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hidePivotFieldList="1" defaultThemeVersion="166925"/>
  <mc:AlternateContent xmlns:mc="http://schemas.openxmlformats.org/markup-compatibility/2006">
    <mc:Choice Requires="x15">
      <x15ac:absPath xmlns:x15ac="http://schemas.microsoft.com/office/spreadsheetml/2010/11/ac" url="https://wrap.sharepoint.com/sites/VFU028-HESTIADevelopment/Shared Documents/WP4/EF Database/"/>
    </mc:Choice>
  </mc:AlternateContent>
  <xr:revisionPtr revIDLastSave="4216" documentId="8_{449A4033-7991-40E6-82F4-592C05D5649B}" xr6:coauthVersionLast="47" xr6:coauthVersionMax="47" xr10:uidLastSave="{16D06D6D-C41A-46C4-B764-8284BC4E2692}"/>
  <bookViews>
    <workbookView xWindow="-120" yWindow="-120" windowWidth="29040" windowHeight="15840" tabRatio="818" activeTab="7" xr2:uid="{00000000-000D-0000-FFFF-FFFF00000000}"/>
  </bookViews>
  <sheets>
    <sheet name="INTRO -&gt;" sheetId="4" r:id="rId1"/>
    <sheet name="Index" sheetId="5" r:id="rId2"/>
    <sheet name="Database Context" sheetId="30" r:id="rId3"/>
    <sheet name="User Guide" sheetId="7" r:id="rId4"/>
    <sheet name="Definitions" sheetId="24" r:id="rId5"/>
    <sheet name="DATABASE -&gt;" sheetId="8" r:id="rId6"/>
    <sheet name="emissions_per_stage_hestia" sheetId="55" r:id="rId7"/>
    <sheet name="emissions_database_hestia" sheetId="51" r:id="rId8"/>
    <sheet name="emissions_per_stage_refined" sheetId="37" r:id="rId9"/>
    <sheet name="emissions_database_refined" sheetId="38" r:id="rId10"/>
    <sheet name="functional_unit_conversions" sheetId="41" r:id="rId11"/>
    <sheet name="emissions_lsr_assessment" sheetId="42" r:id="rId12"/>
    <sheet name="emissions_per_stage_full" sheetId="57" r:id="rId13"/>
    <sheet name="emissions_database_full" sheetId="46" r:id="rId14"/>
    <sheet name="schema" sheetId="2" r:id="rId15"/>
    <sheet name="DATA QUALITY SCORE -&gt;" sheetId="12" r:id="rId16"/>
    <sheet name="Data Quality Framework" sheetId="15" r:id="rId17"/>
    <sheet name="Data Quality Scorecard" sheetId="26" r:id="rId18"/>
    <sheet name="User Scoring" sheetId="25" r:id="rId19"/>
    <sheet name="REFERENCES-&gt;" sheetId="9" r:id="rId20"/>
    <sheet name="source_dbs" sheetId="10" r:id="rId21"/>
  </sheets>
  <definedNames>
    <definedName name="_xlnm._FilterDatabase" localSheetId="13" hidden="1">emissions_database_full!$A$1:$M$6495</definedName>
    <definedName name="_xlnm._FilterDatabase" localSheetId="7" hidden="1">emissions_database_hestia!$B$1:$P$2642</definedName>
    <definedName name="_xlnm._FilterDatabase" localSheetId="9" hidden="1">emissions_database_refined!$A$1:$M$419</definedName>
    <definedName name="_xlnm._FilterDatabase" localSheetId="11" hidden="1">emissions_lsr_assessment!$B$3:$AG$1089</definedName>
    <definedName name="_xlnm._FilterDatabase" localSheetId="6" hidden="1">emissions_per_stage_hestia!$C$11:$T$1273</definedName>
    <definedName name="_Ref98486272" localSheetId="2">'Database Context'!$B$10</definedName>
    <definedName name="_Ref98486635" localSheetId="2">'Database Context'!$B$25</definedName>
    <definedName name="_Toc99551233" localSheetId="3">'User Guide'!#REF!</definedName>
  </definedNames>
  <calcPr calcId="191028"/>
  <pivotCaches>
    <pivotCache cacheId="62" r:id="rId22"/>
    <pivotCache cacheId="73"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51" l="1"/>
  <c r="C12" i="55" a="1"/>
  <c r="C12" i="55" s="1"/>
  <c r="T12" i="55" s="1" a="1"/>
  <c r="T12" i="55" s="1"/>
  <c r="P12" i="55" l="1" a="1"/>
  <c r="P12" i="55" s="1"/>
  <c r="J12" i="55" a="1"/>
  <c r="J12" i="55" s="1"/>
  <c r="K12" i="55" a="1"/>
  <c r="K12" i="55" s="1"/>
  <c r="L12" i="55" a="1"/>
  <c r="L12" i="55" s="1"/>
  <c r="N12" i="55" a="1"/>
  <c r="N12" i="55" s="1"/>
  <c r="Q12" i="55" a="1"/>
  <c r="Q12" i="55" s="1"/>
  <c r="R12" i="55" a="1"/>
  <c r="R12" i="55" s="1"/>
  <c r="S12" i="55" a="1"/>
  <c r="S12" i="55" s="1"/>
  <c r="M12" i="55" l="1" a="1"/>
  <c r="M12" i="55" s="1"/>
  <c r="O108" i="51" l="1"/>
  <c r="O280" i="51" l="1"/>
  <c r="N280" i="51"/>
  <c r="O275" i="51"/>
  <c r="N275" i="51"/>
  <c r="O277" i="51"/>
  <c r="N277" i="51"/>
  <c r="O276" i="51"/>
  <c r="N276" i="51"/>
  <c r="O281" i="51"/>
  <c r="N281" i="51"/>
  <c r="O279" i="51"/>
  <c r="N279" i="51"/>
  <c r="O278" i="51"/>
  <c r="N278" i="51"/>
  <c r="O126" i="51"/>
  <c r="N126" i="51"/>
  <c r="O121" i="51"/>
  <c r="N121" i="51"/>
  <c r="O123" i="51"/>
  <c r="N123" i="51"/>
  <c r="O122" i="51"/>
  <c r="N122" i="51"/>
  <c r="O127" i="51"/>
  <c r="N127" i="51"/>
  <c r="O125" i="51"/>
  <c r="N125" i="51"/>
  <c r="O124" i="51"/>
  <c r="N124" i="51"/>
  <c r="O210" i="51"/>
  <c r="N210" i="51"/>
  <c r="O205" i="51"/>
  <c r="N205" i="51"/>
  <c r="O207" i="51"/>
  <c r="N207" i="51"/>
  <c r="O206" i="51"/>
  <c r="N206" i="51"/>
  <c r="O211" i="51"/>
  <c r="N211" i="51"/>
  <c r="O209" i="51"/>
  <c r="N209" i="51"/>
  <c r="O208" i="51"/>
  <c r="N208" i="51"/>
  <c r="O343" i="51"/>
  <c r="N343" i="51"/>
  <c r="O338" i="51"/>
  <c r="N338" i="51"/>
  <c r="O340" i="51"/>
  <c r="N340" i="51"/>
  <c r="O339" i="51"/>
  <c r="N339" i="51"/>
  <c r="O344" i="51"/>
  <c r="N344" i="51"/>
  <c r="O342" i="51"/>
  <c r="N342" i="51"/>
  <c r="O341" i="51"/>
  <c r="N341" i="51"/>
  <c r="O259" i="51"/>
  <c r="N259" i="51"/>
  <c r="O254" i="51"/>
  <c r="N254" i="51"/>
  <c r="O256" i="51"/>
  <c r="N256" i="51"/>
  <c r="O255" i="51"/>
  <c r="N255" i="51"/>
  <c r="O260" i="51"/>
  <c r="N260" i="51"/>
  <c r="O258" i="51"/>
  <c r="N258" i="51"/>
  <c r="O257" i="51"/>
  <c r="N257" i="51"/>
  <c r="O245" i="51"/>
  <c r="N245" i="51"/>
  <c r="O240" i="51"/>
  <c r="N240" i="51"/>
  <c r="O242" i="51"/>
  <c r="N242" i="51"/>
  <c r="O241" i="51"/>
  <c r="N241" i="51"/>
  <c r="O246" i="51"/>
  <c r="N246" i="51"/>
  <c r="O244" i="51"/>
  <c r="N244" i="51"/>
  <c r="O243" i="51"/>
  <c r="N243" i="51"/>
  <c r="O189" i="51"/>
  <c r="N189" i="51"/>
  <c r="O184" i="51"/>
  <c r="N184" i="51"/>
  <c r="O186" i="51"/>
  <c r="N186" i="51"/>
  <c r="O185" i="51"/>
  <c r="N185" i="51"/>
  <c r="O190" i="51"/>
  <c r="N190" i="51"/>
  <c r="O188" i="51"/>
  <c r="N188" i="51"/>
  <c r="O187" i="51"/>
  <c r="N187" i="51"/>
  <c r="O455" i="51"/>
  <c r="N455" i="51"/>
  <c r="O450" i="51"/>
  <c r="N450" i="51"/>
  <c r="O452" i="51"/>
  <c r="N452" i="51"/>
  <c r="O451" i="51"/>
  <c r="N451" i="51"/>
  <c r="O456" i="51"/>
  <c r="N456" i="51"/>
  <c r="O454" i="51"/>
  <c r="N454" i="51"/>
  <c r="O453" i="51"/>
  <c r="N453" i="51"/>
  <c r="O448" i="51"/>
  <c r="N448" i="51"/>
  <c r="O443" i="51"/>
  <c r="N443" i="51"/>
  <c r="O445" i="51"/>
  <c r="N445" i="51"/>
  <c r="O444" i="51"/>
  <c r="N444" i="51"/>
  <c r="O449" i="51"/>
  <c r="N449" i="51"/>
  <c r="O447" i="51"/>
  <c r="N447" i="51"/>
  <c r="O446" i="51"/>
  <c r="N446" i="51"/>
  <c r="O441" i="51"/>
  <c r="N441" i="51"/>
  <c r="O436" i="51"/>
  <c r="N436" i="51"/>
  <c r="O438" i="51"/>
  <c r="N438" i="51"/>
  <c r="O437" i="51"/>
  <c r="N437" i="51"/>
  <c r="O442" i="51"/>
  <c r="N442" i="51"/>
  <c r="O440" i="51"/>
  <c r="N440" i="51"/>
  <c r="O439" i="51"/>
  <c r="N439" i="51"/>
  <c r="O427" i="51"/>
  <c r="N427" i="51"/>
  <c r="O422" i="51"/>
  <c r="N422" i="51"/>
  <c r="O424" i="51"/>
  <c r="N424" i="51"/>
  <c r="O423" i="51"/>
  <c r="N423" i="51"/>
  <c r="O428" i="51"/>
  <c r="N428" i="51"/>
  <c r="O426" i="51"/>
  <c r="N426" i="51"/>
  <c r="O425" i="51"/>
  <c r="N425" i="51"/>
  <c r="O119" i="51"/>
  <c r="N119" i="51"/>
  <c r="O114" i="51"/>
  <c r="N114" i="51"/>
  <c r="O116" i="51"/>
  <c r="N116" i="51"/>
  <c r="O115" i="51"/>
  <c r="N115" i="51"/>
  <c r="O120" i="51"/>
  <c r="N120" i="51"/>
  <c r="O118" i="51"/>
  <c r="N118" i="51"/>
  <c r="O117" i="51"/>
  <c r="N117" i="51"/>
  <c r="O399" i="51"/>
  <c r="N399" i="51"/>
  <c r="O394" i="51"/>
  <c r="N394" i="51"/>
  <c r="O396" i="51"/>
  <c r="N396" i="51"/>
  <c r="O395" i="51"/>
  <c r="N395" i="51"/>
  <c r="O400" i="51"/>
  <c r="N400" i="51"/>
  <c r="O398" i="51"/>
  <c r="N398" i="51"/>
  <c r="O397" i="51"/>
  <c r="N397" i="51"/>
  <c r="O238" i="51"/>
  <c r="N238" i="51"/>
  <c r="O233" i="51"/>
  <c r="N233" i="51"/>
  <c r="O235" i="51"/>
  <c r="N235" i="51"/>
  <c r="O234" i="51"/>
  <c r="N234" i="51"/>
  <c r="O239" i="51"/>
  <c r="N239" i="51"/>
  <c r="O237" i="51"/>
  <c r="N237" i="51"/>
  <c r="O236" i="51"/>
  <c r="N236" i="51"/>
  <c r="O420" i="51"/>
  <c r="N420" i="51"/>
  <c r="O415" i="51"/>
  <c r="N415" i="51"/>
  <c r="O417" i="51"/>
  <c r="N417" i="51"/>
  <c r="O416" i="51"/>
  <c r="N416" i="51"/>
  <c r="O421" i="51"/>
  <c r="N421" i="51"/>
  <c r="O419" i="51"/>
  <c r="N419" i="51"/>
  <c r="O418" i="51"/>
  <c r="N418" i="51"/>
  <c r="O196" i="51"/>
  <c r="N196" i="51"/>
  <c r="O191" i="51"/>
  <c r="N191" i="51"/>
  <c r="O193" i="51"/>
  <c r="N193" i="51"/>
  <c r="O192" i="51"/>
  <c r="N192" i="51"/>
  <c r="O197" i="51"/>
  <c r="N197" i="51"/>
  <c r="O195" i="51"/>
  <c r="N195" i="51"/>
  <c r="O194" i="51"/>
  <c r="N194" i="51"/>
  <c r="O406" i="51"/>
  <c r="N406" i="51"/>
  <c r="O401" i="51"/>
  <c r="N401" i="51"/>
  <c r="O403" i="51"/>
  <c r="N403" i="51"/>
  <c r="O402" i="51"/>
  <c r="N402" i="51"/>
  <c r="O407" i="51"/>
  <c r="N407" i="51"/>
  <c r="O405" i="51"/>
  <c r="N405" i="51"/>
  <c r="O404" i="51"/>
  <c r="N404" i="51"/>
  <c r="O266" i="51"/>
  <c r="N266" i="51"/>
  <c r="O261" i="51"/>
  <c r="N261" i="51"/>
  <c r="O263" i="51"/>
  <c r="N263" i="51"/>
  <c r="O262" i="51"/>
  <c r="N262" i="51"/>
  <c r="O267" i="51"/>
  <c r="N267" i="51"/>
  <c r="O265" i="51"/>
  <c r="N265" i="51"/>
  <c r="O264" i="51"/>
  <c r="N264" i="51"/>
  <c r="O434" i="51"/>
  <c r="N434" i="51"/>
  <c r="O429" i="51"/>
  <c r="N429" i="51"/>
  <c r="O431" i="51"/>
  <c r="N431" i="51"/>
  <c r="O430" i="51"/>
  <c r="N430" i="51"/>
  <c r="O435" i="51"/>
  <c r="N435" i="51"/>
  <c r="O433" i="51"/>
  <c r="N433" i="51"/>
  <c r="O432" i="51"/>
  <c r="N432" i="51"/>
  <c r="O462" i="51"/>
  <c r="N462" i="51"/>
  <c r="O457" i="51"/>
  <c r="N457" i="51"/>
  <c r="O459" i="51"/>
  <c r="N459" i="51"/>
  <c r="O458" i="51"/>
  <c r="N458" i="51"/>
  <c r="O463" i="51"/>
  <c r="N463" i="51"/>
  <c r="O461" i="51"/>
  <c r="N461" i="51"/>
  <c r="O460" i="51"/>
  <c r="N460" i="51"/>
  <c r="O308" i="51"/>
  <c r="N308" i="51"/>
  <c r="O303" i="51"/>
  <c r="N303" i="51"/>
  <c r="O305" i="51"/>
  <c r="N305" i="51"/>
  <c r="O304" i="51"/>
  <c r="N304" i="51"/>
  <c r="O309" i="51"/>
  <c r="N309" i="51"/>
  <c r="O307" i="51"/>
  <c r="N307" i="51"/>
  <c r="O306" i="51"/>
  <c r="N306" i="51"/>
  <c r="O231" i="51"/>
  <c r="N231" i="51"/>
  <c r="O226" i="51"/>
  <c r="N226" i="51"/>
  <c r="O228" i="51"/>
  <c r="N228" i="51"/>
  <c r="O227" i="51"/>
  <c r="N227" i="51"/>
  <c r="O232" i="51"/>
  <c r="N232" i="51"/>
  <c r="O230" i="51"/>
  <c r="N230" i="51"/>
  <c r="O229" i="51"/>
  <c r="N229" i="51"/>
  <c r="O301" i="51"/>
  <c r="N301" i="51"/>
  <c r="O296" i="51"/>
  <c r="N296" i="51"/>
  <c r="O298" i="51"/>
  <c r="N298" i="51"/>
  <c r="O297" i="51"/>
  <c r="N297" i="51"/>
  <c r="O302" i="51"/>
  <c r="N302" i="51"/>
  <c r="O300" i="51"/>
  <c r="N300" i="51"/>
  <c r="O299" i="51"/>
  <c r="N299" i="51"/>
  <c r="O154" i="51"/>
  <c r="N154" i="51"/>
  <c r="O149" i="51"/>
  <c r="N149" i="51"/>
  <c r="O151" i="51"/>
  <c r="N151" i="51"/>
  <c r="O150" i="51"/>
  <c r="N150" i="51"/>
  <c r="O155" i="51"/>
  <c r="N155" i="51"/>
  <c r="O153" i="51"/>
  <c r="N153" i="51"/>
  <c r="O152" i="51"/>
  <c r="N152" i="51"/>
  <c r="O203" i="51"/>
  <c r="N203" i="51"/>
  <c r="O198" i="51"/>
  <c r="N198" i="51"/>
  <c r="O200" i="51"/>
  <c r="N200" i="51"/>
  <c r="O199" i="51"/>
  <c r="N199" i="51"/>
  <c r="O204" i="51"/>
  <c r="N204" i="51"/>
  <c r="O202" i="51"/>
  <c r="N202" i="51"/>
  <c r="O201" i="51"/>
  <c r="N201" i="51"/>
  <c r="O161" i="51"/>
  <c r="N161" i="51"/>
  <c r="O156" i="51"/>
  <c r="N156" i="51"/>
  <c r="O158" i="51"/>
  <c r="N158" i="51"/>
  <c r="O157" i="51"/>
  <c r="N157" i="51"/>
  <c r="O162" i="51"/>
  <c r="N162" i="51"/>
  <c r="O160" i="51"/>
  <c r="N160" i="51"/>
  <c r="O159" i="51"/>
  <c r="N159" i="51"/>
  <c r="O175" i="51"/>
  <c r="N175" i="51"/>
  <c r="O170" i="51"/>
  <c r="N170" i="51"/>
  <c r="O172" i="51"/>
  <c r="N172" i="51"/>
  <c r="O171" i="51"/>
  <c r="N171" i="51"/>
  <c r="O176" i="51"/>
  <c r="N176" i="51"/>
  <c r="O174" i="51"/>
  <c r="N174" i="51"/>
  <c r="O173" i="51"/>
  <c r="N173" i="51"/>
  <c r="O273" i="51"/>
  <c r="N273" i="51"/>
  <c r="O268" i="51"/>
  <c r="N268" i="51"/>
  <c r="O270" i="51"/>
  <c r="N270" i="51"/>
  <c r="O269" i="51"/>
  <c r="N269" i="51"/>
  <c r="O274" i="51"/>
  <c r="N274" i="51"/>
  <c r="O272" i="51"/>
  <c r="N272" i="51"/>
  <c r="O271" i="51"/>
  <c r="N271" i="51"/>
  <c r="O56" i="51"/>
  <c r="N56" i="51"/>
  <c r="O51" i="51"/>
  <c r="N51" i="51"/>
  <c r="O53" i="51"/>
  <c r="N53" i="51"/>
  <c r="O52" i="51"/>
  <c r="N52" i="51"/>
  <c r="O57" i="51"/>
  <c r="N57" i="51"/>
  <c r="O55" i="51"/>
  <c r="N55" i="51"/>
  <c r="O54" i="51"/>
  <c r="N54" i="51"/>
  <c r="O315" i="51"/>
  <c r="N315" i="51"/>
  <c r="O310" i="51"/>
  <c r="N310" i="51"/>
  <c r="O312" i="51"/>
  <c r="N312" i="51"/>
  <c r="O311" i="51"/>
  <c r="N311" i="51"/>
  <c r="O316" i="51"/>
  <c r="N316" i="51"/>
  <c r="O314" i="51"/>
  <c r="N314" i="51"/>
  <c r="O313" i="51"/>
  <c r="N313" i="51"/>
  <c r="O147" i="51"/>
  <c r="N147" i="51"/>
  <c r="O142" i="51"/>
  <c r="N142" i="51"/>
  <c r="O144" i="51"/>
  <c r="N144" i="51"/>
  <c r="O143" i="51"/>
  <c r="N143" i="51"/>
  <c r="O148" i="51"/>
  <c r="N148" i="51"/>
  <c r="O146" i="51"/>
  <c r="N146" i="51"/>
  <c r="O145" i="51"/>
  <c r="N145" i="51"/>
  <c r="O553" i="51"/>
  <c r="N553" i="51"/>
  <c r="O548" i="51"/>
  <c r="N548" i="51"/>
  <c r="O550" i="51"/>
  <c r="N550" i="51"/>
  <c r="O549" i="51"/>
  <c r="N549" i="51"/>
  <c r="O554" i="51"/>
  <c r="N554" i="51"/>
  <c r="O552" i="51"/>
  <c r="N552" i="51"/>
  <c r="O551" i="51"/>
  <c r="N551" i="51"/>
  <c r="O413" i="51"/>
  <c r="N413" i="51"/>
  <c r="O408" i="51"/>
  <c r="N408" i="51"/>
  <c r="O410" i="51"/>
  <c r="N410" i="51"/>
  <c r="O409" i="51"/>
  <c r="N409" i="51"/>
  <c r="O414" i="51"/>
  <c r="N414" i="51"/>
  <c r="O412" i="51"/>
  <c r="N412" i="51"/>
  <c r="O411" i="51"/>
  <c r="N411" i="51"/>
  <c r="O560" i="51"/>
  <c r="N560" i="51"/>
  <c r="O555" i="51"/>
  <c r="N555" i="51"/>
  <c r="O557" i="51"/>
  <c r="N557" i="51"/>
  <c r="O556" i="51"/>
  <c r="N556" i="51"/>
  <c r="O561" i="51"/>
  <c r="N561" i="51"/>
  <c r="O559" i="51"/>
  <c r="N559" i="51"/>
  <c r="O558" i="51"/>
  <c r="N558" i="51"/>
  <c r="O287" i="51"/>
  <c r="N287" i="51"/>
  <c r="O282" i="51"/>
  <c r="N282" i="51"/>
  <c r="O284" i="51"/>
  <c r="N284" i="51"/>
  <c r="O283" i="51"/>
  <c r="N283" i="51"/>
  <c r="O288" i="51"/>
  <c r="N288" i="51"/>
  <c r="O286" i="51"/>
  <c r="N286" i="51"/>
  <c r="O285" i="51"/>
  <c r="N285" i="51"/>
  <c r="O49" i="51"/>
  <c r="N49" i="51"/>
  <c r="O44" i="51"/>
  <c r="N44" i="51"/>
  <c r="O46" i="51"/>
  <c r="N46" i="51"/>
  <c r="O45" i="51"/>
  <c r="N45" i="51"/>
  <c r="O50" i="51"/>
  <c r="N50" i="51"/>
  <c r="O48" i="51"/>
  <c r="N48" i="51"/>
  <c r="O47" i="51"/>
  <c r="N47" i="51"/>
  <c r="O532" i="51"/>
  <c r="N532" i="51"/>
  <c r="O527" i="51"/>
  <c r="N527" i="51"/>
  <c r="O529" i="51"/>
  <c r="N529" i="51"/>
  <c r="O528" i="51"/>
  <c r="N528" i="51"/>
  <c r="O533" i="51"/>
  <c r="N533" i="51"/>
  <c r="O531" i="51"/>
  <c r="N531" i="51"/>
  <c r="O530" i="51"/>
  <c r="N530" i="51"/>
  <c r="O539" i="51"/>
  <c r="N539" i="51"/>
  <c r="O534" i="51"/>
  <c r="N534" i="51"/>
  <c r="O536" i="51"/>
  <c r="N536" i="51"/>
  <c r="O535" i="51"/>
  <c r="N535" i="51"/>
  <c r="O540" i="51"/>
  <c r="N540" i="51"/>
  <c r="O538" i="51"/>
  <c r="N538" i="51"/>
  <c r="O537" i="51"/>
  <c r="N537" i="51"/>
  <c r="O546" i="51"/>
  <c r="N546" i="51"/>
  <c r="O541" i="51"/>
  <c r="N541" i="51"/>
  <c r="O543" i="51"/>
  <c r="N543" i="51"/>
  <c r="O542" i="51"/>
  <c r="N542" i="51"/>
  <c r="O547" i="51"/>
  <c r="N547" i="51"/>
  <c r="O545" i="51"/>
  <c r="N545" i="51"/>
  <c r="O544" i="51"/>
  <c r="N544" i="51"/>
  <c r="O497" i="51"/>
  <c r="N497" i="51"/>
  <c r="O492" i="51"/>
  <c r="N492" i="51"/>
  <c r="O494" i="51"/>
  <c r="N494" i="51"/>
  <c r="O493" i="51"/>
  <c r="N493" i="51"/>
  <c r="O498" i="51"/>
  <c r="N498" i="51"/>
  <c r="O496" i="51"/>
  <c r="N496" i="51"/>
  <c r="O495" i="51"/>
  <c r="N495" i="51"/>
  <c r="O469" i="51"/>
  <c r="N469" i="51"/>
  <c r="O464" i="51"/>
  <c r="N464" i="51"/>
  <c r="O466" i="51"/>
  <c r="N466" i="51"/>
  <c r="O465" i="51"/>
  <c r="N465" i="51"/>
  <c r="O470" i="51"/>
  <c r="N470" i="51"/>
  <c r="O468" i="51"/>
  <c r="N468" i="51"/>
  <c r="O467" i="51"/>
  <c r="N467" i="51"/>
  <c r="O504" i="51"/>
  <c r="N504" i="51"/>
  <c r="O499" i="51"/>
  <c r="N499" i="51"/>
  <c r="O501" i="51"/>
  <c r="N501" i="51"/>
  <c r="O500" i="51"/>
  <c r="N500" i="51"/>
  <c r="O505" i="51"/>
  <c r="N505" i="51"/>
  <c r="O503" i="51"/>
  <c r="N503" i="51"/>
  <c r="O502" i="51"/>
  <c r="N502" i="51"/>
  <c r="O252" i="51"/>
  <c r="N252" i="51"/>
  <c r="O247" i="51"/>
  <c r="N247" i="51"/>
  <c r="O249" i="51"/>
  <c r="N249" i="51"/>
  <c r="O248" i="51"/>
  <c r="N248" i="51"/>
  <c r="O253" i="51"/>
  <c r="N253" i="51"/>
  <c r="O251" i="51"/>
  <c r="N251" i="51"/>
  <c r="O250" i="51"/>
  <c r="N250" i="51"/>
  <c r="O518" i="51"/>
  <c r="N518" i="51"/>
  <c r="O513" i="51"/>
  <c r="N513" i="51"/>
  <c r="O515" i="51"/>
  <c r="N515" i="51"/>
  <c r="O514" i="51"/>
  <c r="N514" i="51"/>
  <c r="O519" i="51"/>
  <c r="N519" i="51"/>
  <c r="O517" i="51"/>
  <c r="N517" i="51"/>
  <c r="O516" i="51"/>
  <c r="N516" i="51"/>
  <c r="O84" i="51"/>
  <c r="N84" i="51"/>
  <c r="O79" i="51"/>
  <c r="N79" i="51"/>
  <c r="O81" i="51"/>
  <c r="N81" i="51"/>
  <c r="O80" i="51"/>
  <c r="N80" i="51"/>
  <c r="O85" i="51"/>
  <c r="N85" i="51"/>
  <c r="O83" i="51"/>
  <c r="N83" i="51"/>
  <c r="O82" i="51"/>
  <c r="N82" i="51"/>
  <c r="O105" i="51"/>
  <c r="N105" i="51"/>
  <c r="O100" i="51"/>
  <c r="N100" i="51"/>
  <c r="O102" i="51"/>
  <c r="N102" i="51"/>
  <c r="O101" i="51"/>
  <c r="N101" i="51"/>
  <c r="O106" i="51"/>
  <c r="N106" i="51"/>
  <c r="O104" i="51"/>
  <c r="N104" i="51"/>
  <c r="O103" i="51"/>
  <c r="N103" i="51"/>
  <c r="O21" i="51"/>
  <c r="N21" i="51"/>
  <c r="O16" i="51"/>
  <c r="N16" i="51"/>
  <c r="O18" i="51"/>
  <c r="N18" i="51"/>
  <c r="O17" i="51"/>
  <c r="N17" i="51"/>
  <c r="O22" i="51"/>
  <c r="N22" i="51"/>
  <c r="O20" i="51"/>
  <c r="N20" i="51"/>
  <c r="O19" i="51"/>
  <c r="N19" i="51"/>
  <c r="O7" i="51"/>
  <c r="N7" i="51"/>
  <c r="O2" i="51"/>
  <c r="N2" i="51"/>
  <c r="O4" i="51"/>
  <c r="N4" i="51"/>
  <c r="O3" i="51"/>
  <c r="N3" i="51"/>
  <c r="O8" i="51"/>
  <c r="N8" i="51"/>
  <c r="O6" i="51"/>
  <c r="N6" i="51"/>
  <c r="O5" i="51"/>
  <c r="N5" i="51"/>
  <c r="O35" i="51"/>
  <c r="N35" i="51"/>
  <c r="O30" i="51"/>
  <c r="N30" i="51"/>
  <c r="O32" i="51"/>
  <c r="N32" i="51"/>
  <c r="O31" i="51"/>
  <c r="N31" i="51"/>
  <c r="O36" i="51"/>
  <c r="N36" i="51"/>
  <c r="O34" i="51"/>
  <c r="N34" i="51"/>
  <c r="O33" i="51"/>
  <c r="N33" i="51"/>
  <c r="O476" i="51"/>
  <c r="N476" i="51"/>
  <c r="O471" i="51"/>
  <c r="N471" i="51"/>
  <c r="O473" i="51"/>
  <c r="N473" i="51"/>
  <c r="O472" i="51"/>
  <c r="N472" i="51"/>
  <c r="O477" i="51"/>
  <c r="N477" i="51"/>
  <c r="O475" i="51"/>
  <c r="N475" i="51"/>
  <c r="O474" i="51"/>
  <c r="N474" i="51"/>
  <c r="O511" i="51"/>
  <c r="N511" i="51"/>
  <c r="O506" i="51"/>
  <c r="N506" i="51"/>
  <c r="O508" i="51"/>
  <c r="N508" i="51"/>
  <c r="O507" i="51"/>
  <c r="N507" i="51"/>
  <c r="O512" i="51"/>
  <c r="N512" i="51"/>
  <c r="O510" i="51"/>
  <c r="N510" i="51"/>
  <c r="O509" i="51"/>
  <c r="N509" i="51"/>
  <c r="O371" i="51"/>
  <c r="N371" i="51"/>
  <c r="O366" i="51"/>
  <c r="N366" i="51"/>
  <c r="O368" i="51"/>
  <c r="N368" i="51"/>
  <c r="O367" i="51"/>
  <c r="N367" i="51"/>
  <c r="O372" i="51"/>
  <c r="N372" i="51"/>
  <c r="O370" i="51"/>
  <c r="N370" i="51"/>
  <c r="O369" i="51"/>
  <c r="N369" i="51"/>
  <c r="O350" i="51"/>
  <c r="N350" i="51"/>
  <c r="O345" i="51"/>
  <c r="N345" i="51"/>
  <c r="O347" i="51"/>
  <c r="N347" i="51"/>
  <c r="O346" i="51"/>
  <c r="N346" i="51"/>
  <c r="O351" i="51"/>
  <c r="N351" i="51"/>
  <c r="O349" i="51"/>
  <c r="N349" i="51"/>
  <c r="O348" i="51"/>
  <c r="N348" i="51"/>
  <c r="O329" i="51"/>
  <c r="N329" i="51"/>
  <c r="O324" i="51"/>
  <c r="N324" i="51"/>
  <c r="O326" i="51"/>
  <c r="N326" i="51"/>
  <c r="O325" i="51"/>
  <c r="N325" i="51"/>
  <c r="O330" i="51"/>
  <c r="N330" i="51"/>
  <c r="O328" i="51"/>
  <c r="N328" i="51"/>
  <c r="O327" i="51"/>
  <c r="N327" i="51"/>
  <c r="O70" i="51"/>
  <c r="N70" i="51"/>
  <c r="O65" i="51"/>
  <c r="N65" i="51"/>
  <c r="O67" i="51"/>
  <c r="N67" i="51"/>
  <c r="O66" i="51"/>
  <c r="N66" i="51"/>
  <c r="O71" i="51"/>
  <c r="N71" i="51"/>
  <c r="O69" i="51"/>
  <c r="N69" i="51"/>
  <c r="O68" i="51"/>
  <c r="N68" i="51"/>
  <c r="O91" i="51"/>
  <c r="N91" i="51"/>
  <c r="O86" i="51"/>
  <c r="N86" i="51"/>
  <c r="O88" i="51"/>
  <c r="N88" i="51"/>
  <c r="O87" i="51"/>
  <c r="N87" i="51"/>
  <c r="O92" i="51"/>
  <c r="N92" i="51"/>
  <c r="O90" i="51"/>
  <c r="N90" i="51"/>
  <c r="O89" i="51"/>
  <c r="N89" i="51"/>
  <c r="O77" i="51"/>
  <c r="N77" i="51"/>
  <c r="O72" i="51"/>
  <c r="N72" i="51"/>
  <c r="O74" i="51"/>
  <c r="N74" i="51"/>
  <c r="O73" i="51"/>
  <c r="N73" i="51"/>
  <c r="O78" i="51"/>
  <c r="N78" i="51"/>
  <c r="O76" i="51"/>
  <c r="N76" i="51"/>
  <c r="O75" i="51"/>
  <c r="N75" i="51"/>
  <c r="O98" i="51"/>
  <c r="N98" i="51"/>
  <c r="O93" i="51"/>
  <c r="N93" i="51"/>
  <c r="O95" i="51"/>
  <c r="N95" i="51"/>
  <c r="O94" i="51"/>
  <c r="N94" i="51"/>
  <c r="O99" i="51"/>
  <c r="N99" i="51"/>
  <c r="O97" i="51"/>
  <c r="N97" i="51"/>
  <c r="O96" i="51"/>
  <c r="N96" i="51"/>
  <c r="O336" i="51"/>
  <c r="N336" i="51"/>
  <c r="O331" i="51"/>
  <c r="N331" i="51"/>
  <c r="O333" i="51"/>
  <c r="N333" i="51"/>
  <c r="O332" i="51"/>
  <c r="N332" i="51"/>
  <c r="O337" i="51"/>
  <c r="N337" i="51"/>
  <c r="O335" i="51"/>
  <c r="N335" i="51"/>
  <c r="O334" i="51"/>
  <c r="N334" i="51"/>
  <c r="O357" i="51"/>
  <c r="N357" i="51"/>
  <c r="O352" i="51"/>
  <c r="N352" i="51"/>
  <c r="O354" i="51"/>
  <c r="N354" i="51"/>
  <c r="O353" i="51"/>
  <c r="N353" i="51"/>
  <c r="O358" i="51"/>
  <c r="N358" i="51"/>
  <c r="O356" i="51"/>
  <c r="N356" i="51"/>
  <c r="O355" i="51"/>
  <c r="N355" i="51"/>
  <c r="O378" i="51"/>
  <c r="N378" i="51"/>
  <c r="O373" i="51"/>
  <c r="N373" i="51"/>
  <c r="O375" i="51"/>
  <c r="N375" i="51"/>
  <c r="O374" i="51"/>
  <c r="N374" i="51"/>
  <c r="O379" i="51"/>
  <c r="N379" i="51"/>
  <c r="O377" i="51"/>
  <c r="N377" i="51"/>
  <c r="O376" i="51"/>
  <c r="N376" i="51"/>
  <c r="O525" i="51"/>
  <c r="N525" i="51"/>
  <c r="O520" i="51"/>
  <c r="N520" i="51"/>
  <c r="O522" i="51"/>
  <c r="N522" i="51"/>
  <c r="O521" i="51"/>
  <c r="N521" i="51"/>
  <c r="O526" i="51"/>
  <c r="N526" i="51"/>
  <c r="O524" i="51"/>
  <c r="N524" i="51"/>
  <c r="O523" i="51"/>
  <c r="N523" i="51"/>
  <c r="O483" i="51"/>
  <c r="N483" i="51"/>
  <c r="O478" i="51"/>
  <c r="N478" i="51"/>
  <c r="O480" i="51"/>
  <c r="N480" i="51"/>
  <c r="O479" i="51"/>
  <c r="N479" i="51"/>
  <c r="O484" i="51"/>
  <c r="N484" i="51"/>
  <c r="O482" i="51"/>
  <c r="N482" i="51"/>
  <c r="O481" i="51"/>
  <c r="N481" i="51"/>
  <c r="O28" i="51"/>
  <c r="N28" i="51"/>
  <c r="O23" i="51"/>
  <c r="N23" i="51"/>
  <c r="O25" i="51"/>
  <c r="N25" i="51"/>
  <c r="O24" i="51"/>
  <c r="N24" i="51"/>
  <c r="O29" i="51"/>
  <c r="N29" i="51"/>
  <c r="O27" i="51"/>
  <c r="N27" i="51"/>
  <c r="O26" i="51"/>
  <c r="N26" i="51"/>
  <c r="O14" i="51"/>
  <c r="N14" i="51"/>
  <c r="O9" i="51"/>
  <c r="N9" i="51"/>
  <c r="O11" i="51"/>
  <c r="N11" i="51"/>
  <c r="O10" i="51"/>
  <c r="N10" i="51"/>
  <c r="O15" i="51"/>
  <c r="N15" i="51"/>
  <c r="O13" i="51"/>
  <c r="N13" i="51"/>
  <c r="O12" i="51"/>
  <c r="N12" i="51"/>
  <c r="O42" i="51"/>
  <c r="N42" i="51"/>
  <c r="O37" i="51"/>
  <c r="N37" i="51"/>
  <c r="O39" i="51"/>
  <c r="N39" i="51"/>
  <c r="O38" i="51"/>
  <c r="N38" i="51"/>
  <c r="O43" i="51"/>
  <c r="N43" i="51"/>
  <c r="O41" i="51"/>
  <c r="N41" i="51"/>
  <c r="O40" i="51"/>
  <c r="N40" i="51"/>
  <c r="O385" i="51"/>
  <c r="N385" i="51"/>
  <c r="O380" i="51"/>
  <c r="N380" i="51"/>
  <c r="O382" i="51"/>
  <c r="N382" i="51"/>
  <c r="O381" i="51"/>
  <c r="N381" i="51"/>
  <c r="O386" i="51"/>
  <c r="N386" i="51"/>
  <c r="O384" i="51"/>
  <c r="N384" i="51"/>
  <c r="O383" i="51"/>
  <c r="N383" i="51"/>
  <c r="O392" i="51"/>
  <c r="N392" i="51"/>
  <c r="O387" i="51"/>
  <c r="N387" i="51"/>
  <c r="O389" i="51"/>
  <c r="N389" i="51"/>
  <c r="O388" i="51"/>
  <c r="N388" i="51"/>
  <c r="O393" i="51"/>
  <c r="N393" i="51"/>
  <c r="O391" i="51"/>
  <c r="N391" i="51"/>
  <c r="O390" i="51"/>
  <c r="N390" i="51"/>
  <c r="O364" i="51"/>
  <c r="N364" i="51"/>
  <c r="O359" i="51"/>
  <c r="N359" i="51"/>
  <c r="O361" i="51"/>
  <c r="N361" i="51"/>
  <c r="O360" i="51"/>
  <c r="N360" i="51"/>
  <c r="O365" i="51"/>
  <c r="N365" i="51"/>
  <c r="O363" i="51"/>
  <c r="N363" i="51"/>
  <c r="O362" i="51"/>
  <c r="N362" i="51"/>
  <c r="O217" i="51"/>
  <c r="N217" i="51"/>
  <c r="O212" i="51"/>
  <c r="N212" i="51"/>
  <c r="O214" i="51"/>
  <c r="N214" i="51"/>
  <c r="O213" i="51"/>
  <c r="N213" i="51"/>
  <c r="O218" i="51"/>
  <c r="N218" i="51"/>
  <c r="O216" i="51"/>
  <c r="N216" i="51"/>
  <c r="O215" i="51"/>
  <c r="N215" i="51"/>
  <c r="O490" i="51"/>
  <c r="N490" i="51"/>
  <c r="O485" i="51"/>
  <c r="N485" i="51"/>
  <c r="O487" i="51"/>
  <c r="N487" i="51"/>
  <c r="O486" i="51"/>
  <c r="N486" i="51"/>
  <c r="O491" i="51"/>
  <c r="N491" i="51"/>
  <c r="O489" i="51"/>
  <c r="N489" i="51"/>
  <c r="O488" i="51"/>
  <c r="N488" i="51"/>
  <c r="O322" i="51"/>
  <c r="N322" i="51"/>
  <c r="O317" i="51"/>
  <c r="N317" i="51"/>
  <c r="O319" i="51"/>
  <c r="N319" i="51"/>
  <c r="O318" i="51"/>
  <c r="N318" i="51"/>
  <c r="O323" i="51"/>
  <c r="N323" i="51"/>
  <c r="O321" i="51"/>
  <c r="N321" i="51"/>
  <c r="O320" i="51"/>
  <c r="N320" i="51"/>
  <c r="O294" i="51"/>
  <c r="N294" i="51"/>
  <c r="O289" i="51"/>
  <c r="N289" i="51"/>
  <c r="O291" i="51"/>
  <c r="N291" i="51"/>
  <c r="O290" i="51"/>
  <c r="N290" i="51"/>
  <c r="O295" i="51"/>
  <c r="N295" i="51"/>
  <c r="O293" i="51"/>
  <c r="N293" i="51"/>
  <c r="O292" i="51"/>
  <c r="N292" i="51"/>
  <c r="O224" i="51"/>
  <c r="N224" i="51"/>
  <c r="O219" i="51"/>
  <c r="N219" i="51"/>
  <c r="O221" i="51"/>
  <c r="N221" i="51"/>
  <c r="O220" i="51"/>
  <c r="N220" i="51"/>
  <c r="O225" i="51"/>
  <c r="N225" i="51"/>
  <c r="O223" i="51"/>
  <c r="N223" i="51"/>
  <c r="O222" i="51"/>
  <c r="N222" i="51"/>
  <c r="O182" i="51"/>
  <c r="N182" i="51"/>
  <c r="O177" i="51"/>
  <c r="N177" i="51"/>
  <c r="O179" i="51"/>
  <c r="N179" i="51"/>
  <c r="O178" i="51"/>
  <c r="N178" i="51"/>
  <c r="O183" i="51"/>
  <c r="N183" i="51"/>
  <c r="O181" i="51"/>
  <c r="N181" i="51"/>
  <c r="O180" i="51"/>
  <c r="N180" i="51"/>
  <c r="O168" i="51"/>
  <c r="N168" i="51"/>
  <c r="O163" i="51"/>
  <c r="N163" i="51"/>
  <c r="O165" i="51"/>
  <c r="N165" i="51"/>
  <c r="O164" i="51"/>
  <c r="N164" i="51"/>
  <c r="O169" i="51"/>
  <c r="N169" i="51"/>
  <c r="O167" i="51"/>
  <c r="N167" i="51"/>
  <c r="O166" i="51"/>
  <c r="N166" i="51"/>
  <c r="O140" i="51"/>
  <c r="N140" i="51"/>
  <c r="O135" i="51"/>
  <c r="N135" i="51"/>
  <c r="O137" i="51"/>
  <c r="N137" i="51"/>
  <c r="O136" i="51"/>
  <c r="N136" i="51"/>
  <c r="O141" i="51"/>
  <c r="N141" i="51"/>
  <c r="O139" i="51"/>
  <c r="N139" i="51"/>
  <c r="O138" i="51"/>
  <c r="N138" i="51"/>
  <c r="O133" i="51"/>
  <c r="N133" i="51"/>
  <c r="O128" i="51"/>
  <c r="N128" i="51"/>
  <c r="O130" i="51"/>
  <c r="N130" i="51"/>
  <c r="O129" i="51"/>
  <c r="N129" i="51"/>
  <c r="O134" i="51"/>
  <c r="N134" i="51"/>
  <c r="O132" i="51"/>
  <c r="N132" i="51"/>
  <c r="O131" i="51"/>
  <c r="N131" i="51"/>
  <c r="O112" i="51"/>
  <c r="N112" i="51"/>
  <c r="O107" i="51"/>
  <c r="N107" i="51"/>
  <c r="O109" i="51"/>
  <c r="N109" i="51"/>
  <c r="N108" i="51"/>
  <c r="O113" i="51"/>
  <c r="N113" i="51"/>
  <c r="O111" i="51"/>
  <c r="N111" i="51"/>
  <c r="O110" i="51"/>
  <c r="N110" i="51"/>
  <c r="O63" i="51"/>
  <c r="N63" i="51"/>
  <c r="O58" i="51"/>
  <c r="N58" i="51"/>
  <c r="O60" i="51"/>
  <c r="N60" i="51"/>
  <c r="O59" i="51"/>
  <c r="N59" i="51"/>
  <c r="O64" i="51"/>
  <c r="N64" i="51"/>
  <c r="O62" i="51"/>
  <c r="N62" i="51"/>
  <c r="O61" i="51"/>
  <c r="N61" i="51"/>
  <c r="J280" i="51"/>
  <c r="J275" i="51"/>
  <c r="J277" i="51"/>
  <c r="J276" i="51"/>
  <c r="J281" i="51"/>
  <c r="J279" i="51"/>
  <c r="J278" i="51"/>
  <c r="J126" i="51"/>
  <c r="J121" i="51"/>
  <c r="J123" i="51"/>
  <c r="J122" i="51"/>
  <c r="J127" i="51"/>
  <c r="J125" i="51"/>
  <c r="J124" i="51"/>
  <c r="J210" i="51"/>
  <c r="J205" i="51"/>
  <c r="J207" i="51"/>
  <c r="J206" i="51"/>
  <c r="J211" i="51"/>
  <c r="J209" i="51"/>
  <c r="J208" i="51"/>
  <c r="J343" i="51"/>
  <c r="J338" i="51"/>
  <c r="J340" i="51"/>
  <c r="J339" i="51"/>
  <c r="J344" i="51"/>
  <c r="J342" i="51"/>
  <c r="J341" i="51"/>
  <c r="J259" i="51"/>
  <c r="J254" i="51"/>
  <c r="J256" i="51"/>
  <c r="J255" i="51"/>
  <c r="J260" i="51"/>
  <c r="J258" i="51"/>
  <c r="J257" i="51"/>
  <c r="J245" i="51"/>
  <c r="J240" i="51"/>
  <c r="J242" i="51"/>
  <c r="J241" i="51"/>
  <c r="J246" i="51"/>
  <c r="J244" i="51"/>
  <c r="J243" i="51"/>
  <c r="J189" i="51"/>
  <c r="J184" i="51"/>
  <c r="J186" i="51"/>
  <c r="J185" i="51"/>
  <c r="J190" i="51"/>
  <c r="J188" i="51"/>
  <c r="J187" i="51"/>
  <c r="J455" i="51"/>
  <c r="J450" i="51"/>
  <c r="J452" i="51"/>
  <c r="J451" i="51"/>
  <c r="J456" i="51"/>
  <c r="J454" i="51"/>
  <c r="J453" i="51"/>
  <c r="J448" i="51"/>
  <c r="J443" i="51"/>
  <c r="J445" i="51"/>
  <c r="J444" i="51"/>
  <c r="J449" i="51"/>
  <c r="J447" i="51"/>
  <c r="J446" i="51"/>
  <c r="J441" i="51"/>
  <c r="J436" i="51"/>
  <c r="J438" i="51"/>
  <c r="J437" i="51"/>
  <c r="J442" i="51"/>
  <c r="J440" i="51"/>
  <c r="J439" i="51"/>
  <c r="J427" i="51"/>
  <c r="J422" i="51"/>
  <c r="J424" i="51"/>
  <c r="J423" i="51"/>
  <c r="J428" i="51"/>
  <c r="J426" i="51"/>
  <c r="J425" i="51"/>
  <c r="J119" i="51"/>
  <c r="J114" i="51"/>
  <c r="J116" i="51"/>
  <c r="J115" i="51"/>
  <c r="J120" i="51"/>
  <c r="J118" i="51"/>
  <c r="J117" i="51"/>
  <c r="J399" i="51"/>
  <c r="J394" i="51"/>
  <c r="J396" i="51"/>
  <c r="J395" i="51"/>
  <c r="J400" i="51"/>
  <c r="J398" i="51"/>
  <c r="J397" i="51"/>
  <c r="J238" i="51"/>
  <c r="J233" i="51"/>
  <c r="J235" i="51"/>
  <c r="J234" i="51"/>
  <c r="J239" i="51"/>
  <c r="J237" i="51"/>
  <c r="J236" i="51"/>
  <c r="J420" i="51"/>
  <c r="J415" i="51"/>
  <c r="J417" i="51"/>
  <c r="J416" i="51"/>
  <c r="J421" i="51"/>
  <c r="J419" i="51"/>
  <c r="J418" i="51"/>
  <c r="J196" i="51"/>
  <c r="J191" i="51"/>
  <c r="J193" i="51"/>
  <c r="J192" i="51"/>
  <c r="J197" i="51"/>
  <c r="J195" i="51"/>
  <c r="J194" i="51"/>
  <c r="J406" i="51"/>
  <c r="J401" i="51"/>
  <c r="J403" i="51"/>
  <c r="J402" i="51"/>
  <c r="J407" i="51"/>
  <c r="J405" i="51"/>
  <c r="J404" i="51"/>
  <c r="J266" i="51"/>
  <c r="J261" i="51"/>
  <c r="J263" i="51"/>
  <c r="J262" i="51"/>
  <c r="J267" i="51"/>
  <c r="J265" i="51"/>
  <c r="J264" i="51"/>
  <c r="J434" i="51"/>
  <c r="J429" i="51"/>
  <c r="J431" i="51"/>
  <c r="J430" i="51"/>
  <c r="J435" i="51"/>
  <c r="J433" i="51"/>
  <c r="J432" i="51"/>
  <c r="J462" i="51"/>
  <c r="J457" i="51"/>
  <c r="J459" i="51"/>
  <c r="J458" i="51"/>
  <c r="J463" i="51"/>
  <c r="J461" i="51"/>
  <c r="J460" i="51"/>
  <c r="J308" i="51"/>
  <c r="J303" i="51"/>
  <c r="J305" i="51"/>
  <c r="J304" i="51"/>
  <c r="J309" i="51"/>
  <c r="J307" i="51"/>
  <c r="J306" i="51"/>
  <c r="J231" i="51"/>
  <c r="J226" i="51"/>
  <c r="J228" i="51"/>
  <c r="J227" i="51"/>
  <c r="J232" i="51"/>
  <c r="J230" i="51"/>
  <c r="J229" i="51"/>
  <c r="J301" i="51"/>
  <c r="J296" i="51"/>
  <c r="J298" i="51"/>
  <c r="J297" i="51"/>
  <c r="J302" i="51"/>
  <c r="J300" i="51"/>
  <c r="J299" i="51"/>
  <c r="J154" i="51"/>
  <c r="J149" i="51"/>
  <c r="J151" i="51"/>
  <c r="J150" i="51"/>
  <c r="J155" i="51"/>
  <c r="J153" i="51"/>
  <c r="J152" i="51"/>
  <c r="J203" i="51"/>
  <c r="J198" i="51"/>
  <c r="J200" i="51"/>
  <c r="J199" i="51"/>
  <c r="J204" i="51"/>
  <c r="J202" i="51"/>
  <c r="J201" i="51"/>
  <c r="J161" i="51"/>
  <c r="J156" i="51"/>
  <c r="J158" i="51"/>
  <c r="J157" i="51"/>
  <c r="J162" i="51"/>
  <c r="J160" i="51"/>
  <c r="J159" i="51"/>
  <c r="J175" i="51"/>
  <c r="J170" i="51"/>
  <c r="J172" i="51"/>
  <c r="J171" i="51"/>
  <c r="J176" i="51"/>
  <c r="J174" i="51"/>
  <c r="J173" i="51"/>
  <c r="J273" i="51"/>
  <c r="J268" i="51"/>
  <c r="J270" i="51"/>
  <c r="J269" i="51"/>
  <c r="J274" i="51"/>
  <c r="J272" i="51"/>
  <c r="J271" i="51"/>
  <c r="J56" i="51"/>
  <c r="J51" i="51"/>
  <c r="J53" i="51"/>
  <c r="J52" i="51"/>
  <c r="J57" i="51"/>
  <c r="J55" i="51"/>
  <c r="J54" i="51"/>
  <c r="J315" i="51"/>
  <c r="J310" i="51"/>
  <c r="J312" i="51"/>
  <c r="J311" i="51"/>
  <c r="J316" i="51"/>
  <c r="J314" i="51"/>
  <c r="J313" i="51"/>
  <c r="J147" i="51"/>
  <c r="J142" i="51"/>
  <c r="J144" i="51"/>
  <c r="J143" i="51"/>
  <c r="J148" i="51"/>
  <c r="J146" i="51"/>
  <c r="J145" i="51"/>
  <c r="J553" i="51"/>
  <c r="J548" i="51"/>
  <c r="J550" i="51"/>
  <c r="J549" i="51"/>
  <c r="J554" i="51"/>
  <c r="J552" i="51"/>
  <c r="J551" i="51"/>
  <c r="J413" i="51"/>
  <c r="J408" i="51"/>
  <c r="J410" i="51"/>
  <c r="J409" i="51"/>
  <c r="J414" i="51"/>
  <c r="J412" i="51"/>
  <c r="J411" i="51"/>
  <c r="J560" i="51"/>
  <c r="J555" i="51"/>
  <c r="J557" i="51"/>
  <c r="J556" i="51"/>
  <c r="J561" i="51"/>
  <c r="J559" i="51"/>
  <c r="J558" i="51"/>
  <c r="J287" i="51"/>
  <c r="J282" i="51"/>
  <c r="J284" i="51"/>
  <c r="J283" i="51"/>
  <c r="J288" i="51"/>
  <c r="J286" i="51"/>
  <c r="J285" i="51"/>
  <c r="J49" i="51"/>
  <c r="J44" i="51"/>
  <c r="J46" i="51"/>
  <c r="J45" i="51"/>
  <c r="J50" i="51"/>
  <c r="J48" i="51"/>
  <c r="J47" i="51"/>
  <c r="J532" i="51"/>
  <c r="J527" i="51"/>
  <c r="J529" i="51"/>
  <c r="J528" i="51"/>
  <c r="J533" i="51"/>
  <c r="J531" i="51"/>
  <c r="J530" i="51"/>
  <c r="J539" i="51"/>
  <c r="J534" i="51"/>
  <c r="J536" i="51"/>
  <c r="J535" i="51"/>
  <c r="J540" i="51"/>
  <c r="J538" i="51"/>
  <c r="J537" i="51"/>
  <c r="J546" i="51"/>
  <c r="J541" i="51"/>
  <c r="J543" i="51"/>
  <c r="J542" i="51"/>
  <c r="J547" i="51"/>
  <c r="J545" i="51"/>
  <c r="J544" i="51"/>
  <c r="J497" i="51"/>
  <c r="J492" i="51"/>
  <c r="J494" i="51"/>
  <c r="J493" i="51"/>
  <c r="J498" i="51"/>
  <c r="J496" i="51"/>
  <c r="J495" i="51"/>
  <c r="J469" i="51"/>
  <c r="J464" i="51"/>
  <c r="J466" i="51"/>
  <c r="J465" i="51"/>
  <c r="J470" i="51"/>
  <c r="J468" i="51"/>
  <c r="J467" i="51"/>
  <c r="J504" i="51"/>
  <c r="J499" i="51"/>
  <c r="J501" i="51"/>
  <c r="J500" i="51"/>
  <c r="J505" i="51"/>
  <c r="J503" i="51"/>
  <c r="J502" i="51"/>
  <c r="J252" i="51"/>
  <c r="J247" i="51"/>
  <c r="J249" i="51"/>
  <c r="J248" i="51"/>
  <c r="J253" i="51"/>
  <c r="J251" i="51"/>
  <c r="J250" i="51"/>
  <c r="J518" i="51"/>
  <c r="J513" i="51"/>
  <c r="J515" i="51"/>
  <c r="J514" i="51"/>
  <c r="J519" i="51"/>
  <c r="J517" i="51"/>
  <c r="J516" i="51"/>
  <c r="J84" i="51"/>
  <c r="J79" i="51"/>
  <c r="J81" i="51"/>
  <c r="J80" i="51"/>
  <c r="J85" i="51"/>
  <c r="J83" i="51"/>
  <c r="J82" i="51"/>
  <c r="J105" i="51"/>
  <c r="J100" i="51"/>
  <c r="J102" i="51"/>
  <c r="J101" i="51"/>
  <c r="J106" i="51"/>
  <c r="J104" i="51"/>
  <c r="J103" i="51"/>
  <c r="J21" i="51"/>
  <c r="J16" i="51"/>
  <c r="J18" i="51"/>
  <c r="J17" i="51"/>
  <c r="J22" i="51"/>
  <c r="J20" i="51"/>
  <c r="J19" i="51"/>
  <c r="J7" i="51"/>
  <c r="J2" i="51"/>
  <c r="J4" i="51"/>
  <c r="J3" i="51"/>
  <c r="J8" i="51"/>
  <c r="J6" i="51"/>
  <c r="J5" i="51"/>
  <c r="J35" i="51"/>
  <c r="J30" i="51"/>
  <c r="J32" i="51"/>
  <c r="J31" i="51"/>
  <c r="J36" i="51"/>
  <c r="J34" i="51"/>
  <c r="J33" i="51"/>
  <c r="J476" i="51"/>
  <c r="J471" i="51"/>
  <c r="J473" i="51"/>
  <c r="J472" i="51"/>
  <c r="J477" i="51"/>
  <c r="J475" i="51"/>
  <c r="J474" i="51"/>
  <c r="J511" i="51"/>
  <c r="J506" i="51"/>
  <c r="J508" i="51"/>
  <c r="J507" i="51"/>
  <c r="J512" i="51"/>
  <c r="J510" i="51"/>
  <c r="J509" i="51"/>
  <c r="J371" i="51"/>
  <c r="J366" i="51"/>
  <c r="J368" i="51"/>
  <c r="J367" i="51"/>
  <c r="J372" i="51"/>
  <c r="J370" i="51"/>
  <c r="J369" i="51"/>
  <c r="J350" i="51"/>
  <c r="J345" i="51"/>
  <c r="J347" i="51"/>
  <c r="J346" i="51"/>
  <c r="J351" i="51"/>
  <c r="J349" i="51"/>
  <c r="J348" i="51"/>
  <c r="J329" i="51"/>
  <c r="J324" i="51"/>
  <c r="J326" i="51"/>
  <c r="J325" i="51"/>
  <c r="J330" i="51"/>
  <c r="J328" i="51"/>
  <c r="J327" i="51"/>
  <c r="J70" i="51"/>
  <c r="J65" i="51"/>
  <c r="J67" i="51"/>
  <c r="J66" i="51"/>
  <c r="J71" i="51"/>
  <c r="J69" i="51"/>
  <c r="J68" i="51"/>
  <c r="J91" i="51"/>
  <c r="J86" i="51"/>
  <c r="J88" i="51"/>
  <c r="J87" i="51"/>
  <c r="J92" i="51"/>
  <c r="J90" i="51"/>
  <c r="J89" i="51"/>
  <c r="J77" i="51"/>
  <c r="J72" i="51"/>
  <c r="J74" i="51"/>
  <c r="J73" i="51"/>
  <c r="J78" i="51"/>
  <c r="J76" i="51"/>
  <c r="J75" i="51"/>
  <c r="J98" i="51"/>
  <c r="J93" i="51"/>
  <c r="J95" i="51"/>
  <c r="J94" i="51"/>
  <c r="J99" i="51"/>
  <c r="J97" i="51"/>
  <c r="J96" i="51"/>
  <c r="J336" i="51"/>
  <c r="J331" i="51"/>
  <c r="J333" i="51"/>
  <c r="J332" i="51"/>
  <c r="J337" i="51"/>
  <c r="J335" i="51"/>
  <c r="J334" i="51"/>
  <c r="J357" i="51"/>
  <c r="J352" i="51"/>
  <c r="J354" i="51"/>
  <c r="J353" i="51"/>
  <c r="J358" i="51"/>
  <c r="J356" i="51"/>
  <c r="J355" i="51"/>
  <c r="J378" i="51"/>
  <c r="J373" i="51"/>
  <c r="J375" i="51"/>
  <c r="J374" i="51"/>
  <c r="J379" i="51"/>
  <c r="J377" i="51"/>
  <c r="J376" i="51"/>
  <c r="J525" i="51"/>
  <c r="J520" i="51"/>
  <c r="J522" i="51"/>
  <c r="J521" i="51"/>
  <c r="J526" i="51"/>
  <c r="J524" i="51"/>
  <c r="J523" i="51"/>
  <c r="J483" i="51"/>
  <c r="J478" i="51"/>
  <c r="J480" i="51"/>
  <c r="J479" i="51"/>
  <c r="J484" i="51"/>
  <c r="J482" i="51"/>
  <c r="J481" i="51"/>
  <c r="J28" i="51"/>
  <c r="J23" i="51"/>
  <c r="J25" i="51"/>
  <c r="J24" i="51"/>
  <c r="J29" i="51"/>
  <c r="J27" i="51"/>
  <c r="J26" i="51"/>
  <c r="J14" i="51"/>
  <c r="J9" i="51"/>
  <c r="J11" i="51"/>
  <c r="J10" i="51"/>
  <c r="J15" i="51"/>
  <c r="J13" i="51"/>
  <c r="J12" i="51"/>
  <c r="J42" i="51"/>
  <c r="J37" i="51"/>
  <c r="J39" i="51"/>
  <c r="J38" i="51"/>
  <c r="J43" i="51"/>
  <c r="J41" i="51"/>
  <c r="J40" i="51"/>
  <c r="J385" i="51"/>
  <c r="J380" i="51"/>
  <c r="J382" i="51"/>
  <c r="J381" i="51"/>
  <c r="J386" i="51"/>
  <c r="J384" i="51"/>
  <c r="J383" i="51"/>
  <c r="J392" i="51"/>
  <c r="J387" i="51"/>
  <c r="J389" i="51"/>
  <c r="J388" i="51"/>
  <c r="J393" i="51"/>
  <c r="J391" i="51"/>
  <c r="J390" i="51"/>
  <c r="J364" i="51"/>
  <c r="J359" i="51"/>
  <c r="J361" i="51"/>
  <c r="J360" i="51"/>
  <c r="J365" i="51"/>
  <c r="J363" i="51"/>
  <c r="J362" i="51"/>
  <c r="J217" i="51"/>
  <c r="J212" i="51"/>
  <c r="J214" i="51"/>
  <c r="J213" i="51"/>
  <c r="J218" i="51"/>
  <c r="J216" i="51"/>
  <c r="J215" i="51"/>
  <c r="J490" i="51"/>
  <c r="J485" i="51"/>
  <c r="J487" i="51"/>
  <c r="J486" i="51"/>
  <c r="J491" i="51"/>
  <c r="J489" i="51"/>
  <c r="J488" i="51"/>
  <c r="J322" i="51"/>
  <c r="J317" i="51"/>
  <c r="J319" i="51"/>
  <c r="J318" i="51"/>
  <c r="J323" i="51"/>
  <c r="J321" i="51"/>
  <c r="J320" i="51"/>
  <c r="J294" i="51"/>
  <c r="J289" i="51"/>
  <c r="J291" i="51"/>
  <c r="J290" i="51"/>
  <c r="J295" i="51"/>
  <c r="J293" i="51"/>
  <c r="J292" i="51"/>
  <c r="J224" i="51"/>
  <c r="J219" i="51"/>
  <c r="J221" i="51"/>
  <c r="J220" i="51"/>
  <c r="J225" i="51"/>
  <c r="J223" i="51"/>
  <c r="J222" i="51"/>
  <c r="J182" i="51"/>
  <c r="J177" i="51"/>
  <c r="J179" i="51"/>
  <c r="J178" i="51"/>
  <c r="J183" i="51"/>
  <c r="J181" i="51"/>
  <c r="J180" i="51"/>
  <c r="J168" i="51"/>
  <c r="J163" i="51"/>
  <c r="J165" i="51"/>
  <c r="J164" i="51"/>
  <c r="J169" i="51"/>
  <c r="J167" i="51"/>
  <c r="J166" i="51"/>
  <c r="J140" i="51"/>
  <c r="J135" i="51"/>
  <c r="J137" i="51"/>
  <c r="J136" i="51"/>
  <c r="J141" i="51"/>
  <c r="J139" i="51"/>
  <c r="J138" i="51"/>
  <c r="J133" i="51"/>
  <c r="J128" i="51"/>
  <c r="J130" i="51"/>
  <c r="J129" i="51"/>
  <c r="J134" i="51"/>
  <c r="J132" i="51"/>
  <c r="J131" i="51"/>
  <c r="J112" i="51"/>
  <c r="J107" i="51"/>
  <c r="J109" i="51"/>
  <c r="J108" i="51"/>
  <c r="J113" i="51"/>
  <c r="J111" i="51"/>
  <c r="J110" i="51"/>
  <c r="J63" i="51"/>
  <c r="J58" i="51"/>
  <c r="J60" i="51"/>
  <c r="J59" i="51"/>
  <c r="J64" i="51"/>
  <c r="J62" i="51"/>
  <c r="J61" i="51"/>
  <c r="I280" i="51"/>
  <c r="F280" i="51"/>
  <c r="D280" i="51"/>
  <c r="I275" i="51"/>
  <c r="F275" i="51"/>
  <c r="D275" i="51"/>
  <c r="I277" i="51"/>
  <c r="F277" i="51"/>
  <c r="D277" i="51"/>
  <c r="I276" i="51"/>
  <c r="F276" i="51"/>
  <c r="D276" i="51"/>
  <c r="I281" i="51"/>
  <c r="F281" i="51"/>
  <c r="D281" i="51"/>
  <c r="I279" i="51"/>
  <c r="F279" i="51"/>
  <c r="D279" i="51"/>
  <c r="I278" i="51"/>
  <c r="F278" i="51"/>
  <c r="D278" i="51"/>
  <c r="I126" i="51"/>
  <c r="F126" i="51"/>
  <c r="D126" i="51"/>
  <c r="I121" i="51"/>
  <c r="F121" i="51"/>
  <c r="D121" i="51"/>
  <c r="I123" i="51"/>
  <c r="F123" i="51"/>
  <c r="D123" i="51"/>
  <c r="I122" i="51"/>
  <c r="F122" i="51"/>
  <c r="D122" i="51"/>
  <c r="I127" i="51"/>
  <c r="F127" i="51"/>
  <c r="D127" i="51"/>
  <c r="I125" i="51"/>
  <c r="F125" i="51"/>
  <c r="D125" i="51"/>
  <c r="I124" i="51"/>
  <c r="F124" i="51"/>
  <c r="D124" i="51"/>
  <c r="I210" i="51"/>
  <c r="F210" i="51"/>
  <c r="D210" i="51"/>
  <c r="I205" i="51"/>
  <c r="F205" i="51"/>
  <c r="D205" i="51"/>
  <c r="I207" i="51"/>
  <c r="F207" i="51"/>
  <c r="D207" i="51"/>
  <c r="I206" i="51"/>
  <c r="F206" i="51"/>
  <c r="D206" i="51"/>
  <c r="I211" i="51"/>
  <c r="F211" i="51"/>
  <c r="D211" i="51"/>
  <c r="I209" i="51"/>
  <c r="F209" i="51"/>
  <c r="D209" i="51"/>
  <c r="I208" i="51"/>
  <c r="F208" i="51"/>
  <c r="D208" i="51"/>
  <c r="I343" i="51"/>
  <c r="F343" i="51"/>
  <c r="D343" i="51"/>
  <c r="I338" i="51"/>
  <c r="F338" i="51"/>
  <c r="D338" i="51"/>
  <c r="I340" i="51"/>
  <c r="F340" i="51"/>
  <c r="D340" i="51"/>
  <c r="I339" i="51"/>
  <c r="F339" i="51"/>
  <c r="D339" i="51"/>
  <c r="I344" i="51"/>
  <c r="F344" i="51"/>
  <c r="D344" i="51"/>
  <c r="I342" i="51"/>
  <c r="F342" i="51"/>
  <c r="D342" i="51"/>
  <c r="I341" i="51"/>
  <c r="F341" i="51"/>
  <c r="D341" i="51"/>
  <c r="I259" i="51"/>
  <c r="F259" i="51"/>
  <c r="D259" i="51"/>
  <c r="I254" i="51"/>
  <c r="F254" i="51"/>
  <c r="D254" i="51"/>
  <c r="I256" i="51"/>
  <c r="F256" i="51"/>
  <c r="D256" i="51"/>
  <c r="I255" i="51"/>
  <c r="F255" i="51"/>
  <c r="D255" i="51"/>
  <c r="I260" i="51"/>
  <c r="F260" i="51"/>
  <c r="D260" i="51"/>
  <c r="I258" i="51"/>
  <c r="F258" i="51"/>
  <c r="D258" i="51"/>
  <c r="I257" i="51"/>
  <c r="F257" i="51"/>
  <c r="D257" i="51"/>
  <c r="I245" i="51"/>
  <c r="F245" i="51"/>
  <c r="D245" i="51"/>
  <c r="I240" i="51"/>
  <c r="F240" i="51"/>
  <c r="D240" i="51"/>
  <c r="I242" i="51"/>
  <c r="F242" i="51"/>
  <c r="D242" i="51"/>
  <c r="I241" i="51"/>
  <c r="F241" i="51"/>
  <c r="D241" i="51"/>
  <c r="I246" i="51"/>
  <c r="F246" i="51"/>
  <c r="D246" i="51"/>
  <c r="I244" i="51"/>
  <c r="F244" i="51"/>
  <c r="D244" i="51"/>
  <c r="I243" i="51"/>
  <c r="F243" i="51"/>
  <c r="D243" i="51"/>
  <c r="I189" i="51"/>
  <c r="F189" i="51"/>
  <c r="D189" i="51"/>
  <c r="I184" i="51"/>
  <c r="F184" i="51"/>
  <c r="D184" i="51"/>
  <c r="I186" i="51"/>
  <c r="F186" i="51"/>
  <c r="D186" i="51"/>
  <c r="I185" i="51"/>
  <c r="F185" i="51"/>
  <c r="D185" i="51"/>
  <c r="I190" i="51"/>
  <c r="F190" i="51"/>
  <c r="D190" i="51"/>
  <c r="I188" i="51"/>
  <c r="F188" i="51"/>
  <c r="D188" i="51"/>
  <c r="I187" i="51"/>
  <c r="F187" i="51"/>
  <c r="D187" i="51"/>
  <c r="I455" i="51"/>
  <c r="F455" i="51"/>
  <c r="D455" i="51"/>
  <c r="I450" i="51"/>
  <c r="F450" i="51"/>
  <c r="D450" i="51"/>
  <c r="I452" i="51"/>
  <c r="F452" i="51"/>
  <c r="D452" i="51"/>
  <c r="I451" i="51"/>
  <c r="F451" i="51"/>
  <c r="D451" i="51"/>
  <c r="I456" i="51"/>
  <c r="F456" i="51"/>
  <c r="D456" i="51"/>
  <c r="I454" i="51"/>
  <c r="F454" i="51"/>
  <c r="D454" i="51"/>
  <c r="I453" i="51"/>
  <c r="F453" i="51"/>
  <c r="D453" i="51"/>
  <c r="I448" i="51"/>
  <c r="F448" i="51"/>
  <c r="D448" i="51"/>
  <c r="I443" i="51"/>
  <c r="F443" i="51"/>
  <c r="D443" i="51"/>
  <c r="I445" i="51"/>
  <c r="F445" i="51"/>
  <c r="D445" i="51"/>
  <c r="I444" i="51"/>
  <c r="F444" i="51"/>
  <c r="D444" i="51"/>
  <c r="I449" i="51"/>
  <c r="F449" i="51"/>
  <c r="D449" i="51"/>
  <c r="I447" i="51"/>
  <c r="F447" i="51"/>
  <c r="D447" i="51"/>
  <c r="I446" i="51"/>
  <c r="F446" i="51"/>
  <c r="D446" i="51"/>
  <c r="I441" i="51"/>
  <c r="F441" i="51"/>
  <c r="D441" i="51"/>
  <c r="I436" i="51"/>
  <c r="F436" i="51"/>
  <c r="D436" i="51"/>
  <c r="I438" i="51"/>
  <c r="F438" i="51"/>
  <c r="D438" i="51"/>
  <c r="I437" i="51"/>
  <c r="F437" i="51"/>
  <c r="D437" i="51"/>
  <c r="I442" i="51"/>
  <c r="F442" i="51"/>
  <c r="D442" i="51"/>
  <c r="I440" i="51"/>
  <c r="F440" i="51"/>
  <c r="D440" i="51"/>
  <c r="I439" i="51"/>
  <c r="F439" i="51"/>
  <c r="D439" i="51"/>
  <c r="I427" i="51"/>
  <c r="F427" i="51"/>
  <c r="D427" i="51"/>
  <c r="I422" i="51"/>
  <c r="F422" i="51"/>
  <c r="D422" i="51"/>
  <c r="I424" i="51"/>
  <c r="F424" i="51"/>
  <c r="D424" i="51"/>
  <c r="I423" i="51"/>
  <c r="F423" i="51"/>
  <c r="D423" i="51"/>
  <c r="I428" i="51"/>
  <c r="F428" i="51"/>
  <c r="D428" i="51"/>
  <c r="I426" i="51"/>
  <c r="F426" i="51"/>
  <c r="D426" i="51"/>
  <c r="I425" i="51"/>
  <c r="F425" i="51"/>
  <c r="D425" i="51"/>
  <c r="I119" i="51"/>
  <c r="F119" i="51"/>
  <c r="D119" i="51"/>
  <c r="I114" i="51"/>
  <c r="F114" i="51"/>
  <c r="D114" i="51"/>
  <c r="I116" i="51"/>
  <c r="F116" i="51"/>
  <c r="D116" i="51"/>
  <c r="I115" i="51"/>
  <c r="F115" i="51"/>
  <c r="D115" i="51"/>
  <c r="I120" i="51"/>
  <c r="F120" i="51"/>
  <c r="D120" i="51"/>
  <c r="I118" i="51"/>
  <c r="F118" i="51"/>
  <c r="D118" i="51"/>
  <c r="I117" i="51"/>
  <c r="F117" i="51"/>
  <c r="D117" i="51"/>
  <c r="I399" i="51"/>
  <c r="F399" i="51"/>
  <c r="D399" i="51"/>
  <c r="I394" i="51"/>
  <c r="F394" i="51"/>
  <c r="D394" i="51"/>
  <c r="I396" i="51"/>
  <c r="F396" i="51"/>
  <c r="D396" i="51"/>
  <c r="I395" i="51"/>
  <c r="F395" i="51"/>
  <c r="D395" i="51"/>
  <c r="I400" i="51"/>
  <c r="F400" i="51"/>
  <c r="D400" i="51"/>
  <c r="I398" i="51"/>
  <c r="F398" i="51"/>
  <c r="D398" i="51"/>
  <c r="I397" i="51"/>
  <c r="F397" i="51"/>
  <c r="D397" i="51"/>
  <c r="I238" i="51"/>
  <c r="F238" i="51"/>
  <c r="D238" i="51"/>
  <c r="I233" i="51"/>
  <c r="F233" i="51"/>
  <c r="D233" i="51"/>
  <c r="I235" i="51"/>
  <c r="F235" i="51"/>
  <c r="D235" i="51"/>
  <c r="I234" i="51"/>
  <c r="F234" i="51"/>
  <c r="D234" i="51"/>
  <c r="I239" i="51"/>
  <c r="F239" i="51"/>
  <c r="D239" i="51"/>
  <c r="I237" i="51"/>
  <c r="F237" i="51"/>
  <c r="D237" i="51"/>
  <c r="I236" i="51"/>
  <c r="F236" i="51"/>
  <c r="D236" i="51"/>
  <c r="I420" i="51"/>
  <c r="F420" i="51"/>
  <c r="D420" i="51"/>
  <c r="I415" i="51"/>
  <c r="F415" i="51"/>
  <c r="D415" i="51"/>
  <c r="I417" i="51"/>
  <c r="F417" i="51"/>
  <c r="D417" i="51"/>
  <c r="I416" i="51"/>
  <c r="F416" i="51"/>
  <c r="D416" i="51"/>
  <c r="I421" i="51"/>
  <c r="F421" i="51"/>
  <c r="D421" i="51"/>
  <c r="I419" i="51"/>
  <c r="F419" i="51"/>
  <c r="D419" i="51"/>
  <c r="I418" i="51"/>
  <c r="F418" i="51"/>
  <c r="D418" i="51"/>
  <c r="I196" i="51"/>
  <c r="F196" i="51"/>
  <c r="D196" i="51"/>
  <c r="I191" i="51"/>
  <c r="F191" i="51"/>
  <c r="D191" i="51"/>
  <c r="I193" i="51"/>
  <c r="F193" i="51"/>
  <c r="D193" i="51"/>
  <c r="I192" i="51"/>
  <c r="F192" i="51"/>
  <c r="D192" i="51"/>
  <c r="I197" i="51"/>
  <c r="F197" i="51"/>
  <c r="D197" i="51"/>
  <c r="I195" i="51"/>
  <c r="F195" i="51"/>
  <c r="D195" i="51"/>
  <c r="I194" i="51"/>
  <c r="F194" i="51"/>
  <c r="D194" i="51"/>
  <c r="I406" i="51"/>
  <c r="F406" i="51"/>
  <c r="D406" i="51"/>
  <c r="I401" i="51"/>
  <c r="F401" i="51"/>
  <c r="D401" i="51"/>
  <c r="I403" i="51"/>
  <c r="F403" i="51"/>
  <c r="D403" i="51"/>
  <c r="I402" i="51"/>
  <c r="F402" i="51"/>
  <c r="D402" i="51"/>
  <c r="I407" i="51"/>
  <c r="F407" i="51"/>
  <c r="D407" i="51"/>
  <c r="I405" i="51"/>
  <c r="F405" i="51"/>
  <c r="D405" i="51"/>
  <c r="I404" i="51"/>
  <c r="F404" i="51"/>
  <c r="D404" i="51"/>
  <c r="I266" i="51"/>
  <c r="F266" i="51"/>
  <c r="D266" i="51"/>
  <c r="I261" i="51"/>
  <c r="F261" i="51"/>
  <c r="D261" i="51"/>
  <c r="I263" i="51"/>
  <c r="F263" i="51"/>
  <c r="D263" i="51"/>
  <c r="I262" i="51"/>
  <c r="F262" i="51"/>
  <c r="D262" i="51"/>
  <c r="I267" i="51"/>
  <c r="F267" i="51"/>
  <c r="D267" i="51"/>
  <c r="I265" i="51"/>
  <c r="F265" i="51"/>
  <c r="D265" i="51"/>
  <c r="I264" i="51"/>
  <c r="F264" i="51"/>
  <c r="D264" i="51"/>
  <c r="I434" i="51"/>
  <c r="F434" i="51"/>
  <c r="D434" i="51"/>
  <c r="I429" i="51"/>
  <c r="F429" i="51"/>
  <c r="D429" i="51"/>
  <c r="I431" i="51"/>
  <c r="F431" i="51"/>
  <c r="D431" i="51"/>
  <c r="I430" i="51"/>
  <c r="F430" i="51"/>
  <c r="D430" i="51"/>
  <c r="I435" i="51"/>
  <c r="F435" i="51"/>
  <c r="D435" i="51"/>
  <c r="I433" i="51"/>
  <c r="F433" i="51"/>
  <c r="D433" i="51"/>
  <c r="I432" i="51"/>
  <c r="F432" i="51"/>
  <c r="D432" i="51"/>
  <c r="I462" i="51"/>
  <c r="F462" i="51"/>
  <c r="D462" i="51"/>
  <c r="I457" i="51"/>
  <c r="F457" i="51"/>
  <c r="D457" i="51"/>
  <c r="I459" i="51"/>
  <c r="F459" i="51"/>
  <c r="D459" i="51"/>
  <c r="I458" i="51"/>
  <c r="F458" i="51"/>
  <c r="D458" i="51"/>
  <c r="I463" i="51"/>
  <c r="F463" i="51"/>
  <c r="D463" i="51"/>
  <c r="I461" i="51"/>
  <c r="F461" i="51"/>
  <c r="D461" i="51"/>
  <c r="I460" i="51"/>
  <c r="F460" i="51"/>
  <c r="D460" i="51"/>
  <c r="I308" i="51"/>
  <c r="F308" i="51"/>
  <c r="D308" i="51"/>
  <c r="I303" i="51"/>
  <c r="F303" i="51"/>
  <c r="D303" i="51"/>
  <c r="I305" i="51"/>
  <c r="F305" i="51"/>
  <c r="D305" i="51"/>
  <c r="I304" i="51"/>
  <c r="F304" i="51"/>
  <c r="D304" i="51"/>
  <c r="I309" i="51"/>
  <c r="F309" i="51"/>
  <c r="D309" i="51"/>
  <c r="I307" i="51"/>
  <c r="F307" i="51"/>
  <c r="D307" i="51"/>
  <c r="I306" i="51"/>
  <c r="F306" i="51"/>
  <c r="D306" i="51"/>
  <c r="I231" i="51"/>
  <c r="F231" i="51"/>
  <c r="D231" i="51"/>
  <c r="I226" i="51"/>
  <c r="F226" i="51"/>
  <c r="D226" i="51"/>
  <c r="I228" i="51"/>
  <c r="F228" i="51"/>
  <c r="D228" i="51"/>
  <c r="I227" i="51"/>
  <c r="F227" i="51"/>
  <c r="D227" i="51"/>
  <c r="I232" i="51"/>
  <c r="F232" i="51"/>
  <c r="D232" i="51"/>
  <c r="I230" i="51"/>
  <c r="F230" i="51"/>
  <c r="D230" i="51"/>
  <c r="I229" i="51"/>
  <c r="F229" i="51"/>
  <c r="D229" i="51"/>
  <c r="I301" i="51"/>
  <c r="F301" i="51"/>
  <c r="D301" i="51"/>
  <c r="I296" i="51"/>
  <c r="F296" i="51"/>
  <c r="D296" i="51"/>
  <c r="I298" i="51"/>
  <c r="F298" i="51"/>
  <c r="D298" i="51"/>
  <c r="I297" i="51"/>
  <c r="F297" i="51"/>
  <c r="D297" i="51"/>
  <c r="I302" i="51"/>
  <c r="F302" i="51"/>
  <c r="D302" i="51"/>
  <c r="I300" i="51"/>
  <c r="F300" i="51"/>
  <c r="D300" i="51"/>
  <c r="I299" i="51"/>
  <c r="F299" i="51"/>
  <c r="D299" i="51"/>
  <c r="I154" i="51"/>
  <c r="F154" i="51"/>
  <c r="D154" i="51"/>
  <c r="I149" i="51"/>
  <c r="F149" i="51"/>
  <c r="D149" i="51"/>
  <c r="I151" i="51"/>
  <c r="F151" i="51"/>
  <c r="D151" i="51"/>
  <c r="I150" i="51"/>
  <c r="F150" i="51"/>
  <c r="D150" i="51"/>
  <c r="I155" i="51"/>
  <c r="F155" i="51"/>
  <c r="D155" i="51"/>
  <c r="I153" i="51"/>
  <c r="F153" i="51"/>
  <c r="D153" i="51"/>
  <c r="I152" i="51"/>
  <c r="F152" i="51"/>
  <c r="D152" i="51"/>
  <c r="I203" i="51"/>
  <c r="F203" i="51"/>
  <c r="D203" i="51"/>
  <c r="I198" i="51"/>
  <c r="F198" i="51"/>
  <c r="D198" i="51"/>
  <c r="I200" i="51"/>
  <c r="F200" i="51"/>
  <c r="D200" i="51"/>
  <c r="I199" i="51"/>
  <c r="F199" i="51"/>
  <c r="D199" i="51"/>
  <c r="I204" i="51"/>
  <c r="F204" i="51"/>
  <c r="D204" i="51"/>
  <c r="I202" i="51"/>
  <c r="F202" i="51"/>
  <c r="D202" i="51"/>
  <c r="I201" i="51"/>
  <c r="F201" i="51"/>
  <c r="D201" i="51"/>
  <c r="I161" i="51"/>
  <c r="F161" i="51"/>
  <c r="D161" i="51"/>
  <c r="I156" i="51"/>
  <c r="F156" i="51"/>
  <c r="D156" i="51"/>
  <c r="I158" i="51"/>
  <c r="F158" i="51"/>
  <c r="D158" i="51"/>
  <c r="I157" i="51"/>
  <c r="F157" i="51"/>
  <c r="D157" i="51"/>
  <c r="I162" i="51"/>
  <c r="F162" i="51"/>
  <c r="D162" i="51"/>
  <c r="I160" i="51"/>
  <c r="F160" i="51"/>
  <c r="D160" i="51"/>
  <c r="I159" i="51"/>
  <c r="F159" i="51"/>
  <c r="D159" i="51"/>
  <c r="I175" i="51"/>
  <c r="F175" i="51"/>
  <c r="D175" i="51"/>
  <c r="I170" i="51"/>
  <c r="F170" i="51"/>
  <c r="D170" i="51"/>
  <c r="I172" i="51"/>
  <c r="F172" i="51"/>
  <c r="D172" i="51"/>
  <c r="I171" i="51"/>
  <c r="F171" i="51"/>
  <c r="D171" i="51"/>
  <c r="I176" i="51"/>
  <c r="F176" i="51"/>
  <c r="D176" i="51"/>
  <c r="I174" i="51"/>
  <c r="F174" i="51"/>
  <c r="D174" i="51"/>
  <c r="I173" i="51"/>
  <c r="F173" i="51"/>
  <c r="D173" i="51"/>
  <c r="I273" i="51"/>
  <c r="F273" i="51"/>
  <c r="D273" i="51"/>
  <c r="I268" i="51"/>
  <c r="F268" i="51"/>
  <c r="D268" i="51"/>
  <c r="I270" i="51"/>
  <c r="F270" i="51"/>
  <c r="D270" i="51"/>
  <c r="I269" i="51"/>
  <c r="F269" i="51"/>
  <c r="D269" i="51"/>
  <c r="I274" i="51"/>
  <c r="F274" i="51"/>
  <c r="D274" i="51"/>
  <c r="I272" i="51"/>
  <c r="F272" i="51"/>
  <c r="D272" i="51"/>
  <c r="I271" i="51"/>
  <c r="F271" i="51"/>
  <c r="D271" i="51"/>
  <c r="I56" i="51"/>
  <c r="F56" i="51"/>
  <c r="D56" i="51"/>
  <c r="I51" i="51"/>
  <c r="F51" i="51"/>
  <c r="D51" i="51"/>
  <c r="I53" i="51"/>
  <c r="F53" i="51"/>
  <c r="D53" i="51"/>
  <c r="I52" i="51"/>
  <c r="F52" i="51"/>
  <c r="D52" i="51"/>
  <c r="I57" i="51"/>
  <c r="F57" i="51"/>
  <c r="D57" i="51"/>
  <c r="I55" i="51"/>
  <c r="F55" i="51"/>
  <c r="D55" i="51"/>
  <c r="I54" i="51"/>
  <c r="F54" i="51"/>
  <c r="D54" i="51"/>
  <c r="I315" i="51"/>
  <c r="F315" i="51"/>
  <c r="D315" i="51"/>
  <c r="I310" i="51"/>
  <c r="F310" i="51"/>
  <c r="D310" i="51"/>
  <c r="I312" i="51"/>
  <c r="F312" i="51"/>
  <c r="D312" i="51"/>
  <c r="I311" i="51"/>
  <c r="F311" i="51"/>
  <c r="D311" i="51"/>
  <c r="I316" i="51"/>
  <c r="F316" i="51"/>
  <c r="D316" i="51"/>
  <c r="I314" i="51"/>
  <c r="F314" i="51"/>
  <c r="D314" i="51"/>
  <c r="I313" i="51"/>
  <c r="F313" i="51"/>
  <c r="D313" i="51"/>
  <c r="I147" i="51"/>
  <c r="F147" i="51"/>
  <c r="D147" i="51"/>
  <c r="I142" i="51"/>
  <c r="F142" i="51"/>
  <c r="D142" i="51"/>
  <c r="I144" i="51"/>
  <c r="F144" i="51"/>
  <c r="D144" i="51"/>
  <c r="I143" i="51"/>
  <c r="F143" i="51"/>
  <c r="D143" i="51"/>
  <c r="I148" i="51"/>
  <c r="F148" i="51"/>
  <c r="D148" i="51"/>
  <c r="I146" i="51"/>
  <c r="F146" i="51"/>
  <c r="D146" i="51"/>
  <c r="I145" i="51"/>
  <c r="F145" i="51"/>
  <c r="D145" i="51"/>
  <c r="I553" i="51"/>
  <c r="F553" i="51"/>
  <c r="D553" i="51"/>
  <c r="I548" i="51"/>
  <c r="F548" i="51"/>
  <c r="D548" i="51"/>
  <c r="I550" i="51"/>
  <c r="F550" i="51"/>
  <c r="D550" i="51"/>
  <c r="I549" i="51"/>
  <c r="F549" i="51"/>
  <c r="D549" i="51"/>
  <c r="I554" i="51"/>
  <c r="F554" i="51"/>
  <c r="D554" i="51"/>
  <c r="I552" i="51"/>
  <c r="F552" i="51"/>
  <c r="D552" i="51"/>
  <c r="I551" i="51"/>
  <c r="F551" i="51"/>
  <c r="D551" i="51"/>
  <c r="I413" i="51"/>
  <c r="F413" i="51"/>
  <c r="D413" i="51"/>
  <c r="I408" i="51"/>
  <c r="F408" i="51"/>
  <c r="D408" i="51"/>
  <c r="I410" i="51"/>
  <c r="F410" i="51"/>
  <c r="D410" i="51"/>
  <c r="I409" i="51"/>
  <c r="F409" i="51"/>
  <c r="D409" i="51"/>
  <c r="I414" i="51"/>
  <c r="F414" i="51"/>
  <c r="D414" i="51"/>
  <c r="I412" i="51"/>
  <c r="F412" i="51"/>
  <c r="D412" i="51"/>
  <c r="I411" i="51"/>
  <c r="F411" i="51"/>
  <c r="D411" i="51"/>
  <c r="I560" i="51"/>
  <c r="F560" i="51"/>
  <c r="D560" i="51"/>
  <c r="I555" i="51"/>
  <c r="F555" i="51"/>
  <c r="D555" i="51"/>
  <c r="I557" i="51"/>
  <c r="F557" i="51"/>
  <c r="D557" i="51"/>
  <c r="I556" i="51"/>
  <c r="F556" i="51"/>
  <c r="D556" i="51"/>
  <c r="I561" i="51"/>
  <c r="F561" i="51"/>
  <c r="D561" i="51"/>
  <c r="I559" i="51"/>
  <c r="F559" i="51"/>
  <c r="D559" i="51"/>
  <c r="I558" i="51"/>
  <c r="F558" i="51"/>
  <c r="D558" i="51"/>
  <c r="I287" i="51"/>
  <c r="F287" i="51"/>
  <c r="D287" i="51"/>
  <c r="I282" i="51"/>
  <c r="F282" i="51"/>
  <c r="D282" i="51"/>
  <c r="I284" i="51"/>
  <c r="F284" i="51"/>
  <c r="D284" i="51"/>
  <c r="I283" i="51"/>
  <c r="F283" i="51"/>
  <c r="D283" i="51"/>
  <c r="I288" i="51"/>
  <c r="F288" i="51"/>
  <c r="D288" i="51"/>
  <c r="I286" i="51"/>
  <c r="F286" i="51"/>
  <c r="D286" i="51"/>
  <c r="I285" i="51"/>
  <c r="F285" i="51"/>
  <c r="D285" i="51"/>
  <c r="I49" i="51"/>
  <c r="F49" i="51"/>
  <c r="D49" i="51"/>
  <c r="I44" i="51"/>
  <c r="F44" i="51"/>
  <c r="D44" i="51"/>
  <c r="I46" i="51"/>
  <c r="F46" i="51"/>
  <c r="D46" i="51"/>
  <c r="I45" i="51"/>
  <c r="F45" i="51"/>
  <c r="D45" i="51"/>
  <c r="I50" i="51"/>
  <c r="F50" i="51"/>
  <c r="D50" i="51"/>
  <c r="I48" i="51"/>
  <c r="F48" i="51"/>
  <c r="D48" i="51"/>
  <c r="I47" i="51"/>
  <c r="F47" i="51"/>
  <c r="D47" i="51"/>
  <c r="I532" i="51"/>
  <c r="F532" i="51"/>
  <c r="D532" i="51"/>
  <c r="I527" i="51"/>
  <c r="F527" i="51"/>
  <c r="D527" i="51"/>
  <c r="I529" i="51"/>
  <c r="F529" i="51"/>
  <c r="D529" i="51"/>
  <c r="I528" i="51"/>
  <c r="F528" i="51"/>
  <c r="D528" i="51"/>
  <c r="I533" i="51"/>
  <c r="F533" i="51"/>
  <c r="D533" i="51"/>
  <c r="I531" i="51"/>
  <c r="F531" i="51"/>
  <c r="D531" i="51"/>
  <c r="I530" i="51"/>
  <c r="F530" i="51"/>
  <c r="D530" i="51"/>
  <c r="I539" i="51"/>
  <c r="F539" i="51"/>
  <c r="D539" i="51"/>
  <c r="I534" i="51"/>
  <c r="F534" i="51"/>
  <c r="D534" i="51"/>
  <c r="I536" i="51"/>
  <c r="F536" i="51"/>
  <c r="D536" i="51"/>
  <c r="I535" i="51"/>
  <c r="F535" i="51"/>
  <c r="D535" i="51"/>
  <c r="I540" i="51"/>
  <c r="F540" i="51"/>
  <c r="D540" i="51"/>
  <c r="I538" i="51"/>
  <c r="F538" i="51"/>
  <c r="D538" i="51"/>
  <c r="I537" i="51"/>
  <c r="F537" i="51"/>
  <c r="D537" i="51"/>
  <c r="I546" i="51"/>
  <c r="F546" i="51"/>
  <c r="D546" i="51"/>
  <c r="I541" i="51"/>
  <c r="F541" i="51"/>
  <c r="D541" i="51"/>
  <c r="I543" i="51"/>
  <c r="F543" i="51"/>
  <c r="D543" i="51"/>
  <c r="I542" i="51"/>
  <c r="F542" i="51"/>
  <c r="D542" i="51"/>
  <c r="I547" i="51"/>
  <c r="F547" i="51"/>
  <c r="D547" i="51"/>
  <c r="I545" i="51"/>
  <c r="F545" i="51"/>
  <c r="D545" i="51"/>
  <c r="I544" i="51"/>
  <c r="F544" i="51"/>
  <c r="D544" i="51"/>
  <c r="I497" i="51"/>
  <c r="F497" i="51"/>
  <c r="D497" i="51"/>
  <c r="I492" i="51"/>
  <c r="F492" i="51"/>
  <c r="D492" i="51"/>
  <c r="I494" i="51"/>
  <c r="F494" i="51"/>
  <c r="D494" i="51"/>
  <c r="I493" i="51"/>
  <c r="F493" i="51"/>
  <c r="D493" i="51"/>
  <c r="I498" i="51"/>
  <c r="F498" i="51"/>
  <c r="D498" i="51"/>
  <c r="I496" i="51"/>
  <c r="F496" i="51"/>
  <c r="D496" i="51"/>
  <c r="I495" i="51"/>
  <c r="F495" i="51"/>
  <c r="D495" i="51"/>
  <c r="I469" i="51"/>
  <c r="F469" i="51"/>
  <c r="D469" i="51"/>
  <c r="I464" i="51"/>
  <c r="F464" i="51"/>
  <c r="D464" i="51"/>
  <c r="I466" i="51"/>
  <c r="F466" i="51"/>
  <c r="D466" i="51"/>
  <c r="I465" i="51"/>
  <c r="F465" i="51"/>
  <c r="D465" i="51"/>
  <c r="I470" i="51"/>
  <c r="F470" i="51"/>
  <c r="D470" i="51"/>
  <c r="I468" i="51"/>
  <c r="F468" i="51"/>
  <c r="D468" i="51"/>
  <c r="I467" i="51"/>
  <c r="F467" i="51"/>
  <c r="D467" i="51"/>
  <c r="I504" i="51"/>
  <c r="F504" i="51"/>
  <c r="D504" i="51"/>
  <c r="I499" i="51"/>
  <c r="F499" i="51"/>
  <c r="D499" i="51"/>
  <c r="I501" i="51"/>
  <c r="F501" i="51"/>
  <c r="D501" i="51"/>
  <c r="I500" i="51"/>
  <c r="F500" i="51"/>
  <c r="D500" i="51"/>
  <c r="I505" i="51"/>
  <c r="F505" i="51"/>
  <c r="D505" i="51"/>
  <c r="I503" i="51"/>
  <c r="F503" i="51"/>
  <c r="D503" i="51"/>
  <c r="I502" i="51"/>
  <c r="F502" i="51"/>
  <c r="D502" i="51"/>
  <c r="I252" i="51"/>
  <c r="F252" i="51"/>
  <c r="D252" i="51"/>
  <c r="I247" i="51"/>
  <c r="F247" i="51"/>
  <c r="D247" i="51"/>
  <c r="I249" i="51"/>
  <c r="F249" i="51"/>
  <c r="D249" i="51"/>
  <c r="I248" i="51"/>
  <c r="F248" i="51"/>
  <c r="D248" i="51"/>
  <c r="I253" i="51"/>
  <c r="F253" i="51"/>
  <c r="D253" i="51"/>
  <c r="I251" i="51"/>
  <c r="F251" i="51"/>
  <c r="D251" i="51"/>
  <c r="I250" i="51"/>
  <c r="F250" i="51"/>
  <c r="D250" i="51"/>
  <c r="I518" i="51"/>
  <c r="F518" i="51"/>
  <c r="D518" i="51"/>
  <c r="I513" i="51"/>
  <c r="F513" i="51"/>
  <c r="D513" i="51"/>
  <c r="I515" i="51"/>
  <c r="F515" i="51"/>
  <c r="D515" i="51"/>
  <c r="I514" i="51"/>
  <c r="F514" i="51"/>
  <c r="D514" i="51"/>
  <c r="I519" i="51"/>
  <c r="F519" i="51"/>
  <c r="D519" i="51"/>
  <c r="I517" i="51"/>
  <c r="F517" i="51"/>
  <c r="D517" i="51"/>
  <c r="I516" i="51"/>
  <c r="F516" i="51"/>
  <c r="D516" i="51"/>
  <c r="I84" i="51"/>
  <c r="F84" i="51"/>
  <c r="D84" i="51"/>
  <c r="I79" i="51"/>
  <c r="F79" i="51"/>
  <c r="D79" i="51"/>
  <c r="I81" i="51"/>
  <c r="F81" i="51"/>
  <c r="D81" i="51"/>
  <c r="I80" i="51"/>
  <c r="F80" i="51"/>
  <c r="D80" i="51"/>
  <c r="I85" i="51"/>
  <c r="F85" i="51"/>
  <c r="D85" i="51"/>
  <c r="I83" i="51"/>
  <c r="F83" i="51"/>
  <c r="D83" i="51"/>
  <c r="I82" i="51"/>
  <c r="F82" i="51"/>
  <c r="D82" i="51"/>
  <c r="I105" i="51"/>
  <c r="F105" i="51"/>
  <c r="D105" i="51"/>
  <c r="I100" i="51"/>
  <c r="F100" i="51"/>
  <c r="D100" i="51"/>
  <c r="I102" i="51"/>
  <c r="F102" i="51"/>
  <c r="D102" i="51"/>
  <c r="I101" i="51"/>
  <c r="F101" i="51"/>
  <c r="D101" i="51"/>
  <c r="I106" i="51"/>
  <c r="F106" i="51"/>
  <c r="D106" i="51"/>
  <c r="I104" i="51"/>
  <c r="F104" i="51"/>
  <c r="D104" i="51"/>
  <c r="I103" i="51"/>
  <c r="F103" i="51"/>
  <c r="D103" i="51"/>
  <c r="I21" i="51"/>
  <c r="F21" i="51"/>
  <c r="D21" i="51"/>
  <c r="I16" i="51"/>
  <c r="F16" i="51"/>
  <c r="D16" i="51"/>
  <c r="I18" i="51"/>
  <c r="F18" i="51"/>
  <c r="D18" i="51"/>
  <c r="I17" i="51"/>
  <c r="F17" i="51"/>
  <c r="D17" i="51"/>
  <c r="I22" i="51"/>
  <c r="F22" i="51"/>
  <c r="D22" i="51"/>
  <c r="I20" i="51"/>
  <c r="F20" i="51"/>
  <c r="D20" i="51"/>
  <c r="I19" i="51"/>
  <c r="F19" i="51"/>
  <c r="D19" i="51"/>
  <c r="I7" i="51"/>
  <c r="F7" i="51"/>
  <c r="D7" i="51"/>
  <c r="F2" i="51"/>
  <c r="D2" i="51"/>
  <c r="I4" i="51"/>
  <c r="F4" i="51"/>
  <c r="D4" i="51"/>
  <c r="I3" i="51"/>
  <c r="F3" i="51"/>
  <c r="D3" i="51"/>
  <c r="I8" i="51"/>
  <c r="F8" i="51"/>
  <c r="D8" i="51"/>
  <c r="I6" i="51"/>
  <c r="F6" i="51"/>
  <c r="D6" i="51"/>
  <c r="I5" i="51"/>
  <c r="F5" i="51"/>
  <c r="D5" i="51"/>
  <c r="I35" i="51"/>
  <c r="F35" i="51"/>
  <c r="D35" i="51"/>
  <c r="I30" i="51"/>
  <c r="F30" i="51"/>
  <c r="D30" i="51"/>
  <c r="I32" i="51"/>
  <c r="F32" i="51"/>
  <c r="D32" i="51"/>
  <c r="I31" i="51"/>
  <c r="F31" i="51"/>
  <c r="D31" i="51"/>
  <c r="I36" i="51"/>
  <c r="F36" i="51"/>
  <c r="D36" i="51"/>
  <c r="I34" i="51"/>
  <c r="F34" i="51"/>
  <c r="D34" i="51"/>
  <c r="I33" i="51"/>
  <c r="F33" i="51"/>
  <c r="D33" i="51"/>
  <c r="I476" i="51"/>
  <c r="F476" i="51"/>
  <c r="D476" i="51"/>
  <c r="I471" i="51"/>
  <c r="F471" i="51"/>
  <c r="D471" i="51"/>
  <c r="I473" i="51"/>
  <c r="F473" i="51"/>
  <c r="D473" i="51"/>
  <c r="I472" i="51"/>
  <c r="F472" i="51"/>
  <c r="D472" i="51"/>
  <c r="I477" i="51"/>
  <c r="F477" i="51"/>
  <c r="D477" i="51"/>
  <c r="I475" i="51"/>
  <c r="F475" i="51"/>
  <c r="D475" i="51"/>
  <c r="I474" i="51"/>
  <c r="F474" i="51"/>
  <c r="D474" i="51"/>
  <c r="I511" i="51"/>
  <c r="F511" i="51"/>
  <c r="D511" i="51"/>
  <c r="I506" i="51"/>
  <c r="F506" i="51"/>
  <c r="D506" i="51"/>
  <c r="I508" i="51"/>
  <c r="F508" i="51"/>
  <c r="D508" i="51"/>
  <c r="I507" i="51"/>
  <c r="F507" i="51"/>
  <c r="D507" i="51"/>
  <c r="I512" i="51"/>
  <c r="F512" i="51"/>
  <c r="D512" i="51"/>
  <c r="I510" i="51"/>
  <c r="F510" i="51"/>
  <c r="D510" i="51"/>
  <c r="I509" i="51"/>
  <c r="F509" i="51"/>
  <c r="D509" i="51"/>
  <c r="I371" i="51"/>
  <c r="F371" i="51"/>
  <c r="D371" i="51"/>
  <c r="I366" i="51"/>
  <c r="F366" i="51"/>
  <c r="D366" i="51"/>
  <c r="I368" i="51"/>
  <c r="F368" i="51"/>
  <c r="D368" i="51"/>
  <c r="I367" i="51"/>
  <c r="F367" i="51"/>
  <c r="D367" i="51"/>
  <c r="I372" i="51"/>
  <c r="F372" i="51"/>
  <c r="D372" i="51"/>
  <c r="I370" i="51"/>
  <c r="F370" i="51"/>
  <c r="D370" i="51"/>
  <c r="I369" i="51"/>
  <c r="F369" i="51"/>
  <c r="D369" i="51"/>
  <c r="I350" i="51"/>
  <c r="F350" i="51"/>
  <c r="D350" i="51"/>
  <c r="I345" i="51"/>
  <c r="F345" i="51"/>
  <c r="D345" i="51"/>
  <c r="I347" i="51"/>
  <c r="F347" i="51"/>
  <c r="D347" i="51"/>
  <c r="I346" i="51"/>
  <c r="F346" i="51"/>
  <c r="D346" i="51"/>
  <c r="I351" i="51"/>
  <c r="F351" i="51"/>
  <c r="D351" i="51"/>
  <c r="I349" i="51"/>
  <c r="F349" i="51"/>
  <c r="D349" i="51"/>
  <c r="I348" i="51"/>
  <c r="F348" i="51"/>
  <c r="D348" i="51"/>
  <c r="I329" i="51"/>
  <c r="F329" i="51"/>
  <c r="D329" i="51"/>
  <c r="I324" i="51"/>
  <c r="F324" i="51"/>
  <c r="D324" i="51"/>
  <c r="I326" i="51"/>
  <c r="F326" i="51"/>
  <c r="D326" i="51"/>
  <c r="I325" i="51"/>
  <c r="F325" i="51"/>
  <c r="D325" i="51"/>
  <c r="I330" i="51"/>
  <c r="F330" i="51"/>
  <c r="D330" i="51"/>
  <c r="I328" i="51"/>
  <c r="F328" i="51"/>
  <c r="D328" i="51"/>
  <c r="I327" i="51"/>
  <c r="F327" i="51"/>
  <c r="D327" i="51"/>
  <c r="I70" i="51"/>
  <c r="F70" i="51"/>
  <c r="D70" i="51"/>
  <c r="I65" i="51"/>
  <c r="F65" i="51"/>
  <c r="D65" i="51"/>
  <c r="I67" i="51"/>
  <c r="F67" i="51"/>
  <c r="D67" i="51"/>
  <c r="I66" i="51"/>
  <c r="F66" i="51"/>
  <c r="D66" i="51"/>
  <c r="I71" i="51"/>
  <c r="F71" i="51"/>
  <c r="D71" i="51"/>
  <c r="I69" i="51"/>
  <c r="F69" i="51"/>
  <c r="D69" i="51"/>
  <c r="I68" i="51"/>
  <c r="F68" i="51"/>
  <c r="D68" i="51"/>
  <c r="I91" i="51"/>
  <c r="F91" i="51"/>
  <c r="D91" i="51"/>
  <c r="I86" i="51"/>
  <c r="F86" i="51"/>
  <c r="D86" i="51"/>
  <c r="I88" i="51"/>
  <c r="F88" i="51"/>
  <c r="D88" i="51"/>
  <c r="I87" i="51"/>
  <c r="F87" i="51"/>
  <c r="D87" i="51"/>
  <c r="I92" i="51"/>
  <c r="F92" i="51"/>
  <c r="D92" i="51"/>
  <c r="I90" i="51"/>
  <c r="F90" i="51"/>
  <c r="D90" i="51"/>
  <c r="I89" i="51"/>
  <c r="F89" i="51"/>
  <c r="D89" i="51"/>
  <c r="I77" i="51"/>
  <c r="F77" i="51"/>
  <c r="D77" i="51"/>
  <c r="I72" i="51"/>
  <c r="F72" i="51"/>
  <c r="D72" i="51"/>
  <c r="I74" i="51"/>
  <c r="F74" i="51"/>
  <c r="D74" i="51"/>
  <c r="I73" i="51"/>
  <c r="F73" i="51"/>
  <c r="D73" i="51"/>
  <c r="I78" i="51"/>
  <c r="F78" i="51"/>
  <c r="D78" i="51"/>
  <c r="I76" i="51"/>
  <c r="F76" i="51"/>
  <c r="D76" i="51"/>
  <c r="I75" i="51"/>
  <c r="F75" i="51"/>
  <c r="D75" i="51"/>
  <c r="I98" i="51"/>
  <c r="F98" i="51"/>
  <c r="D98" i="51"/>
  <c r="I93" i="51"/>
  <c r="F93" i="51"/>
  <c r="D93" i="51"/>
  <c r="I95" i="51"/>
  <c r="F95" i="51"/>
  <c r="D95" i="51"/>
  <c r="I94" i="51"/>
  <c r="F94" i="51"/>
  <c r="D94" i="51"/>
  <c r="I99" i="51"/>
  <c r="F99" i="51"/>
  <c r="D99" i="51"/>
  <c r="I97" i="51"/>
  <c r="F97" i="51"/>
  <c r="D97" i="51"/>
  <c r="I96" i="51"/>
  <c r="F96" i="51"/>
  <c r="D96" i="51"/>
  <c r="I336" i="51"/>
  <c r="F336" i="51"/>
  <c r="D336" i="51"/>
  <c r="I331" i="51"/>
  <c r="F331" i="51"/>
  <c r="D331" i="51"/>
  <c r="I333" i="51"/>
  <c r="F333" i="51"/>
  <c r="D333" i="51"/>
  <c r="I332" i="51"/>
  <c r="F332" i="51"/>
  <c r="D332" i="51"/>
  <c r="I337" i="51"/>
  <c r="F337" i="51"/>
  <c r="D337" i="51"/>
  <c r="I335" i="51"/>
  <c r="F335" i="51"/>
  <c r="D335" i="51"/>
  <c r="I334" i="51"/>
  <c r="F334" i="51"/>
  <c r="D334" i="51"/>
  <c r="I357" i="51"/>
  <c r="F357" i="51"/>
  <c r="D357" i="51"/>
  <c r="I352" i="51"/>
  <c r="F352" i="51"/>
  <c r="D352" i="51"/>
  <c r="I354" i="51"/>
  <c r="F354" i="51"/>
  <c r="D354" i="51"/>
  <c r="I353" i="51"/>
  <c r="F353" i="51"/>
  <c r="D353" i="51"/>
  <c r="I358" i="51"/>
  <c r="F358" i="51"/>
  <c r="D358" i="51"/>
  <c r="I356" i="51"/>
  <c r="F356" i="51"/>
  <c r="D356" i="51"/>
  <c r="I355" i="51"/>
  <c r="F355" i="51"/>
  <c r="D355" i="51"/>
  <c r="I378" i="51"/>
  <c r="F378" i="51"/>
  <c r="D378" i="51"/>
  <c r="I373" i="51"/>
  <c r="F373" i="51"/>
  <c r="D373" i="51"/>
  <c r="I375" i="51"/>
  <c r="F375" i="51"/>
  <c r="D375" i="51"/>
  <c r="I374" i="51"/>
  <c r="F374" i="51"/>
  <c r="D374" i="51"/>
  <c r="I379" i="51"/>
  <c r="F379" i="51"/>
  <c r="D379" i="51"/>
  <c r="I377" i="51"/>
  <c r="F377" i="51"/>
  <c r="D377" i="51"/>
  <c r="I376" i="51"/>
  <c r="F376" i="51"/>
  <c r="D376" i="51"/>
  <c r="I525" i="51"/>
  <c r="F525" i="51"/>
  <c r="D525" i="51"/>
  <c r="I520" i="51"/>
  <c r="F520" i="51"/>
  <c r="D520" i="51"/>
  <c r="I522" i="51"/>
  <c r="F522" i="51"/>
  <c r="D522" i="51"/>
  <c r="I521" i="51"/>
  <c r="F521" i="51"/>
  <c r="D521" i="51"/>
  <c r="I526" i="51"/>
  <c r="F526" i="51"/>
  <c r="D526" i="51"/>
  <c r="I524" i="51"/>
  <c r="F524" i="51"/>
  <c r="D524" i="51"/>
  <c r="I523" i="51"/>
  <c r="F523" i="51"/>
  <c r="D523" i="51"/>
  <c r="I483" i="51"/>
  <c r="F483" i="51"/>
  <c r="D483" i="51"/>
  <c r="I478" i="51"/>
  <c r="F478" i="51"/>
  <c r="D478" i="51"/>
  <c r="I480" i="51"/>
  <c r="F480" i="51"/>
  <c r="D480" i="51"/>
  <c r="I479" i="51"/>
  <c r="F479" i="51"/>
  <c r="D479" i="51"/>
  <c r="I484" i="51"/>
  <c r="F484" i="51"/>
  <c r="D484" i="51"/>
  <c r="I482" i="51"/>
  <c r="F482" i="51"/>
  <c r="D482" i="51"/>
  <c r="I481" i="51"/>
  <c r="F481" i="51"/>
  <c r="D481" i="51"/>
  <c r="I28" i="51"/>
  <c r="F28" i="51"/>
  <c r="D28" i="51"/>
  <c r="I23" i="51"/>
  <c r="F23" i="51"/>
  <c r="D23" i="51"/>
  <c r="I25" i="51"/>
  <c r="F25" i="51"/>
  <c r="D25" i="51"/>
  <c r="I24" i="51"/>
  <c r="F24" i="51"/>
  <c r="D24" i="51"/>
  <c r="I29" i="51"/>
  <c r="F29" i="51"/>
  <c r="D29" i="51"/>
  <c r="I27" i="51"/>
  <c r="F27" i="51"/>
  <c r="D27" i="51"/>
  <c r="I26" i="51"/>
  <c r="F26" i="51"/>
  <c r="D26" i="51"/>
  <c r="I14" i="51"/>
  <c r="F14" i="51"/>
  <c r="D14" i="51"/>
  <c r="I9" i="51"/>
  <c r="F9" i="51"/>
  <c r="D9" i="51"/>
  <c r="I11" i="51"/>
  <c r="F11" i="51"/>
  <c r="D11" i="51"/>
  <c r="I10" i="51"/>
  <c r="F10" i="51"/>
  <c r="D10" i="51"/>
  <c r="I15" i="51"/>
  <c r="F15" i="51"/>
  <c r="D15" i="51"/>
  <c r="I13" i="51"/>
  <c r="F13" i="51"/>
  <c r="D13" i="51"/>
  <c r="I12" i="51"/>
  <c r="F12" i="51"/>
  <c r="D12" i="51"/>
  <c r="I42" i="51"/>
  <c r="F42" i="51"/>
  <c r="D42" i="51"/>
  <c r="I37" i="51"/>
  <c r="F37" i="51"/>
  <c r="D37" i="51"/>
  <c r="I39" i="51"/>
  <c r="F39" i="51"/>
  <c r="D39" i="51"/>
  <c r="I38" i="51"/>
  <c r="F38" i="51"/>
  <c r="D38" i="51"/>
  <c r="I43" i="51"/>
  <c r="F43" i="51"/>
  <c r="D43" i="51"/>
  <c r="I41" i="51"/>
  <c r="F41" i="51"/>
  <c r="D41" i="51"/>
  <c r="I40" i="51"/>
  <c r="F40" i="51"/>
  <c r="D40" i="51"/>
  <c r="I385" i="51"/>
  <c r="F385" i="51"/>
  <c r="D385" i="51"/>
  <c r="I380" i="51"/>
  <c r="F380" i="51"/>
  <c r="D380" i="51"/>
  <c r="I382" i="51"/>
  <c r="F382" i="51"/>
  <c r="D382" i="51"/>
  <c r="I381" i="51"/>
  <c r="F381" i="51"/>
  <c r="D381" i="51"/>
  <c r="I386" i="51"/>
  <c r="F386" i="51"/>
  <c r="D386" i="51"/>
  <c r="I384" i="51"/>
  <c r="F384" i="51"/>
  <c r="D384" i="51"/>
  <c r="I383" i="51"/>
  <c r="F383" i="51"/>
  <c r="D383" i="51"/>
  <c r="I392" i="51"/>
  <c r="F392" i="51"/>
  <c r="D392" i="51"/>
  <c r="I387" i="51"/>
  <c r="F387" i="51"/>
  <c r="D387" i="51"/>
  <c r="I389" i="51"/>
  <c r="F389" i="51"/>
  <c r="D389" i="51"/>
  <c r="I388" i="51"/>
  <c r="F388" i="51"/>
  <c r="D388" i="51"/>
  <c r="I393" i="51"/>
  <c r="F393" i="51"/>
  <c r="D393" i="51"/>
  <c r="I391" i="51"/>
  <c r="F391" i="51"/>
  <c r="D391" i="51"/>
  <c r="I390" i="51"/>
  <c r="F390" i="51"/>
  <c r="D390" i="51"/>
  <c r="I364" i="51"/>
  <c r="F364" i="51"/>
  <c r="D364" i="51"/>
  <c r="I359" i="51"/>
  <c r="F359" i="51"/>
  <c r="D359" i="51"/>
  <c r="I361" i="51"/>
  <c r="F361" i="51"/>
  <c r="D361" i="51"/>
  <c r="I360" i="51"/>
  <c r="F360" i="51"/>
  <c r="D360" i="51"/>
  <c r="I365" i="51"/>
  <c r="F365" i="51"/>
  <c r="D365" i="51"/>
  <c r="I363" i="51"/>
  <c r="F363" i="51"/>
  <c r="D363" i="51"/>
  <c r="I362" i="51"/>
  <c r="F362" i="51"/>
  <c r="D362" i="51"/>
  <c r="I217" i="51"/>
  <c r="F217" i="51"/>
  <c r="D217" i="51"/>
  <c r="I212" i="51"/>
  <c r="F212" i="51"/>
  <c r="D212" i="51"/>
  <c r="I214" i="51"/>
  <c r="F214" i="51"/>
  <c r="D214" i="51"/>
  <c r="I213" i="51"/>
  <c r="F213" i="51"/>
  <c r="D213" i="51"/>
  <c r="I218" i="51"/>
  <c r="F218" i="51"/>
  <c r="D218" i="51"/>
  <c r="I216" i="51"/>
  <c r="F216" i="51"/>
  <c r="D216" i="51"/>
  <c r="I215" i="51"/>
  <c r="F215" i="51"/>
  <c r="D215" i="51"/>
  <c r="I490" i="51"/>
  <c r="F490" i="51"/>
  <c r="D490" i="51"/>
  <c r="I485" i="51"/>
  <c r="F485" i="51"/>
  <c r="D485" i="51"/>
  <c r="I487" i="51"/>
  <c r="F487" i="51"/>
  <c r="D487" i="51"/>
  <c r="I486" i="51"/>
  <c r="F486" i="51"/>
  <c r="D486" i="51"/>
  <c r="I491" i="51"/>
  <c r="F491" i="51"/>
  <c r="D491" i="51"/>
  <c r="I489" i="51"/>
  <c r="F489" i="51"/>
  <c r="D489" i="51"/>
  <c r="I488" i="51"/>
  <c r="F488" i="51"/>
  <c r="D488" i="51"/>
  <c r="I322" i="51"/>
  <c r="F322" i="51"/>
  <c r="D322" i="51"/>
  <c r="I317" i="51"/>
  <c r="F317" i="51"/>
  <c r="D317" i="51"/>
  <c r="I319" i="51"/>
  <c r="F319" i="51"/>
  <c r="D319" i="51"/>
  <c r="I318" i="51"/>
  <c r="F318" i="51"/>
  <c r="D318" i="51"/>
  <c r="I323" i="51"/>
  <c r="F323" i="51"/>
  <c r="D323" i="51"/>
  <c r="I321" i="51"/>
  <c r="F321" i="51"/>
  <c r="D321" i="51"/>
  <c r="I320" i="51"/>
  <c r="F320" i="51"/>
  <c r="D320" i="51"/>
  <c r="I294" i="51"/>
  <c r="F294" i="51"/>
  <c r="D294" i="51"/>
  <c r="I289" i="51"/>
  <c r="F289" i="51"/>
  <c r="D289" i="51"/>
  <c r="I291" i="51"/>
  <c r="F291" i="51"/>
  <c r="D291" i="51"/>
  <c r="I290" i="51"/>
  <c r="F290" i="51"/>
  <c r="D290" i="51"/>
  <c r="I295" i="51"/>
  <c r="F295" i="51"/>
  <c r="D295" i="51"/>
  <c r="I293" i="51"/>
  <c r="F293" i="51"/>
  <c r="D293" i="51"/>
  <c r="I292" i="51"/>
  <c r="F292" i="51"/>
  <c r="D292" i="51"/>
  <c r="I224" i="51"/>
  <c r="F224" i="51"/>
  <c r="D224" i="51"/>
  <c r="I219" i="51"/>
  <c r="F219" i="51"/>
  <c r="D219" i="51"/>
  <c r="I221" i="51"/>
  <c r="F221" i="51"/>
  <c r="D221" i="51"/>
  <c r="I220" i="51"/>
  <c r="F220" i="51"/>
  <c r="D220" i="51"/>
  <c r="I225" i="51"/>
  <c r="F225" i="51"/>
  <c r="D225" i="51"/>
  <c r="I223" i="51"/>
  <c r="F223" i="51"/>
  <c r="D223" i="51"/>
  <c r="I222" i="51"/>
  <c r="F222" i="51"/>
  <c r="D222" i="51"/>
  <c r="I182" i="51"/>
  <c r="F182" i="51"/>
  <c r="D182" i="51"/>
  <c r="I177" i="51"/>
  <c r="F177" i="51"/>
  <c r="D177" i="51"/>
  <c r="I179" i="51"/>
  <c r="F179" i="51"/>
  <c r="D179" i="51"/>
  <c r="I178" i="51"/>
  <c r="F178" i="51"/>
  <c r="D178" i="51"/>
  <c r="I183" i="51"/>
  <c r="F183" i="51"/>
  <c r="D183" i="51"/>
  <c r="I181" i="51"/>
  <c r="F181" i="51"/>
  <c r="D181" i="51"/>
  <c r="I180" i="51"/>
  <c r="F180" i="51"/>
  <c r="D180" i="51"/>
  <c r="I168" i="51"/>
  <c r="F168" i="51"/>
  <c r="D168" i="51"/>
  <c r="I163" i="51"/>
  <c r="F163" i="51"/>
  <c r="D163" i="51"/>
  <c r="I165" i="51"/>
  <c r="F165" i="51"/>
  <c r="D165" i="51"/>
  <c r="I164" i="51"/>
  <c r="F164" i="51"/>
  <c r="D164" i="51"/>
  <c r="I169" i="51"/>
  <c r="F169" i="51"/>
  <c r="D169" i="51"/>
  <c r="I167" i="51"/>
  <c r="F167" i="51"/>
  <c r="D167" i="51"/>
  <c r="I166" i="51"/>
  <c r="F166" i="51"/>
  <c r="D166" i="51"/>
  <c r="I140" i="51"/>
  <c r="F140" i="51"/>
  <c r="D140" i="51"/>
  <c r="I135" i="51"/>
  <c r="F135" i="51"/>
  <c r="D135" i="51"/>
  <c r="I137" i="51"/>
  <c r="F137" i="51"/>
  <c r="D137" i="51"/>
  <c r="I136" i="51"/>
  <c r="F136" i="51"/>
  <c r="D136" i="51"/>
  <c r="I141" i="51"/>
  <c r="F141" i="51"/>
  <c r="D141" i="51"/>
  <c r="I139" i="51"/>
  <c r="F139" i="51"/>
  <c r="D139" i="51"/>
  <c r="I138" i="51"/>
  <c r="F138" i="51"/>
  <c r="D138" i="51"/>
  <c r="I133" i="51"/>
  <c r="F133" i="51"/>
  <c r="D133" i="51"/>
  <c r="I128" i="51"/>
  <c r="F128" i="51"/>
  <c r="D128" i="51"/>
  <c r="I130" i="51"/>
  <c r="F130" i="51"/>
  <c r="D130" i="51"/>
  <c r="I129" i="51"/>
  <c r="F129" i="51"/>
  <c r="D129" i="51"/>
  <c r="I134" i="51"/>
  <c r="F134" i="51"/>
  <c r="D134" i="51"/>
  <c r="I132" i="51"/>
  <c r="F132" i="51"/>
  <c r="D132" i="51"/>
  <c r="I131" i="51"/>
  <c r="F131" i="51"/>
  <c r="D131" i="51"/>
  <c r="I112" i="51"/>
  <c r="F112" i="51"/>
  <c r="D112" i="51"/>
  <c r="I107" i="51"/>
  <c r="F107" i="51"/>
  <c r="D107" i="51"/>
  <c r="I109" i="51"/>
  <c r="F109" i="51"/>
  <c r="D109" i="51"/>
  <c r="I108" i="51"/>
  <c r="F108" i="51"/>
  <c r="D108" i="51"/>
  <c r="I113" i="51"/>
  <c r="F113" i="51"/>
  <c r="D113" i="51"/>
  <c r="I111" i="51"/>
  <c r="F111" i="51"/>
  <c r="D111" i="51"/>
  <c r="I110" i="51"/>
  <c r="F110" i="51"/>
  <c r="D110" i="51"/>
  <c r="I63" i="51"/>
  <c r="F63" i="51"/>
  <c r="D63" i="51"/>
  <c r="I58" i="51"/>
  <c r="F58" i="51"/>
  <c r="D58" i="51"/>
  <c r="I60" i="51"/>
  <c r="F60" i="51"/>
  <c r="D60" i="51"/>
  <c r="I59" i="51"/>
  <c r="F59" i="51"/>
  <c r="D59" i="51"/>
  <c r="I64" i="51"/>
  <c r="F64" i="51"/>
  <c r="D64" i="51"/>
  <c r="I62" i="51"/>
  <c r="F62" i="51"/>
  <c r="D62" i="51"/>
  <c r="I61" i="51"/>
  <c r="F61" i="51"/>
  <c r="D61" i="51"/>
  <c r="F3" i="41"/>
  <c r="F6" i="41" l="1"/>
  <c r="F5" i="41"/>
  <c r="F4" i="41"/>
  <c r="F7" i="41"/>
  <c r="F8" i="41"/>
  <c r="F11" i="41"/>
  <c r="F12" i="41"/>
  <c r="F13" i="41"/>
  <c r="F15" i="41"/>
  <c r="F16" i="41"/>
  <c r="O12" i="55" l="1" a="1"/>
  <c r="O12" i="55" s="1"/>
  <c r="C14" i="25" l="1"/>
  <c r="D14" i="25"/>
  <c r="E14" i="25"/>
  <c r="G14" i="26"/>
  <c r="H14" i="25" l="1"/>
  <c r="D15" i="25"/>
  <c r="E15" i="25"/>
  <c r="D16" i="25"/>
  <c r="E16" i="25"/>
  <c r="D17" i="25"/>
  <c r="E17" i="25"/>
  <c r="D18" i="25"/>
  <c r="E18" i="25"/>
  <c r="D19" i="25"/>
  <c r="E19" i="25"/>
  <c r="D20" i="25"/>
  <c r="E20" i="25"/>
  <c r="D21" i="25"/>
  <c r="E21" i="25"/>
  <c r="D22" i="25"/>
  <c r="E22" i="25"/>
  <c r="D23" i="25"/>
  <c r="E23" i="25"/>
  <c r="E13" i="25"/>
  <c r="D13" i="25"/>
  <c r="C15" i="25"/>
  <c r="C16" i="25"/>
  <c r="C17" i="25"/>
  <c r="C18" i="25"/>
  <c r="C19" i="25"/>
  <c r="C20" i="25"/>
  <c r="C21" i="25"/>
  <c r="C22" i="25"/>
  <c r="C23" i="25"/>
  <c r="C13" i="25"/>
  <c r="G23" i="26"/>
  <c r="G22" i="26"/>
  <c r="G21" i="26"/>
  <c r="G20" i="26"/>
  <c r="G19" i="26"/>
  <c r="G18" i="26"/>
  <c r="G17" i="26"/>
  <c r="G16" i="26"/>
  <c r="G15" i="26"/>
  <c r="G13" i="26"/>
  <c r="H15" i="25" l="1"/>
  <c r="H16" i="25"/>
  <c r="H17" i="25"/>
  <c r="H18" i="25"/>
  <c r="H19" i="25"/>
  <c r="H20" i="25"/>
  <c r="H21" i="25"/>
  <c r="H22" i="25"/>
  <c r="H23" i="25"/>
  <c r="H13"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A12D5983-B36A-4828-944D-EB736C46E959}">
      <text>
        <r>
          <rPr>
            <sz val="10"/>
            <color rgb="FF000000"/>
            <rFont val="Calibri"/>
            <family val="2"/>
            <scheme val="minor"/>
          </rPr>
          <t xml:space="preserve">Note: This category has a negative emission in this observation. Care should be taken in using secondary data to report on removals. </t>
        </r>
      </text>
    </comment>
    <comment ref="I359" authorId="0" shapeId="0" xr:uid="{B667666F-7DEA-49CB-9980-C0A9C085B399}">
      <text>
        <r>
          <rPr>
            <sz val="10"/>
            <color rgb="FF000000"/>
            <rFont val="Calibri"/>
            <family val="2"/>
            <scheme val="minor"/>
          </rPr>
          <t xml:space="preserve">Note: This category has a negative emission in this observation. Care should be taken in using secondary data to report on removals. </t>
        </r>
      </text>
    </comment>
    <comment ref="I548" authorId="0" shapeId="0" xr:uid="{B6CC055E-3A44-4B4F-9FB1-7E43255A802B}">
      <text>
        <r>
          <rPr>
            <sz val="10"/>
            <color rgb="FF000000"/>
            <rFont val="Calibri"/>
            <family val="2"/>
            <scheme val="minor"/>
          </rPr>
          <t xml:space="preserve">Note: This category has a negative emission in this observation. Care should be taken in using secondary data to report on removals. </t>
        </r>
      </text>
    </comment>
    <comment ref="I900" authorId="0" shapeId="0" xr:uid="{77CEC405-2745-4947-A326-7A9548CAF9CD}">
      <text>
        <r>
          <rPr>
            <sz val="10"/>
            <color rgb="FF000000"/>
            <rFont val="Calibri"/>
            <family val="2"/>
            <scheme val="minor"/>
          </rPr>
          <t xml:space="preserve">Note: This category has a negative emission in this observation. Care should be taken in using secondary data to report on removals. </t>
        </r>
      </text>
    </comment>
    <comment ref="I1026" authorId="0" shapeId="0" xr:uid="{B0365336-2B74-45DA-A01A-47E32A3EF03C}">
      <text>
        <r>
          <rPr>
            <sz val="10"/>
            <color rgb="FF000000"/>
            <rFont val="Calibri"/>
            <family val="2"/>
            <scheme val="minor"/>
          </rPr>
          <t xml:space="preserve">Note: This category has a negative emission in this observation. Care should be taken in using secondary data to report on removals.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<sst xmlns="http://schemas.openxmlformats.org/spreadsheetml/2006/main" count="160434" uniqueCount="2771">
  <si>
    <t>Name</t>
  </si>
  <si>
    <t>UK Food &amp; Drink Emission Factors Database</t>
  </si>
  <si>
    <t>Version</t>
  </si>
  <si>
    <t>Date</t>
  </si>
  <si>
    <t>Tab</t>
  </si>
  <si>
    <t>Contents</t>
  </si>
  <si>
    <t>Index</t>
  </si>
  <si>
    <t>This tab. Reference and explanation of other tabs in the workbook.</t>
  </si>
  <si>
    <t>Database Context</t>
  </si>
  <si>
    <t>Context for the UK Food &amp; Drink Scope 3 Emission Factors Database.</t>
  </si>
  <si>
    <t>User Guide</t>
  </si>
  <si>
    <t>Definitions</t>
  </si>
  <si>
    <t xml:space="preserve">Definition of lifecycle phases used in the emissions_database_full and emissions_database_refined tabs. </t>
  </si>
  <si>
    <t>emissions_per_stage_full</t>
  </si>
  <si>
    <t>emissions_database_full</t>
  </si>
  <si>
    <t>emissions_per_stage_refined</t>
  </si>
  <si>
    <t>emissions_database_refined</t>
  </si>
  <si>
    <t>functional_unit_conversions</t>
  </si>
  <si>
    <t>Conversion factors used to harmonise functional units in the emissions_per_stage_full, emissions_database_full, emissions_per_stage_refined and emissions_database_refined tabs.</t>
  </si>
  <si>
    <t>emissions_lsr_assessment</t>
  </si>
  <si>
    <t>schema</t>
  </si>
  <si>
    <t>Data Quality Framework</t>
  </si>
  <si>
    <t>Framework for data quality scoring.</t>
  </si>
  <si>
    <t>Data Quality Scorecard</t>
  </si>
  <si>
    <t>Quality scoring of databases in source_dbs, with accompanying notes.</t>
  </si>
  <si>
    <t>User Scoring</t>
  </si>
  <si>
    <t>Framework for users scoring individual data entries.</t>
  </si>
  <si>
    <t>source_dbs</t>
  </si>
  <si>
    <t>List of source databases from which values in emissions_per_stage_full, emissions_database_full, emissions_per_stage_refined, emissions_databse_refined and function_unit_conversions are taken.</t>
  </si>
  <si>
    <t>Disclaimer: While we have taken reasonable steps to ensure this resource is accurate, WRAP does not accept liability for any loss, damage, cost or expense incurred or arising from reliance on this resource. Readers are responsible for assessing the accuracy and conclusions of the content of this resource. Quotations and case studies have been drawn from the public domain, with permissions sought where practicable. This resource does not represent endorsement of the examples used and has not been endorsed by the organisations and individuals featured within it. This material is subject to copyright. You can copy it free of charge and may use excerpts from it provided they are not used in a misleading context and you must identify the source of the material and acknowledge WRAP’s copyright. You must not use this resource or material from it to endorse or suggest WRAP has endorsed a commercial product or service.
This data resource is the intellectual property of WRAP.
For more details please see WRAP’s terms and conditions on our website at www.wrap.org.uk</t>
  </si>
  <si>
    <t>Change Log</t>
  </si>
  <si>
    <t>Changes</t>
  </si>
  <si>
    <t>1. Functional units harmonised to final products, and conversion factors included.
2. Assessment of EFs from key food categories against the GHG Protocol draft Land Sector and Removals Guidance.
3. Refined database of EFs from key food categories with conformity to GHG Protocol Land Sector and Removals Guidance and highest quality and relevance to UK businesses.
4. Reintroduced Beef (dairy herd) and Beef (beef herd) EFs following analysis of sources.
5.  Removed the following emission factors from ciel source database, due to having gate-to-gate system boundaries:
     • Beef (beef herd, permanent pasture, perennial ryegrass dominated)
     • Beef (beef herd, white clover and perennial ryegrass mixed sward)
     • Beef (beef herd, ryegrass monoculture reseed)</t>
  </si>
  <si>
    <r>
      <t xml:space="preserve">1. Corrected the following emission factors from ciel source database:
     </t>
    </r>
    <r>
      <rPr>
        <sz val="11"/>
        <color theme="1"/>
        <rFont val="Calibri"/>
        <family val="2"/>
      </rPr>
      <t xml:space="preserve">• </t>
    </r>
    <r>
      <rPr>
        <sz val="11"/>
        <color theme="1"/>
        <rFont val="Calibri"/>
        <family val="2"/>
        <scheme val="minor"/>
      </rPr>
      <t xml:space="preserve">Beef (beef herd, permanent pasture, perennial ryegrass dominated)
     </t>
    </r>
    <r>
      <rPr>
        <sz val="11"/>
        <color theme="1"/>
        <rFont val="Calibri"/>
        <family val="2"/>
      </rPr>
      <t xml:space="preserve">• </t>
    </r>
    <r>
      <rPr>
        <sz val="11"/>
        <color theme="1"/>
        <rFont val="Calibri"/>
        <family val="2"/>
        <scheme val="minor"/>
      </rPr>
      <t xml:space="preserve">Beef (beef herd, white clover and perennial ryegrass mixed sward)
     </t>
    </r>
    <r>
      <rPr>
        <sz val="11"/>
        <color theme="1"/>
        <rFont val="Calibri"/>
        <family val="2"/>
      </rPr>
      <t xml:space="preserve">• </t>
    </r>
    <r>
      <rPr>
        <sz val="11"/>
        <color theme="1"/>
        <rFont val="Calibri"/>
        <family val="2"/>
        <scheme val="minor"/>
      </rPr>
      <t xml:space="preserve">Beef (beef herd, ryegrass monoculture reseed)
2. Removed the following emission factors from ciel source database, due to availability of more recent emission factors from ciel, and already included here:
</t>
    </r>
    <r>
      <rPr>
        <sz val="11"/>
        <color theme="1"/>
        <rFont val="Calibri"/>
        <family val="2"/>
      </rPr>
      <t xml:space="preserve">     • Beef (dairy herd)</t>
    </r>
    <r>
      <rPr>
        <sz val="7.7"/>
        <color theme="1"/>
        <rFont val="Calibri"/>
        <family val="2"/>
      </rPr>
      <t xml:space="preserve">
</t>
    </r>
    <r>
      <rPr>
        <sz val="11"/>
        <color theme="1"/>
        <rFont val="Calibri"/>
        <family val="2"/>
      </rPr>
      <t xml:space="preserve">     • </t>
    </r>
    <r>
      <rPr>
        <sz val="11"/>
        <color theme="1"/>
        <rFont val="Calibri"/>
        <family val="2"/>
        <scheme val="minor"/>
      </rPr>
      <t>Beef (beef herd)</t>
    </r>
  </si>
  <si>
    <r>
      <t xml:space="preserve">This database supports the accounting and reporting of Scope 3 emissions as outlined in the GHG Protocol Scope 3 Standard, aligned to Step 5 – Collect Data. The process for accounting and reporting of scope 3 emissions are set out in </t>
    </r>
    <r>
      <rPr>
        <b/>
        <sz val="11"/>
        <color rgb="FF2BA685"/>
        <rFont val="Calibri"/>
        <family val="2"/>
      </rPr>
      <t>Figure 1</t>
    </r>
    <r>
      <rPr>
        <sz val="11"/>
        <color theme="1"/>
        <rFont val="Calibri"/>
        <family val="2"/>
      </rPr>
      <t>.</t>
    </r>
  </si>
  <si>
    <r>
      <rPr>
        <b/>
        <sz val="11"/>
        <color rgb="FF2BA685"/>
        <rFont val="Calibri"/>
        <family val="2"/>
      </rPr>
      <t>Figure 1.</t>
    </r>
    <r>
      <rPr>
        <b/>
        <sz val="11"/>
        <rFont val="Calibri"/>
        <family val="2"/>
      </rPr>
      <t xml:space="preserve"> Steps in the accounting and reporting of scope 3 emissions </t>
    </r>
  </si>
  <si>
    <t>The database is intended to support the “Scope 3 Measurement &amp; Reporting Protocols for UK Food and Drink Businesses” issued by WRAP by providing a repository of secondary emission factors for food and drink that companies can use for their Scope 3 reporting.</t>
  </si>
  <si>
    <t>The GHG Protocol Scope 3 Standard does not include any specific requirements relating to data sources, other than the boundary requirement that all upstream (cradle-to-gate) emissions must be included.  </t>
  </si>
  <si>
    <t xml:space="preserve">‘Cradle-to-gate emissions’ include all emissions sources that occur across the life cycle of purchased products, up to the point of receipt by the reporting company. The ‘gate’ will differ depending on where the reporting company sits in the value chain. </t>
  </si>
  <si>
    <r>
      <t xml:space="preserve">The naming convention for cradle-to-gate emissions is illustrated in </t>
    </r>
    <r>
      <rPr>
        <b/>
        <sz val="11"/>
        <color rgb="FF2BA685"/>
        <rFont val="Calibri"/>
        <family val="2"/>
      </rPr>
      <t>Figure 2</t>
    </r>
    <r>
      <rPr>
        <sz val="11"/>
        <color theme="1"/>
        <rFont val="Calibri"/>
        <family val="2"/>
      </rPr>
      <t>.</t>
    </r>
  </si>
  <si>
    <r>
      <rPr>
        <b/>
        <sz val="11"/>
        <color rgb="FF2BA685"/>
        <rFont val="Calibri"/>
        <family val="2"/>
      </rPr>
      <t xml:space="preserve">Figure 2. </t>
    </r>
    <r>
      <rPr>
        <b/>
        <sz val="11"/>
        <color theme="1"/>
        <rFont val="Calibri"/>
        <family val="2"/>
      </rPr>
      <t xml:space="preserve">Cradle-to-gate emissions profiles for different types of business in the food and drink sector. </t>
    </r>
  </si>
  <si>
    <t>This resource has been reviewed by:</t>
  </si>
  <si>
    <t>Scope and Content of this database</t>
  </si>
  <si>
    <t>The sources of these secondary factors are publicly available and include national databases, academic research papers and industry initiatives. Sources are listed in the source_dbs tab.</t>
  </si>
  <si>
    <t>The assessment of emission factors for the 20 key product categories against the GHG Protocol Land Sector and Removals Guidance is available in the emissions_lsr_assessment tab.</t>
  </si>
  <si>
    <t>Intended Use</t>
  </si>
  <si>
    <t>These emission factors provide a secondary source of factors for upstream Scope 3 purchased goods calculations.</t>
  </si>
  <si>
    <t>The functional units of these emission factors are provided in weight, volume of quantity of product, with harmonisation to reflect final products. The database does not contain any factors for category spend.</t>
  </si>
  <si>
    <t xml:space="preserve">These emission factors are not recommended or endorsed for use for product labelling. It is also not recommended for use to compare the emissions profile between two suppliers. </t>
  </si>
  <si>
    <t xml:space="preserve">We would recommend the use of these data when developing screening inventories or similar exercises a means to identify where are the largest sources of scope 3 emissions are likely to be for a company and where to focus further efforts in data collection </t>
  </si>
  <si>
    <t>Care should be taken to ensure that the emission factors that are used are as representative as possible – for example of the geographies sourced from, production practices used, etc</t>
  </si>
  <si>
    <t>Where possible and applicable, we recommend the use of emission factors from the refined database unless the product of interest is not available there or there is good reason to believe that the best emission factor is not included in the refined database.</t>
  </si>
  <si>
    <t>Lifecycle stage coverage</t>
  </si>
  <si>
    <t>The lifecycle stages covered in this database are cradle-to-farm-gate, transport, processing, and distribution. It does not include the retail stage or any further downstream stages.</t>
  </si>
  <si>
    <t xml:space="preserve"> Emissions that are linked to individual life cycle stages are separately listed wherever they are available. </t>
  </si>
  <si>
    <t>The availability of individual life cycle stage data enables companies to check whether the appropriate life cycle stages are included and also to supplement more specific data for some stages (e.g. transport, packaging, processing) where appropriate.  </t>
  </si>
  <si>
    <r>
      <t xml:space="preserve">For further information on this type of ‘Hybrid approach’ refer to </t>
    </r>
    <r>
      <rPr>
        <b/>
        <sz val="11"/>
        <color theme="1"/>
        <rFont val="Calibri"/>
        <family val="2"/>
      </rPr>
      <t>Chapter 7 of the GHG Protocol Scope 3 Standard</t>
    </r>
  </si>
  <si>
    <t>Selecting relevant data to determine emission factors</t>
  </si>
  <si>
    <t>Using weight or volume data to track purchased goods will result on a more representative scope 3 emissions inventory compared to spend-based approaches.</t>
  </si>
  <si>
    <t>When looking to include emission factors from this datasheet it is worth considering the following steps:</t>
  </si>
  <si>
    <r>
      <t>·</t>
    </r>
    <r>
      <rPr>
        <sz val="11"/>
        <color theme="1"/>
        <rFont val="Calibri"/>
        <family val="2"/>
        <scheme val="minor"/>
      </rPr>
      <t>       Identify the appropriate source of activity data in your organisation</t>
    </r>
  </si>
  <si>
    <r>
      <t>·</t>
    </r>
    <r>
      <rPr>
        <sz val="11"/>
        <color theme="1"/>
        <rFont val="Calibri"/>
        <family val="2"/>
        <scheme val="minor"/>
      </rPr>
      <t>       Consider the appropriate level of granularity per product category; for example, it may be useful to start with “beef” as a whole, as opposed to different cuts of beef.</t>
    </r>
  </si>
  <si>
    <r>
      <t>·</t>
    </r>
    <r>
      <rPr>
        <sz val="11"/>
        <color theme="1"/>
        <rFont val="Calibri"/>
        <family val="2"/>
        <scheme val="minor"/>
      </rPr>
      <t>       If your company’s data (e.g. weight, quantity, volume) does not align to the functional units in this database, a methodology should be developed and documented that allows for repeatable accounting each year across the company that allows for the conversion of company activity data in to the emission factor functional units.</t>
    </r>
  </si>
  <si>
    <r>
      <t>·</t>
    </r>
    <r>
      <rPr>
        <sz val="11"/>
        <color theme="1"/>
        <rFont val="Calibri"/>
        <family val="2"/>
        <scheme val="minor"/>
      </rPr>
      <t>       Weight-based activity data should match the lifecycle stages included in the emission factor functional unit: e.g. if the emission factor includes packaging weight, the packaging weight should be included in the activity data.</t>
    </r>
  </si>
  <si>
    <r>
      <t>·</t>
    </r>
    <r>
      <rPr>
        <sz val="11"/>
        <color theme="1"/>
        <rFont val="Calibri"/>
        <family val="2"/>
        <scheme val="minor"/>
      </rPr>
      <t>       The origin of food and drink products are important; it is therefore useful to record activity data for products purchased and used in different regions separately, so that geographically appropriate emission factors can be applied.</t>
    </r>
  </si>
  <si>
    <r>
      <t>·</t>
    </r>
    <r>
      <rPr>
        <sz val="11"/>
        <color theme="1"/>
        <rFont val="Calibri"/>
        <family val="2"/>
        <scheme val="minor"/>
      </rPr>
      <t>       Capturing product-specific details such as greenhouse/field grown produce, conventional/organic farming will support the application of more specific emission factors.</t>
    </r>
  </si>
  <si>
    <r>
      <t>·</t>
    </r>
    <r>
      <rPr>
        <sz val="11"/>
        <color theme="1"/>
        <rFont val="Calibri"/>
        <family val="2"/>
        <scheme val="minor"/>
      </rPr>
      <t>       The methodology for unit conversion and emission calculation should be documented. This includes the data sources within your organisation for different product types, conversion calculations, any data quality checks undertaken and emission calculations.</t>
    </r>
  </si>
  <si>
    <t>The emissions_per_ stage_full tab</t>
  </si>
  <si>
    <t>The emissions_per_stage_full tab contains all products and emission factors available in the database, with the lifecycle stages set out in columns, and the products in rows.</t>
  </si>
  <si>
    <t>The emissions per stage data are created for you to identify the appropriate factors for your products and lifecycle stages based on the type of product, geographic origin and application region; and production method.</t>
  </si>
  <si>
    <t>The emissions_database_full tab</t>
  </si>
  <si>
    <t xml:space="preserve">The emissions_database_full tab underpins emissions_per_stage_full tab. It contains all the emission factors in a row-based format. The emissions_database_full tab is optimised for data management and computer readability. </t>
  </si>
  <si>
    <t xml:space="preserve">The lifecycle stages are expressed as rows instead of columns, and therefore, each unique product entry will have several rows of data (one for each lifecycle stage). </t>
  </si>
  <si>
    <t>You can work from this tab and use the same workflow as for the emissions_per_stage_full tab; i.e. by filtering on applicable GPC classification, production system and regions of origin and applicability.</t>
  </si>
  <si>
    <t xml:space="preserve">If you want to have access to these data in your own systems or spreadsheets, you can export the emissions_database_full tab as a .csv file and load into your systems or spreadsheets for use. </t>
  </si>
  <si>
    <t>The emissions_per_ stage_refined tab</t>
  </si>
  <si>
    <t>The emissions_per_stage_refined tab contains a filtered and refined set of emission factors from the full database for 21 key food categories, with the lifecycle stages set out in columns, and the products in rows.</t>
  </si>
  <si>
    <t>The key food categories identified were: Bananas, beef, beer, bread, carbonated drinks, cheese, chicken, chocolate, citrus, coffee, dairy, eggs, fish, grapes, lamb, pork, potatoes, rice, tea, tomatoes, vegetable oils</t>
  </si>
  <si>
    <t>The full database for these food categories was filtered using the following methodology:</t>
  </si>
  <si>
    <t>1. Observations which were not highly likely to include LUC emissions, Land management CO2 emissions, and land management non-CO2 emissions were excluded.</t>
  </si>
  <si>
    <t>2. Due to greater availability of lifecycle stages, Agribalyse ready-to-eat data was favoured over Agribalyse cradle-to-farmgate data.</t>
  </si>
  <si>
    <t>3. A context-specific data quality score was given to the remaining emission factors, based on an average system that supplies UK consumption.</t>
  </si>
  <si>
    <t>4. Where emission factors meeting the previous criteria were available for a range of production technologies and geographies, care was taken to ensure one observation was included for each geography and technology.</t>
  </si>
  <si>
    <t>After filtering, the lifecycle stages for the emission factors were harmonised where possible. This was done by including processing, packaging and transportation emissions from similar observations within the database.</t>
  </si>
  <si>
    <t>The emissions_database_refined tab</t>
  </si>
  <si>
    <t xml:space="preserve">The emissions_database_refined tab underpins emissions_per_stage_refined tab. It contains all the emission factors in a row-based format. The emissions_database_refined tab is optimised for data management and computer readability. </t>
  </si>
  <si>
    <t>You can work from this tab and use the same workflow as for the emissions_per_stage_refined tab; i.e. by filtering on applicable GPC classification, production system and regions of origin and applicability.</t>
  </si>
  <si>
    <t xml:space="preserve">If you want to have access to these data in your own systems or spreadsheets, you can export the emissions_database_refined tab as a .csv file and load into your systems or spreadsheets for use. </t>
  </si>
  <si>
    <t>The functional_unit_conversions tab</t>
  </si>
  <si>
    <t>The functional_unit_conversions tab provides conversion factors that were used to harmonise the functional units of the emission factors within the emission databases, with the products set out in rows and details of the conversion factor set out in columns.</t>
  </si>
  <si>
    <t>You can use this tab, and the sources identified within it to support conversion of emission factors either within this database or from other sources, into the functional unit that is most relevant to your business.</t>
  </si>
  <si>
    <t>The emissions_lsr_assessment tab</t>
  </si>
  <si>
    <t>The emissions_lsr_assessment tab provides an assessment for all emission factors for 21 key product categories against the required and recommended accounting categories and metrics within the GHG Protocol draft Land Sector and Removals Guidance.</t>
  </si>
  <si>
    <t xml:space="preserve">For each emission factor, a qualitative assessment is provided of whether each accounting category and metric identified within the Land Sector and Removals Guidance is included within the emission factor, and whether those accounting categories and metrics can be separated. </t>
  </si>
  <si>
    <t>You can use this tab to support reporting of emissions against, and conforming to, both the draft Land Sector and Removals Guidance and the Science-Based Targets Initiative's Forestry, Land and Agriculture target-setting requirements.</t>
  </si>
  <si>
    <t>Data Quality Scoring</t>
  </si>
  <si>
    <t xml:space="preserve">The Data Quality Score framework allows for the end user to assess the representativeness of different data sources and the applicability to your purchased goods. </t>
  </si>
  <si>
    <t>This allows for tailoring of the factors for applicability of a specific factor to a user’s context, using the Technology and Geography components. A template for doing this is set out in the User Scoring tab. While not essential, applying this extra evaluation may enable businesses to understand how to select from multiple values for product categories within this datasheet.</t>
  </si>
  <si>
    <t>The dimensions of Geography and Technology are end-user dependent, and have therefore not been scored in the database.</t>
  </si>
  <si>
    <t xml:space="preserve">The Data Quality Score framework also allows for the end user to assess the applicability of a specific factor to their context, using the Technology and Geography components. </t>
  </si>
  <si>
    <t>Table of Contents</t>
  </si>
  <si>
    <t>Data Sources</t>
  </si>
  <si>
    <t>Life Cycle Stage Definitions</t>
  </si>
  <si>
    <t>Aggregated Emission Factors</t>
  </si>
  <si>
    <t>Data Availability</t>
  </si>
  <si>
    <r>
      <t xml:space="preserve">The emission factors in this database are pulled from the data sources listed in Table D1. More information about the sources can be found in the </t>
    </r>
    <r>
      <rPr>
        <i/>
        <sz val="11"/>
        <color theme="1"/>
        <rFont val="Calibri"/>
        <family val="2"/>
        <scheme val="minor"/>
      </rPr>
      <t>source_dbs</t>
    </r>
    <r>
      <rPr>
        <sz val="11"/>
        <color theme="1"/>
        <rFont val="Calibri"/>
        <family val="2"/>
        <scheme val="minor"/>
      </rPr>
      <t xml:space="preserve"> tab.</t>
    </r>
  </si>
  <si>
    <r>
      <rPr>
        <b/>
        <sz val="11"/>
        <color rgb="FF2BA685"/>
        <rFont val="Calibri"/>
        <family val="2"/>
        <scheme val="minor"/>
      </rPr>
      <t>Table D1.</t>
    </r>
    <r>
      <rPr>
        <b/>
        <sz val="11"/>
        <color theme="1"/>
        <rFont val="Calibri"/>
        <family val="2"/>
        <scheme val="minor"/>
      </rPr>
      <t xml:space="preserve"> Data sources used in this database</t>
    </r>
  </si>
  <si>
    <t>Data source name</t>
  </si>
  <si>
    <t>Data source ID used in this workbook</t>
  </si>
  <si>
    <t>Agribalyse: conventional and organic cradle-to-farmgate produce emissions.</t>
  </si>
  <si>
    <t>agribalyse_cradle-to-farmgate</t>
  </si>
  <si>
    <t>Agribalyse: ready-to-eat product emissions.</t>
  </si>
  <si>
    <t>agribalyse_ready-to-eat</t>
  </si>
  <si>
    <t>Clune et al. (2017)</t>
  </si>
  <si>
    <t>clune</t>
  </si>
  <si>
    <t>Global Feed LCA Institute (GFLI) - Life Cycle Impact Assesment data</t>
  </si>
  <si>
    <t>gfli</t>
  </si>
  <si>
    <t>Frankowska</t>
  </si>
  <si>
    <t>frankowska_et_al</t>
  </si>
  <si>
    <t>GLEAM-i</t>
  </si>
  <si>
    <t>gleam</t>
  </si>
  <si>
    <t>Poore and Nemecek (2018)</t>
  </si>
  <si>
    <t>poore_nemecek</t>
  </si>
  <si>
    <t>Defra Research Project IS0205. Cranfield University and Defra, 2006.</t>
  </si>
  <si>
    <t>cranfield</t>
  </si>
  <si>
    <t>Centre for Innovation Excellence in Livestock (2020)</t>
  </si>
  <si>
    <t>ciel</t>
  </si>
  <si>
    <t>Hybu Cig Cymru / Meat Promotion Wales (2021)</t>
  </si>
  <si>
    <t>hcc</t>
  </si>
  <si>
    <t>Origin Green (2021)</t>
  </si>
  <si>
    <t>bord_bia</t>
  </si>
  <si>
    <t xml:space="preserve">The exact naming and boundaries of life cycle stages vary between data sources. Included in the section below are tables with overarching definitions. </t>
  </si>
  <si>
    <r>
      <rPr>
        <b/>
        <sz val="11"/>
        <color rgb="FF2BA685"/>
        <rFont val="Calibri"/>
        <family val="2"/>
        <scheme val="minor"/>
      </rPr>
      <t xml:space="preserve">Table D2. </t>
    </r>
    <r>
      <rPr>
        <b/>
        <sz val="11"/>
        <color theme="1"/>
        <rFont val="Calibri"/>
        <family val="2"/>
        <scheme val="minor"/>
      </rPr>
      <t>Life cycle stage definitions</t>
    </r>
  </si>
  <si>
    <t>Life cycle stage</t>
  </si>
  <si>
    <t>Definition</t>
  </si>
  <si>
    <t>Notes</t>
  </si>
  <si>
    <t>Land Use Change</t>
  </si>
  <si>
    <t>Land Use Change emissions</t>
  </si>
  <si>
    <t xml:space="preserve">Inconsistently included across and within some data sources. </t>
  </si>
  <si>
    <t>Feed</t>
  </si>
  <si>
    <t>Emissions associated with production of feed materials imported onto farm</t>
  </si>
  <si>
    <t xml:space="preserve">Feed and farm not typically broken out into separate stages in the source databases. </t>
  </si>
  <si>
    <t>Farm</t>
  </si>
  <si>
    <t>Emissions associated with all other on-farm activities</t>
  </si>
  <si>
    <t>Processing</t>
  </si>
  <si>
    <t>Emissions associated with product processing</t>
  </si>
  <si>
    <t>Originally termed 'Production' in Agribalyse. 
Originally termed 'Food processing' in the Big Climate Database. 
'Storage', used in Frankowska et al. is also included in this stage.</t>
  </si>
  <si>
    <t>Packaging</t>
  </si>
  <si>
    <t>Emissions associated with product packaging</t>
  </si>
  <si>
    <t>N/A</t>
  </si>
  <si>
    <t>Transport</t>
  </si>
  <si>
    <t xml:space="preserve">Emissions associated with transport up to retail stage. </t>
  </si>
  <si>
    <t xml:space="preserve">Some of the source databases provide aggregated factors, either as single values or as subtotals summed from the more granular stage breakdowns provided. The definitions of "cradle to gate" for a variety of gate measurements are illustrated in the diagram below.  </t>
  </si>
  <si>
    <t>The cradle to gate values included in original databases, or calculated as a sum of individual lifecycle stages are listed in the table below.</t>
  </si>
  <si>
    <r>
      <rPr>
        <b/>
        <sz val="11"/>
        <color rgb="FF2BA685"/>
        <rFont val="Calibri"/>
        <family val="2"/>
        <scheme val="minor"/>
      </rPr>
      <t>Table D3.</t>
    </r>
    <r>
      <rPr>
        <b/>
        <sz val="11"/>
        <color theme="1"/>
        <rFont val="Calibri"/>
        <family val="2"/>
        <scheme val="minor"/>
      </rPr>
      <t xml:space="preserve"> Aggregated values used in this datasheet</t>
    </r>
  </si>
  <si>
    <t>Aggregated value</t>
  </si>
  <si>
    <t>Life cycle stages included (shown visually on diagram above)*</t>
  </si>
  <si>
    <t>Cradle to farm gate</t>
  </si>
  <si>
    <t>Land-use change, Feed, Farm</t>
  </si>
  <si>
    <t>Cradle to plant gate (feed materials only)</t>
  </si>
  <si>
    <t>In GFLI database 'At plant' indicates that it’s a processed feed material and includes the environmental impact of processed feed materials until processing gate</t>
  </si>
  <si>
    <t>Cradle to processing gate (plus transport)</t>
  </si>
  <si>
    <t>Land-use change, Feed, farm, processing, packaging, transport**</t>
  </si>
  <si>
    <t>* Note 1 - The retail stage has not been included in agreggated values, as for most food and drink businesses this would not be appropriate to include within the scope of emissions for 'purchased goods'.  Instead these emissions would be covered within scope 1, scope 2 or other scope 3 categories (such as waste generated in operations (cat 5); or fuel/energy related activities (cat 3).</t>
  </si>
  <si>
    <t xml:space="preserve">** Note 2 - The inclusion of transport in this aggregated value may result in some double counting within a scope 3 emissions inventory if using this value for 'category 1 - purchased goods' AND also seperately quantifying 'category 4 - upstream transportation and distribution' for goods purchased.  Care should be where transportation emissions are likely to be significant / a material contribution.  For some emission factors it would be possible to subtract the transport stage, but for values that are already aggregated this is not possible.  Alternatively - this adjustment could be made within category 4 accounting (i.e. not including transport for some purchased goods within this stage).   The key thing is to be as clear as possible on what has been included. </t>
  </si>
  <si>
    <t>A</t>
  </si>
  <si>
    <t>Both stages combined in Cradle to Farm gate” value</t>
  </si>
  <si>
    <t>C</t>
  </si>
  <si>
    <t>Bord Bia: Origin Green (2021)</t>
  </si>
  <si>
    <r>
      <rPr>
        <b/>
        <sz val="10"/>
        <color theme="1"/>
        <rFont val="Calibri Light"/>
        <family val="2"/>
        <scheme val="major"/>
      </rPr>
      <t xml:space="preserve">A: </t>
    </r>
    <r>
      <rPr>
        <sz val="10"/>
        <color theme="1"/>
        <rFont val="Calibri Light"/>
        <family val="2"/>
        <scheme val="major"/>
      </rPr>
      <t>Available as a value in the source database</t>
    </r>
  </si>
  <si>
    <r>
      <rPr>
        <b/>
        <sz val="10"/>
        <color theme="1"/>
        <rFont val="Calibri Light"/>
        <family val="2"/>
        <scheme val="major"/>
      </rPr>
      <t xml:space="preserve">C: </t>
    </r>
    <r>
      <rPr>
        <sz val="10"/>
        <color theme="1"/>
        <rFont val="Calibri Light"/>
        <family val="2"/>
        <scheme val="major"/>
      </rPr>
      <t>Calculated from underlying data in the source database.</t>
    </r>
  </si>
  <si>
    <r>
      <t>A data quality scoring framework was put together to create a consistent approach assessing data quality of the sources set out in</t>
    </r>
    <r>
      <rPr>
        <b/>
        <sz val="11"/>
        <color rgb="FF2BA685"/>
        <rFont val="Calibri"/>
        <family val="2"/>
        <scheme val="minor"/>
      </rPr>
      <t xml:space="preserve"> Table 1</t>
    </r>
    <r>
      <rPr>
        <sz val="11"/>
        <color theme="1"/>
        <rFont val="Calibri"/>
        <family val="2"/>
        <scheme val="minor"/>
      </rPr>
      <t xml:space="preserve">. The data quality scoring framework was developed to be consistent with the data quality indicators set out in the GHG Protocol Scope 3 Standard. It provides a semi-quantitative framework against which embodied emission factors can be assessed to determine whether the required data quality threshold for public reporting has been met. The scoring framework definition is set out and defined in the Data Quality Framework tab.	</t>
    </r>
  </si>
  <si>
    <t>Include intermediate product breakdown</t>
  </si>
  <si>
    <t>No</t>
  </si>
  <si>
    <t>Include emission source breakdown</t>
  </si>
  <si>
    <t>GWP100</t>
  </si>
  <si>
    <t>Marine Eutrophication</t>
  </si>
  <si>
    <t>Freshwater Eutrophication</t>
  </si>
  <si>
    <t>Terrestrial Acidification</t>
  </si>
  <si>
    <t>Land Occupation</t>
  </si>
  <si>
    <t>Freshwater Withdrawals</t>
  </si>
  <si>
    <t>FLAG</t>
  </si>
  <si>
    <t>Non-FLAG</t>
  </si>
  <si>
    <t>Product</t>
  </si>
  <si>
    <t>Country</t>
  </si>
  <si>
    <t>Year</t>
  </si>
  <si>
    <t>Production technology</t>
  </si>
  <si>
    <t>Intermediate product</t>
  </si>
  <si>
    <t>Emission source</t>
  </si>
  <si>
    <t>Land management non-CO2</t>
  </si>
  <si>
    <t>Land management net CO2</t>
  </si>
  <si>
    <t>Land use change</t>
  </si>
  <si>
    <t>Emissions (non-land)</t>
  </si>
  <si>
    <t>impact type</t>
  </si>
  <si>
    <t>year</t>
  </si>
  <si>
    <t>production technology</t>
  </si>
  <si>
    <t>intermediate product</t>
  </si>
  <si>
    <t>production stage</t>
  </si>
  <si>
    <t>country</t>
  </si>
  <si>
    <t>emission source</t>
  </si>
  <si>
    <t>impact</t>
  </si>
  <si>
    <t>model</t>
  </si>
  <si>
    <t>unit</t>
  </si>
  <si>
    <t>LSR category</t>
  </si>
  <si>
    <t>FLAG category</t>
  </si>
  <si>
    <t>Aggregated</t>
  </si>
  <si>
    <t>Banana, fruit</t>
  </si>
  <si>
    <t/>
  </si>
  <si>
    <t>Ammonium Nitrate (kg N)</t>
  </si>
  <si>
    <t>Farm input</t>
  </si>
  <si>
    <t>Ecuador</t>
  </si>
  <si>
    <t>CO2, to air, inputs production</t>
  </si>
  <si>
    <t>IPCC2021</t>
  </si>
  <si>
    <t>kg CO2e</t>
  </si>
  <si>
    <t>N2O, to air, inputs production</t>
  </si>
  <si>
    <t>CH4, to air, inputs production, fossil</t>
  </si>
  <si>
    <t>CH4, to air, inputs production, non-fossil</t>
  </si>
  <si>
    <t>Bromochlorodifluoromethane, to air, inputs production</t>
  </si>
  <si>
    <t>Chlorodifluoromethane, to air, inputs production</t>
  </si>
  <si>
    <t>Dichlorodifluoromethane, to air, inputs production</t>
  </si>
  <si>
    <t>1,1,2-Trichlorotrifluoroethane, to air, inputs production</t>
  </si>
  <si>
    <t>1,1-Dichlorotetrafluoroethane, to air, inputs production</t>
  </si>
  <si>
    <t>N2O, to air, crop residue decomposition, direct</t>
  </si>
  <si>
    <t>N2O, to air, inorganic fertiliser, direct</t>
  </si>
  <si>
    <t>N2O, to air, organic fertiliser, direct</t>
  </si>
  <si>
    <t>CO2, to air, fuel combustion</t>
  </si>
  <si>
    <t>N2O, to air, fuel combustion, direct</t>
  </si>
  <si>
    <t>N2O, to air, crop residue decomposition, indirect</t>
  </si>
  <si>
    <t>N2O, to air, inorganic fertiliser, indirect</t>
  </si>
  <si>
    <t>N2O, to air, organic fertiliser, indirect</t>
  </si>
  <si>
    <t>CO2, to air, above ground biomass stock change, land use change</t>
  </si>
  <si>
    <t>CO2, to air, lime hydrolysis</t>
  </si>
  <si>
    <t>CO2, to air, urea hydrolysis</t>
  </si>
  <si>
    <t>NH3, to air, inputs production</t>
  </si>
  <si>
    <t>ReCiPe2016</t>
  </si>
  <si>
    <t>kg Ne</t>
  </si>
  <si>
    <t>NOx, to air, inputs production</t>
  </si>
  <si>
    <t>NO3, to groundwater, crop residue decomposition</t>
  </si>
  <si>
    <t>NO3, to groundwater, inorganic fertiliser</t>
  </si>
  <si>
    <t>NO3, to groundwater, organic fertiliser</t>
  </si>
  <si>
    <t>NH3, to air, crop residue decomposition</t>
  </si>
  <si>
    <t>NOx, to air, crop residue decomposition</t>
  </si>
  <si>
    <t>NOx, to air, inorganic fertiliser</t>
  </si>
  <si>
    <t>NOx, to air, organic fertiliser</t>
  </si>
  <si>
    <t>NOx, to air, fuel combustion</t>
  </si>
  <si>
    <t>kg Pe</t>
  </si>
  <si>
    <t>kg SO2e</t>
  </si>
  <si>
    <t>SO2, to air, inputs production</t>
  </si>
  <si>
    <t>SO2, to air, fuel combustion</t>
  </si>
  <si>
    <t>m^2 year</t>
  </si>
  <si>
    <t>Freshwater withdrawals, during Cycle</t>
  </si>
  <si>
    <t>L</t>
  </si>
  <si>
    <t>Single Super Phosphate (kg P2O5)</t>
  </si>
  <si>
    <t>Colombia</t>
  </si>
  <si>
    <t>Land occupation, during Cycle</t>
  </si>
  <si>
    <t>NH3, to air, organic fertiliser</t>
  </si>
  <si>
    <t>Electricity, grid, market mix</t>
  </si>
  <si>
    <t>Lime</t>
  </si>
  <si>
    <t>Diesel</t>
  </si>
  <si>
    <t>Petrol</t>
  </si>
  <si>
    <t>N2O, to air, excreta, direct</t>
  </si>
  <si>
    <t>N2O, to air, excreta, indirect</t>
  </si>
  <si>
    <t>NO3, to groundwater, excreta</t>
  </si>
  <si>
    <t>NOx, to air, excreta</t>
  </si>
  <si>
    <t>Maize, grain</t>
  </si>
  <si>
    <t>NPK Blend (kg N)</t>
  </si>
  <si>
    <t>CH4, to air, crop residue burning</t>
  </si>
  <si>
    <t>N2O, to air, crop residue burning, direct</t>
  </si>
  <si>
    <t>NH3, to air, inorganic fertiliser</t>
  </si>
  <si>
    <t>NH3, to air, crop residue burning</t>
  </si>
  <si>
    <t>NOx, to air, crop residue burning</t>
  </si>
  <si>
    <t>Brazil</t>
  </si>
  <si>
    <t>Cocoa, fruit</t>
  </si>
  <si>
    <t>Inorganic Phosphorus fertiliser, unspecified (kg P2O5)</t>
  </si>
  <si>
    <t>Glyphosate</t>
  </si>
  <si>
    <t>Ghana</t>
  </si>
  <si>
    <t>Cocoa, seed (whole)</t>
  </si>
  <si>
    <t>CH4, to air, natural vegetation burning</t>
  </si>
  <si>
    <t>N2O, to air, natural vegetation burning, direct</t>
  </si>
  <si>
    <t>Urea (kg N)</t>
  </si>
  <si>
    <t>Trisodium Phosphate (kg P2O5)</t>
  </si>
  <si>
    <t>Indonesia</t>
  </si>
  <si>
    <t>Pakistan</t>
  </si>
  <si>
    <t>Rice, grain (in husk), flooded</t>
  </si>
  <si>
    <t>Italy</t>
  </si>
  <si>
    <t>CH4, to air, flooded rice</t>
  </si>
  <si>
    <t>Coconut, fruit (in husk)</t>
  </si>
  <si>
    <t>India</t>
  </si>
  <si>
    <t>Coffee, seed (whole)</t>
  </si>
  <si>
    <t>Inorganic Nitrogen fertiliser, unspecified (kg N)</t>
  </si>
  <si>
    <t>Spain</t>
  </si>
  <si>
    <t>Sunflower, seed (whole)</t>
  </si>
  <si>
    <t>France</t>
  </si>
  <si>
    <t>N, erosion, inputs production</t>
  </si>
  <si>
    <t>P, erosion, inputs production</t>
  </si>
  <si>
    <t>P, to drainage water, inputs production</t>
  </si>
  <si>
    <t>Soybean, seed (whole)</t>
  </si>
  <si>
    <t>Argentina</t>
  </si>
  <si>
    <t>NO3, to groundwater, inputs production</t>
  </si>
  <si>
    <t>Thailand</t>
  </si>
  <si>
    <t>Green manure (kg mass)</t>
  </si>
  <si>
    <t>Emissions (kg CO2e)</t>
  </si>
  <si>
    <t>Lifecycle Stage</t>
  </si>
  <si>
    <t>GPC Classification</t>
  </si>
  <si>
    <t>Source Product Name</t>
  </si>
  <si>
    <t>Source Database</t>
  </si>
  <si>
    <t>Data Quality Score (lower score = better)</t>
  </si>
  <si>
    <t>Origin Region</t>
  </si>
  <si>
    <t>Applicable Region</t>
  </si>
  <si>
    <t>Production System</t>
  </si>
  <si>
    <t>Functional Unit</t>
  </si>
  <si>
    <t>Cradle to Farm Gate</t>
  </si>
  <si>
    <t>Cradle to Plant Gate (Feed materials only)</t>
  </si>
  <si>
    <t>Cradle to Processing Gate (plus Transport)</t>
  </si>
  <si>
    <t>Alfalfa</t>
  </si>
  <si>
    <t>Alfalfa, conventional, for animal feeding, at farm gate/FR U</t>
  </si>
  <si>
    <t>conventional, for animal feeding</t>
  </si>
  <si>
    <t>1 kg of whole matter to the standards required (moisture, sugar, protein contents) of the product at the farm gate</t>
  </si>
  <si>
    <t>Alfalfa, conventional, for dehydration, animal feed, at farm gate, production/FR U</t>
  </si>
  <si>
    <t>conventional, for dehydration, animal feed</t>
  </si>
  <si>
    <t>Alfalfa, conventional, national average, at farm gate/FR U</t>
  </si>
  <si>
    <t>conventional, national average</t>
  </si>
  <si>
    <t>Alfalfa, organic, system n°1, at farm gate/FR U</t>
  </si>
  <si>
    <t>organic, Bourgogne</t>
  </si>
  <si>
    <t>Alfalfa, organic, system n°2, at farm gate/FR U</t>
  </si>
  <si>
    <t>organic, Ile de France</t>
  </si>
  <si>
    <t>Alfalfa, organic, system n°3, at farm gate/FR U</t>
  </si>
  <si>
    <t>organic, Poitou-Charentes</t>
  </si>
  <si>
    <t>Alfalfa, organic, system n°4, at farm gate/FR U</t>
  </si>
  <si>
    <t>Alfalfa, organic, system n°5, at farm gate/FR U</t>
  </si>
  <si>
    <t>organic, Rhône-Alpes</t>
  </si>
  <si>
    <t>Alternative Meat/Poultry/Other Animal Species - Unprepared/Unprocessed</t>
  </si>
  <si>
    <t>Kangaroo</t>
  </si>
  <si>
    <t>Multi-region</t>
  </si>
  <si>
    <t>global</t>
  </si>
  <si>
    <t>mixed</t>
  </si>
  <si>
    <t>kg bone-free meat</t>
  </si>
  <si>
    <t>Apples</t>
  </si>
  <si>
    <t>field grown</t>
  </si>
  <si>
    <t>1 kg of fresh produce</t>
  </si>
  <si>
    <t>1 kg of fresh fruit/vegetable</t>
  </si>
  <si>
    <t>Apple, conventional, electric platform, at orchard/FR U</t>
  </si>
  <si>
    <t>conventional, electric platform</t>
  </si>
  <si>
    <t>1 kg of whole product sold for fresh consumption (1st grade) or for the food industry (2nd grade)</t>
  </si>
  <si>
    <t>Apple, conventional, fixed spraying system and electric platform, at orchard/FR U</t>
  </si>
  <si>
    <t>conventional, fixed spraying system and electric platform</t>
  </si>
  <si>
    <t>Apple, conventional, fixed spraying system, at orchard/FR U</t>
  </si>
  <si>
    <t>conventional, fixed spraying system</t>
  </si>
  <si>
    <t>Apple, conventional, national average, at orchard/FR U</t>
  </si>
  <si>
    <t>Apple, conventional, non scab-tolerant, at orchard/FR U</t>
  </si>
  <si>
    <t>conventional, non scab-tolerant</t>
  </si>
  <si>
    <t>Apple, conventional, rain cover, at orchard/FR U</t>
  </si>
  <si>
    <t>conventional, rain cover</t>
  </si>
  <si>
    <t>Apple, conventional, scab-tolerant, at orchard/FR U</t>
  </si>
  <si>
    <t>conventional, scab-tolerant</t>
  </si>
  <si>
    <t>Apple, production mix, national average, at orchard/FR U</t>
  </si>
  <si>
    <t>production mix, national average</t>
  </si>
  <si>
    <t>Cider apple, conventional, national average, at orchard/FR U</t>
  </si>
  <si>
    <t>Apples, unpackaged</t>
  </si>
  <si>
    <t>foodsteps</t>
  </si>
  <si>
    <t>UK</t>
  </si>
  <si>
    <t>Apricots</t>
  </si>
  <si>
    <t>Apricot</t>
  </si>
  <si>
    <t>Aquatic Invertebrates - Unprepared/Unprocessed</t>
  </si>
  <si>
    <t>Octopus, squid, cuttlefish</t>
  </si>
  <si>
    <t>kg</t>
  </si>
  <si>
    <t>Aquatic Plants Unprepared/ Unprocessed</t>
  </si>
  <si>
    <t>Optimized seaweed production, 1kg algae (Laminaria), fresh weight/FR U</t>
  </si>
  <si>
    <t>Optimized production</t>
  </si>
  <si>
    <t>1 kg of fresh algae</t>
  </si>
  <si>
    <t>Seaweed non-optimized production, 1kg algae (Laminaria), fresh weight/FR U</t>
  </si>
  <si>
    <t>non-optimized production</t>
  </si>
  <si>
    <t>Artichokeplants</t>
  </si>
  <si>
    <t>Artichoke Hearts, LDPE Bag</t>
  </si>
  <si>
    <t>1 kg of artichoke hearts</t>
  </si>
  <si>
    <t>Asparagus</t>
  </si>
  <si>
    <t>Asparagus canned - 30% tinned packed and 70% glass</t>
  </si>
  <si>
    <t>conventional</t>
  </si>
  <si>
    <t>UK import market mix</t>
  </si>
  <si>
    <t>Fresh asparagus</t>
  </si>
  <si>
    <t>Frozen - green asparagus</t>
  </si>
  <si>
    <t>Aubergines</t>
  </si>
  <si>
    <t>Eggplants (aubergines)</t>
  </si>
  <si>
    <t>Australia</t>
  </si>
  <si>
    <t>Fresh aubergines (heated greenhouse production)</t>
  </si>
  <si>
    <t>heated greenhouse production</t>
  </si>
  <si>
    <t>Avocados</t>
  </si>
  <si>
    <t>Avocados, LDPE Bag</t>
  </si>
  <si>
    <t>Baking/Cooking Supplies (Shelf Stable)</t>
  </si>
  <si>
    <t>Lemon Juice, PET Bottle with PP Lid</t>
  </si>
  <si>
    <t>1 kg as purchased</t>
  </si>
  <si>
    <t>Bananas</t>
  </si>
  <si>
    <t>Banana, mixed production, West Indies, at farm gate WI/U</t>
  </si>
  <si>
    <t>West Indies</t>
  </si>
  <si>
    <t>conventional, mixed production</t>
  </si>
  <si>
    <t>Banana, pulp, raw</t>
  </si>
  <si>
    <t>1 kg of prepared product</t>
  </si>
  <si>
    <t>Plantain banana, raw</t>
  </si>
  <si>
    <t>Bananas, LDPE Bag</t>
  </si>
  <si>
    <t>Beans (With Pods)</t>
  </si>
  <si>
    <t>Baked beans</t>
  </si>
  <si>
    <t>Beans</t>
  </si>
  <si>
    <t>Beans: french and runner</t>
  </si>
  <si>
    <t>Beans: gigante/butter</t>
  </si>
  <si>
    <t>Beans: green</t>
  </si>
  <si>
    <t>Beans: pinto USA dried</t>
  </si>
  <si>
    <t>Beans: plake</t>
  </si>
  <si>
    <t>Canned (pulses, shelled)</t>
  </si>
  <si>
    <t>Canned green beans</t>
  </si>
  <si>
    <t>Dried shelled beans (pulses cooked: kidney, broad beans)</t>
  </si>
  <si>
    <t>Fresh green beans</t>
  </si>
  <si>
    <t>Frozen green beans</t>
  </si>
  <si>
    <t>Frozen shelled beans (pulses cooked: kidney, broad beans)</t>
  </si>
  <si>
    <t>Baked Beans, Aluminium Tin</t>
  </si>
  <si>
    <t>Beef - Unprepared/Unprocessed</t>
  </si>
  <si>
    <t>Beef</t>
  </si>
  <si>
    <t>Ireland</t>
  </si>
  <si>
    <t>Europe</t>
  </si>
  <si>
    <t>1 kg of fat and bone-free meat and edible offal</t>
  </si>
  <si>
    <t>Beef (beef herd)</t>
  </si>
  <si>
    <t>Beef (dairy herd)</t>
  </si>
  <si>
    <t>Beef (dairy herd, extensive system)</t>
  </si>
  <si>
    <t>extensive</t>
  </si>
  <si>
    <t>Beef (dairy herd, intensive system)</t>
  </si>
  <si>
    <t>intensive</t>
  </si>
  <si>
    <t>Beef (dairy herd, semi-intensive system)</t>
  </si>
  <si>
    <t>semi-intensive</t>
  </si>
  <si>
    <t>Beef Australia</t>
  </si>
  <si>
    <t>Beef cattle, national average, at farm gate/FR U</t>
  </si>
  <si>
    <t>Beef EU</t>
  </si>
  <si>
    <t>EU</t>
  </si>
  <si>
    <t>Beef Nth America</t>
  </si>
  <si>
    <t>North America</t>
  </si>
  <si>
    <t xml:space="preserve">Beef Sth America </t>
  </si>
  <si>
    <t>South America</t>
  </si>
  <si>
    <t>Beef UK</t>
  </si>
  <si>
    <t>Beef, bolar-blade, raw</t>
  </si>
  <si>
    <t>Beef, cheek, raw</t>
  </si>
  <si>
    <t>Beef, chuck, raw</t>
  </si>
  <si>
    <t>Beef, flank steak, raw</t>
  </si>
  <si>
    <t>Beef, hanger steak, raw</t>
  </si>
  <si>
    <t>Beef, knuckle, raw</t>
  </si>
  <si>
    <t>Beef, minced steak, 10% fat, raw</t>
  </si>
  <si>
    <t>Beef, minced steak, 15% fat, raw</t>
  </si>
  <si>
    <t>Beef, minced steak, 20% fat, raw</t>
  </si>
  <si>
    <t>Beef, minced steak, 5% fat, raw</t>
  </si>
  <si>
    <t>Beef, rib steak, raw</t>
  </si>
  <si>
    <t>Beef, rib, raw</t>
  </si>
  <si>
    <t>Beef, round, raw</t>
  </si>
  <si>
    <t>Beef, rump steak, raw</t>
  </si>
  <si>
    <t>Beef, short ribs, raw</t>
  </si>
  <si>
    <t>Beef, shoulder, raw</t>
  </si>
  <si>
    <t>Beef, sirloin steak, raw</t>
  </si>
  <si>
    <t>Beef, sirloin steak, red label, raw</t>
  </si>
  <si>
    <t>Beef, steak or beef steak, raw</t>
  </si>
  <si>
    <t>Beef, stewing meat, raw</t>
  </si>
  <si>
    <t>Beef, thin flank, raw</t>
  </si>
  <si>
    <t>Beef, topside, raw</t>
  </si>
  <si>
    <t>Beef: world average</t>
  </si>
  <si>
    <t>World average</t>
  </si>
  <si>
    <t>Blood, beef, raw</t>
  </si>
  <si>
    <t>Bovine Meat (beef herd)</t>
  </si>
  <si>
    <t>Bovine Meat (dairy herd)</t>
  </si>
  <si>
    <t>Burger, beef based, 15% fat, raw</t>
  </si>
  <si>
    <t>Calf, 14 days old, organic, system n°1, at farm gate/FR U</t>
  </si>
  <si>
    <t>organic, Lait de Montagne, Auvergne-Lozère</t>
  </si>
  <si>
    <t>Calf, 14 days old, organic, system n°2, at farm gate/FR U</t>
  </si>
  <si>
    <t>organic, Lait de plaine, Grand est</t>
  </si>
  <si>
    <t>Calf, 14 days old, organic, system n°3, at farm gate/FR U</t>
  </si>
  <si>
    <t>organic, Lait Ouest herbager pâturant</t>
  </si>
  <si>
    <t>Calf, 14 days old, organic, system n°4, at farm gate/FR U</t>
  </si>
  <si>
    <t>organic, Lait Ouest herbe et maïs</t>
  </si>
  <si>
    <t>Calf, 14 days old, organic, system n°5, at farm gate/FR U</t>
  </si>
  <si>
    <t>organic, Lait Ouest productif herbager</t>
  </si>
  <si>
    <t>Cattle Meat</t>
  </si>
  <si>
    <t>East Asia and Southeast Asia</t>
  </si>
  <si>
    <t>Feedlots</t>
  </si>
  <si>
    <t>Grassland systems</t>
  </si>
  <si>
    <t>Mixed systems</t>
  </si>
  <si>
    <t>Eastern Europe</t>
  </si>
  <si>
    <t>Latin America and the Caribbean</t>
  </si>
  <si>
    <t>Near East and North Africa</t>
  </si>
  <si>
    <t>Oceania</t>
  </si>
  <si>
    <t>Russian Federation</t>
  </si>
  <si>
    <t>South Asia</t>
  </si>
  <si>
    <t>Sub-Saharan Africa</t>
  </si>
  <si>
    <t>Western Europe</t>
  </si>
  <si>
    <t>Cull cow, organic, system n°1, at farm gate/FR U</t>
  </si>
  <si>
    <t>Cull cow, organic, system n°2, at farm gate/FR U</t>
  </si>
  <si>
    <t>Cull cow, organic, system n°3, at farm gate/FR U</t>
  </si>
  <si>
    <t>Cull cow, organic, system n°4, at farm gate/FR U</t>
  </si>
  <si>
    <t>Cull cow, organic, system n°5, at farm gate/FR U</t>
  </si>
  <si>
    <t>Heart, beef, raw</t>
  </si>
  <si>
    <t>Hill Beef</t>
  </si>
  <si>
    <t>Wales</t>
  </si>
  <si>
    <t>kg product</t>
  </si>
  <si>
    <t>Kidney, beef, raw</t>
  </si>
  <si>
    <t>Lowland beef</t>
  </si>
  <si>
    <t>Tongue, beef, raw</t>
  </si>
  <si>
    <t>Tripe, beef, raw</t>
  </si>
  <si>
    <t>Upland Beef</t>
  </si>
  <si>
    <t>Suckler heifer, conventional, fattening system, more than 1.2 LU per ha, at farm gate/FR U</t>
  </si>
  <si>
    <t>conventional, fattening system, more than 1.2 LU per ha</t>
  </si>
  <si>
    <t>Beef, PE Tray with PE Film</t>
  </si>
  <si>
    <t xml:space="preserve">Beef Burgers, PE Tray with PE Film </t>
  </si>
  <si>
    <t>Beer</t>
  </si>
  <si>
    <t>Barley (Beer)</t>
  </si>
  <si>
    <t>1 litre of beer</t>
  </si>
  <si>
    <t>Beer, "specialty", from abbey or regional (varying alcohol content)</t>
  </si>
  <si>
    <t>Beer, alcohol-free (&lt;1,2° alcohol)</t>
  </si>
  <si>
    <t>Beer, dark</t>
  </si>
  <si>
    <t>Beer, low alcohol-content (3° alcohol)</t>
  </si>
  <si>
    <t>Beer, regular (4-5° alcohol)</t>
  </si>
  <si>
    <t>Beer, special (5-6° alcohol)</t>
  </si>
  <si>
    <t>Beer, strong (&gt;8° alcohol)</t>
  </si>
  <si>
    <t>Beetroot</t>
  </si>
  <si>
    <t>Fresh Beetroot</t>
  </si>
  <si>
    <t>Pickled Beetroot</t>
  </si>
  <si>
    <t>Berries/Small Fruit</t>
  </si>
  <si>
    <t>Cranberries/blueberries</t>
  </si>
  <si>
    <t>Currants and gooseberries</t>
  </si>
  <si>
    <t>Red berries (raspberries, strawberries, red currants, black currants) , raw</t>
  </si>
  <si>
    <t>Berries</t>
  </si>
  <si>
    <t>Biscuits/Cookies (Perishable)</t>
  </si>
  <si>
    <t>Digestive Biscuits, PP Wrapping</t>
  </si>
  <si>
    <t>Bison/Buffalo - Unprepared/Unprocessed</t>
  </si>
  <si>
    <t>Buffalo</t>
  </si>
  <si>
    <t>Black Eyed Peas</t>
  </si>
  <si>
    <t>Cowpeas</t>
  </si>
  <si>
    <t>Blackberries</t>
  </si>
  <si>
    <t>Black mulberry, raw</t>
  </si>
  <si>
    <t>Blackberry, frozen, raw</t>
  </si>
  <si>
    <t>Blackberry, raw</t>
  </si>
  <si>
    <t>Blueberries</t>
  </si>
  <si>
    <t>Blueberry, frozen, raw</t>
  </si>
  <si>
    <t>Blueberry, raw</t>
  </si>
  <si>
    <t>Brassica Vegetables</t>
  </si>
  <si>
    <t>Fresh cabbage</t>
  </si>
  <si>
    <t>Pickled cabbage</t>
  </si>
  <si>
    <t>Processed cabbage</t>
  </si>
  <si>
    <t>Cabbages and Other Brassicas</t>
  </si>
  <si>
    <t>Cabbages, LDPE Bag</t>
  </si>
  <si>
    <t>Bread (Perishable)</t>
  </si>
  <si>
    <t>Bran grain bread</t>
  </si>
  <si>
    <t>Bread, French bread (baguette or ball), with yeast</t>
  </si>
  <si>
    <t>Bread, French bread, (baguette or ball), multigrain, from bakery</t>
  </si>
  <si>
    <t>Bread, French bread, baguette</t>
  </si>
  <si>
    <t>Bread, French bread, baguette, unsalted</t>
  </si>
  <si>
    <t>Bread, French bread, ball, 400g</t>
  </si>
  <si>
    <t>Bread, French bread, without salt</t>
  </si>
  <si>
    <t>Bread, gluten free</t>
  </si>
  <si>
    <t>Bread, home-made, with flour for home-made bread preparation</t>
  </si>
  <si>
    <t>Bread, wholemeal or integral bread (made with flour type 150)</t>
  </si>
  <si>
    <t>Brioche or Vienna bread</t>
  </si>
  <si>
    <t>Brioche sandwich bread, prepacked</t>
  </si>
  <si>
    <t>Brown bread, French bread (baguette or ball), with flour type 80 or 110</t>
  </si>
  <si>
    <t>Country-style bread, French bread (baguette or ball)</t>
  </si>
  <si>
    <t>Country-style bread, home-made (with flour for bread making machine)</t>
  </si>
  <si>
    <t>Gingerbread</t>
  </si>
  <si>
    <t>Panini bread</t>
  </si>
  <si>
    <t>Pita bread</t>
  </si>
  <si>
    <t>Rye bread, and wheat</t>
  </si>
  <si>
    <t>Toasted bread, home-made</t>
  </si>
  <si>
    <t>Bread, LDPE Bag</t>
  </si>
  <si>
    <t>Brioche, LDPE Bag</t>
  </si>
  <si>
    <t>Broad Beans</t>
  </si>
  <si>
    <t>Spring faba bean, conventional, national average, at farm gate/FR U</t>
  </si>
  <si>
    <t>Spring faba bean, conventional, reduced protection, at farm gate/FR U</t>
  </si>
  <si>
    <t>conventional, reduced protection</t>
  </si>
  <si>
    <t>Spring faba bean, from intercrop, organic, system n°1, at farm gate/FR U</t>
  </si>
  <si>
    <t>organic, Nord de la France</t>
  </si>
  <si>
    <t>Spring faba bean, from intercrop, organic, system n°2, at farm gate/FR U</t>
  </si>
  <si>
    <t>Spring faba bean, organic, system n°1, at farm gate/FR U</t>
  </si>
  <si>
    <t>organic, Région Bretagne</t>
  </si>
  <si>
    <t>Spring faba bean, organic, system n°2, at farm gate/FR U</t>
  </si>
  <si>
    <t>organic, Région Pays de la Loire</t>
  </si>
  <si>
    <t>Winter faba bean, from intercrop, organic, system n°1, at farm gate/FR U</t>
  </si>
  <si>
    <t>from intercrop, organic, Ouest de la France</t>
  </si>
  <si>
    <t>Winter faba bean, from intercrop, organic, system n°2, at farm gate/FR U</t>
  </si>
  <si>
    <t>from intercrop, organic, Moitié nord de la France</t>
  </si>
  <si>
    <t>Winter faba bean, from intercrop, organic, system n°3, at farm gate/FR U</t>
  </si>
  <si>
    <t>Winter faba bean, organic, system n°1, at farm gate/FR U</t>
  </si>
  <si>
    <t>Winter faba bean, organic, system n°2, at farm gate/FR U</t>
  </si>
  <si>
    <t>organic, Région Ile de France</t>
  </si>
  <si>
    <t>Winter faba bean, organic, system n°3, at farm gate/FR U</t>
  </si>
  <si>
    <t>organic, Région Poitou-Charentes</t>
  </si>
  <si>
    <t>Winter faba bean, organic, system n°4, at farm gate/FR U</t>
  </si>
  <si>
    <t>Broccoli</t>
  </si>
  <si>
    <t>Fresh broccoli (field production)</t>
  </si>
  <si>
    <t>field production</t>
  </si>
  <si>
    <t>Frozen broccoli</t>
  </si>
  <si>
    <t>Processed broccoli</t>
  </si>
  <si>
    <t>Broccoli, LDPE Bag</t>
  </si>
  <si>
    <t>Brussel Sprouts</t>
  </si>
  <si>
    <t>Fresh brussels sprouts</t>
  </si>
  <si>
    <t>Frozen brussels sprouts</t>
  </si>
  <si>
    <t>Butter (Perishable)</t>
  </si>
  <si>
    <t>Butter</t>
  </si>
  <si>
    <t>Butter, PP Tub with LDPE Lid</t>
  </si>
  <si>
    <t>Cacao</t>
  </si>
  <si>
    <t>Cocoa, conventional, Cabruca, at orchard/BR U</t>
  </si>
  <si>
    <t>conventional, Cabruca</t>
  </si>
  <si>
    <t>1 kg of cocoa beans at orchard</t>
  </si>
  <si>
    <t>Carrots</t>
  </si>
  <si>
    <t>Canned carrots</t>
  </si>
  <si>
    <t>Fresh carrots</t>
  </si>
  <si>
    <t>Frozen carrots</t>
  </si>
  <si>
    <t>Processed carrots</t>
  </si>
  <si>
    <t>Carrot, conventional, main season, Aquitaine, with water footprint, at farm gate/FR U</t>
  </si>
  <si>
    <t>conventional, main season, Aquitaine, with water footprint</t>
  </si>
  <si>
    <t>Carrot, conventional, national average, at farm gate/FR U</t>
  </si>
  <si>
    <t>conventional, national average, at farm gate</t>
  </si>
  <si>
    <t>Carrot, organic, Lower Normandy, at farm gate/FR U</t>
  </si>
  <si>
    <t>organic, Lower Normandy</t>
  </si>
  <si>
    <t>Carrots, LDPE Bag</t>
  </si>
  <si>
    <t>Cassava</t>
  </si>
  <si>
    <t>Cassava and Other Roots</t>
  </si>
  <si>
    <t>1 kg of soil free tuber</t>
  </si>
  <si>
    <t>Cauliflower</t>
  </si>
  <si>
    <t>Cauliflowers and broccoli</t>
  </si>
  <si>
    <t>Fresh cauliflower</t>
  </si>
  <si>
    <t>Frozen cauliflower</t>
  </si>
  <si>
    <t>Processed cauliflower</t>
  </si>
  <si>
    <t>Cauliflower, conventional, national average, at farm gate/FR U</t>
  </si>
  <si>
    <t>Cauliflower, national average, at farm gate/FR U</t>
  </si>
  <si>
    <t>national average</t>
  </si>
  <si>
    <t>Cauliflower, summer, conventional, at farm gate/FR U</t>
  </si>
  <si>
    <t>summer, conventional</t>
  </si>
  <si>
    <t>Cauliflower, winter, conventional, at farm gate/FR U</t>
  </si>
  <si>
    <t>winter, conventional</t>
  </si>
  <si>
    <t>Cauliflower, winter, organic, at farm gate/FR U</t>
  </si>
  <si>
    <t>winter, organic</t>
  </si>
  <si>
    <t>Cauliflower, LDPE Bag</t>
  </si>
  <si>
    <t>Celery</t>
  </si>
  <si>
    <t>Fresh celery</t>
  </si>
  <si>
    <t>Cereal Products - Ready to Eat (Perishable)</t>
  </si>
  <si>
    <t>Granola, LDPE Bag</t>
  </si>
  <si>
    <t>Cheese (Perishable)</t>
  </si>
  <si>
    <t>Abondance cheese, from cow's milk</t>
  </si>
  <si>
    <t>Asiago cheese, from cow's milk</t>
  </si>
  <si>
    <t>Auvergne blue cheese, from cow's milk</t>
  </si>
  <si>
    <t>Beaufort cheese, from cow's milk</t>
  </si>
  <si>
    <t>Blue cheese, from cow's milk</t>
  </si>
  <si>
    <t>Bresse blue cheese, from cow's milk</t>
  </si>
  <si>
    <t>Bresse blue cheese, from cow's milk, reduced fat, around 15% fat</t>
  </si>
  <si>
    <t>Brie cheese, from cow's milk</t>
  </si>
  <si>
    <t>Brie de Meaux cheese, from cow's milk</t>
  </si>
  <si>
    <t>Brie de Melun cheese, from cow's milk</t>
  </si>
  <si>
    <t>Camembert cheese, from cow's milk</t>
  </si>
  <si>
    <t>Camembert cheese, from cow's milk, from raw milk</t>
  </si>
  <si>
    <t>Cantal cheese, half matured, from cow's milk</t>
  </si>
  <si>
    <t>Cantal, Salers or Laguiole cheese, from cow's milk</t>
  </si>
  <si>
    <t>Carré de l'Est cheese, from cow's milk</t>
  </si>
  <si>
    <t>Causses blue cheese, from cow's milk</t>
  </si>
  <si>
    <t>Chabichou cheese, from goat's milk</t>
  </si>
  <si>
    <t>Chaource cheese, from cow's milk</t>
  </si>
  <si>
    <t>Cheddar cheese, from cow's milk</t>
  </si>
  <si>
    <t>Cheese</t>
  </si>
  <si>
    <t>1 kg of cheese</t>
  </si>
  <si>
    <t>Cheese, buche, from goat's milk</t>
  </si>
  <si>
    <t>Cheese, buche, from goat's milk, light</t>
  </si>
  <si>
    <t>Cheese, dry, from goat's milk</t>
  </si>
  <si>
    <t>Cheese, from goat's milk</t>
  </si>
  <si>
    <t>Cheese, from goat's milk, fresh</t>
  </si>
  <si>
    <t>Cheese, from goat's milk, fresh, from pasteurised milk</t>
  </si>
  <si>
    <t>Cheese, from goat's milk, fresh, from raw milk</t>
  </si>
  <si>
    <t>Cheese, from goat's milk, from pasteurised milk</t>
  </si>
  <si>
    <t>Cheese, from goat's milk, from raw milk</t>
  </si>
  <si>
    <t>Cheese, semi-dry, from goat's milk</t>
  </si>
  <si>
    <t>Chevrot cheese, from goat's milk</t>
  </si>
  <si>
    <t>Comté cheese, from cow's milk</t>
  </si>
  <si>
    <t>Corsica soft ripened cheese, from ewe's milk</t>
  </si>
  <si>
    <t>Coulommiers cheese, from cow's milk</t>
  </si>
  <si>
    <t>Crottin cheese, from goat's milk</t>
  </si>
  <si>
    <t>Crottin cheese, from goat's milk, from raw milk</t>
  </si>
  <si>
    <t>Crottin de Chavignol cheese, from goat's milk</t>
  </si>
  <si>
    <t>Edam cheese, from cow's milk</t>
  </si>
  <si>
    <t>Emmental cheese, from cow's milk</t>
  </si>
  <si>
    <t>Emmental cheese, grated, from cow's milk</t>
  </si>
  <si>
    <t>Époisses cheese, from cow's milk</t>
  </si>
  <si>
    <t>Feta cheese, from ewe's milk</t>
  </si>
  <si>
    <t>Feta-type cheese from cow's milk</t>
  </si>
  <si>
    <t>Feta-type cheese from cow's milk, in oil and spices</t>
  </si>
  <si>
    <t>Firm cheese, around 14% fat, Maasdam-type cheese, reduced fat</t>
  </si>
  <si>
    <t>Firm cheese, around 27% fat, Maasdam-type cheese</t>
  </si>
  <si>
    <t>Fontina cheese, from cow's milk</t>
  </si>
  <si>
    <t>Fourme d'Ambert cheese, from cow's milk</t>
  </si>
  <si>
    <t>Fourme de Montbrison cheese</t>
  </si>
  <si>
    <t>Gex blue cheese, or Jura blue cheese or Septmoncel blue cheese, from cow's milk</t>
  </si>
  <si>
    <t>Goat cheese from raw milk</t>
  </si>
  <si>
    <t>Gorgonzola cheese, from cow's milk</t>
  </si>
  <si>
    <t>Gouda cheese, from cow's milk</t>
  </si>
  <si>
    <t>Grana Padano cheese, from cow's milk</t>
  </si>
  <si>
    <t>Gruyere cheese, France, Protected Geographical Indication, from cow's milk</t>
  </si>
  <si>
    <t>Gruyere cheese, from cow's milk</t>
  </si>
  <si>
    <t>Hard cheese, emmental-type cheese, reduced fat</t>
  </si>
  <si>
    <t>Langres cheese, from cow's milk</t>
  </si>
  <si>
    <t>Livarot cheese, from cow's milk</t>
  </si>
  <si>
    <t>Maroilles "fermier" cheese</t>
  </si>
  <si>
    <t>Maroilles "laitier" cheese</t>
  </si>
  <si>
    <t>Maroilles cheese, from cow's milk</t>
  </si>
  <si>
    <t>Mimolette cheese, extra old, from cow's milk</t>
  </si>
  <si>
    <t>Mimolette cheese, from cow's milk</t>
  </si>
  <si>
    <t>Mimolette cheese, half-old, from cow's milk</t>
  </si>
  <si>
    <t>Mimolette cheese, old, from cow's milk</t>
  </si>
  <si>
    <t>Mimolette cheese, young, from cow's milk</t>
  </si>
  <si>
    <t>Morbier cheese, from cow's milk</t>
  </si>
  <si>
    <t>Mozzarella cheese, from cow's milk</t>
  </si>
  <si>
    <t>Munster cheese, from cow's milk</t>
  </si>
  <si>
    <t>Neufchâtel cheese, from cow's milk</t>
  </si>
  <si>
    <t>Ossau-Iraty cheese, from ewe's milk</t>
  </si>
  <si>
    <t>Parmesan cheese, from cow's milk</t>
  </si>
  <si>
    <t>Pélardon cheese, from goat's milk</t>
  </si>
  <si>
    <t>Picodon cheese, from goat's milk</t>
  </si>
  <si>
    <t>Pont l'Evêque cheese, from cow's milk</t>
  </si>
  <si>
    <t>Pouligny Saint-Pierre cheese, from goat's milk</t>
  </si>
  <si>
    <t>Processed cheese snack w breadsticks, for children</t>
  </si>
  <si>
    <t>Processed cheese with fresh cream cheese and walnuts</t>
  </si>
  <si>
    <t>Processed cheese, around 20% fat, in wedges or cubes</t>
  </si>
  <si>
    <t>Processed cheese, double cream, around 31% fat</t>
  </si>
  <si>
    <t>Processed cheese, in slices</t>
  </si>
  <si>
    <t>Provolone cheese, from cow's milk</t>
  </si>
  <si>
    <t>Pyrénées cheese, from ewe's milk</t>
  </si>
  <si>
    <t>Raclette cheese, from cow's milk</t>
  </si>
  <si>
    <t>Reblochon cheese, from cow's milk</t>
  </si>
  <si>
    <t>Rocamadour cheese, from goat's milk</t>
  </si>
  <si>
    <t>Roquefort cheese, from ewe's milk</t>
  </si>
  <si>
    <t>Sainte Maure cheese, from goat's milk</t>
  </si>
  <si>
    <t>Saint-Felicien cheese, from cow's milk</t>
  </si>
  <si>
    <t>Saint-Marcellin cheese, from cow's milk</t>
  </si>
  <si>
    <t>Saint-Nectaire cheese, from cow's milk</t>
  </si>
  <si>
    <t>Saint-Nectaire cheese, from cow's milk, milk collected in an unique farm</t>
  </si>
  <si>
    <t>Saint-Nectaire cheese, from cow's milk, milks collected in many farms</t>
  </si>
  <si>
    <t>Saint-Paulin cheese, from cow's milk (semi-hard cheese)</t>
  </si>
  <si>
    <t>Salers cheese, from cow's milk</t>
  </si>
  <si>
    <t>Selles-sur-Cher cheese, from goat's milk</t>
  </si>
  <si>
    <t>Semi-hard cheese, from ewe's milk</t>
  </si>
  <si>
    <t>Soft ripened cheese with bloomy rind, from ewe's milk, Camembert-type cheese</t>
  </si>
  <si>
    <t>Soft -ripened washed, bloomy and coloured rind cheese</t>
  </si>
  <si>
    <t>Soft-ripened cheese with bloomy rind (Camembert-type cheese)</t>
  </si>
  <si>
    <t>Soft-ripened cheese with bloomy rind, from goat's milk, Camembert-type cheese</t>
  </si>
  <si>
    <t>Soft-ripened cheese, double cream, around 30% fat</t>
  </si>
  <si>
    <t>Soft-ripened cheese, from goat's milk, from pasteurised milk</t>
  </si>
  <si>
    <t>Soft-ripened cheese, triple cream, around 40% fat</t>
  </si>
  <si>
    <t>Soft-ripened round cheese with bloomy rind, 5 to 11% fat, Camembert-type cheese, reduced fat</t>
  </si>
  <si>
    <t>Soft-ripened round cheese with bloomy rind, around 11% fat, Coulommiers-type cheese, reduced fat</t>
  </si>
  <si>
    <t>Soft-ripened round cheese with bloomy rind, around 5% fat, Camembert-type cheese, reduced fat</t>
  </si>
  <si>
    <t>Soft-ripened washed-rind cheese, from pasteurised milk (Vieux pané-type cheese)</t>
  </si>
  <si>
    <t>Soft-ripened washed-rind cheese, reduced fat, around 13% fat</t>
  </si>
  <si>
    <t>Tomme cheese (PDO) from the French Bauges munntains</t>
  </si>
  <si>
    <t>Tomme cheese, from cow's milk</t>
  </si>
  <si>
    <t>Tomme cheese, from mountain or Savoy</t>
  </si>
  <si>
    <t>Tomme cheese, reduced fat, around 13% fat</t>
  </si>
  <si>
    <t>Uncured soft cheese, spreadable, around 20% fat, in a tub</t>
  </si>
  <si>
    <t>Uncured soft cheese, spreadable, around 25% fat, in a tub</t>
  </si>
  <si>
    <t>Uncured soft cheese, spreadable, around 30-40% fat, flavoured (ex : garlic and herbs)</t>
  </si>
  <si>
    <t>Vacherin cheese or Mont d'or cheese, from cow's milk</t>
  </si>
  <si>
    <t>Valençay cheese, from goat's milk</t>
  </si>
  <si>
    <t>Cows Cheese, PE Tray with PE Film</t>
  </si>
  <si>
    <t>Cherries</t>
  </si>
  <si>
    <t>Cherry, conventional, national average, at orchard/FR U</t>
  </si>
  <si>
    <t>Chicken - Prepared/Processed</t>
  </si>
  <si>
    <t>Chicken Goujons, Cardboard Box with PE Wax</t>
  </si>
  <si>
    <t>Chicken - Unprepared/Unprocessed</t>
  </si>
  <si>
    <t>Broiler, conventional, at farm gate/FR U</t>
  </si>
  <si>
    <t>Broiler, Label Rouge, at farm gate/FR U</t>
  </si>
  <si>
    <t>conventional, Label Rouge</t>
  </si>
  <si>
    <t>Broiler, national average, at farm gate/FR U</t>
  </si>
  <si>
    <t>Broiler; Bleu Blanc Coeur, at farm gate/FR U</t>
  </si>
  <si>
    <t>conventional, Bleu Blanc Coeur</t>
  </si>
  <si>
    <t>Chicken</t>
  </si>
  <si>
    <t>Chicken high leg, meat, raw</t>
  </si>
  <si>
    <t>Chicken Meat</t>
  </si>
  <si>
    <t>Backyard systems</t>
  </si>
  <si>
    <t>Broilers</t>
  </si>
  <si>
    <t>Layers</t>
  </si>
  <si>
    <t>Chicken, breast, meat and skin, raw</t>
  </si>
  <si>
    <t>Chicken, breast, without skin, raw</t>
  </si>
  <si>
    <t>Chicken, drumstick, raw</t>
  </si>
  <si>
    <t>Chicken, eviscerated without offal, raw</t>
  </si>
  <si>
    <t>Chicken, free-range, meat and skin, raw</t>
  </si>
  <si>
    <t>Chicken, leg, meat and skin, raw</t>
  </si>
  <si>
    <t>Chicken, leg, meat, raw</t>
  </si>
  <si>
    <t>Chicken, meat and skin, raw</t>
  </si>
  <si>
    <t>Chicken, meat, raw</t>
  </si>
  <si>
    <t>Chicken, organic, system n°1, at farm gate/FR U</t>
  </si>
  <si>
    <t>organic, 100% organic</t>
  </si>
  <si>
    <t>Chicken, organic, system n°2, at farm gate/FR U</t>
  </si>
  <si>
    <t>organic, 95% organic</t>
  </si>
  <si>
    <t>Chicken, stewing, leg, raw</t>
  </si>
  <si>
    <t>Chicken, white race, meat and skin, raw</t>
  </si>
  <si>
    <t>Chicken, wing, meat and skin, raw</t>
  </si>
  <si>
    <t>Cull hen, organic, system n°1, at farm gate/FR U</t>
  </si>
  <si>
    <t>Cull hen, organic, system n°2, at farm gate/FR U</t>
  </si>
  <si>
    <t>Gizzard, chicken, raw</t>
  </si>
  <si>
    <t>Heart, chicken, raw</t>
  </si>
  <si>
    <t>Liver, chicken, raw</t>
  </si>
  <si>
    <t>Poultry meat</t>
  </si>
  <si>
    <t>Poultry meat (conventional)</t>
  </si>
  <si>
    <t>kg edible meat</t>
  </si>
  <si>
    <t>Poultry meat (free range)</t>
  </si>
  <si>
    <t>free range</t>
  </si>
  <si>
    <t>Poultry meat (organic)</t>
  </si>
  <si>
    <t>organic</t>
  </si>
  <si>
    <t>Chicken, PE Tray with PE Film</t>
  </si>
  <si>
    <t>Chickpeas</t>
  </si>
  <si>
    <t>Chick peas</t>
  </si>
  <si>
    <t>Chickpea, organic, system n°1, at farm gate/FR U</t>
  </si>
  <si>
    <t>organic, Région Midi-Pyrénées</t>
  </si>
  <si>
    <t>Chicory Leaves</t>
  </si>
  <si>
    <t>Chicory witloof, conventional, national average at farm gate/FR U</t>
  </si>
  <si>
    <t>Chicory witloof, early, conventional at farm gate/FR U</t>
  </si>
  <si>
    <t>early, conventional</t>
  </si>
  <si>
    <t>Chicory witloof, early, conventional, root production, at farm gate/FR U</t>
  </si>
  <si>
    <t>early, conventional, root production</t>
  </si>
  <si>
    <t>Chicory witloof, early, conventional, storage and forcing, at farm gate/FR U</t>
  </si>
  <si>
    <t>early, conventional, storage and forcing</t>
  </si>
  <si>
    <t>Chicory witloof, late, conventional at farm gate/FR U</t>
  </si>
  <si>
    <t>late, conventional</t>
  </si>
  <si>
    <t>Chicory witloof, late, conventional, root production, at farm gate/FR U</t>
  </si>
  <si>
    <t>late, conventional, root production</t>
  </si>
  <si>
    <t>Chicory witloof, late, conventional, storage and forcing, at farm gate/FR U</t>
  </si>
  <si>
    <t>late, conventional, storage and forcing</t>
  </si>
  <si>
    <t>Chicory witloof, national average, at farm gate/FR U</t>
  </si>
  <si>
    <t>Chicory witloof, season, conventional at farm gate/FR U</t>
  </si>
  <si>
    <t>season, conventional</t>
  </si>
  <si>
    <t>Chicory witloof, season, conventional, NH3, storage and forcing, at farm gate/FR U</t>
  </si>
  <si>
    <t>season, conventional, NH3, storage and forcing</t>
  </si>
  <si>
    <t>Chicory witloof, season, conventional, root production, at farm gate/FR U</t>
  </si>
  <si>
    <t>season, conventional, root production</t>
  </si>
  <si>
    <t>Chicory witloof, season, conventional, storage and forcing, at farm gate/FR U</t>
  </si>
  <si>
    <t>season, conventional, storage and forcing</t>
  </si>
  <si>
    <t>Chicory witloof, season, organic at farm gate/FR U</t>
  </si>
  <si>
    <t>season, organic</t>
  </si>
  <si>
    <t>Chicory witloof, season, organic, root production, at farm gate/FR U</t>
  </si>
  <si>
    <t>season, organic, root production</t>
  </si>
  <si>
    <t>Chicory witloof, season, organic, storage and forcing, at farm gate/FR U</t>
  </si>
  <si>
    <t>season, organic, storage and forcing</t>
  </si>
  <si>
    <t>Chocolate and Chocolate/Sugar Candy Combinations - Confectionery</t>
  </si>
  <si>
    <t>Dark chocolate bar, filled with praline</t>
  </si>
  <si>
    <t>Dark chocolate bar, less than 70% cocoa</t>
  </si>
  <si>
    <t>Dark chocolate bar, more than 40% cocoa, for cooking</t>
  </si>
  <si>
    <t>Dark chocolate bar, more than 70% cocoa</t>
  </si>
  <si>
    <t>Dark chocolate bar, with dried fruits (nuts, almonds, raisin, praline)</t>
  </si>
  <si>
    <t>Dark chocolate bar, with fruits (orange, raspberries, pear)</t>
  </si>
  <si>
    <t>Dark chocolate bar, without sugar and with artificial sweeteners</t>
  </si>
  <si>
    <t>Dark chocolate, filled with mint confectionery</t>
  </si>
  <si>
    <t>Milk chocolate bar</t>
  </si>
  <si>
    <t>Milk chocolate bar, filled with praline</t>
  </si>
  <si>
    <t>Milk chocolate bar, with dried fruits (nuts, almonds, raisins, praline)</t>
  </si>
  <si>
    <t>Milk chocolate bar, with puffed/popped cereals</t>
  </si>
  <si>
    <t>Milk chocolate bar, without sugar, with sweeteners</t>
  </si>
  <si>
    <t>Milk chocolate, filled</t>
  </si>
  <si>
    <t>White chocolate bar</t>
  </si>
  <si>
    <t>White chocolate bar, with dried fruits (nuts, almonds, raisins, praline)</t>
  </si>
  <si>
    <t>Cocoa (Chocolate)</t>
  </si>
  <si>
    <t>1 kg of dark chocolate</t>
  </si>
  <si>
    <t>Dark Chocolate, PP Wrapping</t>
  </si>
  <si>
    <t>Milk Chocolate, PP Wrapping</t>
  </si>
  <si>
    <t>White Chocolate, PP Wrapping</t>
  </si>
  <si>
    <t>Chutneys/Relishes (Perishable)</t>
  </si>
  <si>
    <t>Mango Chutney, Glass Jar with Aluminium Lid</t>
  </si>
  <si>
    <t>Citrus</t>
  </si>
  <si>
    <t>Citrus Fruit</t>
  </si>
  <si>
    <t>Grapefruit and pomelo</t>
  </si>
  <si>
    <t>Lemons and limes</t>
  </si>
  <si>
    <t>Clementines</t>
  </si>
  <si>
    <t>Clementine, export quality, Souss, at orchard/MA U</t>
  </si>
  <si>
    <t>Morocco</t>
  </si>
  <si>
    <t>1 kg of whole product for export</t>
  </si>
  <si>
    <t>Coffee - Ground Beans</t>
  </si>
  <si>
    <t>Coffee</t>
  </si>
  <si>
    <t>1 kg of ground, roasted beans</t>
  </si>
  <si>
    <t>Coffee, ground</t>
  </si>
  <si>
    <t>Coffee, powder, instant</t>
  </si>
  <si>
    <t>Coffee - Whole Beans</t>
  </si>
  <si>
    <t>Coffee bean (Robusta), depulped, Brazil, at farm gate/BR U</t>
  </si>
  <si>
    <t>1 kg of roasted beans</t>
  </si>
  <si>
    <t>Common Cultivated Mushroom (Agaricus)</t>
  </si>
  <si>
    <t>Chestnuts</t>
  </si>
  <si>
    <t>Mushrooms</t>
  </si>
  <si>
    <t>Courgettes</t>
  </si>
  <si>
    <t>Fresh courgette</t>
  </si>
  <si>
    <t>Zucchini/button squash</t>
  </si>
  <si>
    <t>Zucchini: passive greenhouse</t>
  </si>
  <si>
    <t>passive greenhouse</t>
  </si>
  <si>
    <t>Cranberries</t>
  </si>
  <si>
    <t>Cranberry, raw</t>
  </si>
  <si>
    <t>Cream (Perishable)</t>
  </si>
  <si>
    <t>Cream</t>
  </si>
  <si>
    <t>Cream, PP Tub with LDPE Lid</t>
  </si>
  <si>
    <t>Crops for Production of Edible Fruit from Palmtrees</t>
  </si>
  <si>
    <t>Palm fruit bunch, average, animal feed, at farm gate/MY U</t>
  </si>
  <si>
    <t>Malaysia</t>
  </si>
  <si>
    <t>average, animal feed</t>
  </si>
  <si>
    <t>Palm fruit bunch, with deforestation, on land recently transformed, animal feed, at farm gate/MY U</t>
  </si>
  <si>
    <t>with deforestation, on land recently transformed, animal feed</t>
  </si>
  <si>
    <t>Palm fruit bunch, without deforestation, animal feed, at farm gate/MY U</t>
  </si>
  <si>
    <t>without deforestation, animal feed</t>
  </si>
  <si>
    <t>Cucumbers</t>
  </si>
  <si>
    <t>Cucumber/gherkins</t>
  </si>
  <si>
    <t>Cucumbers and gherkins: heated greenhouse</t>
  </si>
  <si>
    <t>heated greenhouse</t>
  </si>
  <si>
    <t>Fresh cucumber (heated &amp; unheated greenhouse production)</t>
  </si>
  <si>
    <t>heated/unheated greenhouse</t>
  </si>
  <si>
    <t>Fresh cucumber (heated greenhouse production)</t>
  </si>
  <si>
    <t>Pickled cucumber/gherkins</t>
  </si>
  <si>
    <t>Cucumbers, LDPE Bag</t>
  </si>
  <si>
    <t>Cucurbits - Edible Peel</t>
  </si>
  <si>
    <t>Squash, conventional, national average, at farm gate/FR U</t>
  </si>
  <si>
    <t>Squash, national average, at farm gate/FR U</t>
  </si>
  <si>
    <t>Squash, open field, conventional, at farm gate/FR U</t>
  </si>
  <si>
    <t>open field, conventional</t>
  </si>
  <si>
    <t>Squash, springtime, under tunnel, conventional, at farm gate/FR U</t>
  </si>
  <si>
    <t>springtime, under tunnel, conventional</t>
  </si>
  <si>
    <t>Squash, springtime, under tunnel, organic, at farm gate/FR U</t>
  </si>
  <si>
    <t>springtime, under tunnel, organic</t>
  </si>
  <si>
    <t>Cucurbits - Inedible Peel</t>
  </si>
  <si>
    <t>Squash, autumn, under tunnel, conventional, at farm gate/FR U</t>
  </si>
  <si>
    <t>autumn, under tunnel, conventional</t>
  </si>
  <si>
    <t>Dates</t>
  </si>
  <si>
    <t>Dessert Sauces/Toppings/Fillings (Shelf Stable)</t>
  </si>
  <si>
    <t>Custard, Aluminium Tin</t>
  </si>
  <si>
    <t>Dressings/Dips (Perishable)</t>
  </si>
  <si>
    <t>Mayonnaise, Glass Jar with Aluminium Lid</t>
  </si>
  <si>
    <t>Drinks Flavoured - Ready to Drink</t>
  </si>
  <si>
    <t>Fruit soft drink, carbonated (10-50% of fruit juice), with sugar</t>
  </si>
  <si>
    <t>Fruit soft drink, carbonated (less than 10% of fruit juice), with sugar</t>
  </si>
  <si>
    <t>Fruit soft drink, carbonated (less than 10% of fruit juice), with sugar and artificial sweetener(s)</t>
  </si>
  <si>
    <t>Fruit soft drink, carbonated (less than 10% of fruit juice), without sugar and artificial sweetener(s)</t>
  </si>
  <si>
    <t>Fruit soft drink, carbonated (less than 10% of fruit juice), without sugar and with artificial sweetener(s)</t>
  </si>
  <si>
    <t>Soft drink, carbonated, without fruit juice, reduced sugar</t>
  </si>
  <si>
    <t>Soft drink, carbonated, without fruit juice, with sugar</t>
  </si>
  <si>
    <t>Soft drink, carbonated, without fruit juice, with sugar and artificial sweetener(s)</t>
  </si>
  <si>
    <t>Water, mineral, carbonated ou non-carbonated, CAROLA</t>
  </si>
  <si>
    <t>Duck - Unprepared/Unprocessed</t>
  </si>
  <si>
    <t>Duck</t>
  </si>
  <si>
    <t>Duck for roasting, conventional, at farm gate/FR U</t>
  </si>
  <si>
    <t>Fattening duck, conventional, at farm gate/FR U</t>
  </si>
  <si>
    <t>Edible Legume Crops</t>
  </si>
  <si>
    <t>Beans &amp; Pulses</t>
  </si>
  <si>
    <t>1 kg of dry pulse without pod</t>
  </si>
  <si>
    <t>Eggs Products/Substitutes</t>
  </si>
  <si>
    <t>Egg white, raw</t>
  </si>
  <si>
    <t>Egg yolk, raw</t>
  </si>
  <si>
    <t>Eggs, Cardboard Box</t>
  </si>
  <si>
    <t>Fennel (subspecies azoricum)</t>
  </si>
  <si>
    <t>Fennel</t>
  </si>
  <si>
    <t>Figs</t>
  </si>
  <si>
    <t>Fish - Prepared/Processed (Frozen)</t>
  </si>
  <si>
    <t>Fish Fingers, Cardboard Box with PE Wax</t>
  </si>
  <si>
    <t>Fish - Unprepared/Unprocessed</t>
  </si>
  <si>
    <t>Alaska pollock, raw</t>
  </si>
  <si>
    <t>Albacore, NEA, Pelagic trawl, average, at landing/FR U</t>
  </si>
  <si>
    <t>conventional, Pelagic trawl, average</t>
  </si>
  <si>
    <t>1 kg of edible fish</t>
  </si>
  <si>
    <t>Albacore, raw</t>
  </si>
  <si>
    <t>American bass, raw</t>
  </si>
  <si>
    <t>Anglerfish</t>
  </si>
  <si>
    <t>Anglerfish, raw</t>
  </si>
  <si>
    <t>Arctic char, raw</t>
  </si>
  <si>
    <t>Atlantic bass, raw</t>
  </si>
  <si>
    <t>Atlantic chub mackerel, raw</t>
  </si>
  <si>
    <t>Atlantic halibut, raw</t>
  </si>
  <si>
    <t>Atlantic herring, lean, raw</t>
  </si>
  <si>
    <t>Atlantic Herring, NEA, Pelagic Trawl, average, at landing/NL U</t>
  </si>
  <si>
    <t>Netherlands</t>
  </si>
  <si>
    <t>Atlantic herring, oily, raw</t>
  </si>
  <si>
    <t>Atlantic herring, raw</t>
  </si>
  <si>
    <t>Atlantic Mackerel, NEA, Pelagic Trawl, average, at landing/NL U</t>
  </si>
  <si>
    <t>Bigeye scad, raw</t>
  </si>
  <si>
    <t>Big-scale sand smelt (whole small fish), to fry, raw</t>
  </si>
  <si>
    <t>Black seabream, raw</t>
  </si>
  <si>
    <t>Blackspot seabream, raw</t>
  </si>
  <si>
    <t>Blue grenadier, raw</t>
  </si>
  <si>
    <t>Blue ling, raw</t>
  </si>
  <si>
    <t>Blue shark, fillet, without skin, raw</t>
  </si>
  <si>
    <t>Bluefin Tuna, MedSea, Longline, average, at landing/FR U</t>
  </si>
  <si>
    <t>conventional, Longline, average</t>
  </si>
  <si>
    <t>Bluefin Tuna, MedSea, Seine, average, at cage gate/FR U</t>
  </si>
  <si>
    <t>conventional, average</t>
  </si>
  <si>
    <t>Bogue, raw</t>
  </si>
  <si>
    <t>Bonito, raw</t>
  </si>
  <si>
    <t>Brown bullhead, raw</t>
  </si>
  <si>
    <t>Brown meagre, raw</t>
  </si>
  <si>
    <t>Capelin, raw</t>
  </si>
  <si>
    <t>Carp</t>
  </si>
  <si>
    <t>Carp, raw, farmed</t>
  </si>
  <si>
    <t>Cod</t>
  </si>
  <si>
    <t>Cod, raw</t>
  </si>
  <si>
    <t>Common anchovy, raw</t>
  </si>
  <si>
    <t>Common dab, raw</t>
  </si>
  <si>
    <t>Common dentex, raw</t>
  </si>
  <si>
    <t>Common Sole, BBiscay, Trammel Net, average, at landing/FR U</t>
  </si>
  <si>
    <t>conventional, Trammel Net, average</t>
  </si>
  <si>
    <t>Common sole, raw</t>
  </si>
  <si>
    <t>Conger, raw</t>
  </si>
  <si>
    <t>Crevalle jack, raw</t>
  </si>
  <si>
    <t>Diamond fish</t>
  </si>
  <si>
    <t>Eel</t>
  </si>
  <si>
    <t>European Anchovy, ECA, Seine, average, at landing/MA U</t>
  </si>
  <si>
    <t>European bass, raw</t>
  </si>
  <si>
    <t>European hake, raw</t>
  </si>
  <si>
    <t>European perch, raw</t>
  </si>
  <si>
    <t>European pilchard or sardine, raw</t>
  </si>
  <si>
    <t>European Pilchard, BBiscay, Seine, average, at landing/FR U</t>
  </si>
  <si>
    <t>European Pilchard, ECA, Seine, average, at landing/FR U</t>
  </si>
  <si>
    <t>European plaice, raw</t>
  </si>
  <si>
    <t>European sprat, raw</t>
  </si>
  <si>
    <t>Fish (all species)</t>
  </si>
  <si>
    <t>Fish (farmed)</t>
  </si>
  <si>
    <t>Freshwater bream, raw</t>
  </si>
  <si>
    <t>Gadidae, CelticSea, Bottom Trawl, average, at landing/FR U</t>
  </si>
  <si>
    <t>conventional, Bottom Trawl, average</t>
  </si>
  <si>
    <t>Garfish, raw</t>
  </si>
  <si>
    <t>Gilthead seabream, raw, farmed</t>
  </si>
  <si>
    <t>Gilthead seabream, raw, wild</t>
  </si>
  <si>
    <t>Golden redfish, raw</t>
  </si>
  <si>
    <t>Greenland halibut, raw</t>
  </si>
  <si>
    <t>Grenadier, from any fishing spot, raw</t>
  </si>
  <si>
    <t>Grouper, raw</t>
  </si>
  <si>
    <t>Haddock</t>
  </si>
  <si>
    <t>Haddock, raw</t>
  </si>
  <si>
    <t>Hake</t>
  </si>
  <si>
    <t>Hake, fillet, frozen, raw</t>
  </si>
  <si>
    <t>Herring</t>
  </si>
  <si>
    <t>Horse mackerel, lean (spring, summer), raw</t>
  </si>
  <si>
    <t>Horse mackerel, oily (autumn, winter), raw</t>
  </si>
  <si>
    <t>Horse mackerel, raw</t>
  </si>
  <si>
    <t>John dory, raw</t>
  </si>
  <si>
    <t>Large trout, 2-4kg, conventional, at farm gate/FR U</t>
  </si>
  <si>
    <t>Largehead hairtail, raw</t>
  </si>
  <si>
    <t>Lemon sole, raw</t>
  </si>
  <si>
    <t>Ling common</t>
  </si>
  <si>
    <t>Ling, raw</t>
  </si>
  <si>
    <t>Mackerel</t>
  </si>
  <si>
    <t>Mackerel, raw</t>
  </si>
  <si>
    <t>Mediterranean bass, raw, farmed</t>
  </si>
  <si>
    <t>Mediterranean bass, raw, wild</t>
  </si>
  <si>
    <t>Megrim</t>
  </si>
  <si>
    <t>Megrim, raw</t>
  </si>
  <si>
    <t>Mullet, raw</t>
  </si>
  <si>
    <t>Nile perch, raw</t>
  </si>
  <si>
    <t>Nursehound or lesser spotted dogfish, raw</t>
  </si>
  <si>
    <t>Pilchard</t>
  </si>
  <si>
    <t>Pollack, raw</t>
  </si>
  <si>
    <t>Pollock</t>
  </si>
  <si>
    <t>Pomfret</t>
  </si>
  <si>
    <t>Pond smelt, raw</t>
  </si>
  <si>
    <t>Porbeagle</t>
  </si>
  <si>
    <t>Pouting, raw</t>
  </si>
  <si>
    <t>Rainbow trout, raw, farmed</t>
  </si>
  <si>
    <t>Ray, raw</t>
  </si>
  <si>
    <t>Red gurnard, raw</t>
  </si>
  <si>
    <t>Rhombus</t>
  </si>
  <si>
    <t>Rock fish</t>
  </si>
  <si>
    <t>Roundnose grenadier, raw</t>
  </si>
  <si>
    <t>Saithe, frozen, raw</t>
  </si>
  <si>
    <t>Saithe, NorthSea, Bottom Trawl, average, fresh, at landing/EU U</t>
  </si>
  <si>
    <t>Saithe, NorthSea, Bottom Trawl, average, frozen, at landing/FR U</t>
  </si>
  <si>
    <t>Saithe, raw</t>
  </si>
  <si>
    <t>Salema, raw</t>
  </si>
  <si>
    <t>Salmon</t>
  </si>
  <si>
    <t>Salmon trout, raw</t>
  </si>
  <si>
    <t>Salmon, raw, farmed</t>
  </si>
  <si>
    <t>Sea bass</t>
  </si>
  <si>
    <t>Sea bass or sea bream, 200-500g, conventional, in cage, at farm gate mit BargeEI/FR U</t>
  </si>
  <si>
    <t>conventional, in cage</t>
  </si>
  <si>
    <t>Sea bass or sea bream, 200-500g, conventional, in cage, at farm gate/FR U</t>
  </si>
  <si>
    <t>Sea trout, raw</t>
  </si>
  <si>
    <t>Shallow-water Cape hake, raw</t>
  </si>
  <si>
    <t>Shark mako</t>
  </si>
  <si>
    <t>Shark, raw</t>
  </si>
  <si>
    <t>Skipjack Tuna, ECA, Seine, average, at landing/CI U</t>
  </si>
  <si>
    <t>Ivory Coast</t>
  </si>
  <si>
    <t>Skipjack tuna, raw</t>
  </si>
  <si>
    <t>Small trout, 250-350g, conventional, at farm gate/FR U</t>
  </si>
  <si>
    <t>conventional, conventional</t>
  </si>
  <si>
    <t>Snapper, raw</t>
  </si>
  <si>
    <t>Sole</t>
  </si>
  <si>
    <t>Spiny scorpionfish, raw</t>
  </si>
  <si>
    <t>Surmullet or red mullet, fillet with skin, frozen, raw (from Thailand or Senegal)</t>
  </si>
  <si>
    <t>Surmullet or red mullet, raw</t>
  </si>
  <si>
    <t>Swordfish</t>
  </si>
  <si>
    <t>Swordfish, raw</t>
  </si>
  <si>
    <t>Tonguesole, raw</t>
  </si>
  <si>
    <t>Trout</t>
  </si>
  <si>
    <t>Trout, farmed, raw</t>
  </si>
  <si>
    <t>Tub gurnard, raw</t>
  </si>
  <si>
    <t>Tuna</t>
  </si>
  <si>
    <t>Tuna, raw</t>
  </si>
  <si>
    <t>Turbot</t>
  </si>
  <si>
    <t>Turbot, raw</t>
  </si>
  <si>
    <t>Turbot, raw, farmed</t>
  </si>
  <si>
    <t>Turbot, raw, wild</t>
  </si>
  <si>
    <t>Whiting</t>
  </si>
  <si>
    <t>Whiting, raw</t>
  </si>
  <si>
    <t>Yellowfin Tuna, ECA, Seine, average, at landing/CI U</t>
  </si>
  <si>
    <t>Yellowfin tuna, raw</t>
  </si>
  <si>
    <t>Basa, PE Tray with PE Film</t>
  </si>
  <si>
    <t>Cod, PE Tray with PE Film</t>
  </si>
  <si>
    <t>Haddock, PE Tray with PE Film</t>
  </si>
  <si>
    <t>Hake, PE Tray with PE Film</t>
  </si>
  <si>
    <t>Salmon, PE Tray with PE Film</t>
  </si>
  <si>
    <t>Trout, PE Tray with PE Film</t>
  </si>
  <si>
    <t>French/ Wax Beans</t>
  </si>
  <si>
    <t>French bean, conventional, national average, at farm gate/FR U</t>
  </si>
  <si>
    <t>Fruit Juice - Ready to Drink (Perishable)</t>
  </si>
  <si>
    <t>Apple juice, pure juice</t>
  </si>
  <si>
    <t>Mixed fruits juice, orange based, multivitamin</t>
  </si>
  <si>
    <t>Mixed fruits juice, pure juice</t>
  </si>
  <si>
    <t>Mixed fruits juice, pure juice, multivitamin</t>
  </si>
  <si>
    <t>Mixed fruits juice, reconstituted from a concentrate, multivitamin</t>
  </si>
  <si>
    <t>Orange juice, home-made</t>
  </si>
  <si>
    <t>Orange Juice, PET Bottle with PP Lid</t>
  </si>
  <si>
    <t>Fruits - Unprepared/Unprocessed (Fresh)</t>
  </si>
  <si>
    <t>Other Fruit</t>
  </si>
  <si>
    <t>Garlic</t>
  </si>
  <si>
    <t>Garlic, unpackaged</t>
  </si>
  <si>
    <t>Ginger</t>
  </si>
  <si>
    <t>Globe Artichokes</t>
  </si>
  <si>
    <t>Artichokes</t>
  </si>
  <si>
    <t>Gooseberries</t>
  </si>
  <si>
    <t>Gooseberry, raw</t>
  </si>
  <si>
    <t>Grains/Flour</t>
  </si>
  <si>
    <t>Barley</t>
  </si>
  <si>
    <t>Basmati rice, raw</t>
  </si>
  <si>
    <t>Durum wheat, whole, raw</t>
  </si>
  <si>
    <t>Frik (crushed immature durum wheat), raw</t>
  </si>
  <si>
    <t>Jasmine rice, national average, at farm gate/TH U</t>
  </si>
  <si>
    <t>Khorasan wheat</t>
  </si>
  <si>
    <t>Maize (Meal)</t>
  </si>
  <si>
    <t>1 kg of meal (for polenta)</t>
  </si>
  <si>
    <t>Maize/corn</t>
  </si>
  <si>
    <t>Oats</t>
  </si>
  <si>
    <t>Quinoa</t>
  </si>
  <si>
    <t>Rice</t>
  </si>
  <si>
    <t>1 kg of full grain white or brown rice</t>
  </si>
  <si>
    <t>Rice, at farm/CN Mass S</t>
  </si>
  <si>
    <t>China - Processing Location</t>
  </si>
  <si>
    <t>Rice, at farm/IN Mass S</t>
  </si>
  <si>
    <t>India - Processing Location</t>
  </si>
  <si>
    <t>Rice, at farm/US-AR Mass S</t>
  </si>
  <si>
    <t>US - Processing Location</t>
  </si>
  <si>
    <t>Rice, at farm/US-CA Mass S</t>
  </si>
  <si>
    <t>Rice, at farm/US-LA Mass S</t>
  </si>
  <si>
    <t>Rice, at farm/US-MO Mass S</t>
  </si>
  <si>
    <t>Rice, at farm/US-MS Mass S</t>
  </si>
  <si>
    <t>Rice, at farm/US-TX Mass S</t>
  </si>
  <si>
    <t>Rice, brown, raw</t>
  </si>
  <si>
    <t>Rice, flaked, at plant/GLO Mass S</t>
  </si>
  <si>
    <t>Global - Processing Location</t>
  </si>
  <si>
    <t>Rice, production mix, at farm/GLO Mass S</t>
  </si>
  <si>
    <t>Rice, production mix, at farm/US Mass S</t>
  </si>
  <si>
    <t>Rice, raw</t>
  </si>
  <si>
    <t>Rice, red, raw</t>
  </si>
  <si>
    <t>Rye</t>
  </si>
  <si>
    <t>Spring faba bean and spring wheat intercrop, organic, system n°1, at farm gate/FR U</t>
  </si>
  <si>
    <t>Spring pea and spring wheat intercrop, organic, system n°1, at farm gate/FR U</t>
  </si>
  <si>
    <t>organic, Ouest de la France</t>
  </si>
  <si>
    <t>Spring wheat, from intercrop, organic, system n°1, at farm gate/FR U</t>
  </si>
  <si>
    <t>Spring wheat, from intercrop, organic, system n°2, at farm gate/FR U</t>
  </si>
  <si>
    <t>Wheat</t>
  </si>
  <si>
    <t>Wheat bulgur, raw</t>
  </si>
  <si>
    <t>Wheat grain, dried, at farm/AR Mass S</t>
  </si>
  <si>
    <t>Argentina - Processing Location</t>
  </si>
  <si>
    <t>Wheat grain, dried, at farm/AT Mass S</t>
  </si>
  <si>
    <t>Austria - Processing Location</t>
  </si>
  <si>
    <t>Wheat grain, dried, at farm/BE Mass S</t>
  </si>
  <si>
    <t>Belgium - Processing Location</t>
  </si>
  <si>
    <t>Wheat grain, dried, at farm/BG Mass S</t>
  </si>
  <si>
    <t>Bulgaria - Processing Location</t>
  </si>
  <si>
    <t>Wheat grain, dried, at farm/BR Mass S</t>
  </si>
  <si>
    <t>Brazil - Processing Location</t>
  </si>
  <si>
    <t>Wheat grain, dried, at farm/CA Mass S</t>
  </si>
  <si>
    <t>Canada - Processing Location</t>
  </si>
  <si>
    <t>Wheat grain, dried, at farm/CH Mass S</t>
  </si>
  <si>
    <t>Switzerland - Processing Location</t>
  </si>
  <si>
    <t>Wheat grain, dried, at farm/CN Mass S</t>
  </si>
  <si>
    <t>Wheat grain, dried, at farm/CZ Mass S</t>
  </si>
  <si>
    <t>Czechia - Processing Location</t>
  </si>
  <si>
    <t>Wheat grain, dried, at farm/DE Mass S</t>
  </si>
  <si>
    <t>Germany - Processing Location</t>
  </si>
  <si>
    <t>Wheat grain, dried, at farm/DK Mass S</t>
  </si>
  <si>
    <t>Denmark - Processing Location</t>
  </si>
  <si>
    <t>Wheat grain, dried, at farm/EE Mass S</t>
  </si>
  <si>
    <t>Estonia - Processing Location</t>
  </si>
  <si>
    <t>Wheat grain, dried, at farm/ES Mass S</t>
  </si>
  <si>
    <t>Spain - Processing Location</t>
  </si>
  <si>
    <t>Wheat grain, dried, at farm/FI Mass S</t>
  </si>
  <si>
    <t>Finland - Processing Location</t>
  </si>
  <si>
    <t>Wheat grain, dried, at farm/FR Mass S</t>
  </si>
  <si>
    <t>France - Processing Location</t>
  </si>
  <si>
    <t>Wheat grain, dried, at farm/GR Mass S</t>
  </si>
  <si>
    <t>Greece - Processing Location</t>
  </si>
  <si>
    <t>Wheat grain, dried, at farm/HU Mass S</t>
  </si>
  <si>
    <t>Hungary - Processing Location</t>
  </si>
  <si>
    <t>Wheat grain, dried, at farm/IE Mass S</t>
  </si>
  <si>
    <t>Ireland - Processing Location</t>
  </si>
  <si>
    <t>Wheat grain, dried, at farm/IN Mass S</t>
  </si>
  <si>
    <t>Wheat grain, dried, at farm/IT Mass S</t>
  </si>
  <si>
    <t>Italy - Processing Location</t>
  </si>
  <si>
    <t>Wheat grain, dried, at farm/LT Mass S</t>
  </si>
  <si>
    <t>Lithuania - Processing Location</t>
  </si>
  <si>
    <t>Wheat grain, dried, at farm/LV Mass S</t>
  </si>
  <si>
    <t>Latvia - Processing Location</t>
  </si>
  <si>
    <t>Wheat grain, dried, at farm/MX Mass S</t>
  </si>
  <si>
    <t>Mexico - Processing Location</t>
  </si>
  <si>
    <t>Wheat grain, dried, at farm/NL Mass S</t>
  </si>
  <si>
    <t>Netherlands - Processing Location</t>
  </si>
  <si>
    <t>Wheat grain, dried, at farm/NO Mass S</t>
  </si>
  <si>
    <t>Norway - Processing Location</t>
  </si>
  <si>
    <t>Wheat grain, dried, at farm/PK Mass S</t>
  </si>
  <si>
    <t>Pakistan - Processing Location</t>
  </si>
  <si>
    <t>Wheat grain, dried, at farm/PL Mass S</t>
  </si>
  <si>
    <t>Poland - Processing Location</t>
  </si>
  <si>
    <t>Wheat grain, dried, at farm/PT Mass S</t>
  </si>
  <si>
    <t>Portugal - Processing Location</t>
  </si>
  <si>
    <t>Wheat grain, dried, at farm/RO Mass S</t>
  </si>
  <si>
    <t>Romania - Processing Location</t>
  </si>
  <si>
    <t>Wheat grain, dried, at farm/SE Mass S</t>
  </si>
  <si>
    <t>Sweden - Processing Location</t>
  </si>
  <si>
    <t>Wheat grain, dried, at farm/UA Mass S</t>
  </si>
  <si>
    <t>Ukraine - Processing Location</t>
  </si>
  <si>
    <t>Wheat grain, dried, at farm/UK Mass S</t>
  </si>
  <si>
    <t>UK - Processing Location</t>
  </si>
  <si>
    <t>Wheat grain, durum, dried, at farm/US-MT Mass S</t>
  </si>
  <si>
    <t>Wheat grain, durum, dried, at farm/US-ND Mass S</t>
  </si>
  <si>
    <t>Wheat grain, durum, production mix, at farm/US Mass S</t>
  </si>
  <si>
    <t>Wheat grain, production mix, at farm/CA Mass S</t>
  </si>
  <si>
    <t>Wheat grain, production mix, at farm/GLO Mass S</t>
  </si>
  <si>
    <t>Wheat grain, production mix, at farm/RER Mass S</t>
  </si>
  <si>
    <t>Region of Europe - Processing Location</t>
  </si>
  <si>
    <t>Wheat grain, spring, dried, at farm/CA-AT Mass S</t>
  </si>
  <si>
    <t>Wheat grain, spring, dried, at farm/CA-ON Mass S</t>
  </si>
  <si>
    <t>Wheat grain, spring, dried, at farm/CA-QC Mass S</t>
  </si>
  <si>
    <t>Wheat grain, spring, dried, at farm/CA-WE Mass S</t>
  </si>
  <si>
    <t>Wheat grain, spring, dried, at farm/US-ID Mass S</t>
  </si>
  <si>
    <t>Wheat grain, spring, dried, at farm/US-MN Mass S</t>
  </si>
  <si>
    <t>Wheat grain, spring, dried, at farm/US-MT Mass S</t>
  </si>
  <si>
    <t>Wheat grain, spring, dried, at farm/US-ND Mass S</t>
  </si>
  <si>
    <t>Wheat grain, spring, dried, at farm/US-OR Mass S</t>
  </si>
  <si>
    <t>Wheat grain, spring, dried, at farm/US-SD Mass S</t>
  </si>
  <si>
    <t>Wheat grain, spring, dried, at farm/US-WA Mass S</t>
  </si>
  <si>
    <t>Wheat grain, spring, production mix, at farm/CA Mass S</t>
  </si>
  <si>
    <t>Wheat grain, spring, production mix, at farm/US Mass S</t>
  </si>
  <si>
    <t>Wheat grain, winter, dried, at farm/CA-AT Mass S</t>
  </si>
  <si>
    <t>Wheat grain, winter, dried, at farm/CA-ON Mass S</t>
  </si>
  <si>
    <t>Wheat grain, winter, dried, at farm/CA-QC Mass S</t>
  </si>
  <si>
    <t>Wheat grain, winter, dried, at farm/CA-WE Mass S</t>
  </si>
  <si>
    <t>Wheat grain, winter, dried, at farm/US-AR Mass S</t>
  </si>
  <si>
    <t>Wheat grain, winter, dried, at farm/US-CO Mass S</t>
  </si>
  <si>
    <t>Wheat grain, winter, dried, at farm/US-DE Mass S</t>
  </si>
  <si>
    <t>Wheat grain, winter, dried, at farm/US-GA Mass S</t>
  </si>
  <si>
    <t>Wheat grain, winter, dried, at farm/US-ID Mass S</t>
  </si>
  <si>
    <t>Wheat grain, winter, dried, at farm/US-IL Mass S</t>
  </si>
  <si>
    <t>Wheat grain, winter, dried, at farm/US-KS Mass S</t>
  </si>
  <si>
    <t>Wheat grain, winter, dried, at farm/US-KY Mass S</t>
  </si>
  <si>
    <t>Wheat grain, winter, dried, at farm/US-MI Mass S</t>
  </si>
  <si>
    <t>Wheat grain, winter, dried, at farm/US-MN Mass S</t>
  </si>
  <si>
    <t>Wheat grain, winter, dried, at farm/US-MO Mass S</t>
  </si>
  <si>
    <t>Wheat grain, winter, dried, at farm/US-MS Mass S</t>
  </si>
  <si>
    <t>Wheat grain, winter, dried, at farm/US-MT Mass S</t>
  </si>
  <si>
    <t>Wheat grain, winter, dried, at farm/US-NC Mass S</t>
  </si>
  <si>
    <t>Wheat grain, winter, dried, at farm/US-ND Mass S</t>
  </si>
  <si>
    <t>Wheat grain, winter, dried, at farm/US-NE Mass S</t>
  </si>
  <si>
    <t>Wheat grain, winter, dried, at farm/US-OH Mass S</t>
  </si>
  <si>
    <t>Wheat grain, winter, dried, at farm/US-OK Mass S</t>
  </si>
  <si>
    <t>Wheat grain, winter, dried, at farm/US-OR Mass S</t>
  </si>
  <si>
    <t>Wheat grain, winter, dried, at farm/US-PA Mass S</t>
  </si>
  <si>
    <t>Wheat grain, winter, dried, at farm/US-SD Mass S</t>
  </si>
  <si>
    <t>Wheat grain, winter, dried, at farm/US-TX Mass S</t>
  </si>
  <si>
    <t>Wheat grain, winter, dried, at farm/US-WA Mass S</t>
  </si>
  <si>
    <t>Wheat grain, winter, production mix, at farm/CA Mass S</t>
  </si>
  <si>
    <t>Wheat grain, winter, production mix, at farm/US Mass S</t>
  </si>
  <si>
    <t>Wheat, whole, raw</t>
  </si>
  <si>
    <t>White rice, from dry milling, at plant/CN Mass S</t>
  </si>
  <si>
    <t>White rice, from dry milling, parboiled, at plant/CN Mass S</t>
  </si>
  <si>
    <t>White rice, from dry milling, raw, at plant/CN Mass S</t>
  </si>
  <si>
    <t>Wild rice, raw</t>
  </si>
  <si>
    <t>Winter faba bean and winter wheat intercrop, organic, system n°1, at farm gate/FR U</t>
  </si>
  <si>
    <t>organic, Moitié nord de la France</t>
  </si>
  <si>
    <t>Winter faba bean and winter wheat intercrop, organic, system n°2, at farm gate/FR U</t>
  </si>
  <si>
    <t>Winter pea and winter wheat intercrop, organic, system n°1, at farm gate/FR U</t>
  </si>
  <si>
    <t>Winter pea and winter wheat intercrop, organic, system n°2, at farm gate/FR U</t>
  </si>
  <si>
    <t>Winter wheat, from intercrop, organic, system n°1, at farm gate/FR U</t>
  </si>
  <si>
    <t>Winter wheat, from intercrop, organic, system n°2, at farm gate/FR U</t>
  </si>
  <si>
    <t>Winter wheat, from intercrop, organic, system n°3, at farm gate/FR U</t>
  </si>
  <si>
    <t>Winter wheat, from intercrop, organic, system n°4, at farm gate/FR U</t>
  </si>
  <si>
    <t>Winter wheat, organic, system n°1, at farm gate/FR U</t>
  </si>
  <si>
    <t>Winter wheat, organic, system n°10, at farm gate/FR U</t>
  </si>
  <si>
    <t>Winter wheat, organic, system n°11, at farm gate/FR U</t>
  </si>
  <si>
    <t>Winter wheat, organic, system n°12, at farm gate/FR U</t>
  </si>
  <si>
    <t>Winter wheat, organic, system n°13, at farm gate/FR U</t>
  </si>
  <si>
    <t>Winter wheat, organic, system n°14, at farm gate/FR U</t>
  </si>
  <si>
    <t>Winter wheat, organic, system n°15, at farm gate/FR U</t>
  </si>
  <si>
    <t>Winter wheat, organic, system n°16, at farm gate/FR U</t>
  </si>
  <si>
    <t>organic, Région Rhöne-Alpes</t>
  </si>
  <si>
    <t>Winter wheat, organic, system n°17, at farm gate/FR U</t>
  </si>
  <si>
    <t>Winter wheat, organic, system n°18, at farm gate/FR U</t>
  </si>
  <si>
    <t>Winter wheat, organic, system n°2, at farm gate/FR U</t>
  </si>
  <si>
    <t>Winter wheat, organic, system n°3, at farm gate/FR U</t>
  </si>
  <si>
    <t>organic, Région Bourgogne</t>
  </si>
  <si>
    <t>Winter wheat, organic, system n°4, at farm gate/FR U</t>
  </si>
  <si>
    <t>Winter wheat, organic, system n°5, at farm gate/FR U</t>
  </si>
  <si>
    <t>Winter wheat, organic, system n°6, at farm gate/FR U</t>
  </si>
  <si>
    <t>Winter wheat, organic, system n°7, at farm gate/FR U</t>
  </si>
  <si>
    <t>organic, Région Midi Pyrénées</t>
  </si>
  <si>
    <t>Winter wheat, organic, system n°8, at farm gate/FR U</t>
  </si>
  <si>
    <t>Winter wheat, organic, system n°9, at farm gate/FR U</t>
  </si>
  <si>
    <t>Oats (Oatmeal)</t>
  </si>
  <si>
    <t>1 kg of rolled oats</t>
  </si>
  <si>
    <t>Wheat/Rye (Bread)</t>
  </si>
  <si>
    <t>1 kg of bread (variable protein wheat)</t>
  </si>
  <si>
    <t>Barley, feed grain, conventional, national average, animal feed, at farm gate/FR U</t>
  </si>
  <si>
    <t>feed grain, conventional, national average, animal feed</t>
  </si>
  <si>
    <t>Durum wheat grain, conventional, national average, at farm gate/FR U</t>
  </si>
  <si>
    <t>Grain maize, average from 6 optimized case study, basis scenario, at farm gate/FR U</t>
  </si>
  <si>
    <t>basis scenario</t>
  </si>
  <si>
    <t>Grain maize, average from 6 optimized case study, scenario protein crop, at farm gate/FR U</t>
  </si>
  <si>
    <t>scenario protein crop</t>
  </si>
  <si>
    <t>Grain maize, average from 6 optimized case study, scenario systematic cover cropping, at farm gate/FR U</t>
  </si>
  <si>
    <t>scenario systematic cover cropping</t>
  </si>
  <si>
    <t>Hemp, grain, Champagne, at farm gate/FR U</t>
  </si>
  <si>
    <t>conventional, Champagne</t>
  </si>
  <si>
    <t>Maize grain, conventional, 28% moisture, national average, animal feed, at farm gate/FR U</t>
  </si>
  <si>
    <t>conventional, 28% moisture, national average, animal feed</t>
  </si>
  <si>
    <t>Maize grain, conventional, 28% moisture, national average, with water footprint, animal feed, at farm gate/FR U</t>
  </si>
  <si>
    <t>conventional, 28% moisture, national average, with water footprint, animal feed</t>
  </si>
  <si>
    <t>Oat grain, national average, animal feed, at farm gate/FR U</t>
  </si>
  <si>
    <t>national average, animal feed</t>
  </si>
  <si>
    <t>Soft wheat grain, average from 11 optimized case study, basis scenario,at farm gate/FR U</t>
  </si>
  <si>
    <t>Soft wheat grain, average from 11 optimized case study, scenario protein crop, at farm gate/FR U</t>
  </si>
  <si>
    <t>protein crop scenario</t>
  </si>
  <si>
    <t>Soft wheat grain, average from 11 optimized case study, scenario systematic cover cropping, at farm gate/FR U</t>
  </si>
  <si>
    <t>systematic covercropping scenario</t>
  </si>
  <si>
    <t>Soft wheat grain, conventional, breadmaking quality, 15% moisture, at farm gate/FR U</t>
  </si>
  <si>
    <t>conventional, breadmaking quality, 15% moisture</t>
  </si>
  <si>
    <t>Soft wheat grain, conventional, national average, animal feed, at farm gate, production/FR U</t>
  </si>
  <si>
    <t>conventional, national average, animal feed</t>
  </si>
  <si>
    <t>Soft wheat grain, conventional, protein improved quality, 15% moisture, at farm gate/FR U</t>
  </si>
  <si>
    <t>conventional, protein improved quality, 15% moisture</t>
  </si>
  <si>
    <t>Sorghum grain, conventional, national average, animal feed, at farm gate/FR U</t>
  </si>
  <si>
    <t>Spring barley, conventional, downgraded quality, animal feed, at farm gate/FR U</t>
  </si>
  <si>
    <t>conventional, downgraded quality, animal feed</t>
  </si>
  <si>
    <t>Spring barley, conventional, malting quality, animal feed, at farm gate/FR U</t>
  </si>
  <si>
    <t>conventional, malting quality, animal feed</t>
  </si>
  <si>
    <t>Sunflower grain, average from 2 optimized case study, basis scenario, at farm gate/FR U</t>
  </si>
  <si>
    <t>average from 2 optimized case study, basis scenario</t>
  </si>
  <si>
    <t>Sunflower grain, average from 2 optimized case study, protein crop scenario, at farm gate/FR U</t>
  </si>
  <si>
    <t>average from 2 optimized case study, protein crop scenario</t>
  </si>
  <si>
    <t>Sunflower grain, average from 2 optimized case study, systematic covercropping scenario, at farm gate/FR U</t>
  </si>
  <si>
    <t>average from 2 optimized case study, systematic covercropping scenario</t>
  </si>
  <si>
    <t>Sunflower grain, conventional, 9% moisture, national average, animal feed, at farm gate, production/FR U</t>
  </si>
  <si>
    <t>conventional, 9% moisture, national average, animal feed</t>
  </si>
  <si>
    <t>Triticale grain, conventional, national average, animal feed, at farm gate, production/FR U</t>
  </si>
  <si>
    <t>Winter barley, conventional, malting quality, animal feed, at farm gate/FR U</t>
  </si>
  <si>
    <t>Winter forage barley, conventional, animal feed, at farm gate/FR U</t>
  </si>
  <si>
    <t>conventional, animal feed</t>
  </si>
  <si>
    <t>Grain maize, organic, system n°1, at farm gate/FR U</t>
  </si>
  <si>
    <t>Grain maize, organic, system n°2, at farm gate/FR U</t>
  </si>
  <si>
    <t>Grain maize, organic, system n°3, at farm gate/FR U</t>
  </si>
  <si>
    <t>organic, Région Rhône-Alpes</t>
  </si>
  <si>
    <t>Sorghum, organic, system n°1, at farm gate/FR U</t>
  </si>
  <si>
    <t>Soybean grain, organic, at farm gate/CN U</t>
  </si>
  <si>
    <t>China</t>
  </si>
  <si>
    <t>Soybean grain, organic, at farm gate/IN U</t>
  </si>
  <si>
    <t>Soybean grain, organic, system n°1, at farm gate/FR U</t>
  </si>
  <si>
    <t>Soybean grain, organic, system n°2, at farm gate/FR U</t>
  </si>
  <si>
    <t>Soybean grain, organic, system n°3, at farm gate/FR U</t>
  </si>
  <si>
    <t>Soybean grain, organic, system n°4, at farm gate/FR U</t>
  </si>
  <si>
    <t>Soybean grain, organic, system n°5, at farm gate/FR U</t>
  </si>
  <si>
    <t>Spring barley, from intercrop, organic, system n°1, at farm gate/FR U</t>
  </si>
  <si>
    <t>Spring barley, from intercrop, organic, system n°2, at farm gate/FR U</t>
  </si>
  <si>
    <t>from intercrop, organic, Nord de la France</t>
  </si>
  <si>
    <t>Spring barley, organic, system n°1, at farm gate/FR U</t>
  </si>
  <si>
    <t>Spring barley, organic, system n°2, at farm gate/FR U</t>
  </si>
  <si>
    <t>Spring barley, organic, system n°3, at farm gate/FR U</t>
  </si>
  <si>
    <t>Spring barley, organic, system n°4, at farm gate/FR U</t>
  </si>
  <si>
    <t>Spring faba bean and spring barley intercrop, organic, system n°1, at farm gate/FR U</t>
  </si>
  <si>
    <t>Spring pea and spring barley intercrop, organic, system n°1, at farm gate/FR U</t>
  </si>
  <si>
    <t>Sunflower grain, organic, system n°1, at farm gate/FR U</t>
  </si>
  <si>
    <t>Sunflower grain, organic, system n°2, at farm gate/FR U</t>
  </si>
  <si>
    <t>Sunflower grain, organic, system n°3, at farm gate/FR U</t>
  </si>
  <si>
    <t>Sunflower grain, organic, system n°4, at farm gate/FR U</t>
  </si>
  <si>
    <t>Sunflower grain, organic, system n°5, at farm gate/FR U</t>
  </si>
  <si>
    <t>Triticale grain, from intercrop, organic, system n°1, at farm gate/FR U</t>
  </si>
  <si>
    <t>Triticale grain, from intercrop, organic, system n°2, at farm gate/FR U</t>
  </si>
  <si>
    <t>from intercrop, organic, Région Bretagne</t>
  </si>
  <si>
    <t>Triticale grain, from intercrop, organic, system n°3, at farm gate/FR U</t>
  </si>
  <si>
    <t>from intercrop, organic, Région Bourgogne</t>
  </si>
  <si>
    <t>Triticale grain, from intercrop, organic, system n°4, at farm gate/FR U</t>
  </si>
  <si>
    <t>from intercrop, organic, Région Pays de la Loire</t>
  </si>
  <si>
    <t>Triticale grain, organic, system n°1, at farm gate/FR U</t>
  </si>
  <si>
    <t>Triticale grain, organic, system n°2, at farm gate/FR U</t>
  </si>
  <si>
    <t>organic, Région Midi-Pyrenées</t>
  </si>
  <si>
    <t>Triticale grain, organic, system n°3, at farm gate/FR U</t>
  </si>
  <si>
    <t>Winter barley, from intercrop, organic, system n°1, at farm gate/FR U</t>
  </si>
  <si>
    <t>Winter barley, from intercrop, organic, system n°2, at farm gate/FR U</t>
  </si>
  <si>
    <t>Winter barley, organic, system n°1, at farm gate/FR U</t>
  </si>
  <si>
    <t>Winter barley, organic, system n°2, at farm gate/FR U</t>
  </si>
  <si>
    <t>Winter faba bean and winter barley intercrop, organic, system n°1, at farm gate/FR U</t>
  </si>
  <si>
    <t>Winter oat, organic, system n°1, at farm gate/FR U</t>
  </si>
  <si>
    <t>Winter pea and triticale grain intercrop, organic, system n°1, at farm gate/FR U</t>
  </si>
  <si>
    <t>Winter pea and triticale grain intercrop, organic, system n°2, at farm gate/FR U</t>
  </si>
  <si>
    <t>Winter pea and triticale grain intercrop, organic, system n°3, at farm gate/FR U</t>
  </si>
  <si>
    <t>Winter pea and triticale grain intercrop, organic, system n°4, at farm gate/FR U</t>
  </si>
  <si>
    <t>Winter pea and winter barley intercrop, organic, system n°1, at farm gate/FR U</t>
  </si>
  <si>
    <t>Cornflour, LDPE Bag</t>
  </si>
  <si>
    <t>Oats, LDPE Bag</t>
  </si>
  <si>
    <t>Rice, LDPE Bag</t>
  </si>
  <si>
    <t>Wheat Flour, LDPE Bag</t>
  </si>
  <si>
    <t>Graminoids (Grasses)</t>
  </si>
  <si>
    <t>Baled grass, indoor lamb production system, conventional, at feeder/FR U</t>
  </si>
  <si>
    <t>permanent meadow, with clover, Northwestern region</t>
  </si>
  <si>
    <t>1 kg of whole matter to the standards required (moisture, sugar, protein contents) of the product at the feeder</t>
  </si>
  <si>
    <t>Baled grass, permanent meadow, with clover, Northwestern region, at farm/FR U</t>
  </si>
  <si>
    <t>Baled grass, permanent meadow, with clover, Northwestern regions, at feeder/FR U</t>
  </si>
  <si>
    <t>Baled grass, permanent meadow, without clover, Auvergne, at farm/FR U</t>
  </si>
  <si>
    <t>permanent meadow, without clover, Auvergne</t>
  </si>
  <si>
    <t>Baled grass, permanent meadow, without clover, Auvergne, at feeder/FR U</t>
  </si>
  <si>
    <t>Baled grass, permanent meadow, without clover, Northwestern region, at farm/FR U</t>
  </si>
  <si>
    <t>permanent meadow, without clover, Northwestern region</t>
  </si>
  <si>
    <t>Baled grass, permanent meadow, without clover, Northwestern regions, at feeder/FR U</t>
  </si>
  <si>
    <t>Baled grass, temporary meadow, with clover, Northwestern region, at farm/FR U</t>
  </si>
  <si>
    <t>temporary meadow, with clover, Northwestern region</t>
  </si>
  <si>
    <t>Baled grass, temporary meadow, with clover, Northwestern regions, at feeder/FR U</t>
  </si>
  <si>
    <t>Baled grass, temporary meadow, without clover, Northwestern region, at farm/FR U</t>
  </si>
  <si>
    <t>temporary meadow, without clover, Northwestern region</t>
  </si>
  <si>
    <t>Baled grass, temporary meadow, without clover, Northwestern regions, at feeder/FR U</t>
  </si>
  <si>
    <t>Grass silage, horizontal silo, permanent meadow, without clover, Auvergne, at farm/FR U</t>
  </si>
  <si>
    <t>horizontal silo, permanent meadow, without clover, Auvergne</t>
  </si>
  <si>
    <t>Grass silage, horizontal silo, permanent meadow, without clover, Auvergne, at feeder/FR U</t>
  </si>
  <si>
    <t>Grass silage, horizontal silo, temporary meadow, with clover, Northwestern region, at farm/FR U</t>
  </si>
  <si>
    <t>horizontal silo, temporary meadow, with clover, Northwestern region</t>
  </si>
  <si>
    <t>Grass silage, horizontal silo, temporary meadow, with clover, Northwestern region, at feeder/FR U</t>
  </si>
  <si>
    <t>Grazed grass, permanent meadow, with clover, Northwestern region, on field/FR U</t>
  </si>
  <si>
    <t>Grazed grass, permanent meadow, without clover, Auvergne, on field/FR U</t>
  </si>
  <si>
    <t>Grazed grass, permanent meadow, without clover, Northwestern region, on field/FR U</t>
  </si>
  <si>
    <t>Grazed grass, temporary meadow, with clover, Northwestern region, on field/FR U</t>
  </si>
  <si>
    <t>Grazed grass, temporary meadow, without clover, Northwestern region, on field/FR U</t>
  </si>
  <si>
    <t>Silage sorghum, national average, animal feed, at farm gate/FR U</t>
  </si>
  <si>
    <t xml:space="preserve"> national average, animal feed</t>
  </si>
  <si>
    <t>Guavas</t>
  </si>
  <si>
    <t>Head Lettuce</t>
  </si>
  <si>
    <t>Cucumbers, lettuce, peppers and tomatoes</t>
  </si>
  <si>
    <t>fuel/oil heated greenhouse</t>
  </si>
  <si>
    <t>Fresh lettuce</t>
  </si>
  <si>
    <t>mixed (field &amp; greenhouse)</t>
  </si>
  <si>
    <t>Lettuce, autumn under tunnel, conventional, at farm gate/FR U</t>
  </si>
  <si>
    <t>conventional, autumn under tunnel</t>
  </si>
  <si>
    <t>Lettuce, conventional, national average, at farm gate/FR U</t>
  </si>
  <si>
    <t>Lettuce, open field, conventional, at farm gate/FR U</t>
  </si>
  <si>
    <t>conventional, open field</t>
  </si>
  <si>
    <t>Lettuce, strawberries and tomatoes</t>
  </si>
  <si>
    <t>natural gas heated greenhouse</t>
  </si>
  <si>
    <t>Lettuce, winter under tunnel, conventional, at farm gate/FR U</t>
  </si>
  <si>
    <t>conventional, winter under tunnel</t>
  </si>
  <si>
    <t>Lettuce: heated greenhouse</t>
  </si>
  <si>
    <t>Processed lettuce</t>
  </si>
  <si>
    <t>Lettuce, LDPE Bag</t>
  </si>
  <si>
    <t>Ice Cream/Ice Novelties (Frozen)</t>
  </si>
  <si>
    <t>Ice Cream, PP Tub with LDPE Lid</t>
  </si>
  <si>
    <t>In Shell Table Eggs</t>
  </si>
  <si>
    <t>Chicken (eggs)</t>
  </si>
  <si>
    <t>kg eggs ~20 eggs</t>
  </si>
  <si>
    <t>Chicken Eggs</t>
  </si>
  <si>
    <t>Duck egg, raw</t>
  </si>
  <si>
    <t>Egg, organic, system n°1, at farm gate/FR U</t>
  </si>
  <si>
    <t>Egg, organic, system n°2, at farm gate/FR U</t>
  </si>
  <si>
    <t>Egg, raw</t>
  </si>
  <si>
    <t>Eggs</t>
  </si>
  <si>
    <t>1 kg of eggs</t>
  </si>
  <si>
    <t>Eggs (barn)</t>
  </si>
  <si>
    <t>barn</t>
  </si>
  <si>
    <t>kg eggs</t>
  </si>
  <si>
    <t>Eggs (cage/colony)</t>
  </si>
  <si>
    <t>cage/colony</t>
  </si>
  <si>
    <t>Eggs (free range)</t>
  </si>
  <si>
    <t>Eggs (organic)</t>
  </si>
  <si>
    <t>Goose egg, raw</t>
  </si>
  <si>
    <t>Turkey egg, raw</t>
  </si>
  <si>
    <t>Eggs, Bleu Blanc Coeur, outdoor system, at farm gate/FR U</t>
  </si>
  <si>
    <t>Eggs, conventional, indoor production, cage 2012 rules, at farm gate/FR U</t>
  </si>
  <si>
    <t>conventional, indoor production, cage 2012 rules</t>
  </si>
  <si>
    <t>Eggs, conventional, indoor system, cage, at farm gate/FR U</t>
  </si>
  <si>
    <t>conventional, indoor system, cage</t>
  </si>
  <si>
    <t>Eggs, conventional, indoor system, non-cage, at farm gate/FR U</t>
  </si>
  <si>
    <t>conventional, indoor system, non-cage</t>
  </si>
  <si>
    <t>Eggs, conventional, outdoor system, at farm gate/FR U</t>
  </si>
  <si>
    <t>conventional, outdoor system</t>
  </si>
  <si>
    <t>Eggs, national average, at farm gate/FR U</t>
  </si>
  <si>
    <t>Kiwifruits</t>
  </si>
  <si>
    <t>Kiwi fruit</t>
  </si>
  <si>
    <t>Kiwifruits, LDPE Bag</t>
  </si>
  <si>
    <t>Lamb - Unprepared/Unprocessed</t>
  </si>
  <si>
    <t>Brain, lamb, raw</t>
  </si>
  <si>
    <t>Heart, lamb, raw</t>
  </si>
  <si>
    <t>Hill Sheep</t>
  </si>
  <si>
    <t>Kidney, lamb, raw</t>
  </si>
  <si>
    <t>Lamb</t>
  </si>
  <si>
    <t>Lamb AU &amp; NZ</t>
  </si>
  <si>
    <t>Australia and New Zealand</t>
  </si>
  <si>
    <t>Lamb EU</t>
  </si>
  <si>
    <t>Lamb UK</t>
  </si>
  <si>
    <t>Lamb, chop fillet, raw</t>
  </si>
  <si>
    <t>Lamb, conventional, indoor production system, at farm gate/FR U</t>
  </si>
  <si>
    <t>conventional, indoor production system</t>
  </si>
  <si>
    <t>Lamb, conventional, Roquefort system, at farm gate/FR U</t>
  </si>
  <si>
    <t>conventional, Roquefort system</t>
  </si>
  <si>
    <t>Lamb, leg, raw</t>
  </si>
  <si>
    <t>Lamb, neck, raw</t>
  </si>
  <si>
    <t>Lamb, organic, system n°1, at farm gate/FR U</t>
  </si>
  <si>
    <t>organic, Région Centre</t>
  </si>
  <si>
    <t>Lamb, organic, system n°2, at farm gate/FR U</t>
  </si>
  <si>
    <t>organic, Région Lorraine</t>
  </si>
  <si>
    <t>Lamb, organic, system n°3, at farm gate/FR U</t>
  </si>
  <si>
    <t>organic, Région PACA</t>
  </si>
  <si>
    <t>Lamb, rib chop, raw</t>
  </si>
  <si>
    <t>Lamb, saddle, raw</t>
  </si>
  <si>
    <t>Lamb, shoulder, lean, raw</t>
  </si>
  <si>
    <t>Lamb, shoulder, raw</t>
  </si>
  <si>
    <t>Lamb: world average</t>
  </si>
  <si>
    <t>Liver, lamb, raw</t>
  </si>
  <si>
    <t>Lowland Sheep</t>
  </si>
  <si>
    <t>Sheep Meat</t>
  </si>
  <si>
    <t>Upland Sheep</t>
  </si>
  <si>
    <t>Mutton &amp; Goat Meat</t>
  </si>
  <si>
    <t>Lamb, PE Tray with PE Film</t>
  </si>
  <si>
    <t>Leek</t>
  </si>
  <si>
    <t>Leek, early planted, conventional, at farm gate/FR U</t>
  </si>
  <si>
    <t>early planted, conventional</t>
  </si>
  <si>
    <t>Leek, early sown, conventional, at farm gate/kg/FR</t>
  </si>
  <si>
    <t>early sown, conventional</t>
  </si>
  <si>
    <t>Leek, national average, at plant/FR U</t>
  </si>
  <si>
    <t>Leek, winter non-irrigated, conventional, at farm gate/FR U</t>
  </si>
  <si>
    <t>winter non-irrigated, conventional</t>
  </si>
  <si>
    <t>Leeks</t>
  </si>
  <si>
    <t>Autumn irrigated leek, conventional, at farm gate/FR U</t>
  </si>
  <si>
    <t>indoor lamb production system, conventional</t>
  </si>
  <si>
    <t>Lemons</t>
  </si>
  <si>
    <t>Lemon zest, raw</t>
  </si>
  <si>
    <t>Lemon, pulp, raw</t>
  </si>
  <si>
    <t>Lemons, unpackaged</t>
  </si>
  <si>
    <t>Lentils</t>
  </si>
  <si>
    <t>Lentils, LDPE Bag</t>
  </si>
  <si>
    <t>Limes</t>
  </si>
  <si>
    <t>Lime, pulp, raw</t>
  </si>
  <si>
    <t>Mangos</t>
  </si>
  <si>
    <t>Mango, conventional, Val de San Francisco, at orchard/BR U</t>
  </si>
  <si>
    <t>conventional, Val de San Francisco</t>
  </si>
  <si>
    <t>Margarine (Perishable)</t>
  </si>
  <si>
    <t>Margarine, PP Tub with LDPE Lid</t>
  </si>
  <si>
    <t>Meat Substitutes - Non Animal Based (Perishable)</t>
  </si>
  <si>
    <t>Meat-Free Burgers, Cardboard Box with PE Wax</t>
  </si>
  <si>
    <t>Plant-based Sausages, Cardboard Box with PE Wax</t>
  </si>
  <si>
    <t>Melons</t>
  </si>
  <si>
    <t>Melons: passive greenhouse</t>
  </si>
  <si>
    <t>Rockmelon/cantelope</t>
  </si>
  <si>
    <t>Melon, conventional, national average, at farm gate/FR U</t>
  </si>
  <si>
    <t>Melon, national average, at farm gate/FR U</t>
  </si>
  <si>
    <t>Melon, open field, conventional, at farm gate/FR U</t>
  </si>
  <si>
    <t>Melon, protected crop, conventional, at farm gate/FR U</t>
  </si>
  <si>
    <t>protected crop, conventional</t>
  </si>
  <si>
    <t>Melon, under low tunnel, conventional, at farm gate/FR U</t>
  </si>
  <si>
    <t>under low tunnel, conventional</t>
  </si>
  <si>
    <t>Melon, organic, at farm gate/FR U</t>
  </si>
  <si>
    <t>Milk (Perishable)</t>
  </si>
  <si>
    <t>Buffalo milk</t>
  </si>
  <si>
    <t>litre</t>
  </si>
  <si>
    <t>Buffaloes Milk</t>
  </si>
  <si>
    <t>Cattle Milk</t>
  </si>
  <si>
    <t>Cow milk, conventional, highland milk system, grass fed, at farm gate/FR U</t>
  </si>
  <si>
    <t>conventional, highland milk system, grasss fed</t>
  </si>
  <si>
    <t>1 kg of milk corrected to 4% fat and 3.3% protein</t>
  </si>
  <si>
    <t>Cow milk, conventional, lowland milk system, silage maize 10 to 30%, at farm gate/FR U</t>
  </si>
  <si>
    <t>conventional, lowland milk system, silage maize 10 to 30%</t>
  </si>
  <si>
    <t>Cow milk, conventional, lowland milk system, silage maize 5 to 10%, at farm gate/FR U</t>
  </si>
  <si>
    <t>conventional, lowland milk system, silage maize 5 to 10%</t>
  </si>
  <si>
    <t>Cow milk, conventional, lowland milk system, silage maize more than 30%, at farm gate/FR U</t>
  </si>
  <si>
    <t>conventional, lowland milk system, silage maize more than 30%</t>
  </si>
  <si>
    <t>Cow milk, national average, at farm gate/FR U</t>
  </si>
  <si>
    <t>Goat milk, conventional, intensive forage area, at farm gate/FR U</t>
  </si>
  <si>
    <t>conventional, intensive forage area</t>
  </si>
  <si>
    <t>Goat milk, half skimmed, UHT pasteurized</t>
  </si>
  <si>
    <t>Goat milk, whole, raw</t>
  </si>
  <si>
    <t>Goat milk, whole, UHT</t>
  </si>
  <si>
    <t>Goats Milk</t>
  </si>
  <si>
    <t>Milk</t>
  </si>
  <si>
    <t>kg fat and protein corrected milk</t>
  </si>
  <si>
    <t>kg milk</t>
  </si>
  <si>
    <t>1 litre of pasteurised milk (4% fat, 3.3% protein)</t>
  </si>
  <si>
    <t>Milk, organic, system n°1, at farm gate/FR U</t>
  </si>
  <si>
    <t>kg of milk corrected to 4% fat and 3.3% protein</t>
  </si>
  <si>
    <t>Milk, organic, system n°2, at farm gate/FR U</t>
  </si>
  <si>
    <t>Milk, organic, system n°3, at farm gate/FR U</t>
  </si>
  <si>
    <t>Milk, organic, system n°4, at farm gate/FR U</t>
  </si>
  <si>
    <t>Milk, organic, system n°5, at farm gate/FR U</t>
  </si>
  <si>
    <t>Milk, semi-skimmed, pasteurised</t>
  </si>
  <si>
    <t>Milk, semi-skimmed, reduced lactose</t>
  </si>
  <si>
    <t>Milk, semi-skimmed, UHT</t>
  </si>
  <si>
    <t>Milk, semi-skimmed, vitamin fortified, UHT</t>
  </si>
  <si>
    <t>Milk, skimmed, pasteurised</t>
  </si>
  <si>
    <t>Milk, skimmed, UHT</t>
  </si>
  <si>
    <t>Milk, whole, pasteurised</t>
  </si>
  <si>
    <t>Milk, whole, UHT</t>
  </si>
  <si>
    <t>Milk: Africa</t>
  </si>
  <si>
    <t>Africa</t>
  </si>
  <si>
    <t>Milk: Asia</t>
  </si>
  <si>
    <t>Asia</t>
  </si>
  <si>
    <t>Milk: AU &amp; NZ</t>
  </si>
  <si>
    <t>Milk: British Isles</t>
  </si>
  <si>
    <t>British Isles</t>
  </si>
  <si>
    <t>Milk: Central and Sth America</t>
  </si>
  <si>
    <t>Milk: Europe</t>
  </si>
  <si>
    <t>Milk: Nth America</t>
  </si>
  <si>
    <t>Milk: world average</t>
  </si>
  <si>
    <t>Sheep Milk</t>
  </si>
  <si>
    <t>Sheep milk, conventional, Roquefort system, at farm gate/FR U</t>
  </si>
  <si>
    <t>Sheep milk, whole</t>
  </si>
  <si>
    <t>Milk, PET Bottle with PP Lid</t>
  </si>
  <si>
    <t>Milk Substitutes (Perishable)</t>
  </si>
  <si>
    <t>Almond drink</t>
  </si>
  <si>
    <t>Almond, coconut milk</t>
  </si>
  <si>
    <t>Almond/coconut milk</t>
  </si>
  <si>
    <t>Oat-based drink, plain</t>
  </si>
  <si>
    <t>Rice-based drink, plain</t>
  </si>
  <si>
    <t>Soy drink, flavoured, enriched in calcium, w sugar or fruit concentrate</t>
  </si>
  <si>
    <t>Soy drink, flavoured, with sugar</t>
  </si>
  <si>
    <t>Soy drink, plain</t>
  </si>
  <si>
    <t>Soy drink, plain, fortified with calcium</t>
  </si>
  <si>
    <t>Soy-milk</t>
  </si>
  <si>
    <t>Soybeans (Soymilk)</t>
  </si>
  <si>
    <t>1 litre of soymilk (~3.3% protein)</t>
  </si>
  <si>
    <t>Coconut Milk, PET Bottle with PP Lid</t>
  </si>
  <si>
    <t>Mutton - Unprepared/ Unprocessed</t>
  </si>
  <si>
    <t>Cull ewe, organic, system n°1, at farm gate/FR U</t>
  </si>
  <si>
    <t>Cull ewe, organic, system n°2, at farm gate/FR U</t>
  </si>
  <si>
    <t>Cull ewe, organic, system n°3, at farm gate/FR U</t>
  </si>
  <si>
    <t>Nuts/Seeds - Unprepared/Unprocessed (Perishable)</t>
  </si>
  <si>
    <t>Almonds</t>
  </si>
  <si>
    <t>Cashew nut</t>
  </si>
  <si>
    <t>Ground nuts</t>
  </si>
  <si>
    <t>Groundnuts</t>
  </si>
  <si>
    <t>1 kg of shell free, roasted nut</t>
  </si>
  <si>
    <t>Hazelnuts</t>
  </si>
  <si>
    <t>Nuts</t>
  </si>
  <si>
    <t>1 kg of shell free, dry nut</t>
  </si>
  <si>
    <t>Peanuts</t>
  </si>
  <si>
    <t>Pistachios</t>
  </si>
  <si>
    <t>Rape and mustard seed</t>
  </si>
  <si>
    <t>Sesame seed</t>
  </si>
  <si>
    <t>Sunflower seed</t>
  </si>
  <si>
    <t>Walnuts</t>
  </si>
  <si>
    <t>Walnut, dried inshell, conventional, national average, at farm gate/FR U</t>
  </si>
  <si>
    <t>Walnut, dried inshell, national average, at farm gate/FR U</t>
  </si>
  <si>
    <t>Walnut, dried inshell, traditional varieties, conventional, at farm gate/FR U</t>
  </si>
  <si>
    <t>traditional varieties, conventional</t>
  </si>
  <si>
    <t>Walnut, dried inshell, varieties with lateral fructification, conventional, at farm gate/FR U</t>
  </si>
  <si>
    <t>varieties with lateral fructification, conventional</t>
  </si>
  <si>
    <t>Walnut, dried inshell, traditional varieties, organic, at farm gate/FR U</t>
  </si>
  <si>
    <t>traditional varieties, organic</t>
  </si>
  <si>
    <t>Almonds, LDPE Bag</t>
  </si>
  <si>
    <t>1 kg of shell-free dry nut</t>
  </si>
  <si>
    <t>Cashew Nuts, LDPE Bag</t>
  </si>
  <si>
    <t>Sunflower Seeds, LDPE Bag</t>
  </si>
  <si>
    <t>1 kg of seeds</t>
  </si>
  <si>
    <t>Oils Edible</t>
  </si>
  <si>
    <t>Butter oil or concentrated butter</t>
  </si>
  <si>
    <t>Cod liver oil</t>
  </si>
  <si>
    <t>Combined oil (blended vegetable oils)</t>
  </si>
  <si>
    <t>Combined oil (mix of olive oil and seeds oil)</t>
  </si>
  <si>
    <t>Cottonseed oil</t>
  </si>
  <si>
    <t>Crude coconut oil, from crushing, at plant/GLO Mass S</t>
  </si>
  <si>
    <t>Crude maize germ oil, from wet milling (germ oil production, pressing), at plant/RER Mass S</t>
  </si>
  <si>
    <t>Crude maize germ oil, from wet milling (germ oil production, pressing), at plant/US Mass S</t>
  </si>
  <si>
    <t>Crude maize germ oil, from wet milling (germ oil production, solvent), at plant/RER Mass S</t>
  </si>
  <si>
    <t>Crude maize germ oil, from wet milling (germ oil production, solvent), at plant/US Mass S</t>
  </si>
  <si>
    <t>Crude palm kernel oil, from crushing, at plant/ID Mass S</t>
  </si>
  <si>
    <t>Indonesia - Processing Location</t>
  </si>
  <si>
    <t>Crude palm kernel oil, from crushing, at plant/MY Mass S</t>
  </si>
  <si>
    <t>Malaysia - Processing Location</t>
  </si>
  <si>
    <t>Crude palm oil, from crude palm oil production, at plant/ID Mass S</t>
  </si>
  <si>
    <t>Crude palm oil, from crude palm oil production, at plant/MY Mass S</t>
  </si>
  <si>
    <t>Crude peanut oil, from crushing, at plant/GLO Mass S</t>
  </si>
  <si>
    <t>Crude rapeseed oil, from crushing (pressing), at plant/RER Mass S</t>
  </si>
  <si>
    <t>Crude rapeseed oil, from crushing (solvent), at plant/AT Mass S</t>
  </si>
  <si>
    <t>Crude rapeseed oil, from crushing (solvent), at plant/BE Mass S</t>
  </si>
  <si>
    <t>Crude rapeseed oil, from crushing (solvent), at plant/CZ Mass S</t>
  </si>
  <si>
    <t>Crude rapeseed oil, from crushing (solvent), at plant/DE Mass S</t>
  </si>
  <si>
    <t>Crude rapeseed oil, from crushing (solvent), at plant/DK Mass S</t>
  </si>
  <si>
    <t>Crude rapeseed oil, from crushing (solvent), at plant/FR Mass S</t>
  </si>
  <si>
    <t>Crude rapeseed oil, from crushing (solvent), at plant/NL Mass S</t>
  </si>
  <si>
    <t>Crude rapeseed oil, from crushing (solvent), at plant/PL Mass S</t>
  </si>
  <si>
    <t>Crude rapeseed oil, from crushing (solvent), at plant/RER Mass S</t>
  </si>
  <si>
    <t>Crude rapeseed oil, from crushing (solvent), at plant/UK Mass S</t>
  </si>
  <si>
    <t>Crude rapeseed oil, from crushing (solvent), at plant/US Mass S</t>
  </si>
  <si>
    <t>Crude rice bran oil, from rice bran oil production, at plant/CN Mass S</t>
  </si>
  <si>
    <t>Crude soybean oil, from crushing (pressing), at plant/AR Mass S</t>
  </si>
  <si>
    <t>Crude soybean oil, from crushing (pressing), at plant/BR Mass S</t>
  </si>
  <si>
    <t>Crude soybean oil, from crushing (pressing), at plant/GLO Mass S</t>
  </si>
  <si>
    <t>Crude soybean oil, from crushing (pressing), at plant/RER Mass S</t>
  </si>
  <si>
    <t>Crude soybean oil, from crushing (solvent), at plant/AR Mass S</t>
  </si>
  <si>
    <t>Crude soybean oil, from crushing (solvent), at plant/BR Mass S</t>
  </si>
  <si>
    <t>Crude soybean oil, from crushing (solvent), at plant/DE Mass S</t>
  </si>
  <si>
    <t>Crude soybean oil, from crushing (solvent), at plant/ES Mass S</t>
  </si>
  <si>
    <t>Crude soybean oil, from crushing (solvent), at plant/GLO Mass S</t>
  </si>
  <si>
    <t>Crude soybean oil, from crushing (solvent), at plant/IT Mass S</t>
  </si>
  <si>
    <t>Crude soybean oil, from crushing (solvent), at plant/NL Mass S</t>
  </si>
  <si>
    <t>Crude soybean oil, from crushing (solvent), at plant/PT Mass S</t>
  </si>
  <si>
    <t>Crude soybean oil, from crushing (solvent), at plant/RER Mass S</t>
  </si>
  <si>
    <t>Crude soybean oil, from crushing (solvent), at plant/UK Mass S</t>
  </si>
  <si>
    <t>Crude soybean oil, from crushing (solvent), at plant/US Mass S</t>
  </si>
  <si>
    <t>Crude sunflower oil, from crushing (pressing), at plant/AR Mass S</t>
  </si>
  <si>
    <t>Crude sunflower oil, from crushing (pressing), at plant/CN Mass S</t>
  </si>
  <si>
    <t>Crude sunflower oil, from crushing (pressing), at plant/GLO Mass S</t>
  </si>
  <si>
    <t>Crude sunflower oil, from crushing (pressing), at plant/UA Mass S</t>
  </si>
  <si>
    <t>Crude sunflower oil, from crushing (solvent), at plant/AR Mass S</t>
  </si>
  <si>
    <t>Crude sunflower oil, from crushing (solvent), at plant/BG Mass S</t>
  </si>
  <si>
    <t>Crude sunflower oil, from crushing (solvent), at plant/CN Mass S</t>
  </si>
  <si>
    <t>Crude sunflower oil, from crushing (solvent), at plant/DE Mass S</t>
  </si>
  <si>
    <t>Crude sunflower oil, from crushing (solvent), at plant/ES Mass S</t>
  </si>
  <si>
    <t>Crude sunflower oil, from crushing (solvent), at plant/FR Mass S</t>
  </si>
  <si>
    <t>Crude sunflower oil, from crushing (solvent), at plant/GLO Mass S</t>
  </si>
  <si>
    <t>Crude sunflower oil, from crushing (solvent), at plant/HU Mass S</t>
  </si>
  <si>
    <t>Crude sunflower oil, from crushing (solvent), at plant/IT Mass S</t>
  </si>
  <si>
    <t>Crude sunflower oil, from crushing (solvent), at plant/NL Mass S</t>
  </si>
  <si>
    <t>Crude sunflower oil, from crushing (solvent), at plant/RER Mass S</t>
  </si>
  <si>
    <t>Crude sunflower oil, from crushing (solvent), at plant/RO Mass S</t>
  </si>
  <si>
    <t>Crude sunflower oil, from crushing (solvent), at plant/UA Mass S</t>
  </si>
  <si>
    <t>Crude vegetable oil blend, from crushing, at plant/GLO Mass S</t>
  </si>
  <si>
    <t>Crude vegetable oil blend, from crushing, at plant/RER Mass S</t>
  </si>
  <si>
    <t>Frying oil</t>
  </si>
  <si>
    <t>Grapeseed oil</t>
  </si>
  <si>
    <t>Hazelnut oil</t>
  </si>
  <si>
    <t>Herring oil</t>
  </si>
  <si>
    <t>Linseed oil</t>
  </si>
  <si>
    <t>Maize/corn oil</t>
  </si>
  <si>
    <t>Olive oil, extra virgin</t>
  </si>
  <si>
    <t>Palm oil</t>
  </si>
  <si>
    <t>Palm oil, refined</t>
  </si>
  <si>
    <t>Peanut oil</t>
  </si>
  <si>
    <t>Rapeseed oil</t>
  </si>
  <si>
    <t>Salmon oil</t>
  </si>
  <si>
    <t>Sardine oil</t>
  </si>
  <si>
    <t>Sesame oil</t>
  </si>
  <si>
    <t>Soy oil</t>
  </si>
  <si>
    <t>Sunflower oil</t>
  </si>
  <si>
    <t>1 litre of refined/filtered oil</t>
  </si>
  <si>
    <t>Olives (Oil)</t>
  </si>
  <si>
    <t>Palm (Oil)</t>
  </si>
  <si>
    <t>Rapeseed (Oil)</t>
  </si>
  <si>
    <t>Soybeans (Oil)</t>
  </si>
  <si>
    <t>Olive Oil, Glass Bottle with Aluminium Lid</t>
  </si>
  <si>
    <t>1 litre as purchased</t>
  </si>
  <si>
    <t>Rapeseed Oil, Glass Bottle with Aluminium Lid</t>
  </si>
  <si>
    <t>Olives (Perishable)</t>
  </si>
  <si>
    <t>Olives</t>
  </si>
  <si>
    <t>Olives, PE Tray with PE Film</t>
  </si>
  <si>
    <t>Onions</t>
  </si>
  <si>
    <t xml:space="preserve">Fresh onions </t>
  </si>
  <si>
    <t>Frozen onions</t>
  </si>
  <si>
    <t>Onion</t>
  </si>
  <si>
    <t>Onions &amp; Leeks</t>
  </si>
  <si>
    <t xml:space="preserve">Pickled onions </t>
  </si>
  <si>
    <t>Processed onions</t>
  </si>
  <si>
    <t>Onion sets, conventional, at production site/FR U</t>
  </si>
  <si>
    <t>Onion, long-day planted, conventional, at farm gate/FR U</t>
  </si>
  <si>
    <t>long-day planted, conventional</t>
  </si>
  <si>
    <t>Onion, long-day sown, conventional, at farm gate/FR U</t>
  </si>
  <si>
    <t>long-day sown, conventional</t>
  </si>
  <si>
    <t>Onion, national average, at farm/FR U</t>
  </si>
  <si>
    <t>Onion, short day sown, conventional, at farm gate/FR U</t>
  </si>
  <si>
    <t>short day sown, conventional</t>
  </si>
  <si>
    <t>Onions, unpackaged</t>
  </si>
  <si>
    <t>Oranges</t>
  </si>
  <si>
    <t>Orange</t>
  </si>
  <si>
    <t>Orange, pulp, raw</t>
  </si>
  <si>
    <t>Oranges, unpackaged</t>
  </si>
  <si>
    <t>Other Feed Crops</t>
  </si>
  <si>
    <t>Baled hay, permanent meadow, with clover, Northwestern region, at farm/FR U</t>
  </si>
  <si>
    <t>Baled hay, permanent meadow, with clover, Northwestern regions, at feeder/FR U</t>
  </si>
  <si>
    <t>Baled hay, permanent meadow, without clover, Auvergne, at farm/FR U</t>
  </si>
  <si>
    <t>Baled hay, permanent meadow, without clover, Auvergne, at feeder/FR U</t>
  </si>
  <si>
    <t>Baled hay, permanent meadow, without clover, Northwestern region, at farm/FR U</t>
  </si>
  <si>
    <t>Baled hay, permanent meadow, without clover, Northwestern regions, at feeder/FR U</t>
  </si>
  <si>
    <t>Baled hay, temporary meadow, with clover, Northwestern region, at farm/FR U</t>
  </si>
  <si>
    <t>Baled hay, temporary meadow, with clover, Northwestern regions, at feeder/FR U</t>
  </si>
  <si>
    <t>Baled hay, temporary meadow, without clover, Northwestern region, at farm/FR U</t>
  </si>
  <si>
    <t>Baled hay, temporary meadow, without clover, Northwestern regions, at feeder/FR U</t>
  </si>
  <si>
    <t>Barley straw, animal feed, average practices/FR U</t>
  </si>
  <si>
    <t>animal feed, average practices</t>
  </si>
  <si>
    <t>1 kg of whole matter to the standards required (moisture, sugar, protein contents) of the product</t>
  </si>
  <si>
    <t>Feed barley, average from 6 optimized case study, basis scenario, at farm gate/FR U</t>
  </si>
  <si>
    <t>Feed barley, average from 6 optimized case study, protein crop scenario, at farm gate/FR U</t>
  </si>
  <si>
    <t>Feed barley, average from 6 optimized case study, systematic covercropping scenario, at farm gate/FR U</t>
  </si>
  <si>
    <t>Hemp fibre, without processing/FR U</t>
  </si>
  <si>
    <t>without processing</t>
  </si>
  <si>
    <t>Hemp, straw, ret, Champagne, at farm gate/FR U</t>
  </si>
  <si>
    <t>Silage maize, conventional, national average, animal feed, at farm gate, production/FR U</t>
  </si>
  <si>
    <t>Silage maize, conventional, national average, at feeder/FR U</t>
  </si>
  <si>
    <t>Triticale straw, animal feed, average practices/FR U</t>
  </si>
  <si>
    <t>Wheat straw, animal feed, average practices/FR U</t>
  </si>
  <si>
    <t>Silage maize, organic, system n°1, at farm gate/FR U</t>
  </si>
  <si>
    <t>Other Sauces Dipping/Condiments/Savoury Toppings/Savoury Spreads/Marinades (Perishable)</t>
  </si>
  <si>
    <t>Sweet Chilli Sauce, Glass Jar with Aluminium Lid</t>
  </si>
  <si>
    <t>Pears</t>
  </si>
  <si>
    <t>Pear, conventional, at orchard/FR U</t>
  </si>
  <si>
    <t>Pear, national average, at farm gate/FR U</t>
  </si>
  <si>
    <t>Pear, organic, at farm gate/FR U</t>
  </si>
  <si>
    <t>Peas</t>
  </si>
  <si>
    <t>Canned peas, shelled (fresh peas are canned, not dried!)</t>
  </si>
  <si>
    <t>Canned peas, shelled (from dried peas!)</t>
  </si>
  <si>
    <t xml:space="preserve">Dried peas </t>
  </si>
  <si>
    <t>Fresh green peas shelled</t>
  </si>
  <si>
    <t>Fresh green peas unshelled (consumed raw)</t>
  </si>
  <si>
    <t>Frozen peas, shelled</t>
  </si>
  <si>
    <t>1 kg of dry pea without pod</t>
  </si>
  <si>
    <t>Spring pea, conventional, 15% moisture, animal feed, at farm gate, production/FR U</t>
  </si>
  <si>
    <t>conventional, 15% moisture, animal feed</t>
  </si>
  <si>
    <t>Winter pea, conventional, 15% moisture, at farm gate/FR U</t>
  </si>
  <si>
    <t>conventional, 15% moisture</t>
  </si>
  <si>
    <t>Spring pea, from intercrop, organic, system n°1, at farm gate/FR U</t>
  </si>
  <si>
    <t>Spring pea, from intercrop, organic, system n°2, at farm gate/FR U</t>
  </si>
  <si>
    <t>Winter pea, from intercrop, organic, system n°1, at farm gate/FR U</t>
  </si>
  <si>
    <t>Winter pea, from intercrop, organic, system n°2, at farm gate/FR U</t>
  </si>
  <si>
    <t>Winter pea, from intercrop, organic, system n°3, at farm gate/FR U</t>
  </si>
  <si>
    <t>Winter pea, from intercrop, organic, system n°4, at farm gate/FR U</t>
  </si>
  <si>
    <t>Winter pea, from intercrop, organic, system n°5, at farm gate/FR U</t>
  </si>
  <si>
    <t>Winter pea, from intercrop, organic, system n°6, at farm gate/FR U</t>
  </si>
  <si>
    <t>Winter pea, from intercrop, organic, system n°7, at farm gate/FR U</t>
  </si>
  <si>
    <t>Peas, LDPE Bag</t>
  </si>
  <si>
    <t>Peppers</t>
  </si>
  <si>
    <t>Capsicums/peppers</t>
  </si>
  <si>
    <t>Fresh Pepper</t>
  </si>
  <si>
    <t>Pepers: passive and heated greenhouse</t>
  </si>
  <si>
    <t>Pickled Pepper</t>
  </si>
  <si>
    <t>Peppers, LDPE Bag</t>
  </si>
  <si>
    <t>Pineapples</t>
  </si>
  <si>
    <t>Pineapple, mixed production, Reunion Island average, at production site/RE U</t>
  </si>
  <si>
    <t>Reunion Island</t>
  </si>
  <si>
    <t>mixed production, Reunion Island average</t>
  </si>
  <si>
    <t>Pineapples, unpackaged</t>
  </si>
  <si>
    <t>Pork - Prepared/Processed</t>
  </si>
  <si>
    <t>Bacon, back</t>
  </si>
  <si>
    <t>Cured ham, raw</t>
  </si>
  <si>
    <t>Cured ham, raw, smoked</t>
  </si>
  <si>
    <t>Cured ham, raw, smoked, reduced fat</t>
  </si>
  <si>
    <t>Dry-cured ham</t>
  </si>
  <si>
    <t>Dry-cured ham, fat and rind removed</t>
  </si>
  <si>
    <t>Parma dry-cured ham</t>
  </si>
  <si>
    <t>Pork belly salt-cured</t>
  </si>
  <si>
    <t>Pork belly, smoked, raw</t>
  </si>
  <si>
    <t>Pork ear sat-cured</t>
  </si>
  <si>
    <t>Pork trotters salt-cured</t>
  </si>
  <si>
    <t>Serrano dry-cured ham</t>
  </si>
  <si>
    <t>Smoked lardoons, raw</t>
  </si>
  <si>
    <t>Bacon, PE Tray with PE Film</t>
  </si>
  <si>
    <t>Ham, PE Tray with PE Film</t>
  </si>
  <si>
    <t>Pork Sausages, PE Tray with PE Film</t>
  </si>
  <si>
    <t>Salami, PE Tray with PE Film</t>
  </si>
  <si>
    <t>Pork - Unprepared/ Unprocessed</t>
  </si>
  <si>
    <t>Cull sow, organic, national average, at farm gate/FR U</t>
  </si>
  <si>
    <t>organic, national average</t>
  </si>
  <si>
    <t>Cull sow, organic, system n°1, at farm gate/FR U</t>
  </si>
  <si>
    <t>organic, Outdoors and indoors, purchased food</t>
  </si>
  <si>
    <t>Cull sow, organic, system n°2, at farm gate/FR U</t>
  </si>
  <si>
    <t>organic, Outdoors and huts, FAF food, New Aquitaine region</t>
  </si>
  <si>
    <t>Cull sow, organic, system n°3, at farm gate/FR U</t>
  </si>
  <si>
    <t>organic, indoor, purchased food</t>
  </si>
  <si>
    <t>Cull sow, organic, system n°4, at farm gate/FR U</t>
  </si>
  <si>
    <t>organic, Outdoors and indoors, FAF food, Center region</t>
  </si>
  <si>
    <t>Pork, PE Tray with PE Film</t>
  </si>
  <si>
    <t>Pork - Unprepared/Unprocessed</t>
  </si>
  <si>
    <t>Brain, pork, raw</t>
  </si>
  <si>
    <t>Fattened pig, organic, national average, at farm gate/FR U</t>
  </si>
  <si>
    <t>Fattened pig, organic, system n°1, at farm gate/FR U</t>
  </si>
  <si>
    <t>Fattened pig, organic, system n°2, at farm gate/FR U</t>
  </si>
  <si>
    <t>Fattened pig, organic, system n°3, at farm gate/FR U</t>
  </si>
  <si>
    <t>Fattened pig, organic, system n°4, at farm gate/FR U</t>
  </si>
  <si>
    <t>Heart, pork, raw</t>
  </si>
  <si>
    <t>Kidney, pork, raw</t>
  </si>
  <si>
    <t>Liver, pork, raw</t>
  </si>
  <si>
    <t>Pig meat</t>
  </si>
  <si>
    <t>Pig, conventional, national average, at farm gate/FR U</t>
  </si>
  <si>
    <t>Pig, conventionnal, Bleu Blanc Coeur, at farm gate/FR U</t>
  </si>
  <si>
    <t>Pig, Label Rouge, outdoor system, at farm gate/FR U</t>
  </si>
  <si>
    <t>Pig, Label Rouge, pig with run system, at farm gate/FR U</t>
  </si>
  <si>
    <t>conventional, pig with run system</t>
  </si>
  <si>
    <t>Pigs Meat</t>
  </si>
  <si>
    <t>Industrial systems</t>
  </si>
  <si>
    <t>Intermediate systems</t>
  </si>
  <si>
    <t>Pork (indoor)</t>
  </si>
  <si>
    <t>indoor</t>
  </si>
  <si>
    <t>Pork (outdoor)</t>
  </si>
  <si>
    <t>outdoor</t>
  </si>
  <si>
    <t>Pork AU</t>
  </si>
  <si>
    <t>Pork EU</t>
  </si>
  <si>
    <t>Pork fat, raw</t>
  </si>
  <si>
    <t>Pork filet mignon, raw</t>
  </si>
  <si>
    <t>Pork loin, raw</t>
  </si>
  <si>
    <t>Pork Nth America</t>
  </si>
  <si>
    <t>Pork tenderloin, lean, raw</t>
  </si>
  <si>
    <t>Pork UK</t>
  </si>
  <si>
    <t>Pork, 80/20 trimming, raw</t>
  </si>
  <si>
    <t>Pork, 90/10 trimming, raw</t>
  </si>
  <si>
    <t>Pork, back fat, rindless, raw</t>
  </si>
  <si>
    <t>Pork, belly, flank removed, raw</t>
  </si>
  <si>
    <t>Pork, belly, raw</t>
  </si>
  <si>
    <t>Pork, chop, raw</t>
  </si>
  <si>
    <t>Pork, ham escalope, raw</t>
  </si>
  <si>
    <t>Pork, jowl, rindless, raw</t>
  </si>
  <si>
    <t>Pork, knuckle oh ham, without rind, fat and bone, raw</t>
  </si>
  <si>
    <t>Pork, knuckle or shank, raw</t>
  </si>
  <si>
    <t>Pork, loin, raw</t>
  </si>
  <si>
    <t>Pork, rack, raw</t>
  </si>
  <si>
    <t>Pork, rind, raw</t>
  </si>
  <si>
    <t>Pork, roast, raw</t>
  </si>
  <si>
    <t>Pork, round steak, raw</t>
  </si>
  <si>
    <t>Pork, shoulder lower half, without rind, fat and bone, raw</t>
  </si>
  <si>
    <t>Pork, shoulder upper half, without rind, fat and bone, raw</t>
  </si>
  <si>
    <t>Pork, shoulder, raw</t>
  </si>
  <si>
    <t>Pork, spare-ribs, raw</t>
  </si>
  <si>
    <t>Pork, way leg, without rind, fat and bone, raw</t>
  </si>
  <si>
    <t>Pork: world average</t>
  </si>
  <si>
    <t>Tongue, pork, raw</t>
  </si>
  <si>
    <t>Potatoes</t>
  </si>
  <si>
    <t>Dauphine potato, frozen, raw</t>
  </si>
  <si>
    <t>Duchesse potato, frozen, raw</t>
  </si>
  <si>
    <t>New potato, raw</t>
  </si>
  <si>
    <t>Potato, peeled, raw</t>
  </si>
  <si>
    <t>Potatoes - chips</t>
  </si>
  <si>
    <t>Potatoes - crisps</t>
  </si>
  <si>
    <t>Potatoes - fresh (50% cold storage &amp; 50% CIPC)</t>
  </si>
  <si>
    <t>Spring vegetables, frozen, raw (French beans, carrots, potatoes, green peas, onions)</t>
  </si>
  <si>
    <t>Starch potato, conventional, national average, at farm gate/FR U</t>
  </si>
  <si>
    <t>Sweet potato, raw</t>
  </si>
  <si>
    <t>Ware potato, conventional, for fresh market, firm flesh varieties, at farm gate/FR U</t>
  </si>
  <si>
    <t>Ware potato, conventional, for fresh market, other varieties, at farm gate/FR U</t>
  </si>
  <si>
    <t>conventional, other varieties</t>
  </si>
  <si>
    <t>Ware potato, conventional, for industrial use, at farm gate/FR U</t>
  </si>
  <si>
    <t>Ware potato, conventional, variety mix, national average, at farm gate/FR U</t>
  </si>
  <si>
    <t>Yam or Indian potato, peeled, raw</t>
  </si>
  <si>
    <t>Potatoes, unpackaged</t>
  </si>
  <si>
    <t>Sweet Potatoes, unpackaged</t>
  </si>
  <si>
    <t>Pumpkins/Winter Squash</t>
  </si>
  <si>
    <t>Fresh winter squash</t>
  </si>
  <si>
    <t>Pumpkins</t>
  </si>
  <si>
    <t>Pumpkins, unpackaged</t>
  </si>
  <si>
    <t>Quinces</t>
  </si>
  <si>
    <t>Rabbit - Unprepared/Unprocessed</t>
  </si>
  <si>
    <t>Rabbit</t>
  </si>
  <si>
    <t>Rabbit, conventional, in cage, at farm gate/FR U</t>
  </si>
  <si>
    <t>Rapeseeds</t>
  </si>
  <si>
    <t>Rapeseed, average from 7 optimized case study, basis scenario, at farm gate/FR U</t>
  </si>
  <si>
    <t>Rapeseed, average from 7 optimized case study, protein crop scenario, at farm gate/FR U</t>
  </si>
  <si>
    <t>Rapeseed, average from 7 optimized case study, systematic covercropping scenario, at farm gate/FR U</t>
  </si>
  <si>
    <t>Rapeseed, conventional, 9% moisture, national average, animal feed, at farm gate, production/FR U</t>
  </si>
  <si>
    <t>Winter rapeseed, organic, at farm gate/FR U</t>
  </si>
  <si>
    <t>Raspberries</t>
  </si>
  <si>
    <t>Raspberry, frozen, raw</t>
  </si>
  <si>
    <t>Raspberry, raw</t>
  </si>
  <si>
    <t>Rosa - Cut Flowers</t>
  </si>
  <si>
    <t>Rose (cut flower), production mix, national average, at greenhouse/FR U</t>
  </si>
  <si>
    <t>1 kg of whole matter to the standards required (moisture, sugar, protein contents) of the product at the greenhouse</t>
  </si>
  <si>
    <t>Rose (cut flower), soilless, heated and enlighted, conventional pest management, at greenhouse/FR U</t>
  </si>
  <si>
    <t>soilless, heated and enlighted, conventional pest management</t>
  </si>
  <si>
    <t>Rose (cut flower), soilless, heated and enlighted, integrated pest management, at greenhouse/FR U</t>
  </si>
  <si>
    <t>soilless, heated and enlighted, integrated pest management</t>
  </si>
  <si>
    <t>Rose (cut flower), soilless, low-heated, conventional pest management, at greenhouse/FR U</t>
  </si>
  <si>
    <t>soilless, low-heated, conventional pest management</t>
  </si>
  <si>
    <t>Rose (cut flower), soilless, low-heated, integrated pest management, at greenhouse/FR U</t>
  </si>
  <si>
    <t>soilless, low-heated, integrated pest management</t>
  </si>
  <si>
    <t>Satsuma Mandarins</t>
  </si>
  <si>
    <t>Mandarin</t>
  </si>
  <si>
    <t>Mandarin, pulp, raw</t>
  </si>
  <si>
    <t>Tangerines/mandarins</t>
  </si>
  <si>
    <t>Sauces - Cooking (Perishable)</t>
  </si>
  <si>
    <t>Green Pesto, Glass Jar with Aluminium Lid</t>
  </si>
  <si>
    <t>Sauces - Cooking (Shelf Stable)</t>
  </si>
  <si>
    <t>Barbecue Sauce, Glass Jar with Aluminium Lid</t>
  </si>
  <si>
    <t>Shellfish Unprepared/Unprocessed</t>
  </si>
  <si>
    <t>Crustaceans (farmed)</t>
  </si>
  <si>
    <t>1 kg of head-free meat (shell-free for large shrimp)</t>
  </si>
  <si>
    <t>Lobster</t>
  </si>
  <si>
    <t>Mussels</t>
  </si>
  <si>
    <t>Prawns, shrimp</t>
  </si>
  <si>
    <t>Prawns/shrimp</t>
  </si>
  <si>
    <t>Shrimp or prawn, raw</t>
  </si>
  <si>
    <t>Great Scallop, BSBrieuc, Dredge, average, at landing/FR U</t>
  </si>
  <si>
    <t>BSBrieuc, Dredge, average</t>
  </si>
  <si>
    <t>kg of edible meat</t>
  </si>
  <si>
    <t>Mussels, with shell, at farm gate/FR U</t>
  </si>
  <si>
    <t>Prawns, PE Tray with PE Film</t>
  </si>
  <si>
    <t>1 kg of head-free meat</t>
  </si>
  <si>
    <t>Soybeans</t>
  </si>
  <si>
    <t>Soybean, national average, animal feed, at farm gate/FR U</t>
  </si>
  <si>
    <t>Spinach (Fresh)</t>
  </si>
  <si>
    <t>Canned spinach</t>
  </si>
  <si>
    <t>Fresh spinach</t>
  </si>
  <si>
    <t>Frozen spinach</t>
  </si>
  <si>
    <t>Spinach</t>
  </si>
  <si>
    <t>Stone Fruit</t>
  </si>
  <si>
    <t>Peaches and Nectarines</t>
  </si>
  <si>
    <t>Peach, conventional, national average, at orchard/FR U</t>
  </si>
  <si>
    <t>Peach, production mix, national average, at orchard/FR U</t>
  </si>
  <si>
    <t>Strawberries</t>
  </si>
  <si>
    <t>Strawberries: heated greenhouse</t>
  </si>
  <si>
    <t>Strawberry in season, raw</t>
  </si>
  <si>
    <t>Strawberry off season, raw</t>
  </si>
  <si>
    <t>Strawberry, national average, at farm gate/FR U</t>
  </si>
  <si>
    <t>Strawberry, open field, conventional, at farm gate/FR U</t>
  </si>
  <si>
    <t>Strawberry, raw</t>
  </si>
  <si>
    <t>Strawberry, soil protected crops, non-heated, conventional, at farm gate/FR U</t>
  </si>
  <si>
    <t>conventional, soil protected crops, non-heated</t>
  </si>
  <si>
    <t>Strawberry, soilless protected crops, frost protection, conventional, at farm gate/FR U</t>
  </si>
  <si>
    <t>conventional, soilless protected crops, frost protection</t>
  </si>
  <si>
    <t>Strawberry, soilless protected crops, heated, conventional, at farm gate/FR U</t>
  </si>
  <si>
    <t>conventional, soilless protected crops, heated</t>
  </si>
  <si>
    <t>Strawberry, soilless protected crops, non-heated, conventional, at farm gate/FR U</t>
  </si>
  <si>
    <t>conventional, soilless protected crops, non-heated</t>
  </si>
  <si>
    <t>Strawberries, PE Tray</t>
  </si>
  <si>
    <t>Sugar Beets</t>
  </si>
  <si>
    <t>Sugar beet roots, conventional, national average, animal feed, at farm gate, production/FR U</t>
  </si>
  <si>
    <t>Sugars/Sugar Substitute Products</t>
  </si>
  <si>
    <t>Beet Sugar</t>
  </si>
  <si>
    <t>1 kg of raw/refined sugar</t>
  </si>
  <si>
    <t>Cane Sugar</t>
  </si>
  <si>
    <t>Sugar, brown</t>
  </si>
  <si>
    <t>Sugar, from sugar beet, from sugar production, at plant/BE Mass S</t>
  </si>
  <si>
    <t>Sugar, from sugar beet, from sugar production, at plant/DE Mass S</t>
  </si>
  <si>
    <t>Sugar, from sugar beet, from sugar production, at plant/ES Mass S</t>
  </si>
  <si>
    <t>Sugar, from sugar beet, from sugar production, at plant/FR Mass S</t>
  </si>
  <si>
    <t>Sugar, from sugar beet, from sugar production, at plant/GLO Mass S</t>
  </si>
  <si>
    <t>Sugar, from sugar beet, from sugar production, at plant/IT Mass S</t>
  </si>
  <si>
    <t>Sugar, from sugar beet, from sugar production, at plant/NL Mass S</t>
  </si>
  <si>
    <t>Sugar, from sugar beet, from sugar production, at plant/PL Mass S</t>
  </si>
  <si>
    <t>Sugar, from sugar beet, from sugar production, at plant/RER Mass S</t>
  </si>
  <si>
    <t>Sugar, from sugar beet, from sugar production, at plant/UK Mass S</t>
  </si>
  <si>
    <t>Sugar, from sugar cane, from sugar production, at plant/AU Mass S</t>
  </si>
  <si>
    <t>Australia - Processing Location</t>
  </si>
  <si>
    <t>Sugar, from sugar cane, from sugar production, at plant/BR Mass S</t>
  </si>
  <si>
    <t>Sugar, from sugar cane, from sugar production, at plant/GLO Mass S</t>
  </si>
  <si>
    <t>Sugar, from sugar cane, from sugar production, at plant/IN Mass S</t>
  </si>
  <si>
    <t>Sugar, from sugar cane, from sugar production, at plant/PK Mass S</t>
  </si>
  <si>
    <t>Sugar, from sugar cane, from sugar production, at plant/SD Mass S</t>
  </si>
  <si>
    <t>Sudan - Processing Location</t>
  </si>
  <si>
    <t>Sugar, from sugar cane, from sugar production, at plant/US Mass S</t>
  </si>
  <si>
    <t>Sugar, white</t>
  </si>
  <si>
    <t>Swedish Turnips (Rutabagas)</t>
  </si>
  <si>
    <t>Swedes/rutabage</t>
  </si>
  <si>
    <t>Sweetcorn</t>
  </si>
  <si>
    <t>Canned sweet corn</t>
  </si>
  <si>
    <t>conventional, EU processing</t>
  </si>
  <si>
    <t>Fresh sweet corn on the cob</t>
  </si>
  <si>
    <t>Frozen sweet corn(30% on cob &amp; 70% kernels only)</t>
  </si>
  <si>
    <t>Processed sweet corn</t>
  </si>
  <si>
    <t>Table Grapes</t>
  </si>
  <si>
    <t>Grapes</t>
  </si>
  <si>
    <t>Grape, integrated, AOC, Beaujolais, at vineyard/FR U</t>
  </si>
  <si>
    <t>integrated, AOC, Beaujolais</t>
  </si>
  <si>
    <t>Grape, integrated, french mix/FR U</t>
  </si>
  <si>
    <t>integrated, french mix</t>
  </si>
  <si>
    <t>Grape, integrated, variety mix, Languedoc-Roussillon, at vineyard/FR U</t>
  </si>
  <si>
    <t>integrated, variety mix, Languedoc-Roussillon</t>
  </si>
  <si>
    <t>Tomato Ketchup/Ketchup Substitutes (Perishable)</t>
  </si>
  <si>
    <t>Tomato Ketchup, Glass Jar with Aluminium Lid</t>
  </si>
  <si>
    <t>Tomatoes</t>
  </si>
  <si>
    <t>Fresh tomatoes</t>
  </si>
  <si>
    <t>greenhouse</t>
  </si>
  <si>
    <t>Melons, peppers, tomatoes and zucchini</t>
  </si>
  <si>
    <t>Tomato coulis, canned (tomato puree semi-reduced 11%)</t>
  </si>
  <si>
    <t>Tomato in season, raw</t>
  </si>
  <si>
    <t>Tomato off season, raw</t>
  </si>
  <si>
    <t>Tomato paste</t>
  </si>
  <si>
    <t>field grown, EU processing</t>
  </si>
  <si>
    <t>field grown, UK processing</t>
  </si>
  <si>
    <t>Tomato paste, concentrated, canned</t>
  </si>
  <si>
    <t>Tomato paste, double concentrate, canned</t>
  </si>
  <si>
    <t>Tomato pulp, canned</t>
  </si>
  <si>
    <t>Tomato puree, canned</t>
  </si>
  <si>
    <t>Tomato, average basket, conventional, heated greenhouse, national average, at greenhouse/FR U</t>
  </si>
  <si>
    <t>conventional, heated greenhouse, national average</t>
  </si>
  <si>
    <t>Tomato, average basket, conventional, soil based, non-heated greenhouse, at greenhouse/FR U</t>
  </si>
  <si>
    <t>conventional, soil based, non-heated greenhouse</t>
  </si>
  <si>
    <t>Tomato, cherry, raw</t>
  </si>
  <si>
    <t>Tomato, conventional, new closed glasshouse,  unavoidable energy and biomass, no liquid CO2, runoff recycling, at farm gate/FR U</t>
  </si>
  <si>
    <t>conventional, new closed glasshouse,  unavoidable energy and biomass, no liquid CO2, runoff recycling</t>
  </si>
  <si>
    <t>Tomato, conventional, new closed glasshouse,  unavoidable energy and biomass, runoff recycling, at farm gate/FR U</t>
  </si>
  <si>
    <t>conventional, new closed glasshouse,  unavoidable energy and biomass, runoff recycling</t>
  </si>
  <si>
    <t>Tomato, conventional, new glasshouse, biomass and natural gas, runoff recycling, at farm gate/FR U</t>
  </si>
  <si>
    <t>conventional, new glasshouse, biomass and natural gas, runoff recycling</t>
  </si>
  <si>
    <t>Tomato, conventional, new glasshouse, natural gas, no runoff recycling, at farm gate/FR U</t>
  </si>
  <si>
    <t>conventional, new glasshouse, natural gas, no runoff recycling</t>
  </si>
  <si>
    <t>Tomato, conventional, new glasshouse, natural gas, no runoff recycling, with water footprint, at farm gate/FR U</t>
  </si>
  <si>
    <t>conventional, new glasshouse, natural gas, no runoff recycling, with water footprint</t>
  </si>
  <si>
    <t>Tomato, conventional, new glasshouse, natural gas, runoff recycling, at farm gate/FR U</t>
  </si>
  <si>
    <t>conventional, new glasshouse, natural gas, runoff recycling</t>
  </si>
  <si>
    <t>Tomato, conventional, new glasshouse, natural gas, runoff recycling, with water footprint, at farm gate/FR U</t>
  </si>
  <si>
    <t>conventional, new glasshouse, natural gas, runoff recycling, with water footprint</t>
  </si>
  <si>
    <t>Tomato, conventional, new glasshouse, unavoidable energy and natural gas, runoff recycling, at farm gate/FR U</t>
  </si>
  <si>
    <t>conventional, new glasshouse, unavoidable energy and natural gas, runoff recycling</t>
  </si>
  <si>
    <t>Tomato, conventional, old glasshouse, natural gas, no runoff recycling, at farm gate/FR U</t>
  </si>
  <si>
    <t>conventional, old glasshouse, natural gas, no runoff recycling</t>
  </si>
  <si>
    <t>Tomato, dried</t>
  </si>
  <si>
    <t>Tomato, dried, in oil</t>
  </si>
  <si>
    <t>Tomato, green, raw</t>
  </si>
  <si>
    <t>Tomato, medium size, conventional, heated greenhouse, at greenhouse/FR U</t>
  </si>
  <si>
    <t>conventional, heated greenhouse</t>
  </si>
  <si>
    <t>Tomato, medium size, conventional, soil based, non-heated greenhouse, at greenhouse/FR U</t>
  </si>
  <si>
    <t>Tomato, organic, greenhouse production, national average, at greenhouse/FR U</t>
  </si>
  <si>
    <t>organic, greenhouse production, national average</t>
  </si>
  <si>
    <t>Tomato, peeled, canned, drained</t>
  </si>
  <si>
    <t>Tomato, production mix, greenhouse production, national average, at greenhouse/FR U</t>
  </si>
  <si>
    <t>conventional, greenhouse production, national average</t>
  </si>
  <si>
    <t>Tomato, raw</t>
  </si>
  <si>
    <t>Tomatoes - bottled, passate/puree</t>
  </si>
  <si>
    <t>Tomatoes - canned, in juice</t>
  </si>
  <si>
    <t>Tomatoes: heated greenhouse</t>
  </si>
  <si>
    <t>Tomatoes: passive greenhouse</t>
  </si>
  <si>
    <t>Chopped Tomatoes, Aluminium Tin</t>
  </si>
  <si>
    <t>Tomato Puree, LDPE Squeeze Tube with PP Lid</t>
  </si>
  <si>
    <t>Tomatoes, PE Tray with PE Film</t>
  </si>
  <si>
    <t>Turkey - Unprepared/ Unprocessed</t>
  </si>
  <si>
    <t>Turkey, conventional, at farm gate/FR U</t>
  </si>
  <si>
    <t>Turkey, Label Rouge, at farm gate/FR U</t>
  </si>
  <si>
    <t>Label Rouge</t>
  </si>
  <si>
    <t>Turkey, national average, at farm gate/FR U</t>
  </si>
  <si>
    <t>Turkey, PE Tray with PE Film</t>
  </si>
  <si>
    <t>Turkey - Unprepared/Unprocessed</t>
  </si>
  <si>
    <t>Turkey</t>
  </si>
  <si>
    <t>Vegetable Based Products / Meals</t>
  </si>
  <si>
    <t>Soybean</t>
  </si>
  <si>
    <t>Tofu, plain</t>
  </si>
  <si>
    <t>Soybeans (Tofu)</t>
  </si>
  <si>
    <t>1 kg of tofu (~16% protein)</t>
  </si>
  <si>
    <t>Tofu, PE Tray with PE Film</t>
  </si>
  <si>
    <t>Vegetables - Prepared/Processed (Perishable)</t>
  </si>
  <si>
    <t>Falafels, PP Tub</t>
  </si>
  <si>
    <t>Vegetables - Unprepared/Unprocessed (Shelf Stable)</t>
  </si>
  <si>
    <t>Other Vegetables</t>
  </si>
  <si>
    <t>Vegetables (Non Leaf) - Unprepared/Unprocessed (Fresh)</t>
  </si>
  <si>
    <t>Root Vegetables</t>
  </si>
  <si>
    <t>Watermelons</t>
  </si>
  <si>
    <t>Wine - Sparkling</t>
  </si>
  <si>
    <t>Sparkling fruit wine</t>
  </si>
  <si>
    <t>Wine, white, sparkling</t>
  </si>
  <si>
    <t>Wine, white, sparkling, flavoured</t>
  </si>
  <si>
    <t>Wine - Still</t>
  </si>
  <si>
    <t>Marsala wine</t>
  </si>
  <si>
    <t>Sake or rice wine</t>
  </si>
  <si>
    <t>Wine, red, 10°</t>
  </si>
  <si>
    <t>Wine, red, 11°</t>
  </si>
  <si>
    <t>Wine, red, 12°</t>
  </si>
  <si>
    <t>Wine, red, 13°</t>
  </si>
  <si>
    <t>Wine, rose, 11°</t>
  </si>
  <si>
    <t>Wine, white, 11°</t>
  </si>
  <si>
    <t>Wine, white, dry, 11°</t>
  </si>
  <si>
    <t>Wine, white, sweet</t>
  </si>
  <si>
    <t>Wine Grapes (Wine)</t>
  </si>
  <si>
    <t>1 litre of wine</t>
  </si>
  <si>
    <t>Red Wine, Glass Bottle with Aluminium Lid</t>
  </si>
  <si>
    <t>White Wine, Glass Bottle with Aluminium Lid</t>
  </si>
  <si>
    <t>Wine Grapes</t>
  </si>
  <si>
    <t>Wine grape, organic, PDO, system n°1, at vineyard gate/FR U</t>
  </si>
  <si>
    <t>organic, PDO, Région Alsace, Riesling</t>
  </si>
  <si>
    <t>1 kg of whole matter to the standards required (moisture, sugar, protein contents) of the product at the vineyard gate</t>
  </si>
  <si>
    <t>Wine grape, organic, PDO, system n°2, at vineyard gate/FR U</t>
  </si>
  <si>
    <t>organic, PDO, Région Alsace, Riesling, biodynamique</t>
  </si>
  <si>
    <t>Wine grape, organic, PDO, system n°3, at vineyard gate/FR U</t>
  </si>
  <si>
    <t>organic, PDO, Basse valée de la Loire, Melon de Bourgogne</t>
  </si>
  <si>
    <t>Wine grape, organic, PDO, system n°4, at vineyard gate/FR U</t>
  </si>
  <si>
    <t>organic, PDO, Moyenne valée de la Loire, Chenin blanc, intensive</t>
  </si>
  <si>
    <t>Wine grape, organic, PDO, system n°5, at vineyard gate/FR U</t>
  </si>
  <si>
    <t>organic, PDO, Moyenne valée de la Loire, Chenin blanc, low-intensity</t>
  </si>
  <si>
    <t>Yogurt (Perishable)</t>
  </si>
  <si>
    <t>Yoghurt</t>
  </si>
  <si>
    <t>Yoghurt, PP Tub with LDPE Lid</t>
  </si>
  <si>
    <t>Yogurt Substitutes (Perishable)</t>
  </si>
  <si>
    <t>Coconut Yoghurt, PP Tub with LDPE Lid</t>
  </si>
  <si>
    <t>gpc_class</t>
  </si>
  <si>
    <t>gpc_brick</t>
  </si>
  <si>
    <t>gpc_classification</t>
  </si>
  <si>
    <t>source_db_name</t>
  </si>
  <si>
    <t>source_db_id</t>
  </si>
  <si>
    <t>lifecycle_stage</t>
  </si>
  <si>
    <t>origin_region</t>
  </si>
  <si>
    <t>applicable_region</t>
  </si>
  <si>
    <t>production_system</t>
  </si>
  <si>
    <t>factor_kg_co2e</t>
  </si>
  <si>
    <t>func_unit</t>
  </si>
  <si>
    <t>factor_type</t>
  </si>
  <si>
    <t>data_quality_score</t>
  </si>
  <si>
    <t>Legume Feed Crops</t>
  </si>
  <si>
    <t>aggregate</t>
  </si>
  <si>
    <t>Meat/Poultry/Other Animals - Unprepared/Unprocessed</t>
  </si>
  <si>
    <t>granular</t>
  </si>
  <si>
    <t>Pome Fruits</t>
  </si>
  <si>
    <t>Stem Vegetables</t>
  </si>
  <si>
    <t>Solanacea/Others</t>
  </si>
  <si>
    <t>Global</t>
  </si>
  <si>
    <t>Alcoholic Beverages (Includes De-Alcoholised Variants)</t>
  </si>
  <si>
    <t>Root/Tuber Vegetables</t>
  </si>
  <si>
    <t>Biscuits/Cookies</t>
  </si>
  <si>
    <t>Peas (With Pods)</t>
  </si>
  <si>
    <t>Bread</t>
  </si>
  <si>
    <t>Butter/Butter Substitutes</t>
  </si>
  <si>
    <t>Crops for Beverages</t>
  </si>
  <si>
    <t>Processed Cereal Products</t>
  </si>
  <si>
    <t>Cheese/Cheese Substitutes</t>
  </si>
  <si>
    <t>Poultry Meat</t>
  </si>
  <si>
    <t>Confectionery Products</t>
  </si>
  <si>
    <t>Pickles/Relishes/Chutneys/Olives</t>
  </si>
  <si>
    <t>Coffee/Coffee Substitutes</t>
  </si>
  <si>
    <t>Fungi</t>
  </si>
  <si>
    <t>Cream/Cream Substitutes</t>
  </si>
  <si>
    <t>Miscellaneous Fruit</t>
  </si>
  <si>
    <t>Desserts/Dessert Sauces/Toppings</t>
  </si>
  <si>
    <t>Sauces/Spreads/Dips/Condiments</t>
  </si>
  <si>
    <t>Non Alcoholic Beverages - Ready to Drink</t>
  </si>
  <si>
    <t>Eggs/Eggs Substitutes</t>
  </si>
  <si>
    <t>Fish - Prepared/Processed</t>
  </si>
  <si>
    <t>Bulb Vegetables</t>
  </si>
  <si>
    <t>organic, Région Pays de la loire</t>
  </si>
  <si>
    <t>Meat Substitutes</t>
  </si>
  <si>
    <t>Milk/Milk Substitutes</t>
  </si>
  <si>
    <t>Sunflower Oil</t>
  </si>
  <si>
    <t>Meat/Poultry/Other Animals - Prepared/Processed</t>
  </si>
  <si>
    <t>Pig Meat</t>
  </si>
  <si>
    <t>Vegetable Oil-seed Crops</t>
  </si>
  <si>
    <t>Sugar Crops</t>
  </si>
  <si>
    <t>Vegetables - Prepared/Processed</t>
  </si>
  <si>
    <t>Yogurt/Yogurt Substitutes</t>
  </si>
  <si>
    <t>hestia</t>
  </si>
  <si>
    <t>UK Food &amp; Drink Emission Factors Database - Refined Version</t>
  </si>
  <si>
    <t>Rice, IN Mass S</t>
  </si>
  <si>
    <t>Rice, production mix, GLO Mass S</t>
  </si>
  <si>
    <t>source_name</t>
  </si>
  <si>
    <t>Original functional unit</t>
  </si>
  <si>
    <t>New functional unit</t>
  </si>
  <si>
    <t>Conversion factor</t>
  </si>
  <si>
    <t>Source</t>
  </si>
  <si>
    <t>Liveweight</t>
  </si>
  <si>
    <t>Edible meat and offal</t>
  </si>
  <si>
    <t>ahdb_beef_yield</t>
  </si>
  <si>
    <t>Carcase, edible meat and offal</t>
  </si>
  <si>
    <t>Pork</t>
  </si>
  <si>
    <t>ahdb_pork_yield</t>
  </si>
  <si>
    <t>ahdb_lamb_yield</t>
  </si>
  <si>
    <t>rabbit_talk</t>
  </si>
  <si>
    <t>rabbit_tracks</t>
  </si>
  <si>
    <t>Mussel</t>
  </si>
  <si>
    <t>moore_heilweck_petros</t>
  </si>
  <si>
    <t>Scallop</t>
  </si>
  <si>
    <t>berick_cankiriligil</t>
  </si>
  <si>
    <t>Sea bream</t>
  </si>
  <si>
    <t>Common carp</t>
  </si>
  <si>
    <t>Tench</t>
  </si>
  <si>
    <t>Roach</t>
  </si>
  <si>
    <t>Perch</t>
  </si>
  <si>
    <t>Sander</t>
  </si>
  <si>
    <t>Pike</t>
  </si>
  <si>
    <t>Brook trout</t>
  </si>
  <si>
    <t>Brown trout</t>
  </si>
  <si>
    <t>Rainbow trout</t>
  </si>
  <si>
    <t>Arctic char</t>
  </si>
  <si>
    <t>Coffee beans</t>
  </si>
  <si>
    <t>Green beans</t>
  </si>
  <si>
    <t>Roasted beans</t>
  </si>
  <si>
    <t>In shell, dry nut</t>
  </si>
  <si>
    <t>Shell free, dry nut</t>
  </si>
  <si>
    <t>nut_tech</t>
  </si>
  <si>
    <t>General information</t>
  </si>
  <si>
    <t>Accounting Category</t>
  </si>
  <si>
    <t>Accounting metrics</t>
  </si>
  <si>
    <t>Land Use Change Emissions</t>
  </si>
  <si>
    <t>Land Tracking Category</t>
  </si>
  <si>
    <t>Land Management Net CO2 Removals / 
 Land Management Net CO2 Emissions</t>
  </si>
  <si>
    <t>Land Management Non-CO2 Emissions</t>
  </si>
  <si>
    <t>Gross Biogenic Emissions and Removals</t>
  </si>
  <si>
    <t>Gross Technological Emissions and Removals</t>
  </si>
  <si>
    <t>Net Removals with Product Storage /
 Net CO2 Emissions from Product Storage</t>
  </si>
  <si>
    <t>Net Removals with Geologic Storage /
 Net CO2 Emissions from Geologic Storage</t>
  </si>
  <si>
    <t>Statistical land use change emissions (sLUC)</t>
  </si>
  <si>
    <t>Indirect land use change emissions (iLUC)</t>
  </si>
  <si>
    <t>Land occupation (LO)</t>
  </si>
  <si>
    <t>Carbon opportunity cost
 (COC)</t>
  </si>
  <si>
    <t>Biomass carbon stocks</t>
  </si>
  <si>
    <t>Dead organic matter carbon stocks</t>
  </si>
  <si>
    <t>Soil carbon stocks</t>
  </si>
  <si>
    <t>Enteric fermentation CH4 emissions</t>
  </si>
  <si>
    <t>Manure management CH4 and N2O emissions</t>
  </si>
  <si>
    <t>Managed soils N2O emissions</t>
  </si>
  <si>
    <t>Biomass burning CH4 and N2O emissions</t>
  </si>
  <si>
    <t>On-site energy use GHG emissions</t>
  </si>
  <si>
    <t>Gross biogenic land CO2 removals</t>
  </si>
  <si>
    <t>Gross biogenic land CO2 emissions</t>
  </si>
  <si>
    <t>Gross biogenic product CO2 emissions - end of life treatment</t>
  </si>
  <si>
    <t>Net product carbon stock changes</t>
  </si>
  <si>
    <t>Temporary product carbon storage</t>
  </si>
  <si>
    <t>Lemon Juice</t>
  </si>
  <si>
    <t>Average sourcing for UK consumption</t>
  </si>
  <si>
    <t>Average production for UK consumption</t>
  </si>
  <si>
    <t>Included, but not reported separately</t>
  </si>
  <si>
    <t>Yes</t>
  </si>
  <si>
    <t>Maybe</t>
  </si>
  <si>
    <t>Beef (beef herd, permanent pasture, perennial ryegrass dominated)</t>
  </si>
  <si>
    <t>grassland</t>
  </si>
  <si>
    <t>Beef (beef herd, ryegrass monoculture reseed)</t>
  </si>
  <si>
    <t>Beef (beef herd, white clover and perennial ryegrass mixed sward)</t>
  </si>
  <si>
    <t>Beef Sth America</t>
  </si>
  <si>
    <t>Beef Burgers</t>
  </si>
  <si>
    <t>Brioche</t>
  </si>
  <si>
    <t>Cows Cheese</t>
  </si>
  <si>
    <t>Chicken Goujons</t>
  </si>
  <si>
    <t>Milk Chocolate</t>
  </si>
  <si>
    <t>Dark Chocolate</t>
  </si>
  <si>
    <t>White Chocolate</t>
  </si>
  <si>
    <t>Fish Fingers</t>
  </si>
  <si>
    <t>Fish: all species</t>
  </si>
  <si>
    <t>Basa</t>
  </si>
  <si>
    <t>Orange Juice</t>
  </si>
  <si>
    <t>Wheat Flour</t>
  </si>
  <si>
    <t>Ice Cream</t>
  </si>
  <si>
    <t>Margarine</t>
  </si>
  <si>
    <t>Olive Oil</t>
  </si>
  <si>
    <t>Rapeseed Oil</t>
  </si>
  <si>
    <t>Salami</t>
  </si>
  <si>
    <t>Bacon</t>
  </si>
  <si>
    <t>Ham</t>
  </si>
  <si>
    <t>Pork Sausages</t>
  </si>
  <si>
    <t>Sweet Potatoes</t>
  </si>
  <si>
    <t>Prawns</t>
  </si>
  <si>
    <t>Tomato, conventional, new closed glasshouse, unavoidable energy and biomass, no liquid CO2, runoff recycling, at farm gate/FR U</t>
  </si>
  <si>
    <t>conventional, new closed glasshouse, unavoidable energy and biomass, no liquid CO2, runoff recycling</t>
  </si>
  <si>
    <t>Tomato, conventional, new closed glasshouse, unavoidable energy and biomass, runoff recycling, at farm gate/FR U</t>
  </si>
  <si>
    <t>conventional, new closed glasshouse, unavoidable energy and biomass, runoff recycling</t>
  </si>
  <si>
    <t>Tomato Puree</t>
  </si>
  <si>
    <t>Chopped Tomatoes</t>
  </si>
  <si>
    <t>White Wine</t>
  </si>
  <si>
    <t>Red Wine</t>
  </si>
  <si>
    <r>
      <rPr>
        <b/>
        <sz val="11"/>
        <color rgb="FF2BA685"/>
        <rFont val="Calibri"/>
        <family val="2"/>
        <scheme val="minor"/>
      </rPr>
      <t>Table S1.</t>
    </r>
    <r>
      <rPr>
        <b/>
        <sz val="11"/>
        <color theme="1"/>
        <rFont val="Calibri"/>
        <family val="2"/>
        <scheme val="minor"/>
      </rPr>
      <t xml:space="preserve"> Data dictionary and schema for emissions_per_stage_full and emissions_per_stage_refined tabs</t>
    </r>
  </si>
  <si>
    <t>Column heading</t>
  </si>
  <si>
    <t>Data type</t>
  </si>
  <si>
    <t>Description</t>
  </si>
  <si>
    <t>Example value</t>
  </si>
  <si>
    <t>string</t>
  </si>
  <si>
    <t>GPC classification. Chosen based on the most granular name available (Brick if available, otherwise Class)</t>
  </si>
  <si>
    <t>Product name as recorded in the source database</t>
  </si>
  <si>
    <t>Database source for the emission factor (e.g. Agribalyse)</t>
  </si>
  <si>
    <t>Data Quality Score</t>
  </si>
  <si>
    <t>float</t>
  </si>
  <si>
    <t>Data quality score for source from Data Quality Scorecard tab.</t>
  </si>
  <si>
    <t>Geographical region where the product originates from</t>
  </si>
  <si>
    <t>Geographical region where the factor is applicable</t>
  </si>
  <si>
    <t>Production system for the product</t>
  </si>
  <si>
    <t>Functional unit of the emissions factor</t>
  </si>
  <si>
    <t>Cradle to Farm gate</t>
  </si>
  <si>
    <t>Cradle to Farm gate emissions factor for the product in kg of CO2 equivalent</t>
  </si>
  <si>
    <t>Cradle to Plant Gate (Feed Materials Only)</t>
  </si>
  <si>
    <t>Cradle to Plant Gate (Feed Materials Only) emissions factor for the product in kg of CO2 equivalent</t>
  </si>
  <si>
    <t>Cradle to Processing Gate (plus Transport) emissions factor for the product in kg of CO2 equivalent</t>
  </si>
  <si>
    <t>Land Use Change emissions factor for the product in kg of CO2 equivalent</t>
  </si>
  <si>
    <t>Feed emissions factor for the product in kg of CO2 equivalent</t>
  </si>
  <si>
    <t>Farm emissions factor for the product in kg of CO2 equivalent</t>
  </si>
  <si>
    <t>Processing emissions factor for the product in kg of CO2 equivalent</t>
  </si>
  <si>
    <t>Packaging emissions factor for the product in kg of CO2 equivalent</t>
  </si>
  <si>
    <t>Transport emissions factor for the product in kg of CO2 equivalent</t>
  </si>
  <si>
    <t>Example Value</t>
  </si>
  <si>
    <t>GPC class name relating to the product</t>
  </si>
  <si>
    <t>GPC brick name relating to the product</t>
  </si>
  <si>
    <t xml:space="preserve">Lifecycle stage that the emission factor is relevant to. </t>
  </si>
  <si>
    <t>Emissions factor for the product in kg of CO2 equivalent</t>
  </si>
  <si>
    <t>Granularity of the emissions factor (granular: no/single underlying data points, aggregate: multiple underlying data points)</t>
  </si>
  <si>
    <r>
      <rPr>
        <b/>
        <sz val="11"/>
        <color rgb="FF2BA685"/>
        <rFont val="Calibri"/>
        <family val="2"/>
        <scheme val="minor"/>
      </rPr>
      <t>Table S3.</t>
    </r>
    <r>
      <rPr>
        <b/>
        <sz val="11"/>
        <color theme="1"/>
        <rFont val="Calibri"/>
        <family val="2"/>
        <scheme val="minor"/>
      </rPr>
      <t xml:space="preserve"> Data dictionary and schema for functional_unit_conversions tab</t>
    </r>
  </si>
  <si>
    <t>Product name as recorded in the source material</t>
  </si>
  <si>
    <t>Functional unit that the emission originally uses</t>
  </si>
  <si>
    <t>Functional unit that the emission factor will be converted to</t>
  </si>
  <si>
    <t>conversion_factor</t>
  </si>
  <si>
    <t>Value to multiply an emission factor by in order to convert the impact from the original functional unit to the new functional unit</t>
  </si>
  <si>
    <t>source</t>
  </si>
  <si>
    <t>Source for the conversion factor</t>
  </si>
  <si>
    <r>
      <rPr>
        <b/>
        <sz val="11"/>
        <color rgb="FF2BA685"/>
        <rFont val="Calibri"/>
        <family val="2"/>
        <scheme val="minor"/>
      </rPr>
      <t>Table S4.</t>
    </r>
    <r>
      <rPr>
        <b/>
        <sz val="11"/>
        <color theme="1"/>
        <rFont val="Calibri"/>
        <family val="2"/>
        <scheme val="minor"/>
      </rPr>
      <t xml:space="preserve"> Data dictionary and schema for emissions_lsr_assessment tab</t>
    </r>
  </si>
  <si>
    <t>Does the resource support accounting for land use change emissions (e.g. emissions from conversion of forest lands to croplands)? See chapters 7 and 17 for accounting guidance.</t>
  </si>
  <si>
    <t>Does the resource support accounting for the land tracking category (e.g. indirect land use change, total land occupation or footprint or carbon opportunity cost based on purchased volumes of a commodity)? See chapters 7 and 17 for accounting guidance.</t>
  </si>
  <si>
    <t>Land Management Net CO2 Removals /
 Land Management Net CO2 Emissions</t>
  </si>
  <si>
    <t>Does the resource support accounting for carbon stocks or annual net land carbon stock changes from land managment (e.g. biomass carbon stock changes for forestry or soil carbon stock changes on croplands)? See chapters 8 and 18 for accounting guidance.</t>
  </si>
  <si>
    <t>Does the resource support accounting for GHG emissions from land managment (e.g. CH4 emissions from livestock or N2O emissions from fertilizer use)? See chapters 8 and 19 for accounting guidance.</t>
  </si>
  <si>
    <t>Does the resource support accounting for gross biogenic land CO2 removals, gross biogenic land CO2 emissions or gross biogenic product CO2 emissions (e.g. biogenic CO2 removals from crop growth on land or biogenic CO2 emissions from bioenergy combustion)? See chapters 8, 9, 18 and 20 for accounting guidance.</t>
  </si>
  <si>
    <t>Does the resource support accounting for gross technological CO2 removals or gross technological CO2 removal-based product CO2 emissions (e.g. gross removals from direct air carbon capture)? See Annex A for accounting guidance.</t>
  </si>
  <si>
    <t>Net Removals with Product Storage / 
 Net CO2 Emissions from Product Storage</t>
  </si>
  <si>
    <t>Does the resource support accounting for annual net product carbon stock changes (e.g. carbon stock changes in harvested wood products)? See chapters 9 and 20 for accounting guidance.</t>
  </si>
  <si>
    <t>Net Removals with Geologic Storage / 
 Net CO2 Emissions from Geologic Storage</t>
  </si>
  <si>
    <t>Does the resource support accounting for carbon storage in geologic reservoirs (e.g. direct air carbon capture and storage or bioenergy carbon capture and storage)? See chapters 10 and 21 for accounting guidance.</t>
  </si>
  <si>
    <t>Statistical Land Use Change (sLUC)</t>
  </si>
  <si>
    <t>Does the resource support estimating statistical land use change emissions (e.g. emissions from conversion of forest lands to croplands where production can only be traced to a jurisdiction or sourcing region)? See chapters 7 and 17 for accounting guidance.</t>
  </si>
  <si>
    <t>Indirect Land Use Change (iLUC)</t>
  </si>
  <si>
    <t>Does the resource support estimating indirect land use change emissions (e.g. emissions from conversion of forest lands to croplands due to displaced production outside of the specific farms that production was sourced from)? See chapters 7 and 17 for accounting guidance.</t>
  </si>
  <si>
    <t>Land Occupation (LO)</t>
  </si>
  <si>
    <t>Does the resource support estimating land occupation (e.g. area of land needed to produce the goods purchase)? See chapters 7 and 17 for accounting guidance.</t>
  </si>
  <si>
    <t>Carbon Opportunity Cost (COC)</t>
  </si>
  <si>
    <t>Does the resource support estimating the carbon opporutnity cost (e.g. carbon stock loss relative to native carbon stocks associated with area of land needed to produce the goods purchase)? See chapters 7 and 17 for accounting guidance.</t>
  </si>
  <si>
    <t>Does the resource provide data on biomass carbon stocks at a given point in time (e.g. biomass carbon stocks for forest lands in 2015)? See chapters 17 and 18 for calculation guidance on using such data to estimate land use change emissions or carbon stock changes from land management.</t>
  </si>
  <si>
    <t>Does the resource provide data on dead organic matter carbon stocks at a given point in time (e.g. dead wood carbon stocks for forest lands in 2015)? See chapters 17 and 18 for calculation guidance on using such data to estimate land use change emissions or carbon stock changes from land management.</t>
  </si>
  <si>
    <t>Does the resource provide data on soil carbon stocks at a given point in time (e.g. soil carbon stocks across land uses in 2015)? See chapters 17 and 18 for calculation guidance on using such data to estimate land use change emissions or carbon stock changes from land management.</t>
  </si>
  <si>
    <t>Does the resource support estimating CH4 emissions due to enteric fermentation in livestock? See chapters 8 and 19 for calculation guidance.</t>
  </si>
  <si>
    <t>Manure management CH4 &amp; N2O emissions</t>
  </si>
  <si>
    <t>Does the resource support estimating CH4 and N2O emissions due to manure management (e.g. CH4 and N2O emissions from manure management systems, N2O emissions from urine and dung N deposited on pastures)? See chapters 8 and 19 for calculation guidance.</t>
  </si>
  <si>
    <t>Does the resource support estimating N2O emissions from managed soils (e.g. N2O emissions from N inputs to managed soils from fertilizers, organic amendments, crop residues, soil organic matter mineralization and drained organic soils)? See chapters 8 and 19 for calculation guidance.</t>
  </si>
  <si>
    <t>Biomass burning CH4 &amp; N2O emissions</t>
  </si>
  <si>
    <t>Does the resource support estimating CH4 and N2O emissions due to biomass burning (e.g. CH4 and N2O emissions from forest fires or crop residue burning)? See chapters 8 and 19 for calculation guidance.</t>
  </si>
  <si>
    <t>Does the resource support estimating GHG emissions due to energy use (e.g. GHG emissions from on-site energy generation facilities or fossil fuel combustion from vehicle use)? See chapters 8 and 19 for calculation guidance.</t>
  </si>
  <si>
    <t>Does the resource support estimating gross biogenic CO2 removals from land management (e.g. gross CO2 removals from crop or forest growth)? See chapters 8 and 18 for calculation guidance on estimating gross biogenic land CO2 removals.</t>
  </si>
  <si>
    <t>Does the resource support estimating gross biogenic CO2 emissions from land management (e.g. gross CO2 emissions from forest fires or other disturbances)? See chapters 8 and 18 for calculation guidance on estimating gross biogenic land CO2 emissions.</t>
  </si>
  <si>
    <t>Does the resource support estimating gross biogenic CO2 emissions from products at the end-of-life treatment stage (e.g. gross CO2 emissions from wood furniture end-of-life)? See chapters 9 and 20 for accounting guidance on estimating gross biogenic product CO2 emissions.</t>
  </si>
  <si>
    <t>Does the resource support estimating net product carbon stock changes (e.g. carbon stock changes in harvested wood products or plastics derived from direct air captured carbon)? See chapters 9 and 20 for calculation guidance.</t>
  </si>
  <si>
    <t>Does the resource support estimating temporary carbon storage in products (e.g. carbon temporarily stored in wood-based furniture or plastics derived from direct air captured carbon)? See chapters 9 and 20 for calculation guidance.</t>
  </si>
  <si>
    <r>
      <rPr>
        <b/>
        <sz val="11"/>
        <color rgb="FF2BA685"/>
        <rFont val="Calibri"/>
        <family val="2"/>
        <scheme val="minor"/>
      </rPr>
      <t>Table D1.</t>
    </r>
    <r>
      <rPr>
        <b/>
        <sz val="11"/>
        <color theme="1"/>
        <rFont val="Calibri"/>
        <family val="2"/>
        <scheme val="minor"/>
      </rPr>
      <t xml:space="preserve"> Data Quality Framework </t>
    </r>
  </si>
  <si>
    <t>Score descriptor</t>
  </si>
  <si>
    <t>Score</t>
  </si>
  <si>
    <t>Technology</t>
  </si>
  <si>
    <t>Time</t>
  </si>
  <si>
    <t>Geography</t>
  </si>
  <si>
    <t>Completeness</t>
  </si>
  <si>
    <t>Reliability</t>
  </si>
  <si>
    <t>Very good</t>
  </si>
  <si>
    <t>Emission factor represents the same production method/technology (e.g. greenhouse production heated using natural gas)</t>
  </si>
  <si>
    <t xml:space="preserve">Data age less than 3 years </t>
  </si>
  <si>
    <t>Emission factor represents the same geographical area (e.g. UK production for a UK-sourced product)</t>
  </si>
  <si>
    <t>Highly complete - all appropriate life cycle stages and GHGs and entire supplier population covered or sampling of data promises excellent representation of the population</t>
  </si>
  <si>
    <r>
      <t xml:space="preserve">Emission factor quantified in accordance with a published </t>
    </r>
    <r>
      <rPr>
        <b/>
        <sz val="11"/>
        <color theme="1"/>
        <rFont val="Calibri"/>
        <family val="2"/>
        <scheme val="minor"/>
      </rPr>
      <t xml:space="preserve">sector-specific </t>
    </r>
    <r>
      <rPr>
        <sz val="11"/>
        <color theme="1"/>
        <rFont val="Calibri"/>
        <family val="2"/>
        <scheme val="minor"/>
      </rPr>
      <t>standard (e.g. PEFCR, PAS 2050 Category Rule, GHG Protocol Sector Guidance) and verified by a third party. Methodology reporting is explicit and detailed.</t>
    </r>
  </si>
  <si>
    <t>Good</t>
  </si>
  <si>
    <t xml:space="preserve">Emission factor represents a similar production method/technology </t>
  </si>
  <si>
    <t xml:space="preserve">Data age 3-5 years </t>
  </si>
  <si>
    <t>Emission factor represents a geographical area with likely similar production characteristics (e.g. European production)</t>
  </si>
  <si>
    <t>Mostly complete -  sampling of data promises good representation of the population.  All appropriate life cycle stages and GHGs included in models and reporting.</t>
  </si>
  <si>
    <t>Emission factor quantified in accordance with a published product footprinting standard (e.g. PEF, PAS2050, GHG Protocol Product Standard) and verified by a third party. Methodology reporting is explicit and detailed.</t>
  </si>
  <si>
    <t>Fair</t>
  </si>
  <si>
    <t>Emission factor represents a different production method/technology - but technlogical variability is expected to be low</t>
  </si>
  <si>
    <t>Data age 5-10 years</t>
  </si>
  <si>
    <t>Emission factor represents a geographical area which could have different production characteristics (e.g. global average value) - but geographical variability is expected to be low</t>
  </si>
  <si>
    <t>Generally complete - sampling of data promises reasonable representation of the population.  All appropriate life cycle stages and GHGs included in models, but not reporting.</t>
  </si>
  <si>
    <t>Emission factor quantified in accordance with a published product footprinting standard and/or sector-specific rules - but not verified by a third party. Methodology reporting is of limited detail.</t>
  </si>
  <si>
    <t>Poor</t>
  </si>
  <si>
    <t>Emission factor represents a different production method/technology - and technlogical variability is expected to be high</t>
  </si>
  <si>
    <t>Data age more than 10 years</t>
  </si>
  <si>
    <t>Emission factor represents a geographical area which could have different production characteristics (e.g. global average value) - and geographical variability is expected to be high</t>
  </si>
  <si>
    <t>Data covers a small sample of overall activities and is unlikely to be representative of the population.  Some life cycle stages and GHGs not included, or uncertainty remains as to whether they were included.</t>
  </si>
  <si>
    <t>Calculation method for emission factor is not described in source publication; or not reported to be in line with a standard methodology.</t>
  </si>
  <si>
    <t>Unsuitable</t>
  </si>
  <si>
    <t>Technological representativeness of emission factor is unknown</t>
  </si>
  <si>
    <t>[n/a - no threshold]</t>
  </si>
  <si>
    <t>Geographical representativeness of emission factor is unknown</t>
  </si>
  <si>
    <t>Completeness of emission factor is unknown</t>
  </si>
  <si>
    <t>Source is unknown</t>
  </si>
  <si>
    <r>
      <rPr>
        <b/>
        <sz val="11"/>
        <color rgb="FF2BA685"/>
        <rFont val="Calibri"/>
        <family val="2"/>
        <scheme val="minor"/>
      </rPr>
      <t>Table D2.</t>
    </r>
    <r>
      <rPr>
        <b/>
        <sz val="11"/>
        <color theme="1"/>
        <rFont val="Calibri"/>
        <family val="2"/>
        <scheme val="minor"/>
      </rPr>
      <t xml:space="preserve"> Data source scoring</t>
    </r>
  </si>
  <si>
    <t>Data source</t>
  </si>
  <si>
    <t>Publishing Date</t>
  </si>
  <si>
    <t>Aggregate score</t>
  </si>
  <si>
    <t>agribalyse (cradle-to-farmgate)</t>
  </si>
  <si>
    <r>
      <rPr>
        <b/>
        <sz val="9"/>
        <color theme="1"/>
        <rFont val="Calibri"/>
        <family val="2"/>
        <scheme val="minor"/>
      </rPr>
      <t>Time:</t>
    </r>
    <r>
      <rPr>
        <sz val="9"/>
        <color theme="1"/>
        <rFont val="Calibri"/>
        <family val="2"/>
        <scheme val="minor"/>
      </rPr>
      <t xml:space="preserve"> Data no older than 3 years.
</t>
    </r>
    <r>
      <rPr>
        <b/>
        <sz val="9"/>
        <color theme="1"/>
        <rFont val="Calibri"/>
        <family val="2"/>
        <scheme val="minor"/>
      </rPr>
      <t xml:space="preserve">Completeness: </t>
    </r>
    <r>
      <rPr>
        <sz val="9"/>
        <color theme="1"/>
        <rFont val="Calibri"/>
        <family val="2"/>
        <scheme val="minor"/>
      </rPr>
      <t xml:space="preserve">Describes  consumption  mixes  for “raw” agricultural  productswith  at  least  85% coverage, from French trade statistics. Post-farmgate emissions not included.
</t>
    </r>
    <r>
      <rPr>
        <b/>
        <sz val="9"/>
        <color theme="1"/>
        <rFont val="Calibri"/>
        <family val="2"/>
        <scheme val="minor"/>
      </rPr>
      <t xml:space="preserve">Reliability: </t>
    </r>
    <r>
      <rPr>
        <sz val="9"/>
        <color theme="1"/>
        <rFont val="Calibri"/>
        <family val="2"/>
        <scheme val="minor"/>
      </rPr>
      <t xml:space="preserve">Methodology based on Environmental Footprint  (EF) midpoints and EF single score “without toxicity” (European Commission, 2018)). Data Quality Rating based on EU PEF. Processing is using representative technology with verified data for mass balances, energy consumption and water consumption wherever possible. </t>
    </r>
  </si>
  <si>
    <t>Methodology AGB 3.0- 20200528_MAIN-CLEAN-vf2.pdf: https://doc.agribalyse.fr/documentation-en/agribalyse-data/documentation</t>
  </si>
  <si>
    <t>agribalyse (ready-to-eat)</t>
  </si>
  <si>
    <r>
      <rPr>
        <b/>
        <sz val="9"/>
        <color theme="1"/>
        <rFont val="Calibri"/>
        <family val="2"/>
        <scheme val="minor"/>
      </rPr>
      <t>Time:</t>
    </r>
    <r>
      <rPr>
        <sz val="9"/>
        <color theme="1"/>
        <rFont val="Calibri"/>
        <family val="2"/>
        <scheme val="minor"/>
      </rPr>
      <t xml:space="preserve"> Data no older than 3 years.
</t>
    </r>
    <r>
      <rPr>
        <b/>
        <sz val="9"/>
        <color theme="1"/>
        <rFont val="Calibri"/>
        <family val="2"/>
        <scheme val="minor"/>
      </rPr>
      <t xml:space="preserve">Completeness: </t>
    </r>
    <r>
      <rPr>
        <sz val="9"/>
        <color theme="1"/>
        <rFont val="Calibri"/>
        <family val="2"/>
        <scheme val="minor"/>
      </rPr>
      <t xml:space="preserve">Describes  consumption  mixes  for “raw” agricultural  productswith  at  least  85% coverage, from French trade statistics. Land-use change emissions inconsistently included.
</t>
    </r>
    <r>
      <rPr>
        <b/>
        <sz val="9"/>
        <color theme="1"/>
        <rFont val="Calibri"/>
        <family val="2"/>
        <scheme val="minor"/>
      </rPr>
      <t xml:space="preserve">Reliability: </t>
    </r>
    <r>
      <rPr>
        <sz val="9"/>
        <color theme="1"/>
        <rFont val="Calibri"/>
        <family val="2"/>
        <scheme val="minor"/>
      </rPr>
      <t>Methodology based on Environmental Footprint  (EF) midpoints and EF single score “without toxicity” (European Commission, 2018)). Data Quality Rating based on EU PEF. Processing is using representative technology with verified data for mass balances, energy consumption and water consumption wherever possible.  Full emissions breakdown not available.</t>
    </r>
  </si>
  <si>
    <r>
      <rPr>
        <b/>
        <sz val="9"/>
        <color theme="1"/>
        <rFont val="Calibri"/>
        <family val="2"/>
        <scheme val="minor"/>
      </rPr>
      <t>Time:</t>
    </r>
    <r>
      <rPr>
        <sz val="9"/>
        <color theme="1"/>
        <rFont val="Calibri"/>
        <family val="2"/>
        <scheme val="minor"/>
      </rPr>
      <t xml:space="preserve"> Actual years of studies included: 2001-2015.
</t>
    </r>
    <r>
      <rPr>
        <b/>
        <sz val="9"/>
        <color theme="1"/>
        <rFont val="Calibri"/>
        <family val="2"/>
        <scheme val="minor"/>
      </rPr>
      <t xml:space="preserve">Completeness: </t>
    </r>
    <r>
      <rPr>
        <sz val="9"/>
        <color theme="1"/>
        <rFont val="Calibri"/>
        <family val="2"/>
        <scheme val="minor"/>
      </rPr>
      <t xml:space="preserve">Predominantly European centric with the British Isles (n. 245), and Europe (n 930) accounting for 68% of the utilised GWP values. Land-use change emissions inconsistently included from source studies. Transport is included to regional distribution centres only.
</t>
    </r>
    <r>
      <rPr>
        <b/>
        <sz val="9"/>
        <color theme="1"/>
        <rFont val="Calibri"/>
        <family val="2"/>
        <scheme val="minor"/>
      </rPr>
      <t xml:space="preserve">Reliability: </t>
    </r>
    <r>
      <rPr>
        <sz val="9"/>
        <color theme="1"/>
        <rFont val="Calibri"/>
        <family val="2"/>
        <scheme val="minor"/>
      </rPr>
      <t>Literature review and meta-analysis of food LCA studies: a mix of EPDs, journal published LCA studies and industry reports. Studies have not been fully harmonized, and full breakdowns are not available.</t>
    </r>
  </si>
  <si>
    <t>Clune et al (2017): https://www.sciencedirect.com/science/article/abs/pii/S0959652616303584</t>
  </si>
  <si>
    <r>
      <rPr>
        <b/>
        <sz val="9"/>
        <color theme="1"/>
        <rFont val="Calibri"/>
        <family val="2"/>
        <scheme val="minor"/>
      </rPr>
      <t xml:space="preserve">Time: </t>
    </r>
    <r>
      <rPr>
        <sz val="9"/>
        <color theme="1"/>
        <rFont val="Calibri"/>
        <family val="2"/>
        <scheme val="minor"/>
      </rPr>
      <t>Updated annually</t>
    </r>
    <r>
      <rPr>
        <b/>
        <sz val="9"/>
        <color theme="1"/>
        <rFont val="Calibri"/>
        <family val="2"/>
        <scheme val="minor"/>
      </rPr>
      <t xml:space="preserve">
Completeness: </t>
    </r>
    <r>
      <rPr>
        <sz val="9"/>
        <color theme="1"/>
        <rFont val="Calibri"/>
        <family val="2"/>
        <scheme val="minor"/>
      </rPr>
      <t>GLFI Secretariat manages "data-in" providers who contribute for regional and sectoral data for LCA of raw materials from various regions in the world.</t>
    </r>
    <r>
      <rPr>
        <b/>
        <sz val="9"/>
        <color theme="1"/>
        <rFont val="Calibri"/>
        <family val="2"/>
        <scheme val="minor"/>
      </rPr>
      <t xml:space="preserve">
Reliability:</t>
    </r>
    <r>
      <rPr>
        <sz val="9"/>
        <color theme="1"/>
        <rFont val="Calibri"/>
        <family val="2"/>
        <scheme val="minor"/>
      </rPr>
      <t xml:space="preserve"> GFLI adhere to the FAO LEAP feed guidelines (2016), LEAP feed additives guidelines (2020), Feed PEF database methodology (2017), and Feed PEFCR (2018). 
NB: these are for animal nutrition products (not for human consumption). </t>
    </r>
  </si>
  <si>
    <t>https://globalfeedlca.org/gfli-database/methodology-scope/</t>
  </si>
  <si>
    <r>
      <rPr>
        <b/>
        <sz val="9"/>
        <color theme="1"/>
        <rFont val="Calibri"/>
        <family val="2"/>
        <scheme val="minor"/>
      </rPr>
      <t xml:space="preserve">Time: </t>
    </r>
    <r>
      <rPr>
        <sz val="9"/>
        <color theme="1"/>
        <rFont val="Calibri"/>
        <family val="2"/>
        <scheme val="minor"/>
      </rPr>
      <t>Based on 2010 data</t>
    </r>
    <r>
      <rPr>
        <b/>
        <sz val="9"/>
        <color theme="1"/>
        <rFont val="Calibri"/>
        <family val="2"/>
        <scheme val="minor"/>
      </rPr>
      <t xml:space="preserve">
Completeness: </t>
    </r>
    <r>
      <rPr>
        <sz val="9"/>
        <color theme="1"/>
        <rFont val="Calibri"/>
        <family val="2"/>
        <scheme val="minor"/>
      </rPr>
      <t xml:space="preserve">Sources of information include national statistics, literature research, expert knowledge, surveys and direct consultations with national experts.
</t>
    </r>
    <r>
      <rPr>
        <b/>
        <sz val="9"/>
        <color theme="1"/>
        <rFont val="Calibri"/>
        <family val="2"/>
        <scheme val="minor"/>
      </rPr>
      <t xml:space="preserve">Reliability: </t>
    </r>
    <r>
      <rPr>
        <sz val="9"/>
        <color theme="1"/>
        <rFont val="Calibri"/>
        <family val="2"/>
        <scheme val="minor"/>
      </rPr>
      <t>LCA framework aligned to ISO standards 14040 and 14044.</t>
    </r>
  </si>
  <si>
    <t>https://www.fao.org/gleam/resources/en/</t>
  </si>
  <si>
    <r>
      <rPr>
        <b/>
        <sz val="9"/>
        <color theme="1"/>
        <rFont val="Calibri"/>
        <family val="2"/>
        <scheme val="minor"/>
      </rPr>
      <t xml:space="preserve">Time: </t>
    </r>
    <r>
      <rPr>
        <sz val="9"/>
        <color theme="1"/>
        <rFont val="Calibri"/>
        <family val="2"/>
        <scheme val="minor"/>
      </rPr>
      <t xml:space="preserve">Median reference year of 2010. 
</t>
    </r>
    <r>
      <rPr>
        <b/>
        <sz val="9"/>
        <color theme="1"/>
        <rFont val="Calibri"/>
        <family val="2"/>
        <scheme val="minor"/>
      </rPr>
      <t>Completeness:</t>
    </r>
    <r>
      <rPr>
        <sz val="9"/>
        <color theme="1"/>
        <rFont val="Calibri"/>
        <family val="2"/>
        <scheme val="minor"/>
      </rPr>
      <t xml:space="preserve"> 38,700 commercially viable farms in 119 countries. Global representativeness of sample was validated against FAO data.
</t>
    </r>
    <r>
      <rPr>
        <b/>
        <sz val="9"/>
        <color theme="1"/>
        <rFont val="Calibri"/>
        <family val="2"/>
        <scheme val="minor"/>
      </rPr>
      <t xml:space="preserve">Reliability: </t>
    </r>
    <r>
      <rPr>
        <sz val="9"/>
        <color theme="1"/>
        <rFont val="Calibri"/>
        <family val="2"/>
        <scheme val="minor"/>
      </rPr>
      <t xml:space="preserve">Standardised methodology for inclusion with consistent gap filling. </t>
    </r>
  </si>
  <si>
    <t>https://ora.ox.ac.uk/objects/uuid:a63fb28c-98f8-4313-add6-e9eca99320a5</t>
  </si>
  <si>
    <r>
      <rPr>
        <b/>
        <sz val="9"/>
        <color theme="1"/>
        <rFont val="Calibri"/>
        <family val="2"/>
        <scheme val="minor"/>
      </rPr>
      <t>Time:</t>
    </r>
    <r>
      <rPr>
        <sz val="9"/>
        <color theme="1"/>
        <rFont val="Calibri"/>
        <family val="2"/>
        <scheme val="minor"/>
      </rPr>
      <t xml:space="preserve"> Study completed in 2006.</t>
    </r>
    <r>
      <rPr>
        <b/>
        <sz val="9"/>
        <color theme="1"/>
        <rFont val="Calibri"/>
        <family val="2"/>
        <scheme val="minor"/>
      </rPr>
      <t xml:space="preserve">
Completeness:</t>
    </r>
    <r>
      <rPr>
        <sz val="9"/>
        <color theme="1"/>
        <rFont val="Calibri"/>
        <family val="2"/>
        <scheme val="minor"/>
      </rPr>
      <t xml:space="preserve"> Data obtained from disparate sources: Defra, standard texts, Ecoinvent, Meat &amp; Livestock Commission, professional knowledge from study members etc. Beef allocated to land classes based on census and using mixed finishing and growing systems. Land-use change is not reported separately or mentioned in methodology documentation. Post-farmgate emissions are not included.</t>
    </r>
    <r>
      <rPr>
        <b/>
        <sz val="9"/>
        <color theme="1"/>
        <rFont val="Calibri"/>
        <family val="2"/>
        <scheme val="minor"/>
      </rPr>
      <t xml:space="preserve">
Reliability:</t>
    </r>
    <r>
      <rPr>
        <sz val="9"/>
        <color theme="1"/>
        <rFont val="Calibri"/>
        <family val="2"/>
        <scheme val="minor"/>
      </rPr>
      <t xml:space="preserve"> LCA methodology completed by university. GWP factors used from IPCC 2001. A full emissions breakdown is not available.</t>
    </r>
  </si>
  <si>
    <t>(PDF) Determining the environmental burdens and resource use in the production of agricultural and horticultural commodities. Defra project report IS0205 (researchgate.net)</t>
  </si>
  <si>
    <r>
      <rPr>
        <b/>
        <sz val="9"/>
        <color theme="1"/>
        <rFont val="Calibri"/>
        <family val="2"/>
        <scheme val="minor"/>
      </rPr>
      <t>Time:</t>
    </r>
    <r>
      <rPr>
        <sz val="9"/>
        <color theme="1"/>
        <rFont val="Calibri"/>
        <family val="2"/>
        <scheme val="minor"/>
      </rPr>
      <t xml:space="preserve"> Factors taken from Cranfield (2006) and other academic sources (2006-2020). New values expected in 2022.
</t>
    </r>
    <r>
      <rPr>
        <b/>
        <sz val="9"/>
        <color theme="1"/>
        <rFont val="Calibri"/>
        <family val="2"/>
        <scheme val="minor"/>
      </rPr>
      <t xml:space="preserve">Completeness: </t>
    </r>
    <r>
      <rPr>
        <sz val="9"/>
        <color theme="1"/>
        <rFont val="Calibri"/>
        <family val="2"/>
        <scheme val="minor"/>
      </rPr>
      <t>As per underlying studies. Some do not include land-use change emissions, while others do not make it clear whether they are included. When included, it is not reported separately. Post-farmgate emissions are not included.</t>
    </r>
    <r>
      <rPr>
        <b/>
        <sz val="9"/>
        <color theme="1"/>
        <rFont val="Calibri"/>
        <family val="2"/>
        <scheme val="minor"/>
      </rPr>
      <t xml:space="preserve">
Reliability:  </t>
    </r>
    <r>
      <rPr>
        <sz val="9"/>
        <color theme="1"/>
        <rFont val="Calibri"/>
        <family val="2"/>
        <scheme val="minor"/>
      </rPr>
      <t xml:space="preserve">Methodology not detailed in source documentation. References peer reviewed academic studies with a range of reporting detail seen. </t>
    </r>
  </si>
  <si>
    <t>CIEL-Net-Zero-Carbon-UK-Livestock-FINAL-interactive-low-res-APP-revised-reference-Oct-2020.pdf (cielivestock.co.uk)</t>
  </si>
  <si>
    <r>
      <rPr>
        <b/>
        <sz val="9"/>
        <color theme="1"/>
        <rFont val="Calibri"/>
        <family val="2"/>
        <scheme val="minor"/>
      </rPr>
      <t xml:space="preserve">Time: </t>
    </r>
    <r>
      <rPr>
        <sz val="9"/>
        <color theme="1"/>
        <rFont val="Calibri"/>
        <family val="2"/>
        <scheme val="minor"/>
      </rPr>
      <t>No date for commissioned study. Publishing date 2021.</t>
    </r>
    <r>
      <rPr>
        <b/>
        <sz val="9"/>
        <color theme="1"/>
        <rFont val="Calibri"/>
        <family val="2"/>
        <scheme val="minor"/>
      </rPr>
      <t xml:space="preserve">
Completeness:</t>
    </r>
    <r>
      <rPr>
        <sz val="9"/>
        <color theme="1"/>
        <rFont val="Calibri"/>
        <family val="2"/>
        <scheme val="minor"/>
      </rPr>
      <t xml:space="preserve">  Using a sample of 20 Welsh farms: cross-section of agricultural businesses, including those in upland and lowland areas, and those keeping cattle, sheep or both. Land use change is not reported separately. Post-farmgate emissions are not included.
</t>
    </r>
    <r>
      <rPr>
        <b/>
        <sz val="9"/>
        <color theme="1"/>
        <rFont val="Calibri"/>
        <family val="2"/>
        <scheme val="minor"/>
      </rPr>
      <t>Reliability:</t>
    </r>
    <r>
      <rPr>
        <sz val="9"/>
        <color theme="1"/>
        <rFont val="Calibri"/>
        <family val="2"/>
        <scheme val="minor"/>
      </rPr>
      <t xml:space="preserve"> Commissioned study from Bangor University using a carbon footprint tool validated to PAS2050. GWP based on IPCC Third Assessment Report, 2001. Information such as an emissions breakdown could not be obtained.</t>
    </r>
  </si>
  <si>
    <t>Environment | HCC / Meat Promotion Wales</t>
  </si>
  <si>
    <r>
      <rPr>
        <b/>
        <sz val="9"/>
        <color theme="1"/>
        <rFont val="Calibri"/>
        <family val="2"/>
        <scheme val="minor"/>
      </rPr>
      <t xml:space="preserve">Time: </t>
    </r>
    <r>
      <rPr>
        <sz val="9"/>
        <color theme="1"/>
        <rFont val="Calibri"/>
        <family val="2"/>
        <scheme val="minor"/>
      </rPr>
      <t xml:space="preserve">The data is expressed as a 3-year rolling average; most recent covering 2017-2019.
</t>
    </r>
    <r>
      <rPr>
        <b/>
        <sz val="9"/>
        <color theme="1"/>
        <rFont val="Calibri"/>
        <family val="2"/>
        <scheme val="minor"/>
      </rPr>
      <t>Completeness:</t>
    </r>
    <r>
      <rPr>
        <sz val="9"/>
        <color theme="1"/>
        <rFont val="Calibri"/>
        <family val="2"/>
        <scheme val="minor"/>
      </rPr>
      <t xml:space="preserve"> Approximately 95% of all dairy farms in Ireland are members: 16,051 certified dairy farms in 2020. Approximately 92% of beef output  is  covered: ~54,000 beef and sheep farms. Land-use change emissions are not reported separately or discussed in methodology documentation. Post-farmgate emissions are not included.
</t>
    </r>
    <r>
      <rPr>
        <b/>
        <sz val="9"/>
        <color theme="1"/>
        <rFont val="Calibri"/>
        <family val="2"/>
        <scheme val="minor"/>
      </rPr>
      <t>Reliability:</t>
    </r>
    <r>
      <rPr>
        <sz val="9"/>
        <color theme="1"/>
        <rFont val="Calibri"/>
        <family val="2"/>
        <scheme val="minor"/>
      </rPr>
      <t xml:space="preserve"> Carbon Footprint Models developed and maintained in conjunction with Teagasc and the Carbon Trust and independently accredited to the PAS 2050  Standard. PAS2050 uses GWP from IPCC Fourth Assessment Report. Available methodology documentation is limited.</t>
    </r>
  </si>
  <si>
    <t>bord-bia-origin-green-progress-update-report-2021.pdf (origingreen.ie)</t>
  </si>
  <si>
    <r>
      <rPr>
        <b/>
        <sz val="9"/>
        <color theme="1"/>
        <rFont val="Calibri"/>
        <family val="2"/>
        <scheme val="minor"/>
      </rPr>
      <t>Time:</t>
    </r>
    <r>
      <rPr>
        <sz val="9"/>
        <color theme="1"/>
        <rFont val="Calibri"/>
        <family val="2"/>
        <scheme val="minor"/>
      </rPr>
      <t xml:space="preserve"> Based on Ecoinvent v3.3 which was released in 2016. </t>
    </r>
    <r>
      <rPr>
        <b/>
        <sz val="9"/>
        <color theme="1"/>
        <rFont val="Calibri"/>
        <family val="2"/>
        <scheme val="minor"/>
      </rPr>
      <t xml:space="preserve">
Completeness: </t>
    </r>
    <r>
      <rPr>
        <sz val="9"/>
        <color theme="1"/>
        <rFont val="Calibri"/>
        <family val="2"/>
        <scheme val="minor"/>
      </rPr>
      <t xml:space="preserve">The inventory data for farm production for vegetables are based on the Ecoinvent database v3.3. Proxy data have been used to fill data gaps.  All vegetables are assumed to be farmed using conventional farming. 
</t>
    </r>
    <r>
      <rPr>
        <b/>
        <sz val="9"/>
        <color theme="1"/>
        <rFont val="Calibri"/>
        <family val="2"/>
        <scheme val="minor"/>
      </rPr>
      <t xml:space="preserve">Reliability: </t>
    </r>
    <r>
      <rPr>
        <sz val="9"/>
        <color theme="1"/>
        <rFont val="Calibri"/>
        <family val="2"/>
        <scheme val="minor"/>
      </rPr>
      <t>LCA conducted in accordance with ISO 14040/14044 guidelines. Information such as an emissions breakdown could not be obtained.</t>
    </r>
  </si>
  <si>
    <t>https://www.sciencedirect.com/science/article/pii/S0048969719319758</t>
  </si>
  <si>
    <r>
      <rPr>
        <b/>
        <sz val="11"/>
        <color rgb="FF2BA685"/>
        <rFont val="Calibri"/>
        <family val="2"/>
        <scheme val="minor"/>
      </rPr>
      <t>Table D3.</t>
    </r>
    <r>
      <rPr>
        <b/>
        <sz val="11"/>
        <color theme="1"/>
        <rFont val="Calibri"/>
        <family val="2"/>
        <scheme val="minor"/>
      </rPr>
      <t xml:space="preserve"> User-based data technology and geography scoring</t>
    </r>
  </si>
  <si>
    <t>Database Score</t>
  </si>
  <si>
    <t>User score</t>
  </si>
  <si>
    <t>User Notes</t>
  </si>
  <si>
    <t>Technology:
Geography:</t>
  </si>
  <si>
    <r>
      <rPr>
        <b/>
        <sz val="11"/>
        <color rgb="FF2BA685"/>
        <rFont val="Calibri"/>
        <family val="2"/>
        <scheme val="minor"/>
      </rPr>
      <t>Table R1.</t>
    </r>
    <r>
      <rPr>
        <b/>
        <sz val="11"/>
        <color theme="1"/>
        <rFont val="Calibri"/>
        <family val="2"/>
        <scheme val="minor"/>
      </rPr>
      <t xml:space="preserve"> Source databases for emissions_database_full and emissions_database_refined tabs</t>
    </r>
  </si>
  <si>
    <t>db_ID</t>
  </si>
  <si>
    <t>db_name</t>
  </si>
  <si>
    <t>documentation_link</t>
  </si>
  <si>
    <t>Agribalyse conventional and organic cradle-to-farmgate product emissions</t>
  </si>
  <si>
    <t>https://doc.agribalyse.fr/documentation-en/agribalyse-data/documentation</t>
  </si>
  <si>
    <t>Agribalyse ready-to-eat product emissions</t>
  </si>
  <si>
    <t>Origin Green: progress update 2021</t>
  </si>
  <si>
    <t>Centre for Innovation Excellence in Livestock: Net  Zero Carbon &amp; UK Livestock</t>
  </si>
  <si>
    <t>https://www.cielivestock.co.uk/expertise/net-zero-carbon-uk-livestock/report-october-2020/</t>
  </si>
  <si>
    <t>Systematic review of greenhouse gas emissions for different fresh food categories - ScienceDirect</t>
  </si>
  <si>
    <t>Williams, A.G., Audsley, E., Sandars, D.L. (2006). Determining the environmental burdens and resource use in the production of agricultural and horticultural  commodities. Main Report. Defra Research Project IS0205. Cranfield University and Defra, Bedford. Natural Resource Management Institute, Cranfield University (2006). Silsoe Research Institute: Determining the environmental burdens and resource use in the production of agricultural and horticultural commodities. Defra project report IS0205  
Used as a source for CIEL Table 1</t>
  </si>
  <si>
    <t>(PDF) Determining the environmental burdens and resource use in the production of agricultural and horticultural commodities. Defra project report IS0205 (researchgate.net). Available: randd.defra.gov.uk/Default.aspx?Module=More&amp;Location=None&amp;ProjectID=11442</t>
  </si>
  <si>
    <t>GLEAM-i: Global Livestock Environmental Assessment Model developed by FAO with the support of the World Bank and the International Finance Corporation, based on IPCC Tier 2 Calculation models</t>
  </si>
  <si>
    <t>Hybu Cig Cymru / Meat Promotion Wales: The Welsh Way: 
Towards Global Leadership in Sustainable Lamb and Beef Production</t>
  </si>
  <si>
    <t>Welsh_Way_Final_Eng.pdf (meatpromotion.wales)</t>
  </si>
  <si>
    <t>Poore and Nemecek: Reducing food’s environmental impacts through producers and consumers, SCIENCE VOL. 360, NO. 6392 (2018)</t>
  </si>
  <si>
    <t>Angelina Frankowska, Harish Kumar Jeswani, Adisa Azapagic: Environmental impacts of vegetables consumption in the UK, Science of the Total Environment 682 (2019) 80–105</t>
  </si>
  <si>
    <t>Environmental impacts of vegetables consumption in the UK - ScienceDirect</t>
  </si>
  <si>
    <r>
      <rPr>
        <b/>
        <sz val="11"/>
        <color rgb="FF2BA685"/>
        <rFont val="Calibri"/>
        <family val="2"/>
        <scheme val="minor"/>
      </rPr>
      <t>Table R2.</t>
    </r>
    <r>
      <rPr>
        <b/>
        <sz val="11"/>
        <color theme="1"/>
        <rFont val="Calibri"/>
        <family val="2"/>
        <scheme val="minor"/>
      </rPr>
      <t xml:space="preserve"> Sources for functional_unit_conversions tab</t>
    </r>
  </si>
  <si>
    <t>AHDB beef yield guide</t>
  </si>
  <si>
    <t>Beef yield guide | AHDB</t>
  </si>
  <si>
    <t>AHDB pork yield guide</t>
  </si>
  <si>
    <t>Pork yield guide | AHDB</t>
  </si>
  <si>
    <t>AHDB lamb yield guide</t>
  </si>
  <si>
    <t>Lamb yield guide | AHDB</t>
  </si>
  <si>
    <t>Average conversion factor obtained from online thread on RabbitTalk website</t>
  </si>
  <si>
    <t>Live versus dressed weight | Rabbit Talk - Meat Rabbit &amp; Farming Forum</t>
  </si>
  <si>
    <t>Factsheet from Michigan State University College of Agriculture &amp; Natural Resources</t>
  </si>
  <si>
    <t>Rabbit Tracks: Meat Quality and Carcass Evaluation (4H1508) (msu.edu)</t>
  </si>
  <si>
    <t>Moore, Heilweck and Petros: Saving the planet with appropriate biotechnology: 2. Cultivate shellfish to remediate the atmosphere, Mexican Journal of Biotechnology VOL. 6, NO. 1 (2021)</t>
  </si>
  <si>
    <t xml:space="preserve">Saving the planet with appropriate biotechnology: 2. Cultivate shellfish to </t>
  </si>
  <si>
    <t>Berik and Çankırılıgil: Determination of Proximate Composition and Sensory Attributes of Scallop (Flexopecten glaber) Gonads, Marine Science and Technology Bulletin VOL. 2, NO. 2 (2013)</t>
  </si>
  <si>
    <t>(PDF) Determination of Proximate Composition and Sensory Attributes of Scallop (Flexopecten glaber) Gonads (researchgate.net)</t>
  </si>
  <si>
    <t>FAQs from Nut Technology</t>
  </si>
  <si>
    <t>Nut Technology - Walnut processing equipment</t>
  </si>
  <si>
    <t>Sort by</t>
  </si>
  <si>
    <t>Biscuits</t>
  </si>
  <si>
    <t>Vegetable Dishes</t>
  </si>
  <si>
    <t>Breakfast Cereals</t>
  </si>
  <si>
    <t>Cakes, tarts, and pastries</t>
  </si>
  <si>
    <t>Confectionery</t>
  </si>
  <si>
    <t>Pasta</t>
  </si>
  <si>
    <t>Pizza</t>
  </si>
  <si>
    <t>Coated Poultry</t>
  </si>
  <si>
    <t>Poultry Burgers</t>
  </si>
  <si>
    <t>Poultry Sandwiches</t>
  </si>
  <si>
    <t>Poultry Salads</t>
  </si>
  <si>
    <t>5-20% Poultry Ready Meals</t>
  </si>
  <si>
    <t>20-50% Poultry Ready Meals</t>
  </si>
  <si>
    <t>50-80% Poultry Ready Meals</t>
  </si>
  <si>
    <t>Vegan Pizza</t>
  </si>
  <si>
    <t>Vegetarian Pizza</t>
  </si>
  <si>
    <t>Poultry Pizza</t>
  </si>
  <si>
    <t>Poultry &amp; Pork Pizza</t>
  </si>
  <si>
    <t>Pork Pizza</t>
  </si>
  <si>
    <t>Beef Pizza</t>
  </si>
  <si>
    <t>Beef &amp; Pork Pizza</t>
  </si>
  <si>
    <t>Beef Pasta</t>
  </si>
  <si>
    <t>Beef &amp; Pork Pasta</t>
  </si>
  <si>
    <t>Pork Pasta</t>
  </si>
  <si>
    <t>Poultry &amp; Pork Pasta</t>
  </si>
  <si>
    <t>Poultry Pasta</t>
  </si>
  <si>
    <t>Vegetarian Pasta</t>
  </si>
  <si>
    <t>Vegan Pasta</t>
  </si>
  <si>
    <t>5-15% Beef Ready Meals</t>
  </si>
  <si>
    <t>15-30% Beef Ready Meals</t>
  </si>
  <si>
    <t>30-50% Beef Ready Meals</t>
  </si>
  <si>
    <t>Beef Sandwiches</t>
  </si>
  <si>
    <t>Vegetarian Pastries</t>
  </si>
  <si>
    <t>Meat Alternatives</t>
  </si>
  <si>
    <t>Vegetable Dishes w/ Meat Alternatives</t>
  </si>
  <si>
    <t>Vegan Dishes</t>
  </si>
  <si>
    <t>Vegetable Dishes No Meat Alternatives</t>
  </si>
  <si>
    <t>Vegetarian Soups</t>
  </si>
  <si>
    <t>Vegetarian Sandwiches</t>
  </si>
  <si>
    <t>Vegetarian Salads</t>
  </si>
  <si>
    <t>All Vegetarian Ready Meals</t>
  </si>
  <si>
    <t>Other Vegetarian Dishes</t>
  </si>
  <si>
    <t>Wholegrain Bread</t>
  </si>
  <si>
    <t>Seeded Bread</t>
  </si>
  <si>
    <t>White Bread</t>
  </si>
  <si>
    <t>Pitta</t>
  </si>
  <si>
    <t>Bagels</t>
  </si>
  <si>
    <t>Other Breads</t>
  </si>
  <si>
    <t>Cheese Breads</t>
  </si>
  <si>
    <t>Cakes (No Chocolate)</t>
  </si>
  <si>
    <t>Chocolate Cakes</t>
  </si>
  <si>
    <t>Buns</t>
  </si>
  <si>
    <t>Pastries</t>
  </si>
  <si>
    <t>Doughnuts</t>
  </si>
  <si>
    <t>Pies</t>
  </si>
  <si>
    <t>Tarts</t>
  </si>
  <si>
    <t>Sweet Loaves</t>
  </si>
  <si>
    <t>Muffins</t>
  </si>
  <si>
    <t>Scones</t>
  </si>
  <si>
    <t>Chocolate Biscuits</t>
  </si>
  <si>
    <t>Shortcake</t>
  </si>
  <si>
    <t>Flapjacks</t>
  </si>
  <si>
    <t>Savoury Biscuits (No Cheese)</t>
  </si>
  <si>
    <t>Biscuits w/ Cheese</t>
  </si>
  <si>
    <t>Sweet Biscuits</t>
  </si>
  <si>
    <t>Sweet Snack Bars</t>
  </si>
  <si>
    <t>Sweet Spreads</t>
  </si>
  <si>
    <t>Sweets</t>
  </si>
  <si>
    <t>Chocolate</t>
  </si>
  <si>
    <t>Granola</t>
  </si>
  <si>
    <t>Muesli</t>
  </si>
  <si>
    <t>Porridge</t>
  </si>
  <si>
    <t>Chocolate Cereals</t>
  </si>
  <si>
    <t>Bran Cereals</t>
  </si>
  <si>
    <t>Other Cereals</t>
  </si>
  <si>
    <t>Biodiversity Loss</t>
  </si>
  <si>
    <t>Species destined to extinction per year</t>
  </si>
  <si>
    <t>L eq</t>
  </si>
  <si>
    <t>source db</t>
  </si>
  <si>
    <t>product</t>
  </si>
  <si>
    <t>functional unit</t>
  </si>
  <si>
    <t>HESTIA</t>
  </si>
  <si>
    <t>HESTIA (multi-ingredient)</t>
  </si>
  <si>
    <t>1 kg</t>
  </si>
  <si>
    <t>Costa Rica</t>
  </si>
  <si>
    <t>Saplings</t>
  </si>
  <si>
    <t>Grapes, fruit</t>
  </si>
  <si>
    <t>Bifenthrin</t>
  </si>
  <si>
    <t>Romania</t>
  </si>
  <si>
    <t>aggregated quality</t>
  </si>
  <si>
    <t>created</t>
  </si>
  <si>
    <t>updated</t>
  </si>
  <si>
    <t>link</t>
  </si>
  <si>
    <t>2010-2024</t>
  </si>
  <si>
    <t>medium</t>
  </si>
  <si>
    <t>Banana, fruit - Brazil - 2010-2024 | Hestia (Staging)</t>
  </si>
  <si>
    <t>Eutrophication</t>
  </si>
  <si>
    <t>CML2001Baseline</t>
  </si>
  <si>
    <t>kg PO4-e</t>
  </si>
  <si>
    <t>Banana, fruit - China - 2010-2024 | Hestia (Staging)</t>
  </si>
  <si>
    <t>low</t>
  </si>
  <si>
    <t>Banana, fruit - Costa Rica - 2010-2024 | Hestia (Staging)</t>
  </si>
  <si>
    <t>Banana, fruit - Ecuador - 2010-2024 | Hestia (Staging)</t>
  </si>
  <si>
    <t>Unspecified Input</t>
  </si>
  <si>
    <t>Benzene</t>
  </si>
  <si>
    <t>Banana, fruit - Thailand - 2010-2024 | Hestia (Staging)</t>
  </si>
  <si>
    <t>Cocoa, fruit - Brazil - 2010-2024 | Hestia (Staging)</t>
  </si>
  <si>
    <t>Cocoa, fruit - Ghana - 2010-2024 | Hestia (Staging)</t>
  </si>
  <si>
    <t>Cocoa, fruit - Indonesia - 2010-2024 | Hestia (Staging)</t>
  </si>
  <si>
    <t>Plastic, type unspecified</t>
  </si>
  <si>
    <t>Cocoa, seed (whole) - Colombia - 2010-2024 | Hestia (Staging)</t>
  </si>
  <si>
    <t>Coconut, fruit (in husk) - India - 2010-2024 | Hestia (Staging)</t>
  </si>
  <si>
    <t>Coffee, seed (dehulled)</t>
  </si>
  <si>
    <t>Coffee, seed (dehulled) - India - 2010-2024 | Hestia (Staging)</t>
  </si>
  <si>
    <t>Coffee, seed (whole) - Colombia - 2010-2024 | Hestia (Staging)</t>
  </si>
  <si>
    <t>Grapes, fruit - Australia - 2010-2024 | Hestia (Staging)</t>
  </si>
  <si>
    <t>Grapes, fruit - Spain - 2010-2024 | Hestia (Staging)</t>
  </si>
  <si>
    <t>CO2, to air, organic soil cultivation</t>
  </si>
  <si>
    <t>Lentil, seed (whole)</t>
  </si>
  <si>
    <t>Iran</t>
  </si>
  <si>
    <t>Lentil, seed (whole) - Iran - 2010-2024 | Hestia (Staging)</t>
  </si>
  <si>
    <t>Maize, grain - Brazil - 2010-2024 | Hestia (Staging)</t>
  </si>
  <si>
    <t>Maize, grain - France - 2010-2024 | Hestia (Staging)</t>
  </si>
  <si>
    <t>Germany</t>
  </si>
  <si>
    <t>Maize, grain - Germany - 2010-2024 | Hestia (Staging)</t>
  </si>
  <si>
    <t>Potato, tuber</t>
  </si>
  <si>
    <t>Potato, tuber - Iran - 2010-2024 | Hestia (Staging)</t>
  </si>
  <si>
    <t>Rapeseed, seed (whole)</t>
  </si>
  <si>
    <t>1990-2009</t>
  </si>
  <si>
    <t>Rapeseed, seed (whole) - Iran - 1990-2009 | Hestia (Staging)</t>
  </si>
  <si>
    <t>Rice, grain (in husk), flooded - China - 2010-2024 | Hestia (Staging)</t>
  </si>
  <si>
    <t>Rice, grain (in husk), flooded - Iran - 2010-2024 | Hestia (Staging)</t>
  </si>
  <si>
    <t>Rice, grain (in husk), flooded - Italy - 2010-2024 | Hestia (Staging)</t>
  </si>
  <si>
    <t>Rice, grain (in husk), flooded - Pakistan - 2010-2024 | Hestia (Staging)</t>
  </si>
  <si>
    <t>Rice, grain (in husk), flooded - Thailand - 2010-2024 | Hestia (Staging)</t>
  </si>
  <si>
    <t>Soybean, seed (whole) - Argentina - 2010-2024 | Hestia (Staging)</t>
  </si>
  <si>
    <t>Soybean, seed (whole) - Brazil - 2010-2024 | Hestia (Staging)</t>
  </si>
  <si>
    <t>Soybean, seed (whole) - Iran - 2010-2024 | Hestia (Staging)</t>
  </si>
  <si>
    <t>Soybean, seed (whole) - Romania - 2010-2024 | Hestia (Staging)</t>
  </si>
  <si>
    <t>Sunflower, seed (whole) - France - 2010-2024 | Hestia (Staging)</t>
  </si>
  <si>
    <t>Sunflower, seed (whole) - Italy - 2010-2024 | Hestia (Staging)</t>
  </si>
  <si>
    <t>Portugal</t>
  </si>
  <si>
    <t>Sunflower, seed (whole) - Portugal - 2010-2024 | Hestia (Staging)</t>
  </si>
  <si>
    <t>Tomato, fruit</t>
  </si>
  <si>
    <t>Benin</t>
  </si>
  <si>
    <t>Tomato, fruit - Benin - 2010-2024 | Hestia (Staging)</t>
  </si>
  <si>
    <t>standard deviation</t>
  </si>
  <si>
    <t>value</t>
  </si>
  <si>
    <t>Scarcity-Weighted Freshwater Withdrawals</t>
  </si>
  <si>
    <t>LCImpact</t>
  </si>
  <si>
    <t>Chicken and Turkey Dishes</t>
  </si>
  <si>
    <t>Beef Dishes</t>
  </si>
  <si>
    <t>UK Food &amp; Drink Emission Factors Database - HESTIA</t>
  </si>
  <si>
    <t>Sort order</t>
  </si>
  <si>
    <t>Ascending</t>
  </si>
  <si>
    <t>emissions_per_stage_hestia</t>
  </si>
  <si>
    <t>emissions_database_hestia</t>
  </si>
  <si>
    <t>First preference emission factors derived from the HESTIA platform. Includes granularity to the level of individual emission sources and multiple environmental impacts: GWP 100, eutrophication potential, acidification potential, land use, and water use</t>
  </si>
  <si>
    <t>Row-based view of first preference emission factors derived from the HESTIA plattform. The data in this tab underpins the emissions_per_stage_full tab and is optimised for database use. More detail and more environmental indicators are available in this tab.</t>
  </si>
  <si>
    <t>High-level user guide to the database tabs.</t>
  </si>
  <si>
    <t>Second preference emission factors for food and drinks, based on filtered and refined data from emissions_per_stage_full, with a focus on 21 identified key product categories and data aligned with the draft GHG Protocol Land Sector and Removals Guidance. Functional units are harmonised to final products and, where possible, cradle-to-processing gate emissions are made av.ailable.</t>
  </si>
  <si>
    <t>Second preference emission factors for food and drinks. The data in this tab underpins the emissions_per_stage_refined tab and is optimised for database use.</t>
  </si>
  <si>
    <t>Assessment of second preference and third preference emission factors for food and drinks against the GHG Protocol Land Sector and Removals Guidance, with a focus on 20 identified key product categories. The data in this tabs is used to filter and refine the data in emissions_per_stage_full tab to create the emissions_per_stage_refined tab.</t>
  </si>
  <si>
    <t>Third preference emissions factors for food and drinks, setting out lifecycle stages in columns with product-specific emission factors per stage. Functional units are harmonised to final products.</t>
  </si>
  <si>
    <t xml:space="preserve">Row-based view of third-preference emission factors for food and drinks. The data in this tab underpins the emissions_per_stage_full tab and is optimised for database use. </t>
  </si>
  <si>
    <t>Definition of the columns and explanation of values in the database tabs.</t>
  </si>
  <si>
    <t>This database specifically covers a subset of Scope 3 category 1: purchased goods and services. It encompasses food and drinks products commonly purchased and sold in the UK.</t>
  </si>
  <si>
    <t>There are three sets of data included in this database: hestia, refined, and full.</t>
  </si>
  <si>
    <t>The preference is to use the hestia dataset in the first instance due to the consistency, comparability and granularity of data available to support multiple use-cases.</t>
  </si>
  <si>
    <t>if the hestia dataset does not fulfil your need, the next preference is to use the refined dataset.</t>
  </si>
  <si>
    <t>This dataset contains a subset of emission factors for 21 key product categories, which are identified below.</t>
  </si>
  <si>
    <t>The filtering is based on emission factors in the full dataset that are most relevant to UK businesses, most closely align to the draft GHG Protocol Land Sector and Removals Guidance, have the best data quality, and have the most complete lifecycle stage coverage.</t>
  </si>
  <si>
    <t>In the resulting refined dataset, where processing lifecycle stages are incomplete and processing data is available and relevant in the full database, the farm-gate to processing-gate stage has been supplemented.</t>
  </si>
  <si>
    <t>If neither the hestia dataset nor the refined dataset fulfils your need, the full dataset is available.</t>
  </si>
  <si>
    <t xml:space="preserve">The full dataset contains a collection of embodied emission factors that are used to convert activity data (purchase volumes/weights) into GHG emissions data to provide total GHG emissions linked to purchases. </t>
  </si>
  <si>
    <t>The functional units in this dataset have been harmonised so that they all relate to final goods purchased. The conversion factors used to convert functional units where necessary are in the functional_unit_conversions tab. Sources of the conversion factors are listed in the source_dbs tab</t>
  </si>
  <si>
    <t xml:space="preserve">All datasets are intended for use to calculate GHG emission calculations of food and drink products as part of scope 3 category 1 purchased goods and services. </t>
  </si>
  <si>
    <t>The hestia dataset is intended for multiple additional use-cases: to identify typical impact hotspots; to compare multiple environmental impacts; to report against the GHG Protocol Land Sector and Removals Guidance; and to support the transition from secondary data to primary data.</t>
  </si>
  <si>
    <t xml:space="preserve">The GHG emission factors provided are calculated using GWP100 characterisation factor in units of kg CO2e. </t>
  </si>
  <si>
    <t>Where possible and applicable, we recommend the use of emission factors from the hestia dataset in the first instance, relying on the refined and full datasets only in cases where the required data is unavailable in the hestia daaset.</t>
  </si>
  <si>
    <t>The emissions_per_ stage_hestia tab</t>
  </si>
  <si>
    <t xml:space="preserve">The emissions_per_stage_hestia tab contains all available aggregated data on the HESTIA platform at the time of publication. The tab sets out impact categories in columns and products in rows (which can be broken down by intermediate product and emission source). </t>
  </si>
  <si>
    <t>The emissions_per_stage_hestia tab also contains data on multi-ingredient food products, based on the cradle-to-farm gate emissions of the ingredients within those food product categories.</t>
  </si>
  <si>
    <t>The emissions_database_hestia tab</t>
  </si>
  <si>
    <t xml:space="preserve">The emissions_database_hestia tab underpins emissions_per_stage_hestia tab. It contains all the impact data in a row-based format. The emissions_database_hestia tab is optimised for data management and computer readability. </t>
  </si>
  <si>
    <t xml:space="preserve">The different impact categories are presented as rows instead of columns, and therefore, each unique product entry will have several rows of data(one for each impact category, emission source and  intermediate product). </t>
  </si>
  <si>
    <t xml:space="preserve">If you want to have access to these data in your own systems or spreadsheets, you can export the emissions_database_hestia tab as a .csv file and load into your systems or spreadsheets for use. </t>
  </si>
  <si>
    <t>In the first instance, impact data from this tab should be used, and the emissions_per_stage_refined tab is available if an appropriate emission factor cannot be found here.</t>
  </si>
  <si>
    <t>Emission factors from this tab should only be used if appropriate data cannot be found on the emissions_per_stage_hestia tab. If this is the case, then data in this tab should be used in preference to data in the emissions_per_stage_full tab where possible.</t>
  </si>
  <si>
    <t>Data in this tab should only be used if appropriate data in the emissions_per_stage_hestia tab or the emissions_per_stage_refined tab are not available.</t>
  </si>
  <si>
    <t>Multi-ingredient impact data derived from HESTIA</t>
  </si>
  <si>
    <t>hestia (multi-ingredient)</t>
  </si>
  <si>
    <t>HESTIA Definitions</t>
  </si>
  <si>
    <t>The HESTIA database uses a consistent set of definitions as part of the format of the data.</t>
  </si>
  <si>
    <t xml:space="preserve">All definitions can be found on the HESTIA platform here: </t>
  </si>
  <si>
    <t>Glossary | Hestia</t>
  </si>
  <si>
    <r>
      <rPr>
        <b/>
        <sz val="11"/>
        <color rgb="FF2BA685"/>
        <rFont val="Calibri"/>
        <family val="2"/>
        <scheme val="minor"/>
      </rPr>
      <t>Table D4.</t>
    </r>
    <r>
      <rPr>
        <b/>
        <sz val="11"/>
        <color theme="1"/>
        <rFont val="Calibri"/>
        <family val="2"/>
        <scheme val="minor"/>
      </rPr>
      <t xml:space="preserve"> Data availability per life cycle stage across non-HESTIA data sources. </t>
    </r>
  </si>
  <si>
    <r>
      <t xml:space="preserve">The quality of non-HESTIA data sources in </t>
    </r>
    <r>
      <rPr>
        <b/>
        <sz val="11"/>
        <color rgb="FF2BA685"/>
        <rFont val="Calibri"/>
        <family val="2"/>
        <scheme val="minor"/>
      </rPr>
      <t>Table D1</t>
    </r>
    <r>
      <rPr>
        <sz val="11"/>
        <color theme="1"/>
        <rFont val="Calibri"/>
        <family val="2"/>
        <scheme val="minor"/>
      </rPr>
      <t xml:space="preserve"> have been assessed across three dimensions: Time, Completeness and Reliability. These scores are summarised in </t>
    </r>
    <r>
      <rPr>
        <b/>
        <sz val="11"/>
        <color rgb="FF2BA685"/>
        <rFont val="Calibri"/>
        <family val="2"/>
        <scheme val="minor"/>
      </rPr>
      <t>Table Q1</t>
    </r>
    <r>
      <rPr>
        <sz val="11"/>
        <color theme="1"/>
        <rFont val="Calibri"/>
        <family val="2"/>
        <scheme val="minor"/>
      </rPr>
      <t xml:space="preserve"> in the </t>
    </r>
    <r>
      <rPr>
        <b/>
        <i/>
        <sz val="11"/>
        <color theme="1"/>
        <rFont val="Calibri"/>
        <family val="2"/>
        <scheme val="minor"/>
      </rPr>
      <t>Data Quality Scorecard</t>
    </r>
    <r>
      <rPr>
        <b/>
        <sz val="11"/>
        <color theme="1"/>
        <rFont val="Calibri"/>
        <family val="2"/>
        <scheme val="minor"/>
      </rPr>
      <t xml:space="preserve"> </t>
    </r>
    <r>
      <rPr>
        <sz val="11"/>
        <color theme="1"/>
        <rFont val="Calibri"/>
        <family val="2"/>
        <scheme val="minor"/>
      </rPr>
      <t xml:space="preserve">tab. The aggregate score is also available under the 'Data Quality Score' column in the </t>
    </r>
    <r>
      <rPr>
        <b/>
        <i/>
        <sz val="11"/>
        <color theme="1"/>
        <rFont val="Calibri"/>
        <family val="2"/>
        <scheme val="minor"/>
      </rPr>
      <t xml:space="preserve">emissions_per_stage_full </t>
    </r>
    <r>
      <rPr>
        <sz val="11"/>
        <color theme="1"/>
        <rFont val="Calibri"/>
        <family val="2"/>
        <scheme val="minor"/>
      </rPr>
      <t>and</t>
    </r>
    <r>
      <rPr>
        <b/>
        <i/>
        <sz val="11"/>
        <color theme="1"/>
        <rFont val="Calibri"/>
        <family val="2"/>
        <scheme val="minor"/>
      </rPr>
      <t xml:space="preserve"> emission_per_stage_refined</t>
    </r>
    <r>
      <rPr>
        <i/>
        <sz val="11"/>
        <color theme="1"/>
        <rFont val="Calibri"/>
        <family val="2"/>
        <scheme val="minor"/>
      </rPr>
      <t xml:space="preserve"> </t>
    </r>
    <r>
      <rPr>
        <sz val="11"/>
        <color theme="1"/>
        <rFont val="Calibri"/>
        <family val="2"/>
        <scheme val="minor"/>
      </rPr>
      <t>tabs.</t>
    </r>
  </si>
  <si>
    <r>
      <rPr>
        <b/>
        <sz val="11"/>
        <color rgb="FF2BA685"/>
        <rFont val="Calibri"/>
        <family val="2"/>
        <scheme val="minor"/>
      </rPr>
      <t>Table S1.</t>
    </r>
    <r>
      <rPr>
        <b/>
        <sz val="11"/>
        <color theme="1"/>
        <rFont val="Calibri"/>
        <family val="2"/>
        <scheme val="minor"/>
      </rPr>
      <t xml:space="preserve"> Data dictionary and schema for emissions_per_stage_hestia tab</t>
    </r>
  </si>
  <si>
    <r>
      <rPr>
        <b/>
        <sz val="11"/>
        <color rgb="FF2BA685"/>
        <rFont val="Calibri"/>
        <family val="2"/>
        <scheme val="minor"/>
      </rPr>
      <t>Table S2.</t>
    </r>
    <r>
      <rPr>
        <b/>
        <sz val="11"/>
        <color theme="1"/>
        <rFont val="Calibri"/>
        <family val="2"/>
        <scheme val="minor"/>
      </rPr>
      <t xml:space="preserve"> Data dictionary and schema for emissions_database_hestia tab</t>
    </r>
  </si>
  <si>
    <r>
      <rPr>
        <b/>
        <sz val="11"/>
        <color rgb="FF2BA685"/>
        <rFont val="Calibri"/>
        <family val="2"/>
        <scheme val="minor"/>
      </rPr>
      <t>Table S2.</t>
    </r>
    <r>
      <rPr>
        <b/>
        <sz val="11"/>
        <color theme="1"/>
        <rFont val="Calibri"/>
        <family val="2"/>
        <scheme val="minor"/>
      </rPr>
      <t xml:space="preserve"> Data dictionary and schema for emissions_database_full and emissions_database_refined tabs</t>
    </r>
  </si>
  <si>
    <t>Country of production</t>
  </si>
  <si>
    <t>Year data relates to</t>
  </si>
  <si>
    <t>Description of technology used in production of product</t>
  </si>
  <si>
    <t>Description of intermediate product used in the production of the main product</t>
  </si>
  <si>
    <t>Description of the emission source</t>
  </si>
  <si>
    <t>See the Hestia glossary for more detailed definitions:</t>
  </si>
  <si>
    <t>GWP100 impact value from emissions within the "land management non-CO2" category of the GHG Protocol Land Sector and Removals Guidance</t>
  </si>
  <si>
    <t>GWP100 impact value from emissions within the "land management net CO2" category of the GHG Protocol Land Sector and Removals Guidance</t>
  </si>
  <si>
    <t>GWP100 impact value from emissions within the "land use change" category of the GHG Protocol Land Sector and Removals Guidance</t>
  </si>
  <si>
    <t>GWP100 impact value from emissions within the "FLAG" category of the SBTi FLAG Guidance</t>
  </si>
  <si>
    <t>GWP100 impact value from emissions within the "emissions (non-land)" category of the GHG Protocol Land Sector and Removals Guidance</t>
  </si>
  <si>
    <t>GWP100 impact value from emissions within the "non-FLAG" category of the SBTi FLAG Guidance</t>
  </si>
  <si>
    <t>Total GWP 100 impact value in kg CO2e</t>
  </si>
  <si>
    <t>Total terrestrial acidification potential impact value in kg SO2e</t>
  </si>
  <si>
    <t>Total eutrophication potential impact value in kg PO4^3-e</t>
  </si>
  <si>
    <t>Total land occupied in m^2 year</t>
  </si>
  <si>
    <t>Total freshwater withdrawals in L</t>
  </si>
  <si>
    <t>CH4, to air, fuel combustion</t>
  </si>
  <si>
    <t>lime</t>
  </si>
  <si>
    <t>irrigated</t>
  </si>
  <si>
    <t>date</t>
  </si>
  <si>
    <t>Database source for the emission factor</t>
  </si>
  <si>
    <t>Describes whether the impact data comes from a single study or from aggregated data over multiple studies</t>
  </si>
  <si>
    <t>aggregated</t>
  </si>
  <si>
    <t>Functional unit</t>
  </si>
  <si>
    <t>Functional unit of the impact data</t>
  </si>
  <si>
    <t>Description of the stage of production where impact has occurred</t>
  </si>
  <si>
    <t>farm</t>
  </si>
  <si>
    <t>Description of the impact quantified</t>
  </si>
  <si>
    <t>Terrestrial acidification</t>
  </si>
  <si>
    <t>Description of the model used to quantify the impact</t>
  </si>
  <si>
    <t>ipcc2021</t>
  </si>
  <si>
    <t>Description of the impact unit</t>
  </si>
  <si>
    <t>Description of the GHG Protocol Land Sector and Removals Guidance category the emission fall into</t>
  </si>
  <si>
    <t>Emissions (Non-Land)</t>
  </si>
  <si>
    <t>Description of theSBTi FLAG Guidance category the emission fall into</t>
  </si>
  <si>
    <t>Value of the impact</t>
  </si>
  <si>
    <t>Standard deviation of the impact</t>
  </si>
  <si>
    <t>HESTIA data quality ranking</t>
  </si>
  <si>
    <t>high</t>
  </si>
  <si>
    <t>Date HESTIA data was created</t>
  </si>
  <si>
    <t>Date HESTIA data was updated</t>
  </si>
  <si>
    <t>Link to the data on HESTIA</t>
  </si>
  <si>
    <t>Achieve more sustainable agriculture | Hestia</t>
  </si>
  <si>
    <t>Multi-ingredient food data derived from food commodity impact data available on HESTIA</t>
  </si>
  <si>
    <t>Science Search (defra.gov.uk)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</si>
</sst>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000"/>
    <numFmt numFmtId="166" formatCode="0.000000000"/>
  </numFmts>
  <fonts count="6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4"/>
      <color theme="1"/>
      <name val="Calibri"/>
      <family val="2"/>
      <scheme val="minor"/>
    </font>
    <font>
      <i/>
      <sz val="11"/>
      <color theme="1"/>
      <name val="Calibri"/>
      <family val="2"/>
      <scheme val="minor"/>
    </font>
    <font>
      <b/>
      <sz val="11"/>
      <color theme="1"/>
      <name val="Calibri"/>
      <family val="2"/>
    </font>
    <font>
      <sz val="11"/>
      <color theme="1"/>
      <name val="Calibri"/>
      <family val="2"/>
    </font>
    <font>
      <sz val="9"/>
      <color theme="1"/>
      <name val="Calibri"/>
      <family val="2"/>
      <scheme val="minor"/>
    </font>
    <font>
      <b/>
      <sz val="11"/>
      <color rgb="FFFF0000"/>
      <name val="Calibri"/>
      <family val="2"/>
      <scheme val="minor"/>
    </font>
    <font>
      <b/>
      <sz val="9"/>
      <color theme="1"/>
      <name val="Calibri"/>
      <family val="2"/>
      <scheme val="minor"/>
    </font>
    <font>
      <u/>
      <sz val="9"/>
      <color theme="10"/>
      <name val="Calibri"/>
      <family val="2"/>
      <scheme val="minor"/>
    </font>
    <font>
      <sz val="10"/>
      <color rgb="FFFF0000"/>
      <name val="Arial"/>
      <family val="2"/>
    </font>
    <font>
      <sz val="10"/>
      <color theme="1"/>
      <name val="Calibri Light"/>
      <family val="2"/>
    </font>
    <font>
      <b/>
      <sz val="10"/>
      <color theme="1"/>
      <name val="Calibri Light"/>
      <family val="2"/>
    </font>
    <font>
      <sz val="10"/>
      <color rgb="FF000000"/>
      <name val="Calibri Light"/>
      <family val="2"/>
    </font>
    <font>
      <sz val="10"/>
      <color rgb="FF000000"/>
      <name val="Calibri Light"/>
      <family val="2"/>
      <scheme val="major"/>
    </font>
    <font>
      <sz val="10"/>
      <color theme="1"/>
      <name val="Calibri Light"/>
      <family val="2"/>
      <scheme val="major"/>
    </font>
    <font>
      <b/>
      <sz val="10"/>
      <color theme="1"/>
      <name val="Calibri Light"/>
      <family val="2"/>
      <scheme val="major"/>
    </font>
    <font>
      <sz val="10"/>
      <color rgb="FFFF0000"/>
      <name val="Calibri Light"/>
      <family val="2"/>
      <scheme val="major"/>
    </font>
    <font>
      <i/>
      <sz val="10"/>
      <color theme="1"/>
      <name val="Calibri Light"/>
      <family val="2"/>
      <scheme val="major"/>
    </font>
    <font>
      <sz val="10"/>
      <name val="Calibri Light"/>
      <family val="2"/>
      <scheme val="major"/>
    </font>
    <font>
      <b/>
      <u/>
      <sz val="10"/>
      <color rgb="FFFF0000"/>
      <name val="Calibri Light"/>
      <family val="2"/>
      <scheme val="major"/>
    </font>
    <font>
      <sz val="9"/>
      <color rgb="FFFBDE2D"/>
      <name val="Courier New"/>
      <family val="3"/>
    </font>
    <font>
      <sz val="11"/>
      <name val="Calibri"/>
      <family val="2"/>
      <scheme val="minor"/>
    </font>
    <font>
      <sz val="11"/>
      <name val="Calibri"/>
      <family val="2"/>
    </font>
    <font>
      <sz val="10"/>
      <color theme="1"/>
      <name val="Calibri"/>
      <family val="2"/>
    </font>
    <font>
      <b/>
      <sz val="14"/>
      <color theme="0"/>
      <name val="Calibri"/>
      <family val="2"/>
      <scheme val="minor"/>
    </font>
    <font>
      <b/>
      <sz val="10"/>
      <color theme="0"/>
      <name val="Calibri Light"/>
      <family val="2"/>
      <scheme val="major"/>
    </font>
    <font>
      <b/>
      <sz val="11"/>
      <color rgb="FF2BA685"/>
      <name val="Calibri"/>
      <family val="2"/>
      <scheme val="minor"/>
    </font>
    <font>
      <b/>
      <sz val="10"/>
      <color theme="0"/>
      <name val="Calibri Light"/>
      <family val="2"/>
    </font>
    <font>
      <b/>
      <sz val="11"/>
      <color theme="0"/>
      <name val="Calibri (Body)"/>
    </font>
    <font>
      <b/>
      <sz val="11"/>
      <color theme="1"/>
      <name val="Calibri (Body)"/>
    </font>
    <font>
      <b/>
      <sz val="11"/>
      <name val="Calibri"/>
      <family val="2"/>
    </font>
    <font>
      <b/>
      <sz val="11"/>
      <color rgb="FF2BA685"/>
      <name val="Calibri"/>
      <family val="2"/>
    </font>
    <font>
      <b/>
      <i/>
      <sz val="11"/>
      <color theme="1"/>
      <name val="Calibri"/>
      <family val="2"/>
      <scheme val="minor"/>
    </font>
    <font>
      <sz val="10"/>
      <color theme="1"/>
      <name val="Calibri"/>
      <family val="2"/>
      <scheme val="minor"/>
    </font>
    <font>
      <b/>
      <sz val="12"/>
      <color theme="1"/>
      <name val="Calibri"/>
      <family val="2"/>
    </font>
    <font>
      <sz val="7.7"/>
      <color theme="1"/>
      <name val="Calibri"/>
      <family val="2"/>
    </font>
    <font>
      <sz val="10"/>
      <color theme="1"/>
      <name val="Arial"/>
      <family val="2"/>
    </font>
    <font>
      <sz val="10"/>
      <color rgb="FF000000"/>
      <name val="Calibri"/>
      <family val="2"/>
      <scheme val="minor"/>
    </font>
    <font>
      <b/>
      <sz val="11"/>
      <color rgb="FFFFFFFF"/>
      <name val="Calibri"/>
      <family val="2"/>
    </font>
    <font>
      <b/>
      <sz val="11"/>
      <color rgb="FF161616"/>
      <name val="Arial"/>
      <family val="2"/>
    </font>
    <font>
      <sz val="10"/>
      <name val="Arial"/>
      <family val="2"/>
    </font>
    <font>
      <b/>
      <sz val="11"/>
      <color rgb="FF000000"/>
      <name val="Arial"/>
      <family val="2"/>
    </font>
    <font>
      <sz val="9"/>
      <color rgb="FF9C5700"/>
      <name val="Arial"/>
      <family val="2"/>
    </font>
    <font>
      <sz val="9"/>
      <color rgb="FF9C0006"/>
      <name val="Arial"/>
      <family val="2"/>
    </font>
    <font>
      <sz val="9"/>
      <color theme="1"/>
      <name val="Arial"/>
      <family val="2"/>
    </font>
    <font>
      <sz val="9"/>
      <color rgb="FF006100"/>
      <name val="Arial"/>
      <family val="2"/>
    </font>
    <font>
      <sz val="9"/>
      <color rgb="FF000000"/>
      <name val="Arial"/>
      <family val="2"/>
    </font>
    <font>
      <b/>
      <sz val="10"/>
      <color theme="0"/>
      <name val="Calibri"/>
      <family val="2"/>
      <scheme val="minor"/>
    </font>
    <font>
      <sz val="10"/>
      <name val="Calibri"/>
      <family val="2"/>
      <scheme val="minor"/>
    </font>
    <font>
      <sz val="8"/>
      <name val="Calibri"/>
      <family val="2"/>
      <scheme val="minor"/>
    </font>
    <font>
      <sz val="11"/>
      <color rgb="FF4A4A4A"/>
      <name val="Courier New"/>
      <family val="3"/>
    </font>
  </fonts>
  <fills count="5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theme="4" tint="0.79998168889431442"/>
      </patternFill>
    </fill>
    <fill>
      <patternFill patternType="solid">
        <fgColor theme="2"/>
        <bgColor indexed="64"/>
      </patternFill>
    </fill>
    <fill>
      <patternFill patternType="solid">
        <fgColor rgb="FFEDEDED"/>
        <bgColor indexed="64"/>
      </patternFill>
    </fill>
    <fill>
      <patternFill patternType="solid">
        <fgColor rgb="FFFFFFFF"/>
        <bgColor indexed="64"/>
      </patternFill>
    </fill>
    <fill>
      <patternFill patternType="solid">
        <fgColor rgb="FF2BA685"/>
        <bgColor indexed="64"/>
      </patternFill>
    </fill>
    <fill>
      <patternFill patternType="solid">
        <fgColor rgb="FF2BA685"/>
        <bgColor theme="4" tint="0.79998168889431442"/>
      </patternFill>
    </fill>
    <fill>
      <patternFill patternType="solid">
        <fgColor rgb="FFEAF6F3"/>
        <bgColor indexed="64"/>
      </patternFill>
    </fill>
    <fill>
      <patternFill patternType="solid">
        <fgColor rgb="FF517D88"/>
        <bgColor indexed="64"/>
      </patternFill>
    </fill>
    <fill>
      <patternFill patternType="solid">
        <fgColor rgb="FF2BA685"/>
        <bgColor rgb="FF2BA685"/>
      </patternFill>
    </fill>
    <fill>
      <patternFill patternType="solid">
        <fgColor rgb="FFA9D08E"/>
        <bgColor rgb="FFA9D08E"/>
      </patternFill>
    </fill>
    <fill>
      <patternFill patternType="solid">
        <fgColor rgb="FFFFD966"/>
        <bgColor rgb="FFFFD966"/>
      </patternFill>
    </fill>
    <fill>
      <patternFill patternType="solid">
        <fgColor rgb="FFE2EFDA"/>
        <bgColor rgb="FFE2EFDA"/>
      </patternFill>
    </fill>
    <fill>
      <patternFill patternType="solid">
        <fgColor rgb="FFFFF2CC"/>
        <bgColor rgb="FFFFF2CC"/>
      </patternFill>
    </fill>
    <fill>
      <patternFill patternType="solid">
        <fgColor rgb="FFFFEB9C"/>
        <bgColor rgb="FFFFEB9C"/>
      </patternFill>
    </fill>
    <fill>
      <patternFill patternType="solid">
        <fgColor rgb="FFFFC7CE"/>
        <bgColor rgb="FFFFC7CE"/>
      </patternFill>
    </fill>
    <fill>
      <patternFill patternType="solid">
        <fgColor rgb="FFD9D9D9"/>
        <bgColor rgb="FFD9D9D9"/>
      </patternFill>
    </fill>
    <fill>
      <patternFill patternType="solid">
        <fgColor rgb="FFC6EFCE"/>
        <bgColor rgb="FFC6EFCE"/>
      </patternFill>
    </fill>
    <fill>
      <patternFill patternType="solid">
        <fgColor theme="0"/>
        <bgColor rgb="FFFFFFFF"/>
      </patternFill>
    </fill>
    <fill>
      <patternFill patternType="solid">
        <fgColor theme="0"/>
        <bgColor rgb="FFE2EFDA"/>
      </patternFill>
    </fill>
    <fill>
      <patternFill patternType="solid">
        <fgColor theme="0"/>
        <bgColor rgb="FFEFEFEF"/>
      </patternFill>
    </fill>
    <fill>
      <patternFill patternType="solid">
        <fgColor theme="0"/>
        <bgColor rgb="FFFFF2CC"/>
      </patternFill>
    </fill>
    <fill>
      <patternFill patternType="solid">
        <fgColor rgb="FF1F5866"/>
        <bgColor indexed="64"/>
      </patternFill>
    </fill>
  </fills>
  <borders count="5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rgb="FFCCCCCC"/>
      </left>
      <right style="medium">
        <color rgb="FFCCCCCC"/>
      </right>
      <top style="medium">
        <color rgb="FFCCCCCC"/>
      </top>
      <bottom style="medium">
        <color rgb="FFCCCCCC"/>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55" fillId="0" borderId="0"/>
  </cellStyleXfs>
  <cellXfs count="413">
    <xf numFmtId="0" fontId="0" fillId="0" borderId="0" xfId="0"/>
    <xf numFmtId="0" fontId="0" fillId="33" borderId="0" xfId="0" applyFill="1"/>
    <xf numFmtId="0" fontId="0" fillId="33" borderId="19" xfId="0" applyFill="1" applyBorder="1" applyAlignment="1">
      <alignment vertical="top" wrapText="1"/>
    </xf>
    <xf numFmtId="0" fontId="0" fillId="33" borderId="21" xfId="0" applyFill="1" applyBorder="1" applyAlignment="1">
      <alignment vertical="top" wrapText="1"/>
    </xf>
    <xf numFmtId="0" fontId="16" fillId="33" borderId="0" xfId="0" applyFont="1" applyFill="1"/>
    <xf numFmtId="0" fontId="0" fillId="0" borderId="18" xfId="0" applyBorder="1" applyAlignment="1">
      <alignment vertical="top" wrapText="1"/>
    </xf>
    <xf numFmtId="0" fontId="0" fillId="0" borderId="0" xfId="0" applyAlignment="1">
      <alignment wrapText="1"/>
    </xf>
    <xf numFmtId="0" fontId="0" fillId="33" borderId="23" xfId="0" applyFill="1" applyBorder="1" applyAlignment="1">
      <alignment vertical="top" wrapText="1"/>
    </xf>
    <xf numFmtId="0" fontId="19" fillId="33" borderId="0" xfId="0" applyFont="1" applyFill="1"/>
    <xf numFmtId="0" fontId="22" fillId="0" borderId="0" xfId="0" applyFont="1" applyAlignment="1">
      <alignment vertical="center"/>
    </xf>
    <xf numFmtId="0" fontId="24" fillId="33" borderId="0" xfId="0" applyFont="1" applyFill="1"/>
    <xf numFmtId="0" fontId="14" fillId="33" borderId="0" xfId="0" applyFont="1" applyFill="1"/>
    <xf numFmtId="0" fontId="0" fillId="33" borderId="0" xfId="0" applyFill="1" applyAlignment="1">
      <alignment vertical="center"/>
    </xf>
    <xf numFmtId="0" fontId="20" fillId="33" borderId="0" xfId="0" applyFont="1" applyFill="1" applyAlignment="1">
      <alignment vertical="center"/>
    </xf>
    <xf numFmtId="0" fontId="18" fillId="33" borderId="18" xfId="42" applyFill="1" applyBorder="1" applyAlignment="1">
      <alignment vertical="top" wrapText="1"/>
    </xf>
    <xf numFmtId="0" fontId="18" fillId="33" borderId="20" xfId="42" applyFill="1" applyBorder="1" applyAlignment="1">
      <alignment vertical="top" wrapText="1"/>
    </xf>
    <xf numFmtId="0" fontId="0" fillId="0" borderId="18" xfId="0" applyBorder="1" applyAlignment="1">
      <alignment vertical="center" wrapText="1"/>
    </xf>
    <xf numFmtId="0" fontId="0" fillId="0" borderId="20" xfId="0" applyBorder="1" applyAlignment="1">
      <alignment vertical="center" wrapText="1"/>
    </xf>
    <xf numFmtId="0" fontId="0" fillId="33" borderId="18" xfId="0" applyFill="1" applyBorder="1" applyAlignment="1">
      <alignment vertical="top" wrapText="1"/>
    </xf>
    <xf numFmtId="0" fontId="18" fillId="33" borderId="19" xfId="42" applyFill="1" applyBorder="1" applyAlignment="1">
      <alignment vertical="top" wrapText="1"/>
    </xf>
    <xf numFmtId="0" fontId="0" fillId="0" borderId="23" xfId="0" applyBorder="1" applyAlignment="1">
      <alignment vertical="top" wrapText="1"/>
    </xf>
    <xf numFmtId="0" fontId="18" fillId="0" borderId="19" xfId="42" applyBorder="1" applyAlignment="1">
      <alignment vertical="top" wrapText="1"/>
    </xf>
    <xf numFmtId="0" fontId="0" fillId="33" borderId="0" xfId="0" applyFill="1" applyAlignment="1">
      <alignment vertical="top" wrapText="1"/>
    </xf>
    <xf numFmtId="0" fontId="0" fillId="0" borderId="18" xfId="0" applyBorder="1" applyAlignment="1">
      <alignment horizontal="left" vertical="center"/>
    </xf>
    <xf numFmtId="0" fontId="0" fillId="0" borderId="23" xfId="0" applyBorder="1" applyAlignment="1">
      <alignment horizontal="center" vertical="center"/>
    </xf>
    <xf numFmtId="1" fontId="0" fillId="0" borderId="23" xfId="0" applyNumberFormat="1" applyBorder="1" applyAlignment="1">
      <alignment horizontal="center" vertical="center"/>
    </xf>
    <xf numFmtId="164" fontId="0" fillId="0" borderId="23" xfId="0" applyNumberFormat="1" applyBorder="1" applyAlignment="1">
      <alignment horizontal="center" vertical="center"/>
    </xf>
    <xf numFmtId="0" fontId="23" fillId="0" borderId="23" xfId="0" applyFont="1" applyBorder="1" applyAlignment="1">
      <alignment vertical="top" wrapText="1"/>
    </xf>
    <xf numFmtId="0" fontId="23" fillId="0" borderId="19" xfId="0" applyFont="1" applyBorder="1" applyAlignment="1">
      <alignment vertical="top" wrapText="1"/>
    </xf>
    <xf numFmtId="0" fontId="26" fillId="0" borderId="0" xfId="42" applyFont="1" applyBorder="1" applyAlignment="1">
      <alignment vertical="center"/>
    </xf>
    <xf numFmtId="0" fontId="0" fillId="33" borderId="23" xfId="0" applyFill="1" applyBorder="1" applyAlignment="1">
      <alignment horizontal="center" vertical="center"/>
    </xf>
    <xf numFmtId="0" fontId="23" fillId="0" borderId="0" xfId="0" applyFont="1"/>
    <xf numFmtId="0" fontId="26" fillId="0" borderId="19" xfId="42" applyFont="1" applyBorder="1" applyAlignment="1">
      <alignment vertical="top" wrapText="1"/>
    </xf>
    <xf numFmtId="0" fontId="0" fillId="33" borderId="18" xfId="0" applyFill="1" applyBorder="1" applyAlignment="1">
      <alignment vertical="center" wrapText="1"/>
    </xf>
    <xf numFmtId="0" fontId="23" fillId="0" borderId="23" xfId="0" applyFont="1" applyBorder="1" applyAlignment="1">
      <alignment vertical="center" wrapText="1"/>
    </xf>
    <xf numFmtId="0" fontId="0" fillId="0" borderId="24" xfId="0" applyBorder="1" applyAlignment="1">
      <alignment horizontal="center" vertical="center"/>
    </xf>
    <xf numFmtId="0" fontId="23" fillId="0" borderId="24" xfId="0" applyFont="1" applyBorder="1" applyAlignment="1">
      <alignment vertical="center" wrapText="1"/>
    </xf>
    <xf numFmtId="0" fontId="0" fillId="0" borderId="0" xfId="0" applyAlignment="1">
      <alignment horizontal="left"/>
    </xf>
    <xf numFmtId="0" fontId="18" fillId="33" borderId="28" xfId="42" applyFill="1" applyBorder="1" applyAlignment="1">
      <alignment vertical="top" wrapText="1"/>
    </xf>
    <xf numFmtId="0" fontId="0" fillId="33" borderId="29" xfId="0" applyFill="1" applyBorder="1" applyAlignment="1">
      <alignment vertical="top" wrapText="1"/>
    </xf>
    <xf numFmtId="0" fontId="0" fillId="33" borderId="0" xfId="0" applyFill="1" applyAlignment="1">
      <alignment vertical="top"/>
    </xf>
    <xf numFmtId="0" fontId="16" fillId="33" borderId="0" xfId="0" applyFont="1" applyFill="1" applyAlignment="1">
      <alignment wrapText="1"/>
    </xf>
    <xf numFmtId="1" fontId="0" fillId="33" borderId="23" xfId="0" applyNumberFormat="1" applyFill="1" applyBorder="1" applyAlignment="1">
      <alignment horizontal="center" vertical="center"/>
    </xf>
    <xf numFmtId="164" fontId="0" fillId="33" borderId="23" xfId="0" applyNumberFormat="1" applyFill="1" applyBorder="1" applyAlignment="1">
      <alignment horizontal="center" vertical="center"/>
    </xf>
    <xf numFmtId="0" fontId="0" fillId="35" borderId="23" xfId="0" applyFill="1" applyBorder="1" applyAlignment="1">
      <alignment horizontal="center" vertical="center"/>
    </xf>
    <xf numFmtId="1" fontId="0" fillId="35" borderId="23" xfId="0" applyNumberFormat="1" applyFill="1" applyBorder="1" applyAlignment="1">
      <alignment horizontal="center" vertical="center"/>
    </xf>
    <xf numFmtId="0" fontId="0" fillId="35" borderId="24" xfId="0" applyFill="1" applyBorder="1" applyAlignment="1">
      <alignment horizontal="center" vertical="center"/>
    </xf>
    <xf numFmtId="164" fontId="0" fillId="33" borderId="24" xfId="0" applyNumberFormat="1" applyFill="1" applyBorder="1" applyAlignment="1">
      <alignment horizontal="center" vertical="center"/>
    </xf>
    <xf numFmtId="0" fontId="0" fillId="0" borderId="24" xfId="0" applyBorder="1" applyAlignment="1">
      <alignment wrapText="1"/>
    </xf>
    <xf numFmtId="0" fontId="22" fillId="0" borderId="20" xfId="0" applyFont="1" applyBorder="1" applyAlignment="1">
      <alignment vertical="center"/>
    </xf>
    <xf numFmtId="0" fontId="18" fillId="0" borderId="10" xfId="42" applyBorder="1" applyAlignment="1">
      <alignment wrapText="1"/>
    </xf>
    <xf numFmtId="0" fontId="25" fillId="0" borderId="19" xfId="0" applyFont="1" applyBorder="1" applyAlignment="1">
      <alignment vertical="top" wrapText="1"/>
    </xf>
    <xf numFmtId="0" fontId="25" fillId="0" borderId="21" xfId="0" applyFont="1" applyBorder="1" applyAlignment="1">
      <alignment vertical="top" wrapText="1"/>
    </xf>
    <xf numFmtId="0" fontId="28" fillId="0" borderId="23" xfId="0" applyFont="1" applyBorder="1" applyAlignment="1">
      <alignment vertical="center"/>
    </xf>
    <xf numFmtId="0" fontId="28" fillId="0" borderId="24" xfId="0" applyFont="1" applyBorder="1" applyAlignment="1">
      <alignment vertical="center"/>
    </xf>
    <xf numFmtId="0" fontId="28" fillId="0" borderId="23" xfId="0" applyFont="1" applyBorder="1" applyAlignment="1">
      <alignment vertical="center" wrapText="1"/>
    </xf>
    <xf numFmtId="0" fontId="28" fillId="0" borderId="18" xfId="0" applyFont="1" applyBorder="1" applyAlignment="1">
      <alignment vertical="center" wrapText="1"/>
    </xf>
    <xf numFmtId="0" fontId="28" fillId="0" borderId="20" xfId="0" applyFont="1" applyBorder="1" applyAlignment="1">
      <alignment vertical="center" wrapText="1"/>
    </xf>
    <xf numFmtId="0" fontId="29" fillId="33" borderId="0" xfId="0" applyFont="1" applyFill="1" applyAlignment="1">
      <alignment vertical="center"/>
    </xf>
    <xf numFmtId="0" fontId="29" fillId="33" borderId="0" xfId="0" applyFont="1" applyFill="1" applyAlignment="1">
      <alignment vertical="center" wrapText="1"/>
    </xf>
    <xf numFmtId="0" fontId="28" fillId="33" borderId="0" xfId="0" applyFont="1" applyFill="1" applyAlignment="1">
      <alignment vertical="center"/>
    </xf>
    <xf numFmtId="0" fontId="28" fillId="33" borderId="0" xfId="0" applyFont="1" applyFill="1" applyAlignment="1">
      <alignment vertical="center" wrapText="1"/>
    </xf>
    <xf numFmtId="0" fontId="28" fillId="0" borderId="24" xfId="0" applyFont="1" applyBorder="1" applyAlignment="1">
      <alignment vertical="center" wrapText="1"/>
    </xf>
    <xf numFmtId="0" fontId="31" fillId="33" borderId="23" xfId="0" applyFont="1" applyFill="1" applyBorder="1" applyAlignment="1">
      <alignment horizontal="center" vertical="center"/>
    </xf>
    <xf numFmtId="0" fontId="31" fillId="33" borderId="23" xfId="0" applyFont="1" applyFill="1" applyBorder="1" applyAlignment="1">
      <alignment horizontal="center" vertical="center" wrapText="1"/>
    </xf>
    <xf numFmtId="0" fontId="31" fillId="33" borderId="24" xfId="0" applyFont="1" applyFill="1" applyBorder="1" applyAlignment="1">
      <alignment horizontal="center" vertical="center" wrapText="1"/>
    </xf>
    <xf numFmtId="0" fontId="28" fillId="0" borderId="19" xfId="0" applyFont="1" applyBorder="1" applyAlignment="1">
      <alignment horizontal="left" vertical="center" wrapText="1"/>
    </xf>
    <xf numFmtId="0" fontId="28" fillId="0" borderId="19" xfId="0" applyFont="1" applyBorder="1" applyAlignment="1">
      <alignment horizontal="left" vertical="center"/>
    </xf>
    <xf numFmtId="0" fontId="28" fillId="0" borderId="21" xfId="0" applyFont="1" applyBorder="1" applyAlignment="1">
      <alignment horizontal="left" vertical="center"/>
    </xf>
    <xf numFmtId="0" fontId="30" fillId="33" borderId="18" xfId="0" applyFont="1" applyFill="1" applyBorder="1" applyAlignment="1">
      <alignment vertical="center"/>
    </xf>
    <xf numFmtId="0" fontId="30" fillId="33" borderId="23" xfId="0" applyFont="1" applyFill="1" applyBorder="1" applyAlignment="1">
      <alignment horizontal="center" vertical="center"/>
    </xf>
    <xf numFmtId="0" fontId="30" fillId="33" borderId="20" xfId="0" applyFont="1" applyFill="1" applyBorder="1" applyAlignment="1">
      <alignment vertical="center"/>
    </xf>
    <xf numFmtId="0" fontId="30" fillId="33" borderId="24" xfId="0" applyFont="1" applyFill="1" applyBorder="1" applyAlignment="1">
      <alignment horizontal="center" vertical="center"/>
    </xf>
    <xf numFmtId="0" fontId="0" fillId="33" borderId="18" xfId="0" applyFill="1" applyBorder="1" applyAlignment="1">
      <alignment vertical="center"/>
    </xf>
    <xf numFmtId="0" fontId="0" fillId="33" borderId="23" xfId="0" applyFill="1" applyBorder="1" applyAlignment="1">
      <alignment horizontal="center" vertical="center" wrapText="1"/>
    </xf>
    <xf numFmtId="0" fontId="0" fillId="33" borderId="23" xfId="0" applyFill="1" applyBorder="1" applyAlignment="1">
      <alignment vertical="center" wrapText="1"/>
    </xf>
    <xf numFmtId="0" fontId="0" fillId="33" borderId="19" xfId="0" applyFill="1" applyBorder="1" applyAlignment="1">
      <alignment vertical="center" wrapText="1"/>
    </xf>
    <xf numFmtId="0" fontId="0" fillId="33" borderId="20" xfId="0" applyFill="1" applyBorder="1" applyAlignment="1">
      <alignment vertical="center"/>
    </xf>
    <xf numFmtId="0" fontId="0" fillId="33" borderId="24" xfId="0" applyFill="1" applyBorder="1" applyAlignment="1">
      <alignment horizontal="center" vertical="center" wrapText="1"/>
    </xf>
    <xf numFmtId="0" fontId="0" fillId="33" borderId="24" xfId="0" applyFill="1" applyBorder="1" applyAlignment="1">
      <alignment vertical="center" wrapText="1"/>
    </xf>
    <xf numFmtId="0" fontId="0" fillId="33" borderId="21" xfId="0" applyFill="1" applyBorder="1" applyAlignment="1">
      <alignment vertical="center" wrapText="1"/>
    </xf>
    <xf numFmtId="0" fontId="27" fillId="33" borderId="0" xfId="0" applyFont="1" applyFill="1" applyAlignment="1">
      <alignment vertical="center"/>
    </xf>
    <xf numFmtId="0" fontId="31" fillId="0" borderId="18" xfId="0" applyFont="1" applyBorder="1" applyAlignment="1">
      <alignment vertical="center" wrapText="1"/>
    </xf>
    <xf numFmtId="0" fontId="31" fillId="0" borderId="23" xfId="0" applyFont="1" applyBorder="1" applyAlignment="1">
      <alignment vertical="center"/>
    </xf>
    <xf numFmtId="0" fontId="31" fillId="36" borderId="23" xfId="0" applyFont="1" applyFill="1" applyBorder="1" applyAlignment="1">
      <alignment horizontal="center" vertical="center"/>
    </xf>
    <xf numFmtId="0" fontId="31" fillId="0" borderId="23" xfId="0" applyFont="1" applyBorder="1" applyAlignment="1">
      <alignment vertical="center" wrapText="1"/>
    </xf>
    <xf numFmtId="0" fontId="31" fillId="36" borderId="19" xfId="0" applyFont="1" applyFill="1" applyBorder="1" applyAlignment="1">
      <alignment horizontal="center" vertical="center"/>
    </xf>
    <xf numFmtId="0" fontId="31" fillId="37" borderId="23" xfId="0" applyFont="1" applyFill="1" applyBorder="1" applyAlignment="1">
      <alignment vertical="center" wrapText="1"/>
    </xf>
    <xf numFmtId="0" fontId="31" fillId="0" borderId="18" xfId="0" applyFont="1" applyBorder="1" applyAlignment="1">
      <alignment vertical="center"/>
    </xf>
    <xf numFmtId="0" fontId="31" fillId="0" borderId="20" xfId="0" applyFont="1" applyBorder="1" applyAlignment="1">
      <alignment vertical="center" wrapText="1"/>
    </xf>
    <xf numFmtId="0" fontId="31" fillId="0" borderId="24" xfId="0" applyFont="1" applyBorder="1" applyAlignment="1">
      <alignment vertical="center"/>
    </xf>
    <xf numFmtId="0" fontId="31" fillId="36" borderId="24" xfId="0" applyFont="1" applyFill="1" applyBorder="1" applyAlignment="1">
      <alignment horizontal="center" vertical="center"/>
    </xf>
    <xf numFmtId="0" fontId="0" fillId="33" borderId="0" xfId="0" applyFill="1" applyAlignment="1">
      <alignment horizontal="left" vertical="top" wrapText="1"/>
    </xf>
    <xf numFmtId="0" fontId="28" fillId="0" borderId="0" xfId="0" applyFont="1"/>
    <xf numFmtId="164" fontId="0" fillId="0" borderId="24" xfId="0" applyNumberFormat="1" applyBorder="1" applyAlignment="1">
      <alignment horizontal="center" vertical="center"/>
    </xf>
    <xf numFmtId="0" fontId="18" fillId="0" borderId="21" xfId="42" applyBorder="1" applyAlignment="1">
      <alignment vertical="top" wrapText="1"/>
    </xf>
    <xf numFmtId="0" fontId="39" fillId="33" borderId="0" xfId="42" applyFont="1" applyFill="1"/>
    <xf numFmtId="0" fontId="22" fillId="33" borderId="0" xfId="0" applyFont="1" applyFill="1"/>
    <xf numFmtId="0" fontId="40" fillId="0" borderId="0" xfId="0" applyFont="1" applyAlignment="1">
      <alignment vertical="center"/>
    </xf>
    <xf numFmtId="0" fontId="22" fillId="0" borderId="0" xfId="0" applyFont="1"/>
    <xf numFmtId="0" fontId="22" fillId="33" borderId="0" xfId="0" applyFont="1" applyFill="1" applyAlignment="1">
      <alignment horizontal="left" vertical="top"/>
    </xf>
    <xf numFmtId="0" fontId="22" fillId="33" borderId="0" xfId="0" applyFont="1" applyFill="1" applyAlignment="1">
      <alignment vertical="center"/>
    </xf>
    <xf numFmtId="0" fontId="41" fillId="33" borderId="0" xfId="0" applyFont="1" applyFill="1" applyAlignment="1">
      <alignment vertical="center"/>
    </xf>
    <xf numFmtId="2" fontId="0" fillId="0" borderId="0" xfId="0" applyNumberFormat="1"/>
    <xf numFmtId="165" fontId="0" fillId="0" borderId="0" xfId="0" applyNumberFormat="1"/>
    <xf numFmtId="165" fontId="39" fillId="0" borderId="0" xfId="0" applyNumberFormat="1" applyFont="1"/>
    <xf numFmtId="165" fontId="0" fillId="0" borderId="38" xfId="0" applyNumberFormat="1" applyBorder="1" applyAlignment="1">
      <alignment horizontal="right" wrapText="1"/>
    </xf>
    <xf numFmtId="0" fontId="13" fillId="38" borderId="16" xfId="0" applyFont="1" applyFill="1" applyBorder="1" applyAlignment="1">
      <alignment vertical="top" wrapText="1"/>
    </xf>
    <xf numFmtId="0" fontId="13" fillId="38" borderId="17" xfId="0" applyFont="1" applyFill="1" applyBorder="1" applyAlignment="1">
      <alignment vertical="top" wrapText="1"/>
    </xf>
    <xf numFmtId="0" fontId="13" fillId="38" borderId="11" xfId="0" applyFont="1" applyFill="1" applyBorder="1"/>
    <xf numFmtId="0" fontId="17" fillId="38" borderId="12" xfId="0" applyFont="1" applyFill="1" applyBorder="1" applyAlignment="1">
      <alignment horizontal="right"/>
    </xf>
    <xf numFmtId="0" fontId="13" fillId="38" borderId="13" xfId="0" applyFont="1" applyFill="1" applyBorder="1"/>
    <xf numFmtId="0" fontId="17" fillId="38" borderId="14" xfId="0" applyFont="1" applyFill="1" applyBorder="1" applyAlignment="1">
      <alignment horizontal="right"/>
    </xf>
    <xf numFmtId="0" fontId="13" fillId="38" borderId="15" xfId="0" applyFont="1" applyFill="1" applyBorder="1"/>
    <xf numFmtId="0" fontId="17" fillId="38" borderId="0" xfId="0" applyFont="1" applyFill="1"/>
    <xf numFmtId="0" fontId="42" fillId="38" borderId="0" xfId="0" applyFont="1" applyFill="1" applyAlignment="1">
      <alignment vertical="center"/>
    </xf>
    <xf numFmtId="0" fontId="16" fillId="33" borderId="0" xfId="0" applyFont="1" applyFill="1" applyAlignment="1">
      <alignment vertical="center"/>
    </xf>
    <xf numFmtId="0" fontId="45" fillId="38" borderId="22" xfId="0" applyFont="1" applyFill="1" applyBorder="1" applyAlignment="1">
      <alignment vertical="center"/>
    </xf>
    <xf numFmtId="0" fontId="45" fillId="38" borderId="17" xfId="0" applyFont="1" applyFill="1" applyBorder="1" applyAlignment="1">
      <alignment vertical="center"/>
    </xf>
    <xf numFmtId="0" fontId="13" fillId="38" borderId="16" xfId="0" applyFont="1" applyFill="1" applyBorder="1" applyAlignment="1">
      <alignment wrapText="1"/>
    </xf>
    <xf numFmtId="0" fontId="13" fillId="38" borderId="22" xfId="0" applyFont="1" applyFill="1" applyBorder="1" applyAlignment="1">
      <alignment wrapText="1"/>
    </xf>
    <xf numFmtId="0" fontId="13" fillId="38" borderId="17" xfId="0" applyFont="1" applyFill="1" applyBorder="1" applyAlignment="1">
      <alignment wrapText="1"/>
    </xf>
    <xf numFmtId="0" fontId="13" fillId="38" borderId="23" xfId="0" applyFont="1" applyFill="1" applyBorder="1" applyAlignment="1">
      <alignment vertical="center" wrapText="1"/>
    </xf>
    <xf numFmtId="0" fontId="47" fillId="0" borderId="0" xfId="0" applyFont="1"/>
    <xf numFmtId="0" fontId="16" fillId="0" borderId="0" xfId="0" applyFont="1"/>
    <xf numFmtId="0" fontId="46" fillId="38" borderId="16" xfId="0" applyFont="1" applyFill="1" applyBorder="1" applyAlignment="1">
      <alignment wrapText="1"/>
    </xf>
    <xf numFmtId="0" fontId="46" fillId="38" borderId="22" xfId="0" applyFont="1" applyFill="1" applyBorder="1" applyAlignment="1">
      <alignment wrapText="1"/>
    </xf>
    <xf numFmtId="0" fontId="46" fillId="38" borderId="17" xfId="0" applyFont="1" applyFill="1" applyBorder="1" applyAlignment="1">
      <alignment vertical="center" wrapText="1"/>
    </xf>
    <xf numFmtId="0" fontId="48" fillId="33" borderId="0" xfId="0" applyFont="1" applyFill="1" applyAlignment="1">
      <alignment vertical="center"/>
    </xf>
    <xf numFmtId="0" fontId="21" fillId="0" borderId="0" xfId="0" applyFont="1"/>
    <xf numFmtId="0" fontId="43" fillId="38" borderId="16" xfId="0" applyFont="1" applyFill="1" applyBorder="1" applyAlignment="1">
      <alignment vertical="center"/>
    </xf>
    <xf numFmtId="0" fontId="43" fillId="38" borderId="22" xfId="0" applyFont="1" applyFill="1" applyBorder="1" applyAlignment="1">
      <alignment vertical="center" wrapText="1"/>
    </xf>
    <xf numFmtId="0" fontId="43" fillId="38" borderId="17" xfId="0" applyFont="1" applyFill="1" applyBorder="1" applyAlignment="1">
      <alignment vertical="center" wrapText="1"/>
    </xf>
    <xf numFmtId="1" fontId="0" fillId="40" borderId="23" xfId="0" applyNumberFormat="1" applyFill="1" applyBorder="1" applyAlignment="1">
      <alignment horizontal="center" vertical="center"/>
    </xf>
    <xf numFmtId="0" fontId="0" fillId="40" borderId="23" xfId="0" applyFill="1" applyBorder="1" applyAlignment="1">
      <alignment vertical="center"/>
    </xf>
    <xf numFmtId="0" fontId="0" fillId="40" borderId="24" xfId="0" applyFill="1" applyBorder="1" applyAlignment="1">
      <alignment horizontal="center" vertical="center"/>
    </xf>
    <xf numFmtId="0" fontId="13" fillId="41" borderId="23" xfId="0" applyFont="1" applyFill="1" applyBorder="1" applyAlignment="1">
      <alignment vertical="center" wrapText="1"/>
    </xf>
    <xf numFmtId="0" fontId="43" fillId="41" borderId="23" xfId="0" applyFont="1" applyFill="1" applyBorder="1" applyAlignment="1">
      <alignment horizontal="center" vertical="center"/>
    </xf>
    <xf numFmtId="0" fontId="43" fillId="41" borderId="24" xfId="0" applyFont="1" applyFill="1" applyBorder="1" applyAlignment="1">
      <alignment horizontal="center" vertical="center"/>
    </xf>
    <xf numFmtId="0" fontId="43" fillId="41" borderId="21" xfId="0" applyFont="1" applyFill="1" applyBorder="1" applyAlignment="1">
      <alignment horizontal="center" vertical="center"/>
    </xf>
    <xf numFmtId="0" fontId="43" fillId="41" borderId="19" xfId="0" applyFont="1" applyFill="1" applyBorder="1" applyAlignment="1">
      <alignment horizontal="center" vertical="center"/>
    </xf>
    <xf numFmtId="0" fontId="43" fillId="38" borderId="23" xfId="0" applyFont="1" applyFill="1" applyBorder="1" applyAlignment="1">
      <alignment horizontal="center" vertical="center"/>
    </xf>
    <xf numFmtId="0" fontId="43" fillId="38" borderId="24" xfId="0" applyFont="1" applyFill="1" applyBorder="1" applyAlignment="1">
      <alignment horizontal="center" vertical="center"/>
    </xf>
    <xf numFmtId="0" fontId="31" fillId="0" borderId="19" xfId="0" applyFont="1" applyBorder="1" applyAlignment="1">
      <alignment vertical="center"/>
    </xf>
    <xf numFmtId="0" fontId="31" fillId="0" borderId="19" xfId="0" applyFont="1" applyBorder="1" applyAlignment="1">
      <alignment vertical="center" wrapText="1"/>
    </xf>
    <xf numFmtId="0" fontId="13" fillId="38" borderId="0" xfId="0" applyFont="1" applyFill="1" applyAlignment="1">
      <alignment vertical="center"/>
    </xf>
    <xf numFmtId="0" fontId="16" fillId="38" borderId="0" xfId="0" applyFont="1" applyFill="1" applyAlignment="1">
      <alignment vertical="center"/>
    </xf>
    <xf numFmtId="0" fontId="43" fillId="38" borderId="0" xfId="0" applyFont="1" applyFill="1" applyAlignment="1">
      <alignment vertical="center"/>
    </xf>
    <xf numFmtId="0" fontId="17" fillId="38" borderId="0" xfId="0" applyFont="1" applyFill="1" applyAlignment="1">
      <alignment vertical="center"/>
    </xf>
    <xf numFmtId="0" fontId="0" fillId="38" borderId="0" xfId="0" applyFill="1" applyAlignment="1">
      <alignment vertical="center"/>
    </xf>
    <xf numFmtId="0" fontId="13" fillId="33" borderId="0" xfId="0" applyFont="1" applyFill="1" applyAlignment="1">
      <alignment vertical="center"/>
    </xf>
    <xf numFmtId="0" fontId="42" fillId="33" borderId="0" xfId="0" applyFont="1" applyFill="1" applyAlignment="1">
      <alignment vertical="center"/>
    </xf>
    <xf numFmtId="0" fontId="43" fillId="33" borderId="0" xfId="0" applyFont="1" applyFill="1" applyAlignment="1">
      <alignment vertical="center"/>
    </xf>
    <xf numFmtId="0" fontId="24" fillId="33" borderId="0" xfId="0" applyFont="1" applyFill="1" applyAlignment="1">
      <alignment vertical="center"/>
    </xf>
    <xf numFmtId="0" fontId="18" fillId="33" borderId="0" xfId="42" applyFill="1" applyAlignment="1">
      <alignment vertical="center"/>
    </xf>
    <xf numFmtId="0" fontId="14" fillId="33" borderId="0" xfId="0" applyFont="1" applyFill="1" applyAlignment="1">
      <alignment vertical="center"/>
    </xf>
    <xf numFmtId="0" fontId="14" fillId="33" borderId="0" xfId="0" quotePrefix="1" applyFont="1" applyFill="1" applyAlignment="1">
      <alignment vertical="center"/>
    </xf>
    <xf numFmtId="0" fontId="17" fillId="33" borderId="0" xfId="0" applyFont="1" applyFill="1" applyAlignment="1">
      <alignment vertical="center"/>
    </xf>
    <xf numFmtId="0" fontId="32" fillId="33" borderId="0" xfId="0" applyFont="1" applyFill="1" applyAlignment="1">
      <alignment vertical="center"/>
    </xf>
    <xf numFmtId="0" fontId="35" fillId="33" borderId="0" xfId="0" applyFont="1" applyFill="1" applyAlignment="1">
      <alignment vertical="center"/>
    </xf>
    <xf numFmtId="0" fontId="34" fillId="33" borderId="0" xfId="0" applyFont="1" applyFill="1" applyAlignment="1">
      <alignment vertical="center"/>
    </xf>
    <xf numFmtId="0" fontId="32" fillId="0" borderId="18" xfId="0" applyFont="1" applyBorder="1" applyAlignment="1">
      <alignment vertical="center" wrapText="1"/>
    </xf>
    <xf numFmtId="0" fontId="32" fillId="0" borderId="19" xfId="0" applyFont="1" applyBorder="1" applyAlignment="1">
      <alignment vertical="center"/>
    </xf>
    <xf numFmtId="0" fontId="32" fillId="0" borderId="0" xfId="0" applyFont="1" applyAlignment="1">
      <alignment vertical="center" wrapText="1"/>
    </xf>
    <xf numFmtId="0" fontId="32" fillId="0" borderId="18" xfId="0" applyFont="1" applyBorder="1" applyAlignment="1">
      <alignment vertical="center"/>
    </xf>
    <xf numFmtId="0" fontId="32" fillId="33" borderId="0" xfId="0" applyFont="1" applyFill="1" applyAlignment="1">
      <alignment vertical="center" wrapText="1"/>
    </xf>
    <xf numFmtId="0" fontId="32" fillId="33" borderId="19" xfId="0" applyFont="1" applyFill="1" applyBorder="1" applyAlignment="1">
      <alignment vertical="center" wrapText="1"/>
    </xf>
    <xf numFmtId="0" fontId="32" fillId="0" borderId="19" xfId="0" applyFont="1" applyBorder="1" applyAlignment="1">
      <alignment vertical="center" wrapText="1"/>
    </xf>
    <xf numFmtId="0" fontId="32" fillId="0" borderId="20" xfId="0" applyFont="1" applyBorder="1" applyAlignment="1">
      <alignment vertical="center" wrapText="1"/>
    </xf>
    <xf numFmtId="0" fontId="32" fillId="0" borderId="21" xfId="0" applyFont="1" applyBorder="1" applyAlignment="1">
      <alignment vertical="center" wrapText="1"/>
    </xf>
    <xf numFmtId="0" fontId="32" fillId="0" borderId="0" xfId="0" applyFont="1" applyAlignment="1">
      <alignment vertical="center"/>
    </xf>
    <xf numFmtId="0" fontId="33" fillId="33" borderId="0" xfId="0" applyFont="1" applyFill="1" applyAlignment="1">
      <alignment vertical="center"/>
    </xf>
    <xf numFmtId="0" fontId="43" fillId="38" borderId="16" xfId="0" applyFont="1" applyFill="1" applyBorder="1" applyAlignment="1">
      <alignment horizontal="left" vertical="center" wrapText="1"/>
    </xf>
    <xf numFmtId="0" fontId="43" fillId="38" borderId="22" xfId="0" applyFont="1" applyFill="1" applyBorder="1" applyAlignment="1">
      <alignment horizontal="left" vertical="center" wrapText="1"/>
    </xf>
    <xf numFmtId="0" fontId="32" fillId="34" borderId="18" xfId="0" applyFont="1" applyFill="1" applyBorder="1" applyAlignment="1">
      <alignment horizontal="left" vertical="center" wrapText="1"/>
    </xf>
    <xf numFmtId="0" fontId="32" fillId="33" borderId="23" xfId="0" applyFont="1" applyFill="1" applyBorder="1" applyAlignment="1">
      <alignment horizontal="left" vertical="center" wrapText="1"/>
    </xf>
    <xf numFmtId="0" fontId="32" fillId="34" borderId="20" xfId="0" applyFont="1" applyFill="1" applyBorder="1" applyAlignment="1">
      <alignment horizontal="left" vertical="center" wrapText="1"/>
    </xf>
    <xf numFmtId="0" fontId="32" fillId="33" borderId="24" xfId="0" applyFont="1" applyFill="1" applyBorder="1" applyAlignment="1">
      <alignment horizontal="left" vertical="center" wrapText="1"/>
    </xf>
    <xf numFmtId="0" fontId="32" fillId="33" borderId="0" xfId="0" applyFont="1" applyFill="1" applyAlignment="1">
      <alignment horizontal="left" vertical="center" wrapText="1"/>
    </xf>
    <xf numFmtId="0" fontId="43" fillId="38" borderId="16" xfId="0" applyFont="1" applyFill="1" applyBorder="1" applyAlignment="1">
      <alignment vertical="center" wrapText="1"/>
    </xf>
    <xf numFmtId="0" fontId="33" fillId="33" borderId="18" xfId="0" applyFont="1" applyFill="1" applyBorder="1" applyAlignment="1">
      <alignment vertical="center" wrapText="1"/>
    </xf>
    <xf numFmtId="0" fontId="34" fillId="33" borderId="0" xfId="0" applyFont="1" applyFill="1" applyAlignment="1">
      <alignment horizontal="left" vertical="center"/>
    </xf>
    <xf numFmtId="0" fontId="33" fillId="33" borderId="20" xfId="0" applyFont="1" applyFill="1" applyBorder="1" applyAlignment="1">
      <alignment vertical="center" wrapText="1"/>
    </xf>
    <xf numFmtId="0" fontId="33" fillId="33" borderId="0" xfId="0" applyFont="1" applyFill="1" applyAlignment="1">
      <alignment vertical="center" wrapText="1"/>
    </xf>
    <xf numFmtId="0" fontId="36" fillId="33" borderId="0" xfId="0" applyFont="1" applyFill="1" applyAlignment="1">
      <alignment vertical="center" wrapText="1"/>
    </xf>
    <xf numFmtId="0" fontId="36" fillId="0" borderId="0" xfId="0" applyFont="1" applyAlignment="1">
      <alignment vertical="center" wrapText="1"/>
    </xf>
    <xf numFmtId="0" fontId="37" fillId="33" borderId="0" xfId="0" applyFont="1" applyFill="1" applyAlignment="1">
      <alignment vertical="center"/>
    </xf>
    <xf numFmtId="0" fontId="0" fillId="33" borderId="0" xfId="0" applyFill="1" applyAlignment="1">
      <alignment vertical="center" wrapText="1"/>
    </xf>
    <xf numFmtId="0" fontId="0" fillId="0" borderId="0" xfId="0" applyAlignment="1">
      <alignment vertical="center"/>
    </xf>
    <xf numFmtId="0" fontId="14" fillId="33" borderId="0" xfId="0" applyFont="1" applyFill="1" applyAlignment="1">
      <alignment horizontal="left"/>
    </xf>
    <xf numFmtId="0" fontId="0" fillId="33" borderId="0" xfId="0" applyFill="1" applyAlignment="1">
      <alignment horizontal="left" vertical="center" indent="4"/>
    </xf>
    <xf numFmtId="0" fontId="13" fillId="38" borderId="16" xfId="0" applyFont="1" applyFill="1" applyBorder="1" applyAlignment="1">
      <alignment vertical="center"/>
    </xf>
    <xf numFmtId="0" fontId="13" fillId="38" borderId="22" xfId="0" applyFont="1" applyFill="1" applyBorder="1" applyAlignment="1">
      <alignment vertical="center"/>
    </xf>
    <xf numFmtId="0" fontId="13" fillId="38" borderId="22" xfId="0" applyFont="1" applyFill="1" applyBorder="1" applyAlignment="1">
      <alignment vertical="center" wrapText="1"/>
    </xf>
    <xf numFmtId="0" fontId="13" fillId="38" borderId="17" xfId="0" applyFont="1" applyFill="1" applyBorder="1" applyAlignment="1">
      <alignment vertical="center"/>
    </xf>
    <xf numFmtId="0" fontId="52" fillId="33" borderId="0" xfId="0" applyFont="1" applyFill="1"/>
    <xf numFmtId="0" fontId="52" fillId="0" borderId="0" xfId="0" applyFont="1"/>
    <xf numFmtId="0" fontId="0" fillId="0" borderId="0" xfId="0" applyAlignment="1" applyProtection="1">
      <alignment horizontal="left" indent="1"/>
      <protection locked="0"/>
    </xf>
    <xf numFmtId="0" fontId="0" fillId="0" borderId="0" xfId="0" applyAlignment="1" applyProtection="1">
      <alignment horizontal="left" wrapText="1" indent="1"/>
      <protection locked="0"/>
    </xf>
    <xf numFmtId="0" fontId="0" fillId="0" borderId="0" xfId="0" applyProtection="1">
      <protection locked="0"/>
    </xf>
    <xf numFmtId="0" fontId="38" fillId="0" borderId="0" xfId="0" applyFont="1" applyAlignment="1" applyProtection="1">
      <alignment vertical="center"/>
      <protection locked="0"/>
    </xf>
    <xf numFmtId="0" fontId="0" fillId="0" borderId="0" xfId="0" applyAlignment="1" applyProtection="1">
      <alignment wrapText="1"/>
      <protection locked="0"/>
    </xf>
    <xf numFmtId="2" fontId="0" fillId="0" borderId="0" xfId="0" applyNumberFormat="1" applyAlignment="1" applyProtection="1">
      <alignment horizontal="right" indent="2"/>
      <protection locked="0"/>
    </xf>
    <xf numFmtId="2" fontId="17" fillId="38" borderId="0" xfId="0" applyNumberFormat="1" applyFont="1" applyFill="1"/>
    <xf numFmtId="164" fontId="0" fillId="0" borderId="0" xfId="0" applyNumberFormat="1"/>
    <xf numFmtId="15" fontId="13" fillId="38" borderId="10" xfId="0" applyNumberFormat="1" applyFont="1" applyFill="1" applyBorder="1" applyAlignment="1">
      <alignment horizontal="right"/>
    </xf>
    <xf numFmtId="0" fontId="0" fillId="33" borderId="15" xfId="0" applyFill="1" applyBorder="1"/>
    <xf numFmtId="0" fontId="17" fillId="38" borderId="43" xfId="0" applyFont="1" applyFill="1" applyBorder="1"/>
    <xf numFmtId="0" fontId="17" fillId="38" borderId="19" xfId="0" applyFont="1" applyFill="1" applyBorder="1"/>
    <xf numFmtId="0" fontId="0" fillId="33" borderId="44" xfId="0" applyFill="1" applyBorder="1" applyAlignment="1">
      <alignment wrapText="1"/>
    </xf>
    <xf numFmtId="0" fontId="39" fillId="33" borderId="43" xfId="0" applyFont="1" applyFill="1" applyBorder="1"/>
    <xf numFmtId="0" fontId="39" fillId="33" borderId="19" xfId="0" applyFont="1" applyFill="1" applyBorder="1" applyAlignment="1">
      <alignment wrapText="1"/>
    </xf>
    <xf numFmtId="164" fontId="0" fillId="0" borderId="0" xfId="0" applyNumberFormat="1" applyProtection="1">
      <protection locked="0"/>
    </xf>
    <xf numFmtId="15" fontId="24" fillId="38" borderId="10" xfId="0" applyNumberFormat="1" applyFont="1" applyFill="1" applyBorder="1" applyAlignment="1">
      <alignment horizontal="right"/>
    </xf>
    <xf numFmtId="164" fontId="0" fillId="0" borderId="0" xfId="0" applyNumberFormat="1" applyAlignment="1" applyProtection="1">
      <alignment horizontal="left" indent="1"/>
      <protection locked="0"/>
    </xf>
    <xf numFmtId="0" fontId="1" fillId="0" borderId="0" xfId="0" applyFont="1"/>
    <xf numFmtId="0" fontId="54" fillId="0" borderId="0" xfId="0" applyFont="1"/>
    <xf numFmtId="165" fontId="0" fillId="0" borderId="38" xfId="0" applyNumberFormat="1" applyBorder="1"/>
    <xf numFmtId="166" fontId="1" fillId="0" borderId="38" xfId="0" applyNumberFormat="1" applyFont="1" applyBorder="1"/>
    <xf numFmtId="164" fontId="1" fillId="0" borderId="0" xfId="0" applyNumberFormat="1" applyFont="1"/>
    <xf numFmtId="166" fontId="1" fillId="0" borderId="0" xfId="0" applyNumberFormat="1" applyFont="1"/>
    <xf numFmtId="0" fontId="55" fillId="33" borderId="0" xfId="43" applyFill="1"/>
    <xf numFmtId="0" fontId="65" fillId="38" borderId="16" xfId="43" applyFont="1" applyFill="1" applyBorder="1"/>
    <xf numFmtId="0" fontId="65" fillId="38" borderId="22" xfId="43" applyFont="1" applyFill="1" applyBorder="1" applyAlignment="1">
      <alignment wrapText="1"/>
    </xf>
    <xf numFmtId="165" fontId="65" fillId="38" borderId="22" xfId="43" applyNumberFormat="1" applyFont="1" applyFill="1" applyBorder="1"/>
    <xf numFmtId="0" fontId="65" fillId="38" borderId="17" xfId="43" applyFont="1" applyFill="1" applyBorder="1" applyAlignment="1">
      <alignment wrapText="1"/>
    </xf>
    <xf numFmtId="0" fontId="51" fillId="33" borderId="19" xfId="43" applyFont="1" applyFill="1" applyBorder="1" applyAlignment="1">
      <alignment wrapText="1"/>
    </xf>
    <xf numFmtId="0" fontId="60" fillId="47" borderId="23" xfId="43" applyFont="1" applyFill="1" applyBorder="1" applyAlignment="1">
      <alignment horizontal="left"/>
    </xf>
    <xf numFmtId="0" fontId="61" fillId="48" borderId="23" xfId="43" applyFont="1" applyFill="1" applyBorder="1" applyAlignment="1">
      <alignment horizontal="center"/>
    </xf>
    <xf numFmtId="0" fontId="62" fillId="49" borderId="23" xfId="43" applyFont="1" applyFill="1" applyBorder="1" applyAlignment="1">
      <alignment horizontal="center"/>
    </xf>
    <xf numFmtId="0" fontId="63" fillId="50" borderId="23" xfId="43" applyFont="1" applyFill="1" applyBorder="1" applyAlignment="1">
      <alignment horizontal="center"/>
    </xf>
    <xf numFmtId="0" fontId="60" fillId="47" borderId="23" xfId="43" applyFont="1" applyFill="1" applyBorder="1" applyAlignment="1">
      <alignment horizontal="center"/>
    </xf>
    <xf numFmtId="0" fontId="64" fillId="49" borderId="23" xfId="43" applyFont="1" applyFill="1" applyBorder="1" applyAlignment="1">
      <alignment horizontal="center"/>
    </xf>
    <xf numFmtId="0" fontId="60" fillId="47" borderId="23" xfId="43" applyFont="1" applyFill="1" applyBorder="1"/>
    <xf numFmtId="0" fontId="60" fillId="47" borderId="19" xfId="43" applyFont="1" applyFill="1" applyBorder="1" applyAlignment="1">
      <alignment horizontal="left"/>
    </xf>
    <xf numFmtId="0" fontId="61" fillId="48" borderId="19" xfId="43" applyFont="1" applyFill="1" applyBorder="1" applyAlignment="1">
      <alignment horizontal="center"/>
    </xf>
    <xf numFmtId="0" fontId="63" fillId="50" borderId="19" xfId="43" applyFont="1" applyFill="1" applyBorder="1" applyAlignment="1">
      <alignment horizontal="center"/>
    </xf>
    <xf numFmtId="0" fontId="60" fillId="47" borderId="19" xfId="43" applyFont="1" applyFill="1" applyBorder="1" applyAlignment="1">
      <alignment horizontal="center"/>
    </xf>
    <xf numFmtId="0" fontId="60" fillId="47" borderId="24" xfId="43" applyFont="1" applyFill="1" applyBorder="1" applyAlignment="1">
      <alignment horizontal="left"/>
    </xf>
    <xf numFmtId="0" fontId="61" fillId="48" borderId="24" xfId="43" applyFont="1" applyFill="1" applyBorder="1" applyAlignment="1">
      <alignment horizontal="center"/>
    </xf>
    <xf numFmtId="0" fontId="60" fillId="47" borderId="21" xfId="43" applyFont="1" applyFill="1" applyBorder="1" applyAlignment="1">
      <alignment horizontal="left"/>
    </xf>
    <xf numFmtId="0" fontId="56" fillId="42" borderId="20" xfId="43" applyFont="1" applyFill="1" applyBorder="1" applyAlignment="1">
      <alignment wrapText="1"/>
    </xf>
    <xf numFmtId="0" fontId="56" fillId="42" borderId="24" xfId="43" applyFont="1" applyFill="1" applyBorder="1" applyAlignment="1">
      <alignment wrapText="1"/>
    </xf>
    <xf numFmtId="0" fontId="60" fillId="47" borderId="27" xfId="43" applyFont="1" applyFill="1" applyBorder="1" applyAlignment="1">
      <alignment horizontal="left"/>
    </xf>
    <xf numFmtId="0" fontId="61" fillId="48" borderId="27" xfId="43" applyFont="1" applyFill="1" applyBorder="1" applyAlignment="1">
      <alignment horizontal="center"/>
    </xf>
    <xf numFmtId="0" fontId="57" fillId="45" borderId="20" xfId="43" applyFont="1" applyFill="1" applyBorder="1" applyAlignment="1">
      <alignment horizontal="left" wrapText="1"/>
    </xf>
    <xf numFmtId="0" fontId="57" fillId="45" borderId="24" xfId="43" applyFont="1" applyFill="1" applyBorder="1" applyAlignment="1">
      <alignment horizontal="left" wrapText="1"/>
    </xf>
    <xf numFmtId="0" fontId="57" fillId="45" borderId="21" xfId="43" applyFont="1" applyFill="1" applyBorder="1" applyAlignment="1">
      <alignment horizontal="left" wrapText="1"/>
    </xf>
    <xf numFmtId="0" fontId="62" fillId="49" borderId="27" xfId="43" applyFont="1" applyFill="1" applyBorder="1" applyAlignment="1">
      <alignment horizontal="center"/>
    </xf>
    <xf numFmtId="0" fontId="60" fillId="47" borderId="46" xfId="43" applyFont="1" applyFill="1" applyBorder="1" applyAlignment="1">
      <alignment horizontal="left"/>
    </xf>
    <xf numFmtId="0" fontId="57" fillId="46" borderId="20" xfId="43" applyFont="1" applyFill="1" applyBorder="1" applyAlignment="1">
      <alignment horizontal="left" wrapText="1"/>
    </xf>
    <xf numFmtId="0" fontId="57" fillId="46" borderId="24" xfId="43" applyFont="1" applyFill="1" applyBorder="1" applyAlignment="1">
      <alignment horizontal="left" wrapText="1"/>
    </xf>
    <xf numFmtId="0" fontId="57" fillId="46" borderId="21" xfId="43" applyFont="1" applyFill="1" applyBorder="1" applyAlignment="1">
      <alignment horizontal="left" wrapText="1"/>
    </xf>
    <xf numFmtId="0" fontId="45" fillId="38" borderId="16" xfId="0" applyFont="1" applyFill="1" applyBorder="1" applyAlignment="1">
      <alignment vertical="center"/>
    </xf>
    <xf numFmtId="0" fontId="28" fillId="33" borderId="23" xfId="0" applyFont="1" applyFill="1" applyBorder="1" applyAlignment="1">
      <alignment vertical="center"/>
    </xf>
    <xf numFmtId="0" fontId="28" fillId="33" borderId="19" xfId="0" applyFont="1" applyFill="1" applyBorder="1" applyAlignment="1">
      <alignment horizontal="left" vertical="center" wrapText="1"/>
    </xf>
    <xf numFmtId="0" fontId="28" fillId="33" borderId="19" xfId="0" applyFont="1" applyFill="1" applyBorder="1" applyAlignment="1">
      <alignment horizontal="left" vertical="center"/>
    </xf>
    <xf numFmtId="0" fontId="28" fillId="33" borderId="23" xfId="0" applyFont="1" applyFill="1" applyBorder="1" applyAlignment="1">
      <alignment vertical="center" wrapText="1"/>
    </xf>
    <xf numFmtId="0" fontId="28" fillId="33" borderId="24" xfId="0" applyFont="1" applyFill="1" applyBorder="1" applyAlignment="1">
      <alignment vertical="center"/>
    </xf>
    <xf numFmtId="0" fontId="28" fillId="33" borderId="21" xfId="0" applyFont="1" applyFill="1" applyBorder="1" applyAlignment="1">
      <alignment horizontal="left" vertical="center"/>
    </xf>
    <xf numFmtId="0" fontId="36" fillId="33" borderId="18" xfId="43" applyFont="1" applyFill="1" applyBorder="1" applyAlignment="1">
      <alignment wrapText="1"/>
    </xf>
    <xf numFmtId="0" fontId="36" fillId="33" borderId="20" xfId="43" applyFont="1" applyFill="1" applyBorder="1" applyAlignment="1">
      <alignment wrapText="1"/>
    </xf>
    <xf numFmtId="0" fontId="30" fillId="33" borderId="0" xfId="0" applyFont="1" applyFill="1" applyAlignment="1">
      <alignment vertical="center"/>
    </xf>
    <xf numFmtId="0" fontId="30" fillId="33" borderId="0" xfId="0" applyFont="1" applyFill="1" applyAlignment="1">
      <alignment horizontal="center" vertical="center"/>
    </xf>
    <xf numFmtId="0" fontId="28" fillId="33" borderId="0" xfId="0" applyFont="1" applyFill="1" applyAlignment="1">
      <alignment horizontal="left" vertical="center"/>
    </xf>
    <xf numFmtId="0" fontId="51" fillId="33" borderId="24" xfId="43" applyFont="1" applyFill="1" applyBorder="1" applyAlignment="1">
      <alignment wrapText="1"/>
    </xf>
    <xf numFmtId="0" fontId="51" fillId="33" borderId="23" xfId="43" applyFont="1" applyFill="1" applyBorder="1" applyAlignment="1">
      <alignment wrapText="1"/>
    </xf>
    <xf numFmtId="0" fontId="0" fillId="0" borderId="20" xfId="0" applyBorder="1" applyAlignment="1">
      <alignment vertical="top" wrapText="1"/>
    </xf>
    <xf numFmtId="0" fontId="0" fillId="0" borderId="24" xfId="0" applyBorder="1" applyAlignment="1">
      <alignment vertical="top" wrapText="1"/>
    </xf>
    <xf numFmtId="0" fontId="18" fillId="0" borderId="19" xfId="42" applyBorder="1" applyAlignment="1">
      <alignment wrapText="1"/>
    </xf>
    <xf numFmtId="0" fontId="18" fillId="0" borderId="21" xfId="42" applyBorder="1" applyAlignment="1">
      <alignment wrapText="1"/>
    </xf>
    <xf numFmtId="0" fontId="66" fillId="33" borderId="19" xfId="43" applyFont="1" applyFill="1" applyBorder="1" applyAlignment="1">
      <alignment wrapText="1"/>
    </xf>
    <xf numFmtId="0" fontId="51" fillId="33" borderId="18" xfId="43" applyFont="1" applyFill="1" applyBorder="1"/>
    <xf numFmtId="165" fontId="51" fillId="33" borderId="23" xfId="43" applyNumberFormat="1" applyFont="1" applyFill="1" applyBorder="1"/>
    <xf numFmtId="0" fontId="51" fillId="33" borderId="20" xfId="43" applyFont="1" applyFill="1" applyBorder="1"/>
    <xf numFmtId="165" fontId="51" fillId="33" borderId="24" xfId="43" applyNumberFormat="1" applyFont="1" applyFill="1" applyBorder="1"/>
    <xf numFmtId="0" fontId="51" fillId="33" borderId="19" xfId="0" applyFont="1" applyFill="1" applyBorder="1" applyAlignment="1">
      <alignment vertical="top" wrapText="1"/>
    </xf>
    <xf numFmtId="0" fontId="51" fillId="0" borderId="21" xfId="0" applyFont="1" applyBorder="1" applyAlignment="1">
      <alignment vertical="top" wrapText="1"/>
    </xf>
    <xf numFmtId="0" fontId="59" fillId="33" borderId="0" xfId="43" applyFont="1" applyFill="1" applyAlignment="1">
      <alignment horizontal="center"/>
    </xf>
    <xf numFmtId="0" fontId="59" fillId="33" borderId="0" xfId="43" applyFont="1" applyFill="1" applyAlignment="1">
      <alignment horizontal="left" wrapText="1"/>
    </xf>
    <xf numFmtId="0" fontId="64" fillId="33" borderId="0" xfId="43" applyFont="1" applyFill="1" applyAlignment="1">
      <alignment horizontal="center"/>
    </xf>
    <xf numFmtId="0" fontId="32" fillId="0" borderId="23" xfId="0" applyFont="1" applyBorder="1" applyAlignment="1">
      <alignment vertical="center" wrapText="1"/>
    </xf>
    <xf numFmtId="0" fontId="32" fillId="0" borderId="19" xfId="0" applyFont="1" applyBorder="1" applyAlignment="1">
      <alignment horizontal="left" vertical="center"/>
    </xf>
    <xf numFmtId="0" fontId="31" fillId="52" borderId="18" xfId="43" applyFont="1" applyFill="1" applyBorder="1" applyAlignment="1">
      <alignment horizontal="left" wrapText="1"/>
    </xf>
    <xf numFmtId="0" fontId="31" fillId="52" borderId="23" xfId="43" applyFont="1" applyFill="1" applyBorder="1" applyAlignment="1">
      <alignment horizontal="left" wrapText="1"/>
    </xf>
    <xf numFmtId="0" fontId="31" fillId="52" borderId="19" xfId="43" applyFont="1" applyFill="1" applyBorder="1" applyAlignment="1">
      <alignment horizontal="left" wrapText="1"/>
    </xf>
    <xf numFmtId="0" fontId="31" fillId="54" borderId="18" xfId="43" applyFont="1" applyFill="1" applyBorder="1" applyAlignment="1">
      <alignment horizontal="left" wrapText="1"/>
    </xf>
    <xf numFmtId="0" fontId="31" fillId="54" borderId="19" xfId="43" applyFont="1" applyFill="1" applyBorder="1" applyAlignment="1">
      <alignment horizontal="left" wrapText="1"/>
    </xf>
    <xf numFmtId="0" fontId="31" fillId="53" borderId="18" xfId="43" applyFont="1" applyFill="1" applyBorder="1" applyAlignment="1">
      <alignment horizontal="left" wrapText="1"/>
    </xf>
    <xf numFmtId="0" fontId="31" fillId="53" borderId="19" xfId="43" applyFont="1" applyFill="1" applyBorder="1" applyAlignment="1">
      <alignment horizontal="left" wrapText="1"/>
    </xf>
    <xf numFmtId="0" fontId="31" fillId="54" borderId="20" xfId="43" applyFont="1" applyFill="1" applyBorder="1" applyAlignment="1">
      <alignment horizontal="left" wrapText="1"/>
    </xf>
    <xf numFmtId="0" fontId="31" fillId="52" borderId="24" xfId="43" applyFont="1" applyFill="1" applyBorder="1" applyAlignment="1">
      <alignment horizontal="left" wrapText="1"/>
    </xf>
    <xf numFmtId="0" fontId="31" fillId="54" borderId="21" xfId="43" applyFont="1" applyFill="1" applyBorder="1" applyAlignment="1">
      <alignment horizontal="left" wrapText="1"/>
    </xf>
    <xf numFmtId="0" fontId="31" fillId="0" borderId="23" xfId="43" applyFont="1" applyBorder="1" applyAlignment="1">
      <alignment horizontal="left" wrapText="1"/>
    </xf>
    <xf numFmtId="0" fontId="31" fillId="53" borderId="23" xfId="43" applyFont="1" applyFill="1" applyBorder="1" applyAlignment="1">
      <alignment horizontal="left" wrapText="1"/>
    </xf>
    <xf numFmtId="0" fontId="31" fillId="0" borderId="24" xfId="43" applyFont="1" applyBorder="1" applyAlignment="1">
      <alignment horizontal="left" wrapText="1"/>
    </xf>
    <xf numFmtId="0" fontId="0" fillId="33" borderId="0" xfId="0" applyFill="1" applyAlignment="1">
      <alignment horizontal="left" vertical="top"/>
    </xf>
    <xf numFmtId="165" fontId="0" fillId="0" borderId="0" xfId="0" applyNumberFormat="1" applyAlignment="1">
      <alignment horizontal="right" wrapText="1"/>
    </xf>
    <xf numFmtId="165" fontId="39" fillId="0" borderId="38" xfId="0" applyNumberFormat="1" applyFont="1" applyBorder="1"/>
    <xf numFmtId="0" fontId="55" fillId="51" borderId="23" xfId="43" applyFill="1" applyBorder="1" applyAlignment="1">
      <alignment horizontal="left" wrapText="1"/>
    </xf>
    <xf numFmtId="0" fontId="51" fillId="33" borderId="0" xfId="43" applyFont="1" applyFill="1"/>
    <xf numFmtId="0" fontId="51" fillId="33" borderId="0" xfId="43" applyFont="1" applyFill="1" applyAlignment="1">
      <alignment wrapText="1"/>
    </xf>
    <xf numFmtId="165" fontId="51" fillId="33" borderId="0" xfId="43" applyNumberFormat="1" applyFont="1" applyFill="1"/>
    <xf numFmtId="0" fontId="51" fillId="0" borderId="45" xfId="43" applyFont="1" applyBorder="1"/>
    <xf numFmtId="0" fontId="51" fillId="0" borderId="27" xfId="43" applyFont="1" applyBorder="1"/>
    <xf numFmtId="164" fontId="51" fillId="0" borderId="27" xfId="43" applyNumberFormat="1" applyFont="1" applyBorder="1"/>
    <xf numFmtId="0" fontId="51" fillId="0" borderId="18" xfId="43" applyFont="1" applyBorder="1"/>
    <xf numFmtId="0" fontId="51" fillId="0" borderId="23" xfId="43" applyFont="1" applyBorder="1"/>
    <xf numFmtId="164" fontId="51" fillId="0" borderId="23" xfId="43" applyNumberFormat="1" applyFont="1" applyBorder="1"/>
    <xf numFmtId="0" fontId="51" fillId="0" borderId="20" xfId="43" applyFont="1" applyBorder="1"/>
    <xf numFmtId="0" fontId="51" fillId="0" borderId="24" xfId="43" applyFont="1" applyBorder="1"/>
    <xf numFmtId="164" fontId="51" fillId="0" borderId="24" xfId="43" applyNumberFormat="1" applyFont="1" applyBorder="1"/>
    <xf numFmtId="0" fontId="1" fillId="12" borderId="0" xfId="21"/>
    <xf numFmtId="0" fontId="1" fillId="0" borderId="0" xfId="21" applyFill="1"/>
    <xf numFmtId="0" fontId="39" fillId="0" borderId="0" xfId="0" applyFont="1"/>
    <xf numFmtId="14" fontId="68" fillId="0" borderId="0" xfId="0" applyNumberFormat="1" applyFont="1" applyAlignment="1">
      <alignment vertical="center"/>
    </xf>
    <xf numFmtId="0" fontId="18" fillId="0" borderId="0" xfId="42"/>
    <xf numFmtId="0" fontId="0" fillId="0" borderId="0" xfId="0" applyAlignment="1">
      <alignment vertical="center" wrapText="1"/>
    </xf>
    <xf numFmtId="0" fontId="17" fillId="38" borderId="11" xfId="0" applyFont="1" applyFill="1" applyBorder="1"/>
    <xf numFmtId="0" fontId="0" fillId="40" borderId="12" xfId="0" applyFill="1" applyBorder="1"/>
    <xf numFmtId="0" fontId="17" fillId="38" borderId="13" xfId="0" applyFont="1" applyFill="1" applyBorder="1"/>
    <xf numFmtId="0" fontId="0" fillId="40" borderId="14" xfId="0" applyFill="1" applyBorder="1"/>
    <xf numFmtId="0" fontId="17" fillId="38" borderId="15" xfId="0" applyFont="1" applyFill="1" applyBorder="1"/>
    <xf numFmtId="0" fontId="0" fillId="40" borderId="10" xfId="0" applyFill="1" applyBorder="1"/>
    <xf numFmtId="0" fontId="17" fillId="38" borderId="23" xfId="0" applyFont="1" applyFill="1" applyBorder="1"/>
    <xf numFmtId="0" fontId="0" fillId="33" borderId="27" xfId="0" applyFill="1" applyBorder="1"/>
    <xf numFmtId="0" fontId="17" fillId="55" borderId="0" xfId="0" applyFont="1" applyFill="1"/>
    <xf numFmtId="0" fontId="17" fillId="38" borderId="25" xfId="0" applyFont="1" applyFill="1" applyBorder="1"/>
    <xf numFmtId="0" fontId="17" fillId="55" borderId="35" xfId="0" applyFont="1" applyFill="1" applyBorder="1"/>
    <xf numFmtId="0" fontId="17" fillId="55" borderId="36" xfId="0" applyFont="1" applyFill="1" applyBorder="1"/>
    <xf numFmtId="0" fontId="17" fillId="55" borderId="37" xfId="0" applyFont="1" applyFill="1" applyBorder="1"/>
    <xf numFmtId="0" fontId="17" fillId="55" borderId="47" xfId="0" applyFont="1" applyFill="1" applyBorder="1"/>
    <xf numFmtId="0" fontId="17" fillId="55" borderId="48" xfId="0" applyFont="1" applyFill="1" applyBorder="1"/>
    <xf numFmtId="0" fontId="17" fillId="55" borderId="49" xfId="0" applyFont="1" applyFill="1" applyBorder="1"/>
    <xf numFmtId="0" fontId="17" fillId="55" borderId="50" xfId="0" applyFont="1" applyFill="1" applyBorder="1"/>
    <xf numFmtId="0" fontId="17" fillId="55" borderId="51" xfId="0" applyFont="1" applyFill="1" applyBorder="1"/>
    <xf numFmtId="0" fontId="13" fillId="33" borderId="0" xfId="0" applyFont="1" applyFill="1"/>
    <xf numFmtId="15" fontId="24" fillId="33" borderId="0" xfId="0" applyNumberFormat="1" applyFont="1" applyFill="1" applyAlignment="1">
      <alignment horizontal="right"/>
    </xf>
    <xf numFmtId="0" fontId="28" fillId="0" borderId="0" xfId="0" applyFont="1" applyAlignment="1">
      <alignment vertical="center"/>
    </xf>
    <xf numFmtId="0" fontId="28" fillId="0" borderId="0" xfId="0" applyFont="1" applyAlignment="1">
      <alignment horizontal="left" vertical="center"/>
    </xf>
    <xf numFmtId="0" fontId="28" fillId="0" borderId="23" xfId="0" applyFont="1" applyBorder="1" applyAlignment="1">
      <alignment horizontal="left" vertical="center" wrapText="1"/>
    </xf>
    <xf numFmtId="14" fontId="28" fillId="0" borderId="19" xfId="0" applyNumberFormat="1" applyFont="1" applyBorder="1" applyAlignment="1">
      <alignment horizontal="left" vertical="center"/>
    </xf>
    <xf numFmtId="0" fontId="51" fillId="33" borderId="39" xfId="0" applyFont="1" applyFill="1" applyBorder="1" applyAlignment="1">
      <alignment horizontal="left" vertical="top" wrapText="1"/>
    </xf>
    <xf numFmtId="0" fontId="0" fillId="33" borderId="40" xfId="0" applyFill="1" applyBorder="1" applyAlignment="1">
      <alignment horizontal="left" vertical="top" wrapText="1"/>
    </xf>
    <xf numFmtId="0" fontId="13" fillId="38" borderId="41" xfId="0" applyFont="1" applyFill="1" applyBorder="1" applyAlignment="1">
      <alignment horizontal="left"/>
    </xf>
    <xf numFmtId="0" fontId="13" fillId="38" borderId="42" xfId="0" applyFont="1" applyFill="1" applyBorder="1" applyAlignment="1">
      <alignment horizontal="left"/>
    </xf>
    <xf numFmtId="0" fontId="0" fillId="33" borderId="0" xfId="0" applyFill="1" applyAlignment="1">
      <alignment horizontal="left" vertical="top" wrapText="1"/>
    </xf>
    <xf numFmtId="0" fontId="31" fillId="40" borderId="25" xfId="0" applyFont="1" applyFill="1" applyBorder="1" applyAlignment="1">
      <alignment horizontal="center" vertical="center" wrapText="1"/>
    </xf>
    <xf numFmtId="0" fontId="31" fillId="40" borderId="32" xfId="0" applyFont="1" applyFill="1" applyBorder="1" applyAlignment="1">
      <alignment horizontal="center" vertical="center" wrapText="1"/>
    </xf>
    <xf numFmtId="0" fontId="0" fillId="33" borderId="0" xfId="0" applyFill="1" applyAlignment="1">
      <alignment horizontal="left" vertical="center" wrapText="1"/>
    </xf>
    <xf numFmtId="0" fontId="32" fillId="33" borderId="23" xfId="0" applyFont="1" applyFill="1" applyBorder="1" applyAlignment="1">
      <alignment horizontal="left" vertical="center" wrapText="1"/>
    </xf>
    <xf numFmtId="0" fontId="32" fillId="33" borderId="19" xfId="0" applyFont="1" applyFill="1" applyBorder="1" applyAlignment="1">
      <alignment horizontal="left" vertical="center" wrapText="1"/>
    </xf>
    <xf numFmtId="0" fontId="32" fillId="33" borderId="24" xfId="0" applyFont="1" applyFill="1" applyBorder="1" applyAlignment="1">
      <alignment horizontal="left" vertical="center" wrapText="1"/>
    </xf>
    <xf numFmtId="0" fontId="32" fillId="33" borderId="21" xfId="0" applyFont="1" applyFill="1" applyBorder="1" applyAlignment="1">
      <alignment horizontal="left" vertical="center" wrapText="1"/>
    </xf>
    <xf numFmtId="0" fontId="0" fillId="0" borderId="0" xfId="0" applyAlignment="1">
      <alignment horizontal="left" vertical="center" wrapText="1"/>
    </xf>
    <xf numFmtId="0" fontId="32" fillId="33" borderId="0" xfId="0" applyFont="1" applyFill="1" applyAlignment="1">
      <alignment horizontal="left" vertical="center" wrapText="1"/>
    </xf>
    <xf numFmtId="0" fontId="43" fillId="38" borderId="22" xfId="0" applyFont="1" applyFill="1" applyBorder="1" applyAlignment="1">
      <alignment horizontal="left" vertical="center" wrapText="1"/>
    </xf>
    <xf numFmtId="0" fontId="43" fillId="38" borderId="17" xfId="0" applyFont="1" applyFill="1" applyBorder="1" applyAlignment="1">
      <alignment horizontal="left" vertical="center" wrapText="1"/>
    </xf>
    <xf numFmtId="0" fontId="36" fillId="33" borderId="23" xfId="0" applyFont="1" applyFill="1" applyBorder="1" applyAlignment="1">
      <alignment horizontal="left" vertical="center" wrapText="1"/>
    </xf>
    <xf numFmtId="0" fontId="36" fillId="33" borderId="19" xfId="0" applyFont="1" applyFill="1" applyBorder="1" applyAlignment="1">
      <alignment horizontal="left" vertical="center" wrapText="1"/>
    </xf>
    <xf numFmtId="0" fontId="36" fillId="33" borderId="24" xfId="0" applyFont="1" applyFill="1" applyBorder="1" applyAlignment="1">
      <alignment horizontal="left" vertical="center" wrapText="1"/>
    </xf>
    <xf numFmtId="0" fontId="36" fillId="33" borderId="21" xfId="0" applyFont="1" applyFill="1" applyBorder="1" applyAlignment="1">
      <alignment horizontal="left" vertical="center" wrapText="1"/>
    </xf>
    <xf numFmtId="0" fontId="32" fillId="33" borderId="25" xfId="0" applyFont="1" applyFill="1" applyBorder="1" applyAlignment="1">
      <alignment horizontal="left" vertical="center"/>
    </xf>
    <xf numFmtId="0" fontId="32" fillId="33" borderId="33" xfId="0" applyFont="1" applyFill="1" applyBorder="1" applyAlignment="1">
      <alignment horizontal="left" vertical="center"/>
    </xf>
    <xf numFmtId="0" fontId="32" fillId="33" borderId="34" xfId="0" applyFont="1" applyFill="1" applyBorder="1" applyAlignment="1">
      <alignment horizontal="left" vertical="center"/>
    </xf>
    <xf numFmtId="0" fontId="16" fillId="35" borderId="35" xfId="0" applyFont="1" applyFill="1" applyBorder="1" applyAlignment="1" applyProtection="1">
      <alignment horizontal="left" wrapText="1" indent="1"/>
      <protection locked="0"/>
    </xf>
    <xf numFmtId="0" fontId="16" fillId="35" borderId="36" xfId="0" applyFont="1" applyFill="1" applyBorder="1" applyAlignment="1" applyProtection="1">
      <alignment horizontal="left" wrapText="1" indent="1"/>
      <protection locked="0"/>
    </xf>
    <xf numFmtId="0" fontId="16" fillId="35" borderId="37" xfId="0" applyFont="1" applyFill="1" applyBorder="1" applyAlignment="1" applyProtection="1">
      <alignment horizontal="left" wrapText="1" indent="1"/>
      <protection locked="0"/>
    </xf>
    <xf numFmtId="0" fontId="57" fillId="43" borderId="16" xfId="43" applyFont="1" applyFill="1" applyBorder="1" applyAlignment="1">
      <alignment horizontal="center"/>
    </xf>
    <xf numFmtId="0" fontId="55" fillId="0" borderId="22" xfId="43" applyBorder="1"/>
    <xf numFmtId="0" fontId="55" fillId="0" borderId="17" xfId="43" applyBorder="1"/>
    <xf numFmtId="0" fontId="57" fillId="44" borderId="16" xfId="43" applyFont="1" applyFill="1" applyBorder="1" applyAlignment="1">
      <alignment horizontal="center"/>
    </xf>
    <xf numFmtId="0" fontId="58" fillId="0" borderId="22" xfId="43" applyFont="1" applyBorder="1"/>
    <xf numFmtId="0" fontId="58" fillId="0" borderId="17" xfId="43" applyFont="1" applyBorder="1"/>
    <xf numFmtId="0" fontId="56" fillId="42" borderId="16" xfId="43" applyFont="1" applyFill="1" applyBorder="1" applyAlignment="1">
      <alignment horizontal="center" wrapText="1"/>
    </xf>
    <xf numFmtId="0" fontId="56" fillId="42" borderId="22" xfId="43" applyFont="1" applyFill="1" applyBorder="1" applyAlignment="1">
      <alignment horizontal="center" wrapText="1"/>
    </xf>
    <xf numFmtId="0" fontId="13" fillId="38" borderId="17" xfId="0" applyFont="1" applyFill="1" applyBorder="1" applyAlignment="1">
      <alignment horizontal="center" vertical="center" wrapText="1"/>
    </xf>
    <xf numFmtId="0" fontId="13" fillId="38" borderId="19" xfId="0" applyFont="1" applyFill="1" applyBorder="1" applyAlignment="1">
      <alignment horizontal="center" vertical="center" wrapText="1"/>
    </xf>
    <xf numFmtId="0" fontId="13" fillId="39" borderId="16" xfId="0" applyFont="1" applyFill="1" applyBorder="1" applyAlignment="1">
      <alignment horizontal="center" vertical="center"/>
    </xf>
    <xf numFmtId="0" fontId="13" fillId="39" borderId="18" xfId="0" applyFont="1" applyFill="1" applyBorder="1" applyAlignment="1">
      <alignment horizontal="center" vertical="center"/>
    </xf>
    <xf numFmtId="0" fontId="13" fillId="39" borderId="22" xfId="0" applyFont="1" applyFill="1" applyBorder="1" applyAlignment="1">
      <alignment horizontal="center" vertical="center" wrapText="1"/>
    </xf>
    <xf numFmtId="0" fontId="13" fillId="39" borderId="23" xfId="0" applyFont="1" applyFill="1" applyBorder="1" applyAlignment="1">
      <alignment horizontal="center" vertical="center" wrapText="1"/>
    </xf>
    <xf numFmtId="0" fontId="13" fillId="38" borderId="22" xfId="0" applyFont="1" applyFill="1" applyBorder="1" applyAlignment="1">
      <alignment horizontal="center" vertical="center" wrapText="1"/>
    </xf>
    <xf numFmtId="0" fontId="13" fillId="38" borderId="26" xfId="0" applyFont="1" applyFill="1" applyBorder="1" applyAlignment="1">
      <alignment horizontal="center" vertical="center" wrapText="1"/>
    </xf>
    <xf numFmtId="0" fontId="13" fillId="38" borderId="27" xfId="0" applyFont="1" applyFill="1" applyBorder="1" applyAlignment="1">
      <alignment horizontal="center" vertical="center" wrapText="1"/>
    </xf>
    <xf numFmtId="0" fontId="13" fillId="38" borderId="23" xfId="0" applyFont="1" applyFill="1" applyBorder="1" applyAlignment="1">
      <alignment horizontal="center" vertical="center" wrapText="1"/>
    </xf>
    <xf numFmtId="0" fontId="13" fillId="38" borderId="30" xfId="0" applyFont="1" applyFill="1" applyBorder="1" applyAlignment="1">
      <alignment horizontal="center" vertical="center" wrapText="1"/>
    </xf>
    <xf numFmtId="0" fontId="13" fillId="38" borderId="31" xfId="0" applyFont="1" applyFill="1" applyBorder="1" applyAlignment="1">
      <alignment horizontal="center" vertical="center" wrapText="1"/>
    </xf>
    <xf numFmtId="0" fontId="13" fillId="41" borderId="22" xfId="0" applyFont="1" applyFill="1" applyBorder="1" applyAlignment="1">
      <alignment horizontal="center" vertical="center" wrapText="1"/>
    </xf>
    <xf numFmtId="0" fontId="13" fillId="41" borderId="26" xfId="0" applyFont="1" applyFill="1" applyBorder="1" applyAlignment="1">
      <alignment horizontal="center" vertical="center" wrapText="1"/>
    </xf>
    <xf numFmtId="0" fontId="13" fillId="41" borderId="27" xfId="0" applyFont="1" applyFill="1" applyBorder="1" applyAlignment="1">
      <alignment horizontal="center" vertical="center" wrapText="1"/>
    </xf>
    <xf numFmtId="0" fontId="13" fillId="41" borderId="17" xfId="0" applyFont="1" applyFill="1" applyBorder="1" applyAlignment="1">
      <alignment horizontal="center" vertical="center" wrapText="1"/>
    </xf>
    <xf numFmtId="0" fontId="13" fillId="41" borderId="19" xfId="0" applyFont="1" applyFill="1" applyBorder="1" applyAlignment="1">
      <alignment horizontal="center" vertical="center" wrapText="1"/>
    </xf>
    <xf numFmtId="0" fontId="0" fillId="33" borderId="23" xfId="0" applyFill="1" applyBorder="1" applyAlignment="1" applyProtection="1">
      <alignment horizontal="left" indent="1"/>
    </xf>
    <xf numFmtId="0" fontId="0" fillId="35" borderId="23" xfId="0" applyFill="1" applyBorder="1" applyAlignment="1" applyProtection="1">
      <alignment horizontal="left" indent="1"/>
    </xf>
    <xf numFmtId="0" fontId="0" fillId="35" borderId="23" xfId="0" applyFill="1" applyBorder="1" applyAlignment="1" applyProtection="1">
      <alignment horizontal="left" wrapText="1" indent="1"/>
    </xf>
    <xf numFmtId="0" fontId="17" fillId="38" borderId="23" xfId="0" applyFont="1" applyFill="1" applyBorder="1" applyAlignment="1" applyProtection="1">
      <alignment horizontal="left" vertical="center" wrapText="1" indent="1"/>
    </xf>
    <xf numFmtId="0" fontId="17" fillId="41" borderId="23" xfId="0" applyFont="1" applyFill="1" applyBorder="1" applyAlignment="1" applyProtection="1">
      <alignment horizontal="left" vertical="center" wrapText="1" indent="1"/>
    </xf>
    <xf numFmtId="0" fontId="0" fillId="40" borderId="23" xfId="0" applyFill="1" applyBorder="1" applyAlignment="1" applyProtection="1">
      <alignment horizontal="left" vertical="center" wrapText="1" indent="1"/>
    </xf>
    <xf numFmtId="0" fontId="0" fillId="0" borderId="25" xfId="0" applyBorder="1" applyAlignment="1" applyProtection="1">
      <alignment horizontal="left" vertical="center" wrapText="1" indent="1"/>
    </xf>
    <xf numFmtId="0" fontId="0" fillId="0" borderId="23" xfId="0" applyBorder="1" applyProtection="1"/>
    <xf numFmtId="0" fontId="0" fillId="0" borderId="23" xfId="0" applyBorder="1" applyAlignment="1" applyProtection="1"/>
    <xf numFmtId="2" fontId="0" fillId="0" borderId="23" xfId="0" applyNumberFormat="1" applyBorder="1" applyAlignment="1" applyProtection="1">
      <alignment horizontal="right" indent="2"/>
    </xf>
    <xf numFmtId="2" fontId="0" fillId="0" borderId="23" xfId="0" applyNumberFormat="1" applyBorder="1" applyAlignment="1" applyProtection="1">
      <alignment horizontal="right" wrapText="1" indent="2"/>
    </xf>
    <xf numFmtId="2" fontId="0" fillId="0" borderId="25" xfId="0" applyNumberFormat="1" applyBorder="1" applyAlignment="1" applyProtection="1">
      <alignment horizontal="right" indent="2"/>
    </xf>
    <xf numFmtId="164" fontId="0" fillId="0" borderId="23" xfId="0" applyNumberFormat="1" applyBorder="1" applyProtection="1"/>
    <xf numFmtId="2" fontId="0" fillId="0" borderId="23" xfId="0" applyNumberFormat="1" applyFill="1" applyBorder="1" applyAlignment="1" applyProtection="1">
      <alignment horizontal="right" indent="2"/>
    </xf>
    <xf numFmtId="2" fontId="0" fillId="0" borderId="23" xfId="0" applyNumberFormat="1" applyFill="1" applyBorder="1" applyAlignment="1" applyProtection="1">
      <alignment horizontal="right" wrapText="1" indent="2"/>
    </xf>
    <xf numFmtId="2" fontId="0" fillId="0" borderId="25" xfId="0" applyNumberFormat="1" applyFill="1" applyBorder="1" applyAlignment="1" applyProtection="1">
      <alignment horizontal="right" indent="2"/>
    </xf>
    <xf numFmtId="0" fontId="0" fillId="0" borderId="23" xfId="0" applyFill="1" applyBorder="1" applyProtection="1"/>
    <xf numFmtId="0" fontId="0" fillId="0" borderId="23" xfId="0" applyFill="1" applyBorder="1" applyAlignment="1" applyProtection="1"/>
    <xf numFmtId="164" fontId="0" fillId="0" borderId="23" xfId="0" applyNumberFormat="1" applyFill="1" applyBorder="1" applyProtection="1"/>
    <xf numFmtId="2" fontId="39" fillId="0" borderId="23" xfId="0" applyNumberFormat="1" applyFont="1" applyFill="1" applyBorder="1" applyAlignment="1" applyProtection="1">
      <alignment horizontal="right" wrapText="1" indent="2"/>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EF118572-705D-4089-A40F-9B9C7429508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49">
    <dxf>
      <border>
        <left style="thin">
          <color auto="1"/>
        </left>
        <right style="thin">
          <color auto="1"/>
        </right>
        <top style="thin">
          <color auto="1"/>
        </top>
        <bottom style="thin">
          <color auto="1"/>
        </bottom>
        <vertical/>
        <horizontal/>
      </border>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5" tint="0.39997558519241921"/>
        </patternFill>
      </fill>
    </dxf>
    <dxf>
      <fill>
        <patternFill patternType="solid">
          <bgColor theme="5" tint="0.39997558519241921"/>
        </patternFill>
      </fill>
    </dxf>
    <dxf>
      <fill>
        <patternFill patternType="none">
          <bgColor auto="1"/>
        </patternFill>
      </fill>
    </dxf>
    <dxf>
      <font>
        <color theme="5" tint="-0.249977111117893"/>
      </font>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protection locked="1"/>
    </dxf>
    <dxf>
      <border>
        <left style="thin">
          <color indexed="64"/>
        </left>
        <top style="thin">
          <color indexed="64"/>
        </top>
        <bottom style="thin">
          <color indexed="64"/>
        </bottom>
        <vertical style="thin">
          <color indexed="64"/>
        </vertical>
        <horizontal style="thin">
          <color indexed="64"/>
        </horizontal>
      </border>
    </dxf>
    <dxf>
      <protection locked="0"/>
    </dxf>
    <dxf>
      <border>
        <right style="thin">
          <color indexed="64"/>
        </right>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rgb="FF517D88"/>
        </patternFill>
      </fill>
    </dxf>
    <dxf>
      <fill>
        <patternFill>
          <bgColor rgb="FF517D88"/>
        </patternFill>
      </fill>
    </dxf>
    <dxf>
      <font>
        <color theme="0"/>
      </font>
    </dxf>
    <dxf>
      <fill>
        <patternFill patternType="solid">
          <bgColor rgb="FF1F5866"/>
        </patternFill>
      </fill>
    </dxf>
    <dxf>
      <fill>
        <patternFill>
          <bgColor rgb="FFEAF6F3"/>
        </patternFill>
      </fill>
    </dxf>
    <dxf>
      <font>
        <color theme="0"/>
      </font>
    </dxf>
    <dxf>
      <fill>
        <patternFill>
          <bgColor rgb="FF1F5866"/>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2BA685"/>
        </patternFill>
      </fill>
    </dxf>
    <dxf>
      <fill>
        <patternFill patternType="solid">
          <bgColor rgb="FF2BA685"/>
        </patternFill>
      </fill>
    </dxf>
    <dxf>
      <fill>
        <patternFill patternType="solid">
          <bgColor rgb="FF2BA685"/>
        </patternFill>
      </fill>
    </dxf>
    <dxf>
      <fill>
        <patternFill patternType="solid">
          <bgColor rgb="FF2BA685"/>
        </patternFill>
      </fill>
    </dxf>
    <dxf>
      <fill>
        <patternFill patternType="solid">
          <bgColor rgb="FF2BA685"/>
        </patternFill>
      </fill>
    </dxf>
    <dxf>
      <fill>
        <patternFill patternType="solid">
          <bgColor rgb="FF2BA685"/>
        </patternFill>
      </fill>
    </dxf>
    <dxf>
      <fill>
        <patternFill patternType="solid">
          <bgColor rgb="FF2BA685"/>
        </patternFill>
      </fill>
    </dxf>
    <dxf>
      <fill>
        <patternFill patternType="solid">
          <bgColor rgb="FF2BA6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indent="2"/>
    </dxf>
    <dxf>
      <alignment horizontal="right" indent="2"/>
    </dxf>
    <dxf>
      <alignment wrapText="0"/>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numFmt numFmtId="2"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bgColor theme="2"/>
        </patternFill>
      </fill>
    </dxf>
    <dxf>
      <fill>
        <patternFill>
          <bgColor theme="2"/>
        </patternFill>
      </fill>
    </dxf>
    <dxf>
      <border>
        <right style="thin">
          <color indexed="64"/>
        </right>
      </border>
    </dxf>
    <dxf>
      <border>
        <right style="thin">
          <color indexed="64"/>
        </right>
      </border>
    </dxf>
    <dxf>
      <border>
        <left style="thin">
          <color indexed="64"/>
        </left>
      </border>
    </dxf>
    <dxf>
      <border>
        <left style="thin">
          <color indexed="64"/>
        </left>
      </border>
    </dxf>
    <dxf>
      <fill>
        <patternFill>
          <bgColor theme="2"/>
        </patternFill>
      </fill>
    </dxf>
    <dxf>
      <fill>
        <patternFill>
          <bgColor theme="2"/>
        </patternFill>
      </fill>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fill>
        <patternFill patternType="solid">
          <bgColor theme="7" tint="0.59999389629810485"/>
        </patternFill>
      </fill>
    </dxf>
    <dxf>
      <fill>
        <patternFill patternType="solid">
          <bgColor theme="0"/>
        </patternFill>
      </fill>
    </dxf>
    <dxf>
      <fill>
        <patternFill patternType="solid">
          <bgColor theme="0"/>
        </patternFill>
      </fill>
    </dxf>
    <dxf>
      <fill>
        <patternFill patternType="solid">
          <bgColor theme="0"/>
        </patternFill>
      </fill>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theme="9" tint="0.59999389629810485"/>
        </patternFill>
      </fill>
    </dxf>
    <dxf>
      <alignment wrapText="1"/>
    </dxf>
    <dxf>
      <alignment wrapText="1"/>
    </dxf>
    <dxf>
      <alignment wrapText="1"/>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5" tint="0.39997558519241921"/>
        </patternFill>
      </fill>
    </dxf>
    <dxf>
      <fill>
        <patternFill patternType="solid">
          <bgColor theme="5" tint="0.39997558519241921"/>
        </patternFill>
      </fill>
    </dxf>
    <dxf>
      <fill>
        <patternFill patternType="none">
          <bgColor auto="1"/>
        </patternFill>
      </fill>
    </dxf>
    <dxf>
      <font>
        <color theme="5" tint="-0.249977111117893"/>
      </font>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protection locked="1"/>
    </dxf>
    <dxf>
      <border>
        <left style="thin">
          <color indexed="64"/>
        </left>
        <top style="thin">
          <color indexed="64"/>
        </top>
        <bottom style="thin">
          <color indexed="64"/>
        </bottom>
        <vertical style="thin">
          <color indexed="64"/>
        </vertical>
        <horizontal style="thin">
          <color indexed="64"/>
        </horizontal>
      </border>
    </dxf>
    <dxf>
      <protection locked="0"/>
    </dxf>
    <dxf>
      <border>
        <right style="thin">
          <color indexed="64"/>
        </right>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rgb="FF517D88"/>
        </patternFill>
      </fill>
    </dxf>
    <dxf>
      <fill>
        <patternFill>
          <bgColor rgb="FF517D88"/>
        </patternFill>
      </fill>
    </dxf>
    <dxf>
      <font>
        <color theme="0"/>
      </font>
    </dxf>
    <dxf>
      <fill>
        <patternFill patternType="solid">
          <bgColor rgb="FF1F5866"/>
        </patternFill>
      </fill>
    </dxf>
    <dxf>
      <fill>
        <patternFill>
          <bgColor rgb="FFEAF6F3"/>
        </patternFill>
      </fill>
    </dxf>
    <dxf>
      <font>
        <color theme="0"/>
      </font>
    </dxf>
    <dxf>
      <fill>
        <patternFill>
          <bgColor rgb="FF1F5866"/>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2BA685"/>
        </patternFill>
      </fill>
    </dxf>
    <dxf>
      <fill>
        <patternFill patternType="solid">
          <bgColor rgb="FF2BA685"/>
        </patternFill>
      </fill>
    </dxf>
    <dxf>
      <fill>
        <patternFill patternType="solid">
          <bgColor rgb="FF2BA685"/>
        </patternFill>
      </fill>
    </dxf>
    <dxf>
      <fill>
        <patternFill patternType="solid">
          <bgColor rgb="FF2BA685"/>
        </patternFill>
      </fill>
    </dxf>
    <dxf>
      <fill>
        <patternFill patternType="solid">
          <bgColor rgb="FF2BA685"/>
        </patternFill>
      </fill>
    </dxf>
    <dxf>
      <fill>
        <patternFill patternType="solid">
          <bgColor rgb="FF2BA685"/>
        </patternFill>
      </fill>
    </dxf>
    <dxf>
      <fill>
        <patternFill patternType="solid">
          <bgColor rgb="FF2BA685"/>
        </patternFill>
      </fill>
    </dxf>
    <dxf>
      <fill>
        <patternFill patternType="solid">
          <bgColor rgb="FF2BA68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horizontal="left" indent="1"/>
    </dxf>
    <dxf>
      <alignment indent="2"/>
    </dxf>
    <dxf>
      <alignment horizontal="right" indent="2"/>
    </dxf>
    <dxf>
      <alignment wrapText="0"/>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bottom style="thin">
          <color indexed="64"/>
        </bottom>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numFmt numFmtId="2"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bgColor theme="2"/>
        </patternFill>
      </fill>
    </dxf>
    <dxf>
      <fill>
        <patternFill>
          <bgColor theme="2"/>
        </patternFill>
      </fill>
    </dxf>
    <dxf>
      <border>
        <right style="thin">
          <color indexed="64"/>
        </right>
      </border>
    </dxf>
    <dxf>
      <border>
        <right style="thin">
          <color indexed="64"/>
        </right>
      </border>
    </dxf>
    <dxf>
      <border>
        <left style="thin">
          <color indexed="64"/>
        </left>
      </border>
    </dxf>
    <dxf>
      <border>
        <left style="thin">
          <color indexed="64"/>
        </left>
      </border>
    </dxf>
    <dxf>
      <fill>
        <patternFill>
          <bgColor theme="2"/>
        </patternFill>
      </fill>
    </dxf>
    <dxf>
      <fill>
        <patternFill>
          <bgColor theme="2"/>
        </patternFill>
      </fill>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fill>
        <patternFill patternType="solid">
          <bgColor theme="7" tint="0.59999389629810485"/>
        </patternFill>
      </fill>
    </dxf>
    <dxf>
      <fill>
        <patternFill patternType="solid">
          <bgColor theme="0"/>
        </patternFill>
      </fill>
    </dxf>
    <dxf>
      <fill>
        <patternFill patternType="solid">
          <bgColor theme="0"/>
        </patternFill>
      </fill>
    </dxf>
    <dxf>
      <fill>
        <patternFill patternType="solid">
          <bgColor theme="0"/>
        </patternFill>
      </fill>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theme="9" tint="0.59999389629810485"/>
        </patternFill>
      </fill>
    </dxf>
    <dxf>
      <alignment wrapText="1"/>
    </dxf>
    <dxf>
      <alignment wrapText="1"/>
    </dxf>
    <dxf>
      <alignment wrapText="1"/>
    </dxf>
  </dxfs>
  <tableStyles count="1" defaultTableStyle="TableStyleMedium2" defaultPivotStyle="PivotStyleLight16">
    <tableStyle name="Invisible" pivot="0" table="0" count="0" xr9:uid="{442DBCD9-D121-4F3A-B115-8F9867027E77}"/>
  </tableStyles>
  <colors>
    <mruColors>
      <color rgb="FF1F5866"/>
      <color rgb="FF2BA685"/>
      <color rgb="FFEAF6F3"/>
      <color rgb="FF517D88"/>
      <color rgb="FF63D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sheetMetadata" Target="metadata.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501750</xdr:colOff>
      <xdr:row>34</xdr:row>
      <xdr:rowOff>172121</xdr:rowOff>
    </xdr:to>
    <xdr:pic>
      <xdr:nvPicPr>
        <xdr:cNvPr id="6" name="Picture 5">
          <a:extLst>
            <a:ext uri="{FF2B5EF4-FFF2-40B4-BE49-F238E27FC236}">
              <a16:creationId xmlns:a16="http://schemas.microsoft.com/office/drawing/2014/main" id="{8EA44611-7494-6543-7B07-F5CC650C46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360000" cy="66491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492318</xdr:colOff>
      <xdr:row>6</xdr:row>
      <xdr:rowOff>83326</xdr:rowOff>
    </xdr:to>
    <xdr:pic>
      <xdr:nvPicPr>
        <xdr:cNvPr id="4" name="Picture 3">
          <a:extLst>
            <a:ext uri="{FF2B5EF4-FFF2-40B4-BE49-F238E27FC236}">
              <a16:creationId xmlns:a16="http://schemas.microsoft.com/office/drawing/2014/main" id="{3A2BA82A-C22E-5AF9-7E11-EB14D8FEA8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1520000" cy="12326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91807</xdr:colOff>
      <xdr:row>31</xdr:row>
      <xdr:rowOff>15303</xdr:rowOff>
    </xdr:from>
    <xdr:to>
      <xdr:col>16</xdr:col>
      <xdr:colOff>457200</xdr:colOff>
      <xdr:row>45</xdr:row>
      <xdr:rowOff>60278</xdr:rowOff>
    </xdr:to>
    <xdr:pic>
      <xdr:nvPicPr>
        <xdr:cNvPr id="3" name="Picture 2">
          <a:extLst>
            <a:ext uri="{FF2B5EF4-FFF2-40B4-BE49-F238E27FC236}">
              <a16:creationId xmlns:a16="http://schemas.microsoft.com/office/drawing/2014/main" id="{2CD777D7-BC42-E94D-990E-C0B9CDCAF850}"/>
            </a:ext>
          </a:extLst>
        </xdr:cNvPr>
        <xdr:cNvPicPr>
          <a:picLocks noChangeAspect="1"/>
        </xdr:cNvPicPr>
      </xdr:nvPicPr>
      <xdr:blipFill>
        <a:blip xmlns:r="http://schemas.openxmlformats.org/officeDocument/2006/relationships" r:embed="rId1"/>
        <a:stretch>
          <a:fillRect/>
        </a:stretch>
      </xdr:blipFill>
      <xdr:spPr>
        <a:xfrm>
          <a:off x="91807" y="5997003"/>
          <a:ext cx="9728468" cy="2711975"/>
        </a:xfrm>
        <a:prstGeom prst="rect">
          <a:avLst/>
        </a:prstGeom>
      </xdr:spPr>
    </xdr:pic>
    <xdr:clientData/>
  </xdr:twoCellAnchor>
  <xdr:twoCellAnchor editAs="absolute">
    <xdr:from>
      <xdr:col>0</xdr:col>
      <xdr:colOff>153012</xdr:colOff>
      <xdr:row>10</xdr:row>
      <xdr:rowOff>174811</xdr:rowOff>
    </xdr:from>
    <xdr:to>
      <xdr:col>16</xdr:col>
      <xdr:colOff>495300</xdr:colOff>
      <xdr:row>19</xdr:row>
      <xdr:rowOff>100842</xdr:rowOff>
    </xdr:to>
    <xdr:pic>
      <xdr:nvPicPr>
        <xdr:cNvPr id="6" name="Picture 5">
          <a:extLst>
            <a:ext uri="{FF2B5EF4-FFF2-40B4-BE49-F238E27FC236}">
              <a16:creationId xmlns:a16="http://schemas.microsoft.com/office/drawing/2014/main" id="{88CCC044-7C30-BC42-B26B-2332FB0B4849}"/>
            </a:ext>
          </a:extLst>
        </xdr:cNvPr>
        <xdr:cNvPicPr>
          <a:picLocks noChangeAspect="1"/>
        </xdr:cNvPicPr>
      </xdr:nvPicPr>
      <xdr:blipFill>
        <a:blip xmlns:r="http://schemas.openxmlformats.org/officeDocument/2006/relationships" r:embed="rId2"/>
        <a:stretch>
          <a:fillRect/>
        </a:stretch>
      </xdr:blipFill>
      <xdr:spPr>
        <a:xfrm>
          <a:off x="153012" y="2156011"/>
          <a:ext cx="9705363" cy="1640531"/>
        </a:xfrm>
        <a:prstGeom prst="rect">
          <a:avLst/>
        </a:prstGeom>
      </xdr:spPr>
    </xdr:pic>
    <xdr:clientData/>
  </xdr:twoCellAnchor>
  <xdr:twoCellAnchor editAs="oneCell">
    <xdr:from>
      <xdr:col>0</xdr:col>
      <xdr:colOff>0</xdr:colOff>
      <xdr:row>0</xdr:row>
      <xdr:rowOff>0</xdr:rowOff>
    </xdr:from>
    <xdr:to>
      <xdr:col>19</xdr:col>
      <xdr:colOff>328125</xdr:colOff>
      <xdr:row>6</xdr:row>
      <xdr:rowOff>35167</xdr:rowOff>
    </xdr:to>
    <xdr:pic>
      <xdr:nvPicPr>
        <xdr:cNvPr id="5" name="Picture 4">
          <a:extLst>
            <a:ext uri="{FF2B5EF4-FFF2-40B4-BE49-F238E27FC236}">
              <a16:creationId xmlns:a16="http://schemas.microsoft.com/office/drawing/2014/main" id="{24C9D02E-268A-5A1C-6CF7-495B125496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1520000" cy="12067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17</xdr:col>
      <xdr:colOff>369400</xdr:colOff>
      <xdr:row>5</xdr:row>
      <xdr:rowOff>86687</xdr:rowOff>
    </xdr:to>
    <xdr:pic>
      <xdr:nvPicPr>
        <xdr:cNvPr id="4" name="Picture 3">
          <a:extLst>
            <a:ext uri="{FF2B5EF4-FFF2-40B4-BE49-F238E27FC236}">
              <a16:creationId xmlns:a16="http://schemas.microsoft.com/office/drawing/2014/main" id="{EE337424-0792-6939-614B-E41CF3F02B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1520000" cy="1232861"/>
        </a:xfrm>
        <a:prstGeom prst="rect">
          <a:avLst/>
        </a:prstGeom>
      </xdr:spPr>
    </xdr:pic>
    <xdr:clientData/>
  </xdr:twoCellAnchor>
  <xdr:twoCellAnchor editAs="oneCell">
    <xdr:from>
      <xdr:col>1</xdr:col>
      <xdr:colOff>181428</xdr:colOff>
      <xdr:row>129</xdr:row>
      <xdr:rowOff>36285</xdr:rowOff>
    </xdr:from>
    <xdr:to>
      <xdr:col>8</xdr:col>
      <xdr:colOff>45508</xdr:colOff>
      <xdr:row>155</xdr:row>
      <xdr:rowOff>27995</xdr:rowOff>
    </xdr:to>
    <xdr:pic>
      <xdr:nvPicPr>
        <xdr:cNvPr id="28" name="Picture 27">
          <a:extLst>
            <a:ext uri="{FF2B5EF4-FFF2-40B4-BE49-F238E27FC236}">
              <a16:creationId xmlns:a16="http://schemas.microsoft.com/office/drawing/2014/main" id="{9EC69753-ABBB-46D6-B830-311B1F45358E}"/>
            </a:ext>
          </a:extLst>
        </xdr:cNvPr>
        <xdr:cNvPicPr>
          <a:picLocks noChangeAspect="1"/>
        </xdr:cNvPicPr>
      </xdr:nvPicPr>
      <xdr:blipFill>
        <a:blip xmlns:r="http://schemas.openxmlformats.org/officeDocument/2006/relationships" r:embed="rId2"/>
        <a:stretch>
          <a:fillRect/>
        </a:stretch>
      </xdr:blipFill>
      <xdr:spPr>
        <a:xfrm>
          <a:off x="435428" y="9716507"/>
          <a:ext cx="6422572" cy="5026202"/>
        </a:xfrm>
        <a:prstGeom prst="rect">
          <a:avLst/>
        </a:prstGeom>
      </xdr:spPr>
    </xdr:pic>
    <xdr:clientData/>
  </xdr:twoCellAnchor>
  <xdr:twoCellAnchor editAs="oneCell">
    <xdr:from>
      <xdr:col>18</xdr:col>
      <xdr:colOff>175260</xdr:colOff>
      <xdr:row>1</xdr:row>
      <xdr:rowOff>60178</xdr:rowOff>
    </xdr:from>
    <xdr:to>
      <xdr:col>19</xdr:col>
      <xdr:colOff>335280</xdr:colOff>
      <xdr:row>5</xdr:row>
      <xdr:rowOff>108539</xdr:rowOff>
    </xdr:to>
    <xdr:pic>
      <xdr:nvPicPr>
        <xdr:cNvPr id="5" name="Picture 4" descr="Foodsteps | Home">
          <a:extLst>
            <a:ext uri="{FF2B5EF4-FFF2-40B4-BE49-F238E27FC236}">
              <a16:creationId xmlns:a16="http://schemas.microsoft.com/office/drawing/2014/main" id="{C92197A9-5458-4EE4-EEB0-31E06D8AC4F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291060" y="423593"/>
          <a:ext cx="769620" cy="775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181428</xdr:colOff>
      <xdr:row>79</xdr:row>
      <xdr:rowOff>36285</xdr:rowOff>
    </xdr:from>
    <xdr:ext cx="5598130" cy="4878035"/>
    <xdr:pic>
      <xdr:nvPicPr>
        <xdr:cNvPr id="2" name="Picture 1">
          <a:extLst>
            <a:ext uri="{FF2B5EF4-FFF2-40B4-BE49-F238E27FC236}">
              <a16:creationId xmlns:a16="http://schemas.microsoft.com/office/drawing/2014/main" id="{1D661986-67EF-4232-8240-D7F3751BB2DD}"/>
            </a:ext>
          </a:extLst>
        </xdr:cNvPr>
        <xdr:cNvPicPr>
          <a:picLocks noChangeAspect="1"/>
        </xdr:cNvPicPr>
      </xdr:nvPicPr>
      <xdr:blipFill>
        <a:blip xmlns:r="http://schemas.openxmlformats.org/officeDocument/2006/relationships" r:embed="rId2"/>
        <a:stretch>
          <a:fillRect/>
        </a:stretch>
      </xdr:blipFill>
      <xdr:spPr>
        <a:xfrm>
          <a:off x="286203" y="10904310"/>
          <a:ext cx="5598130" cy="487803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125007</xdr:colOff>
      <xdr:row>61</xdr:row>
      <xdr:rowOff>63</xdr:rowOff>
    </xdr:from>
    <xdr:to>
      <xdr:col>9</xdr:col>
      <xdr:colOff>371253</xdr:colOff>
      <xdr:row>61</xdr:row>
      <xdr:rowOff>2681914</xdr:rowOff>
    </xdr:to>
    <xdr:pic>
      <xdr:nvPicPr>
        <xdr:cNvPr id="4" name="Picture 3">
          <a:extLst>
            <a:ext uri="{FF2B5EF4-FFF2-40B4-BE49-F238E27FC236}">
              <a16:creationId xmlns:a16="http://schemas.microsoft.com/office/drawing/2014/main" id="{E5101DF9-B52D-404B-AD19-5C8EACFC4134}"/>
            </a:ext>
          </a:extLst>
        </xdr:cNvPr>
        <xdr:cNvPicPr>
          <a:picLocks noChangeAspect="1"/>
        </xdr:cNvPicPr>
      </xdr:nvPicPr>
      <xdr:blipFill>
        <a:blip xmlns:r="http://schemas.openxmlformats.org/officeDocument/2006/relationships" r:embed="rId1"/>
        <a:stretch>
          <a:fillRect/>
        </a:stretch>
      </xdr:blipFill>
      <xdr:spPr>
        <a:xfrm>
          <a:off x="125007" y="13224307"/>
          <a:ext cx="9322463" cy="2681851"/>
        </a:xfrm>
        <a:prstGeom prst="rect">
          <a:avLst/>
        </a:prstGeom>
      </xdr:spPr>
    </xdr:pic>
    <xdr:clientData/>
  </xdr:twoCellAnchor>
  <xdr:twoCellAnchor editAs="oneCell">
    <xdr:from>
      <xdr:col>0</xdr:col>
      <xdr:colOff>0</xdr:colOff>
      <xdr:row>0</xdr:row>
      <xdr:rowOff>0</xdr:rowOff>
    </xdr:from>
    <xdr:to>
      <xdr:col>12</xdr:col>
      <xdr:colOff>51457</xdr:colOff>
      <xdr:row>6</xdr:row>
      <xdr:rowOff>99505</xdr:rowOff>
    </xdr:to>
    <xdr:pic>
      <xdr:nvPicPr>
        <xdr:cNvPr id="5" name="Picture 4">
          <a:extLst>
            <a:ext uri="{FF2B5EF4-FFF2-40B4-BE49-F238E27FC236}">
              <a16:creationId xmlns:a16="http://schemas.microsoft.com/office/drawing/2014/main" id="{6F52C741-2DFE-1C71-BFCE-ACF0D1E07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1520000" cy="12292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406500</xdr:colOff>
      <xdr:row>34</xdr:row>
      <xdr:rowOff>172121</xdr:rowOff>
    </xdr:to>
    <xdr:pic>
      <xdr:nvPicPr>
        <xdr:cNvPr id="4" name="Picture 3">
          <a:extLst>
            <a:ext uri="{FF2B5EF4-FFF2-40B4-BE49-F238E27FC236}">
              <a16:creationId xmlns:a16="http://schemas.microsoft.com/office/drawing/2014/main" id="{8D2DE3B4-121D-D639-B239-A578BB4314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360000" cy="664912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358875</xdr:colOff>
      <xdr:row>5</xdr:row>
      <xdr:rowOff>46237</xdr:rowOff>
    </xdr:to>
    <xdr:pic>
      <xdr:nvPicPr>
        <xdr:cNvPr id="4" name="Picture 3">
          <a:extLst>
            <a:ext uri="{FF2B5EF4-FFF2-40B4-BE49-F238E27FC236}">
              <a16:creationId xmlns:a16="http://schemas.microsoft.com/office/drawing/2014/main" id="{702D01E2-0B68-A945-695A-61AC012544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360000" cy="99873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501750</xdr:colOff>
      <xdr:row>34</xdr:row>
      <xdr:rowOff>172121</xdr:rowOff>
    </xdr:to>
    <xdr:pic>
      <xdr:nvPicPr>
        <xdr:cNvPr id="4" name="Picture 3">
          <a:extLst>
            <a:ext uri="{FF2B5EF4-FFF2-40B4-BE49-F238E27FC236}">
              <a16:creationId xmlns:a16="http://schemas.microsoft.com/office/drawing/2014/main" id="{245EE435-E1C1-A8F0-DBF3-A3E04FAD5E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360000" cy="664912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1835250</xdr:colOff>
      <xdr:row>5</xdr:row>
      <xdr:rowOff>46237</xdr:rowOff>
    </xdr:to>
    <xdr:pic>
      <xdr:nvPicPr>
        <xdr:cNvPr id="4" name="Picture 3">
          <a:extLst>
            <a:ext uri="{FF2B5EF4-FFF2-40B4-BE49-F238E27FC236}">
              <a16:creationId xmlns:a16="http://schemas.microsoft.com/office/drawing/2014/main" id="{9266C2C9-9612-3959-A449-B46875CD5E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360000" cy="99873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9</xdr:col>
      <xdr:colOff>25500</xdr:colOff>
      <xdr:row>7</xdr:row>
      <xdr:rowOff>49050</xdr:rowOff>
    </xdr:to>
    <xdr:pic>
      <xdr:nvPicPr>
        <xdr:cNvPr id="4" name="Picture 3">
          <a:extLst>
            <a:ext uri="{FF2B5EF4-FFF2-40B4-BE49-F238E27FC236}">
              <a16:creationId xmlns:a16="http://schemas.microsoft.com/office/drawing/2014/main" id="{0E34FD11-9F15-CC9B-F300-BCA59FE4B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81000"/>
          <a:ext cx="9360000" cy="1001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9</xdr:col>
      <xdr:colOff>15975</xdr:colOff>
      <xdr:row>7</xdr:row>
      <xdr:rowOff>46237</xdr:rowOff>
    </xdr:to>
    <xdr:pic>
      <xdr:nvPicPr>
        <xdr:cNvPr id="4" name="Picture 3">
          <a:extLst>
            <a:ext uri="{FF2B5EF4-FFF2-40B4-BE49-F238E27FC236}">
              <a16:creationId xmlns:a16="http://schemas.microsoft.com/office/drawing/2014/main" id="{2CAE54F2-5EE5-B849-477D-AD7FCBB8BF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81000"/>
          <a:ext cx="9360000" cy="99873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501750</xdr:colOff>
      <xdr:row>34</xdr:row>
      <xdr:rowOff>172121</xdr:rowOff>
    </xdr:to>
    <xdr:pic>
      <xdr:nvPicPr>
        <xdr:cNvPr id="4" name="Picture 3">
          <a:extLst>
            <a:ext uri="{FF2B5EF4-FFF2-40B4-BE49-F238E27FC236}">
              <a16:creationId xmlns:a16="http://schemas.microsoft.com/office/drawing/2014/main" id="{EF731935-F035-C8C5-2218-1F70CED2AB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360000" cy="66491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6450</xdr:colOff>
      <xdr:row>5</xdr:row>
      <xdr:rowOff>46237</xdr:rowOff>
    </xdr:to>
    <xdr:pic>
      <xdr:nvPicPr>
        <xdr:cNvPr id="4" name="Picture 3">
          <a:extLst>
            <a:ext uri="{FF2B5EF4-FFF2-40B4-BE49-F238E27FC236}">
              <a16:creationId xmlns:a16="http://schemas.microsoft.com/office/drawing/2014/main" id="{E364626F-FDEF-D0FC-D587-3826FBBF84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360000" cy="99873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atthew Barker" refreshedDate="45378.853896643515" createdVersion="8" refreshedVersion="8" minRefreshableVersion="3" recordCount="6335" xr:uid="{3D88A492-E956-4165-A8B5-E2F159E6A224}">
  <cacheSource type="worksheet">
    <worksheetSource ref="A1:M6336" sheet="emissions_database_full"/>
  </cacheSource>
  <cacheFields count="13">
    <cacheField name="gpc_class" numFmtId="0">
      <sharedItems/>
    </cacheField>
    <cacheField name="gpc_brick" numFmtId="0">
      <sharedItems containsBlank="1"/>
    </cacheField>
    <cacheField name="gpc_classification" numFmtId="0">
      <sharedItems count="140">
        <s v="Alfalfa"/>
        <s v="Alternative Meat/Poultry/Other Animal Species - Unprepared/Unprocessed"/>
        <s v="Apples"/>
        <s v="Apricots"/>
        <s v="Aquatic Invertebrates - Unprepared/Unprocessed"/>
        <s v="Aquatic Plants Unprepared/ Unprocessed"/>
        <s v="Artichokeplants"/>
        <s v="Asparagus"/>
        <s v="Aubergines"/>
        <s v="Avocados"/>
        <s v="Baking/Cooking Supplies (Shelf Stable)"/>
        <s v="Bananas"/>
        <s v="Beans (With Pods)"/>
        <s v="Beef - Unprepared/Unprocessed"/>
        <s v="Beer"/>
        <s v="Beetroot"/>
        <s v="Berries/Small Fruit"/>
        <s v="Biscuits/Cookies (Perishable)"/>
        <s v="Bison/Buffalo - Unprepared/Unprocessed"/>
        <s v="Black Eyed Peas"/>
        <s v="Blackberries"/>
        <s v="Blueberries"/>
        <s v="Brassica Vegetables"/>
        <s v="Bread (Perishable)"/>
        <s v="Broad Beans"/>
        <s v="Broccoli"/>
        <s v="Brussel Sprouts"/>
        <s v="Butter (Perishable)"/>
        <s v="Cacao"/>
        <s v="Carrots"/>
        <s v="Cassava"/>
        <s v="Cauliflower"/>
        <s v="Celery"/>
        <s v="Cereal Products - Ready to Eat (Perishable)"/>
        <s v="Cheese (Perishable)"/>
        <s v="Cherries"/>
        <s v="Chicken - Prepared/Processed"/>
        <s v="Chicken - Unprepared/Unprocessed"/>
        <s v="Chickpeas"/>
        <s v="Chicory Leaves"/>
        <s v="Chocolate and Chocolate/Sugar Candy Combinations - Confectionery"/>
        <s v="Chutneys/Relishes (Perishable)"/>
        <s v="Citrus"/>
        <s v="Clementines"/>
        <s v="Coffee - Ground Beans"/>
        <s v="Coffee - Whole Beans"/>
        <s v="Common Cultivated Mushroom (Agaricus)"/>
        <s v="Courgettes"/>
        <s v="Cranberries"/>
        <s v="Cream (Perishable)"/>
        <s v="Crops for Production of Edible Fruit from Palmtrees"/>
        <s v="Cucumbers"/>
        <s v="Cucurbits - Edible Peel"/>
        <s v="Cucurbits - Inedible Peel"/>
        <s v="Dates"/>
        <s v="Dessert Sauces/Toppings/Fillings (Shelf Stable)"/>
        <s v="Dressings/Dips (Perishable)"/>
        <s v="Drinks Flavoured - Ready to Drink"/>
        <s v="Duck - Unprepared/Unprocessed"/>
        <s v="Edible Legume Crops"/>
        <s v="Eggs Products/Substitutes"/>
        <s v="Fennel (subspecies azoricum)"/>
        <s v="Figs"/>
        <s v="Fish - Prepared/Processed (Frozen)"/>
        <s v="Fish - Unprepared/Unprocessed"/>
        <s v="French/ Wax Beans"/>
        <s v="Fruit Juice - Ready to Drink (Perishable)"/>
        <s v="Fruits - Unprepared/Unprocessed (Fresh)"/>
        <s v="Garlic"/>
        <s v="Ginger"/>
        <s v="Globe Artichokes"/>
        <s v="Gooseberries"/>
        <s v="Grains/Flour"/>
        <s v="Graminoids (Grasses)"/>
        <s v="Guavas"/>
        <s v="Head Lettuce"/>
        <s v="Ice Cream/Ice Novelties (Frozen)"/>
        <s v="In Shell Table Eggs"/>
        <s v="Kiwifruits"/>
        <s v="Lamb - Unprepared/Unprocessed"/>
        <s v="Leek"/>
        <s v="Leeks"/>
        <s v="Lemons"/>
        <s v="Lentils"/>
        <s v="Limes"/>
        <s v="Mangos"/>
        <s v="Margarine (Perishable)"/>
        <s v="Meat Substitutes - Non Animal Based (Perishable)"/>
        <s v="Melons"/>
        <s v="Milk (Perishable)"/>
        <s v="Milk Substitutes (Perishable)"/>
        <s v="Mutton - Unprepared/ Unprocessed"/>
        <s v="Nuts/Seeds - Unprepared/Unprocessed (Perishable)"/>
        <s v="Oils Edible"/>
        <s v="Olives (Perishable)"/>
        <s v="Onions"/>
        <s v="Oranges"/>
        <s v="Other Feed Crops"/>
        <s v="Other Sauces Dipping/Condiments/Savoury Toppings/Savoury Spreads/Marinades (Perishable)"/>
        <s v="Pears"/>
        <s v="Peas"/>
        <s v="Peppers"/>
        <s v="Pineapples"/>
        <s v="Pork - Prepared/Processed"/>
        <s v="Pork - Unprepared/ Unprocessed"/>
        <s v="Pork - Unprepared/Unprocessed"/>
        <s v="Potatoes"/>
        <s v="Pumpkins/Winter Squash"/>
        <s v="Quinces"/>
        <s v="Rabbit - Unprepared/Unprocessed"/>
        <s v="Rapeseeds"/>
        <s v="Raspberries"/>
        <s v="Rosa - Cut Flowers"/>
        <s v="Satsuma Mandarins"/>
        <s v="Sauces - Cooking (Perishable)"/>
        <s v="Sauces - Cooking (Shelf Stable)"/>
        <s v="Shellfish Unprepared/Unprocessed"/>
        <s v="Soybeans"/>
        <s v="Spinach (Fresh)"/>
        <s v="Stone Fruit"/>
        <s v="Strawberries"/>
        <s v="Sugar Beets"/>
        <s v="Sugars/Sugar Substitute Products"/>
        <s v="Swedish Turnips (Rutabagas)"/>
        <s v="Sweetcorn"/>
        <s v="Table Grapes"/>
        <s v="Tomato Ketchup/Ketchup Substitutes (Perishable)"/>
        <s v="Tomatoes"/>
        <s v="Turkey - Unprepared/ Unprocessed"/>
        <s v="Turkey - Unprepared/Unprocessed"/>
        <s v="Vegetable Based Products / Meals"/>
        <s v="Vegetables - Prepared/Processed (Perishable)"/>
        <s v="Vegetables - Unprepared/Unprocessed (Shelf Stable)"/>
        <s v="Vegetables (Non Leaf) - Unprepared/Unprocessed (Fresh)"/>
        <s v="Watermelons"/>
        <s v="Wine - Sparkling"/>
        <s v="Wine - Still"/>
        <s v="Wine Grapes"/>
        <s v="Yogurt (Perishable)"/>
        <s v="Yogurt Substitutes (Perishable)"/>
      </sharedItems>
    </cacheField>
    <cacheField name="source_db_name" numFmtId="0">
      <sharedItems count="1409">
        <s v="Alfalfa, conventional, for animal feeding, at farm gate/FR U"/>
        <s v="Alfalfa, conventional, for dehydration, animal feed, at farm gate, production/FR U"/>
        <s v="Alfalfa, conventional, national average, at farm gate/FR U"/>
        <s v="Alfalfa, organic, system n°1, at farm gate/FR U"/>
        <s v="Alfalfa, organic, system n°2, at farm gate/FR U"/>
        <s v="Alfalfa, organic, system n°3, at farm gate/FR U"/>
        <s v="Alfalfa, organic, system n°4, at farm gate/FR U"/>
        <s v="Alfalfa, organic, system n°5, at farm gate/FR U"/>
        <s v="Kangaroo"/>
        <s v="Apple, conventional, electric platform, at orchard/FR U"/>
        <s v="Apple, conventional, fixed spraying system and electric platform, at orchard/FR U"/>
        <s v="Apple, conventional, fixed spraying system, at orchard/FR U"/>
        <s v="Apple, conventional, national average, at orchard/FR U"/>
        <s v="Apple, conventional, non scab-tolerant, at orchard/FR U"/>
        <s v="Apple, conventional, rain cover, at orchard/FR U"/>
        <s v="Apple, conventional, scab-tolerant, at orchard/FR U"/>
        <s v="Apple, production mix, national average, at orchard/FR U"/>
        <s v="Cider apple, conventional, national average, at orchard/FR U"/>
        <s v="Apples"/>
        <s v="Apples, unpackaged"/>
        <s v="Apricot"/>
        <s v="Octopus, squid, cuttlefish"/>
        <s v="Optimized seaweed production, 1kg algae (Laminaria), fresh weight/FR U"/>
        <s v="Seaweed non-optimized production, 1kg algae (Laminaria), fresh weight/FR U"/>
        <s v="Artichoke Hearts, LDPE Bag"/>
        <s v="Asparagus"/>
        <s v="Asparagus canned - 30% tinned packed and 70% glass"/>
        <s v="Fresh asparagus"/>
        <s v="Frozen - green asparagus"/>
        <s v="Eggplants (aubergines)"/>
        <s v="Fresh aubergines (heated greenhouse production)"/>
        <s v="Avocados"/>
        <s v="Avocados, LDPE Bag"/>
        <s v="Lemon Juice, PET Bottle with PP Lid"/>
        <s v="Banana, mixed production, West Indies, at farm gate WI/U"/>
        <s v="Banana, pulp, raw"/>
        <s v="Plantain banana, raw"/>
        <s v="Bananas, LDPE Bag"/>
        <s v="Bananas"/>
        <s v="Beans"/>
        <s v="Beans: french and runner"/>
        <s v="Beans: gigante/butter"/>
        <s v="Beans: green"/>
        <s v="Beans: pinto USA dried"/>
        <s v="Beans: plake"/>
        <s v="Baked Beans, Aluminium Tin"/>
        <s v="Baked beans"/>
        <s v="Canned (pulses, shelled)"/>
        <s v="Canned green beans"/>
        <s v="Dried shelled beans (pulses cooked: kidney, broad beans)"/>
        <s v="Fresh green beans"/>
        <s v="Frozen green beans"/>
        <s v="Frozen shelled beans (pulses cooked: kidney, broad beans)"/>
        <s v="Beef cattle, national average, at farm gate/FR U"/>
        <s v="Suckler heifer, conventional, fattening system, more than 1.2 LU per ha, at farm gate/FR U"/>
        <s v="Calf, 14 days old, organic, system n°1, at farm gate/FR U"/>
        <s v="Calf, 14 days old, organic, system n°2, at farm gate/FR U"/>
        <s v="Calf, 14 days old, organic, system n°3, at farm gate/FR U"/>
        <s v="Calf, 14 days old, organic, system n°4, at farm gate/FR U"/>
        <s v="Calf, 14 days old, organic, system n°5, at farm gate/FR U"/>
        <s v="Cull cow, organic, system n°1, at farm gate/FR U"/>
        <s v="Cull cow, organic, system n°2, at farm gate/FR U"/>
        <s v="Cull cow, organic, system n°3, at farm gate/FR U"/>
        <s v="Cull cow, organic, system n°4, at farm gate/FR U"/>
        <s v="Cull cow, organic, system n°5, at farm gate/FR U"/>
        <s v="Beef, bolar-blade, raw"/>
        <s v="Beef, cheek, raw"/>
        <s v="Beef, chuck, raw"/>
        <s v="Beef, flank steak, raw"/>
        <s v="Beef, hanger steak, raw"/>
        <s v="Beef, knuckle, raw"/>
        <s v="Beef, minced steak, 10% fat, raw"/>
        <s v="Beef, minced steak, 15% fat, raw"/>
        <s v="Beef, minced steak, 20% fat, raw"/>
        <s v="Beef, minced steak, 5% fat, raw"/>
        <s v="Beef, rib steak, raw"/>
        <s v="Beef, rib, raw"/>
        <s v="Beef, round, raw"/>
        <s v="Beef, rump steak, raw"/>
        <s v="Beef, short ribs, raw"/>
        <s v="Beef, shoulder, raw"/>
        <s v="Beef, sirloin steak, raw"/>
        <s v="Beef, sirloin steak, red label, raw"/>
        <s v="Beef, steak or beef steak, raw"/>
        <s v="Beef, stewing meat, raw"/>
        <s v="Beef, thin flank, raw"/>
        <s v="Beef, topside, raw"/>
        <s v="Blood, beef, raw"/>
        <s v="Burger, beef based, 15% fat, raw"/>
        <s v="Heart, beef, raw"/>
        <s v="Kidney, beef, raw"/>
        <s v="Tongue, beef, raw"/>
        <s v="Tripe, beef, raw"/>
        <s v="Beef"/>
        <s v="Beef (dairy herd)"/>
        <s v="Beef (beef herd)"/>
        <s v="Beef (dairy herd, intensive system)"/>
        <s v="Beef (dairy herd, semi-intensive system)"/>
        <s v="Beef (dairy herd, extensive system)"/>
        <s v="Beef Australia"/>
        <s v="Beef EU"/>
        <s v="Beef Nth America"/>
        <s v="Beef Sth America "/>
        <s v="Beef UK"/>
        <s v="Beef: world average"/>
        <s v="Beef, PE Tray with PE Film"/>
        <s v="Beef Burgers, PE Tray with PE Film "/>
        <s v="Cattle Meat"/>
        <s v="Hill Beef"/>
        <s v="Upland Beef"/>
        <s v="Lowland beef"/>
        <s v="Bovine Meat (beef herd)"/>
        <s v="Bovine Meat (dairy herd)"/>
        <s v="Beer, &quot;specialty&quot;, from abbey or regional (varying alcohol content)"/>
        <s v="Beer, alcohol-free (&lt;1,2° alcohol)"/>
        <s v="Beer, dark"/>
        <s v="Beer, low alcohol-content (3° alcohol)"/>
        <s v="Beer, regular (4-5° alcohol)"/>
        <s v="Beer, special (5-6° alcohol)"/>
        <s v="Beer, strong (&gt;8° alcohol)"/>
        <s v="Barley (Beer)"/>
        <s v="Beetroot"/>
        <s v="Fresh Beetroot"/>
        <s v="Pickled Beetroot"/>
        <s v="Red berries (raspberries, strawberries, red currants, black currants) , raw"/>
        <s v="Cranberries/blueberries"/>
        <s v="Currants and gooseberries"/>
        <s v="Berries"/>
        <s v="Digestive Biscuits, PP Wrapping"/>
        <s v="Buffalo"/>
        <s v="Cowpeas"/>
        <s v="Black mulberry, raw"/>
        <s v="Blackberry, frozen, raw"/>
        <s v="Blackberry, raw"/>
        <s v="Blueberry, frozen, raw"/>
        <s v="Blueberry, raw"/>
        <s v="Cabbages, LDPE Bag"/>
        <s v="Fresh cabbage"/>
        <s v="Pickled cabbage"/>
        <s v="Processed cabbage"/>
        <s v="Cabbages and Other Brassicas"/>
        <s v="Bran grain bread"/>
        <s v="Bread, French bread (baguette or ball), with yeast"/>
        <s v="Bread, French bread, (baguette or ball), multigrain, from bakery"/>
        <s v="Bread, French bread, baguette"/>
        <s v="Bread, French bread, baguette, unsalted"/>
        <s v="Bread, French bread, ball, 400g"/>
        <s v="Bread, French bread, without salt"/>
        <s v="Bread, gluten free"/>
        <s v="Bread, home-made, with flour for home-made bread preparation"/>
        <s v="Bread, wholemeal or integral bread (made with flour type 150)"/>
        <s v="Brioche or Vienna bread"/>
        <s v="Brioche sandwich bread, prepacked"/>
        <s v="Brown bread, French bread (baguette or ball), with flour type 80 or 110"/>
        <s v="Country-style bread, French bread (baguette or ball)"/>
        <s v="Country-style bread, home-made (with flour for bread making machine)"/>
        <s v="Gingerbread"/>
        <s v="Panini bread"/>
        <s v="Pita bread"/>
        <s v="Rye bread, and wheat"/>
        <s v="Toasted bread, home-made"/>
        <s v="Bread, LDPE Bag"/>
        <s v="Brioche, LDPE Bag"/>
        <s v="Spring faba bean, conventional, national average, at farm gate/FR U"/>
        <s v="Spring faba bean, conventional, reduced protection, at farm gate/FR U"/>
        <s v="Spring faba bean, from intercrop, organic, system n°1, at farm gate/FR U"/>
        <s v="Spring faba bean, from intercrop, organic, system n°2, at farm gate/FR U"/>
        <s v="Spring faba bean, organic, system n°1, at farm gate/FR U"/>
        <s v="Spring faba bean, organic, system n°2, at farm gate/FR U"/>
        <s v="Winter faba bean, from intercrop, organic, system n°1, at farm gate/FR U"/>
        <s v="Winter faba bean, from intercrop, organic, system n°2, at farm gate/FR U"/>
        <s v="Winter faba bean, from intercrop, organic, system n°3, at farm gate/FR U"/>
        <s v="Winter faba bean, organic, system n°1, at farm gate/FR U"/>
        <s v="Winter faba bean, organic, system n°2, at farm gate/FR U"/>
        <s v="Winter faba bean, organic, system n°3, at farm gate/FR U"/>
        <s v="Winter faba bean, organic, system n°4, at farm gate/FR U"/>
        <s v="Broccoli"/>
        <s v="Broccoli, LDPE Bag"/>
        <s v="Fresh broccoli (field production)"/>
        <s v="Frozen broccoli"/>
        <s v="Processed broccoli"/>
        <s v="Fresh brussels sprouts"/>
        <s v="Frozen brussels sprouts"/>
        <s v="Butter"/>
        <s v="Butter, PP Tub with LDPE Lid"/>
        <s v="Cocoa, conventional, Cabruca, at orchard/BR U"/>
        <s v="Carrot, conventional, main season, Aquitaine, with water footprint, at farm gate/FR U"/>
        <s v="Carrot, conventional, national average, at farm gate/FR U"/>
        <s v="Carrot, organic, Lower Normandy, at farm gate/FR U"/>
        <s v="Carrots"/>
        <s v="Carrots, LDPE Bag"/>
        <s v="Canned carrots"/>
        <s v="Fresh carrots"/>
        <s v="Frozen carrots"/>
        <s v="Processed carrots"/>
        <s v="Cassava and Other Roots"/>
        <s v="Cauliflower, conventional, national average, at farm gate/FR U"/>
        <s v="Cauliflower, national average, at farm gate/FR U"/>
        <s v="Cauliflower, summer, conventional, at farm gate/FR U"/>
        <s v="Cauliflower, winter, conventional, at farm gate/FR U"/>
        <s v="Cauliflower, winter, organic, at farm gate/FR U"/>
        <s v="Cauliflowers and broccoli"/>
        <s v="Cauliflower, LDPE Bag"/>
        <s v="Fresh cauliflower"/>
        <s v="Frozen cauliflower"/>
        <s v="Processed cauliflower"/>
        <s v="Celery"/>
        <s v="Fresh celery"/>
        <s v="Granola, LDPE Bag"/>
        <s v="Abondance cheese, from cow's milk"/>
        <s v="Asiago cheese, from cow's milk"/>
        <s v="Auvergne blue cheese, from cow's milk"/>
        <s v="Beaufort cheese, from cow's milk"/>
        <s v="Blue cheese, from cow's milk"/>
        <s v="Bresse blue cheese, from cow's milk"/>
        <s v="Bresse blue cheese, from cow's milk, reduced fat, around 15% fat"/>
        <s v="Brie cheese, from cow's milk"/>
        <s v="Brie de Meaux cheese, from cow's milk"/>
        <s v="Brie de Melun cheese, from cow's milk"/>
        <s v="Camembert cheese, from cow's milk"/>
        <s v="Camembert cheese, from cow's milk, from raw milk"/>
        <s v="Cantal cheese, half matured, from cow's milk"/>
        <s v="Cantal, Salers or Laguiole cheese, from cow's milk"/>
        <s v="Carré de l'Est cheese, from cow's milk"/>
        <s v="Causses blue cheese, from cow's milk"/>
        <s v="Chabichou cheese, from goat's milk"/>
        <s v="Chaource cheese, from cow's milk"/>
        <s v="Cheddar cheese, from cow's milk"/>
        <s v="Cheese, buche, from goat's milk"/>
        <s v="Cheese, buche, from goat's milk, light"/>
        <s v="Cheese, dry, from goat's milk"/>
        <s v="Cheese, from goat's milk"/>
        <s v="Cheese, from goat's milk, fresh"/>
        <s v="Cheese, from goat's milk, fresh, from pasteurised milk"/>
        <s v="Cheese, from goat's milk, fresh, from raw milk"/>
        <s v="Cheese, from goat's milk, from pasteurised milk"/>
        <s v="Cheese, from goat's milk, from raw milk"/>
        <s v="Cheese, semi-dry, from goat's milk"/>
        <s v="Chevrot cheese, from goat's milk"/>
        <s v="Comté cheese, from cow's milk"/>
        <s v="Corsica soft ripened cheese, from ewe's milk"/>
        <s v="Coulommiers cheese, from cow's milk"/>
        <s v="Crottin cheese, from goat's milk"/>
        <s v="Crottin cheese, from goat's milk, from raw milk"/>
        <s v="Crottin de Chavignol cheese, from goat's milk"/>
        <s v="Edam cheese, from cow's milk"/>
        <s v="Emmental cheese, from cow's milk"/>
        <s v="Emmental cheese, grated, from cow's milk"/>
        <s v="Feta cheese, from ewe's milk"/>
        <s v="Feta-type cheese from cow's milk"/>
        <s v="Feta-type cheese from cow's milk, in oil and spices"/>
        <s v="Firm cheese, around 14% fat, Maasdam-type cheese, reduced fat"/>
        <s v="Firm cheese, around 27% fat, Maasdam-type cheese"/>
        <s v="Fontina cheese, from cow's milk"/>
        <s v="Fourme d'Ambert cheese, from cow's milk"/>
        <s v="Fourme de Montbrison cheese"/>
        <s v="Gex blue cheese, or Jura blue cheese or Septmoncel blue cheese, from cow's milk"/>
        <s v="Goat cheese from raw milk"/>
        <s v="Gorgonzola cheese, from cow's milk"/>
        <s v="Gouda cheese, from cow's milk"/>
        <s v="Grana Padano cheese, from cow's milk"/>
        <s v="Gruyere cheese, France, Protected Geographical Indication, from cow's milk"/>
        <s v="Gruyere cheese, from cow's milk"/>
        <s v="Hard cheese, emmental-type cheese, reduced fat"/>
        <s v="Langres cheese, from cow's milk"/>
        <s v="Livarot cheese, from cow's milk"/>
        <s v="Maroilles &quot;fermier&quot; cheese"/>
        <s v="Maroilles &quot;laitier&quot; cheese"/>
        <s v="Maroilles cheese, from cow's milk"/>
        <s v="Mimolette cheese, extra old, from cow's milk"/>
        <s v="Mimolette cheese, from cow's milk"/>
        <s v="Mimolette cheese, half-old, from cow's milk"/>
        <s v="Mimolette cheese, old, from cow's milk"/>
        <s v="Mimolette cheese, young, from cow's milk"/>
        <s v="Morbier cheese, from cow's milk"/>
        <s v="Mozzarella cheese, from cow's milk"/>
        <s v="Munster cheese, from cow's milk"/>
        <s v="Neufchâtel cheese, from cow's milk"/>
        <s v="Ossau-Iraty cheese, from ewe's milk"/>
        <s v="Parmesan cheese, from cow's milk"/>
        <s v="Picodon cheese, from goat's milk"/>
        <s v="Pont l'Evêque cheese, from cow's milk"/>
        <s v="Pouligny Saint-Pierre cheese, from goat's milk"/>
        <s v="Processed cheese snack w breadsticks, for children"/>
        <s v="Processed cheese with fresh cream cheese and walnuts"/>
        <s v="Processed cheese, around 20% fat, in wedges or cubes"/>
        <s v="Processed cheese, double cream, around 31% fat"/>
        <s v="Processed cheese, in slices"/>
        <s v="Provolone cheese, from cow's milk"/>
        <s v="Pyrénées cheese, from ewe's milk"/>
        <s v="Pélardon cheese, from goat's milk"/>
        <s v="Raclette cheese, from cow's milk"/>
        <s v="Reblochon cheese, from cow's milk"/>
        <s v="Rocamadour cheese, from goat's milk"/>
        <s v="Roquefort cheese, from ewe's milk"/>
        <s v="Saint-Felicien cheese, from cow's milk"/>
        <s v="Saint-Marcellin cheese, from cow's milk"/>
        <s v="Saint-Nectaire cheese, from cow's milk"/>
        <s v="Saint-Nectaire cheese, from cow's milk, milk collected in an unique farm"/>
        <s v="Saint-Nectaire cheese, from cow's milk, milks collected in many farms"/>
        <s v="Saint-Paulin cheese, from cow's milk (semi-hard cheese)"/>
        <s v="Sainte Maure cheese, from goat's milk"/>
        <s v="Salers cheese, from cow's milk"/>
        <s v="Selles-sur-Cher cheese, from goat's milk"/>
        <s v="Semi-hard cheese, from ewe's milk"/>
        <s v="Soft -ripened washed, bloomy and coloured rind cheese"/>
        <s v="Soft ripened cheese with bloomy rind, from ewe's milk, Camembert-type cheese"/>
        <s v="Soft-ripened cheese with bloomy rind (Camembert-type cheese)"/>
        <s v="Soft-ripened cheese with bloomy rind, from goat's milk, Camembert-type cheese"/>
        <s v="Soft-ripened cheese, double cream, around 30% fat"/>
        <s v="Soft-ripened cheese, from goat's milk, from pasteurised milk"/>
        <s v="Soft-ripened cheese, triple cream, around 40% fat"/>
        <s v="Soft-ripened round cheese with bloomy rind, 5 to 11% fat, Camembert-type cheese, reduced fat"/>
        <s v="Soft-ripened round cheese with bloomy rind, around 11% fat, Coulommiers-type cheese, reduced fat"/>
        <s v="Soft-ripened round cheese with bloomy rind, around 5% fat, Camembert-type cheese, reduced fat"/>
        <s v="Soft-ripened washed-rind cheese, from pasteurised milk (Vieux pané-type cheese)"/>
        <s v="Soft-ripened washed-rind cheese, reduced fat, around 13% fat"/>
        <s v="Tomme cheese (PDO) from the French Bauges munntains"/>
        <s v="Tomme cheese, from cow's milk"/>
        <s v="Tomme cheese, from mountain or Savoy"/>
        <s v="Tomme cheese, reduced fat, around 13% fat"/>
        <s v="Uncured soft cheese, spreadable, around 20% fat, in a tub"/>
        <s v="Uncured soft cheese, spreadable, around 25% fat, in a tub"/>
        <s v="Uncured soft cheese, spreadable, around 30-40% fat, flavoured (ex : garlic and herbs)"/>
        <s v="Vacherin cheese or Mont d'or cheese, from cow's milk"/>
        <s v="Valençay cheese, from goat's milk"/>
        <s v="Époisses cheese, from cow's milk"/>
        <s v="Cheese"/>
        <s v="Cows Cheese, PE Tray with PE Film"/>
        <s v="Cherry, conventional, national average, at orchard/FR U"/>
        <s v="Chicken Goujons, Cardboard Box with PE Wax"/>
        <s v="Broiler, conventional, at farm gate/FR U"/>
        <s v="Broiler, Label Rouge, at farm gate/FR U"/>
        <s v="Broiler, national average, at farm gate/FR U"/>
        <s v="Broiler; Bleu Blanc Coeur, at farm gate/FR U"/>
        <s v="Chicken, organic, system n°1, at farm gate/FR U"/>
        <s v="Chicken, organic, system n°2, at farm gate/FR U"/>
        <s v="Cull hen, organic, system n°1, at farm gate/FR U"/>
        <s v="Cull hen, organic, system n°2, at farm gate/FR U"/>
        <s v="Chicken high leg, meat, raw"/>
        <s v="Chicken, breast, meat and skin, raw"/>
        <s v="Chicken, breast, without skin, raw"/>
        <s v="Chicken, drumstick, raw"/>
        <s v="Chicken, eviscerated without offal, raw"/>
        <s v="Chicken, free-range, meat and skin, raw"/>
        <s v="Chicken, leg, meat and skin, raw"/>
        <s v="Chicken, leg, meat, raw"/>
        <s v="Chicken, meat and skin, raw"/>
        <s v="Chicken, meat, raw"/>
        <s v="Chicken, stewing, leg, raw"/>
        <s v="Chicken, white race, meat and skin, raw"/>
        <s v="Chicken, wing, meat and skin, raw"/>
        <s v="Gizzard, chicken, raw"/>
        <s v="Heart, chicken, raw"/>
        <s v="Liver, chicken, raw"/>
        <s v="Poultry meat (conventional)"/>
        <s v="Poultry meat (free range)"/>
        <s v="Poultry meat (organic)"/>
        <s v="Chicken"/>
        <s v="Poultry meat"/>
        <s v="Chicken, PE Tray with PE Film"/>
        <s v="Chicken Meat"/>
        <s v="Chickpea, organic, system n°1, at farm gate/FR U"/>
        <s v="Chick peas"/>
        <s v="Chicory witloof, conventional, national average at farm gate/FR U"/>
        <s v="Chicory witloof, early, conventional at farm gate/FR U"/>
        <s v="Chicory witloof, early, conventional, root production, at farm gate/FR U"/>
        <s v="Chicory witloof, early, conventional, storage and forcing, at farm gate/FR U"/>
        <s v="Chicory witloof, late, conventional at farm gate/FR U"/>
        <s v="Chicory witloof, late, conventional, root production, at farm gate/FR U"/>
        <s v="Chicory witloof, late, conventional, storage and forcing, at farm gate/FR U"/>
        <s v="Chicory witloof, national average, at farm gate/FR U"/>
        <s v="Chicory witloof, season, conventional at farm gate/FR U"/>
        <s v="Chicory witloof, season, conventional, NH3, storage and forcing, at farm gate/FR U"/>
        <s v="Chicory witloof, season, conventional, root production, at farm gate/FR U"/>
        <s v="Chicory witloof, season, conventional, storage and forcing, at farm gate/FR U"/>
        <s v="Chicory witloof, season, organic at farm gate/FR U"/>
        <s v="Chicory witloof, season, organic, root production, at farm gate/FR U"/>
        <s v="Chicory witloof, season, organic, storage and forcing, at farm gate/FR U"/>
        <s v="Dark chocolate bar, filled with praline"/>
        <s v="Dark chocolate bar, less than 70% cocoa"/>
        <s v="Dark chocolate bar, more than 40% cocoa, for cooking"/>
        <s v="Dark chocolate bar, more than 70% cocoa"/>
        <s v="Dark chocolate bar, with dried fruits (nuts, almonds, raisin, praline)"/>
        <s v="Dark chocolate bar, with fruits (orange, raspberries, pear)"/>
        <s v="Dark chocolate bar, without sugar and with artificial sweeteners"/>
        <s v="Dark chocolate, filled with mint confectionery"/>
        <s v="Milk chocolate bar"/>
        <s v="Milk chocolate bar, filled with praline"/>
        <s v="Milk chocolate bar, with dried fruits (nuts, almonds, raisins, praline)"/>
        <s v="Milk chocolate bar, with puffed/popped cereals"/>
        <s v="Milk chocolate bar, without sugar, with sweeteners"/>
        <s v="Milk chocolate, filled"/>
        <s v="White chocolate bar"/>
        <s v="White chocolate bar, with dried fruits (nuts, almonds, raisins, praline)"/>
        <s v="Dark Chocolate, PP Wrapping"/>
        <s v="Milk Chocolate, PP Wrapping"/>
        <s v="White Chocolate, PP Wrapping"/>
        <s v="Cocoa (Chocolate)"/>
        <s v="Mango Chutney, Glass Jar with Aluminium Lid"/>
        <s v="Grapefruit and pomelo"/>
        <s v="Lemons and limes"/>
        <s v="Citrus Fruit"/>
        <s v="Clementine, export quality, Souss, at orchard/MA U"/>
        <s v="Coffee, ground"/>
        <s v="Coffee, powder, instant"/>
        <s v="Coffee"/>
        <s v="Coffee bean (Robusta), depulped, Brazil, at farm gate/BR U"/>
        <s v="Chestnuts"/>
        <s v="Mushrooms"/>
        <s v="Zucchini/button squash"/>
        <s v="Zucchini: passive greenhouse"/>
        <s v="Fresh courgette"/>
        <s v="Cranberry, raw"/>
        <s v="Cream"/>
        <s v="Cream, PP Tub with LDPE Lid"/>
        <s v="Palm fruit bunch, average, animal feed, at farm gate/MY U"/>
        <s v="Palm fruit bunch, with deforestation, on land recently transformed, animal feed, at farm gate/MY U"/>
        <s v="Palm fruit bunch, without deforestation, animal feed, at farm gate/MY U"/>
        <s v="Cucumber/gherkins"/>
        <s v="Cucumbers and gherkins: heated greenhouse"/>
        <s v="Cucumbers, LDPE Bag"/>
        <s v="Fresh cucumber (heated &amp; unheated greenhouse production)"/>
        <s v="Fresh cucumber (heated greenhouse production)"/>
        <s v="Pickled cucumber/gherkins"/>
        <s v="Squash, conventional, national average, at farm gate/FR U"/>
        <s v="Squash, national average, at farm gate/FR U"/>
        <s v="Squash, open field, conventional, at farm gate/FR U"/>
        <s v="Squash, springtime, under tunnel, conventional, at farm gate/FR U"/>
        <s v="Squash, springtime, under tunnel, organic, at farm gate/FR U"/>
        <s v="Squash, autumn, under tunnel, conventional, at farm gate/FR U"/>
        <s v="Dates"/>
        <s v="Custard, Aluminium Tin"/>
        <s v="Mayonnaise, Glass Jar with Aluminium Lid"/>
        <s v="Fruit soft drink, carbonated (10-50% of fruit juice), with sugar"/>
        <s v="Fruit soft drink, carbonated (less than 10% of fruit juice), with sugar"/>
        <s v="Fruit soft drink, carbonated (less than 10% of fruit juice), with sugar and artificial sweetener(s)"/>
        <s v="Fruit soft drink, carbonated (less than 10% of fruit juice), without sugar and artificial sweetener(s)"/>
        <s v="Fruit soft drink, carbonated (less than 10% of fruit juice), without sugar and with artificial sweetener(s)"/>
        <s v="Soft drink, carbonated, without fruit juice, reduced sugar"/>
        <s v="Soft drink, carbonated, without fruit juice, with sugar"/>
        <s v="Soft drink, carbonated, without fruit juice, with sugar and artificial sweetener(s)"/>
        <s v="Water, mineral, carbonated ou non-carbonated, CAROLA"/>
        <s v="Duck for roasting, conventional, at farm gate/FR U"/>
        <s v="Fattening duck, conventional, at farm gate/FR U"/>
        <s v="Duck"/>
        <s v="Beans &amp; Pulses"/>
        <s v="Egg white, raw"/>
        <s v="Egg yolk, raw"/>
        <s v="Eggs, Cardboard Box"/>
        <s v="Fennel"/>
        <s v="Figs"/>
        <s v="Fish Fingers, Cardboard Box with PE Wax"/>
        <s v="Albacore, NEA, Pelagic trawl, average, at landing/FR U"/>
        <s v="Atlantic Herring, NEA, Pelagic Trawl, average, at landing/NL U"/>
        <s v="Atlantic Mackerel, NEA, Pelagic Trawl, average, at landing/NL U"/>
        <s v="Bluefin Tuna, MedSea, Longline, average, at landing/FR U"/>
        <s v="Bluefin Tuna, MedSea, Seine, average, at cage gate/FR U"/>
        <s v="Common Sole, BBiscay, Trammel Net, average, at landing/FR U"/>
        <s v="European Anchovy, ECA, Seine, average, at landing/MA U"/>
        <s v="European Pilchard, BBiscay, Seine, average, at landing/FR U"/>
        <s v="European Pilchard, ECA, Seine, average, at landing/FR U"/>
        <s v="Gadidae, CelticSea, Bottom Trawl, average, at landing/FR U"/>
        <s v="Large trout, 2-4kg, conventional, at farm gate/FR U"/>
        <s v="Saithe, NorthSea, Bottom Trawl, average, fresh, at landing/EU U"/>
        <s v="Saithe, NorthSea, Bottom Trawl, average, frozen, at landing/FR U"/>
        <s v="Sea bass or sea bream, 200-500g, conventional, in cage, at farm gate mit BargeEI/FR U"/>
        <s v="Sea bass or sea bream, 200-500g, conventional, in cage, at farm gate/FR U"/>
        <s v="Skipjack Tuna, ECA, Seine, average, at landing/CI U"/>
        <s v="Small trout, 250-350g, conventional, at farm gate/FR U"/>
        <s v="Yellowfin Tuna, ECA, Seine, average, at landing/CI U"/>
        <s v="Alaska pollock, raw"/>
        <s v="Albacore, raw"/>
        <s v="American bass, raw"/>
        <s v="Anglerfish, raw"/>
        <s v="Arctic char, raw"/>
        <s v="Atlantic bass, raw"/>
        <s v="Atlantic chub mackerel, raw"/>
        <s v="Atlantic halibut, raw"/>
        <s v="Atlantic herring, lean, raw"/>
        <s v="Atlantic herring, oily, raw"/>
        <s v="Atlantic herring, raw"/>
        <s v="Big-scale sand smelt (whole small fish), to fry, raw"/>
        <s v="Bigeye scad, raw"/>
        <s v="Black seabream, raw"/>
        <s v="Blackspot seabream, raw"/>
        <s v="Blue grenadier, raw"/>
        <s v="Blue ling, raw"/>
        <s v="Blue shark, fillet, without skin, raw"/>
        <s v="Bogue, raw"/>
        <s v="Bonito, raw"/>
        <s v="Brown bullhead, raw"/>
        <s v="Brown meagre, raw"/>
        <s v="Capelin, raw"/>
        <s v="Carp, raw, farmed"/>
        <s v="Cod, raw"/>
        <s v="Common anchovy, raw"/>
        <s v="Common dab, raw"/>
        <s v="Common dentex, raw"/>
        <s v="Common sole, raw"/>
        <s v="Conger, raw"/>
        <s v="Crevalle jack, raw"/>
        <s v="European bass, raw"/>
        <s v="European hake, raw"/>
        <s v="European perch, raw"/>
        <s v="European pilchard or sardine, raw"/>
        <s v="European plaice, raw"/>
        <s v="European sprat, raw"/>
        <s v="Freshwater bream, raw"/>
        <s v="Garfish, raw"/>
        <s v="Gilthead seabream, raw, farmed"/>
        <s v="Gilthead seabream, raw, wild"/>
        <s v="Golden redfish, raw"/>
        <s v="Greenland halibut, raw"/>
        <s v="Grenadier, from any fishing spot, raw"/>
        <s v="Grouper, raw"/>
        <s v="Haddock, raw"/>
        <s v="Hake, fillet, frozen, raw"/>
        <s v="Horse mackerel, lean (spring, summer), raw"/>
        <s v="Horse mackerel, oily (autumn, winter), raw"/>
        <s v="Horse mackerel, raw"/>
        <s v="John dory, raw"/>
        <s v="Largehead hairtail, raw"/>
        <s v="Lemon sole, raw"/>
        <s v="Ling, raw"/>
        <s v="Mackerel, raw"/>
        <s v="Mediterranean bass, raw, farmed"/>
        <s v="Mediterranean bass, raw, wild"/>
        <s v="Megrim, raw"/>
        <s v="Mullet, raw"/>
        <s v="Nile perch, raw"/>
        <s v="Nursehound or lesser spotted dogfish, raw"/>
        <s v="Pollack, raw"/>
        <s v="Pond smelt, raw"/>
        <s v="Pouting, raw"/>
        <s v="Rainbow trout, raw, farmed"/>
        <s v="Ray, raw"/>
        <s v="Red gurnard, raw"/>
        <s v="Roundnose grenadier, raw"/>
        <s v="Saithe, frozen, raw"/>
        <s v="Saithe, raw"/>
        <s v="Salema, raw"/>
        <s v="Salmon trout, raw"/>
        <s v="Salmon, raw, farmed"/>
        <s v="Sea trout, raw"/>
        <s v="Shallow-water Cape hake, raw"/>
        <s v="Shark, raw"/>
        <s v="Skipjack tuna, raw"/>
        <s v="Snapper, raw"/>
        <s v="Spiny scorpionfish, raw"/>
        <s v="Surmullet or red mullet, fillet with skin, frozen, raw (from Thailand or Senegal)"/>
        <s v="Surmullet or red mullet, raw"/>
        <s v="Swordfish, raw"/>
        <s v="Tonguesole, raw"/>
        <s v="Trout, farmed, raw"/>
        <s v="Tub gurnard, raw"/>
        <s v="Tuna, raw"/>
        <s v="Turbot, raw"/>
        <s v="Turbot, raw, farmed"/>
        <s v="Turbot, raw, wild"/>
        <s v="Whiting, raw"/>
        <s v="Yellowfin tuna, raw"/>
        <s v="Anglerfish"/>
        <s v="Carp"/>
        <s v="Cod"/>
        <s v="Diamond fish"/>
        <s v="Eel"/>
        <s v="Fish (all species)"/>
        <s v="Haddock"/>
        <s v="Hake"/>
        <s v="Herring"/>
        <s v="Ling common"/>
        <s v="Mackerel"/>
        <s v="Megrim"/>
        <s v="Pilchard"/>
        <s v="Pollock"/>
        <s v="Pomfret"/>
        <s v="Porbeagle"/>
        <s v="Rhombus"/>
        <s v="Rock fish"/>
        <s v="Salmon"/>
        <s v="Sea bass"/>
        <s v="Shark mako"/>
        <s v="Sole"/>
        <s v="Swordfish"/>
        <s v="Trout"/>
        <s v="Tuna"/>
        <s v="Turbot"/>
        <s v="Whiting"/>
        <s v="Basa, PE Tray with PE Film"/>
        <s v="Cod, PE Tray with PE Film"/>
        <s v="Haddock, PE Tray with PE Film"/>
        <s v="Hake, PE Tray with PE Film"/>
        <s v="Salmon, PE Tray with PE Film"/>
        <s v="Trout, PE Tray with PE Film"/>
        <s v="Fish (farmed)"/>
        <s v="French bean, conventional, national average, at farm gate/FR U"/>
        <s v="Apple juice, pure juice"/>
        <s v="Mixed fruits juice, orange based, multivitamin"/>
        <s v="Mixed fruits juice, pure juice"/>
        <s v="Mixed fruits juice, pure juice, multivitamin"/>
        <s v="Mixed fruits juice, reconstituted from a concentrate, multivitamin"/>
        <s v="Orange juice, home-made"/>
        <s v="Orange Juice, PET Bottle with PP Lid"/>
        <s v="Other Fruit"/>
        <s v="Garlic"/>
        <s v="Garlic, unpackaged"/>
        <s v="Ginger"/>
        <s v="Artichokes"/>
        <s v="Gooseberry, raw"/>
        <s v="Barley, feed grain, conventional, national average, animal feed, at farm gate/FR U"/>
        <s v="Durum wheat grain, conventional, national average, at farm gate/FR U"/>
        <s v="Grain maize, average from 6 optimized case study, basis scenario, at farm gate/FR U"/>
        <s v="Grain maize, average from 6 optimized case study, scenario protein crop, at farm gate/FR U"/>
        <s v="Grain maize, average from 6 optimized case study, scenario systematic cover cropping, at farm gate/FR U"/>
        <s v="Hemp, grain, Champagne, at farm gate/FR U"/>
        <s v="Jasmine rice, national average, at farm gate/TH U"/>
        <s v="Maize grain, conventional, 28% moisture, national average, animal feed, at farm gate/FR U"/>
        <s v="Maize grain, conventional, 28% moisture, national average, with water footprint, animal feed, at farm gate/FR U"/>
        <s v="Oat grain, national average, animal feed, at farm gate/FR U"/>
        <s v="Soft wheat grain, average from 11 optimized case study, basis scenario,at farm gate/FR U"/>
        <s v="Soft wheat grain, average from 11 optimized case study, scenario protein crop, at farm gate/FR U"/>
        <s v="Soft wheat grain, average from 11 optimized case study, scenario systematic cover cropping, at farm gate/FR U"/>
        <s v="Soft wheat grain, conventional, breadmaking quality, 15% moisture, at farm gate/FR U"/>
        <s v="Soft wheat grain, conventional, national average, animal feed, at farm gate, production/FR U"/>
        <s v="Soft wheat grain, conventional, protein improved quality, 15% moisture, at farm gate/FR U"/>
        <s v="Sorghum grain, conventional, national average, animal feed, at farm gate/FR U"/>
        <s v="Spring barley, conventional, downgraded quality, animal feed, at farm gate/FR U"/>
        <s v="Spring barley, conventional, malting quality, animal feed, at farm gate/FR U"/>
        <s v="Sunflower grain, average from 2 optimized case study, basis scenario, at farm gate/FR U"/>
        <s v="Sunflower grain, average from 2 optimized case study, protein crop scenario, at farm gate/FR U"/>
        <s v="Sunflower grain, average from 2 optimized case study, systematic covercropping scenario, at farm gate/FR U"/>
        <s v="Sunflower grain, conventional, 9% moisture, national average, animal feed, at farm gate, production/FR U"/>
        <s v="Triticale grain, conventional, national average, animal feed, at farm gate, production/FR U"/>
        <s v="Winter barley, conventional, malting quality, animal feed, at farm gate/FR U"/>
        <s v="Winter forage barley, conventional, animal feed, at farm gate/FR U"/>
        <s v="Grain maize, organic, system n°1, at farm gate/FR U"/>
        <s v="Grain maize, organic, system n°2, at farm gate/FR U"/>
        <s v="Grain maize, organic, system n°3, at farm gate/FR U"/>
        <s v="Sorghum, organic, system n°1, at farm gate/FR U"/>
        <s v="Soybean grain, organic, at farm gate/CN U"/>
        <s v="Soybean grain, organic, at farm gate/IN U"/>
        <s v="Soybean grain, organic, system n°1, at farm gate/FR U"/>
        <s v="Soybean grain, organic, system n°2, at farm gate/FR U"/>
        <s v="Soybean grain, organic, system n°3, at farm gate/FR U"/>
        <s v="Soybean grain, organic, system n°4, at farm gate/FR U"/>
        <s v="Soybean grain, organic, system n°5, at farm gate/FR U"/>
        <s v="Spring barley, from intercrop, organic, system n°1, at farm gate/FR U"/>
        <s v="Spring barley, from intercrop, organic, system n°2, at farm gate/FR U"/>
        <s v="Spring barley, organic, system n°1, at farm gate/FR U"/>
        <s v="Spring barley, organic, system n°2, at farm gate/FR U"/>
        <s v="Spring barley, organic, system n°3, at farm gate/FR U"/>
        <s v="Spring barley, organic, system n°4, at farm gate/FR U"/>
        <s v="Spring faba bean and spring barley intercrop, organic, system n°1, at farm gate/FR U"/>
        <s v="Spring faba bean and spring wheat intercrop, organic, system n°1, at farm gate/FR U"/>
        <s v="Spring pea and spring barley intercrop, organic, system n°1, at farm gate/FR U"/>
        <s v="Spring pea and spring wheat intercrop, organic, system n°1, at farm gate/FR U"/>
        <s v="Spring wheat, from intercrop, organic, system n°1, at farm gate/FR U"/>
        <s v="Spring wheat, from intercrop, organic, system n°2, at farm gate/FR U"/>
        <s v="Sunflower grain, organic, system n°1, at farm gate/FR U"/>
        <s v="Sunflower grain, organic, system n°2, at farm gate/FR U"/>
        <s v="Sunflower grain, organic, system n°3, at farm gate/FR U"/>
        <s v="Sunflower grain, organic, system n°4, at farm gate/FR U"/>
        <s v="Sunflower grain, organic, system n°5, at farm gate/FR U"/>
        <s v="Triticale grain, from intercrop, organic, system n°1, at farm gate/FR U"/>
        <s v="Triticale grain, from intercrop, organic, system n°2, at farm gate/FR U"/>
        <s v="Triticale grain, from intercrop, organic, system n°3, at farm gate/FR U"/>
        <s v="Triticale grain, from intercrop, organic, system n°4, at farm gate/FR U"/>
        <s v="Triticale grain, organic, system n°1, at farm gate/FR U"/>
        <s v="Triticale grain, organic, system n°2, at farm gate/FR U"/>
        <s v="Triticale grain, organic, system n°3, at farm gate/FR U"/>
        <s v="Winter barley, from intercrop, organic, system n°1, at farm gate/FR U"/>
        <s v="Winter barley, from intercrop, organic, system n°2, at farm gate/FR U"/>
        <s v="Winter barley, organic, system n°1, at farm gate/FR U"/>
        <s v="Winter barley, organic, system n°2, at farm gate/FR U"/>
        <s v="Winter faba bean and winter barley intercrop, organic, system n°1, at farm gate/FR U"/>
        <s v="Winter faba bean and winter wheat intercrop, organic, system n°1, at farm gate/FR U"/>
        <s v="Winter faba bean and winter wheat intercrop, organic, system n°2, at farm gate/FR U"/>
        <s v="Winter oat, organic, system n°1, at farm gate/FR U"/>
        <s v="Winter pea and triticale grain intercrop, organic, system n°1, at farm gate/FR U"/>
        <s v="Winter pea and triticale grain intercrop, organic, system n°2, at farm gate/FR U"/>
        <s v="Winter pea and triticale grain intercrop, organic, system n°3, at farm gate/FR U"/>
        <s v="Winter pea and triticale grain intercrop, organic, system n°4, at farm gate/FR U"/>
        <s v="Winter pea and winter barley intercrop, organic, system n°1, at farm gate/FR U"/>
        <s v="Winter pea and winter wheat intercrop, organic, system n°1, at farm gate/FR U"/>
        <s v="Winter pea and winter wheat intercrop, organic, system n°2, at farm gate/FR U"/>
        <s v="Winter wheat, from intercrop, organic, system n°1, at farm gate/FR U"/>
        <s v="Winter wheat, from intercrop, organic, system n°2, at farm gate/FR U"/>
        <s v="Winter wheat, from intercrop, organic, system n°3, at farm gate/FR U"/>
        <s v="Winter wheat, from intercrop, organic, system n°4, at farm gate/FR U"/>
        <s v="Winter wheat, organic, system n°1, at farm gate/FR U"/>
        <s v="Winter wheat, organic, system n°10, at farm gate/FR U"/>
        <s v="Winter wheat, organic, system n°11, at farm gate/FR U"/>
        <s v="Winter wheat, organic, system n°12, at farm gate/FR U"/>
        <s v="Winter wheat, organic, system n°13, at farm gate/FR U"/>
        <s v="Winter wheat, organic, system n°14, at farm gate/FR U"/>
        <s v="Winter wheat, organic, system n°15, at farm gate/FR U"/>
        <s v="Winter wheat, organic, system n°16, at farm gate/FR U"/>
        <s v="Winter wheat, organic, system n°17, at farm gate/FR U"/>
        <s v="Winter wheat, organic, system n°18, at farm gate/FR U"/>
        <s v="Winter wheat, organic, system n°2, at farm gate/FR U"/>
        <s v="Winter wheat, organic, system n°3, at farm gate/FR U"/>
        <s v="Winter wheat, organic, system n°4, at farm gate/FR U"/>
        <s v="Winter wheat, organic, system n°5, at farm gate/FR U"/>
        <s v="Winter wheat, organic, system n°6, at farm gate/FR U"/>
        <s v="Winter wheat, organic, system n°7, at farm gate/FR U"/>
        <s v="Winter wheat, organic, system n°8, at farm gate/FR U"/>
        <s v="Winter wheat, organic, system n°9, at farm gate/FR U"/>
        <s v="Basmati rice, raw"/>
        <s v="Durum wheat, whole, raw"/>
        <s v="Frik (crushed immature durum wheat), raw"/>
        <s v="Khorasan wheat"/>
        <s v="Rice, brown, raw"/>
        <s v="Rice, raw"/>
        <s v="Rice, red, raw"/>
        <s v="Wheat bulgur, raw"/>
        <s v="Wheat, whole, raw"/>
        <s v="Wild rice, raw"/>
        <s v="Barley"/>
        <s v="Maize/corn"/>
        <s v="Oats"/>
        <s v="Quinoa"/>
        <s v="Rice"/>
        <s v="Rye"/>
        <s v="Wheat"/>
        <s v="Cornflour, LDPE Bag"/>
        <s v="Oats, LDPE Bag"/>
        <s v="Rice, LDPE Bag"/>
        <s v="Wheat Flour, LDPE Bag"/>
        <s v="Rice, at farm/CN Mass S"/>
        <s v="Rice, at farm/IN Mass S"/>
        <s v="Rice, at farm/US-AR Mass S"/>
        <s v="Rice, at farm/US-CA Mass S"/>
        <s v="Rice, at farm/US-LA Mass S"/>
        <s v="Rice, at farm/US-MO Mass S"/>
        <s v="Rice, at farm/US-MS Mass S"/>
        <s v="Rice, at farm/US-TX Mass S"/>
        <s v="Rice, flaked, at plant/GLO Mass S"/>
        <s v="Rice, production mix, at farm/GLO Mass S"/>
        <s v="Rice, production mix, at farm/US Mass S"/>
        <s v="Wheat grain, dried, at farm/AR Mass S"/>
        <s v="Wheat grain, dried, at farm/AT Mass S"/>
        <s v="Wheat grain, dried, at farm/BE Mass S"/>
        <s v="Wheat grain, dried, at farm/BG Mass S"/>
        <s v="Wheat grain, dried, at farm/BR Mass S"/>
        <s v="Wheat grain, dried, at farm/CA Mass S"/>
        <s v="Wheat grain, dried, at farm/CH Mass S"/>
        <s v="Wheat grain, dried, at farm/CN Mass S"/>
        <s v="Wheat grain, dried, at farm/CZ Mass S"/>
        <s v="Wheat grain, dried, at farm/DE Mass S"/>
        <s v="Wheat grain, dried, at farm/DK Mass S"/>
        <s v="Wheat grain, dried, at farm/EE Mass S"/>
        <s v="Wheat grain, dried, at farm/ES Mass S"/>
        <s v="Wheat grain, dried, at farm/FI Mass S"/>
        <s v="Wheat grain, dried, at farm/FR Mass S"/>
        <s v="Wheat grain, dried, at farm/GR Mass S"/>
        <s v="Wheat grain, dried, at farm/HU Mass S"/>
        <s v="Wheat grain, dried, at farm/IE Mass S"/>
        <s v="Wheat grain, dried, at farm/IN Mass S"/>
        <s v="Wheat grain, dried, at farm/IT Mass S"/>
        <s v="Wheat grain, dried, at farm/LT Mass S"/>
        <s v="Wheat grain, dried, at farm/LV Mass S"/>
        <s v="Wheat grain, dried, at farm/MX Mass S"/>
        <s v="Wheat grain, dried, at farm/NL Mass S"/>
        <s v="Wheat grain, dried, at farm/NO Mass S"/>
        <s v="Wheat grain, dried, at farm/PK Mass S"/>
        <s v="Wheat grain, dried, at farm/PL Mass S"/>
        <s v="Wheat grain, dried, at farm/PT Mass S"/>
        <s v="Wheat grain, dried, at farm/RO Mass S"/>
        <s v="Wheat grain, dried, at farm/SE Mass S"/>
        <s v="Wheat grain, dried, at farm/UA Mass S"/>
        <s v="Wheat grain, dried, at farm/UK Mass S"/>
        <s v="Wheat grain, durum, dried, at farm/US-MT Mass S"/>
        <s v="Wheat grain, durum, dried, at farm/US-ND Mass S"/>
        <s v="Wheat grain, durum, production mix, at farm/US Mass S"/>
        <s v="Wheat grain, production mix, at farm/CA Mass S"/>
        <s v="Wheat grain, production mix, at farm/GLO Mass S"/>
        <s v="Wheat grain, production mix, at farm/RER Mass S"/>
        <s v="Wheat grain, spring, dried, at farm/CA-AT Mass S"/>
        <s v="Wheat grain, spring, dried, at farm/CA-ON Mass S"/>
        <s v="Wheat grain, spring, dried, at farm/CA-QC Mass S"/>
        <s v="Wheat grain, spring, dried, at farm/CA-WE Mass S"/>
        <s v="Wheat grain, spring, dried, at farm/US-ID Mass S"/>
        <s v="Wheat grain, spring, dried, at farm/US-MN Mass S"/>
        <s v="Wheat grain, spring, dried, at farm/US-MT Mass S"/>
        <s v="Wheat grain, spring, dried, at farm/US-ND Mass S"/>
        <s v="Wheat grain, spring, dried, at farm/US-OR Mass S"/>
        <s v="Wheat grain, spring, dried, at farm/US-SD Mass S"/>
        <s v="Wheat grain, spring, dried, at farm/US-WA Mass S"/>
        <s v="Wheat grain, spring, production mix, at farm/CA Mass S"/>
        <s v="Wheat grain, spring, production mix, at farm/US Mass S"/>
        <s v="Wheat grain, winter, dried, at farm/CA-AT Mass S"/>
        <s v="Wheat grain, winter, dried, at farm/CA-ON Mass S"/>
        <s v="Wheat grain, winter, dried, at farm/CA-QC Mass S"/>
        <s v="Wheat grain, winter, dried, at farm/CA-WE Mass S"/>
        <s v="Wheat grain, winter, dried, at farm/US-AR Mass S"/>
        <s v="Wheat grain, winter, dried, at farm/US-CO Mass S"/>
        <s v="Wheat grain, winter, dried, at farm/US-DE Mass S"/>
        <s v="Wheat grain, winter, dried, at farm/US-GA Mass S"/>
        <s v="Wheat grain, winter, dried, at farm/US-ID Mass S"/>
        <s v="Wheat grain, winter, dried, at farm/US-IL Mass S"/>
        <s v="Wheat grain, winter, dried, at farm/US-KS Mass S"/>
        <s v="Wheat grain, winter, dried, at farm/US-KY Mass S"/>
        <s v="Wheat grain, winter, dried, at farm/US-MI Mass S"/>
        <s v="Wheat grain, winter, dried, at farm/US-MN Mass S"/>
        <s v="Wheat grain, winter, dried, at farm/US-MO Mass S"/>
        <s v="Wheat grain, winter, dried, at farm/US-MS Mass S"/>
        <s v="Wheat grain, winter, dried, at farm/US-MT Mass S"/>
        <s v="Wheat grain, winter, dried, at farm/US-NC Mass S"/>
        <s v="Wheat grain, winter, dried, at farm/US-ND Mass S"/>
        <s v="Wheat grain, winter, dried, at farm/US-NE Mass S"/>
        <s v="Wheat grain, winter, dried, at farm/US-OH Mass S"/>
        <s v="Wheat grain, winter, dried, at farm/US-OK Mass S"/>
        <s v="Wheat grain, winter, dried, at farm/US-OR Mass S"/>
        <s v="Wheat grain, winter, dried, at farm/US-PA Mass S"/>
        <s v="Wheat grain, winter, dried, at farm/US-SD Mass S"/>
        <s v="Wheat grain, winter, dried, at farm/US-TX Mass S"/>
        <s v="Wheat grain, winter, dried, at farm/US-WA Mass S"/>
        <s v="Wheat grain, winter, production mix, at farm/CA Mass S"/>
        <s v="Wheat grain, winter, production mix, at farm/US Mass S"/>
        <s v="White rice, from dry milling, at plant/CN Mass S"/>
        <s v="White rice, from dry milling, parboiled, at plant/CN Mass S"/>
        <s v="White rice, from dry milling, raw, at plant/CN Mass S"/>
        <s v="Maize (Meal)"/>
        <s v="Oats (Oatmeal)"/>
        <s v="Wheat/Rye (Bread)"/>
        <s v="Baled grass, indoor lamb production system, conventional, at feeder/FR U"/>
        <s v="Baled grass, permanent meadow, with clover, Northwestern region, at farm/FR U"/>
        <s v="Baled grass, permanent meadow, with clover, Northwestern regions, at feeder/FR U"/>
        <s v="Baled grass, permanent meadow, without clover, Auvergne, at farm/FR U"/>
        <s v="Baled grass, permanent meadow, without clover, Auvergne, at feeder/FR U"/>
        <s v="Baled grass, permanent meadow, without clover, Northwestern region, at farm/FR U"/>
        <s v="Baled grass, permanent meadow, without clover, Northwestern regions, at feeder/FR U"/>
        <s v="Baled grass, temporary meadow, with clover, Northwestern region, at farm/FR U"/>
        <s v="Baled grass, temporary meadow, with clover, Northwestern regions, at feeder/FR U"/>
        <s v="Baled grass, temporary meadow, without clover, Northwestern region, at farm/FR U"/>
        <s v="Baled grass, temporary meadow, without clover, Northwestern regions, at feeder/FR U"/>
        <s v="Grass silage, horizontal silo, permanent meadow, without clover, Auvergne, at farm/FR U"/>
        <s v="Grass silage, horizontal silo, permanent meadow, without clover, Auvergne, at feeder/FR U"/>
        <s v="Grass silage, horizontal silo, temporary meadow, with clover, Northwestern region, at farm/FR U"/>
        <s v="Grass silage, horizontal silo, temporary meadow, with clover, Northwestern region, at feeder/FR U"/>
        <s v="Grazed grass, permanent meadow, with clover, Northwestern region, on field/FR U"/>
        <s v="Grazed grass, permanent meadow, without clover, Auvergne, on field/FR U"/>
        <s v="Grazed grass, permanent meadow, without clover, Northwestern region, on field/FR U"/>
        <s v="Grazed grass, temporary meadow, with clover, Northwestern region, on field/FR U"/>
        <s v="Grazed grass, temporary meadow, without clover, Northwestern region, on field/FR U"/>
        <s v="Silage sorghum, national average, animal feed, at farm gate/FR U"/>
        <s v="Guavas"/>
        <s v="Lettuce, autumn under tunnel, conventional, at farm gate/FR U"/>
        <s v="Lettuce, conventional, national average, at farm gate/FR U"/>
        <s v="Lettuce, open field, conventional, at farm gate/FR U"/>
        <s v="Lettuce, winter under tunnel, conventional, at farm gate/FR U"/>
        <s v="Cucumbers, lettuce, peppers and tomatoes"/>
        <s v="Lettuce, strawberries and tomatoes"/>
        <s v="Lettuce: heated greenhouse"/>
        <s v="Lettuce, LDPE Bag"/>
        <s v="Fresh lettuce"/>
        <s v="Processed lettuce"/>
        <s v="Ice Cream, PP Tub with LDPE Lid"/>
        <s v="Eggs, Bleu Blanc Coeur, outdoor system, at farm gate/FR U"/>
        <s v="Eggs, conventional, indoor production, cage 2012 rules, at farm gate/FR U"/>
        <s v="Eggs, conventional, indoor system, cage, at farm gate/FR U"/>
        <s v="Eggs, conventional, indoor system, non-cage, at farm gate/FR U"/>
        <s v="Eggs, conventional, outdoor system, at farm gate/FR U"/>
        <s v="Eggs, national average, at farm gate/FR U"/>
        <s v="Egg, organic, system n°1, at farm gate/FR U"/>
        <s v="Egg, organic, system n°2, at farm gate/FR U"/>
        <s v="Duck egg, raw"/>
        <s v="Egg, raw"/>
        <s v="Goose egg, raw"/>
        <s v="Turkey egg, raw"/>
        <s v="Chicken (eggs)"/>
        <s v="Eggs (cage/colony)"/>
        <s v="Eggs (barn)"/>
        <s v="Eggs (free range)"/>
        <s v="Eggs (organic)"/>
        <s v="Eggs"/>
        <s v="Chicken Eggs"/>
        <s v="Kiwi fruit"/>
        <s v="Kiwifruits, LDPE Bag"/>
        <s v="Lamb, conventional, indoor production system, at farm gate/FR U"/>
        <s v="Lamb, conventional, Roquefort system, at farm gate/FR U"/>
        <s v="Lamb, organic, system n°1, at farm gate/FR U"/>
        <s v="Lamb, organic, system n°2, at farm gate/FR U"/>
        <s v="Lamb, organic, system n°3, at farm gate/FR U"/>
        <s v="Brain, lamb, raw"/>
        <s v="Heart, lamb, raw"/>
        <s v="Kidney, lamb, raw"/>
        <s v="Lamb, chop fillet, raw"/>
        <s v="Lamb, leg, raw"/>
        <s v="Lamb, neck, raw"/>
        <s v="Lamb, rib chop, raw"/>
        <s v="Lamb, saddle, raw"/>
        <s v="Lamb, shoulder, lean, raw"/>
        <s v="Lamb, shoulder, raw"/>
        <s v="Liver, lamb, raw"/>
        <s v="Lamb"/>
        <s v="Lamb AU &amp; NZ"/>
        <s v="Lamb EU"/>
        <s v="Lamb UK"/>
        <s v="Lamb: world average"/>
        <s v="Lamb, PE Tray with PE Film"/>
        <s v="Sheep Meat"/>
        <s v="Hill Sheep"/>
        <s v="Upland Sheep"/>
        <s v="Lowland Sheep"/>
        <s v="Mutton &amp; Goat Meat"/>
        <s v="Leek, early planted, conventional, at farm gate/FR U"/>
        <s v="Leek, early sown, conventional, at farm gate/kg/FR"/>
        <s v="Leek, national average, at plant/FR U"/>
        <s v="Leek, winter non-irrigated, conventional, at farm gate/FR U"/>
        <s v="Autumn irrigated leek, conventional, at farm gate/FR U"/>
        <s v="Lemon zest, raw"/>
        <s v="Lemon, pulp, raw"/>
        <s v="Lemons, unpackaged"/>
        <s v="Lentils"/>
        <s v="Lentils, LDPE Bag"/>
        <s v="Lime, pulp, raw"/>
        <s v="Mango, conventional, Val de San Francisco, at orchard/BR U"/>
        <s v="Margarine, PP Tub with LDPE Lid"/>
        <s v="Meat-Free Burgers, Cardboard Box with PE Wax"/>
        <s v="Plant-based Sausages, Cardboard Box with PE Wax"/>
        <s v="Melon, conventional, national average, at farm gate/FR U"/>
        <s v="Melon, national average, at farm gate/FR U"/>
        <s v="Melon, open field, conventional, at farm gate/FR U"/>
        <s v="Melon, protected crop, conventional, at farm gate/FR U"/>
        <s v="Melon, under low tunnel, conventional, at farm gate/FR U"/>
        <s v="Melon, organic, at farm gate/FR U"/>
        <s v="Melons"/>
        <s v="Melons: passive greenhouse"/>
        <s v="Rockmelon/cantelope"/>
        <s v="Cow milk, conventional, highland milk system, grass fed, at farm gate/FR U"/>
        <s v="Cow milk, conventional, lowland milk system, silage maize 10 to 30%, at farm gate/FR U"/>
        <s v="Cow milk, conventional, lowland milk system, silage maize 5 to 10%, at farm gate/FR U"/>
        <s v="Cow milk, conventional, lowland milk system, silage maize more than 30%, at farm gate/FR U"/>
        <s v="Cow milk, national average, at farm gate/FR U"/>
        <s v="Goat milk, conventional, intensive forage area, at farm gate/FR U"/>
        <s v="Sheep milk, conventional, Roquefort system, at farm gate/FR U"/>
        <s v="Milk, organic, system n°1, at farm gate/FR U"/>
        <s v="Milk, organic, system n°2, at farm gate/FR U"/>
        <s v="Milk, organic, system n°3, at farm gate/FR U"/>
        <s v="Milk, organic, system n°4, at farm gate/FR U"/>
        <s v="Milk, organic, system n°5, at farm gate/FR U"/>
        <s v="Goat milk, half skimmed, UHT pasteurized"/>
        <s v="Goat milk, whole, UHT"/>
        <s v="Goat milk, whole, raw"/>
        <s v="Milk, semi-skimmed, UHT"/>
        <s v="Milk, semi-skimmed, pasteurised"/>
        <s v="Milk, semi-skimmed, reduced lactose"/>
        <s v="Milk, semi-skimmed, vitamin fortified, UHT"/>
        <s v="Milk, skimmed, UHT"/>
        <s v="Milk, skimmed, pasteurised"/>
        <s v="Milk, whole, UHT"/>
        <s v="Milk, whole, pasteurised"/>
        <s v="Sheep milk, whole"/>
        <s v="Milk"/>
        <s v="Buffalo milk"/>
        <s v="Milk: AU &amp; NZ"/>
        <s v="Milk: Africa"/>
        <s v="Milk: Asia"/>
        <s v="Milk: British Isles"/>
        <s v="Milk: Central and Sth America"/>
        <s v="Milk: Europe"/>
        <s v="Milk: Nth America"/>
        <s v="Milk: world average"/>
        <s v="Milk, PET Bottle with PP Lid"/>
        <s v="Buffaloes Milk"/>
        <s v="Cattle Milk"/>
        <s v="Goats Milk"/>
        <s v="Sheep Milk"/>
        <s v="Almond drink"/>
        <s v="Oat-based drink, plain"/>
        <s v="Rice-based drink, plain"/>
        <s v="Soy drink, flavoured, enriched in calcium, w sugar or fruit concentrate"/>
        <s v="Soy drink, flavoured, with sugar"/>
        <s v="Soy drink, plain"/>
        <s v="Soy drink, plain, fortified with calcium"/>
        <s v="Almond, coconut milk"/>
        <s v="Almond/coconut milk"/>
        <s v="Soy-milk"/>
        <s v="Coconut Milk, PET Bottle with PP Lid"/>
        <s v="Soybeans (Soymilk)"/>
        <s v="Cull ewe, organic, system n°1, at farm gate/FR U"/>
        <s v="Cull ewe, organic, system n°2, at farm gate/FR U"/>
        <s v="Cull ewe, organic, system n°3, at farm gate/FR U"/>
        <s v="Walnut, dried inshell, conventional, national average, at farm gate/FR U"/>
        <s v="Walnut, dried inshell, national average, at farm gate/FR U"/>
        <s v="Walnut, dried inshell, traditional varieties, conventional, at farm gate/FR U"/>
        <s v="Walnut, dried inshell, varieties with lateral fructification, conventional, at farm gate/FR U"/>
        <s v="Walnut, dried inshell, traditional varieties, organic, at farm gate/FR U"/>
        <s v="Almonds"/>
        <s v="Cashew nut"/>
        <s v="Ground nuts"/>
        <s v="Hazelnuts"/>
        <s v="Peanuts"/>
        <s v="Pistachios"/>
        <s v="Rape and mustard seed"/>
        <s v="Sesame seed"/>
        <s v="Sunflower seed"/>
        <s v="Walnuts"/>
        <s v="Almonds, LDPE Bag"/>
        <s v="Cashew Nuts, LDPE Bag"/>
        <s v="Sunflower Seeds, LDPE Bag"/>
        <s v="Groundnuts"/>
        <s v="Nuts"/>
        <s v="Butter oil or concentrated butter"/>
        <s v="Cod liver oil"/>
        <s v="Combined oil (blended vegetable oils)"/>
        <s v="Combined oil (mix of olive oil and seeds oil)"/>
        <s v="Cottonseed oil"/>
        <s v="Frying oil"/>
        <s v="Grapeseed oil"/>
        <s v="Hazelnut oil"/>
        <s v="Herring oil"/>
        <s v="Linseed oil"/>
        <s v="Maize/corn oil"/>
        <s v="Olive oil, extra virgin"/>
        <s v="Palm oil"/>
        <s v="Palm oil, refined"/>
        <s v="Peanut oil"/>
        <s v="Rapeseed oil"/>
        <s v="Salmon oil"/>
        <s v="Sardine oil"/>
        <s v="Sesame oil"/>
        <s v="Soy oil"/>
        <s v="Sunflower oil"/>
        <s v="Olive Oil, Glass Bottle with Aluminium Lid"/>
        <s v="Rapeseed Oil, Glass Bottle with Aluminium Lid"/>
        <s v="Crude coconut oil, from crushing, at plant/GLO Mass S"/>
        <s v="Crude maize germ oil, from wet milling (germ oil production, pressing), at plant/RER Mass S"/>
        <s v="Crude maize germ oil, from wet milling (germ oil production, pressing), at plant/US Mass S"/>
        <s v="Crude maize germ oil, from wet milling (germ oil production, solvent), at plant/RER Mass S"/>
        <s v="Crude maize germ oil, from wet milling (germ oil production, solvent), at plant/US Mass S"/>
        <s v="Crude palm kernel oil, from crushing, at plant/ID Mass S"/>
        <s v="Crude palm kernel oil, from crushing, at plant/MY Mass S"/>
        <s v="Crude palm oil, from crude palm oil production, at plant/ID Mass S"/>
        <s v="Crude palm oil, from crude palm oil production, at plant/MY Mass S"/>
        <s v="Crude peanut oil, from crushing, at plant/GLO Mass S"/>
        <s v="Crude rapeseed oil, from crushing (pressing), at plant/RER Mass S"/>
        <s v="Crude rapeseed oil, from crushing (solvent), at plant/AT Mass S"/>
        <s v="Crude rapeseed oil, from crushing (solvent), at plant/BE Mass S"/>
        <s v="Crude rapeseed oil, from crushing (solvent), at plant/CZ Mass S"/>
        <s v="Crude rapeseed oil, from crushing (solvent), at plant/DE Mass S"/>
        <s v="Crude rapeseed oil, from crushing (solvent), at plant/DK Mass S"/>
        <s v="Crude rapeseed oil, from crushing (solvent), at plant/FR Mass S"/>
        <s v="Crude rapeseed oil, from crushing (solvent), at plant/NL Mass S"/>
        <s v="Crude rapeseed oil, from crushing (solvent), at plant/PL Mass S"/>
        <s v="Crude rapeseed oil, from crushing (solvent), at plant/RER Mass S"/>
        <s v="Crude rapeseed oil, from crushing (solvent), at plant/UK Mass S"/>
        <s v="Crude rapeseed oil, from crushing (solvent), at plant/US Mass S"/>
        <s v="Crude rice bran oil, from rice bran oil production, at plant/CN Mass S"/>
        <s v="Crude soybean oil, from crushing (pressing), at plant/AR Mass S"/>
        <s v="Crude soybean oil, from crushing (pressing), at plant/BR Mass S"/>
        <s v="Crude soybean oil, from crushing (pressing), at plant/GLO Mass S"/>
        <s v="Crude soybean oil, from crushing (pressing), at plant/RER Mass S"/>
        <s v="Crude soybean oil, from crushing (solvent), at plant/AR Mass S"/>
        <s v="Crude soybean oil, from crushing (solvent), at plant/BR Mass S"/>
        <s v="Crude soybean oil, from crushing (solvent), at plant/DE Mass S"/>
        <s v="Crude soybean oil, from crushing (solvent), at plant/ES Mass S"/>
        <s v="Crude soybean oil, from crushing (solvent), at plant/GLO Mass S"/>
        <s v="Crude soybean oil, from crushing (solvent), at plant/IT Mass S"/>
        <s v="Crude soybean oil, from crushing (solvent), at plant/NL Mass S"/>
        <s v="Crude soybean oil, from crushing (solvent), at plant/PT Mass S"/>
        <s v="Crude soybean oil, from crushing (solvent), at plant/RER Mass S"/>
        <s v="Crude soybean oil, from crushing (solvent), at plant/UK Mass S"/>
        <s v="Crude soybean oil, from crushing (solvent), at plant/US Mass S"/>
        <s v="Crude sunflower oil, from crushing (pressing), at plant/AR Mass S"/>
        <s v="Crude sunflower oil, from crushing (pressing), at plant/CN Mass S"/>
        <s v="Crude sunflower oil, from crushing (pressing), at plant/GLO Mass S"/>
        <s v="Crude sunflower oil, from crushing (pressing), at plant/UA Mass S"/>
        <s v="Crude sunflower oil, from crushing (solvent), at plant/AR Mass S"/>
        <s v="Crude sunflower oil, from crushing (solvent), at plant/BG Mass S"/>
        <s v="Crude sunflower oil, from crushing (solvent), at plant/CN Mass S"/>
        <s v="Crude sunflower oil, from crushing (solvent), at plant/DE Mass S"/>
        <s v="Crude sunflower oil, from crushing (solvent), at plant/ES Mass S"/>
        <s v="Crude sunflower oil, from crushing (solvent), at plant/FR Mass S"/>
        <s v="Crude sunflower oil, from crushing (solvent), at plant/GLO Mass S"/>
        <s v="Crude sunflower oil, from crushing (solvent), at plant/HU Mass S"/>
        <s v="Crude sunflower oil, from crushing (solvent), at plant/IT Mass S"/>
        <s v="Crude sunflower oil, from crushing (solvent), at plant/NL Mass S"/>
        <s v="Crude sunflower oil, from crushing (solvent), at plant/RER Mass S"/>
        <s v="Crude sunflower oil, from crushing (solvent), at plant/RO Mass S"/>
        <s v="Crude sunflower oil, from crushing (solvent), at plant/UA Mass S"/>
        <s v="Crude vegetable oil blend, from crushing, at plant/GLO Mass S"/>
        <s v="Crude vegetable oil blend, from crushing, at plant/RER Mass S"/>
        <s v="Olives (Oil)"/>
        <s v="Palm (Oil)"/>
        <s v="Rapeseed (Oil)"/>
        <s v="Soybeans (Oil)"/>
        <s v="Olives"/>
        <s v="Olives, PE Tray with PE Film"/>
        <s v="Onion sets, conventional, at production site/FR U"/>
        <s v="Onion, long-day planted, conventional, at farm gate/FR U"/>
        <s v="Onion, long-day sown, conventional, at farm gate/FR U"/>
        <s v="Onion, national average, at farm/FR U"/>
        <s v="Onion, short day sown, conventional, at farm gate/FR U"/>
        <s v="Onion"/>
        <s v="Onions, unpackaged"/>
        <s v="Fresh onions "/>
        <s v="Frozen onions"/>
        <s v="Pickled onions "/>
        <s v="Processed onions"/>
        <s v="Onions &amp; Leeks"/>
        <s v="Orange, pulp, raw"/>
        <s v="Orange"/>
        <s v="Oranges, unpackaged"/>
        <s v="Baled hay, permanent meadow, with clover, Northwestern region, at farm/FR U"/>
        <s v="Baled hay, permanent meadow, with clover, Northwestern regions, at feeder/FR U"/>
        <s v="Baled hay, permanent meadow, without clover, Auvergne, at farm/FR U"/>
        <s v="Baled hay, permanent meadow, without clover, Auvergne, at feeder/FR U"/>
        <s v="Baled hay, permanent meadow, without clover, Northwestern region, at farm/FR U"/>
        <s v="Baled hay, permanent meadow, without clover, Northwestern regions, at feeder/FR U"/>
        <s v="Baled hay, temporary meadow, with clover, Northwestern region, at farm/FR U"/>
        <s v="Baled hay, temporary meadow, with clover, Northwestern regions, at feeder/FR U"/>
        <s v="Baled hay, temporary meadow, without clover, Northwestern region, at farm/FR U"/>
        <s v="Baled hay, temporary meadow, without clover, Northwestern regions, at feeder/FR U"/>
        <s v="Barley straw, animal feed, average practices/FR U"/>
        <s v="Feed barley, average from 6 optimized case study, basis scenario, at farm gate/FR U"/>
        <s v="Feed barley, average from 6 optimized case study, protein crop scenario, at farm gate/FR U"/>
        <s v="Feed barley, average from 6 optimized case study, systematic covercropping scenario, at farm gate/FR U"/>
        <s v="Hemp fibre, without processing/FR U"/>
        <s v="Hemp, straw, ret, Champagne, at farm gate/FR U"/>
        <s v="Silage maize, conventional, national average, animal feed, at farm gate, production/FR U"/>
        <s v="Silage maize, conventional, national average, at feeder/FR U"/>
        <s v="Triticale straw, animal feed, average practices/FR U"/>
        <s v="Wheat straw, animal feed, average practices/FR U"/>
        <s v="Silage maize, organic, system n°1, at farm gate/FR U"/>
        <s v="Sweet Chilli Sauce, Glass Jar with Aluminium Lid"/>
        <s v="Pear, conventional, at orchard/FR U"/>
        <s v="Pear, national average, at farm gate/FR U"/>
        <s v="Pear, organic, at farm gate/FR U"/>
        <s v="Pears"/>
        <s v="Spring pea, conventional, 15% moisture, animal feed, at farm gate, production/FR U"/>
        <s v="Winter pea, conventional, 15% moisture, at farm gate/FR U"/>
        <s v="Spring pea, from intercrop, organic, system n°1, at farm gate/FR U"/>
        <s v="Spring pea, from intercrop, organic, system n°2, at farm gate/FR U"/>
        <s v="Winter pea, from intercrop, organic, system n°1, at farm gate/FR U"/>
        <s v="Winter pea, from intercrop, organic, system n°2, at farm gate/FR U"/>
        <s v="Winter pea, from intercrop, organic, system n°3, at farm gate/FR U"/>
        <s v="Winter pea, from intercrop, organic, system n°4, at farm gate/FR U"/>
        <s v="Winter pea, from intercrop, organic, system n°5, at farm gate/FR U"/>
        <s v="Winter pea, from intercrop, organic, system n°6, at farm gate/FR U"/>
        <s v="Winter pea, from intercrop, organic, system n°7, at farm gate/FR U"/>
        <s v="Peas"/>
        <s v="Peas, LDPE Bag"/>
        <s v="Canned peas, shelled (fresh peas are canned, not dried!)"/>
        <s v="Canned peas, shelled (from dried peas!)"/>
        <s v="Dried peas "/>
        <s v="Fresh green peas shelled"/>
        <s v="Fresh green peas unshelled (consumed raw)"/>
        <s v="Frozen peas, shelled"/>
        <s v="Capsicums/peppers"/>
        <s v="Pepers: passive and heated greenhouse"/>
        <s v="Peppers, LDPE Bag"/>
        <s v="Fresh Pepper"/>
        <s v="Pickled Pepper"/>
        <s v="Pineapple, mixed production, Reunion Island average, at production site/RE U"/>
        <s v="Pineapples"/>
        <s v="Pineapples, unpackaged"/>
        <s v="Bacon, back"/>
        <s v="Cured ham, raw"/>
        <s v="Cured ham, raw, smoked"/>
        <s v="Cured ham, raw, smoked, reduced fat"/>
        <s v="Dry-cured ham"/>
        <s v="Dry-cured ham, fat and rind removed"/>
        <s v="Parma dry-cured ham"/>
        <s v="Pork belly salt-cured"/>
        <s v="Pork belly, smoked, raw"/>
        <s v="Pork ear sat-cured"/>
        <s v="Pork trotters salt-cured"/>
        <s v="Serrano dry-cured ham"/>
        <s v="Smoked lardoons, raw"/>
        <s v="Bacon, PE Tray with PE Film"/>
        <s v="Ham, PE Tray with PE Film"/>
        <s v="Pork Sausages, PE Tray with PE Film"/>
        <s v="Salami, PE Tray with PE Film"/>
        <s v="Cull sow, organic, national average, at farm gate/FR U"/>
        <s v="Cull sow, organic, system n°1, at farm gate/FR U"/>
        <s v="Cull sow, organic, system n°2, at farm gate/FR U"/>
        <s v="Cull sow, organic, system n°3, at farm gate/FR U"/>
        <s v="Cull sow, organic, system n°4, at farm gate/FR U"/>
        <s v="Pork, PE Tray with PE Film"/>
        <s v="Pig, conventional, national average, at farm gate/FR U"/>
        <s v="Pig, conventionnal, Bleu Blanc Coeur, at farm gate/FR U"/>
        <s v="Pig, Label Rouge, outdoor system, at farm gate/FR U"/>
        <s v="Pig, Label Rouge, pig with run system, at farm gate/FR U"/>
        <s v="Fattened pig, organic, national average, at farm gate/FR U"/>
        <s v="Fattened pig, organic, system n°1, at farm gate/FR U"/>
        <s v="Fattened pig, organic, system n°2, at farm gate/FR U"/>
        <s v="Fattened pig, organic, system n°3, at farm gate/FR U"/>
        <s v="Fattened pig, organic, system n°4, at farm gate/FR U"/>
        <s v="Brain, pork, raw"/>
        <s v="Heart, pork, raw"/>
        <s v="Kidney, pork, raw"/>
        <s v="Liver, pork, raw"/>
        <s v="Pork fat, raw"/>
        <s v="Pork filet mignon, raw"/>
        <s v="Pork loin, raw"/>
        <s v="Pork tenderloin, lean, raw"/>
        <s v="Pork, 80/20 trimming, raw"/>
        <s v="Pork, 90/10 trimming, raw"/>
        <s v="Pork, back fat, rindless, raw"/>
        <s v="Pork, belly, flank removed, raw"/>
        <s v="Pork, belly, raw"/>
        <s v="Pork, chop, raw"/>
        <s v="Pork, ham escalope, raw"/>
        <s v="Pork, jowl, rindless, raw"/>
        <s v="Pork, knuckle oh ham, without rind, fat and bone, raw"/>
        <s v="Pork, knuckle or shank, raw"/>
        <s v="Pork, loin, raw"/>
        <s v="Pork, rack, raw"/>
        <s v="Pork, rind, raw"/>
        <s v="Pork, roast, raw"/>
        <s v="Pork, round steak, raw"/>
        <s v="Pork, shoulder lower half, without rind, fat and bone, raw"/>
        <s v="Pork, shoulder upper half, without rind, fat and bone, raw"/>
        <s v="Pork, shoulder, raw"/>
        <s v="Pork, spare-ribs, raw"/>
        <s v="Pork, way leg, without rind, fat and bone, raw"/>
        <s v="Tongue, pork, raw"/>
        <s v="Pork (indoor)"/>
        <s v="Pork (outdoor)"/>
        <s v="Pork AU"/>
        <s v="Pork EU"/>
        <s v="Pork Nth America"/>
        <s v="Pork UK"/>
        <s v="Pork: world average"/>
        <s v="Pig meat"/>
        <s v="Pigs Meat"/>
        <s v="Starch potato, conventional, national average, at farm gate/FR U"/>
        <s v="Ware potato, conventional, for fresh market, firm flesh varieties, at farm gate/FR U"/>
        <s v="Ware potato, conventional, for fresh market, other varieties, at farm gate/FR U"/>
        <s v="Ware potato, conventional, for industrial use, at farm gate/FR U"/>
        <s v="Ware potato, conventional, variety mix, national average, at farm gate/FR U"/>
        <s v="Dauphine potato, frozen, raw"/>
        <s v="Duchesse potato, frozen, raw"/>
        <s v="New potato, raw"/>
        <s v="Potato, peeled, raw"/>
        <s v="Spring vegetables, frozen, raw (French beans, carrots, potatoes, green peas, onions)"/>
        <s v="Sweet potato, raw"/>
        <s v="Yam or Indian potato, peeled, raw"/>
        <s v="Potatoes"/>
        <s v="Potatoes, unpackaged"/>
        <s v="Sweet Potatoes, unpackaged"/>
        <s v="Potatoes - chips"/>
        <s v="Potatoes - crisps"/>
        <s v="Potatoes - fresh (50% cold storage &amp; 50% CIPC)"/>
        <s v="Pumpkins"/>
        <s v="Pumpkins, unpackaged"/>
        <s v="Fresh winter squash"/>
        <s v="Quinces"/>
        <s v="Rabbit, conventional, in cage, at farm gate/FR U"/>
        <s v="Rabbit"/>
        <s v="Rapeseed, average from 7 optimized case study, basis scenario, at farm gate/FR U"/>
        <s v="Rapeseed, average from 7 optimized case study, protein crop scenario, at farm gate/FR U"/>
        <s v="Rapeseed, average from 7 optimized case study, systematic covercropping scenario, at farm gate/FR U"/>
        <s v="Rapeseed, conventional, 9% moisture, national average, animal feed, at farm gate, production/FR U"/>
        <s v="Winter rapeseed, organic, at farm gate/FR U"/>
        <s v="Raspberry, frozen, raw"/>
        <s v="Raspberry, raw"/>
        <s v="Raspberries"/>
        <s v="Rose (cut flower), production mix, national average, at greenhouse/FR U"/>
        <s v="Rose (cut flower), soilless, heated and enlighted, conventional pest management, at greenhouse/FR U"/>
        <s v="Rose (cut flower), soilless, heated and enlighted, integrated pest management, at greenhouse/FR U"/>
        <s v="Rose (cut flower), soilless, low-heated, conventional pest management, at greenhouse/FR U"/>
        <s v="Rose (cut flower), soilless, low-heated, integrated pest management, at greenhouse/FR U"/>
        <s v="Mandarin, pulp, raw"/>
        <s v="Mandarin"/>
        <s v="Tangerines/mandarins"/>
        <s v="Green Pesto, Glass Jar with Aluminium Lid"/>
        <s v="Barbecue Sauce, Glass Jar with Aluminium Lid"/>
        <s v="Great Scallop, BSBrieuc, Dredge, average, at landing/FR U"/>
        <s v="Mussels, with shell, at farm gate/FR U"/>
        <s v="Shrimp or prawn, raw"/>
        <s v="Lobster"/>
        <s v="Mussels"/>
        <s v="Prawns, shrimp"/>
        <s v="Prawns/shrimp"/>
        <s v="Prawns, PE Tray with PE Film"/>
        <s v="Crustaceans (farmed)"/>
        <s v="Soybean, national average, animal feed, at farm gate/FR U"/>
        <s v="Spinach"/>
        <s v="Canned spinach"/>
        <s v="Fresh spinach"/>
        <s v="Frozen spinach"/>
        <s v="Peach, conventional, national average, at orchard/FR U"/>
        <s v="Peach, production mix, national average, at orchard/FR U"/>
        <s v="Cherries"/>
        <s v="Peaches and Nectarines"/>
        <s v="Strawberry, national average, at farm gate/FR U"/>
        <s v="Strawberry, open field, conventional, at farm gate/FR U"/>
        <s v="Strawberry, soil protected crops, non-heated, conventional, at farm gate/FR U"/>
        <s v="Strawberry, soilless protected crops, frost protection, conventional, at farm gate/FR U"/>
        <s v="Strawberry, soilless protected crops, heated, conventional, at farm gate/FR U"/>
        <s v="Strawberry, soilless protected crops, non-heated, conventional, at farm gate/FR U"/>
        <s v="Strawberry in season, raw"/>
        <s v="Strawberry off season, raw"/>
        <s v="Strawberry, raw"/>
        <s v="Strawberries"/>
        <s v="Strawberries: heated greenhouse"/>
        <s v="Strawberries, PE Tray"/>
        <s v="Sugar beet roots, conventional, national average, animal feed, at farm gate, production/FR U"/>
        <s v="Sugar, brown"/>
        <s v="Sugar, white"/>
        <s v="Sugar, from sugar beet, from sugar production, at plant/BE Mass S"/>
        <s v="Sugar, from sugar beet, from sugar production, at plant/DE Mass S"/>
        <s v="Sugar, from sugar beet, from sugar production, at plant/ES Mass S"/>
        <s v="Sugar, from sugar beet, from sugar production, at plant/FR Mass S"/>
        <s v="Sugar, from sugar beet, from sugar production, at plant/GLO Mass S"/>
        <s v="Sugar, from sugar beet, from sugar production, at plant/IT Mass S"/>
        <s v="Sugar, from sugar beet, from sugar production, at plant/NL Mass S"/>
        <s v="Sugar, from sugar beet, from sugar production, at plant/PL Mass S"/>
        <s v="Sugar, from sugar beet, from sugar production, at plant/RER Mass S"/>
        <s v="Sugar, from sugar beet, from sugar production, at plant/UK Mass S"/>
        <s v="Sugar, from sugar cane, from sugar production, at plant/AU Mass S"/>
        <s v="Sugar, from sugar cane, from sugar production, at plant/BR Mass S"/>
        <s v="Sugar, from sugar cane, from sugar production, at plant/GLO Mass S"/>
        <s v="Sugar, from sugar cane, from sugar production, at plant/IN Mass S"/>
        <s v="Sugar, from sugar cane, from sugar production, at plant/PK Mass S"/>
        <s v="Sugar, from sugar cane, from sugar production, at plant/SD Mass S"/>
        <s v="Sugar, from sugar cane, from sugar production, at plant/US Mass S"/>
        <s v="Beet Sugar"/>
        <s v="Cane Sugar"/>
        <s v="Swedes/rutabage"/>
        <s v="Canned sweet corn"/>
        <s v="Fresh sweet corn on the cob"/>
        <s v="Frozen sweet corn(30% on cob &amp; 70% kernels only)"/>
        <s v="Processed sweet corn"/>
        <s v="Grape, integrated, AOC, Beaujolais, at vineyard/FR U"/>
        <s v="Grape, integrated, french mix/FR U"/>
        <s v="Grape, integrated, variety mix, Languedoc-Roussillon, at vineyard/FR U"/>
        <s v="Grapes"/>
        <s v="Tomato Ketchup, Glass Jar with Aluminium Lid"/>
        <s v="Tomato, average basket, conventional, heated greenhouse, national average, at greenhouse/FR U"/>
        <s v="Tomato, average basket, conventional, soil based, non-heated greenhouse, at greenhouse/FR U"/>
        <s v="Tomato, conventional, new closed glasshouse,  unavoidable energy and biomass, no liquid CO2, runoff recycling, at farm gate/FR U"/>
        <s v="Tomato, conventional, new closed glasshouse,  unavoidable energy and biomass, runoff recycling, at farm gate/FR U"/>
        <s v="Tomato, conventional, new glasshouse, biomass and natural gas, runoff recycling, at farm gate/FR U"/>
        <s v="Tomato, conventional, new glasshouse, natural gas, no runoff recycling, at farm gate/FR U"/>
        <s v="Tomato, conventional, new glasshouse, natural gas, no runoff recycling, with water footprint, at farm gate/FR U"/>
        <s v="Tomato, conventional, new glasshouse, natural gas, runoff recycling, at farm gate/FR U"/>
        <s v="Tomato, conventional, new glasshouse, natural gas, runoff recycling, with water footprint, at farm gate/FR U"/>
        <s v="Tomato, conventional, new glasshouse, unavoidable energy and natural gas, runoff recycling, at farm gate/FR U"/>
        <s v="Tomato, conventional, old glasshouse, natural gas, no runoff recycling, at farm gate/FR U"/>
        <s v="Tomato, medium size, conventional, heated greenhouse, at greenhouse/FR U"/>
        <s v="Tomato, medium size, conventional, soil based, non-heated greenhouse, at greenhouse/FR U"/>
        <s v="Tomato, production mix, greenhouse production, national average, at greenhouse/FR U"/>
        <s v="Tomato, organic, greenhouse production, national average, at greenhouse/FR U"/>
        <s v="Tomato coulis, canned (tomato puree semi-reduced 11%)"/>
        <s v="Tomato in season, raw"/>
        <s v="Tomato off season, raw"/>
        <s v="Tomato paste, concentrated, canned"/>
        <s v="Tomato paste, double concentrate, canned"/>
        <s v="Tomato pulp, canned"/>
        <s v="Tomato puree, canned"/>
        <s v="Tomato, cherry, raw"/>
        <s v="Tomato, dried"/>
        <s v="Tomato, dried, in oil"/>
        <s v="Tomato, green, raw"/>
        <s v="Tomato, peeled, canned, drained"/>
        <s v="Tomato, raw"/>
        <s v="Melons, peppers, tomatoes and zucchini"/>
        <s v="Tomatoes"/>
        <s v="Tomatoes: heated greenhouse"/>
        <s v="Tomatoes: passive greenhouse"/>
        <s v="Chopped Tomatoes, Aluminium Tin"/>
        <s v="Tomato Puree, LDPE Squeeze Tube with PP Lid"/>
        <s v="Tomatoes, PE Tray with PE Film"/>
        <s v="Fresh tomatoes"/>
        <s v="Tomato paste"/>
        <s v="Tomatoes - bottled, passate/puree"/>
        <s v="Tomatoes - canned, in juice"/>
        <s v="Turkey, conventional, at farm gate/FR U"/>
        <s v="Turkey, Label Rouge, at farm gate/FR U"/>
        <s v="Turkey, national average, at farm gate/FR U"/>
        <s v="Turkey, PE Tray with PE Film"/>
        <s v="Turkey"/>
        <s v="Tofu, plain"/>
        <s v="Soybean"/>
        <s v="Tofu, PE Tray with PE Film"/>
        <s v="Soybeans (Tofu)"/>
        <s v="Falafels, PP Tub"/>
        <s v="Other Vegetables"/>
        <s v="Root Vegetables"/>
        <s v="Watermelons"/>
        <s v="Sparkling fruit wine"/>
        <s v="Wine, white, sparkling"/>
        <s v="Wine, white, sparkling, flavoured"/>
        <s v="Marsala wine"/>
        <s v="Sake or rice wine"/>
        <s v="Wine, red, 10°"/>
        <s v="Wine, red, 11°"/>
        <s v="Wine, red, 12°"/>
        <s v="Wine, red, 13°"/>
        <s v="Wine, rose, 11°"/>
        <s v="Wine, white, 11°"/>
        <s v="Wine, white, dry, 11°"/>
        <s v="Wine, white, sweet"/>
        <s v="Red Wine, Glass Bottle with Aluminium Lid"/>
        <s v="White Wine, Glass Bottle with Aluminium Lid"/>
        <s v="Wine Grapes (Wine)"/>
        <s v="Wine grape, organic, PDO, system n°1, at vineyard gate/FR U"/>
        <s v="Wine grape, organic, PDO, system n°2, at vineyard gate/FR U"/>
        <s v="Wine grape, organic, PDO, system n°3, at vineyard gate/FR U"/>
        <s v="Wine grape, organic, PDO, system n°4, at vineyard gate/FR U"/>
        <s v="Wine grape, organic, PDO, system n°5, at vineyard gate/FR U"/>
        <s v="Yoghurt"/>
        <s v="Yoghurt, PP Tub with LDPE Lid"/>
        <s v="Coconut Yoghurt, PP Tub with LDPE Lid"/>
      </sharedItems>
    </cacheField>
    <cacheField name="source_db_id" numFmtId="0">
      <sharedItems count="12">
        <s v="agribalyse_cradle-to-farmgate"/>
        <s v="clune"/>
        <s v="foodsteps"/>
        <s v="poore_nemecek"/>
        <s v="frankowska_et_al"/>
        <s v="agribalyse_ready-to-eat"/>
        <s v="bord_bia"/>
        <s v="ciel"/>
        <s v="gleam"/>
        <s v="hcc"/>
        <s v="cranfield"/>
        <s v="gfli"/>
      </sharedItems>
    </cacheField>
    <cacheField name="lifecycle_stage" numFmtId="0">
      <sharedItems count="9">
        <s v="Land Use Change"/>
        <s v="Cradle to Farm Gate"/>
        <s v="Cradle to Processing Gate (plus Transport)"/>
        <s v="Processing"/>
        <s v="Packaging"/>
        <s v="Transport"/>
        <s v="Feed"/>
        <s v="Farm"/>
        <s v="Cradle to Plant Gate (Feed materials only)"/>
      </sharedItems>
    </cacheField>
    <cacheField name="origin_region" numFmtId="0">
      <sharedItems count="37">
        <s v="France"/>
        <s v="Multi-region"/>
        <s v="global"/>
        <s v="UK"/>
        <s v="UK import market mix"/>
        <s v="Australia"/>
        <s v="West Indies"/>
        <s v="Europe"/>
        <s v="Ireland"/>
        <s v="EU"/>
        <s v="North America"/>
        <s v="South America"/>
        <s v="World average"/>
        <s v="East Asia and Southeast Asia"/>
        <s v="Eastern Europe"/>
        <s v="Latin America and the Caribbean"/>
        <s v="Near East and North Africa"/>
        <s v="Oceania"/>
        <s v="Russian Federation"/>
        <s v="South Asia"/>
        <s v="Sub-Saharan Africa"/>
        <s v="Western Europe"/>
        <s v="Wales"/>
        <s v="Brazil"/>
        <s v="Morocco"/>
        <s v="Argentina"/>
        <s v="Malaysia"/>
        <s v="Netherlands"/>
        <s v="Ivory Coast"/>
        <s v="Thailand"/>
        <s v="China"/>
        <s v="India"/>
        <s v="Australia and New Zealand"/>
        <s v="Africa"/>
        <s v="Asia"/>
        <s v="British Isles"/>
        <s v="Reunion Island"/>
      </sharedItems>
    </cacheField>
    <cacheField name="applicable_region" numFmtId="0">
      <sharedItems count="43">
        <s v="France"/>
        <s v="global"/>
        <s v="UK"/>
        <s v="Europe"/>
        <s v="China - Processing Location"/>
        <s v="India - Processing Location"/>
        <s v="US - Processing Location"/>
        <s v="Global - Processing Location"/>
        <s v="Argentina - Processing Location"/>
        <s v="Austria - Processing Location"/>
        <s v="Belgium - Processing Location"/>
        <s v="Bulgaria - Processing Location"/>
        <s v="Brazil - Processing Location"/>
        <s v="Canada - Processing Location"/>
        <s v="Switzerland - Processing Location"/>
        <s v="Czechia - Processing Location"/>
        <s v="Germany - Processing Location"/>
        <s v="Denmark - Processing Location"/>
        <s v="Estonia - Processing Location"/>
        <s v="Spain - Processing Location"/>
        <s v="Finland - Processing Location"/>
        <s v="France - Processing Location"/>
        <s v="Greece - Processing Location"/>
        <s v="Hungary - Processing Location"/>
        <s v="Ireland - Processing Location"/>
        <s v="Italy - Processing Location"/>
        <s v="Lithuania - Processing Location"/>
        <s v="Latvia - Processing Location"/>
        <s v="Mexico - Processing Location"/>
        <s v="Netherlands - Processing Location"/>
        <s v="Norway - Processing Location"/>
        <s v="Pakistan - Processing Location"/>
        <s v="Poland - Processing Location"/>
        <s v="Portugal - Processing Location"/>
        <s v="Romania - Processing Location"/>
        <s v="Sweden - Processing Location"/>
        <s v="Ukraine - Processing Location"/>
        <s v="UK - Processing Location"/>
        <s v="Region of Europe - Processing Location"/>
        <s v="Indonesia - Processing Location"/>
        <s v="Malaysia - Processing Location"/>
        <s v="Australia - Processing Location"/>
        <s v="Sudan - Processing Location"/>
      </sharedItems>
    </cacheField>
    <cacheField name="production_system" numFmtId="0">
      <sharedItems count="217">
        <s v="conventional, for animal feeding"/>
        <s v="conventional, for dehydration, animal feed"/>
        <s v="conventional, national average"/>
        <s v="organic, Bourgogne"/>
        <s v="organic, Ile de France"/>
        <s v="organic, Poitou-Charentes"/>
        <s v="organic, Rhône-Alpes"/>
        <s v="mixed"/>
        <s v="conventional, electric platform"/>
        <s v="conventional, fixed spraying system and electric platform"/>
        <s v="conventional, fixed spraying system"/>
        <s v="conventional, non scab-tolerant"/>
        <s v="conventional, rain cover"/>
        <s v="conventional, scab-tolerant"/>
        <s v="production mix, national average"/>
        <s v="field grown"/>
        <s v="Optimized production"/>
        <s v="non-optimized production"/>
        <s v="conventional"/>
        <s v="heated greenhouse production"/>
        <s v="conventional, mixed production"/>
        <s v="conventional, fattening system, more than 1.2 LU per ha"/>
        <s v="organic, Lait de Montagne, Auvergne-Lozère"/>
        <s v="organic, Lait de plaine, Grand est"/>
        <s v="organic, Lait Ouest herbager pâturant"/>
        <s v="organic, Lait Ouest herbe et maïs"/>
        <s v="organic, Lait Ouest productif herbager"/>
        <s v="intensive"/>
        <s v="semi-intensive"/>
        <s v="extensive"/>
        <s v="Aggregated"/>
        <s v="Grassland systems"/>
        <s v="Mixed systems"/>
        <s v="Feedlots"/>
        <s v="conventional, reduced protection"/>
        <s v="organic, Nord de la France"/>
        <s v="organic, Région Bretagne"/>
        <s v="organic, Région Pays de la Loire"/>
        <s v="from intercrop, organic, Ouest de la France"/>
        <s v="from intercrop, organic, Moitié nord de la France"/>
        <s v="organic, Région Ile de France"/>
        <s v="organic, Région Poitou-Charentes"/>
        <s v="field production"/>
        <s v="conventional, Cabruca"/>
        <s v="conventional, main season, Aquitaine, with water footprint"/>
        <s v="conventional, national average, at farm gate"/>
        <s v="organic, Lower Normandy"/>
        <s v="national average"/>
        <s v="summer, conventional"/>
        <s v="winter, conventional"/>
        <s v="winter, organic"/>
        <s v="conventional, Label Rouge"/>
        <s v="conventional, Bleu Blanc Coeur"/>
        <s v="organic, 100% organic"/>
        <s v="organic, 95% organic"/>
        <s v="free range"/>
        <s v="organic"/>
        <s v="Backyard systems"/>
        <s v="Layers"/>
        <s v="Broilers"/>
        <s v="organic, Région Midi-Pyrénées"/>
        <s v="early, conventional"/>
        <s v="early, conventional, root production"/>
        <s v="early, conventional, storage and forcing"/>
        <s v="late, conventional"/>
        <s v="late, conventional, root production"/>
        <s v="late, conventional, storage and forcing"/>
        <s v="season, conventional"/>
        <s v="season, conventional, NH3, storage and forcing"/>
        <s v="season, conventional, root production"/>
        <s v="season, conventional, storage and forcing"/>
        <s v="season, organic"/>
        <s v="season, organic, root production"/>
        <s v="season, organic, storage and forcing"/>
        <s v="passive greenhouse"/>
        <s v="average, animal feed"/>
        <s v="with deforestation, on land recently transformed, animal feed"/>
        <s v="without deforestation, animal feed"/>
        <s v="heated greenhouse"/>
        <s v="heated/unheated greenhouse"/>
        <s v="open field, conventional"/>
        <s v="springtime, under tunnel, conventional"/>
        <s v="springtime, under tunnel, organic"/>
        <s v="autumn, under tunnel, conventional"/>
        <s v="conventional, Pelagic trawl, average"/>
        <s v="conventional, Longline, average"/>
        <s v="conventional, average"/>
        <s v="conventional, Trammel Net, average"/>
        <s v="conventional, Bottom Trawl, average"/>
        <s v="conventional, in cage"/>
        <s v="conventional, conventional"/>
        <s v="feed grain, conventional, national average, animal feed"/>
        <s v="basis scenario"/>
        <s v="scenario protein crop"/>
        <s v="scenario systematic cover cropping"/>
        <s v="conventional, Champagne"/>
        <s v="conventional, 28% moisture, national average, animal feed"/>
        <s v="conventional, 28% moisture, national average, with water footprint, animal feed"/>
        <s v="national average, animal feed"/>
        <s v="protein crop scenario"/>
        <s v="systematic covercropping scenario"/>
        <s v="conventional, breadmaking quality, 15% moisture"/>
        <s v="conventional, national average, animal feed"/>
        <s v="conventional, protein improved quality, 15% moisture"/>
        <s v="conventional, downgraded quality, animal feed"/>
        <s v="conventional, malting quality, animal feed"/>
        <s v="average from 2 optimized case study, basis scenario"/>
        <s v="average from 2 optimized case study, protein crop scenario"/>
        <s v="average from 2 optimized case study, systematic covercropping scenario"/>
        <s v="conventional, 9% moisture, national average, animal feed"/>
        <s v="conventional, animal feed"/>
        <s v="organic, Région Rhône-Alpes"/>
        <s v="organic, Région Bourgogne"/>
        <s v="from intercrop, organic, Nord de la France"/>
        <s v="organic, Ouest de la France"/>
        <s v="from intercrop, organic, Région Bretagne"/>
        <s v="from intercrop, organic, Région Bourgogne"/>
        <s v="from intercrop, organic, Région Pays de la Loire"/>
        <s v="organic, Région Midi-Pyrenées"/>
        <s v="organic, Moitié nord de la France"/>
        <s v="organic, Région Rhöne-Alpes"/>
        <s v="organic, Région Midi Pyrénées"/>
        <s v="permanent meadow, with clover, Northwestern region"/>
        <s v="permanent meadow, without clover, Auvergne"/>
        <s v="permanent meadow, without clover, Northwestern region"/>
        <s v="temporary meadow, with clover, Northwestern region"/>
        <s v="temporary meadow, without clover, Northwestern region"/>
        <s v="horizontal silo, permanent meadow, without clover, Auvergne"/>
        <s v="horizontal silo, temporary meadow, with clover, Northwestern region"/>
        <s v=" national average, animal feed"/>
        <s v="conventional, autumn under tunnel"/>
        <s v="conventional, open field"/>
        <s v="conventional, winter under tunnel"/>
        <s v="fuel/oil heated greenhouse"/>
        <s v="natural gas heated greenhouse"/>
        <s v="mixed (field &amp; greenhouse)"/>
        <s v="conventional, indoor production, cage 2012 rules"/>
        <s v="conventional, indoor system, cage"/>
        <s v="conventional, indoor system, non-cage"/>
        <s v="conventional, outdoor system"/>
        <s v="cage/colony"/>
        <s v="barn"/>
        <s v="conventional, indoor production system"/>
        <s v="conventional, Roquefort system"/>
        <s v="organic, Région Centre"/>
        <s v="organic, Région Lorraine"/>
        <s v="organic, Région PACA"/>
        <s v="early planted, conventional"/>
        <s v="early sown, conventional"/>
        <s v="winter non-irrigated, conventional"/>
        <s v="indoor lamb production system, conventional"/>
        <s v="conventional, Val de San Francisco"/>
        <s v="protected crop, conventional"/>
        <s v="under low tunnel, conventional"/>
        <s v="conventional, highland milk system, grasss fed"/>
        <s v="conventional, lowland milk system, silage maize 10 to 30%"/>
        <s v="conventional, lowland milk system, silage maize 5 to 10%"/>
        <s v="conventional, lowland milk system, silage maize more than 30%"/>
        <s v="conventional, intensive forage area"/>
        <s v="traditional varieties, conventional"/>
        <s v="varieties with lateral fructification, conventional"/>
        <s v="traditional varieties, organic"/>
        <s v="long-day planted, conventional"/>
        <s v="long-day sown, conventional"/>
        <s v="short day sown, conventional"/>
        <s v="animal feed, average practices"/>
        <s v="without processing"/>
        <s v="conventional, 15% moisture, animal feed"/>
        <s v="conventional, 15% moisture"/>
        <s v="mixed production, Reunion Island average"/>
        <s v="organic, national average"/>
        <s v="organic, Outdoors and indoors, purchased food"/>
        <s v="organic, Outdoors and huts, FAF food, New Aquitaine region"/>
        <s v="organic, indoor, purchased food"/>
        <s v="organic, Outdoors and indoors, FAF food, Center region"/>
        <s v="conventional, pig with run system"/>
        <s v="indoor"/>
        <s v="outdoor"/>
        <s v="Intermediate systems"/>
        <s v="Industrial systems"/>
        <s v="conventional, other varieties"/>
        <s v="soilless, heated and enlighted, conventional pest management"/>
        <s v="soilless, heated and enlighted, integrated pest management"/>
        <s v="soilless, low-heated, conventional pest management"/>
        <s v="soilless, low-heated, integrated pest management"/>
        <s v="BSBrieuc, Dredge, average"/>
        <s v="conventional, soil protected crops, non-heated"/>
        <s v="conventional, soilless protected crops, frost protection"/>
        <s v="conventional, soilless protected crops, heated"/>
        <s v="conventional, soilless protected crops, non-heated"/>
        <s v="conventional, EU processing"/>
        <s v="integrated, AOC, Beaujolais"/>
        <s v="integrated, french mix"/>
        <s v="integrated, variety mix, Languedoc-Roussillon"/>
        <s v="conventional, heated greenhouse, national average"/>
        <s v="conventional, soil based, non-heated greenhouse"/>
        <s v="conventional, new closed glasshouse,  unavoidable energy and biomass, no liquid CO2, runoff recycling"/>
        <s v="conventional, new closed glasshouse,  unavoidable energy and biomass, runoff recycling"/>
        <s v="conventional, new glasshouse, biomass and natural gas, runoff recycling"/>
        <s v="conventional, new glasshouse, natural gas, no runoff recycling"/>
        <s v="conventional, new glasshouse, natural gas, no runoff recycling, with water footprint"/>
        <s v="conventional, new glasshouse, natural gas, runoff recycling"/>
        <s v="conventional, new glasshouse, natural gas, runoff recycling, with water footprint"/>
        <s v="conventional, new glasshouse, unavoidable energy and natural gas, runoff recycling"/>
        <s v="conventional, old glasshouse, natural gas, no runoff recycling"/>
        <s v="conventional, heated greenhouse"/>
        <s v="conventional, greenhouse production, national average"/>
        <s v="organic, greenhouse production, national average"/>
        <s v="greenhouse"/>
        <s v="field grown, UK processing"/>
        <s v="field grown, EU processing"/>
        <s v="Label Rouge"/>
        <s v="organic, PDO, Région Alsace, Riesling"/>
        <s v="organic, PDO, Région Alsace, Riesling, biodynamique"/>
        <s v="organic, PDO, Basse valée de la Loire, Melon de Bourgogne"/>
        <s v="organic, PDO, Moyenne valée de la Loire, Chenin blanc, intensive"/>
        <s v="organic, PDO, Moyenne valée de la Loire, Chenin blanc, low-intensity"/>
      </sharedItems>
    </cacheField>
    <cacheField name="factor_kg_co2e" numFmtId="0">
      <sharedItems containsSemiMixedTypes="0" containsString="0" containsNumber="1" minValue="-3.2578121329255758" maxValue="134.69273303"/>
    </cacheField>
    <cacheField name="func_unit" numFmtId="0">
      <sharedItems count="54">
        <s v="1 kg of whole matter to the standards required (moisture, sugar, protein contents) of the product at the farm gate"/>
        <s v="kg bone-free meat"/>
        <s v="1 kg of whole product sold for fresh consumption (1st grade) or for the food industry (2nd grade)"/>
        <s v="1 kg of fresh produce"/>
        <s v="1 kg of fresh fruit/vegetable"/>
        <s v="kg"/>
        <s v="1 kg of fresh algae"/>
        <s v="1 kg of artichoke hearts"/>
        <s v="1 kg as purchased"/>
        <s v="1 kg of prepared product"/>
        <s v="1 kg of fat and bone-free meat and edible offal"/>
        <s v="kg product"/>
        <s v="1 litre of beer"/>
        <s v="1 kg of cocoa beans at orchard"/>
        <s v="1 kg of soil free tuber"/>
        <s v="1 kg of cheese"/>
        <s v="kg edible meat"/>
        <s v="1 kg of dark chocolate"/>
        <s v="1 kg of whole product for export"/>
        <s v="1 kg of ground, roasted beans"/>
        <s v="1 kg of roasted beans"/>
        <s v="1 kg of dry pulse without pod"/>
        <s v="1 kg of edible fish"/>
        <s v="1 kg of rolled oats"/>
        <s v="1 kg of meal (for polenta)"/>
        <s v="1 kg of full grain white or brown rice"/>
        <s v="1 kg of bread (variable protein wheat)"/>
        <s v="1 kg of whole matter to the standards required (moisture, sugar, protein contents) of the product at the feeder"/>
        <s v="kg eggs ~20 eggs"/>
        <s v="kg eggs"/>
        <s v="1 kg of eggs"/>
        <s v="1 kg of milk corrected to 4% fat and 3.3% protein"/>
        <s v="kg of milk corrected to 4% fat and 3.3% protein"/>
        <s v="kg fat and protein corrected milk"/>
        <s v="kg milk"/>
        <s v="litre"/>
        <s v="1 litre of pasteurised milk (4% fat, 3.3% protein)"/>
        <s v="1 litre of soymilk (~3.3% protein)"/>
        <s v="1 kg of shell free, dry nut"/>
        <s v="1 kg of shell-free dry nut"/>
        <s v="1 kg of seeds"/>
        <s v="1 kg of shell free, roasted nut"/>
        <s v="1 litre as purchased"/>
        <s v="1 litre of refined/filtered oil"/>
        <s v="1 kg of whole matter to the standards required (moisture, sugar, protein contents) of the product"/>
        <s v="1 kg of dry pea without pod"/>
        <s v="1 kg of whole matter to the standards required (moisture, sugar, protein contents) of the product at the greenhouse"/>
        <s v="kg of edible meat"/>
        <s v="1 kg of head-free meat"/>
        <s v="1 kg of head-free meat (shell-free for large shrimp)"/>
        <s v="1 kg of raw/refined sugar"/>
        <s v="1 kg of tofu (~16% protein)"/>
        <s v="1 litre of wine"/>
        <s v="1 kg of whole matter to the standards required (moisture, sugar, protein contents) of the product at the vineyard gate"/>
      </sharedItems>
    </cacheField>
    <cacheField name="factor_type" numFmtId="0">
      <sharedItems/>
    </cacheField>
    <cacheField name="data_quality_score" numFmtId="164">
      <sharedItems containsSemiMixedTypes="0" containsString="0" containsNumber="1" minValue="1.3" maxValue="4" count="8">
        <n v="2.2999999999999998"/>
        <n v="4"/>
        <n v="2.6666666666666665"/>
        <n v="2.7"/>
        <n v="3"/>
        <n v="3.3"/>
        <n v="3.7"/>
        <n v="1.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atthew Barker" refreshedDate="45378.853902893519" createdVersion="8" refreshedVersion="8" minRefreshableVersion="3" recordCount="418" xr:uid="{CFE44283-C6DB-4ECD-AE0C-3FF778B41306}">
  <cacheSource type="worksheet">
    <worksheetSource ref="A1:M419" sheet="emissions_database_refined"/>
  </cacheSource>
  <cacheFields count="13">
    <cacheField name="gpc_class" numFmtId="0">
      <sharedItems/>
    </cacheField>
    <cacheField name="gpc_brick" numFmtId="0">
      <sharedItems containsBlank="1"/>
    </cacheField>
    <cacheField name="gpc_classification" numFmtId="0">
      <sharedItems count="27">
        <s v="Bananas"/>
        <s v="Beef - Unprepared/Unprocessed"/>
        <s v="Beer"/>
        <s v="Bread (Perishable)"/>
        <s v="Butter (Perishable)"/>
        <s v="Cheese (Perishable)"/>
        <s v="Chicken - Unprepared/Unprocessed"/>
        <s v="Chocolate and Chocolate/Sugar Candy Combinations - Confectionery"/>
        <s v="Citrus"/>
        <s v="Coffee - Ground Beans"/>
        <s v="Cream (Perishable)"/>
        <s v="Drinks Flavoured - Ready to Drink"/>
        <s v="In Shell Table Eggs"/>
        <s v="Fish - Unprepared/Unprocessed"/>
        <s v="Fruit Juice - Ready to Drink (Perishable)"/>
        <s v="Grains/Flour"/>
        <s v="Ice Cream/Ice Novelties (Frozen)"/>
        <s v="Lamb - Unprepared/Unprocessed"/>
        <s v="Milk (Perishable)"/>
        <s v="Oils Edible"/>
        <s v="Pork - Unprepared/ Unprocessed"/>
        <s v="Pork - Unprepared/Unprocessed"/>
        <s v="Potatoes"/>
        <s v="Shellfish Unprepared/Unprocessed"/>
        <s v="Table Grapes"/>
        <s v="Tomatoes"/>
        <s v="Yogurt (Perishable)"/>
      </sharedItems>
    </cacheField>
    <cacheField name="source_db_name" numFmtId="0">
      <sharedItems count="82">
        <s v="Banana, pulp, raw"/>
        <s v="Bananas, LDPE Bag"/>
        <s v="Beef, PE Tray with PE Film"/>
        <s v="Hill Beef"/>
        <s v="Upland Beef"/>
        <s v="Lowland beef"/>
        <s v="Beer, regular (4-5° alcohol)"/>
        <s v="Bread, LDPE Bag"/>
        <s v="Brioche, LDPE Bag"/>
        <s v="Butter, PP Tub with LDPE Lid"/>
        <s v="Cheddar cheese, from cow's milk"/>
        <s v="Cheese, from goat's milk"/>
        <s v="Feta cheese, from ewe's milk"/>
        <s v="Mozzarella cheese, from cow's milk"/>
        <s v="Cows Cheese, PE Tray with PE Film"/>
        <s v="Chicken, free-range, meat and skin, raw"/>
        <s v="Chicken, meat and skin, raw"/>
        <s v="Chicken, PE Tray with PE Film"/>
        <s v="Chicken Meat"/>
        <s v="Dark Chocolate, PP Wrapping"/>
        <s v="Milk Chocolate, PP Wrapping"/>
        <s v="White Chocolate, PP Wrapping"/>
        <s v="Citrus Fruit"/>
        <s v="Coffee, ground"/>
        <s v="Coffee, powder, instant"/>
        <s v="Cream, PP Tub with LDPE Lid"/>
        <s v="Soft drink, carbonated, without fruit juice, with sugar"/>
        <s v="Eggs, Cardboard Box"/>
        <s v="Atlantic herring, raw"/>
        <s v="Carp, raw, farmed"/>
        <s v="Common anchovy, raw"/>
        <s v="Common sole, raw"/>
        <s v="European perch, raw"/>
        <s v="European pilchard or sardine, raw"/>
        <s v="European plaice, raw"/>
        <s v="Mackerel, raw"/>
        <s v="Saithe, raw"/>
        <s v="Snapper, raw"/>
        <s v="Surmullet or red mullet, fillet with skin, frozen, raw (from Thailand or Senegal)"/>
        <s v="Tuna, raw"/>
        <s v="Turbot, raw"/>
        <s v="Basa, PE Tray with PE Film"/>
        <s v="Cod, PE Tray with PE Film"/>
        <s v="Haddock, PE Tray with PE Film"/>
        <s v="Hake, PE Tray with PE Film"/>
        <s v="Salmon, PE Tray with PE Film"/>
        <s v="Trout, PE Tray with PE Film"/>
        <s v="Fish (farmed)"/>
        <s v="Apple juice, pure juice"/>
        <s v="Orange Juice, PET Bottle with PP Lid"/>
        <s v="Basmati rice, raw"/>
        <s v="Rice, LDPE Bag"/>
        <s v="Rice, IN Mass S"/>
        <s v="Rice, production mix, GLO Mass S"/>
        <s v="Ice Cream, PP Tub with LDPE Lid"/>
        <s v="Duck egg, raw"/>
        <s v="Turkey egg, raw"/>
        <s v="Chicken Eggs"/>
        <s v="Lamb, PE Tray with PE Film"/>
        <s v="Hill Sheep"/>
        <s v="Upland Sheep"/>
        <s v="Lowland Sheep"/>
        <s v="Milk, PET Bottle with PP Lid"/>
        <s v="Combined oil (blended vegetable oils)"/>
        <s v="Palm oil, refined"/>
        <s v="Peanut oil"/>
        <s v="Sesame oil"/>
        <s v="Soy oil"/>
        <s v="Sunflower oil"/>
        <s v="Olive Oil, Glass Bottle with Aluminium Lid"/>
        <s v="Rapeseed Oil, Glass Bottle with Aluminium Lid"/>
        <s v="Pork, PE Tray with PE Film"/>
        <s v="Pigs Meat"/>
        <s v="New potato, raw"/>
        <s v="Potatoes, unpackaged"/>
        <s v="Potatoes - fresh (50% cold storage &amp; 50% CIPC)"/>
        <s v="Prawns, PE Tray with PE Film"/>
        <s v="Grape, integrated, french mix/FR U"/>
        <s v="Tomato, raw"/>
        <s v="Tomatoes, PE Tray with PE Film"/>
        <s v="Fresh tomatoes"/>
        <s v="Yoghurt, PP Tub with LDPE Lid"/>
      </sharedItems>
    </cacheField>
    <cacheField name="source_db_id" numFmtId="0">
      <sharedItems count="8">
        <s v="agribalyse_ready-to-eat"/>
        <s v="foodsteps"/>
        <s v="hcc"/>
        <s v="gleam"/>
        <s v="poore_nemecek"/>
        <s v="gfli"/>
        <s v="frankowska_et_al"/>
        <s v="agribalyse_cradle-to-farmgate"/>
      </sharedItems>
    </cacheField>
    <cacheField name="lifecycle_stage" numFmtId="0">
      <sharedItems count="8">
        <s v="Cradle to Farm Gate"/>
        <s v="Processing"/>
        <s v="Packaging"/>
        <s v="Transport"/>
        <s v="Cradle to Processing Gate (plus Transport)"/>
        <s v="Land Use Change"/>
        <s v="Feed"/>
        <s v="Farm"/>
      </sharedItems>
    </cacheField>
    <cacheField name="origin_region" numFmtId="0">
      <sharedItems count="8">
        <s v="Multi-region"/>
        <s v="Wales"/>
        <s v="Europe"/>
        <s v="Global"/>
        <s v="Western Europe"/>
        <s v="France"/>
        <s v="UK"/>
        <s v="UK import market mix"/>
      </sharedItems>
    </cacheField>
    <cacheField name="applicable_region" numFmtId="0">
      <sharedItems count="5">
        <s v="France"/>
        <s v="UK"/>
        <s v="global"/>
        <s v="India - Processing Location"/>
        <s v="Global - Processing Location"/>
      </sharedItems>
    </cacheField>
    <cacheField name="production_system" numFmtId="0">
      <sharedItems count="8">
        <s v="mixed"/>
        <s v="Aggregated"/>
        <s v="Backyard systems"/>
        <s v="Layers"/>
        <s v="conventional"/>
        <s v="integrated, french mix"/>
        <s v="greenhouse"/>
        <s v="field grown"/>
      </sharedItems>
    </cacheField>
    <cacheField name="factor_kg_co2e" numFmtId="0">
      <sharedItems containsSemiMixedTypes="0" containsString="0" containsNumber="1" minValue="-0.14595365543181688" maxValue="33.847960408588001"/>
    </cacheField>
    <cacheField name="func_unit" numFmtId="0">
      <sharedItems count="11">
        <s v="1 kg of prepared product"/>
        <s v="1 kg of fresh fruit/vegetable"/>
        <s v="1 kg of fat and bone-free meat and edible offal"/>
        <s v="kg product"/>
        <s v="1 kg as purchased"/>
        <s v="kg"/>
        <s v="1 kg of edible fish"/>
        <s v="1 litre as purchased"/>
        <s v="1 kg of soil free tuber"/>
        <s v="1 kg of head-free meat"/>
        <s v="1 kg of whole product sold for fresh consumption (1st grade) or for the food industry (2nd grade)"/>
      </sharedItems>
    </cacheField>
    <cacheField name="factor_type" numFmtId="0">
      <sharedItems/>
    </cacheField>
    <cacheField name="data_quality_score" numFmtId="164">
      <sharedItems containsSemiMixedTypes="0" containsString="0" containsNumber="1" minValue="1.3" maxValue="3" count="4">
        <n v="2.7"/>
        <n v="1.3"/>
        <n v="3"/>
        <n v="2.299999999999999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35">
  <r>
    <s v="Legume Feed Crops"/>
    <s v="Alfalfa"/>
    <x v="0"/>
    <x v="0"/>
    <x v="0"/>
    <x v="0"/>
    <x v="0"/>
    <x v="0"/>
    <x v="0"/>
    <n v="3.2996000000000001E-5"/>
    <x v="0"/>
    <s v="aggregate"/>
    <x v="0"/>
  </r>
  <r>
    <s v="Legume Feed Crops"/>
    <s v="Alfalfa"/>
    <x v="0"/>
    <x v="0"/>
    <x v="0"/>
    <x v="1"/>
    <x v="0"/>
    <x v="0"/>
    <x v="0"/>
    <n v="0.203078751"/>
    <x v="0"/>
    <s v="aggregate"/>
    <x v="0"/>
  </r>
  <r>
    <s v="Legume Feed Crops"/>
    <s v="Alfalfa"/>
    <x v="0"/>
    <x v="1"/>
    <x v="0"/>
    <x v="0"/>
    <x v="0"/>
    <x v="0"/>
    <x v="1"/>
    <n v="6.0937000000000003E-5"/>
    <x v="0"/>
    <s v="aggregate"/>
    <x v="0"/>
  </r>
  <r>
    <s v="Legume Feed Crops"/>
    <s v="Alfalfa"/>
    <x v="0"/>
    <x v="1"/>
    <x v="0"/>
    <x v="1"/>
    <x v="0"/>
    <x v="0"/>
    <x v="1"/>
    <n v="0.146229582"/>
    <x v="0"/>
    <s v="aggregate"/>
    <x v="0"/>
  </r>
  <r>
    <s v="Legume Feed Crops"/>
    <s v="Alfalfa"/>
    <x v="0"/>
    <x v="2"/>
    <x v="0"/>
    <x v="0"/>
    <x v="0"/>
    <x v="0"/>
    <x v="2"/>
    <n v="4.1378999999999998E-5"/>
    <x v="0"/>
    <s v="aggregate"/>
    <x v="0"/>
  </r>
  <r>
    <s v="Legume Feed Crops"/>
    <s v="Alfalfa"/>
    <x v="0"/>
    <x v="2"/>
    <x v="0"/>
    <x v="1"/>
    <x v="0"/>
    <x v="0"/>
    <x v="2"/>
    <n v="0.18602399999999999"/>
    <x v="0"/>
    <s v="aggregate"/>
    <x v="0"/>
  </r>
  <r>
    <s v="Legume Feed Crops"/>
    <s v="Alfalfa"/>
    <x v="0"/>
    <x v="3"/>
    <x v="0"/>
    <x v="0"/>
    <x v="0"/>
    <x v="0"/>
    <x v="3"/>
    <n v="3.1760000000000001E-5"/>
    <x v="0"/>
    <s v="aggregate"/>
    <x v="0"/>
  </r>
  <r>
    <s v="Legume Feed Crops"/>
    <s v="Alfalfa"/>
    <x v="0"/>
    <x v="3"/>
    <x v="0"/>
    <x v="1"/>
    <x v="0"/>
    <x v="0"/>
    <x v="3"/>
    <n v="0.104741524"/>
    <x v="0"/>
    <s v="aggregate"/>
    <x v="0"/>
  </r>
  <r>
    <s v="Legume Feed Crops"/>
    <s v="Alfalfa"/>
    <x v="0"/>
    <x v="4"/>
    <x v="0"/>
    <x v="0"/>
    <x v="0"/>
    <x v="0"/>
    <x v="4"/>
    <n v="1.4260000000000001E-5"/>
    <x v="0"/>
    <s v="aggregate"/>
    <x v="0"/>
  </r>
  <r>
    <s v="Legume Feed Crops"/>
    <s v="Alfalfa"/>
    <x v="0"/>
    <x v="4"/>
    <x v="0"/>
    <x v="1"/>
    <x v="0"/>
    <x v="0"/>
    <x v="4"/>
    <n v="8.6096469999999994E-2"/>
    <x v="0"/>
    <s v="aggregate"/>
    <x v="0"/>
  </r>
  <r>
    <s v="Legume Feed Crops"/>
    <s v="Alfalfa"/>
    <x v="0"/>
    <x v="5"/>
    <x v="0"/>
    <x v="0"/>
    <x v="0"/>
    <x v="0"/>
    <x v="5"/>
    <n v="2.6601000000000002E-5"/>
    <x v="0"/>
    <s v="aggregate"/>
    <x v="0"/>
  </r>
  <r>
    <s v="Legume Feed Crops"/>
    <s v="Alfalfa"/>
    <x v="0"/>
    <x v="5"/>
    <x v="0"/>
    <x v="1"/>
    <x v="0"/>
    <x v="0"/>
    <x v="5"/>
    <n v="7.4726118999999994E-2"/>
    <x v="0"/>
    <s v="aggregate"/>
    <x v="0"/>
  </r>
  <r>
    <s v="Legume Feed Crops"/>
    <s v="Alfalfa"/>
    <x v="0"/>
    <x v="6"/>
    <x v="0"/>
    <x v="0"/>
    <x v="0"/>
    <x v="0"/>
    <x v="5"/>
    <n v="1.9565999999999999E-5"/>
    <x v="0"/>
    <s v="aggregate"/>
    <x v="0"/>
  </r>
  <r>
    <s v="Legume Feed Crops"/>
    <s v="Alfalfa"/>
    <x v="0"/>
    <x v="6"/>
    <x v="0"/>
    <x v="1"/>
    <x v="0"/>
    <x v="0"/>
    <x v="5"/>
    <n v="5.8664169000000002E-2"/>
    <x v="0"/>
    <s v="aggregate"/>
    <x v="0"/>
  </r>
  <r>
    <s v="Legume Feed Crops"/>
    <s v="Alfalfa"/>
    <x v="0"/>
    <x v="7"/>
    <x v="0"/>
    <x v="0"/>
    <x v="0"/>
    <x v="0"/>
    <x v="6"/>
    <n v="8.0537000000000005E-5"/>
    <x v="0"/>
    <s v="aggregate"/>
    <x v="0"/>
  </r>
  <r>
    <s v="Legume Feed Crops"/>
    <s v="Alfalfa"/>
    <x v="0"/>
    <x v="7"/>
    <x v="0"/>
    <x v="1"/>
    <x v="0"/>
    <x v="0"/>
    <x v="6"/>
    <n v="0.191495574"/>
    <x v="0"/>
    <s v="aggregate"/>
    <x v="0"/>
  </r>
  <r>
    <s v="Meat/Poultry/Other Animals - Unprepared/Unprocessed"/>
    <s v="Alternative Meat/Poultry/Other Animal Species - Unprepared/Unprocessed"/>
    <x v="1"/>
    <x v="8"/>
    <x v="1"/>
    <x v="2"/>
    <x v="1"/>
    <x v="1"/>
    <x v="7"/>
    <n v="4.0999999999999996"/>
    <x v="1"/>
    <s v="granular"/>
    <x v="1"/>
  </r>
  <r>
    <s v="Pome Fruits"/>
    <s v="Apples"/>
    <x v="2"/>
    <x v="9"/>
    <x v="0"/>
    <x v="0"/>
    <x v="0"/>
    <x v="0"/>
    <x v="8"/>
    <n v="6.4510000000000004E-5"/>
    <x v="2"/>
    <s v="aggregate"/>
    <x v="0"/>
  </r>
  <r>
    <s v="Pome Fruits"/>
    <s v="Apples"/>
    <x v="2"/>
    <x v="9"/>
    <x v="0"/>
    <x v="1"/>
    <x v="0"/>
    <x v="0"/>
    <x v="8"/>
    <n v="6.3390308000000006E-2"/>
    <x v="2"/>
    <s v="aggregate"/>
    <x v="0"/>
  </r>
  <r>
    <s v="Pome Fruits"/>
    <s v="Apples"/>
    <x v="2"/>
    <x v="10"/>
    <x v="0"/>
    <x v="0"/>
    <x v="0"/>
    <x v="0"/>
    <x v="9"/>
    <n v="6.2974999999999999E-5"/>
    <x v="2"/>
    <s v="aggregate"/>
    <x v="0"/>
  </r>
  <r>
    <s v="Pome Fruits"/>
    <s v="Apples"/>
    <x v="2"/>
    <x v="10"/>
    <x v="0"/>
    <x v="1"/>
    <x v="0"/>
    <x v="0"/>
    <x v="9"/>
    <n v="5.6109256000000003E-2"/>
    <x v="2"/>
    <s v="aggregate"/>
    <x v="0"/>
  </r>
  <r>
    <s v="Pome Fruits"/>
    <s v="Apples"/>
    <x v="2"/>
    <x v="11"/>
    <x v="0"/>
    <x v="0"/>
    <x v="0"/>
    <x v="0"/>
    <x v="10"/>
    <n v="6.3669000000000003E-5"/>
    <x v="2"/>
    <s v="aggregate"/>
    <x v="0"/>
  </r>
  <r>
    <s v="Pome Fruits"/>
    <s v="Apples"/>
    <x v="2"/>
    <x v="11"/>
    <x v="0"/>
    <x v="1"/>
    <x v="0"/>
    <x v="0"/>
    <x v="10"/>
    <n v="7.9527419000000002E-2"/>
    <x v="2"/>
    <s v="aggregate"/>
    <x v="0"/>
  </r>
  <r>
    <s v="Pome Fruits"/>
    <s v="Apples"/>
    <x v="2"/>
    <x v="12"/>
    <x v="0"/>
    <x v="0"/>
    <x v="0"/>
    <x v="0"/>
    <x v="2"/>
    <n v="6.4851999999999995E-5"/>
    <x v="2"/>
    <s v="aggregate"/>
    <x v="0"/>
  </r>
  <r>
    <s v="Pome Fruits"/>
    <s v="Apples"/>
    <x v="2"/>
    <x v="12"/>
    <x v="0"/>
    <x v="1"/>
    <x v="0"/>
    <x v="0"/>
    <x v="2"/>
    <n v="8.5896026E-2"/>
    <x v="2"/>
    <s v="aggregate"/>
    <x v="0"/>
  </r>
  <r>
    <s v="Pome Fruits"/>
    <s v="Apples"/>
    <x v="2"/>
    <x v="13"/>
    <x v="0"/>
    <x v="0"/>
    <x v="0"/>
    <x v="0"/>
    <x v="11"/>
    <n v="6.5199999999999999E-5"/>
    <x v="2"/>
    <s v="aggregate"/>
    <x v="0"/>
  </r>
  <r>
    <s v="Pome Fruits"/>
    <s v="Apples"/>
    <x v="2"/>
    <x v="13"/>
    <x v="0"/>
    <x v="1"/>
    <x v="0"/>
    <x v="0"/>
    <x v="11"/>
    <n v="8.6673980999999997E-2"/>
    <x v="2"/>
    <s v="aggregate"/>
    <x v="0"/>
  </r>
  <r>
    <s v="Pome Fruits"/>
    <s v="Apples"/>
    <x v="2"/>
    <x v="14"/>
    <x v="0"/>
    <x v="0"/>
    <x v="0"/>
    <x v="0"/>
    <x v="12"/>
    <n v="7.0051999999999999E-5"/>
    <x v="2"/>
    <s v="aggregate"/>
    <x v="0"/>
  </r>
  <r>
    <s v="Pome Fruits"/>
    <s v="Apples"/>
    <x v="2"/>
    <x v="14"/>
    <x v="0"/>
    <x v="1"/>
    <x v="0"/>
    <x v="0"/>
    <x v="12"/>
    <n v="0.100409163"/>
    <x v="2"/>
    <s v="aggregate"/>
    <x v="0"/>
  </r>
  <r>
    <s v="Pome Fruits"/>
    <s v="Apples"/>
    <x v="2"/>
    <x v="15"/>
    <x v="0"/>
    <x v="0"/>
    <x v="0"/>
    <x v="0"/>
    <x v="13"/>
    <n v="6.1721000000000001E-5"/>
    <x v="2"/>
    <s v="aggregate"/>
    <x v="0"/>
  </r>
  <r>
    <s v="Pome Fruits"/>
    <s v="Apples"/>
    <x v="2"/>
    <x v="15"/>
    <x v="0"/>
    <x v="1"/>
    <x v="0"/>
    <x v="0"/>
    <x v="13"/>
    <n v="7.8894427000000003E-2"/>
    <x v="2"/>
    <s v="aggregate"/>
    <x v="0"/>
  </r>
  <r>
    <s v="Pome Fruits"/>
    <s v="Apples"/>
    <x v="2"/>
    <x v="16"/>
    <x v="0"/>
    <x v="0"/>
    <x v="0"/>
    <x v="0"/>
    <x v="14"/>
    <n v="6.4568999999999998E-5"/>
    <x v="2"/>
    <s v="aggregate"/>
    <x v="0"/>
  </r>
  <r>
    <s v="Pome Fruits"/>
    <s v="Apples"/>
    <x v="2"/>
    <x v="16"/>
    <x v="0"/>
    <x v="1"/>
    <x v="0"/>
    <x v="0"/>
    <x v="14"/>
    <n v="8.6361311999999996E-2"/>
    <x v="2"/>
    <s v="aggregate"/>
    <x v="0"/>
  </r>
  <r>
    <s v="Pome Fruits"/>
    <s v="Apples"/>
    <x v="2"/>
    <x v="17"/>
    <x v="0"/>
    <x v="0"/>
    <x v="0"/>
    <x v="0"/>
    <x v="2"/>
    <n v="3.0679999999999998E-5"/>
    <x v="0"/>
    <s v="aggregate"/>
    <x v="0"/>
  </r>
  <r>
    <s v="Pome Fruits"/>
    <s v="Apples"/>
    <x v="2"/>
    <x v="17"/>
    <x v="0"/>
    <x v="1"/>
    <x v="0"/>
    <x v="0"/>
    <x v="2"/>
    <n v="8.1665741E-2"/>
    <x v="0"/>
    <s v="aggregate"/>
    <x v="0"/>
  </r>
  <r>
    <s v="Pome Fruits"/>
    <s v="Apples"/>
    <x v="2"/>
    <x v="18"/>
    <x v="1"/>
    <x v="2"/>
    <x v="1"/>
    <x v="1"/>
    <x v="15"/>
    <n v="0.36"/>
    <x v="3"/>
    <s v="aggregate"/>
    <x v="1"/>
  </r>
  <r>
    <s v="Pome Fruits"/>
    <s v="Apples"/>
    <x v="2"/>
    <x v="19"/>
    <x v="2"/>
    <x v="1"/>
    <x v="1"/>
    <x v="2"/>
    <x v="7"/>
    <n v="0.15332898535394501"/>
    <x v="4"/>
    <s v="aggregate"/>
    <x v="2"/>
  </r>
  <r>
    <s v="Pome Fruits"/>
    <s v="Apples"/>
    <x v="2"/>
    <x v="19"/>
    <x v="2"/>
    <x v="2"/>
    <x v="1"/>
    <x v="2"/>
    <x v="7"/>
    <n v="0.25397115567984402"/>
    <x v="4"/>
    <s v="aggregate"/>
    <x v="2"/>
  </r>
  <r>
    <s v="Pome Fruits"/>
    <s v="Apples"/>
    <x v="2"/>
    <x v="19"/>
    <x v="2"/>
    <x v="3"/>
    <x v="1"/>
    <x v="2"/>
    <x v="7"/>
    <n v="8.0681658341165592E-3"/>
    <x v="4"/>
    <s v="aggregate"/>
    <x v="2"/>
  </r>
  <r>
    <s v="Pome Fruits"/>
    <s v="Apples"/>
    <x v="2"/>
    <x v="19"/>
    <x v="2"/>
    <x v="4"/>
    <x v="1"/>
    <x v="2"/>
    <x v="7"/>
    <n v="0"/>
    <x v="4"/>
    <s v="aggregate"/>
    <x v="2"/>
  </r>
  <r>
    <s v="Pome Fruits"/>
    <s v="Apples"/>
    <x v="2"/>
    <x v="19"/>
    <x v="2"/>
    <x v="5"/>
    <x v="1"/>
    <x v="2"/>
    <x v="7"/>
    <n v="9.25740044917822E-2"/>
    <x v="4"/>
    <s v="aggregate"/>
    <x v="2"/>
  </r>
  <r>
    <s v="Pome Fruits"/>
    <s v="Apples"/>
    <x v="2"/>
    <x v="18"/>
    <x v="3"/>
    <x v="0"/>
    <x v="2"/>
    <x v="1"/>
    <x v="7"/>
    <n v="-2.8951463722764002E-2"/>
    <x v="4"/>
    <s v="aggregate"/>
    <x v="3"/>
  </r>
  <r>
    <s v="Pome Fruits"/>
    <s v="Apples"/>
    <x v="2"/>
    <x v="18"/>
    <x v="3"/>
    <x v="6"/>
    <x v="2"/>
    <x v="1"/>
    <x v="7"/>
    <n v="0"/>
    <x v="4"/>
    <s v="aggregate"/>
    <x v="3"/>
  </r>
  <r>
    <s v="Pome Fruits"/>
    <s v="Apples"/>
    <x v="2"/>
    <x v="18"/>
    <x v="3"/>
    <x v="7"/>
    <x v="2"/>
    <x v="1"/>
    <x v="7"/>
    <n v="0.225815761985842"/>
    <x v="4"/>
    <s v="aggregate"/>
    <x v="3"/>
  </r>
  <r>
    <s v="Pome Fruits"/>
    <s v="Apples"/>
    <x v="2"/>
    <x v="18"/>
    <x v="3"/>
    <x v="3"/>
    <x v="2"/>
    <x v="1"/>
    <x v="7"/>
    <n v="3.82013820791524E-3"/>
    <x v="4"/>
    <s v="aggregate"/>
    <x v="3"/>
  </r>
  <r>
    <s v="Pome Fruits"/>
    <s v="Apples"/>
    <x v="2"/>
    <x v="18"/>
    <x v="3"/>
    <x v="5"/>
    <x v="2"/>
    <x v="1"/>
    <x v="7"/>
    <n v="9.5804473080122493E-2"/>
    <x v="4"/>
    <s v="aggregate"/>
    <x v="3"/>
  </r>
  <r>
    <s v="Pome Fruits"/>
    <s v="Apples"/>
    <x v="2"/>
    <x v="18"/>
    <x v="3"/>
    <x v="4"/>
    <x v="2"/>
    <x v="1"/>
    <x v="7"/>
    <n v="4.4526408796943397E-2"/>
    <x v="4"/>
    <s v="aggregate"/>
    <x v="3"/>
  </r>
  <r>
    <s v="Pome Fruits"/>
    <s v="Apples"/>
    <x v="2"/>
    <x v="18"/>
    <x v="3"/>
    <x v="1"/>
    <x v="2"/>
    <x v="1"/>
    <x v="7"/>
    <n v="0.196864298263078"/>
    <x v="4"/>
    <s v="aggregate"/>
    <x v="3"/>
  </r>
  <r>
    <s v="Pome Fruits"/>
    <s v="Apples"/>
    <x v="2"/>
    <x v="18"/>
    <x v="3"/>
    <x v="2"/>
    <x v="2"/>
    <x v="1"/>
    <x v="7"/>
    <n v="0.34101531834805915"/>
    <x v="4"/>
    <s v="aggregate"/>
    <x v="3"/>
  </r>
  <r>
    <s v="Stone Fruit"/>
    <s v="Apricots"/>
    <x v="3"/>
    <x v="20"/>
    <x v="1"/>
    <x v="2"/>
    <x v="1"/>
    <x v="1"/>
    <x v="15"/>
    <n v="0.43"/>
    <x v="3"/>
    <s v="granular"/>
    <x v="1"/>
  </r>
  <r>
    <s v="Aquatic Invertebrates - Unprepared/Unprocessed"/>
    <m/>
    <x v="4"/>
    <x v="21"/>
    <x v="1"/>
    <x v="2"/>
    <x v="1"/>
    <x v="1"/>
    <x v="7"/>
    <n v="8.07"/>
    <x v="5"/>
    <s v="aggregate"/>
    <x v="1"/>
  </r>
  <r>
    <s v="Aquatic Plants Unprepared/ Unprocessed"/>
    <m/>
    <x v="5"/>
    <x v="22"/>
    <x v="0"/>
    <x v="0"/>
    <x v="0"/>
    <x v="0"/>
    <x v="16"/>
    <n v="2.7559000000000002E-5"/>
    <x v="6"/>
    <s v="aggregate"/>
    <x v="0"/>
  </r>
  <r>
    <s v="Aquatic Plants Unprepared/ Unprocessed"/>
    <m/>
    <x v="5"/>
    <x v="22"/>
    <x v="0"/>
    <x v="1"/>
    <x v="0"/>
    <x v="0"/>
    <x v="16"/>
    <n v="0.106408211"/>
    <x v="6"/>
    <s v="aggregate"/>
    <x v="0"/>
  </r>
  <r>
    <s v="Aquatic Plants Unprepared/ Unprocessed"/>
    <m/>
    <x v="5"/>
    <x v="23"/>
    <x v="0"/>
    <x v="0"/>
    <x v="0"/>
    <x v="0"/>
    <x v="17"/>
    <n v="6.6215399999999998E-4"/>
    <x v="6"/>
    <s v="aggregate"/>
    <x v="0"/>
  </r>
  <r>
    <s v="Aquatic Plants Unprepared/ Unprocessed"/>
    <m/>
    <x v="5"/>
    <x v="23"/>
    <x v="0"/>
    <x v="1"/>
    <x v="0"/>
    <x v="0"/>
    <x v="17"/>
    <n v="0.91756803300000001"/>
    <x v="6"/>
    <s v="aggregate"/>
    <x v="0"/>
  </r>
  <r>
    <s v="Stem Vegetables"/>
    <s v="Artichokeplants"/>
    <x v="6"/>
    <x v="24"/>
    <x v="2"/>
    <x v="1"/>
    <x v="1"/>
    <x v="2"/>
    <x v="7"/>
    <n v="0.64868811052281605"/>
    <x v="7"/>
    <s v="aggregate"/>
    <x v="2"/>
  </r>
  <r>
    <s v="Stem Vegetables"/>
    <s v="Artichokeplants"/>
    <x v="6"/>
    <x v="24"/>
    <x v="2"/>
    <x v="2"/>
    <x v="1"/>
    <x v="2"/>
    <x v="7"/>
    <n v="1.5106675384349599"/>
    <x v="7"/>
    <s v="aggregate"/>
    <x v="2"/>
  </r>
  <r>
    <s v="Stem Vegetables"/>
    <s v="Artichokeplants"/>
    <x v="6"/>
    <x v="24"/>
    <x v="2"/>
    <x v="3"/>
    <x v="1"/>
    <x v="2"/>
    <x v="7"/>
    <n v="0.60403378071193403"/>
    <x v="7"/>
    <s v="aggregate"/>
    <x v="2"/>
  </r>
  <r>
    <s v="Stem Vegetables"/>
    <s v="Artichokeplants"/>
    <x v="6"/>
    <x v="24"/>
    <x v="2"/>
    <x v="4"/>
    <x v="1"/>
    <x v="2"/>
    <x v="7"/>
    <n v="1.052236E-2"/>
    <x v="7"/>
    <s v="aggregate"/>
    <x v="2"/>
  </r>
  <r>
    <s v="Stem Vegetables"/>
    <s v="Artichokeplants"/>
    <x v="6"/>
    <x v="24"/>
    <x v="2"/>
    <x v="5"/>
    <x v="1"/>
    <x v="2"/>
    <x v="7"/>
    <n v="0.24742328720021201"/>
    <x v="7"/>
    <s v="aggregate"/>
    <x v="2"/>
  </r>
  <r>
    <s v="Stem Vegetables"/>
    <s v="Asparagus"/>
    <x v="7"/>
    <x v="25"/>
    <x v="1"/>
    <x v="2"/>
    <x v="1"/>
    <x v="1"/>
    <x v="15"/>
    <n v="0.92"/>
    <x v="3"/>
    <s v="aggregate"/>
    <x v="1"/>
  </r>
  <r>
    <s v="Stem Vegetables"/>
    <s v="Asparagus"/>
    <x v="7"/>
    <x v="26"/>
    <x v="4"/>
    <x v="1"/>
    <x v="3"/>
    <x v="2"/>
    <x v="18"/>
    <n v="1.0514325642264699"/>
    <x v="5"/>
    <s v="aggregate"/>
    <x v="4"/>
  </r>
  <r>
    <s v="Stem Vegetables"/>
    <s v="Asparagus"/>
    <x v="7"/>
    <x v="26"/>
    <x v="4"/>
    <x v="4"/>
    <x v="3"/>
    <x v="2"/>
    <x v="18"/>
    <n v="1.26824766104774"/>
    <x v="5"/>
    <s v="aggregate"/>
    <x v="4"/>
  </r>
  <r>
    <s v="Stem Vegetables"/>
    <s v="Asparagus"/>
    <x v="7"/>
    <x v="26"/>
    <x v="4"/>
    <x v="5"/>
    <x v="3"/>
    <x v="2"/>
    <x v="18"/>
    <n v="0.120697569282603"/>
    <x v="5"/>
    <s v="aggregate"/>
    <x v="4"/>
  </r>
  <r>
    <s v="Stem Vegetables"/>
    <s v="Asparagus"/>
    <x v="7"/>
    <x v="26"/>
    <x v="4"/>
    <x v="2"/>
    <x v="3"/>
    <x v="2"/>
    <x v="18"/>
    <n v="2.6611060000000002"/>
    <x v="5"/>
    <s v="aggregate"/>
    <x v="4"/>
  </r>
  <r>
    <s v="Stem Vegetables"/>
    <s v="Asparagus"/>
    <x v="7"/>
    <x v="26"/>
    <x v="4"/>
    <x v="3"/>
    <x v="3"/>
    <x v="2"/>
    <x v="18"/>
    <n v="0.220728257758078"/>
    <x v="5"/>
    <s v="aggregate"/>
    <x v="4"/>
  </r>
  <r>
    <s v="Stem Vegetables"/>
    <s v="Asparagus"/>
    <x v="7"/>
    <x v="26"/>
    <x v="4"/>
    <x v="1"/>
    <x v="4"/>
    <x v="2"/>
    <x v="18"/>
    <n v="1.0514325642264699"/>
    <x v="5"/>
    <s v="aggregate"/>
    <x v="4"/>
  </r>
  <r>
    <s v="Stem Vegetables"/>
    <s v="Asparagus"/>
    <x v="7"/>
    <x v="26"/>
    <x v="4"/>
    <x v="4"/>
    <x v="4"/>
    <x v="2"/>
    <x v="18"/>
    <n v="1.26824766104774"/>
    <x v="5"/>
    <s v="aggregate"/>
    <x v="4"/>
  </r>
  <r>
    <s v="Stem Vegetables"/>
    <s v="Asparagus"/>
    <x v="7"/>
    <x v="26"/>
    <x v="4"/>
    <x v="5"/>
    <x v="4"/>
    <x v="2"/>
    <x v="18"/>
    <n v="1.70626238474504"/>
    <x v="5"/>
    <s v="aggregate"/>
    <x v="4"/>
  </r>
  <r>
    <s v="Stem Vegetables"/>
    <s v="Asparagus"/>
    <x v="7"/>
    <x v="26"/>
    <x v="4"/>
    <x v="2"/>
    <x v="4"/>
    <x v="2"/>
    <x v="18"/>
    <n v="4.2550749999999997"/>
    <x v="5"/>
    <s v="aggregate"/>
    <x v="4"/>
  </r>
  <r>
    <s v="Stem Vegetables"/>
    <s v="Asparagus"/>
    <x v="7"/>
    <x v="26"/>
    <x v="4"/>
    <x v="3"/>
    <x v="4"/>
    <x v="2"/>
    <x v="18"/>
    <n v="0.229132502428953"/>
    <x v="5"/>
    <s v="aggregate"/>
    <x v="4"/>
  </r>
  <r>
    <s v="Stem Vegetables"/>
    <s v="Asparagus"/>
    <x v="7"/>
    <x v="27"/>
    <x v="4"/>
    <x v="1"/>
    <x v="3"/>
    <x v="2"/>
    <x v="18"/>
    <n v="1.0514325642264699"/>
    <x v="5"/>
    <s v="aggregate"/>
    <x v="4"/>
  </r>
  <r>
    <s v="Stem Vegetables"/>
    <s v="Asparagus"/>
    <x v="7"/>
    <x v="27"/>
    <x v="4"/>
    <x v="4"/>
    <x v="3"/>
    <x v="2"/>
    <x v="18"/>
    <n v="1.9137852220944499E-2"/>
    <x v="5"/>
    <s v="aggregate"/>
    <x v="4"/>
  </r>
  <r>
    <s v="Stem Vegetables"/>
    <s v="Asparagus"/>
    <x v="7"/>
    <x v="27"/>
    <x v="4"/>
    <x v="5"/>
    <x v="3"/>
    <x v="2"/>
    <x v="18"/>
    <n v="6.14870617004891E-2"/>
    <x v="5"/>
    <s v="aggregate"/>
    <x v="4"/>
  </r>
  <r>
    <s v="Stem Vegetables"/>
    <s v="Asparagus"/>
    <x v="7"/>
    <x v="27"/>
    <x v="4"/>
    <x v="2"/>
    <x v="3"/>
    <x v="2"/>
    <x v="18"/>
    <n v="1.1689179999999999"/>
    <x v="5"/>
    <s v="aggregate"/>
    <x v="4"/>
  </r>
  <r>
    <s v="Stem Vegetables"/>
    <s v="Asparagus"/>
    <x v="7"/>
    <x v="27"/>
    <x v="4"/>
    <x v="3"/>
    <x v="3"/>
    <x v="2"/>
    <x v="18"/>
    <n v="3.6860685231496902E-2"/>
    <x v="5"/>
    <s v="aggregate"/>
    <x v="4"/>
  </r>
  <r>
    <s v="Stem Vegetables"/>
    <s v="Asparagus"/>
    <x v="7"/>
    <x v="27"/>
    <x v="4"/>
    <x v="1"/>
    <x v="4"/>
    <x v="2"/>
    <x v="18"/>
    <n v="1.0514325642264699"/>
    <x v="5"/>
    <s v="aggregate"/>
    <x v="4"/>
  </r>
  <r>
    <s v="Stem Vegetables"/>
    <s v="Asparagus"/>
    <x v="7"/>
    <x v="27"/>
    <x v="4"/>
    <x v="4"/>
    <x v="4"/>
    <x v="2"/>
    <x v="18"/>
    <n v="1.9137852220944499E-2"/>
    <x v="5"/>
    <s v="aggregate"/>
    <x v="4"/>
  </r>
  <r>
    <s v="Stem Vegetables"/>
    <s v="Asparagus"/>
    <x v="7"/>
    <x v="27"/>
    <x v="4"/>
    <x v="5"/>
    <x v="4"/>
    <x v="2"/>
    <x v="18"/>
    <n v="6.7900535385426597"/>
    <x v="5"/>
    <s v="aggregate"/>
    <x v="4"/>
  </r>
  <r>
    <s v="Stem Vegetables"/>
    <s v="Asparagus"/>
    <x v="7"/>
    <x v="27"/>
    <x v="4"/>
    <x v="2"/>
    <x v="4"/>
    <x v="2"/>
    <x v="18"/>
    <n v="7.9031820000000002"/>
    <x v="5"/>
    <s v="aggregate"/>
    <x v="4"/>
  </r>
  <r>
    <s v="Stem Vegetables"/>
    <s v="Asparagus"/>
    <x v="7"/>
    <x v="27"/>
    <x v="4"/>
    <x v="3"/>
    <x v="4"/>
    <x v="2"/>
    <x v="18"/>
    <n v="4.2557765133791198E-2"/>
    <x v="5"/>
    <s v="aggregate"/>
    <x v="4"/>
  </r>
  <r>
    <s v="Stem Vegetables"/>
    <s v="Asparagus"/>
    <x v="7"/>
    <x v="28"/>
    <x v="4"/>
    <x v="1"/>
    <x v="3"/>
    <x v="2"/>
    <x v="18"/>
    <n v="1.1212615003050901"/>
    <x v="5"/>
    <s v="aggregate"/>
    <x v="4"/>
  </r>
  <r>
    <s v="Stem Vegetables"/>
    <s v="Asparagus"/>
    <x v="7"/>
    <x v="28"/>
    <x v="4"/>
    <x v="4"/>
    <x v="3"/>
    <x v="2"/>
    <x v="18"/>
    <n v="1.9137852220944499E-2"/>
    <x v="5"/>
    <s v="aggregate"/>
    <x v="4"/>
  </r>
  <r>
    <s v="Stem Vegetables"/>
    <s v="Asparagus"/>
    <x v="7"/>
    <x v="28"/>
    <x v="4"/>
    <x v="5"/>
    <x v="3"/>
    <x v="2"/>
    <x v="18"/>
    <n v="5.7680897593508397E-2"/>
    <x v="5"/>
    <s v="aggregate"/>
    <x v="4"/>
  </r>
  <r>
    <s v="Stem Vegetables"/>
    <s v="Asparagus"/>
    <x v="7"/>
    <x v="28"/>
    <x v="4"/>
    <x v="2"/>
    <x v="3"/>
    <x v="2"/>
    <x v="18"/>
    <n v="1.5654870000000001"/>
    <x v="5"/>
    <s v="aggregate"/>
    <x v="4"/>
  </r>
  <r>
    <s v="Stem Vegetables"/>
    <s v="Asparagus"/>
    <x v="7"/>
    <x v="28"/>
    <x v="4"/>
    <x v="3"/>
    <x v="3"/>
    <x v="2"/>
    <x v="18"/>
    <n v="0.36740681111919199"/>
    <x v="5"/>
    <s v="aggregate"/>
    <x v="4"/>
  </r>
  <r>
    <s v="Stem Vegetables"/>
    <s v="Asparagus"/>
    <x v="7"/>
    <x v="28"/>
    <x v="4"/>
    <x v="1"/>
    <x v="4"/>
    <x v="2"/>
    <x v="18"/>
    <n v="1.1212615003050901"/>
    <x v="5"/>
    <s v="aggregate"/>
    <x v="4"/>
  </r>
  <r>
    <s v="Stem Vegetables"/>
    <s v="Asparagus"/>
    <x v="7"/>
    <x v="28"/>
    <x v="4"/>
    <x v="4"/>
    <x v="4"/>
    <x v="2"/>
    <x v="18"/>
    <n v="1.9137852220944499E-2"/>
    <x v="5"/>
    <s v="aggregate"/>
    <x v="4"/>
  </r>
  <r>
    <s v="Stem Vegetables"/>
    <s v="Asparagus"/>
    <x v="7"/>
    <x v="28"/>
    <x v="4"/>
    <x v="5"/>
    <x v="4"/>
    <x v="2"/>
    <x v="18"/>
    <n v="0.62318519793909999"/>
    <x v="5"/>
    <s v="aggregate"/>
    <x v="4"/>
  </r>
  <r>
    <s v="Stem Vegetables"/>
    <s v="Asparagus"/>
    <x v="7"/>
    <x v="28"/>
    <x v="4"/>
    <x v="2"/>
    <x v="4"/>
    <x v="2"/>
    <x v="18"/>
    <n v="2.1547619999999998"/>
    <x v="5"/>
    <s v="aggregate"/>
    <x v="4"/>
  </r>
  <r>
    <s v="Stem Vegetables"/>
    <s v="Asparagus"/>
    <x v="7"/>
    <x v="28"/>
    <x v="4"/>
    <x v="3"/>
    <x v="4"/>
    <x v="2"/>
    <x v="18"/>
    <n v="0.39117713607738402"/>
    <x v="5"/>
    <s v="aggregate"/>
    <x v="4"/>
  </r>
  <r>
    <s v="Solanacea/Others"/>
    <s v="Aubergines"/>
    <x v="8"/>
    <x v="29"/>
    <x v="1"/>
    <x v="2"/>
    <x v="5"/>
    <x v="1"/>
    <x v="15"/>
    <n v="1.35"/>
    <x v="3"/>
    <s v="aggregate"/>
    <x v="1"/>
  </r>
  <r>
    <s v="Solanacea/Others"/>
    <s v="Aubergines"/>
    <x v="8"/>
    <x v="30"/>
    <x v="4"/>
    <x v="1"/>
    <x v="3"/>
    <x v="2"/>
    <x v="19"/>
    <n v="3.0352217449308401"/>
    <x v="5"/>
    <s v="aggregate"/>
    <x v="4"/>
  </r>
  <r>
    <s v="Solanacea/Others"/>
    <s v="Aubergines"/>
    <x v="8"/>
    <x v="30"/>
    <x v="4"/>
    <x v="4"/>
    <x v="3"/>
    <x v="2"/>
    <x v="19"/>
    <n v="1.32625315891145E-2"/>
    <x v="5"/>
    <s v="aggregate"/>
    <x v="4"/>
  </r>
  <r>
    <s v="Solanacea/Others"/>
    <s v="Aubergines"/>
    <x v="8"/>
    <x v="30"/>
    <x v="4"/>
    <x v="5"/>
    <x v="3"/>
    <x v="2"/>
    <x v="19"/>
    <n v="6.1188045330171498E-2"/>
    <x v="5"/>
    <s v="aggregate"/>
    <x v="4"/>
  </r>
  <r>
    <s v="Solanacea/Others"/>
    <s v="Aubergines"/>
    <x v="8"/>
    <x v="30"/>
    <x v="4"/>
    <x v="2"/>
    <x v="3"/>
    <x v="2"/>
    <x v="19"/>
    <n v="3.1486749999999999"/>
    <x v="5"/>
    <s v="aggregate"/>
    <x v="4"/>
  </r>
  <r>
    <s v="Solanacea/Others"/>
    <s v="Aubergines"/>
    <x v="8"/>
    <x v="30"/>
    <x v="4"/>
    <x v="3"/>
    <x v="3"/>
    <x v="2"/>
    <x v="19"/>
    <n v="3.9003049227967997E-2"/>
    <x v="5"/>
    <s v="aggregate"/>
    <x v="4"/>
  </r>
  <r>
    <s v="Solanacea/Others"/>
    <s v="Aubergines"/>
    <x v="8"/>
    <x v="30"/>
    <x v="4"/>
    <x v="1"/>
    <x v="4"/>
    <x v="2"/>
    <x v="19"/>
    <n v="2.0471406474352798"/>
    <x v="5"/>
    <s v="aggregate"/>
    <x v="4"/>
  </r>
  <r>
    <s v="Solanacea/Others"/>
    <s v="Aubergines"/>
    <x v="8"/>
    <x v="30"/>
    <x v="4"/>
    <x v="4"/>
    <x v="4"/>
    <x v="2"/>
    <x v="19"/>
    <n v="1.32625315891145E-2"/>
    <x v="5"/>
    <s v="aggregate"/>
    <x v="4"/>
  </r>
  <r>
    <s v="Solanacea/Others"/>
    <s v="Aubergines"/>
    <x v="8"/>
    <x v="30"/>
    <x v="4"/>
    <x v="5"/>
    <x v="4"/>
    <x v="2"/>
    <x v="19"/>
    <n v="0.53599714457846304"/>
    <x v="5"/>
    <s v="aggregate"/>
    <x v="4"/>
  </r>
  <r>
    <s v="Solanacea/Others"/>
    <s v="Aubergines"/>
    <x v="8"/>
    <x v="30"/>
    <x v="4"/>
    <x v="2"/>
    <x v="4"/>
    <x v="2"/>
    <x v="19"/>
    <n v="2.6322130000000001"/>
    <x v="5"/>
    <s v="aggregate"/>
    <x v="4"/>
  </r>
  <r>
    <s v="Solanacea/Others"/>
    <s v="Aubergines"/>
    <x v="8"/>
    <x v="30"/>
    <x v="4"/>
    <x v="3"/>
    <x v="4"/>
    <x v="2"/>
    <x v="19"/>
    <n v="3.58127385305341E-2"/>
    <x v="5"/>
    <s v="aggregate"/>
    <x v="4"/>
  </r>
  <r>
    <s v="Avocados"/>
    <m/>
    <x v="9"/>
    <x v="31"/>
    <x v="1"/>
    <x v="2"/>
    <x v="1"/>
    <x v="1"/>
    <x v="15"/>
    <n v="1.3"/>
    <x v="3"/>
    <s v="granular"/>
    <x v="1"/>
  </r>
  <r>
    <s v="Avocados"/>
    <m/>
    <x v="9"/>
    <x v="32"/>
    <x v="2"/>
    <x v="1"/>
    <x v="1"/>
    <x v="2"/>
    <x v="7"/>
    <n v="1.3740644344723201"/>
    <x v="4"/>
    <s v="aggregate"/>
    <x v="2"/>
  </r>
  <r>
    <s v="Avocados"/>
    <m/>
    <x v="9"/>
    <x v="32"/>
    <x v="2"/>
    <x v="2"/>
    <x v="1"/>
    <x v="2"/>
    <x v="7"/>
    <n v="1.61503089952117"/>
    <x v="4"/>
    <s v="aggregate"/>
    <x v="2"/>
  </r>
  <r>
    <s v="Avocados"/>
    <m/>
    <x v="9"/>
    <x v="32"/>
    <x v="2"/>
    <x v="3"/>
    <x v="1"/>
    <x v="2"/>
    <x v="7"/>
    <n v="0"/>
    <x v="4"/>
    <s v="aggregate"/>
    <x v="2"/>
  </r>
  <r>
    <s v="Avocados"/>
    <m/>
    <x v="9"/>
    <x v="32"/>
    <x v="2"/>
    <x v="4"/>
    <x v="1"/>
    <x v="2"/>
    <x v="7"/>
    <n v="1.052236E-2"/>
    <x v="4"/>
    <s v="aggregate"/>
    <x v="2"/>
  </r>
  <r>
    <s v="Avocados"/>
    <m/>
    <x v="9"/>
    <x v="32"/>
    <x v="2"/>
    <x v="5"/>
    <x v="1"/>
    <x v="2"/>
    <x v="7"/>
    <n v="0.23044410504884899"/>
    <x v="4"/>
    <s v="aggregate"/>
    <x v="2"/>
  </r>
  <r>
    <s v="Baking/Cooking Supplies (Shelf Stable)"/>
    <s v="Baking/Cooking Supplies (Shelf Stable)"/>
    <x v="10"/>
    <x v="33"/>
    <x v="2"/>
    <x v="1"/>
    <x v="1"/>
    <x v="2"/>
    <x v="7"/>
    <n v="0.94512991340999997"/>
    <x v="8"/>
    <s v="aggregate"/>
    <x v="2"/>
  </r>
  <r>
    <s v="Baking/Cooking Supplies (Shelf Stable)"/>
    <s v="Baking/Cooking Supplies (Shelf Stable)"/>
    <x v="10"/>
    <x v="33"/>
    <x v="2"/>
    <x v="2"/>
    <x v="1"/>
    <x v="2"/>
    <x v="7"/>
    <n v="1.7973561405"/>
    <x v="8"/>
    <s v="aggregate"/>
    <x v="2"/>
  </r>
  <r>
    <s v="Baking/Cooking Supplies (Shelf Stable)"/>
    <s v="Baking/Cooking Supplies (Shelf Stable)"/>
    <x v="10"/>
    <x v="33"/>
    <x v="2"/>
    <x v="3"/>
    <x v="1"/>
    <x v="2"/>
    <x v="7"/>
    <n v="0.51590105289999999"/>
    <x v="8"/>
    <s v="aggregate"/>
    <x v="2"/>
  </r>
  <r>
    <s v="Baking/Cooking Supplies (Shelf Stable)"/>
    <s v="Baking/Cooking Supplies (Shelf Stable)"/>
    <x v="10"/>
    <x v="33"/>
    <x v="2"/>
    <x v="4"/>
    <x v="1"/>
    <x v="2"/>
    <x v="7"/>
    <n v="0.23870575999999999"/>
    <x v="8"/>
    <s v="aggregate"/>
    <x v="2"/>
  </r>
  <r>
    <s v="Baking/Cooking Supplies (Shelf Stable)"/>
    <s v="Baking/Cooking Supplies (Shelf Stable)"/>
    <x v="10"/>
    <x v="33"/>
    <x v="2"/>
    <x v="5"/>
    <x v="1"/>
    <x v="2"/>
    <x v="7"/>
    <n v="9.7619414190000003E-2"/>
    <x v="8"/>
    <s v="aggregate"/>
    <x v="2"/>
  </r>
  <r>
    <s v="Bananas"/>
    <m/>
    <x v="11"/>
    <x v="34"/>
    <x v="0"/>
    <x v="0"/>
    <x v="6"/>
    <x v="0"/>
    <x v="20"/>
    <n v="9.2351999999999999E-5"/>
    <x v="2"/>
    <s v="aggregate"/>
    <x v="0"/>
  </r>
  <r>
    <s v="Bananas"/>
    <m/>
    <x v="11"/>
    <x v="34"/>
    <x v="0"/>
    <x v="1"/>
    <x v="6"/>
    <x v="0"/>
    <x v="20"/>
    <n v="0.224535294"/>
    <x v="2"/>
    <s v="aggregate"/>
    <x v="0"/>
  </r>
  <r>
    <s v="Bananas"/>
    <m/>
    <x v="11"/>
    <x v="35"/>
    <x v="5"/>
    <x v="1"/>
    <x v="1"/>
    <x v="0"/>
    <x v="7"/>
    <n v="0.65574971000000004"/>
    <x v="9"/>
    <s v="aggregate"/>
    <x v="3"/>
  </r>
  <r>
    <s v="Bananas"/>
    <m/>
    <x v="11"/>
    <x v="35"/>
    <x v="5"/>
    <x v="3"/>
    <x v="1"/>
    <x v="0"/>
    <x v="7"/>
    <n v="0"/>
    <x v="9"/>
    <s v="aggregate"/>
    <x v="3"/>
  </r>
  <r>
    <s v="Bananas"/>
    <m/>
    <x v="11"/>
    <x v="35"/>
    <x v="5"/>
    <x v="4"/>
    <x v="1"/>
    <x v="0"/>
    <x v="7"/>
    <n v="0"/>
    <x v="9"/>
    <s v="aggregate"/>
    <x v="3"/>
  </r>
  <r>
    <s v="Bananas"/>
    <m/>
    <x v="11"/>
    <x v="35"/>
    <x v="5"/>
    <x v="5"/>
    <x v="1"/>
    <x v="0"/>
    <x v="7"/>
    <n v="0.53372688000000001"/>
    <x v="9"/>
    <s v="aggregate"/>
    <x v="3"/>
  </r>
  <r>
    <s v="Bananas"/>
    <m/>
    <x v="11"/>
    <x v="35"/>
    <x v="5"/>
    <x v="2"/>
    <x v="1"/>
    <x v="0"/>
    <x v="7"/>
    <n v="1.1894765899999999"/>
    <x v="9"/>
    <s v="aggregate"/>
    <x v="3"/>
  </r>
  <r>
    <s v="Bananas"/>
    <m/>
    <x v="11"/>
    <x v="36"/>
    <x v="5"/>
    <x v="1"/>
    <x v="1"/>
    <x v="0"/>
    <x v="7"/>
    <n v="0.33254080000000003"/>
    <x v="9"/>
    <s v="aggregate"/>
    <x v="3"/>
  </r>
  <r>
    <s v="Bananas"/>
    <m/>
    <x v="11"/>
    <x v="36"/>
    <x v="5"/>
    <x v="3"/>
    <x v="1"/>
    <x v="0"/>
    <x v="7"/>
    <n v="0"/>
    <x v="9"/>
    <s v="aggregate"/>
    <x v="3"/>
  </r>
  <r>
    <s v="Bananas"/>
    <m/>
    <x v="11"/>
    <x v="36"/>
    <x v="5"/>
    <x v="4"/>
    <x v="1"/>
    <x v="0"/>
    <x v="7"/>
    <n v="0"/>
    <x v="9"/>
    <s v="aggregate"/>
    <x v="3"/>
  </r>
  <r>
    <s v="Bananas"/>
    <m/>
    <x v="11"/>
    <x v="36"/>
    <x v="5"/>
    <x v="5"/>
    <x v="1"/>
    <x v="0"/>
    <x v="7"/>
    <n v="0.32670226000000002"/>
    <x v="9"/>
    <s v="aggregate"/>
    <x v="3"/>
  </r>
  <r>
    <s v="Bananas"/>
    <m/>
    <x v="11"/>
    <x v="36"/>
    <x v="5"/>
    <x v="2"/>
    <x v="1"/>
    <x v="0"/>
    <x v="7"/>
    <n v="0.65924305999999999"/>
    <x v="9"/>
    <s v="aggregate"/>
    <x v="3"/>
  </r>
  <r>
    <s v="Bananas"/>
    <m/>
    <x v="11"/>
    <x v="37"/>
    <x v="2"/>
    <x v="1"/>
    <x v="1"/>
    <x v="2"/>
    <x v="7"/>
    <n v="0.156243701138672"/>
    <x v="4"/>
    <s v="aggregate"/>
    <x v="2"/>
  </r>
  <r>
    <s v="Bananas"/>
    <m/>
    <x v="11"/>
    <x v="37"/>
    <x v="2"/>
    <x v="2"/>
    <x v="1"/>
    <x v="2"/>
    <x v="7"/>
    <n v="0.51712768059146896"/>
    <x v="4"/>
    <s v="aggregate"/>
    <x v="2"/>
  </r>
  <r>
    <s v="Bananas"/>
    <m/>
    <x v="11"/>
    <x v="37"/>
    <x v="2"/>
    <x v="3"/>
    <x v="1"/>
    <x v="2"/>
    <x v="7"/>
    <n v="6.2782409767398004E-2"/>
    <x v="4"/>
    <s v="aggregate"/>
    <x v="2"/>
  </r>
  <r>
    <s v="Bananas"/>
    <m/>
    <x v="11"/>
    <x v="37"/>
    <x v="2"/>
    <x v="4"/>
    <x v="1"/>
    <x v="2"/>
    <x v="7"/>
    <n v="1.052236E-2"/>
    <x v="4"/>
    <s v="aggregate"/>
    <x v="2"/>
  </r>
  <r>
    <s v="Bananas"/>
    <m/>
    <x v="11"/>
    <x v="37"/>
    <x v="2"/>
    <x v="5"/>
    <x v="1"/>
    <x v="2"/>
    <x v="7"/>
    <n v="0.28757920968539902"/>
    <x v="4"/>
    <s v="aggregate"/>
    <x v="2"/>
  </r>
  <r>
    <s v="Bananas"/>
    <m/>
    <x v="11"/>
    <x v="38"/>
    <x v="3"/>
    <x v="0"/>
    <x v="2"/>
    <x v="1"/>
    <x v="7"/>
    <n v="-2.5533870920863774E-2"/>
    <x v="4"/>
    <s v="aggregate"/>
    <x v="3"/>
  </r>
  <r>
    <s v="Bananas"/>
    <m/>
    <x v="11"/>
    <x v="38"/>
    <x v="3"/>
    <x v="6"/>
    <x v="2"/>
    <x v="1"/>
    <x v="7"/>
    <n v="0"/>
    <x v="4"/>
    <s v="aggregate"/>
    <x v="3"/>
  </r>
  <r>
    <s v="Bananas"/>
    <m/>
    <x v="11"/>
    <x v="38"/>
    <x v="3"/>
    <x v="7"/>
    <x v="2"/>
    <x v="1"/>
    <x v="7"/>
    <n v="0.26961835765109304"/>
    <x v="4"/>
    <s v="aggregate"/>
    <x v="3"/>
  </r>
  <r>
    <s v="Bananas"/>
    <m/>
    <x v="11"/>
    <x v="38"/>
    <x v="3"/>
    <x v="3"/>
    <x v="2"/>
    <x v="1"/>
    <x v="7"/>
    <n v="6.0145920143423202E-2"/>
    <x v="4"/>
    <s v="aggregate"/>
    <x v="3"/>
  </r>
  <r>
    <s v="Bananas"/>
    <m/>
    <x v="11"/>
    <x v="38"/>
    <x v="3"/>
    <x v="5"/>
    <x v="2"/>
    <x v="1"/>
    <x v="7"/>
    <n v="0.29583036190702799"/>
    <x v="4"/>
    <s v="aggregate"/>
    <x v="3"/>
  </r>
  <r>
    <s v="Bananas"/>
    <m/>
    <x v="11"/>
    <x v="38"/>
    <x v="3"/>
    <x v="4"/>
    <x v="2"/>
    <x v="1"/>
    <x v="7"/>
    <n v="6.5670278181501396E-2"/>
    <x v="4"/>
    <s v="aggregate"/>
    <x v="3"/>
  </r>
  <r>
    <s v="Bananas"/>
    <m/>
    <x v="11"/>
    <x v="38"/>
    <x v="3"/>
    <x v="1"/>
    <x v="2"/>
    <x v="1"/>
    <x v="7"/>
    <n v="0.24408448673022926"/>
    <x v="4"/>
    <s v="aggregate"/>
    <x v="3"/>
  </r>
  <r>
    <s v="Bananas"/>
    <m/>
    <x v="11"/>
    <x v="38"/>
    <x v="3"/>
    <x v="2"/>
    <x v="2"/>
    <x v="1"/>
    <x v="7"/>
    <n v="0.66573104696218188"/>
    <x v="4"/>
    <s v="aggregate"/>
    <x v="3"/>
  </r>
  <r>
    <s v="Beans (With Pods)"/>
    <m/>
    <x v="12"/>
    <x v="39"/>
    <x v="1"/>
    <x v="2"/>
    <x v="1"/>
    <x v="1"/>
    <x v="15"/>
    <n v="0.62"/>
    <x v="3"/>
    <s v="aggregate"/>
    <x v="1"/>
  </r>
  <r>
    <s v="Beans (With Pods)"/>
    <m/>
    <x v="12"/>
    <x v="40"/>
    <x v="1"/>
    <x v="2"/>
    <x v="1"/>
    <x v="1"/>
    <x v="15"/>
    <n v="0.85"/>
    <x v="3"/>
    <s v="aggregate"/>
    <x v="1"/>
  </r>
  <r>
    <s v="Beans (With Pods)"/>
    <m/>
    <x v="12"/>
    <x v="41"/>
    <x v="1"/>
    <x v="2"/>
    <x v="1"/>
    <x v="1"/>
    <x v="15"/>
    <n v="0.36"/>
    <x v="3"/>
    <s v="aggregate"/>
    <x v="1"/>
  </r>
  <r>
    <s v="Beans (With Pods)"/>
    <m/>
    <x v="12"/>
    <x v="42"/>
    <x v="1"/>
    <x v="2"/>
    <x v="1"/>
    <x v="1"/>
    <x v="15"/>
    <n v="0.51"/>
    <x v="3"/>
    <s v="aggregate"/>
    <x v="1"/>
  </r>
  <r>
    <s v="Beans (With Pods)"/>
    <m/>
    <x v="12"/>
    <x v="43"/>
    <x v="1"/>
    <x v="2"/>
    <x v="1"/>
    <x v="1"/>
    <x v="15"/>
    <n v="0.73"/>
    <x v="3"/>
    <s v="granular"/>
    <x v="1"/>
  </r>
  <r>
    <s v="Beans (With Pods)"/>
    <m/>
    <x v="12"/>
    <x v="44"/>
    <x v="1"/>
    <x v="2"/>
    <x v="1"/>
    <x v="1"/>
    <x v="15"/>
    <n v="0.3"/>
    <x v="3"/>
    <s v="aggregate"/>
    <x v="1"/>
  </r>
  <r>
    <s v="Beans (With Pods)"/>
    <m/>
    <x v="12"/>
    <x v="45"/>
    <x v="2"/>
    <x v="1"/>
    <x v="1"/>
    <x v="2"/>
    <x v="7"/>
    <n v="1.2854707443282301"/>
    <x v="8"/>
    <s v="aggregate"/>
    <x v="2"/>
  </r>
  <r>
    <s v="Beans (With Pods)"/>
    <m/>
    <x v="12"/>
    <x v="45"/>
    <x v="2"/>
    <x v="2"/>
    <x v="1"/>
    <x v="2"/>
    <x v="7"/>
    <n v="3.03535289933432"/>
    <x v="8"/>
    <s v="aggregate"/>
    <x v="2"/>
  </r>
  <r>
    <s v="Beans (With Pods)"/>
    <m/>
    <x v="12"/>
    <x v="45"/>
    <x v="2"/>
    <x v="3"/>
    <x v="1"/>
    <x v="2"/>
    <x v="7"/>
    <n v="2.77962072458094E-2"/>
    <x v="8"/>
    <s v="aggregate"/>
    <x v="2"/>
  </r>
  <r>
    <s v="Beans (With Pods)"/>
    <m/>
    <x v="12"/>
    <x v="45"/>
    <x v="2"/>
    <x v="4"/>
    <x v="1"/>
    <x v="2"/>
    <x v="7"/>
    <n v="1.60089349"/>
    <x v="8"/>
    <s v="aggregate"/>
    <x v="2"/>
  </r>
  <r>
    <s v="Beans (With Pods)"/>
    <m/>
    <x v="12"/>
    <x v="45"/>
    <x v="2"/>
    <x v="5"/>
    <x v="1"/>
    <x v="2"/>
    <x v="7"/>
    <n v="0.121192457760286"/>
    <x v="8"/>
    <s v="aggregate"/>
    <x v="2"/>
  </r>
  <r>
    <s v="Beans (With Pods)"/>
    <m/>
    <x v="12"/>
    <x v="46"/>
    <x v="4"/>
    <x v="1"/>
    <x v="3"/>
    <x v="2"/>
    <x v="18"/>
    <n v="0.53004121043410202"/>
    <x v="5"/>
    <s v="aggregate"/>
    <x v="4"/>
  </r>
  <r>
    <s v="Beans (With Pods)"/>
    <m/>
    <x v="12"/>
    <x v="46"/>
    <x v="4"/>
    <x v="4"/>
    <x v="3"/>
    <x v="2"/>
    <x v="18"/>
    <n v="0.55373496646151998"/>
    <x v="5"/>
    <s v="aggregate"/>
    <x v="4"/>
  </r>
  <r>
    <s v="Beans (With Pods)"/>
    <m/>
    <x v="12"/>
    <x v="46"/>
    <x v="4"/>
    <x v="5"/>
    <x v="3"/>
    <x v="2"/>
    <x v="18"/>
    <n v="0.16377121115409199"/>
    <x v="5"/>
    <s v="aggregate"/>
    <x v="4"/>
  </r>
  <r>
    <s v="Beans (With Pods)"/>
    <m/>
    <x v="12"/>
    <x v="46"/>
    <x v="4"/>
    <x v="2"/>
    <x v="3"/>
    <x v="2"/>
    <x v="18"/>
    <n v="1.6828510000000001"/>
    <x v="5"/>
    <s v="aggregate"/>
    <x v="4"/>
  </r>
  <r>
    <s v="Beans (With Pods)"/>
    <m/>
    <x v="12"/>
    <x v="46"/>
    <x v="4"/>
    <x v="3"/>
    <x v="3"/>
    <x v="2"/>
    <x v="18"/>
    <n v="0.43530379265561803"/>
    <x v="5"/>
    <s v="aggregate"/>
    <x v="4"/>
  </r>
  <r>
    <s v="Beans (With Pods)"/>
    <m/>
    <x v="12"/>
    <x v="46"/>
    <x v="4"/>
    <x v="1"/>
    <x v="4"/>
    <x v="2"/>
    <x v="18"/>
    <n v="0.53004121043410202"/>
    <x v="5"/>
    <s v="aggregate"/>
    <x v="4"/>
  </r>
  <r>
    <s v="Beans (With Pods)"/>
    <m/>
    <x v="12"/>
    <x v="46"/>
    <x v="4"/>
    <x v="4"/>
    <x v="4"/>
    <x v="2"/>
    <x v="18"/>
    <n v="0.55373496646151998"/>
    <x v="5"/>
    <s v="aggregate"/>
    <x v="4"/>
  </r>
  <r>
    <s v="Beans (With Pods)"/>
    <m/>
    <x v="12"/>
    <x v="46"/>
    <x v="4"/>
    <x v="5"/>
    <x v="4"/>
    <x v="2"/>
    <x v="18"/>
    <n v="0.84353139892246198"/>
    <x v="5"/>
    <s v="aggregate"/>
    <x v="4"/>
  </r>
  <r>
    <s v="Beans (With Pods)"/>
    <m/>
    <x v="12"/>
    <x v="46"/>
    <x v="4"/>
    <x v="2"/>
    <x v="4"/>
    <x v="2"/>
    <x v="18"/>
    <n v="2.3861409999999998"/>
    <x v="5"/>
    <s v="aggregate"/>
    <x v="4"/>
  </r>
  <r>
    <s v="Beans (With Pods)"/>
    <m/>
    <x v="12"/>
    <x v="46"/>
    <x v="4"/>
    <x v="3"/>
    <x v="4"/>
    <x v="2"/>
    <x v="18"/>
    <n v="0.458833518574852"/>
    <x v="5"/>
    <s v="aggregate"/>
    <x v="4"/>
  </r>
  <r>
    <s v="Beans (With Pods)"/>
    <m/>
    <x v="12"/>
    <x v="47"/>
    <x v="4"/>
    <x v="1"/>
    <x v="3"/>
    <x v="2"/>
    <x v="18"/>
    <n v="0.42912610821692798"/>
    <x v="5"/>
    <s v="aggregate"/>
    <x v="4"/>
  </r>
  <r>
    <s v="Beans (With Pods)"/>
    <m/>
    <x v="12"/>
    <x v="47"/>
    <x v="4"/>
    <x v="4"/>
    <x v="3"/>
    <x v="2"/>
    <x v="18"/>
    <n v="0.85802777252506401"/>
    <x v="5"/>
    <s v="aggregate"/>
    <x v="4"/>
  </r>
  <r>
    <s v="Beans (With Pods)"/>
    <m/>
    <x v="12"/>
    <x v="47"/>
    <x v="4"/>
    <x v="5"/>
    <x v="3"/>
    <x v="2"/>
    <x v="18"/>
    <n v="0.237173373906749"/>
    <x v="5"/>
    <s v="aggregate"/>
    <x v="4"/>
  </r>
  <r>
    <s v="Beans (With Pods)"/>
    <m/>
    <x v="12"/>
    <x v="47"/>
    <x v="4"/>
    <x v="2"/>
    <x v="3"/>
    <x v="2"/>
    <x v="18"/>
    <n v="1.7423960000000001"/>
    <x v="5"/>
    <s v="aggregate"/>
    <x v="4"/>
  </r>
  <r>
    <s v="Beans (With Pods)"/>
    <m/>
    <x v="12"/>
    <x v="47"/>
    <x v="4"/>
    <x v="3"/>
    <x v="3"/>
    <x v="2"/>
    <x v="18"/>
    <n v="0.218068736825586"/>
    <x v="5"/>
    <s v="aggregate"/>
    <x v="4"/>
  </r>
  <r>
    <s v="Beans (With Pods)"/>
    <m/>
    <x v="12"/>
    <x v="47"/>
    <x v="4"/>
    <x v="1"/>
    <x v="4"/>
    <x v="2"/>
    <x v="18"/>
    <n v="0.42912610821692798"/>
    <x v="5"/>
    <s v="aggregate"/>
    <x v="4"/>
  </r>
  <r>
    <s v="Beans (With Pods)"/>
    <m/>
    <x v="12"/>
    <x v="47"/>
    <x v="4"/>
    <x v="4"/>
    <x v="4"/>
    <x v="2"/>
    <x v="18"/>
    <n v="0.85802777252506401"/>
    <x v="5"/>
    <s v="aggregate"/>
    <x v="4"/>
  </r>
  <r>
    <s v="Beans (With Pods)"/>
    <m/>
    <x v="12"/>
    <x v="47"/>
    <x v="4"/>
    <x v="5"/>
    <x v="4"/>
    <x v="2"/>
    <x v="18"/>
    <n v="0.38066621470723599"/>
    <x v="5"/>
    <s v="aggregate"/>
    <x v="4"/>
  </r>
  <r>
    <s v="Beans (With Pods)"/>
    <m/>
    <x v="12"/>
    <x v="47"/>
    <x v="4"/>
    <x v="2"/>
    <x v="4"/>
    <x v="2"/>
    <x v="18"/>
    <n v="1.909419"/>
    <x v="5"/>
    <s v="aggregate"/>
    <x v="4"/>
  </r>
  <r>
    <s v="Beans (With Pods)"/>
    <m/>
    <x v="12"/>
    <x v="47"/>
    <x v="4"/>
    <x v="3"/>
    <x v="4"/>
    <x v="2"/>
    <x v="18"/>
    <n v="0.24159846274482"/>
    <x v="5"/>
    <s v="aggregate"/>
    <x v="4"/>
  </r>
  <r>
    <s v="Beans (With Pods)"/>
    <m/>
    <x v="12"/>
    <x v="48"/>
    <x v="4"/>
    <x v="1"/>
    <x v="3"/>
    <x v="2"/>
    <x v="18"/>
    <n v="6.1479385131365097E-2"/>
    <x v="5"/>
    <s v="aggregate"/>
    <x v="4"/>
  </r>
  <r>
    <s v="Beans (With Pods)"/>
    <m/>
    <x v="12"/>
    <x v="48"/>
    <x v="4"/>
    <x v="4"/>
    <x v="3"/>
    <x v="2"/>
    <x v="18"/>
    <n v="0.85802777252506401"/>
    <x v="5"/>
    <s v="aggregate"/>
    <x v="4"/>
  </r>
  <r>
    <s v="Beans (With Pods)"/>
    <m/>
    <x v="12"/>
    <x v="48"/>
    <x v="4"/>
    <x v="5"/>
    <x v="3"/>
    <x v="2"/>
    <x v="18"/>
    <n v="8.5785956122698598E-2"/>
    <x v="5"/>
    <s v="aggregate"/>
    <x v="4"/>
  </r>
  <r>
    <s v="Beans (With Pods)"/>
    <m/>
    <x v="12"/>
    <x v="48"/>
    <x v="4"/>
    <x v="2"/>
    <x v="3"/>
    <x v="2"/>
    <x v="18"/>
    <n v="1.2331449999999999"/>
    <x v="5"/>
    <s v="aggregate"/>
    <x v="4"/>
  </r>
  <r>
    <s v="Beans (With Pods)"/>
    <m/>
    <x v="12"/>
    <x v="48"/>
    <x v="4"/>
    <x v="3"/>
    <x v="3"/>
    <x v="2"/>
    <x v="18"/>
    <n v="0.22785187139447799"/>
    <x v="5"/>
    <s v="aggregate"/>
    <x v="4"/>
  </r>
  <r>
    <s v="Beans (With Pods)"/>
    <m/>
    <x v="12"/>
    <x v="48"/>
    <x v="4"/>
    <x v="1"/>
    <x v="4"/>
    <x v="2"/>
    <x v="18"/>
    <n v="6.1479385131365097E-2"/>
    <x v="5"/>
    <s v="aggregate"/>
    <x v="4"/>
  </r>
  <r>
    <s v="Beans (With Pods)"/>
    <m/>
    <x v="12"/>
    <x v="48"/>
    <x v="4"/>
    <x v="4"/>
    <x v="4"/>
    <x v="2"/>
    <x v="18"/>
    <n v="0.85802777252506401"/>
    <x v="5"/>
    <s v="aggregate"/>
    <x v="4"/>
  </r>
  <r>
    <s v="Beans (With Pods)"/>
    <m/>
    <x v="12"/>
    <x v="48"/>
    <x v="4"/>
    <x v="5"/>
    <x v="4"/>
    <x v="2"/>
    <x v="18"/>
    <n v="0.246803533364127"/>
    <x v="5"/>
    <s v="aggregate"/>
    <x v="4"/>
  </r>
  <r>
    <s v="Beans (With Pods)"/>
    <m/>
    <x v="12"/>
    <x v="48"/>
    <x v="4"/>
    <x v="2"/>
    <x v="4"/>
    <x v="2"/>
    <x v="18"/>
    <n v="1.417918"/>
    <x v="5"/>
    <s v="aggregate"/>
    <x v="4"/>
  </r>
  <r>
    <s v="Beans (With Pods)"/>
    <m/>
    <x v="12"/>
    <x v="48"/>
    <x v="4"/>
    <x v="3"/>
    <x v="4"/>
    <x v="2"/>
    <x v="18"/>
    <n v="0.25160778485158702"/>
    <x v="5"/>
    <s v="aggregate"/>
    <x v="4"/>
  </r>
  <r>
    <s v="Beans (With Pods)"/>
    <m/>
    <x v="12"/>
    <x v="49"/>
    <x v="4"/>
    <x v="1"/>
    <x v="3"/>
    <x v="2"/>
    <x v="18"/>
    <n v="1.2295877026273001"/>
    <x v="5"/>
    <s v="aggregate"/>
    <x v="4"/>
  </r>
  <r>
    <s v="Beans (With Pods)"/>
    <m/>
    <x v="12"/>
    <x v="49"/>
    <x v="4"/>
    <x v="4"/>
    <x v="3"/>
    <x v="2"/>
    <x v="18"/>
    <n v="1.9137852220944499E-2"/>
    <x v="5"/>
    <s v="aggregate"/>
    <x v="4"/>
  </r>
  <r>
    <s v="Beans (With Pods)"/>
    <m/>
    <x v="12"/>
    <x v="49"/>
    <x v="4"/>
    <x v="5"/>
    <x v="3"/>
    <x v="2"/>
    <x v="18"/>
    <n v="0.382403086412749"/>
    <x v="5"/>
    <s v="aggregate"/>
    <x v="4"/>
  </r>
  <r>
    <s v="Beans (With Pods)"/>
    <m/>
    <x v="12"/>
    <x v="49"/>
    <x v="4"/>
    <x v="2"/>
    <x v="3"/>
    <x v="2"/>
    <x v="18"/>
    <n v="1.6668259999999999"/>
    <x v="5"/>
    <s v="aggregate"/>
    <x v="4"/>
  </r>
  <r>
    <s v="Beans (With Pods)"/>
    <m/>
    <x v="12"/>
    <x v="49"/>
    <x v="4"/>
    <x v="3"/>
    <x v="3"/>
    <x v="2"/>
    <x v="18"/>
    <n v="3.5697446472208398E-2"/>
    <x v="5"/>
    <s v="aggregate"/>
    <x v="4"/>
  </r>
  <r>
    <s v="Beans (With Pods)"/>
    <m/>
    <x v="12"/>
    <x v="49"/>
    <x v="4"/>
    <x v="1"/>
    <x v="4"/>
    <x v="2"/>
    <x v="18"/>
    <n v="1.2295877026273001"/>
    <x v="5"/>
    <s v="aggregate"/>
    <x v="4"/>
  </r>
  <r>
    <s v="Beans (With Pods)"/>
    <m/>
    <x v="12"/>
    <x v="49"/>
    <x v="4"/>
    <x v="4"/>
    <x v="4"/>
    <x v="2"/>
    <x v="18"/>
    <n v="1.9137852220944499E-2"/>
    <x v="5"/>
    <s v="aggregate"/>
    <x v="4"/>
  </r>
  <r>
    <s v="Beans (With Pods)"/>
    <m/>
    <x v="12"/>
    <x v="49"/>
    <x v="4"/>
    <x v="5"/>
    <x v="4"/>
    <x v="2"/>
    <x v="18"/>
    <n v="3.7083947176004599E-2"/>
    <x v="5"/>
    <s v="aggregate"/>
    <x v="4"/>
  </r>
  <r>
    <s v="Beans (With Pods)"/>
    <m/>
    <x v="12"/>
    <x v="49"/>
    <x v="4"/>
    <x v="2"/>
    <x v="4"/>
    <x v="2"/>
    <x v="18"/>
    <n v="1.3269949999999999"/>
    <x v="5"/>
    <s v="aggregate"/>
    <x v="4"/>
  </r>
  <r>
    <s v="Beans (With Pods)"/>
    <m/>
    <x v="12"/>
    <x v="49"/>
    <x v="4"/>
    <x v="3"/>
    <x v="4"/>
    <x v="2"/>
    <x v="18"/>
    <n v="4.11852739183311E-2"/>
    <x v="5"/>
    <s v="aggregate"/>
    <x v="4"/>
  </r>
  <r>
    <s v="Beans (With Pods)"/>
    <m/>
    <x v="12"/>
    <x v="50"/>
    <x v="4"/>
    <x v="1"/>
    <x v="3"/>
    <x v="2"/>
    <x v="18"/>
    <n v="6.1479385131365097E-2"/>
    <x v="5"/>
    <s v="aggregate"/>
    <x v="4"/>
  </r>
  <r>
    <s v="Beans (With Pods)"/>
    <m/>
    <x v="12"/>
    <x v="50"/>
    <x v="4"/>
    <x v="4"/>
    <x v="3"/>
    <x v="2"/>
    <x v="18"/>
    <n v="1.5505621180637001E-2"/>
    <x v="5"/>
    <s v="aggregate"/>
    <x v="4"/>
  </r>
  <r>
    <s v="Beans (With Pods)"/>
    <m/>
    <x v="12"/>
    <x v="50"/>
    <x v="4"/>
    <x v="5"/>
    <x v="3"/>
    <x v="2"/>
    <x v="18"/>
    <n v="5.8334409146833598E-2"/>
    <x v="5"/>
    <s v="aggregate"/>
    <x v="4"/>
  </r>
  <r>
    <s v="Beans (With Pods)"/>
    <m/>
    <x v="12"/>
    <x v="50"/>
    <x v="4"/>
    <x v="2"/>
    <x v="3"/>
    <x v="2"/>
    <x v="18"/>
    <n v="0.1793051"/>
    <x v="5"/>
    <s v="aggregate"/>
    <x v="4"/>
  </r>
  <r>
    <s v="Beans (With Pods)"/>
    <m/>
    <x v="12"/>
    <x v="50"/>
    <x v="4"/>
    <x v="3"/>
    <x v="3"/>
    <x v="2"/>
    <x v="18"/>
    <n v="4.3985727410129599E-2"/>
    <x v="5"/>
    <s v="aggregate"/>
    <x v="4"/>
  </r>
  <r>
    <s v="Beans (With Pods)"/>
    <m/>
    <x v="12"/>
    <x v="50"/>
    <x v="4"/>
    <x v="1"/>
    <x v="4"/>
    <x v="2"/>
    <x v="18"/>
    <n v="6.1479385131365097E-2"/>
    <x v="5"/>
    <s v="aggregate"/>
    <x v="4"/>
  </r>
  <r>
    <s v="Beans (With Pods)"/>
    <m/>
    <x v="12"/>
    <x v="50"/>
    <x v="4"/>
    <x v="4"/>
    <x v="4"/>
    <x v="2"/>
    <x v="18"/>
    <n v="1.5505621180637001E-2"/>
    <x v="5"/>
    <s v="aggregate"/>
    <x v="4"/>
  </r>
  <r>
    <s v="Beans (With Pods)"/>
    <m/>
    <x v="12"/>
    <x v="50"/>
    <x v="4"/>
    <x v="5"/>
    <x v="4"/>
    <x v="2"/>
    <x v="18"/>
    <n v="4.9330712189675499"/>
    <x v="5"/>
    <s v="aggregate"/>
    <x v="4"/>
  </r>
  <r>
    <s v="Beans (With Pods)"/>
    <m/>
    <x v="12"/>
    <x v="50"/>
    <x v="4"/>
    <x v="2"/>
    <x v="4"/>
    <x v="2"/>
    <x v="18"/>
    <n v="5.0610140000000001"/>
    <x v="5"/>
    <s v="aggregate"/>
    <x v="4"/>
  </r>
  <r>
    <s v="Beans (With Pods)"/>
    <m/>
    <x v="12"/>
    <x v="50"/>
    <x v="4"/>
    <x v="3"/>
    <x v="4"/>
    <x v="2"/>
    <x v="18"/>
    <n v="5.0958116200713097E-2"/>
    <x v="5"/>
    <s v="aggregate"/>
    <x v="4"/>
  </r>
  <r>
    <s v="Beans (With Pods)"/>
    <m/>
    <x v="12"/>
    <x v="51"/>
    <x v="4"/>
    <x v="1"/>
    <x v="3"/>
    <x v="2"/>
    <x v="18"/>
    <n v="6.1479385131365097E-2"/>
    <x v="5"/>
    <s v="aggregate"/>
    <x v="4"/>
  </r>
  <r>
    <s v="Beans (With Pods)"/>
    <m/>
    <x v="12"/>
    <x v="51"/>
    <x v="4"/>
    <x v="4"/>
    <x v="3"/>
    <x v="2"/>
    <x v="18"/>
    <n v="1.9137852220944499E-2"/>
    <x v="5"/>
    <s v="aggregate"/>
    <x v="4"/>
  </r>
  <r>
    <s v="Beans (With Pods)"/>
    <m/>
    <x v="12"/>
    <x v="51"/>
    <x v="4"/>
    <x v="5"/>
    <x v="3"/>
    <x v="2"/>
    <x v="18"/>
    <n v="5.4245259354179703E-2"/>
    <x v="5"/>
    <s v="aggregate"/>
    <x v="4"/>
  </r>
  <r>
    <s v="Beans (With Pods)"/>
    <m/>
    <x v="12"/>
    <x v="51"/>
    <x v="4"/>
    <x v="2"/>
    <x v="3"/>
    <x v="2"/>
    <x v="18"/>
    <n v="0.51086030000000004"/>
    <x v="5"/>
    <s v="aggregate"/>
    <x v="4"/>
  </r>
  <r>
    <s v="Beans (With Pods)"/>
    <m/>
    <x v="12"/>
    <x v="51"/>
    <x v="4"/>
    <x v="3"/>
    <x v="3"/>
    <x v="2"/>
    <x v="18"/>
    <n v="0.37599785121162699"/>
    <x v="5"/>
    <s v="aggregate"/>
    <x v="4"/>
  </r>
  <r>
    <s v="Beans (With Pods)"/>
    <m/>
    <x v="12"/>
    <x v="51"/>
    <x v="4"/>
    <x v="1"/>
    <x v="4"/>
    <x v="2"/>
    <x v="18"/>
    <n v="6.1479385131365097E-2"/>
    <x v="5"/>
    <s v="aggregate"/>
    <x v="4"/>
  </r>
  <r>
    <s v="Beans (With Pods)"/>
    <m/>
    <x v="12"/>
    <x v="51"/>
    <x v="4"/>
    <x v="4"/>
    <x v="4"/>
    <x v="2"/>
    <x v="18"/>
    <n v="1.9137852220944499E-2"/>
    <x v="5"/>
    <s v="aggregate"/>
    <x v="4"/>
  </r>
  <r>
    <s v="Beans (With Pods)"/>
    <m/>
    <x v="12"/>
    <x v="51"/>
    <x v="4"/>
    <x v="5"/>
    <x v="4"/>
    <x v="2"/>
    <x v="18"/>
    <n v="0.128128081303828"/>
    <x v="5"/>
    <s v="aggregate"/>
    <x v="4"/>
  </r>
  <r>
    <s v="Beans (With Pods)"/>
    <m/>
    <x v="12"/>
    <x v="51"/>
    <x v="4"/>
    <x v="2"/>
    <x v="4"/>
    <x v="2"/>
    <x v="18"/>
    <n v="0.60978880000000002"/>
    <x v="5"/>
    <s v="aggregate"/>
    <x v="4"/>
  </r>
  <r>
    <s v="Beans (With Pods)"/>
    <m/>
    <x v="12"/>
    <x v="51"/>
    <x v="4"/>
    <x v="3"/>
    <x v="4"/>
    <x v="2"/>
    <x v="18"/>
    <n v="0.401043485058108"/>
    <x v="5"/>
    <s v="aggregate"/>
    <x v="4"/>
  </r>
  <r>
    <s v="Beans (With Pods)"/>
    <m/>
    <x v="12"/>
    <x v="52"/>
    <x v="4"/>
    <x v="1"/>
    <x v="3"/>
    <x v="2"/>
    <x v="18"/>
    <n v="0.42912610821692798"/>
    <x v="5"/>
    <s v="aggregate"/>
    <x v="4"/>
  </r>
  <r>
    <s v="Beans (With Pods)"/>
    <m/>
    <x v="12"/>
    <x v="52"/>
    <x v="4"/>
    <x v="4"/>
    <x v="3"/>
    <x v="2"/>
    <x v="18"/>
    <n v="1.9137852220944499E-2"/>
    <x v="5"/>
    <s v="aggregate"/>
    <x v="4"/>
  </r>
  <r>
    <s v="Beans (With Pods)"/>
    <m/>
    <x v="12"/>
    <x v="52"/>
    <x v="4"/>
    <x v="5"/>
    <x v="3"/>
    <x v="2"/>
    <x v="18"/>
    <n v="0.20563267713823"/>
    <x v="5"/>
    <s v="aggregate"/>
    <x v="4"/>
  </r>
  <r>
    <s v="Beans (With Pods)"/>
    <m/>
    <x v="12"/>
    <x v="52"/>
    <x v="4"/>
    <x v="2"/>
    <x v="3"/>
    <x v="2"/>
    <x v="18"/>
    <n v="0.99910069999999995"/>
    <x v="5"/>
    <s v="aggregate"/>
    <x v="4"/>
  </r>
  <r>
    <s v="Beans (With Pods)"/>
    <m/>
    <x v="12"/>
    <x v="52"/>
    <x v="4"/>
    <x v="3"/>
    <x v="3"/>
    <x v="2"/>
    <x v="18"/>
    <n v="0.345204085357187"/>
    <x v="5"/>
    <s v="aggregate"/>
    <x v="4"/>
  </r>
  <r>
    <s v="Beans (With Pods)"/>
    <m/>
    <x v="12"/>
    <x v="52"/>
    <x v="4"/>
    <x v="1"/>
    <x v="4"/>
    <x v="2"/>
    <x v="18"/>
    <n v="0.42912610821692798"/>
    <x v="5"/>
    <s v="aggregate"/>
    <x v="4"/>
  </r>
  <r>
    <s v="Beans (With Pods)"/>
    <m/>
    <x v="12"/>
    <x v="52"/>
    <x v="4"/>
    <x v="4"/>
    <x v="4"/>
    <x v="2"/>
    <x v="18"/>
    <n v="1.9137852220944499E-2"/>
    <x v="5"/>
    <s v="aggregate"/>
    <x v="4"/>
  </r>
  <r>
    <s v="Beans (With Pods)"/>
    <m/>
    <x v="12"/>
    <x v="52"/>
    <x v="4"/>
    <x v="5"/>
    <x v="4"/>
    <x v="2"/>
    <x v="18"/>
    <n v="0.27951549908787898"/>
    <x v="5"/>
    <s v="aggregate"/>
    <x v="4"/>
  </r>
  <r>
    <s v="Beans (With Pods)"/>
    <m/>
    <x v="12"/>
    <x v="52"/>
    <x v="4"/>
    <x v="2"/>
    <x v="4"/>
    <x v="2"/>
    <x v="18"/>
    <n v="1.1137630000000001"/>
    <x v="5"/>
    <s v="aggregate"/>
    <x v="4"/>
  </r>
  <r>
    <s v="Beans (With Pods)"/>
    <m/>
    <x v="12"/>
    <x v="52"/>
    <x v="4"/>
    <x v="3"/>
    <x v="4"/>
    <x v="2"/>
    <x v="18"/>
    <n v="0.38598388221540098"/>
    <x v="5"/>
    <s v="aggregate"/>
    <x v="4"/>
  </r>
  <r>
    <s v="Meat/Poultry/Other Animals - Unprepared/Unprocessed"/>
    <s v="Beef - Unprepared/Unprocessed"/>
    <x v="13"/>
    <x v="53"/>
    <x v="0"/>
    <x v="0"/>
    <x v="0"/>
    <x v="0"/>
    <x v="2"/>
    <n v="0.45940179599999997"/>
    <x v="10"/>
    <s v="aggregate"/>
    <x v="0"/>
  </r>
  <r>
    <s v="Meat/Poultry/Other Animals - Unprepared/Unprocessed"/>
    <s v="Beef - Unprepared/Unprocessed"/>
    <x v="13"/>
    <x v="53"/>
    <x v="0"/>
    <x v="1"/>
    <x v="0"/>
    <x v="0"/>
    <x v="2"/>
    <n v="35.646691269999998"/>
    <x v="10"/>
    <s v="aggregate"/>
    <x v="0"/>
  </r>
  <r>
    <s v="Meat/Poultry/Other Animals - Unprepared/Unprocessed"/>
    <s v="Beef - Unprepared/Unprocessed"/>
    <x v="13"/>
    <x v="54"/>
    <x v="0"/>
    <x v="0"/>
    <x v="0"/>
    <x v="0"/>
    <x v="21"/>
    <n v="0.17752623300000001"/>
    <x v="10"/>
    <s v="aggregate"/>
    <x v="0"/>
  </r>
  <r>
    <s v="Meat/Poultry/Other Animals - Unprepared/Unprocessed"/>
    <s v="Beef - Unprepared/Unprocessed"/>
    <x v="13"/>
    <x v="54"/>
    <x v="0"/>
    <x v="1"/>
    <x v="0"/>
    <x v="0"/>
    <x v="21"/>
    <n v="44.030540021"/>
    <x v="10"/>
    <s v="aggregate"/>
    <x v="0"/>
  </r>
  <r>
    <s v="Meat/Poultry/Other Animals - Unprepared/Unprocessed"/>
    <s v="Beef - Unprepared/Unprocessed"/>
    <x v="13"/>
    <x v="55"/>
    <x v="0"/>
    <x v="0"/>
    <x v="0"/>
    <x v="0"/>
    <x v="22"/>
    <n v="0.74010076400000002"/>
    <x v="10"/>
    <s v="aggregate"/>
    <x v="0"/>
  </r>
  <r>
    <s v="Meat/Poultry/Other Animals - Unprepared/Unprocessed"/>
    <s v="Beef - Unprepared/Unprocessed"/>
    <x v="13"/>
    <x v="55"/>
    <x v="0"/>
    <x v="1"/>
    <x v="0"/>
    <x v="0"/>
    <x v="22"/>
    <n v="21.554587492"/>
    <x v="10"/>
    <s v="aggregate"/>
    <x v="0"/>
  </r>
  <r>
    <s v="Meat/Poultry/Other Animals - Unprepared/Unprocessed"/>
    <s v="Beef - Unprepared/Unprocessed"/>
    <x v="13"/>
    <x v="56"/>
    <x v="0"/>
    <x v="0"/>
    <x v="0"/>
    <x v="0"/>
    <x v="23"/>
    <n v="0.76765478099999995"/>
    <x v="10"/>
    <s v="aggregate"/>
    <x v="0"/>
  </r>
  <r>
    <s v="Meat/Poultry/Other Animals - Unprepared/Unprocessed"/>
    <s v="Beef - Unprepared/Unprocessed"/>
    <x v="13"/>
    <x v="56"/>
    <x v="0"/>
    <x v="1"/>
    <x v="0"/>
    <x v="0"/>
    <x v="23"/>
    <n v="25.862396726"/>
    <x v="10"/>
    <s v="aggregate"/>
    <x v="0"/>
  </r>
  <r>
    <s v="Meat/Poultry/Other Animals - Unprepared/Unprocessed"/>
    <s v="Beef - Unprepared/Unprocessed"/>
    <x v="13"/>
    <x v="57"/>
    <x v="0"/>
    <x v="0"/>
    <x v="0"/>
    <x v="0"/>
    <x v="24"/>
    <n v="4.0185594999999998E-2"/>
    <x v="10"/>
    <s v="aggregate"/>
    <x v="0"/>
  </r>
  <r>
    <s v="Meat/Poultry/Other Animals - Unprepared/Unprocessed"/>
    <s v="Beef - Unprepared/Unprocessed"/>
    <x v="13"/>
    <x v="57"/>
    <x v="0"/>
    <x v="1"/>
    <x v="0"/>
    <x v="0"/>
    <x v="24"/>
    <n v="20.905950516000001"/>
    <x v="10"/>
    <s v="aggregate"/>
    <x v="0"/>
  </r>
  <r>
    <s v="Meat/Poultry/Other Animals - Unprepared/Unprocessed"/>
    <s v="Beef - Unprepared/Unprocessed"/>
    <x v="13"/>
    <x v="58"/>
    <x v="0"/>
    <x v="0"/>
    <x v="0"/>
    <x v="0"/>
    <x v="25"/>
    <n v="0.87051794500000002"/>
    <x v="10"/>
    <s v="aggregate"/>
    <x v="0"/>
  </r>
  <r>
    <s v="Meat/Poultry/Other Animals - Unprepared/Unprocessed"/>
    <s v="Beef - Unprepared/Unprocessed"/>
    <x v="13"/>
    <x v="58"/>
    <x v="0"/>
    <x v="1"/>
    <x v="0"/>
    <x v="0"/>
    <x v="25"/>
    <n v="22.686127534000001"/>
    <x v="10"/>
    <s v="aggregate"/>
    <x v="0"/>
  </r>
  <r>
    <s v="Meat/Poultry/Other Animals - Unprepared/Unprocessed"/>
    <s v="Beef - Unprepared/Unprocessed"/>
    <x v="13"/>
    <x v="59"/>
    <x v="0"/>
    <x v="0"/>
    <x v="0"/>
    <x v="0"/>
    <x v="26"/>
    <n v="0.44006715400000002"/>
    <x v="10"/>
    <s v="aggregate"/>
    <x v="0"/>
  </r>
  <r>
    <s v="Meat/Poultry/Other Animals - Unprepared/Unprocessed"/>
    <s v="Beef - Unprepared/Unprocessed"/>
    <x v="13"/>
    <x v="59"/>
    <x v="0"/>
    <x v="1"/>
    <x v="0"/>
    <x v="0"/>
    <x v="26"/>
    <n v="21.294289654"/>
    <x v="10"/>
    <s v="aggregate"/>
    <x v="0"/>
  </r>
  <r>
    <s v="Meat/Poultry/Other Animals - Unprepared/Unprocessed"/>
    <s v="Beef - Unprepared/Unprocessed"/>
    <x v="13"/>
    <x v="60"/>
    <x v="0"/>
    <x v="0"/>
    <x v="0"/>
    <x v="0"/>
    <x v="22"/>
    <n v="0.276714921"/>
    <x v="10"/>
    <s v="aggregate"/>
    <x v="0"/>
  </r>
  <r>
    <s v="Meat/Poultry/Other Animals - Unprepared/Unprocessed"/>
    <s v="Beef - Unprepared/Unprocessed"/>
    <x v="13"/>
    <x v="60"/>
    <x v="0"/>
    <x v="1"/>
    <x v="0"/>
    <x v="0"/>
    <x v="22"/>
    <n v="35.803283421000003"/>
    <x v="10"/>
    <s v="aggregate"/>
    <x v="0"/>
  </r>
  <r>
    <s v="Meat/Poultry/Other Animals - Unprepared/Unprocessed"/>
    <s v="Beef - Unprepared/Unprocessed"/>
    <x v="13"/>
    <x v="61"/>
    <x v="0"/>
    <x v="0"/>
    <x v="0"/>
    <x v="0"/>
    <x v="23"/>
    <n v="0.45436621199999999"/>
    <x v="10"/>
    <s v="aggregate"/>
    <x v="0"/>
  </r>
  <r>
    <s v="Meat/Poultry/Other Animals - Unprepared/Unprocessed"/>
    <s v="Beef - Unprepared/Unprocessed"/>
    <x v="13"/>
    <x v="61"/>
    <x v="0"/>
    <x v="1"/>
    <x v="0"/>
    <x v="0"/>
    <x v="23"/>
    <n v="37.360352444999997"/>
    <x v="10"/>
    <s v="aggregate"/>
    <x v="0"/>
  </r>
  <r>
    <s v="Meat/Poultry/Other Animals - Unprepared/Unprocessed"/>
    <s v="Beef - Unprepared/Unprocessed"/>
    <x v="13"/>
    <x v="62"/>
    <x v="0"/>
    <x v="0"/>
    <x v="0"/>
    <x v="0"/>
    <x v="24"/>
    <n v="0.27179051599999998"/>
    <x v="10"/>
    <s v="aggregate"/>
    <x v="0"/>
  </r>
  <r>
    <s v="Meat/Poultry/Other Animals - Unprepared/Unprocessed"/>
    <s v="Beef - Unprepared/Unprocessed"/>
    <x v="13"/>
    <x v="62"/>
    <x v="0"/>
    <x v="1"/>
    <x v="0"/>
    <x v="0"/>
    <x v="24"/>
    <n v="19.763119810999999"/>
    <x v="10"/>
    <s v="aggregate"/>
    <x v="0"/>
  </r>
  <r>
    <s v="Meat/Poultry/Other Animals - Unprepared/Unprocessed"/>
    <s v="Beef - Unprepared/Unprocessed"/>
    <x v="13"/>
    <x v="63"/>
    <x v="0"/>
    <x v="0"/>
    <x v="0"/>
    <x v="0"/>
    <x v="25"/>
    <n v="0.71064477000000004"/>
    <x v="10"/>
    <s v="aggregate"/>
    <x v="0"/>
  </r>
  <r>
    <s v="Meat/Poultry/Other Animals - Unprepared/Unprocessed"/>
    <s v="Beef - Unprepared/Unprocessed"/>
    <x v="13"/>
    <x v="63"/>
    <x v="0"/>
    <x v="1"/>
    <x v="0"/>
    <x v="0"/>
    <x v="25"/>
    <n v="25.7284766"/>
    <x v="10"/>
    <s v="aggregate"/>
    <x v="0"/>
  </r>
  <r>
    <s v="Meat/Poultry/Other Animals - Unprepared/Unprocessed"/>
    <s v="Beef - Unprepared/Unprocessed"/>
    <x v="13"/>
    <x v="64"/>
    <x v="0"/>
    <x v="0"/>
    <x v="0"/>
    <x v="0"/>
    <x v="26"/>
    <n v="0.59238368900000005"/>
    <x v="10"/>
    <s v="aggregate"/>
    <x v="0"/>
  </r>
  <r>
    <s v="Meat/Poultry/Other Animals - Unprepared/Unprocessed"/>
    <s v="Beef - Unprepared/Unprocessed"/>
    <x v="13"/>
    <x v="64"/>
    <x v="0"/>
    <x v="1"/>
    <x v="0"/>
    <x v="0"/>
    <x v="26"/>
    <n v="20.903454401000001"/>
    <x v="10"/>
    <s v="aggregate"/>
    <x v="0"/>
  </r>
  <r>
    <s v="Meat/Poultry/Other Animals - Unprepared/Unprocessed"/>
    <s v="Beef - Unprepared/Unprocessed"/>
    <x v="13"/>
    <x v="65"/>
    <x v="5"/>
    <x v="1"/>
    <x v="7"/>
    <x v="0"/>
    <x v="7"/>
    <n v="41.494250000000001"/>
    <x v="9"/>
    <s v="aggregate"/>
    <x v="3"/>
  </r>
  <r>
    <s v="Meat/Poultry/Other Animals - Unprepared/Unprocessed"/>
    <s v="Beef - Unprepared/Unprocessed"/>
    <x v="13"/>
    <x v="65"/>
    <x v="5"/>
    <x v="3"/>
    <x v="7"/>
    <x v="0"/>
    <x v="7"/>
    <n v="9.9987294000000004E-2"/>
    <x v="9"/>
    <s v="aggregate"/>
    <x v="3"/>
  </r>
  <r>
    <s v="Meat/Poultry/Other Animals - Unprepared/Unprocessed"/>
    <s v="Beef - Unprepared/Unprocessed"/>
    <x v="13"/>
    <x v="65"/>
    <x v="5"/>
    <x v="4"/>
    <x v="7"/>
    <x v="0"/>
    <x v="7"/>
    <n v="0.36055710000000002"/>
    <x v="9"/>
    <s v="aggregate"/>
    <x v="3"/>
  </r>
  <r>
    <s v="Meat/Poultry/Other Animals - Unprepared/Unprocessed"/>
    <s v="Beef - Unprepared/Unprocessed"/>
    <x v="13"/>
    <x v="65"/>
    <x v="5"/>
    <x v="5"/>
    <x v="7"/>
    <x v="0"/>
    <x v="7"/>
    <n v="0.24912935"/>
    <x v="9"/>
    <s v="aggregate"/>
    <x v="3"/>
  </r>
  <r>
    <s v="Meat/Poultry/Other Animals - Unprepared/Unprocessed"/>
    <s v="Beef - Unprepared/Unprocessed"/>
    <x v="13"/>
    <x v="65"/>
    <x v="5"/>
    <x v="2"/>
    <x v="7"/>
    <x v="0"/>
    <x v="7"/>
    <n v="42.203923744000001"/>
    <x v="9"/>
    <s v="aggregate"/>
    <x v="3"/>
  </r>
  <r>
    <s v="Meat/Poultry/Other Animals - Unprepared/Unprocessed"/>
    <s v="Beef - Unprepared/Unprocessed"/>
    <x v="13"/>
    <x v="66"/>
    <x v="5"/>
    <x v="1"/>
    <x v="7"/>
    <x v="0"/>
    <x v="7"/>
    <n v="33.195399999999999"/>
    <x v="9"/>
    <s v="aggregate"/>
    <x v="3"/>
  </r>
  <r>
    <s v="Meat/Poultry/Other Animals - Unprepared/Unprocessed"/>
    <s v="Beef - Unprepared/Unprocessed"/>
    <x v="13"/>
    <x v="66"/>
    <x v="5"/>
    <x v="3"/>
    <x v="7"/>
    <x v="0"/>
    <x v="7"/>
    <n v="7.9989834999999995E-2"/>
    <x v="9"/>
    <s v="aggregate"/>
    <x v="3"/>
  </r>
  <r>
    <s v="Meat/Poultry/Other Animals - Unprepared/Unprocessed"/>
    <s v="Beef - Unprepared/Unprocessed"/>
    <x v="13"/>
    <x v="66"/>
    <x v="5"/>
    <x v="4"/>
    <x v="7"/>
    <x v="0"/>
    <x v="7"/>
    <n v="0.28844567999999998"/>
    <x v="9"/>
    <s v="aggregate"/>
    <x v="3"/>
  </r>
  <r>
    <s v="Meat/Poultry/Other Animals - Unprepared/Unprocessed"/>
    <s v="Beef - Unprepared/Unprocessed"/>
    <x v="13"/>
    <x v="66"/>
    <x v="5"/>
    <x v="5"/>
    <x v="7"/>
    <x v="0"/>
    <x v="7"/>
    <n v="0.19930348000000001"/>
    <x v="9"/>
    <s v="aggregate"/>
    <x v="3"/>
  </r>
  <r>
    <s v="Meat/Poultry/Other Animals - Unprepared/Unprocessed"/>
    <s v="Beef - Unprepared/Unprocessed"/>
    <x v="13"/>
    <x v="66"/>
    <x v="5"/>
    <x v="2"/>
    <x v="7"/>
    <x v="0"/>
    <x v="7"/>
    <n v="33.763138994999998"/>
    <x v="9"/>
    <s v="aggregate"/>
    <x v="3"/>
  </r>
  <r>
    <s v="Meat/Poultry/Other Animals - Unprepared/Unprocessed"/>
    <s v="Beef - Unprepared/Unprocessed"/>
    <x v="13"/>
    <x v="67"/>
    <x v="5"/>
    <x v="1"/>
    <x v="7"/>
    <x v="0"/>
    <x v="7"/>
    <n v="41.494250000000001"/>
    <x v="9"/>
    <s v="aggregate"/>
    <x v="3"/>
  </r>
  <r>
    <s v="Meat/Poultry/Other Animals - Unprepared/Unprocessed"/>
    <s v="Beef - Unprepared/Unprocessed"/>
    <x v="13"/>
    <x v="67"/>
    <x v="5"/>
    <x v="3"/>
    <x v="7"/>
    <x v="0"/>
    <x v="7"/>
    <n v="9.9987294000000004E-2"/>
    <x v="9"/>
    <s v="aggregate"/>
    <x v="3"/>
  </r>
  <r>
    <s v="Meat/Poultry/Other Animals - Unprepared/Unprocessed"/>
    <s v="Beef - Unprepared/Unprocessed"/>
    <x v="13"/>
    <x v="67"/>
    <x v="5"/>
    <x v="4"/>
    <x v="7"/>
    <x v="0"/>
    <x v="7"/>
    <n v="0.36055710000000002"/>
    <x v="9"/>
    <s v="aggregate"/>
    <x v="3"/>
  </r>
  <r>
    <s v="Meat/Poultry/Other Animals - Unprepared/Unprocessed"/>
    <s v="Beef - Unprepared/Unprocessed"/>
    <x v="13"/>
    <x v="67"/>
    <x v="5"/>
    <x v="5"/>
    <x v="7"/>
    <x v="0"/>
    <x v="7"/>
    <n v="0.24912935"/>
    <x v="9"/>
    <s v="aggregate"/>
    <x v="3"/>
  </r>
  <r>
    <s v="Meat/Poultry/Other Animals - Unprepared/Unprocessed"/>
    <s v="Beef - Unprepared/Unprocessed"/>
    <x v="13"/>
    <x v="67"/>
    <x v="5"/>
    <x v="2"/>
    <x v="7"/>
    <x v="0"/>
    <x v="7"/>
    <n v="42.203923744000001"/>
    <x v="9"/>
    <s v="aggregate"/>
    <x v="3"/>
  </r>
  <r>
    <s v="Meat/Poultry/Other Animals - Unprepared/Unprocessed"/>
    <s v="Beef - Unprepared/Unprocessed"/>
    <x v="13"/>
    <x v="68"/>
    <x v="5"/>
    <x v="1"/>
    <x v="7"/>
    <x v="0"/>
    <x v="7"/>
    <n v="33.195399999999999"/>
    <x v="9"/>
    <s v="aggregate"/>
    <x v="3"/>
  </r>
  <r>
    <s v="Meat/Poultry/Other Animals - Unprepared/Unprocessed"/>
    <s v="Beef - Unprepared/Unprocessed"/>
    <x v="13"/>
    <x v="68"/>
    <x v="5"/>
    <x v="3"/>
    <x v="7"/>
    <x v="0"/>
    <x v="7"/>
    <n v="7.9989834999999995E-2"/>
    <x v="9"/>
    <s v="aggregate"/>
    <x v="3"/>
  </r>
  <r>
    <s v="Meat/Poultry/Other Animals - Unprepared/Unprocessed"/>
    <s v="Beef - Unprepared/Unprocessed"/>
    <x v="13"/>
    <x v="68"/>
    <x v="5"/>
    <x v="4"/>
    <x v="7"/>
    <x v="0"/>
    <x v="7"/>
    <n v="0.28844567999999998"/>
    <x v="9"/>
    <s v="aggregate"/>
    <x v="3"/>
  </r>
  <r>
    <s v="Meat/Poultry/Other Animals - Unprepared/Unprocessed"/>
    <s v="Beef - Unprepared/Unprocessed"/>
    <x v="13"/>
    <x v="68"/>
    <x v="5"/>
    <x v="5"/>
    <x v="7"/>
    <x v="0"/>
    <x v="7"/>
    <n v="0.19930348000000001"/>
    <x v="9"/>
    <s v="aggregate"/>
    <x v="3"/>
  </r>
  <r>
    <s v="Meat/Poultry/Other Animals - Unprepared/Unprocessed"/>
    <s v="Beef - Unprepared/Unprocessed"/>
    <x v="13"/>
    <x v="68"/>
    <x v="5"/>
    <x v="2"/>
    <x v="7"/>
    <x v="0"/>
    <x v="7"/>
    <n v="33.763138994999998"/>
    <x v="9"/>
    <s v="aggregate"/>
    <x v="3"/>
  </r>
  <r>
    <s v="Meat/Poultry/Other Animals - Unprepared/Unprocessed"/>
    <s v="Beef - Unprepared/Unprocessed"/>
    <x v="13"/>
    <x v="69"/>
    <x v="5"/>
    <x v="1"/>
    <x v="7"/>
    <x v="0"/>
    <x v="7"/>
    <n v="33.195399999999999"/>
    <x v="9"/>
    <s v="aggregate"/>
    <x v="3"/>
  </r>
  <r>
    <s v="Meat/Poultry/Other Animals - Unprepared/Unprocessed"/>
    <s v="Beef - Unprepared/Unprocessed"/>
    <x v="13"/>
    <x v="69"/>
    <x v="5"/>
    <x v="3"/>
    <x v="7"/>
    <x v="0"/>
    <x v="7"/>
    <n v="7.9989834999999995E-2"/>
    <x v="9"/>
    <s v="aggregate"/>
    <x v="3"/>
  </r>
  <r>
    <s v="Meat/Poultry/Other Animals - Unprepared/Unprocessed"/>
    <s v="Beef - Unprepared/Unprocessed"/>
    <x v="13"/>
    <x v="69"/>
    <x v="5"/>
    <x v="4"/>
    <x v="7"/>
    <x v="0"/>
    <x v="7"/>
    <n v="0.28844567999999998"/>
    <x v="9"/>
    <s v="aggregate"/>
    <x v="3"/>
  </r>
  <r>
    <s v="Meat/Poultry/Other Animals - Unprepared/Unprocessed"/>
    <s v="Beef - Unprepared/Unprocessed"/>
    <x v="13"/>
    <x v="69"/>
    <x v="5"/>
    <x v="5"/>
    <x v="7"/>
    <x v="0"/>
    <x v="7"/>
    <n v="0.19930348000000001"/>
    <x v="9"/>
    <s v="aggregate"/>
    <x v="3"/>
  </r>
  <r>
    <s v="Meat/Poultry/Other Animals - Unprepared/Unprocessed"/>
    <s v="Beef - Unprepared/Unprocessed"/>
    <x v="13"/>
    <x v="69"/>
    <x v="5"/>
    <x v="2"/>
    <x v="7"/>
    <x v="0"/>
    <x v="7"/>
    <n v="33.763138994999998"/>
    <x v="9"/>
    <s v="aggregate"/>
    <x v="3"/>
  </r>
  <r>
    <s v="Meat/Poultry/Other Animals - Unprepared/Unprocessed"/>
    <s v="Beef - Unprepared/Unprocessed"/>
    <x v="13"/>
    <x v="70"/>
    <x v="5"/>
    <x v="1"/>
    <x v="7"/>
    <x v="0"/>
    <x v="7"/>
    <n v="33.195399999999999"/>
    <x v="9"/>
    <s v="aggregate"/>
    <x v="3"/>
  </r>
  <r>
    <s v="Meat/Poultry/Other Animals - Unprepared/Unprocessed"/>
    <s v="Beef - Unprepared/Unprocessed"/>
    <x v="13"/>
    <x v="70"/>
    <x v="5"/>
    <x v="3"/>
    <x v="7"/>
    <x v="0"/>
    <x v="7"/>
    <n v="6.2386979000000002E-2"/>
    <x v="9"/>
    <s v="aggregate"/>
    <x v="3"/>
  </r>
  <r>
    <s v="Meat/Poultry/Other Animals - Unprepared/Unprocessed"/>
    <s v="Beef - Unprepared/Unprocessed"/>
    <x v="13"/>
    <x v="70"/>
    <x v="5"/>
    <x v="4"/>
    <x v="7"/>
    <x v="0"/>
    <x v="7"/>
    <n v="0.36055710000000002"/>
    <x v="9"/>
    <s v="aggregate"/>
    <x v="3"/>
  </r>
  <r>
    <s v="Meat/Poultry/Other Animals - Unprepared/Unprocessed"/>
    <s v="Beef - Unprepared/Unprocessed"/>
    <x v="13"/>
    <x v="70"/>
    <x v="5"/>
    <x v="5"/>
    <x v="7"/>
    <x v="0"/>
    <x v="7"/>
    <n v="0.24554286"/>
    <x v="9"/>
    <s v="aggregate"/>
    <x v="3"/>
  </r>
  <r>
    <s v="Meat/Poultry/Other Animals - Unprepared/Unprocessed"/>
    <s v="Beef - Unprepared/Unprocessed"/>
    <x v="13"/>
    <x v="70"/>
    <x v="5"/>
    <x v="2"/>
    <x v="7"/>
    <x v="0"/>
    <x v="7"/>
    <n v="33.863886938999997"/>
    <x v="9"/>
    <s v="aggregate"/>
    <x v="3"/>
  </r>
  <r>
    <s v="Meat/Poultry/Other Animals - Unprepared/Unprocessed"/>
    <s v="Beef - Unprepared/Unprocessed"/>
    <x v="13"/>
    <x v="71"/>
    <x v="5"/>
    <x v="1"/>
    <x v="7"/>
    <x v="0"/>
    <x v="7"/>
    <n v="40.725031000000001"/>
    <x v="9"/>
    <s v="aggregate"/>
    <x v="3"/>
  </r>
  <r>
    <s v="Meat/Poultry/Other Animals - Unprepared/Unprocessed"/>
    <s v="Beef - Unprepared/Unprocessed"/>
    <x v="13"/>
    <x v="71"/>
    <x v="5"/>
    <x v="3"/>
    <x v="7"/>
    <x v="0"/>
    <x v="7"/>
    <n v="0.22459229999999999"/>
    <x v="9"/>
    <s v="aggregate"/>
    <x v="3"/>
  </r>
  <r>
    <s v="Meat/Poultry/Other Animals - Unprepared/Unprocessed"/>
    <s v="Beef - Unprepared/Unprocessed"/>
    <x v="13"/>
    <x v="71"/>
    <x v="5"/>
    <x v="4"/>
    <x v="7"/>
    <x v="0"/>
    <x v="7"/>
    <n v="0.27325597000000001"/>
    <x v="9"/>
    <s v="aggregate"/>
    <x v="3"/>
  </r>
  <r>
    <s v="Meat/Poultry/Other Animals - Unprepared/Unprocessed"/>
    <s v="Beef - Unprepared/Unprocessed"/>
    <x v="13"/>
    <x v="71"/>
    <x v="5"/>
    <x v="5"/>
    <x v="7"/>
    <x v="0"/>
    <x v="7"/>
    <n v="0.20255755"/>
    <x v="9"/>
    <s v="aggregate"/>
    <x v="3"/>
  </r>
  <r>
    <s v="Meat/Poultry/Other Animals - Unprepared/Unprocessed"/>
    <s v="Beef - Unprepared/Unprocessed"/>
    <x v="13"/>
    <x v="71"/>
    <x v="5"/>
    <x v="2"/>
    <x v="7"/>
    <x v="0"/>
    <x v="7"/>
    <n v="41.425436820000002"/>
    <x v="9"/>
    <s v="aggregate"/>
    <x v="3"/>
  </r>
  <r>
    <s v="Meat/Poultry/Other Animals - Unprepared/Unprocessed"/>
    <s v="Beef - Unprepared/Unprocessed"/>
    <x v="13"/>
    <x v="72"/>
    <x v="5"/>
    <x v="1"/>
    <x v="7"/>
    <x v="0"/>
    <x v="7"/>
    <n v="40.725031000000001"/>
    <x v="9"/>
    <s v="aggregate"/>
    <x v="3"/>
  </r>
  <r>
    <s v="Meat/Poultry/Other Animals - Unprepared/Unprocessed"/>
    <s v="Beef - Unprepared/Unprocessed"/>
    <x v="13"/>
    <x v="72"/>
    <x v="5"/>
    <x v="3"/>
    <x v="7"/>
    <x v="0"/>
    <x v="7"/>
    <n v="0.22459229999999999"/>
    <x v="9"/>
    <s v="aggregate"/>
    <x v="3"/>
  </r>
  <r>
    <s v="Meat/Poultry/Other Animals - Unprepared/Unprocessed"/>
    <s v="Beef - Unprepared/Unprocessed"/>
    <x v="13"/>
    <x v="72"/>
    <x v="5"/>
    <x v="4"/>
    <x v="7"/>
    <x v="0"/>
    <x v="7"/>
    <n v="0.27325597000000001"/>
    <x v="9"/>
    <s v="aggregate"/>
    <x v="3"/>
  </r>
  <r>
    <s v="Meat/Poultry/Other Animals - Unprepared/Unprocessed"/>
    <s v="Beef - Unprepared/Unprocessed"/>
    <x v="13"/>
    <x v="72"/>
    <x v="5"/>
    <x v="5"/>
    <x v="7"/>
    <x v="0"/>
    <x v="7"/>
    <n v="0.20255755"/>
    <x v="9"/>
    <s v="aggregate"/>
    <x v="3"/>
  </r>
  <r>
    <s v="Meat/Poultry/Other Animals - Unprepared/Unprocessed"/>
    <s v="Beef - Unprepared/Unprocessed"/>
    <x v="13"/>
    <x v="72"/>
    <x v="5"/>
    <x v="2"/>
    <x v="7"/>
    <x v="0"/>
    <x v="7"/>
    <n v="41.425436820000002"/>
    <x v="9"/>
    <s v="aggregate"/>
    <x v="3"/>
  </r>
  <r>
    <s v="Meat/Poultry/Other Animals - Unprepared/Unprocessed"/>
    <s v="Beef - Unprepared/Unprocessed"/>
    <x v="13"/>
    <x v="73"/>
    <x v="5"/>
    <x v="1"/>
    <x v="7"/>
    <x v="0"/>
    <x v="7"/>
    <n v="40.725031000000001"/>
    <x v="9"/>
    <s v="aggregate"/>
    <x v="3"/>
  </r>
  <r>
    <s v="Meat/Poultry/Other Animals - Unprepared/Unprocessed"/>
    <s v="Beef - Unprepared/Unprocessed"/>
    <x v="13"/>
    <x v="73"/>
    <x v="5"/>
    <x v="3"/>
    <x v="7"/>
    <x v="0"/>
    <x v="7"/>
    <n v="0.22459229999999999"/>
    <x v="9"/>
    <s v="aggregate"/>
    <x v="3"/>
  </r>
  <r>
    <s v="Meat/Poultry/Other Animals - Unprepared/Unprocessed"/>
    <s v="Beef - Unprepared/Unprocessed"/>
    <x v="13"/>
    <x v="73"/>
    <x v="5"/>
    <x v="4"/>
    <x v="7"/>
    <x v="0"/>
    <x v="7"/>
    <n v="0.27325597000000001"/>
    <x v="9"/>
    <s v="aggregate"/>
    <x v="3"/>
  </r>
  <r>
    <s v="Meat/Poultry/Other Animals - Unprepared/Unprocessed"/>
    <s v="Beef - Unprepared/Unprocessed"/>
    <x v="13"/>
    <x v="73"/>
    <x v="5"/>
    <x v="5"/>
    <x v="7"/>
    <x v="0"/>
    <x v="7"/>
    <n v="0.20255755"/>
    <x v="9"/>
    <s v="aggregate"/>
    <x v="3"/>
  </r>
  <r>
    <s v="Meat/Poultry/Other Animals - Unprepared/Unprocessed"/>
    <s v="Beef - Unprepared/Unprocessed"/>
    <x v="13"/>
    <x v="73"/>
    <x v="5"/>
    <x v="2"/>
    <x v="7"/>
    <x v="0"/>
    <x v="7"/>
    <n v="41.425436820000002"/>
    <x v="9"/>
    <s v="aggregate"/>
    <x v="3"/>
  </r>
  <r>
    <s v="Meat/Poultry/Other Animals - Unprepared/Unprocessed"/>
    <s v="Beef - Unprepared/Unprocessed"/>
    <x v="13"/>
    <x v="74"/>
    <x v="5"/>
    <x v="1"/>
    <x v="7"/>
    <x v="0"/>
    <x v="7"/>
    <n v="40.725031000000001"/>
    <x v="9"/>
    <s v="aggregate"/>
    <x v="3"/>
  </r>
  <r>
    <s v="Meat/Poultry/Other Animals - Unprepared/Unprocessed"/>
    <s v="Beef - Unprepared/Unprocessed"/>
    <x v="13"/>
    <x v="74"/>
    <x v="5"/>
    <x v="3"/>
    <x v="7"/>
    <x v="0"/>
    <x v="7"/>
    <n v="0.22459229999999999"/>
    <x v="9"/>
    <s v="aggregate"/>
    <x v="3"/>
  </r>
  <r>
    <s v="Meat/Poultry/Other Animals - Unprepared/Unprocessed"/>
    <s v="Beef - Unprepared/Unprocessed"/>
    <x v="13"/>
    <x v="74"/>
    <x v="5"/>
    <x v="4"/>
    <x v="7"/>
    <x v="0"/>
    <x v="7"/>
    <n v="0.27325597000000001"/>
    <x v="9"/>
    <s v="aggregate"/>
    <x v="3"/>
  </r>
  <r>
    <s v="Meat/Poultry/Other Animals - Unprepared/Unprocessed"/>
    <s v="Beef - Unprepared/Unprocessed"/>
    <x v="13"/>
    <x v="74"/>
    <x v="5"/>
    <x v="5"/>
    <x v="7"/>
    <x v="0"/>
    <x v="7"/>
    <n v="0.20255755"/>
    <x v="9"/>
    <s v="aggregate"/>
    <x v="3"/>
  </r>
  <r>
    <s v="Meat/Poultry/Other Animals - Unprepared/Unprocessed"/>
    <s v="Beef - Unprepared/Unprocessed"/>
    <x v="13"/>
    <x v="74"/>
    <x v="5"/>
    <x v="2"/>
    <x v="7"/>
    <x v="0"/>
    <x v="7"/>
    <n v="41.425436820000002"/>
    <x v="9"/>
    <s v="aggregate"/>
    <x v="3"/>
  </r>
  <r>
    <s v="Meat/Poultry/Other Animals - Unprepared/Unprocessed"/>
    <s v="Beef - Unprepared/Unprocessed"/>
    <x v="13"/>
    <x v="75"/>
    <x v="5"/>
    <x v="1"/>
    <x v="7"/>
    <x v="0"/>
    <x v="7"/>
    <n v="33.195399999999999"/>
    <x v="9"/>
    <s v="aggregate"/>
    <x v="3"/>
  </r>
  <r>
    <s v="Meat/Poultry/Other Animals - Unprepared/Unprocessed"/>
    <s v="Beef - Unprepared/Unprocessed"/>
    <x v="13"/>
    <x v="75"/>
    <x v="5"/>
    <x v="3"/>
    <x v="7"/>
    <x v="0"/>
    <x v="7"/>
    <n v="6.2386979000000002E-2"/>
    <x v="9"/>
    <s v="aggregate"/>
    <x v="3"/>
  </r>
  <r>
    <s v="Meat/Poultry/Other Animals - Unprepared/Unprocessed"/>
    <s v="Beef - Unprepared/Unprocessed"/>
    <x v="13"/>
    <x v="75"/>
    <x v="5"/>
    <x v="4"/>
    <x v="7"/>
    <x v="0"/>
    <x v="7"/>
    <n v="0.36055710000000002"/>
    <x v="9"/>
    <s v="aggregate"/>
    <x v="3"/>
  </r>
  <r>
    <s v="Meat/Poultry/Other Animals - Unprepared/Unprocessed"/>
    <s v="Beef - Unprepared/Unprocessed"/>
    <x v="13"/>
    <x v="75"/>
    <x v="5"/>
    <x v="5"/>
    <x v="7"/>
    <x v="0"/>
    <x v="7"/>
    <n v="0.24554286"/>
    <x v="9"/>
    <s v="aggregate"/>
    <x v="3"/>
  </r>
  <r>
    <s v="Meat/Poultry/Other Animals - Unprepared/Unprocessed"/>
    <s v="Beef - Unprepared/Unprocessed"/>
    <x v="13"/>
    <x v="75"/>
    <x v="5"/>
    <x v="2"/>
    <x v="7"/>
    <x v="0"/>
    <x v="7"/>
    <n v="33.863886938999997"/>
    <x v="9"/>
    <s v="aggregate"/>
    <x v="3"/>
  </r>
  <r>
    <s v="Meat/Poultry/Other Animals - Unprepared/Unprocessed"/>
    <s v="Beef - Unprepared/Unprocessed"/>
    <x v="13"/>
    <x v="76"/>
    <x v="5"/>
    <x v="1"/>
    <x v="7"/>
    <x v="0"/>
    <x v="7"/>
    <n v="33.195399999999999"/>
    <x v="9"/>
    <s v="aggregate"/>
    <x v="3"/>
  </r>
  <r>
    <s v="Meat/Poultry/Other Animals - Unprepared/Unprocessed"/>
    <s v="Beef - Unprepared/Unprocessed"/>
    <x v="13"/>
    <x v="76"/>
    <x v="5"/>
    <x v="3"/>
    <x v="7"/>
    <x v="0"/>
    <x v="7"/>
    <n v="6.2386979000000002E-2"/>
    <x v="9"/>
    <s v="aggregate"/>
    <x v="3"/>
  </r>
  <r>
    <s v="Meat/Poultry/Other Animals - Unprepared/Unprocessed"/>
    <s v="Beef - Unprepared/Unprocessed"/>
    <x v="13"/>
    <x v="76"/>
    <x v="5"/>
    <x v="4"/>
    <x v="7"/>
    <x v="0"/>
    <x v="7"/>
    <n v="0.36055710000000002"/>
    <x v="9"/>
    <s v="aggregate"/>
    <x v="3"/>
  </r>
  <r>
    <s v="Meat/Poultry/Other Animals - Unprepared/Unprocessed"/>
    <s v="Beef - Unprepared/Unprocessed"/>
    <x v="13"/>
    <x v="76"/>
    <x v="5"/>
    <x v="5"/>
    <x v="7"/>
    <x v="0"/>
    <x v="7"/>
    <n v="0.24554286"/>
    <x v="9"/>
    <s v="aggregate"/>
    <x v="3"/>
  </r>
  <r>
    <s v="Meat/Poultry/Other Animals - Unprepared/Unprocessed"/>
    <s v="Beef - Unprepared/Unprocessed"/>
    <x v="13"/>
    <x v="76"/>
    <x v="5"/>
    <x v="2"/>
    <x v="7"/>
    <x v="0"/>
    <x v="7"/>
    <n v="33.863886938999997"/>
    <x v="9"/>
    <s v="aggregate"/>
    <x v="3"/>
  </r>
  <r>
    <s v="Meat/Poultry/Other Animals - Unprepared/Unprocessed"/>
    <s v="Beef - Unprepared/Unprocessed"/>
    <x v="13"/>
    <x v="77"/>
    <x v="5"/>
    <x v="1"/>
    <x v="7"/>
    <x v="0"/>
    <x v="7"/>
    <n v="33.195399999999999"/>
    <x v="9"/>
    <s v="aggregate"/>
    <x v="3"/>
  </r>
  <r>
    <s v="Meat/Poultry/Other Animals - Unprepared/Unprocessed"/>
    <s v="Beef - Unprepared/Unprocessed"/>
    <x v="13"/>
    <x v="77"/>
    <x v="5"/>
    <x v="3"/>
    <x v="7"/>
    <x v="0"/>
    <x v="7"/>
    <n v="7.9989834999999995E-2"/>
    <x v="9"/>
    <s v="aggregate"/>
    <x v="3"/>
  </r>
  <r>
    <s v="Meat/Poultry/Other Animals - Unprepared/Unprocessed"/>
    <s v="Beef - Unprepared/Unprocessed"/>
    <x v="13"/>
    <x v="77"/>
    <x v="5"/>
    <x v="4"/>
    <x v="7"/>
    <x v="0"/>
    <x v="7"/>
    <n v="0.28844567999999998"/>
    <x v="9"/>
    <s v="aggregate"/>
    <x v="3"/>
  </r>
  <r>
    <s v="Meat/Poultry/Other Animals - Unprepared/Unprocessed"/>
    <s v="Beef - Unprepared/Unprocessed"/>
    <x v="13"/>
    <x v="77"/>
    <x v="5"/>
    <x v="5"/>
    <x v="7"/>
    <x v="0"/>
    <x v="7"/>
    <n v="0.19930348000000001"/>
    <x v="9"/>
    <s v="aggregate"/>
    <x v="3"/>
  </r>
  <r>
    <s v="Meat/Poultry/Other Animals - Unprepared/Unprocessed"/>
    <s v="Beef - Unprepared/Unprocessed"/>
    <x v="13"/>
    <x v="77"/>
    <x v="5"/>
    <x v="2"/>
    <x v="7"/>
    <x v="0"/>
    <x v="7"/>
    <n v="33.763138994999998"/>
    <x v="9"/>
    <s v="aggregate"/>
    <x v="3"/>
  </r>
  <r>
    <s v="Meat/Poultry/Other Animals - Unprepared/Unprocessed"/>
    <s v="Beef - Unprepared/Unprocessed"/>
    <x v="13"/>
    <x v="78"/>
    <x v="5"/>
    <x v="1"/>
    <x v="7"/>
    <x v="0"/>
    <x v="7"/>
    <n v="33.195399999999999"/>
    <x v="9"/>
    <s v="aggregate"/>
    <x v="3"/>
  </r>
  <r>
    <s v="Meat/Poultry/Other Animals - Unprepared/Unprocessed"/>
    <s v="Beef - Unprepared/Unprocessed"/>
    <x v="13"/>
    <x v="78"/>
    <x v="5"/>
    <x v="3"/>
    <x v="7"/>
    <x v="0"/>
    <x v="7"/>
    <n v="7.9989834999999995E-2"/>
    <x v="9"/>
    <s v="aggregate"/>
    <x v="3"/>
  </r>
  <r>
    <s v="Meat/Poultry/Other Animals - Unprepared/Unprocessed"/>
    <s v="Beef - Unprepared/Unprocessed"/>
    <x v="13"/>
    <x v="78"/>
    <x v="5"/>
    <x v="4"/>
    <x v="7"/>
    <x v="0"/>
    <x v="7"/>
    <n v="0.28844567999999998"/>
    <x v="9"/>
    <s v="aggregate"/>
    <x v="3"/>
  </r>
  <r>
    <s v="Meat/Poultry/Other Animals - Unprepared/Unprocessed"/>
    <s v="Beef - Unprepared/Unprocessed"/>
    <x v="13"/>
    <x v="78"/>
    <x v="5"/>
    <x v="5"/>
    <x v="7"/>
    <x v="0"/>
    <x v="7"/>
    <n v="0.19930348000000001"/>
    <x v="9"/>
    <s v="aggregate"/>
    <x v="3"/>
  </r>
  <r>
    <s v="Meat/Poultry/Other Animals - Unprepared/Unprocessed"/>
    <s v="Beef - Unprepared/Unprocessed"/>
    <x v="13"/>
    <x v="78"/>
    <x v="5"/>
    <x v="2"/>
    <x v="7"/>
    <x v="0"/>
    <x v="7"/>
    <n v="33.763138994999998"/>
    <x v="9"/>
    <s v="aggregate"/>
    <x v="3"/>
  </r>
  <r>
    <s v="Meat/Poultry/Other Animals - Unprepared/Unprocessed"/>
    <s v="Beef - Unprepared/Unprocessed"/>
    <x v="13"/>
    <x v="79"/>
    <x v="5"/>
    <x v="1"/>
    <x v="7"/>
    <x v="0"/>
    <x v="7"/>
    <n v="33.195399999999999"/>
    <x v="9"/>
    <s v="aggregate"/>
    <x v="3"/>
  </r>
  <r>
    <s v="Meat/Poultry/Other Animals - Unprepared/Unprocessed"/>
    <s v="Beef - Unprepared/Unprocessed"/>
    <x v="13"/>
    <x v="79"/>
    <x v="5"/>
    <x v="3"/>
    <x v="7"/>
    <x v="0"/>
    <x v="7"/>
    <n v="6.2386979000000002E-2"/>
    <x v="9"/>
    <s v="aggregate"/>
    <x v="3"/>
  </r>
  <r>
    <s v="Meat/Poultry/Other Animals - Unprepared/Unprocessed"/>
    <s v="Beef - Unprepared/Unprocessed"/>
    <x v="13"/>
    <x v="79"/>
    <x v="5"/>
    <x v="4"/>
    <x v="7"/>
    <x v="0"/>
    <x v="7"/>
    <n v="0.36055710000000002"/>
    <x v="9"/>
    <s v="aggregate"/>
    <x v="3"/>
  </r>
  <r>
    <s v="Meat/Poultry/Other Animals - Unprepared/Unprocessed"/>
    <s v="Beef - Unprepared/Unprocessed"/>
    <x v="13"/>
    <x v="79"/>
    <x v="5"/>
    <x v="5"/>
    <x v="7"/>
    <x v="0"/>
    <x v="7"/>
    <n v="0.24554286"/>
    <x v="9"/>
    <s v="aggregate"/>
    <x v="3"/>
  </r>
  <r>
    <s v="Meat/Poultry/Other Animals - Unprepared/Unprocessed"/>
    <s v="Beef - Unprepared/Unprocessed"/>
    <x v="13"/>
    <x v="79"/>
    <x v="5"/>
    <x v="2"/>
    <x v="7"/>
    <x v="0"/>
    <x v="7"/>
    <n v="33.863886938999997"/>
    <x v="9"/>
    <s v="aggregate"/>
    <x v="3"/>
  </r>
  <r>
    <s v="Meat/Poultry/Other Animals - Unprepared/Unprocessed"/>
    <s v="Beef - Unprepared/Unprocessed"/>
    <x v="13"/>
    <x v="80"/>
    <x v="5"/>
    <x v="1"/>
    <x v="7"/>
    <x v="0"/>
    <x v="7"/>
    <n v="33.195399999999999"/>
    <x v="9"/>
    <s v="aggregate"/>
    <x v="3"/>
  </r>
  <r>
    <s v="Meat/Poultry/Other Animals - Unprepared/Unprocessed"/>
    <s v="Beef - Unprepared/Unprocessed"/>
    <x v="13"/>
    <x v="80"/>
    <x v="5"/>
    <x v="3"/>
    <x v="7"/>
    <x v="0"/>
    <x v="7"/>
    <n v="7.9989834999999995E-2"/>
    <x v="9"/>
    <s v="aggregate"/>
    <x v="3"/>
  </r>
  <r>
    <s v="Meat/Poultry/Other Animals - Unprepared/Unprocessed"/>
    <s v="Beef - Unprepared/Unprocessed"/>
    <x v="13"/>
    <x v="80"/>
    <x v="5"/>
    <x v="4"/>
    <x v="7"/>
    <x v="0"/>
    <x v="7"/>
    <n v="0.28844567999999998"/>
    <x v="9"/>
    <s v="aggregate"/>
    <x v="3"/>
  </r>
  <r>
    <s v="Meat/Poultry/Other Animals - Unprepared/Unprocessed"/>
    <s v="Beef - Unprepared/Unprocessed"/>
    <x v="13"/>
    <x v="80"/>
    <x v="5"/>
    <x v="5"/>
    <x v="7"/>
    <x v="0"/>
    <x v="7"/>
    <n v="0.19930348000000001"/>
    <x v="9"/>
    <s v="aggregate"/>
    <x v="3"/>
  </r>
  <r>
    <s v="Meat/Poultry/Other Animals - Unprepared/Unprocessed"/>
    <s v="Beef - Unprepared/Unprocessed"/>
    <x v="13"/>
    <x v="80"/>
    <x v="5"/>
    <x v="2"/>
    <x v="7"/>
    <x v="0"/>
    <x v="7"/>
    <n v="33.763138994999998"/>
    <x v="9"/>
    <s v="aggregate"/>
    <x v="3"/>
  </r>
  <r>
    <s v="Meat/Poultry/Other Animals - Unprepared/Unprocessed"/>
    <s v="Beef - Unprepared/Unprocessed"/>
    <x v="13"/>
    <x v="81"/>
    <x v="5"/>
    <x v="1"/>
    <x v="7"/>
    <x v="0"/>
    <x v="7"/>
    <n v="33.195399999999999"/>
    <x v="9"/>
    <s v="aggregate"/>
    <x v="3"/>
  </r>
  <r>
    <s v="Meat/Poultry/Other Animals - Unprepared/Unprocessed"/>
    <s v="Beef - Unprepared/Unprocessed"/>
    <x v="13"/>
    <x v="81"/>
    <x v="5"/>
    <x v="3"/>
    <x v="7"/>
    <x v="0"/>
    <x v="7"/>
    <n v="7.9989834999999995E-2"/>
    <x v="9"/>
    <s v="aggregate"/>
    <x v="3"/>
  </r>
  <r>
    <s v="Meat/Poultry/Other Animals - Unprepared/Unprocessed"/>
    <s v="Beef - Unprepared/Unprocessed"/>
    <x v="13"/>
    <x v="81"/>
    <x v="5"/>
    <x v="4"/>
    <x v="7"/>
    <x v="0"/>
    <x v="7"/>
    <n v="0.28844567999999998"/>
    <x v="9"/>
    <s v="aggregate"/>
    <x v="3"/>
  </r>
  <r>
    <s v="Meat/Poultry/Other Animals - Unprepared/Unprocessed"/>
    <s v="Beef - Unprepared/Unprocessed"/>
    <x v="13"/>
    <x v="81"/>
    <x v="5"/>
    <x v="5"/>
    <x v="7"/>
    <x v="0"/>
    <x v="7"/>
    <n v="0.19930348000000001"/>
    <x v="9"/>
    <s v="aggregate"/>
    <x v="3"/>
  </r>
  <r>
    <s v="Meat/Poultry/Other Animals - Unprepared/Unprocessed"/>
    <s v="Beef - Unprepared/Unprocessed"/>
    <x v="13"/>
    <x v="81"/>
    <x v="5"/>
    <x v="2"/>
    <x v="7"/>
    <x v="0"/>
    <x v="7"/>
    <n v="33.763138994999998"/>
    <x v="9"/>
    <s v="aggregate"/>
    <x v="3"/>
  </r>
  <r>
    <s v="Meat/Poultry/Other Animals - Unprepared/Unprocessed"/>
    <s v="Beef - Unprepared/Unprocessed"/>
    <x v="13"/>
    <x v="82"/>
    <x v="5"/>
    <x v="1"/>
    <x v="7"/>
    <x v="0"/>
    <x v="7"/>
    <n v="33.195399999999999"/>
    <x v="9"/>
    <s v="aggregate"/>
    <x v="3"/>
  </r>
  <r>
    <s v="Meat/Poultry/Other Animals - Unprepared/Unprocessed"/>
    <s v="Beef - Unprepared/Unprocessed"/>
    <x v="13"/>
    <x v="82"/>
    <x v="5"/>
    <x v="3"/>
    <x v="7"/>
    <x v="0"/>
    <x v="7"/>
    <n v="7.9989834999999995E-2"/>
    <x v="9"/>
    <s v="aggregate"/>
    <x v="3"/>
  </r>
  <r>
    <s v="Meat/Poultry/Other Animals - Unprepared/Unprocessed"/>
    <s v="Beef - Unprepared/Unprocessed"/>
    <x v="13"/>
    <x v="82"/>
    <x v="5"/>
    <x v="4"/>
    <x v="7"/>
    <x v="0"/>
    <x v="7"/>
    <n v="0.28844567999999998"/>
    <x v="9"/>
    <s v="aggregate"/>
    <x v="3"/>
  </r>
  <r>
    <s v="Meat/Poultry/Other Animals - Unprepared/Unprocessed"/>
    <s v="Beef - Unprepared/Unprocessed"/>
    <x v="13"/>
    <x v="82"/>
    <x v="5"/>
    <x v="5"/>
    <x v="7"/>
    <x v="0"/>
    <x v="7"/>
    <n v="0.19930348000000001"/>
    <x v="9"/>
    <s v="aggregate"/>
    <x v="3"/>
  </r>
  <r>
    <s v="Meat/Poultry/Other Animals - Unprepared/Unprocessed"/>
    <s v="Beef - Unprepared/Unprocessed"/>
    <x v="13"/>
    <x v="82"/>
    <x v="5"/>
    <x v="2"/>
    <x v="7"/>
    <x v="0"/>
    <x v="7"/>
    <n v="33.763138994999998"/>
    <x v="9"/>
    <s v="aggregate"/>
    <x v="3"/>
  </r>
  <r>
    <s v="Meat/Poultry/Other Animals - Unprepared/Unprocessed"/>
    <s v="Beef - Unprepared/Unprocessed"/>
    <x v="13"/>
    <x v="83"/>
    <x v="5"/>
    <x v="1"/>
    <x v="7"/>
    <x v="0"/>
    <x v="7"/>
    <n v="33.195399999999999"/>
    <x v="9"/>
    <s v="aggregate"/>
    <x v="3"/>
  </r>
  <r>
    <s v="Meat/Poultry/Other Animals - Unprepared/Unprocessed"/>
    <s v="Beef - Unprepared/Unprocessed"/>
    <x v="13"/>
    <x v="83"/>
    <x v="5"/>
    <x v="3"/>
    <x v="7"/>
    <x v="0"/>
    <x v="7"/>
    <n v="7.9989834999999995E-2"/>
    <x v="9"/>
    <s v="aggregate"/>
    <x v="3"/>
  </r>
  <r>
    <s v="Meat/Poultry/Other Animals - Unprepared/Unprocessed"/>
    <s v="Beef - Unprepared/Unprocessed"/>
    <x v="13"/>
    <x v="83"/>
    <x v="5"/>
    <x v="4"/>
    <x v="7"/>
    <x v="0"/>
    <x v="7"/>
    <n v="0.28844567999999998"/>
    <x v="9"/>
    <s v="aggregate"/>
    <x v="3"/>
  </r>
  <r>
    <s v="Meat/Poultry/Other Animals - Unprepared/Unprocessed"/>
    <s v="Beef - Unprepared/Unprocessed"/>
    <x v="13"/>
    <x v="83"/>
    <x v="5"/>
    <x v="5"/>
    <x v="7"/>
    <x v="0"/>
    <x v="7"/>
    <n v="0.19930348000000001"/>
    <x v="9"/>
    <s v="aggregate"/>
    <x v="3"/>
  </r>
  <r>
    <s v="Meat/Poultry/Other Animals - Unprepared/Unprocessed"/>
    <s v="Beef - Unprepared/Unprocessed"/>
    <x v="13"/>
    <x v="83"/>
    <x v="5"/>
    <x v="2"/>
    <x v="7"/>
    <x v="0"/>
    <x v="7"/>
    <n v="33.763138994999998"/>
    <x v="9"/>
    <s v="aggregate"/>
    <x v="3"/>
  </r>
  <r>
    <s v="Meat/Poultry/Other Animals - Unprepared/Unprocessed"/>
    <s v="Beef - Unprepared/Unprocessed"/>
    <x v="13"/>
    <x v="84"/>
    <x v="5"/>
    <x v="1"/>
    <x v="7"/>
    <x v="0"/>
    <x v="7"/>
    <n v="33.195399999999999"/>
    <x v="9"/>
    <s v="aggregate"/>
    <x v="3"/>
  </r>
  <r>
    <s v="Meat/Poultry/Other Animals - Unprepared/Unprocessed"/>
    <s v="Beef - Unprepared/Unprocessed"/>
    <x v="13"/>
    <x v="84"/>
    <x v="5"/>
    <x v="3"/>
    <x v="7"/>
    <x v="0"/>
    <x v="7"/>
    <n v="7.9989834999999995E-2"/>
    <x v="9"/>
    <s v="aggregate"/>
    <x v="3"/>
  </r>
  <r>
    <s v="Meat/Poultry/Other Animals - Unprepared/Unprocessed"/>
    <s v="Beef - Unprepared/Unprocessed"/>
    <x v="13"/>
    <x v="84"/>
    <x v="5"/>
    <x v="4"/>
    <x v="7"/>
    <x v="0"/>
    <x v="7"/>
    <n v="0.28844567999999998"/>
    <x v="9"/>
    <s v="aggregate"/>
    <x v="3"/>
  </r>
  <r>
    <s v="Meat/Poultry/Other Animals - Unprepared/Unprocessed"/>
    <s v="Beef - Unprepared/Unprocessed"/>
    <x v="13"/>
    <x v="84"/>
    <x v="5"/>
    <x v="5"/>
    <x v="7"/>
    <x v="0"/>
    <x v="7"/>
    <n v="0.19930348000000001"/>
    <x v="9"/>
    <s v="aggregate"/>
    <x v="3"/>
  </r>
  <r>
    <s v="Meat/Poultry/Other Animals - Unprepared/Unprocessed"/>
    <s v="Beef - Unprepared/Unprocessed"/>
    <x v="13"/>
    <x v="84"/>
    <x v="5"/>
    <x v="2"/>
    <x v="7"/>
    <x v="0"/>
    <x v="7"/>
    <n v="33.763138994999998"/>
    <x v="9"/>
    <s v="aggregate"/>
    <x v="3"/>
  </r>
  <r>
    <s v="Meat/Poultry/Other Animals - Unprepared/Unprocessed"/>
    <s v="Beef - Unprepared/Unprocessed"/>
    <x v="13"/>
    <x v="85"/>
    <x v="5"/>
    <x v="1"/>
    <x v="7"/>
    <x v="0"/>
    <x v="7"/>
    <n v="33.195399999999999"/>
    <x v="9"/>
    <s v="aggregate"/>
    <x v="3"/>
  </r>
  <r>
    <s v="Meat/Poultry/Other Animals - Unprepared/Unprocessed"/>
    <s v="Beef - Unprepared/Unprocessed"/>
    <x v="13"/>
    <x v="85"/>
    <x v="5"/>
    <x v="3"/>
    <x v="7"/>
    <x v="0"/>
    <x v="7"/>
    <n v="7.9989834999999995E-2"/>
    <x v="9"/>
    <s v="aggregate"/>
    <x v="3"/>
  </r>
  <r>
    <s v="Meat/Poultry/Other Animals - Unprepared/Unprocessed"/>
    <s v="Beef - Unprepared/Unprocessed"/>
    <x v="13"/>
    <x v="85"/>
    <x v="5"/>
    <x v="4"/>
    <x v="7"/>
    <x v="0"/>
    <x v="7"/>
    <n v="0.28844567999999998"/>
    <x v="9"/>
    <s v="aggregate"/>
    <x v="3"/>
  </r>
  <r>
    <s v="Meat/Poultry/Other Animals - Unprepared/Unprocessed"/>
    <s v="Beef - Unprepared/Unprocessed"/>
    <x v="13"/>
    <x v="85"/>
    <x v="5"/>
    <x v="5"/>
    <x v="7"/>
    <x v="0"/>
    <x v="7"/>
    <n v="0.19930348000000001"/>
    <x v="9"/>
    <s v="aggregate"/>
    <x v="3"/>
  </r>
  <r>
    <s v="Meat/Poultry/Other Animals - Unprepared/Unprocessed"/>
    <s v="Beef - Unprepared/Unprocessed"/>
    <x v="13"/>
    <x v="85"/>
    <x v="5"/>
    <x v="2"/>
    <x v="7"/>
    <x v="0"/>
    <x v="7"/>
    <n v="33.763138994999998"/>
    <x v="9"/>
    <s v="aggregate"/>
    <x v="3"/>
  </r>
  <r>
    <s v="Meat/Poultry/Other Animals - Unprepared/Unprocessed"/>
    <s v="Beef - Unprepared/Unprocessed"/>
    <x v="13"/>
    <x v="86"/>
    <x v="5"/>
    <x v="1"/>
    <x v="7"/>
    <x v="0"/>
    <x v="7"/>
    <n v="33.195399999999999"/>
    <x v="9"/>
    <s v="aggregate"/>
    <x v="3"/>
  </r>
  <r>
    <s v="Meat/Poultry/Other Animals - Unprepared/Unprocessed"/>
    <s v="Beef - Unprepared/Unprocessed"/>
    <x v="13"/>
    <x v="86"/>
    <x v="5"/>
    <x v="3"/>
    <x v="7"/>
    <x v="0"/>
    <x v="7"/>
    <n v="7.9989834999999995E-2"/>
    <x v="9"/>
    <s v="aggregate"/>
    <x v="3"/>
  </r>
  <r>
    <s v="Meat/Poultry/Other Animals - Unprepared/Unprocessed"/>
    <s v="Beef - Unprepared/Unprocessed"/>
    <x v="13"/>
    <x v="86"/>
    <x v="5"/>
    <x v="4"/>
    <x v="7"/>
    <x v="0"/>
    <x v="7"/>
    <n v="0.28844567999999998"/>
    <x v="9"/>
    <s v="aggregate"/>
    <x v="3"/>
  </r>
  <r>
    <s v="Meat/Poultry/Other Animals - Unprepared/Unprocessed"/>
    <s v="Beef - Unprepared/Unprocessed"/>
    <x v="13"/>
    <x v="86"/>
    <x v="5"/>
    <x v="5"/>
    <x v="7"/>
    <x v="0"/>
    <x v="7"/>
    <n v="0.19930348000000001"/>
    <x v="9"/>
    <s v="aggregate"/>
    <x v="3"/>
  </r>
  <r>
    <s v="Meat/Poultry/Other Animals - Unprepared/Unprocessed"/>
    <s v="Beef - Unprepared/Unprocessed"/>
    <x v="13"/>
    <x v="86"/>
    <x v="5"/>
    <x v="2"/>
    <x v="7"/>
    <x v="0"/>
    <x v="7"/>
    <n v="33.763138994999998"/>
    <x v="9"/>
    <s v="aggregate"/>
    <x v="3"/>
  </r>
  <r>
    <s v="Meat/Poultry/Other Animals - Unprepared/Unprocessed"/>
    <s v="Beef - Unprepared/Unprocessed"/>
    <x v="13"/>
    <x v="87"/>
    <x v="5"/>
    <x v="1"/>
    <x v="7"/>
    <x v="0"/>
    <x v="7"/>
    <n v="32.799036000000001"/>
    <x v="9"/>
    <s v="aggregate"/>
    <x v="3"/>
  </r>
  <r>
    <s v="Meat/Poultry/Other Animals - Unprepared/Unprocessed"/>
    <s v="Beef - Unprepared/Unprocessed"/>
    <x v="13"/>
    <x v="87"/>
    <x v="5"/>
    <x v="3"/>
    <x v="7"/>
    <x v="0"/>
    <x v="7"/>
    <n v="6.1642059999999999E-2"/>
    <x v="9"/>
    <s v="aggregate"/>
    <x v="3"/>
  </r>
  <r>
    <s v="Meat/Poultry/Other Animals - Unprepared/Unprocessed"/>
    <s v="Beef - Unprepared/Unprocessed"/>
    <x v="13"/>
    <x v="87"/>
    <x v="5"/>
    <x v="4"/>
    <x v="7"/>
    <x v="0"/>
    <x v="7"/>
    <n v="0.26344125000000002"/>
    <x v="9"/>
    <s v="aggregate"/>
    <x v="3"/>
  </r>
  <r>
    <s v="Meat/Poultry/Other Animals - Unprepared/Unprocessed"/>
    <s v="Beef - Unprepared/Unprocessed"/>
    <x v="13"/>
    <x v="87"/>
    <x v="5"/>
    <x v="5"/>
    <x v="7"/>
    <x v="0"/>
    <x v="7"/>
    <n v="0.24537155999999999"/>
    <x v="9"/>
    <s v="aggregate"/>
    <x v="3"/>
  </r>
  <r>
    <s v="Meat/Poultry/Other Animals - Unprepared/Unprocessed"/>
    <s v="Beef - Unprepared/Unprocessed"/>
    <x v="13"/>
    <x v="87"/>
    <x v="5"/>
    <x v="2"/>
    <x v="7"/>
    <x v="0"/>
    <x v="7"/>
    <n v="33.36949087"/>
    <x v="9"/>
    <s v="aggregate"/>
    <x v="3"/>
  </r>
  <r>
    <s v="Meat/Poultry/Other Animals - Unprepared/Unprocessed"/>
    <s v="Beef - Unprepared/Unprocessed"/>
    <x v="13"/>
    <x v="88"/>
    <x v="5"/>
    <x v="1"/>
    <x v="7"/>
    <x v="0"/>
    <x v="7"/>
    <n v="19.466415999999999"/>
    <x v="9"/>
    <s v="aggregate"/>
    <x v="3"/>
  </r>
  <r>
    <s v="Meat/Poultry/Other Animals - Unprepared/Unprocessed"/>
    <s v="Beef - Unprepared/Unprocessed"/>
    <x v="13"/>
    <x v="88"/>
    <x v="5"/>
    <x v="3"/>
    <x v="7"/>
    <x v="0"/>
    <x v="7"/>
    <n v="0.26664387000000001"/>
    <x v="9"/>
    <s v="aggregate"/>
    <x v="3"/>
  </r>
  <r>
    <s v="Meat/Poultry/Other Animals - Unprepared/Unprocessed"/>
    <s v="Beef - Unprepared/Unprocessed"/>
    <x v="13"/>
    <x v="88"/>
    <x v="5"/>
    <x v="4"/>
    <x v="7"/>
    <x v="0"/>
    <x v="7"/>
    <n v="0.27331424999999998"/>
    <x v="9"/>
    <s v="aggregate"/>
    <x v="3"/>
  </r>
  <r>
    <s v="Meat/Poultry/Other Animals - Unprepared/Unprocessed"/>
    <s v="Beef - Unprepared/Unprocessed"/>
    <x v="13"/>
    <x v="88"/>
    <x v="5"/>
    <x v="5"/>
    <x v="7"/>
    <x v="0"/>
    <x v="7"/>
    <n v="0.20699703"/>
    <x v="9"/>
    <s v="aggregate"/>
    <x v="3"/>
  </r>
  <r>
    <s v="Meat/Poultry/Other Animals - Unprepared/Unprocessed"/>
    <s v="Beef - Unprepared/Unprocessed"/>
    <x v="13"/>
    <x v="88"/>
    <x v="5"/>
    <x v="2"/>
    <x v="7"/>
    <x v="0"/>
    <x v="7"/>
    <n v="20.21337115"/>
    <x v="9"/>
    <s v="aggregate"/>
    <x v="3"/>
  </r>
  <r>
    <s v="Meat/Poultry/Other Animals - Unprepared/Unprocessed"/>
    <s v="Beef - Unprepared/Unprocessed"/>
    <x v="13"/>
    <x v="89"/>
    <x v="5"/>
    <x v="1"/>
    <x v="7"/>
    <x v="0"/>
    <x v="7"/>
    <n v="26.239229000000002"/>
    <x v="9"/>
    <s v="aggregate"/>
    <x v="3"/>
  </r>
  <r>
    <s v="Meat/Poultry/Other Animals - Unprepared/Unprocessed"/>
    <s v="Beef - Unprepared/Unprocessed"/>
    <x v="13"/>
    <x v="89"/>
    <x v="5"/>
    <x v="3"/>
    <x v="7"/>
    <x v="0"/>
    <x v="7"/>
    <n v="4.9313648000000002E-2"/>
    <x v="9"/>
    <s v="aggregate"/>
    <x v="3"/>
  </r>
  <r>
    <s v="Meat/Poultry/Other Animals - Unprepared/Unprocessed"/>
    <s v="Beef - Unprepared/Unprocessed"/>
    <x v="13"/>
    <x v="89"/>
    <x v="5"/>
    <x v="4"/>
    <x v="7"/>
    <x v="0"/>
    <x v="7"/>
    <n v="0.28844567999999998"/>
    <x v="9"/>
    <s v="aggregate"/>
    <x v="3"/>
  </r>
  <r>
    <s v="Meat/Poultry/Other Animals - Unprepared/Unprocessed"/>
    <s v="Beef - Unprepared/Unprocessed"/>
    <x v="13"/>
    <x v="89"/>
    <x v="5"/>
    <x v="5"/>
    <x v="7"/>
    <x v="0"/>
    <x v="7"/>
    <n v="0.19629725000000001"/>
    <x v="9"/>
    <s v="aggregate"/>
    <x v="3"/>
  </r>
  <r>
    <s v="Meat/Poultry/Other Animals - Unprepared/Unprocessed"/>
    <s v="Beef - Unprepared/Unprocessed"/>
    <x v="13"/>
    <x v="89"/>
    <x v="5"/>
    <x v="2"/>
    <x v="7"/>
    <x v="0"/>
    <x v="7"/>
    <n v="26.773285577999999"/>
    <x v="9"/>
    <s v="aggregate"/>
    <x v="3"/>
  </r>
  <r>
    <s v="Meat/Poultry/Other Animals - Unprepared/Unprocessed"/>
    <s v="Beef - Unprepared/Unprocessed"/>
    <x v="13"/>
    <x v="90"/>
    <x v="5"/>
    <x v="1"/>
    <x v="7"/>
    <x v="0"/>
    <x v="7"/>
    <n v="26.239229000000002"/>
    <x v="9"/>
    <s v="aggregate"/>
    <x v="3"/>
  </r>
  <r>
    <s v="Meat/Poultry/Other Animals - Unprepared/Unprocessed"/>
    <s v="Beef - Unprepared/Unprocessed"/>
    <x v="13"/>
    <x v="90"/>
    <x v="5"/>
    <x v="3"/>
    <x v="7"/>
    <x v="0"/>
    <x v="7"/>
    <n v="4.9313648000000002E-2"/>
    <x v="9"/>
    <s v="aggregate"/>
    <x v="3"/>
  </r>
  <r>
    <s v="Meat/Poultry/Other Animals - Unprepared/Unprocessed"/>
    <s v="Beef - Unprepared/Unprocessed"/>
    <x v="13"/>
    <x v="90"/>
    <x v="5"/>
    <x v="4"/>
    <x v="7"/>
    <x v="0"/>
    <x v="7"/>
    <n v="0.28844567999999998"/>
    <x v="9"/>
    <s v="aggregate"/>
    <x v="3"/>
  </r>
  <r>
    <s v="Meat/Poultry/Other Animals - Unprepared/Unprocessed"/>
    <s v="Beef - Unprepared/Unprocessed"/>
    <x v="13"/>
    <x v="90"/>
    <x v="5"/>
    <x v="5"/>
    <x v="7"/>
    <x v="0"/>
    <x v="7"/>
    <n v="0.19629725000000001"/>
    <x v="9"/>
    <s v="aggregate"/>
    <x v="3"/>
  </r>
  <r>
    <s v="Meat/Poultry/Other Animals - Unprepared/Unprocessed"/>
    <s v="Beef - Unprepared/Unprocessed"/>
    <x v="13"/>
    <x v="90"/>
    <x v="5"/>
    <x v="2"/>
    <x v="7"/>
    <x v="0"/>
    <x v="7"/>
    <n v="26.773285577999999"/>
    <x v="9"/>
    <s v="aggregate"/>
    <x v="3"/>
  </r>
  <r>
    <s v="Meat/Poultry/Other Animals - Unprepared/Unprocessed"/>
    <s v="Beef - Unprepared/Unprocessed"/>
    <x v="13"/>
    <x v="91"/>
    <x v="5"/>
    <x v="1"/>
    <x v="7"/>
    <x v="0"/>
    <x v="7"/>
    <n v="26.239229000000002"/>
    <x v="9"/>
    <s v="aggregate"/>
    <x v="3"/>
  </r>
  <r>
    <s v="Meat/Poultry/Other Animals - Unprepared/Unprocessed"/>
    <s v="Beef - Unprepared/Unprocessed"/>
    <x v="13"/>
    <x v="91"/>
    <x v="5"/>
    <x v="3"/>
    <x v="7"/>
    <x v="0"/>
    <x v="7"/>
    <n v="4.9313648000000002E-2"/>
    <x v="9"/>
    <s v="aggregate"/>
    <x v="3"/>
  </r>
  <r>
    <s v="Meat/Poultry/Other Animals - Unprepared/Unprocessed"/>
    <s v="Beef - Unprepared/Unprocessed"/>
    <x v="13"/>
    <x v="91"/>
    <x v="5"/>
    <x v="4"/>
    <x v="7"/>
    <x v="0"/>
    <x v="7"/>
    <n v="0.28844567999999998"/>
    <x v="9"/>
    <s v="aggregate"/>
    <x v="3"/>
  </r>
  <r>
    <s v="Meat/Poultry/Other Animals - Unprepared/Unprocessed"/>
    <s v="Beef - Unprepared/Unprocessed"/>
    <x v="13"/>
    <x v="91"/>
    <x v="5"/>
    <x v="5"/>
    <x v="7"/>
    <x v="0"/>
    <x v="7"/>
    <n v="0.19629725000000001"/>
    <x v="9"/>
    <s v="aggregate"/>
    <x v="3"/>
  </r>
  <r>
    <s v="Meat/Poultry/Other Animals - Unprepared/Unprocessed"/>
    <s v="Beef - Unprepared/Unprocessed"/>
    <x v="13"/>
    <x v="91"/>
    <x v="5"/>
    <x v="2"/>
    <x v="7"/>
    <x v="0"/>
    <x v="7"/>
    <n v="26.773285577999999"/>
    <x v="9"/>
    <s v="aggregate"/>
    <x v="3"/>
  </r>
  <r>
    <s v="Meat/Poultry/Other Animals - Unprepared/Unprocessed"/>
    <s v="Beef - Unprepared/Unprocessed"/>
    <x v="13"/>
    <x v="92"/>
    <x v="5"/>
    <x v="1"/>
    <x v="7"/>
    <x v="0"/>
    <x v="7"/>
    <n v="32.799036000000001"/>
    <x v="9"/>
    <s v="aggregate"/>
    <x v="3"/>
  </r>
  <r>
    <s v="Meat/Poultry/Other Animals - Unprepared/Unprocessed"/>
    <s v="Beef - Unprepared/Unprocessed"/>
    <x v="13"/>
    <x v="92"/>
    <x v="5"/>
    <x v="3"/>
    <x v="7"/>
    <x v="0"/>
    <x v="7"/>
    <n v="6.1642059999999999E-2"/>
    <x v="9"/>
    <s v="aggregate"/>
    <x v="3"/>
  </r>
  <r>
    <s v="Meat/Poultry/Other Animals - Unprepared/Unprocessed"/>
    <s v="Beef - Unprepared/Unprocessed"/>
    <x v="13"/>
    <x v="92"/>
    <x v="5"/>
    <x v="4"/>
    <x v="7"/>
    <x v="0"/>
    <x v="7"/>
    <n v="0.36055710000000002"/>
    <x v="9"/>
    <s v="aggregate"/>
    <x v="3"/>
  </r>
  <r>
    <s v="Meat/Poultry/Other Animals - Unprepared/Unprocessed"/>
    <s v="Beef - Unprepared/Unprocessed"/>
    <x v="13"/>
    <x v="92"/>
    <x v="5"/>
    <x v="5"/>
    <x v="7"/>
    <x v="0"/>
    <x v="7"/>
    <n v="0.24537155999999999"/>
    <x v="9"/>
    <s v="aggregate"/>
    <x v="3"/>
  </r>
  <r>
    <s v="Meat/Poultry/Other Animals - Unprepared/Unprocessed"/>
    <s v="Beef - Unprepared/Unprocessed"/>
    <x v="13"/>
    <x v="92"/>
    <x v="5"/>
    <x v="2"/>
    <x v="7"/>
    <x v="0"/>
    <x v="7"/>
    <n v="33.466606720000001"/>
    <x v="9"/>
    <s v="aggregate"/>
    <x v="3"/>
  </r>
  <r>
    <s v="Meat/Poultry/Other Animals - Unprepared/Unprocessed"/>
    <s v="Beef - Unprepared/Unprocessed"/>
    <x v="13"/>
    <x v="93"/>
    <x v="6"/>
    <x v="1"/>
    <x v="8"/>
    <x v="3"/>
    <x v="7"/>
    <n v="21.615949633"/>
    <x v="10"/>
    <s v="aggregate"/>
    <x v="5"/>
  </r>
  <r>
    <s v="Meat/Poultry/Other Animals - Unprepared/Unprocessed"/>
    <s v="Beef - Unprepared/Unprocessed"/>
    <x v="13"/>
    <x v="94"/>
    <x v="7"/>
    <x v="1"/>
    <x v="3"/>
    <x v="2"/>
    <x v="18"/>
    <n v="13.619202518"/>
    <x v="10"/>
    <s v="aggregate"/>
    <x v="6"/>
  </r>
  <r>
    <s v="Meat/Poultry/Other Animals - Unprepared/Unprocessed"/>
    <s v="Beef - Unprepared/Unprocessed"/>
    <x v="13"/>
    <x v="95"/>
    <x v="7"/>
    <x v="1"/>
    <x v="3"/>
    <x v="2"/>
    <x v="18"/>
    <n v="32.202413430999997"/>
    <x v="10"/>
    <s v="aggregate"/>
    <x v="6"/>
  </r>
  <r>
    <s v="Meat/Poultry/Other Animals - Unprepared/Unprocessed"/>
    <s v="Beef - Unprepared/Unprocessed"/>
    <x v="13"/>
    <x v="96"/>
    <x v="7"/>
    <x v="1"/>
    <x v="3"/>
    <x v="2"/>
    <x v="27"/>
    <n v="13.237355719"/>
    <x v="10"/>
    <s v="aggregate"/>
    <x v="6"/>
  </r>
  <r>
    <s v="Meat/Poultry/Other Animals - Unprepared/Unprocessed"/>
    <s v="Beef - Unprepared/Unprocessed"/>
    <x v="13"/>
    <x v="97"/>
    <x v="7"/>
    <x v="1"/>
    <x v="3"/>
    <x v="2"/>
    <x v="28"/>
    <n v="13.491920252"/>
    <x v="10"/>
    <s v="aggregate"/>
    <x v="6"/>
  </r>
  <r>
    <s v="Meat/Poultry/Other Animals - Unprepared/Unprocessed"/>
    <s v="Beef - Unprepared/Unprocessed"/>
    <x v="13"/>
    <x v="98"/>
    <x v="7"/>
    <x v="1"/>
    <x v="3"/>
    <x v="2"/>
    <x v="29"/>
    <n v="15.019307449999999"/>
    <x v="10"/>
    <s v="aggregate"/>
    <x v="6"/>
  </r>
  <r>
    <s v="Meat/Poultry/Other Animals - Unprepared/Unprocessed"/>
    <s v="Beef - Unprepared/Unprocessed"/>
    <x v="13"/>
    <x v="99"/>
    <x v="1"/>
    <x v="2"/>
    <x v="5"/>
    <x v="1"/>
    <x v="7"/>
    <n v="23.06"/>
    <x v="1"/>
    <s v="aggregate"/>
    <x v="1"/>
  </r>
  <r>
    <s v="Meat/Poultry/Other Animals - Unprepared/Unprocessed"/>
    <s v="Beef - Unprepared/Unprocessed"/>
    <x v="13"/>
    <x v="100"/>
    <x v="1"/>
    <x v="2"/>
    <x v="9"/>
    <x v="1"/>
    <x v="7"/>
    <n v="26.05"/>
    <x v="1"/>
    <s v="aggregate"/>
    <x v="1"/>
  </r>
  <r>
    <s v="Meat/Poultry/Other Animals - Unprepared/Unprocessed"/>
    <s v="Beef - Unprepared/Unprocessed"/>
    <x v="13"/>
    <x v="101"/>
    <x v="1"/>
    <x v="2"/>
    <x v="10"/>
    <x v="1"/>
    <x v="7"/>
    <n v="28.55"/>
    <x v="1"/>
    <s v="aggregate"/>
    <x v="1"/>
  </r>
  <r>
    <s v="Meat/Poultry/Other Animals - Unprepared/Unprocessed"/>
    <s v="Beef - Unprepared/Unprocessed"/>
    <x v="13"/>
    <x v="102"/>
    <x v="1"/>
    <x v="2"/>
    <x v="11"/>
    <x v="1"/>
    <x v="7"/>
    <n v="38.33"/>
    <x v="1"/>
    <s v="aggregate"/>
    <x v="1"/>
  </r>
  <r>
    <s v="Meat/Poultry/Other Animals - Unprepared/Unprocessed"/>
    <s v="Beef - Unprepared/Unprocessed"/>
    <x v="13"/>
    <x v="103"/>
    <x v="1"/>
    <x v="2"/>
    <x v="3"/>
    <x v="1"/>
    <x v="7"/>
    <n v="25.76"/>
    <x v="1"/>
    <s v="aggregate"/>
    <x v="1"/>
  </r>
  <r>
    <s v="Meat/Poultry/Other Animals - Unprepared/Unprocessed"/>
    <s v="Beef - Unprepared/Unprocessed"/>
    <x v="13"/>
    <x v="104"/>
    <x v="1"/>
    <x v="2"/>
    <x v="12"/>
    <x v="1"/>
    <x v="7"/>
    <n v="28.73"/>
    <x v="1"/>
    <s v="aggregate"/>
    <x v="1"/>
  </r>
  <r>
    <s v="Meat/Poultry/Other Animals - Unprepared/Unprocessed"/>
    <s v="Beef - Unprepared/Unprocessed"/>
    <x v="13"/>
    <x v="105"/>
    <x v="2"/>
    <x v="1"/>
    <x v="1"/>
    <x v="2"/>
    <x v="7"/>
    <n v="32.228995326080103"/>
    <x v="10"/>
    <s v="aggregate"/>
    <x v="2"/>
  </r>
  <r>
    <s v="Meat/Poultry/Other Animals - Unprepared/Unprocessed"/>
    <s v="Beef - Unprepared/Unprocessed"/>
    <x v="13"/>
    <x v="105"/>
    <x v="2"/>
    <x v="2"/>
    <x v="1"/>
    <x v="2"/>
    <x v="7"/>
    <n v="33.847960408588001"/>
    <x v="10"/>
    <s v="aggregate"/>
    <x v="2"/>
  </r>
  <r>
    <s v="Meat/Poultry/Other Animals - Unprepared/Unprocessed"/>
    <s v="Beef - Unprepared/Unprocessed"/>
    <x v="13"/>
    <x v="105"/>
    <x v="2"/>
    <x v="3"/>
    <x v="1"/>
    <x v="2"/>
    <x v="7"/>
    <n v="1.05600978747339"/>
    <x v="10"/>
    <s v="aggregate"/>
    <x v="2"/>
  </r>
  <r>
    <s v="Meat/Poultry/Other Animals - Unprepared/Unprocessed"/>
    <s v="Beef - Unprepared/Unprocessed"/>
    <x v="13"/>
    <x v="105"/>
    <x v="2"/>
    <x v="4"/>
    <x v="1"/>
    <x v="2"/>
    <x v="7"/>
    <n v="0.22342902000000001"/>
    <x v="10"/>
    <s v="aggregate"/>
    <x v="2"/>
  </r>
  <r>
    <s v="Meat/Poultry/Other Animals - Unprepared/Unprocessed"/>
    <s v="Beef - Unprepared/Unprocessed"/>
    <x v="13"/>
    <x v="105"/>
    <x v="2"/>
    <x v="5"/>
    <x v="1"/>
    <x v="2"/>
    <x v="7"/>
    <n v="0.33952627503451899"/>
    <x v="10"/>
    <s v="aggregate"/>
    <x v="2"/>
  </r>
  <r>
    <s v="Meat/Poultry/Other Animals - Unprepared/Unprocessed"/>
    <s v="Beef - Unprepared/Unprocessed"/>
    <x v="13"/>
    <x v="106"/>
    <x v="2"/>
    <x v="1"/>
    <x v="1"/>
    <x v="2"/>
    <x v="7"/>
    <n v="23.1917547349972"/>
    <x v="8"/>
    <s v="aggregate"/>
    <x v="2"/>
  </r>
  <r>
    <s v="Meat/Poultry/Other Animals - Unprepared/Unprocessed"/>
    <s v="Beef - Unprepared/Unprocessed"/>
    <x v="13"/>
    <x v="106"/>
    <x v="2"/>
    <x v="2"/>
    <x v="1"/>
    <x v="2"/>
    <x v="7"/>
    <n v="24.582966603270499"/>
    <x v="8"/>
    <s v="aggregate"/>
    <x v="2"/>
  </r>
  <r>
    <s v="Meat/Poultry/Other Animals - Unprepared/Unprocessed"/>
    <s v="Beef - Unprepared/Unprocessed"/>
    <x v="13"/>
    <x v="106"/>
    <x v="2"/>
    <x v="3"/>
    <x v="1"/>
    <x v="2"/>
    <x v="7"/>
    <n v="0.87875755600655703"/>
    <x v="8"/>
    <s v="aggregate"/>
    <x v="2"/>
  </r>
  <r>
    <s v="Meat/Poultry/Other Animals - Unprepared/Unprocessed"/>
    <s v="Beef - Unprepared/Unprocessed"/>
    <x v="13"/>
    <x v="106"/>
    <x v="2"/>
    <x v="4"/>
    <x v="1"/>
    <x v="2"/>
    <x v="7"/>
    <n v="0.22342902000000001"/>
    <x v="8"/>
    <s v="aggregate"/>
    <x v="2"/>
  </r>
  <r>
    <s v="Meat/Poultry/Other Animals - Unprepared/Unprocessed"/>
    <s v="Beef - Unprepared/Unprocessed"/>
    <x v="13"/>
    <x v="106"/>
    <x v="2"/>
    <x v="5"/>
    <x v="1"/>
    <x v="2"/>
    <x v="7"/>
    <n v="0.28902529226669699"/>
    <x v="8"/>
    <s v="aggregate"/>
    <x v="2"/>
  </r>
  <r>
    <s v="Meat/Poultry/Other Animals - Unprepared/Unprocessed"/>
    <s v="Beef - Unprepared/Unprocessed"/>
    <x v="13"/>
    <x v="107"/>
    <x v="8"/>
    <x v="0"/>
    <x v="2"/>
    <x v="1"/>
    <x v="30"/>
    <n v="8.5353149199999994"/>
    <x v="5"/>
    <s v="aggregate"/>
    <x v="3"/>
  </r>
  <r>
    <s v="Meat/Poultry/Other Animals - Unprepared/Unprocessed"/>
    <s v="Beef - Unprepared/Unprocessed"/>
    <x v="13"/>
    <x v="107"/>
    <x v="8"/>
    <x v="6"/>
    <x v="2"/>
    <x v="1"/>
    <x v="30"/>
    <n v="16.406910795000002"/>
    <x v="5"/>
    <s v="aggregate"/>
    <x v="3"/>
  </r>
  <r>
    <s v="Meat/Poultry/Other Animals - Unprepared/Unprocessed"/>
    <s v="Beef - Unprepared/Unprocessed"/>
    <x v="13"/>
    <x v="107"/>
    <x v="8"/>
    <x v="7"/>
    <x v="2"/>
    <x v="1"/>
    <x v="30"/>
    <n v="36.729728549999997"/>
    <x v="5"/>
    <s v="aggregate"/>
    <x v="3"/>
  </r>
  <r>
    <s v="Meat/Poultry/Other Animals - Unprepared/Unprocessed"/>
    <s v="Beef - Unprepared/Unprocessed"/>
    <x v="13"/>
    <x v="107"/>
    <x v="8"/>
    <x v="1"/>
    <x v="2"/>
    <x v="1"/>
    <x v="30"/>
    <n v="61.671954264999997"/>
    <x v="5"/>
    <s v="aggregate"/>
    <x v="3"/>
  </r>
  <r>
    <s v="Meat/Poultry/Other Animals - Unprepared/Unprocessed"/>
    <s v="Beef - Unprepared/Unprocessed"/>
    <x v="13"/>
    <x v="107"/>
    <x v="8"/>
    <x v="0"/>
    <x v="2"/>
    <x v="1"/>
    <x v="31"/>
    <n v="24.220357849999999"/>
    <x v="5"/>
    <s v="aggregate"/>
    <x v="3"/>
  </r>
  <r>
    <s v="Meat/Poultry/Other Animals - Unprepared/Unprocessed"/>
    <s v="Beef - Unprepared/Unprocessed"/>
    <x v="13"/>
    <x v="107"/>
    <x v="8"/>
    <x v="6"/>
    <x v="2"/>
    <x v="1"/>
    <x v="31"/>
    <n v="22.587682449999999"/>
    <x v="5"/>
    <s v="aggregate"/>
    <x v="3"/>
  </r>
  <r>
    <s v="Meat/Poultry/Other Animals - Unprepared/Unprocessed"/>
    <s v="Beef - Unprepared/Unprocessed"/>
    <x v="13"/>
    <x v="107"/>
    <x v="8"/>
    <x v="7"/>
    <x v="2"/>
    <x v="1"/>
    <x v="31"/>
    <n v="43.876842000000003"/>
    <x v="5"/>
    <s v="aggregate"/>
    <x v="3"/>
  </r>
  <r>
    <s v="Meat/Poultry/Other Animals - Unprepared/Unprocessed"/>
    <s v="Beef - Unprepared/Unprocessed"/>
    <x v="13"/>
    <x v="107"/>
    <x v="8"/>
    <x v="1"/>
    <x v="2"/>
    <x v="1"/>
    <x v="31"/>
    <n v="90.684882299999998"/>
    <x v="5"/>
    <s v="aggregate"/>
    <x v="3"/>
  </r>
  <r>
    <s v="Meat/Poultry/Other Animals - Unprepared/Unprocessed"/>
    <s v="Beef - Unprepared/Unprocessed"/>
    <x v="13"/>
    <x v="107"/>
    <x v="8"/>
    <x v="0"/>
    <x v="2"/>
    <x v="1"/>
    <x v="32"/>
    <n v="0.93890609400000002"/>
    <x v="5"/>
    <s v="aggregate"/>
    <x v="3"/>
  </r>
  <r>
    <s v="Meat/Poultry/Other Animals - Unprepared/Unprocessed"/>
    <s v="Beef - Unprepared/Unprocessed"/>
    <x v="13"/>
    <x v="107"/>
    <x v="8"/>
    <x v="6"/>
    <x v="2"/>
    <x v="1"/>
    <x v="32"/>
    <n v="15.282170239999999"/>
    <x v="5"/>
    <s v="aggregate"/>
    <x v="3"/>
  </r>
  <r>
    <s v="Meat/Poultry/Other Animals - Unprepared/Unprocessed"/>
    <s v="Beef - Unprepared/Unprocessed"/>
    <x v="13"/>
    <x v="107"/>
    <x v="8"/>
    <x v="7"/>
    <x v="2"/>
    <x v="1"/>
    <x v="32"/>
    <n v="39.12263755"/>
    <x v="5"/>
    <s v="aggregate"/>
    <x v="3"/>
  </r>
  <r>
    <s v="Meat/Poultry/Other Animals - Unprepared/Unprocessed"/>
    <s v="Beef - Unprepared/Unprocessed"/>
    <x v="13"/>
    <x v="107"/>
    <x v="8"/>
    <x v="1"/>
    <x v="2"/>
    <x v="1"/>
    <x v="32"/>
    <n v="55.343713884000003"/>
    <x v="5"/>
    <s v="aggregate"/>
    <x v="3"/>
  </r>
  <r>
    <s v="Meat/Poultry/Other Animals - Unprepared/Unprocessed"/>
    <s v="Beef - Unprepared/Unprocessed"/>
    <x v="13"/>
    <x v="107"/>
    <x v="8"/>
    <x v="0"/>
    <x v="2"/>
    <x v="1"/>
    <x v="33"/>
    <n v="0.28620821549999997"/>
    <x v="5"/>
    <s v="aggregate"/>
    <x v="3"/>
  </r>
  <r>
    <s v="Meat/Poultry/Other Animals - Unprepared/Unprocessed"/>
    <s v="Beef - Unprepared/Unprocessed"/>
    <x v="13"/>
    <x v="107"/>
    <x v="8"/>
    <x v="6"/>
    <x v="2"/>
    <x v="1"/>
    <x v="33"/>
    <n v="6.5541216049999997"/>
    <x v="5"/>
    <s v="aggregate"/>
    <x v="3"/>
  </r>
  <r>
    <s v="Meat/Poultry/Other Animals - Unprepared/Unprocessed"/>
    <s v="Beef - Unprepared/Unprocessed"/>
    <x v="13"/>
    <x v="107"/>
    <x v="8"/>
    <x v="7"/>
    <x v="2"/>
    <x v="1"/>
    <x v="33"/>
    <n v="12.287045109999999"/>
    <x v="5"/>
    <s v="aggregate"/>
    <x v="3"/>
  </r>
  <r>
    <s v="Meat/Poultry/Other Animals - Unprepared/Unprocessed"/>
    <s v="Beef - Unprepared/Unprocessed"/>
    <x v="13"/>
    <x v="107"/>
    <x v="8"/>
    <x v="1"/>
    <x v="2"/>
    <x v="1"/>
    <x v="33"/>
    <n v="19.1273749305"/>
    <x v="5"/>
    <s v="aggregate"/>
    <x v="3"/>
  </r>
  <r>
    <s v="Meat/Poultry/Other Animals - Unprepared/Unprocessed"/>
    <s v="Beef - Unprepared/Unprocessed"/>
    <x v="13"/>
    <x v="107"/>
    <x v="8"/>
    <x v="0"/>
    <x v="13"/>
    <x v="1"/>
    <x v="30"/>
    <n v="0.21006166949999999"/>
    <x v="5"/>
    <s v="aggregate"/>
    <x v="3"/>
  </r>
  <r>
    <s v="Meat/Poultry/Other Animals - Unprepared/Unprocessed"/>
    <s v="Beef - Unprepared/Unprocessed"/>
    <x v="13"/>
    <x v="107"/>
    <x v="8"/>
    <x v="6"/>
    <x v="13"/>
    <x v="1"/>
    <x v="30"/>
    <n v="22.160868099999998"/>
    <x v="5"/>
    <s v="aggregate"/>
    <x v="3"/>
  </r>
  <r>
    <s v="Meat/Poultry/Other Animals - Unprepared/Unprocessed"/>
    <s v="Beef - Unprepared/Unprocessed"/>
    <x v="13"/>
    <x v="107"/>
    <x v="8"/>
    <x v="7"/>
    <x v="13"/>
    <x v="1"/>
    <x v="30"/>
    <n v="47.071402749999997"/>
    <x v="5"/>
    <s v="aggregate"/>
    <x v="3"/>
  </r>
  <r>
    <s v="Meat/Poultry/Other Animals - Unprepared/Unprocessed"/>
    <s v="Beef - Unprepared/Unprocessed"/>
    <x v="13"/>
    <x v="107"/>
    <x v="8"/>
    <x v="1"/>
    <x v="13"/>
    <x v="1"/>
    <x v="30"/>
    <n v="69.442332519499999"/>
    <x v="5"/>
    <s v="aggregate"/>
    <x v="3"/>
  </r>
  <r>
    <s v="Meat/Poultry/Other Animals - Unprepared/Unprocessed"/>
    <s v="Beef - Unprepared/Unprocessed"/>
    <x v="13"/>
    <x v="107"/>
    <x v="8"/>
    <x v="0"/>
    <x v="13"/>
    <x v="1"/>
    <x v="31"/>
    <n v="8.1688072400000006E-2"/>
    <x v="5"/>
    <s v="aggregate"/>
    <x v="3"/>
  </r>
  <r>
    <s v="Meat/Poultry/Other Animals - Unprepared/Unprocessed"/>
    <s v="Beef - Unprepared/Unprocessed"/>
    <x v="13"/>
    <x v="107"/>
    <x v="8"/>
    <x v="6"/>
    <x v="13"/>
    <x v="1"/>
    <x v="31"/>
    <n v="39.512957"/>
    <x v="5"/>
    <s v="aggregate"/>
    <x v="3"/>
  </r>
  <r>
    <s v="Meat/Poultry/Other Animals - Unprepared/Unprocessed"/>
    <s v="Beef - Unprepared/Unprocessed"/>
    <x v="13"/>
    <x v="107"/>
    <x v="8"/>
    <x v="7"/>
    <x v="13"/>
    <x v="1"/>
    <x v="31"/>
    <n v="61.617302000000002"/>
    <x v="5"/>
    <s v="aggregate"/>
    <x v="3"/>
  </r>
  <r>
    <s v="Meat/Poultry/Other Animals - Unprepared/Unprocessed"/>
    <s v="Beef - Unprepared/Unprocessed"/>
    <x v="13"/>
    <x v="107"/>
    <x v="8"/>
    <x v="1"/>
    <x v="13"/>
    <x v="1"/>
    <x v="31"/>
    <n v="101.21194707239999"/>
    <x v="5"/>
    <s v="aggregate"/>
    <x v="3"/>
  </r>
  <r>
    <s v="Meat/Poultry/Other Animals - Unprepared/Unprocessed"/>
    <s v="Beef - Unprepared/Unprocessed"/>
    <x v="13"/>
    <x v="107"/>
    <x v="8"/>
    <x v="0"/>
    <x v="13"/>
    <x v="1"/>
    <x v="32"/>
    <n v="0.29831689649999998"/>
    <x v="5"/>
    <s v="aggregate"/>
    <x v="3"/>
  </r>
  <r>
    <s v="Meat/Poultry/Other Animals - Unprepared/Unprocessed"/>
    <s v="Beef - Unprepared/Unprocessed"/>
    <x v="13"/>
    <x v="107"/>
    <x v="8"/>
    <x v="6"/>
    <x v="13"/>
    <x v="1"/>
    <x v="32"/>
    <n v="17.957212890000001"/>
    <x v="5"/>
    <s v="aggregate"/>
    <x v="3"/>
  </r>
  <r>
    <s v="Meat/Poultry/Other Animals - Unprepared/Unprocessed"/>
    <s v="Beef - Unprepared/Unprocessed"/>
    <x v="13"/>
    <x v="107"/>
    <x v="8"/>
    <x v="7"/>
    <x v="13"/>
    <x v="1"/>
    <x v="32"/>
    <n v="52.245089049999997"/>
    <x v="5"/>
    <s v="aggregate"/>
    <x v="3"/>
  </r>
  <r>
    <s v="Meat/Poultry/Other Animals - Unprepared/Unprocessed"/>
    <s v="Beef - Unprepared/Unprocessed"/>
    <x v="13"/>
    <x v="107"/>
    <x v="8"/>
    <x v="1"/>
    <x v="13"/>
    <x v="1"/>
    <x v="32"/>
    <n v="70.500618836499996"/>
    <x v="5"/>
    <s v="aggregate"/>
    <x v="3"/>
  </r>
  <r>
    <s v="Meat/Poultry/Other Animals - Unprepared/Unprocessed"/>
    <s v="Beef - Unprepared/Unprocessed"/>
    <x v="13"/>
    <x v="107"/>
    <x v="8"/>
    <x v="0"/>
    <x v="13"/>
    <x v="1"/>
    <x v="33"/>
    <n v="0.1011005519"/>
    <x v="5"/>
    <s v="aggregate"/>
    <x v="3"/>
  </r>
  <r>
    <s v="Meat/Poultry/Other Animals - Unprepared/Unprocessed"/>
    <s v="Beef - Unprepared/Unprocessed"/>
    <x v="13"/>
    <x v="107"/>
    <x v="8"/>
    <x v="6"/>
    <x v="13"/>
    <x v="1"/>
    <x v="33"/>
    <n v="14.16997664"/>
    <x v="5"/>
    <s v="aggregate"/>
    <x v="3"/>
  </r>
  <r>
    <s v="Meat/Poultry/Other Animals - Unprepared/Unprocessed"/>
    <s v="Beef - Unprepared/Unprocessed"/>
    <x v="13"/>
    <x v="107"/>
    <x v="8"/>
    <x v="7"/>
    <x v="13"/>
    <x v="1"/>
    <x v="33"/>
    <n v="14.795891409999999"/>
    <x v="5"/>
    <s v="aggregate"/>
    <x v="3"/>
  </r>
  <r>
    <s v="Meat/Poultry/Other Animals - Unprepared/Unprocessed"/>
    <s v="Beef - Unprepared/Unprocessed"/>
    <x v="13"/>
    <x v="107"/>
    <x v="8"/>
    <x v="1"/>
    <x v="13"/>
    <x v="1"/>
    <x v="33"/>
    <n v="29.066968601900001"/>
    <x v="5"/>
    <s v="aggregate"/>
    <x v="3"/>
  </r>
  <r>
    <s v="Meat/Poultry/Other Animals - Unprepared/Unprocessed"/>
    <s v="Beef - Unprepared/Unprocessed"/>
    <x v="13"/>
    <x v="107"/>
    <x v="8"/>
    <x v="0"/>
    <x v="14"/>
    <x v="1"/>
    <x v="30"/>
    <n v="1.6469348079999999"/>
    <x v="5"/>
    <s v="aggregate"/>
    <x v="3"/>
  </r>
  <r>
    <s v="Meat/Poultry/Other Animals - Unprepared/Unprocessed"/>
    <s v="Beef - Unprepared/Unprocessed"/>
    <x v="13"/>
    <x v="107"/>
    <x v="8"/>
    <x v="6"/>
    <x v="14"/>
    <x v="1"/>
    <x v="30"/>
    <n v="7.1587050850000002"/>
    <x v="5"/>
    <s v="aggregate"/>
    <x v="3"/>
  </r>
  <r>
    <s v="Meat/Poultry/Other Animals - Unprepared/Unprocessed"/>
    <s v="Beef - Unprepared/Unprocessed"/>
    <x v="13"/>
    <x v="107"/>
    <x v="8"/>
    <x v="7"/>
    <x v="14"/>
    <x v="1"/>
    <x v="30"/>
    <n v="12.815314024999999"/>
    <x v="5"/>
    <s v="aggregate"/>
    <x v="3"/>
  </r>
  <r>
    <s v="Meat/Poultry/Other Animals - Unprepared/Unprocessed"/>
    <s v="Beef - Unprepared/Unprocessed"/>
    <x v="13"/>
    <x v="107"/>
    <x v="8"/>
    <x v="1"/>
    <x v="14"/>
    <x v="1"/>
    <x v="30"/>
    <n v="21.620953918000001"/>
    <x v="5"/>
    <s v="aggregate"/>
    <x v="3"/>
  </r>
  <r>
    <s v="Meat/Poultry/Other Animals - Unprepared/Unprocessed"/>
    <s v="Beef - Unprepared/Unprocessed"/>
    <x v="13"/>
    <x v="107"/>
    <x v="8"/>
    <x v="0"/>
    <x v="14"/>
    <x v="1"/>
    <x v="31"/>
    <n v="1.7611887755"/>
    <x v="5"/>
    <s v="aggregate"/>
    <x v="3"/>
  </r>
  <r>
    <s v="Meat/Poultry/Other Animals - Unprepared/Unprocessed"/>
    <s v="Beef - Unprepared/Unprocessed"/>
    <x v="13"/>
    <x v="107"/>
    <x v="8"/>
    <x v="6"/>
    <x v="14"/>
    <x v="1"/>
    <x v="31"/>
    <n v="7.7950299100000002"/>
    <x v="5"/>
    <s v="aggregate"/>
    <x v="3"/>
  </r>
  <r>
    <s v="Meat/Poultry/Other Animals - Unprepared/Unprocessed"/>
    <s v="Beef - Unprepared/Unprocessed"/>
    <x v="13"/>
    <x v="107"/>
    <x v="8"/>
    <x v="7"/>
    <x v="14"/>
    <x v="1"/>
    <x v="31"/>
    <n v="13.056693640000001"/>
    <x v="5"/>
    <s v="aggregate"/>
    <x v="3"/>
  </r>
  <r>
    <s v="Meat/Poultry/Other Animals - Unprepared/Unprocessed"/>
    <s v="Beef - Unprepared/Unprocessed"/>
    <x v="13"/>
    <x v="107"/>
    <x v="8"/>
    <x v="1"/>
    <x v="14"/>
    <x v="1"/>
    <x v="31"/>
    <n v="22.612912325500002"/>
    <x v="5"/>
    <s v="aggregate"/>
    <x v="3"/>
  </r>
  <r>
    <s v="Meat/Poultry/Other Animals - Unprepared/Unprocessed"/>
    <s v="Beef - Unprepared/Unprocessed"/>
    <x v="13"/>
    <x v="107"/>
    <x v="8"/>
    <x v="0"/>
    <x v="14"/>
    <x v="1"/>
    <x v="32"/>
    <n v="1.6143820695"/>
    <x v="5"/>
    <s v="aggregate"/>
    <x v="3"/>
  </r>
  <r>
    <s v="Meat/Poultry/Other Animals - Unprepared/Unprocessed"/>
    <s v="Beef - Unprepared/Unprocessed"/>
    <x v="13"/>
    <x v="107"/>
    <x v="8"/>
    <x v="6"/>
    <x v="14"/>
    <x v="1"/>
    <x v="32"/>
    <n v="6.9774037849999999"/>
    <x v="5"/>
    <s v="aggregate"/>
    <x v="3"/>
  </r>
  <r>
    <s v="Meat/Poultry/Other Animals - Unprepared/Unprocessed"/>
    <s v="Beef - Unprepared/Unprocessed"/>
    <x v="13"/>
    <x v="107"/>
    <x v="8"/>
    <x v="7"/>
    <x v="14"/>
    <x v="1"/>
    <x v="32"/>
    <n v="12.74654146"/>
    <x v="5"/>
    <s v="aggregate"/>
    <x v="3"/>
  </r>
  <r>
    <s v="Meat/Poultry/Other Animals - Unprepared/Unprocessed"/>
    <s v="Beef - Unprepared/Unprocessed"/>
    <x v="13"/>
    <x v="107"/>
    <x v="8"/>
    <x v="1"/>
    <x v="14"/>
    <x v="1"/>
    <x v="32"/>
    <n v="21.338327314499999"/>
    <x v="5"/>
    <s v="aggregate"/>
    <x v="3"/>
  </r>
  <r>
    <s v="Meat/Poultry/Other Animals - Unprepared/Unprocessed"/>
    <s v="Beef - Unprepared/Unprocessed"/>
    <x v="13"/>
    <x v="107"/>
    <x v="8"/>
    <x v="0"/>
    <x v="15"/>
    <x v="1"/>
    <x v="30"/>
    <n v="25.849136550000001"/>
    <x v="5"/>
    <s v="aggregate"/>
    <x v="3"/>
  </r>
  <r>
    <s v="Meat/Poultry/Other Animals - Unprepared/Unprocessed"/>
    <s v="Beef - Unprepared/Unprocessed"/>
    <x v="13"/>
    <x v="107"/>
    <x v="8"/>
    <x v="6"/>
    <x v="15"/>
    <x v="1"/>
    <x v="30"/>
    <n v="17.782967549999999"/>
    <x v="5"/>
    <s v="aggregate"/>
    <x v="3"/>
  </r>
  <r>
    <s v="Meat/Poultry/Other Animals - Unprepared/Unprocessed"/>
    <s v="Beef - Unprepared/Unprocessed"/>
    <x v="13"/>
    <x v="107"/>
    <x v="8"/>
    <x v="7"/>
    <x v="15"/>
    <x v="1"/>
    <x v="30"/>
    <n v="42.690548249999999"/>
    <x v="5"/>
    <s v="aggregate"/>
    <x v="3"/>
  </r>
  <r>
    <s v="Meat/Poultry/Other Animals - Unprepared/Unprocessed"/>
    <s v="Beef - Unprepared/Unprocessed"/>
    <x v="13"/>
    <x v="107"/>
    <x v="8"/>
    <x v="1"/>
    <x v="15"/>
    <x v="1"/>
    <x v="30"/>
    <n v="86.322652349999998"/>
    <x v="5"/>
    <s v="aggregate"/>
    <x v="3"/>
  </r>
  <r>
    <s v="Meat/Poultry/Other Animals - Unprepared/Unprocessed"/>
    <s v="Beef - Unprepared/Unprocessed"/>
    <x v="13"/>
    <x v="107"/>
    <x v="8"/>
    <x v="0"/>
    <x v="15"/>
    <x v="1"/>
    <x v="31"/>
    <n v="64.840857549999996"/>
    <x v="5"/>
    <s v="aggregate"/>
    <x v="3"/>
  </r>
  <r>
    <s v="Meat/Poultry/Other Animals - Unprepared/Unprocessed"/>
    <s v="Beef - Unprepared/Unprocessed"/>
    <x v="13"/>
    <x v="107"/>
    <x v="8"/>
    <x v="6"/>
    <x v="15"/>
    <x v="1"/>
    <x v="31"/>
    <n v="19.97545628"/>
    <x v="5"/>
    <s v="aggregate"/>
    <x v="3"/>
  </r>
  <r>
    <s v="Meat/Poultry/Other Animals - Unprepared/Unprocessed"/>
    <s v="Beef - Unprepared/Unprocessed"/>
    <x v="13"/>
    <x v="107"/>
    <x v="8"/>
    <x v="7"/>
    <x v="15"/>
    <x v="1"/>
    <x v="31"/>
    <n v="49.876419200000001"/>
    <x v="5"/>
    <s v="aggregate"/>
    <x v="3"/>
  </r>
  <r>
    <s v="Meat/Poultry/Other Animals - Unprepared/Unprocessed"/>
    <s v="Beef - Unprepared/Unprocessed"/>
    <x v="13"/>
    <x v="107"/>
    <x v="8"/>
    <x v="1"/>
    <x v="15"/>
    <x v="1"/>
    <x v="31"/>
    <n v="134.69273303"/>
    <x v="5"/>
    <s v="aggregate"/>
    <x v="3"/>
  </r>
  <r>
    <s v="Meat/Poultry/Other Animals - Unprepared/Unprocessed"/>
    <s v="Beef - Unprepared/Unprocessed"/>
    <x v="13"/>
    <x v="107"/>
    <x v="8"/>
    <x v="0"/>
    <x v="15"/>
    <x v="1"/>
    <x v="32"/>
    <n v="1.6211964759999999"/>
    <x v="5"/>
    <s v="aggregate"/>
    <x v="3"/>
  </r>
  <r>
    <s v="Meat/Poultry/Other Animals - Unprepared/Unprocessed"/>
    <s v="Beef - Unprepared/Unprocessed"/>
    <x v="13"/>
    <x v="107"/>
    <x v="8"/>
    <x v="6"/>
    <x v="15"/>
    <x v="1"/>
    <x v="32"/>
    <n v="17.085801830000001"/>
    <x v="5"/>
    <s v="aggregate"/>
    <x v="3"/>
  </r>
  <r>
    <s v="Meat/Poultry/Other Animals - Unprepared/Unprocessed"/>
    <s v="Beef - Unprepared/Unprocessed"/>
    <x v="13"/>
    <x v="107"/>
    <x v="8"/>
    <x v="7"/>
    <x v="15"/>
    <x v="1"/>
    <x v="32"/>
    <n v="39.959066300000003"/>
    <x v="5"/>
    <s v="aggregate"/>
    <x v="3"/>
  </r>
  <r>
    <s v="Meat/Poultry/Other Animals - Unprepared/Unprocessed"/>
    <s v="Beef - Unprepared/Unprocessed"/>
    <x v="13"/>
    <x v="107"/>
    <x v="8"/>
    <x v="1"/>
    <x v="15"/>
    <x v="1"/>
    <x v="32"/>
    <n v="58.666064605999999"/>
    <x v="5"/>
    <s v="aggregate"/>
    <x v="3"/>
  </r>
  <r>
    <s v="Meat/Poultry/Other Animals - Unprepared/Unprocessed"/>
    <s v="Beef - Unprepared/Unprocessed"/>
    <x v="13"/>
    <x v="107"/>
    <x v="8"/>
    <x v="0"/>
    <x v="15"/>
    <x v="1"/>
    <x v="33"/>
    <n v="2.1571796000000001"/>
    <x v="5"/>
    <s v="aggregate"/>
    <x v="3"/>
  </r>
  <r>
    <s v="Meat/Poultry/Other Animals - Unprepared/Unprocessed"/>
    <s v="Beef - Unprepared/Unprocessed"/>
    <x v="13"/>
    <x v="107"/>
    <x v="8"/>
    <x v="6"/>
    <x v="15"/>
    <x v="1"/>
    <x v="33"/>
    <n v="8.6075023349999995"/>
    <x v="5"/>
    <s v="aggregate"/>
    <x v="3"/>
  </r>
  <r>
    <s v="Meat/Poultry/Other Animals - Unprepared/Unprocessed"/>
    <s v="Beef - Unprepared/Unprocessed"/>
    <x v="13"/>
    <x v="107"/>
    <x v="8"/>
    <x v="7"/>
    <x v="15"/>
    <x v="1"/>
    <x v="33"/>
    <n v="17.883429085"/>
    <x v="5"/>
    <s v="aggregate"/>
    <x v="3"/>
  </r>
  <r>
    <s v="Meat/Poultry/Other Animals - Unprepared/Unprocessed"/>
    <s v="Beef - Unprepared/Unprocessed"/>
    <x v="13"/>
    <x v="107"/>
    <x v="8"/>
    <x v="1"/>
    <x v="15"/>
    <x v="1"/>
    <x v="33"/>
    <n v="28.648111020000002"/>
    <x v="5"/>
    <s v="aggregate"/>
    <x v="3"/>
  </r>
  <r>
    <s v="Meat/Poultry/Other Animals - Unprepared/Unprocessed"/>
    <s v="Beef - Unprepared/Unprocessed"/>
    <x v="13"/>
    <x v="107"/>
    <x v="8"/>
    <x v="0"/>
    <x v="16"/>
    <x v="1"/>
    <x v="30"/>
    <n v="2.643632315E-2"/>
    <x v="5"/>
    <s v="aggregate"/>
    <x v="3"/>
  </r>
  <r>
    <s v="Meat/Poultry/Other Animals - Unprepared/Unprocessed"/>
    <s v="Beef - Unprepared/Unprocessed"/>
    <x v="13"/>
    <x v="107"/>
    <x v="8"/>
    <x v="6"/>
    <x v="16"/>
    <x v="1"/>
    <x v="30"/>
    <n v="26.80311575"/>
    <x v="5"/>
    <s v="aggregate"/>
    <x v="3"/>
  </r>
  <r>
    <s v="Meat/Poultry/Other Animals - Unprepared/Unprocessed"/>
    <s v="Beef - Unprepared/Unprocessed"/>
    <x v="13"/>
    <x v="107"/>
    <x v="8"/>
    <x v="7"/>
    <x v="16"/>
    <x v="1"/>
    <x v="30"/>
    <n v="31.192077900000001"/>
    <x v="5"/>
    <s v="aggregate"/>
    <x v="3"/>
  </r>
  <r>
    <s v="Meat/Poultry/Other Animals - Unprepared/Unprocessed"/>
    <s v="Beef - Unprepared/Unprocessed"/>
    <x v="13"/>
    <x v="107"/>
    <x v="8"/>
    <x v="1"/>
    <x v="16"/>
    <x v="1"/>
    <x v="30"/>
    <n v="58.021629973149999"/>
    <x v="5"/>
    <s v="aggregate"/>
    <x v="3"/>
  </r>
  <r>
    <s v="Meat/Poultry/Other Animals - Unprepared/Unprocessed"/>
    <s v="Beef - Unprepared/Unprocessed"/>
    <x v="13"/>
    <x v="107"/>
    <x v="8"/>
    <x v="0"/>
    <x v="16"/>
    <x v="1"/>
    <x v="31"/>
    <n v="2.6259568E-2"/>
    <x v="5"/>
    <s v="aggregate"/>
    <x v="3"/>
  </r>
  <r>
    <s v="Meat/Poultry/Other Animals - Unprepared/Unprocessed"/>
    <s v="Beef - Unprepared/Unprocessed"/>
    <x v="13"/>
    <x v="107"/>
    <x v="8"/>
    <x v="6"/>
    <x v="16"/>
    <x v="1"/>
    <x v="31"/>
    <n v="47.426651900000003"/>
    <x v="5"/>
    <s v="aggregate"/>
    <x v="3"/>
  </r>
  <r>
    <s v="Meat/Poultry/Other Animals - Unprepared/Unprocessed"/>
    <s v="Beef - Unprepared/Unprocessed"/>
    <x v="13"/>
    <x v="107"/>
    <x v="8"/>
    <x v="7"/>
    <x v="16"/>
    <x v="1"/>
    <x v="31"/>
    <n v="32.522738099999998"/>
    <x v="5"/>
    <s v="aggregate"/>
    <x v="3"/>
  </r>
  <r>
    <s v="Meat/Poultry/Other Animals - Unprepared/Unprocessed"/>
    <s v="Beef - Unprepared/Unprocessed"/>
    <x v="13"/>
    <x v="107"/>
    <x v="8"/>
    <x v="1"/>
    <x v="16"/>
    <x v="1"/>
    <x v="31"/>
    <n v="79.975649567999994"/>
    <x v="5"/>
    <s v="aggregate"/>
    <x v="3"/>
  </r>
  <r>
    <s v="Meat/Poultry/Other Animals - Unprepared/Unprocessed"/>
    <s v="Beef - Unprepared/Unprocessed"/>
    <x v="13"/>
    <x v="107"/>
    <x v="8"/>
    <x v="0"/>
    <x v="16"/>
    <x v="1"/>
    <x v="32"/>
    <n v="2.65745722E-2"/>
    <x v="5"/>
    <s v="aggregate"/>
    <x v="3"/>
  </r>
  <r>
    <s v="Meat/Poultry/Other Animals - Unprepared/Unprocessed"/>
    <s v="Beef - Unprepared/Unprocessed"/>
    <x v="13"/>
    <x v="107"/>
    <x v="8"/>
    <x v="6"/>
    <x v="16"/>
    <x v="1"/>
    <x v="32"/>
    <n v="10.672740765"/>
    <x v="5"/>
    <s v="aggregate"/>
    <x v="3"/>
  </r>
  <r>
    <s v="Meat/Poultry/Other Animals - Unprepared/Unprocessed"/>
    <s v="Beef - Unprepared/Unprocessed"/>
    <x v="13"/>
    <x v="107"/>
    <x v="8"/>
    <x v="7"/>
    <x v="16"/>
    <x v="1"/>
    <x v="32"/>
    <n v="30.1513238"/>
    <x v="5"/>
    <s v="aggregate"/>
    <x v="3"/>
  </r>
  <r>
    <s v="Meat/Poultry/Other Animals - Unprepared/Unprocessed"/>
    <s v="Beef - Unprepared/Unprocessed"/>
    <x v="13"/>
    <x v="107"/>
    <x v="8"/>
    <x v="1"/>
    <x v="16"/>
    <x v="1"/>
    <x v="32"/>
    <n v="40.850639137199998"/>
    <x v="5"/>
    <s v="aggregate"/>
    <x v="3"/>
  </r>
  <r>
    <s v="Meat/Poultry/Other Animals - Unprepared/Unprocessed"/>
    <s v="Beef - Unprepared/Unprocessed"/>
    <x v="13"/>
    <x v="107"/>
    <x v="8"/>
    <x v="0"/>
    <x v="10"/>
    <x v="1"/>
    <x v="30"/>
    <n v="7.4903498700000003E-3"/>
    <x v="5"/>
    <s v="aggregate"/>
    <x v="3"/>
  </r>
  <r>
    <s v="Meat/Poultry/Other Animals - Unprepared/Unprocessed"/>
    <s v="Beef - Unprepared/Unprocessed"/>
    <x v="13"/>
    <x v="107"/>
    <x v="8"/>
    <x v="6"/>
    <x v="10"/>
    <x v="1"/>
    <x v="30"/>
    <n v="8.4121917699999997"/>
    <x v="5"/>
    <s v="aggregate"/>
    <x v="3"/>
  </r>
  <r>
    <s v="Meat/Poultry/Other Animals - Unprepared/Unprocessed"/>
    <s v="Beef - Unprepared/Unprocessed"/>
    <x v="13"/>
    <x v="107"/>
    <x v="8"/>
    <x v="7"/>
    <x v="10"/>
    <x v="1"/>
    <x v="30"/>
    <n v="22.147732449999999"/>
    <x v="5"/>
    <s v="aggregate"/>
    <x v="3"/>
  </r>
  <r>
    <s v="Meat/Poultry/Other Animals - Unprepared/Unprocessed"/>
    <s v="Beef - Unprepared/Unprocessed"/>
    <x v="13"/>
    <x v="107"/>
    <x v="8"/>
    <x v="1"/>
    <x v="10"/>
    <x v="1"/>
    <x v="30"/>
    <n v="30.567414569869999"/>
    <x v="5"/>
    <s v="aggregate"/>
    <x v="3"/>
  </r>
  <r>
    <s v="Meat/Poultry/Other Animals - Unprepared/Unprocessed"/>
    <s v="Beef - Unprepared/Unprocessed"/>
    <x v="13"/>
    <x v="107"/>
    <x v="8"/>
    <x v="0"/>
    <x v="10"/>
    <x v="1"/>
    <x v="31"/>
    <n v="1.6441715030000002E-2"/>
    <x v="5"/>
    <s v="aggregate"/>
    <x v="3"/>
  </r>
  <r>
    <s v="Meat/Poultry/Other Animals - Unprepared/Unprocessed"/>
    <s v="Beef - Unprepared/Unprocessed"/>
    <x v="13"/>
    <x v="107"/>
    <x v="8"/>
    <x v="6"/>
    <x v="10"/>
    <x v="1"/>
    <x v="31"/>
    <n v="14.71145872"/>
    <x v="5"/>
    <s v="aggregate"/>
    <x v="3"/>
  </r>
  <r>
    <s v="Meat/Poultry/Other Animals - Unprepared/Unprocessed"/>
    <s v="Beef - Unprepared/Unprocessed"/>
    <x v="13"/>
    <x v="107"/>
    <x v="8"/>
    <x v="7"/>
    <x v="10"/>
    <x v="1"/>
    <x v="31"/>
    <n v="34.486989149999999"/>
    <x v="5"/>
    <s v="aggregate"/>
    <x v="3"/>
  </r>
  <r>
    <s v="Meat/Poultry/Other Animals - Unprepared/Unprocessed"/>
    <s v="Beef - Unprepared/Unprocessed"/>
    <x v="13"/>
    <x v="107"/>
    <x v="8"/>
    <x v="1"/>
    <x v="10"/>
    <x v="1"/>
    <x v="31"/>
    <n v="49.214889585030001"/>
    <x v="5"/>
    <s v="aggregate"/>
    <x v="3"/>
  </r>
  <r>
    <s v="Meat/Poultry/Other Animals - Unprepared/Unprocessed"/>
    <s v="Beef - Unprepared/Unprocessed"/>
    <x v="13"/>
    <x v="107"/>
    <x v="8"/>
    <x v="0"/>
    <x v="10"/>
    <x v="1"/>
    <x v="32"/>
    <n v="6.7213801200000003E-3"/>
    <x v="5"/>
    <s v="aggregate"/>
    <x v="3"/>
  </r>
  <r>
    <s v="Meat/Poultry/Other Animals - Unprepared/Unprocessed"/>
    <s v="Beef - Unprepared/Unprocessed"/>
    <x v="13"/>
    <x v="107"/>
    <x v="8"/>
    <x v="6"/>
    <x v="10"/>
    <x v="1"/>
    <x v="32"/>
    <n v="10.78531559"/>
    <x v="5"/>
    <s v="aggregate"/>
    <x v="3"/>
  </r>
  <r>
    <s v="Meat/Poultry/Other Animals - Unprepared/Unprocessed"/>
    <s v="Beef - Unprepared/Unprocessed"/>
    <x v="13"/>
    <x v="107"/>
    <x v="8"/>
    <x v="7"/>
    <x v="10"/>
    <x v="1"/>
    <x v="32"/>
    <n v="34.10569915"/>
    <x v="5"/>
    <s v="aggregate"/>
    <x v="3"/>
  </r>
  <r>
    <s v="Meat/Poultry/Other Animals - Unprepared/Unprocessed"/>
    <s v="Beef - Unprepared/Unprocessed"/>
    <x v="13"/>
    <x v="107"/>
    <x v="8"/>
    <x v="1"/>
    <x v="10"/>
    <x v="1"/>
    <x v="32"/>
    <n v="44.897736120120001"/>
    <x v="5"/>
    <s v="aggregate"/>
    <x v="3"/>
  </r>
  <r>
    <s v="Meat/Poultry/Other Animals - Unprepared/Unprocessed"/>
    <s v="Beef - Unprepared/Unprocessed"/>
    <x v="13"/>
    <x v="107"/>
    <x v="8"/>
    <x v="0"/>
    <x v="10"/>
    <x v="1"/>
    <x v="33"/>
    <n v="3.7723596599999998E-3"/>
    <x v="5"/>
    <s v="aggregate"/>
    <x v="3"/>
  </r>
  <r>
    <s v="Meat/Poultry/Other Animals - Unprepared/Unprocessed"/>
    <s v="Beef - Unprepared/Unprocessed"/>
    <x v="13"/>
    <x v="107"/>
    <x v="8"/>
    <x v="6"/>
    <x v="10"/>
    <x v="1"/>
    <x v="33"/>
    <n v="4.3694891250000003"/>
    <x v="5"/>
    <s v="aggregate"/>
    <x v="3"/>
  </r>
  <r>
    <s v="Meat/Poultry/Other Animals - Unprepared/Unprocessed"/>
    <s v="Beef - Unprepared/Unprocessed"/>
    <x v="13"/>
    <x v="107"/>
    <x v="8"/>
    <x v="7"/>
    <x v="10"/>
    <x v="1"/>
    <x v="33"/>
    <n v="10.651434614999999"/>
    <x v="5"/>
    <s v="aggregate"/>
    <x v="3"/>
  </r>
  <r>
    <s v="Meat/Poultry/Other Animals - Unprepared/Unprocessed"/>
    <s v="Beef - Unprepared/Unprocessed"/>
    <x v="13"/>
    <x v="107"/>
    <x v="8"/>
    <x v="1"/>
    <x v="10"/>
    <x v="1"/>
    <x v="33"/>
    <n v="15.02469609966"/>
    <x v="5"/>
    <s v="aggregate"/>
    <x v="3"/>
  </r>
  <r>
    <s v="Meat/Poultry/Other Animals - Unprepared/Unprocessed"/>
    <s v="Beef - Unprepared/Unprocessed"/>
    <x v="13"/>
    <x v="107"/>
    <x v="8"/>
    <x v="0"/>
    <x v="17"/>
    <x v="1"/>
    <x v="30"/>
    <n v="0.61863380700000004"/>
    <x v="5"/>
    <s v="aggregate"/>
    <x v="3"/>
  </r>
  <r>
    <s v="Meat/Poultry/Other Animals - Unprepared/Unprocessed"/>
    <s v="Beef - Unprepared/Unprocessed"/>
    <x v="13"/>
    <x v="107"/>
    <x v="8"/>
    <x v="6"/>
    <x v="17"/>
    <x v="1"/>
    <x v="30"/>
    <n v="16.134550319999999"/>
    <x v="5"/>
    <s v="aggregate"/>
    <x v="3"/>
  </r>
  <r>
    <s v="Meat/Poultry/Other Animals - Unprepared/Unprocessed"/>
    <s v="Beef - Unprepared/Unprocessed"/>
    <x v="13"/>
    <x v="107"/>
    <x v="8"/>
    <x v="7"/>
    <x v="17"/>
    <x v="1"/>
    <x v="30"/>
    <n v="24.05171035"/>
    <x v="5"/>
    <s v="aggregate"/>
    <x v="3"/>
  </r>
  <r>
    <s v="Meat/Poultry/Other Animals - Unprepared/Unprocessed"/>
    <s v="Beef - Unprepared/Unprocessed"/>
    <x v="13"/>
    <x v="107"/>
    <x v="8"/>
    <x v="1"/>
    <x v="17"/>
    <x v="1"/>
    <x v="30"/>
    <n v="40.804894476999998"/>
    <x v="5"/>
    <s v="aggregate"/>
    <x v="3"/>
  </r>
  <r>
    <s v="Meat/Poultry/Other Animals - Unprepared/Unprocessed"/>
    <s v="Beef - Unprepared/Unprocessed"/>
    <x v="13"/>
    <x v="107"/>
    <x v="8"/>
    <x v="0"/>
    <x v="17"/>
    <x v="1"/>
    <x v="31"/>
    <n v="0.47470584049999998"/>
    <x v="5"/>
    <s v="aggregate"/>
    <x v="3"/>
  </r>
  <r>
    <s v="Meat/Poultry/Other Animals - Unprepared/Unprocessed"/>
    <s v="Beef - Unprepared/Unprocessed"/>
    <x v="13"/>
    <x v="107"/>
    <x v="8"/>
    <x v="6"/>
    <x v="17"/>
    <x v="1"/>
    <x v="31"/>
    <n v="18.291411480000001"/>
    <x v="5"/>
    <s v="aggregate"/>
    <x v="3"/>
  </r>
  <r>
    <s v="Meat/Poultry/Other Animals - Unprepared/Unprocessed"/>
    <s v="Beef - Unprepared/Unprocessed"/>
    <x v="13"/>
    <x v="107"/>
    <x v="8"/>
    <x v="7"/>
    <x v="17"/>
    <x v="1"/>
    <x v="31"/>
    <n v="25.989124449999998"/>
    <x v="5"/>
    <s v="aggregate"/>
    <x v="3"/>
  </r>
  <r>
    <s v="Meat/Poultry/Other Animals - Unprepared/Unprocessed"/>
    <s v="Beef - Unprepared/Unprocessed"/>
    <x v="13"/>
    <x v="107"/>
    <x v="8"/>
    <x v="1"/>
    <x v="17"/>
    <x v="1"/>
    <x v="31"/>
    <n v="44.7552417705"/>
    <x v="5"/>
    <s v="aggregate"/>
    <x v="3"/>
  </r>
  <r>
    <s v="Meat/Poultry/Other Animals - Unprepared/Unprocessed"/>
    <s v="Beef - Unprepared/Unprocessed"/>
    <x v="13"/>
    <x v="107"/>
    <x v="8"/>
    <x v="0"/>
    <x v="17"/>
    <x v="1"/>
    <x v="32"/>
    <n v="0.91203897599999995"/>
    <x v="5"/>
    <s v="aggregate"/>
    <x v="3"/>
  </r>
  <r>
    <s v="Meat/Poultry/Other Animals - Unprepared/Unprocessed"/>
    <s v="Beef - Unprepared/Unprocessed"/>
    <x v="13"/>
    <x v="107"/>
    <x v="8"/>
    <x v="6"/>
    <x v="17"/>
    <x v="1"/>
    <x v="32"/>
    <n v="14.91917797"/>
    <x v="5"/>
    <s v="aggregate"/>
    <x v="3"/>
  </r>
  <r>
    <s v="Meat/Poultry/Other Animals - Unprepared/Unprocessed"/>
    <s v="Beef - Unprepared/Unprocessed"/>
    <x v="13"/>
    <x v="107"/>
    <x v="8"/>
    <x v="7"/>
    <x v="17"/>
    <x v="1"/>
    <x v="32"/>
    <n v="23.855492649999999"/>
    <x v="5"/>
    <s v="aggregate"/>
    <x v="3"/>
  </r>
  <r>
    <s v="Meat/Poultry/Other Animals - Unprepared/Unprocessed"/>
    <s v="Beef - Unprepared/Unprocessed"/>
    <x v="13"/>
    <x v="107"/>
    <x v="8"/>
    <x v="1"/>
    <x v="17"/>
    <x v="1"/>
    <x v="32"/>
    <n v="39.686709596"/>
    <x v="5"/>
    <s v="aggregate"/>
    <x v="3"/>
  </r>
  <r>
    <s v="Meat/Poultry/Other Animals - Unprepared/Unprocessed"/>
    <s v="Beef - Unprepared/Unprocessed"/>
    <x v="13"/>
    <x v="107"/>
    <x v="8"/>
    <x v="0"/>
    <x v="17"/>
    <x v="1"/>
    <x v="33"/>
    <n v="0.29930573649999997"/>
    <x v="5"/>
    <s v="aggregate"/>
    <x v="3"/>
  </r>
  <r>
    <s v="Meat/Poultry/Other Animals - Unprepared/Unprocessed"/>
    <s v="Beef - Unprepared/Unprocessed"/>
    <x v="13"/>
    <x v="107"/>
    <x v="8"/>
    <x v="6"/>
    <x v="17"/>
    <x v="1"/>
    <x v="33"/>
    <n v="9.3836872650000007"/>
    <x v="5"/>
    <s v="aggregate"/>
    <x v="3"/>
  </r>
  <r>
    <s v="Meat/Poultry/Other Animals - Unprepared/Unprocessed"/>
    <s v="Beef - Unprepared/Unprocessed"/>
    <x v="13"/>
    <x v="107"/>
    <x v="8"/>
    <x v="7"/>
    <x v="17"/>
    <x v="1"/>
    <x v="33"/>
    <n v="14.740639975000001"/>
    <x v="5"/>
    <s v="aggregate"/>
    <x v="3"/>
  </r>
  <r>
    <s v="Meat/Poultry/Other Animals - Unprepared/Unprocessed"/>
    <s v="Beef - Unprepared/Unprocessed"/>
    <x v="13"/>
    <x v="107"/>
    <x v="8"/>
    <x v="1"/>
    <x v="17"/>
    <x v="1"/>
    <x v="33"/>
    <n v="24.423632976499999"/>
    <x v="5"/>
    <s v="aggregate"/>
    <x v="3"/>
  </r>
  <r>
    <s v="Meat/Poultry/Other Animals - Unprepared/Unprocessed"/>
    <s v="Beef - Unprepared/Unprocessed"/>
    <x v="13"/>
    <x v="107"/>
    <x v="8"/>
    <x v="0"/>
    <x v="18"/>
    <x v="1"/>
    <x v="30"/>
    <n v="0.66336980850000005"/>
    <x v="5"/>
    <s v="aggregate"/>
    <x v="3"/>
  </r>
  <r>
    <s v="Meat/Poultry/Other Animals - Unprepared/Unprocessed"/>
    <s v="Beef - Unprepared/Unprocessed"/>
    <x v="13"/>
    <x v="107"/>
    <x v="8"/>
    <x v="6"/>
    <x v="18"/>
    <x v="1"/>
    <x v="30"/>
    <n v="7.0483321050000001"/>
    <x v="5"/>
    <s v="aggregate"/>
    <x v="3"/>
  </r>
  <r>
    <s v="Meat/Poultry/Other Animals - Unprepared/Unprocessed"/>
    <s v="Beef - Unprepared/Unprocessed"/>
    <x v="13"/>
    <x v="107"/>
    <x v="8"/>
    <x v="7"/>
    <x v="18"/>
    <x v="1"/>
    <x v="30"/>
    <n v="12.424378645000001"/>
    <x v="5"/>
    <s v="aggregate"/>
    <x v="3"/>
  </r>
  <r>
    <s v="Meat/Poultry/Other Animals - Unprepared/Unprocessed"/>
    <s v="Beef - Unprepared/Unprocessed"/>
    <x v="13"/>
    <x v="107"/>
    <x v="8"/>
    <x v="1"/>
    <x v="18"/>
    <x v="1"/>
    <x v="30"/>
    <n v="20.136080558500002"/>
    <x v="5"/>
    <s v="aggregate"/>
    <x v="3"/>
  </r>
  <r>
    <s v="Meat/Poultry/Other Animals - Unprepared/Unprocessed"/>
    <s v="Beef - Unprepared/Unprocessed"/>
    <x v="13"/>
    <x v="107"/>
    <x v="8"/>
    <x v="0"/>
    <x v="18"/>
    <x v="1"/>
    <x v="31"/>
    <n v="0.64987570400000005"/>
    <x v="5"/>
    <s v="aggregate"/>
    <x v="3"/>
  </r>
  <r>
    <s v="Meat/Poultry/Other Animals - Unprepared/Unprocessed"/>
    <s v="Beef - Unprepared/Unprocessed"/>
    <x v="13"/>
    <x v="107"/>
    <x v="8"/>
    <x v="6"/>
    <x v="18"/>
    <x v="1"/>
    <x v="31"/>
    <n v="7.4640869500000004"/>
    <x v="5"/>
    <s v="aggregate"/>
    <x v="3"/>
  </r>
  <r>
    <s v="Meat/Poultry/Other Animals - Unprepared/Unprocessed"/>
    <s v="Beef - Unprepared/Unprocessed"/>
    <x v="13"/>
    <x v="107"/>
    <x v="8"/>
    <x v="7"/>
    <x v="18"/>
    <x v="1"/>
    <x v="31"/>
    <n v="12.268569305"/>
    <x v="5"/>
    <s v="aggregate"/>
    <x v="3"/>
  </r>
  <r>
    <s v="Meat/Poultry/Other Animals - Unprepared/Unprocessed"/>
    <s v="Beef - Unprepared/Unprocessed"/>
    <x v="13"/>
    <x v="107"/>
    <x v="8"/>
    <x v="1"/>
    <x v="18"/>
    <x v="1"/>
    <x v="31"/>
    <n v="20.382531959000001"/>
    <x v="5"/>
    <s v="aggregate"/>
    <x v="3"/>
  </r>
  <r>
    <s v="Meat/Poultry/Other Animals - Unprepared/Unprocessed"/>
    <s v="Beef - Unprepared/Unprocessed"/>
    <x v="13"/>
    <x v="107"/>
    <x v="8"/>
    <x v="0"/>
    <x v="18"/>
    <x v="1"/>
    <x v="32"/>
    <n v="0.67397805050000004"/>
    <x v="5"/>
    <s v="aggregate"/>
    <x v="3"/>
  </r>
  <r>
    <s v="Meat/Poultry/Other Animals - Unprepared/Unprocessed"/>
    <s v="Beef - Unprepared/Unprocessed"/>
    <x v="13"/>
    <x v="107"/>
    <x v="8"/>
    <x v="6"/>
    <x v="18"/>
    <x v="1"/>
    <x v="32"/>
    <n v="6.7214890599999997"/>
    <x v="5"/>
    <s v="aggregate"/>
    <x v="3"/>
  </r>
  <r>
    <s v="Meat/Poultry/Other Animals - Unprepared/Unprocessed"/>
    <s v="Beef - Unprepared/Unprocessed"/>
    <x v="13"/>
    <x v="107"/>
    <x v="8"/>
    <x v="7"/>
    <x v="18"/>
    <x v="1"/>
    <x v="32"/>
    <n v="12.54686701"/>
    <x v="5"/>
    <s v="aggregate"/>
    <x v="3"/>
  </r>
  <r>
    <s v="Meat/Poultry/Other Animals - Unprepared/Unprocessed"/>
    <s v="Beef - Unprepared/Unprocessed"/>
    <x v="13"/>
    <x v="107"/>
    <x v="8"/>
    <x v="1"/>
    <x v="18"/>
    <x v="1"/>
    <x v="32"/>
    <n v="19.9423341205"/>
    <x v="5"/>
    <s v="aggregate"/>
    <x v="3"/>
  </r>
  <r>
    <s v="Meat/Poultry/Other Animals - Unprepared/Unprocessed"/>
    <s v="Beef - Unprepared/Unprocessed"/>
    <x v="13"/>
    <x v="107"/>
    <x v="8"/>
    <x v="0"/>
    <x v="19"/>
    <x v="1"/>
    <x v="30"/>
    <n v="7.0740084250000002E-2"/>
    <x v="5"/>
    <s v="aggregate"/>
    <x v="3"/>
  </r>
  <r>
    <s v="Meat/Poultry/Other Animals - Unprepared/Unprocessed"/>
    <s v="Beef - Unprepared/Unprocessed"/>
    <x v="13"/>
    <x v="107"/>
    <x v="8"/>
    <x v="6"/>
    <x v="19"/>
    <x v="1"/>
    <x v="30"/>
    <n v="30.042279050000001"/>
    <x v="5"/>
    <s v="aggregate"/>
    <x v="3"/>
  </r>
  <r>
    <s v="Meat/Poultry/Other Animals - Unprepared/Unprocessed"/>
    <s v="Beef - Unprepared/Unprocessed"/>
    <x v="13"/>
    <x v="107"/>
    <x v="8"/>
    <x v="7"/>
    <x v="19"/>
    <x v="1"/>
    <x v="30"/>
    <n v="80.700321799999998"/>
    <x v="5"/>
    <s v="aggregate"/>
    <x v="3"/>
  </r>
  <r>
    <s v="Meat/Poultry/Other Animals - Unprepared/Unprocessed"/>
    <s v="Beef - Unprepared/Unprocessed"/>
    <x v="13"/>
    <x v="107"/>
    <x v="8"/>
    <x v="1"/>
    <x v="19"/>
    <x v="1"/>
    <x v="30"/>
    <n v="110.81334093424999"/>
    <x v="5"/>
    <s v="aggregate"/>
    <x v="3"/>
  </r>
  <r>
    <s v="Meat/Poultry/Other Animals - Unprepared/Unprocessed"/>
    <s v="Beef - Unprepared/Unprocessed"/>
    <x v="13"/>
    <x v="107"/>
    <x v="8"/>
    <x v="0"/>
    <x v="19"/>
    <x v="1"/>
    <x v="31"/>
    <n v="0"/>
    <x v="5"/>
    <s v="aggregate"/>
    <x v="3"/>
  </r>
  <r>
    <s v="Meat/Poultry/Other Animals - Unprepared/Unprocessed"/>
    <s v="Beef - Unprepared/Unprocessed"/>
    <x v="13"/>
    <x v="107"/>
    <x v="8"/>
    <x v="6"/>
    <x v="19"/>
    <x v="1"/>
    <x v="31"/>
    <n v="34.15124445"/>
    <x v="5"/>
    <s v="aggregate"/>
    <x v="3"/>
  </r>
  <r>
    <s v="Meat/Poultry/Other Animals - Unprepared/Unprocessed"/>
    <s v="Beef - Unprepared/Unprocessed"/>
    <x v="13"/>
    <x v="107"/>
    <x v="8"/>
    <x v="7"/>
    <x v="19"/>
    <x v="1"/>
    <x v="31"/>
    <n v="76.831045349999997"/>
    <x v="5"/>
    <s v="aggregate"/>
    <x v="3"/>
  </r>
  <r>
    <s v="Meat/Poultry/Other Animals - Unprepared/Unprocessed"/>
    <s v="Beef - Unprepared/Unprocessed"/>
    <x v="13"/>
    <x v="107"/>
    <x v="8"/>
    <x v="1"/>
    <x v="19"/>
    <x v="1"/>
    <x v="31"/>
    <n v="110.9822898"/>
    <x v="5"/>
    <s v="aggregate"/>
    <x v="3"/>
  </r>
  <r>
    <s v="Meat/Poultry/Other Animals - Unprepared/Unprocessed"/>
    <s v="Beef - Unprepared/Unprocessed"/>
    <x v="13"/>
    <x v="107"/>
    <x v="8"/>
    <x v="0"/>
    <x v="19"/>
    <x v="1"/>
    <x v="32"/>
    <n v="8.8995118149999997E-2"/>
    <x v="5"/>
    <s v="aggregate"/>
    <x v="3"/>
  </r>
  <r>
    <s v="Meat/Poultry/Other Animals - Unprepared/Unprocessed"/>
    <s v="Beef - Unprepared/Unprocessed"/>
    <x v="13"/>
    <x v="107"/>
    <x v="8"/>
    <x v="6"/>
    <x v="19"/>
    <x v="1"/>
    <x v="32"/>
    <n v="28.981936699999999"/>
    <x v="5"/>
    <s v="aggregate"/>
    <x v="3"/>
  </r>
  <r>
    <s v="Meat/Poultry/Other Animals - Unprepared/Unprocessed"/>
    <s v="Beef - Unprepared/Unprocessed"/>
    <x v="13"/>
    <x v="107"/>
    <x v="8"/>
    <x v="7"/>
    <x v="19"/>
    <x v="1"/>
    <x v="32"/>
    <n v="81.698819749999998"/>
    <x v="5"/>
    <s v="aggregate"/>
    <x v="3"/>
  </r>
  <r>
    <s v="Meat/Poultry/Other Animals - Unprepared/Unprocessed"/>
    <s v="Beef - Unprepared/Unprocessed"/>
    <x v="13"/>
    <x v="107"/>
    <x v="8"/>
    <x v="1"/>
    <x v="19"/>
    <x v="1"/>
    <x v="32"/>
    <n v="110.76975156815"/>
    <x v="5"/>
    <s v="aggregate"/>
    <x v="3"/>
  </r>
  <r>
    <s v="Meat/Poultry/Other Animals - Unprepared/Unprocessed"/>
    <s v="Beef - Unprepared/Unprocessed"/>
    <x v="13"/>
    <x v="107"/>
    <x v="8"/>
    <x v="0"/>
    <x v="20"/>
    <x v="1"/>
    <x v="30"/>
    <n v="0.21873706449999999"/>
    <x v="5"/>
    <s v="aggregate"/>
    <x v="3"/>
  </r>
  <r>
    <s v="Meat/Poultry/Other Animals - Unprepared/Unprocessed"/>
    <s v="Beef - Unprepared/Unprocessed"/>
    <x v="13"/>
    <x v="107"/>
    <x v="8"/>
    <x v="6"/>
    <x v="20"/>
    <x v="1"/>
    <x v="30"/>
    <n v="22.61659345"/>
    <x v="5"/>
    <s v="aggregate"/>
    <x v="3"/>
  </r>
  <r>
    <s v="Meat/Poultry/Other Animals - Unprepared/Unprocessed"/>
    <s v="Beef - Unprepared/Unprocessed"/>
    <x v="13"/>
    <x v="107"/>
    <x v="8"/>
    <x v="7"/>
    <x v="20"/>
    <x v="1"/>
    <x v="30"/>
    <n v="63.038466200000002"/>
    <x v="5"/>
    <s v="aggregate"/>
    <x v="3"/>
  </r>
  <r>
    <s v="Meat/Poultry/Other Animals - Unprepared/Unprocessed"/>
    <s v="Beef - Unprepared/Unprocessed"/>
    <x v="13"/>
    <x v="107"/>
    <x v="8"/>
    <x v="1"/>
    <x v="20"/>
    <x v="1"/>
    <x v="30"/>
    <n v="85.873796714500003"/>
    <x v="5"/>
    <s v="aggregate"/>
    <x v="3"/>
  </r>
  <r>
    <s v="Meat/Poultry/Other Animals - Unprepared/Unprocessed"/>
    <s v="Beef - Unprepared/Unprocessed"/>
    <x v="13"/>
    <x v="107"/>
    <x v="8"/>
    <x v="0"/>
    <x v="20"/>
    <x v="1"/>
    <x v="31"/>
    <n v="0"/>
    <x v="5"/>
    <s v="aggregate"/>
    <x v="3"/>
  </r>
  <r>
    <s v="Meat/Poultry/Other Animals - Unprepared/Unprocessed"/>
    <s v="Beef - Unprepared/Unprocessed"/>
    <x v="13"/>
    <x v="107"/>
    <x v="8"/>
    <x v="6"/>
    <x v="20"/>
    <x v="1"/>
    <x v="31"/>
    <n v="35.867154200000002"/>
    <x v="5"/>
    <s v="aggregate"/>
    <x v="3"/>
  </r>
  <r>
    <s v="Meat/Poultry/Other Animals - Unprepared/Unprocessed"/>
    <s v="Beef - Unprepared/Unprocessed"/>
    <x v="13"/>
    <x v="107"/>
    <x v="8"/>
    <x v="7"/>
    <x v="20"/>
    <x v="1"/>
    <x v="31"/>
    <n v="82.267025649999994"/>
    <x v="5"/>
    <s v="aggregate"/>
    <x v="3"/>
  </r>
  <r>
    <s v="Meat/Poultry/Other Animals - Unprepared/Unprocessed"/>
    <s v="Beef - Unprepared/Unprocessed"/>
    <x v="13"/>
    <x v="107"/>
    <x v="8"/>
    <x v="1"/>
    <x v="20"/>
    <x v="1"/>
    <x v="31"/>
    <n v="118.13417985"/>
    <x v="5"/>
    <s v="aggregate"/>
    <x v="3"/>
  </r>
  <r>
    <s v="Meat/Poultry/Other Animals - Unprepared/Unprocessed"/>
    <s v="Beef - Unprepared/Unprocessed"/>
    <x v="13"/>
    <x v="107"/>
    <x v="8"/>
    <x v="0"/>
    <x v="20"/>
    <x v="1"/>
    <x v="32"/>
    <n v="0.29860852049999997"/>
    <x v="5"/>
    <s v="aggregate"/>
    <x v="3"/>
  </r>
  <r>
    <s v="Meat/Poultry/Other Animals - Unprepared/Unprocessed"/>
    <s v="Beef - Unprepared/Unprocessed"/>
    <x v="13"/>
    <x v="107"/>
    <x v="8"/>
    <x v="6"/>
    <x v="20"/>
    <x v="1"/>
    <x v="32"/>
    <n v="6.61585497"/>
    <x v="5"/>
    <s v="aggregate"/>
    <x v="3"/>
  </r>
  <r>
    <s v="Meat/Poultry/Other Animals - Unprepared/Unprocessed"/>
    <s v="Beef - Unprepared/Unprocessed"/>
    <x v="13"/>
    <x v="107"/>
    <x v="8"/>
    <x v="7"/>
    <x v="20"/>
    <x v="1"/>
    <x v="32"/>
    <n v="41.422947550000004"/>
    <x v="5"/>
    <s v="aggregate"/>
    <x v="3"/>
  </r>
  <r>
    <s v="Meat/Poultry/Other Animals - Unprepared/Unprocessed"/>
    <s v="Beef - Unprepared/Unprocessed"/>
    <x v="13"/>
    <x v="107"/>
    <x v="8"/>
    <x v="1"/>
    <x v="20"/>
    <x v="1"/>
    <x v="32"/>
    <n v="48.337411040500001"/>
    <x v="5"/>
    <s v="aggregate"/>
    <x v="3"/>
  </r>
  <r>
    <s v="Meat/Poultry/Other Animals - Unprepared/Unprocessed"/>
    <s v="Beef - Unprepared/Unprocessed"/>
    <x v="13"/>
    <x v="107"/>
    <x v="8"/>
    <x v="0"/>
    <x v="20"/>
    <x v="1"/>
    <x v="33"/>
    <n v="2.7084620899999998"/>
    <x v="5"/>
    <s v="aggregate"/>
    <x v="3"/>
  </r>
  <r>
    <s v="Meat/Poultry/Other Animals - Unprepared/Unprocessed"/>
    <s v="Beef - Unprepared/Unprocessed"/>
    <x v="13"/>
    <x v="107"/>
    <x v="8"/>
    <x v="6"/>
    <x v="20"/>
    <x v="1"/>
    <x v="33"/>
    <n v="7.1214371300000003"/>
    <x v="5"/>
    <s v="aggregate"/>
    <x v="3"/>
  </r>
  <r>
    <s v="Meat/Poultry/Other Animals - Unprepared/Unprocessed"/>
    <s v="Beef - Unprepared/Unprocessed"/>
    <x v="13"/>
    <x v="107"/>
    <x v="8"/>
    <x v="7"/>
    <x v="20"/>
    <x v="1"/>
    <x v="33"/>
    <n v="21.1068736"/>
    <x v="5"/>
    <s v="aggregate"/>
    <x v="3"/>
  </r>
  <r>
    <s v="Meat/Poultry/Other Animals - Unprepared/Unprocessed"/>
    <s v="Beef - Unprepared/Unprocessed"/>
    <x v="13"/>
    <x v="107"/>
    <x v="8"/>
    <x v="1"/>
    <x v="20"/>
    <x v="1"/>
    <x v="33"/>
    <n v="30.936772820000002"/>
    <x v="5"/>
    <s v="aggregate"/>
    <x v="3"/>
  </r>
  <r>
    <s v="Meat/Poultry/Other Animals - Unprepared/Unprocessed"/>
    <s v="Beef - Unprepared/Unprocessed"/>
    <x v="13"/>
    <x v="107"/>
    <x v="8"/>
    <x v="0"/>
    <x v="21"/>
    <x v="1"/>
    <x v="30"/>
    <n v="1.2378904575"/>
    <x v="5"/>
    <s v="aggregate"/>
    <x v="3"/>
  </r>
  <r>
    <s v="Meat/Poultry/Other Animals - Unprepared/Unprocessed"/>
    <s v="Beef - Unprepared/Unprocessed"/>
    <x v="13"/>
    <x v="107"/>
    <x v="8"/>
    <x v="6"/>
    <x v="21"/>
    <x v="1"/>
    <x v="30"/>
    <n v="9.9430019850000004"/>
    <x v="5"/>
    <s v="aggregate"/>
    <x v="3"/>
  </r>
  <r>
    <s v="Meat/Poultry/Other Animals - Unprepared/Unprocessed"/>
    <s v="Beef - Unprepared/Unprocessed"/>
    <x v="13"/>
    <x v="107"/>
    <x v="8"/>
    <x v="7"/>
    <x v="21"/>
    <x v="1"/>
    <x v="30"/>
    <n v="15.422036629999999"/>
    <x v="5"/>
    <s v="aggregate"/>
    <x v="3"/>
  </r>
  <r>
    <s v="Meat/Poultry/Other Animals - Unprepared/Unprocessed"/>
    <s v="Beef - Unprepared/Unprocessed"/>
    <x v="13"/>
    <x v="107"/>
    <x v="8"/>
    <x v="1"/>
    <x v="21"/>
    <x v="1"/>
    <x v="30"/>
    <n v="26.6029290725"/>
    <x v="5"/>
    <s v="aggregate"/>
    <x v="3"/>
  </r>
  <r>
    <s v="Meat/Poultry/Other Animals - Unprepared/Unprocessed"/>
    <s v="Beef - Unprepared/Unprocessed"/>
    <x v="13"/>
    <x v="107"/>
    <x v="8"/>
    <x v="0"/>
    <x v="21"/>
    <x v="1"/>
    <x v="31"/>
    <n v="0.81076751400000002"/>
    <x v="5"/>
    <s v="aggregate"/>
    <x v="3"/>
  </r>
  <r>
    <s v="Meat/Poultry/Other Animals - Unprepared/Unprocessed"/>
    <s v="Beef - Unprepared/Unprocessed"/>
    <x v="13"/>
    <x v="107"/>
    <x v="8"/>
    <x v="6"/>
    <x v="21"/>
    <x v="1"/>
    <x v="31"/>
    <n v="11.32887172"/>
    <x v="5"/>
    <s v="aggregate"/>
    <x v="3"/>
  </r>
  <r>
    <s v="Meat/Poultry/Other Animals - Unprepared/Unprocessed"/>
    <s v="Beef - Unprepared/Unprocessed"/>
    <x v="13"/>
    <x v="107"/>
    <x v="8"/>
    <x v="7"/>
    <x v="21"/>
    <x v="1"/>
    <x v="31"/>
    <n v="16.09693669"/>
    <x v="5"/>
    <s v="aggregate"/>
    <x v="3"/>
  </r>
  <r>
    <s v="Meat/Poultry/Other Animals - Unprepared/Unprocessed"/>
    <s v="Beef - Unprepared/Unprocessed"/>
    <x v="13"/>
    <x v="107"/>
    <x v="8"/>
    <x v="1"/>
    <x v="21"/>
    <x v="1"/>
    <x v="31"/>
    <n v="28.236575924"/>
    <x v="5"/>
    <s v="aggregate"/>
    <x v="3"/>
  </r>
  <r>
    <s v="Meat/Poultry/Other Animals - Unprepared/Unprocessed"/>
    <s v="Beef - Unprepared/Unprocessed"/>
    <x v="13"/>
    <x v="107"/>
    <x v="8"/>
    <x v="0"/>
    <x v="21"/>
    <x v="1"/>
    <x v="32"/>
    <n v="1.4571426825"/>
    <x v="5"/>
    <s v="aggregate"/>
    <x v="3"/>
  </r>
  <r>
    <s v="Meat/Poultry/Other Animals - Unprepared/Unprocessed"/>
    <s v="Beef - Unprepared/Unprocessed"/>
    <x v="13"/>
    <x v="107"/>
    <x v="8"/>
    <x v="6"/>
    <x v="21"/>
    <x v="1"/>
    <x v="32"/>
    <n v="9.2582575200000008"/>
    <x v="5"/>
    <s v="aggregate"/>
    <x v="3"/>
  </r>
  <r>
    <s v="Meat/Poultry/Other Animals - Unprepared/Unprocessed"/>
    <s v="Beef - Unprepared/Unprocessed"/>
    <x v="13"/>
    <x v="107"/>
    <x v="8"/>
    <x v="7"/>
    <x v="21"/>
    <x v="1"/>
    <x v="32"/>
    <n v="15.112732925"/>
    <x v="5"/>
    <s v="aggregate"/>
    <x v="3"/>
  </r>
  <r>
    <s v="Meat/Poultry/Other Animals - Unprepared/Unprocessed"/>
    <s v="Beef - Unprepared/Unprocessed"/>
    <x v="13"/>
    <x v="107"/>
    <x v="8"/>
    <x v="1"/>
    <x v="21"/>
    <x v="1"/>
    <x v="32"/>
    <n v="25.828133127499999"/>
    <x v="5"/>
    <s v="aggregate"/>
    <x v="3"/>
  </r>
  <r>
    <s v="Meat/Poultry/Other Animals - Unprepared/Unprocessed"/>
    <s v="Beef - Unprepared/Unprocessed"/>
    <x v="13"/>
    <x v="107"/>
    <x v="8"/>
    <x v="0"/>
    <x v="21"/>
    <x v="1"/>
    <x v="33"/>
    <n v="1.5693464829999999"/>
    <x v="5"/>
    <s v="aggregate"/>
    <x v="3"/>
  </r>
  <r>
    <s v="Meat/Poultry/Other Animals - Unprepared/Unprocessed"/>
    <s v="Beef - Unprepared/Unprocessed"/>
    <x v="13"/>
    <x v="107"/>
    <x v="8"/>
    <x v="6"/>
    <x v="21"/>
    <x v="1"/>
    <x v="33"/>
    <n v="5.325701595"/>
    <x v="5"/>
    <s v="aggregate"/>
    <x v="3"/>
  </r>
  <r>
    <s v="Meat/Poultry/Other Animals - Unprepared/Unprocessed"/>
    <s v="Beef - Unprepared/Unprocessed"/>
    <x v="13"/>
    <x v="107"/>
    <x v="8"/>
    <x v="7"/>
    <x v="21"/>
    <x v="1"/>
    <x v="33"/>
    <n v="9.9631349349999994"/>
    <x v="5"/>
    <s v="aggregate"/>
    <x v="3"/>
  </r>
  <r>
    <s v="Meat/Poultry/Other Animals - Unprepared/Unprocessed"/>
    <s v="Beef - Unprepared/Unprocessed"/>
    <x v="13"/>
    <x v="107"/>
    <x v="8"/>
    <x v="1"/>
    <x v="21"/>
    <x v="1"/>
    <x v="33"/>
    <n v="16.858183013000001"/>
    <x v="5"/>
    <s v="aggregate"/>
    <x v="3"/>
  </r>
  <r>
    <s v="Meat/Poultry/Other Animals - Unprepared/Unprocessed"/>
    <s v="Beef - Unprepared/Unprocessed"/>
    <x v="13"/>
    <x v="108"/>
    <x v="9"/>
    <x v="1"/>
    <x v="22"/>
    <x v="2"/>
    <x v="7"/>
    <n v="14"/>
    <x v="11"/>
    <s v="aggregate"/>
    <x v="3"/>
  </r>
  <r>
    <s v="Meat/Poultry/Other Animals - Unprepared/Unprocessed"/>
    <s v="Beef - Unprepared/Unprocessed"/>
    <x v="13"/>
    <x v="109"/>
    <x v="9"/>
    <x v="1"/>
    <x v="22"/>
    <x v="2"/>
    <x v="7"/>
    <n v="11.7"/>
    <x v="11"/>
    <s v="aggregate"/>
    <x v="3"/>
  </r>
  <r>
    <s v="Meat/Poultry/Other Animals - Unprepared/Unprocessed"/>
    <s v="Beef - Unprepared/Unprocessed"/>
    <x v="13"/>
    <x v="110"/>
    <x v="9"/>
    <x v="1"/>
    <x v="22"/>
    <x v="2"/>
    <x v="7"/>
    <n v="15.5"/>
    <x v="11"/>
    <s v="aggregate"/>
    <x v="3"/>
  </r>
  <r>
    <s v="Meat/Poultry/Other Animals - Unprepared/Unprocessed"/>
    <s v="Beef - Unprepared/Unprocessed"/>
    <x v="13"/>
    <x v="111"/>
    <x v="3"/>
    <x v="0"/>
    <x v="2"/>
    <x v="1"/>
    <x v="7"/>
    <n v="23.237535838222101"/>
    <x v="10"/>
    <s v="aggregate"/>
    <x v="3"/>
  </r>
  <r>
    <s v="Meat/Poultry/Other Animals - Unprepared/Unprocessed"/>
    <s v="Beef - Unprepared/Unprocessed"/>
    <x v="13"/>
    <x v="111"/>
    <x v="3"/>
    <x v="6"/>
    <x v="2"/>
    <x v="1"/>
    <x v="7"/>
    <n v="2.6809785280332501"/>
    <x v="10"/>
    <s v="aggregate"/>
    <x v="3"/>
  </r>
  <r>
    <s v="Meat/Poultry/Other Animals - Unprepared/Unprocessed"/>
    <s v="Beef - Unprepared/Unprocessed"/>
    <x v="13"/>
    <x v="111"/>
    <x v="3"/>
    <x v="7"/>
    <x v="2"/>
    <x v="1"/>
    <x v="7"/>
    <n v="56.228062786855503"/>
    <x v="10"/>
    <s v="aggregate"/>
    <x v="3"/>
  </r>
  <r>
    <s v="Meat/Poultry/Other Animals - Unprepared/Unprocessed"/>
    <s v="Beef - Unprepared/Unprocessed"/>
    <x v="13"/>
    <x v="111"/>
    <x v="3"/>
    <x v="3"/>
    <x v="2"/>
    <x v="1"/>
    <x v="7"/>
    <n v="1.8110830093447401"/>
    <x v="10"/>
    <s v="aggregate"/>
    <x v="3"/>
  </r>
  <r>
    <s v="Meat/Poultry/Other Animals - Unprepared/Unprocessed"/>
    <s v="Beef - Unprepared/Unprocessed"/>
    <x v="13"/>
    <x v="111"/>
    <x v="3"/>
    <x v="5"/>
    <x v="2"/>
    <x v="1"/>
    <x v="7"/>
    <n v="0.49412457816577599"/>
    <x v="10"/>
    <s v="aggregate"/>
    <x v="3"/>
  </r>
  <r>
    <s v="Meat/Poultry/Other Animals - Unprepared/Unprocessed"/>
    <s v="Beef - Unprepared/Unprocessed"/>
    <x v="13"/>
    <x v="111"/>
    <x v="3"/>
    <x v="4"/>
    <x v="2"/>
    <x v="1"/>
    <x v="7"/>
    <n v="0.35208445103200098"/>
    <x v="10"/>
    <s v="aggregate"/>
    <x v="3"/>
  </r>
  <r>
    <s v="Meat/Poultry/Other Animals - Unprepared/Unprocessed"/>
    <s v="Beef - Unprepared/Unprocessed"/>
    <x v="13"/>
    <x v="111"/>
    <x v="3"/>
    <x v="1"/>
    <x v="2"/>
    <x v="1"/>
    <x v="7"/>
    <n v="82.146577153110854"/>
    <x v="10"/>
    <s v="aggregate"/>
    <x v="3"/>
  </r>
  <r>
    <s v="Meat/Poultry/Other Animals - Unprepared/Unprocessed"/>
    <s v="Beef - Unprepared/Unprocessed"/>
    <x v="13"/>
    <x v="111"/>
    <x v="3"/>
    <x v="2"/>
    <x v="2"/>
    <x v="1"/>
    <x v="7"/>
    <n v="84.803869191653376"/>
    <x v="10"/>
    <s v="aggregate"/>
    <x v="3"/>
  </r>
  <r>
    <s v="Meat/Poultry/Other Animals - Unprepared/Unprocessed"/>
    <s v="Beef - Unprepared/Unprocessed"/>
    <x v="13"/>
    <x v="112"/>
    <x v="3"/>
    <x v="0"/>
    <x v="2"/>
    <x v="1"/>
    <x v="7"/>
    <n v="1.2660222907732099"/>
    <x v="10"/>
    <s v="aggregate"/>
    <x v="3"/>
  </r>
  <r>
    <s v="Meat/Poultry/Other Animals - Unprepared/Unprocessed"/>
    <s v="Beef - Unprepared/Unprocessed"/>
    <x v="13"/>
    <x v="112"/>
    <x v="3"/>
    <x v="6"/>
    <x v="2"/>
    <x v="1"/>
    <x v="7"/>
    <n v="3.5036734036944801"/>
    <x v="10"/>
    <s v="aggregate"/>
    <x v="3"/>
  </r>
  <r>
    <s v="Meat/Poultry/Other Animals - Unprepared/Unprocessed"/>
    <s v="Beef - Unprepared/Unprocessed"/>
    <x v="13"/>
    <x v="112"/>
    <x v="3"/>
    <x v="7"/>
    <x v="2"/>
    <x v="1"/>
    <x v="7"/>
    <n v="21.915529410767299"/>
    <x v="10"/>
    <s v="aggregate"/>
    <x v="3"/>
  </r>
  <r>
    <s v="Meat/Poultry/Other Animals - Unprepared/Unprocessed"/>
    <s v="Beef - Unprepared/Unprocessed"/>
    <x v="13"/>
    <x v="112"/>
    <x v="3"/>
    <x v="3"/>
    <x v="2"/>
    <x v="1"/>
    <x v="7"/>
    <n v="1.54766442804806"/>
    <x v="10"/>
    <s v="aggregate"/>
    <x v="3"/>
  </r>
  <r>
    <s v="Meat/Poultry/Other Animals - Unprepared/Unprocessed"/>
    <s v="Beef - Unprepared/Unprocessed"/>
    <x v="13"/>
    <x v="112"/>
    <x v="3"/>
    <x v="5"/>
    <x v="2"/>
    <x v="1"/>
    <x v="7"/>
    <n v="0.59240981524679903"/>
    <x v="10"/>
    <s v="aggregate"/>
    <x v="3"/>
  </r>
  <r>
    <s v="Meat/Poultry/Other Animals - Unprepared/Unprocessed"/>
    <s v="Beef - Unprepared/Unprocessed"/>
    <x v="13"/>
    <x v="112"/>
    <x v="3"/>
    <x v="4"/>
    <x v="2"/>
    <x v="1"/>
    <x v="7"/>
    <n v="0.37454910325797502"/>
    <x v="10"/>
    <s v="aggregate"/>
    <x v="3"/>
  </r>
  <r>
    <s v="Meat/Poultry/Other Animals - Unprepared/Unprocessed"/>
    <s v="Beef - Unprepared/Unprocessed"/>
    <x v="13"/>
    <x v="112"/>
    <x v="3"/>
    <x v="1"/>
    <x v="2"/>
    <x v="1"/>
    <x v="7"/>
    <n v="26.685225105234988"/>
    <x v="10"/>
    <s v="aggregate"/>
    <x v="3"/>
  </r>
  <r>
    <s v="Meat/Poultry/Other Animals - Unprepared/Unprocessed"/>
    <s v="Beef - Unprepared/Unprocessed"/>
    <x v="13"/>
    <x v="112"/>
    <x v="3"/>
    <x v="2"/>
    <x v="2"/>
    <x v="1"/>
    <x v="7"/>
    <n v="29.199848451787823"/>
    <x v="10"/>
    <s v="aggregate"/>
    <x v="3"/>
  </r>
  <r>
    <s v="Alcoholic Beverages (Includes De-Alcoholised Variants)"/>
    <s v="Beer"/>
    <x v="14"/>
    <x v="113"/>
    <x v="5"/>
    <x v="1"/>
    <x v="7"/>
    <x v="0"/>
    <x v="7"/>
    <n v="4.4404353000000001E-2"/>
    <x v="9"/>
    <s v="aggregate"/>
    <x v="3"/>
  </r>
  <r>
    <s v="Alcoholic Beverages (Includes De-Alcoholised Variants)"/>
    <s v="Beer"/>
    <x v="14"/>
    <x v="113"/>
    <x v="5"/>
    <x v="3"/>
    <x v="7"/>
    <x v="0"/>
    <x v="7"/>
    <n v="0.25081747999999998"/>
    <x v="9"/>
    <s v="aggregate"/>
    <x v="3"/>
  </r>
  <r>
    <s v="Alcoholic Beverages (Includes De-Alcoholised Variants)"/>
    <s v="Beer"/>
    <x v="14"/>
    <x v="113"/>
    <x v="5"/>
    <x v="4"/>
    <x v="7"/>
    <x v="0"/>
    <x v="7"/>
    <n v="0.49690685000000001"/>
    <x v="9"/>
    <s v="aggregate"/>
    <x v="3"/>
  </r>
  <r>
    <s v="Alcoholic Beverages (Includes De-Alcoholised Variants)"/>
    <s v="Beer"/>
    <x v="14"/>
    <x v="113"/>
    <x v="5"/>
    <x v="5"/>
    <x v="7"/>
    <x v="0"/>
    <x v="7"/>
    <n v="0.26858599999999999"/>
    <x v="9"/>
    <s v="aggregate"/>
    <x v="3"/>
  </r>
  <r>
    <s v="Alcoholic Beverages (Includes De-Alcoholised Variants)"/>
    <s v="Beer"/>
    <x v="14"/>
    <x v="113"/>
    <x v="5"/>
    <x v="2"/>
    <x v="7"/>
    <x v="0"/>
    <x v="7"/>
    <n v="1.060714683"/>
    <x v="9"/>
    <s v="aggregate"/>
    <x v="3"/>
  </r>
  <r>
    <s v="Alcoholic Beverages (Includes De-Alcoholised Variants)"/>
    <s v="Beer"/>
    <x v="14"/>
    <x v="114"/>
    <x v="5"/>
    <x v="1"/>
    <x v="7"/>
    <x v="0"/>
    <x v="7"/>
    <n v="4.4404353000000001E-2"/>
    <x v="9"/>
    <s v="aggregate"/>
    <x v="3"/>
  </r>
  <r>
    <s v="Alcoholic Beverages (Includes De-Alcoholised Variants)"/>
    <s v="Beer"/>
    <x v="14"/>
    <x v="114"/>
    <x v="5"/>
    <x v="3"/>
    <x v="7"/>
    <x v="0"/>
    <x v="7"/>
    <n v="0.25081747999999998"/>
    <x v="9"/>
    <s v="aggregate"/>
    <x v="3"/>
  </r>
  <r>
    <s v="Alcoholic Beverages (Includes De-Alcoholised Variants)"/>
    <s v="Beer"/>
    <x v="14"/>
    <x v="114"/>
    <x v="5"/>
    <x v="4"/>
    <x v="7"/>
    <x v="0"/>
    <x v="7"/>
    <n v="0.49690685000000001"/>
    <x v="9"/>
    <s v="aggregate"/>
    <x v="3"/>
  </r>
  <r>
    <s v="Alcoholic Beverages (Includes De-Alcoholised Variants)"/>
    <s v="Beer"/>
    <x v="14"/>
    <x v="114"/>
    <x v="5"/>
    <x v="5"/>
    <x v="7"/>
    <x v="0"/>
    <x v="7"/>
    <n v="0.26858599999999999"/>
    <x v="9"/>
    <s v="aggregate"/>
    <x v="3"/>
  </r>
  <r>
    <s v="Alcoholic Beverages (Includes De-Alcoholised Variants)"/>
    <s v="Beer"/>
    <x v="14"/>
    <x v="114"/>
    <x v="5"/>
    <x v="2"/>
    <x v="7"/>
    <x v="0"/>
    <x v="7"/>
    <n v="1.060714683"/>
    <x v="9"/>
    <s v="aggregate"/>
    <x v="3"/>
  </r>
  <r>
    <s v="Alcoholic Beverages (Includes De-Alcoholised Variants)"/>
    <s v="Beer"/>
    <x v="14"/>
    <x v="115"/>
    <x v="5"/>
    <x v="1"/>
    <x v="7"/>
    <x v="0"/>
    <x v="7"/>
    <n v="4.4404353000000001E-2"/>
    <x v="9"/>
    <s v="aggregate"/>
    <x v="3"/>
  </r>
  <r>
    <s v="Alcoholic Beverages (Includes De-Alcoholised Variants)"/>
    <s v="Beer"/>
    <x v="14"/>
    <x v="115"/>
    <x v="5"/>
    <x v="3"/>
    <x v="7"/>
    <x v="0"/>
    <x v="7"/>
    <n v="0.25081747999999998"/>
    <x v="9"/>
    <s v="aggregate"/>
    <x v="3"/>
  </r>
  <r>
    <s v="Alcoholic Beverages (Includes De-Alcoholised Variants)"/>
    <s v="Beer"/>
    <x v="14"/>
    <x v="115"/>
    <x v="5"/>
    <x v="4"/>
    <x v="7"/>
    <x v="0"/>
    <x v="7"/>
    <n v="0.49690685000000001"/>
    <x v="9"/>
    <s v="aggregate"/>
    <x v="3"/>
  </r>
  <r>
    <s v="Alcoholic Beverages (Includes De-Alcoholised Variants)"/>
    <s v="Beer"/>
    <x v="14"/>
    <x v="115"/>
    <x v="5"/>
    <x v="5"/>
    <x v="7"/>
    <x v="0"/>
    <x v="7"/>
    <n v="0.26858599999999999"/>
    <x v="9"/>
    <s v="aggregate"/>
    <x v="3"/>
  </r>
  <r>
    <s v="Alcoholic Beverages (Includes De-Alcoholised Variants)"/>
    <s v="Beer"/>
    <x v="14"/>
    <x v="115"/>
    <x v="5"/>
    <x v="2"/>
    <x v="7"/>
    <x v="0"/>
    <x v="7"/>
    <n v="1.060714683"/>
    <x v="9"/>
    <s v="aggregate"/>
    <x v="3"/>
  </r>
  <r>
    <s v="Alcoholic Beverages (Includes De-Alcoholised Variants)"/>
    <s v="Beer"/>
    <x v="14"/>
    <x v="116"/>
    <x v="5"/>
    <x v="1"/>
    <x v="7"/>
    <x v="0"/>
    <x v="7"/>
    <n v="4.4404353000000001E-2"/>
    <x v="9"/>
    <s v="aggregate"/>
    <x v="3"/>
  </r>
  <r>
    <s v="Alcoholic Beverages (Includes De-Alcoholised Variants)"/>
    <s v="Beer"/>
    <x v="14"/>
    <x v="116"/>
    <x v="5"/>
    <x v="3"/>
    <x v="7"/>
    <x v="0"/>
    <x v="7"/>
    <n v="0.25081747999999998"/>
    <x v="9"/>
    <s v="aggregate"/>
    <x v="3"/>
  </r>
  <r>
    <s v="Alcoholic Beverages (Includes De-Alcoholised Variants)"/>
    <s v="Beer"/>
    <x v="14"/>
    <x v="116"/>
    <x v="5"/>
    <x v="4"/>
    <x v="7"/>
    <x v="0"/>
    <x v="7"/>
    <n v="0.49690685000000001"/>
    <x v="9"/>
    <s v="aggregate"/>
    <x v="3"/>
  </r>
  <r>
    <s v="Alcoholic Beverages (Includes De-Alcoholised Variants)"/>
    <s v="Beer"/>
    <x v="14"/>
    <x v="116"/>
    <x v="5"/>
    <x v="5"/>
    <x v="7"/>
    <x v="0"/>
    <x v="7"/>
    <n v="0.26858599999999999"/>
    <x v="9"/>
    <s v="aggregate"/>
    <x v="3"/>
  </r>
  <r>
    <s v="Alcoholic Beverages (Includes De-Alcoholised Variants)"/>
    <s v="Beer"/>
    <x v="14"/>
    <x v="116"/>
    <x v="5"/>
    <x v="2"/>
    <x v="7"/>
    <x v="0"/>
    <x v="7"/>
    <n v="1.060714683"/>
    <x v="9"/>
    <s v="aggregate"/>
    <x v="3"/>
  </r>
  <r>
    <s v="Alcoholic Beverages (Includes De-Alcoholised Variants)"/>
    <s v="Beer"/>
    <x v="14"/>
    <x v="117"/>
    <x v="5"/>
    <x v="1"/>
    <x v="7"/>
    <x v="0"/>
    <x v="7"/>
    <n v="4.4404353000000001E-2"/>
    <x v="9"/>
    <s v="aggregate"/>
    <x v="3"/>
  </r>
  <r>
    <s v="Alcoholic Beverages (Includes De-Alcoholised Variants)"/>
    <s v="Beer"/>
    <x v="14"/>
    <x v="117"/>
    <x v="5"/>
    <x v="3"/>
    <x v="7"/>
    <x v="0"/>
    <x v="7"/>
    <n v="0.25081747999999998"/>
    <x v="9"/>
    <s v="aggregate"/>
    <x v="3"/>
  </r>
  <r>
    <s v="Alcoholic Beverages (Includes De-Alcoholised Variants)"/>
    <s v="Beer"/>
    <x v="14"/>
    <x v="117"/>
    <x v="5"/>
    <x v="4"/>
    <x v="7"/>
    <x v="0"/>
    <x v="7"/>
    <n v="0.49690685000000001"/>
    <x v="9"/>
    <s v="aggregate"/>
    <x v="3"/>
  </r>
  <r>
    <s v="Alcoholic Beverages (Includes De-Alcoholised Variants)"/>
    <s v="Beer"/>
    <x v="14"/>
    <x v="117"/>
    <x v="5"/>
    <x v="5"/>
    <x v="7"/>
    <x v="0"/>
    <x v="7"/>
    <n v="0.26858599999999999"/>
    <x v="9"/>
    <s v="aggregate"/>
    <x v="3"/>
  </r>
  <r>
    <s v="Alcoholic Beverages (Includes De-Alcoholised Variants)"/>
    <s v="Beer"/>
    <x v="14"/>
    <x v="117"/>
    <x v="5"/>
    <x v="2"/>
    <x v="7"/>
    <x v="0"/>
    <x v="7"/>
    <n v="1.060714683"/>
    <x v="9"/>
    <s v="aggregate"/>
    <x v="3"/>
  </r>
  <r>
    <s v="Alcoholic Beverages (Includes De-Alcoholised Variants)"/>
    <s v="Beer"/>
    <x v="14"/>
    <x v="118"/>
    <x v="5"/>
    <x v="1"/>
    <x v="7"/>
    <x v="0"/>
    <x v="7"/>
    <n v="4.4404353000000001E-2"/>
    <x v="9"/>
    <s v="aggregate"/>
    <x v="3"/>
  </r>
  <r>
    <s v="Alcoholic Beverages (Includes De-Alcoholised Variants)"/>
    <s v="Beer"/>
    <x v="14"/>
    <x v="118"/>
    <x v="5"/>
    <x v="3"/>
    <x v="7"/>
    <x v="0"/>
    <x v="7"/>
    <n v="0.25081747999999998"/>
    <x v="9"/>
    <s v="aggregate"/>
    <x v="3"/>
  </r>
  <r>
    <s v="Alcoholic Beverages (Includes De-Alcoholised Variants)"/>
    <s v="Beer"/>
    <x v="14"/>
    <x v="118"/>
    <x v="5"/>
    <x v="4"/>
    <x v="7"/>
    <x v="0"/>
    <x v="7"/>
    <n v="0.49690685000000001"/>
    <x v="9"/>
    <s v="aggregate"/>
    <x v="3"/>
  </r>
  <r>
    <s v="Alcoholic Beverages (Includes De-Alcoholised Variants)"/>
    <s v="Beer"/>
    <x v="14"/>
    <x v="118"/>
    <x v="5"/>
    <x v="5"/>
    <x v="7"/>
    <x v="0"/>
    <x v="7"/>
    <n v="0.26858599999999999"/>
    <x v="9"/>
    <s v="aggregate"/>
    <x v="3"/>
  </r>
  <r>
    <s v="Alcoholic Beverages (Includes De-Alcoholised Variants)"/>
    <s v="Beer"/>
    <x v="14"/>
    <x v="118"/>
    <x v="5"/>
    <x v="2"/>
    <x v="7"/>
    <x v="0"/>
    <x v="7"/>
    <n v="1.060714683"/>
    <x v="9"/>
    <s v="aggregate"/>
    <x v="3"/>
  </r>
  <r>
    <s v="Alcoholic Beverages (Includes De-Alcoholised Variants)"/>
    <s v="Beer"/>
    <x v="14"/>
    <x v="119"/>
    <x v="5"/>
    <x v="1"/>
    <x v="7"/>
    <x v="0"/>
    <x v="7"/>
    <n v="4.4404353000000001E-2"/>
    <x v="9"/>
    <s v="aggregate"/>
    <x v="3"/>
  </r>
  <r>
    <s v="Alcoholic Beverages (Includes De-Alcoholised Variants)"/>
    <s v="Beer"/>
    <x v="14"/>
    <x v="119"/>
    <x v="5"/>
    <x v="3"/>
    <x v="7"/>
    <x v="0"/>
    <x v="7"/>
    <n v="0.25081747999999998"/>
    <x v="9"/>
    <s v="aggregate"/>
    <x v="3"/>
  </r>
  <r>
    <s v="Alcoholic Beverages (Includes De-Alcoholised Variants)"/>
    <s v="Beer"/>
    <x v="14"/>
    <x v="119"/>
    <x v="5"/>
    <x v="4"/>
    <x v="7"/>
    <x v="0"/>
    <x v="7"/>
    <n v="0.49690685000000001"/>
    <x v="9"/>
    <s v="aggregate"/>
    <x v="3"/>
  </r>
  <r>
    <s v="Alcoholic Beverages (Includes De-Alcoholised Variants)"/>
    <s v="Beer"/>
    <x v="14"/>
    <x v="119"/>
    <x v="5"/>
    <x v="5"/>
    <x v="7"/>
    <x v="0"/>
    <x v="7"/>
    <n v="0.26858599999999999"/>
    <x v="9"/>
    <s v="aggregate"/>
    <x v="3"/>
  </r>
  <r>
    <s v="Alcoholic Beverages (Includes De-Alcoholised Variants)"/>
    <s v="Beer"/>
    <x v="14"/>
    <x v="119"/>
    <x v="5"/>
    <x v="2"/>
    <x v="7"/>
    <x v="0"/>
    <x v="7"/>
    <n v="1.060714683"/>
    <x v="9"/>
    <s v="aggregate"/>
    <x v="3"/>
  </r>
  <r>
    <s v="Alcoholic Beverages (Includes De-Alcoholised Variants)"/>
    <s v="Beer"/>
    <x v="14"/>
    <x v="120"/>
    <x v="3"/>
    <x v="0"/>
    <x v="2"/>
    <x v="1"/>
    <x v="7"/>
    <n v="8.6755499447626703E-3"/>
    <x v="12"/>
    <s v="aggregate"/>
    <x v="3"/>
  </r>
  <r>
    <s v="Alcoholic Beverages (Includes De-Alcoholised Variants)"/>
    <s v="Beer"/>
    <x v="14"/>
    <x v="120"/>
    <x v="3"/>
    <x v="6"/>
    <x v="2"/>
    <x v="1"/>
    <x v="7"/>
    <n v="0"/>
    <x v="12"/>
    <s v="aggregate"/>
    <x v="3"/>
  </r>
  <r>
    <s v="Alcoholic Beverages (Includes De-Alcoholised Variants)"/>
    <s v="Beer"/>
    <x v="14"/>
    <x v="120"/>
    <x v="3"/>
    <x v="7"/>
    <x v="2"/>
    <x v="1"/>
    <x v="7"/>
    <n v="0.176376721006791"/>
    <x v="12"/>
    <s v="aggregate"/>
    <x v="3"/>
  </r>
  <r>
    <s v="Alcoholic Beverages (Includes De-Alcoholised Variants)"/>
    <s v="Beer"/>
    <x v="14"/>
    <x v="120"/>
    <x v="3"/>
    <x v="3"/>
    <x v="2"/>
    <x v="1"/>
    <x v="7"/>
    <n v="0.12770259581874299"/>
    <x v="12"/>
    <s v="aggregate"/>
    <x v="3"/>
  </r>
  <r>
    <s v="Alcoholic Beverages (Includes De-Alcoholised Variants)"/>
    <s v="Beer"/>
    <x v="14"/>
    <x v="120"/>
    <x v="3"/>
    <x v="5"/>
    <x v="2"/>
    <x v="1"/>
    <x v="7"/>
    <n v="3.5351163907641099E-2"/>
    <x v="12"/>
    <s v="aggregate"/>
    <x v="3"/>
  </r>
  <r>
    <s v="Alcoholic Beverages (Includes De-Alcoholised Variants)"/>
    <s v="Beer"/>
    <x v="14"/>
    <x v="120"/>
    <x v="3"/>
    <x v="4"/>
    <x v="2"/>
    <x v="1"/>
    <x v="7"/>
    <n v="0.49678638714259299"/>
    <x v="12"/>
    <s v="aggregate"/>
    <x v="3"/>
  </r>
  <r>
    <s v="Alcoholic Beverages (Includes De-Alcoholised Variants)"/>
    <s v="Beer"/>
    <x v="14"/>
    <x v="120"/>
    <x v="3"/>
    <x v="1"/>
    <x v="2"/>
    <x v="1"/>
    <x v="7"/>
    <n v="0.18505227095155366"/>
    <x v="12"/>
    <s v="aggregate"/>
    <x v="3"/>
  </r>
  <r>
    <s v="Alcoholic Beverages (Includes De-Alcoholised Variants)"/>
    <s v="Beer"/>
    <x v="14"/>
    <x v="120"/>
    <x v="3"/>
    <x v="2"/>
    <x v="2"/>
    <x v="1"/>
    <x v="7"/>
    <n v="0.84489241782053071"/>
    <x v="12"/>
    <s v="aggregate"/>
    <x v="3"/>
  </r>
  <r>
    <s v="Root/Tuber Vegetables"/>
    <s v="Beetroot"/>
    <x v="15"/>
    <x v="121"/>
    <x v="1"/>
    <x v="2"/>
    <x v="1"/>
    <x v="1"/>
    <x v="15"/>
    <n v="0.23"/>
    <x v="3"/>
    <s v="aggregate"/>
    <x v="1"/>
  </r>
  <r>
    <s v="Root/Tuber Vegetables"/>
    <s v="Beetroot"/>
    <x v="15"/>
    <x v="122"/>
    <x v="4"/>
    <x v="1"/>
    <x v="3"/>
    <x v="2"/>
    <x v="18"/>
    <n v="0.16006546644844499"/>
    <x v="5"/>
    <s v="aggregate"/>
    <x v="4"/>
  </r>
  <r>
    <s v="Root/Tuber Vegetables"/>
    <s v="Beetroot"/>
    <x v="15"/>
    <x v="122"/>
    <x v="4"/>
    <x v="4"/>
    <x v="3"/>
    <x v="2"/>
    <x v="18"/>
    <n v="2.2806941538461498E-2"/>
    <x v="5"/>
    <s v="aggregate"/>
    <x v="4"/>
  </r>
  <r>
    <s v="Root/Tuber Vegetables"/>
    <s v="Beetroot"/>
    <x v="15"/>
    <x v="122"/>
    <x v="4"/>
    <x v="5"/>
    <x v="3"/>
    <x v="2"/>
    <x v="18"/>
    <n v="8.0883238651982894E-2"/>
    <x v="5"/>
    <s v="aggregate"/>
    <x v="4"/>
  </r>
  <r>
    <s v="Root/Tuber Vegetables"/>
    <s v="Beetroot"/>
    <x v="15"/>
    <x v="122"/>
    <x v="4"/>
    <x v="2"/>
    <x v="3"/>
    <x v="2"/>
    <x v="18"/>
    <n v="0.61314329999999995"/>
    <x v="5"/>
    <s v="aggregate"/>
    <x v="4"/>
  </r>
  <r>
    <s v="Root/Tuber Vegetables"/>
    <s v="Beetroot"/>
    <x v="15"/>
    <x v="122"/>
    <x v="4"/>
    <x v="3"/>
    <x v="3"/>
    <x v="2"/>
    <x v="18"/>
    <n v="0.34938770245598699"/>
    <x v="5"/>
    <s v="aggregate"/>
    <x v="4"/>
  </r>
  <r>
    <s v="Root/Tuber Vegetables"/>
    <s v="Beetroot"/>
    <x v="15"/>
    <x v="122"/>
    <x v="4"/>
    <x v="1"/>
    <x v="4"/>
    <x v="2"/>
    <x v="18"/>
    <n v="0.20232527456773899"/>
    <x v="5"/>
    <s v="aggregate"/>
    <x v="4"/>
  </r>
  <r>
    <s v="Root/Tuber Vegetables"/>
    <s v="Beetroot"/>
    <x v="15"/>
    <x v="122"/>
    <x v="4"/>
    <x v="4"/>
    <x v="4"/>
    <x v="2"/>
    <x v="18"/>
    <n v="2.2806941538461498E-2"/>
    <x v="5"/>
    <s v="aggregate"/>
    <x v="4"/>
  </r>
  <r>
    <s v="Root/Tuber Vegetables"/>
    <s v="Beetroot"/>
    <x v="15"/>
    <x v="122"/>
    <x v="4"/>
    <x v="5"/>
    <x v="4"/>
    <x v="2"/>
    <x v="18"/>
    <n v="0.259204685175706"/>
    <x v="5"/>
    <s v="aggregate"/>
    <x v="4"/>
  </r>
  <r>
    <s v="Root/Tuber Vegetables"/>
    <s v="Beetroot"/>
    <x v="15"/>
    <x v="122"/>
    <x v="4"/>
    <x v="2"/>
    <x v="4"/>
    <x v="2"/>
    <x v="18"/>
    <n v="0.86010229999999999"/>
    <x v="5"/>
    <s v="aggregate"/>
    <x v="4"/>
  </r>
  <r>
    <s v="Root/Tuber Vegetables"/>
    <s v="Beetroot"/>
    <x v="15"/>
    <x v="122"/>
    <x v="4"/>
    <x v="3"/>
    <x v="4"/>
    <x v="2"/>
    <x v="18"/>
    <n v="0.375765404523493"/>
    <x v="5"/>
    <s v="aggregate"/>
    <x v="4"/>
  </r>
  <r>
    <s v="Root/Tuber Vegetables"/>
    <s v="Beetroot"/>
    <x v="15"/>
    <x v="123"/>
    <x v="4"/>
    <x v="1"/>
    <x v="3"/>
    <x v="2"/>
    <x v="18"/>
    <n v="0.161991816693944"/>
    <x v="5"/>
    <s v="aggregate"/>
    <x v="4"/>
  </r>
  <r>
    <s v="Root/Tuber Vegetables"/>
    <s v="Beetroot"/>
    <x v="15"/>
    <x v="123"/>
    <x v="4"/>
    <x v="4"/>
    <x v="3"/>
    <x v="2"/>
    <x v="18"/>
    <n v="2.1564387774521401"/>
    <x v="5"/>
    <s v="aggregate"/>
    <x v="4"/>
  </r>
  <r>
    <s v="Root/Tuber Vegetables"/>
    <s v="Beetroot"/>
    <x v="15"/>
    <x v="123"/>
    <x v="4"/>
    <x v="5"/>
    <x v="3"/>
    <x v="2"/>
    <x v="18"/>
    <n v="0.154429766180356"/>
    <x v="5"/>
    <s v="aggregate"/>
    <x v="4"/>
  </r>
  <r>
    <s v="Root/Tuber Vegetables"/>
    <s v="Beetroot"/>
    <x v="15"/>
    <x v="123"/>
    <x v="4"/>
    <x v="2"/>
    <x v="3"/>
    <x v="2"/>
    <x v="18"/>
    <n v="3.1053320000000002"/>
    <x v="5"/>
    <s v="aggregate"/>
    <x v="4"/>
  </r>
  <r>
    <s v="Root/Tuber Vegetables"/>
    <s v="Beetroot"/>
    <x v="15"/>
    <x v="123"/>
    <x v="4"/>
    <x v="3"/>
    <x v="3"/>
    <x v="2"/>
    <x v="18"/>
    <n v="0.63247193077146302"/>
    <x v="5"/>
    <s v="aggregate"/>
    <x v="4"/>
  </r>
  <r>
    <s v="Root/Tuber Vegetables"/>
    <s v="Beetroot"/>
    <x v="15"/>
    <x v="123"/>
    <x v="4"/>
    <x v="1"/>
    <x v="4"/>
    <x v="2"/>
    <x v="18"/>
    <n v="0.204251624813239"/>
    <x v="5"/>
    <s v="aggregate"/>
    <x v="4"/>
  </r>
  <r>
    <s v="Root/Tuber Vegetables"/>
    <s v="Beetroot"/>
    <x v="15"/>
    <x v="123"/>
    <x v="4"/>
    <x v="4"/>
    <x v="4"/>
    <x v="2"/>
    <x v="18"/>
    <n v="2.1564387774521401"/>
    <x v="5"/>
    <s v="aggregate"/>
    <x v="4"/>
  </r>
  <r>
    <s v="Root/Tuber Vegetables"/>
    <s v="Beetroot"/>
    <x v="15"/>
    <x v="123"/>
    <x v="4"/>
    <x v="5"/>
    <x v="4"/>
    <x v="2"/>
    <x v="18"/>
    <n v="0.70869761885388205"/>
    <x v="5"/>
    <s v="aggregate"/>
    <x v="4"/>
  </r>
  <r>
    <s v="Root/Tuber Vegetables"/>
    <s v="Beetroot"/>
    <x v="15"/>
    <x v="123"/>
    <x v="4"/>
    <x v="2"/>
    <x v="4"/>
    <x v="2"/>
    <x v="18"/>
    <n v="3.7280199999999999"/>
    <x v="5"/>
    <s v="aggregate"/>
    <x v="4"/>
  </r>
  <r>
    <s v="Root/Tuber Vegetables"/>
    <s v="Beetroot"/>
    <x v="15"/>
    <x v="123"/>
    <x v="4"/>
    <x v="3"/>
    <x v="4"/>
    <x v="2"/>
    <x v="18"/>
    <n v="0.65863193113887897"/>
    <x v="5"/>
    <s v="aggregate"/>
    <x v="4"/>
  </r>
  <r>
    <s v="Berries/Small Fruit"/>
    <m/>
    <x v="16"/>
    <x v="124"/>
    <x v="5"/>
    <x v="1"/>
    <x v="1"/>
    <x v="0"/>
    <x v="7"/>
    <n v="0.50243788"/>
    <x v="9"/>
    <s v="aggregate"/>
    <x v="3"/>
  </r>
  <r>
    <s v="Berries/Small Fruit"/>
    <m/>
    <x v="16"/>
    <x v="124"/>
    <x v="5"/>
    <x v="3"/>
    <x v="1"/>
    <x v="0"/>
    <x v="7"/>
    <n v="0"/>
    <x v="9"/>
    <s v="aggregate"/>
    <x v="3"/>
  </r>
  <r>
    <s v="Berries/Small Fruit"/>
    <m/>
    <x v="16"/>
    <x v="124"/>
    <x v="5"/>
    <x v="4"/>
    <x v="1"/>
    <x v="0"/>
    <x v="7"/>
    <n v="0"/>
    <x v="9"/>
    <s v="aggregate"/>
    <x v="3"/>
  </r>
  <r>
    <s v="Berries/Small Fruit"/>
    <m/>
    <x v="16"/>
    <x v="124"/>
    <x v="5"/>
    <x v="5"/>
    <x v="1"/>
    <x v="0"/>
    <x v="7"/>
    <n v="0.35872609"/>
    <x v="9"/>
    <s v="aggregate"/>
    <x v="3"/>
  </r>
  <r>
    <s v="Berries/Small Fruit"/>
    <m/>
    <x v="16"/>
    <x v="124"/>
    <x v="5"/>
    <x v="2"/>
    <x v="1"/>
    <x v="0"/>
    <x v="7"/>
    <n v="0.86116397"/>
    <x v="9"/>
    <s v="aggregate"/>
    <x v="3"/>
  </r>
  <r>
    <s v="Berries/Small Fruit"/>
    <m/>
    <x v="16"/>
    <x v="125"/>
    <x v="1"/>
    <x v="2"/>
    <x v="1"/>
    <x v="1"/>
    <x v="15"/>
    <n v="0.92"/>
    <x v="3"/>
    <s v="aggregate"/>
    <x v="1"/>
  </r>
  <r>
    <s v="Berries/Small Fruit"/>
    <m/>
    <x v="16"/>
    <x v="126"/>
    <x v="1"/>
    <x v="2"/>
    <x v="1"/>
    <x v="1"/>
    <x v="15"/>
    <n v="0.84"/>
    <x v="3"/>
    <s v="granular"/>
    <x v="1"/>
  </r>
  <r>
    <s v="Berries/Small Fruit"/>
    <m/>
    <x v="16"/>
    <x v="127"/>
    <x v="3"/>
    <x v="0"/>
    <x v="2"/>
    <x v="1"/>
    <x v="7"/>
    <n v="2.4600996840011699E-2"/>
    <x v="4"/>
    <s v="aggregate"/>
    <x v="3"/>
  </r>
  <r>
    <s v="Berries/Small Fruit"/>
    <m/>
    <x v="16"/>
    <x v="127"/>
    <x v="3"/>
    <x v="6"/>
    <x v="2"/>
    <x v="1"/>
    <x v="7"/>
    <n v="0"/>
    <x v="4"/>
    <s v="aggregate"/>
    <x v="3"/>
  </r>
  <r>
    <s v="Berries/Small Fruit"/>
    <m/>
    <x v="16"/>
    <x v="127"/>
    <x v="3"/>
    <x v="7"/>
    <x v="2"/>
    <x v="1"/>
    <x v="7"/>
    <n v="0.71784814973761102"/>
    <x v="4"/>
    <s v="aggregate"/>
    <x v="3"/>
  </r>
  <r>
    <s v="Berries/Small Fruit"/>
    <m/>
    <x v="16"/>
    <x v="127"/>
    <x v="3"/>
    <x v="3"/>
    <x v="2"/>
    <x v="1"/>
    <x v="7"/>
    <n v="0"/>
    <x v="4"/>
    <s v="aggregate"/>
    <x v="3"/>
  </r>
  <r>
    <s v="Berries/Small Fruit"/>
    <m/>
    <x v="16"/>
    <x v="127"/>
    <x v="3"/>
    <x v="5"/>
    <x v="2"/>
    <x v="1"/>
    <x v="7"/>
    <n v="0.23639177106586401"/>
    <x v="4"/>
    <s v="aggregate"/>
    <x v="3"/>
  </r>
  <r>
    <s v="Berries/Small Fruit"/>
    <m/>
    <x v="16"/>
    <x v="127"/>
    <x v="3"/>
    <x v="4"/>
    <x v="2"/>
    <x v="1"/>
    <x v="7"/>
    <n v="0.21109232522388899"/>
    <x v="4"/>
    <s v="aggregate"/>
    <x v="3"/>
  </r>
  <r>
    <s v="Berries/Small Fruit"/>
    <m/>
    <x v="16"/>
    <x v="127"/>
    <x v="3"/>
    <x v="1"/>
    <x v="2"/>
    <x v="1"/>
    <x v="7"/>
    <n v="0.74244914657762273"/>
    <x v="4"/>
    <s v="aggregate"/>
    <x v="3"/>
  </r>
  <r>
    <s v="Berries/Small Fruit"/>
    <m/>
    <x v="16"/>
    <x v="127"/>
    <x v="3"/>
    <x v="2"/>
    <x v="2"/>
    <x v="1"/>
    <x v="7"/>
    <n v="1.1899332428673757"/>
    <x v="4"/>
    <s v="aggregate"/>
    <x v="3"/>
  </r>
  <r>
    <s v="Biscuits/Cookies"/>
    <s v="Biscuits/Cookies (Perishable)"/>
    <x v="17"/>
    <x v="128"/>
    <x v="2"/>
    <x v="1"/>
    <x v="1"/>
    <x v="2"/>
    <x v="7"/>
    <n v="1.44587289881"/>
    <x v="8"/>
    <s v="aggregate"/>
    <x v="2"/>
  </r>
  <r>
    <s v="Biscuits/Cookies"/>
    <s v="Biscuits/Cookies (Perishable)"/>
    <x v="17"/>
    <x v="128"/>
    <x v="2"/>
    <x v="2"/>
    <x v="1"/>
    <x v="2"/>
    <x v="7"/>
    <n v="2.2325724331500001"/>
    <x v="8"/>
    <s v="aggregate"/>
    <x v="2"/>
  </r>
  <r>
    <s v="Biscuits/Cookies"/>
    <s v="Biscuits/Cookies (Perishable)"/>
    <x v="17"/>
    <x v="128"/>
    <x v="2"/>
    <x v="3"/>
    <x v="1"/>
    <x v="2"/>
    <x v="7"/>
    <n v="0.40985073844999997"/>
    <x v="8"/>
    <s v="aggregate"/>
    <x v="2"/>
  </r>
  <r>
    <s v="Biscuits/Cookies"/>
    <s v="Biscuits/Cookies (Perishable)"/>
    <x v="17"/>
    <x v="128"/>
    <x v="2"/>
    <x v="4"/>
    <x v="1"/>
    <x v="2"/>
    <x v="7"/>
    <n v="0.14106061"/>
    <x v="8"/>
    <s v="aggregate"/>
    <x v="2"/>
  </r>
  <r>
    <s v="Biscuits/Cookies"/>
    <s v="Biscuits/Cookies (Perishable)"/>
    <x v="17"/>
    <x v="128"/>
    <x v="2"/>
    <x v="5"/>
    <x v="1"/>
    <x v="2"/>
    <x v="7"/>
    <n v="0.23578818589"/>
    <x v="8"/>
    <s v="aggregate"/>
    <x v="2"/>
  </r>
  <r>
    <s v="Meat/Poultry/Other Animals - Unprepared/Unprocessed"/>
    <s v="Bison/Buffalo - Unprepared/Unprocessed"/>
    <x v="18"/>
    <x v="129"/>
    <x v="1"/>
    <x v="2"/>
    <x v="1"/>
    <x v="1"/>
    <x v="7"/>
    <n v="62.59"/>
    <x v="1"/>
    <s v="aggregate"/>
    <x v="1"/>
  </r>
  <r>
    <s v="Peas (With Pods)"/>
    <s v="Black Eyed Peas"/>
    <x v="19"/>
    <x v="130"/>
    <x v="1"/>
    <x v="2"/>
    <x v="1"/>
    <x v="1"/>
    <x v="15"/>
    <n v="0.48"/>
    <x v="3"/>
    <s v="aggregate"/>
    <x v="1"/>
  </r>
  <r>
    <s v="Berries/Small Fruit"/>
    <s v="Blackberries"/>
    <x v="20"/>
    <x v="131"/>
    <x v="5"/>
    <x v="1"/>
    <x v="0"/>
    <x v="0"/>
    <x v="7"/>
    <n v="0.53507426000000002"/>
    <x v="9"/>
    <s v="aggregate"/>
    <x v="3"/>
  </r>
  <r>
    <s v="Berries/Small Fruit"/>
    <s v="Blackberries"/>
    <x v="20"/>
    <x v="131"/>
    <x v="5"/>
    <x v="3"/>
    <x v="0"/>
    <x v="0"/>
    <x v="7"/>
    <n v="0"/>
    <x v="9"/>
    <s v="aggregate"/>
    <x v="3"/>
  </r>
  <r>
    <s v="Berries/Small Fruit"/>
    <s v="Blackberries"/>
    <x v="20"/>
    <x v="131"/>
    <x v="5"/>
    <x v="4"/>
    <x v="0"/>
    <x v="0"/>
    <x v="7"/>
    <n v="0"/>
    <x v="9"/>
    <s v="aggregate"/>
    <x v="3"/>
  </r>
  <r>
    <s v="Berries/Small Fruit"/>
    <s v="Blackberries"/>
    <x v="20"/>
    <x v="131"/>
    <x v="5"/>
    <x v="5"/>
    <x v="0"/>
    <x v="0"/>
    <x v="7"/>
    <n v="0.17043659999999999"/>
    <x v="9"/>
    <s v="aggregate"/>
    <x v="3"/>
  </r>
  <r>
    <s v="Berries/Small Fruit"/>
    <s v="Blackberries"/>
    <x v="20"/>
    <x v="131"/>
    <x v="5"/>
    <x v="2"/>
    <x v="0"/>
    <x v="0"/>
    <x v="7"/>
    <n v="0.70551085999999996"/>
    <x v="9"/>
    <s v="aggregate"/>
    <x v="3"/>
  </r>
  <r>
    <s v="Berries/Small Fruit"/>
    <s v="Blackberries"/>
    <x v="20"/>
    <x v="132"/>
    <x v="5"/>
    <x v="1"/>
    <x v="0"/>
    <x v="0"/>
    <x v="7"/>
    <n v="0.44090119"/>
    <x v="9"/>
    <s v="aggregate"/>
    <x v="3"/>
  </r>
  <r>
    <s v="Berries/Small Fruit"/>
    <s v="Blackberries"/>
    <x v="20"/>
    <x v="132"/>
    <x v="5"/>
    <x v="3"/>
    <x v="0"/>
    <x v="0"/>
    <x v="7"/>
    <n v="2.2531654999999999E-3"/>
    <x v="9"/>
    <s v="aggregate"/>
    <x v="3"/>
  </r>
  <r>
    <s v="Berries/Small Fruit"/>
    <s v="Blackberries"/>
    <x v="20"/>
    <x v="132"/>
    <x v="5"/>
    <x v="4"/>
    <x v="0"/>
    <x v="0"/>
    <x v="7"/>
    <n v="0.28581962"/>
    <x v="9"/>
    <s v="aggregate"/>
    <x v="3"/>
  </r>
  <r>
    <s v="Berries/Small Fruit"/>
    <s v="Blackberries"/>
    <x v="20"/>
    <x v="132"/>
    <x v="5"/>
    <x v="5"/>
    <x v="0"/>
    <x v="0"/>
    <x v="7"/>
    <n v="0.22567344"/>
    <x v="9"/>
    <s v="aggregate"/>
    <x v="3"/>
  </r>
  <r>
    <s v="Berries/Small Fruit"/>
    <s v="Blackberries"/>
    <x v="20"/>
    <x v="132"/>
    <x v="5"/>
    <x v="2"/>
    <x v="0"/>
    <x v="0"/>
    <x v="7"/>
    <n v="0.95464741549999999"/>
    <x v="9"/>
    <s v="aggregate"/>
    <x v="3"/>
  </r>
  <r>
    <s v="Berries/Small Fruit"/>
    <s v="Blackberries"/>
    <x v="20"/>
    <x v="133"/>
    <x v="5"/>
    <x v="1"/>
    <x v="0"/>
    <x v="0"/>
    <x v="7"/>
    <n v="0.44129836"/>
    <x v="9"/>
    <s v="aggregate"/>
    <x v="3"/>
  </r>
  <r>
    <s v="Berries/Small Fruit"/>
    <s v="Blackberries"/>
    <x v="20"/>
    <x v="133"/>
    <x v="5"/>
    <x v="3"/>
    <x v="0"/>
    <x v="0"/>
    <x v="7"/>
    <n v="0"/>
    <x v="9"/>
    <s v="aggregate"/>
    <x v="3"/>
  </r>
  <r>
    <s v="Berries/Small Fruit"/>
    <s v="Blackberries"/>
    <x v="20"/>
    <x v="133"/>
    <x v="5"/>
    <x v="4"/>
    <x v="0"/>
    <x v="0"/>
    <x v="7"/>
    <n v="0"/>
    <x v="9"/>
    <s v="aggregate"/>
    <x v="3"/>
  </r>
  <r>
    <s v="Berries/Small Fruit"/>
    <s v="Blackberries"/>
    <x v="20"/>
    <x v="133"/>
    <x v="5"/>
    <x v="5"/>
    <x v="0"/>
    <x v="0"/>
    <x v="7"/>
    <n v="0.14056626999999999"/>
    <x v="9"/>
    <s v="aggregate"/>
    <x v="3"/>
  </r>
  <r>
    <s v="Berries/Small Fruit"/>
    <s v="Blackberries"/>
    <x v="20"/>
    <x v="133"/>
    <x v="5"/>
    <x v="2"/>
    <x v="0"/>
    <x v="0"/>
    <x v="7"/>
    <n v="0.58186462999999999"/>
    <x v="9"/>
    <s v="aggregate"/>
    <x v="3"/>
  </r>
  <r>
    <s v="Berries/Small Fruit"/>
    <s v="Blueberries"/>
    <x v="21"/>
    <x v="134"/>
    <x v="5"/>
    <x v="1"/>
    <x v="0"/>
    <x v="0"/>
    <x v="7"/>
    <n v="1.1908806000000001"/>
    <x v="9"/>
    <s v="aggregate"/>
    <x v="3"/>
  </r>
  <r>
    <s v="Berries/Small Fruit"/>
    <s v="Blueberries"/>
    <x v="21"/>
    <x v="134"/>
    <x v="5"/>
    <x v="3"/>
    <x v="0"/>
    <x v="0"/>
    <x v="7"/>
    <n v="2.2531654999999999E-3"/>
    <x v="9"/>
    <s v="aggregate"/>
    <x v="3"/>
  </r>
  <r>
    <s v="Berries/Small Fruit"/>
    <s v="Blueberries"/>
    <x v="21"/>
    <x v="134"/>
    <x v="5"/>
    <x v="4"/>
    <x v="0"/>
    <x v="0"/>
    <x v="7"/>
    <n v="0.28581962"/>
    <x v="9"/>
    <s v="aggregate"/>
    <x v="3"/>
  </r>
  <r>
    <s v="Berries/Small Fruit"/>
    <s v="Blueberries"/>
    <x v="21"/>
    <x v="134"/>
    <x v="5"/>
    <x v="5"/>
    <x v="0"/>
    <x v="0"/>
    <x v="7"/>
    <n v="0.22567344"/>
    <x v="9"/>
    <s v="aggregate"/>
    <x v="3"/>
  </r>
  <r>
    <s v="Berries/Small Fruit"/>
    <s v="Blueberries"/>
    <x v="21"/>
    <x v="134"/>
    <x v="5"/>
    <x v="2"/>
    <x v="0"/>
    <x v="0"/>
    <x v="7"/>
    <n v="1.7046268255000001"/>
    <x v="9"/>
    <s v="aggregate"/>
    <x v="3"/>
  </r>
  <r>
    <s v="Berries/Small Fruit"/>
    <s v="Blueberries"/>
    <x v="21"/>
    <x v="135"/>
    <x v="5"/>
    <x v="1"/>
    <x v="0"/>
    <x v="0"/>
    <x v="7"/>
    <n v="1.1919533"/>
    <x v="9"/>
    <s v="aggregate"/>
    <x v="3"/>
  </r>
  <r>
    <s v="Berries/Small Fruit"/>
    <s v="Blueberries"/>
    <x v="21"/>
    <x v="135"/>
    <x v="5"/>
    <x v="3"/>
    <x v="0"/>
    <x v="0"/>
    <x v="7"/>
    <n v="0"/>
    <x v="9"/>
    <s v="aggregate"/>
    <x v="3"/>
  </r>
  <r>
    <s v="Berries/Small Fruit"/>
    <s v="Blueberries"/>
    <x v="21"/>
    <x v="135"/>
    <x v="5"/>
    <x v="4"/>
    <x v="0"/>
    <x v="0"/>
    <x v="7"/>
    <n v="0"/>
    <x v="9"/>
    <s v="aggregate"/>
    <x v="3"/>
  </r>
  <r>
    <s v="Berries/Small Fruit"/>
    <s v="Blueberries"/>
    <x v="21"/>
    <x v="135"/>
    <x v="5"/>
    <x v="5"/>
    <x v="0"/>
    <x v="0"/>
    <x v="7"/>
    <n v="0.14056626999999999"/>
    <x v="9"/>
    <s v="aggregate"/>
    <x v="3"/>
  </r>
  <r>
    <s v="Berries/Small Fruit"/>
    <s v="Blueberries"/>
    <x v="21"/>
    <x v="135"/>
    <x v="5"/>
    <x v="2"/>
    <x v="0"/>
    <x v="0"/>
    <x v="7"/>
    <n v="1.3325195700000001"/>
    <x v="9"/>
    <s v="aggregate"/>
    <x v="3"/>
  </r>
  <r>
    <s v="Brassica Vegetables"/>
    <m/>
    <x v="22"/>
    <x v="136"/>
    <x v="2"/>
    <x v="1"/>
    <x v="1"/>
    <x v="2"/>
    <x v="7"/>
    <n v="0.42424132645988599"/>
    <x v="4"/>
    <s v="aggregate"/>
    <x v="2"/>
  </r>
  <r>
    <s v="Brassica Vegetables"/>
    <m/>
    <x v="22"/>
    <x v="136"/>
    <x v="2"/>
    <x v="2"/>
    <x v="1"/>
    <x v="2"/>
    <x v="7"/>
    <n v="0.52985336712625197"/>
    <x v="4"/>
    <s v="aggregate"/>
    <x v="2"/>
  </r>
  <r>
    <s v="Brassica Vegetables"/>
    <m/>
    <x v="22"/>
    <x v="136"/>
    <x v="2"/>
    <x v="3"/>
    <x v="1"/>
    <x v="2"/>
    <x v="7"/>
    <n v="0"/>
    <x v="4"/>
    <s v="aggregate"/>
    <x v="2"/>
  </r>
  <r>
    <s v="Brassica Vegetables"/>
    <m/>
    <x v="22"/>
    <x v="136"/>
    <x v="2"/>
    <x v="4"/>
    <x v="1"/>
    <x v="2"/>
    <x v="7"/>
    <n v="1.052236E-2"/>
    <x v="4"/>
    <s v="aggregate"/>
    <x v="2"/>
  </r>
  <r>
    <s v="Brassica Vegetables"/>
    <m/>
    <x v="22"/>
    <x v="136"/>
    <x v="2"/>
    <x v="5"/>
    <x v="1"/>
    <x v="2"/>
    <x v="7"/>
    <n v="9.5089680666365806E-2"/>
    <x v="4"/>
    <s v="aggregate"/>
    <x v="2"/>
  </r>
  <r>
    <s v="Brassica Vegetables"/>
    <m/>
    <x v="22"/>
    <x v="137"/>
    <x v="4"/>
    <x v="1"/>
    <x v="3"/>
    <x v="2"/>
    <x v="18"/>
    <n v="0.12128562765312299"/>
    <x v="5"/>
    <s v="aggregate"/>
    <x v="4"/>
  </r>
  <r>
    <s v="Brassica Vegetables"/>
    <m/>
    <x v="22"/>
    <x v="137"/>
    <x v="4"/>
    <x v="4"/>
    <x v="3"/>
    <x v="2"/>
    <x v="18"/>
    <n v="7.21385820128141E-3"/>
    <x v="5"/>
    <s v="aggregate"/>
    <x v="4"/>
  </r>
  <r>
    <s v="Brassica Vegetables"/>
    <m/>
    <x v="22"/>
    <x v="137"/>
    <x v="4"/>
    <x v="5"/>
    <x v="3"/>
    <x v="2"/>
    <x v="18"/>
    <n v="5.8578494884042903E-2"/>
    <x v="5"/>
    <s v="aggregate"/>
    <x v="4"/>
  </r>
  <r>
    <s v="Brassica Vegetables"/>
    <m/>
    <x v="22"/>
    <x v="137"/>
    <x v="4"/>
    <x v="2"/>
    <x v="3"/>
    <x v="2"/>
    <x v="18"/>
    <n v="0.3201599"/>
    <x v="5"/>
    <s v="aggregate"/>
    <x v="4"/>
  </r>
  <r>
    <s v="Brassica Vegetables"/>
    <m/>
    <x v="22"/>
    <x v="137"/>
    <x v="4"/>
    <x v="3"/>
    <x v="3"/>
    <x v="2"/>
    <x v="18"/>
    <n v="0.133081895074118"/>
    <x v="5"/>
    <s v="aggregate"/>
    <x v="4"/>
  </r>
  <r>
    <s v="Brassica Vegetables"/>
    <m/>
    <x v="22"/>
    <x v="137"/>
    <x v="4"/>
    <x v="1"/>
    <x v="4"/>
    <x v="2"/>
    <x v="18"/>
    <n v="0.12128562765312299"/>
    <x v="5"/>
    <s v="aggregate"/>
    <x v="4"/>
  </r>
  <r>
    <s v="Brassica Vegetables"/>
    <m/>
    <x v="22"/>
    <x v="137"/>
    <x v="4"/>
    <x v="4"/>
    <x v="4"/>
    <x v="2"/>
    <x v="18"/>
    <n v="7.21385820128141E-3"/>
    <x v="5"/>
    <s v="aggregate"/>
    <x v="4"/>
  </r>
  <r>
    <s v="Brassica Vegetables"/>
    <m/>
    <x v="22"/>
    <x v="137"/>
    <x v="4"/>
    <x v="5"/>
    <x v="4"/>
    <x v="2"/>
    <x v="18"/>
    <n v="0.16262290709007399"/>
    <x v="5"/>
    <s v="aggregate"/>
    <x v="4"/>
  </r>
  <r>
    <s v="Brassica Vegetables"/>
    <m/>
    <x v="22"/>
    <x v="137"/>
    <x v="4"/>
    <x v="2"/>
    <x v="4"/>
    <x v="2"/>
    <x v="18"/>
    <n v="0.43974429999999998"/>
    <x v="5"/>
    <s v="aggregate"/>
    <x v="4"/>
  </r>
  <r>
    <s v="Brassica Vegetables"/>
    <m/>
    <x v="22"/>
    <x v="137"/>
    <x v="4"/>
    <x v="3"/>
    <x v="4"/>
    <x v="2"/>
    <x v="18"/>
    <n v="0.14862190878800899"/>
    <x v="5"/>
    <s v="aggregate"/>
    <x v="4"/>
  </r>
  <r>
    <s v="Brassica Vegetables"/>
    <m/>
    <x v="22"/>
    <x v="138"/>
    <x v="4"/>
    <x v="1"/>
    <x v="3"/>
    <x v="2"/>
    <x v="18"/>
    <n v="0.13278562765312299"/>
    <x v="5"/>
    <s v="aggregate"/>
    <x v="4"/>
  </r>
  <r>
    <s v="Brassica Vegetables"/>
    <m/>
    <x v="22"/>
    <x v="138"/>
    <x v="4"/>
    <x v="4"/>
    <x v="3"/>
    <x v="2"/>
    <x v="18"/>
    <n v="1.4331520099678701"/>
    <x v="5"/>
    <s v="aggregate"/>
    <x v="4"/>
  </r>
  <r>
    <s v="Brassica Vegetables"/>
    <m/>
    <x v="22"/>
    <x v="138"/>
    <x v="4"/>
    <x v="5"/>
    <x v="3"/>
    <x v="2"/>
    <x v="18"/>
    <n v="0.12730803841074501"/>
    <x v="5"/>
    <s v="aggregate"/>
    <x v="4"/>
  </r>
  <r>
    <s v="Brassica Vegetables"/>
    <m/>
    <x v="22"/>
    <x v="138"/>
    <x v="4"/>
    <x v="2"/>
    <x v="3"/>
    <x v="2"/>
    <x v="18"/>
    <n v="2.0120019999999998"/>
    <x v="5"/>
    <s v="aggregate"/>
    <x v="4"/>
  </r>
  <r>
    <s v="Brassica Vegetables"/>
    <m/>
    <x v="22"/>
    <x v="138"/>
    <x v="4"/>
    <x v="3"/>
    <x v="3"/>
    <x v="2"/>
    <x v="18"/>
    <n v="0.31875657225577603"/>
    <x v="5"/>
    <s v="aggregate"/>
    <x v="4"/>
  </r>
  <r>
    <s v="Brassica Vegetables"/>
    <m/>
    <x v="22"/>
    <x v="138"/>
    <x v="4"/>
    <x v="1"/>
    <x v="4"/>
    <x v="2"/>
    <x v="18"/>
    <n v="0.13278562765312299"/>
    <x v="5"/>
    <s v="aggregate"/>
    <x v="4"/>
  </r>
  <r>
    <s v="Brassica Vegetables"/>
    <m/>
    <x v="22"/>
    <x v="138"/>
    <x v="4"/>
    <x v="4"/>
    <x v="4"/>
    <x v="2"/>
    <x v="18"/>
    <n v="1.4331520099678701"/>
    <x v="5"/>
    <s v="aggregate"/>
    <x v="4"/>
  </r>
  <r>
    <s v="Brassica Vegetables"/>
    <m/>
    <x v="22"/>
    <x v="138"/>
    <x v="4"/>
    <x v="5"/>
    <x v="4"/>
    <x v="2"/>
    <x v="18"/>
    <n v="0.49300075971419199"/>
    <x v="5"/>
    <s v="aggregate"/>
    <x v="4"/>
  </r>
  <r>
    <s v="Brassica Vegetables"/>
    <m/>
    <x v="22"/>
    <x v="138"/>
    <x v="4"/>
    <x v="2"/>
    <x v="4"/>
    <x v="2"/>
    <x v="18"/>
    <n v="2.4094150000000001"/>
    <x v="5"/>
    <s v="aggregate"/>
    <x v="4"/>
  </r>
  <r>
    <s v="Brassica Vegetables"/>
    <m/>
    <x v="22"/>
    <x v="138"/>
    <x v="4"/>
    <x v="3"/>
    <x v="4"/>
    <x v="2"/>
    <x v="18"/>
    <n v="0.35047698565855101"/>
    <x v="5"/>
    <s v="aggregate"/>
    <x v="4"/>
  </r>
  <r>
    <s v="Brassica Vegetables"/>
    <m/>
    <x v="22"/>
    <x v="139"/>
    <x v="4"/>
    <x v="1"/>
    <x v="3"/>
    <x v="2"/>
    <x v="18"/>
    <n v="0.12128562765312299"/>
    <x v="5"/>
    <s v="aggregate"/>
    <x v="4"/>
  </r>
  <r>
    <s v="Brassica Vegetables"/>
    <m/>
    <x v="22"/>
    <x v="139"/>
    <x v="4"/>
    <x v="4"/>
    <x v="3"/>
    <x v="2"/>
    <x v="18"/>
    <n v="1.83283887468031E-2"/>
    <x v="5"/>
    <s v="aggregate"/>
    <x v="4"/>
  </r>
  <r>
    <s v="Brassica Vegetables"/>
    <m/>
    <x v="22"/>
    <x v="139"/>
    <x v="4"/>
    <x v="5"/>
    <x v="3"/>
    <x v="2"/>
    <x v="18"/>
    <n v="5.4253881405782099E-2"/>
    <x v="5"/>
    <s v="aggregate"/>
    <x v="4"/>
  </r>
  <r>
    <s v="Brassica Vegetables"/>
    <m/>
    <x v="22"/>
    <x v="139"/>
    <x v="4"/>
    <x v="2"/>
    <x v="3"/>
    <x v="2"/>
    <x v="18"/>
    <n v="0.33135429999999999"/>
    <x v="5"/>
    <s v="aggregate"/>
    <x v="4"/>
  </r>
  <r>
    <s v="Brassica Vegetables"/>
    <m/>
    <x v="22"/>
    <x v="139"/>
    <x v="4"/>
    <x v="3"/>
    <x v="3"/>
    <x v="2"/>
    <x v="18"/>
    <n v="0.13748637718613699"/>
    <x v="5"/>
    <s v="aggregate"/>
    <x v="4"/>
  </r>
  <r>
    <s v="Brassica Vegetables"/>
    <m/>
    <x v="22"/>
    <x v="139"/>
    <x v="4"/>
    <x v="1"/>
    <x v="4"/>
    <x v="2"/>
    <x v="18"/>
    <n v="0.12128562765312299"/>
    <x v="5"/>
    <s v="aggregate"/>
    <x v="4"/>
  </r>
  <r>
    <s v="Brassica Vegetables"/>
    <m/>
    <x v="22"/>
    <x v="139"/>
    <x v="4"/>
    <x v="4"/>
    <x v="4"/>
    <x v="2"/>
    <x v="18"/>
    <n v="1.83283887468031E-2"/>
    <x v="5"/>
    <s v="aggregate"/>
    <x v="4"/>
  </r>
  <r>
    <s v="Brassica Vegetables"/>
    <m/>
    <x v="22"/>
    <x v="139"/>
    <x v="4"/>
    <x v="5"/>
    <x v="4"/>
    <x v="2"/>
    <x v="18"/>
    <n v="0.158298293611813"/>
    <x v="5"/>
    <s v="aggregate"/>
    <x v="4"/>
  </r>
  <r>
    <s v="Brassica Vegetables"/>
    <m/>
    <x v="22"/>
    <x v="139"/>
    <x v="4"/>
    <x v="2"/>
    <x v="4"/>
    <x v="2"/>
    <x v="18"/>
    <n v="0.4514705"/>
    <x v="5"/>
    <s v="aggregate"/>
    <x v="4"/>
  </r>
  <r>
    <s v="Brassica Vegetables"/>
    <m/>
    <x v="22"/>
    <x v="139"/>
    <x v="4"/>
    <x v="3"/>
    <x v="4"/>
    <x v="2"/>
    <x v="18"/>
    <n v="0.15355817844156799"/>
    <x v="5"/>
    <s v="aggregate"/>
    <x v="4"/>
  </r>
  <r>
    <s v="Brassica Vegetables"/>
    <m/>
    <x v="22"/>
    <x v="140"/>
    <x v="3"/>
    <x v="0"/>
    <x v="2"/>
    <x v="1"/>
    <x v="7"/>
    <n v="2.2423611544849001E-3"/>
    <x v="4"/>
    <s v="aggregate"/>
    <x v="3"/>
  </r>
  <r>
    <s v="Brassica Vegetables"/>
    <m/>
    <x v="22"/>
    <x v="140"/>
    <x v="3"/>
    <x v="6"/>
    <x v="2"/>
    <x v="1"/>
    <x v="7"/>
    <n v="0"/>
    <x v="4"/>
    <s v="aggregate"/>
    <x v="3"/>
  </r>
  <r>
    <s v="Brassica Vegetables"/>
    <m/>
    <x v="22"/>
    <x v="140"/>
    <x v="3"/>
    <x v="7"/>
    <x v="2"/>
    <x v="1"/>
    <x v="7"/>
    <n v="0.27774535438498599"/>
    <x v="4"/>
    <s v="aggregate"/>
    <x v="3"/>
  </r>
  <r>
    <s v="Brassica Vegetables"/>
    <m/>
    <x v="22"/>
    <x v="140"/>
    <x v="3"/>
    <x v="3"/>
    <x v="2"/>
    <x v="1"/>
    <x v="7"/>
    <n v="0"/>
    <x v="4"/>
    <s v="aggregate"/>
    <x v="3"/>
  </r>
  <r>
    <s v="Brassica Vegetables"/>
    <m/>
    <x v="22"/>
    <x v="140"/>
    <x v="3"/>
    <x v="5"/>
    <x v="2"/>
    <x v="1"/>
    <x v="7"/>
    <n v="9.4640881668069096E-2"/>
    <x v="4"/>
    <s v="aggregate"/>
    <x v="3"/>
  </r>
  <r>
    <s v="Brassica Vegetables"/>
    <m/>
    <x v="22"/>
    <x v="140"/>
    <x v="3"/>
    <x v="4"/>
    <x v="2"/>
    <x v="1"/>
    <x v="7"/>
    <n v="4.5303060537952501E-2"/>
    <x v="4"/>
    <s v="aggregate"/>
    <x v="3"/>
  </r>
  <r>
    <s v="Brassica Vegetables"/>
    <m/>
    <x v="22"/>
    <x v="140"/>
    <x v="3"/>
    <x v="1"/>
    <x v="2"/>
    <x v="1"/>
    <x v="7"/>
    <n v="0.27998771553947088"/>
    <x v="4"/>
    <s v="aggregate"/>
    <x v="3"/>
  </r>
  <r>
    <s v="Brassica Vegetables"/>
    <m/>
    <x v="22"/>
    <x v="140"/>
    <x v="3"/>
    <x v="2"/>
    <x v="2"/>
    <x v="1"/>
    <x v="7"/>
    <n v="0.41993165774549251"/>
    <x v="4"/>
    <s v="aggregate"/>
    <x v="3"/>
  </r>
  <r>
    <s v="Bread"/>
    <s v="Bread (Perishable)"/>
    <x v="23"/>
    <x v="141"/>
    <x v="5"/>
    <x v="1"/>
    <x v="0"/>
    <x v="0"/>
    <x v="7"/>
    <n v="0.21157256999999999"/>
    <x v="9"/>
    <s v="aggregate"/>
    <x v="3"/>
  </r>
  <r>
    <s v="Bread"/>
    <s v="Bread (Perishable)"/>
    <x v="23"/>
    <x v="141"/>
    <x v="5"/>
    <x v="3"/>
    <x v="0"/>
    <x v="0"/>
    <x v="7"/>
    <n v="0.15765628000000001"/>
    <x v="9"/>
    <s v="aggregate"/>
    <x v="3"/>
  </r>
  <r>
    <s v="Bread"/>
    <s v="Bread (Perishable)"/>
    <x v="23"/>
    <x v="141"/>
    <x v="5"/>
    <x v="4"/>
    <x v="0"/>
    <x v="0"/>
    <x v="7"/>
    <n v="9.6309932000000001E-2"/>
    <x v="9"/>
    <s v="aggregate"/>
    <x v="3"/>
  </r>
  <r>
    <s v="Bread"/>
    <s v="Bread (Perishable)"/>
    <x v="23"/>
    <x v="141"/>
    <x v="5"/>
    <x v="5"/>
    <x v="0"/>
    <x v="0"/>
    <x v="7"/>
    <n v="0.12930496"/>
    <x v="9"/>
    <s v="aggregate"/>
    <x v="3"/>
  </r>
  <r>
    <s v="Bread"/>
    <s v="Bread (Perishable)"/>
    <x v="23"/>
    <x v="141"/>
    <x v="5"/>
    <x v="2"/>
    <x v="0"/>
    <x v="0"/>
    <x v="7"/>
    <n v="0.59484374200000001"/>
    <x v="9"/>
    <s v="aggregate"/>
    <x v="3"/>
  </r>
  <r>
    <s v="Bread"/>
    <s v="Bread (Perishable)"/>
    <x v="23"/>
    <x v="142"/>
    <x v="5"/>
    <x v="1"/>
    <x v="0"/>
    <x v="0"/>
    <x v="7"/>
    <n v="0.24106844999999999"/>
    <x v="9"/>
    <s v="aggregate"/>
    <x v="3"/>
  </r>
  <r>
    <s v="Bread"/>
    <s v="Bread (Perishable)"/>
    <x v="23"/>
    <x v="142"/>
    <x v="5"/>
    <x v="3"/>
    <x v="0"/>
    <x v="0"/>
    <x v="7"/>
    <n v="0.15074224999999999"/>
    <x v="9"/>
    <s v="aggregate"/>
    <x v="3"/>
  </r>
  <r>
    <s v="Bread"/>
    <s v="Bread (Perishable)"/>
    <x v="23"/>
    <x v="142"/>
    <x v="5"/>
    <x v="4"/>
    <x v="0"/>
    <x v="0"/>
    <x v="7"/>
    <n v="9.6308482000000001E-2"/>
    <x v="9"/>
    <s v="aggregate"/>
    <x v="3"/>
  </r>
  <r>
    <s v="Bread"/>
    <s v="Bread (Perishable)"/>
    <x v="23"/>
    <x v="142"/>
    <x v="5"/>
    <x v="5"/>
    <x v="0"/>
    <x v="0"/>
    <x v="7"/>
    <n v="0.14073462"/>
    <x v="9"/>
    <s v="aggregate"/>
    <x v="3"/>
  </r>
  <r>
    <s v="Bread"/>
    <s v="Bread (Perishable)"/>
    <x v="23"/>
    <x v="142"/>
    <x v="5"/>
    <x v="2"/>
    <x v="0"/>
    <x v="0"/>
    <x v="7"/>
    <n v="0.62885380199999996"/>
    <x v="9"/>
    <s v="aggregate"/>
    <x v="3"/>
  </r>
  <r>
    <s v="Bread"/>
    <s v="Bread (Perishable)"/>
    <x v="23"/>
    <x v="143"/>
    <x v="5"/>
    <x v="1"/>
    <x v="0"/>
    <x v="0"/>
    <x v="7"/>
    <n v="0.68248542999999995"/>
    <x v="9"/>
    <s v="aggregate"/>
    <x v="3"/>
  </r>
  <r>
    <s v="Bread"/>
    <s v="Bread (Perishable)"/>
    <x v="23"/>
    <x v="143"/>
    <x v="5"/>
    <x v="3"/>
    <x v="0"/>
    <x v="0"/>
    <x v="7"/>
    <n v="0.15408896"/>
    <x v="9"/>
    <s v="aggregate"/>
    <x v="3"/>
  </r>
  <r>
    <s v="Bread"/>
    <s v="Bread (Perishable)"/>
    <x v="23"/>
    <x v="143"/>
    <x v="5"/>
    <x v="4"/>
    <x v="0"/>
    <x v="0"/>
    <x v="7"/>
    <n v="9.6290452999999998E-2"/>
    <x v="9"/>
    <s v="aggregate"/>
    <x v="3"/>
  </r>
  <r>
    <s v="Bread"/>
    <s v="Bread (Perishable)"/>
    <x v="23"/>
    <x v="143"/>
    <x v="5"/>
    <x v="5"/>
    <x v="0"/>
    <x v="0"/>
    <x v="7"/>
    <n v="0.16188213000000001"/>
    <x v="9"/>
    <s v="aggregate"/>
    <x v="3"/>
  </r>
  <r>
    <s v="Bread"/>
    <s v="Bread (Perishable)"/>
    <x v="23"/>
    <x v="143"/>
    <x v="5"/>
    <x v="2"/>
    <x v="0"/>
    <x v="0"/>
    <x v="7"/>
    <n v="1.0947469729999999"/>
    <x v="9"/>
    <s v="aggregate"/>
    <x v="3"/>
  </r>
  <r>
    <s v="Bread"/>
    <s v="Bread (Perishable)"/>
    <x v="23"/>
    <x v="144"/>
    <x v="5"/>
    <x v="1"/>
    <x v="0"/>
    <x v="0"/>
    <x v="7"/>
    <n v="0.27683119"/>
    <x v="9"/>
    <s v="aggregate"/>
    <x v="3"/>
  </r>
  <r>
    <s v="Bread"/>
    <s v="Bread (Perishable)"/>
    <x v="23"/>
    <x v="144"/>
    <x v="5"/>
    <x v="3"/>
    <x v="0"/>
    <x v="0"/>
    <x v="7"/>
    <n v="0.15668204999999999"/>
    <x v="9"/>
    <s v="aggregate"/>
    <x v="3"/>
  </r>
  <r>
    <s v="Bread"/>
    <s v="Bread (Perishable)"/>
    <x v="23"/>
    <x v="144"/>
    <x v="5"/>
    <x v="4"/>
    <x v="0"/>
    <x v="0"/>
    <x v="7"/>
    <n v="9.6327546E-2"/>
    <x v="9"/>
    <s v="aggregate"/>
    <x v="3"/>
  </r>
  <r>
    <s v="Bread"/>
    <s v="Bread (Perishable)"/>
    <x v="23"/>
    <x v="144"/>
    <x v="5"/>
    <x v="5"/>
    <x v="0"/>
    <x v="0"/>
    <x v="7"/>
    <n v="0.13323488"/>
    <x v="9"/>
    <s v="aggregate"/>
    <x v="3"/>
  </r>
  <r>
    <s v="Bread"/>
    <s v="Bread (Perishable)"/>
    <x v="23"/>
    <x v="144"/>
    <x v="5"/>
    <x v="2"/>
    <x v="0"/>
    <x v="0"/>
    <x v="7"/>
    <n v="0.66307566600000001"/>
    <x v="9"/>
    <s v="aggregate"/>
    <x v="3"/>
  </r>
  <r>
    <s v="Bread"/>
    <s v="Bread (Perishable)"/>
    <x v="23"/>
    <x v="145"/>
    <x v="5"/>
    <x v="1"/>
    <x v="0"/>
    <x v="0"/>
    <x v="7"/>
    <n v="0.27683119"/>
    <x v="9"/>
    <s v="aggregate"/>
    <x v="3"/>
  </r>
  <r>
    <s v="Bread"/>
    <s v="Bread (Perishable)"/>
    <x v="23"/>
    <x v="145"/>
    <x v="5"/>
    <x v="3"/>
    <x v="0"/>
    <x v="0"/>
    <x v="7"/>
    <n v="0.15668204999999999"/>
    <x v="9"/>
    <s v="aggregate"/>
    <x v="3"/>
  </r>
  <r>
    <s v="Bread"/>
    <s v="Bread (Perishable)"/>
    <x v="23"/>
    <x v="145"/>
    <x v="5"/>
    <x v="4"/>
    <x v="0"/>
    <x v="0"/>
    <x v="7"/>
    <n v="9.6327546E-2"/>
    <x v="9"/>
    <s v="aggregate"/>
    <x v="3"/>
  </r>
  <r>
    <s v="Bread"/>
    <s v="Bread (Perishable)"/>
    <x v="23"/>
    <x v="145"/>
    <x v="5"/>
    <x v="5"/>
    <x v="0"/>
    <x v="0"/>
    <x v="7"/>
    <n v="0.13323488"/>
    <x v="9"/>
    <s v="aggregate"/>
    <x v="3"/>
  </r>
  <r>
    <s v="Bread"/>
    <s v="Bread (Perishable)"/>
    <x v="23"/>
    <x v="145"/>
    <x v="5"/>
    <x v="2"/>
    <x v="0"/>
    <x v="0"/>
    <x v="7"/>
    <n v="0.66307566600000001"/>
    <x v="9"/>
    <s v="aggregate"/>
    <x v="3"/>
  </r>
  <r>
    <s v="Bread"/>
    <s v="Bread (Perishable)"/>
    <x v="23"/>
    <x v="146"/>
    <x v="5"/>
    <x v="1"/>
    <x v="0"/>
    <x v="0"/>
    <x v="7"/>
    <n v="0.27683119"/>
    <x v="9"/>
    <s v="aggregate"/>
    <x v="3"/>
  </r>
  <r>
    <s v="Bread"/>
    <s v="Bread (Perishable)"/>
    <x v="23"/>
    <x v="146"/>
    <x v="5"/>
    <x v="3"/>
    <x v="0"/>
    <x v="0"/>
    <x v="7"/>
    <n v="0.15668204999999999"/>
    <x v="9"/>
    <s v="aggregate"/>
    <x v="3"/>
  </r>
  <r>
    <s v="Bread"/>
    <s v="Bread (Perishable)"/>
    <x v="23"/>
    <x v="146"/>
    <x v="5"/>
    <x v="4"/>
    <x v="0"/>
    <x v="0"/>
    <x v="7"/>
    <n v="9.6327546E-2"/>
    <x v="9"/>
    <s v="aggregate"/>
    <x v="3"/>
  </r>
  <r>
    <s v="Bread"/>
    <s v="Bread (Perishable)"/>
    <x v="23"/>
    <x v="146"/>
    <x v="5"/>
    <x v="5"/>
    <x v="0"/>
    <x v="0"/>
    <x v="7"/>
    <n v="0.13323488"/>
    <x v="9"/>
    <s v="aggregate"/>
    <x v="3"/>
  </r>
  <r>
    <s v="Bread"/>
    <s v="Bread (Perishable)"/>
    <x v="23"/>
    <x v="146"/>
    <x v="5"/>
    <x v="2"/>
    <x v="0"/>
    <x v="0"/>
    <x v="7"/>
    <n v="0.66307566600000001"/>
    <x v="9"/>
    <s v="aggregate"/>
    <x v="3"/>
  </r>
  <r>
    <s v="Bread"/>
    <s v="Bread (Perishable)"/>
    <x v="23"/>
    <x v="147"/>
    <x v="5"/>
    <x v="1"/>
    <x v="0"/>
    <x v="0"/>
    <x v="7"/>
    <n v="0.27683119"/>
    <x v="9"/>
    <s v="aggregate"/>
    <x v="3"/>
  </r>
  <r>
    <s v="Bread"/>
    <s v="Bread (Perishable)"/>
    <x v="23"/>
    <x v="147"/>
    <x v="5"/>
    <x v="3"/>
    <x v="0"/>
    <x v="0"/>
    <x v="7"/>
    <n v="0.15668204999999999"/>
    <x v="9"/>
    <s v="aggregate"/>
    <x v="3"/>
  </r>
  <r>
    <s v="Bread"/>
    <s v="Bread (Perishable)"/>
    <x v="23"/>
    <x v="147"/>
    <x v="5"/>
    <x v="4"/>
    <x v="0"/>
    <x v="0"/>
    <x v="7"/>
    <n v="9.6327546E-2"/>
    <x v="9"/>
    <s v="aggregate"/>
    <x v="3"/>
  </r>
  <r>
    <s v="Bread"/>
    <s v="Bread (Perishable)"/>
    <x v="23"/>
    <x v="147"/>
    <x v="5"/>
    <x v="5"/>
    <x v="0"/>
    <x v="0"/>
    <x v="7"/>
    <n v="0.13323488"/>
    <x v="9"/>
    <s v="aggregate"/>
    <x v="3"/>
  </r>
  <r>
    <s v="Bread"/>
    <s v="Bread (Perishable)"/>
    <x v="23"/>
    <x v="147"/>
    <x v="5"/>
    <x v="2"/>
    <x v="0"/>
    <x v="0"/>
    <x v="7"/>
    <n v="0.66307566600000001"/>
    <x v="9"/>
    <s v="aggregate"/>
    <x v="3"/>
  </r>
  <r>
    <s v="Bread"/>
    <s v="Bread (Perishable)"/>
    <x v="23"/>
    <x v="148"/>
    <x v="5"/>
    <x v="1"/>
    <x v="0"/>
    <x v="0"/>
    <x v="7"/>
    <n v="0.62683228000000002"/>
    <x v="9"/>
    <s v="aggregate"/>
    <x v="3"/>
  </r>
  <r>
    <s v="Bread"/>
    <s v="Bread (Perishable)"/>
    <x v="23"/>
    <x v="148"/>
    <x v="5"/>
    <x v="3"/>
    <x v="0"/>
    <x v="0"/>
    <x v="7"/>
    <n v="0.24998091"/>
    <x v="9"/>
    <s v="aggregate"/>
    <x v="3"/>
  </r>
  <r>
    <s v="Bread"/>
    <s v="Bread (Perishable)"/>
    <x v="23"/>
    <x v="148"/>
    <x v="5"/>
    <x v="4"/>
    <x v="0"/>
    <x v="0"/>
    <x v="7"/>
    <n v="9.6199484000000002E-2"/>
    <x v="9"/>
    <s v="aggregate"/>
    <x v="3"/>
  </r>
  <r>
    <s v="Bread"/>
    <s v="Bread (Perishable)"/>
    <x v="23"/>
    <x v="148"/>
    <x v="5"/>
    <x v="5"/>
    <x v="0"/>
    <x v="0"/>
    <x v="7"/>
    <n v="0.23614457"/>
    <x v="9"/>
    <s v="aggregate"/>
    <x v="3"/>
  </r>
  <r>
    <s v="Bread"/>
    <s v="Bread (Perishable)"/>
    <x v="23"/>
    <x v="148"/>
    <x v="5"/>
    <x v="2"/>
    <x v="0"/>
    <x v="0"/>
    <x v="7"/>
    <n v="1.209157244"/>
    <x v="9"/>
    <s v="aggregate"/>
    <x v="3"/>
  </r>
  <r>
    <s v="Bread"/>
    <s v="Bread (Perishable)"/>
    <x v="23"/>
    <x v="149"/>
    <x v="5"/>
    <x v="1"/>
    <x v="0"/>
    <x v="0"/>
    <x v="7"/>
    <n v="0.27683119"/>
    <x v="9"/>
    <s v="aggregate"/>
    <x v="3"/>
  </r>
  <r>
    <s v="Bread"/>
    <s v="Bread (Perishable)"/>
    <x v="23"/>
    <x v="149"/>
    <x v="5"/>
    <x v="3"/>
    <x v="0"/>
    <x v="0"/>
    <x v="7"/>
    <n v="0.15668204999999999"/>
    <x v="9"/>
    <s v="aggregate"/>
    <x v="3"/>
  </r>
  <r>
    <s v="Bread"/>
    <s v="Bread (Perishable)"/>
    <x v="23"/>
    <x v="149"/>
    <x v="5"/>
    <x v="4"/>
    <x v="0"/>
    <x v="0"/>
    <x v="7"/>
    <n v="9.6327546E-2"/>
    <x v="9"/>
    <s v="aggregate"/>
    <x v="3"/>
  </r>
  <r>
    <s v="Bread"/>
    <s v="Bread (Perishable)"/>
    <x v="23"/>
    <x v="149"/>
    <x v="5"/>
    <x v="5"/>
    <x v="0"/>
    <x v="0"/>
    <x v="7"/>
    <n v="0.13323488"/>
    <x v="9"/>
    <s v="aggregate"/>
    <x v="3"/>
  </r>
  <r>
    <s v="Bread"/>
    <s v="Bread (Perishable)"/>
    <x v="23"/>
    <x v="149"/>
    <x v="5"/>
    <x v="2"/>
    <x v="0"/>
    <x v="0"/>
    <x v="7"/>
    <n v="0.66307566600000001"/>
    <x v="9"/>
    <s v="aggregate"/>
    <x v="3"/>
  </r>
  <r>
    <s v="Bread"/>
    <s v="Bread (Perishable)"/>
    <x v="23"/>
    <x v="150"/>
    <x v="5"/>
    <x v="1"/>
    <x v="0"/>
    <x v="0"/>
    <x v="7"/>
    <n v="0.24665680000000001"/>
    <x v="9"/>
    <s v="aggregate"/>
    <x v="3"/>
  </r>
  <r>
    <s v="Bread"/>
    <s v="Bread (Perishable)"/>
    <x v="23"/>
    <x v="150"/>
    <x v="5"/>
    <x v="3"/>
    <x v="0"/>
    <x v="0"/>
    <x v="7"/>
    <n v="0.15165118999999999"/>
    <x v="9"/>
    <s v="aggregate"/>
    <x v="3"/>
  </r>
  <r>
    <s v="Bread"/>
    <s v="Bread (Perishable)"/>
    <x v="23"/>
    <x v="150"/>
    <x v="5"/>
    <x v="4"/>
    <x v="0"/>
    <x v="0"/>
    <x v="7"/>
    <n v="9.6332519000000005E-2"/>
    <x v="9"/>
    <s v="aggregate"/>
    <x v="3"/>
  </r>
  <r>
    <s v="Bread"/>
    <s v="Bread (Perishable)"/>
    <x v="23"/>
    <x v="150"/>
    <x v="5"/>
    <x v="5"/>
    <x v="0"/>
    <x v="0"/>
    <x v="7"/>
    <n v="0.13149009"/>
    <x v="9"/>
    <s v="aggregate"/>
    <x v="3"/>
  </r>
  <r>
    <s v="Bread"/>
    <s v="Bread (Perishable)"/>
    <x v="23"/>
    <x v="150"/>
    <x v="5"/>
    <x v="2"/>
    <x v="0"/>
    <x v="0"/>
    <x v="7"/>
    <n v="0.62613059900000001"/>
    <x v="9"/>
    <s v="aggregate"/>
    <x v="3"/>
  </r>
  <r>
    <s v="Bread"/>
    <s v="Bread (Perishable)"/>
    <x v="23"/>
    <x v="151"/>
    <x v="5"/>
    <x v="1"/>
    <x v="0"/>
    <x v="0"/>
    <x v="7"/>
    <n v="2.0502598000000001"/>
    <x v="9"/>
    <s v="aggregate"/>
    <x v="3"/>
  </r>
  <r>
    <s v="Bread"/>
    <s v="Bread (Perishable)"/>
    <x v="23"/>
    <x v="151"/>
    <x v="5"/>
    <x v="3"/>
    <x v="0"/>
    <x v="0"/>
    <x v="7"/>
    <n v="0.22216514000000001"/>
    <x v="9"/>
    <s v="aggregate"/>
    <x v="3"/>
  </r>
  <r>
    <s v="Bread"/>
    <s v="Bread (Perishable)"/>
    <x v="23"/>
    <x v="151"/>
    <x v="5"/>
    <x v="4"/>
    <x v="0"/>
    <x v="0"/>
    <x v="7"/>
    <n v="0.28593088999999999"/>
    <x v="9"/>
    <s v="aggregate"/>
    <x v="3"/>
  </r>
  <r>
    <s v="Bread"/>
    <s v="Bread (Perishable)"/>
    <x v="23"/>
    <x v="151"/>
    <x v="5"/>
    <x v="5"/>
    <x v="0"/>
    <x v="0"/>
    <x v="7"/>
    <n v="0.12473534999999999"/>
    <x v="9"/>
    <s v="aggregate"/>
    <x v="3"/>
  </r>
  <r>
    <s v="Bread"/>
    <s v="Bread (Perishable)"/>
    <x v="23"/>
    <x v="151"/>
    <x v="5"/>
    <x v="2"/>
    <x v="0"/>
    <x v="0"/>
    <x v="7"/>
    <n v="2.6830911799999999"/>
    <x v="9"/>
    <s v="aggregate"/>
    <x v="3"/>
  </r>
  <r>
    <s v="Bread"/>
    <s v="Bread (Perishable)"/>
    <x v="23"/>
    <x v="152"/>
    <x v="5"/>
    <x v="1"/>
    <x v="0"/>
    <x v="0"/>
    <x v="7"/>
    <n v="1.6911643999999999"/>
    <x v="9"/>
    <s v="aggregate"/>
    <x v="3"/>
  </r>
  <r>
    <s v="Bread"/>
    <s v="Bread (Perishable)"/>
    <x v="23"/>
    <x v="152"/>
    <x v="5"/>
    <x v="3"/>
    <x v="0"/>
    <x v="0"/>
    <x v="7"/>
    <n v="0.20281718000000001"/>
    <x v="9"/>
    <s v="aggregate"/>
    <x v="3"/>
  </r>
  <r>
    <s v="Bread"/>
    <s v="Bread (Perishable)"/>
    <x v="23"/>
    <x v="152"/>
    <x v="5"/>
    <x v="4"/>
    <x v="0"/>
    <x v="0"/>
    <x v="7"/>
    <n v="0.28593960000000002"/>
    <x v="9"/>
    <s v="aggregate"/>
    <x v="3"/>
  </r>
  <r>
    <s v="Bread"/>
    <s v="Bread (Perishable)"/>
    <x v="23"/>
    <x v="152"/>
    <x v="5"/>
    <x v="5"/>
    <x v="0"/>
    <x v="0"/>
    <x v="7"/>
    <n v="0.12671246999999999"/>
    <x v="9"/>
    <s v="aggregate"/>
    <x v="3"/>
  </r>
  <r>
    <s v="Bread"/>
    <s v="Bread (Perishable)"/>
    <x v="23"/>
    <x v="152"/>
    <x v="5"/>
    <x v="2"/>
    <x v="0"/>
    <x v="0"/>
    <x v="7"/>
    <n v="2.3066336500000002"/>
    <x v="9"/>
    <s v="aggregate"/>
    <x v="3"/>
  </r>
  <r>
    <s v="Bread"/>
    <s v="Bread (Perishable)"/>
    <x v="23"/>
    <x v="153"/>
    <x v="5"/>
    <x v="1"/>
    <x v="0"/>
    <x v="0"/>
    <x v="7"/>
    <n v="0.27683119"/>
    <x v="9"/>
    <s v="aggregate"/>
    <x v="3"/>
  </r>
  <r>
    <s v="Bread"/>
    <s v="Bread (Perishable)"/>
    <x v="23"/>
    <x v="153"/>
    <x v="5"/>
    <x v="3"/>
    <x v="0"/>
    <x v="0"/>
    <x v="7"/>
    <n v="0.15668204999999999"/>
    <x v="9"/>
    <s v="aggregate"/>
    <x v="3"/>
  </r>
  <r>
    <s v="Bread"/>
    <s v="Bread (Perishable)"/>
    <x v="23"/>
    <x v="153"/>
    <x v="5"/>
    <x v="4"/>
    <x v="0"/>
    <x v="0"/>
    <x v="7"/>
    <n v="9.6327546E-2"/>
    <x v="9"/>
    <s v="aggregate"/>
    <x v="3"/>
  </r>
  <r>
    <s v="Bread"/>
    <s v="Bread (Perishable)"/>
    <x v="23"/>
    <x v="153"/>
    <x v="5"/>
    <x v="5"/>
    <x v="0"/>
    <x v="0"/>
    <x v="7"/>
    <n v="0.13323488"/>
    <x v="9"/>
    <s v="aggregate"/>
    <x v="3"/>
  </r>
  <r>
    <s v="Bread"/>
    <s v="Bread (Perishable)"/>
    <x v="23"/>
    <x v="153"/>
    <x v="5"/>
    <x v="2"/>
    <x v="0"/>
    <x v="0"/>
    <x v="7"/>
    <n v="0.66307566600000001"/>
    <x v="9"/>
    <s v="aggregate"/>
    <x v="3"/>
  </r>
  <r>
    <s v="Bread"/>
    <s v="Bread (Perishable)"/>
    <x v="23"/>
    <x v="154"/>
    <x v="5"/>
    <x v="1"/>
    <x v="0"/>
    <x v="0"/>
    <x v="7"/>
    <n v="0.24665680000000001"/>
    <x v="9"/>
    <s v="aggregate"/>
    <x v="3"/>
  </r>
  <r>
    <s v="Bread"/>
    <s v="Bread (Perishable)"/>
    <x v="23"/>
    <x v="154"/>
    <x v="5"/>
    <x v="3"/>
    <x v="0"/>
    <x v="0"/>
    <x v="7"/>
    <n v="0.15165118999999999"/>
    <x v="9"/>
    <s v="aggregate"/>
    <x v="3"/>
  </r>
  <r>
    <s v="Bread"/>
    <s v="Bread (Perishable)"/>
    <x v="23"/>
    <x v="154"/>
    <x v="5"/>
    <x v="4"/>
    <x v="0"/>
    <x v="0"/>
    <x v="7"/>
    <n v="9.6332519000000005E-2"/>
    <x v="9"/>
    <s v="aggregate"/>
    <x v="3"/>
  </r>
  <r>
    <s v="Bread"/>
    <s v="Bread (Perishable)"/>
    <x v="23"/>
    <x v="154"/>
    <x v="5"/>
    <x v="5"/>
    <x v="0"/>
    <x v="0"/>
    <x v="7"/>
    <n v="0.13149009"/>
    <x v="9"/>
    <s v="aggregate"/>
    <x v="3"/>
  </r>
  <r>
    <s v="Bread"/>
    <s v="Bread (Perishable)"/>
    <x v="23"/>
    <x v="154"/>
    <x v="5"/>
    <x v="2"/>
    <x v="0"/>
    <x v="0"/>
    <x v="7"/>
    <n v="0.62613059900000001"/>
    <x v="9"/>
    <s v="aggregate"/>
    <x v="3"/>
  </r>
  <r>
    <s v="Bread"/>
    <s v="Bread (Perishable)"/>
    <x v="23"/>
    <x v="155"/>
    <x v="5"/>
    <x v="1"/>
    <x v="0"/>
    <x v="0"/>
    <x v="7"/>
    <n v="0.24665680000000001"/>
    <x v="9"/>
    <s v="aggregate"/>
    <x v="3"/>
  </r>
  <r>
    <s v="Bread"/>
    <s v="Bread (Perishable)"/>
    <x v="23"/>
    <x v="155"/>
    <x v="5"/>
    <x v="3"/>
    <x v="0"/>
    <x v="0"/>
    <x v="7"/>
    <n v="0.15165118999999999"/>
    <x v="9"/>
    <s v="aggregate"/>
    <x v="3"/>
  </r>
  <r>
    <s v="Bread"/>
    <s v="Bread (Perishable)"/>
    <x v="23"/>
    <x v="155"/>
    <x v="5"/>
    <x v="4"/>
    <x v="0"/>
    <x v="0"/>
    <x v="7"/>
    <n v="9.6332519000000005E-2"/>
    <x v="9"/>
    <s v="aggregate"/>
    <x v="3"/>
  </r>
  <r>
    <s v="Bread"/>
    <s v="Bread (Perishable)"/>
    <x v="23"/>
    <x v="155"/>
    <x v="5"/>
    <x v="5"/>
    <x v="0"/>
    <x v="0"/>
    <x v="7"/>
    <n v="0.13149009"/>
    <x v="9"/>
    <s v="aggregate"/>
    <x v="3"/>
  </r>
  <r>
    <s v="Bread"/>
    <s v="Bread (Perishable)"/>
    <x v="23"/>
    <x v="155"/>
    <x v="5"/>
    <x v="2"/>
    <x v="0"/>
    <x v="0"/>
    <x v="7"/>
    <n v="0.62613059900000001"/>
    <x v="9"/>
    <s v="aggregate"/>
    <x v="3"/>
  </r>
  <r>
    <s v="Bread"/>
    <s v="Bread (Perishable)"/>
    <x v="23"/>
    <x v="156"/>
    <x v="5"/>
    <x v="1"/>
    <x v="0"/>
    <x v="0"/>
    <x v="7"/>
    <n v="0.68817598999999996"/>
    <x v="9"/>
    <s v="aggregate"/>
    <x v="3"/>
  </r>
  <r>
    <s v="Bread"/>
    <s v="Bread (Perishable)"/>
    <x v="23"/>
    <x v="156"/>
    <x v="5"/>
    <x v="3"/>
    <x v="0"/>
    <x v="0"/>
    <x v="7"/>
    <n v="0.18056787999999999"/>
    <x v="9"/>
    <s v="aggregate"/>
    <x v="3"/>
  </r>
  <r>
    <s v="Bread"/>
    <s v="Bread (Perishable)"/>
    <x v="23"/>
    <x v="156"/>
    <x v="5"/>
    <x v="4"/>
    <x v="0"/>
    <x v="0"/>
    <x v="7"/>
    <n v="0.30180031000000002"/>
    <x v="9"/>
    <s v="aggregate"/>
    <x v="3"/>
  </r>
  <r>
    <s v="Bread"/>
    <s v="Bread (Perishable)"/>
    <x v="23"/>
    <x v="156"/>
    <x v="5"/>
    <x v="5"/>
    <x v="0"/>
    <x v="0"/>
    <x v="7"/>
    <n v="0.12558105"/>
    <x v="9"/>
    <s v="aggregate"/>
    <x v="3"/>
  </r>
  <r>
    <s v="Bread"/>
    <s v="Bread (Perishable)"/>
    <x v="23"/>
    <x v="156"/>
    <x v="5"/>
    <x v="2"/>
    <x v="0"/>
    <x v="0"/>
    <x v="7"/>
    <n v="1.2961252299999999"/>
    <x v="9"/>
    <s v="aggregate"/>
    <x v="3"/>
  </r>
  <r>
    <s v="Bread"/>
    <s v="Bread (Perishable)"/>
    <x v="23"/>
    <x v="157"/>
    <x v="5"/>
    <x v="1"/>
    <x v="0"/>
    <x v="0"/>
    <x v="7"/>
    <n v="0.49862013999999999"/>
    <x v="9"/>
    <s v="aggregate"/>
    <x v="3"/>
  </r>
  <r>
    <s v="Bread"/>
    <s v="Bread (Perishable)"/>
    <x v="23"/>
    <x v="157"/>
    <x v="5"/>
    <x v="3"/>
    <x v="0"/>
    <x v="0"/>
    <x v="7"/>
    <n v="0.16785431000000001"/>
    <x v="9"/>
    <s v="aggregate"/>
    <x v="3"/>
  </r>
  <r>
    <s v="Bread"/>
    <s v="Bread (Perishable)"/>
    <x v="23"/>
    <x v="157"/>
    <x v="5"/>
    <x v="4"/>
    <x v="0"/>
    <x v="0"/>
    <x v="7"/>
    <n v="0.28593421000000002"/>
    <x v="9"/>
    <s v="aggregate"/>
    <x v="3"/>
  </r>
  <r>
    <s v="Bread"/>
    <s v="Bread (Perishable)"/>
    <x v="23"/>
    <x v="157"/>
    <x v="5"/>
    <x v="5"/>
    <x v="0"/>
    <x v="0"/>
    <x v="7"/>
    <n v="0.12636889000000001"/>
    <x v="9"/>
    <s v="aggregate"/>
    <x v="3"/>
  </r>
  <r>
    <s v="Bread"/>
    <s v="Bread (Perishable)"/>
    <x v="23"/>
    <x v="157"/>
    <x v="5"/>
    <x v="2"/>
    <x v="0"/>
    <x v="0"/>
    <x v="7"/>
    <n v="1.0787775500000001"/>
    <x v="9"/>
    <s v="aggregate"/>
    <x v="3"/>
  </r>
  <r>
    <s v="Bread"/>
    <s v="Bread (Perishable)"/>
    <x v="23"/>
    <x v="158"/>
    <x v="5"/>
    <x v="1"/>
    <x v="0"/>
    <x v="0"/>
    <x v="7"/>
    <n v="0.28256389999999998"/>
    <x v="9"/>
    <s v="aggregate"/>
    <x v="3"/>
  </r>
  <r>
    <s v="Bread"/>
    <s v="Bread (Perishable)"/>
    <x v="23"/>
    <x v="158"/>
    <x v="5"/>
    <x v="3"/>
    <x v="0"/>
    <x v="0"/>
    <x v="7"/>
    <n v="0.16222088000000001"/>
    <x v="9"/>
    <s v="aggregate"/>
    <x v="3"/>
  </r>
  <r>
    <s v="Bread"/>
    <s v="Bread (Perishable)"/>
    <x v="23"/>
    <x v="158"/>
    <x v="5"/>
    <x v="4"/>
    <x v="0"/>
    <x v="0"/>
    <x v="7"/>
    <n v="0.28594871999999999"/>
    <x v="9"/>
    <s v="aggregate"/>
    <x v="3"/>
  </r>
  <r>
    <s v="Bread"/>
    <s v="Bread (Perishable)"/>
    <x v="23"/>
    <x v="158"/>
    <x v="5"/>
    <x v="5"/>
    <x v="0"/>
    <x v="0"/>
    <x v="7"/>
    <n v="0.12727363999999999"/>
    <x v="9"/>
    <s v="aggregate"/>
    <x v="3"/>
  </r>
  <r>
    <s v="Bread"/>
    <s v="Bread (Perishable)"/>
    <x v="23"/>
    <x v="158"/>
    <x v="5"/>
    <x v="2"/>
    <x v="0"/>
    <x v="0"/>
    <x v="7"/>
    <n v="0.85800714"/>
    <x v="9"/>
    <s v="aggregate"/>
    <x v="3"/>
  </r>
  <r>
    <s v="Bread"/>
    <s v="Bread (Perishable)"/>
    <x v="23"/>
    <x v="159"/>
    <x v="5"/>
    <x v="1"/>
    <x v="0"/>
    <x v="0"/>
    <x v="7"/>
    <n v="0.40329278000000002"/>
    <x v="9"/>
    <s v="aggregate"/>
    <x v="3"/>
  </r>
  <r>
    <s v="Bread"/>
    <s v="Bread (Perishable)"/>
    <x v="23"/>
    <x v="159"/>
    <x v="5"/>
    <x v="3"/>
    <x v="0"/>
    <x v="0"/>
    <x v="7"/>
    <n v="0.15277637999999999"/>
    <x v="9"/>
    <s v="aggregate"/>
    <x v="3"/>
  </r>
  <r>
    <s v="Bread"/>
    <s v="Bread (Perishable)"/>
    <x v="23"/>
    <x v="159"/>
    <x v="5"/>
    <x v="4"/>
    <x v="0"/>
    <x v="0"/>
    <x v="7"/>
    <n v="9.6306201999999994E-2"/>
    <x v="9"/>
    <s v="aggregate"/>
    <x v="3"/>
  </r>
  <r>
    <s v="Bread"/>
    <s v="Bread (Perishable)"/>
    <x v="23"/>
    <x v="159"/>
    <x v="5"/>
    <x v="5"/>
    <x v="0"/>
    <x v="0"/>
    <x v="7"/>
    <n v="0.19131790000000001"/>
    <x v="9"/>
    <s v="aggregate"/>
    <x v="3"/>
  </r>
  <r>
    <s v="Bread"/>
    <s v="Bread (Perishable)"/>
    <x v="23"/>
    <x v="159"/>
    <x v="5"/>
    <x v="2"/>
    <x v="0"/>
    <x v="0"/>
    <x v="7"/>
    <n v="0.84369326200000005"/>
    <x v="9"/>
    <s v="aggregate"/>
    <x v="3"/>
  </r>
  <r>
    <s v="Bread"/>
    <s v="Bread (Perishable)"/>
    <x v="23"/>
    <x v="160"/>
    <x v="5"/>
    <x v="1"/>
    <x v="0"/>
    <x v="0"/>
    <x v="7"/>
    <n v="0.27683119"/>
    <x v="9"/>
    <s v="aggregate"/>
    <x v="3"/>
  </r>
  <r>
    <s v="Bread"/>
    <s v="Bread (Perishable)"/>
    <x v="23"/>
    <x v="160"/>
    <x v="5"/>
    <x v="3"/>
    <x v="0"/>
    <x v="0"/>
    <x v="7"/>
    <n v="0.15668204999999999"/>
    <x v="9"/>
    <s v="aggregate"/>
    <x v="3"/>
  </r>
  <r>
    <s v="Bread"/>
    <s v="Bread (Perishable)"/>
    <x v="23"/>
    <x v="160"/>
    <x v="5"/>
    <x v="4"/>
    <x v="0"/>
    <x v="0"/>
    <x v="7"/>
    <n v="0.28594767999999998"/>
    <x v="9"/>
    <s v="aggregate"/>
    <x v="3"/>
  </r>
  <r>
    <s v="Bread"/>
    <s v="Bread (Perishable)"/>
    <x v="23"/>
    <x v="160"/>
    <x v="5"/>
    <x v="5"/>
    <x v="0"/>
    <x v="0"/>
    <x v="7"/>
    <n v="0.12779122000000001"/>
    <x v="9"/>
    <s v="aggregate"/>
    <x v="3"/>
  </r>
  <r>
    <s v="Bread"/>
    <s v="Bread (Perishable)"/>
    <x v="23"/>
    <x v="160"/>
    <x v="5"/>
    <x v="2"/>
    <x v="0"/>
    <x v="0"/>
    <x v="7"/>
    <n v="0.84725214000000004"/>
    <x v="9"/>
    <s v="aggregate"/>
    <x v="3"/>
  </r>
  <r>
    <s v="Bread"/>
    <s v="Bread (Perishable)"/>
    <x v="23"/>
    <x v="161"/>
    <x v="2"/>
    <x v="1"/>
    <x v="1"/>
    <x v="2"/>
    <x v="7"/>
    <n v="0.49470679075253099"/>
    <x v="8"/>
    <s v="aggregate"/>
    <x v="2"/>
  </r>
  <r>
    <s v="Bread"/>
    <s v="Bread (Perishable)"/>
    <x v="23"/>
    <x v="161"/>
    <x v="2"/>
    <x v="2"/>
    <x v="1"/>
    <x v="2"/>
    <x v="7"/>
    <n v="0.83675075233044904"/>
    <x v="8"/>
    <s v="aggregate"/>
    <x v="2"/>
  </r>
  <r>
    <s v="Bread"/>
    <s v="Bread (Perishable)"/>
    <x v="23"/>
    <x v="161"/>
    <x v="2"/>
    <x v="3"/>
    <x v="1"/>
    <x v="2"/>
    <x v="7"/>
    <n v="0.20606244453210901"/>
    <x v="8"/>
    <s v="aggregate"/>
    <x v="2"/>
  </r>
  <r>
    <s v="Bread"/>
    <s v="Bread (Perishable)"/>
    <x v="23"/>
    <x v="161"/>
    <x v="2"/>
    <x v="4"/>
    <x v="1"/>
    <x v="2"/>
    <x v="7"/>
    <n v="1.052236E-2"/>
    <x v="8"/>
    <s v="aggregate"/>
    <x v="2"/>
  </r>
  <r>
    <s v="Bread"/>
    <s v="Bread (Perishable)"/>
    <x v="23"/>
    <x v="161"/>
    <x v="2"/>
    <x v="5"/>
    <x v="1"/>
    <x v="2"/>
    <x v="7"/>
    <n v="0.12545915704580901"/>
    <x v="8"/>
    <s v="aggregate"/>
    <x v="2"/>
  </r>
  <r>
    <s v="Bread"/>
    <s v="Bread (Perishable)"/>
    <x v="23"/>
    <x v="162"/>
    <x v="2"/>
    <x v="1"/>
    <x v="1"/>
    <x v="2"/>
    <x v="7"/>
    <n v="2.56359511172466"/>
    <x v="8"/>
    <s v="aggregate"/>
    <x v="2"/>
  </r>
  <r>
    <s v="Bread"/>
    <s v="Bread (Perishable)"/>
    <x v="23"/>
    <x v="162"/>
    <x v="2"/>
    <x v="2"/>
    <x v="1"/>
    <x v="2"/>
    <x v="7"/>
    <n v="3.0103090682059199"/>
    <x v="8"/>
    <s v="aggregate"/>
    <x v="2"/>
  </r>
  <r>
    <s v="Bread"/>
    <s v="Bread (Perishable)"/>
    <x v="23"/>
    <x v="162"/>
    <x v="2"/>
    <x v="3"/>
    <x v="1"/>
    <x v="2"/>
    <x v="7"/>
    <n v="0.24600018729216899"/>
    <x v="8"/>
    <s v="aggregate"/>
    <x v="2"/>
  </r>
  <r>
    <s v="Bread"/>
    <s v="Bread (Perishable)"/>
    <x v="23"/>
    <x v="162"/>
    <x v="2"/>
    <x v="4"/>
    <x v="1"/>
    <x v="2"/>
    <x v="7"/>
    <n v="1.052236E-2"/>
    <x v="8"/>
    <s v="aggregate"/>
    <x v="2"/>
  </r>
  <r>
    <s v="Bread"/>
    <s v="Bread (Perishable)"/>
    <x v="23"/>
    <x v="162"/>
    <x v="2"/>
    <x v="5"/>
    <x v="1"/>
    <x v="2"/>
    <x v="7"/>
    <n v="0.190191409189095"/>
    <x v="8"/>
    <s v="aggregate"/>
    <x v="2"/>
  </r>
  <r>
    <s v="Beans (With Pods)"/>
    <s v="Broad Beans"/>
    <x v="24"/>
    <x v="163"/>
    <x v="0"/>
    <x v="0"/>
    <x v="0"/>
    <x v="0"/>
    <x v="2"/>
    <n v="1.14286E-4"/>
    <x v="0"/>
    <s v="aggregate"/>
    <x v="0"/>
  </r>
  <r>
    <s v="Beans (With Pods)"/>
    <s v="Broad Beans"/>
    <x v="24"/>
    <x v="163"/>
    <x v="0"/>
    <x v="1"/>
    <x v="0"/>
    <x v="0"/>
    <x v="2"/>
    <n v="0.17814007200000001"/>
    <x v="0"/>
    <s v="aggregate"/>
    <x v="0"/>
  </r>
  <r>
    <s v="Beans (With Pods)"/>
    <s v="Broad Beans"/>
    <x v="24"/>
    <x v="164"/>
    <x v="0"/>
    <x v="0"/>
    <x v="0"/>
    <x v="0"/>
    <x v="34"/>
    <n v="1.13176E-4"/>
    <x v="0"/>
    <s v="aggregate"/>
    <x v="0"/>
  </r>
  <r>
    <s v="Beans (With Pods)"/>
    <s v="Broad Beans"/>
    <x v="24"/>
    <x v="164"/>
    <x v="0"/>
    <x v="1"/>
    <x v="0"/>
    <x v="0"/>
    <x v="34"/>
    <n v="0.175148519"/>
    <x v="0"/>
    <s v="aggregate"/>
    <x v="0"/>
  </r>
  <r>
    <s v="Beans (With Pods)"/>
    <s v="Broad Beans"/>
    <x v="24"/>
    <x v="165"/>
    <x v="0"/>
    <x v="0"/>
    <x v="0"/>
    <x v="0"/>
    <x v="35"/>
    <n v="0.88297739500000005"/>
    <x v="0"/>
    <s v="aggregate"/>
    <x v="0"/>
  </r>
  <r>
    <s v="Beans (With Pods)"/>
    <s v="Broad Beans"/>
    <x v="24"/>
    <x v="165"/>
    <x v="0"/>
    <x v="1"/>
    <x v="0"/>
    <x v="0"/>
    <x v="35"/>
    <n v="1.0730151219999999"/>
    <x v="0"/>
    <s v="aggregate"/>
    <x v="0"/>
  </r>
  <r>
    <s v="Beans (With Pods)"/>
    <s v="Broad Beans"/>
    <x v="24"/>
    <x v="166"/>
    <x v="0"/>
    <x v="0"/>
    <x v="0"/>
    <x v="0"/>
    <x v="35"/>
    <n v="0.87128229400000001"/>
    <x v="0"/>
    <s v="aggregate"/>
    <x v="0"/>
  </r>
  <r>
    <s v="Beans (With Pods)"/>
    <s v="Broad Beans"/>
    <x v="24"/>
    <x v="166"/>
    <x v="0"/>
    <x v="1"/>
    <x v="0"/>
    <x v="0"/>
    <x v="35"/>
    <n v="1.060604332"/>
    <x v="0"/>
    <s v="aggregate"/>
    <x v="0"/>
  </r>
  <r>
    <s v="Beans (With Pods)"/>
    <s v="Broad Beans"/>
    <x v="24"/>
    <x v="167"/>
    <x v="0"/>
    <x v="0"/>
    <x v="0"/>
    <x v="0"/>
    <x v="36"/>
    <n v="1.4523369779999999"/>
    <x v="0"/>
    <s v="aggregate"/>
    <x v="0"/>
  </r>
  <r>
    <s v="Beans (With Pods)"/>
    <s v="Broad Beans"/>
    <x v="24"/>
    <x v="167"/>
    <x v="0"/>
    <x v="1"/>
    <x v="0"/>
    <x v="0"/>
    <x v="36"/>
    <n v="1.8131132830000001"/>
    <x v="0"/>
    <s v="aggregate"/>
    <x v="0"/>
  </r>
  <r>
    <s v="Beans (With Pods)"/>
    <s v="Broad Beans"/>
    <x v="24"/>
    <x v="168"/>
    <x v="0"/>
    <x v="0"/>
    <x v="0"/>
    <x v="0"/>
    <x v="37"/>
    <n v="2.0047246369999998"/>
    <x v="0"/>
    <s v="aggregate"/>
    <x v="0"/>
  </r>
  <r>
    <s v="Beans (With Pods)"/>
    <s v="Broad Beans"/>
    <x v="24"/>
    <x v="168"/>
    <x v="0"/>
    <x v="1"/>
    <x v="0"/>
    <x v="0"/>
    <x v="37"/>
    <n v="2.4620542969999999"/>
    <x v="0"/>
    <s v="aggregate"/>
    <x v="0"/>
  </r>
  <r>
    <s v="Beans (With Pods)"/>
    <s v="Broad Beans"/>
    <x v="24"/>
    <x v="169"/>
    <x v="0"/>
    <x v="0"/>
    <x v="0"/>
    <x v="0"/>
    <x v="38"/>
    <n v="0.85553689799999999"/>
    <x v="0"/>
    <s v="aggregate"/>
    <x v="0"/>
  </r>
  <r>
    <s v="Beans (With Pods)"/>
    <s v="Broad Beans"/>
    <x v="24"/>
    <x v="169"/>
    <x v="0"/>
    <x v="1"/>
    <x v="0"/>
    <x v="0"/>
    <x v="38"/>
    <n v="1.03629265"/>
    <x v="0"/>
    <s v="aggregate"/>
    <x v="0"/>
  </r>
  <r>
    <s v="Beans (With Pods)"/>
    <s v="Broad Beans"/>
    <x v="24"/>
    <x v="170"/>
    <x v="0"/>
    <x v="0"/>
    <x v="0"/>
    <x v="0"/>
    <x v="39"/>
    <n v="0.64092955699999998"/>
    <x v="0"/>
    <s v="aggregate"/>
    <x v="0"/>
  </r>
  <r>
    <s v="Beans (With Pods)"/>
    <s v="Broad Beans"/>
    <x v="24"/>
    <x v="170"/>
    <x v="0"/>
    <x v="1"/>
    <x v="0"/>
    <x v="0"/>
    <x v="39"/>
    <n v="0.91791917599999995"/>
    <x v="0"/>
    <s v="aggregate"/>
    <x v="0"/>
  </r>
  <r>
    <s v="Beans (With Pods)"/>
    <s v="Broad Beans"/>
    <x v="24"/>
    <x v="171"/>
    <x v="0"/>
    <x v="0"/>
    <x v="0"/>
    <x v="0"/>
    <x v="38"/>
    <n v="0.84446831899999997"/>
    <x v="0"/>
    <s v="aggregate"/>
    <x v="0"/>
  </r>
  <r>
    <s v="Beans (With Pods)"/>
    <s v="Broad Beans"/>
    <x v="24"/>
    <x v="171"/>
    <x v="0"/>
    <x v="1"/>
    <x v="0"/>
    <x v="0"/>
    <x v="38"/>
    <n v="1.0243655309999999"/>
    <x v="0"/>
    <s v="aggregate"/>
    <x v="0"/>
  </r>
  <r>
    <s v="Beans (With Pods)"/>
    <s v="Broad Beans"/>
    <x v="24"/>
    <x v="172"/>
    <x v="0"/>
    <x v="0"/>
    <x v="0"/>
    <x v="0"/>
    <x v="37"/>
    <n v="1.335026638"/>
    <x v="0"/>
    <s v="aggregate"/>
    <x v="0"/>
  </r>
  <r>
    <s v="Beans (With Pods)"/>
    <s v="Broad Beans"/>
    <x v="24"/>
    <x v="172"/>
    <x v="0"/>
    <x v="1"/>
    <x v="0"/>
    <x v="0"/>
    <x v="37"/>
    <n v="1.7604874269999999"/>
    <x v="0"/>
    <s v="aggregate"/>
    <x v="0"/>
  </r>
  <r>
    <s v="Beans (With Pods)"/>
    <s v="Broad Beans"/>
    <x v="24"/>
    <x v="173"/>
    <x v="0"/>
    <x v="0"/>
    <x v="0"/>
    <x v="0"/>
    <x v="40"/>
    <n v="1.487785269"/>
    <x v="0"/>
    <s v="aggregate"/>
    <x v="0"/>
  </r>
  <r>
    <s v="Beans (With Pods)"/>
    <s v="Broad Beans"/>
    <x v="24"/>
    <x v="173"/>
    <x v="0"/>
    <x v="1"/>
    <x v="0"/>
    <x v="0"/>
    <x v="40"/>
    <n v="1.8106099929999999"/>
    <x v="0"/>
    <s v="aggregate"/>
    <x v="0"/>
  </r>
  <r>
    <s v="Beans (With Pods)"/>
    <s v="Broad Beans"/>
    <x v="24"/>
    <x v="174"/>
    <x v="0"/>
    <x v="0"/>
    <x v="0"/>
    <x v="0"/>
    <x v="41"/>
    <n v="1.1462751289999999"/>
    <x v="0"/>
    <s v="aggregate"/>
    <x v="0"/>
  </r>
  <r>
    <s v="Beans (With Pods)"/>
    <s v="Broad Beans"/>
    <x v="24"/>
    <x v="174"/>
    <x v="0"/>
    <x v="1"/>
    <x v="0"/>
    <x v="0"/>
    <x v="41"/>
    <n v="1.4505595739999999"/>
    <x v="0"/>
    <s v="aggregate"/>
    <x v="0"/>
  </r>
  <r>
    <s v="Beans (With Pods)"/>
    <s v="Broad Beans"/>
    <x v="24"/>
    <x v="175"/>
    <x v="0"/>
    <x v="0"/>
    <x v="0"/>
    <x v="0"/>
    <x v="41"/>
    <n v="2.0842540550000002"/>
    <x v="0"/>
    <s v="aggregate"/>
    <x v="0"/>
  </r>
  <r>
    <s v="Beans (With Pods)"/>
    <s v="Broad Beans"/>
    <x v="24"/>
    <x v="175"/>
    <x v="0"/>
    <x v="1"/>
    <x v="0"/>
    <x v="0"/>
    <x v="41"/>
    <n v="2.465781121"/>
    <x v="0"/>
    <s v="aggregate"/>
    <x v="0"/>
  </r>
  <r>
    <s v="Brassica Vegetables"/>
    <s v="Broccoli"/>
    <x v="25"/>
    <x v="176"/>
    <x v="1"/>
    <x v="2"/>
    <x v="1"/>
    <x v="1"/>
    <x v="15"/>
    <n v="0.7"/>
    <x v="3"/>
    <s v="aggregate"/>
    <x v="1"/>
  </r>
  <r>
    <s v="Brassica Vegetables"/>
    <s v="Broccoli"/>
    <x v="25"/>
    <x v="177"/>
    <x v="2"/>
    <x v="1"/>
    <x v="1"/>
    <x v="2"/>
    <x v="7"/>
    <n v="0.57004337970624996"/>
    <x v="4"/>
    <s v="aggregate"/>
    <x v="2"/>
  </r>
  <r>
    <s v="Brassica Vegetables"/>
    <s v="Broccoli"/>
    <x v="25"/>
    <x v="177"/>
    <x v="2"/>
    <x v="2"/>
    <x v="1"/>
    <x v="2"/>
    <x v="7"/>
    <n v="0.75091242041623996"/>
    <x v="4"/>
    <s v="aggregate"/>
    <x v="2"/>
  </r>
  <r>
    <s v="Brassica Vegetables"/>
    <s v="Broccoli"/>
    <x v="25"/>
    <x v="177"/>
    <x v="2"/>
    <x v="3"/>
    <x v="1"/>
    <x v="2"/>
    <x v="7"/>
    <n v="0"/>
    <x v="4"/>
    <s v="aggregate"/>
    <x v="2"/>
  </r>
  <r>
    <s v="Brassica Vegetables"/>
    <s v="Broccoli"/>
    <x v="25"/>
    <x v="177"/>
    <x v="2"/>
    <x v="4"/>
    <x v="1"/>
    <x v="2"/>
    <x v="7"/>
    <n v="1.052236E-2"/>
    <x v="4"/>
    <s v="aggregate"/>
    <x v="2"/>
  </r>
  <r>
    <s v="Brassica Vegetables"/>
    <s v="Broccoli"/>
    <x v="25"/>
    <x v="177"/>
    <x v="2"/>
    <x v="5"/>
    <x v="1"/>
    <x v="2"/>
    <x v="7"/>
    <n v="0.17034668070999001"/>
    <x v="4"/>
    <s v="aggregate"/>
    <x v="2"/>
  </r>
  <r>
    <s v="Brassica Vegetables"/>
    <s v="Broccoli"/>
    <x v="25"/>
    <x v="178"/>
    <x v="4"/>
    <x v="1"/>
    <x v="3"/>
    <x v="2"/>
    <x v="42"/>
    <n v="0.36209912023975899"/>
    <x v="5"/>
    <s v="aggregate"/>
    <x v="4"/>
  </r>
  <r>
    <s v="Brassica Vegetables"/>
    <s v="Broccoli"/>
    <x v="25"/>
    <x v="178"/>
    <x v="4"/>
    <x v="4"/>
    <x v="3"/>
    <x v="2"/>
    <x v="42"/>
    <n v="1.83283887468031E-2"/>
    <x v="5"/>
    <s v="aggregate"/>
    <x v="4"/>
  </r>
  <r>
    <s v="Brassica Vegetables"/>
    <s v="Broccoli"/>
    <x v="25"/>
    <x v="178"/>
    <x v="4"/>
    <x v="5"/>
    <x v="3"/>
    <x v="2"/>
    <x v="42"/>
    <n v="5.8496294884042899E-2"/>
    <x v="5"/>
    <s v="aggregate"/>
    <x v="4"/>
  </r>
  <r>
    <s v="Brassica Vegetables"/>
    <s v="Broccoli"/>
    <x v="25"/>
    <x v="178"/>
    <x v="4"/>
    <x v="2"/>
    <x v="3"/>
    <x v="2"/>
    <x v="42"/>
    <n v="0.49468259999999997"/>
    <x v="5"/>
    <s v="aggregate"/>
    <x v="4"/>
  </r>
  <r>
    <s v="Brassica Vegetables"/>
    <s v="Broccoli"/>
    <x v="25"/>
    <x v="178"/>
    <x v="4"/>
    <x v="3"/>
    <x v="3"/>
    <x v="2"/>
    <x v="42"/>
    <n v="5.5758764663110499E-2"/>
    <x v="5"/>
    <s v="aggregate"/>
    <x v="4"/>
  </r>
  <r>
    <s v="Brassica Vegetables"/>
    <s v="Broccoli"/>
    <x v="25"/>
    <x v="178"/>
    <x v="4"/>
    <x v="1"/>
    <x v="4"/>
    <x v="2"/>
    <x v="42"/>
    <n v="0.36209912023975899"/>
    <x v="5"/>
    <s v="aggregate"/>
    <x v="4"/>
  </r>
  <r>
    <s v="Brassica Vegetables"/>
    <s v="Broccoli"/>
    <x v="25"/>
    <x v="178"/>
    <x v="4"/>
    <x v="4"/>
    <x v="4"/>
    <x v="2"/>
    <x v="42"/>
    <n v="1.83283887468031E-2"/>
    <x v="5"/>
    <s v="aggregate"/>
    <x v="4"/>
  </r>
  <r>
    <s v="Brassica Vegetables"/>
    <s v="Broccoli"/>
    <x v="25"/>
    <x v="178"/>
    <x v="4"/>
    <x v="5"/>
    <x v="4"/>
    <x v="2"/>
    <x v="42"/>
    <n v="0.29837377345327198"/>
    <x v="5"/>
    <s v="aggregate"/>
    <x v="4"/>
  </r>
  <r>
    <s v="Brassica Vegetables"/>
    <s v="Broccoli"/>
    <x v="25"/>
    <x v="178"/>
    <x v="4"/>
    <x v="2"/>
    <x v="4"/>
    <x v="2"/>
    <x v="42"/>
    <n v="0.73297449999999997"/>
    <x v="5"/>
    <s v="aggregate"/>
    <x v="4"/>
  </r>
  <r>
    <s v="Brassica Vegetables"/>
    <s v="Broccoli"/>
    <x v="25"/>
    <x v="178"/>
    <x v="4"/>
    <x v="3"/>
    <x v="4"/>
    <x v="2"/>
    <x v="42"/>
    <n v="5.4173243010279502E-2"/>
    <x v="5"/>
    <s v="aggregate"/>
    <x v="4"/>
  </r>
  <r>
    <s v="Brassica Vegetables"/>
    <s v="Broccoli"/>
    <x v="25"/>
    <x v="179"/>
    <x v="4"/>
    <x v="1"/>
    <x v="3"/>
    <x v="2"/>
    <x v="18"/>
    <n v="0.36209912023975899"/>
    <x v="5"/>
    <s v="aggregate"/>
    <x v="4"/>
  </r>
  <r>
    <s v="Brassica Vegetables"/>
    <s v="Broccoli"/>
    <x v="25"/>
    <x v="179"/>
    <x v="4"/>
    <x v="4"/>
    <x v="3"/>
    <x v="2"/>
    <x v="18"/>
    <n v="1.83283887468031E-2"/>
    <x v="5"/>
    <s v="aggregate"/>
    <x v="4"/>
  </r>
  <r>
    <s v="Brassica Vegetables"/>
    <s v="Broccoli"/>
    <x v="25"/>
    <x v="179"/>
    <x v="4"/>
    <x v="5"/>
    <x v="3"/>
    <x v="2"/>
    <x v="18"/>
    <n v="5.5756294884042899E-2"/>
    <x v="5"/>
    <s v="aggregate"/>
    <x v="4"/>
  </r>
  <r>
    <s v="Brassica Vegetables"/>
    <s v="Broccoli"/>
    <x v="25"/>
    <x v="179"/>
    <x v="4"/>
    <x v="2"/>
    <x v="3"/>
    <x v="2"/>
    <x v="18"/>
    <n v="0.80863989999999997"/>
    <x v="5"/>
    <s v="aggregate"/>
    <x v="4"/>
  </r>
  <r>
    <s v="Brassica Vegetables"/>
    <s v="Broccoli"/>
    <x v="25"/>
    <x v="179"/>
    <x v="4"/>
    <x v="3"/>
    <x v="3"/>
    <x v="2"/>
    <x v="18"/>
    <n v="0.37245609866062301"/>
    <x v="5"/>
    <s v="aggregate"/>
    <x v="4"/>
  </r>
  <r>
    <s v="Brassica Vegetables"/>
    <s v="Broccoli"/>
    <x v="25"/>
    <x v="179"/>
    <x v="4"/>
    <x v="1"/>
    <x v="4"/>
    <x v="2"/>
    <x v="18"/>
    <n v="0.36209912023975899"/>
    <x v="5"/>
    <s v="aggregate"/>
    <x v="4"/>
  </r>
  <r>
    <s v="Brassica Vegetables"/>
    <s v="Broccoli"/>
    <x v="25"/>
    <x v="179"/>
    <x v="4"/>
    <x v="4"/>
    <x v="4"/>
    <x v="2"/>
    <x v="18"/>
    <n v="1.83283887468031E-2"/>
    <x v="5"/>
    <s v="aggregate"/>
    <x v="4"/>
  </r>
  <r>
    <s v="Brassica Vegetables"/>
    <s v="Broccoli"/>
    <x v="25"/>
    <x v="179"/>
    <x v="4"/>
    <x v="5"/>
    <x v="4"/>
    <x v="2"/>
    <x v="18"/>
    <n v="0.31736370595742902"/>
    <x v="5"/>
    <s v="aggregate"/>
    <x v="4"/>
  </r>
  <r>
    <s v="Brassica Vegetables"/>
    <s v="Broccoli"/>
    <x v="25"/>
    <x v="179"/>
    <x v="4"/>
    <x v="2"/>
    <x v="4"/>
    <x v="2"/>
    <x v="18"/>
    <n v="1.0656779999999999"/>
    <x v="5"/>
    <s v="aggregate"/>
    <x v="4"/>
  </r>
  <r>
    <s v="Brassica Vegetables"/>
    <s v="Broccoli"/>
    <x v="25"/>
    <x v="179"/>
    <x v="4"/>
    <x v="3"/>
    <x v="4"/>
    <x v="2"/>
    <x v="18"/>
    <n v="0.367886776259226"/>
    <x v="5"/>
    <s v="aggregate"/>
    <x v="4"/>
  </r>
  <r>
    <s v="Brassica Vegetables"/>
    <s v="Broccoli"/>
    <x v="25"/>
    <x v="180"/>
    <x v="4"/>
    <x v="1"/>
    <x v="3"/>
    <x v="2"/>
    <x v="18"/>
    <n v="0.36209912023975899"/>
    <x v="5"/>
    <s v="aggregate"/>
    <x v="4"/>
  </r>
  <r>
    <s v="Brassica Vegetables"/>
    <s v="Broccoli"/>
    <x v="25"/>
    <x v="180"/>
    <x v="4"/>
    <x v="4"/>
    <x v="3"/>
    <x v="2"/>
    <x v="18"/>
    <n v="1.83283887468031E-2"/>
    <x v="5"/>
    <s v="aggregate"/>
    <x v="4"/>
  </r>
  <r>
    <s v="Brassica Vegetables"/>
    <s v="Broccoli"/>
    <x v="25"/>
    <x v="180"/>
    <x v="4"/>
    <x v="5"/>
    <x v="3"/>
    <x v="2"/>
    <x v="18"/>
    <n v="5.5756294884042899E-2"/>
    <x v="5"/>
    <s v="aggregate"/>
    <x v="4"/>
  </r>
  <r>
    <s v="Brassica Vegetables"/>
    <s v="Broccoli"/>
    <x v="25"/>
    <x v="180"/>
    <x v="4"/>
    <x v="2"/>
    <x v="3"/>
    <x v="2"/>
    <x v="18"/>
    <n v="0.49634699999999998"/>
    <x v="5"/>
    <s v="aggregate"/>
    <x v="4"/>
  </r>
  <r>
    <s v="Brassica Vegetables"/>
    <s v="Broccoli"/>
    <x v="25"/>
    <x v="180"/>
    <x v="4"/>
    <x v="3"/>
    <x v="3"/>
    <x v="2"/>
    <x v="18"/>
    <n v="6.0163246775129901E-2"/>
    <x v="5"/>
    <s v="aggregate"/>
    <x v="4"/>
  </r>
  <r>
    <s v="Brassica Vegetables"/>
    <s v="Broccoli"/>
    <x v="25"/>
    <x v="180"/>
    <x v="4"/>
    <x v="1"/>
    <x v="4"/>
    <x v="2"/>
    <x v="18"/>
    <n v="0.36209912023975899"/>
    <x v="5"/>
    <s v="aggregate"/>
    <x v="4"/>
  </r>
  <r>
    <s v="Brassica Vegetables"/>
    <s v="Broccoli"/>
    <x v="25"/>
    <x v="180"/>
    <x v="4"/>
    <x v="4"/>
    <x v="4"/>
    <x v="2"/>
    <x v="18"/>
    <n v="1.83283887468031E-2"/>
    <x v="5"/>
    <s v="aggregate"/>
    <x v="4"/>
  </r>
  <r>
    <s v="Brassica Vegetables"/>
    <s v="Broccoli"/>
    <x v="25"/>
    <x v="180"/>
    <x v="4"/>
    <x v="5"/>
    <x v="4"/>
    <x v="2"/>
    <x v="18"/>
    <n v="0.31736370595742902"/>
    <x v="5"/>
    <s v="aggregate"/>
    <x v="4"/>
  </r>
  <r>
    <s v="Brassica Vegetables"/>
    <s v="Broccoli"/>
    <x v="25"/>
    <x v="180"/>
    <x v="4"/>
    <x v="2"/>
    <x v="4"/>
    <x v="2"/>
    <x v="18"/>
    <n v="0.75623300000000004"/>
    <x v="5"/>
    <s v="aggregate"/>
    <x v="4"/>
  </r>
  <r>
    <s v="Brassica Vegetables"/>
    <s v="Broccoli"/>
    <x v="25"/>
    <x v="180"/>
    <x v="4"/>
    <x v="3"/>
    <x v="4"/>
    <x v="2"/>
    <x v="18"/>
    <n v="5.8441823266341897E-2"/>
    <x v="5"/>
    <s v="aggregate"/>
    <x v="4"/>
  </r>
  <r>
    <s v="Brassica Vegetables"/>
    <s v="Brussel Sprouts"/>
    <x v="26"/>
    <x v="181"/>
    <x v="4"/>
    <x v="1"/>
    <x v="3"/>
    <x v="2"/>
    <x v="18"/>
    <n v="0.12128562765312299"/>
    <x v="5"/>
    <s v="aggregate"/>
    <x v="4"/>
  </r>
  <r>
    <s v="Brassica Vegetables"/>
    <s v="Brussel Sprouts"/>
    <x v="26"/>
    <x v="181"/>
    <x v="4"/>
    <x v="4"/>
    <x v="3"/>
    <x v="2"/>
    <x v="18"/>
    <n v="1.83283887468031E-2"/>
    <x v="5"/>
    <s v="aggregate"/>
    <x v="4"/>
  </r>
  <r>
    <s v="Brassica Vegetables"/>
    <s v="Brussel Sprouts"/>
    <x v="26"/>
    <x v="181"/>
    <x v="4"/>
    <x v="5"/>
    <x v="3"/>
    <x v="2"/>
    <x v="18"/>
    <n v="5.1541385328844801E-2"/>
    <x v="5"/>
    <s v="aggregate"/>
    <x v="4"/>
  </r>
  <r>
    <s v="Brassica Vegetables"/>
    <s v="Brussel Sprouts"/>
    <x v="26"/>
    <x v="181"/>
    <x v="4"/>
    <x v="2"/>
    <x v="3"/>
    <x v="2"/>
    <x v="18"/>
    <n v="0.2469142"/>
    <x v="5"/>
    <s v="aggregate"/>
    <x v="4"/>
  </r>
  <r>
    <s v="Brassica Vegetables"/>
    <s v="Brussel Sprouts"/>
    <x v="26"/>
    <x v="181"/>
    <x v="4"/>
    <x v="3"/>
    <x v="3"/>
    <x v="2"/>
    <x v="18"/>
    <n v="5.5758764663110499E-2"/>
    <x v="5"/>
    <s v="aggregate"/>
    <x v="4"/>
  </r>
  <r>
    <s v="Brassica Vegetables"/>
    <s v="Brussel Sprouts"/>
    <x v="26"/>
    <x v="181"/>
    <x v="4"/>
    <x v="1"/>
    <x v="4"/>
    <x v="2"/>
    <x v="18"/>
    <n v="0.12128562765312299"/>
    <x v="5"/>
    <s v="aggregate"/>
    <x v="4"/>
  </r>
  <r>
    <s v="Brassica Vegetables"/>
    <s v="Brussel Sprouts"/>
    <x v="26"/>
    <x v="181"/>
    <x v="4"/>
    <x v="4"/>
    <x v="4"/>
    <x v="2"/>
    <x v="18"/>
    <n v="1.83283887468031E-2"/>
    <x v="5"/>
    <s v="aggregate"/>
    <x v="4"/>
  </r>
  <r>
    <s v="Brassica Vegetables"/>
    <s v="Brussel Sprouts"/>
    <x v="26"/>
    <x v="181"/>
    <x v="4"/>
    <x v="5"/>
    <x v="4"/>
    <x v="2"/>
    <x v="18"/>
    <n v="0.64823706333773201"/>
    <x v="5"/>
    <s v="aggregate"/>
    <x v="4"/>
  </r>
  <r>
    <s v="Brassica Vegetables"/>
    <s v="Brussel Sprouts"/>
    <x v="26"/>
    <x v="181"/>
    <x v="4"/>
    <x v="2"/>
    <x v="4"/>
    <x v="2"/>
    <x v="18"/>
    <n v="0.84859189999999995"/>
    <x v="5"/>
    <s v="aggregate"/>
    <x v="4"/>
  </r>
  <r>
    <s v="Brassica Vegetables"/>
    <s v="Brussel Sprouts"/>
    <x v="26"/>
    <x v="181"/>
    <x v="4"/>
    <x v="3"/>
    <x v="4"/>
    <x v="2"/>
    <x v="18"/>
    <n v="6.0740780884316399E-2"/>
    <x v="5"/>
    <s v="aggregate"/>
    <x v="4"/>
  </r>
  <r>
    <s v="Brassica Vegetables"/>
    <s v="Brussel Sprouts"/>
    <x v="26"/>
    <x v="182"/>
    <x v="4"/>
    <x v="1"/>
    <x v="3"/>
    <x v="2"/>
    <x v="18"/>
    <n v="0.12128562765312299"/>
    <x v="5"/>
    <s v="aggregate"/>
    <x v="4"/>
  </r>
  <r>
    <s v="Brassica Vegetables"/>
    <s v="Brussel Sprouts"/>
    <x v="26"/>
    <x v="182"/>
    <x v="4"/>
    <x v="4"/>
    <x v="3"/>
    <x v="2"/>
    <x v="18"/>
    <n v="1.83283887468031E-2"/>
    <x v="5"/>
    <s v="aggregate"/>
    <x v="4"/>
  </r>
  <r>
    <s v="Brassica Vegetables"/>
    <s v="Brussel Sprouts"/>
    <x v="26"/>
    <x v="182"/>
    <x v="4"/>
    <x v="5"/>
    <x v="3"/>
    <x v="2"/>
    <x v="18"/>
    <n v="5.1541385328844801E-2"/>
    <x v="5"/>
    <s v="aggregate"/>
    <x v="4"/>
  </r>
  <r>
    <s v="Brassica Vegetables"/>
    <s v="Brussel Sprouts"/>
    <x v="26"/>
    <x v="182"/>
    <x v="4"/>
    <x v="2"/>
    <x v="3"/>
    <x v="2"/>
    <x v="18"/>
    <n v="0.76150379999999995"/>
    <x v="5"/>
    <s v="aggregate"/>
    <x v="4"/>
  </r>
  <r>
    <s v="Brassica Vegetables"/>
    <s v="Brussel Sprouts"/>
    <x v="26"/>
    <x v="182"/>
    <x v="4"/>
    <x v="3"/>
    <x v="3"/>
    <x v="2"/>
    <x v="18"/>
    <n v="0.57034844286949904"/>
    <x v="5"/>
    <s v="aggregate"/>
    <x v="4"/>
  </r>
  <r>
    <s v="Brassica Vegetables"/>
    <s v="Brussel Sprouts"/>
    <x v="26"/>
    <x v="182"/>
    <x v="4"/>
    <x v="1"/>
    <x v="4"/>
    <x v="2"/>
    <x v="18"/>
    <n v="0.12128562765312299"/>
    <x v="5"/>
    <s v="aggregate"/>
    <x v="4"/>
  </r>
  <r>
    <s v="Brassica Vegetables"/>
    <s v="Brussel Sprouts"/>
    <x v="26"/>
    <x v="182"/>
    <x v="4"/>
    <x v="4"/>
    <x v="4"/>
    <x v="2"/>
    <x v="18"/>
    <n v="1.83283887468031E-2"/>
    <x v="5"/>
    <s v="aggregate"/>
    <x v="4"/>
  </r>
  <r>
    <s v="Brassica Vegetables"/>
    <s v="Brussel Sprouts"/>
    <x v="26"/>
    <x v="182"/>
    <x v="4"/>
    <x v="5"/>
    <x v="4"/>
    <x v="2"/>
    <x v="18"/>
    <n v="0.26167664351620001"/>
    <x v="5"/>
    <s v="aggregate"/>
    <x v="4"/>
  </r>
  <r>
    <s v="Brassica Vegetables"/>
    <s v="Brussel Sprouts"/>
    <x v="26"/>
    <x v="182"/>
    <x v="4"/>
    <x v="2"/>
    <x v="4"/>
    <x v="2"/>
    <x v="18"/>
    <n v="0.98573580000000005"/>
    <x v="5"/>
    <s v="aggregate"/>
    <x v="4"/>
  </r>
  <r>
    <s v="Brassica Vegetables"/>
    <s v="Brussel Sprouts"/>
    <x v="26"/>
    <x v="182"/>
    <x v="4"/>
    <x v="3"/>
    <x v="4"/>
    <x v="2"/>
    <x v="18"/>
    <n v="0.58444517638683402"/>
    <x v="5"/>
    <s v="aggregate"/>
    <x v="4"/>
  </r>
  <r>
    <s v="Butter/Butter Substitutes"/>
    <s v="Butter (Perishable)"/>
    <x v="27"/>
    <x v="183"/>
    <x v="1"/>
    <x v="2"/>
    <x v="1"/>
    <x v="1"/>
    <x v="7"/>
    <n v="11.52"/>
    <x v="5"/>
    <s v="aggregate"/>
    <x v="1"/>
  </r>
  <r>
    <s v="Butter/Butter Substitutes"/>
    <s v="Butter (Perishable)"/>
    <x v="27"/>
    <x v="184"/>
    <x v="2"/>
    <x v="1"/>
    <x v="1"/>
    <x v="2"/>
    <x v="7"/>
    <n v="4.2996295431545901"/>
    <x v="8"/>
    <s v="aggregate"/>
    <x v="2"/>
  </r>
  <r>
    <s v="Butter/Butter Substitutes"/>
    <s v="Butter (Perishable)"/>
    <x v="27"/>
    <x v="184"/>
    <x v="2"/>
    <x v="2"/>
    <x v="1"/>
    <x v="2"/>
    <x v="7"/>
    <n v="4.9078833746069703"/>
    <x v="8"/>
    <s v="aggregate"/>
    <x v="2"/>
  </r>
  <r>
    <s v="Butter/Butter Substitutes"/>
    <s v="Butter (Perishable)"/>
    <x v="27"/>
    <x v="184"/>
    <x v="2"/>
    <x v="3"/>
    <x v="1"/>
    <x v="2"/>
    <x v="7"/>
    <n v="0.42554378818737298"/>
    <x v="8"/>
    <s v="aggregate"/>
    <x v="2"/>
  </r>
  <r>
    <s v="Butter/Butter Substitutes"/>
    <s v="Butter (Perishable)"/>
    <x v="27"/>
    <x v="184"/>
    <x v="2"/>
    <x v="4"/>
    <x v="1"/>
    <x v="2"/>
    <x v="7"/>
    <n v="0.15226434"/>
    <x v="8"/>
    <s v="aggregate"/>
    <x v="2"/>
  </r>
  <r>
    <s v="Butter/Butter Substitutes"/>
    <s v="Butter (Perishable)"/>
    <x v="27"/>
    <x v="184"/>
    <x v="2"/>
    <x v="5"/>
    <x v="1"/>
    <x v="2"/>
    <x v="7"/>
    <n v="3.0445703265001699E-2"/>
    <x v="8"/>
    <s v="aggregate"/>
    <x v="2"/>
  </r>
  <r>
    <s v="Crops for Beverages"/>
    <s v="Cacao"/>
    <x v="28"/>
    <x v="185"/>
    <x v="0"/>
    <x v="0"/>
    <x v="23"/>
    <x v="0"/>
    <x v="43"/>
    <n v="2.7928540000000002E-2"/>
    <x v="13"/>
    <s v="aggregate"/>
    <x v="0"/>
  </r>
  <r>
    <s v="Crops for Beverages"/>
    <s v="Cacao"/>
    <x v="28"/>
    <x v="185"/>
    <x v="0"/>
    <x v="1"/>
    <x v="23"/>
    <x v="0"/>
    <x v="43"/>
    <n v="3.1373861220000001"/>
    <x v="13"/>
    <s v="aggregate"/>
    <x v="0"/>
  </r>
  <r>
    <s v="Root/Tuber Vegetables"/>
    <s v="Carrots"/>
    <x v="29"/>
    <x v="186"/>
    <x v="0"/>
    <x v="0"/>
    <x v="0"/>
    <x v="0"/>
    <x v="44"/>
    <n v="3.7845000000000001E-5"/>
    <x v="0"/>
    <s v="aggregate"/>
    <x v="0"/>
  </r>
  <r>
    <s v="Root/Tuber Vegetables"/>
    <s v="Carrots"/>
    <x v="29"/>
    <x v="186"/>
    <x v="0"/>
    <x v="1"/>
    <x v="0"/>
    <x v="0"/>
    <x v="44"/>
    <n v="4.2652927E-2"/>
    <x v="0"/>
    <s v="aggregate"/>
    <x v="0"/>
  </r>
  <r>
    <s v="Root/Tuber Vegetables"/>
    <s v="Carrots"/>
    <x v="29"/>
    <x v="187"/>
    <x v="0"/>
    <x v="0"/>
    <x v="0"/>
    <x v="0"/>
    <x v="45"/>
    <n v="4.9054999999999997E-5"/>
    <x v="0"/>
    <s v="aggregate"/>
    <x v="0"/>
  </r>
  <r>
    <s v="Root/Tuber Vegetables"/>
    <s v="Carrots"/>
    <x v="29"/>
    <x v="187"/>
    <x v="0"/>
    <x v="1"/>
    <x v="0"/>
    <x v="0"/>
    <x v="45"/>
    <n v="6.3127613999999999E-2"/>
    <x v="0"/>
    <s v="aggregate"/>
    <x v="0"/>
  </r>
  <r>
    <s v="Root/Tuber Vegetables"/>
    <s v="Carrots"/>
    <x v="29"/>
    <x v="188"/>
    <x v="0"/>
    <x v="0"/>
    <x v="0"/>
    <x v="0"/>
    <x v="46"/>
    <n v="7.6007000000000006E-5"/>
    <x v="0"/>
    <s v="aggregate"/>
    <x v="0"/>
  </r>
  <r>
    <s v="Root/Tuber Vegetables"/>
    <s v="Carrots"/>
    <x v="29"/>
    <x v="188"/>
    <x v="0"/>
    <x v="1"/>
    <x v="0"/>
    <x v="0"/>
    <x v="46"/>
    <n v="9.2052163000000006E-2"/>
    <x v="0"/>
    <s v="aggregate"/>
    <x v="0"/>
  </r>
  <r>
    <s v="Root/Tuber Vegetables"/>
    <s v="Carrots"/>
    <x v="29"/>
    <x v="189"/>
    <x v="1"/>
    <x v="2"/>
    <x v="1"/>
    <x v="1"/>
    <x v="15"/>
    <n v="0.22"/>
    <x v="3"/>
    <s v="aggregate"/>
    <x v="1"/>
  </r>
  <r>
    <s v="Root/Tuber Vegetables"/>
    <s v="Carrots"/>
    <x v="29"/>
    <x v="190"/>
    <x v="2"/>
    <x v="1"/>
    <x v="1"/>
    <x v="2"/>
    <x v="7"/>
    <n v="0.110547188355559"/>
    <x v="4"/>
    <s v="aggregate"/>
    <x v="2"/>
  </r>
  <r>
    <s v="Root/Tuber Vegetables"/>
    <s v="Carrots"/>
    <x v="29"/>
    <x v="190"/>
    <x v="2"/>
    <x v="2"/>
    <x v="1"/>
    <x v="2"/>
    <x v="7"/>
    <n v="0.26826253988689502"/>
    <x v="4"/>
    <s v="aggregate"/>
    <x v="2"/>
  </r>
  <r>
    <s v="Root/Tuber Vegetables"/>
    <s v="Carrots"/>
    <x v="29"/>
    <x v="190"/>
    <x v="2"/>
    <x v="3"/>
    <x v="1"/>
    <x v="2"/>
    <x v="7"/>
    <n v="0"/>
    <x v="4"/>
    <s v="aggregate"/>
    <x v="2"/>
  </r>
  <r>
    <s v="Root/Tuber Vegetables"/>
    <s v="Carrots"/>
    <x v="29"/>
    <x v="190"/>
    <x v="2"/>
    <x v="4"/>
    <x v="1"/>
    <x v="2"/>
    <x v="7"/>
    <n v="1.052236E-2"/>
    <x v="4"/>
    <s v="aggregate"/>
    <x v="2"/>
  </r>
  <r>
    <s v="Root/Tuber Vegetables"/>
    <s v="Carrots"/>
    <x v="29"/>
    <x v="190"/>
    <x v="2"/>
    <x v="5"/>
    <x v="1"/>
    <x v="2"/>
    <x v="7"/>
    <n v="0.147192991531336"/>
    <x v="4"/>
    <s v="aggregate"/>
    <x v="2"/>
  </r>
  <r>
    <s v="Root/Tuber Vegetables"/>
    <s v="Carrots"/>
    <x v="29"/>
    <x v="191"/>
    <x v="4"/>
    <x v="1"/>
    <x v="3"/>
    <x v="2"/>
    <x v="18"/>
    <n v="0.16006546644844499"/>
    <x v="5"/>
    <s v="aggregate"/>
    <x v="4"/>
  </r>
  <r>
    <s v="Root/Tuber Vegetables"/>
    <s v="Carrots"/>
    <x v="29"/>
    <x v="191"/>
    <x v="4"/>
    <x v="4"/>
    <x v="3"/>
    <x v="2"/>
    <x v="18"/>
    <n v="0.86430723404255305"/>
    <x v="5"/>
    <s v="aggregate"/>
    <x v="4"/>
  </r>
  <r>
    <s v="Root/Tuber Vegetables"/>
    <s v="Carrots"/>
    <x v="29"/>
    <x v="191"/>
    <x v="4"/>
    <x v="5"/>
    <x v="3"/>
    <x v="2"/>
    <x v="18"/>
    <n v="9.2388814763735894E-2"/>
    <x v="5"/>
    <s v="aggregate"/>
    <x v="4"/>
  </r>
  <r>
    <s v="Root/Tuber Vegetables"/>
    <s v="Carrots"/>
    <x v="29"/>
    <x v="191"/>
    <x v="4"/>
    <x v="2"/>
    <x v="3"/>
    <x v="2"/>
    <x v="18"/>
    <n v="1.686018"/>
    <x v="5"/>
    <s v="aggregate"/>
    <x v="4"/>
  </r>
  <r>
    <s v="Root/Tuber Vegetables"/>
    <s v="Carrots"/>
    <x v="29"/>
    <x v="191"/>
    <x v="4"/>
    <x v="3"/>
    <x v="3"/>
    <x v="2"/>
    <x v="18"/>
    <n v="0.56925654946946003"/>
    <x v="5"/>
    <s v="aggregate"/>
    <x v="4"/>
  </r>
  <r>
    <s v="Root/Tuber Vegetables"/>
    <s v="Carrots"/>
    <x v="29"/>
    <x v="191"/>
    <x v="4"/>
    <x v="1"/>
    <x v="4"/>
    <x v="2"/>
    <x v="18"/>
    <n v="0.21605670645618699"/>
    <x v="5"/>
    <s v="aggregate"/>
    <x v="4"/>
  </r>
  <r>
    <s v="Root/Tuber Vegetables"/>
    <s v="Carrots"/>
    <x v="29"/>
    <x v="191"/>
    <x v="4"/>
    <x v="4"/>
    <x v="4"/>
    <x v="2"/>
    <x v="18"/>
    <n v="0.86430723404255305"/>
    <x v="5"/>
    <s v="aggregate"/>
    <x v="4"/>
  </r>
  <r>
    <s v="Root/Tuber Vegetables"/>
    <s v="Carrots"/>
    <x v="29"/>
    <x v="191"/>
    <x v="4"/>
    <x v="5"/>
    <x v="4"/>
    <x v="2"/>
    <x v="18"/>
    <n v="0.53868899097049705"/>
    <x v="5"/>
    <s v="aggregate"/>
    <x v="4"/>
  </r>
  <r>
    <s v="Root/Tuber Vegetables"/>
    <s v="Carrots"/>
    <x v="29"/>
    <x v="191"/>
    <x v="4"/>
    <x v="2"/>
    <x v="4"/>
    <x v="2"/>
    <x v="18"/>
    <n v="2.2455859999999999"/>
    <x v="5"/>
    <s v="aggregate"/>
    <x v="4"/>
  </r>
  <r>
    <s v="Root/Tuber Vegetables"/>
    <s v="Carrots"/>
    <x v="29"/>
    <x v="191"/>
    <x v="4"/>
    <x v="3"/>
    <x v="4"/>
    <x v="2"/>
    <x v="18"/>
    <n v="0.62653275886336701"/>
    <x v="5"/>
    <s v="aggregate"/>
    <x v="4"/>
  </r>
  <r>
    <s v="Root/Tuber Vegetables"/>
    <s v="Carrots"/>
    <x v="29"/>
    <x v="192"/>
    <x v="4"/>
    <x v="1"/>
    <x v="3"/>
    <x v="2"/>
    <x v="18"/>
    <n v="0.16006546644844499"/>
    <x v="5"/>
    <s v="aggregate"/>
    <x v="4"/>
  </r>
  <r>
    <s v="Root/Tuber Vegetables"/>
    <s v="Carrots"/>
    <x v="29"/>
    <x v="192"/>
    <x v="4"/>
    <x v="4"/>
    <x v="3"/>
    <x v="2"/>
    <x v="18"/>
    <n v="2.3372936170212799E-2"/>
    <x v="5"/>
    <s v="aggregate"/>
    <x v="4"/>
  </r>
  <r>
    <s v="Root/Tuber Vegetables"/>
    <s v="Carrots"/>
    <x v="29"/>
    <x v="192"/>
    <x v="4"/>
    <x v="5"/>
    <x v="3"/>
    <x v="2"/>
    <x v="18"/>
    <n v="7.5362594715542394E-2"/>
    <x v="5"/>
    <s v="aggregate"/>
    <x v="4"/>
  </r>
  <r>
    <s v="Root/Tuber Vegetables"/>
    <s v="Carrots"/>
    <x v="29"/>
    <x v="192"/>
    <x v="4"/>
    <x v="2"/>
    <x v="3"/>
    <x v="2"/>
    <x v="18"/>
    <n v="0.60818870000000003"/>
    <x v="5"/>
    <s v="aggregate"/>
    <x v="4"/>
  </r>
  <r>
    <s v="Root/Tuber Vegetables"/>
    <s v="Carrots"/>
    <x v="29"/>
    <x v="192"/>
    <x v="4"/>
    <x v="3"/>
    <x v="3"/>
    <x v="2"/>
    <x v="18"/>
    <n v="0.34938770245598699"/>
    <x v="5"/>
    <s v="aggregate"/>
    <x v="4"/>
  </r>
  <r>
    <s v="Root/Tuber Vegetables"/>
    <s v="Carrots"/>
    <x v="29"/>
    <x v="192"/>
    <x v="4"/>
    <x v="1"/>
    <x v="4"/>
    <x v="2"/>
    <x v="18"/>
    <n v="0.21605670645618699"/>
    <x v="5"/>
    <s v="aggregate"/>
    <x v="4"/>
  </r>
  <r>
    <s v="Root/Tuber Vegetables"/>
    <s v="Carrots"/>
    <x v="29"/>
    <x v="192"/>
    <x v="4"/>
    <x v="4"/>
    <x v="4"/>
    <x v="2"/>
    <x v="18"/>
    <n v="2.3372936170212799E-2"/>
    <x v="5"/>
    <s v="aggregate"/>
    <x v="4"/>
  </r>
  <r>
    <s v="Root/Tuber Vegetables"/>
    <s v="Carrots"/>
    <x v="29"/>
    <x v="192"/>
    <x v="4"/>
    <x v="5"/>
    <x v="4"/>
    <x v="2"/>
    <x v="18"/>
    <n v="0.27604138105259601"/>
    <x v="5"/>
    <s v="aggregate"/>
    <x v="4"/>
  </r>
  <r>
    <s v="Root/Tuber Vegetables"/>
    <s v="Carrots"/>
    <x v="29"/>
    <x v="192"/>
    <x v="4"/>
    <x v="2"/>
    <x v="4"/>
    <x v="2"/>
    <x v="18"/>
    <n v="0.92379999999999995"/>
    <x v="5"/>
    <s v="aggregate"/>
    <x v="4"/>
  </r>
  <r>
    <s v="Root/Tuber Vegetables"/>
    <s v="Carrots"/>
    <x v="29"/>
    <x v="192"/>
    <x v="4"/>
    <x v="3"/>
    <x v="4"/>
    <x v="2"/>
    <x v="18"/>
    <n v="0.40832898689074698"/>
    <x v="5"/>
    <s v="aggregate"/>
    <x v="4"/>
  </r>
  <r>
    <s v="Root/Tuber Vegetables"/>
    <s v="Carrots"/>
    <x v="29"/>
    <x v="193"/>
    <x v="4"/>
    <x v="1"/>
    <x v="3"/>
    <x v="2"/>
    <x v="18"/>
    <n v="0.16006546644844499"/>
    <x v="5"/>
    <s v="aggregate"/>
    <x v="4"/>
  </r>
  <r>
    <s v="Root/Tuber Vegetables"/>
    <s v="Carrots"/>
    <x v="29"/>
    <x v="193"/>
    <x v="4"/>
    <x v="4"/>
    <x v="3"/>
    <x v="2"/>
    <x v="18"/>
    <n v="2.3372936170212799E-2"/>
    <x v="5"/>
    <s v="aggregate"/>
    <x v="4"/>
  </r>
  <r>
    <s v="Root/Tuber Vegetables"/>
    <s v="Carrots"/>
    <x v="29"/>
    <x v="193"/>
    <x v="4"/>
    <x v="5"/>
    <x v="3"/>
    <x v="2"/>
    <x v="18"/>
    <n v="6.6770172592916496E-2"/>
    <x v="5"/>
    <s v="aggregate"/>
    <x v="4"/>
  </r>
  <r>
    <s v="Root/Tuber Vegetables"/>
    <s v="Carrots"/>
    <x v="29"/>
    <x v="193"/>
    <x v="4"/>
    <x v="2"/>
    <x v="3"/>
    <x v="2"/>
    <x v="18"/>
    <n v="1.2621290000000001"/>
    <x v="5"/>
    <s v="aggregate"/>
    <x v="4"/>
  </r>
  <r>
    <s v="Root/Tuber Vegetables"/>
    <s v="Carrots"/>
    <x v="29"/>
    <x v="193"/>
    <x v="4"/>
    <x v="3"/>
    <x v="3"/>
    <x v="2"/>
    <x v="18"/>
    <n v="1.01192062675343"/>
    <x v="5"/>
    <s v="aggregate"/>
    <x v="4"/>
  </r>
  <r>
    <s v="Root/Tuber Vegetables"/>
    <s v="Carrots"/>
    <x v="29"/>
    <x v="193"/>
    <x v="4"/>
    <x v="1"/>
    <x v="4"/>
    <x v="2"/>
    <x v="18"/>
    <n v="0.21605670645618699"/>
    <x v="5"/>
    <s v="aggregate"/>
    <x v="4"/>
  </r>
  <r>
    <s v="Root/Tuber Vegetables"/>
    <s v="Carrots"/>
    <x v="29"/>
    <x v="193"/>
    <x v="4"/>
    <x v="4"/>
    <x v="4"/>
    <x v="2"/>
    <x v="18"/>
    <n v="2.3372936170212799E-2"/>
    <x v="5"/>
    <s v="aggregate"/>
    <x v="4"/>
  </r>
  <r>
    <s v="Root/Tuber Vegetables"/>
    <s v="Carrots"/>
    <x v="29"/>
    <x v="193"/>
    <x v="4"/>
    <x v="5"/>
    <x v="4"/>
    <x v="2"/>
    <x v="18"/>
    <n v="0.26744895892997"/>
    <x v="5"/>
    <s v="aggregate"/>
    <x v="4"/>
  </r>
  <r>
    <s v="Root/Tuber Vegetables"/>
    <s v="Carrots"/>
    <x v="29"/>
    <x v="193"/>
    <x v="4"/>
    <x v="2"/>
    <x v="4"/>
    <x v="2"/>
    <x v="18"/>
    <n v="1.598474"/>
    <x v="5"/>
    <s v="aggregate"/>
    <x v="4"/>
  </r>
  <r>
    <s v="Root/Tuber Vegetables"/>
    <s v="Carrots"/>
    <x v="29"/>
    <x v="193"/>
    <x v="4"/>
    <x v="3"/>
    <x v="4"/>
    <x v="2"/>
    <x v="18"/>
    <n v="1.0915957506629399"/>
    <x v="5"/>
    <s v="aggregate"/>
    <x v="4"/>
  </r>
  <r>
    <s v="Root/Tuber Vegetables"/>
    <s v="Carrots"/>
    <x v="29"/>
    <x v="194"/>
    <x v="4"/>
    <x v="1"/>
    <x v="3"/>
    <x v="2"/>
    <x v="18"/>
    <n v="0.16006546644844499"/>
    <x v="5"/>
    <s v="aggregate"/>
    <x v="4"/>
  </r>
  <r>
    <s v="Root/Tuber Vegetables"/>
    <s v="Carrots"/>
    <x v="29"/>
    <x v="194"/>
    <x v="4"/>
    <x v="4"/>
    <x v="3"/>
    <x v="2"/>
    <x v="18"/>
    <n v="2.3372936170212799E-2"/>
    <x v="5"/>
    <s v="aggregate"/>
    <x v="4"/>
  </r>
  <r>
    <s v="Root/Tuber Vegetables"/>
    <s v="Carrots"/>
    <x v="29"/>
    <x v="194"/>
    <x v="4"/>
    <x v="5"/>
    <x v="3"/>
    <x v="2"/>
    <x v="18"/>
    <n v="6.6770172592916496E-2"/>
    <x v="5"/>
    <s v="aggregate"/>
    <x v="4"/>
  </r>
  <r>
    <s v="Root/Tuber Vegetables"/>
    <s v="Carrots"/>
    <x v="29"/>
    <x v="194"/>
    <x v="4"/>
    <x v="2"/>
    <x v="3"/>
    <x v="2"/>
    <x v="18"/>
    <n v="0.85445170000000004"/>
    <x v="5"/>
    <s v="aggregate"/>
    <x v="4"/>
  </r>
  <r>
    <s v="Root/Tuber Vegetables"/>
    <s v="Carrots"/>
    <x v="29"/>
    <x v="194"/>
    <x v="4"/>
    <x v="3"/>
    <x v="3"/>
    <x v="2"/>
    <x v="18"/>
    <n v="0.60424315433285303"/>
    <x v="5"/>
    <s v="aggregate"/>
    <x v="4"/>
  </r>
  <r>
    <s v="Root/Tuber Vegetables"/>
    <s v="Carrots"/>
    <x v="29"/>
    <x v="194"/>
    <x v="4"/>
    <x v="1"/>
    <x v="4"/>
    <x v="2"/>
    <x v="18"/>
    <n v="0.21605670645618699"/>
    <x v="5"/>
    <s v="aggregate"/>
    <x v="4"/>
  </r>
  <r>
    <s v="Root/Tuber Vegetables"/>
    <s v="Carrots"/>
    <x v="29"/>
    <x v="194"/>
    <x v="4"/>
    <x v="4"/>
    <x v="4"/>
    <x v="2"/>
    <x v="18"/>
    <n v="2.3372936170212799E-2"/>
    <x v="5"/>
    <s v="aggregate"/>
    <x v="4"/>
  </r>
  <r>
    <s v="Root/Tuber Vegetables"/>
    <s v="Carrots"/>
    <x v="29"/>
    <x v="194"/>
    <x v="4"/>
    <x v="5"/>
    <x v="4"/>
    <x v="2"/>
    <x v="18"/>
    <n v="0.26744895892997"/>
    <x v="5"/>
    <s v="aggregate"/>
    <x v="4"/>
  </r>
  <r>
    <s v="Root/Tuber Vegetables"/>
    <s v="Carrots"/>
    <x v="29"/>
    <x v="194"/>
    <x v="4"/>
    <x v="2"/>
    <x v="4"/>
    <x v="2"/>
    <x v="18"/>
    <n v="1.169378"/>
    <x v="5"/>
    <s v="aggregate"/>
    <x v="4"/>
  </r>
  <r>
    <s v="Root/Tuber Vegetables"/>
    <s v="Carrots"/>
    <x v="29"/>
    <x v="194"/>
    <x v="4"/>
    <x v="3"/>
    <x v="4"/>
    <x v="2"/>
    <x v="18"/>
    <n v="0.66249933079604395"/>
    <x v="5"/>
    <s v="aggregate"/>
    <x v="4"/>
  </r>
  <r>
    <s v="Root/Tuber Vegetables"/>
    <s v="Cassava"/>
    <x v="30"/>
    <x v="195"/>
    <x v="3"/>
    <x v="0"/>
    <x v="2"/>
    <x v="1"/>
    <x v="7"/>
    <n v="0.58943566358900001"/>
    <x v="14"/>
    <s v="aggregate"/>
    <x v="3"/>
  </r>
  <r>
    <s v="Root/Tuber Vegetables"/>
    <s v="Cassava"/>
    <x v="30"/>
    <x v="195"/>
    <x v="3"/>
    <x v="6"/>
    <x v="2"/>
    <x v="1"/>
    <x v="7"/>
    <n v="0"/>
    <x v="14"/>
    <s v="aggregate"/>
    <x v="3"/>
  </r>
  <r>
    <s v="Root/Tuber Vegetables"/>
    <s v="Cassava"/>
    <x v="30"/>
    <x v="195"/>
    <x v="3"/>
    <x v="7"/>
    <x v="2"/>
    <x v="1"/>
    <x v="7"/>
    <n v="0.21999361730952"/>
    <x v="14"/>
    <s v="aggregate"/>
    <x v="3"/>
  </r>
  <r>
    <s v="Root/Tuber Vegetables"/>
    <s v="Cassava"/>
    <x v="30"/>
    <x v="195"/>
    <x v="3"/>
    <x v="3"/>
    <x v="2"/>
    <x v="1"/>
    <x v="7"/>
    <n v="0"/>
    <x v="14"/>
    <s v="aggregate"/>
    <x v="3"/>
  </r>
  <r>
    <s v="Root/Tuber Vegetables"/>
    <s v="Cassava"/>
    <x v="30"/>
    <x v="195"/>
    <x v="3"/>
    <x v="5"/>
    <x v="2"/>
    <x v="1"/>
    <x v="7"/>
    <n v="9.3597398355212705E-2"/>
    <x v="14"/>
    <s v="aggregate"/>
    <x v="3"/>
  </r>
  <r>
    <s v="Root/Tuber Vegetables"/>
    <s v="Cassava"/>
    <x v="30"/>
    <x v="195"/>
    <x v="3"/>
    <x v="4"/>
    <x v="2"/>
    <x v="1"/>
    <x v="7"/>
    <n v="4.4821982242559899E-2"/>
    <x v="14"/>
    <s v="aggregate"/>
    <x v="3"/>
  </r>
  <r>
    <s v="Root/Tuber Vegetables"/>
    <s v="Cassava"/>
    <x v="30"/>
    <x v="195"/>
    <x v="3"/>
    <x v="1"/>
    <x v="2"/>
    <x v="1"/>
    <x v="7"/>
    <n v="0.80942928089851995"/>
    <x v="14"/>
    <s v="aggregate"/>
    <x v="3"/>
  </r>
  <r>
    <s v="Root/Tuber Vegetables"/>
    <s v="Cassava"/>
    <x v="30"/>
    <x v="195"/>
    <x v="3"/>
    <x v="2"/>
    <x v="2"/>
    <x v="1"/>
    <x v="7"/>
    <n v="0.94784866149629265"/>
    <x v="14"/>
    <s v="aggregate"/>
    <x v="3"/>
  </r>
  <r>
    <s v="Brassica Vegetables"/>
    <s v="Cauliflower"/>
    <x v="31"/>
    <x v="196"/>
    <x v="0"/>
    <x v="0"/>
    <x v="0"/>
    <x v="0"/>
    <x v="2"/>
    <n v="9.4068999999999997E-5"/>
    <x v="0"/>
    <s v="aggregate"/>
    <x v="0"/>
  </r>
  <r>
    <s v="Brassica Vegetables"/>
    <s v="Cauliflower"/>
    <x v="31"/>
    <x v="196"/>
    <x v="0"/>
    <x v="1"/>
    <x v="0"/>
    <x v="0"/>
    <x v="2"/>
    <n v="0.26627657599999999"/>
    <x v="0"/>
    <s v="aggregate"/>
    <x v="0"/>
  </r>
  <r>
    <s v="Brassica Vegetables"/>
    <s v="Cauliflower"/>
    <x v="31"/>
    <x v="197"/>
    <x v="0"/>
    <x v="0"/>
    <x v="0"/>
    <x v="0"/>
    <x v="47"/>
    <n v="9.3788000000000004E-5"/>
    <x v="0"/>
    <s v="aggregate"/>
    <x v="0"/>
  </r>
  <r>
    <s v="Brassica Vegetables"/>
    <s v="Cauliflower"/>
    <x v="31"/>
    <x v="197"/>
    <x v="0"/>
    <x v="1"/>
    <x v="0"/>
    <x v="0"/>
    <x v="47"/>
    <n v="0.26818820599999998"/>
    <x v="0"/>
    <s v="aggregate"/>
    <x v="0"/>
  </r>
  <r>
    <s v="Brassica Vegetables"/>
    <s v="Cauliflower"/>
    <x v="31"/>
    <x v="198"/>
    <x v="0"/>
    <x v="0"/>
    <x v="0"/>
    <x v="0"/>
    <x v="48"/>
    <n v="9.3942000000000003E-5"/>
    <x v="0"/>
    <s v="aggregate"/>
    <x v="0"/>
  </r>
  <r>
    <s v="Brassica Vegetables"/>
    <s v="Cauliflower"/>
    <x v="31"/>
    <x v="198"/>
    <x v="0"/>
    <x v="1"/>
    <x v="0"/>
    <x v="0"/>
    <x v="48"/>
    <n v="0.16941977499999999"/>
    <x v="0"/>
    <s v="aggregate"/>
    <x v="0"/>
  </r>
  <r>
    <s v="Brassica Vegetables"/>
    <s v="Cauliflower"/>
    <x v="31"/>
    <x v="199"/>
    <x v="0"/>
    <x v="0"/>
    <x v="0"/>
    <x v="0"/>
    <x v="49"/>
    <n v="9.4086999999999996E-5"/>
    <x v="0"/>
    <s v="aggregate"/>
    <x v="0"/>
  </r>
  <r>
    <s v="Brassica Vegetables"/>
    <s v="Cauliflower"/>
    <x v="31"/>
    <x v="199"/>
    <x v="0"/>
    <x v="1"/>
    <x v="0"/>
    <x v="0"/>
    <x v="49"/>
    <n v="0.27998689900000001"/>
    <x v="0"/>
    <s v="aggregate"/>
    <x v="0"/>
  </r>
  <r>
    <s v="Brassica Vegetables"/>
    <s v="Cauliflower"/>
    <x v="31"/>
    <x v="200"/>
    <x v="0"/>
    <x v="0"/>
    <x v="0"/>
    <x v="0"/>
    <x v="50"/>
    <n v="8.4701000000000001E-5"/>
    <x v="0"/>
    <s v="aggregate"/>
    <x v="0"/>
  </r>
  <r>
    <s v="Brassica Vegetables"/>
    <s v="Cauliflower"/>
    <x v="31"/>
    <x v="200"/>
    <x v="0"/>
    <x v="1"/>
    <x v="0"/>
    <x v="0"/>
    <x v="50"/>
    <n v="0.32896561899999999"/>
    <x v="0"/>
    <s v="aggregate"/>
    <x v="0"/>
  </r>
  <r>
    <s v="Brassica Vegetables"/>
    <s v="Cauliflower"/>
    <x v="31"/>
    <x v="201"/>
    <x v="1"/>
    <x v="2"/>
    <x v="5"/>
    <x v="1"/>
    <x v="15"/>
    <n v="0.35"/>
    <x v="3"/>
    <s v="aggregate"/>
    <x v="1"/>
  </r>
  <r>
    <s v="Brassica Vegetables"/>
    <s v="Cauliflower"/>
    <x v="31"/>
    <x v="202"/>
    <x v="2"/>
    <x v="1"/>
    <x v="1"/>
    <x v="2"/>
    <x v="7"/>
    <n v="0.38355709664158399"/>
    <x v="4"/>
    <s v="aggregate"/>
    <x v="2"/>
  </r>
  <r>
    <s v="Brassica Vegetables"/>
    <s v="Cauliflower"/>
    <x v="31"/>
    <x v="202"/>
    <x v="2"/>
    <x v="2"/>
    <x v="1"/>
    <x v="2"/>
    <x v="7"/>
    <n v="0.48757368292006398"/>
    <x v="4"/>
    <s v="aggregate"/>
    <x v="2"/>
  </r>
  <r>
    <s v="Brassica Vegetables"/>
    <s v="Cauliflower"/>
    <x v="31"/>
    <x v="202"/>
    <x v="2"/>
    <x v="3"/>
    <x v="1"/>
    <x v="2"/>
    <x v="7"/>
    <n v="0"/>
    <x v="4"/>
    <s v="aggregate"/>
    <x v="2"/>
  </r>
  <r>
    <s v="Brassica Vegetables"/>
    <s v="Cauliflower"/>
    <x v="31"/>
    <x v="202"/>
    <x v="2"/>
    <x v="4"/>
    <x v="1"/>
    <x v="2"/>
    <x v="7"/>
    <n v="1.052236E-2"/>
    <x v="4"/>
    <s v="aggregate"/>
    <x v="2"/>
  </r>
  <r>
    <s v="Brassica Vegetables"/>
    <s v="Cauliflower"/>
    <x v="31"/>
    <x v="202"/>
    <x v="2"/>
    <x v="5"/>
    <x v="1"/>
    <x v="2"/>
    <x v="7"/>
    <n v="9.3494226278479503E-2"/>
    <x v="4"/>
    <s v="aggregate"/>
    <x v="2"/>
  </r>
  <r>
    <s v="Brassica Vegetables"/>
    <s v="Cauliflower"/>
    <x v="31"/>
    <x v="203"/>
    <x v="4"/>
    <x v="1"/>
    <x v="3"/>
    <x v="2"/>
    <x v="18"/>
    <n v="0.31405360590373899"/>
    <x v="5"/>
    <s v="aggregate"/>
    <x v="4"/>
  </r>
  <r>
    <s v="Brassica Vegetables"/>
    <s v="Cauliflower"/>
    <x v="31"/>
    <x v="203"/>
    <x v="4"/>
    <x v="4"/>
    <x v="3"/>
    <x v="2"/>
    <x v="18"/>
    <n v="1.83283887468031E-2"/>
    <x v="5"/>
    <s v="aggregate"/>
    <x v="4"/>
  </r>
  <r>
    <s v="Brassica Vegetables"/>
    <s v="Cauliflower"/>
    <x v="31"/>
    <x v="203"/>
    <x v="4"/>
    <x v="5"/>
    <x v="3"/>
    <x v="2"/>
    <x v="18"/>
    <n v="5.5998216500759701E-2"/>
    <x v="5"/>
    <s v="aggregate"/>
    <x v="4"/>
  </r>
  <r>
    <s v="Brassica Vegetables"/>
    <s v="Cauliflower"/>
    <x v="31"/>
    <x v="203"/>
    <x v="4"/>
    <x v="2"/>
    <x v="3"/>
    <x v="2"/>
    <x v="18"/>
    <n v="0.44413900000000001"/>
    <x v="5"/>
    <s v="aggregate"/>
    <x v="4"/>
  </r>
  <r>
    <s v="Brassica Vegetables"/>
    <s v="Cauliflower"/>
    <x v="31"/>
    <x v="203"/>
    <x v="4"/>
    <x v="3"/>
    <x v="3"/>
    <x v="2"/>
    <x v="18"/>
    <n v="5.5758764663110499E-2"/>
    <x v="5"/>
    <s v="aggregate"/>
    <x v="4"/>
  </r>
  <r>
    <s v="Brassica Vegetables"/>
    <s v="Cauliflower"/>
    <x v="31"/>
    <x v="203"/>
    <x v="4"/>
    <x v="1"/>
    <x v="4"/>
    <x v="2"/>
    <x v="18"/>
    <n v="0.31405360590373899"/>
    <x v="5"/>
    <s v="aggregate"/>
    <x v="4"/>
  </r>
  <r>
    <s v="Brassica Vegetables"/>
    <s v="Cauliflower"/>
    <x v="31"/>
    <x v="203"/>
    <x v="4"/>
    <x v="4"/>
    <x v="4"/>
    <x v="2"/>
    <x v="18"/>
    <n v="6.9974424552429696E-3"/>
    <x v="5"/>
    <s v="aggregate"/>
    <x v="4"/>
  </r>
  <r>
    <s v="Brassica Vegetables"/>
    <s v="Cauliflower"/>
    <x v="31"/>
    <x v="203"/>
    <x v="4"/>
    <x v="5"/>
    <x v="4"/>
    <x v="2"/>
    <x v="18"/>
    <n v="0.316511671779308"/>
    <x v="5"/>
    <s v="aggregate"/>
    <x v="4"/>
  </r>
  <r>
    <s v="Brassica Vegetables"/>
    <s v="Cauliflower"/>
    <x v="31"/>
    <x v="203"/>
    <x v="4"/>
    <x v="2"/>
    <x v="4"/>
    <x v="2"/>
    <x v="18"/>
    <n v="0.69173600000000002"/>
    <x v="5"/>
    <s v="aggregate"/>
    <x v="4"/>
  </r>
  <r>
    <s v="Brassica Vegetables"/>
    <s v="Cauliflower"/>
    <x v="31"/>
    <x v="203"/>
    <x v="4"/>
    <x v="3"/>
    <x v="4"/>
    <x v="2"/>
    <x v="18"/>
    <n v="5.4173243010279502E-2"/>
    <x v="5"/>
    <s v="aggregate"/>
    <x v="4"/>
  </r>
  <r>
    <s v="Brassica Vegetables"/>
    <s v="Cauliflower"/>
    <x v="31"/>
    <x v="204"/>
    <x v="4"/>
    <x v="1"/>
    <x v="3"/>
    <x v="2"/>
    <x v="18"/>
    <n v="0.31405360590373899"/>
    <x v="5"/>
    <s v="aggregate"/>
    <x v="4"/>
  </r>
  <r>
    <s v="Brassica Vegetables"/>
    <s v="Cauliflower"/>
    <x v="31"/>
    <x v="204"/>
    <x v="4"/>
    <x v="4"/>
    <x v="3"/>
    <x v="2"/>
    <x v="18"/>
    <n v="1.83283887468031E-2"/>
    <x v="5"/>
    <s v="aggregate"/>
    <x v="4"/>
  </r>
  <r>
    <s v="Brassica Vegetables"/>
    <s v="Cauliflower"/>
    <x v="31"/>
    <x v="204"/>
    <x v="4"/>
    <x v="5"/>
    <x v="3"/>
    <x v="2"/>
    <x v="18"/>
    <n v="5.6245580598328702E-2"/>
    <x v="5"/>
    <s v="aggregate"/>
    <x v="4"/>
  </r>
  <r>
    <s v="Brassica Vegetables"/>
    <s v="Cauliflower"/>
    <x v="31"/>
    <x v="204"/>
    <x v="4"/>
    <x v="2"/>
    <x v="3"/>
    <x v="2"/>
    <x v="18"/>
    <n v="0.76108370000000003"/>
    <x v="5"/>
    <s v="aggregate"/>
    <x v="4"/>
  </r>
  <r>
    <s v="Brassica Vegetables"/>
    <s v="Cauliflower"/>
    <x v="31"/>
    <x v="204"/>
    <x v="4"/>
    <x v="3"/>
    <x v="3"/>
    <x v="2"/>
    <x v="18"/>
    <n v="0.37245609866062301"/>
    <x v="5"/>
    <s v="aggregate"/>
    <x v="4"/>
  </r>
  <r>
    <s v="Brassica Vegetables"/>
    <s v="Cauliflower"/>
    <x v="31"/>
    <x v="204"/>
    <x v="4"/>
    <x v="1"/>
    <x v="4"/>
    <x v="2"/>
    <x v="18"/>
    <n v="0.31405360590373899"/>
    <x v="5"/>
    <s v="aggregate"/>
    <x v="4"/>
  </r>
  <r>
    <s v="Brassica Vegetables"/>
    <s v="Cauliflower"/>
    <x v="31"/>
    <x v="204"/>
    <x v="4"/>
    <x v="4"/>
    <x v="4"/>
    <x v="2"/>
    <x v="18"/>
    <n v="6.9974424552429696E-3"/>
    <x v="5"/>
    <s v="aggregate"/>
    <x v="4"/>
  </r>
  <r>
    <s v="Brassica Vegetables"/>
    <s v="Cauliflower"/>
    <x v="31"/>
    <x v="204"/>
    <x v="4"/>
    <x v="5"/>
    <x v="4"/>
    <x v="2"/>
    <x v="18"/>
    <n v="0.31675903587687698"/>
    <x v="5"/>
    <s v="aggregate"/>
    <x v="4"/>
  </r>
  <r>
    <s v="Brassica Vegetables"/>
    <s v="Cauliflower"/>
    <x v="31"/>
    <x v="204"/>
    <x v="4"/>
    <x v="2"/>
    <x v="4"/>
    <x v="2"/>
    <x v="18"/>
    <n v="1.0056970000000001"/>
    <x v="5"/>
    <s v="aggregate"/>
    <x v="4"/>
  </r>
  <r>
    <s v="Brassica Vegetables"/>
    <s v="Cauliflower"/>
    <x v="31"/>
    <x v="204"/>
    <x v="4"/>
    <x v="3"/>
    <x v="4"/>
    <x v="2"/>
    <x v="18"/>
    <n v="0.367886776259226"/>
    <x v="5"/>
    <s v="aggregate"/>
    <x v="4"/>
  </r>
  <r>
    <s v="Brassica Vegetables"/>
    <s v="Cauliflower"/>
    <x v="31"/>
    <x v="205"/>
    <x v="4"/>
    <x v="1"/>
    <x v="3"/>
    <x v="2"/>
    <x v="18"/>
    <n v="0.31405360590373899"/>
    <x v="5"/>
    <s v="aggregate"/>
    <x v="4"/>
  </r>
  <r>
    <s v="Brassica Vegetables"/>
    <s v="Cauliflower"/>
    <x v="31"/>
    <x v="205"/>
    <x v="4"/>
    <x v="4"/>
    <x v="3"/>
    <x v="2"/>
    <x v="18"/>
    <n v="1.83283887468031E-2"/>
    <x v="5"/>
    <s v="aggregate"/>
    <x v="4"/>
  </r>
  <r>
    <s v="Brassica Vegetables"/>
    <s v="Cauliflower"/>
    <x v="31"/>
    <x v="205"/>
    <x v="4"/>
    <x v="5"/>
    <x v="3"/>
    <x v="2"/>
    <x v="18"/>
    <n v="5.6245580598328702E-2"/>
    <x v="5"/>
    <s v="aggregate"/>
    <x v="4"/>
  </r>
  <r>
    <s v="Brassica Vegetables"/>
    <s v="Cauliflower"/>
    <x v="31"/>
    <x v="205"/>
    <x v="4"/>
    <x v="2"/>
    <x v="3"/>
    <x v="2"/>
    <x v="18"/>
    <n v="0.44879079999999999"/>
    <x v="5"/>
    <s v="aggregate"/>
    <x v="4"/>
  </r>
  <r>
    <s v="Brassica Vegetables"/>
    <s v="Cauliflower"/>
    <x v="31"/>
    <x v="205"/>
    <x v="4"/>
    <x v="3"/>
    <x v="3"/>
    <x v="2"/>
    <x v="18"/>
    <n v="6.0163246775129901E-2"/>
    <x v="5"/>
    <s v="aggregate"/>
    <x v="4"/>
  </r>
  <r>
    <s v="Brassica Vegetables"/>
    <s v="Cauliflower"/>
    <x v="31"/>
    <x v="205"/>
    <x v="4"/>
    <x v="1"/>
    <x v="4"/>
    <x v="2"/>
    <x v="18"/>
    <n v="0.31405360590373899"/>
    <x v="5"/>
    <s v="aggregate"/>
    <x v="4"/>
  </r>
  <r>
    <s v="Brassica Vegetables"/>
    <s v="Cauliflower"/>
    <x v="31"/>
    <x v="205"/>
    <x v="4"/>
    <x v="4"/>
    <x v="4"/>
    <x v="2"/>
    <x v="18"/>
    <n v="6.9974424552429696E-3"/>
    <x v="5"/>
    <s v="aggregate"/>
    <x v="4"/>
  </r>
  <r>
    <s v="Brassica Vegetables"/>
    <s v="Cauliflower"/>
    <x v="31"/>
    <x v="205"/>
    <x v="4"/>
    <x v="5"/>
    <x v="4"/>
    <x v="2"/>
    <x v="18"/>
    <n v="0.31675903587687698"/>
    <x v="5"/>
    <s v="aggregate"/>
    <x v="4"/>
  </r>
  <r>
    <s v="Brassica Vegetables"/>
    <s v="Cauliflower"/>
    <x v="31"/>
    <x v="205"/>
    <x v="4"/>
    <x v="2"/>
    <x v="4"/>
    <x v="2"/>
    <x v="18"/>
    <n v="0.69625190000000003"/>
    <x v="5"/>
    <s v="aggregate"/>
    <x v="4"/>
  </r>
  <r>
    <s v="Brassica Vegetables"/>
    <s v="Cauliflower"/>
    <x v="31"/>
    <x v="205"/>
    <x v="4"/>
    <x v="3"/>
    <x v="4"/>
    <x v="2"/>
    <x v="18"/>
    <n v="5.8441823266341897E-2"/>
    <x v="5"/>
    <s v="aggregate"/>
    <x v="4"/>
  </r>
  <r>
    <s v="Stem Vegetables"/>
    <s v="Celery"/>
    <x v="32"/>
    <x v="206"/>
    <x v="1"/>
    <x v="2"/>
    <x v="1"/>
    <x v="1"/>
    <x v="15"/>
    <n v="0.18"/>
    <x v="3"/>
    <s v="granular"/>
    <x v="1"/>
  </r>
  <r>
    <s v="Stem Vegetables"/>
    <s v="Celery"/>
    <x v="32"/>
    <x v="207"/>
    <x v="4"/>
    <x v="1"/>
    <x v="3"/>
    <x v="2"/>
    <x v="18"/>
    <n v="0.19502914190832199"/>
    <x v="5"/>
    <s v="aggregate"/>
    <x v="4"/>
  </r>
  <r>
    <s v="Stem Vegetables"/>
    <s v="Celery"/>
    <x v="32"/>
    <x v="207"/>
    <x v="4"/>
    <x v="4"/>
    <x v="3"/>
    <x v="2"/>
    <x v="18"/>
    <n v="1.32625315891145E-2"/>
    <x v="5"/>
    <s v="aggregate"/>
    <x v="4"/>
  </r>
  <r>
    <s v="Stem Vegetables"/>
    <s v="Celery"/>
    <x v="32"/>
    <x v="207"/>
    <x v="4"/>
    <x v="5"/>
    <x v="3"/>
    <x v="2"/>
    <x v="18"/>
    <n v="6.14870617004891E-2"/>
    <x v="5"/>
    <s v="aggregate"/>
    <x v="4"/>
  </r>
  <r>
    <s v="Stem Vegetables"/>
    <s v="Celery"/>
    <x v="32"/>
    <x v="207"/>
    <x v="4"/>
    <x v="2"/>
    <x v="3"/>
    <x v="2"/>
    <x v="18"/>
    <n v="0.34970560000000001"/>
    <x v="5"/>
    <s v="aggregate"/>
    <x v="4"/>
  </r>
  <r>
    <s v="Stem Vegetables"/>
    <s v="Celery"/>
    <x v="32"/>
    <x v="207"/>
    <x v="4"/>
    <x v="3"/>
    <x v="3"/>
    <x v="2"/>
    <x v="18"/>
    <n v="7.9926904697023696E-2"/>
    <x v="5"/>
    <s v="aggregate"/>
    <x v="4"/>
  </r>
  <r>
    <s v="Stem Vegetables"/>
    <s v="Celery"/>
    <x v="32"/>
    <x v="207"/>
    <x v="4"/>
    <x v="1"/>
    <x v="4"/>
    <x v="2"/>
    <x v="18"/>
    <n v="0.19502914190832199"/>
    <x v="5"/>
    <s v="aggregate"/>
    <x v="4"/>
  </r>
  <r>
    <s v="Stem Vegetables"/>
    <s v="Celery"/>
    <x v="32"/>
    <x v="207"/>
    <x v="4"/>
    <x v="4"/>
    <x v="4"/>
    <x v="2"/>
    <x v="18"/>
    <n v="1.32625315891145E-2"/>
    <x v="5"/>
    <s v="aggregate"/>
    <x v="4"/>
  </r>
  <r>
    <s v="Stem Vegetables"/>
    <s v="Celery"/>
    <x v="32"/>
    <x v="207"/>
    <x v="4"/>
    <x v="5"/>
    <x v="4"/>
    <x v="2"/>
    <x v="18"/>
    <n v="0.35011112526353"/>
    <x v="5"/>
    <s v="aggregate"/>
    <x v="4"/>
  </r>
  <r>
    <s v="Stem Vegetables"/>
    <s v="Celery"/>
    <x v="32"/>
    <x v="207"/>
    <x v="4"/>
    <x v="2"/>
    <x v="4"/>
    <x v="2"/>
    <x v="18"/>
    <n v="0.63373060000000003"/>
    <x v="5"/>
    <s v="aggregate"/>
    <x v="4"/>
  </r>
  <r>
    <s v="Stem Vegetables"/>
    <s v="Celery"/>
    <x v="32"/>
    <x v="207"/>
    <x v="4"/>
    <x v="3"/>
    <x v="4"/>
    <x v="2"/>
    <x v="18"/>
    <n v="7.5327795316274704E-2"/>
    <x v="5"/>
    <s v="aggregate"/>
    <x v="4"/>
  </r>
  <r>
    <s v="Processed Cereal Products"/>
    <s v="Cereal Products - Ready to Eat (Perishable)"/>
    <x v="33"/>
    <x v="208"/>
    <x v="2"/>
    <x v="1"/>
    <x v="1"/>
    <x v="2"/>
    <x v="7"/>
    <n v="1.2065595086700001"/>
    <x v="8"/>
    <s v="aggregate"/>
    <x v="2"/>
  </r>
  <r>
    <s v="Processed Cereal Products"/>
    <s v="Cereal Products - Ready to Eat (Perishable)"/>
    <x v="33"/>
    <x v="208"/>
    <x v="2"/>
    <x v="2"/>
    <x v="1"/>
    <x v="2"/>
    <x v="7"/>
    <n v="1.6400358318199999"/>
    <x v="8"/>
    <s v="aggregate"/>
    <x v="2"/>
  </r>
  <r>
    <s v="Processed Cereal Products"/>
    <s v="Cereal Products - Ready to Eat (Perishable)"/>
    <x v="33"/>
    <x v="208"/>
    <x v="2"/>
    <x v="3"/>
    <x v="1"/>
    <x v="2"/>
    <x v="7"/>
    <n v="0.19350118770999999"/>
    <x v="8"/>
    <s v="aggregate"/>
    <x v="2"/>
  </r>
  <r>
    <s v="Processed Cereal Products"/>
    <s v="Cereal Products - Ready to Eat (Perishable)"/>
    <x v="33"/>
    <x v="208"/>
    <x v="2"/>
    <x v="4"/>
    <x v="1"/>
    <x v="2"/>
    <x v="7"/>
    <n v="1.052236E-2"/>
    <x v="8"/>
    <s v="aggregate"/>
    <x v="2"/>
  </r>
  <r>
    <s v="Processed Cereal Products"/>
    <s v="Cereal Products - Ready to Eat (Perishable)"/>
    <x v="33"/>
    <x v="208"/>
    <x v="2"/>
    <x v="5"/>
    <x v="1"/>
    <x v="2"/>
    <x v="7"/>
    <n v="0.22945277544000001"/>
    <x v="8"/>
    <s v="aggregate"/>
    <x v="2"/>
  </r>
  <r>
    <s v="Cheese/Cheese Substitutes"/>
    <s v="Cheese (Perishable)"/>
    <x v="34"/>
    <x v="209"/>
    <x v="5"/>
    <x v="1"/>
    <x v="7"/>
    <x v="0"/>
    <x v="7"/>
    <n v="5.3279116999999996"/>
    <x v="9"/>
    <s v="aggregate"/>
    <x v="3"/>
  </r>
  <r>
    <s v="Cheese/Cheese Substitutes"/>
    <s v="Cheese (Perishable)"/>
    <x v="34"/>
    <x v="209"/>
    <x v="5"/>
    <x v="3"/>
    <x v="7"/>
    <x v="0"/>
    <x v="7"/>
    <n v="0.36960883"/>
    <x v="9"/>
    <s v="aggregate"/>
    <x v="3"/>
  </r>
  <r>
    <s v="Cheese/Cheese Substitutes"/>
    <s v="Cheese (Perishable)"/>
    <x v="34"/>
    <x v="209"/>
    <x v="5"/>
    <x v="4"/>
    <x v="7"/>
    <x v="0"/>
    <x v="7"/>
    <n v="0.26662690999999999"/>
    <x v="9"/>
    <s v="aggregate"/>
    <x v="3"/>
  </r>
  <r>
    <s v="Cheese/Cheese Substitutes"/>
    <s v="Cheese (Perishable)"/>
    <x v="34"/>
    <x v="209"/>
    <x v="5"/>
    <x v="5"/>
    <x v="7"/>
    <x v="0"/>
    <x v="7"/>
    <n v="0.26516522999999997"/>
    <x v="9"/>
    <s v="aggregate"/>
    <x v="3"/>
  </r>
  <r>
    <s v="Cheese/Cheese Substitutes"/>
    <s v="Cheese (Perishable)"/>
    <x v="34"/>
    <x v="209"/>
    <x v="5"/>
    <x v="2"/>
    <x v="7"/>
    <x v="0"/>
    <x v="7"/>
    <n v="6.2293126699999997"/>
    <x v="9"/>
    <s v="aggregate"/>
    <x v="3"/>
  </r>
  <r>
    <s v="Cheese/Cheese Substitutes"/>
    <s v="Cheese (Perishable)"/>
    <x v="34"/>
    <x v="210"/>
    <x v="5"/>
    <x v="1"/>
    <x v="7"/>
    <x v="0"/>
    <x v="7"/>
    <n v="5.3279116999999996"/>
    <x v="9"/>
    <s v="aggregate"/>
    <x v="3"/>
  </r>
  <r>
    <s v="Cheese/Cheese Substitutes"/>
    <s v="Cheese (Perishable)"/>
    <x v="34"/>
    <x v="210"/>
    <x v="5"/>
    <x v="3"/>
    <x v="7"/>
    <x v="0"/>
    <x v="7"/>
    <n v="0.36960883"/>
    <x v="9"/>
    <s v="aggregate"/>
    <x v="3"/>
  </r>
  <r>
    <s v="Cheese/Cheese Substitutes"/>
    <s v="Cheese (Perishable)"/>
    <x v="34"/>
    <x v="210"/>
    <x v="5"/>
    <x v="4"/>
    <x v="7"/>
    <x v="0"/>
    <x v="7"/>
    <n v="0.26662690999999999"/>
    <x v="9"/>
    <s v="aggregate"/>
    <x v="3"/>
  </r>
  <r>
    <s v="Cheese/Cheese Substitutes"/>
    <s v="Cheese (Perishable)"/>
    <x v="34"/>
    <x v="210"/>
    <x v="5"/>
    <x v="5"/>
    <x v="7"/>
    <x v="0"/>
    <x v="7"/>
    <n v="0.26516522999999997"/>
    <x v="9"/>
    <s v="aggregate"/>
    <x v="3"/>
  </r>
  <r>
    <s v="Cheese/Cheese Substitutes"/>
    <s v="Cheese (Perishable)"/>
    <x v="34"/>
    <x v="210"/>
    <x v="5"/>
    <x v="2"/>
    <x v="7"/>
    <x v="0"/>
    <x v="7"/>
    <n v="6.2293126699999997"/>
    <x v="9"/>
    <s v="aggregate"/>
    <x v="3"/>
  </r>
  <r>
    <s v="Cheese/Cheese Substitutes"/>
    <s v="Cheese (Perishable)"/>
    <x v="34"/>
    <x v="211"/>
    <x v="5"/>
    <x v="1"/>
    <x v="7"/>
    <x v="0"/>
    <x v="7"/>
    <n v="4.7126102999999997"/>
    <x v="9"/>
    <s v="aggregate"/>
    <x v="3"/>
  </r>
  <r>
    <s v="Cheese/Cheese Substitutes"/>
    <s v="Cheese (Perishable)"/>
    <x v="34"/>
    <x v="211"/>
    <x v="5"/>
    <x v="3"/>
    <x v="7"/>
    <x v="0"/>
    <x v="7"/>
    <n v="0.22452742000000001"/>
    <x v="9"/>
    <s v="aggregate"/>
    <x v="3"/>
  </r>
  <r>
    <s v="Cheese/Cheese Substitutes"/>
    <s v="Cheese (Perishable)"/>
    <x v="34"/>
    <x v="211"/>
    <x v="5"/>
    <x v="4"/>
    <x v="7"/>
    <x v="0"/>
    <x v="7"/>
    <n v="0.26662690999999999"/>
    <x v="9"/>
    <s v="aggregate"/>
    <x v="3"/>
  </r>
  <r>
    <s v="Cheese/Cheese Substitutes"/>
    <s v="Cheese (Perishable)"/>
    <x v="34"/>
    <x v="211"/>
    <x v="5"/>
    <x v="5"/>
    <x v="7"/>
    <x v="0"/>
    <x v="7"/>
    <n v="0.25844052000000001"/>
    <x v="9"/>
    <s v="aggregate"/>
    <x v="3"/>
  </r>
  <r>
    <s v="Cheese/Cheese Substitutes"/>
    <s v="Cheese (Perishable)"/>
    <x v="34"/>
    <x v="211"/>
    <x v="5"/>
    <x v="2"/>
    <x v="7"/>
    <x v="0"/>
    <x v="7"/>
    <n v="5.46220515"/>
    <x v="9"/>
    <s v="aggregate"/>
    <x v="3"/>
  </r>
  <r>
    <s v="Cheese/Cheese Substitutes"/>
    <s v="Cheese (Perishable)"/>
    <x v="34"/>
    <x v="212"/>
    <x v="5"/>
    <x v="1"/>
    <x v="7"/>
    <x v="0"/>
    <x v="7"/>
    <n v="5.3279116999999996"/>
    <x v="9"/>
    <s v="aggregate"/>
    <x v="3"/>
  </r>
  <r>
    <s v="Cheese/Cheese Substitutes"/>
    <s v="Cheese (Perishable)"/>
    <x v="34"/>
    <x v="212"/>
    <x v="5"/>
    <x v="3"/>
    <x v="7"/>
    <x v="0"/>
    <x v="7"/>
    <n v="0.36960883"/>
    <x v="9"/>
    <s v="aggregate"/>
    <x v="3"/>
  </r>
  <r>
    <s v="Cheese/Cheese Substitutes"/>
    <s v="Cheese (Perishable)"/>
    <x v="34"/>
    <x v="212"/>
    <x v="5"/>
    <x v="4"/>
    <x v="7"/>
    <x v="0"/>
    <x v="7"/>
    <n v="0.26662690999999999"/>
    <x v="9"/>
    <s v="aggregate"/>
    <x v="3"/>
  </r>
  <r>
    <s v="Cheese/Cheese Substitutes"/>
    <s v="Cheese (Perishable)"/>
    <x v="34"/>
    <x v="212"/>
    <x v="5"/>
    <x v="5"/>
    <x v="7"/>
    <x v="0"/>
    <x v="7"/>
    <n v="0.26516522999999997"/>
    <x v="9"/>
    <s v="aggregate"/>
    <x v="3"/>
  </r>
  <r>
    <s v="Cheese/Cheese Substitutes"/>
    <s v="Cheese (Perishable)"/>
    <x v="34"/>
    <x v="212"/>
    <x v="5"/>
    <x v="2"/>
    <x v="7"/>
    <x v="0"/>
    <x v="7"/>
    <n v="6.2293126699999997"/>
    <x v="9"/>
    <s v="aggregate"/>
    <x v="3"/>
  </r>
  <r>
    <s v="Cheese/Cheese Substitutes"/>
    <s v="Cheese (Perishable)"/>
    <x v="34"/>
    <x v="213"/>
    <x v="5"/>
    <x v="1"/>
    <x v="7"/>
    <x v="0"/>
    <x v="7"/>
    <n v="4.7126102999999997"/>
    <x v="9"/>
    <s v="aggregate"/>
    <x v="3"/>
  </r>
  <r>
    <s v="Cheese/Cheese Substitutes"/>
    <s v="Cheese (Perishable)"/>
    <x v="34"/>
    <x v="213"/>
    <x v="5"/>
    <x v="3"/>
    <x v="7"/>
    <x v="0"/>
    <x v="7"/>
    <n v="0.22452742000000001"/>
    <x v="9"/>
    <s v="aggregate"/>
    <x v="3"/>
  </r>
  <r>
    <s v="Cheese/Cheese Substitutes"/>
    <s v="Cheese (Perishable)"/>
    <x v="34"/>
    <x v="213"/>
    <x v="5"/>
    <x v="4"/>
    <x v="7"/>
    <x v="0"/>
    <x v="7"/>
    <n v="0.26662690999999999"/>
    <x v="9"/>
    <s v="aggregate"/>
    <x v="3"/>
  </r>
  <r>
    <s v="Cheese/Cheese Substitutes"/>
    <s v="Cheese (Perishable)"/>
    <x v="34"/>
    <x v="213"/>
    <x v="5"/>
    <x v="5"/>
    <x v="7"/>
    <x v="0"/>
    <x v="7"/>
    <n v="0.25844052000000001"/>
    <x v="9"/>
    <s v="aggregate"/>
    <x v="3"/>
  </r>
  <r>
    <s v="Cheese/Cheese Substitutes"/>
    <s v="Cheese (Perishable)"/>
    <x v="34"/>
    <x v="213"/>
    <x v="5"/>
    <x v="2"/>
    <x v="7"/>
    <x v="0"/>
    <x v="7"/>
    <n v="5.46220515"/>
    <x v="9"/>
    <s v="aggregate"/>
    <x v="3"/>
  </r>
  <r>
    <s v="Cheese/Cheese Substitutes"/>
    <s v="Cheese (Perishable)"/>
    <x v="34"/>
    <x v="214"/>
    <x v="5"/>
    <x v="1"/>
    <x v="7"/>
    <x v="0"/>
    <x v="7"/>
    <n v="4.7126102999999997"/>
    <x v="9"/>
    <s v="aggregate"/>
    <x v="3"/>
  </r>
  <r>
    <s v="Cheese/Cheese Substitutes"/>
    <s v="Cheese (Perishable)"/>
    <x v="34"/>
    <x v="214"/>
    <x v="5"/>
    <x v="3"/>
    <x v="7"/>
    <x v="0"/>
    <x v="7"/>
    <n v="0.22452742000000001"/>
    <x v="9"/>
    <s v="aggregate"/>
    <x v="3"/>
  </r>
  <r>
    <s v="Cheese/Cheese Substitutes"/>
    <s v="Cheese (Perishable)"/>
    <x v="34"/>
    <x v="214"/>
    <x v="5"/>
    <x v="4"/>
    <x v="7"/>
    <x v="0"/>
    <x v="7"/>
    <n v="0.26662690999999999"/>
    <x v="9"/>
    <s v="aggregate"/>
    <x v="3"/>
  </r>
  <r>
    <s v="Cheese/Cheese Substitutes"/>
    <s v="Cheese (Perishable)"/>
    <x v="34"/>
    <x v="214"/>
    <x v="5"/>
    <x v="5"/>
    <x v="7"/>
    <x v="0"/>
    <x v="7"/>
    <n v="0.25844052000000001"/>
    <x v="9"/>
    <s v="aggregate"/>
    <x v="3"/>
  </r>
  <r>
    <s v="Cheese/Cheese Substitutes"/>
    <s v="Cheese (Perishable)"/>
    <x v="34"/>
    <x v="214"/>
    <x v="5"/>
    <x v="2"/>
    <x v="7"/>
    <x v="0"/>
    <x v="7"/>
    <n v="5.46220515"/>
    <x v="9"/>
    <s v="aggregate"/>
    <x v="3"/>
  </r>
  <r>
    <s v="Cheese/Cheese Substitutes"/>
    <s v="Cheese (Perishable)"/>
    <x v="34"/>
    <x v="215"/>
    <x v="5"/>
    <x v="1"/>
    <x v="7"/>
    <x v="0"/>
    <x v="7"/>
    <n v="4.7126102999999997"/>
    <x v="9"/>
    <s v="aggregate"/>
    <x v="3"/>
  </r>
  <r>
    <s v="Cheese/Cheese Substitutes"/>
    <s v="Cheese (Perishable)"/>
    <x v="34"/>
    <x v="215"/>
    <x v="5"/>
    <x v="3"/>
    <x v="7"/>
    <x v="0"/>
    <x v="7"/>
    <n v="0.22452742000000001"/>
    <x v="9"/>
    <s v="aggregate"/>
    <x v="3"/>
  </r>
  <r>
    <s v="Cheese/Cheese Substitutes"/>
    <s v="Cheese (Perishable)"/>
    <x v="34"/>
    <x v="215"/>
    <x v="5"/>
    <x v="4"/>
    <x v="7"/>
    <x v="0"/>
    <x v="7"/>
    <n v="0.26662690999999999"/>
    <x v="9"/>
    <s v="aggregate"/>
    <x v="3"/>
  </r>
  <r>
    <s v="Cheese/Cheese Substitutes"/>
    <s v="Cheese (Perishable)"/>
    <x v="34"/>
    <x v="215"/>
    <x v="5"/>
    <x v="5"/>
    <x v="7"/>
    <x v="0"/>
    <x v="7"/>
    <n v="0.25844052000000001"/>
    <x v="9"/>
    <s v="aggregate"/>
    <x v="3"/>
  </r>
  <r>
    <s v="Cheese/Cheese Substitutes"/>
    <s v="Cheese (Perishable)"/>
    <x v="34"/>
    <x v="215"/>
    <x v="5"/>
    <x v="2"/>
    <x v="7"/>
    <x v="0"/>
    <x v="7"/>
    <n v="5.46220515"/>
    <x v="9"/>
    <s v="aggregate"/>
    <x v="3"/>
  </r>
  <r>
    <s v="Cheese/Cheese Substitutes"/>
    <s v="Cheese (Perishable)"/>
    <x v="34"/>
    <x v="216"/>
    <x v="5"/>
    <x v="1"/>
    <x v="7"/>
    <x v="0"/>
    <x v="7"/>
    <n v="4.7126102999999997"/>
    <x v="9"/>
    <s v="aggregate"/>
    <x v="3"/>
  </r>
  <r>
    <s v="Cheese/Cheese Substitutes"/>
    <s v="Cheese (Perishable)"/>
    <x v="34"/>
    <x v="216"/>
    <x v="5"/>
    <x v="3"/>
    <x v="7"/>
    <x v="0"/>
    <x v="7"/>
    <n v="0.22452742000000001"/>
    <x v="9"/>
    <s v="aggregate"/>
    <x v="3"/>
  </r>
  <r>
    <s v="Cheese/Cheese Substitutes"/>
    <s v="Cheese (Perishable)"/>
    <x v="34"/>
    <x v="216"/>
    <x v="5"/>
    <x v="4"/>
    <x v="7"/>
    <x v="0"/>
    <x v="7"/>
    <n v="0.26662690999999999"/>
    <x v="9"/>
    <s v="aggregate"/>
    <x v="3"/>
  </r>
  <r>
    <s v="Cheese/Cheese Substitutes"/>
    <s v="Cheese (Perishable)"/>
    <x v="34"/>
    <x v="216"/>
    <x v="5"/>
    <x v="5"/>
    <x v="7"/>
    <x v="0"/>
    <x v="7"/>
    <n v="0.25844052000000001"/>
    <x v="9"/>
    <s v="aggregate"/>
    <x v="3"/>
  </r>
  <r>
    <s v="Cheese/Cheese Substitutes"/>
    <s v="Cheese (Perishable)"/>
    <x v="34"/>
    <x v="216"/>
    <x v="5"/>
    <x v="2"/>
    <x v="7"/>
    <x v="0"/>
    <x v="7"/>
    <n v="5.46220515"/>
    <x v="9"/>
    <s v="aggregate"/>
    <x v="3"/>
  </r>
  <r>
    <s v="Cheese/Cheese Substitutes"/>
    <s v="Cheese (Perishable)"/>
    <x v="34"/>
    <x v="217"/>
    <x v="5"/>
    <x v="1"/>
    <x v="7"/>
    <x v="0"/>
    <x v="7"/>
    <n v="4.7126102999999997"/>
    <x v="9"/>
    <s v="aggregate"/>
    <x v="3"/>
  </r>
  <r>
    <s v="Cheese/Cheese Substitutes"/>
    <s v="Cheese (Perishable)"/>
    <x v="34"/>
    <x v="217"/>
    <x v="5"/>
    <x v="3"/>
    <x v="7"/>
    <x v="0"/>
    <x v="7"/>
    <n v="0.22452742000000001"/>
    <x v="9"/>
    <s v="aggregate"/>
    <x v="3"/>
  </r>
  <r>
    <s v="Cheese/Cheese Substitutes"/>
    <s v="Cheese (Perishable)"/>
    <x v="34"/>
    <x v="217"/>
    <x v="5"/>
    <x v="4"/>
    <x v="7"/>
    <x v="0"/>
    <x v="7"/>
    <n v="0.26662690999999999"/>
    <x v="9"/>
    <s v="aggregate"/>
    <x v="3"/>
  </r>
  <r>
    <s v="Cheese/Cheese Substitutes"/>
    <s v="Cheese (Perishable)"/>
    <x v="34"/>
    <x v="217"/>
    <x v="5"/>
    <x v="5"/>
    <x v="7"/>
    <x v="0"/>
    <x v="7"/>
    <n v="0.25844052000000001"/>
    <x v="9"/>
    <s v="aggregate"/>
    <x v="3"/>
  </r>
  <r>
    <s v="Cheese/Cheese Substitutes"/>
    <s v="Cheese (Perishable)"/>
    <x v="34"/>
    <x v="217"/>
    <x v="5"/>
    <x v="2"/>
    <x v="7"/>
    <x v="0"/>
    <x v="7"/>
    <n v="5.46220515"/>
    <x v="9"/>
    <s v="aggregate"/>
    <x v="3"/>
  </r>
  <r>
    <s v="Cheese/Cheese Substitutes"/>
    <s v="Cheese (Perishable)"/>
    <x v="34"/>
    <x v="218"/>
    <x v="5"/>
    <x v="1"/>
    <x v="7"/>
    <x v="0"/>
    <x v="7"/>
    <n v="4.7126102999999997"/>
    <x v="9"/>
    <s v="aggregate"/>
    <x v="3"/>
  </r>
  <r>
    <s v="Cheese/Cheese Substitutes"/>
    <s v="Cheese (Perishable)"/>
    <x v="34"/>
    <x v="218"/>
    <x v="5"/>
    <x v="3"/>
    <x v="7"/>
    <x v="0"/>
    <x v="7"/>
    <n v="0.22452742000000001"/>
    <x v="9"/>
    <s v="aggregate"/>
    <x v="3"/>
  </r>
  <r>
    <s v="Cheese/Cheese Substitutes"/>
    <s v="Cheese (Perishable)"/>
    <x v="34"/>
    <x v="218"/>
    <x v="5"/>
    <x v="4"/>
    <x v="7"/>
    <x v="0"/>
    <x v="7"/>
    <n v="0.26662690999999999"/>
    <x v="9"/>
    <s v="aggregate"/>
    <x v="3"/>
  </r>
  <r>
    <s v="Cheese/Cheese Substitutes"/>
    <s v="Cheese (Perishable)"/>
    <x v="34"/>
    <x v="218"/>
    <x v="5"/>
    <x v="5"/>
    <x v="7"/>
    <x v="0"/>
    <x v="7"/>
    <n v="0.25844052000000001"/>
    <x v="9"/>
    <s v="aggregate"/>
    <x v="3"/>
  </r>
  <r>
    <s v="Cheese/Cheese Substitutes"/>
    <s v="Cheese (Perishable)"/>
    <x v="34"/>
    <x v="218"/>
    <x v="5"/>
    <x v="2"/>
    <x v="7"/>
    <x v="0"/>
    <x v="7"/>
    <n v="5.46220515"/>
    <x v="9"/>
    <s v="aggregate"/>
    <x v="3"/>
  </r>
  <r>
    <s v="Cheese/Cheese Substitutes"/>
    <s v="Cheese (Perishable)"/>
    <x v="34"/>
    <x v="219"/>
    <x v="5"/>
    <x v="1"/>
    <x v="7"/>
    <x v="0"/>
    <x v="7"/>
    <n v="4.7126102999999997"/>
    <x v="9"/>
    <s v="aggregate"/>
    <x v="3"/>
  </r>
  <r>
    <s v="Cheese/Cheese Substitutes"/>
    <s v="Cheese (Perishable)"/>
    <x v="34"/>
    <x v="219"/>
    <x v="5"/>
    <x v="3"/>
    <x v="7"/>
    <x v="0"/>
    <x v="7"/>
    <n v="0.22452742000000001"/>
    <x v="9"/>
    <s v="aggregate"/>
    <x v="3"/>
  </r>
  <r>
    <s v="Cheese/Cheese Substitutes"/>
    <s v="Cheese (Perishable)"/>
    <x v="34"/>
    <x v="219"/>
    <x v="5"/>
    <x v="4"/>
    <x v="7"/>
    <x v="0"/>
    <x v="7"/>
    <n v="0.26662690999999999"/>
    <x v="9"/>
    <s v="aggregate"/>
    <x v="3"/>
  </r>
  <r>
    <s v="Cheese/Cheese Substitutes"/>
    <s v="Cheese (Perishable)"/>
    <x v="34"/>
    <x v="219"/>
    <x v="5"/>
    <x v="5"/>
    <x v="7"/>
    <x v="0"/>
    <x v="7"/>
    <n v="0.25844052000000001"/>
    <x v="9"/>
    <s v="aggregate"/>
    <x v="3"/>
  </r>
  <r>
    <s v="Cheese/Cheese Substitutes"/>
    <s v="Cheese (Perishable)"/>
    <x v="34"/>
    <x v="219"/>
    <x v="5"/>
    <x v="2"/>
    <x v="7"/>
    <x v="0"/>
    <x v="7"/>
    <n v="5.46220515"/>
    <x v="9"/>
    <s v="aggregate"/>
    <x v="3"/>
  </r>
  <r>
    <s v="Cheese/Cheese Substitutes"/>
    <s v="Cheese (Perishable)"/>
    <x v="34"/>
    <x v="220"/>
    <x v="5"/>
    <x v="1"/>
    <x v="7"/>
    <x v="0"/>
    <x v="7"/>
    <n v="4.7126102999999997"/>
    <x v="9"/>
    <s v="aggregate"/>
    <x v="3"/>
  </r>
  <r>
    <s v="Cheese/Cheese Substitutes"/>
    <s v="Cheese (Perishable)"/>
    <x v="34"/>
    <x v="220"/>
    <x v="5"/>
    <x v="3"/>
    <x v="7"/>
    <x v="0"/>
    <x v="7"/>
    <n v="0.22452742000000001"/>
    <x v="9"/>
    <s v="aggregate"/>
    <x v="3"/>
  </r>
  <r>
    <s v="Cheese/Cheese Substitutes"/>
    <s v="Cheese (Perishable)"/>
    <x v="34"/>
    <x v="220"/>
    <x v="5"/>
    <x v="4"/>
    <x v="7"/>
    <x v="0"/>
    <x v="7"/>
    <n v="0.26662690999999999"/>
    <x v="9"/>
    <s v="aggregate"/>
    <x v="3"/>
  </r>
  <r>
    <s v="Cheese/Cheese Substitutes"/>
    <s v="Cheese (Perishable)"/>
    <x v="34"/>
    <x v="220"/>
    <x v="5"/>
    <x v="5"/>
    <x v="7"/>
    <x v="0"/>
    <x v="7"/>
    <n v="0.25844052000000001"/>
    <x v="9"/>
    <s v="aggregate"/>
    <x v="3"/>
  </r>
  <r>
    <s v="Cheese/Cheese Substitutes"/>
    <s v="Cheese (Perishable)"/>
    <x v="34"/>
    <x v="220"/>
    <x v="5"/>
    <x v="2"/>
    <x v="7"/>
    <x v="0"/>
    <x v="7"/>
    <n v="5.46220515"/>
    <x v="9"/>
    <s v="aggregate"/>
    <x v="3"/>
  </r>
  <r>
    <s v="Cheese/Cheese Substitutes"/>
    <s v="Cheese (Perishable)"/>
    <x v="34"/>
    <x v="221"/>
    <x v="5"/>
    <x v="1"/>
    <x v="7"/>
    <x v="0"/>
    <x v="7"/>
    <n v="5.3279116999999996"/>
    <x v="9"/>
    <s v="aggregate"/>
    <x v="3"/>
  </r>
  <r>
    <s v="Cheese/Cheese Substitutes"/>
    <s v="Cheese (Perishable)"/>
    <x v="34"/>
    <x v="221"/>
    <x v="5"/>
    <x v="3"/>
    <x v="7"/>
    <x v="0"/>
    <x v="7"/>
    <n v="0.36960883"/>
    <x v="9"/>
    <s v="aggregate"/>
    <x v="3"/>
  </r>
  <r>
    <s v="Cheese/Cheese Substitutes"/>
    <s v="Cheese (Perishable)"/>
    <x v="34"/>
    <x v="221"/>
    <x v="5"/>
    <x v="4"/>
    <x v="7"/>
    <x v="0"/>
    <x v="7"/>
    <n v="0.26662690999999999"/>
    <x v="9"/>
    <s v="aggregate"/>
    <x v="3"/>
  </r>
  <r>
    <s v="Cheese/Cheese Substitutes"/>
    <s v="Cheese (Perishable)"/>
    <x v="34"/>
    <x v="221"/>
    <x v="5"/>
    <x v="5"/>
    <x v="7"/>
    <x v="0"/>
    <x v="7"/>
    <n v="0.26516522999999997"/>
    <x v="9"/>
    <s v="aggregate"/>
    <x v="3"/>
  </r>
  <r>
    <s v="Cheese/Cheese Substitutes"/>
    <s v="Cheese (Perishable)"/>
    <x v="34"/>
    <x v="221"/>
    <x v="5"/>
    <x v="2"/>
    <x v="7"/>
    <x v="0"/>
    <x v="7"/>
    <n v="6.2293126699999997"/>
    <x v="9"/>
    <s v="aggregate"/>
    <x v="3"/>
  </r>
  <r>
    <s v="Cheese/Cheese Substitutes"/>
    <s v="Cheese (Perishable)"/>
    <x v="34"/>
    <x v="222"/>
    <x v="5"/>
    <x v="1"/>
    <x v="7"/>
    <x v="0"/>
    <x v="7"/>
    <n v="5.3279116999999996"/>
    <x v="9"/>
    <s v="aggregate"/>
    <x v="3"/>
  </r>
  <r>
    <s v="Cheese/Cheese Substitutes"/>
    <s v="Cheese (Perishable)"/>
    <x v="34"/>
    <x v="222"/>
    <x v="5"/>
    <x v="3"/>
    <x v="7"/>
    <x v="0"/>
    <x v="7"/>
    <n v="0.36960883"/>
    <x v="9"/>
    <s v="aggregate"/>
    <x v="3"/>
  </r>
  <r>
    <s v="Cheese/Cheese Substitutes"/>
    <s v="Cheese (Perishable)"/>
    <x v="34"/>
    <x v="222"/>
    <x v="5"/>
    <x v="4"/>
    <x v="7"/>
    <x v="0"/>
    <x v="7"/>
    <n v="0.26662690999999999"/>
    <x v="9"/>
    <s v="aggregate"/>
    <x v="3"/>
  </r>
  <r>
    <s v="Cheese/Cheese Substitutes"/>
    <s v="Cheese (Perishable)"/>
    <x v="34"/>
    <x v="222"/>
    <x v="5"/>
    <x v="5"/>
    <x v="7"/>
    <x v="0"/>
    <x v="7"/>
    <n v="0.26516522999999997"/>
    <x v="9"/>
    <s v="aggregate"/>
    <x v="3"/>
  </r>
  <r>
    <s v="Cheese/Cheese Substitutes"/>
    <s v="Cheese (Perishable)"/>
    <x v="34"/>
    <x v="222"/>
    <x v="5"/>
    <x v="2"/>
    <x v="7"/>
    <x v="0"/>
    <x v="7"/>
    <n v="6.2293126699999997"/>
    <x v="9"/>
    <s v="aggregate"/>
    <x v="3"/>
  </r>
  <r>
    <s v="Cheese/Cheese Substitutes"/>
    <s v="Cheese (Perishable)"/>
    <x v="34"/>
    <x v="223"/>
    <x v="5"/>
    <x v="1"/>
    <x v="7"/>
    <x v="0"/>
    <x v="7"/>
    <n v="4.7126102999999997"/>
    <x v="9"/>
    <s v="aggregate"/>
    <x v="3"/>
  </r>
  <r>
    <s v="Cheese/Cheese Substitutes"/>
    <s v="Cheese (Perishable)"/>
    <x v="34"/>
    <x v="223"/>
    <x v="5"/>
    <x v="3"/>
    <x v="7"/>
    <x v="0"/>
    <x v="7"/>
    <n v="0.22452742000000001"/>
    <x v="9"/>
    <s v="aggregate"/>
    <x v="3"/>
  </r>
  <r>
    <s v="Cheese/Cheese Substitutes"/>
    <s v="Cheese (Perishable)"/>
    <x v="34"/>
    <x v="223"/>
    <x v="5"/>
    <x v="4"/>
    <x v="7"/>
    <x v="0"/>
    <x v="7"/>
    <n v="0.26662690999999999"/>
    <x v="9"/>
    <s v="aggregate"/>
    <x v="3"/>
  </r>
  <r>
    <s v="Cheese/Cheese Substitutes"/>
    <s v="Cheese (Perishable)"/>
    <x v="34"/>
    <x v="223"/>
    <x v="5"/>
    <x v="5"/>
    <x v="7"/>
    <x v="0"/>
    <x v="7"/>
    <n v="0.25844052000000001"/>
    <x v="9"/>
    <s v="aggregate"/>
    <x v="3"/>
  </r>
  <r>
    <s v="Cheese/Cheese Substitutes"/>
    <s v="Cheese (Perishable)"/>
    <x v="34"/>
    <x v="223"/>
    <x v="5"/>
    <x v="2"/>
    <x v="7"/>
    <x v="0"/>
    <x v="7"/>
    <n v="5.46220515"/>
    <x v="9"/>
    <s v="aggregate"/>
    <x v="3"/>
  </r>
  <r>
    <s v="Cheese/Cheese Substitutes"/>
    <s v="Cheese (Perishable)"/>
    <x v="34"/>
    <x v="224"/>
    <x v="5"/>
    <x v="1"/>
    <x v="7"/>
    <x v="0"/>
    <x v="7"/>
    <n v="4.7126102999999997"/>
    <x v="9"/>
    <s v="aggregate"/>
    <x v="3"/>
  </r>
  <r>
    <s v="Cheese/Cheese Substitutes"/>
    <s v="Cheese (Perishable)"/>
    <x v="34"/>
    <x v="224"/>
    <x v="5"/>
    <x v="3"/>
    <x v="7"/>
    <x v="0"/>
    <x v="7"/>
    <n v="0.22452742000000001"/>
    <x v="9"/>
    <s v="aggregate"/>
    <x v="3"/>
  </r>
  <r>
    <s v="Cheese/Cheese Substitutes"/>
    <s v="Cheese (Perishable)"/>
    <x v="34"/>
    <x v="224"/>
    <x v="5"/>
    <x v="4"/>
    <x v="7"/>
    <x v="0"/>
    <x v="7"/>
    <n v="0.26662690999999999"/>
    <x v="9"/>
    <s v="aggregate"/>
    <x v="3"/>
  </r>
  <r>
    <s v="Cheese/Cheese Substitutes"/>
    <s v="Cheese (Perishable)"/>
    <x v="34"/>
    <x v="224"/>
    <x v="5"/>
    <x v="5"/>
    <x v="7"/>
    <x v="0"/>
    <x v="7"/>
    <n v="0.25844052000000001"/>
    <x v="9"/>
    <s v="aggregate"/>
    <x v="3"/>
  </r>
  <r>
    <s v="Cheese/Cheese Substitutes"/>
    <s v="Cheese (Perishable)"/>
    <x v="34"/>
    <x v="224"/>
    <x v="5"/>
    <x v="2"/>
    <x v="7"/>
    <x v="0"/>
    <x v="7"/>
    <n v="5.46220515"/>
    <x v="9"/>
    <s v="aggregate"/>
    <x v="3"/>
  </r>
  <r>
    <s v="Cheese/Cheese Substitutes"/>
    <s v="Cheese (Perishable)"/>
    <x v="34"/>
    <x v="225"/>
    <x v="5"/>
    <x v="1"/>
    <x v="7"/>
    <x v="0"/>
    <x v="7"/>
    <n v="5.9156525000000002"/>
    <x v="9"/>
    <s v="aggregate"/>
    <x v="3"/>
  </r>
  <r>
    <s v="Cheese/Cheese Substitutes"/>
    <s v="Cheese (Perishable)"/>
    <x v="34"/>
    <x v="225"/>
    <x v="5"/>
    <x v="3"/>
    <x v="7"/>
    <x v="0"/>
    <x v="7"/>
    <n v="0.22441306"/>
    <x v="9"/>
    <s v="aggregate"/>
    <x v="3"/>
  </r>
  <r>
    <s v="Cheese/Cheese Substitutes"/>
    <s v="Cheese (Perishable)"/>
    <x v="34"/>
    <x v="225"/>
    <x v="5"/>
    <x v="4"/>
    <x v="7"/>
    <x v="0"/>
    <x v="7"/>
    <n v="0.26662690999999999"/>
    <x v="9"/>
    <s v="aggregate"/>
    <x v="3"/>
  </r>
  <r>
    <s v="Cheese/Cheese Substitutes"/>
    <s v="Cheese (Perishable)"/>
    <x v="34"/>
    <x v="225"/>
    <x v="5"/>
    <x v="5"/>
    <x v="7"/>
    <x v="0"/>
    <x v="7"/>
    <n v="0.25846907000000002"/>
    <x v="9"/>
    <s v="aggregate"/>
    <x v="3"/>
  </r>
  <r>
    <s v="Cheese/Cheese Substitutes"/>
    <s v="Cheese (Perishable)"/>
    <x v="34"/>
    <x v="225"/>
    <x v="5"/>
    <x v="2"/>
    <x v="7"/>
    <x v="0"/>
    <x v="7"/>
    <n v="6.6651615399999997"/>
    <x v="9"/>
    <s v="aggregate"/>
    <x v="3"/>
  </r>
  <r>
    <s v="Cheese/Cheese Substitutes"/>
    <s v="Cheese (Perishable)"/>
    <x v="34"/>
    <x v="226"/>
    <x v="5"/>
    <x v="1"/>
    <x v="7"/>
    <x v="0"/>
    <x v="7"/>
    <n v="4.7126102999999997"/>
    <x v="9"/>
    <s v="aggregate"/>
    <x v="3"/>
  </r>
  <r>
    <s v="Cheese/Cheese Substitutes"/>
    <s v="Cheese (Perishable)"/>
    <x v="34"/>
    <x v="226"/>
    <x v="5"/>
    <x v="3"/>
    <x v="7"/>
    <x v="0"/>
    <x v="7"/>
    <n v="0.22452742000000001"/>
    <x v="9"/>
    <s v="aggregate"/>
    <x v="3"/>
  </r>
  <r>
    <s v="Cheese/Cheese Substitutes"/>
    <s v="Cheese (Perishable)"/>
    <x v="34"/>
    <x v="226"/>
    <x v="5"/>
    <x v="4"/>
    <x v="7"/>
    <x v="0"/>
    <x v="7"/>
    <n v="0.26662690999999999"/>
    <x v="9"/>
    <s v="aggregate"/>
    <x v="3"/>
  </r>
  <r>
    <s v="Cheese/Cheese Substitutes"/>
    <s v="Cheese (Perishable)"/>
    <x v="34"/>
    <x v="226"/>
    <x v="5"/>
    <x v="5"/>
    <x v="7"/>
    <x v="0"/>
    <x v="7"/>
    <n v="0.25844052000000001"/>
    <x v="9"/>
    <s v="aggregate"/>
    <x v="3"/>
  </r>
  <r>
    <s v="Cheese/Cheese Substitutes"/>
    <s v="Cheese (Perishable)"/>
    <x v="34"/>
    <x v="226"/>
    <x v="5"/>
    <x v="2"/>
    <x v="7"/>
    <x v="0"/>
    <x v="7"/>
    <n v="5.46220515"/>
    <x v="9"/>
    <s v="aggregate"/>
    <x v="3"/>
  </r>
  <r>
    <s v="Cheese/Cheese Substitutes"/>
    <s v="Cheese (Perishable)"/>
    <x v="34"/>
    <x v="227"/>
    <x v="5"/>
    <x v="1"/>
    <x v="7"/>
    <x v="0"/>
    <x v="7"/>
    <n v="5.3279116999999996"/>
    <x v="9"/>
    <s v="aggregate"/>
    <x v="3"/>
  </r>
  <r>
    <s v="Cheese/Cheese Substitutes"/>
    <s v="Cheese (Perishable)"/>
    <x v="34"/>
    <x v="227"/>
    <x v="5"/>
    <x v="3"/>
    <x v="7"/>
    <x v="0"/>
    <x v="7"/>
    <n v="0.36960883"/>
    <x v="9"/>
    <s v="aggregate"/>
    <x v="3"/>
  </r>
  <r>
    <s v="Cheese/Cheese Substitutes"/>
    <s v="Cheese (Perishable)"/>
    <x v="34"/>
    <x v="227"/>
    <x v="5"/>
    <x v="4"/>
    <x v="7"/>
    <x v="0"/>
    <x v="7"/>
    <n v="0.26662690999999999"/>
    <x v="9"/>
    <s v="aggregate"/>
    <x v="3"/>
  </r>
  <r>
    <s v="Cheese/Cheese Substitutes"/>
    <s v="Cheese (Perishable)"/>
    <x v="34"/>
    <x v="227"/>
    <x v="5"/>
    <x v="5"/>
    <x v="7"/>
    <x v="0"/>
    <x v="7"/>
    <n v="0.26516522999999997"/>
    <x v="9"/>
    <s v="aggregate"/>
    <x v="3"/>
  </r>
  <r>
    <s v="Cheese/Cheese Substitutes"/>
    <s v="Cheese (Perishable)"/>
    <x v="34"/>
    <x v="227"/>
    <x v="5"/>
    <x v="2"/>
    <x v="7"/>
    <x v="0"/>
    <x v="7"/>
    <n v="6.2293126699999997"/>
    <x v="9"/>
    <s v="aggregate"/>
    <x v="3"/>
  </r>
  <r>
    <s v="Cheese/Cheese Substitutes"/>
    <s v="Cheese (Perishable)"/>
    <x v="34"/>
    <x v="228"/>
    <x v="5"/>
    <x v="1"/>
    <x v="7"/>
    <x v="0"/>
    <x v="7"/>
    <n v="5.9156525000000002"/>
    <x v="9"/>
    <s v="aggregate"/>
    <x v="3"/>
  </r>
  <r>
    <s v="Cheese/Cheese Substitutes"/>
    <s v="Cheese (Perishable)"/>
    <x v="34"/>
    <x v="228"/>
    <x v="5"/>
    <x v="3"/>
    <x v="7"/>
    <x v="0"/>
    <x v="7"/>
    <n v="0.22441306"/>
    <x v="9"/>
    <s v="aggregate"/>
    <x v="3"/>
  </r>
  <r>
    <s v="Cheese/Cheese Substitutes"/>
    <s v="Cheese (Perishable)"/>
    <x v="34"/>
    <x v="228"/>
    <x v="5"/>
    <x v="4"/>
    <x v="7"/>
    <x v="0"/>
    <x v="7"/>
    <n v="0.26662690999999999"/>
    <x v="9"/>
    <s v="aggregate"/>
    <x v="3"/>
  </r>
  <r>
    <s v="Cheese/Cheese Substitutes"/>
    <s v="Cheese (Perishable)"/>
    <x v="34"/>
    <x v="228"/>
    <x v="5"/>
    <x v="5"/>
    <x v="7"/>
    <x v="0"/>
    <x v="7"/>
    <n v="0.25846907000000002"/>
    <x v="9"/>
    <s v="aggregate"/>
    <x v="3"/>
  </r>
  <r>
    <s v="Cheese/Cheese Substitutes"/>
    <s v="Cheese (Perishable)"/>
    <x v="34"/>
    <x v="228"/>
    <x v="5"/>
    <x v="2"/>
    <x v="7"/>
    <x v="0"/>
    <x v="7"/>
    <n v="6.6651615399999997"/>
    <x v="9"/>
    <s v="aggregate"/>
    <x v="3"/>
  </r>
  <r>
    <s v="Cheese/Cheese Substitutes"/>
    <s v="Cheese (Perishable)"/>
    <x v="34"/>
    <x v="229"/>
    <x v="5"/>
    <x v="1"/>
    <x v="7"/>
    <x v="0"/>
    <x v="7"/>
    <n v="5.9156525000000002"/>
    <x v="9"/>
    <s v="aggregate"/>
    <x v="3"/>
  </r>
  <r>
    <s v="Cheese/Cheese Substitutes"/>
    <s v="Cheese (Perishable)"/>
    <x v="34"/>
    <x v="229"/>
    <x v="5"/>
    <x v="3"/>
    <x v="7"/>
    <x v="0"/>
    <x v="7"/>
    <n v="0.22441306"/>
    <x v="9"/>
    <s v="aggregate"/>
    <x v="3"/>
  </r>
  <r>
    <s v="Cheese/Cheese Substitutes"/>
    <s v="Cheese (Perishable)"/>
    <x v="34"/>
    <x v="229"/>
    <x v="5"/>
    <x v="4"/>
    <x v="7"/>
    <x v="0"/>
    <x v="7"/>
    <n v="0.26662690999999999"/>
    <x v="9"/>
    <s v="aggregate"/>
    <x v="3"/>
  </r>
  <r>
    <s v="Cheese/Cheese Substitutes"/>
    <s v="Cheese (Perishable)"/>
    <x v="34"/>
    <x v="229"/>
    <x v="5"/>
    <x v="5"/>
    <x v="7"/>
    <x v="0"/>
    <x v="7"/>
    <n v="0.25846907000000002"/>
    <x v="9"/>
    <s v="aggregate"/>
    <x v="3"/>
  </r>
  <r>
    <s v="Cheese/Cheese Substitutes"/>
    <s v="Cheese (Perishable)"/>
    <x v="34"/>
    <x v="229"/>
    <x v="5"/>
    <x v="2"/>
    <x v="7"/>
    <x v="0"/>
    <x v="7"/>
    <n v="6.6651615399999997"/>
    <x v="9"/>
    <s v="aggregate"/>
    <x v="3"/>
  </r>
  <r>
    <s v="Cheese/Cheese Substitutes"/>
    <s v="Cheese (Perishable)"/>
    <x v="34"/>
    <x v="230"/>
    <x v="5"/>
    <x v="1"/>
    <x v="7"/>
    <x v="0"/>
    <x v="7"/>
    <n v="7.7428053999999999"/>
    <x v="9"/>
    <s v="aggregate"/>
    <x v="3"/>
  </r>
  <r>
    <s v="Cheese/Cheese Substitutes"/>
    <s v="Cheese (Perishable)"/>
    <x v="34"/>
    <x v="230"/>
    <x v="5"/>
    <x v="3"/>
    <x v="7"/>
    <x v="0"/>
    <x v="7"/>
    <n v="0.36981963000000001"/>
    <x v="9"/>
    <s v="aggregate"/>
    <x v="3"/>
  </r>
  <r>
    <s v="Cheese/Cheese Substitutes"/>
    <s v="Cheese (Perishable)"/>
    <x v="34"/>
    <x v="230"/>
    <x v="5"/>
    <x v="4"/>
    <x v="7"/>
    <x v="0"/>
    <x v="7"/>
    <n v="0.26662690999999999"/>
    <x v="9"/>
    <s v="aggregate"/>
    <x v="3"/>
  </r>
  <r>
    <s v="Cheese/Cheese Substitutes"/>
    <s v="Cheese (Perishable)"/>
    <x v="34"/>
    <x v="230"/>
    <x v="5"/>
    <x v="5"/>
    <x v="7"/>
    <x v="0"/>
    <x v="7"/>
    <n v="0.26520212999999998"/>
    <x v="9"/>
    <s v="aggregate"/>
    <x v="3"/>
  </r>
  <r>
    <s v="Cheese/Cheese Substitutes"/>
    <s v="Cheese (Perishable)"/>
    <x v="34"/>
    <x v="230"/>
    <x v="5"/>
    <x v="2"/>
    <x v="7"/>
    <x v="0"/>
    <x v="7"/>
    <n v="8.6444540700000001"/>
    <x v="9"/>
    <s v="aggregate"/>
    <x v="3"/>
  </r>
  <r>
    <s v="Cheese/Cheese Substitutes"/>
    <s v="Cheese (Perishable)"/>
    <x v="34"/>
    <x v="231"/>
    <x v="5"/>
    <x v="1"/>
    <x v="7"/>
    <x v="0"/>
    <x v="7"/>
    <n v="5.9156525000000002"/>
    <x v="9"/>
    <s v="aggregate"/>
    <x v="3"/>
  </r>
  <r>
    <s v="Cheese/Cheese Substitutes"/>
    <s v="Cheese (Perishable)"/>
    <x v="34"/>
    <x v="231"/>
    <x v="5"/>
    <x v="3"/>
    <x v="7"/>
    <x v="0"/>
    <x v="7"/>
    <n v="0.22441306"/>
    <x v="9"/>
    <s v="aggregate"/>
    <x v="3"/>
  </r>
  <r>
    <s v="Cheese/Cheese Substitutes"/>
    <s v="Cheese (Perishable)"/>
    <x v="34"/>
    <x v="231"/>
    <x v="5"/>
    <x v="4"/>
    <x v="7"/>
    <x v="0"/>
    <x v="7"/>
    <n v="0.26662690999999999"/>
    <x v="9"/>
    <s v="aggregate"/>
    <x v="3"/>
  </r>
  <r>
    <s v="Cheese/Cheese Substitutes"/>
    <s v="Cheese (Perishable)"/>
    <x v="34"/>
    <x v="231"/>
    <x v="5"/>
    <x v="5"/>
    <x v="7"/>
    <x v="0"/>
    <x v="7"/>
    <n v="0.25846907000000002"/>
    <x v="9"/>
    <s v="aggregate"/>
    <x v="3"/>
  </r>
  <r>
    <s v="Cheese/Cheese Substitutes"/>
    <s v="Cheese (Perishable)"/>
    <x v="34"/>
    <x v="231"/>
    <x v="5"/>
    <x v="2"/>
    <x v="7"/>
    <x v="0"/>
    <x v="7"/>
    <n v="6.6651615399999997"/>
    <x v="9"/>
    <s v="aggregate"/>
    <x v="3"/>
  </r>
  <r>
    <s v="Cheese/Cheese Substitutes"/>
    <s v="Cheese (Perishable)"/>
    <x v="34"/>
    <x v="232"/>
    <x v="5"/>
    <x v="1"/>
    <x v="7"/>
    <x v="0"/>
    <x v="7"/>
    <n v="5.9156525000000002"/>
    <x v="9"/>
    <s v="aggregate"/>
    <x v="3"/>
  </r>
  <r>
    <s v="Cheese/Cheese Substitutes"/>
    <s v="Cheese (Perishable)"/>
    <x v="34"/>
    <x v="232"/>
    <x v="5"/>
    <x v="3"/>
    <x v="7"/>
    <x v="0"/>
    <x v="7"/>
    <n v="0.22441306"/>
    <x v="9"/>
    <s v="aggregate"/>
    <x v="3"/>
  </r>
  <r>
    <s v="Cheese/Cheese Substitutes"/>
    <s v="Cheese (Perishable)"/>
    <x v="34"/>
    <x v="232"/>
    <x v="5"/>
    <x v="4"/>
    <x v="7"/>
    <x v="0"/>
    <x v="7"/>
    <n v="0.26662690999999999"/>
    <x v="9"/>
    <s v="aggregate"/>
    <x v="3"/>
  </r>
  <r>
    <s v="Cheese/Cheese Substitutes"/>
    <s v="Cheese (Perishable)"/>
    <x v="34"/>
    <x v="232"/>
    <x v="5"/>
    <x v="5"/>
    <x v="7"/>
    <x v="0"/>
    <x v="7"/>
    <n v="0.25846907000000002"/>
    <x v="9"/>
    <s v="aggregate"/>
    <x v="3"/>
  </r>
  <r>
    <s v="Cheese/Cheese Substitutes"/>
    <s v="Cheese (Perishable)"/>
    <x v="34"/>
    <x v="232"/>
    <x v="5"/>
    <x v="2"/>
    <x v="7"/>
    <x v="0"/>
    <x v="7"/>
    <n v="6.6651615399999997"/>
    <x v="9"/>
    <s v="aggregate"/>
    <x v="3"/>
  </r>
  <r>
    <s v="Cheese/Cheese Substitutes"/>
    <s v="Cheese (Perishable)"/>
    <x v="34"/>
    <x v="233"/>
    <x v="5"/>
    <x v="1"/>
    <x v="7"/>
    <x v="0"/>
    <x v="7"/>
    <n v="5.9156525000000002"/>
    <x v="9"/>
    <s v="aggregate"/>
    <x v="3"/>
  </r>
  <r>
    <s v="Cheese/Cheese Substitutes"/>
    <s v="Cheese (Perishable)"/>
    <x v="34"/>
    <x v="233"/>
    <x v="5"/>
    <x v="3"/>
    <x v="7"/>
    <x v="0"/>
    <x v="7"/>
    <n v="0.22441306"/>
    <x v="9"/>
    <s v="aggregate"/>
    <x v="3"/>
  </r>
  <r>
    <s v="Cheese/Cheese Substitutes"/>
    <s v="Cheese (Perishable)"/>
    <x v="34"/>
    <x v="233"/>
    <x v="5"/>
    <x v="4"/>
    <x v="7"/>
    <x v="0"/>
    <x v="7"/>
    <n v="0.26662690999999999"/>
    <x v="9"/>
    <s v="aggregate"/>
    <x v="3"/>
  </r>
  <r>
    <s v="Cheese/Cheese Substitutes"/>
    <s v="Cheese (Perishable)"/>
    <x v="34"/>
    <x v="233"/>
    <x v="5"/>
    <x v="5"/>
    <x v="7"/>
    <x v="0"/>
    <x v="7"/>
    <n v="0.25846907000000002"/>
    <x v="9"/>
    <s v="aggregate"/>
    <x v="3"/>
  </r>
  <r>
    <s v="Cheese/Cheese Substitutes"/>
    <s v="Cheese (Perishable)"/>
    <x v="34"/>
    <x v="233"/>
    <x v="5"/>
    <x v="2"/>
    <x v="7"/>
    <x v="0"/>
    <x v="7"/>
    <n v="6.6651615399999997"/>
    <x v="9"/>
    <s v="aggregate"/>
    <x v="3"/>
  </r>
  <r>
    <s v="Cheese/Cheese Substitutes"/>
    <s v="Cheese (Perishable)"/>
    <x v="34"/>
    <x v="234"/>
    <x v="5"/>
    <x v="1"/>
    <x v="7"/>
    <x v="0"/>
    <x v="7"/>
    <n v="5.9156525000000002"/>
    <x v="9"/>
    <s v="aggregate"/>
    <x v="3"/>
  </r>
  <r>
    <s v="Cheese/Cheese Substitutes"/>
    <s v="Cheese (Perishable)"/>
    <x v="34"/>
    <x v="234"/>
    <x v="5"/>
    <x v="3"/>
    <x v="7"/>
    <x v="0"/>
    <x v="7"/>
    <n v="0.22441306"/>
    <x v="9"/>
    <s v="aggregate"/>
    <x v="3"/>
  </r>
  <r>
    <s v="Cheese/Cheese Substitutes"/>
    <s v="Cheese (Perishable)"/>
    <x v="34"/>
    <x v="234"/>
    <x v="5"/>
    <x v="4"/>
    <x v="7"/>
    <x v="0"/>
    <x v="7"/>
    <n v="0.26662690999999999"/>
    <x v="9"/>
    <s v="aggregate"/>
    <x v="3"/>
  </r>
  <r>
    <s v="Cheese/Cheese Substitutes"/>
    <s v="Cheese (Perishable)"/>
    <x v="34"/>
    <x v="234"/>
    <x v="5"/>
    <x v="5"/>
    <x v="7"/>
    <x v="0"/>
    <x v="7"/>
    <n v="0.25846907000000002"/>
    <x v="9"/>
    <s v="aggregate"/>
    <x v="3"/>
  </r>
  <r>
    <s v="Cheese/Cheese Substitutes"/>
    <s v="Cheese (Perishable)"/>
    <x v="34"/>
    <x v="234"/>
    <x v="5"/>
    <x v="2"/>
    <x v="7"/>
    <x v="0"/>
    <x v="7"/>
    <n v="6.6651615399999997"/>
    <x v="9"/>
    <s v="aggregate"/>
    <x v="3"/>
  </r>
  <r>
    <s v="Cheese/Cheese Substitutes"/>
    <s v="Cheese (Perishable)"/>
    <x v="34"/>
    <x v="235"/>
    <x v="5"/>
    <x v="1"/>
    <x v="7"/>
    <x v="0"/>
    <x v="7"/>
    <n v="5.9156525000000002"/>
    <x v="9"/>
    <s v="aggregate"/>
    <x v="3"/>
  </r>
  <r>
    <s v="Cheese/Cheese Substitutes"/>
    <s v="Cheese (Perishable)"/>
    <x v="34"/>
    <x v="235"/>
    <x v="5"/>
    <x v="3"/>
    <x v="7"/>
    <x v="0"/>
    <x v="7"/>
    <n v="0.22441306"/>
    <x v="9"/>
    <s v="aggregate"/>
    <x v="3"/>
  </r>
  <r>
    <s v="Cheese/Cheese Substitutes"/>
    <s v="Cheese (Perishable)"/>
    <x v="34"/>
    <x v="235"/>
    <x v="5"/>
    <x v="4"/>
    <x v="7"/>
    <x v="0"/>
    <x v="7"/>
    <n v="0.26662690999999999"/>
    <x v="9"/>
    <s v="aggregate"/>
    <x v="3"/>
  </r>
  <r>
    <s v="Cheese/Cheese Substitutes"/>
    <s v="Cheese (Perishable)"/>
    <x v="34"/>
    <x v="235"/>
    <x v="5"/>
    <x v="5"/>
    <x v="7"/>
    <x v="0"/>
    <x v="7"/>
    <n v="0.25846907000000002"/>
    <x v="9"/>
    <s v="aggregate"/>
    <x v="3"/>
  </r>
  <r>
    <s v="Cheese/Cheese Substitutes"/>
    <s v="Cheese (Perishable)"/>
    <x v="34"/>
    <x v="235"/>
    <x v="5"/>
    <x v="2"/>
    <x v="7"/>
    <x v="0"/>
    <x v="7"/>
    <n v="6.6651615399999997"/>
    <x v="9"/>
    <s v="aggregate"/>
    <x v="3"/>
  </r>
  <r>
    <s v="Cheese/Cheese Substitutes"/>
    <s v="Cheese (Perishable)"/>
    <x v="34"/>
    <x v="236"/>
    <x v="5"/>
    <x v="1"/>
    <x v="7"/>
    <x v="0"/>
    <x v="7"/>
    <n v="5.9156525000000002"/>
    <x v="9"/>
    <s v="aggregate"/>
    <x v="3"/>
  </r>
  <r>
    <s v="Cheese/Cheese Substitutes"/>
    <s v="Cheese (Perishable)"/>
    <x v="34"/>
    <x v="236"/>
    <x v="5"/>
    <x v="3"/>
    <x v="7"/>
    <x v="0"/>
    <x v="7"/>
    <n v="0.22441306"/>
    <x v="9"/>
    <s v="aggregate"/>
    <x v="3"/>
  </r>
  <r>
    <s v="Cheese/Cheese Substitutes"/>
    <s v="Cheese (Perishable)"/>
    <x v="34"/>
    <x v="236"/>
    <x v="5"/>
    <x v="4"/>
    <x v="7"/>
    <x v="0"/>
    <x v="7"/>
    <n v="0.26662690999999999"/>
    <x v="9"/>
    <s v="aggregate"/>
    <x v="3"/>
  </r>
  <r>
    <s v="Cheese/Cheese Substitutes"/>
    <s v="Cheese (Perishable)"/>
    <x v="34"/>
    <x v="236"/>
    <x v="5"/>
    <x v="5"/>
    <x v="7"/>
    <x v="0"/>
    <x v="7"/>
    <n v="0.25846907000000002"/>
    <x v="9"/>
    <s v="aggregate"/>
    <x v="3"/>
  </r>
  <r>
    <s v="Cheese/Cheese Substitutes"/>
    <s v="Cheese (Perishable)"/>
    <x v="34"/>
    <x v="236"/>
    <x v="5"/>
    <x v="2"/>
    <x v="7"/>
    <x v="0"/>
    <x v="7"/>
    <n v="6.6651615399999997"/>
    <x v="9"/>
    <s v="aggregate"/>
    <x v="3"/>
  </r>
  <r>
    <s v="Cheese/Cheese Substitutes"/>
    <s v="Cheese (Perishable)"/>
    <x v="34"/>
    <x v="237"/>
    <x v="5"/>
    <x v="1"/>
    <x v="7"/>
    <x v="0"/>
    <x v="7"/>
    <n v="7.7428053999999999"/>
    <x v="9"/>
    <s v="aggregate"/>
    <x v="3"/>
  </r>
  <r>
    <s v="Cheese/Cheese Substitutes"/>
    <s v="Cheese (Perishable)"/>
    <x v="34"/>
    <x v="237"/>
    <x v="5"/>
    <x v="3"/>
    <x v="7"/>
    <x v="0"/>
    <x v="7"/>
    <n v="0.36981963000000001"/>
    <x v="9"/>
    <s v="aggregate"/>
    <x v="3"/>
  </r>
  <r>
    <s v="Cheese/Cheese Substitutes"/>
    <s v="Cheese (Perishable)"/>
    <x v="34"/>
    <x v="237"/>
    <x v="5"/>
    <x v="4"/>
    <x v="7"/>
    <x v="0"/>
    <x v="7"/>
    <n v="0.26662690999999999"/>
    <x v="9"/>
    <s v="aggregate"/>
    <x v="3"/>
  </r>
  <r>
    <s v="Cheese/Cheese Substitutes"/>
    <s v="Cheese (Perishable)"/>
    <x v="34"/>
    <x v="237"/>
    <x v="5"/>
    <x v="5"/>
    <x v="7"/>
    <x v="0"/>
    <x v="7"/>
    <n v="0.26520212999999998"/>
    <x v="9"/>
    <s v="aggregate"/>
    <x v="3"/>
  </r>
  <r>
    <s v="Cheese/Cheese Substitutes"/>
    <s v="Cheese (Perishable)"/>
    <x v="34"/>
    <x v="237"/>
    <x v="5"/>
    <x v="2"/>
    <x v="7"/>
    <x v="0"/>
    <x v="7"/>
    <n v="8.6444540700000001"/>
    <x v="9"/>
    <s v="aggregate"/>
    <x v="3"/>
  </r>
  <r>
    <s v="Cheese/Cheese Substitutes"/>
    <s v="Cheese (Perishable)"/>
    <x v="34"/>
    <x v="238"/>
    <x v="5"/>
    <x v="1"/>
    <x v="7"/>
    <x v="0"/>
    <x v="7"/>
    <n v="5.9156525000000002"/>
    <x v="9"/>
    <s v="aggregate"/>
    <x v="3"/>
  </r>
  <r>
    <s v="Cheese/Cheese Substitutes"/>
    <s v="Cheese (Perishable)"/>
    <x v="34"/>
    <x v="238"/>
    <x v="5"/>
    <x v="3"/>
    <x v="7"/>
    <x v="0"/>
    <x v="7"/>
    <n v="0.22441306"/>
    <x v="9"/>
    <s v="aggregate"/>
    <x v="3"/>
  </r>
  <r>
    <s v="Cheese/Cheese Substitutes"/>
    <s v="Cheese (Perishable)"/>
    <x v="34"/>
    <x v="238"/>
    <x v="5"/>
    <x v="4"/>
    <x v="7"/>
    <x v="0"/>
    <x v="7"/>
    <n v="0.26662690999999999"/>
    <x v="9"/>
    <s v="aggregate"/>
    <x v="3"/>
  </r>
  <r>
    <s v="Cheese/Cheese Substitutes"/>
    <s v="Cheese (Perishable)"/>
    <x v="34"/>
    <x v="238"/>
    <x v="5"/>
    <x v="5"/>
    <x v="7"/>
    <x v="0"/>
    <x v="7"/>
    <n v="0.25846907000000002"/>
    <x v="9"/>
    <s v="aggregate"/>
    <x v="3"/>
  </r>
  <r>
    <s v="Cheese/Cheese Substitutes"/>
    <s v="Cheese (Perishable)"/>
    <x v="34"/>
    <x v="238"/>
    <x v="5"/>
    <x v="2"/>
    <x v="7"/>
    <x v="0"/>
    <x v="7"/>
    <n v="6.6651615399999997"/>
    <x v="9"/>
    <s v="aggregate"/>
    <x v="3"/>
  </r>
  <r>
    <s v="Cheese/Cheese Substitutes"/>
    <s v="Cheese (Perishable)"/>
    <x v="34"/>
    <x v="239"/>
    <x v="5"/>
    <x v="1"/>
    <x v="7"/>
    <x v="0"/>
    <x v="7"/>
    <n v="5.3279116999999996"/>
    <x v="9"/>
    <s v="aggregate"/>
    <x v="3"/>
  </r>
  <r>
    <s v="Cheese/Cheese Substitutes"/>
    <s v="Cheese (Perishable)"/>
    <x v="34"/>
    <x v="239"/>
    <x v="5"/>
    <x v="3"/>
    <x v="7"/>
    <x v="0"/>
    <x v="7"/>
    <n v="0.36960883"/>
    <x v="9"/>
    <s v="aggregate"/>
    <x v="3"/>
  </r>
  <r>
    <s v="Cheese/Cheese Substitutes"/>
    <s v="Cheese (Perishable)"/>
    <x v="34"/>
    <x v="239"/>
    <x v="5"/>
    <x v="4"/>
    <x v="7"/>
    <x v="0"/>
    <x v="7"/>
    <n v="0.26662690999999999"/>
    <x v="9"/>
    <s v="aggregate"/>
    <x v="3"/>
  </r>
  <r>
    <s v="Cheese/Cheese Substitutes"/>
    <s v="Cheese (Perishable)"/>
    <x v="34"/>
    <x v="239"/>
    <x v="5"/>
    <x v="5"/>
    <x v="7"/>
    <x v="0"/>
    <x v="7"/>
    <n v="0.26516522999999997"/>
    <x v="9"/>
    <s v="aggregate"/>
    <x v="3"/>
  </r>
  <r>
    <s v="Cheese/Cheese Substitutes"/>
    <s v="Cheese (Perishable)"/>
    <x v="34"/>
    <x v="239"/>
    <x v="5"/>
    <x v="2"/>
    <x v="7"/>
    <x v="0"/>
    <x v="7"/>
    <n v="6.2293126699999997"/>
    <x v="9"/>
    <s v="aggregate"/>
    <x v="3"/>
  </r>
  <r>
    <s v="Cheese/Cheese Substitutes"/>
    <s v="Cheese (Perishable)"/>
    <x v="34"/>
    <x v="240"/>
    <x v="5"/>
    <x v="1"/>
    <x v="7"/>
    <x v="0"/>
    <x v="7"/>
    <n v="5.1977921"/>
    <x v="9"/>
    <s v="aggregate"/>
    <x v="3"/>
  </r>
  <r>
    <s v="Cheese/Cheese Substitutes"/>
    <s v="Cheese (Perishable)"/>
    <x v="34"/>
    <x v="240"/>
    <x v="5"/>
    <x v="3"/>
    <x v="7"/>
    <x v="0"/>
    <x v="7"/>
    <n v="0.22441306"/>
    <x v="9"/>
    <s v="aggregate"/>
    <x v="3"/>
  </r>
  <r>
    <s v="Cheese/Cheese Substitutes"/>
    <s v="Cheese (Perishable)"/>
    <x v="34"/>
    <x v="240"/>
    <x v="5"/>
    <x v="4"/>
    <x v="7"/>
    <x v="0"/>
    <x v="7"/>
    <n v="0.26662690999999999"/>
    <x v="9"/>
    <s v="aggregate"/>
    <x v="3"/>
  </r>
  <r>
    <s v="Cheese/Cheese Substitutes"/>
    <s v="Cheese (Perishable)"/>
    <x v="34"/>
    <x v="240"/>
    <x v="5"/>
    <x v="5"/>
    <x v="7"/>
    <x v="0"/>
    <x v="7"/>
    <n v="0.25846907000000002"/>
    <x v="9"/>
    <s v="aggregate"/>
    <x v="3"/>
  </r>
  <r>
    <s v="Cheese/Cheese Substitutes"/>
    <s v="Cheese (Perishable)"/>
    <x v="34"/>
    <x v="240"/>
    <x v="5"/>
    <x v="2"/>
    <x v="7"/>
    <x v="0"/>
    <x v="7"/>
    <n v="5.9473011400000004"/>
    <x v="9"/>
    <s v="aggregate"/>
    <x v="3"/>
  </r>
  <r>
    <s v="Cheese/Cheese Substitutes"/>
    <s v="Cheese (Perishable)"/>
    <x v="34"/>
    <x v="241"/>
    <x v="5"/>
    <x v="1"/>
    <x v="7"/>
    <x v="0"/>
    <x v="7"/>
    <n v="4.7126102999999997"/>
    <x v="9"/>
    <s v="aggregate"/>
    <x v="3"/>
  </r>
  <r>
    <s v="Cheese/Cheese Substitutes"/>
    <s v="Cheese (Perishable)"/>
    <x v="34"/>
    <x v="241"/>
    <x v="5"/>
    <x v="3"/>
    <x v="7"/>
    <x v="0"/>
    <x v="7"/>
    <n v="0.22452742000000001"/>
    <x v="9"/>
    <s v="aggregate"/>
    <x v="3"/>
  </r>
  <r>
    <s v="Cheese/Cheese Substitutes"/>
    <s v="Cheese (Perishable)"/>
    <x v="34"/>
    <x v="241"/>
    <x v="5"/>
    <x v="4"/>
    <x v="7"/>
    <x v="0"/>
    <x v="7"/>
    <n v="0.26662690999999999"/>
    <x v="9"/>
    <s v="aggregate"/>
    <x v="3"/>
  </r>
  <r>
    <s v="Cheese/Cheese Substitutes"/>
    <s v="Cheese (Perishable)"/>
    <x v="34"/>
    <x v="241"/>
    <x v="5"/>
    <x v="5"/>
    <x v="7"/>
    <x v="0"/>
    <x v="7"/>
    <n v="0.25844052000000001"/>
    <x v="9"/>
    <s v="aggregate"/>
    <x v="3"/>
  </r>
  <r>
    <s v="Cheese/Cheese Substitutes"/>
    <s v="Cheese (Perishable)"/>
    <x v="34"/>
    <x v="241"/>
    <x v="5"/>
    <x v="2"/>
    <x v="7"/>
    <x v="0"/>
    <x v="7"/>
    <n v="5.46220515"/>
    <x v="9"/>
    <s v="aggregate"/>
    <x v="3"/>
  </r>
  <r>
    <s v="Cheese/Cheese Substitutes"/>
    <s v="Cheese (Perishable)"/>
    <x v="34"/>
    <x v="242"/>
    <x v="5"/>
    <x v="1"/>
    <x v="7"/>
    <x v="0"/>
    <x v="7"/>
    <n v="5.9156525000000002"/>
    <x v="9"/>
    <s v="aggregate"/>
    <x v="3"/>
  </r>
  <r>
    <s v="Cheese/Cheese Substitutes"/>
    <s v="Cheese (Perishable)"/>
    <x v="34"/>
    <x v="242"/>
    <x v="5"/>
    <x v="3"/>
    <x v="7"/>
    <x v="0"/>
    <x v="7"/>
    <n v="0.22441306"/>
    <x v="9"/>
    <s v="aggregate"/>
    <x v="3"/>
  </r>
  <r>
    <s v="Cheese/Cheese Substitutes"/>
    <s v="Cheese (Perishable)"/>
    <x v="34"/>
    <x v="242"/>
    <x v="5"/>
    <x v="4"/>
    <x v="7"/>
    <x v="0"/>
    <x v="7"/>
    <n v="0.26662690999999999"/>
    <x v="9"/>
    <s v="aggregate"/>
    <x v="3"/>
  </r>
  <r>
    <s v="Cheese/Cheese Substitutes"/>
    <s v="Cheese (Perishable)"/>
    <x v="34"/>
    <x v="242"/>
    <x v="5"/>
    <x v="5"/>
    <x v="7"/>
    <x v="0"/>
    <x v="7"/>
    <n v="0.25846907000000002"/>
    <x v="9"/>
    <s v="aggregate"/>
    <x v="3"/>
  </r>
  <r>
    <s v="Cheese/Cheese Substitutes"/>
    <s v="Cheese (Perishable)"/>
    <x v="34"/>
    <x v="242"/>
    <x v="5"/>
    <x v="2"/>
    <x v="7"/>
    <x v="0"/>
    <x v="7"/>
    <n v="6.6651615399999997"/>
    <x v="9"/>
    <s v="aggregate"/>
    <x v="3"/>
  </r>
  <r>
    <s v="Cheese/Cheese Substitutes"/>
    <s v="Cheese (Perishable)"/>
    <x v="34"/>
    <x v="243"/>
    <x v="5"/>
    <x v="1"/>
    <x v="7"/>
    <x v="0"/>
    <x v="7"/>
    <n v="5.9156525000000002"/>
    <x v="9"/>
    <s v="aggregate"/>
    <x v="3"/>
  </r>
  <r>
    <s v="Cheese/Cheese Substitutes"/>
    <s v="Cheese (Perishable)"/>
    <x v="34"/>
    <x v="243"/>
    <x v="5"/>
    <x v="3"/>
    <x v="7"/>
    <x v="0"/>
    <x v="7"/>
    <n v="0.22441306"/>
    <x v="9"/>
    <s v="aggregate"/>
    <x v="3"/>
  </r>
  <r>
    <s v="Cheese/Cheese Substitutes"/>
    <s v="Cheese (Perishable)"/>
    <x v="34"/>
    <x v="243"/>
    <x v="5"/>
    <x v="4"/>
    <x v="7"/>
    <x v="0"/>
    <x v="7"/>
    <n v="0.26662690999999999"/>
    <x v="9"/>
    <s v="aggregate"/>
    <x v="3"/>
  </r>
  <r>
    <s v="Cheese/Cheese Substitutes"/>
    <s v="Cheese (Perishable)"/>
    <x v="34"/>
    <x v="243"/>
    <x v="5"/>
    <x v="5"/>
    <x v="7"/>
    <x v="0"/>
    <x v="7"/>
    <n v="0.25846907000000002"/>
    <x v="9"/>
    <s v="aggregate"/>
    <x v="3"/>
  </r>
  <r>
    <s v="Cheese/Cheese Substitutes"/>
    <s v="Cheese (Perishable)"/>
    <x v="34"/>
    <x v="243"/>
    <x v="5"/>
    <x v="2"/>
    <x v="7"/>
    <x v="0"/>
    <x v="7"/>
    <n v="6.6651615399999997"/>
    <x v="9"/>
    <s v="aggregate"/>
    <x v="3"/>
  </r>
  <r>
    <s v="Cheese/Cheese Substitutes"/>
    <s v="Cheese (Perishable)"/>
    <x v="34"/>
    <x v="244"/>
    <x v="5"/>
    <x v="1"/>
    <x v="7"/>
    <x v="0"/>
    <x v="7"/>
    <n v="5.9156525000000002"/>
    <x v="9"/>
    <s v="aggregate"/>
    <x v="3"/>
  </r>
  <r>
    <s v="Cheese/Cheese Substitutes"/>
    <s v="Cheese (Perishable)"/>
    <x v="34"/>
    <x v="244"/>
    <x v="5"/>
    <x v="3"/>
    <x v="7"/>
    <x v="0"/>
    <x v="7"/>
    <n v="0.22441306"/>
    <x v="9"/>
    <s v="aggregate"/>
    <x v="3"/>
  </r>
  <r>
    <s v="Cheese/Cheese Substitutes"/>
    <s v="Cheese (Perishable)"/>
    <x v="34"/>
    <x v="244"/>
    <x v="5"/>
    <x v="4"/>
    <x v="7"/>
    <x v="0"/>
    <x v="7"/>
    <n v="0.26662690999999999"/>
    <x v="9"/>
    <s v="aggregate"/>
    <x v="3"/>
  </r>
  <r>
    <s v="Cheese/Cheese Substitutes"/>
    <s v="Cheese (Perishable)"/>
    <x v="34"/>
    <x v="244"/>
    <x v="5"/>
    <x v="5"/>
    <x v="7"/>
    <x v="0"/>
    <x v="7"/>
    <n v="0.25846907000000002"/>
    <x v="9"/>
    <s v="aggregate"/>
    <x v="3"/>
  </r>
  <r>
    <s v="Cheese/Cheese Substitutes"/>
    <s v="Cheese (Perishable)"/>
    <x v="34"/>
    <x v="244"/>
    <x v="5"/>
    <x v="2"/>
    <x v="7"/>
    <x v="0"/>
    <x v="7"/>
    <n v="6.6651615399999997"/>
    <x v="9"/>
    <s v="aggregate"/>
    <x v="3"/>
  </r>
  <r>
    <s v="Cheese/Cheese Substitutes"/>
    <s v="Cheese (Perishable)"/>
    <x v="34"/>
    <x v="245"/>
    <x v="5"/>
    <x v="1"/>
    <x v="7"/>
    <x v="0"/>
    <x v="7"/>
    <n v="5.3279116999999996"/>
    <x v="9"/>
    <s v="aggregate"/>
    <x v="3"/>
  </r>
  <r>
    <s v="Cheese/Cheese Substitutes"/>
    <s v="Cheese (Perishable)"/>
    <x v="34"/>
    <x v="245"/>
    <x v="5"/>
    <x v="3"/>
    <x v="7"/>
    <x v="0"/>
    <x v="7"/>
    <n v="0.36960883"/>
    <x v="9"/>
    <s v="aggregate"/>
    <x v="3"/>
  </r>
  <r>
    <s v="Cheese/Cheese Substitutes"/>
    <s v="Cheese (Perishable)"/>
    <x v="34"/>
    <x v="245"/>
    <x v="5"/>
    <x v="4"/>
    <x v="7"/>
    <x v="0"/>
    <x v="7"/>
    <n v="0.26662690999999999"/>
    <x v="9"/>
    <s v="aggregate"/>
    <x v="3"/>
  </r>
  <r>
    <s v="Cheese/Cheese Substitutes"/>
    <s v="Cheese (Perishable)"/>
    <x v="34"/>
    <x v="245"/>
    <x v="5"/>
    <x v="5"/>
    <x v="7"/>
    <x v="0"/>
    <x v="7"/>
    <n v="0.26516522999999997"/>
    <x v="9"/>
    <s v="aggregate"/>
    <x v="3"/>
  </r>
  <r>
    <s v="Cheese/Cheese Substitutes"/>
    <s v="Cheese (Perishable)"/>
    <x v="34"/>
    <x v="245"/>
    <x v="5"/>
    <x v="2"/>
    <x v="7"/>
    <x v="0"/>
    <x v="7"/>
    <n v="6.2293126699999997"/>
    <x v="9"/>
    <s v="aggregate"/>
    <x v="3"/>
  </r>
  <r>
    <s v="Cheese/Cheese Substitutes"/>
    <s v="Cheese (Perishable)"/>
    <x v="34"/>
    <x v="246"/>
    <x v="5"/>
    <x v="1"/>
    <x v="7"/>
    <x v="0"/>
    <x v="7"/>
    <n v="5.3279116999999996"/>
    <x v="9"/>
    <s v="aggregate"/>
    <x v="3"/>
  </r>
  <r>
    <s v="Cheese/Cheese Substitutes"/>
    <s v="Cheese (Perishable)"/>
    <x v="34"/>
    <x v="246"/>
    <x v="5"/>
    <x v="3"/>
    <x v="7"/>
    <x v="0"/>
    <x v="7"/>
    <n v="0.36960883"/>
    <x v="9"/>
    <s v="aggregate"/>
    <x v="3"/>
  </r>
  <r>
    <s v="Cheese/Cheese Substitutes"/>
    <s v="Cheese (Perishable)"/>
    <x v="34"/>
    <x v="246"/>
    <x v="5"/>
    <x v="4"/>
    <x v="7"/>
    <x v="0"/>
    <x v="7"/>
    <n v="0.26662690999999999"/>
    <x v="9"/>
    <s v="aggregate"/>
    <x v="3"/>
  </r>
  <r>
    <s v="Cheese/Cheese Substitutes"/>
    <s v="Cheese (Perishable)"/>
    <x v="34"/>
    <x v="246"/>
    <x v="5"/>
    <x v="5"/>
    <x v="7"/>
    <x v="0"/>
    <x v="7"/>
    <n v="0.26516522999999997"/>
    <x v="9"/>
    <s v="aggregate"/>
    <x v="3"/>
  </r>
  <r>
    <s v="Cheese/Cheese Substitutes"/>
    <s v="Cheese (Perishable)"/>
    <x v="34"/>
    <x v="246"/>
    <x v="5"/>
    <x v="2"/>
    <x v="7"/>
    <x v="0"/>
    <x v="7"/>
    <n v="6.2293126699999997"/>
    <x v="9"/>
    <s v="aggregate"/>
    <x v="3"/>
  </r>
  <r>
    <s v="Cheese/Cheese Substitutes"/>
    <s v="Cheese (Perishable)"/>
    <x v="34"/>
    <x v="247"/>
    <x v="5"/>
    <x v="1"/>
    <x v="7"/>
    <x v="0"/>
    <x v="7"/>
    <n v="5.3279116999999996"/>
    <x v="9"/>
    <s v="aggregate"/>
    <x v="3"/>
  </r>
  <r>
    <s v="Cheese/Cheese Substitutes"/>
    <s v="Cheese (Perishable)"/>
    <x v="34"/>
    <x v="247"/>
    <x v="5"/>
    <x v="3"/>
    <x v="7"/>
    <x v="0"/>
    <x v="7"/>
    <n v="0.36960883"/>
    <x v="9"/>
    <s v="aggregate"/>
    <x v="3"/>
  </r>
  <r>
    <s v="Cheese/Cheese Substitutes"/>
    <s v="Cheese (Perishable)"/>
    <x v="34"/>
    <x v="247"/>
    <x v="5"/>
    <x v="4"/>
    <x v="7"/>
    <x v="0"/>
    <x v="7"/>
    <n v="0.26662690999999999"/>
    <x v="9"/>
    <s v="aggregate"/>
    <x v="3"/>
  </r>
  <r>
    <s v="Cheese/Cheese Substitutes"/>
    <s v="Cheese (Perishable)"/>
    <x v="34"/>
    <x v="247"/>
    <x v="5"/>
    <x v="5"/>
    <x v="7"/>
    <x v="0"/>
    <x v="7"/>
    <n v="0.26516522999999997"/>
    <x v="9"/>
    <s v="aggregate"/>
    <x v="3"/>
  </r>
  <r>
    <s v="Cheese/Cheese Substitutes"/>
    <s v="Cheese (Perishable)"/>
    <x v="34"/>
    <x v="247"/>
    <x v="5"/>
    <x v="2"/>
    <x v="7"/>
    <x v="0"/>
    <x v="7"/>
    <n v="6.2293126699999997"/>
    <x v="9"/>
    <s v="aggregate"/>
    <x v="3"/>
  </r>
  <r>
    <s v="Cheese/Cheese Substitutes"/>
    <s v="Cheese (Perishable)"/>
    <x v="34"/>
    <x v="248"/>
    <x v="5"/>
    <x v="1"/>
    <x v="7"/>
    <x v="0"/>
    <x v="7"/>
    <n v="5.1977921"/>
    <x v="9"/>
    <s v="aggregate"/>
    <x v="3"/>
  </r>
  <r>
    <s v="Cheese/Cheese Substitutes"/>
    <s v="Cheese (Perishable)"/>
    <x v="34"/>
    <x v="248"/>
    <x v="5"/>
    <x v="3"/>
    <x v="7"/>
    <x v="0"/>
    <x v="7"/>
    <n v="0.22441306"/>
    <x v="9"/>
    <s v="aggregate"/>
    <x v="3"/>
  </r>
  <r>
    <s v="Cheese/Cheese Substitutes"/>
    <s v="Cheese (Perishable)"/>
    <x v="34"/>
    <x v="248"/>
    <x v="5"/>
    <x v="4"/>
    <x v="7"/>
    <x v="0"/>
    <x v="7"/>
    <n v="0.26662690999999999"/>
    <x v="9"/>
    <s v="aggregate"/>
    <x v="3"/>
  </r>
  <r>
    <s v="Cheese/Cheese Substitutes"/>
    <s v="Cheese (Perishable)"/>
    <x v="34"/>
    <x v="248"/>
    <x v="5"/>
    <x v="5"/>
    <x v="7"/>
    <x v="0"/>
    <x v="7"/>
    <n v="0.25846907000000002"/>
    <x v="9"/>
    <s v="aggregate"/>
    <x v="3"/>
  </r>
  <r>
    <s v="Cheese/Cheese Substitutes"/>
    <s v="Cheese (Perishable)"/>
    <x v="34"/>
    <x v="248"/>
    <x v="5"/>
    <x v="2"/>
    <x v="7"/>
    <x v="0"/>
    <x v="7"/>
    <n v="5.9473011400000004"/>
    <x v="9"/>
    <s v="aggregate"/>
    <x v="3"/>
  </r>
  <r>
    <s v="Cheese/Cheese Substitutes"/>
    <s v="Cheese (Perishable)"/>
    <x v="34"/>
    <x v="249"/>
    <x v="5"/>
    <x v="1"/>
    <x v="7"/>
    <x v="0"/>
    <x v="7"/>
    <n v="4.7126102999999997"/>
    <x v="9"/>
    <s v="aggregate"/>
    <x v="3"/>
  </r>
  <r>
    <s v="Cheese/Cheese Substitutes"/>
    <s v="Cheese (Perishable)"/>
    <x v="34"/>
    <x v="249"/>
    <x v="5"/>
    <x v="3"/>
    <x v="7"/>
    <x v="0"/>
    <x v="7"/>
    <n v="0.22452742000000001"/>
    <x v="9"/>
    <s v="aggregate"/>
    <x v="3"/>
  </r>
  <r>
    <s v="Cheese/Cheese Substitutes"/>
    <s v="Cheese (Perishable)"/>
    <x v="34"/>
    <x v="249"/>
    <x v="5"/>
    <x v="4"/>
    <x v="7"/>
    <x v="0"/>
    <x v="7"/>
    <n v="0.26662690999999999"/>
    <x v="9"/>
    <s v="aggregate"/>
    <x v="3"/>
  </r>
  <r>
    <s v="Cheese/Cheese Substitutes"/>
    <s v="Cheese (Perishable)"/>
    <x v="34"/>
    <x v="249"/>
    <x v="5"/>
    <x v="5"/>
    <x v="7"/>
    <x v="0"/>
    <x v="7"/>
    <n v="0.25844052000000001"/>
    <x v="9"/>
    <s v="aggregate"/>
    <x v="3"/>
  </r>
  <r>
    <s v="Cheese/Cheese Substitutes"/>
    <s v="Cheese (Perishable)"/>
    <x v="34"/>
    <x v="249"/>
    <x v="5"/>
    <x v="2"/>
    <x v="7"/>
    <x v="0"/>
    <x v="7"/>
    <n v="5.46220515"/>
    <x v="9"/>
    <s v="aggregate"/>
    <x v="3"/>
  </r>
  <r>
    <s v="Cheese/Cheese Substitutes"/>
    <s v="Cheese (Perishable)"/>
    <x v="34"/>
    <x v="250"/>
    <x v="5"/>
    <x v="1"/>
    <x v="7"/>
    <x v="0"/>
    <x v="7"/>
    <n v="4.7126102999999997"/>
    <x v="9"/>
    <s v="aggregate"/>
    <x v="3"/>
  </r>
  <r>
    <s v="Cheese/Cheese Substitutes"/>
    <s v="Cheese (Perishable)"/>
    <x v="34"/>
    <x v="250"/>
    <x v="5"/>
    <x v="3"/>
    <x v="7"/>
    <x v="0"/>
    <x v="7"/>
    <n v="0.22452742000000001"/>
    <x v="9"/>
    <s v="aggregate"/>
    <x v="3"/>
  </r>
  <r>
    <s v="Cheese/Cheese Substitutes"/>
    <s v="Cheese (Perishable)"/>
    <x v="34"/>
    <x v="250"/>
    <x v="5"/>
    <x v="4"/>
    <x v="7"/>
    <x v="0"/>
    <x v="7"/>
    <n v="0.26662690999999999"/>
    <x v="9"/>
    <s v="aggregate"/>
    <x v="3"/>
  </r>
  <r>
    <s v="Cheese/Cheese Substitutes"/>
    <s v="Cheese (Perishable)"/>
    <x v="34"/>
    <x v="250"/>
    <x v="5"/>
    <x v="5"/>
    <x v="7"/>
    <x v="0"/>
    <x v="7"/>
    <n v="0.25844052000000001"/>
    <x v="9"/>
    <s v="aggregate"/>
    <x v="3"/>
  </r>
  <r>
    <s v="Cheese/Cheese Substitutes"/>
    <s v="Cheese (Perishable)"/>
    <x v="34"/>
    <x v="250"/>
    <x v="5"/>
    <x v="2"/>
    <x v="7"/>
    <x v="0"/>
    <x v="7"/>
    <n v="5.46220515"/>
    <x v="9"/>
    <s v="aggregate"/>
    <x v="3"/>
  </r>
  <r>
    <s v="Cheese/Cheese Substitutes"/>
    <s v="Cheese (Perishable)"/>
    <x v="34"/>
    <x v="251"/>
    <x v="5"/>
    <x v="1"/>
    <x v="7"/>
    <x v="0"/>
    <x v="7"/>
    <n v="5.3279116999999996"/>
    <x v="9"/>
    <s v="aggregate"/>
    <x v="3"/>
  </r>
  <r>
    <s v="Cheese/Cheese Substitutes"/>
    <s v="Cheese (Perishable)"/>
    <x v="34"/>
    <x v="251"/>
    <x v="5"/>
    <x v="3"/>
    <x v="7"/>
    <x v="0"/>
    <x v="7"/>
    <n v="0.36960883"/>
    <x v="9"/>
    <s v="aggregate"/>
    <x v="3"/>
  </r>
  <r>
    <s v="Cheese/Cheese Substitutes"/>
    <s v="Cheese (Perishable)"/>
    <x v="34"/>
    <x v="251"/>
    <x v="5"/>
    <x v="4"/>
    <x v="7"/>
    <x v="0"/>
    <x v="7"/>
    <n v="0.26662690999999999"/>
    <x v="9"/>
    <s v="aggregate"/>
    <x v="3"/>
  </r>
  <r>
    <s v="Cheese/Cheese Substitutes"/>
    <s v="Cheese (Perishable)"/>
    <x v="34"/>
    <x v="251"/>
    <x v="5"/>
    <x v="5"/>
    <x v="7"/>
    <x v="0"/>
    <x v="7"/>
    <n v="0.26516522999999997"/>
    <x v="9"/>
    <s v="aggregate"/>
    <x v="3"/>
  </r>
  <r>
    <s v="Cheese/Cheese Substitutes"/>
    <s v="Cheese (Perishable)"/>
    <x v="34"/>
    <x v="251"/>
    <x v="5"/>
    <x v="2"/>
    <x v="7"/>
    <x v="0"/>
    <x v="7"/>
    <n v="6.2293126699999997"/>
    <x v="9"/>
    <s v="aggregate"/>
    <x v="3"/>
  </r>
  <r>
    <s v="Cheese/Cheese Substitutes"/>
    <s v="Cheese (Perishable)"/>
    <x v="34"/>
    <x v="252"/>
    <x v="5"/>
    <x v="1"/>
    <x v="7"/>
    <x v="0"/>
    <x v="7"/>
    <n v="5.3279116999999996"/>
    <x v="9"/>
    <s v="aggregate"/>
    <x v="3"/>
  </r>
  <r>
    <s v="Cheese/Cheese Substitutes"/>
    <s v="Cheese (Perishable)"/>
    <x v="34"/>
    <x v="252"/>
    <x v="5"/>
    <x v="3"/>
    <x v="7"/>
    <x v="0"/>
    <x v="7"/>
    <n v="0.36960883"/>
    <x v="9"/>
    <s v="aggregate"/>
    <x v="3"/>
  </r>
  <r>
    <s v="Cheese/Cheese Substitutes"/>
    <s v="Cheese (Perishable)"/>
    <x v="34"/>
    <x v="252"/>
    <x v="5"/>
    <x v="4"/>
    <x v="7"/>
    <x v="0"/>
    <x v="7"/>
    <n v="0.26662690999999999"/>
    <x v="9"/>
    <s v="aggregate"/>
    <x v="3"/>
  </r>
  <r>
    <s v="Cheese/Cheese Substitutes"/>
    <s v="Cheese (Perishable)"/>
    <x v="34"/>
    <x v="252"/>
    <x v="5"/>
    <x v="5"/>
    <x v="7"/>
    <x v="0"/>
    <x v="7"/>
    <n v="0.26516522999999997"/>
    <x v="9"/>
    <s v="aggregate"/>
    <x v="3"/>
  </r>
  <r>
    <s v="Cheese/Cheese Substitutes"/>
    <s v="Cheese (Perishable)"/>
    <x v="34"/>
    <x v="252"/>
    <x v="5"/>
    <x v="2"/>
    <x v="7"/>
    <x v="0"/>
    <x v="7"/>
    <n v="6.2293126699999997"/>
    <x v="9"/>
    <s v="aggregate"/>
    <x v="3"/>
  </r>
  <r>
    <s v="Cheese/Cheese Substitutes"/>
    <s v="Cheese (Perishable)"/>
    <x v="34"/>
    <x v="253"/>
    <x v="5"/>
    <x v="1"/>
    <x v="7"/>
    <x v="0"/>
    <x v="7"/>
    <n v="4.7126102999999997"/>
    <x v="9"/>
    <s v="aggregate"/>
    <x v="3"/>
  </r>
  <r>
    <s v="Cheese/Cheese Substitutes"/>
    <s v="Cheese (Perishable)"/>
    <x v="34"/>
    <x v="253"/>
    <x v="5"/>
    <x v="3"/>
    <x v="7"/>
    <x v="0"/>
    <x v="7"/>
    <n v="0.22452742000000001"/>
    <x v="9"/>
    <s v="aggregate"/>
    <x v="3"/>
  </r>
  <r>
    <s v="Cheese/Cheese Substitutes"/>
    <s v="Cheese (Perishable)"/>
    <x v="34"/>
    <x v="253"/>
    <x v="5"/>
    <x v="4"/>
    <x v="7"/>
    <x v="0"/>
    <x v="7"/>
    <n v="0.26662690999999999"/>
    <x v="9"/>
    <s v="aggregate"/>
    <x v="3"/>
  </r>
  <r>
    <s v="Cheese/Cheese Substitutes"/>
    <s v="Cheese (Perishable)"/>
    <x v="34"/>
    <x v="253"/>
    <x v="5"/>
    <x v="5"/>
    <x v="7"/>
    <x v="0"/>
    <x v="7"/>
    <n v="0.25844052000000001"/>
    <x v="9"/>
    <s v="aggregate"/>
    <x v="3"/>
  </r>
  <r>
    <s v="Cheese/Cheese Substitutes"/>
    <s v="Cheese (Perishable)"/>
    <x v="34"/>
    <x v="253"/>
    <x v="5"/>
    <x v="2"/>
    <x v="7"/>
    <x v="0"/>
    <x v="7"/>
    <n v="5.46220515"/>
    <x v="9"/>
    <s v="aggregate"/>
    <x v="3"/>
  </r>
  <r>
    <s v="Cheese/Cheese Substitutes"/>
    <s v="Cheese (Perishable)"/>
    <x v="34"/>
    <x v="254"/>
    <x v="5"/>
    <x v="1"/>
    <x v="7"/>
    <x v="0"/>
    <x v="7"/>
    <n v="4.7126102999999997"/>
    <x v="9"/>
    <s v="aggregate"/>
    <x v="3"/>
  </r>
  <r>
    <s v="Cheese/Cheese Substitutes"/>
    <s v="Cheese (Perishable)"/>
    <x v="34"/>
    <x v="254"/>
    <x v="5"/>
    <x v="3"/>
    <x v="7"/>
    <x v="0"/>
    <x v="7"/>
    <n v="0.22452742000000001"/>
    <x v="9"/>
    <s v="aggregate"/>
    <x v="3"/>
  </r>
  <r>
    <s v="Cheese/Cheese Substitutes"/>
    <s v="Cheese (Perishable)"/>
    <x v="34"/>
    <x v="254"/>
    <x v="5"/>
    <x v="4"/>
    <x v="7"/>
    <x v="0"/>
    <x v="7"/>
    <n v="0.26662690999999999"/>
    <x v="9"/>
    <s v="aggregate"/>
    <x v="3"/>
  </r>
  <r>
    <s v="Cheese/Cheese Substitutes"/>
    <s v="Cheese (Perishable)"/>
    <x v="34"/>
    <x v="254"/>
    <x v="5"/>
    <x v="5"/>
    <x v="7"/>
    <x v="0"/>
    <x v="7"/>
    <n v="0.25844052000000001"/>
    <x v="9"/>
    <s v="aggregate"/>
    <x v="3"/>
  </r>
  <r>
    <s v="Cheese/Cheese Substitutes"/>
    <s v="Cheese (Perishable)"/>
    <x v="34"/>
    <x v="254"/>
    <x v="5"/>
    <x v="2"/>
    <x v="7"/>
    <x v="0"/>
    <x v="7"/>
    <n v="5.46220515"/>
    <x v="9"/>
    <s v="aggregate"/>
    <x v="3"/>
  </r>
  <r>
    <s v="Cheese/Cheese Substitutes"/>
    <s v="Cheese (Perishable)"/>
    <x v="34"/>
    <x v="255"/>
    <x v="5"/>
    <x v="1"/>
    <x v="7"/>
    <x v="0"/>
    <x v="7"/>
    <n v="4.7126102999999997"/>
    <x v="9"/>
    <s v="aggregate"/>
    <x v="3"/>
  </r>
  <r>
    <s v="Cheese/Cheese Substitutes"/>
    <s v="Cheese (Perishable)"/>
    <x v="34"/>
    <x v="255"/>
    <x v="5"/>
    <x v="3"/>
    <x v="7"/>
    <x v="0"/>
    <x v="7"/>
    <n v="0.22452742000000001"/>
    <x v="9"/>
    <s v="aggregate"/>
    <x v="3"/>
  </r>
  <r>
    <s v="Cheese/Cheese Substitutes"/>
    <s v="Cheese (Perishable)"/>
    <x v="34"/>
    <x v="255"/>
    <x v="5"/>
    <x v="4"/>
    <x v="7"/>
    <x v="0"/>
    <x v="7"/>
    <n v="0.26662690999999999"/>
    <x v="9"/>
    <s v="aggregate"/>
    <x v="3"/>
  </r>
  <r>
    <s v="Cheese/Cheese Substitutes"/>
    <s v="Cheese (Perishable)"/>
    <x v="34"/>
    <x v="255"/>
    <x v="5"/>
    <x v="5"/>
    <x v="7"/>
    <x v="0"/>
    <x v="7"/>
    <n v="0.25844052000000001"/>
    <x v="9"/>
    <s v="aggregate"/>
    <x v="3"/>
  </r>
  <r>
    <s v="Cheese/Cheese Substitutes"/>
    <s v="Cheese (Perishable)"/>
    <x v="34"/>
    <x v="255"/>
    <x v="5"/>
    <x v="2"/>
    <x v="7"/>
    <x v="0"/>
    <x v="7"/>
    <n v="5.46220515"/>
    <x v="9"/>
    <s v="aggregate"/>
    <x v="3"/>
  </r>
  <r>
    <s v="Cheese/Cheese Substitutes"/>
    <s v="Cheese (Perishable)"/>
    <x v="34"/>
    <x v="256"/>
    <x v="5"/>
    <x v="1"/>
    <x v="7"/>
    <x v="0"/>
    <x v="7"/>
    <n v="4.7126102999999997"/>
    <x v="9"/>
    <s v="aggregate"/>
    <x v="3"/>
  </r>
  <r>
    <s v="Cheese/Cheese Substitutes"/>
    <s v="Cheese (Perishable)"/>
    <x v="34"/>
    <x v="256"/>
    <x v="5"/>
    <x v="3"/>
    <x v="7"/>
    <x v="0"/>
    <x v="7"/>
    <n v="0.22452742000000001"/>
    <x v="9"/>
    <s v="aggregate"/>
    <x v="3"/>
  </r>
  <r>
    <s v="Cheese/Cheese Substitutes"/>
    <s v="Cheese (Perishable)"/>
    <x v="34"/>
    <x v="256"/>
    <x v="5"/>
    <x v="4"/>
    <x v="7"/>
    <x v="0"/>
    <x v="7"/>
    <n v="0.26662690999999999"/>
    <x v="9"/>
    <s v="aggregate"/>
    <x v="3"/>
  </r>
  <r>
    <s v="Cheese/Cheese Substitutes"/>
    <s v="Cheese (Perishable)"/>
    <x v="34"/>
    <x v="256"/>
    <x v="5"/>
    <x v="5"/>
    <x v="7"/>
    <x v="0"/>
    <x v="7"/>
    <n v="0.25844052000000001"/>
    <x v="9"/>
    <s v="aggregate"/>
    <x v="3"/>
  </r>
  <r>
    <s v="Cheese/Cheese Substitutes"/>
    <s v="Cheese (Perishable)"/>
    <x v="34"/>
    <x v="256"/>
    <x v="5"/>
    <x v="2"/>
    <x v="7"/>
    <x v="0"/>
    <x v="7"/>
    <n v="5.46220515"/>
    <x v="9"/>
    <s v="aggregate"/>
    <x v="3"/>
  </r>
  <r>
    <s v="Cheese/Cheese Substitutes"/>
    <s v="Cheese (Perishable)"/>
    <x v="34"/>
    <x v="257"/>
    <x v="5"/>
    <x v="1"/>
    <x v="7"/>
    <x v="0"/>
    <x v="7"/>
    <n v="5.9156525000000002"/>
    <x v="9"/>
    <s v="aggregate"/>
    <x v="3"/>
  </r>
  <r>
    <s v="Cheese/Cheese Substitutes"/>
    <s v="Cheese (Perishable)"/>
    <x v="34"/>
    <x v="257"/>
    <x v="5"/>
    <x v="3"/>
    <x v="7"/>
    <x v="0"/>
    <x v="7"/>
    <n v="0.22441306"/>
    <x v="9"/>
    <s v="aggregate"/>
    <x v="3"/>
  </r>
  <r>
    <s v="Cheese/Cheese Substitutes"/>
    <s v="Cheese (Perishable)"/>
    <x v="34"/>
    <x v="257"/>
    <x v="5"/>
    <x v="4"/>
    <x v="7"/>
    <x v="0"/>
    <x v="7"/>
    <n v="0.26662690999999999"/>
    <x v="9"/>
    <s v="aggregate"/>
    <x v="3"/>
  </r>
  <r>
    <s v="Cheese/Cheese Substitutes"/>
    <s v="Cheese (Perishable)"/>
    <x v="34"/>
    <x v="257"/>
    <x v="5"/>
    <x v="5"/>
    <x v="7"/>
    <x v="0"/>
    <x v="7"/>
    <n v="0.25846907000000002"/>
    <x v="9"/>
    <s v="aggregate"/>
    <x v="3"/>
  </r>
  <r>
    <s v="Cheese/Cheese Substitutes"/>
    <s v="Cheese (Perishable)"/>
    <x v="34"/>
    <x v="257"/>
    <x v="5"/>
    <x v="2"/>
    <x v="7"/>
    <x v="0"/>
    <x v="7"/>
    <n v="6.6651615399999997"/>
    <x v="9"/>
    <s v="aggregate"/>
    <x v="3"/>
  </r>
  <r>
    <s v="Cheese/Cheese Substitutes"/>
    <s v="Cheese (Perishable)"/>
    <x v="34"/>
    <x v="258"/>
    <x v="5"/>
    <x v="1"/>
    <x v="7"/>
    <x v="0"/>
    <x v="7"/>
    <n v="4.7126102999999997"/>
    <x v="9"/>
    <s v="aggregate"/>
    <x v="3"/>
  </r>
  <r>
    <s v="Cheese/Cheese Substitutes"/>
    <s v="Cheese (Perishable)"/>
    <x v="34"/>
    <x v="258"/>
    <x v="5"/>
    <x v="3"/>
    <x v="7"/>
    <x v="0"/>
    <x v="7"/>
    <n v="0.22452742000000001"/>
    <x v="9"/>
    <s v="aggregate"/>
    <x v="3"/>
  </r>
  <r>
    <s v="Cheese/Cheese Substitutes"/>
    <s v="Cheese (Perishable)"/>
    <x v="34"/>
    <x v="258"/>
    <x v="5"/>
    <x v="4"/>
    <x v="7"/>
    <x v="0"/>
    <x v="7"/>
    <n v="0.20585948000000001"/>
    <x v="9"/>
    <s v="aggregate"/>
    <x v="3"/>
  </r>
  <r>
    <s v="Cheese/Cheese Substitutes"/>
    <s v="Cheese (Perishable)"/>
    <x v="34"/>
    <x v="258"/>
    <x v="5"/>
    <x v="5"/>
    <x v="7"/>
    <x v="0"/>
    <x v="7"/>
    <n v="0.25844052000000001"/>
    <x v="9"/>
    <s v="aggregate"/>
    <x v="3"/>
  </r>
  <r>
    <s v="Cheese/Cheese Substitutes"/>
    <s v="Cheese (Perishable)"/>
    <x v="34"/>
    <x v="258"/>
    <x v="5"/>
    <x v="2"/>
    <x v="7"/>
    <x v="0"/>
    <x v="7"/>
    <n v="5.4014377199999997"/>
    <x v="9"/>
    <s v="aggregate"/>
    <x v="3"/>
  </r>
  <r>
    <s v="Cheese/Cheese Substitutes"/>
    <s v="Cheese (Perishable)"/>
    <x v="34"/>
    <x v="259"/>
    <x v="5"/>
    <x v="1"/>
    <x v="7"/>
    <x v="0"/>
    <x v="7"/>
    <n v="5.3279116999999996"/>
    <x v="9"/>
    <s v="aggregate"/>
    <x v="3"/>
  </r>
  <r>
    <s v="Cheese/Cheese Substitutes"/>
    <s v="Cheese (Perishable)"/>
    <x v="34"/>
    <x v="259"/>
    <x v="5"/>
    <x v="3"/>
    <x v="7"/>
    <x v="0"/>
    <x v="7"/>
    <n v="0.36960883"/>
    <x v="9"/>
    <s v="aggregate"/>
    <x v="3"/>
  </r>
  <r>
    <s v="Cheese/Cheese Substitutes"/>
    <s v="Cheese (Perishable)"/>
    <x v="34"/>
    <x v="259"/>
    <x v="5"/>
    <x v="4"/>
    <x v="7"/>
    <x v="0"/>
    <x v="7"/>
    <n v="0.26662690999999999"/>
    <x v="9"/>
    <s v="aggregate"/>
    <x v="3"/>
  </r>
  <r>
    <s v="Cheese/Cheese Substitutes"/>
    <s v="Cheese (Perishable)"/>
    <x v="34"/>
    <x v="259"/>
    <x v="5"/>
    <x v="5"/>
    <x v="7"/>
    <x v="0"/>
    <x v="7"/>
    <n v="0.26516522999999997"/>
    <x v="9"/>
    <s v="aggregate"/>
    <x v="3"/>
  </r>
  <r>
    <s v="Cheese/Cheese Substitutes"/>
    <s v="Cheese (Perishable)"/>
    <x v="34"/>
    <x v="259"/>
    <x v="5"/>
    <x v="2"/>
    <x v="7"/>
    <x v="0"/>
    <x v="7"/>
    <n v="6.2293126699999997"/>
    <x v="9"/>
    <s v="aggregate"/>
    <x v="3"/>
  </r>
  <r>
    <s v="Cheese/Cheese Substitutes"/>
    <s v="Cheese (Perishable)"/>
    <x v="34"/>
    <x v="260"/>
    <x v="5"/>
    <x v="1"/>
    <x v="7"/>
    <x v="0"/>
    <x v="7"/>
    <n v="5.3279116999999996"/>
    <x v="9"/>
    <s v="aggregate"/>
    <x v="3"/>
  </r>
  <r>
    <s v="Cheese/Cheese Substitutes"/>
    <s v="Cheese (Perishable)"/>
    <x v="34"/>
    <x v="260"/>
    <x v="5"/>
    <x v="3"/>
    <x v="7"/>
    <x v="0"/>
    <x v="7"/>
    <n v="0.36960883"/>
    <x v="9"/>
    <s v="aggregate"/>
    <x v="3"/>
  </r>
  <r>
    <s v="Cheese/Cheese Substitutes"/>
    <s v="Cheese (Perishable)"/>
    <x v="34"/>
    <x v="260"/>
    <x v="5"/>
    <x v="4"/>
    <x v="7"/>
    <x v="0"/>
    <x v="7"/>
    <n v="0.26662690999999999"/>
    <x v="9"/>
    <s v="aggregate"/>
    <x v="3"/>
  </r>
  <r>
    <s v="Cheese/Cheese Substitutes"/>
    <s v="Cheese (Perishable)"/>
    <x v="34"/>
    <x v="260"/>
    <x v="5"/>
    <x v="5"/>
    <x v="7"/>
    <x v="0"/>
    <x v="7"/>
    <n v="0.26516522999999997"/>
    <x v="9"/>
    <s v="aggregate"/>
    <x v="3"/>
  </r>
  <r>
    <s v="Cheese/Cheese Substitutes"/>
    <s v="Cheese (Perishable)"/>
    <x v="34"/>
    <x v="260"/>
    <x v="5"/>
    <x v="2"/>
    <x v="7"/>
    <x v="0"/>
    <x v="7"/>
    <n v="6.2293126699999997"/>
    <x v="9"/>
    <s v="aggregate"/>
    <x v="3"/>
  </r>
  <r>
    <s v="Cheese/Cheese Substitutes"/>
    <s v="Cheese (Perishable)"/>
    <x v="34"/>
    <x v="261"/>
    <x v="5"/>
    <x v="1"/>
    <x v="7"/>
    <x v="0"/>
    <x v="7"/>
    <n v="5.3279116999999996"/>
    <x v="9"/>
    <s v="aggregate"/>
    <x v="3"/>
  </r>
  <r>
    <s v="Cheese/Cheese Substitutes"/>
    <s v="Cheese (Perishable)"/>
    <x v="34"/>
    <x v="261"/>
    <x v="5"/>
    <x v="3"/>
    <x v="7"/>
    <x v="0"/>
    <x v="7"/>
    <n v="0.36960883"/>
    <x v="9"/>
    <s v="aggregate"/>
    <x v="3"/>
  </r>
  <r>
    <s v="Cheese/Cheese Substitutes"/>
    <s v="Cheese (Perishable)"/>
    <x v="34"/>
    <x v="261"/>
    <x v="5"/>
    <x v="4"/>
    <x v="7"/>
    <x v="0"/>
    <x v="7"/>
    <n v="0.26662690999999999"/>
    <x v="9"/>
    <s v="aggregate"/>
    <x v="3"/>
  </r>
  <r>
    <s v="Cheese/Cheese Substitutes"/>
    <s v="Cheese (Perishable)"/>
    <x v="34"/>
    <x v="261"/>
    <x v="5"/>
    <x v="5"/>
    <x v="7"/>
    <x v="0"/>
    <x v="7"/>
    <n v="0.26516522999999997"/>
    <x v="9"/>
    <s v="aggregate"/>
    <x v="3"/>
  </r>
  <r>
    <s v="Cheese/Cheese Substitutes"/>
    <s v="Cheese (Perishable)"/>
    <x v="34"/>
    <x v="261"/>
    <x v="5"/>
    <x v="2"/>
    <x v="7"/>
    <x v="0"/>
    <x v="7"/>
    <n v="6.2293126699999997"/>
    <x v="9"/>
    <s v="aggregate"/>
    <x v="3"/>
  </r>
  <r>
    <s v="Cheese/Cheese Substitutes"/>
    <s v="Cheese (Perishable)"/>
    <x v="34"/>
    <x v="262"/>
    <x v="5"/>
    <x v="1"/>
    <x v="7"/>
    <x v="0"/>
    <x v="7"/>
    <n v="5.3279116999999996"/>
    <x v="9"/>
    <s v="aggregate"/>
    <x v="3"/>
  </r>
  <r>
    <s v="Cheese/Cheese Substitutes"/>
    <s v="Cheese (Perishable)"/>
    <x v="34"/>
    <x v="262"/>
    <x v="5"/>
    <x v="3"/>
    <x v="7"/>
    <x v="0"/>
    <x v="7"/>
    <n v="0.36960883"/>
    <x v="9"/>
    <s v="aggregate"/>
    <x v="3"/>
  </r>
  <r>
    <s v="Cheese/Cheese Substitutes"/>
    <s v="Cheese (Perishable)"/>
    <x v="34"/>
    <x v="262"/>
    <x v="5"/>
    <x v="4"/>
    <x v="7"/>
    <x v="0"/>
    <x v="7"/>
    <n v="0.26662690999999999"/>
    <x v="9"/>
    <s v="aggregate"/>
    <x v="3"/>
  </r>
  <r>
    <s v="Cheese/Cheese Substitutes"/>
    <s v="Cheese (Perishable)"/>
    <x v="34"/>
    <x v="262"/>
    <x v="5"/>
    <x v="5"/>
    <x v="7"/>
    <x v="0"/>
    <x v="7"/>
    <n v="0.26516522999999997"/>
    <x v="9"/>
    <s v="aggregate"/>
    <x v="3"/>
  </r>
  <r>
    <s v="Cheese/Cheese Substitutes"/>
    <s v="Cheese (Perishable)"/>
    <x v="34"/>
    <x v="262"/>
    <x v="5"/>
    <x v="2"/>
    <x v="7"/>
    <x v="0"/>
    <x v="7"/>
    <n v="6.2293126699999997"/>
    <x v="9"/>
    <s v="aggregate"/>
    <x v="3"/>
  </r>
  <r>
    <s v="Cheese/Cheese Substitutes"/>
    <s v="Cheese (Perishable)"/>
    <x v="34"/>
    <x v="263"/>
    <x v="5"/>
    <x v="1"/>
    <x v="7"/>
    <x v="0"/>
    <x v="7"/>
    <n v="5.3279116999999996"/>
    <x v="9"/>
    <s v="aggregate"/>
    <x v="3"/>
  </r>
  <r>
    <s v="Cheese/Cheese Substitutes"/>
    <s v="Cheese (Perishable)"/>
    <x v="34"/>
    <x v="263"/>
    <x v="5"/>
    <x v="3"/>
    <x v="7"/>
    <x v="0"/>
    <x v="7"/>
    <n v="0.36960883"/>
    <x v="9"/>
    <s v="aggregate"/>
    <x v="3"/>
  </r>
  <r>
    <s v="Cheese/Cheese Substitutes"/>
    <s v="Cheese (Perishable)"/>
    <x v="34"/>
    <x v="263"/>
    <x v="5"/>
    <x v="4"/>
    <x v="7"/>
    <x v="0"/>
    <x v="7"/>
    <n v="0.26662690999999999"/>
    <x v="9"/>
    <s v="aggregate"/>
    <x v="3"/>
  </r>
  <r>
    <s v="Cheese/Cheese Substitutes"/>
    <s v="Cheese (Perishable)"/>
    <x v="34"/>
    <x v="263"/>
    <x v="5"/>
    <x v="5"/>
    <x v="7"/>
    <x v="0"/>
    <x v="7"/>
    <n v="0.26516522999999997"/>
    <x v="9"/>
    <s v="aggregate"/>
    <x v="3"/>
  </r>
  <r>
    <s v="Cheese/Cheese Substitutes"/>
    <s v="Cheese (Perishable)"/>
    <x v="34"/>
    <x v="263"/>
    <x v="5"/>
    <x v="2"/>
    <x v="7"/>
    <x v="0"/>
    <x v="7"/>
    <n v="6.2293126699999997"/>
    <x v="9"/>
    <s v="aggregate"/>
    <x v="3"/>
  </r>
  <r>
    <s v="Cheese/Cheese Substitutes"/>
    <s v="Cheese (Perishable)"/>
    <x v="34"/>
    <x v="264"/>
    <x v="5"/>
    <x v="1"/>
    <x v="7"/>
    <x v="0"/>
    <x v="7"/>
    <n v="4.7126102999999997"/>
    <x v="9"/>
    <s v="aggregate"/>
    <x v="3"/>
  </r>
  <r>
    <s v="Cheese/Cheese Substitutes"/>
    <s v="Cheese (Perishable)"/>
    <x v="34"/>
    <x v="264"/>
    <x v="5"/>
    <x v="3"/>
    <x v="7"/>
    <x v="0"/>
    <x v="7"/>
    <n v="0.22452742000000001"/>
    <x v="9"/>
    <s v="aggregate"/>
    <x v="3"/>
  </r>
  <r>
    <s v="Cheese/Cheese Substitutes"/>
    <s v="Cheese (Perishable)"/>
    <x v="34"/>
    <x v="264"/>
    <x v="5"/>
    <x v="4"/>
    <x v="7"/>
    <x v="0"/>
    <x v="7"/>
    <n v="0.26662690999999999"/>
    <x v="9"/>
    <s v="aggregate"/>
    <x v="3"/>
  </r>
  <r>
    <s v="Cheese/Cheese Substitutes"/>
    <s v="Cheese (Perishable)"/>
    <x v="34"/>
    <x v="264"/>
    <x v="5"/>
    <x v="5"/>
    <x v="7"/>
    <x v="0"/>
    <x v="7"/>
    <n v="0.25844052000000001"/>
    <x v="9"/>
    <s v="aggregate"/>
    <x v="3"/>
  </r>
  <r>
    <s v="Cheese/Cheese Substitutes"/>
    <s v="Cheese (Perishable)"/>
    <x v="34"/>
    <x v="264"/>
    <x v="5"/>
    <x v="2"/>
    <x v="7"/>
    <x v="0"/>
    <x v="7"/>
    <n v="5.46220515"/>
    <x v="9"/>
    <s v="aggregate"/>
    <x v="3"/>
  </r>
  <r>
    <s v="Cheese/Cheese Substitutes"/>
    <s v="Cheese (Perishable)"/>
    <x v="34"/>
    <x v="265"/>
    <x v="5"/>
    <x v="1"/>
    <x v="7"/>
    <x v="0"/>
    <x v="7"/>
    <n v="4.7126102999999997"/>
    <x v="9"/>
    <s v="aggregate"/>
    <x v="3"/>
  </r>
  <r>
    <s v="Cheese/Cheese Substitutes"/>
    <s v="Cheese (Perishable)"/>
    <x v="34"/>
    <x v="265"/>
    <x v="5"/>
    <x v="3"/>
    <x v="7"/>
    <x v="0"/>
    <x v="7"/>
    <n v="0.22452742000000001"/>
    <x v="9"/>
    <s v="aggregate"/>
    <x v="3"/>
  </r>
  <r>
    <s v="Cheese/Cheese Substitutes"/>
    <s v="Cheese (Perishable)"/>
    <x v="34"/>
    <x v="265"/>
    <x v="5"/>
    <x v="4"/>
    <x v="7"/>
    <x v="0"/>
    <x v="7"/>
    <n v="0.26662690999999999"/>
    <x v="9"/>
    <s v="aggregate"/>
    <x v="3"/>
  </r>
  <r>
    <s v="Cheese/Cheese Substitutes"/>
    <s v="Cheese (Perishable)"/>
    <x v="34"/>
    <x v="265"/>
    <x v="5"/>
    <x v="5"/>
    <x v="7"/>
    <x v="0"/>
    <x v="7"/>
    <n v="0.25844052000000001"/>
    <x v="9"/>
    <s v="aggregate"/>
    <x v="3"/>
  </r>
  <r>
    <s v="Cheese/Cheese Substitutes"/>
    <s v="Cheese (Perishable)"/>
    <x v="34"/>
    <x v="265"/>
    <x v="5"/>
    <x v="2"/>
    <x v="7"/>
    <x v="0"/>
    <x v="7"/>
    <n v="5.46220515"/>
    <x v="9"/>
    <s v="aggregate"/>
    <x v="3"/>
  </r>
  <r>
    <s v="Cheese/Cheese Substitutes"/>
    <s v="Cheese (Perishable)"/>
    <x v="34"/>
    <x v="266"/>
    <x v="5"/>
    <x v="1"/>
    <x v="7"/>
    <x v="0"/>
    <x v="7"/>
    <n v="4.7126102999999997"/>
    <x v="9"/>
    <s v="aggregate"/>
    <x v="3"/>
  </r>
  <r>
    <s v="Cheese/Cheese Substitutes"/>
    <s v="Cheese (Perishable)"/>
    <x v="34"/>
    <x v="266"/>
    <x v="5"/>
    <x v="3"/>
    <x v="7"/>
    <x v="0"/>
    <x v="7"/>
    <n v="0.22452742000000001"/>
    <x v="9"/>
    <s v="aggregate"/>
    <x v="3"/>
  </r>
  <r>
    <s v="Cheese/Cheese Substitutes"/>
    <s v="Cheese (Perishable)"/>
    <x v="34"/>
    <x v="266"/>
    <x v="5"/>
    <x v="4"/>
    <x v="7"/>
    <x v="0"/>
    <x v="7"/>
    <n v="0.26662690999999999"/>
    <x v="9"/>
    <s v="aggregate"/>
    <x v="3"/>
  </r>
  <r>
    <s v="Cheese/Cheese Substitutes"/>
    <s v="Cheese (Perishable)"/>
    <x v="34"/>
    <x v="266"/>
    <x v="5"/>
    <x v="5"/>
    <x v="7"/>
    <x v="0"/>
    <x v="7"/>
    <n v="0.25844052000000001"/>
    <x v="9"/>
    <s v="aggregate"/>
    <x v="3"/>
  </r>
  <r>
    <s v="Cheese/Cheese Substitutes"/>
    <s v="Cheese (Perishable)"/>
    <x v="34"/>
    <x v="266"/>
    <x v="5"/>
    <x v="2"/>
    <x v="7"/>
    <x v="0"/>
    <x v="7"/>
    <n v="5.46220515"/>
    <x v="9"/>
    <s v="aggregate"/>
    <x v="3"/>
  </r>
  <r>
    <s v="Cheese/Cheese Substitutes"/>
    <s v="Cheese (Perishable)"/>
    <x v="34"/>
    <x v="267"/>
    <x v="5"/>
    <x v="1"/>
    <x v="7"/>
    <x v="0"/>
    <x v="7"/>
    <n v="4.7126102999999997"/>
    <x v="9"/>
    <s v="aggregate"/>
    <x v="3"/>
  </r>
  <r>
    <s v="Cheese/Cheese Substitutes"/>
    <s v="Cheese (Perishable)"/>
    <x v="34"/>
    <x v="267"/>
    <x v="5"/>
    <x v="3"/>
    <x v="7"/>
    <x v="0"/>
    <x v="7"/>
    <n v="0.22452742000000001"/>
    <x v="9"/>
    <s v="aggregate"/>
    <x v="3"/>
  </r>
  <r>
    <s v="Cheese/Cheese Substitutes"/>
    <s v="Cheese (Perishable)"/>
    <x v="34"/>
    <x v="267"/>
    <x v="5"/>
    <x v="4"/>
    <x v="7"/>
    <x v="0"/>
    <x v="7"/>
    <n v="0.26662690999999999"/>
    <x v="9"/>
    <s v="aggregate"/>
    <x v="3"/>
  </r>
  <r>
    <s v="Cheese/Cheese Substitutes"/>
    <s v="Cheese (Perishable)"/>
    <x v="34"/>
    <x v="267"/>
    <x v="5"/>
    <x v="5"/>
    <x v="7"/>
    <x v="0"/>
    <x v="7"/>
    <n v="0.25844052000000001"/>
    <x v="9"/>
    <s v="aggregate"/>
    <x v="3"/>
  </r>
  <r>
    <s v="Cheese/Cheese Substitutes"/>
    <s v="Cheese (Perishable)"/>
    <x v="34"/>
    <x v="267"/>
    <x v="5"/>
    <x v="2"/>
    <x v="7"/>
    <x v="0"/>
    <x v="7"/>
    <n v="5.46220515"/>
    <x v="9"/>
    <s v="aggregate"/>
    <x v="3"/>
  </r>
  <r>
    <s v="Cheese/Cheese Substitutes"/>
    <s v="Cheese (Perishable)"/>
    <x v="34"/>
    <x v="268"/>
    <x v="5"/>
    <x v="1"/>
    <x v="7"/>
    <x v="0"/>
    <x v="7"/>
    <n v="4.7126102999999997"/>
    <x v="9"/>
    <s v="aggregate"/>
    <x v="3"/>
  </r>
  <r>
    <s v="Cheese/Cheese Substitutes"/>
    <s v="Cheese (Perishable)"/>
    <x v="34"/>
    <x v="268"/>
    <x v="5"/>
    <x v="3"/>
    <x v="7"/>
    <x v="0"/>
    <x v="7"/>
    <n v="0.22452742000000001"/>
    <x v="9"/>
    <s v="aggregate"/>
    <x v="3"/>
  </r>
  <r>
    <s v="Cheese/Cheese Substitutes"/>
    <s v="Cheese (Perishable)"/>
    <x v="34"/>
    <x v="268"/>
    <x v="5"/>
    <x v="4"/>
    <x v="7"/>
    <x v="0"/>
    <x v="7"/>
    <n v="0.26662690999999999"/>
    <x v="9"/>
    <s v="aggregate"/>
    <x v="3"/>
  </r>
  <r>
    <s v="Cheese/Cheese Substitutes"/>
    <s v="Cheese (Perishable)"/>
    <x v="34"/>
    <x v="268"/>
    <x v="5"/>
    <x v="5"/>
    <x v="7"/>
    <x v="0"/>
    <x v="7"/>
    <n v="0.25844052000000001"/>
    <x v="9"/>
    <s v="aggregate"/>
    <x v="3"/>
  </r>
  <r>
    <s v="Cheese/Cheese Substitutes"/>
    <s v="Cheese (Perishable)"/>
    <x v="34"/>
    <x v="268"/>
    <x v="5"/>
    <x v="2"/>
    <x v="7"/>
    <x v="0"/>
    <x v="7"/>
    <n v="5.46220515"/>
    <x v="9"/>
    <s v="aggregate"/>
    <x v="3"/>
  </r>
  <r>
    <s v="Cheese/Cheese Substitutes"/>
    <s v="Cheese (Perishable)"/>
    <x v="34"/>
    <x v="269"/>
    <x v="5"/>
    <x v="1"/>
    <x v="7"/>
    <x v="0"/>
    <x v="7"/>
    <n v="5.3279116999999996"/>
    <x v="9"/>
    <s v="aggregate"/>
    <x v="3"/>
  </r>
  <r>
    <s v="Cheese/Cheese Substitutes"/>
    <s v="Cheese (Perishable)"/>
    <x v="34"/>
    <x v="269"/>
    <x v="5"/>
    <x v="3"/>
    <x v="7"/>
    <x v="0"/>
    <x v="7"/>
    <n v="0.36960883"/>
    <x v="9"/>
    <s v="aggregate"/>
    <x v="3"/>
  </r>
  <r>
    <s v="Cheese/Cheese Substitutes"/>
    <s v="Cheese (Perishable)"/>
    <x v="34"/>
    <x v="269"/>
    <x v="5"/>
    <x v="4"/>
    <x v="7"/>
    <x v="0"/>
    <x v="7"/>
    <n v="0.26662690999999999"/>
    <x v="9"/>
    <s v="aggregate"/>
    <x v="3"/>
  </r>
  <r>
    <s v="Cheese/Cheese Substitutes"/>
    <s v="Cheese (Perishable)"/>
    <x v="34"/>
    <x v="269"/>
    <x v="5"/>
    <x v="5"/>
    <x v="7"/>
    <x v="0"/>
    <x v="7"/>
    <n v="0.26516522999999997"/>
    <x v="9"/>
    <s v="aggregate"/>
    <x v="3"/>
  </r>
  <r>
    <s v="Cheese/Cheese Substitutes"/>
    <s v="Cheese (Perishable)"/>
    <x v="34"/>
    <x v="269"/>
    <x v="5"/>
    <x v="2"/>
    <x v="7"/>
    <x v="0"/>
    <x v="7"/>
    <n v="6.2293126699999997"/>
    <x v="9"/>
    <s v="aggregate"/>
    <x v="3"/>
  </r>
  <r>
    <s v="Cheese/Cheese Substitutes"/>
    <s v="Cheese (Perishable)"/>
    <x v="34"/>
    <x v="270"/>
    <x v="5"/>
    <x v="1"/>
    <x v="7"/>
    <x v="0"/>
    <x v="7"/>
    <n v="5.3279116999999996"/>
    <x v="9"/>
    <s v="aggregate"/>
    <x v="3"/>
  </r>
  <r>
    <s v="Cheese/Cheese Substitutes"/>
    <s v="Cheese (Perishable)"/>
    <x v="34"/>
    <x v="270"/>
    <x v="5"/>
    <x v="3"/>
    <x v="7"/>
    <x v="0"/>
    <x v="7"/>
    <n v="0.36960883"/>
    <x v="9"/>
    <s v="aggregate"/>
    <x v="3"/>
  </r>
  <r>
    <s v="Cheese/Cheese Substitutes"/>
    <s v="Cheese (Perishable)"/>
    <x v="34"/>
    <x v="270"/>
    <x v="5"/>
    <x v="4"/>
    <x v="7"/>
    <x v="0"/>
    <x v="7"/>
    <n v="0.26662690999999999"/>
    <x v="9"/>
    <s v="aggregate"/>
    <x v="3"/>
  </r>
  <r>
    <s v="Cheese/Cheese Substitutes"/>
    <s v="Cheese (Perishable)"/>
    <x v="34"/>
    <x v="270"/>
    <x v="5"/>
    <x v="5"/>
    <x v="7"/>
    <x v="0"/>
    <x v="7"/>
    <n v="0.26516522999999997"/>
    <x v="9"/>
    <s v="aggregate"/>
    <x v="3"/>
  </r>
  <r>
    <s v="Cheese/Cheese Substitutes"/>
    <s v="Cheese (Perishable)"/>
    <x v="34"/>
    <x v="270"/>
    <x v="5"/>
    <x v="2"/>
    <x v="7"/>
    <x v="0"/>
    <x v="7"/>
    <n v="6.2293126699999997"/>
    <x v="9"/>
    <s v="aggregate"/>
    <x v="3"/>
  </r>
  <r>
    <s v="Cheese/Cheese Substitutes"/>
    <s v="Cheese (Perishable)"/>
    <x v="34"/>
    <x v="271"/>
    <x v="5"/>
    <x v="1"/>
    <x v="7"/>
    <x v="0"/>
    <x v="7"/>
    <n v="5.3279116999999996"/>
    <x v="9"/>
    <s v="aggregate"/>
    <x v="3"/>
  </r>
  <r>
    <s v="Cheese/Cheese Substitutes"/>
    <s v="Cheese (Perishable)"/>
    <x v="34"/>
    <x v="271"/>
    <x v="5"/>
    <x v="3"/>
    <x v="7"/>
    <x v="0"/>
    <x v="7"/>
    <n v="0.36960883"/>
    <x v="9"/>
    <s v="aggregate"/>
    <x v="3"/>
  </r>
  <r>
    <s v="Cheese/Cheese Substitutes"/>
    <s v="Cheese (Perishable)"/>
    <x v="34"/>
    <x v="271"/>
    <x v="5"/>
    <x v="4"/>
    <x v="7"/>
    <x v="0"/>
    <x v="7"/>
    <n v="0.26662690999999999"/>
    <x v="9"/>
    <s v="aggregate"/>
    <x v="3"/>
  </r>
  <r>
    <s v="Cheese/Cheese Substitutes"/>
    <s v="Cheese (Perishable)"/>
    <x v="34"/>
    <x v="271"/>
    <x v="5"/>
    <x v="5"/>
    <x v="7"/>
    <x v="0"/>
    <x v="7"/>
    <n v="0.26516522999999997"/>
    <x v="9"/>
    <s v="aggregate"/>
    <x v="3"/>
  </r>
  <r>
    <s v="Cheese/Cheese Substitutes"/>
    <s v="Cheese (Perishable)"/>
    <x v="34"/>
    <x v="271"/>
    <x v="5"/>
    <x v="2"/>
    <x v="7"/>
    <x v="0"/>
    <x v="7"/>
    <n v="6.2293126699999997"/>
    <x v="9"/>
    <s v="aggregate"/>
    <x v="3"/>
  </r>
  <r>
    <s v="Cheese/Cheese Substitutes"/>
    <s v="Cheese (Perishable)"/>
    <x v="34"/>
    <x v="272"/>
    <x v="5"/>
    <x v="1"/>
    <x v="7"/>
    <x v="0"/>
    <x v="7"/>
    <n v="5.3279116999999996"/>
    <x v="9"/>
    <s v="aggregate"/>
    <x v="3"/>
  </r>
  <r>
    <s v="Cheese/Cheese Substitutes"/>
    <s v="Cheese (Perishable)"/>
    <x v="34"/>
    <x v="272"/>
    <x v="5"/>
    <x v="3"/>
    <x v="7"/>
    <x v="0"/>
    <x v="7"/>
    <n v="0.36960883"/>
    <x v="9"/>
    <s v="aggregate"/>
    <x v="3"/>
  </r>
  <r>
    <s v="Cheese/Cheese Substitutes"/>
    <s v="Cheese (Perishable)"/>
    <x v="34"/>
    <x v="272"/>
    <x v="5"/>
    <x v="4"/>
    <x v="7"/>
    <x v="0"/>
    <x v="7"/>
    <n v="0.26662690999999999"/>
    <x v="9"/>
    <s v="aggregate"/>
    <x v="3"/>
  </r>
  <r>
    <s v="Cheese/Cheese Substitutes"/>
    <s v="Cheese (Perishable)"/>
    <x v="34"/>
    <x v="272"/>
    <x v="5"/>
    <x v="5"/>
    <x v="7"/>
    <x v="0"/>
    <x v="7"/>
    <n v="0.26516522999999997"/>
    <x v="9"/>
    <s v="aggregate"/>
    <x v="3"/>
  </r>
  <r>
    <s v="Cheese/Cheese Substitutes"/>
    <s v="Cheese (Perishable)"/>
    <x v="34"/>
    <x v="272"/>
    <x v="5"/>
    <x v="2"/>
    <x v="7"/>
    <x v="0"/>
    <x v="7"/>
    <n v="6.2293126699999997"/>
    <x v="9"/>
    <s v="aggregate"/>
    <x v="3"/>
  </r>
  <r>
    <s v="Cheese/Cheese Substitutes"/>
    <s v="Cheese (Perishable)"/>
    <x v="34"/>
    <x v="273"/>
    <x v="5"/>
    <x v="1"/>
    <x v="7"/>
    <x v="0"/>
    <x v="7"/>
    <n v="5.3279116999999996"/>
    <x v="9"/>
    <s v="aggregate"/>
    <x v="3"/>
  </r>
  <r>
    <s v="Cheese/Cheese Substitutes"/>
    <s v="Cheese (Perishable)"/>
    <x v="34"/>
    <x v="273"/>
    <x v="5"/>
    <x v="3"/>
    <x v="7"/>
    <x v="0"/>
    <x v="7"/>
    <n v="0.36960883"/>
    <x v="9"/>
    <s v="aggregate"/>
    <x v="3"/>
  </r>
  <r>
    <s v="Cheese/Cheese Substitutes"/>
    <s v="Cheese (Perishable)"/>
    <x v="34"/>
    <x v="273"/>
    <x v="5"/>
    <x v="4"/>
    <x v="7"/>
    <x v="0"/>
    <x v="7"/>
    <n v="0.26662690999999999"/>
    <x v="9"/>
    <s v="aggregate"/>
    <x v="3"/>
  </r>
  <r>
    <s v="Cheese/Cheese Substitutes"/>
    <s v="Cheese (Perishable)"/>
    <x v="34"/>
    <x v="273"/>
    <x v="5"/>
    <x v="5"/>
    <x v="7"/>
    <x v="0"/>
    <x v="7"/>
    <n v="0.26516522999999997"/>
    <x v="9"/>
    <s v="aggregate"/>
    <x v="3"/>
  </r>
  <r>
    <s v="Cheese/Cheese Substitutes"/>
    <s v="Cheese (Perishable)"/>
    <x v="34"/>
    <x v="273"/>
    <x v="5"/>
    <x v="2"/>
    <x v="7"/>
    <x v="0"/>
    <x v="7"/>
    <n v="6.2293126699999997"/>
    <x v="9"/>
    <s v="aggregate"/>
    <x v="3"/>
  </r>
  <r>
    <s v="Cheese/Cheese Substitutes"/>
    <s v="Cheese (Perishable)"/>
    <x v="34"/>
    <x v="274"/>
    <x v="5"/>
    <x v="1"/>
    <x v="7"/>
    <x v="0"/>
    <x v="7"/>
    <n v="5.3279116999999996"/>
    <x v="9"/>
    <s v="aggregate"/>
    <x v="3"/>
  </r>
  <r>
    <s v="Cheese/Cheese Substitutes"/>
    <s v="Cheese (Perishable)"/>
    <x v="34"/>
    <x v="274"/>
    <x v="5"/>
    <x v="3"/>
    <x v="7"/>
    <x v="0"/>
    <x v="7"/>
    <n v="0.36960883"/>
    <x v="9"/>
    <s v="aggregate"/>
    <x v="3"/>
  </r>
  <r>
    <s v="Cheese/Cheese Substitutes"/>
    <s v="Cheese (Perishable)"/>
    <x v="34"/>
    <x v="274"/>
    <x v="5"/>
    <x v="4"/>
    <x v="7"/>
    <x v="0"/>
    <x v="7"/>
    <n v="0.26662690999999999"/>
    <x v="9"/>
    <s v="aggregate"/>
    <x v="3"/>
  </r>
  <r>
    <s v="Cheese/Cheese Substitutes"/>
    <s v="Cheese (Perishable)"/>
    <x v="34"/>
    <x v="274"/>
    <x v="5"/>
    <x v="5"/>
    <x v="7"/>
    <x v="0"/>
    <x v="7"/>
    <n v="0.26516522999999997"/>
    <x v="9"/>
    <s v="aggregate"/>
    <x v="3"/>
  </r>
  <r>
    <s v="Cheese/Cheese Substitutes"/>
    <s v="Cheese (Perishable)"/>
    <x v="34"/>
    <x v="274"/>
    <x v="5"/>
    <x v="2"/>
    <x v="7"/>
    <x v="0"/>
    <x v="7"/>
    <n v="6.2293126699999997"/>
    <x v="9"/>
    <s v="aggregate"/>
    <x v="3"/>
  </r>
  <r>
    <s v="Cheese/Cheese Substitutes"/>
    <s v="Cheese (Perishable)"/>
    <x v="34"/>
    <x v="275"/>
    <x v="5"/>
    <x v="1"/>
    <x v="7"/>
    <x v="0"/>
    <x v="7"/>
    <n v="4.7126102999999997"/>
    <x v="9"/>
    <s v="aggregate"/>
    <x v="3"/>
  </r>
  <r>
    <s v="Cheese/Cheese Substitutes"/>
    <s v="Cheese (Perishable)"/>
    <x v="34"/>
    <x v="275"/>
    <x v="5"/>
    <x v="3"/>
    <x v="7"/>
    <x v="0"/>
    <x v="7"/>
    <n v="0.22452742000000001"/>
    <x v="9"/>
    <s v="aggregate"/>
    <x v="3"/>
  </r>
  <r>
    <s v="Cheese/Cheese Substitutes"/>
    <s v="Cheese (Perishable)"/>
    <x v="34"/>
    <x v="275"/>
    <x v="5"/>
    <x v="4"/>
    <x v="7"/>
    <x v="0"/>
    <x v="7"/>
    <n v="0.26662690999999999"/>
    <x v="9"/>
    <s v="aggregate"/>
    <x v="3"/>
  </r>
  <r>
    <s v="Cheese/Cheese Substitutes"/>
    <s v="Cheese (Perishable)"/>
    <x v="34"/>
    <x v="275"/>
    <x v="5"/>
    <x v="5"/>
    <x v="7"/>
    <x v="0"/>
    <x v="7"/>
    <n v="0.25844052000000001"/>
    <x v="9"/>
    <s v="aggregate"/>
    <x v="3"/>
  </r>
  <r>
    <s v="Cheese/Cheese Substitutes"/>
    <s v="Cheese (Perishable)"/>
    <x v="34"/>
    <x v="275"/>
    <x v="5"/>
    <x v="2"/>
    <x v="7"/>
    <x v="0"/>
    <x v="7"/>
    <n v="5.46220515"/>
    <x v="9"/>
    <s v="aggregate"/>
    <x v="3"/>
  </r>
  <r>
    <s v="Cheese/Cheese Substitutes"/>
    <s v="Cheese (Perishable)"/>
    <x v="34"/>
    <x v="276"/>
    <x v="5"/>
    <x v="1"/>
    <x v="7"/>
    <x v="0"/>
    <x v="7"/>
    <n v="4.7126102999999997"/>
    <x v="9"/>
    <s v="aggregate"/>
    <x v="3"/>
  </r>
  <r>
    <s v="Cheese/Cheese Substitutes"/>
    <s v="Cheese (Perishable)"/>
    <x v="34"/>
    <x v="276"/>
    <x v="5"/>
    <x v="3"/>
    <x v="7"/>
    <x v="0"/>
    <x v="7"/>
    <n v="0.22452742000000001"/>
    <x v="9"/>
    <s v="aggregate"/>
    <x v="3"/>
  </r>
  <r>
    <s v="Cheese/Cheese Substitutes"/>
    <s v="Cheese (Perishable)"/>
    <x v="34"/>
    <x v="276"/>
    <x v="5"/>
    <x v="4"/>
    <x v="7"/>
    <x v="0"/>
    <x v="7"/>
    <n v="0.26662690999999999"/>
    <x v="9"/>
    <s v="aggregate"/>
    <x v="3"/>
  </r>
  <r>
    <s v="Cheese/Cheese Substitutes"/>
    <s v="Cheese (Perishable)"/>
    <x v="34"/>
    <x v="276"/>
    <x v="5"/>
    <x v="5"/>
    <x v="7"/>
    <x v="0"/>
    <x v="7"/>
    <n v="0.25844052000000001"/>
    <x v="9"/>
    <s v="aggregate"/>
    <x v="3"/>
  </r>
  <r>
    <s v="Cheese/Cheese Substitutes"/>
    <s v="Cheese (Perishable)"/>
    <x v="34"/>
    <x v="276"/>
    <x v="5"/>
    <x v="2"/>
    <x v="7"/>
    <x v="0"/>
    <x v="7"/>
    <n v="5.46220515"/>
    <x v="9"/>
    <s v="aggregate"/>
    <x v="3"/>
  </r>
  <r>
    <s v="Cheese/Cheese Substitutes"/>
    <s v="Cheese (Perishable)"/>
    <x v="34"/>
    <x v="277"/>
    <x v="5"/>
    <x v="1"/>
    <x v="7"/>
    <x v="0"/>
    <x v="7"/>
    <n v="4.7126102999999997"/>
    <x v="9"/>
    <s v="aggregate"/>
    <x v="3"/>
  </r>
  <r>
    <s v="Cheese/Cheese Substitutes"/>
    <s v="Cheese (Perishable)"/>
    <x v="34"/>
    <x v="277"/>
    <x v="5"/>
    <x v="3"/>
    <x v="7"/>
    <x v="0"/>
    <x v="7"/>
    <n v="0.22452742000000001"/>
    <x v="9"/>
    <s v="aggregate"/>
    <x v="3"/>
  </r>
  <r>
    <s v="Cheese/Cheese Substitutes"/>
    <s v="Cheese (Perishable)"/>
    <x v="34"/>
    <x v="277"/>
    <x v="5"/>
    <x v="4"/>
    <x v="7"/>
    <x v="0"/>
    <x v="7"/>
    <n v="0.26662690999999999"/>
    <x v="9"/>
    <s v="aggregate"/>
    <x v="3"/>
  </r>
  <r>
    <s v="Cheese/Cheese Substitutes"/>
    <s v="Cheese (Perishable)"/>
    <x v="34"/>
    <x v="277"/>
    <x v="5"/>
    <x v="5"/>
    <x v="7"/>
    <x v="0"/>
    <x v="7"/>
    <n v="0.25844052000000001"/>
    <x v="9"/>
    <s v="aggregate"/>
    <x v="3"/>
  </r>
  <r>
    <s v="Cheese/Cheese Substitutes"/>
    <s v="Cheese (Perishable)"/>
    <x v="34"/>
    <x v="277"/>
    <x v="5"/>
    <x v="2"/>
    <x v="7"/>
    <x v="0"/>
    <x v="7"/>
    <n v="5.46220515"/>
    <x v="9"/>
    <s v="aggregate"/>
    <x v="3"/>
  </r>
  <r>
    <s v="Cheese/Cheese Substitutes"/>
    <s v="Cheese (Perishable)"/>
    <x v="34"/>
    <x v="278"/>
    <x v="5"/>
    <x v="1"/>
    <x v="7"/>
    <x v="0"/>
    <x v="7"/>
    <n v="7.2468570000000003"/>
    <x v="9"/>
    <s v="aggregate"/>
    <x v="3"/>
  </r>
  <r>
    <s v="Cheese/Cheese Substitutes"/>
    <s v="Cheese (Perishable)"/>
    <x v="34"/>
    <x v="278"/>
    <x v="5"/>
    <x v="3"/>
    <x v="7"/>
    <x v="0"/>
    <x v="7"/>
    <n v="0.36981963000000001"/>
    <x v="9"/>
    <s v="aggregate"/>
    <x v="3"/>
  </r>
  <r>
    <s v="Cheese/Cheese Substitutes"/>
    <s v="Cheese (Perishable)"/>
    <x v="34"/>
    <x v="278"/>
    <x v="5"/>
    <x v="4"/>
    <x v="7"/>
    <x v="0"/>
    <x v="7"/>
    <n v="0.26662690999999999"/>
    <x v="9"/>
    <s v="aggregate"/>
    <x v="3"/>
  </r>
  <r>
    <s v="Cheese/Cheese Substitutes"/>
    <s v="Cheese (Perishable)"/>
    <x v="34"/>
    <x v="278"/>
    <x v="5"/>
    <x v="5"/>
    <x v="7"/>
    <x v="0"/>
    <x v="7"/>
    <n v="0.26520212999999998"/>
    <x v="9"/>
    <s v="aggregate"/>
    <x v="3"/>
  </r>
  <r>
    <s v="Cheese/Cheese Substitutes"/>
    <s v="Cheese (Perishable)"/>
    <x v="34"/>
    <x v="278"/>
    <x v="5"/>
    <x v="2"/>
    <x v="7"/>
    <x v="0"/>
    <x v="7"/>
    <n v="8.1485056700000005"/>
    <x v="9"/>
    <s v="aggregate"/>
    <x v="3"/>
  </r>
  <r>
    <s v="Cheese/Cheese Substitutes"/>
    <s v="Cheese (Perishable)"/>
    <x v="34"/>
    <x v="279"/>
    <x v="5"/>
    <x v="1"/>
    <x v="7"/>
    <x v="0"/>
    <x v="7"/>
    <n v="5.3279116999999996"/>
    <x v="9"/>
    <s v="aggregate"/>
    <x v="3"/>
  </r>
  <r>
    <s v="Cheese/Cheese Substitutes"/>
    <s v="Cheese (Perishable)"/>
    <x v="34"/>
    <x v="279"/>
    <x v="5"/>
    <x v="3"/>
    <x v="7"/>
    <x v="0"/>
    <x v="7"/>
    <n v="0.36960883"/>
    <x v="9"/>
    <s v="aggregate"/>
    <x v="3"/>
  </r>
  <r>
    <s v="Cheese/Cheese Substitutes"/>
    <s v="Cheese (Perishable)"/>
    <x v="34"/>
    <x v="279"/>
    <x v="5"/>
    <x v="4"/>
    <x v="7"/>
    <x v="0"/>
    <x v="7"/>
    <n v="0.26662690999999999"/>
    <x v="9"/>
    <s v="aggregate"/>
    <x v="3"/>
  </r>
  <r>
    <s v="Cheese/Cheese Substitutes"/>
    <s v="Cheese (Perishable)"/>
    <x v="34"/>
    <x v="279"/>
    <x v="5"/>
    <x v="5"/>
    <x v="7"/>
    <x v="0"/>
    <x v="7"/>
    <n v="0.26516522999999997"/>
    <x v="9"/>
    <s v="aggregate"/>
    <x v="3"/>
  </r>
  <r>
    <s v="Cheese/Cheese Substitutes"/>
    <s v="Cheese (Perishable)"/>
    <x v="34"/>
    <x v="279"/>
    <x v="5"/>
    <x v="2"/>
    <x v="7"/>
    <x v="0"/>
    <x v="7"/>
    <n v="6.2293126699999997"/>
    <x v="9"/>
    <s v="aggregate"/>
    <x v="3"/>
  </r>
  <r>
    <s v="Cheese/Cheese Substitutes"/>
    <s v="Cheese (Perishable)"/>
    <x v="34"/>
    <x v="280"/>
    <x v="5"/>
    <x v="1"/>
    <x v="7"/>
    <x v="0"/>
    <x v="7"/>
    <n v="5.9156525000000002"/>
    <x v="9"/>
    <s v="aggregate"/>
    <x v="3"/>
  </r>
  <r>
    <s v="Cheese/Cheese Substitutes"/>
    <s v="Cheese (Perishable)"/>
    <x v="34"/>
    <x v="280"/>
    <x v="5"/>
    <x v="3"/>
    <x v="7"/>
    <x v="0"/>
    <x v="7"/>
    <n v="0.22441306"/>
    <x v="9"/>
    <s v="aggregate"/>
    <x v="3"/>
  </r>
  <r>
    <s v="Cheese/Cheese Substitutes"/>
    <s v="Cheese (Perishable)"/>
    <x v="34"/>
    <x v="280"/>
    <x v="5"/>
    <x v="4"/>
    <x v="7"/>
    <x v="0"/>
    <x v="7"/>
    <n v="0.26662690999999999"/>
    <x v="9"/>
    <s v="aggregate"/>
    <x v="3"/>
  </r>
  <r>
    <s v="Cheese/Cheese Substitutes"/>
    <s v="Cheese (Perishable)"/>
    <x v="34"/>
    <x v="280"/>
    <x v="5"/>
    <x v="5"/>
    <x v="7"/>
    <x v="0"/>
    <x v="7"/>
    <n v="0.25846907000000002"/>
    <x v="9"/>
    <s v="aggregate"/>
    <x v="3"/>
  </r>
  <r>
    <s v="Cheese/Cheese Substitutes"/>
    <s v="Cheese (Perishable)"/>
    <x v="34"/>
    <x v="280"/>
    <x v="5"/>
    <x v="2"/>
    <x v="7"/>
    <x v="0"/>
    <x v="7"/>
    <n v="6.6651615399999997"/>
    <x v="9"/>
    <s v="aggregate"/>
    <x v="3"/>
  </r>
  <r>
    <s v="Cheese/Cheese Substitutes"/>
    <s v="Cheese (Perishable)"/>
    <x v="34"/>
    <x v="281"/>
    <x v="5"/>
    <x v="1"/>
    <x v="7"/>
    <x v="0"/>
    <x v="7"/>
    <n v="4.7126102999999997"/>
    <x v="9"/>
    <s v="aggregate"/>
    <x v="3"/>
  </r>
  <r>
    <s v="Cheese/Cheese Substitutes"/>
    <s v="Cheese (Perishable)"/>
    <x v="34"/>
    <x v="281"/>
    <x v="5"/>
    <x v="3"/>
    <x v="7"/>
    <x v="0"/>
    <x v="7"/>
    <n v="0.22452742000000001"/>
    <x v="9"/>
    <s v="aggregate"/>
    <x v="3"/>
  </r>
  <r>
    <s v="Cheese/Cheese Substitutes"/>
    <s v="Cheese (Perishable)"/>
    <x v="34"/>
    <x v="281"/>
    <x v="5"/>
    <x v="4"/>
    <x v="7"/>
    <x v="0"/>
    <x v="7"/>
    <n v="0.26662690999999999"/>
    <x v="9"/>
    <s v="aggregate"/>
    <x v="3"/>
  </r>
  <r>
    <s v="Cheese/Cheese Substitutes"/>
    <s v="Cheese (Perishable)"/>
    <x v="34"/>
    <x v="281"/>
    <x v="5"/>
    <x v="5"/>
    <x v="7"/>
    <x v="0"/>
    <x v="7"/>
    <n v="0.25844052000000001"/>
    <x v="9"/>
    <s v="aggregate"/>
    <x v="3"/>
  </r>
  <r>
    <s v="Cheese/Cheese Substitutes"/>
    <s v="Cheese (Perishable)"/>
    <x v="34"/>
    <x v="281"/>
    <x v="5"/>
    <x v="2"/>
    <x v="7"/>
    <x v="0"/>
    <x v="7"/>
    <n v="5.46220515"/>
    <x v="9"/>
    <s v="aggregate"/>
    <x v="3"/>
  </r>
  <r>
    <s v="Cheese/Cheese Substitutes"/>
    <s v="Cheese (Perishable)"/>
    <x v="34"/>
    <x v="282"/>
    <x v="5"/>
    <x v="1"/>
    <x v="7"/>
    <x v="0"/>
    <x v="7"/>
    <n v="5.9156525000000002"/>
    <x v="9"/>
    <s v="aggregate"/>
    <x v="3"/>
  </r>
  <r>
    <s v="Cheese/Cheese Substitutes"/>
    <s v="Cheese (Perishable)"/>
    <x v="34"/>
    <x v="282"/>
    <x v="5"/>
    <x v="3"/>
    <x v="7"/>
    <x v="0"/>
    <x v="7"/>
    <n v="0.22441306"/>
    <x v="9"/>
    <s v="aggregate"/>
    <x v="3"/>
  </r>
  <r>
    <s v="Cheese/Cheese Substitutes"/>
    <s v="Cheese (Perishable)"/>
    <x v="34"/>
    <x v="282"/>
    <x v="5"/>
    <x v="4"/>
    <x v="7"/>
    <x v="0"/>
    <x v="7"/>
    <n v="0.26662690999999999"/>
    <x v="9"/>
    <s v="aggregate"/>
    <x v="3"/>
  </r>
  <r>
    <s v="Cheese/Cheese Substitutes"/>
    <s v="Cheese (Perishable)"/>
    <x v="34"/>
    <x v="282"/>
    <x v="5"/>
    <x v="5"/>
    <x v="7"/>
    <x v="0"/>
    <x v="7"/>
    <n v="0.25846907000000002"/>
    <x v="9"/>
    <s v="aggregate"/>
    <x v="3"/>
  </r>
  <r>
    <s v="Cheese/Cheese Substitutes"/>
    <s v="Cheese (Perishable)"/>
    <x v="34"/>
    <x v="282"/>
    <x v="5"/>
    <x v="2"/>
    <x v="7"/>
    <x v="0"/>
    <x v="7"/>
    <n v="6.6651615399999997"/>
    <x v="9"/>
    <s v="aggregate"/>
    <x v="3"/>
  </r>
  <r>
    <s v="Cheese/Cheese Substitutes"/>
    <s v="Cheese (Perishable)"/>
    <x v="34"/>
    <x v="283"/>
    <x v="5"/>
    <x v="1"/>
    <x v="7"/>
    <x v="0"/>
    <x v="7"/>
    <n v="4.2839773000000001"/>
    <x v="9"/>
    <s v="aggregate"/>
    <x v="3"/>
  </r>
  <r>
    <s v="Cheese/Cheese Substitutes"/>
    <s v="Cheese (Perishable)"/>
    <x v="34"/>
    <x v="283"/>
    <x v="5"/>
    <x v="3"/>
    <x v="7"/>
    <x v="0"/>
    <x v="7"/>
    <n v="0.42024592999999999"/>
    <x v="9"/>
    <s v="aggregate"/>
    <x v="3"/>
  </r>
  <r>
    <s v="Cheese/Cheese Substitutes"/>
    <s v="Cheese (Perishable)"/>
    <x v="34"/>
    <x v="283"/>
    <x v="5"/>
    <x v="4"/>
    <x v="7"/>
    <x v="0"/>
    <x v="7"/>
    <n v="0.21225468"/>
    <x v="9"/>
    <s v="aggregate"/>
    <x v="3"/>
  </r>
  <r>
    <s v="Cheese/Cheese Substitutes"/>
    <s v="Cheese (Perishable)"/>
    <x v="34"/>
    <x v="283"/>
    <x v="5"/>
    <x v="5"/>
    <x v="7"/>
    <x v="0"/>
    <x v="7"/>
    <n v="0.25813058"/>
    <x v="9"/>
    <s v="aggregate"/>
    <x v="3"/>
  </r>
  <r>
    <s v="Cheese/Cheese Substitutes"/>
    <s v="Cheese (Perishable)"/>
    <x v="34"/>
    <x v="283"/>
    <x v="5"/>
    <x v="2"/>
    <x v="7"/>
    <x v="0"/>
    <x v="7"/>
    <n v="5.1746084899999998"/>
    <x v="9"/>
    <s v="aggregate"/>
    <x v="3"/>
  </r>
  <r>
    <s v="Cheese/Cheese Substitutes"/>
    <s v="Cheese (Perishable)"/>
    <x v="34"/>
    <x v="284"/>
    <x v="5"/>
    <x v="1"/>
    <x v="7"/>
    <x v="0"/>
    <x v="7"/>
    <n v="4.4136252000000002"/>
    <x v="9"/>
    <s v="aggregate"/>
    <x v="3"/>
  </r>
  <r>
    <s v="Cheese/Cheese Substitutes"/>
    <s v="Cheese (Perishable)"/>
    <x v="34"/>
    <x v="284"/>
    <x v="5"/>
    <x v="3"/>
    <x v="7"/>
    <x v="0"/>
    <x v="7"/>
    <n v="0.42380356000000002"/>
    <x v="9"/>
    <s v="aggregate"/>
    <x v="3"/>
  </r>
  <r>
    <s v="Cheese/Cheese Substitutes"/>
    <s v="Cheese (Perishable)"/>
    <x v="34"/>
    <x v="284"/>
    <x v="5"/>
    <x v="4"/>
    <x v="7"/>
    <x v="0"/>
    <x v="7"/>
    <n v="0.21225468"/>
    <x v="9"/>
    <s v="aggregate"/>
    <x v="3"/>
  </r>
  <r>
    <s v="Cheese/Cheese Substitutes"/>
    <s v="Cheese (Perishable)"/>
    <x v="34"/>
    <x v="284"/>
    <x v="5"/>
    <x v="5"/>
    <x v="7"/>
    <x v="0"/>
    <x v="7"/>
    <n v="0.26101702999999998"/>
    <x v="9"/>
    <s v="aggregate"/>
    <x v="3"/>
  </r>
  <r>
    <s v="Cheese/Cheese Substitutes"/>
    <s v="Cheese (Perishable)"/>
    <x v="34"/>
    <x v="284"/>
    <x v="5"/>
    <x v="2"/>
    <x v="7"/>
    <x v="0"/>
    <x v="7"/>
    <n v="5.3107004699999996"/>
    <x v="9"/>
    <s v="aggregate"/>
    <x v="3"/>
  </r>
  <r>
    <s v="Cheese/Cheese Substitutes"/>
    <s v="Cheese (Perishable)"/>
    <x v="34"/>
    <x v="285"/>
    <x v="5"/>
    <x v="1"/>
    <x v="7"/>
    <x v="0"/>
    <x v="7"/>
    <n v="4.7126102999999997"/>
    <x v="9"/>
    <s v="aggregate"/>
    <x v="3"/>
  </r>
  <r>
    <s v="Cheese/Cheese Substitutes"/>
    <s v="Cheese (Perishable)"/>
    <x v="34"/>
    <x v="285"/>
    <x v="5"/>
    <x v="3"/>
    <x v="7"/>
    <x v="0"/>
    <x v="7"/>
    <n v="0.22452742000000001"/>
    <x v="9"/>
    <s v="aggregate"/>
    <x v="3"/>
  </r>
  <r>
    <s v="Cheese/Cheese Substitutes"/>
    <s v="Cheese (Perishable)"/>
    <x v="34"/>
    <x v="285"/>
    <x v="5"/>
    <x v="4"/>
    <x v="7"/>
    <x v="0"/>
    <x v="7"/>
    <n v="0.26662690999999999"/>
    <x v="9"/>
    <s v="aggregate"/>
    <x v="3"/>
  </r>
  <r>
    <s v="Cheese/Cheese Substitutes"/>
    <s v="Cheese (Perishable)"/>
    <x v="34"/>
    <x v="285"/>
    <x v="5"/>
    <x v="5"/>
    <x v="7"/>
    <x v="0"/>
    <x v="7"/>
    <n v="0.25844052000000001"/>
    <x v="9"/>
    <s v="aggregate"/>
    <x v="3"/>
  </r>
  <r>
    <s v="Cheese/Cheese Substitutes"/>
    <s v="Cheese (Perishable)"/>
    <x v="34"/>
    <x v="285"/>
    <x v="5"/>
    <x v="2"/>
    <x v="7"/>
    <x v="0"/>
    <x v="7"/>
    <n v="5.46220515"/>
    <x v="9"/>
    <s v="aggregate"/>
    <x v="3"/>
  </r>
  <r>
    <s v="Cheese/Cheese Substitutes"/>
    <s v="Cheese (Perishable)"/>
    <x v="34"/>
    <x v="286"/>
    <x v="5"/>
    <x v="1"/>
    <x v="7"/>
    <x v="0"/>
    <x v="7"/>
    <n v="4.7126102999999997"/>
    <x v="9"/>
    <s v="aggregate"/>
    <x v="3"/>
  </r>
  <r>
    <s v="Cheese/Cheese Substitutes"/>
    <s v="Cheese (Perishable)"/>
    <x v="34"/>
    <x v="286"/>
    <x v="5"/>
    <x v="3"/>
    <x v="7"/>
    <x v="0"/>
    <x v="7"/>
    <n v="0.22452742000000001"/>
    <x v="9"/>
    <s v="aggregate"/>
    <x v="3"/>
  </r>
  <r>
    <s v="Cheese/Cheese Substitutes"/>
    <s v="Cheese (Perishable)"/>
    <x v="34"/>
    <x v="286"/>
    <x v="5"/>
    <x v="4"/>
    <x v="7"/>
    <x v="0"/>
    <x v="7"/>
    <n v="0.26662690999999999"/>
    <x v="9"/>
    <s v="aggregate"/>
    <x v="3"/>
  </r>
  <r>
    <s v="Cheese/Cheese Substitutes"/>
    <s v="Cheese (Perishable)"/>
    <x v="34"/>
    <x v="286"/>
    <x v="5"/>
    <x v="5"/>
    <x v="7"/>
    <x v="0"/>
    <x v="7"/>
    <n v="0.25844052000000001"/>
    <x v="9"/>
    <s v="aggregate"/>
    <x v="3"/>
  </r>
  <r>
    <s v="Cheese/Cheese Substitutes"/>
    <s v="Cheese (Perishable)"/>
    <x v="34"/>
    <x v="286"/>
    <x v="5"/>
    <x v="2"/>
    <x v="7"/>
    <x v="0"/>
    <x v="7"/>
    <n v="5.46220515"/>
    <x v="9"/>
    <s v="aggregate"/>
    <x v="3"/>
  </r>
  <r>
    <s v="Cheese/Cheese Substitutes"/>
    <s v="Cheese (Perishable)"/>
    <x v="34"/>
    <x v="287"/>
    <x v="5"/>
    <x v="1"/>
    <x v="7"/>
    <x v="0"/>
    <x v="7"/>
    <n v="4.7126102999999997"/>
    <x v="9"/>
    <s v="aggregate"/>
    <x v="3"/>
  </r>
  <r>
    <s v="Cheese/Cheese Substitutes"/>
    <s v="Cheese (Perishable)"/>
    <x v="34"/>
    <x v="287"/>
    <x v="5"/>
    <x v="3"/>
    <x v="7"/>
    <x v="0"/>
    <x v="7"/>
    <n v="0.22452742000000001"/>
    <x v="9"/>
    <s v="aggregate"/>
    <x v="3"/>
  </r>
  <r>
    <s v="Cheese/Cheese Substitutes"/>
    <s v="Cheese (Perishable)"/>
    <x v="34"/>
    <x v="287"/>
    <x v="5"/>
    <x v="4"/>
    <x v="7"/>
    <x v="0"/>
    <x v="7"/>
    <n v="0.26662690999999999"/>
    <x v="9"/>
    <s v="aggregate"/>
    <x v="3"/>
  </r>
  <r>
    <s v="Cheese/Cheese Substitutes"/>
    <s v="Cheese (Perishable)"/>
    <x v="34"/>
    <x v="287"/>
    <x v="5"/>
    <x v="5"/>
    <x v="7"/>
    <x v="0"/>
    <x v="7"/>
    <n v="0.25844052000000001"/>
    <x v="9"/>
    <s v="aggregate"/>
    <x v="3"/>
  </r>
  <r>
    <s v="Cheese/Cheese Substitutes"/>
    <s v="Cheese (Perishable)"/>
    <x v="34"/>
    <x v="287"/>
    <x v="5"/>
    <x v="2"/>
    <x v="7"/>
    <x v="0"/>
    <x v="7"/>
    <n v="5.46220515"/>
    <x v="9"/>
    <s v="aggregate"/>
    <x v="3"/>
  </r>
  <r>
    <s v="Cheese/Cheese Substitutes"/>
    <s v="Cheese (Perishable)"/>
    <x v="34"/>
    <x v="288"/>
    <x v="5"/>
    <x v="1"/>
    <x v="7"/>
    <x v="0"/>
    <x v="7"/>
    <n v="5.3279116999999996"/>
    <x v="9"/>
    <s v="aggregate"/>
    <x v="3"/>
  </r>
  <r>
    <s v="Cheese/Cheese Substitutes"/>
    <s v="Cheese (Perishable)"/>
    <x v="34"/>
    <x v="288"/>
    <x v="5"/>
    <x v="3"/>
    <x v="7"/>
    <x v="0"/>
    <x v="7"/>
    <n v="0.36960883"/>
    <x v="9"/>
    <s v="aggregate"/>
    <x v="3"/>
  </r>
  <r>
    <s v="Cheese/Cheese Substitutes"/>
    <s v="Cheese (Perishable)"/>
    <x v="34"/>
    <x v="288"/>
    <x v="5"/>
    <x v="4"/>
    <x v="7"/>
    <x v="0"/>
    <x v="7"/>
    <n v="0.26662690999999999"/>
    <x v="9"/>
    <s v="aggregate"/>
    <x v="3"/>
  </r>
  <r>
    <s v="Cheese/Cheese Substitutes"/>
    <s v="Cheese (Perishable)"/>
    <x v="34"/>
    <x v="288"/>
    <x v="5"/>
    <x v="5"/>
    <x v="7"/>
    <x v="0"/>
    <x v="7"/>
    <n v="0.26516522999999997"/>
    <x v="9"/>
    <s v="aggregate"/>
    <x v="3"/>
  </r>
  <r>
    <s v="Cheese/Cheese Substitutes"/>
    <s v="Cheese (Perishable)"/>
    <x v="34"/>
    <x v="288"/>
    <x v="5"/>
    <x v="2"/>
    <x v="7"/>
    <x v="0"/>
    <x v="7"/>
    <n v="6.2293126699999997"/>
    <x v="9"/>
    <s v="aggregate"/>
    <x v="3"/>
  </r>
  <r>
    <s v="Cheese/Cheese Substitutes"/>
    <s v="Cheese (Perishable)"/>
    <x v="34"/>
    <x v="289"/>
    <x v="5"/>
    <x v="1"/>
    <x v="7"/>
    <x v="0"/>
    <x v="7"/>
    <n v="7.2468570000000003"/>
    <x v="9"/>
    <s v="aggregate"/>
    <x v="3"/>
  </r>
  <r>
    <s v="Cheese/Cheese Substitutes"/>
    <s v="Cheese (Perishable)"/>
    <x v="34"/>
    <x v="289"/>
    <x v="5"/>
    <x v="3"/>
    <x v="7"/>
    <x v="0"/>
    <x v="7"/>
    <n v="0.36981963000000001"/>
    <x v="9"/>
    <s v="aggregate"/>
    <x v="3"/>
  </r>
  <r>
    <s v="Cheese/Cheese Substitutes"/>
    <s v="Cheese (Perishable)"/>
    <x v="34"/>
    <x v="289"/>
    <x v="5"/>
    <x v="4"/>
    <x v="7"/>
    <x v="0"/>
    <x v="7"/>
    <n v="0.26662690999999999"/>
    <x v="9"/>
    <s v="aggregate"/>
    <x v="3"/>
  </r>
  <r>
    <s v="Cheese/Cheese Substitutes"/>
    <s v="Cheese (Perishable)"/>
    <x v="34"/>
    <x v="289"/>
    <x v="5"/>
    <x v="5"/>
    <x v="7"/>
    <x v="0"/>
    <x v="7"/>
    <n v="0.26520212999999998"/>
    <x v="9"/>
    <s v="aggregate"/>
    <x v="3"/>
  </r>
  <r>
    <s v="Cheese/Cheese Substitutes"/>
    <s v="Cheese (Perishable)"/>
    <x v="34"/>
    <x v="289"/>
    <x v="5"/>
    <x v="2"/>
    <x v="7"/>
    <x v="0"/>
    <x v="7"/>
    <n v="8.1485056700000005"/>
    <x v="9"/>
    <s v="aggregate"/>
    <x v="3"/>
  </r>
  <r>
    <s v="Cheese/Cheese Substitutes"/>
    <s v="Cheese (Perishable)"/>
    <x v="34"/>
    <x v="290"/>
    <x v="5"/>
    <x v="1"/>
    <x v="7"/>
    <x v="0"/>
    <x v="7"/>
    <n v="5.9156525000000002"/>
    <x v="9"/>
    <s v="aggregate"/>
    <x v="3"/>
  </r>
  <r>
    <s v="Cheese/Cheese Substitutes"/>
    <s v="Cheese (Perishable)"/>
    <x v="34"/>
    <x v="290"/>
    <x v="5"/>
    <x v="3"/>
    <x v="7"/>
    <x v="0"/>
    <x v="7"/>
    <n v="0.22441306"/>
    <x v="9"/>
    <s v="aggregate"/>
    <x v="3"/>
  </r>
  <r>
    <s v="Cheese/Cheese Substitutes"/>
    <s v="Cheese (Perishable)"/>
    <x v="34"/>
    <x v="290"/>
    <x v="5"/>
    <x v="4"/>
    <x v="7"/>
    <x v="0"/>
    <x v="7"/>
    <n v="0.26662690999999999"/>
    <x v="9"/>
    <s v="aggregate"/>
    <x v="3"/>
  </r>
  <r>
    <s v="Cheese/Cheese Substitutes"/>
    <s v="Cheese (Perishable)"/>
    <x v="34"/>
    <x v="290"/>
    <x v="5"/>
    <x v="5"/>
    <x v="7"/>
    <x v="0"/>
    <x v="7"/>
    <n v="0.25846907000000002"/>
    <x v="9"/>
    <s v="aggregate"/>
    <x v="3"/>
  </r>
  <r>
    <s v="Cheese/Cheese Substitutes"/>
    <s v="Cheese (Perishable)"/>
    <x v="34"/>
    <x v="290"/>
    <x v="5"/>
    <x v="2"/>
    <x v="7"/>
    <x v="0"/>
    <x v="7"/>
    <n v="6.6651615399999997"/>
    <x v="9"/>
    <s v="aggregate"/>
    <x v="3"/>
  </r>
  <r>
    <s v="Cheese/Cheese Substitutes"/>
    <s v="Cheese (Perishable)"/>
    <x v="34"/>
    <x v="291"/>
    <x v="5"/>
    <x v="1"/>
    <x v="7"/>
    <x v="0"/>
    <x v="7"/>
    <n v="5.3279116999999996"/>
    <x v="9"/>
    <s v="aggregate"/>
    <x v="3"/>
  </r>
  <r>
    <s v="Cheese/Cheese Substitutes"/>
    <s v="Cheese (Perishable)"/>
    <x v="34"/>
    <x v="291"/>
    <x v="5"/>
    <x v="3"/>
    <x v="7"/>
    <x v="0"/>
    <x v="7"/>
    <n v="0.36960883"/>
    <x v="9"/>
    <s v="aggregate"/>
    <x v="3"/>
  </r>
  <r>
    <s v="Cheese/Cheese Substitutes"/>
    <s v="Cheese (Perishable)"/>
    <x v="34"/>
    <x v="291"/>
    <x v="5"/>
    <x v="4"/>
    <x v="7"/>
    <x v="0"/>
    <x v="7"/>
    <n v="0.26662690999999999"/>
    <x v="9"/>
    <s v="aggregate"/>
    <x v="3"/>
  </r>
  <r>
    <s v="Cheese/Cheese Substitutes"/>
    <s v="Cheese (Perishable)"/>
    <x v="34"/>
    <x v="291"/>
    <x v="5"/>
    <x v="5"/>
    <x v="7"/>
    <x v="0"/>
    <x v="7"/>
    <n v="0.26516522999999997"/>
    <x v="9"/>
    <s v="aggregate"/>
    <x v="3"/>
  </r>
  <r>
    <s v="Cheese/Cheese Substitutes"/>
    <s v="Cheese (Perishable)"/>
    <x v="34"/>
    <x v="291"/>
    <x v="5"/>
    <x v="2"/>
    <x v="7"/>
    <x v="0"/>
    <x v="7"/>
    <n v="6.2293126699999997"/>
    <x v="9"/>
    <s v="aggregate"/>
    <x v="3"/>
  </r>
  <r>
    <s v="Cheese/Cheese Substitutes"/>
    <s v="Cheese (Perishable)"/>
    <x v="34"/>
    <x v="292"/>
    <x v="5"/>
    <x v="1"/>
    <x v="7"/>
    <x v="0"/>
    <x v="7"/>
    <n v="4.7126102999999997"/>
    <x v="9"/>
    <s v="aggregate"/>
    <x v="3"/>
  </r>
  <r>
    <s v="Cheese/Cheese Substitutes"/>
    <s v="Cheese (Perishable)"/>
    <x v="34"/>
    <x v="292"/>
    <x v="5"/>
    <x v="3"/>
    <x v="7"/>
    <x v="0"/>
    <x v="7"/>
    <n v="0.22452742000000001"/>
    <x v="9"/>
    <s v="aggregate"/>
    <x v="3"/>
  </r>
  <r>
    <s v="Cheese/Cheese Substitutes"/>
    <s v="Cheese (Perishable)"/>
    <x v="34"/>
    <x v="292"/>
    <x v="5"/>
    <x v="4"/>
    <x v="7"/>
    <x v="0"/>
    <x v="7"/>
    <n v="0.26662690999999999"/>
    <x v="9"/>
    <s v="aggregate"/>
    <x v="3"/>
  </r>
  <r>
    <s v="Cheese/Cheese Substitutes"/>
    <s v="Cheese (Perishable)"/>
    <x v="34"/>
    <x v="292"/>
    <x v="5"/>
    <x v="5"/>
    <x v="7"/>
    <x v="0"/>
    <x v="7"/>
    <n v="0.25844052000000001"/>
    <x v="9"/>
    <s v="aggregate"/>
    <x v="3"/>
  </r>
  <r>
    <s v="Cheese/Cheese Substitutes"/>
    <s v="Cheese (Perishable)"/>
    <x v="34"/>
    <x v="292"/>
    <x v="5"/>
    <x v="2"/>
    <x v="7"/>
    <x v="0"/>
    <x v="7"/>
    <n v="5.46220515"/>
    <x v="9"/>
    <s v="aggregate"/>
    <x v="3"/>
  </r>
  <r>
    <s v="Cheese/Cheese Substitutes"/>
    <s v="Cheese (Perishable)"/>
    <x v="34"/>
    <x v="293"/>
    <x v="5"/>
    <x v="1"/>
    <x v="7"/>
    <x v="0"/>
    <x v="7"/>
    <n v="5.9156525000000002"/>
    <x v="9"/>
    <s v="aggregate"/>
    <x v="3"/>
  </r>
  <r>
    <s v="Cheese/Cheese Substitutes"/>
    <s v="Cheese (Perishable)"/>
    <x v="34"/>
    <x v="293"/>
    <x v="5"/>
    <x v="3"/>
    <x v="7"/>
    <x v="0"/>
    <x v="7"/>
    <n v="0.22441306"/>
    <x v="9"/>
    <s v="aggregate"/>
    <x v="3"/>
  </r>
  <r>
    <s v="Cheese/Cheese Substitutes"/>
    <s v="Cheese (Perishable)"/>
    <x v="34"/>
    <x v="293"/>
    <x v="5"/>
    <x v="4"/>
    <x v="7"/>
    <x v="0"/>
    <x v="7"/>
    <n v="0.26662690999999999"/>
    <x v="9"/>
    <s v="aggregate"/>
    <x v="3"/>
  </r>
  <r>
    <s v="Cheese/Cheese Substitutes"/>
    <s v="Cheese (Perishable)"/>
    <x v="34"/>
    <x v="293"/>
    <x v="5"/>
    <x v="5"/>
    <x v="7"/>
    <x v="0"/>
    <x v="7"/>
    <n v="0.25846907000000002"/>
    <x v="9"/>
    <s v="aggregate"/>
    <x v="3"/>
  </r>
  <r>
    <s v="Cheese/Cheese Substitutes"/>
    <s v="Cheese (Perishable)"/>
    <x v="34"/>
    <x v="293"/>
    <x v="5"/>
    <x v="2"/>
    <x v="7"/>
    <x v="0"/>
    <x v="7"/>
    <n v="6.6651615399999997"/>
    <x v="9"/>
    <s v="aggregate"/>
    <x v="3"/>
  </r>
  <r>
    <s v="Cheese/Cheese Substitutes"/>
    <s v="Cheese (Perishable)"/>
    <x v="34"/>
    <x v="294"/>
    <x v="5"/>
    <x v="1"/>
    <x v="7"/>
    <x v="0"/>
    <x v="7"/>
    <n v="5.1977921"/>
    <x v="9"/>
    <s v="aggregate"/>
    <x v="3"/>
  </r>
  <r>
    <s v="Cheese/Cheese Substitutes"/>
    <s v="Cheese (Perishable)"/>
    <x v="34"/>
    <x v="294"/>
    <x v="5"/>
    <x v="3"/>
    <x v="7"/>
    <x v="0"/>
    <x v="7"/>
    <n v="0.22441306"/>
    <x v="9"/>
    <s v="aggregate"/>
    <x v="3"/>
  </r>
  <r>
    <s v="Cheese/Cheese Substitutes"/>
    <s v="Cheese (Perishable)"/>
    <x v="34"/>
    <x v="294"/>
    <x v="5"/>
    <x v="4"/>
    <x v="7"/>
    <x v="0"/>
    <x v="7"/>
    <n v="0.20585948000000001"/>
    <x v="9"/>
    <s v="aggregate"/>
    <x v="3"/>
  </r>
  <r>
    <s v="Cheese/Cheese Substitutes"/>
    <s v="Cheese (Perishable)"/>
    <x v="34"/>
    <x v="294"/>
    <x v="5"/>
    <x v="5"/>
    <x v="7"/>
    <x v="0"/>
    <x v="7"/>
    <n v="0.25846907000000002"/>
    <x v="9"/>
    <s v="aggregate"/>
    <x v="3"/>
  </r>
  <r>
    <s v="Cheese/Cheese Substitutes"/>
    <s v="Cheese (Perishable)"/>
    <x v="34"/>
    <x v="294"/>
    <x v="5"/>
    <x v="2"/>
    <x v="7"/>
    <x v="0"/>
    <x v="7"/>
    <n v="5.8865337100000001"/>
    <x v="9"/>
    <s v="aggregate"/>
    <x v="3"/>
  </r>
  <r>
    <s v="Cheese/Cheese Substitutes"/>
    <s v="Cheese (Perishable)"/>
    <x v="34"/>
    <x v="295"/>
    <x v="5"/>
    <x v="1"/>
    <x v="7"/>
    <x v="0"/>
    <x v="7"/>
    <n v="4.7126102999999997"/>
    <x v="9"/>
    <s v="aggregate"/>
    <x v="3"/>
  </r>
  <r>
    <s v="Cheese/Cheese Substitutes"/>
    <s v="Cheese (Perishable)"/>
    <x v="34"/>
    <x v="295"/>
    <x v="5"/>
    <x v="3"/>
    <x v="7"/>
    <x v="0"/>
    <x v="7"/>
    <n v="0.22452742000000001"/>
    <x v="9"/>
    <s v="aggregate"/>
    <x v="3"/>
  </r>
  <r>
    <s v="Cheese/Cheese Substitutes"/>
    <s v="Cheese (Perishable)"/>
    <x v="34"/>
    <x v="295"/>
    <x v="5"/>
    <x v="4"/>
    <x v="7"/>
    <x v="0"/>
    <x v="7"/>
    <n v="0.26662690999999999"/>
    <x v="9"/>
    <s v="aggregate"/>
    <x v="3"/>
  </r>
  <r>
    <s v="Cheese/Cheese Substitutes"/>
    <s v="Cheese (Perishable)"/>
    <x v="34"/>
    <x v="295"/>
    <x v="5"/>
    <x v="5"/>
    <x v="7"/>
    <x v="0"/>
    <x v="7"/>
    <n v="0.25844052000000001"/>
    <x v="9"/>
    <s v="aggregate"/>
    <x v="3"/>
  </r>
  <r>
    <s v="Cheese/Cheese Substitutes"/>
    <s v="Cheese (Perishable)"/>
    <x v="34"/>
    <x v="295"/>
    <x v="5"/>
    <x v="2"/>
    <x v="7"/>
    <x v="0"/>
    <x v="7"/>
    <n v="5.46220515"/>
    <x v="9"/>
    <s v="aggregate"/>
    <x v="3"/>
  </r>
  <r>
    <s v="Cheese/Cheese Substitutes"/>
    <s v="Cheese (Perishable)"/>
    <x v="34"/>
    <x v="296"/>
    <x v="5"/>
    <x v="1"/>
    <x v="7"/>
    <x v="0"/>
    <x v="7"/>
    <n v="4.7126102999999997"/>
    <x v="9"/>
    <s v="aggregate"/>
    <x v="3"/>
  </r>
  <r>
    <s v="Cheese/Cheese Substitutes"/>
    <s v="Cheese (Perishable)"/>
    <x v="34"/>
    <x v="296"/>
    <x v="5"/>
    <x v="3"/>
    <x v="7"/>
    <x v="0"/>
    <x v="7"/>
    <n v="0.22452742000000001"/>
    <x v="9"/>
    <s v="aggregate"/>
    <x v="3"/>
  </r>
  <r>
    <s v="Cheese/Cheese Substitutes"/>
    <s v="Cheese (Perishable)"/>
    <x v="34"/>
    <x v="296"/>
    <x v="5"/>
    <x v="4"/>
    <x v="7"/>
    <x v="0"/>
    <x v="7"/>
    <n v="0.26662690999999999"/>
    <x v="9"/>
    <s v="aggregate"/>
    <x v="3"/>
  </r>
  <r>
    <s v="Cheese/Cheese Substitutes"/>
    <s v="Cheese (Perishable)"/>
    <x v="34"/>
    <x v="296"/>
    <x v="5"/>
    <x v="5"/>
    <x v="7"/>
    <x v="0"/>
    <x v="7"/>
    <n v="0.25844052000000001"/>
    <x v="9"/>
    <s v="aggregate"/>
    <x v="3"/>
  </r>
  <r>
    <s v="Cheese/Cheese Substitutes"/>
    <s v="Cheese (Perishable)"/>
    <x v="34"/>
    <x v="296"/>
    <x v="5"/>
    <x v="2"/>
    <x v="7"/>
    <x v="0"/>
    <x v="7"/>
    <n v="5.46220515"/>
    <x v="9"/>
    <s v="aggregate"/>
    <x v="3"/>
  </r>
  <r>
    <s v="Cheese/Cheese Substitutes"/>
    <s v="Cheese (Perishable)"/>
    <x v="34"/>
    <x v="297"/>
    <x v="5"/>
    <x v="1"/>
    <x v="7"/>
    <x v="0"/>
    <x v="7"/>
    <n v="5.3279116999999996"/>
    <x v="9"/>
    <s v="aggregate"/>
    <x v="3"/>
  </r>
  <r>
    <s v="Cheese/Cheese Substitutes"/>
    <s v="Cheese (Perishable)"/>
    <x v="34"/>
    <x v="297"/>
    <x v="5"/>
    <x v="3"/>
    <x v="7"/>
    <x v="0"/>
    <x v="7"/>
    <n v="0.36960883"/>
    <x v="9"/>
    <s v="aggregate"/>
    <x v="3"/>
  </r>
  <r>
    <s v="Cheese/Cheese Substitutes"/>
    <s v="Cheese (Perishable)"/>
    <x v="34"/>
    <x v="297"/>
    <x v="5"/>
    <x v="4"/>
    <x v="7"/>
    <x v="0"/>
    <x v="7"/>
    <n v="0.26662690999999999"/>
    <x v="9"/>
    <s v="aggregate"/>
    <x v="3"/>
  </r>
  <r>
    <s v="Cheese/Cheese Substitutes"/>
    <s v="Cheese (Perishable)"/>
    <x v="34"/>
    <x v="297"/>
    <x v="5"/>
    <x v="5"/>
    <x v="7"/>
    <x v="0"/>
    <x v="7"/>
    <n v="0.26516522999999997"/>
    <x v="9"/>
    <s v="aggregate"/>
    <x v="3"/>
  </r>
  <r>
    <s v="Cheese/Cheese Substitutes"/>
    <s v="Cheese (Perishable)"/>
    <x v="34"/>
    <x v="297"/>
    <x v="5"/>
    <x v="2"/>
    <x v="7"/>
    <x v="0"/>
    <x v="7"/>
    <n v="6.2293126699999997"/>
    <x v="9"/>
    <s v="aggregate"/>
    <x v="3"/>
  </r>
  <r>
    <s v="Cheese/Cheese Substitutes"/>
    <s v="Cheese (Perishable)"/>
    <x v="34"/>
    <x v="298"/>
    <x v="5"/>
    <x v="1"/>
    <x v="7"/>
    <x v="0"/>
    <x v="7"/>
    <n v="5.3279116999999996"/>
    <x v="9"/>
    <s v="aggregate"/>
    <x v="3"/>
  </r>
  <r>
    <s v="Cheese/Cheese Substitutes"/>
    <s v="Cheese (Perishable)"/>
    <x v="34"/>
    <x v="298"/>
    <x v="5"/>
    <x v="3"/>
    <x v="7"/>
    <x v="0"/>
    <x v="7"/>
    <n v="0.36960883"/>
    <x v="9"/>
    <s v="aggregate"/>
    <x v="3"/>
  </r>
  <r>
    <s v="Cheese/Cheese Substitutes"/>
    <s v="Cheese (Perishable)"/>
    <x v="34"/>
    <x v="298"/>
    <x v="5"/>
    <x v="4"/>
    <x v="7"/>
    <x v="0"/>
    <x v="7"/>
    <n v="0.26662690999999999"/>
    <x v="9"/>
    <s v="aggregate"/>
    <x v="3"/>
  </r>
  <r>
    <s v="Cheese/Cheese Substitutes"/>
    <s v="Cheese (Perishable)"/>
    <x v="34"/>
    <x v="298"/>
    <x v="5"/>
    <x v="5"/>
    <x v="7"/>
    <x v="0"/>
    <x v="7"/>
    <n v="0.26516522999999997"/>
    <x v="9"/>
    <s v="aggregate"/>
    <x v="3"/>
  </r>
  <r>
    <s v="Cheese/Cheese Substitutes"/>
    <s v="Cheese (Perishable)"/>
    <x v="34"/>
    <x v="298"/>
    <x v="5"/>
    <x v="2"/>
    <x v="7"/>
    <x v="0"/>
    <x v="7"/>
    <n v="6.2293126699999997"/>
    <x v="9"/>
    <s v="aggregate"/>
    <x v="3"/>
  </r>
  <r>
    <s v="Cheese/Cheese Substitutes"/>
    <s v="Cheese (Perishable)"/>
    <x v="34"/>
    <x v="299"/>
    <x v="5"/>
    <x v="1"/>
    <x v="7"/>
    <x v="0"/>
    <x v="7"/>
    <n v="5.3279116999999996"/>
    <x v="9"/>
    <s v="aggregate"/>
    <x v="3"/>
  </r>
  <r>
    <s v="Cheese/Cheese Substitutes"/>
    <s v="Cheese (Perishable)"/>
    <x v="34"/>
    <x v="299"/>
    <x v="5"/>
    <x v="3"/>
    <x v="7"/>
    <x v="0"/>
    <x v="7"/>
    <n v="0.36960883"/>
    <x v="9"/>
    <s v="aggregate"/>
    <x v="3"/>
  </r>
  <r>
    <s v="Cheese/Cheese Substitutes"/>
    <s v="Cheese (Perishable)"/>
    <x v="34"/>
    <x v="299"/>
    <x v="5"/>
    <x v="4"/>
    <x v="7"/>
    <x v="0"/>
    <x v="7"/>
    <n v="0.26662690999999999"/>
    <x v="9"/>
    <s v="aggregate"/>
    <x v="3"/>
  </r>
  <r>
    <s v="Cheese/Cheese Substitutes"/>
    <s v="Cheese (Perishable)"/>
    <x v="34"/>
    <x v="299"/>
    <x v="5"/>
    <x v="5"/>
    <x v="7"/>
    <x v="0"/>
    <x v="7"/>
    <n v="0.26516522999999997"/>
    <x v="9"/>
    <s v="aggregate"/>
    <x v="3"/>
  </r>
  <r>
    <s v="Cheese/Cheese Substitutes"/>
    <s v="Cheese (Perishable)"/>
    <x v="34"/>
    <x v="299"/>
    <x v="5"/>
    <x v="2"/>
    <x v="7"/>
    <x v="0"/>
    <x v="7"/>
    <n v="6.2293126699999997"/>
    <x v="9"/>
    <s v="aggregate"/>
    <x v="3"/>
  </r>
  <r>
    <s v="Cheese/Cheese Substitutes"/>
    <s v="Cheese (Perishable)"/>
    <x v="34"/>
    <x v="300"/>
    <x v="5"/>
    <x v="1"/>
    <x v="7"/>
    <x v="0"/>
    <x v="7"/>
    <n v="5.3279116999999996"/>
    <x v="9"/>
    <s v="aggregate"/>
    <x v="3"/>
  </r>
  <r>
    <s v="Cheese/Cheese Substitutes"/>
    <s v="Cheese (Perishable)"/>
    <x v="34"/>
    <x v="300"/>
    <x v="5"/>
    <x v="3"/>
    <x v="7"/>
    <x v="0"/>
    <x v="7"/>
    <n v="0.36960883"/>
    <x v="9"/>
    <s v="aggregate"/>
    <x v="3"/>
  </r>
  <r>
    <s v="Cheese/Cheese Substitutes"/>
    <s v="Cheese (Perishable)"/>
    <x v="34"/>
    <x v="300"/>
    <x v="5"/>
    <x v="4"/>
    <x v="7"/>
    <x v="0"/>
    <x v="7"/>
    <n v="0.26662690999999999"/>
    <x v="9"/>
    <s v="aggregate"/>
    <x v="3"/>
  </r>
  <r>
    <s v="Cheese/Cheese Substitutes"/>
    <s v="Cheese (Perishable)"/>
    <x v="34"/>
    <x v="300"/>
    <x v="5"/>
    <x v="5"/>
    <x v="7"/>
    <x v="0"/>
    <x v="7"/>
    <n v="0.26516522999999997"/>
    <x v="9"/>
    <s v="aggregate"/>
    <x v="3"/>
  </r>
  <r>
    <s v="Cheese/Cheese Substitutes"/>
    <s v="Cheese (Perishable)"/>
    <x v="34"/>
    <x v="300"/>
    <x v="5"/>
    <x v="2"/>
    <x v="7"/>
    <x v="0"/>
    <x v="7"/>
    <n v="6.2293126699999997"/>
    <x v="9"/>
    <s v="aggregate"/>
    <x v="3"/>
  </r>
  <r>
    <s v="Cheese/Cheese Substitutes"/>
    <s v="Cheese (Perishable)"/>
    <x v="34"/>
    <x v="301"/>
    <x v="5"/>
    <x v="1"/>
    <x v="7"/>
    <x v="0"/>
    <x v="7"/>
    <n v="5.9156525000000002"/>
    <x v="9"/>
    <s v="aggregate"/>
    <x v="3"/>
  </r>
  <r>
    <s v="Cheese/Cheese Substitutes"/>
    <s v="Cheese (Perishable)"/>
    <x v="34"/>
    <x v="301"/>
    <x v="5"/>
    <x v="3"/>
    <x v="7"/>
    <x v="0"/>
    <x v="7"/>
    <n v="0.22441306"/>
    <x v="9"/>
    <s v="aggregate"/>
    <x v="3"/>
  </r>
  <r>
    <s v="Cheese/Cheese Substitutes"/>
    <s v="Cheese (Perishable)"/>
    <x v="34"/>
    <x v="301"/>
    <x v="5"/>
    <x v="4"/>
    <x v="7"/>
    <x v="0"/>
    <x v="7"/>
    <n v="0.26662690999999999"/>
    <x v="9"/>
    <s v="aggregate"/>
    <x v="3"/>
  </r>
  <r>
    <s v="Cheese/Cheese Substitutes"/>
    <s v="Cheese (Perishable)"/>
    <x v="34"/>
    <x v="301"/>
    <x v="5"/>
    <x v="5"/>
    <x v="7"/>
    <x v="0"/>
    <x v="7"/>
    <n v="0.25846907000000002"/>
    <x v="9"/>
    <s v="aggregate"/>
    <x v="3"/>
  </r>
  <r>
    <s v="Cheese/Cheese Substitutes"/>
    <s v="Cheese (Perishable)"/>
    <x v="34"/>
    <x v="301"/>
    <x v="5"/>
    <x v="2"/>
    <x v="7"/>
    <x v="0"/>
    <x v="7"/>
    <n v="6.6651615399999997"/>
    <x v="9"/>
    <s v="aggregate"/>
    <x v="3"/>
  </r>
  <r>
    <s v="Cheese/Cheese Substitutes"/>
    <s v="Cheese (Perishable)"/>
    <x v="34"/>
    <x v="302"/>
    <x v="5"/>
    <x v="1"/>
    <x v="7"/>
    <x v="0"/>
    <x v="7"/>
    <n v="5.3279116999999996"/>
    <x v="9"/>
    <s v="aggregate"/>
    <x v="3"/>
  </r>
  <r>
    <s v="Cheese/Cheese Substitutes"/>
    <s v="Cheese (Perishable)"/>
    <x v="34"/>
    <x v="302"/>
    <x v="5"/>
    <x v="3"/>
    <x v="7"/>
    <x v="0"/>
    <x v="7"/>
    <n v="0.36960883"/>
    <x v="9"/>
    <s v="aggregate"/>
    <x v="3"/>
  </r>
  <r>
    <s v="Cheese/Cheese Substitutes"/>
    <s v="Cheese (Perishable)"/>
    <x v="34"/>
    <x v="302"/>
    <x v="5"/>
    <x v="4"/>
    <x v="7"/>
    <x v="0"/>
    <x v="7"/>
    <n v="0.26662690999999999"/>
    <x v="9"/>
    <s v="aggregate"/>
    <x v="3"/>
  </r>
  <r>
    <s v="Cheese/Cheese Substitutes"/>
    <s v="Cheese (Perishable)"/>
    <x v="34"/>
    <x v="302"/>
    <x v="5"/>
    <x v="5"/>
    <x v="7"/>
    <x v="0"/>
    <x v="7"/>
    <n v="0.26516522999999997"/>
    <x v="9"/>
    <s v="aggregate"/>
    <x v="3"/>
  </r>
  <r>
    <s v="Cheese/Cheese Substitutes"/>
    <s v="Cheese (Perishable)"/>
    <x v="34"/>
    <x v="302"/>
    <x v="5"/>
    <x v="2"/>
    <x v="7"/>
    <x v="0"/>
    <x v="7"/>
    <n v="6.2293126699999997"/>
    <x v="9"/>
    <s v="aggregate"/>
    <x v="3"/>
  </r>
  <r>
    <s v="Cheese/Cheese Substitutes"/>
    <s v="Cheese (Perishable)"/>
    <x v="34"/>
    <x v="303"/>
    <x v="5"/>
    <x v="1"/>
    <x v="7"/>
    <x v="0"/>
    <x v="7"/>
    <n v="5.9156525000000002"/>
    <x v="9"/>
    <s v="aggregate"/>
    <x v="3"/>
  </r>
  <r>
    <s v="Cheese/Cheese Substitutes"/>
    <s v="Cheese (Perishable)"/>
    <x v="34"/>
    <x v="303"/>
    <x v="5"/>
    <x v="3"/>
    <x v="7"/>
    <x v="0"/>
    <x v="7"/>
    <n v="0.22441306"/>
    <x v="9"/>
    <s v="aggregate"/>
    <x v="3"/>
  </r>
  <r>
    <s v="Cheese/Cheese Substitutes"/>
    <s v="Cheese (Perishable)"/>
    <x v="34"/>
    <x v="303"/>
    <x v="5"/>
    <x v="4"/>
    <x v="7"/>
    <x v="0"/>
    <x v="7"/>
    <n v="0.26662690999999999"/>
    <x v="9"/>
    <s v="aggregate"/>
    <x v="3"/>
  </r>
  <r>
    <s v="Cheese/Cheese Substitutes"/>
    <s v="Cheese (Perishable)"/>
    <x v="34"/>
    <x v="303"/>
    <x v="5"/>
    <x v="5"/>
    <x v="7"/>
    <x v="0"/>
    <x v="7"/>
    <n v="0.25846907000000002"/>
    <x v="9"/>
    <s v="aggregate"/>
    <x v="3"/>
  </r>
  <r>
    <s v="Cheese/Cheese Substitutes"/>
    <s v="Cheese (Perishable)"/>
    <x v="34"/>
    <x v="303"/>
    <x v="5"/>
    <x v="2"/>
    <x v="7"/>
    <x v="0"/>
    <x v="7"/>
    <n v="6.6651615399999997"/>
    <x v="9"/>
    <s v="aggregate"/>
    <x v="3"/>
  </r>
  <r>
    <s v="Cheese/Cheese Substitutes"/>
    <s v="Cheese (Perishable)"/>
    <x v="34"/>
    <x v="304"/>
    <x v="5"/>
    <x v="1"/>
    <x v="7"/>
    <x v="0"/>
    <x v="7"/>
    <n v="7.2468570000000003"/>
    <x v="9"/>
    <s v="aggregate"/>
    <x v="3"/>
  </r>
  <r>
    <s v="Cheese/Cheese Substitutes"/>
    <s v="Cheese (Perishable)"/>
    <x v="34"/>
    <x v="304"/>
    <x v="5"/>
    <x v="3"/>
    <x v="7"/>
    <x v="0"/>
    <x v="7"/>
    <n v="0.36981963000000001"/>
    <x v="9"/>
    <s v="aggregate"/>
    <x v="3"/>
  </r>
  <r>
    <s v="Cheese/Cheese Substitutes"/>
    <s v="Cheese (Perishable)"/>
    <x v="34"/>
    <x v="304"/>
    <x v="5"/>
    <x v="4"/>
    <x v="7"/>
    <x v="0"/>
    <x v="7"/>
    <n v="0.26662690999999999"/>
    <x v="9"/>
    <s v="aggregate"/>
    <x v="3"/>
  </r>
  <r>
    <s v="Cheese/Cheese Substitutes"/>
    <s v="Cheese (Perishable)"/>
    <x v="34"/>
    <x v="304"/>
    <x v="5"/>
    <x v="5"/>
    <x v="7"/>
    <x v="0"/>
    <x v="7"/>
    <n v="0.26520212999999998"/>
    <x v="9"/>
    <s v="aggregate"/>
    <x v="3"/>
  </r>
  <r>
    <s v="Cheese/Cheese Substitutes"/>
    <s v="Cheese (Perishable)"/>
    <x v="34"/>
    <x v="304"/>
    <x v="5"/>
    <x v="2"/>
    <x v="7"/>
    <x v="0"/>
    <x v="7"/>
    <n v="8.1485056700000005"/>
    <x v="9"/>
    <s v="aggregate"/>
    <x v="3"/>
  </r>
  <r>
    <s v="Cheese/Cheese Substitutes"/>
    <s v="Cheese (Perishable)"/>
    <x v="34"/>
    <x v="305"/>
    <x v="5"/>
    <x v="1"/>
    <x v="7"/>
    <x v="0"/>
    <x v="7"/>
    <n v="4.7126102999999997"/>
    <x v="9"/>
    <s v="aggregate"/>
    <x v="3"/>
  </r>
  <r>
    <s v="Cheese/Cheese Substitutes"/>
    <s v="Cheese (Perishable)"/>
    <x v="34"/>
    <x v="305"/>
    <x v="5"/>
    <x v="3"/>
    <x v="7"/>
    <x v="0"/>
    <x v="7"/>
    <n v="0.22452742000000001"/>
    <x v="9"/>
    <s v="aggregate"/>
    <x v="3"/>
  </r>
  <r>
    <s v="Cheese/Cheese Substitutes"/>
    <s v="Cheese (Perishable)"/>
    <x v="34"/>
    <x v="305"/>
    <x v="5"/>
    <x v="4"/>
    <x v="7"/>
    <x v="0"/>
    <x v="7"/>
    <n v="0.26662690999999999"/>
    <x v="9"/>
    <s v="aggregate"/>
    <x v="3"/>
  </r>
  <r>
    <s v="Cheese/Cheese Substitutes"/>
    <s v="Cheese (Perishable)"/>
    <x v="34"/>
    <x v="305"/>
    <x v="5"/>
    <x v="5"/>
    <x v="7"/>
    <x v="0"/>
    <x v="7"/>
    <n v="0.25844052000000001"/>
    <x v="9"/>
    <s v="aggregate"/>
    <x v="3"/>
  </r>
  <r>
    <s v="Cheese/Cheese Substitutes"/>
    <s v="Cheese (Perishable)"/>
    <x v="34"/>
    <x v="305"/>
    <x v="5"/>
    <x v="2"/>
    <x v="7"/>
    <x v="0"/>
    <x v="7"/>
    <n v="5.46220515"/>
    <x v="9"/>
    <s v="aggregate"/>
    <x v="3"/>
  </r>
  <r>
    <s v="Cheese/Cheese Substitutes"/>
    <s v="Cheese (Perishable)"/>
    <x v="34"/>
    <x v="306"/>
    <x v="5"/>
    <x v="1"/>
    <x v="7"/>
    <x v="0"/>
    <x v="7"/>
    <n v="5.1977921"/>
    <x v="9"/>
    <s v="aggregate"/>
    <x v="3"/>
  </r>
  <r>
    <s v="Cheese/Cheese Substitutes"/>
    <s v="Cheese (Perishable)"/>
    <x v="34"/>
    <x v="306"/>
    <x v="5"/>
    <x v="3"/>
    <x v="7"/>
    <x v="0"/>
    <x v="7"/>
    <n v="0.22441306"/>
    <x v="9"/>
    <s v="aggregate"/>
    <x v="3"/>
  </r>
  <r>
    <s v="Cheese/Cheese Substitutes"/>
    <s v="Cheese (Perishable)"/>
    <x v="34"/>
    <x v="306"/>
    <x v="5"/>
    <x v="4"/>
    <x v="7"/>
    <x v="0"/>
    <x v="7"/>
    <n v="0.26662690999999999"/>
    <x v="9"/>
    <s v="aggregate"/>
    <x v="3"/>
  </r>
  <r>
    <s v="Cheese/Cheese Substitutes"/>
    <s v="Cheese (Perishable)"/>
    <x v="34"/>
    <x v="306"/>
    <x v="5"/>
    <x v="5"/>
    <x v="7"/>
    <x v="0"/>
    <x v="7"/>
    <n v="0.25846907000000002"/>
    <x v="9"/>
    <s v="aggregate"/>
    <x v="3"/>
  </r>
  <r>
    <s v="Cheese/Cheese Substitutes"/>
    <s v="Cheese (Perishable)"/>
    <x v="34"/>
    <x v="306"/>
    <x v="5"/>
    <x v="2"/>
    <x v="7"/>
    <x v="0"/>
    <x v="7"/>
    <n v="5.9473011400000004"/>
    <x v="9"/>
    <s v="aggregate"/>
    <x v="3"/>
  </r>
  <r>
    <s v="Cheese/Cheese Substitutes"/>
    <s v="Cheese (Perishable)"/>
    <x v="34"/>
    <x v="307"/>
    <x v="5"/>
    <x v="1"/>
    <x v="7"/>
    <x v="0"/>
    <x v="7"/>
    <n v="4.7126102999999997"/>
    <x v="9"/>
    <s v="aggregate"/>
    <x v="3"/>
  </r>
  <r>
    <s v="Cheese/Cheese Substitutes"/>
    <s v="Cheese (Perishable)"/>
    <x v="34"/>
    <x v="307"/>
    <x v="5"/>
    <x v="3"/>
    <x v="7"/>
    <x v="0"/>
    <x v="7"/>
    <n v="0.22452742000000001"/>
    <x v="9"/>
    <s v="aggregate"/>
    <x v="3"/>
  </r>
  <r>
    <s v="Cheese/Cheese Substitutes"/>
    <s v="Cheese (Perishable)"/>
    <x v="34"/>
    <x v="307"/>
    <x v="5"/>
    <x v="4"/>
    <x v="7"/>
    <x v="0"/>
    <x v="7"/>
    <n v="0.26662690999999999"/>
    <x v="9"/>
    <s v="aggregate"/>
    <x v="3"/>
  </r>
  <r>
    <s v="Cheese/Cheese Substitutes"/>
    <s v="Cheese (Perishable)"/>
    <x v="34"/>
    <x v="307"/>
    <x v="5"/>
    <x v="5"/>
    <x v="7"/>
    <x v="0"/>
    <x v="7"/>
    <n v="0.25844052000000001"/>
    <x v="9"/>
    <s v="aggregate"/>
    <x v="3"/>
  </r>
  <r>
    <s v="Cheese/Cheese Substitutes"/>
    <s v="Cheese (Perishable)"/>
    <x v="34"/>
    <x v="307"/>
    <x v="5"/>
    <x v="2"/>
    <x v="7"/>
    <x v="0"/>
    <x v="7"/>
    <n v="5.46220515"/>
    <x v="9"/>
    <s v="aggregate"/>
    <x v="3"/>
  </r>
  <r>
    <s v="Cheese/Cheese Substitutes"/>
    <s v="Cheese (Perishable)"/>
    <x v="34"/>
    <x v="308"/>
    <x v="5"/>
    <x v="1"/>
    <x v="7"/>
    <x v="0"/>
    <x v="7"/>
    <n v="5.9156525000000002"/>
    <x v="9"/>
    <s v="aggregate"/>
    <x v="3"/>
  </r>
  <r>
    <s v="Cheese/Cheese Substitutes"/>
    <s v="Cheese (Perishable)"/>
    <x v="34"/>
    <x v="308"/>
    <x v="5"/>
    <x v="3"/>
    <x v="7"/>
    <x v="0"/>
    <x v="7"/>
    <n v="0.22441306"/>
    <x v="9"/>
    <s v="aggregate"/>
    <x v="3"/>
  </r>
  <r>
    <s v="Cheese/Cheese Substitutes"/>
    <s v="Cheese (Perishable)"/>
    <x v="34"/>
    <x v="308"/>
    <x v="5"/>
    <x v="4"/>
    <x v="7"/>
    <x v="0"/>
    <x v="7"/>
    <n v="0.26662690999999999"/>
    <x v="9"/>
    <s v="aggregate"/>
    <x v="3"/>
  </r>
  <r>
    <s v="Cheese/Cheese Substitutes"/>
    <s v="Cheese (Perishable)"/>
    <x v="34"/>
    <x v="308"/>
    <x v="5"/>
    <x v="5"/>
    <x v="7"/>
    <x v="0"/>
    <x v="7"/>
    <n v="0.25846907000000002"/>
    <x v="9"/>
    <s v="aggregate"/>
    <x v="3"/>
  </r>
  <r>
    <s v="Cheese/Cheese Substitutes"/>
    <s v="Cheese (Perishable)"/>
    <x v="34"/>
    <x v="308"/>
    <x v="5"/>
    <x v="2"/>
    <x v="7"/>
    <x v="0"/>
    <x v="7"/>
    <n v="6.6651615399999997"/>
    <x v="9"/>
    <s v="aggregate"/>
    <x v="3"/>
  </r>
  <r>
    <s v="Cheese/Cheese Substitutes"/>
    <s v="Cheese (Perishable)"/>
    <x v="34"/>
    <x v="309"/>
    <x v="5"/>
    <x v="1"/>
    <x v="7"/>
    <x v="0"/>
    <x v="7"/>
    <n v="4.7126102999999997"/>
    <x v="9"/>
    <s v="aggregate"/>
    <x v="3"/>
  </r>
  <r>
    <s v="Cheese/Cheese Substitutes"/>
    <s v="Cheese (Perishable)"/>
    <x v="34"/>
    <x v="309"/>
    <x v="5"/>
    <x v="3"/>
    <x v="7"/>
    <x v="0"/>
    <x v="7"/>
    <n v="0.22452742000000001"/>
    <x v="9"/>
    <s v="aggregate"/>
    <x v="3"/>
  </r>
  <r>
    <s v="Cheese/Cheese Substitutes"/>
    <s v="Cheese (Perishable)"/>
    <x v="34"/>
    <x v="309"/>
    <x v="5"/>
    <x v="4"/>
    <x v="7"/>
    <x v="0"/>
    <x v="7"/>
    <n v="0.26662690999999999"/>
    <x v="9"/>
    <s v="aggregate"/>
    <x v="3"/>
  </r>
  <r>
    <s v="Cheese/Cheese Substitutes"/>
    <s v="Cheese (Perishable)"/>
    <x v="34"/>
    <x v="309"/>
    <x v="5"/>
    <x v="5"/>
    <x v="7"/>
    <x v="0"/>
    <x v="7"/>
    <n v="0.25844052000000001"/>
    <x v="9"/>
    <s v="aggregate"/>
    <x v="3"/>
  </r>
  <r>
    <s v="Cheese/Cheese Substitutes"/>
    <s v="Cheese (Perishable)"/>
    <x v="34"/>
    <x v="309"/>
    <x v="5"/>
    <x v="2"/>
    <x v="7"/>
    <x v="0"/>
    <x v="7"/>
    <n v="5.46220515"/>
    <x v="9"/>
    <s v="aggregate"/>
    <x v="3"/>
  </r>
  <r>
    <s v="Cheese/Cheese Substitutes"/>
    <s v="Cheese (Perishable)"/>
    <x v="34"/>
    <x v="310"/>
    <x v="5"/>
    <x v="1"/>
    <x v="7"/>
    <x v="0"/>
    <x v="7"/>
    <n v="5.9156525000000002"/>
    <x v="9"/>
    <s v="aggregate"/>
    <x v="3"/>
  </r>
  <r>
    <s v="Cheese/Cheese Substitutes"/>
    <s v="Cheese (Perishable)"/>
    <x v="34"/>
    <x v="310"/>
    <x v="5"/>
    <x v="3"/>
    <x v="7"/>
    <x v="0"/>
    <x v="7"/>
    <n v="0.22441306"/>
    <x v="9"/>
    <s v="aggregate"/>
    <x v="3"/>
  </r>
  <r>
    <s v="Cheese/Cheese Substitutes"/>
    <s v="Cheese (Perishable)"/>
    <x v="34"/>
    <x v="310"/>
    <x v="5"/>
    <x v="4"/>
    <x v="7"/>
    <x v="0"/>
    <x v="7"/>
    <n v="0.26662690999999999"/>
    <x v="9"/>
    <s v="aggregate"/>
    <x v="3"/>
  </r>
  <r>
    <s v="Cheese/Cheese Substitutes"/>
    <s v="Cheese (Perishable)"/>
    <x v="34"/>
    <x v="310"/>
    <x v="5"/>
    <x v="5"/>
    <x v="7"/>
    <x v="0"/>
    <x v="7"/>
    <n v="0.25846907000000002"/>
    <x v="9"/>
    <s v="aggregate"/>
    <x v="3"/>
  </r>
  <r>
    <s v="Cheese/Cheese Substitutes"/>
    <s v="Cheese (Perishable)"/>
    <x v="34"/>
    <x v="310"/>
    <x v="5"/>
    <x v="2"/>
    <x v="7"/>
    <x v="0"/>
    <x v="7"/>
    <n v="6.6651615399999997"/>
    <x v="9"/>
    <s v="aggregate"/>
    <x v="3"/>
  </r>
  <r>
    <s v="Cheese/Cheese Substitutes"/>
    <s v="Cheese (Perishable)"/>
    <x v="34"/>
    <x v="311"/>
    <x v="5"/>
    <x v="1"/>
    <x v="7"/>
    <x v="0"/>
    <x v="7"/>
    <n v="4.7126102999999997"/>
    <x v="9"/>
    <s v="aggregate"/>
    <x v="3"/>
  </r>
  <r>
    <s v="Cheese/Cheese Substitutes"/>
    <s v="Cheese (Perishable)"/>
    <x v="34"/>
    <x v="311"/>
    <x v="5"/>
    <x v="3"/>
    <x v="7"/>
    <x v="0"/>
    <x v="7"/>
    <n v="0.22452742000000001"/>
    <x v="9"/>
    <s v="aggregate"/>
    <x v="3"/>
  </r>
  <r>
    <s v="Cheese/Cheese Substitutes"/>
    <s v="Cheese (Perishable)"/>
    <x v="34"/>
    <x v="311"/>
    <x v="5"/>
    <x v="4"/>
    <x v="7"/>
    <x v="0"/>
    <x v="7"/>
    <n v="0.26662690999999999"/>
    <x v="9"/>
    <s v="aggregate"/>
    <x v="3"/>
  </r>
  <r>
    <s v="Cheese/Cheese Substitutes"/>
    <s v="Cheese (Perishable)"/>
    <x v="34"/>
    <x v="311"/>
    <x v="5"/>
    <x v="5"/>
    <x v="7"/>
    <x v="0"/>
    <x v="7"/>
    <n v="0.25844052000000001"/>
    <x v="9"/>
    <s v="aggregate"/>
    <x v="3"/>
  </r>
  <r>
    <s v="Cheese/Cheese Substitutes"/>
    <s v="Cheese (Perishable)"/>
    <x v="34"/>
    <x v="311"/>
    <x v="5"/>
    <x v="2"/>
    <x v="7"/>
    <x v="0"/>
    <x v="7"/>
    <n v="5.46220515"/>
    <x v="9"/>
    <s v="aggregate"/>
    <x v="3"/>
  </r>
  <r>
    <s v="Cheese/Cheese Substitutes"/>
    <s v="Cheese (Perishable)"/>
    <x v="34"/>
    <x v="312"/>
    <x v="5"/>
    <x v="1"/>
    <x v="7"/>
    <x v="0"/>
    <x v="7"/>
    <n v="4.7126102999999997"/>
    <x v="9"/>
    <s v="aggregate"/>
    <x v="3"/>
  </r>
  <r>
    <s v="Cheese/Cheese Substitutes"/>
    <s v="Cheese (Perishable)"/>
    <x v="34"/>
    <x v="312"/>
    <x v="5"/>
    <x v="3"/>
    <x v="7"/>
    <x v="0"/>
    <x v="7"/>
    <n v="0.22452742000000001"/>
    <x v="9"/>
    <s v="aggregate"/>
    <x v="3"/>
  </r>
  <r>
    <s v="Cheese/Cheese Substitutes"/>
    <s v="Cheese (Perishable)"/>
    <x v="34"/>
    <x v="312"/>
    <x v="5"/>
    <x v="4"/>
    <x v="7"/>
    <x v="0"/>
    <x v="7"/>
    <n v="0.26662690999999999"/>
    <x v="9"/>
    <s v="aggregate"/>
    <x v="3"/>
  </r>
  <r>
    <s v="Cheese/Cheese Substitutes"/>
    <s v="Cheese (Perishable)"/>
    <x v="34"/>
    <x v="312"/>
    <x v="5"/>
    <x v="5"/>
    <x v="7"/>
    <x v="0"/>
    <x v="7"/>
    <n v="0.25844052000000001"/>
    <x v="9"/>
    <s v="aggregate"/>
    <x v="3"/>
  </r>
  <r>
    <s v="Cheese/Cheese Substitutes"/>
    <s v="Cheese (Perishable)"/>
    <x v="34"/>
    <x v="312"/>
    <x v="5"/>
    <x v="2"/>
    <x v="7"/>
    <x v="0"/>
    <x v="7"/>
    <n v="5.46220515"/>
    <x v="9"/>
    <s v="aggregate"/>
    <x v="3"/>
  </r>
  <r>
    <s v="Cheese/Cheese Substitutes"/>
    <s v="Cheese (Perishable)"/>
    <x v="34"/>
    <x v="313"/>
    <x v="5"/>
    <x v="1"/>
    <x v="7"/>
    <x v="0"/>
    <x v="7"/>
    <n v="4.7126102999999997"/>
    <x v="9"/>
    <s v="aggregate"/>
    <x v="3"/>
  </r>
  <r>
    <s v="Cheese/Cheese Substitutes"/>
    <s v="Cheese (Perishable)"/>
    <x v="34"/>
    <x v="313"/>
    <x v="5"/>
    <x v="3"/>
    <x v="7"/>
    <x v="0"/>
    <x v="7"/>
    <n v="0.22452742000000001"/>
    <x v="9"/>
    <s v="aggregate"/>
    <x v="3"/>
  </r>
  <r>
    <s v="Cheese/Cheese Substitutes"/>
    <s v="Cheese (Perishable)"/>
    <x v="34"/>
    <x v="313"/>
    <x v="5"/>
    <x v="4"/>
    <x v="7"/>
    <x v="0"/>
    <x v="7"/>
    <n v="0.26662690999999999"/>
    <x v="9"/>
    <s v="aggregate"/>
    <x v="3"/>
  </r>
  <r>
    <s v="Cheese/Cheese Substitutes"/>
    <s v="Cheese (Perishable)"/>
    <x v="34"/>
    <x v="313"/>
    <x v="5"/>
    <x v="5"/>
    <x v="7"/>
    <x v="0"/>
    <x v="7"/>
    <n v="0.25844052000000001"/>
    <x v="9"/>
    <s v="aggregate"/>
    <x v="3"/>
  </r>
  <r>
    <s v="Cheese/Cheese Substitutes"/>
    <s v="Cheese (Perishable)"/>
    <x v="34"/>
    <x v="313"/>
    <x v="5"/>
    <x v="2"/>
    <x v="7"/>
    <x v="0"/>
    <x v="7"/>
    <n v="5.46220515"/>
    <x v="9"/>
    <s v="aggregate"/>
    <x v="3"/>
  </r>
  <r>
    <s v="Cheese/Cheese Substitutes"/>
    <s v="Cheese (Perishable)"/>
    <x v="34"/>
    <x v="314"/>
    <x v="5"/>
    <x v="1"/>
    <x v="7"/>
    <x v="0"/>
    <x v="7"/>
    <n v="4.7126102999999997"/>
    <x v="9"/>
    <s v="aggregate"/>
    <x v="3"/>
  </r>
  <r>
    <s v="Cheese/Cheese Substitutes"/>
    <s v="Cheese (Perishable)"/>
    <x v="34"/>
    <x v="314"/>
    <x v="5"/>
    <x v="3"/>
    <x v="7"/>
    <x v="0"/>
    <x v="7"/>
    <n v="0.22452742000000001"/>
    <x v="9"/>
    <s v="aggregate"/>
    <x v="3"/>
  </r>
  <r>
    <s v="Cheese/Cheese Substitutes"/>
    <s v="Cheese (Perishable)"/>
    <x v="34"/>
    <x v="314"/>
    <x v="5"/>
    <x v="4"/>
    <x v="7"/>
    <x v="0"/>
    <x v="7"/>
    <n v="0.26662690999999999"/>
    <x v="9"/>
    <s v="aggregate"/>
    <x v="3"/>
  </r>
  <r>
    <s v="Cheese/Cheese Substitutes"/>
    <s v="Cheese (Perishable)"/>
    <x v="34"/>
    <x v="314"/>
    <x v="5"/>
    <x v="5"/>
    <x v="7"/>
    <x v="0"/>
    <x v="7"/>
    <n v="0.25844052000000001"/>
    <x v="9"/>
    <s v="aggregate"/>
    <x v="3"/>
  </r>
  <r>
    <s v="Cheese/Cheese Substitutes"/>
    <s v="Cheese (Perishable)"/>
    <x v="34"/>
    <x v="314"/>
    <x v="5"/>
    <x v="2"/>
    <x v="7"/>
    <x v="0"/>
    <x v="7"/>
    <n v="5.46220515"/>
    <x v="9"/>
    <s v="aggregate"/>
    <x v="3"/>
  </r>
  <r>
    <s v="Cheese/Cheese Substitutes"/>
    <s v="Cheese (Perishable)"/>
    <x v="34"/>
    <x v="315"/>
    <x v="5"/>
    <x v="1"/>
    <x v="7"/>
    <x v="0"/>
    <x v="7"/>
    <n v="4.7126102999999997"/>
    <x v="9"/>
    <s v="aggregate"/>
    <x v="3"/>
  </r>
  <r>
    <s v="Cheese/Cheese Substitutes"/>
    <s v="Cheese (Perishable)"/>
    <x v="34"/>
    <x v="315"/>
    <x v="5"/>
    <x v="3"/>
    <x v="7"/>
    <x v="0"/>
    <x v="7"/>
    <n v="0.22452742000000001"/>
    <x v="9"/>
    <s v="aggregate"/>
    <x v="3"/>
  </r>
  <r>
    <s v="Cheese/Cheese Substitutes"/>
    <s v="Cheese (Perishable)"/>
    <x v="34"/>
    <x v="315"/>
    <x v="5"/>
    <x v="4"/>
    <x v="7"/>
    <x v="0"/>
    <x v="7"/>
    <n v="0.26662690999999999"/>
    <x v="9"/>
    <s v="aggregate"/>
    <x v="3"/>
  </r>
  <r>
    <s v="Cheese/Cheese Substitutes"/>
    <s v="Cheese (Perishable)"/>
    <x v="34"/>
    <x v="315"/>
    <x v="5"/>
    <x v="5"/>
    <x v="7"/>
    <x v="0"/>
    <x v="7"/>
    <n v="0.25844052000000001"/>
    <x v="9"/>
    <s v="aggregate"/>
    <x v="3"/>
  </r>
  <r>
    <s v="Cheese/Cheese Substitutes"/>
    <s v="Cheese (Perishable)"/>
    <x v="34"/>
    <x v="315"/>
    <x v="5"/>
    <x v="2"/>
    <x v="7"/>
    <x v="0"/>
    <x v="7"/>
    <n v="5.46220515"/>
    <x v="9"/>
    <s v="aggregate"/>
    <x v="3"/>
  </r>
  <r>
    <s v="Cheese/Cheese Substitutes"/>
    <s v="Cheese (Perishable)"/>
    <x v="34"/>
    <x v="316"/>
    <x v="5"/>
    <x v="1"/>
    <x v="7"/>
    <x v="0"/>
    <x v="7"/>
    <n v="4.7126102999999997"/>
    <x v="9"/>
    <s v="aggregate"/>
    <x v="3"/>
  </r>
  <r>
    <s v="Cheese/Cheese Substitutes"/>
    <s v="Cheese (Perishable)"/>
    <x v="34"/>
    <x v="316"/>
    <x v="5"/>
    <x v="3"/>
    <x v="7"/>
    <x v="0"/>
    <x v="7"/>
    <n v="0.22452742000000001"/>
    <x v="9"/>
    <s v="aggregate"/>
    <x v="3"/>
  </r>
  <r>
    <s v="Cheese/Cheese Substitutes"/>
    <s v="Cheese (Perishable)"/>
    <x v="34"/>
    <x v="316"/>
    <x v="5"/>
    <x v="4"/>
    <x v="7"/>
    <x v="0"/>
    <x v="7"/>
    <n v="0.26662690999999999"/>
    <x v="9"/>
    <s v="aggregate"/>
    <x v="3"/>
  </r>
  <r>
    <s v="Cheese/Cheese Substitutes"/>
    <s v="Cheese (Perishable)"/>
    <x v="34"/>
    <x v="316"/>
    <x v="5"/>
    <x v="5"/>
    <x v="7"/>
    <x v="0"/>
    <x v="7"/>
    <n v="0.25844052000000001"/>
    <x v="9"/>
    <s v="aggregate"/>
    <x v="3"/>
  </r>
  <r>
    <s v="Cheese/Cheese Substitutes"/>
    <s v="Cheese (Perishable)"/>
    <x v="34"/>
    <x v="316"/>
    <x v="5"/>
    <x v="2"/>
    <x v="7"/>
    <x v="0"/>
    <x v="7"/>
    <n v="5.46220515"/>
    <x v="9"/>
    <s v="aggregate"/>
    <x v="3"/>
  </r>
  <r>
    <s v="Cheese/Cheese Substitutes"/>
    <s v="Cheese (Perishable)"/>
    <x v="34"/>
    <x v="317"/>
    <x v="5"/>
    <x v="1"/>
    <x v="7"/>
    <x v="0"/>
    <x v="7"/>
    <n v="4.7126102999999997"/>
    <x v="9"/>
    <s v="aggregate"/>
    <x v="3"/>
  </r>
  <r>
    <s v="Cheese/Cheese Substitutes"/>
    <s v="Cheese (Perishable)"/>
    <x v="34"/>
    <x v="317"/>
    <x v="5"/>
    <x v="3"/>
    <x v="7"/>
    <x v="0"/>
    <x v="7"/>
    <n v="0.22452742000000001"/>
    <x v="9"/>
    <s v="aggregate"/>
    <x v="3"/>
  </r>
  <r>
    <s v="Cheese/Cheese Substitutes"/>
    <s v="Cheese (Perishable)"/>
    <x v="34"/>
    <x v="317"/>
    <x v="5"/>
    <x v="4"/>
    <x v="7"/>
    <x v="0"/>
    <x v="7"/>
    <n v="0.26662690999999999"/>
    <x v="9"/>
    <s v="aggregate"/>
    <x v="3"/>
  </r>
  <r>
    <s v="Cheese/Cheese Substitutes"/>
    <s v="Cheese (Perishable)"/>
    <x v="34"/>
    <x v="317"/>
    <x v="5"/>
    <x v="5"/>
    <x v="7"/>
    <x v="0"/>
    <x v="7"/>
    <n v="0.25844052000000001"/>
    <x v="9"/>
    <s v="aggregate"/>
    <x v="3"/>
  </r>
  <r>
    <s v="Cheese/Cheese Substitutes"/>
    <s v="Cheese (Perishable)"/>
    <x v="34"/>
    <x v="317"/>
    <x v="5"/>
    <x v="2"/>
    <x v="7"/>
    <x v="0"/>
    <x v="7"/>
    <n v="5.46220515"/>
    <x v="9"/>
    <s v="aggregate"/>
    <x v="3"/>
  </r>
  <r>
    <s v="Cheese/Cheese Substitutes"/>
    <s v="Cheese (Perishable)"/>
    <x v="34"/>
    <x v="318"/>
    <x v="5"/>
    <x v="1"/>
    <x v="7"/>
    <x v="0"/>
    <x v="7"/>
    <n v="4.7126102999999997"/>
    <x v="9"/>
    <s v="aggregate"/>
    <x v="3"/>
  </r>
  <r>
    <s v="Cheese/Cheese Substitutes"/>
    <s v="Cheese (Perishable)"/>
    <x v="34"/>
    <x v="318"/>
    <x v="5"/>
    <x v="3"/>
    <x v="7"/>
    <x v="0"/>
    <x v="7"/>
    <n v="0.22452742000000001"/>
    <x v="9"/>
    <s v="aggregate"/>
    <x v="3"/>
  </r>
  <r>
    <s v="Cheese/Cheese Substitutes"/>
    <s v="Cheese (Perishable)"/>
    <x v="34"/>
    <x v="318"/>
    <x v="5"/>
    <x v="4"/>
    <x v="7"/>
    <x v="0"/>
    <x v="7"/>
    <n v="0.26662690999999999"/>
    <x v="9"/>
    <s v="aggregate"/>
    <x v="3"/>
  </r>
  <r>
    <s v="Cheese/Cheese Substitutes"/>
    <s v="Cheese (Perishable)"/>
    <x v="34"/>
    <x v="318"/>
    <x v="5"/>
    <x v="5"/>
    <x v="7"/>
    <x v="0"/>
    <x v="7"/>
    <n v="0.25844052000000001"/>
    <x v="9"/>
    <s v="aggregate"/>
    <x v="3"/>
  </r>
  <r>
    <s v="Cheese/Cheese Substitutes"/>
    <s v="Cheese (Perishable)"/>
    <x v="34"/>
    <x v="318"/>
    <x v="5"/>
    <x v="2"/>
    <x v="7"/>
    <x v="0"/>
    <x v="7"/>
    <n v="5.46220515"/>
    <x v="9"/>
    <s v="aggregate"/>
    <x v="3"/>
  </r>
  <r>
    <s v="Cheese/Cheese Substitutes"/>
    <s v="Cheese (Perishable)"/>
    <x v="34"/>
    <x v="319"/>
    <x v="5"/>
    <x v="1"/>
    <x v="7"/>
    <x v="0"/>
    <x v="7"/>
    <n v="4.7126102999999997"/>
    <x v="9"/>
    <s v="aggregate"/>
    <x v="3"/>
  </r>
  <r>
    <s v="Cheese/Cheese Substitutes"/>
    <s v="Cheese (Perishable)"/>
    <x v="34"/>
    <x v="319"/>
    <x v="5"/>
    <x v="3"/>
    <x v="7"/>
    <x v="0"/>
    <x v="7"/>
    <n v="0.22452742000000001"/>
    <x v="9"/>
    <s v="aggregate"/>
    <x v="3"/>
  </r>
  <r>
    <s v="Cheese/Cheese Substitutes"/>
    <s v="Cheese (Perishable)"/>
    <x v="34"/>
    <x v="319"/>
    <x v="5"/>
    <x v="4"/>
    <x v="7"/>
    <x v="0"/>
    <x v="7"/>
    <n v="0.26662690999999999"/>
    <x v="9"/>
    <s v="aggregate"/>
    <x v="3"/>
  </r>
  <r>
    <s v="Cheese/Cheese Substitutes"/>
    <s v="Cheese (Perishable)"/>
    <x v="34"/>
    <x v="319"/>
    <x v="5"/>
    <x v="5"/>
    <x v="7"/>
    <x v="0"/>
    <x v="7"/>
    <n v="0.25844052000000001"/>
    <x v="9"/>
    <s v="aggregate"/>
    <x v="3"/>
  </r>
  <r>
    <s v="Cheese/Cheese Substitutes"/>
    <s v="Cheese (Perishable)"/>
    <x v="34"/>
    <x v="319"/>
    <x v="5"/>
    <x v="2"/>
    <x v="7"/>
    <x v="0"/>
    <x v="7"/>
    <n v="5.46220515"/>
    <x v="9"/>
    <s v="aggregate"/>
    <x v="3"/>
  </r>
  <r>
    <s v="Cheese/Cheese Substitutes"/>
    <s v="Cheese (Perishable)"/>
    <x v="34"/>
    <x v="320"/>
    <x v="5"/>
    <x v="1"/>
    <x v="7"/>
    <x v="0"/>
    <x v="7"/>
    <n v="4.7126102999999997"/>
    <x v="9"/>
    <s v="aggregate"/>
    <x v="3"/>
  </r>
  <r>
    <s v="Cheese/Cheese Substitutes"/>
    <s v="Cheese (Perishable)"/>
    <x v="34"/>
    <x v="320"/>
    <x v="5"/>
    <x v="3"/>
    <x v="7"/>
    <x v="0"/>
    <x v="7"/>
    <n v="0.22452742000000001"/>
    <x v="9"/>
    <s v="aggregate"/>
    <x v="3"/>
  </r>
  <r>
    <s v="Cheese/Cheese Substitutes"/>
    <s v="Cheese (Perishable)"/>
    <x v="34"/>
    <x v="320"/>
    <x v="5"/>
    <x v="4"/>
    <x v="7"/>
    <x v="0"/>
    <x v="7"/>
    <n v="0.26662690999999999"/>
    <x v="9"/>
    <s v="aggregate"/>
    <x v="3"/>
  </r>
  <r>
    <s v="Cheese/Cheese Substitutes"/>
    <s v="Cheese (Perishable)"/>
    <x v="34"/>
    <x v="320"/>
    <x v="5"/>
    <x v="5"/>
    <x v="7"/>
    <x v="0"/>
    <x v="7"/>
    <n v="0.25844052000000001"/>
    <x v="9"/>
    <s v="aggregate"/>
    <x v="3"/>
  </r>
  <r>
    <s v="Cheese/Cheese Substitutes"/>
    <s v="Cheese (Perishable)"/>
    <x v="34"/>
    <x v="320"/>
    <x v="5"/>
    <x v="2"/>
    <x v="7"/>
    <x v="0"/>
    <x v="7"/>
    <n v="5.46220515"/>
    <x v="9"/>
    <s v="aggregate"/>
    <x v="3"/>
  </r>
  <r>
    <s v="Cheese/Cheese Substitutes"/>
    <s v="Cheese (Perishable)"/>
    <x v="34"/>
    <x v="321"/>
    <x v="5"/>
    <x v="1"/>
    <x v="7"/>
    <x v="0"/>
    <x v="7"/>
    <n v="4.7126102999999997"/>
    <x v="9"/>
    <s v="aggregate"/>
    <x v="3"/>
  </r>
  <r>
    <s v="Cheese/Cheese Substitutes"/>
    <s v="Cheese (Perishable)"/>
    <x v="34"/>
    <x v="321"/>
    <x v="5"/>
    <x v="3"/>
    <x v="7"/>
    <x v="0"/>
    <x v="7"/>
    <n v="0.22452742000000001"/>
    <x v="9"/>
    <s v="aggregate"/>
    <x v="3"/>
  </r>
  <r>
    <s v="Cheese/Cheese Substitutes"/>
    <s v="Cheese (Perishable)"/>
    <x v="34"/>
    <x v="321"/>
    <x v="5"/>
    <x v="4"/>
    <x v="7"/>
    <x v="0"/>
    <x v="7"/>
    <n v="0.26662690999999999"/>
    <x v="9"/>
    <s v="aggregate"/>
    <x v="3"/>
  </r>
  <r>
    <s v="Cheese/Cheese Substitutes"/>
    <s v="Cheese (Perishable)"/>
    <x v="34"/>
    <x v="321"/>
    <x v="5"/>
    <x v="5"/>
    <x v="7"/>
    <x v="0"/>
    <x v="7"/>
    <n v="0.25844052000000001"/>
    <x v="9"/>
    <s v="aggregate"/>
    <x v="3"/>
  </r>
  <r>
    <s v="Cheese/Cheese Substitutes"/>
    <s v="Cheese (Perishable)"/>
    <x v="34"/>
    <x v="321"/>
    <x v="5"/>
    <x v="2"/>
    <x v="7"/>
    <x v="0"/>
    <x v="7"/>
    <n v="5.46220515"/>
    <x v="9"/>
    <s v="aggregate"/>
    <x v="3"/>
  </r>
  <r>
    <s v="Cheese/Cheese Substitutes"/>
    <s v="Cheese (Perishable)"/>
    <x v="34"/>
    <x v="322"/>
    <x v="5"/>
    <x v="1"/>
    <x v="7"/>
    <x v="0"/>
    <x v="7"/>
    <n v="4.7126102999999997"/>
    <x v="9"/>
    <s v="aggregate"/>
    <x v="3"/>
  </r>
  <r>
    <s v="Cheese/Cheese Substitutes"/>
    <s v="Cheese (Perishable)"/>
    <x v="34"/>
    <x v="322"/>
    <x v="5"/>
    <x v="3"/>
    <x v="7"/>
    <x v="0"/>
    <x v="7"/>
    <n v="0.22452742000000001"/>
    <x v="9"/>
    <s v="aggregate"/>
    <x v="3"/>
  </r>
  <r>
    <s v="Cheese/Cheese Substitutes"/>
    <s v="Cheese (Perishable)"/>
    <x v="34"/>
    <x v="322"/>
    <x v="5"/>
    <x v="4"/>
    <x v="7"/>
    <x v="0"/>
    <x v="7"/>
    <n v="0.26662690999999999"/>
    <x v="9"/>
    <s v="aggregate"/>
    <x v="3"/>
  </r>
  <r>
    <s v="Cheese/Cheese Substitutes"/>
    <s v="Cheese (Perishable)"/>
    <x v="34"/>
    <x v="322"/>
    <x v="5"/>
    <x v="5"/>
    <x v="7"/>
    <x v="0"/>
    <x v="7"/>
    <n v="0.25844052000000001"/>
    <x v="9"/>
    <s v="aggregate"/>
    <x v="3"/>
  </r>
  <r>
    <s v="Cheese/Cheese Substitutes"/>
    <s v="Cheese (Perishable)"/>
    <x v="34"/>
    <x v="322"/>
    <x v="5"/>
    <x v="2"/>
    <x v="7"/>
    <x v="0"/>
    <x v="7"/>
    <n v="5.46220515"/>
    <x v="9"/>
    <s v="aggregate"/>
    <x v="3"/>
  </r>
  <r>
    <s v="Cheese/Cheese Substitutes"/>
    <s v="Cheese (Perishable)"/>
    <x v="34"/>
    <x v="323"/>
    <x v="5"/>
    <x v="1"/>
    <x v="7"/>
    <x v="0"/>
    <x v="7"/>
    <n v="4.7126102999999997"/>
    <x v="9"/>
    <s v="aggregate"/>
    <x v="3"/>
  </r>
  <r>
    <s v="Cheese/Cheese Substitutes"/>
    <s v="Cheese (Perishable)"/>
    <x v="34"/>
    <x v="323"/>
    <x v="5"/>
    <x v="3"/>
    <x v="7"/>
    <x v="0"/>
    <x v="7"/>
    <n v="0.22452742000000001"/>
    <x v="9"/>
    <s v="aggregate"/>
    <x v="3"/>
  </r>
  <r>
    <s v="Cheese/Cheese Substitutes"/>
    <s v="Cheese (Perishable)"/>
    <x v="34"/>
    <x v="323"/>
    <x v="5"/>
    <x v="4"/>
    <x v="7"/>
    <x v="0"/>
    <x v="7"/>
    <n v="0.26662690999999999"/>
    <x v="9"/>
    <s v="aggregate"/>
    <x v="3"/>
  </r>
  <r>
    <s v="Cheese/Cheese Substitutes"/>
    <s v="Cheese (Perishable)"/>
    <x v="34"/>
    <x v="323"/>
    <x v="5"/>
    <x v="5"/>
    <x v="7"/>
    <x v="0"/>
    <x v="7"/>
    <n v="0.25844052000000001"/>
    <x v="9"/>
    <s v="aggregate"/>
    <x v="3"/>
  </r>
  <r>
    <s v="Cheese/Cheese Substitutes"/>
    <s v="Cheese (Perishable)"/>
    <x v="34"/>
    <x v="323"/>
    <x v="5"/>
    <x v="2"/>
    <x v="7"/>
    <x v="0"/>
    <x v="7"/>
    <n v="5.46220515"/>
    <x v="9"/>
    <s v="aggregate"/>
    <x v="3"/>
  </r>
  <r>
    <s v="Cheese/Cheese Substitutes"/>
    <s v="Cheese (Perishable)"/>
    <x v="34"/>
    <x v="324"/>
    <x v="5"/>
    <x v="1"/>
    <x v="7"/>
    <x v="0"/>
    <x v="7"/>
    <n v="4.7126102999999997"/>
    <x v="9"/>
    <s v="aggregate"/>
    <x v="3"/>
  </r>
  <r>
    <s v="Cheese/Cheese Substitutes"/>
    <s v="Cheese (Perishable)"/>
    <x v="34"/>
    <x v="324"/>
    <x v="5"/>
    <x v="3"/>
    <x v="7"/>
    <x v="0"/>
    <x v="7"/>
    <n v="0.22452742000000001"/>
    <x v="9"/>
    <s v="aggregate"/>
    <x v="3"/>
  </r>
  <r>
    <s v="Cheese/Cheese Substitutes"/>
    <s v="Cheese (Perishable)"/>
    <x v="34"/>
    <x v="324"/>
    <x v="5"/>
    <x v="4"/>
    <x v="7"/>
    <x v="0"/>
    <x v="7"/>
    <n v="0.26662690999999999"/>
    <x v="9"/>
    <s v="aggregate"/>
    <x v="3"/>
  </r>
  <r>
    <s v="Cheese/Cheese Substitutes"/>
    <s v="Cheese (Perishable)"/>
    <x v="34"/>
    <x v="324"/>
    <x v="5"/>
    <x v="5"/>
    <x v="7"/>
    <x v="0"/>
    <x v="7"/>
    <n v="0.25844052000000001"/>
    <x v="9"/>
    <s v="aggregate"/>
    <x v="3"/>
  </r>
  <r>
    <s v="Cheese/Cheese Substitutes"/>
    <s v="Cheese (Perishable)"/>
    <x v="34"/>
    <x v="324"/>
    <x v="5"/>
    <x v="2"/>
    <x v="7"/>
    <x v="0"/>
    <x v="7"/>
    <n v="5.46220515"/>
    <x v="9"/>
    <s v="aggregate"/>
    <x v="3"/>
  </r>
  <r>
    <s v="Cheese/Cheese Substitutes"/>
    <s v="Cheese (Perishable)"/>
    <x v="34"/>
    <x v="325"/>
    <x v="5"/>
    <x v="1"/>
    <x v="7"/>
    <x v="0"/>
    <x v="7"/>
    <n v="5.9156525000000002"/>
    <x v="9"/>
    <s v="aggregate"/>
    <x v="3"/>
  </r>
  <r>
    <s v="Cheese/Cheese Substitutes"/>
    <s v="Cheese (Perishable)"/>
    <x v="34"/>
    <x v="325"/>
    <x v="5"/>
    <x v="3"/>
    <x v="7"/>
    <x v="0"/>
    <x v="7"/>
    <n v="0.22441306"/>
    <x v="9"/>
    <s v="aggregate"/>
    <x v="3"/>
  </r>
  <r>
    <s v="Cheese/Cheese Substitutes"/>
    <s v="Cheese (Perishable)"/>
    <x v="34"/>
    <x v="325"/>
    <x v="5"/>
    <x v="4"/>
    <x v="7"/>
    <x v="0"/>
    <x v="7"/>
    <n v="0.26662690999999999"/>
    <x v="9"/>
    <s v="aggregate"/>
    <x v="3"/>
  </r>
  <r>
    <s v="Cheese/Cheese Substitutes"/>
    <s v="Cheese (Perishable)"/>
    <x v="34"/>
    <x v="325"/>
    <x v="5"/>
    <x v="5"/>
    <x v="7"/>
    <x v="0"/>
    <x v="7"/>
    <n v="0.25846907000000002"/>
    <x v="9"/>
    <s v="aggregate"/>
    <x v="3"/>
  </r>
  <r>
    <s v="Cheese/Cheese Substitutes"/>
    <s v="Cheese (Perishable)"/>
    <x v="34"/>
    <x v="325"/>
    <x v="5"/>
    <x v="2"/>
    <x v="7"/>
    <x v="0"/>
    <x v="7"/>
    <n v="6.6651615399999997"/>
    <x v="9"/>
    <s v="aggregate"/>
    <x v="3"/>
  </r>
  <r>
    <s v="Cheese/Cheese Substitutes"/>
    <s v="Cheese (Perishable)"/>
    <x v="34"/>
    <x v="326"/>
    <x v="5"/>
    <x v="1"/>
    <x v="7"/>
    <x v="0"/>
    <x v="7"/>
    <n v="4.7126102999999997"/>
    <x v="9"/>
    <s v="aggregate"/>
    <x v="3"/>
  </r>
  <r>
    <s v="Cheese/Cheese Substitutes"/>
    <s v="Cheese (Perishable)"/>
    <x v="34"/>
    <x v="326"/>
    <x v="5"/>
    <x v="3"/>
    <x v="7"/>
    <x v="0"/>
    <x v="7"/>
    <n v="0.22452742000000001"/>
    <x v="9"/>
    <s v="aggregate"/>
    <x v="3"/>
  </r>
  <r>
    <s v="Cheese/Cheese Substitutes"/>
    <s v="Cheese (Perishable)"/>
    <x v="34"/>
    <x v="326"/>
    <x v="5"/>
    <x v="4"/>
    <x v="7"/>
    <x v="0"/>
    <x v="7"/>
    <n v="0.26662690999999999"/>
    <x v="9"/>
    <s v="aggregate"/>
    <x v="3"/>
  </r>
  <r>
    <s v="Cheese/Cheese Substitutes"/>
    <s v="Cheese (Perishable)"/>
    <x v="34"/>
    <x v="326"/>
    <x v="5"/>
    <x v="5"/>
    <x v="7"/>
    <x v="0"/>
    <x v="7"/>
    <n v="0.25844052000000001"/>
    <x v="9"/>
    <s v="aggregate"/>
    <x v="3"/>
  </r>
  <r>
    <s v="Cheese/Cheese Substitutes"/>
    <s v="Cheese (Perishable)"/>
    <x v="34"/>
    <x v="326"/>
    <x v="5"/>
    <x v="2"/>
    <x v="7"/>
    <x v="0"/>
    <x v="7"/>
    <n v="5.46220515"/>
    <x v="9"/>
    <s v="aggregate"/>
    <x v="3"/>
  </r>
  <r>
    <s v="Cheese/Cheese Substitutes"/>
    <s v="Cheese (Perishable)"/>
    <x v="34"/>
    <x v="327"/>
    <x v="1"/>
    <x v="2"/>
    <x v="1"/>
    <x v="1"/>
    <x v="7"/>
    <n v="8.86"/>
    <x v="5"/>
    <s v="aggregate"/>
    <x v="1"/>
  </r>
  <r>
    <s v="Cheese/Cheese Substitutes"/>
    <s v="Cheese (Perishable)"/>
    <x v="34"/>
    <x v="328"/>
    <x v="2"/>
    <x v="1"/>
    <x v="1"/>
    <x v="2"/>
    <x v="7"/>
    <n v="15.283042916154701"/>
    <x v="8"/>
    <s v="aggregate"/>
    <x v="2"/>
  </r>
  <r>
    <s v="Cheese/Cheese Substitutes"/>
    <s v="Cheese (Perishable)"/>
    <x v="34"/>
    <x v="328"/>
    <x v="2"/>
    <x v="2"/>
    <x v="1"/>
    <x v="2"/>
    <x v="7"/>
    <n v="16.365338218630601"/>
    <x v="8"/>
    <s v="aggregate"/>
    <x v="2"/>
  </r>
  <r>
    <s v="Cheese/Cheese Substitutes"/>
    <s v="Cheese (Perishable)"/>
    <x v="34"/>
    <x v="328"/>
    <x v="2"/>
    <x v="3"/>
    <x v="1"/>
    <x v="2"/>
    <x v="7"/>
    <n v="0.75702501713546699"/>
    <x v="8"/>
    <s v="aggregate"/>
    <x v="2"/>
  </r>
  <r>
    <s v="Cheese/Cheese Substitutes"/>
    <s v="Cheese (Perishable)"/>
    <x v="34"/>
    <x v="328"/>
    <x v="2"/>
    <x v="4"/>
    <x v="1"/>
    <x v="2"/>
    <x v="7"/>
    <n v="0.22342902000000001"/>
    <x v="8"/>
    <s v="aggregate"/>
    <x v="2"/>
  </r>
  <r>
    <s v="Cheese/Cheese Substitutes"/>
    <s v="Cheese (Perishable)"/>
    <x v="34"/>
    <x v="328"/>
    <x v="2"/>
    <x v="5"/>
    <x v="1"/>
    <x v="2"/>
    <x v="7"/>
    <n v="0.101841265340469"/>
    <x v="8"/>
    <s v="aggregate"/>
    <x v="2"/>
  </r>
  <r>
    <s v="Cheese/Cheese Substitutes"/>
    <s v="Cheese (Perishable)"/>
    <x v="34"/>
    <x v="327"/>
    <x v="3"/>
    <x v="0"/>
    <x v="2"/>
    <x v="1"/>
    <x v="7"/>
    <n v="4.4674763089295899"/>
    <x v="15"/>
    <s v="aggregate"/>
    <x v="3"/>
  </r>
  <r>
    <s v="Cheese/Cheese Substitutes"/>
    <s v="Cheese (Perishable)"/>
    <x v="34"/>
    <x v="327"/>
    <x v="3"/>
    <x v="6"/>
    <x v="2"/>
    <x v="1"/>
    <x v="7"/>
    <n v="2.3530575601531298"/>
    <x v="15"/>
    <s v="aggregate"/>
    <x v="3"/>
  </r>
  <r>
    <s v="Cheese/Cheese Substitutes"/>
    <s v="Cheese (Perishable)"/>
    <x v="34"/>
    <x v="327"/>
    <x v="3"/>
    <x v="7"/>
    <x v="2"/>
    <x v="1"/>
    <x v="7"/>
    <n v="13.0955392043647"/>
    <x v="15"/>
    <s v="aggregate"/>
    <x v="3"/>
  </r>
  <r>
    <s v="Cheese/Cheese Substitutes"/>
    <s v="Cheese (Perishable)"/>
    <x v="34"/>
    <x v="327"/>
    <x v="3"/>
    <x v="3"/>
    <x v="2"/>
    <x v="1"/>
    <x v="7"/>
    <n v="0.74038629303803605"/>
    <x v="15"/>
    <s v="aggregate"/>
    <x v="3"/>
  </r>
  <r>
    <s v="Cheese/Cheese Substitutes"/>
    <s v="Cheese (Perishable)"/>
    <x v="34"/>
    <x v="327"/>
    <x v="3"/>
    <x v="5"/>
    <x v="2"/>
    <x v="1"/>
    <x v="7"/>
    <n v="0.13855666347238299"/>
    <x v="15"/>
    <s v="aggregate"/>
    <x v="3"/>
  </r>
  <r>
    <s v="Cheese/Cheese Substitutes"/>
    <s v="Cheese (Perishable)"/>
    <x v="34"/>
    <x v="327"/>
    <x v="3"/>
    <x v="4"/>
    <x v="2"/>
    <x v="1"/>
    <x v="7"/>
    <n v="0.172090931434529"/>
    <x v="15"/>
    <s v="aggregate"/>
    <x v="3"/>
  </r>
  <r>
    <s v="Cheese/Cheese Substitutes"/>
    <s v="Cheese (Perishable)"/>
    <x v="34"/>
    <x v="327"/>
    <x v="3"/>
    <x v="1"/>
    <x v="2"/>
    <x v="1"/>
    <x v="7"/>
    <n v="19.916073073447421"/>
    <x v="15"/>
    <s v="aggregate"/>
    <x v="3"/>
  </r>
  <r>
    <s v="Cheese/Cheese Substitutes"/>
    <s v="Cheese (Perishable)"/>
    <x v="34"/>
    <x v="327"/>
    <x v="3"/>
    <x v="2"/>
    <x v="2"/>
    <x v="1"/>
    <x v="7"/>
    <n v="20.967106961392368"/>
    <x v="15"/>
    <s v="aggregate"/>
    <x v="3"/>
  </r>
  <r>
    <s v="Berries/Small Fruit"/>
    <s v="Cherries"/>
    <x v="35"/>
    <x v="329"/>
    <x v="0"/>
    <x v="0"/>
    <x v="0"/>
    <x v="0"/>
    <x v="2"/>
    <n v="1.7765700000000001E-4"/>
    <x v="2"/>
    <s v="aggregate"/>
    <x v="0"/>
  </r>
  <r>
    <s v="Berries/Small Fruit"/>
    <s v="Cherries"/>
    <x v="35"/>
    <x v="329"/>
    <x v="0"/>
    <x v="1"/>
    <x v="0"/>
    <x v="0"/>
    <x v="2"/>
    <n v="0.42962358899999997"/>
    <x v="2"/>
    <s v="aggregate"/>
    <x v="0"/>
  </r>
  <r>
    <s v="Meat/Poultry/Other Animals - Unprepared/Unprocessed"/>
    <s v="Chicken - Prepared/Processed"/>
    <x v="36"/>
    <x v="330"/>
    <x v="2"/>
    <x v="1"/>
    <x v="1"/>
    <x v="2"/>
    <x v="7"/>
    <n v="4.5482324945520904"/>
    <x v="8"/>
    <s v="aggregate"/>
    <x v="2"/>
  </r>
  <r>
    <s v="Meat/Poultry/Other Animals - Unprepared/Unprocessed"/>
    <s v="Chicken - Prepared/Processed"/>
    <x v="36"/>
    <x v="330"/>
    <x v="2"/>
    <x v="2"/>
    <x v="1"/>
    <x v="2"/>
    <x v="7"/>
    <n v="5.6071773120708599"/>
    <x v="8"/>
    <s v="aggregate"/>
    <x v="2"/>
  </r>
  <r>
    <s v="Meat/Poultry/Other Animals - Unprepared/Unprocessed"/>
    <s v="Chicken - Prepared/Processed"/>
    <x v="36"/>
    <x v="330"/>
    <x v="2"/>
    <x v="3"/>
    <x v="1"/>
    <x v="2"/>
    <x v="7"/>
    <n v="0.52482869447032898"/>
    <x v="8"/>
    <s v="aggregate"/>
    <x v="2"/>
  </r>
  <r>
    <s v="Meat/Poultry/Other Animals - Unprepared/Unprocessed"/>
    <s v="Chicken - Prepared/Processed"/>
    <x v="36"/>
    <x v="330"/>
    <x v="2"/>
    <x v="4"/>
    <x v="1"/>
    <x v="2"/>
    <x v="7"/>
    <n v="0.23520281000000001"/>
    <x v="8"/>
    <s v="aggregate"/>
    <x v="2"/>
  </r>
  <r>
    <s v="Meat/Poultry/Other Animals - Unprepared/Unprocessed"/>
    <s v="Chicken - Prepared/Processed"/>
    <x v="36"/>
    <x v="330"/>
    <x v="2"/>
    <x v="5"/>
    <x v="1"/>
    <x v="2"/>
    <x v="7"/>
    <n v="0.29891331304843999"/>
    <x v="8"/>
    <s v="aggregate"/>
    <x v="2"/>
  </r>
  <r>
    <s v="Meat/Poultry/Other Animals - Unprepared/Unprocessed"/>
    <s v="Chicken - Unprepared/Unprocessed"/>
    <x v="37"/>
    <x v="331"/>
    <x v="0"/>
    <x v="0"/>
    <x v="0"/>
    <x v="0"/>
    <x v="18"/>
    <n v="0.82144219500000004"/>
    <x v="10"/>
    <s v="aggregate"/>
    <x v="0"/>
  </r>
  <r>
    <s v="Meat/Poultry/Other Animals - Unprepared/Unprocessed"/>
    <s v="Chicken - Unprepared/Unprocessed"/>
    <x v="37"/>
    <x v="331"/>
    <x v="0"/>
    <x v="1"/>
    <x v="0"/>
    <x v="0"/>
    <x v="18"/>
    <n v="3.5053671130000001"/>
    <x v="10"/>
    <s v="aggregate"/>
    <x v="0"/>
  </r>
  <r>
    <s v="Meat/Poultry/Other Animals - Unprepared/Unprocessed"/>
    <s v="Chicken - Unprepared/Unprocessed"/>
    <x v="37"/>
    <x v="332"/>
    <x v="0"/>
    <x v="0"/>
    <x v="0"/>
    <x v="0"/>
    <x v="51"/>
    <n v="0.920027555"/>
    <x v="10"/>
    <s v="aggregate"/>
    <x v="0"/>
  </r>
  <r>
    <s v="Meat/Poultry/Other Animals - Unprepared/Unprocessed"/>
    <s v="Chicken - Unprepared/Unprocessed"/>
    <x v="37"/>
    <x v="332"/>
    <x v="0"/>
    <x v="1"/>
    <x v="0"/>
    <x v="0"/>
    <x v="51"/>
    <n v="5.2857197769999997"/>
    <x v="10"/>
    <s v="aggregate"/>
    <x v="0"/>
  </r>
  <r>
    <s v="Meat/Poultry/Other Animals - Unprepared/Unprocessed"/>
    <s v="Chicken - Unprepared/Unprocessed"/>
    <x v="37"/>
    <x v="333"/>
    <x v="0"/>
    <x v="0"/>
    <x v="0"/>
    <x v="0"/>
    <x v="2"/>
    <n v="0.82939995"/>
    <x v="10"/>
    <s v="aggregate"/>
    <x v="0"/>
  </r>
  <r>
    <s v="Meat/Poultry/Other Animals - Unprepared/Unprocessed"/>
    <s v="Chicken - Unprepared/Unprocessed"/>
    <x v="37"/>
    <x v="333"/>
    <x v="0"/>
    <x v="1"/>
    <x v="0"/>
    <x v="0"/>
    <x v="2"/>
    <n v="3.7248710790000001"/>
    <x v="10"/>
    <s v="aggregate"/>
    <x v="0"/>
  </r>
  <r>
    <s v="Meat/Poultry/Other Animals - Unprepared/Unprocessed"/>
    <s v="Chicken - Unprepared/Unprocessed"/>
    <x v="37"/>
    <x v="334"/>
    <x v="0"/>
    <x v="0"/>
    <x v="0"/>
    <x v="0"/>
    <x v="52"/>
    <n v="0.34083400000000003"/>
    <x v="10"/>
    <s v="aggregate"/>
    <x v="0"/>
  </r>
  <r>
    <s v="Meat/Poultry/Other Animals - Unprepared/Unprocessed"/>
    <s v="Chicken - Unprepared/Unprocessed"/>
    <x v="37"/>
    <x v="334"/>
    <x v="0"/>
    <x v="1"/>
    <x v="0"/>
    <x v="0"/>
    <x v="52"/>
    <n v="2.7067201939999999"/>
    <x v="10"/>
    <s v="aggregate"/>
    <x v="0"/>
  </r>
  <r>
    <s v="Meat/Poultry/Other Animals - Unprepared/Unprocessed"/>
    <s v="Chicken - Unprepared/Unprocessed"/>
    <x v="37"/>
    <x v="335"/>
    <x v="0"/>
    <x v="0"/>
    <x v="0"/>
    <x v="0"/>
    <x v="53"/>
    <n v="1.6675463479999999"/>
    <x v="10"/>
    <s v="aggregate"/>
    <x v="0"/>
  </r>
  <r>
    <s v="Meat/Poultry/Other Animals - Unprepared/Unprocessed"/>
    <s v="Chicken - Unprepared/Unprocessed"/>
    <x v="37"/>
    <x v="335"/>
    <x v="0"/>
    <x v="1"/>
    <x v="0"/>
    <x v="0"/>
    <x v="53"/>
    <n v="6.2967073669999998"/>
    <x v="10"/>
    <s v="aggregate"/>
    <x v="0"/>
  </r>
  <r>
    <s v="Meat/Poultry/Other Animals - Unprepared/Unprocessed"/>
    <s v="Chicken - Unprepared/Unprocessed"/>
    <x v="37"/>
    <x v="336"/>
    <x v="0"/>
    <x v="0"/>
    <x v="0"/>
    <x v="0"/>
    <x v="54"/>
    <n v="1.6781598769999999"/>
    <x v="10"/>
    <s v="aggregate"/>
    <x v="0"/>
  </r>
  <r>
    <s v="Meat/Poultry/Other Animals - Unprepared/Unprocessed"/>
    <s v="Chicken - Unprepared/Unprocessed"/>
    <x v="37"/>
    <x v="336"/>
    <x v="0"/>
    <x v="1"/>
    <x v="0"/>
    <x v="0"/>
    <x v="54"/>
    <n v="6.2761312059999996"/>
    <x v="10"/>
    <s v="aggregate"/>
    <x v="0"/>
  </r>
  <r>
    <s v="Meat/Poultry/Other Animals - Unprepared/Unprocessed"/>
    <s v="Chicken - Unprepared/Unprocessed"/>
    <x v="37"/>
    <x v="337"/>
    <x v="0"/>
    <x v="0"/>
    <x v="0"/>
    <x v="0"/>
    <x v="53"/>
    <n v="2.9419429090000002"/>
    <x v="10"/>
    <s v="aggregate"/>
    <x v="0"/>
  </r>
  <r>
    <s v="Meat/Poultry/Other Animals - Unprepared/Unprocessed"/>
    <s v="Chicken - Unprepared/Unprocessed"/>
    <x v="37"/>
    <x v="337"/>
    <x v="0"/>
    <x v="1"/>
    <x v="0"/>
    <x v="0"/>
    <x v="53"/>
    <n v="17.102950802999999"/>
    <x v="10"/>
    <s v="aggregate"/>
    <x v="0"/>
  </r>
  <r>
    <s v="Meat/Poultry/Other Animals - Unprepared/Unprocessed"/>
    <s v="Chicken - Unprepared/Unprocessed"/>
    <x v="37"/>
    <x v="338"/>
    <x v="0"/>
    <x v="0"/>
    <x v="0"/>
    <x v="0"/>
    <x v="54"/>
    <n v="2.9419429090000002"/>
    <x v="10"/>
    <s v="aggregate"/>
    <x v="0"/>
  </r>
  <r>
    <s v="Meat/Poultry/Other Animals - Unprepared/Unprocessed"/>
    <s v="Chicken - Unprepared/Unprocessed"/>
    <x v="37"/>
    <x v="338"/>
    <x v="0"/>
    <x v="1"/>
    <x v="0"/>
    <x v="0"/>
    <x v="54"/>
    <n v="17.102950802999999"/>
    <x v="10"/>
    <s v="aggregate"/>
    <x v="0"/>
  </r>
  <r>
    <s v="Meat/Poultry/Other Animals - Unprepared/Unprocessed"/>
    <s v="Chicken - Unprepared/Unprocessed"/>
    <x v="37"/>
    <x v="339"/>
    <x v="5"/>
    <x v="1"/>
    <x v="7"/>
    <x v="0"/>
    <x v="7"/>
    <n v="3.7763914999999999"/>
    <x v="9"/>
    <s v="aggregate"/>
    <x v="3"/>
  </r>
  <r>
    <s v="Meat/Poultry/Other Animals - Unprepared/Unprocessed"/>
    <s v="Chicken - Unprepared/Unprocessed"/>
    <x v="37"/>
    <x v="339"/>
    <x v="5"/>
    <x v="3"/>
    <x v="7"/>
    <x v="0"/>
    <x v="7"/>
    <n v="1.1158021"/>
    <x v="9"/>
    <s v="aggregate"/>
    <x v="3"/>
  </r>
  <r>
    <s v="Meat/Poultry/Other Animals - Unprepared/Unprocessed"/>
    <s v="Chicken - Unprepared/Unprocessed"/>
    <x v="37"/>
    <x v="339"/>
    <x v="5"/>
    <x v="4"/>
    <x v="7"/>
    <x v="0"/>
    <x v="7"/>
    <n v="0.36055710000000002"/>
    <x v="9"/>
    <s v="aggregate"/>
    <x v="3"/>
  </r>
  <r>
    <s v="Meat/Poultry/Other Animals - Unprepared/Unprocessed"/>
    <s v="Chicken - Unprepared/Unprocessed"/>
    <x v="37"/>
    <x v="339"/>
    <x v="5"/>
    <x v="5"/>
    <x v="7"/>
    <x v="0"/>
    <x v="7"/>
    <n v="0.28643576999999998"/>
    <x v="9"/>
    <s v="aggregate"/>
    <x v="3"/>
  </r>
  <r>
    <s v="Meat/Poultry/Other Animals - Unprepared/Unprocessed"/>
    <s v="Chicken - Unprepared/Unprocessed"/>
    <x v="37"/>
    <x v="339"/>
    <x v="5"/>
    <x v="2"/>
    <x v="7"/>
    <x v="0"/>
    <x v="7"/>
    <n v="5.5391864699999998"/>
    <x v="9"/>
    <s v="aggregate"/>
    <x v="3"/>
  </r>
  <r>
    <s v="Meat/Poultry/Other Animals - Unprepared/Unprocessed"/>
    <s v="Chicken - Unprepared/Unprocessed"/>
    <x v="37"/>
    <x v="340"/>
    <x v="5"/>
    <x v="1"/>
    <x v="7"/>
    <x v="0"/>
    <x v="7"/>
    <n v="3.7763914999999999"/>
    <x v="9"/>
    <s v="aggregate"/>
    <x v="3"/>
  </r>
  <r>
    <s v="Meat/Poultry/Other Animals - Unprepared/Unprocessed"/>
    <s v="Chicken - Unprepared/Unprocessed"/>
    <x v="37"/>
    <x v="340"/>
    <x v="5"/>
    <x v="3"/>
    <x v="7"/>
    <x v="0"/>
    <x v="7"/>
    <n v="1.133405"/>
    <x v="9"/>
    <s v="aggregate"/>
    <x v="3"/>
  </r>
  <r>
    <s v="Meat/Poultry/Other Animals - Unprepared/Unprocessed"/>
    <s v="Chicken - Unprepared/Unprocessed"/>
    <x v="37"/>
    <x v="340"/>
    <x v="5"/>
    <x v="4"/>
    <x v="7"/>
    <x v="0"/>
    <x v="7"/>
    <n v="0.28844567999999998"/>
    <x v="9"/>
    <s v="aggregate"/>
    <x v="3"/>
  </r>
  <r>
    <s v="Meat/Poultry/Other Animals - Unprepared/Unprocessed"/>
    <s v="Chicken - Unprepared/Unprocessed"/>
    <x v="37"/>
    <x v="340"/>
    <x v="5"/>
    <x v="5"/>
    <x v="7"/>
    <x v="0"/>
    <x v="7"/>
    <n v="0.2401964"/>
    <x v="9"/>
    <s v="aggregate"/>
    <x v="3"/>
  </r>
  <r>
    <s v="Meat/Poultry/Other Animals - Unprepared/Unprocessed"/>
    <s v="Chicken - Unprepared/Unprocessed"/>
    <x v="37"/>
    <x v="340"/>
    <x v="5"/>
    <x v="2"/>
    <x v="7"/>
    <x v="0"/>
    <x v="7"/>
    <n v="5.4384385799999997"/>
    <x v="9"/>
    <s v="aggregate"/>
    <x v="3"/>
  </r>
  <r>
    <s v="Meat/Poultry/Other Animals - Unprepared/Unprocessed"/>
    <s v="Chicken - Unprepared/Unprocessed"/>
    <x v="37"/>
    <x v="341"/>
    <x v="5"/>
    <x v="1"/>
    <x v="7"/>
    <x v="0"/>
    <x v="7"/>
    <n v="3.7763914999999999"/>
    <x v="9"/>
    <s v="aggregate"/>
    <x v="3"/>
  </r>
  <r>
    <s v="Meat/Poultry/Other Animals - Unprepared/Unprocessed"/>
    <s v="Chicken - Unprepared/Unprocessed"/>
    <x v="37"/>
    <x v="341"/>
    <x v="5"/>
    <x v="3"/>
    <x v="7"/>
    <x v="0"/>
    <x v="7"/>
    <n v="1.133405"/>
    <x v="9"/>
    <s v="aggregate"/>
    <x v="3"/>
  </r>
  <r>
    <s v="Meat/Poultry/Other Animals - Unprepared/Unprocessed"/>
    <s v="Chicken - Unprepared/Unprocessed"/>
    <x v="37"/>
    <x v="341"/>
    <x v="5"/>
    <x v="4"/>
    <x v="7"/>
    <x v="0"/>
    <x v="7"/>
    <n v="0.28844567999999998"/>
    <x v="9"/>
    <s v="aggregate"/>
    <x v="3"/>
  </r>
  <r>
    <s v="Meat/Poultry/Other Animals - Unprepared/Unprocessed"/>
    <s v="Chicken - Unprepared/Unprocessed"/>
    <x v="37"/>
    <x v="341"/>
    <x v="5"/>
    <x v="5"/>
    <x v="7"/>
    <x v="0"/>
    <x v="7"/>
    <n v="0.2401964"/>
    <x v="9"/>
    <s v="aggregate"/>
    <x v="3"/>
  </r>
  <r>
    <s v="Meat/Poultry/Other Animals - Unprepared/Unprocessed"/>
    <s v="Chicken - Unprepared/Unprocessed"/>
    <x v="37"/>
    <x v="341"/>
    <x v="5"/>
    <x v="2"/>
    <x v="7"/>
    <x v="0"/>
    <x v="7"/>
    <n v="5.4384385799999997"/>
    <x v="9"/>
    <s v="aggregate"/>
    <x v="3"/>
  </r>
  <r>
    <s v="Meat/Poultry/Other Animals - Unprepared/Unprocessed"/>
    <s v="Chicken - Unprepared/Unprocessed"/>
    <x v="37"/>
    <x v="342"/>
    <x v="5"/>
    <x v="1"/>
    <x v="7"/>
    <x v="0"/>
    <x v="7"/>
    <n v="3.7763914999999999"/>
    <x v="9"/>
    <s v="aggregate"/>
    <x v="3"/>
  </r>
  <r>
    <s v="Meat/Poultry/Other Animals - Unprepared/Unprocessed"/>
    <s v="Chicken - Unprepared/Unprocessed"/>
    <x v="37"/>
    <x v="342"/>
    <x v="5"/>
    <x v="3"/>
    <x v="7"/>
    <x v="0"/>
    <x v="7"/>
    <n v="1.1158021"/>
    <x v="9"/>
    <s v="aggregate"/>
    <x v="3"/>
  </r>
  <r>
    <s v="Meat/Poultry/Other Animals - Unprepared/Unprocessed"/>
    <s v="Chicken - Unprepared/Unprocessed"/>
    <x v="37"/>
    <x v="342"/>
    <x v="5"/>
    <x v="4"/>
    <x v="7"/>
    <x v="0"/>
    <x v="7"/>
    <n v="0.36055710000000002"/>
    <x v="9"/>
    <s v="aggregate"/>
    <x v="3"/>
  </r>
  <r>
    <s v="Meat/Poultry/Other Animals - Unprepared/Unprocessed"/>
    <s v="Chicken - Unprepared/Unprocessed"/>
    <x v="37"/>
    <x v="342"/>
    <x v="5"/>
    <x v="5"/>
    <x v="7"/>
    <x v="0"/>
    <x v="7"/>
    <n v="0.28643576999999998"/>
    <x v="9"/>
    <s v="aggregate"/>
    <x v="3"/>
  </r>
  <r>
    <s v="Meat/Poultry/Other Animals - Unprepared/Unprocessed"/>
    <s v="Chicken - Unprepared/Unprocessed"/>
    <x v="37"/>
    <x v="342"/>
    <x v="5"/>
    <x v="2"/>
    <x v="7"/>
    <x v="0"/>
    <x v="7"/>
    <n v="5.5391864699999998"/>
    <x v="9"/>
    <s v="aggregate"/>
    <x v="3"/>
  </r>
  <r>
    <s v="Meat/Poultry/Other Animals - Unprepared/Unprocessed"/>
    <s v="Chicken - Unprepared/Unprocessed"/>
    <x v="37"/>
    <x v="343"/>
    <x v="5"/>
    <x v="1"/>
    <x v="7"/>
    <x v="0"/>
    <x v="7"/>
    <n v="3.7763914999999999"/>
    <x v="9"/>
    <s v="aggregate"/>
    <x v="3"/>
  </r>
  <r>
    <s v="Meat/Poultry/Other Animals - Unprepared/Unprocessed"/>
    <s v="Chicken - Unprepared/Unprocessed"/>
    <x v="37"/>
    <x v="343"/>
    <x v="5"/>
    <x v="3"/>
    <x v="7"/>
    <x v="0"/>
    <x v="7"/>
    <n v="1.1158021"/>
    <x v="9"/>
    <s v="aggregate"/>
    <x v="3"/>
  </r>
  <r>
    <s v="Meat/Poultry/Other Animals - Unprepared/Unprocessed"/>
    <s v="Chicken - Unprepared/Unprocessed"/>
    <x v="37"/>
    <x v="343"/>
    <x v="5"/>
    <x v="4"/>
    <x v="7"/>
    <x v="0"/>
    <x v="7"/>
    <n v="0.36055710000000002"/>
    <x v="9"/>
    <s v="aggregate"/>
    <x v="3"/>
  </r>
  <r>
    <s v="Meat/Poultry/Other Animals - Unprepared/Unprocessed"/>
    <s v="Chicken - Unprepared/Unprocessed"/>
    <x v="37"/>
    <x v="343"/>
    <x v="5"/>
    <x v="5"/>
    <x v="7"/>
    <x v="0"/>
    <x v="7"/>
    <n v="0.28643576999999998"/>
    <x v="9"/>
    <s v="aggregate"/>
    <x v="3"/>
  </r>
  <r>
    <s v="Meat/Poultry/Other Animals - Unprepared/Unprocessed"/>
    <s v="Chicken - Unprepared/Unprocessed"/>
    <x v="37"/>
    <x v="343"/>
    <x v="5"/>
    <x v="2"/>
    <x v="7"/>
    <x v="0"/>
    <x v="7"/>
    <n v="5.5391864699999998"/>
    <x v="9"/>
    <s v="aggregate"/>
    <x v="3"/>
  </r>
  <r>
    <s v="Meat/Poultry/Other Animals - Unprepared/Unprocessed"/>
    <s v="Chicken - Unprepared/Unprocessed"/>
    <x v="37"/>
    <x v="344"/>
    <x v="5"/>
    <x v="1"/>
    <x v="7"/>
    <x v="0"/>
    <x v="7"/>
    <n v="3.7763914999999999"/>
    <x v="9"/>
    <s v="aggregate"/>
    <x v="3"/>
  </r>
  <r>
    <s v="Meat/Poultry/Other Animals - Unprepared/Unprocessed"/>
    <s v="Chicken - Unprepared/Unprocessed"/>
    <x v="37"/>
    <x v="344"/>
    <x v="5"/>
    <x v="3"/>
    <x v="7"/>
    <x v="0"/>
    <x v="7"/>
    <n v="1.1158021"/>
    <x v="9"/>
    <s v="aggregate"/>
    <x v="3"/>
  </r>
  <r>
    <s v="Meat/Poultry/Other Animals - Unprepared/Unprocessed"/>
    <s v="Chicken - Unprepared/Unprocessed"/>
    <x v="37"/>
    <x v="344"/>
    <x v="5"/>
    <x v="4"/>
    <x v="7"/>
    <x v="0"/>
    <x v="7"/>
    <n v="0.36055710000000002"/>
    <x v="9"/>
    <s v="aggregate"/>
    <x v="3"/>
  </r>
  <r>
    <s v="Meat/Poultry/Other Animals - Unprepared/Unprocessed"/>
    <s v="Chicken - Unprepared/Unprocessed"/>
    <x v="37"/>
    <x v="344"/>
    <x v="5"/>
    <x v="5"/>
    <x v="7"/>
    <x v="0"/>
    <x v="7"/>
    <n v="0.28643576999999998"/>
    <x v="9"/>
    <s v="aggregate"/>
    <x v="3"/>
  </r>
  <r>
    <s v="Meat/Poultry/Other Animals - Unprepared/Unprocessed"/>
    <s v="Chicken - Unprepared/Unprocessed"/>
    <x v="37"/>
    <x v="344"/>
    <x v="5"/>
    <x v="2"/>
    <x v="7"/>
    <x v="0"/>
    <x v="7"/>
    <n v="5.5391864699999998"/>
    <x v="9"/>
    <s v="aggregate"/>
    <x v="3"/>
  </r>
  <r>
    <s v="Meat/Poultry/Other Animals - Unprepared/Unprocessed"/>
    <s v="Chicken - Unprepared/Unprocessed"/>
    <x v="37"/>
    <x v="345"/>
    <x v="5"/>
    <x v="1"/>
    <x v="7"/>
    <x v="0"/>
    <x v="7"/>
    <n v="3.7763914999999999"/>
    <x v="9"/>
    <s v="aggregate"/>
    <x v="3"/>
  </r>
  <r>
    <s v="Meat/Poultry/Other Animals - Unprepared/Unprocessed"/>
    <s v="Chicken - Unprepared/Unprocessed"/>
    <x v="37"/>
    <x v="345"/>
    <x v="5"/>
    <x v="3"/>
    <x v="7"/>
    <x v="0"/>
    <x v="7"/>
    <n v="1.1158021"/>
    <x v="9"/>
    <s v="aggregate"/>
    <x v="3"/>
  </r>
  <r>
    <s v="Meat/Poultry/Other Animals - Unprepared/Unprocessed"/>
    <s v="Chicken - Unprepared/Unprocessed"/>
    <x v="37"/>
    <x v="345"/>
    <x v="5"/>
    <x v="4"/>
    <x v="7"/>
    <x v="0"/>
    <x v="7"/>
    <n v="0.36055710000000002"/>
    <x v="9"/>
    <s v="aggregate"/>
    <x v="3"/>
  </r>
  <r>
    <s v="Meat/Poultry/Other Animals - Unprepared/Unprocessed"/>
    <s v="Chicken - Unprepared/Unprocessed"/>
    <x v="37"/>
    <x v="345"/>
    <x v="5"/>
    <x v="5"/>
    <x v="7"/>
    <x v="0"/>
    <x v="7"/>
    <n v="0.28643576999999998"/>
    <x v="9"/>
    <s v="aggregate"/>
    <x v="3"/>
  </r>
  <r>
    <s v="Meat/Poultry/Other Animals - Unprepared/Unprocessed"/>
    <s v="Chicken - Unprepared/Unprocessed"/>
    <x v="37"/>
    <x v="345"/>
    <x v="5"/>
    <x v="2"/>
    <x v="7"/>
    <x v="0"/>
    <x v="7"/>
    <n v="5.5391864699999998"/>
    <x v="9"/>
    <s v="aggregate"/>
    <x v="3"/>
  </r>
  <r>
    <s v="Meat/Poultry/Other Animals - Unprepared/Unprocessed"/>
    <s v="Chicken - Unprepared/Unprocessed"/>
    <x v="37"/>
    <x v="346"/>
    <x v="5"/>
    <x v="1"/>
    <x v="7"/>
    <x v="0"/>
    <x v="7"/>
    <n v="3.7763914999999999"/>
    <x v="9"/>
    <s v="aggregate"/>
    <x v="3"/>
  </r>
  <r>
    <s v="Meat/Poultry/Other Animals - Unprepared/Unprocessed"/>
    <s v="Chicken - Unprepared/Unprocessed"/>
    <x v="37"/>
    <x v="346"/>
    <x v="5"/>
    <x v="3"/>
    <x v="7"/>
    <x v="0"/>
    <x v="7"/>
    <n v="1.1158021"/>
    <x v="9"/>
    <s v="aggregate"/>
    <x v="3"/>
  </r>
  <r>
    <s v="Meat/Poultry/Other Animals - Unprepared/Unprocessed"/>
    <s v="Chicken - Unprepared/Unprocessed"/>
    <x v="37"/>
    <x v="346"/>
    <x v="5"/>
    <x v="4"/>
    <x v="7"/>
    <x v="0"/>
    <x v="7"/>
    <n v="0.36055710000000002"/>
    <x v="9"/>
    <s v="aggregate"/>
    <x v="3"/>
  </r>
  <r>
    <s v="Meat/Poultry/Other Animals - Unprepared/Unprocessed"/>
    <s v="Chicken - Unprepared/Unprocessed"/>
    <x v="37"/>
    <x v="346"/>
    <x v="5"/>
    <x v="5"/>
    <x v="7"/>
    <x v="0"/>
    <x v="7"/>
    <n v="0.28643576999999998"/>
    <x v="9"/>
    <s v="aggregate"/>
    <x v="3"/>
  </r>
  <r>
    <s v="Meat/Poultry/Other Animals - Unprepared/Unprocessed"/>
    <s v="Chicken - Unprepared/Unprocessed"/>
    <x v="37"/>
    <x v="346"/>
    <x v="5"/>
    <x v="2"/>
    <x v="7"/>
    <x v="0"/>
    <x v="7"/>
    <n v="5.5391864699999998"/>
    <x v="9"/>
    <s v="aggregate"/>
    <x v="3"/>
  </r>
  <r>
    <s v="Meat/Poultry/Other Animals - Unprepared/Unprocessed"/>
    <s v="Chicken - Unprepared/Unprocessed"/>
    <x v="37"/>
    <x v="347"/>
    <x v="5"/>
    <x v="1"/>
    <x v="7"/>
    <x v="0"/>
    <x v="7"/>
    <n v="3.0211131999999998"/>
    <x v="9"/>
    <s v="aggregate"/>
    <x v="3"/>
  </r>
  <r>
    <s v="Meat/Poultry/Other Animals - Unprepared/Unprocessed"/>
    <s v="Chicken - Unprepared/Unprocessed"/>
    <x v="37"/>
    <x v="347"/>
    <x v="5"/>
    <x v="3"/>
    <x v="7"/>
    <x v="0"/>
    <x v="7"/>
    <n v="0.89264171999999997"/>
    <x v="9"/>
    <s v="aggregate"/>
    <x v="3"/>
  </r>
  <r>
    <s v="Meat/Poultry/Other Animals - Unprepared/Unprocessed"/>
    <s v="Chicken - Unprepared/Unprocessed"/>
    <x v="37"/>
    <x v="347"/>
    <x v="5"/>
    <x v="4"/>
    <x v="7"/>
    <x v="0"/>
    <x v="7"/>
    <n v="0.28844567999999998"/>
    <x v="9"/>
    <s v="aggregate"/>
    <x v="3"/>
  </r>
  <r>
    <s v="Meat/Poultry/Other Animals - Unprepared/Unprocessed"/>
    <s v="Chicken - Unprepared/Unprocessed"/>
    <x v="37"/>
    <x v="347"/>
    <x v="5"/>
    <x v="5"/>
    <x v="7"/>
    <x v="0"/>
    <x v="7"/>
    <n v="0.22914862"/>
    <x v="9"/>
    <s v="aggregate"/>
    <x v="3"/>
  </r>
  <r>
    <s v="Meat/Poultry/Other Animals - Unprepared/Unprocessed"/>
    <s v="Chicken - Unprepared/Unprocessed"/>
    <x v="37"/>
    <x v="347"/>
    <x v="5"/>
    <x v="2"/>
    <x v="7"/>
    <x v="0"/>
    <x v="7"/>
    <n v="4.4313492200000004"/>
    <x v="9"/>
    <s v="aggregate"/>
    <x v="3"/>
  </r>
  <r>
    <s v="Meat/Poultry/Other Animals - Unprepared/Unprocessed"/>
    <s v="Chicken - Unprepared/Unprocessed"/>
    <x v="37"/>
    <x v="348"/>
    <x v="5"/>
    <x v="1"/>
    <x v="7"/>
    <x v="0"/>
    <x v="7"/>
    <n v="3.0211131999999998"/>
    <x v="9"/>
    <s v="aggregate"/>
    <x v="3"/>
  </r>
  <r>
    <s v="Meat/Poultry/Other Animals - Unprepared/Unprocessed"/>
    <s v="Chicken - Unprepared/Unprocessed"/>
    <x v="37"/>
    <x v="348"/>
    <x v="5"/>
    <x v="3"/>
    <x v="7"/>
    <x v="0"/>
    <x v="7"/>
    <n v="0.89264171999999997"/>
    <x v="9"/>
    <s v="aggregate"/>
    <x v="3"/>
  </r>
  <r>
    <s v="Meat/Poultry/Other Animals - Unprepared/Unprocessed"/>
    <s v="Chicken - Unprepared/Unprocessed"/>
    <x v="37"/>
    <x v="348"/>
    <x v="5"/>
    <x v="4"/>
    <x v="7"/>
    <x v="0"/>
    <x v="7"/>
    <n v="0.28844567999999998"/>
    <x v="9"/>
    <s v="aggregate"/>
    <x v="3"/>
  </r>
  <r>
    <s v="Meat/Poultry/Other Animals - Unprepared/Unprocessed"/>
    <s v="Chicken - Unprepared/Unprocessed"/>
    <x v="37"/>
    <x v="348"/>
    <x v="5"/>
    <x v="5"/>
    <x v="7"/>
    <x v="0"/>
    <x v="7"/>
    <n v="0.22914862"/>
    <x v="9"/>
    <s v="aggregate"/>
    <x v="3"/>
  </r>
  <r>
    <s v="Meat/Poultry/Other Animals - Unprepared/Unprocessed"/>
    <s v="Chicken - Unprepared/Unprocessed"/>
    <x v="37"/>
    <x v="348"/>
    <x v="5"/>
    <x v="2"/>
    <x v="7"/>
    <x v="0"/>
    <x v="7"/>
    <n v="4.4313492200000004"/>
    <x v="9"/>
    <s v="aggregate"/>
    <x v="3"/>
  </r>
  <r>
    <s v="Meat/Poultry/Other Animals - Unprepared/Unprocessed"/>
    <s v="Chicken - Unprepared/Unprocessed"/>
    <x v="37"/>
    <x v="349"/>
    <x v="5"/>
    <x v="1"/>
    <x v="7"/>
    <x v="0"/>
    <x v="7"/>
    <n v="3.7763914999999999"/>
    <x v="9"/>
    <s v="aggregate"/>
    <x v="3"/>
  </r>
  <r>
    <s v="Meat/Poultry/Other Animals - Unprepared/Unprocessed"/>
    <s v="Chicken - Unprepared/Unprocessed"/>
    <x v="37"/>
    <x v="349"/>
    <x v="5"/>
    <x v="3"/>
    <x v="7"/>
    <x v="0"/>
    <x v="7"/>
    <n v="1.1158021"/>
    <x v="9"/>
    <s v="aggregate"/>
    <x v="3"/>
  </r>
  <r>
    <s v="Meat/Poultry/Other Animals - Unprepared/Unprocessed"/>
    <s v="Chicken - Unprepared/Unprocessed"/>
    <x v="37"/>
    <x v="349"/>
    <x v="5"/>
    <x v="4"/>
    <x v="7"/>
    <x v="0"/>
    <x v="7"/>
    <n v="0.36055710000000002"/>
    <x v="9"/>
    <s v="aggregate"/>
    <x v="3"/>
  </r>
  <r>
    <s v="Meat/Poultry/Other Animals - Unprepared/Unprocessed"/>
    <s v="Chicken - Unprepared/Unprocessed"/>
    <x v="37"/>
    <x v="349"/>
    <x v="5"/>
    <x v="5"/>
    <x v="7"/>
    <x v="0"/>
    <x v="7"/>
    <n v="0.28643576999999998"/>
    <x v="9"/>
    <s v="aggregate"/>
    <x v="3"/>
  </r>
  <r>
    <s v="Meat/Poultry/Other Animals - Unprepared/Unprocessed"/>
    <s v="Chicken - Unprepared/Unprocessed"/>
    <x v="37"/>
    <x v="349"/>
    <x v="5"/>
    <x v="2"/>
    <x v="7"/>
    <x v="0"/>
    <x v="7"/>
    <n v="5.5391864699999998"/>
    <x v="9"/>
    <s v="aggregate"/>
    <x v="3"/>
  </r>
  <r>
    <s v="Meat/Poultry/Other Animals - Unprepared/Unprocessed"/>
    <s v="Chicken - Unprepared/Unprocessed"/>
    <x v="37"/>
    <x v="350"/>
    <x v="5"/>
    <x v="1"/>
    <x v="7"/>
    <x v="0"/>
    <x v="7"/>
    <n v="3.7763914999999999"/>
    <x v="9"/>
    <s v="aggregate"/>
    <x v="3"/>
  </r>
  <r>
    <s v="Meat/Poultry/Other Animals - Unprepared/Unprocessed"/>
    <s v="Chicken - Unprepared/Unprocessed"/>
    <x v="37"/>
    <x v="350"/>
    <x v="5"/>
    <x v="3"/>
    <x v="7"/>
    <x v="0"/>
    <x v="7"/>
    <n v="1.1158021"/>
    <x v="9"/>
    <s v="aggregate"/>
    <x v="3"/>
  </r>
  <r>
    <s v="Meat/Poultry/Other Animals - Unprepared/Unprocessed"/>
    <s v="Chicken - Unprepared/Unprocessed"/>
    <x v="37"/>
    <x v="350"/>
    <x v="5"/>
    <x v="4"/>
    <x v="7"/>
    <x v="0"/>
    <x v="7"/>
    <n v="0.36055710000000002"/>
    <x v="9"/>
    <s v="aggregate"/>
    <x v="3"/>
  </r>
  <r>
    <s v="Meat/Poultry/Other Animals - Unprepared/Unprocessed"/>
    <s v="Chicken - Unprepared/Unprocessed"/>
    <x v="37"/>
    <x v="350"/>
    <x v="5"/>
    <x v="5"/>
    <x v="7"/>
    <x v="0"/>
    <x v="7"/>
    <n v="0.28643576999999998"/>
    <x v="9"/>
    <s v="aggregate"/>
    <x v="3"/>
  </r>
  <r>
    <s v="Meat/Poultry/Other Animals - Unprepared/Unprocessed"/>
    <s v="Chicken - Unprepared/Unprocessed"/>
    <x v="37"/>
    <x v="350"/>
    <x v="5"/>
    <x v="2"/>
    <x v="7"/>
    <x v="0"/>
    <x v="7"/>
    <n v="5.5391864699999998"/>
    <x v="9"/>
    <s v="aggregate"/>
    <x v="3"/>
  </r>
  <r>
    <s v="Meat/Poultry/Other Animals - Unprepared/Unprocessed"/>
    <s v="Chicken - Unprepared/Unprocessed"/>
    <x v="37"/>
    <x v="351"/>
    <x v="5"/>
    <x v="1"/>
    <x v="7"/>
    <x v="0"/>
    <x v="7"/>
    <n v="3.7763914999999999"/>
    <x v="9"/>
    <s v="aggregate"/>
    <x v="3"/>
  </r>
  <r>
    <s v="Meat/Poultry/Other Animals - Unprepared/Unprocessed"/>
    <s v="Chicken - Unprepared/Unprocessed"/>
    <x v="37"/>
    <x v="351"/>
    <x v="5"/>
    <x v="3"/>
    <x v="7"/>
    <x v="0"/>
    <x v="7"/>
    <n v="1.1158021"/>
    <x v="9"/>
    <s v="aggregate"/>
    <x v="3"/>
  </r>
  <r>
    <s v="Meat/Poultry/Other Animals - Unprepared/Unprocessed"/>
    <s v="Chicken - Unprepared/Unprocessed"/>
    <x v="37"/>
    <x v="351"/>
    <x v="5"/>
    <x v="4"/>
    <x v="7"/>
    <x v="0"/>
    <x v="7"/>
    <n v="0.36055710000000002"/>
    <x v="9"/>
    <s v="aggregate"/>
    <x v="3"/>
  </r>
  <r>
    <s v="Meat/Poultry/Other Animals - Unprepared/Unprocessed"/>
    <s v="Chicken - Unprepared/Unprocessed"/>
    <x v="37"/>
    <x v="351"/>
    <x v="5"/>
    <x v="5"/>
    <x v="7"/>
    <x v="0"/>
    <x v="7"/>
    <n v="0.28643576999999998"/>
    <x v="9"/>
    <s v="aggregate"/>
    <x v="3"/>
  </r>
  <r>
    <s v="Meat/Poultry/Other Animals - Unprepared/Unprocessed"/>
    <s v="Chicken - Unprepared/Unprocessed"/>
    <x v="37"/>
    <x v="351"/>
    <x v="5"/>
    <x v="2"/>
    <x v="7"/>
    <x v="0"/>
    <x v="7"/>
    <n v="5.5391864699999998"/>
    <x v="9"/>
    <s v="aggregate"/>
    <x v="3"/>
  </r>
  <r>
    <s v="Meat/Poultry/Other Animals - Unprepared/Unprocessed"/>
    <s v="Chicken - Unprepared/Unprocessed"/>
    <x v="37"/>
    <x v="352"/>
    <x v="5"/>
    <x v="1"/>
    <x v="7"/>
    <x v="0"/>
    <x v="7"/>
    <n v="0.80551468999999998"/>
    <x v="9"/>
    <s v="aggregate"/>
    <x v="3"/>
  </r>
  <r>
    <s v="Meat/Poultry/Other Animals - Unprepared/Unprocessed"/>
    <s v="Chicken - Unprepared/Unprocessed"/>
    <x v="37"/>
    <x v="352"/>
    <x v="5"/>
    <x v="3"/>
    <x v="7"/>
    <x v="0"/>
    <x v="7"/>
    <n v="0.23800367"/>
    <x v="9"/>
    <s v="aggregate"/>
    <x v="3"/>
  </r>
  <r>
    <s v="Meat/Poultry/Other Animals - Unprepared/Unprocessed"/>
    <s v="Chicken - Unprepared/Unprocessed"/>
    <x v="37"/>
    <x v="352"/>
    <x v="5"/>
    <x v="4"/>
    <x v="7"/>
    <x v="0"/>
    <x v="7"/>
    <n v="0.28844567999999998"/>
    <x v="9"/>
    <s v="aggregate"/>
    <x v="3"/>
  </r>
  <r>
    <s v="Meat/Poultry/Other Animals - Unprepared/Unprocessed"/>
    <s v="Chicken - Unprepared/Unprocessed"/>
    <x v="37"/>
    <x v="352"/>
    <x v="5"/>
    <x v="5"/>
    <x v="7"/>
    <x v="0"/>
    <x v="7"/>
    <n v="0.19674011"/>
    <x v="9"/>
    <s v="aggregate"/>
    <x v="3"/>
  </r>
  <r>
    <s v="Meat/Poultry/Other Animals - Unprepared/Unprocessed"/>
    <s v="Chicken - Unprepared/Unprocessed"/>
    <x v="37"/>
    <x v="352"/>
    <x v="5"/>
    <x v="2"/>
    <x v="7"/>
    <x v="0"/>
    <x v="7"/>
    <n v="1.52870415"/>
    <x v="9"/>
    <s v="aggregate"/>
    <x v="3"/>
  </r>
  <r>
    <s v="Meat/Poultry/Other Animals - Unprepared/Unprocessed"/>
    <s v="Chicken - Unprepared/Unprocessed"/>
    <x v="37"/>
    <x v="353"/>
    <x v="5"/>
    <x v="1"/>
    <x v="7"/>
    <x v="0"/>
    <x v="7"/>
    <n v="0.80551468999999998"/>
    <x v="9"/>
    <s v="aggregate"/>
    <x v="3"/>
  </r>
  <r>
    <s v="Meat/Poultry/Other Animals - Unprepared/Unprocessed"/>
    <s v="Chicken - Unprepared/Unprocessed"/>
    <x v="37"/>
    <x v="353"/>
    <x v="5"/>
    <x v="3"/>
    <x v="7"/>
    <x v="0"/>
    <x v="7"/>
    <n v="0.23800367"/>
    <x v="9"/>
    <s v="aggregate"/>
    <x v="3"/>
  </r>
  <r>
    <s v="Meat/Poultry/Other Animals - Unprepared/Unprocessed"/>
    <s v="Chicken - Unprepared/Unprocessed"/>
    <x v="37"/>
    <x v="353"/>
    <x v="5"/>
    <x v="4"/>
    <x v="7"/>
    <x v="0"/>
    <x v="7"/>
    <n v="0.28844567999999998"/>
    <x v="9"/>
    <s v="aggregate"/>
    <x v="3"/>
  </r>
  <r>
    <s v="Meat/Poultry/Other Animals - Unprepared/Unprocessed"/>
    <s v="Chicken - Unprepared/Unprocessed"/>
    <x v="37"/>
    <x v="353"/>
    <x v="5"/>
    <x v="5"/>
    <x v="7"/>
    <x v="0"/>
    <x v="7"/>
    <n v="0.19674011"/>
    <x v="9"/>
    <s v="aggregate"/>
    <x v="3"/>
  </r>
  <r>
    <s v="Meat/Poultry/Other Animals - Unprepared/Unprocessed"/>
    <s v="Chicken - Unprepared/Unprocessed"/>
    <x v="37"/>
    <x v="353"/>
    <x v="5"/>
    <x v="2"/>
    <x v="7"/>
    <x v="0"/>
    <x v="7"/>
    <n v="1.52870415"/>
    <x v="9"/>
    <s v="aggregate"/>
    <x v="3"/>
  </r>
  <r>
    <s v="Meat/Poultry/Other Animals - Unprepared/Unprocessed"/>
    <s v="Chicken - Unprepared/Unprocessed"/>
    <x v="37"/>
    <x v="354"/>
    <x v="5"/>
    <x v="1"/>
    <x v="7"/>
    <x v="0"/>
    <x v="7"/>
    <n v="0.80551468999999998"/>
    <x v="9"/>
    <s v="aggregate"/>
    <x v="3"/>
  </r>
  <r>
    <s v="Meat/Poultry/Other Animals - Unprepared/Unprocessed"/>
    <s v="Chicken - Unprepared/Unprocessed"/>
    <x v="37"/>
    <x v="354"/>
    <x v="5"/>
    <x v="3"/>
    <x v="7"/>
    <x v="0"/>
    <x v="7"/>
    <n v="0.23800367"/>
    <x v="9"/>
    <s v="aggregate"/>
    <x v="3"/>
  </r>
  <r>
    <s v="Meat/Poultry/Other Animals - Unprepared/Unprocessed"/>
    <s v="Chicken - Unprepared/Unprocessed"/>
    <x v="37"/>
    <x v="354"/>
    <x v="5"/>
    <x v="4"/>
    <x v="7"/>
    <x v="0"/>
    <x v="7"/>
    <n v="0.28844567999999998"/>
    <x v="9"/>
    <s v="aggregate"/>
    <x v="3"/>
  </r>
  <r>
    <s v="Meat/Poultry/Other Animals - Unprepared/Unprocessed"/>
    <s v="Chicken - Unprepared/Unprocessed"/>
    <x v="37"/>
    <x v="354"/>
    <x v="5"/>
    <x v="5"/>
    <x v="7"/>
    <x v="0"/>
    <x v="7"/>
    <n v="0.19674011"/>
    <x v="9"/>
    <s v="aggregate"/>
    <x v="3"/>
  </r>
  <r>
    <s v="Meat/Poultry/Other Animals - Unprepared/Unprocessed"/>
    <s v="Chicken - Unprepared/Unprocessed"/>
    <x v="37"/>
    <x v="354"/>
    <x v="5"/>
    <x v="2"/>
    <x v="7"/>
    <x v="0"/>
    <x v="7"/>
    <n v="1.52870415"/>
    <x v="9"/>
    <s v="aggregate"/>
    <x v="3"/>
  </r>
  <r>
    <s v="Meat/Poultry/Other Animals - Unprepared/Unprocessed"/>
    <s v="Chicken - Unprepared/Unprocessed"/>
    <x v="37"/>
    <x v="355"/>
    <x v="7"/>
    <x v="1"/>
    <x v="3"/>
    <x v="2"/>
    <x v="18"/>
    <n v="4.41"/>
    <x v="16"/>
    <s v="aggregate"/>
    <x v="6"/>
  </r>
  <r>
    <s v="Meat/Poultry/Other Animals - Unprepared/Unprocessed"/>
    <s v="Chicken - Unprepared/Unprocessed"/>
    <x v="37"/>
    <x v="356"/>
    <x v="7"/>
    <x v="1"/>
    <x v="3"/>
    <x v="2"/>
    <x v="55"/>
    <n v="5.13"/>
    <x v="16"/>
    <s v="aggregate"/>
    <x v="6"/>
  </r>
  <r>
    <s v="Meat/Poultry/Other Animals - Unprepared/Unprocessed"/>
    <s v="Chicken - Unprepared/Unprocessed"/>
    <x v="37"/>
    <x v="357"/>
    <x v="7"/>
    <x v="1"/>
    <x v="3"/>
    <x v="2"/>
    <x v="56"/>
    <n v="5.66"/>
    <x v="16"/>
    <s v="aggregate"/>
    <x v="6"/>
  </r>
  <r>
    <s v="Meat/Poultry/Other Animals - Unprepared/Unprocessed"/>
    <s v="Chicken - Unprepared/Unprocessed"/>
    <x v="37"/>
    <x v="355"/>
    <x v="7"/>
    <x v="6"/>
    <x v="3"/>
    <x v="2"/>
    <x v="18"/>
    <n v="3.14"/>
    <x v="16"/>
    <s v="aggregate"/>
    <x v="6"/>
  </r>
  <r>
    <s v="Meat/Poultry/Other Animals - Unprepared/Unprocessed"/>
    <s v="Chicken - Unprepared/Unprocessed"/>
    <x v="37"/>
    <x v="356"/>
    <x v="7"/>
    <x v="6"/>
    <x v="3"/>
    <x v="2"/>
    <x v="55"/>
    <n v="3.69"/>
    <x v="16"/>
    <s v="aggregate"/>
    <x v="6"/>
  </r>
  <r>
    <s v="Meat/Poultry/Other Animals - Unprepared/Unprocessed"/>
    <s v="Chicken - Unprepared/Unprocessed"/>
    <x v="37"/>
    <x v="357"/>
    <x v="7"/>
    <x v="6"/>
    <x v="3"/>
    <x v="2"/>
    <x v="56"/>
    <n v="4.08"/>
    <x v="16"/>
    <s v="aggregate"/>
    <x v="6"/>
  </r>
  <r>
    <s v="Meat/Poultry/Other Animals - Unprepared/Unprocessed"/>
    <s v="Chicken - Unprepared/Unprocessed"/>
    <x v="37"/>
    <x v="355"/>
    <x v="7"/>
    <x v="7"/>
    <x v="3"/>
    <x v="2"/>
    <x v="18"/>
    <n v="1.27"/>
    <x v="16"/>
    <s v="aggregate"/>
    <x v="6"/>
  </r>
  <r>
    <s v="Meat/Poultry/Other Animals - Unprepared/Unprocessed"/>
    <s v="Chicken - Unprepared/Unprocessed"/>
    <x v="37"/>
    <x v="356"/>
    <x v="7"/>
    <x v="7"/>
    <x v="3"/>
    <x v="2"/>
    <x v="55"/>
    <n v="1.44"/>
    <x v="16"/>
    <s v="aggregate"/>
    <x v="6"/>
  </r>
  <r>
    <s v="Meat/Poultry/Other Animals - Unprepared/Unprocessed"/>
    <s v="Chicken - Unprepared/Unprocessed"/>
    <x v="37"/>
    <x v="357"/>
    <x v="7"/>
    <x v="7"/>
    <x v="3"/>
    <x v="2"/>
    <x v="56"/>
    <n v="1.58"/>
    <x v="16"/>
    <s v="aggregate"/>
    <x v="6"/>
  </r>
  <r>
    <s v="Meat/Poultry/Other Animals - Unprepared/Unprocessed"/>
    <s v="Chicken - Unprepared/Unprocessed"/>
    <x v="37"/>
    <x v="358"/>
    <x v="1"/>
    <x v="2"/>
    <x v="1"/>
    <x v="1"/>
    <x v="7"/>
    <n v="4.12"/>
    <x v="1"/>
    <s v="aggregate"/>
    <x v="1"/>
  </r>
  <r>
    <s v="Meat/Poultry/Other Animals - Unprepared/Unprocessed"/>
    <s v="Chicken - Unprepared/Unprocessed"/>
    <x v="37"/>
    <x v="359"/>
    <x v="10"/>
    <x v="1"/>
    <x v="3"/>
    <x v="2"/>
    <x v="18"/>
    <n v="6.21"/>
    <x v="10"/>
    <s v="aggregate"/>
    <x v="6"/>
  </r>
  <r>
    <s v="Meat/Poultry/Other Animals - Unprepared/Unprocessed"/>
    <s v="Chicken - Unprepared/Unprocessed"/>
    <x v="37"/>
    <x v="360"/>
    <x v="2"/>
    <x v="1"/>
    <x v="1"/>
    <x v="2"/>
    <x v="7"/>
    <n v="6.4826406230706297"/>
    <x v="10"/>
    <s v="aggregate"/>
    <x v="2"/>
  </r>
  <r>
    <s v="Meat/Poultry/Other Animals - Unprepared/Unprocessed"/>
    <s v="Chicken - Unprepared/Unprocessed"/>
    <x v="37"/>
    <x v="360"/>
    <x v="2"/>
    <x v="2"/>
    <x v="1"/>
    <x v="2"/>
    <x v="7"/>
    <n v="7.8330181881736003"/>
    <x v="10"/>
    <s v="aggregate"/>
    <x v="2"/>
  </r>
  <r>
    <s v="Meat/Poultry/Other Animals - Unprepared/Unprocessed"/>
    <s v="Chicken - Unprepared/Unprocessed"/>
    <x v="37"/>
    <x v="360"/>
    <x v="2"/>
    <x v="3"/>
    <x v="1"/>
    <x v="2"/>
    <x v="7"/>
    <n v="0.69688401938362698"/>
    <x v="10"/>
    <s v="aggregate"/>
    <x v="2"/>
  </r>
  <r>
    <s v="Meat/Poultry/Other Animals - Unprepared/Unprocessed"/>
    <s v="Chicken - Unprepared/Unprocessed"/>
    <x v="37"/>
    <x v="360"/>
    <x v="2"/>
    <x v="4"/>
    <x v="1"/>
    <x v="2"/>
    <x v="7"/>
    <n v="0.22342902000000001"/>
    <x v="10"/>
    <s v="aggregate"/>
    <x v="2"/>
  </r>
  <r>
    <s v="Meat/Poultry/Other Animals - Unprepared/Unprocessed"/>
    <s v="Chicken - Unprepared/Unprocessed"/>
    <x v="37"/>
    <x v="360"/>
    <x v="2"/>
    <x v="5"/>
    <x v="1"/>
    <x v="2"/>
    <x v="7"/>
    <n v="0.43006452571934201"/>
    <x v="10"/>
    <s v="aggregate"/>
    <x v="2"/>
  </r>
  <r>
    <s v="Meat/Poultry/Other Animals - Unprepared/Unprocessed"/>
    <s v="Chicken - Unprepared/Unprocessed"/>
    <x v="37"/>
    <x v="361"/>
    <x v="8"/>
    <x v="0"/>
    <x v="2"/>
    <x v="1"/>
    <x v="30"/>
    <n v="1.815613248"/>
    <x v="5"/>
    <s v="aggregate"/>
    <x v="3"/>
  </r>
  <r>
    <s v="Meat/Poultry/Other Animals - Unprepared/Unprocessed"/>
    <s v="Chicken - Unprepared/Unprocessed"/>
    <x v="37"/>
    <x v="361"/>
    <x v="8"/>
    <x v="6"/>
    <x v="2"/>
    <x v="1"/>
    <x v="30"/>
    <n v="4.3952380800000004"/>
    <x v="5"/>
    <s v="aggregate"/>
    <x v="3"/>
  </r>
  <r>
    <s v="Meat/Poultry/Other Animals - Unprepared/Unprocessed"/>
    <s v="Chicken - Unprepared/Unprocessed"/>
    <x v="37"/>
    <x v="361"/>
    <x v="8"/>
    <x v="7"/>
    <x v="2"/>
    <x v="1"/>
    <x v="30"/>
    <n v="1.204499604"/>
    <x v="5"/>
    <s v="aggregate"/>
    <x v="3"/>
  </r>
  <r>
    <s v="Meat/Poultry/Other Animals - Unprepared/Unprocessed"/>
    <s v="Chicken - Unprepared/Unprocessed"/>
    <x v="37"/>
    <x v="361"/>
    <x v="8"/>
    <x v="1"/>
    <x v="2"/>
    <x v="1"/>
    <x v="30"/>
    <n v="7.415350932"/>
    <x v="5"/>
    <s v="aggregate"/>
    <x v="3"/>
  </r>
  <r>
    <s v="Meat/Poultry/Other Animals - Unprepared/Unprocessed"/>
    <s v="Chicken - Unprepared/Unprocessed"/>
    <x v="37"/>
    <x v="361"/>
    <x v="8"/>
    <x v="0"/>
    <x v="2"/>
    <x v="1"/>
    <x v="57"/>
    <n v="0"/>
    <x v="5"/>
    <s v="aggregate"/>
    <x v="3"/>
  </r>
  <r>
    <s v="Meat/Poultry/Other Animals - Unprepared/Unprocessed"/>
    <s v="Chicken - Unprepared/Unprocessed"/>
    <x v="37"/>
    <x v="361"/>
    <x v="8"/>
    <x v="6"/>
    <x v="2"/>
    <x v="1"/>
    <x v="57"/>
    <n v="4.6958971199999997"/>
    <x v="5"/>
    <s v="aggregate"/>
    <x v="3"/>
  </r>
  <r>
    <s v="Meat/Poultry/Other Animals - Unprepared/Unprocessed"/>
    <s v="Chicken - Unprepared/Unprocessed"/>
    <x v="37"/>
    <x v="361"/>
    <x v="8"/>
    <x v="7"/>
    <x v="2"/>
    <x v="1"/>
    <x v="57"/>
    <n v="3.7588855200000002"/>
    <x v="5"/>
    <s v="aggregate"/>
    <x v="3"/>
  </r>
  <r>
    <s v="Meat/Poultry/Other Animals - Unprepared/Unprocessed"/>
    <s v="Chicken - Unprepared/Unprocessed"/>
    <x v="37"/>
    <x v="361"/>
    <x v="8"/>
    <x v="1"/>
    <x v="2"/>
    <x v="1"/>
    <x v="57"/>
    <n v="8.4547826399999995"/>
    <x v="5"/>
    <s v="aggregate"/>
    <x v="3"/>
  </r>
  <r>
    <s v="Meat/Poultry/Other Animals - Unprepared/Unprocessed"/>
    <s v="Chicken - Unprepared/Unprocessed"/>
    <x v="37"/>
    <x v="361"/>
    <x v="8"/>
    <x v="0"/>
    <x v="2"/>
    <x v="1"/>
    <x v="58"/>
    <n v="2.78315724"/>
    <x v="5"/>
    <s v="aggregate"/>
    <x v="3"/>
  </r>
  <r>
    <s v="Meat/Poultry/Other Animals - Unprepared/Unprocessed"/>
    <s v="Chicken - Unprepared/Unprocessed"/>
    <x v="37"/>
    <x v="361"/>
    <x v="8"/>
    <x v="6"/>
    <x v="2"/>
    <x v="1"/>
    <x v="58"/>
    <n v="8.2837735200000004"/>
    <x v="5"/>
    <s v="aggregate"/>
    <x v="3"/>
  </r>
  <r>
    <s v="Meat/Poultry/Other Animals - Unprepared/Unprocessed"/>
    <s v="Chicken - Unprepared/Unprocessed"/>
    <x v="37"/>
    <x v="361"/>
    <x v="8"/>
    <x v="7"/>
    <x v="2"/>
    <x v="1"/>
    <x v="58"/>
    <n v="1.6921092959999999"/>
    <x v="5"/>
    <s v="aggregate"/>
    <x v="3"/>
  </r>
  <r>
    <s v="Meat/Poultry/Other Animals - Unprepared/Unprocessed"/>
    <s v="Chicken - Unprepared/Unprocessed"/>
    <x v="37"/>
    <x v="361"/>
    <x v="8"/>
    <x v="1"/>
    <x v="2"/>
    <x v="1"/>
    <x v="58"/>
    <n v="12.759040056"/>
    <x v="5"/>
    <s v="aggregate"/>
    <x v="3"/>
  </r>
  <r>
    <s v="Meat/Poultry/Other Animals - Unprepared/Unprocessed"/>
    <s v="Chicken - Unprepared/Unprocessed"/>
    <x v="37"/>
    <x v="361"/>
    <x v="8"/>
    <x v="0"/>
    <x v="2"/>
    <x v="1"/>
    <x v="59"/>
    <n v="1.7845088039999999"/>
    <x v="5"/>
    <s v="aggregate"/>
    <x v="3"/>
  </r>
  <r>
    <s v="Meat/Poultry/Other Animals - Unprepared/Unprocessed"/>
    <s v="Chicken - Unprepared/Unprocessed"/>
    <x v="37"/>
    <x v="361"/>
    <x v="8"/>
    <x v="6"/>
    <x v="2"/>
    <x v="1"/>
    <x v="59"/>
    <n v="4.1238063599999997"/>
    <x v="5"/>
    <s v="aggregate"/>
    <x v="3"/>
  </r>
  <r>
    <s v="Meat/Poultry/Other Animals - Unprepared/Unprocessed"/>
    <s v="Chicken - Unprepared/Unprocessed"/>
    <x v="37"/>
    <x v="361"/>
    <x v="8"/>
    <x v="7"/>
    <x v="2"/>
    <x v="1"/>
    <x v="59"/>
    <n v="1.1219610959999999"/>
    <x v="5"/>
    <s v="aggregate"/>
    <x v="3"/>
  </r>
  <r>
    <s v="Meat/Poultry/Other Animals - Unprepared/Unprocessed"/>
    <s v="Chicken - Unprepared/Unprocessed"/>
    <x v="37"/>
    <x v="361"/>
    <x v="8"/>
    <x v="1"/>
    <x v="2"/>
    <x v="1"/>
    <x v="59"/>
    <n v="7.0302762599999999"/>
    <x v="5"/>
    <s v="aggregate"/>
    <x v="3"/>
  </r>
  <r>
    <s v="Meat/Poultry/Other Animals - Unprepared/Unprocessed"/>
    <s v="Chicken - Unprepared/Unprocessed"/>
    <x v="37"/>
    <x v="361"/>
    <x v="8"/>
    <x v="0"/>
    <x v="13"/>
    <x v="1"/>
    <x v="30"/>
    <n v="2.0949795959999999"/>
    <x v="5"/>
    <s v="aggregate"/>
    <x v="3"/>
  </r>
  <r>
    <s v="Meat/Poultry/Other Animals - Unprepared/Unprocessed"/>
    <s v="Chicken - Unprepared/Unprocessed"/>
    <x v="37"/>
    <x v="361"/>
    <x v="8"/>
    <x v="6"/>
    <x v="13"/>
    <x v="1"/>
    <x v="30"/>
    <n v="7.3995051600000004"/>
    <x v="5"/>
    <s v="aggregate"/>
    <x v="3"/>
  </r>
  <r>
    <s v="Meat/Poultry/Other Animals - Unprepared/Unprocessed"/>
    <s v="Chicken - Unprepared/Unprocessed"/>
    <x v="37"/>
    <x v="361"/>
    <x v="8"/>
    <x v="7"/>
    <x v="13"/>
    <x v="1"/>
    <x v="30"/>
    <n v="1.4273655000000001"/>
    <x v="5"/>
    <s v="aggregate"/>
    <x v="3"/>
  </r>
  <r>
    <s v="Meat/Poultry/Other Animals - Unprepared/Unprocessed"/>
    <s v="Chicken - Unprepared/Unprocessed"/>
    <x v="37"/>
    <x v="361"/>
    <x v="8"/>
    <x v="1"/>
    <x v="13"/>
    <x v="1"/>
    <x v="30"/>
    <n v="10.921850256000001"/>
    <x v="5"/>
    <s v="aggregate"/>
    <x v="3"/>
  </r>
  <r>
    <s v="Meat/Poultry/Other Animals - Unprepared/Unprocessed"/>
    <s v="Chicken - Unprepared/Unprocessed"/>
    <x v="37"/>
    <x v="361"/>
    <x v="8"/>
    <x v="0"/>
    <x v="13"/>
    <x v="1"/>
    <x v="57"/>
    <n v="0"/>
    <x v="5"/>
    <s v="aggregate"/>
    <x v="3"/>
  </r>
  <r>
    <s v="Meat/Poultry/Other Animals - Unprepared/Unprocessed"/>
    <s v="Chicken - Unprepared/Unprocessed"/>
    <x v="37"/>
    <x v="361"/>
    <x v="8"/>
    <x v="6"/>
    <x v="13"/>
    <x v="1"/>
    <x v="57"/>
    <n v="6.3934392000000004"/>
    <x v="5"/>
    <s v="aggregate"/>
    <x v="3"/>
  </r>
  <r>
    <s v="Meat/Poultry/Other Animals - Unprepared/Unprocessed"/>
    <s v="Chicken - Unprepared/Unprocessed"/>
    <x v="37"/>
    <x v="361"/>
    <x v="8"/>
    <x v="7"/>
    <x v="13"/>
    <x v="1"/>
    <x v="57"/>
    <n v="3.9619719600000001"/>
    <x v="5"/>
    <s v="aggregate"/>
    <x v="3"/>
  </r>
  <r>
    <s v="Meat/Poultry/Other Animals - Unprepared/Unprocessed"/>
    <s v="Chicken - Unprepared/Unprocessed"/>
    <x v="37"/>
    <x v="361"/>
    <x v="8"/>
    <x v="1"/>
    <x v="13"/>
    <x v="1"/>
    <x v="57"/>
    <n v="10.355411159999999"/>
    <x v="5"/>
    <s v="aggregate"/>
    <x v="3"/>
  </r>
  <r>
    <s v="Meat/Poultry/Other Animals - Unprepared/Unprocessed"/>
    <s v="Chicken - Unprepared/Unprocessed"/>
    <x v="37"/>
    <x v="361"/>
    <x v="8"/>
    <x v="0"/>
    <x v="13"/>
    <x v="1"/>
    <x v="58"/>
    <n v="3.1598200799999998"/>
    <x v="5"/>
    <s v="aggregate"/>
    <x v="3"/>
  </r>
  <r>
    <s v="Meat/Poultry/Other Animals - Unprepared/Unprocessed"/>
    <s v="Chicken - Unprepared/Unprocessed"/>
    <x v="37"/>
    <x v="361"/>
    <x v="8"/>
    <x v="6"/>
    <x v="13"/>
    <x v="1"/>
    <x v="58"/>
    <n v="10.116524160000001"/>
    <x v="5"/>
    <s v="aggregate"/>
    <x v="3"/>
  </r>
  <r>
    <s v="Meat/Poultry/Other Animals - Unprepared/Unprocessed"/>
    <s v="Chicken - Unprepared/Unprocessed"/>
    <x v="37"/>
    <x v="361"/>
    <x v="8"/>
    <x v="7"/>
    <x v="13"/>
    <x v="1"/>
    <x v="58"/>
    <n v="1.5937920480000001"/>
    <x v="5"/>
    <s v="aggregate"/>
    <x v="3"/>
  </r>
  <r>
    <s v="Meat/Poultry/Other Animals - Unprepared/Unprocessed"/>
    <s v="Chicken - Unprepared/Unprocessed"/>
    <x v="37"/>
    <x v="361"/>
    <x v="8"/>
    <x v="1"/>
    <x v="13"/>
    <x v="1"/>
    <x v="58"/>
    <n v="14.870136287999999"/>
    <x v="5"/>
    <s v="aggregate"/>
    <x v="3"/>
  </r>
  <r>
    <s v="Meat/Poultry/Other Animals - Unprepared/Unprocessed"/>
    <s v="Chicken - Unprepared/Unprocessed"/>
    <x v="37"/>
    <x v="361"/>
    <x v="8"/>
    <x v="0"/>
    <x v="13"/>
    <x v="1"/>
    <x v="59"/>
    <n v="1.967601924"/>
    <x v="5"/>
    <s v="aggregate"/>
    <x v="3"/>
  </r>
  <r>
    <s v="Meat/Poultry/Other Animals - Unprepared/Unprocessed"/>
    <s v="Chicken - Unprepared/Unprocessed"/>
    <x v="37"/>
    <x v="361"/>
    <x v="8"/>
    <x v="6"/>
    <x v="13"/>
    <x v="1"/>
    <x v="59"/>
    <n v="6.9016557599999997"/>
    <x v="5"/>
    <s v="aggregate"/>
    <x v="3"/>
  </r>
  <r>
    <s v="Meat/Poultry/Other Animals - Unprepared/Unprocessed"/>
    <s v="Chicken - Unprepared/Unprocessed"/>
    <x v="37"/>
    <x v="361"/>
    <x v="8"/>
    <x v="7"/>
    <x v="13"/>
    <x v="1"/>
    <x v="59"/>
    <n v="1.2934647480000001"/>
    <x v="5"/>
    <s v="aggregate"/>
    <x v="3"/>
  </r>
  <r>
    <s v="Meat/Poultry/Other Animals - Unprepared/Unprocessed"/>
    <s v="Chicken - Unprepared/Unprocessed"/>
    <x v="37"/>
    <x v="361"/>
    <x v="8"/>
    <x v="1"/>
    <x v="13"/>
    <x v="1"/>
    <x v="59"/>
    <n v="10.162722432000001"/>
    <x v="5"/>
    <s v="aggregate"/>
    <x v="3"/>
  </r>
  <r>
    <s v="Meat/Poultry/Other Animals - Unprepared/Unprocessed"/>
    <s v="Chicken - Unprepared/Unprocessed"/>
    <x v="37"/>
    <x v="361"/>
    <x v="8"/>
    <x v="0"/>
    <x v="14"/>
    <x v="1"/>
    <x v="30"/>
    <n v="0.240708492"/>
    <x v="5"/>
    <s v="aggregate"/>
    <x v="3"/>
  </r>
  <r>
    <s v="Meat/Poultry/Other Animals - Unprepared/Unprocessed"/>
    <s v="Chicken - Unprepared/Unprocessed"/>
    <x v="37"/>
    <x v="361"/>
    <x v="8"/>
    <x v="6"/>
    <x v="14"/>
    <x v="1"/>
    <x v="30"/>
    <n v="2.93008728"/>
    <x v="5"/>
    <s v="aggregate"/>
    <x v="3"/>
  </r>
  <r>
    <s v="Meat/Poultry/Other Animals - Unprepared/Unprocessed"/>
    <s v="Chicken - Unprepared/Unprocessed"/>
    <x v="37"/>
    <x v="361"/>
    <x v="8"/>
    <x v="7"/>
    <x v="14"/>
    <x v="1"/>
    <x v="30"/>
    <n v="1.1740096200000001"/>
    <x v="5"/>
    <s v="aggregate"/>
    <x v="3"/>
  </r>
  <r>
    <s v="Meat/Poultry/Other Animals - Unprepared/Unprocessed"/>
    <s v="Chicken - Unprepared/Unprocessed"/>
    <x v="37"/>
    <x v="361"/>
    <x v="8"/>
    <x v="1"/>
    <x v="14"/>
    <x v="1"/>
    <x v="30"/>
    <n v="4.3448053919999996"/>
    <x v="5"/>
    <s v="aggregate"/>
    <x v="3"/>
  </r>
  <r>
    <s v="Meat/Poultry/Other Animals - Unprepared/Unprocessed"/>
    <s v="Chicken - Unprepared/Unprocessed"/>
    <x v="37"/>
    <x v="361"/>
    <x v="8"/>
    <x v="0"/>
    <x v="14"/>
    <x v="1"/>
    <x v="57"/>
    <n v="0"/>
    <x v="5"/>
    <s v="aggregate"/>
    <x v="3"/>
  </r>
  <r>
    <s v="Meat/Poultry/Other Animals - Unprepared/Unprocessed"/>
    <s v="Chicken - Unprepared/Unprocessed"/>
    <x v="37"/>
    <x v="361"/>
    <x v="8"/>
    <x v="6"/>
    <x v="14"/>
    <x v="1"/>
    <x v="57"/>
    <n v="2.79838992"/>
    <x v="5"/>
    <s v="aggregate"/>
    <x v="3"/>
  </r>
  <r>
    <s v="Meat/Poultry/Other Animals - Unprepared/Unprocessed"/>
    <s v="Chicken - Unprepared/Unprocessed"/>
    <x v="37"/>
    <x v="361"/>
    <x v="8"/>
    <x v="7"/>
    <x v="14"/>
    <x v="1"/>
    <x v="57"/>
    <n v="2.9348502000000001"/>
    <x v="5"/>
    <s v="aggregate"/>
    <x v="3"/>
  </r>
  <r>
    <s v="Meat/Poultry/Other Animals - Unprepared/Unprocessed"/>
    <s v="Chicken - Unprepared/Unprocessed"/>
    <x v="37"/>
    <x v="361"/>
    <x v="8"/>
    <x v="1"/>
    <x v="14"/>
    <x v="1"/>
    <x v="57"/>
    <n v="5.7332401199999996"/>
    <x v="5"/>
    <s v="aggregate"/>
    <x v="3"/>
  </r>
  <r>
    <s v="Meat/Poultry/Other Animals - Unprepared/Unprocessed"/>
    <s v="Chicken - Unprepared/Unprocessed"/>
    <x v="37"/>
    <x v="361"/>
    <x v="8"/>
    <x v="0"/>
    <x v="14"/>
    <x v="1"/>
    <x v="58"/>
    <n v="6.1039931999999998E-2"/>
    <x v="5"/>
    <s v="aggregate"/>
    <x v="3"/>
  </r>
  <r>
    <s v="Meat/Poultry/Other Animals - Unprepared/Unprocessed"/>
    <s v="Chicken - Unprepared/Unprocessed"/>
    <x v="37"/>
    <x v="361"/>
    <x v="8"/>
    <x v="6"/>
    <x v="14"/>
    <x v="1"/>
    <x v="58"/>
    <n v="3.6338161200000001"/>
    <x v="5"/>
    <s v="aggregate"/>
    <x v="3"/>
  </r>
  <r>
    <s v="Meat/Poultry/Other Animals - Unprepared/Unprocessed"/>
    <s v="Chicken - Unprepared/Unprocessed"/>
    <x v="37"/>
    <x v="361"/>
    <x v="8"/>
    <x v="7"/>
    <x v="14"/>
    <x v="1"/>
    <x v="58"/>
    <n v="1.347670608"/>
    <x v="5"/>
    <s v="aggregate"/>
    <x v="3"/>
  </r>
  <r>
    <s v="Meat/Poultry/Other Animals - Unprepared/Unprocessed"/>
    <s v="Chicken - Unprepared/Unprocessed"/>
    <x v="37"/>
    <x v="361"/>
    <x v="8"/>
    <x v="1"/>
    <x v="14"/>
    <x v="1"/>
    <x v="58"/>
    <n v="5.04252666"/>
    <x v="5"/>
    <s v="aggregate"/>
    <x v="3"/>
  </r>
  <r>
    <s v="Meat/Poultry/Other Animals - Unprepared/Unprocessed"/>
    <s v="Chicken - Unprepared/Unprocessed"/>
    <x v="37"/>
    <x v="361"/>
    <x v="8"/>
    <x v="0"/>
    <x v="14"/>
    <x v="1"/>
    <x v="59"/>
    <n v="0.26405204399999999"/>
    <x v="5"/>
    <s v="aggregate"/>
    <x v="3"/>
  </r>
  <r>
    <s v="Meat/Poultry/Other Animals - Unprepared/Unprocessed"/>
    <s v="Chicken - Unprepared/Unprocessed"/>
    <x v="37"/>
    <x v="361"/>
    <x v="8"/>
    <x v="6"/>
    <x v="14"/>
    <x v="1"/>
    <x v="59"/>
    <n v="2.9046880800000001"/>
    <x v="5"/>
    <s v="aggregate"/>
    <x v="3"/>
  </r>
  <r>
    <s v="Meat/Poultry/Other Animals - Unprepared/Unprocessed"/>
    <s v="Chicken - Unprepared/Unprocessed"/>
    <x v="37"/>
    <x v="361"/>
    <x v="8"/>
    <x v="7"/>
    <x v="14"/>
    <x v="1"/>
    <x v="59"/>
    <n v="1.057531488"/>
    <x v="5"/>
    <s v="aggregate"/>
    <x v="3"/>
  </r>
  <r>
    <s v="Meat/Poultry/Other Animals - Unprepared/Unprocessed"/>
    <s v="Chicken - Unprepared/Unprocessed"/>
    <x v="37"/>
    <x v="361"/>
    <x v="8"/>
    <x v="1"/>
    <x v="14"/>
    <x v="1"/>
    <x v="59"/>
    <n v="4.2262716119999997"/>
    <x v="5"/>
    <s v="aggregate"/>
    <x v="3"/>
  </r>
  <r>
    <s v="Meat/Poultry/Other Animals - Unprepared/Unprocessed"/>
    <s v="Chicken - Unprepared/Unprocessed"/>
    <x v="37"/>
    <x v="361"/>
    <x v="8"/>
    <x v="0"/>
    <x v="15"/>
    <x v="1"/>
    <x v="30"/>
    <n v="3.012222"/>
    <x v="5"/>
    <s v="aggregate"/>
    <x v="3"/>
  </r>
  <r>
    <s v="Meat/Poultry/Other Animals - Unprepared/Unprocessed"/>
    <s v="Chicken - Unprepared/Unprocessed"/>
    <x v="37"/>
    <x v="361"/>
    <x v="8"/>
    <x v="6"/>
    <x v="15"/>
    <x v="1"/>
    <x v="30"/>
    <n v="2.9106252000000001"/>
    <x v="5"/>
    <s v="aggregate"/>
    <x v="3"/>
  </r>
  <r>
    <s v="Meat/Poultry/Other Animals - Unprepared/Unprocessed"/>
    <s v="Chicken - Unprepared/Unprocessed"/>
    <x v="37"/>
    <x v="361"/>
    <x v="8"/>
    <x v="7"/>
    <x v="15"/>
    <x v="1"/>
    <x v="30"/>
    <n v="0.81708018000000004"/>
    <x v="5"/>
    <s v="aggregate"/>
    <x v="3"/>
  </r>
  <r>
    <s v="Meat/Poultry/Other Animals - Unprepared/Unprocessed"/>
    <s v="Chicken - Unprepared/Unprocessed"/>
    <x v="37"/>
    <x v="361"/>
    <x v="8"/>
    <x v="1"/>
    <x v="15"/>
    <x v="1"/>
    <x v="30"/>
    <n v="6.7399273800000001"/>
    <x v="5"/>
    <s v="aggregate"/>
    <x v="3"/>
  </r>
  <r>
    <s v="Meat/Poultry/Other Animals - Unprepared/Unprocessed"/>
    <s v="Chicken - Unprepared/Unprocessed"/>
    <x v="37"/>
    <x v="361"/>
    <x v="8"/>
    <x v="0"/>
    <x v="15"/>
    <x v="1"/>
    <x v="57"/>
    <n v="0"/>
    <x v="5"/>
    <s v="aggregate"/>
    <x v="3"/>
  </r>
  <r>
    <s v="Meat/Poultry/Other Animals - Unprepared/Unprocessed"/>
    <s v="Chicken - Unprepared/Unprocessed"/>
    <x v="37"/>
    <x v="361"/>
    <x v="8"/>
    <x v="6"/>
    <x v="15"/>
    <x v="1"/>
    <x v="57"/>
    <n v="3.3235947600000002"/>
    <x v="5"/>
    <s v="aggregate"/>
    <x v="3"/>
  </r>
  <r>
    <s v="Meat/Poultry/Other Animals - Unprepared/Unprocessed"/>
    <s v="Chicken - Unprepared/Unprocessed"/>
    <x v="37"/>
    <x v="361"/>
    <x v="8"/>
    <x v="7"/>
    <x v="15"/>
    <x v="1"/>
    <x v="57"/>
    <n v="4.0112062799999997"/>
    <x v="5"/>
    <s v="aggregate"/>
    <x v="3"/>
  </r>
  <r>
    <s v="Meat/Poultry/Other Animals - Unprepared/Unprocessed"/>
    <s v="Chicken - Unprepared/Unprocessed"/>
    <x v="37"/>
    <x v="361"/>
    <x v="8"/>
    <x v="1"/>
    <x v="15"/>
    <x v="1"/>
    <x v="57"/>
    <n v="7.3348010400000003"/>
    <x v="5"/>
    <s v="aggregate"/>
    <x v="3"/>
  </r>
  <r>
    <s v="Meat/Poultry/Other Animals - Unprepared/Unprocessed"/>
    <s v="Chicken - Unprepared/Unprocessed"/>
    <x v="37"/>
    <x v="361"/>
    <x v="8"/>
    <x v="0"/>
    <x v="15"/>
    <x v="1"/>
    <x v="58"/>
    <n v="4.9967294400000002"/>
    <x v="5"/>
    <s v="aggregate"/>
    <x v="3"/>
  </r>
  <r>
    <s v="Meat/Poultry/Other Animals - Unprepared/Unprocessed"/>
    <s v="Chicken - Unprepared/Unprocessed"/>
    <x v="37"/>
    <x v="361"/>
    <x v="8"/>
    <x v="6"/>
    <x v="15"/>
    <x v="1"/>
    <x v="58"/>
    <n v="4.8143431200000002"/>
    <x v="5"/>
    <s v="aggregate"/>
    <x v="3"/>
  </r>
  <r>
    <s v="Meat/Poultry/Other Animals - Unprepared/Unprocessed"/>
    <s v="Chicken - Unprepared/Unprocessed"/>
    <x v="37"/>
    <x v="361"/>
    <x v="8"/>
    <x v="7"/>
    <x v="15"/>
    <x v="1"/>
    <x v="58"/>
    <n v="2.53719312"/>
    <x v="5"/>
    <s v="aggregate"/>
    <x v="3"/>
  </r>
  <r>
    <s v="Meat/Poultry/Other Animals - Unprepared/Unprocessed"/>
    <s v="Chicken - Unprepared/Unprocessed"/>
    <x v="37"/>
    <x v="361"/>
    <x v="8"/>
    <x v="1"/>
    <x v="15"/>
    <x v="1"/>
    <x v="58"/>
    <n v="12.348265680000001"/>
    <x v="5"/>
    <s v="aggregate"/>
    <x v="3"/>
  </r>
  <r>
    <s v="Meat/Poultry/Other Animals - Unprepared/Unprocessed"/>
    <s v="Chicken - Unprepared/Unprocessed"/>
    <x v="37"/>
    <x v="361"/>
    <x v="8"/>
    <x v="0"/>
    <x v="15"/>
    <x v="1"/>
    <x v="59"/>
    <n v="2.9819960399999998"/>
    <x v="5"/>
    <s v="aggregate"/>
    <x v="3"/>
  </r>
  <r>
    <s v="Meat/Poultry/Other Animals - Unprepared/Unprocessed"/>
    <s v="Chicken - Unprepared/Unprocessed"/>
    <x v="37"/>
    <x v="361"/>
    <x v="8"/>
    <x v="6"/>
    <x v="15"/>
    <x v="1"/>
    <x v="59"/>
    <n v="2.86597824"/>
    <x v="5"/>
    <s v="aggregate"/>
    <x v="3"/>
  </r>
  <r>
    <s v="Meat/Poultry/Other Animals - Unprepared/Unprocessed"/>
    <s v="Chicken - Unprepared/Unprocessed"/>
    <x v="37"/>
    <x v="361"/>
    <x v="8"/>
    <x v="7"/>
    <x v="15"/>
    <x v="1"/>
    <x v="59"/>
    <n v="0.76336771199999998"/>
    <x v="5"/>
    <s v="aggregate"/>
    <x v="3"/>
  </r>
  <r>
    <s v="Meat/Poultry/Other Animals - Unprepared/Unprocessed"/>
    <s v="Chicken - Unprepared/Unprocessed"/>
    <x v="37"/>
    <x v="361"/>
    <x v="8"/>
    <x v="1"/>
    <x v="15"/>
    <x v="1"/>
    <x v="59"/>
    <n v="6.6113419919999998"/>
    <x v="5"/>
    <s v="aggregate"/>
    <x v="3"/>
  </r>
  <r>
    <s v="Meat/Poultry/Other Animals - Unprepared/Unprocessed"/>
    <s v="Chicken - Unprepared/Unprocessed"/>
    <x v="37"/>
    <x v="361"/>
    <x v="8"/>
    <x v="0"/>
    <x v="16"/>
    <x v="1"/>
    <x v="30"/>
    <n v="2.40843468"/>
    <x v="5"/>
    <s v="aggregate"/>
    <x v="3"/>
  </r>
  <r>
    <s v="Meat/Poultry/Other Animals - Unprepared/Unprocessed"/>
    <s v="Chicken - Unprepared/Unprocessed"/>
    <x v="37"/>
    <x v="361"/>
    <x v="8"/>
    <x v="6"/>
    <x v="16"/>
    <x v="1"/>
    <x v="30"/>
    <n v="3.7122891600000001"/>
    <x v="5"/>
    <s v="aggregate"/>
    <x v="3"/>
  </r>
  <r>
    <s v="Meat/Poultry/Other Animals - Unprepared/Unprocessed"/>
    <s v="Chicken - Unprepared/Unprocessed"/>
    <x v="37"/>
    <x v="361"/>
    <x v="8"/>
    <x v="7"/>
    <x v="16"/>
    <x v="1"/>
    <x v="30"/>
    <n v="1.3309782720000001"/>
    <x v="5"/>
    <s v="aggregate"/>
    <x v="3"/>
  </r>
  <r>
    <s v="Meat/Poultry/Other Animals - Unprepared/Unprocessed"/>
    <s v="Chicken - Unprepared/Unprocessed"/>
    <x v="37"/>
    <x v="361"/>
    <x v="8"/>
    <x v="1"/>
    <x v="16"/>
    <x v="1"/>
    <x v="30"/>
    <n v="7.4517021120000004"/>
    <x v="5"/>
    <s v="aggregate"/>
    <x v="3"/>
  </r>
  <r>
    <s v="Meat/Poultry/Other Animals - Unprepared/Unprocessed"/>
    <s v="Chicken - Unprepared/Unprocessed"/>
    <x v="37"/>
    <x v="361"/>
    <x v="8"/>
    <x v="0"/>
    <x v="16"/>
    <x v="1"/>
    <x v="57"/>
    <n v="0"/>
    <x v="5"/>
    <s v="aggregate"/>
    <x v="3"/>
  </r>
  <r>
    <s v="Meat/Poultry/Other Animals - Unprepared/Unprocessed"/>
    <s v="Chicken - Unprepared/Unprocessed"/>
    <x v="37"/>
    <x v="361"/>
    <x v="8"/>
    <x v="6"/>
    <x v="16"/>
    <x v="1"/>
    <x v="57"/>
    <n v="2.0476721040000001"/>
    <x v="5"/>
    <s v="aggregate"/>
    <x v="3"/>
  </r>
  <r>
    <s v="Meat/Poultry/Other Animals - Unprepared/Unprocessed"/>
    <s v="Chicken - Unprepared/Unprocessed"/>
    <x v="37"/>
    <x v="361"/>
    <x v="8"/>
    <x v="7"/>
    <x v="16"/>
    <x v="1"/>
    <x v="57"/>
    <n v="3.2175701999999999"/>
    <x v="5"/>
    <s v="aggregate"/>
    <x v="3"/>
  </r>
  <r>
    <s v="Meat/Poultry/Other Animals - Unprepared/Unprocessed"/>
    <s v="Chicken - Unprepared/Unprocessed"/>
    <x v="37"/>
    <x v="361"/>
    <x v="8"/>
    <x v="1"/>
    <x v="16"/>
    <x v="1"/>
    <x v="57"/>
    <n v="5.265242304"/>
    <x v="5"/>
    <s v="aggregate"/>
    <x v="3"/>
  </r>
  <r>
    <s v="Meat/Poultry/Other Animals - Unprepared/Unprocessed"/>
    <s v="Chicken - Unprepared/Unprocessed"/>
    <x v="37"/>
    <x v="361"/>
    <x v="8"/>
    <x v="0"/>
    <x v="16"/>
    <x v="1"/>
    <x v="58"/>
    <n v="2.2787414400000001"/>
    <x v="5"/>
    <s v="aggregate"/>
    <x v="3"/>
  </r>
  <r>
    <s v="Meat/Poultry/Other Animals - Unprepared/Unprocessed"/>
    <s v="Chicken - Unprepared/Unprocessed"/>
    <x v="37"/>
    <x v="361"/>
    <x v="8"/>
    <x v="6"/>
    <x v="16"/>
    <x v="1"/>
    <x v="58"/>
    <n v="4.6214938800000001"/>
    <x v="5"/>
    <s v="aggregate"/>
    <x v="3"/>
  </r>
  <r>
    <s v="Meat/Poultry/Other Animals - Unprepared/Unprocessed"/>
    <s v="Chicken - Unprepared/Unprocessed"/>
    <x v="37"/>
    <x v="361"/>
    <x v="8"/>
    <x v="7"/>
    <x v="16"/>
    <x v="1"/>
    <x v="58"/>
    <n v="1.9940266680000001"/>
    <x v="5"/>
    <s v="aggregate"/>
    <x v="3"/>
  </r>
  <r>
    <s v="Meat/Poultry/Other Animals - Unprepared/Unprocessed"/>
    <s v="Chicken - Unprepared/Unprocessed"/>
    <x v="37"/>
    <x v="361"/>
    <x v="8"/>
    <x v="1"/>
    <x v="16"/>
    <x v="1"/>
    <x v="58"/>
    <n v="8.8942619880000002"/>
    <x v="5"/>
    <s v="aggregate"/>
    <x v="3"/>
  </r>
  <r>
    <s v="Meat/Poultry/Other Animals - Unprepared/Unprocessed"/>
    <s v="Chicken - Unprepared/Unprocessed"/>
    <x v="37"/>
    <x v="361"/>
    <x v="8"/>
    <x v="0"/>
    <x v="16"/>
    <x v="1"/>
    <x v="59"/>
    <n v="2.45295168"/>
    <x v="5"/>
    <s v="aggregate"/>
    <x v="3"/>
  </r>
  <r>
    <s v="Meat/Poultry/Other Animals - Unprepared/Unprocessed"/>
    <s v="Chicken - Unprepared/Unprocessed"/>
    <x v="37"/>
    <x v="361"/>
    <x v="8"/>
    <x v="6"/>
    <x v="16"/>
    <x v="1"/>
    <x v="59"/>
    <n v="3.6844115999999998"/>
    <x v="5"/>
    <s v="aggregate"/>
    <x v="3"/>
  </r>
  <r>
    <s v="Meat/Poultry/Other Animals - Unprepared/Unprocessed"/>
    <s v="Chicken - Unprepared/Unprocessed"/>
    <x v="37"/>
    <x v="361"/>
    <x v="8"/>
    <x v="7"/>
    <x v="16"/>
    <x v="1"/>
    <x v="59"/>
    <n v="1.2631405200000001"/>
    <x v="5"/>
    <s v="aggregate"/>
    <x v="3"/>
  </r>
  <r>
    <s v="Meat/Poultry/Other Animals - Unprepared/Unprocessed"/>
    <s v="Chicken - Unprepared/Unprocessed"/>
    <x v="37"/>
    <x v="361"/>
    <x v="8"/>
    <x v="1"/>
    <x v="16"/>
    <x v="1"/>
    <x v="59"/>
    <n v="7.4005038000000001"/>
    <x v="5"/>
    <s v="aggregate"/>
    <x v="3"/>
  </r>
  <r>
    <s v="Meat/Poultry/Other Animals - Unprepared/Unprocessed"/>
    <s v="Chicken - Unprepared/Unprocessed"/>
    <x v="37"/>
    <x v="361"/>
    <x v="8"/>
    <x v="0"/>
    <x v="10"/>
    <x v="1"/>
    <x v="30"/>
    <n v="2.49362916E-2"/>
    <x v="5"/>
    <s v="aggregate"/>
    <x v="3"/>
  </r>
  <r>
    <s v="Meat/Poultry/Other Animals - Unprepared/Unprocessed"/>
    <s v="Chicken - Unprepared/Unprocessed"/>
    <x v="37"/>
    <x v="361"/>
    <x v="8"/>
    <x v="6"/>
    <x v="10"/>
    <x v="1"/>
    <x v="30"/>
    <n v="2.83809384"/>
    <x v="5"/>
    <s v="aggregate"/>
    <x v="3"/>
  </r>
  <r>
    <s v="Meat/Poultry/Other Animals - Unprepared/Unprocessed"/>
    <s v="Chicken - Unprepared/Unprocessed"/>
    <x v="37"/>
    <x v="361"/>
    <x v="8"/>
    <x v="7"/>
    <x v="10"/>
    <x v="1"/>
    <x v="30"/>
    <n v="1.3109436839999999"/>
    <x v="5"/>
    <s v="aggregate"/>
    <x v="3"/>
  </r>
  <r>
    <s v="Meat/Poultry/Other Animals - Unprepared/Unprocessed"/>
    <s v="Chicken - Unprepared/Unprocessed"/>
    <x v="37"/>
    <x v="361"/>
    <x v="8"/>
    <x v="1"/>
    <x v="10"/>
    <x v="1"/>
    <x v="30"/>
    <n v="4.1739738156000001"/>
    <x v="5"/>
    <s v="aggregate"/>
    <x v="3"/>
  </r>
  <r>
    <s v="Meat/Poultry/Other Animals - Unprepared/Unprocessed"/>
    <s v="Chicken - Unprepared/Unprocessed"/>
    <x v="37"/>
    <x v="361"/>
    <x v="8"/>
    <x v="0"/>
    <x v="10"/>
    <x v="1"/>
    <x v="58"/>
    <n v="1.3658180400000001E-2"/>
    <x v="5"/>
    <s v="aggregate"/>
    <x v="3"/>
  </r>
  <r>
    <s v="Meat/Poultry/Other Animals - Unprepared/Unprocessed"/>
    <s v="Chicken - Unprepared/Unprocessed"/>
    <x v="37"/>
    <x v="361"/>
    <x v="8"/>
    <x v="6"/>
    <x v="10"/>
    <x v="1"/>
    <x v="58"/>
    <n v="2.1171936360000001"/>
    <x v="5"/>
    <s v="aggregate"/>
    <x v="3"/>
  </r>
  <r>
    <s v="Meat/Poultry/Other Animals - Unprepared/Unprocessed"/>
    <s v="Chicken - Unprepared/Unprocessed"/>
    <x v="37"/>
    <x v="361"/>
    <x v="8"/>
    <x v="7"/>
    <x v="10"/>
    <x v="1"/>
    <x v="58"/>
    <n v="1.279044888"/>
    <x v="5"/>
    <s v="aggregate"/>
    <x v="3"/>
  </r>
  <r>
    <s v="Meat/Poultry/Other Animals - Unprepared/Unprocessed"/>
    <s v="Chicken - Unprepared/Unprocessed"/>
    <x v="37"/>
    <x v="361"/>
    <x v="8"/>
    <x v="1"/>
    <x v="10"/>
    <x v="1"/>
    <x v="58"/>
    <n v="3.4098967043999999"/>
    <x v="5"/>
    <s v="aggregate"/>
    <x v="3"/>
  </r>
  <r>
    <s v="Meat/Poultry/Other Animals - Unprepared/Unprocessed"/>
    <s v="Chicken - Unprepared/Unprocessed"/>
    <x v="37"/>
    <x v="361"/>
    <x v="8"/>
    <x v="0"/>
    <x v="10"/>
    <x v="1"/>
    <x v="59"/>
    <n v="2.5044728400000001E-2"/>
    <x v="5"/>
    <s v="aggregate"/>
    <x v="3"/>
  </r>
  <r>
    <s v="Meat/Poultry/Other Animals - Unprepared/Unprocessed"/>
    <s v="Chicken - Unprepared/Unprocessed"/>
    <x v="37"/>
    <x v="361"/>
    <x v="8"/>
    <x v="6"/>
    <x v="10"/>
    <x v="1"/>
    <x v="59"/>
    <n v="2.8450250399999999"/>
    <x v="5"/>
    <s v="aggregate"/>
    <x v="3"/>
  </r>
  <r>
    <s v="Meat/Poultry/Other Animals - Unprepared/Unprocessed"/>
    <s v="Chicken - Unprepared/Unprocessed"/>
    <x v="37"/>
    <x v="361"/>
    <x v="8"/>
    <x v="7"/>
    <x v="10"/>
    <x v="1"/>
    <x v="59"/>
    <n v="1.3112503440000001"/>
    <x v="5"/>
    <s v="aggregate"/>
    <x v="3"/>
  </r>
  <r>
    <s v="Meat/Poultry/Other Animals - Unprepared/Unprocessed"/>
    <s v="Chicken - Unprepared/Unprocessed"/>
    <x v="37"/>
    <x v="361"/>
    <x v="8"/>
    <x v="1"/>
    <x v="10"/>
    <x v="1"/>
    <x v="59"/>
    <n v="4.1813201123999999"/>
    <x v="5"/>
    <s v="aggregate"/>
    <x v="3"/>
  </r>
  <r>
    <s v="Meat/Poultry/Other Animals - Unprepared/Unprocessed"/>
    <s v="Chicken - Unprepared/Unprocessed"/>
    <x v="37"/>
    <x v="361"/>
    <x v="8"/>
    <x v="0"/>
    <x v="17"/>
    <x v="1"/>
    <x v="30"/>
    <n v="2.6326361999999999"/>
    <x v="5"/>
    <s v="aggregate"/>
    <x v="3"/>
  </r>
  <r>
    <s v="Meat/Poultry/Other Animals - Unprepared/Unprocessed"/>
    <s v="Chicken - Unprepared/Unprocessed"/>
    <x v="37"/>
    <x v="361"/>
    <x v="8"/>
    <x v="6"/>
    <x v="17"/>
    <x v="1"/>
    <x v="30"/>
    <n v="3.2156276400000001"/>
    <x v="5"/>
    <s v="aggregate"/>
    <x v="3"/>
  </r>
  <r>
    <s v="Meat/Poultry/Other Animals - Unprepared/Unprocessed"/>
    <s v="Chicken - Unprepared/Unprocessed"/>
    <x v="37"/>
    <x v="361"/>
    <x v="8"/>
    <x v="7"/>
    <x v="17"/>
    <x v="1"/>
    <x v="30"/>
    <n v="1.3990166639999999"/>
    <x v="5"/>
    <s v="aggregate"/>
    <x v="3"/>
  </r>
  <r>
    <s v="Meat/Poultry/Other Animals - Unprepared/Unprocessed"/>
    <s v="Chicken - Unprepared/Unprocessed"/>
    <x v="37"/>
    <x v="361"/>
    <x v="8"/>
    <x v="1"/>
    <x v="17"/>
    <x v="1"/>
    <x v="30"/>
    <n v="7.2472805039999999"/>
    <x v="5"/>
    <s v="aggregate"/>
    <x v="3"/>
  </r>
  <r>
    <s v="Meat/Poultry/Other Animals - Unprepared/Unprocessed"/>
    <s v="Chicken - Unprepared/Unprocessed"/>
    <x v="37"/>
    <x v="361"/>
    <x v="8"/>
    <x v="0"/>
    <x v="17"/>
    <x v="1"/>
    <x v="57"/>
    <n v="0"/>
    <x v="5"/>
    <s v="aggregate"/>
    <x v="3"/>
  </r>
  <r>
    <s v="Meat/Poultry/Other Animals - Unprepared/Unprocessed"/>
    <s v="Chicken - Unprepared/Unprocessed"/>
    <x v="37"/>
    <x v="361"/>
    <x v="8"/>
    <x v="6"/>
    <x v="17"/>
    <x v="1"/>
    <x v="57"/>
    <n v="4.4966114399999997"/>
    <x v="5"/>
    <s v="aggregate"/>
    <x v="3"/>
  </r>
  <r>
    <s v="Meat/Poultry/Other Animals - Unprepared/Unprocessed"/>
    <s v="Chicken - Unprepared/Unprocessed"/>
    <x v="37"/>
    <x v="361"/>
    <x v="8"/>
    <x v="7"/>
    <x v="17"/>
    <x v="1"/>
    <x v="57"/>
    <n v="3.5306757599999998"/>
    <x v="5"/>
    <s v="aggregate"/>
    <x v="3"/>
  </r>
  <r>
    <s v="Meat/Poultry/Other Animals - Unprepared/Unprocessed"/>
    <s v="Chicken - Unprepared/Unprocessed"/>
    <x v="37"/>
    <x v="361"/>
    <x v="8"/>
    <x v="1"/>
    <x v="17"/>
    <x v="1"/>
    <x v="57"/>
    <n v="8.0272872"/>
    <x v="5"/>
    <s v="aggregate"/>
    <x v="3"/>
  </r>
  <r>
    <s v="Meat/Poultry/Other Animals - Unprepared/Unprocessed"/>
    <s v="Chicken - Unprepared/Unprocessed"/>
    <x v="37"/>
    <x v="361"/>
    <x v="8"/>
    <x v="0"/>
    <x v="17"/>
    <x v="1"/>
    <x v="58"/>
    <n v="0.297580128"/>
    <x v="5"/>
    <s v="aggregate"/>
    <x v="3"/>
  </r>
  <r>
    <s v="Meat/Poultry/Other Animals - Unprepared/Unprocessed"/>
    <s v="Chicken - Unprepared/Unprocessed"/>
    <x v="37"/>
    <x v="361"/>
    <x v="8"/>
    <x v="6"/>
    <x v="17"/>
    <x v="1"/>
    <x v="58"/>
    <n v="3.4609054800000001"/>
    <x v="5"/>
    <s v="aggregate"/>
    <x v="3"/>
  </r>
  <r>
    <s v="Meat/Poultry/Other Animals - Unprepared/Unprocessed"/>
    <s v="Chicken - Unprepared/Unprocessed"/>
    <x v="37"/>
    <x v="361"/>
    <x v="8"/>
    <x v="7"/>
    <x v="17"/>
    <x v="1"/>
    <x v="58"/>
    <n v="1.246862916"/>
    <x v="5"/>
    <s v="aggregate"/>
    <x v="3"/>
  </r>
  <r>
    <s v="Meat/Poultry/Other Animals - Unprepared/Unprocessed"/>
    <s v="Chicken - Unprepared/Unprocessed"/>
    <x v="37"/>
    <x v="361"/>
    <x v="8"/>
    <x v="1"/>
    <x v="17"/>
    <x v="1"/>
    <x v="58"/>
    <n v="5.0053485240000004"/>
    <x v="5"/>
    <s v="aggregate"/>
    <x v="3"/>
  </r>
  <r>
    <s v="Meat/Poultry/Other Animals - Unprepared/Unprocessed"/>
    <s v="Chicken - Unprepared/Unprocessed"/>
    <x v="37"/>
    <x v="361"/>
    <x v="8"/>
    <x v="0"/>
    <x v="17"/>
    <x v="1"/>
    <x v="59"/>
    <n v="2.6757829200000001"/>
    <x v="5"/>
    <s v="aggregate"/>
    <x v="3"/>
  </r>
  <r>
    <s v="Meat/Poultry/Other Animals - Unprepared/Unprocessed"/>
    <s v="Chicken - Unprepared/Unprocessed"/>
    <x v="37"/>
    <x v="361"/>
    <x v="8"/>
    <x v="6"/>
    <x v="17"/>
    <x v="1"/>
    <x v="59"/>
    <n v="3.20918664"/>
    <x v="5"/>
    <s v="aggregate"/>
    <x v="3"/>
  </r>
  <r>
    <s v="Meat/Poultry/Other Animals - Unprepared/Unprocessed"/>
    <s v="Chicken - Unprepared/Unprocessed"/>
    <x v="37"/>
    <x v="361"/>
    <x v="8"/>
    <x v="7"/>
    <x v="17"/>
    <x v="1"/>
    <x v="59"/>
    <n v="1.39744734"/>
    <x v="5"/>
    <s v="aggregate"/>
    <x v="3"/>
  </r>
  <r>
    <s v="Meat/Poultry/Other Animals - Unprepared/Unprocessed"/>
    <s v="Chicken - Unprepared/Unprocessed"/>
    <x v="37"/>
    <x v="361"/>
    <x v="8"/>
    <x v="1"/>
    <x v="17"/>
    <x v="1"/>
    <x v="59"/>
    <n v="7.2824169000000003"/>
    <x v="5"/>
    <s v="aggregate"/>
    <x v="3"/>
  </r>
  <r>
    <s v="Meat/Poultry/Other Animals - Unprepared/Unprocessed"/>
    <s v="Chicken - Unprepared/Unprocessed"/>
    <x v="37"/>
    <x v="361"/>
    <x v="8"/>
    <x v="0"/>
    <x v="18"/>
    <x v="1"/>
    <x v="30"/>
    <n v="0.75398596799999995"/>
    <x v="5"/>
    <s v="aggregate"/>
    <x v="3"/>
  </r>
  <r>
    <s v="Meat/Poultry/Other Animals - Unprepared/Unprocessed"/>
    <s v="Chicken - Unprepared/Unprocessed"/>
    <x v="37"/>
    <x v="361"/>
    <x v="8"/>
    <x v="6"/>
    <x v="18"/>
    <x v="1"/>
    <x v="30"/>
    <n v="2.6881177200000002"/>
    <x v="5"/>
    <s v="aggregate"/>
    <x v="3"/>
  </r>
  <r>
    <s v="Meat/Poultry/Other Animals - Unprepared/Unprocessed"/>
    <s v="Chicken - Unprepared/Unprocessed"/>
    <x v="37"/>
    <x v="361"/>
    <x v="8"/>
    <x v="7"/>
    <x v="18"/>
    <x v="1"/>
    <x v="30"/>
    <n v="1.008757272"/>
    <x v="5"/>
    <s v="aggregate"/>
    <x v="3"/>
  </r>
  <r>
    <s v="Meat/Poultry/Other Animals - Unprepared/Unprocessed"/>
    <s v="Chicken - Unprepared/Unprocessed"/>
    <x v="37"/>
    <x v="361"/>
    <x v="8"/>
    <x v="1"/>
    <x v="18"/>
    <x v="1"/>
    <x v="30"/>
    <n v="4.45086096"/>
    <x v="5"/>
    <s v="aggregate"/>
    <x v="3"/>
  </r>
  <r>
    <s v="Meat/Poultry/Other Animals - Unprepared/Unprocessed"/>
    <s v="Chicken - Unprepared/Unprocessed"/>
    <x v="37"/>
    <x v="361"/>
    <x v="8"/>
    <x v="0"/>
    <x v="18"/>
    <x v="1"/>
    <x v="57"/>
    <n v="0"/>
    <x v="5"/>
    <s v="aggregate"/>
    <x v="3"/>
  </r>
  <r>
    <s v="Meat/Poultry/Other Animals - Unprepared/Unprocessed"/>
    <s v="Chicken - Unprepared/Unprocessed"/>
    <x v="37"/>
    <x v="361"/>
    <x v="8"/>
    <x v="6"/>
    <x v="18"/>
    <x v="1"/>
    <x v="57"/>
    <n v="3.5008761599999998"/>
    <x v="5"/>
    <s v="aggregate"/>
    <x v="3"/>
  </r>
  <r>
    <s v="Meat/Poultry/Other Animals - Unprepared/Unprocessed"/>
    <s v="Chicken - Unprepared/Unprocessed"/>
    <x v="37"/>
    <x v="361"/>
    <x v="8"/>
    <x v="7"/>
    <x v="18"/>
    <x v="1"/>
    <x v="57"/>
    <n v="3.0701932799999998"/>
    <x v="5"/>
    <s v="aggregate"/>
    <x v="3"/>
  </r>
  <r>
    <s v="Meat/Poultry/Other Animals - Unprepared/Unprocessed"/>
    <s v="Chicken - Unprepared/Unprocessed"/>
    <x v="37"/>
    <x v="361"/>
    <x v="8"/>
    <x v="1"/>
    <x v="18"/>
    <x v="1"/>
    <x v="57"/>
    <n v="6.5710694399999996"/>
    <x v="5"/>
    <s v="aggregate"/>
    <x v="3"/>
  </r>
  <r>
    <s v="Meat/Poultry/Other Animals - Unprepared/Unprocessed"/>
    <s v="Chicken - Unprepared/Unprocessed"/>
    <x v="37"/>
    <x v="361"/>
    <x v="8"/>
    <x v="0"/>
    <x v="18"/>
    <x v="1"/>
    <x v="58"/>
    <n v="0"/>
    <x v="5"/>
    <s v="aggregate"/>
    <x v="3"/>
  </r>
  <r>
    <s v="Meat/Poultry/Other Animals - Unprepared/Unprocessed"/>
    <s v="Chicken - Unprepared/Unprocessed"/>
    <x v="37"/>
    <x v="361"/>
    <x v="8"/>
    <x v="6"/>
    <x v="18"/>
    <x v="1"/>
    <x v="58"/>
    <n v="3.5258444400000002"/>
    <x v="5"/>
    <s v="aggregate"/>
    <x v="3"/>
  </r>
  <r>
    <s v="Meat/Poultry/Other Animals - Unprepared/Unprocessed"/>
    <s v="Chicken - Unprepared/Unprocessed"/>
    <x v="37"/>
    <x v="361"/>
    <x v="8"/>
    <x v="7"/>
    <x v="18"/>
    <x v="1"/>
    <x v="58"/>
    <n v="1.1461901999999999"/>
    <x v="5"/>
    <s v="aggregate"/>
    <x v="3"/>
  </r>
  <r>
    <s v="Meat/Poultry/Other Animals - Unprepared/Unprocessed"/>
    <s v="Chicken - Unprepared/Unprocessed"/>
    <x v="37"/>
    <x v="361"/>
    <x v="8"/>
    <x v="1"/>
    <x v="18"/>
    <x v="1"/>
    <x v="58"/>
    <n v="4.6720346399999997"/>
    <x v="5"/>
    <s v="aggregate"/>
    <x v="3"/>
  </r>
  <r>
    <s v="Meat/Poultry/Other Animals - Unprepared/Unprocessed"/>
    <s v="Chicken - Unprepared/Unprocessed"/>
    <x v="37"/>
    <x v="361"/>
    <x v="8"/>
    <x v="0"/>
    <x v="18"/>
    <x v="1"/>
    <x v="59"/>
    <n v="0.8176137"/>
    <x v="5"/>
    <s v="aggregate"/>
    <x v="3"/>
  </r>
  <r>
    <s v="Meat/Poultry/Other Animals - Unprepared/Unprocessed"/>
    <s v="Chicken - Unprepared/Unprocessed"/>
    <x v="37"/>
    <x v="361"/>
    <x v="8"/>
    <x v="6"/>
    <x v="18"/>
    <x v="1"/>
    <x v="59"/>
    <n v="2.6175494399999999"/>
    <x v="5"/>
    <s v="aggregate"/>
    <x v="3"/>
  </r>
  <r>
    <s v="Meat/Poultry/Other Animals - Unprepared/Unprocessed"/>
    <s v="Chicken - Unprepared/Unprocessed"/>
    <x v="37"/>
    <x v="361"/>
    <x v="8"/>
    <x v="7"/>
    <x v="18"/>
    <x v="1"/>
    <x v="59"/>
    <n v="0.987510636"/>
    <x v="5"/>
    <s v="aggregate"/>
    <x v="3"/>
  </r>
  <r>
    <s v="Meat/Poultry/Other Animals - Unprepared/Unprocessed"/>
    <s v="Chicken - Unprepared/Unprocessed"/>
    <x v="37"/>
    <x v="361"/>
    <x v="8"/>
    <x v="1"/>
    <x v="18"/>
    <x v="1"/>
    <x v="59"/>
    <n v="4.4226737759999999"/>
    <x v="5"/>
    <s v="aggregate"/>
    <x v="3"/>
  </r>
  <r>
    <s v="Meat/Poultry/Other Animals - Unprepared/Unprocessed"/>
    <s v="Chicken - Unprepared/Unprocessed"/>
    <x v="37"/>
    <x v="361"/>
    <x v="8"/>
    <x v="0"/>
    <x v="19"/>
    <x v="1"/>
    <x v="30"/>
    <n v="0.73798971599999996"/>
    <x v="5"/>
    <s v="aggregate"/>
    <x v="3"/>
  </r>
  <r>
    <s v="Meat/Poultry/Other Animals - Unprepared/Unprocessed"/>
    <s v="Chicken - Unprepared/Unprocessed"/>
    <x v="37"/>
    <x v="361"/>
    <x v="8"/>
    <x v="6"/>
    <x v="19"/>
    <x v="1"/>
    <x v="30"/>
    <n v="5.6732784000000001"/>
    <x v="5"/>
    <s v="aggregate"/>
    <x v="3"/>
  </r>
  <r>
    <s v="Meat/Poultry/Other Animals - Unprepared/Unprocessed"/>
    <s v="Chicken - Unprepared/Unprocessed"/>
    <x v="37"/>
    <x v="361"/>
    <x v="8"/>
    <x v="7"/>
    <x v="19"/>
    <x v="1"/>
    <x v="30"/>
    <n v="1.4000374200000001"/>
    <x v="5"/>
    <s v="aggregate"/>
    <x v="3"/>
  </r>
  <r>
    <s v="Meat/Poultry/Other Animals - Unprepared/Unprocessed"/>
    <s v="Chicken - Unprepared/Unprocessed"/>
    <x v="37"/>
    <x v="361"/>
    <x v="8"/>
    <x v="1"/>
    <x v="19"/>
    <x v="1"/>
    <x v="30"/>
    <n v="7.8113055359999999"/>
    <x v="5"/>
    <s v="aggregate"/>
    <x v="3"/>
  </r>
  <r>
    <s v="Meat/Poultry/Other Animals - Unprepared/Unprocessed"/>
    <s v="Chicken - Unprepared/Unprocessed"/>
    <x v="37"/>
    <x v="361"/>
    <x v="8"/>
    <x v="0"/>
    <x v="19"/>
    <x v="1"/>
    <x v="57"/>
    <n v="0"/>
    <x v="5"/>
    <s v="aggregate"/>
    <x v="3"/>
  </r>
  <r>
    <s v="Meat/Poultry/Other Animals - Unprepared/Unprocessed"/>
    <s v="Chicken - Unprepared/Unprocessed"/>
    <x v="37"/>
    <x v="361"/>
    <x v="8"/>
    <x v="6"/>
    <x v="19"/>
    <x v="1"/>
    <x v="57"/>
    <n v="4.9621395599999998"/>
    <x v="5"/>
    <s v="aggregate"/>
    <x v="3"/>
  </r>
  <r>
    <s v="Meat/Poultry/Other Animals - Unprepared/Unprocessed"/>
    <s v="Chicken - Unprepared/Unprocessed"/>
    <x v="37"/>
    <x v="361"/>
    <x v="8"/>
    <x v="7"/>
    <x v="19"/>
    <x v="1"/>
    <x v="57"/>
    <n v="3.41239392"/>
    <x v="5"/>
    <s v="aggregate"/>
    <x v="3"/>
  </r>
  <r>
    <s v="Meat/Poultry/Other Animals - Unprepared/Unprocessed"/>
    <s v="Chicken - Unprepared/Unprocessed"/>
    <x v="37"/>
    <x v="361"/>
    <x v="8"/>
    <x v="1"/>
    <x v="19"/>
    <x v="1"/>
    <x v="57"/>
    <n v="8.3745334800000002"/>
    <x v="5"/>
    <s v="aggregate"/>
    <x v="3"/>
  </r>
  <r>
    <s v="Meat/Poultry/Other Animals - Unprepared/Unprocessed"/>
    <s v="Chicken - Unprepared/Unprocessed"/>
    <x v="37"/>
    <x v="361"/>
    <x v="8"/>
    <x v="0"/>
    <x v="19"/>
    <x v="1"/>
    <x v="58"/>
    <n v="0.53496962400000003"/>
    <x v="5"/>
    <s v="aggregate"/>
    <x v="3"/>
  </r>
  <r>
    <s v="Meat/Poultry/Other Animals - Unprepared/Unprocessed"/>
    <s v="Chicken - Unprepared/Unprocessed"/>
    <x v="37"/>
    <x v="361"/>
    <x v="8"/>
    <x v="6"/>
    <x v="19"/>
    <x v="1"/>
    <x v="58"/>
    <n v="8.0720755200000003"/>
    <x v="5"/>
    <s v="aggregate"/>
    <x v="3"/>
  </r>
  <r>
    <s v="Meat/Poultry/Other Animals - Unprepared/Unprocessed"/>
    <s v="Chicken - Unprepared/Unprocessed"/>
    <x v="37"/>
    <x v="361"/>
    <x v="8"/>
    <x v="7"/>
    <x v="19"/>
    <x v="1"/>
    <x v="58"/>
    <n v="2.3381377200000002"/>
    <x v="5"/>
    <s v="aggregate"/>
    <x v="3"/>
  </r>
  <r>
    <s v="Meat/Poultry/Other Animals - Unprepared/Unprocessed"/>
    <s v="Chicken - Unprepared/Unprocessed"/>
    <x v="37"/>
    <x v="361"/>
    <x v="8"/>
    <x v="1"/>
    <x v="19"/>
    <x v="1"/>
    <x v="58"/>
    <n v="10.945182864"/>
    <x v="5"/>
    <s v="aggregate"/>
    <x v="3"/>
  </r>
  <r>
    <s v="Meat/Poultry/Other Animals - Unprepared/Unprocessed"/>
    <s v="Chicken - Unprepared/Unprocessed"/>
    <x v="37"/>
    <x v="361"/>
    <x v="8"/>
    <x v="0"/>
    <x v="19"/>
    <x v="1"/>
    <x v="59"/>
    <n v="0.77303468399999997"/>
    <x v="5"/>
    <s v="aggregate"/>
    <x v="3"/>
  </r>
  <r>
    <s v="Meat/Poultry/Other Animals - Unprepared/Unprocessed"/>
    <s v="Chicken - Unprepared/Unprocessed"/>
    <x v="37"/>
    <x v="361"/>
    <x v="8"/>
    <x v="6"/>
    <x v="19"/>
    <x v="1"/>
    <x v="59"/>
    <n v="5.5933051200000001"/>
    <x v="5"/>
    <s v="aggregate"/>
    <x v="3"/>
  </r>
  <r>
    <s v="Meat/Poultry/Other Animals - Unprepared/Unprocessed"/>
    <s v="Chicken - Unprepared/Unprocessed"/>
    <x v="37"/>
    <x v="361"/>
    <x v="8"/>
    <x v="7"/>
    <x v="19"/>
    <x v="1"/>
    <x v="59"/>
    <n v="1.287619284"/>
    <x v="5"/>
    <s v="aggregate"/>
    <x v="3"/>
  </r>
  <r>
    <s v="Meat/Poultry/Other Animals - Unprepared/Unprocessed"/>
    <s v="Chicken - Unprepared/Unprocessed"/>
    <x v="37"/>
    <x v="361"/>
    <x v="8"/>
    <x v="1"/>
    <x v="19"/>
    <x v="1"/>
    <x v="59"/>
    <n v="7.6539590879999997"/>
    <x v="5"/>
    <s v="aggregate"/>
    <x v="3"/>
  </r>
  <r>
    <s v="Meat/Poultry/Other Animals - Unprepared/Unprocessed"/>
    <s v="Chicken - Unprepared/Unprocessed"/>
    <x v="37"/>
    <x v="361"/>
    <x v="8"/>
    <x v="0"/>
    <x v="20"/>
    <x v="1"/>
    <x v="30"/>
    <n v="2.9244009599999998"/>
    <x v="5"/>
    <s v="aggregate"/>
    <x v="3"/>
  </r>
  <r>
    <s v="Meat/Poultry/Other Animals - Unprepared/Unprocessed"/>
    <s v="Chicken - Unprepared/Unprocessed"/>
    <x v="37"/>
    <x v="361"/>
    <x v="8"/>
    <x v="6"/>
    <x v="20"/>
    <x v="1"/>
    <x v="30"/>
    <n v="3.6949429199999999"/>
    <x v="5"/>
    <s v="aggregate"/>
    <x v="3"/>
  </r>
  <r>
    <s v="Meat/Poultry/Other Animals - Unprepared/Unprocessed"/>
    <s v="Chicken - Unprepared/Unprocessed"/>
    <x v="37"/>
    <x v="361"/>
    <x v="8"/>
    <x v="7"/>
    <x v="20"/>
    <x v="1"/>
    <x v="30"/>
    <n v="1.6470929759999999"/>
    <x v="5"/>
    <s v="aggregate"/>
    <x v="3"/>
  </r>
  <r>
    <s v="Meat/Poultry/Other Animals - Unprepared/Unprocessed"/>
    <s v="Chicken - Unprepared/Unprocessed"/>
    <x v="37"/>
    <x v="361"/>
    <x v="8"/>
    <x v="1"/>
    <x v="20"/>
    <x v="1"/>
    <x v="30"/>
    <n v="8.2664368560000003"/>
    <x v="5"/>
    <s v="aggregate"/>
    <x v="3"/>
  </r>
  <r>
    <s v="Meat/Poultry/Other Animals - Unprepared/Unprocessed"/>
    <s v="Chicken - Unprepared/Unprocessed"/>
    <x v="37"/>
    <x v="361"/>
    <x v="8"/>
    <x v="0"/>
    <x v="20"/>
    <x v="1"/>
    <x v="57"/>
    <n v="0"/>
    <x v="5"/>
    <s v="aggregate"/>
    <x v="3"/>
  </r>
  <r>
    <s v="Meat/Poultry/Other Animals - Unprepared/Unprocessed"/>
    <s v="Chicken - Unprepared/Unprocessed"/>
    <x v="37"/>
    <x v="361"/>
    <x v="8"/>
    <x v="6"/>
    <x v="20"/>
    <x v="1"/>
    <x v="57"/>
    <n v="1.8110867639999999"/>
    <x v="5"/>
    <s v="aggregate"/>
    <x v="3"/>
  </r>
  <r>
    <s v="Meat/Poultry/Other Animals - Unprepared/Unprocessed"/>
    <s v="Chicken - Unprepared/Unprocessed"/>
    <x v="37"/>
    <x v="361"/>
    <x v="8"/>
    <x v="7"/>
    <x v="20"/>
    <x v="1"/>
    <x v="57"/>
    <n v="4.1455005600000003"/>
    <x v="5"/>
    <s v="aggregate"/>
    <x v="3"/>
  </r>
  <r>
    <s v="Meat/Poultry/Other Animals - Unprepared/Unprocessed"/>
    <s v="Chicken - Unprepared/Unprocessed"/>
    <x v="37"/>
    <x v="361"/>
    <x v="8"/>
    <x v="1"/>
    <x v="20"/>
    <x v="1"/>
    <x v="57"/>
    <n v="5.956587324"/>
    <x v="5"/>
    <s v="aggregate"/>
    <x v="3"/>
  </r>
  <r>
    <s v="Meat/Poultry/Other Animals - Unprepared/Unprocessed"/>
    <s v="Chicken - Unprepared/Unprocessed"/>
    <x v="37"/>
    <x v="361"/>
    <x v="8"/>
    <x v="0"/>
    <x v="20"/>
    <x v="1"/>
    <x v="58"/>
    <n v="1.2159436079999999"/>
    <x v="5"/>
    <s v="aggregate"/>
    <x v="3"/>
  </r>
  <r>
    <s v="Meat/Poultry/Other Animals - Unprepared/Unprocessed"/>
    <s v="Chicken - Unprepared/Unprocessed"/>
    <x v="37"/>
    <x v="361"/>
    <x v="8"/>
    <x v="6"/>
    <x v="20"/>
    <x v="1"/>
    <x v="58"/>
    <n v="5.2340774400000001"/>
    <x v="5"/>
    <s v="aggregate"/>
    <x v="3"/>
  </r>
  <r>
    <s v="Meat/Poultry/Other Animals - Unprepared/Unprocessed"/>
    <s v="Chicken - Unprepared/Unprocessed"/>
    <x v="37"/>
    <x v="361"/>
    <x v="8"/>
    <x v="7"/>
    <x v="20"/>
    <x v="1"/>
    <x v="58"/>
    <n v="1.540727784"/>
    <x v="5"/>
    <s v="aggregate"/>
    <x v="3"/>
  </r>
  <r>
    <s v="Meat/Poultry/Other Animals - Unprepared/Unprocessed"/>
    <s v="Chicken - Unprepared/Unprocessed"/>
    <x v="37"/>
    <x v="361"/>
    <x v="8"/>
    <x v="1"/>
    <x v="20"/>
    <x v="1"/>
    <x v="58"/>
    <n v="7.9907488320000004"/>
    <x v="5"/>
    <s v="aggregate"/>
    <x v="3"/>
  </r>
  <r>
    <s v="Meat/Poultry/Other Animals - Unprepared/Unprocessed"/>
    <s v="Chicken - Unprepared/Unprocessed"/>
    <x v="37"/>
    <x v="361"/>
    <x v="8"/>
    <x v="0"/>
    <x v="20"/>
    <x v="1"/>
    <x v="59"/>
    <n v="3.5838453600000002"/>
    <x v="5"/>
    <s v="aggregate"/>
    <x v="3"/>
  </r>
  <r>
    <s v="Meat/Poultry/Other Animals - Unprepared/Unprocessed"/>
    <s v="Chicken - Unprepared/Unprocessed"/>
    <x v="37"/>
    <x v="361"/>
    <x v="8"/>
    <x v="6"/>
    <x v="20"/>
    <x v="1"/>
    <x v="59"/>
    <n v="3.86633052"/>
    <x v="5"/>
    <s v="aggregate"/>
    <x v="3"/>
  </r>
  <r>
    <s v="Meat/Poultry/Other Animals - Unprepared/Unprocessed"/>
    <s v="Chicken - Unprepared/Unprocessed"/>
    <x v="37"/>
    <x v="361"/>
    <x v="8"/>
    <x v="7"/>
    <x v="20"/>
    <x v="1"/>
    <x v="59"/>
    <n v="1.2340443000000001"/>
    <x v="5"/>
    <s v="aggregate"/>
    <x v="3"/>
  </r>
  <r>
    <s v="Meat/Poultry/Other Animals - Unprepared/Unprocessed"/>
    <s v="Chicken - Unprepared/Unprocessed"/>
    <x v="37"/>
    <x v="361"/>
    <x v="8"/>
    <x v="1"/>
    <x v="20"/>
    <x v="1"/>
    <x v="59"/>
    <n v="8.6842201800000005"/>
    <x v="5"/>
    <s v="aggregate"/>
    <x v="3"/>
  </r>
  <r>
    <s v="Meat/Poultry/Other Animals - Unprepared/Unprocessed"/>
    <s v="Chicken - Unprepared/Unprocessed"/>
    <x v="37"/>
    <x v="361"/>
    <x v="8"/>
    <x v="0"/>
    <x v="21"/>
    <x v="1"/>
    <x v="30"/>
    <n v="2.3704042799999998"/>
    <x v="5"/>
    <s v="aggregate"/>
    <x v="3"/>
  </r>
  <r>
    <s v="Meat/Poultry/Other Animals - Unprepared/Unprocessed"/>
    <s v="Chicken - Unprepared/Unprocessed"/>
    <x v="37"/>
    <x v="361"/>
    <x v="8"/>
    <x v="6"/>
    <x v="21"/>
    <x v="1"/>
    <x v="30"/>
    <n v="3.2154954"/>
    <x v="5"/>
    <s v="aggregate"/>
    <x v="3"/>
  </r>
  <r>
    <s v="Meat/Poultry/Other Animals - Unprepared/Unprocessed"/>
    <s v="Chicken - Unprepared/Unprocessed"/>
    <x v="37"/>
    <x v="361"/>
    <x v="8"/>
    <x v="7"/>
    <x v="21"/>
    <x v="1"/>
    <x v="30"/>
    <n v="1.105594344"/>
    <x v="5"/>
    <s v="aggregate"/>
    <x v="3"/>
  </r>
  <r>
    <s v="Meat/Poultry/Other Animals - Unprepared/Unprocessed"/>
    <s v="Chicken - Unprepared/Unprocessed"/>
    <x v="37"/>
    <x v="361"/>
    <x v="8"/>
    <x v="1"/>
    <x v="21"/>
    <x v="1"/>
    <x v="30"/>
    <n v="6.6914940239999998"/>
    <x v="5"/>
    <s v="aggregate"/>
    <x v="3"/>
  </r>
  <r>
    <s v="Meat/Poultry/Other Animals - Unprepared/Unprocessed"/>
    <s v="Chicken - Unprepared/Unprocessed"/>
    <x v="37"/>
    <x v="361"/>
    <x v="8"/>
    <x v="0"/>
    <x v="21"/>
    <x v="1"/>
    <x v="57"/>
    <n v="0"/>
    <x v="5"/>
    <s v="aggregate"/>
    <x v="3"/>
  </r>
  <r>
    <s v="Meat/Poultry/Other Animals - Unprepared/Unprocessed"/>
    <s v="Chicken - Unprepared/Unprocessed"/>
    <x v="37"/>
    <x v="361"/>
    <x v="8"/>
    <x v="6"/>
    <x v="21"/>
    <x v="1"/>
    <x v="57"/>
    <n v="1.221556512"/>
    <x v="5"/>
    <s v="aggregate"/>
    <x v="3"/>
  </r>
  <r>
    <s v="Meat/Poultry/Other Animals - Unprepared/Unprocessed"/>
    <s v="Chicken - Unprepared/Unprocessed"/>
    <x v="37"/>
    <x v="361"/>
    <x v="8"/>
    <x v="7"/>
    <x v="21"/>
    <x v="1"/>
    <x v="57"/>
    <n v="1.942258356"/>
    <x v="5"/>
    <s v="aggregate"/>
    <x v="3"/>
  </r>
  <r>
    <s v="Meat/Poultry/Other Animals - Unprepared/Unprocessed"/>
    <s v="Chicken - Unprepared/Unprocessed"/>
    <x v="37"/>
    <x v="361"/>
    <x v="8"/>
    <x v="1"/>
    <x v="21"/>
    <x v="1"/>
    <x v="57"/>
    <n v="3.1638148679999998"/>
    <x v="5"/>
    <s v="aggregate"/>
    <x v="3"/>
  </r>
  <r>
    <s v="Meat/Poultry/Other Animals - Unprepared/Unprocessed"/>
    <s v="Chicken - Unprepared/Unprocessed"/>
    <x v="37"/>
    <x v="361"/>
    <x v="8"/>
    <x v="0"/>
    <x v="21"/>
    <x v="1"/>
    <x v="58"/>
    <n v="1.457798028"/>
    <x v="5"/>
    <s v="aggregate"/>
    <x v="3"/>
  </r>
  <r>
    <s v="Meat/Poultry/Other Animals - Unprepared/Unprocessed"/>
    <s v="Chicken - Unprepared/Unprocessed"/>
    <x v="37"/>
    <x v="361"/>
    <x v="8"/>
    <x v="6"/>
    <x v="21"/>
    <x v="1"/>
    <x v="58"/>
    <n v="2.5740310800000001"/>
    <x v="5"/>
    <s v="aggregate"/>
    <x v="3"/>
  </r>
  <r>
    <s v="Meat/Poultry/Other Animals - Unprepared/Unprocessed"/>
    <s v="Chicken - Unprepared/Unprocessed"/>
    <x v="37"/>
    <x v="361"/>
    <x v="8"/>
    <x v="7"/>
    <x v="21"/>
    <x v="1"/>
    <x v="58"/>
    <n v="0.88953356400000005"/>
    <x v="5"/>
    <s v="aggregate"/>
    <x v="3"/>
  </r>
  <r>
    <s v="Meat/Poultry/Other Animals - Unprepared/Unprocessed"/>
    <s v="Chicken - Unprepared/Unprocessed"/>
    <x v="37"/>
    <x v="361"/>
    <x v="8"/>
    <x v="1"/>
    <x v="21"/>
    <x v="1"/>
    <x v="58"/>
    <n v="4.9213626719999999"/>
    <x v="5"/>
    <s v="aggregate"/>
    <x v="3"/>
  </r>
  <r>
    <s v="Meat/Poultry/Other Animals - Unprepared/Unprocessed"/>
    <s v="Chicken - Unprepared/Unprocessed"/>
    <x v="37"/>
    <x v="361"/>
    <x v="8"/>
    <x v="0"/>
    <x v="21"/>
    <x v="1"/>
    <x v="59"/>
    <n v="2.4105505200000001"/>
    <x v="5"/>
    <s v="aggregate"/>
    <x v="3"/>
  </r>
  <r>
    <s v="Meat/Poultry/Other Animals - Unprepared/Unprocessed"/>
    <s v="Chicken - Unprepared/Unprocessed"/>
    <x v="37"/>
    <x v="361"/>
    <x v="8"/>
    <x v="6"/>
    <x v="21"/>
    <x v="1"/>
    <x v="59"/>
    <n v="3.2444924400000001"/>
    <x v="5"/>
    <s v="aggregate"/>
    <x v="3"/>
  </r>
  <r>
    <s v="Meat/Poultry/Other Animals - Unprepared/Unprocessed"/>
    <s v="Chicken - Unprepared/Unprocessed"/>
    <x v="37"/>
    <x v="361"/>
    <x v="8"/>
    <x v="7"/>
    <x v="21"/>
    <x v="1"/>
    <x v="59"/>
    <n v="1.111785228"/>
    <x v="5"/>
    <s v="aggregate"/>
    <x v="3"/>
  </r>
  <r>
    <s v="Meat/Poultry/Other Animals - Unprepared/Unprocessed"/>
    <s v="Chicken - Unprepared/Unprocessed"/>
    <x v="37"/>
    <x v="361"/>
    <x v="8"/>
    <x v="1"/>
    <x v="21"/>
    <x v="1"/>
    <x v="59"/>
    <n v="6.7668281879999999"/>
    <x v="5"/>
    <s v="aggregate"/>
    <x v="3"/>
  </r>
  <r>
    <s v="Meat/Poultry/Other Animals - Unprepared/Unprocessed"/>
    <s v="Chicken - Unprepared/Unprocessed"/>
    <x v="37"/>
    <x v="359"/>
    <x v="3"/>
    <x v="0"/>
    <x v="2"/>
    <x v="1"/>
    <x v="7"/>
    <n v="3.5084287980212876"/>
    <x v="10"/>
    <s v="aggregate"/>
    <x v="3"/>
  </r>
  <r>
    <s v="Meat/Poultry/Other Animals - Unprepared/Unprocessed"/>
    <s v="Chicken - Unprepared/Unprocessed"/>
    <x v="37"/>
    <x v="359"/>
    <x v="3"/>
    <x v="6"/>
    <x v="2"/>
    <x v="1"/>
    <x v="7"/>
    <n v="2.4523570329057089"/>
    <x v="10"/>
    <s v="aggregate"/>
    <x v="3"/>
  </r>
  <r>
    <s v="Meat/Poultry/Other Animals - Unprepared/Unprocessed"/>
    <s v="Chicken - Unprepared/Unprocessed"/>
    <x v="37"/>
    <x v="359"/>
    <x v="3"/>
    <x v="7"/>
    <x v="2"/>
    <x v="1"/>
    <x v="7"/>
    <n v="0.92782183362355364"/>
    <x v="10"/>
    <s v="aggregate"/>
    <x v="3"/>
  </r>
  <r>
    <s v="Meat/Poultry/Other Animals - Unprepared/Unprocessed"/>
    <s v="Chicken - Unprepared/Unprocessed"/>
    <x v="37"/>
    <x v="359"/>
    <x v="3"/>
    <x v="3"/>
    <x v="2"/>
    <x v="1"/>
    <x v="7"/>
    <n v="0.607372728691844"/>
    <x v="10"/>
    <s v="aggregate"/>
    <x v="3"/>
  </r>
  <r>
    <s v="Meat/Poultry/Other Animals - Unprepared/Unprocessed"/>
    <s v="Chicken - Unprepared/Unprocessed"/>
    <x v="37"/>
    <x v="359"/>
    <x v="3"/>
    <x v="5"/>
    <x v="2"/>
    <x v="1"/>
    <x v="7"/>
    <n v="0.38107830173377816"/>
    <x v="10"/>
    <s v="aggregate"/>
    <x v="3"/>
  </r>
  <r>
    <s v="Meat/Poultry/Other Animals - Unprepared/Unprocessed"/>
    <s v="Chicken - Unprepared/Unprocessed"/>
    <x v="37"/>
    <x v="359"/>
    <x v="3"/>
    <x v="4"/>
    <x v="2"/>
    <x v="1"/>
    <x v="7"/>
    <n v="0.29270238283866301"/>
    <x v="10"/>
    <s v="aggregate"/>
    <x v="3"/>
  </r>
  <r>
    <s v="Meat/Poultry/Other Animals - Unprepared/Unprocessed"/>
    <s v="Chicken - Unprepared/Unprocessed"/>
    <x v="37"/>
    <x v="359"/>
    <x v="3"/>
    <x v="1"/>
    <x v="2"/>
    <x v="1"/>
    <x v="7"/>
    <n v="6.8886076645505501"/>
    <x v="10"/>
    <s v="aggregate"/>
    <x v="3"/>
  </r>
  <r>
    <s v="Meat/Poultry/Other Animals - Unprepared/Unprocessed"/>
    <s v="Chicken - Unprepared/Unprocessed"/>
    <x v="37"/>
    <x v="359"/>
    <x v="3"/>
    <x v="2"/>
    <x v="2"/>
    <x v="1"/>
    <x v="7"/>
    <n v="8.1697610778148348"/>
    <x v="10"/>
    <s v="aggregate"/>
    <x v="3"/>
  </r>
  <r>
    <s v="Chickpeas"/>
    <s v="Chickpeas"/>
    <x v="38"/>
    <x v="362"/>
    <x v="0"/>
    <x v="0"/>
    <x v="0"/>
    <x v="0"/>
    <x v="60"/>
    <n v="8.5568000000000005E-5"/>
    <x v="0"/>
    <s v="aggregate"/>
    <x v="0"/>
  </r>
  <r>
    <s v="Chickpeas"/>
    <s v="Chickpeas"/>
    <x v="38"/>
    <x v="362"/>
    <x v="0"/>
    <x v="1"/>
    <x v="0"/>
    <x v="0"/>
    <x v="60"/>
    <n v="0.49867524200000002"/>
    <x v="0"/>
    <s v="aggregate"/>
    <x v="0"/>
  </r>
  <r>
    <s v="Chickpeas"/>
    <s v="Chickpeas"/>
    <x v="38"/>
    <x v="363"/>
    <x v="1"/>
    <x v="2"/>
    <x v="1"/>
    <x v="1"/>
    <x v="15"/>
    <n v="0.67"/>
    <x v="3"/>
    <s v="aggregate"/>
    <x v="1"/>
  </r>
  <r>
    <s v="Chicory Leaves"/>
    <m/>
    <x v="39"/>
    <x v="364"/>
    <x v="0"/>
    <x v="0"/>
    <x v="0"/>
    <x v="0"/>
    <x v="2"/>
    <n v="1.10024E-4"/>
    <x v="0"/>
    <s v="aggregate"/>
    <x v="0"/>
  </r>
  <r>
    <s v="Chicory Leaves"/>
    <m/>
    <x v="39"/>
    <x v="364"/>
    <x v="0"/>
    <x v="1"/>
    <x v="0"/>
    <x v="0"/>
    <x v="2"/>
    <n v="0.33639110900000002"/>
    <x v="0"/>
    <s v="aggregate"/>
    <x v="0"/>
  </r>
  <r>
    <s v="Chicory Leaves"/>
    <m/>
    <x v="39"/>
    <x v="365"/>
    <x v="0"/>
    <x v="0"/>
    <x v="0"/>
    <x v="0"/>
    <x v="61"/>
    <n v="1.18297E-4"/>
    <x v="0"/>
    <s v="aggregate"/>
    <x v="0"/>
  </r>
  <r>
    <s v="Chicory Leaves"/>
    <m/>
    <x v="39"/>
    <x v="365"/>
    <x v="0"/>
    <x v="1"/>
    <x v="0"/>
    <x v="0"/>
    <x v="61"/>
    <n v="0.34825098599999998"/>
    <x v="0"/>
    <s v="aggregate"/>
    <x v="0"/>
  </r>
  <r>
    <s v="Chicory Leaves"/>
    <m/>
    <x v="39"/>
    <x v="366"/>
    <x v="0"/>
    <x v="0"/>
    <x v="0"/>
    <x v="0"/>
    <x v="62"/>
    <n v="4.9177E-5"/>
    <x v="0"/>
    <s v="aggregate"/>
    <x v="0"/>
  </r>
  <r>
    <s v="Chicory Leaves"/>
    <m/>
    <x v="39"/>
    <x v="366"/>
    <x v="0"/>
    <x v="1"/>
    <x v="0"/>
    <x v="0"/>
    <x v="62"/>
    <n v="0.103982249"/>
    <x v="0"/>
    <s v="aggregate"/>
    <x v="0"/>
  </r>
  <r>
    <s v="Chicory Leaves"/>
    <m/>
    <x v="39"/>
    <x v="367"/>
    <x v="0"/>
    <x v="0"/>
    <x v="0"/>
    <x v="0"/>
    <x v="63"/>
    <n v="5.0679E-5"/>
    <x v="0"/>
    <s v="aggregate"/>
    <x v="0"/>
  </r>
  <r>
    <s v="Chicory Leaves"/>
    <m/>
    <x v="39"/>
    <x v="367"/>
    <x v="0"/>
    <x v="1"/>
    <x v="0"/>
    <x v="0"/>
    <x v="63"/>
    <n v="0.205275394"/>
    <x v="0"/>
    <s v="aggregate"/>
    <x v="0"/>
  </r>
  <r>
    <s v="Chicory Leaves"/>
    <m/>
    <x v="39"/>
    <x v="368"/>
    <x v="0"/>
    <x v="0"/>
    <x v="0"/>
    <x v="0"/>
    <x v="64"/>
    <n v="1.24499E-4"/>
    <x v="0"/>
    <s v="aggregate"/>
    <x v="0"/>
  </r>
  <r>
    <s v="Chicory Leaves"/>
    <m/>
    <x v="39"/>
    <x v="368"/>
    <x v="0"/>
    <x v="1"/>
    <x v="0"/>
    <x v="0"/>
    <x v="64"/>
    <n v="0.35457063700000002"/>
    <x v="0"/>
    <s v="aggregate"/>
    <x v="0"/>
  </r>
  <r>
    <s v="Chicory Leaves"/>
    <m/>
    <x v="39"/>
    <x v="369"/>
    <x v="0"/>
    <x v="0"/>
    <x v="0"/>
    <x v="0"/>
    <x v="65"/>
    <n v="2.6355000000000001E-5"/>
    <x v="0"/>
    <s v="aggregate"/>
    <x v="0"/>
  </r>
  <r>
    <s v="Chicory Leaves"/>
    <m/>
    <x v="39"/>
    <x v="369"/>
    <x v="0"/>
    <x v="1"/>
    <x v="0"/>
    <x v="0"/>
    <x v="65"/>
    <n v="7.4436209000000003E-2"/>
    <x v="0"/>
    <s v="aggregate"/>
    <x v="0"/>
  </r>
  <r>
    <s v="Chicory Leaves"/>
    <m/>
    <x v="39"/>
    <x v="370"/>
    <x v="0"/>
    <x v="0"/>
    <x v="0"/>
    <x v="0"/>
    <x v="66"/>
    <n v="8.0174999999999997E-5"/>
    <x v="0"/>
    <s v="aggregate"/>
    <x v="0"/>
  </r>
  <r>
    <s v="Chicory Leaves"/>
    <m/>
    <x v="39"/>
    <x v="370"/>
    <x v="0"/>
    <x v="1"/>
    <x v="0"/>
    <x v="0"/>
    <x v="66"/>
    <n v="0.22938246700000001"/>
    <x v="0"/>
    <s v="aggregate"/>
    <x v="0"/>
  </r>
  <r>
    <s v="Chicory Leaves"/>
    <m/>
    <x v="39"/>
    <x v="371"/>
    <x v="0"/>
    <x v="0"/>
    <x v="0"/>
    <x v="0"/>
    <x v="47"/>
    <n v="1.1024299999999999E-4"/>
    <x v="0"/>
    <s v="aggregate"/>
    <x v="0"/>
  </r>
  <r>
    <s v="Chicory Leaves"/>
    <m/>
    <x v="39"/>
    <x v="371"/>
    <x v="0"/>
    <x v="1"/>
    <x v="0"/>
    <x v="0"/>
    <x v="47"/>
    <n v="0.33940379500000001"/>
    <x v="0"/>
    <s v="aggregate"/>
    <x v="0"/>
  </r>
  <r>
    <s v="Chicory Leaves"/>
    <m/>
    <x v="39"/>
    <x v="372"/>
    <x v="0"/>
    <x v="0"/>
    <x v="0"/>
    <x v="0"/>
    <x v="67"/>
    <n v="9.1413E-5"/>
    <x v="0"/>
    <s v="aggregate"/>
    <x v="0"/>
  </r>
  <r>
    <s v="Chicory Leaves"/>
    <m/>
    <x v="39"/>
    <x v="372"/>
    <x v="0"/>
    <x v="1"/>
    <x v="0"/>
    <x v="0"/>
    <x v="67"/>
    <n v="0.31228164200000003"/>
    <x v="0"/>
    <s v="aggregate"/>
    <x v="0"/>
  </r>
  <r>
    <s v="Chicory Leaves"/>
    <m/>
    <x v="39"/>
    <x v="373"/>
    <x v="0"/>
    <x v="0"/>
    <x v="0"/>
    <x v="0"/>
    <x v="68"/>
    <n v="5.1981000000000003E-5"/>
    <x v="0"/>
    <s v="aggregate"/>
    <x v="0"/>
  </r>
  <r>
    <s v="Chicory Leaves"/>
    <m/>
    <x v="39"/>
    <x v="373"/>
    <x v="0"/>
    <x v="1"/>
    <x v="0"/>
    <x v="0"/>
    <x v="68"/>
    <n v="7.8460813000000004E-2"/>
    <x v="0"/>
    <s v="aggregate"/>
    <x v="0"/>
  </r>
  <r>
    <s v="Chicory Leaves"/>
    <m/>
    <x v="39"/>
    <x v="374"/>
    <x v="0"/>
    <x v="0"/>
    <x v="0"/>
    <x v="0"/>
    <x v="69"/>
    <n v="2.868E-5"/>
    <x v="0"/>
    <s v="aggregate"/>
    <x v="0"/>
  </r>
  <r>
    <s v="Chicory Leaves"/>
    <m/>
    <x v="39"/>
    <x v="374"/>
    <x v="0"/>
    <x v="1"/>
    <x v="0"/>
    <x v="0"/>
    <x v="69"/>
    <n v="8.1010885000000005E-2"/>
    <x v="0"/>
    <s v="aggregate"/>
    <x v="0"/>
  </r>
  <r>
    <s v="Chicory Leaves"/>
    <m/>
    <x v="39"/>
    <x v="375"/>
    <x v="0"/>
    <x v="0"/>
    <x v="0"/>
    <x v="0"/>
    <x v="70"/>
    <n v="5.2408999999999999E-5"/>
    <x v="0"/>
    <s v="aggregate"/>
    <x v="0"/>
  </r>
  <r>
    <s v="Chicory Leaves"/>
    <m/>
    <x v="39"/>
    <x v="375"/>
    <x v="0"/>
    <x v="1"/>
    <x v="0"/>
    <x v="0"/>
    <x v="70"/>
    <n v="0.20210683900000001"/>
    <x v="0"/>
    <s v="aggregate"/>
    <x v="0"/>
  </r>
  <r>
    <s v="Chicory Leaves"/>
    <m/>
    <x v="39"/>
    <x v="376"/>
    <x v="0"/>
    <x v="0"/>
    <x v="0"/>
    <x v="0"/>
    <x v="71"/>
    <n v="1.25962E-4"/>
    <x v="0"/>
    <s v="aggregate"/>
    <x v="0"/>
  </r>
  <r>
    <s v="Chicory Leaves"/>
    <m/>
    <x v="39"/>
    <x v="376"/>
    <x v="0"/>
    <x v="1"/>
    <x v="0"/>
    <x v="0"/>
    <x v="71"/>
    <n v="0.53921352600000005"/>
    <x v="0"/>
    <s v="aggregate"/>
    <x v="0"/>
  </r>
  <r>
    <s v="Chicory Leaves"/>
    <m/>
    <x v="39"/>
    <x v="377"/>
    <x v="0"/>
    <x v="0"/>
    <x v="0"/>
    <x v="0"/>
    <x v="72"/>
    <n v="3.7617000000000003E-5"/>
    <x v="0"/>
    <s v="aggregate"/>
    <x v="0"/>
  </r>
  <r>
    <s v="Chicory Leaves"/>
    <m/>
    <x v="39"/>
    <x v="377"/>
    <x v="0"/>
    <x v="1"/>
    <x v="0"/>
    <x v="0"/>
    <x v="72"/>
    <n v="0.10419540300000001"/>
    <x v="0"/>
    <s v="aggregate"/>
    <x v="0"/>
  </r>
  <r>
    <s v="Chicory Leaves"/>
    <m/>
    <x v="39"/>
    <x v="378"/>
    <x v="0"/>
    <x v="0"/>
    <x v="0"/>
    <x v="0"/>
    <x v="73"/>
    <n v="6.3268000000000005E-5"/>
    <x v="0"/>
    <s v="aggregate"/>
    <x v="0"/>
  </r>
  <r>
    <s v="Chicory Leaves"/>
    <m/>
    <x v="39"/>
    <x v="378"/>
    <x v="0"/>
    <x v="1"/>
    <x v="0"/>
    <x v="0"/>
    <x v="73"/>
    <n v="0.36555452100000002"/>
    <x v="0"/>
    <s v="aggregate"/>
    <x v="0"/>
  </r>
  <r>
    <s v="Confectionery Products"/>
    <s v="Chocolate and Chocolate/Sugar Candy Combinations - Confectionery"/>
    <x v="40"/>
    <x v="379"/>
    <x v="5"/>
    <x v="1"/>
    <x v="1"/>
    <x v="0"/>
    <x v="7"/>
    <n v="16.761333"/>
    <x v="9"/>
    <s v="aggregate"/>
    <x v="3"/>
  </r>
  <r>
    <s v="Confectionery Products"/>
    <s v="Chocolate and Chocolate/Sugar Candy Combinations - Confectionery"/>
    <x v="40"/>
    <x v="379"/>
    <x v="5"/>
    <x v="3"/>
    <x v="1"/>
    <x v="0"/>
    <x v="7"/>
    <n v="1.2743656999999999"/>
    <x v="9"/>
    <s v="aggregate"/>
    <x v="3"/>
  </r>
  <r>
    <s v="Confectionery Products"/>
    <s v="Chocolate and Chocolate/Sugar Candy Combinations - Confectionery"/>
    <x v="40"/>
    <x v="379"/>
    <x v="5"/>
    <x v="4"/>
    <x v="1"/>
    <x v="0"/>
    <x v="7"/>
    <n v="0.10291973"/>
    <x v="9"/>
    <s v="aggregate"/>
    <x v="3"/>
  </r>
  <r>
    <s v="Confectionery Products"/>
    <s v="Chocolate and Chocolate/Sugar Candy Combinations - Confectionery"/>
    <x v="40"/>
    <x v="379"/>
    <x v="5"/>
    <x v="5"/>
    <x v="1"/>
    <x v="0"/>
    <x v="7"/>
    <n v="0.41170324000000003"/>
    <x v="9"/>
    <s v="aggregate"/>
    <x v="3"/>
  </r>
  <r>
    <s v="Confectionery Products"/>
    <s v="Chocolate and Chocolate/Sugar Candy Combinations - Confectionery"/>
    <x v="40"/>
    <x v="379"/>
    <x v="5"/>
    <x v="2"/>
    <x v="1"/>
    <x v="0"/>
    <x v="7"/>
    <n v="18.550321669999999"/>
    <x v="9"/>
    <s v="aggregate"/>
    <x v="3"/>
  </r>
  <r>
    <s v="Confectionery Products"/>
    <s v="Chocolate and Chocolate/Sugar Candy Combinations - Confectionery"/>
    <x v="40"/>
    <x v="380"/>
    <x v="5"/>
    <x v="1"/>
    <x v="1"/>
    <x v="0"/>
    <x v="7"/>
    <n v="16.761333"/>
    <x v="9"/>
    <s v="aggregate"/>
    <x v="3"/>
  </r>
  <r>
    <s v="Confectionery Products"/>
    <s v="Chocolate and Chocolate/Sugar Candy Combinations - Confectionery"/>
    <x v="40"/>
    <x v="380"/>
    <x v="5"/>
    <x v="3"/>
    <x v="1"/>
    <x v="0"/>
    <x v="7"/>
    <n v="1.2743656999999999"/>
    <x v="9"/>
    <s v="aggregate"/>
    <x v="3"/>
  </r>
  <r>
    <s v="Confectionery Products"/>
    <s v="Chocolate and Chocolate/Sugar Candy Combinations - Confectionery"/>
    <x v="40"/>
    <x v="380"/>
    <x v="5"/>
    <x v="4"/>
    <x v="1"/>
    <x v="0"/>
    <x v="7"/>
    <n v="0.10291973"/>
    <x v="9"/>
    <s v="aggregate"/>
    <x v="3"/>
  </r>
  <r>
    <s v="Confectionery Products"/>
    <s v="Chocolate and Chocolate/Sugar Candy Combinations - Confectionery"/>
    <x v="40"/>
    <x v="380"/>
    <x v="5"/>
    <x v="5"/>
    <x v="1"/>
    <x v="0"/>
    <x v="7"/>
    <n v="0.41170324000000003"/>
    <x v="9"/>
    <s v="aggregate"/>
    <x v="3"/>
  </r>
  <r>
    <s v="Confectionery Products"/>
    <s v="Chocolate and Chocolate/Sugar Candy Combinations - Confectionery"/>
    <x v="40"/>
    <x v="380"/>
    <x v="5"/>
    <x v="2"/>
    <x v="1"/>
    <x v="0"/>
    <x v="7"/>
    <n v="18.550321669999999"/>
    <x v="9"/>
    <s v="aggregate"/>
    <x v="3"/>
  </r>
  <r>
    <s v="Confectionery Products"/>
    <s v="Chocolate and Chocolate/Sugar Candy Combinations - Confectionery"/>
    <x v="40"/>
    <x v="381"/>
    <x v="5"/>
    <x v="1"/>
    <x v="1"/>
    <x v="0"/>
    <x v="7"/>
    <n v="16.761333"/>
    <x v="9"/>
    <s v="aggregate"/>
    <x v="3"/>
  </r>
  <r>
    <s v="Confectionery Products"/>
    <s v="Chocolate and Chocolate/Sugar Candy Combinations - Confectionery"/>
    <x v="40"/>
    <x v="381"/>
    <x v="5"/>
    <x v="3"/>
    <x v="1"/>
    <x v="0"/>
    <x v="7"/>
    <n v="1.2743656999999999"/>
    <x v="9"/>
    <s v="aggregate"/>
    <x v="3"/>
  </r>
  <r>
    <s v="Confectionery Products"/>
    <s v="Chocolate and Chocolate/Sugar Candy Combinations - Confectionery"/>
    <x v="40"/>
    <x v="381"/>
    <x v="5"/>
    <x v="4"/>
    <x v="1"/>
    <x v="0"/>
    <x v="7"/>
    <n v="0.10291973"/>
    <x v="9"/>
    <s v="aggregate"/>
    <x v="3"/>
  </r>
  <r>
    <s v="Confectionery Products"/>
    <s v="Chocolate and Chocolate/Sugar Candy Combinations - Confectionery"/>
    <x v="40"/>
    <x v="381"/>
    <x v="5"/>
    <x v="5"/>
    <x v="1"/>
    <x v="0"/>
    <x v="7"/>
    <n v="0.41170324000000003"/>
    <x v="9"/>
    <s v="aggregate"/>
    <x v="3"/>
  </r>
  <r>
    <s v="Confectionery Products"/>
    <s v="Chocolate and Chocolate/Sugar Candy Combinations - Confectionery"/>
    <x v="40"/>
    <x v="381"/>
    <x v="5"/>
    <x v="2"/>
    <x v="1"/>
    <x v="0"/>
    <x v="7"/>
    <n v="18.550321669999999"/>
    <x v="9"/>
    <s v="aggregate"/>
    <x v="3"/>
  </r>
  <r>
    <s v="Confectionery Products"/>
    <s v="Chocolate and Chocolate/Sugar Candy Combinations - Confectionery"/>
    <x v="40"/>
    <x v="382"/>
    <x v="5"/>
    <x v="1"/>
    <x v="1"/>
    <x v="0"/>
    <x v="7"/>
    <n v="16.761333"/>
    <x v="9"/>
    <s v="aggregate"/>
    <x v="3"/>
  </r>
  <r>
    <s v="Confectionery Products"/>
    <s v="Chocolate and Chocolate/Sugar Candy Combinations - Confectionery"/>
    <x v="40"/>
    <x v="382"/>
    <x v="5"/>
    <x v="3"/>
    <x v="1"/>
    <x v="0"/>
    <x v="7"/>
    <n v="1.2743656999999999"/>
    <x v="9"/>
    <s v="aggregate"/>
    <x v="3"/>
  </r>
  <r>
    <s v="Confectionery Products"/>
    <s v="Chocolate and Chocolate/Sugar Candy Combinations - Confectionery"/>
    <x v="40"/>
    <x v="382"/>
    <x v="5"/>
    <x v="4"/>
    <x v="1"/>
    <x v="0"/>
    <x v="7"/>
    <n v="0.10291973"/>
    <x v="9"/>
    <s v="aggregate"/>
    <x v="3"/>
  </r>
  <r>
    <s v="Confectionery Products"/>
    <s v="Chocolate and Chocolate/Sugar Candy Combinations - Confectionery"/>
    <x v="40"/>
    <x v="382"/>
    <x v="5"/>
    <x v="5"/>
    <x v="1"/>
    <x v="0"/>
    <x v="7"/>
    <n v="0.41170324000000003"/>
    <x v="9"/>
    <s v="aggregate"/>
    <x v="3"/>
  </r>
  <r>
    <s v="Confectionery Products"/>
    <s v="Chocolate and Chocolate/Sugar Candy Combinations - Confectionery"/>
    <x v="40"/>
    <x v="382"/>
    <x v="5"/>
    <x v="2"/>
    <x v="1"/>
    <x v="0"/>
    <x v="7"/>
    <n v="18.550321669999999"/>
    <x v="9"/>
    <s v="aggregate"/>
    <x v="3"/>
  </r>
  <r>
    <s v="Confectionery Products"/>
    <s v="Chocolate and Chocolate/Sugar Candy Combinations - Confectionery"/>
    <x v="40"/>
    <x v="383"/>
    <x v="5"/>
    <x v="1"/>
    <x v="1"/>
    <x v="0"/>
    <x v="7"/>
    <n v="16.761333"/>
    <x v="9"/>
    <s v="aggregate"/>
    <x v="3"/>
  </r>
  <r>
    <s v="Confectionery Products"/>
    <s v="Chocolate and Chocolate/Sugar Candy Combinations - Confectionery"/>
    <x v="40"/>
    <x v="383"/>
    <x v="5"/>
    <x v="3"/>
    <x v="1"/>
    <x v="0"/>
    <x v="7"/>
    <n v="1.2743656999999999"/>
    <x v="9"/>
    <s v="aggregate"/>
    <x v="3"/>
  </r>
  <r>
    <s v="Confectionery Products"/>
    <s v="Chocolate and Chocolate/Sugar Candy Combinations - Confectionery"/>
    <x v="40"/>
    <x v="383"/>
    <x v="5"/>
    <x v="4"/>
    <x v="1"/>
    <x v="0"/>
    <x v="7"/>
    <n v="0.10291973"/>
    <x v="9"/>
    <s v="aggregate"/>
    <x v="3"/>
  </r>
  <r>
    <s v="Confectionery Products"/>
    <s v="Chocolate and Chocolate/Sugar Candy Combinations - Confectionery"/>
    <x v="40"/>
    <x v="383"/>
    <x v="5"/>
    <x v="5"/>
    <x v="1"/>
    <x v="0"/>
    <x v="7"/>
    <n v="0.41170324000000003"/>
    <x v="9"/>
    <s v="aggregate"/>
    <x v="3"/>
  </r>
  <r>
    <s v="Confectionery Products"/>
    <s v="Chocolate and Chocolate/Sugar Candy Combinations - Confectionery"/>
    <x v="40"/>
    <x v="383"/>
    <x v="5"/>
    <x v="2"/>
    <x v="1"/>
    <x v="0"/>
    <x v="7"/>
    <n v="18.550321669999999"/>
    <x v="9"/>
    <s v="aggregate"/>
    <x v="3"/>
  </r>
  <r>
    <s v="Confectionery Products"/>
    <s v="Chocolate and Chocolate/Sugar Candy Combinations - Confectionery"/>
    <x v="40"/>
    <x v="384"/>
    <x v="5"/>
    <x v="1"/>
    <x v="1"/>
    <x v="0"/>
    <x v="7"/>
    <n v="3.8993218999999999"/>
    <x v="9"/>
    <s v="aggregate"/>
    <x v="3"/>
  </r>
  <r>
    <s v="Confectionery Products"/>
    <s v="Chocolate and Chocolate/Sugar Candy Combinations - Confectionery"/>
    <x v="40"/>
    <x v="384"/>
    <x v="5"/>
    <x v="3"/>
    <x v="1"/>
    <x v="0"/>
    <x v="7"/>
    <n v="0.49196599000000002"/>
    <x v="9"/>
    <s v="aggregate"/>
    <x v="3"/>
  </r>
  <r>
    <s v="Confectionery Products"/>
    <s v="Chocolate and Chocolate/Sugar Candy Combinations - Confectionery"/>
    <x v="40"/>
    <x v="384"/>
    <x v="5"/>
    <x v="4"/>
    <x v="1"/>
    <x v="0"/>
    <x v="7"/>
    <n v="0.10291973"/>
    <x v="9"/>
    <s v="aggregate"/>
    <x v="3"/>
  </r>
  <r>
    <s v="Confectionery Products"/>
    <s v="Chocolate and Chocolate/Sugar Candy Combinations - Confectionery"/>
    <x v="40"/>
    <x v="384"/>
    <x v="5"/>
    <x v="5"/>
    <x v="1"/>
    <x v="0"/>
    <x v="7"/>
    <n v="0.21387565"/>
    <x v="9"/>
    <s v="aggregate"/>
    <x v="3"/>
  </r>
  <r>
    <s v="Confectionery Products"/>
    <s v="Chocolate and Chocolate/Sugar Candy Combinations - Confectionery"/>
    <x v="40"/>
    <x v="384"/>
    <x v="5"/>
    <x v="2"/>
    <x v="1"/>
    <x v="0"/>
    <x v="7"/>
    <n v="4.7080832700000004"/>
    <x v="9"/>
    <s v="aggregate"/>
    <x v="3"/>
  </r>
  <r>
    <s v="Confectionery Products"/>
    <s v="Chocolate and Chocolate/Sugar Candy Combinations - Confectionery"/>
    <x v="40"/>
    <x v="385"/>
    <x v="5"/>
    <x v="1"/>
    <x v="1"/>
    <x v="0"/>
    <x v="7"/>
    <n v="16.761333"/>
    <x v="9"/>
    <s v="aggregate"/>
    <x v="3"/>
  </r>
  <r>
    <s v="Confectionery Products"/>
    <s v="Chocolate and Chocolate/Sugar Candy Combinations - Confectionery"/>
    <x v="40"/>
    <x v="385"/>
    <x v="5"/>
    <x v="3"/>
    <x v="1"/>
    <x v="0"/>
    <x v="7"/>
    <n v="1.2743656999999999"/>
    <x v="9"/>
    <s v="aggregate"/>
    <x v="3"/>
  </r>
  <r>
    <s v="Confectionery Products"/>
    <s v="Chocolate and Chocolate/Sugar Candy Combinations - Confectionery"/>
    <x v="40"/>
    <x v="385"/>
    <x v="5"/>
    <x v="4"/>
    <x v="1"/>
    <x v="0"/>
    <x v="7"/>
    <n v="0.10291973"/>
    <x v="9"/>
    <s v="aggregate"/>
    <x v="3"/>
  </r>
  <r>
    <s v="Confectionery Products"/>
    <s v="Chocolate and Chocolate/Sugar Candy Combinations - Confectionery"/>
    <x v="40"/>
    <x v="385"/>
    <x v="5"/>
    <x v="5"/>
    <x v="1"/>
    <x v="0"/>
    <x v="7"/>
    <n v="0.41170324000000003"/>
    <x v="9"/>
    <s v="aggregate"/>
    <x v="3"/>
  </r>
  <r>
    <s v="Confectionery Products"/>
    <s v="Chocolate and Chocolate/Sugar Candy Combinations - Confectionery"/>
    <x v="40"/>
    <x v="385"/>
    <x v="5"/>
    <x v="2"/>
    <x v="1"/>
    <x v="0"/>
    <x v="7"/>
    <n v="18.550321669999999"/>
    <x v="9"/>
    <s v="aggregate"/>
    <x v="3"/>
  </r>
  <r>
    <s v="Confectionery Products"/>
    <s v="Chocolate and Chocolate/Sugar Candy Combinations - Confectionery"/>
    <x v="40"/>
    <x v="386"/>
    <x v="5"/>
    <x v="1"/>
    <x v="1"/>
    <x v="0"/>
    <x v="7"/>
    <n v="16.761333"/>
    <x v="9"/>
    <s v="aggregate"/>
    <x v="3"/>
  </r>
  <r>
    <s v="Confectionery Products"/>
    <s v="Chocolate and Chocolate/Sugar Candy Combinations - Confectionery"/>
    <x v="40"/>
    <x v="386"/>
    <x v="5"/>
    <x v="3"/>
    <x v="1"/>
    <x v="0"/>
    <x v="7"/>
    <n v="1.2743656999999999"/>
    <x v="9"/>
    <s v="aggregate"/>
    <x v="3"/>
  </r>
  <r>
    <s v="Confectionery Products"/>
    <s v="Chocolate and Chocolate/Sugar Candy Combinations - Confectionery"/>
    <x v="40"/>
    <x v="386"/>
    <x v="5"/>
    <x v="4"/>
    <x v="1"/>
    <x v="0"/>
    <x v="7"/>
    <n v="0.10291973"/>
    <x v="9"/>
    <s v="aggregate"/>
    <x v="3"/>
  </r>
  <r>
    <s v="Confectionery Products"/>
    <s v="Chocolate and Chocolate/Sugar Candy Combinations - Confectionery"/>
    <x v="40"/>
    <x v="386"/>
    <x v="5"/>
    <x v="5"/>
    <x v="1"/>
    <x v="0"/>
    <x v="7"/>
    <n v="0.41170324000000003"/>
    <x v="9"/>
    <s v="aggregate"/>
    <x v="3"/>
  </r>
  <r>
    <s v="Confectionery Products"/>
    <s v="Chocolate and Chocolate/Sugar Candy Combinations - Confectionery"/>
    <x v="40"/>
    <x v="386"/>
    <x v="5"/>
    <x v="2"/>
    <x v="1"/>
    <x v="0"/>
    <x v="7"/>
    <n v="18.550321669999999"/>
    <x v="9"/>
    <s v="aggregate"/>
    <x v="3"/>
  </r>
  <r>
    <s v="Confectionery Products"/>
    <s v="Chocolate and Chocolate/Sugar Candy Combinations - Confectionery"/>
    <x v="40"/>
    <x v="387"/>
    <x v="5"/>
    <x v="1"/>
    <x v="1"/>
    <x v="0"/>
    <x v="7"/>
    <n v="15.499613999999999"/>
    <x v="9"/>
    <s v="aggregate"/>
    <x v="3"/>
  </r>
  <r>
    <s v="Confectionery Products"/>
    <s v="Chocolate and Chocolate/Sugar Candy Combinations - Confectionery"/>
    <x v="40"/>
    <x v="387"/>
    <x v="5"/>
    <x v="3"/>
    <x v="1"/>
    <x v="0"/>
    <x v="7"/>
    <n v="1.6191263"/>
    <x v="9"/>
    <s v="aggregate"/>
    <x v="3"/>
  </r>
  <r>
    <s v="Confectionery Products"/>
    <s v="Chocolate and Chocolate/Sugar Candy Combinations - Confectionery"/>
    <x v="40"/>
    <x v="387"/>
    <x v="5"/>
    <x v="4"/>
    <x v="1"/>
    <x v="0"/>
    <x v="7"/>
    <n v="0.10291973"/>
    <x v="9"/>
    <s v="aggregate"/>
    <x v="3"/>
  </r>
  <r>
    <s v="Confectionery Products"/>
    <s v="Chocolate and Chocolate/Sugar Candy Combinations - Confectionery"/>
    <x v="40"/>
    <x v="387"/>
    <x v="5"/>
    <x v="5"/>
    <x v="1"/>
    <x v="0"/>
    <x v="7"/>
    <n v="0.33427005999999998"/>
    <x v="9"/>
    <s v="aggregate"/>
    <x v="3"/>
  </r>
  <r>
    <s v="Confectionery Products"/>
    <s v="Chocolate and Chocolate/Sugar Candy Combinations - Confectionery"/>
    <x v="40"/>
    <x v="387"/>
    <x v="5"/>
    <x v="2"/>
    <x v="1"/>
    <x v="0"/>
    <x v="7"/>
    <n v="17.55593009"/>
    <x v="9"/>
    <s v="aggregate"/>
    <x v="3"/>
  </r>
  <r>
    <s v="Confectionery Products"/>
    <s v="Chocolate and Chocolate/Sugar Candy Combinations - Confectionery"/>
    <x v="40"/>
    <x v="388"/>
    <x v="5"/>
    <x v="1"/>
    <x v="1"/>
    <x v="0"/>
    <x v="7"/>
    <n v="15.499613999999999"/>
    <x v="9"/>
    <s v="aggregate"/>
    <x v="3"/>
  </r>
  <r>
    <s v="Confectionery Products"/>
    <s v="Chocolate and Chocolate/Sugar Candy Combinations - Confectionery"/>
    <x v="40"/>
    <x v="388"/>
    <x v="5"/>
    <x v="3"/>
    <x v="1"/>
    <x v="0"/>
    <x v="7"/>
    <n v="1.6191263"/>
    <x v="9"/>
    <s v="aggregate"/>
    <x v="3"/>
  </r>
  <r>
    <s v="Confectionery Products"/>
    <s v="Chocolate and Chocolate/Sugar Candy Combinations - Confectionery"/>
    <x v="40"/>
    <x v="388"/>
    <x v="5"/>
    <x v="4"/>
    <x v="1"/>
    <x v="0"/>
    <x v="7"/>
    <n v="0.10291973"/>
    <x v="9"/>
    <s v="aggregate"/>
    <x v="3"/>
  </r>
  <r>
    <s v="Confectionery Products"/>
    <s v="Chocolate and Chocolate/Sugar Candy Combinations - Confectionery"/>
    <x v="40"/>
    <x v="388"/>
    <x v="5"/>
    <x v="5"/>
    <x v="1"/>
    <x v="0"/>
    <x v="7"/>
    <n v="0.33427005999999998"/>
    <x v="9"/>
    <s v="aggregate"/>
    <x v="3"/>
  </r>
  <r>
    <s v="Confectionery Products"/>
    <s v="Chocolate and Chocolate/Sugar Candy Combinations - Confectionery"/>
    <x v="40"/>
    <x v="388"/>
    <x v="5"/>
    <x v="2"/>
    <x v="1"/>
    <x v="0"/>
    <x v="7"/>
    <n v="17.55593009"/>
    <x v="9"/>
    <s v="aggregate"/>
    <x v="3"/>
  </r>
  <r>
    <s v="Confectionery Products"/>
    <s v="Chocolate and Chocolate/Sugar Candy Combinations - Confectionery"/>
    <x v="40"/>
    <x v="389"/>
    <x v="5"/>
    <x v="1"/>
    <x v="1"/>
    <x v="0"/>
    <x v="7"/>
    <n v="15.499613999999999"/>
    <x v="9"/>
    <s v="aggregate"/>
    <x v="3"/>
  </r>
  <r>
    <s v="Confectionery Products"/>
    <s v="Chocolate and Chocolate/Sugar Candy Combinations - Confectionery"/>
    <x v="40"/>
    <x v="389"/>
    <x v="5"/>
    <x v="3"/>
    <x v="1"/>
    <x v="0"/>
    <x v="7"/>
    <n v="1.6191263"/>
    <x v="9"/>
    <s v="aggregate"/>
    <x v="3"/>
  </r>
  <r>
    <s v="Confectionery Products"/>
    <s v="Chocolate and Chocolate/Sugar Candy Combinations - Confectionery"/>
    <x v="40"/>
    <x v="389"/>
    <x v="5"/>
    <x v="4"/>
    <x v="1"/>
    <x v="0"/>
    <x v="7"/>
    <n v="0.10291973"/>
    <x v="9"/>
    <s v="aggregate"/>
    <x v="3"/>
  </r>
  <r>
    <s v="Confectionery Products"/>
    <s v="Chocolate and Chocolate/Sugar Candy Combinations - Confectionery"/>
    <x v="40"/>
    <x v="389"/>
    <x v="5"/>
    <x v="5"/>
    <x v="1"/>
    <x v="0"/>
    <x v="7"/>
    <n v="0.33427005999999998"/>
    <x v="9"/>
    <s v="aggregate"/>
    <x v="3"/>
  </r>
  <r>
    <s v="Confectionery Products"/>
    <s v="Chocolate and Chocolate/Sugar Candy Combinations - Confectionery"/>
    <x v="40"/>
    <x v="389"/>
    <x v="5"/>
    <x v="2"/>
    <x v="1"/>
    <x v="0"/>
    <x v="7"/>
    <n v="17.55593009"/>
    <x v="9"/>
    <s v="aggregate"/>
    <x v="3"/>
  </r>
  <r>
    <s v="Confectionery Products"/>
    <s v="Chocolate and Chocolate/Sugar Candy Combinations - Confectionery"/>
    <x v="40"/>
    <x v="390"/>
    <x v="5"/>
    <x v="1"/>
    <x v="1"/>
    <x v="0"/>
    <x v="7"/>
    <n v="15.499613999999999"/>
    <x v="9"/>
    <s v="aggregate"/>
    <x v="3"/>
  </r>
  <r>
    <s v="Confectionery Products"/>
    <s v="Chocolate and Chocolate/Sugar Candy Combinations - Confectionery"/>
    <x v="40"/>
    <x v="390"/>
    <x v="5"/>
    <x v="3"/>
    <x v="1"/>
    <x v="0"/>
    <x v="7"/>
    <n v="1.6191263"/>
    <x v="9"/>
    <s v="aggregate"/>
    <x v="3"/>
  </r>
  <r>
    <s v="Confectionery Products"/>
    <s v="Chocolate and Chocolate/Sugar Candy Combinations - Confectionery"/>
    <x v="40"/>
    <x v="390"/>
    <x v="5"/>
    <x v="4"/>
    <x v="1"/>
    <x v="0"/>
    <x v="7"/>
    <n v="0.10291973"/>
    <x v="9"/>
    <s v="aggregate"/>
    <x v="3"/>
  </r>
  <r>
    <s v="Confectionery Products"/>
    <s v="Chocolate and Chocolate/Sugar Candy Combinations - Confectionery"/>
    <x v="40"/>
    <x v="390"/>
    <x v="5"/>
    <x v="5"/>
    <x v="1"/>
    <x v="0"/>
    <x v="7"/>
    <n v="0.33427005999999998"/>
    <x v="9"/>
    <s v="aggregate"/>
    <x v="3"/>
  </r>
  <r>
    <s v="Confectionery Products"/>
    <s v="Chocolate and Chocolate/Sugar Candy Combinations - Confectionery"/>
    <x v="40"/>
    <x v="390"/>
    <x v="5"/>
    <x v="2"/>
    <x v="1"/>
    <x v="0"/>
    <x v="7"/>
    <n v="17.55593009"/>
    <x v="9"/>
    <s v="aggregate"/>
    <x v="3"/>
  </r>
  <r>
    <s v="Confectionery Products"/>
    <s v="Chocolate and Chocolate/Sugar Candy Combinations - Confectionery"/>
    <x v="40"/>
    <x v="391"/>
    <x v="5"/>
    <x v="1"/>
    <x v="1"/>
    <x v="0"/>
    <x v="7"/>
    <n v="15.499613999999999"/>
    <x v="9"/>
    <s v="aggregate"/>
    <x v="3"/>
  </r>
  <r>
    <s v="Confectionery Products"/>
    <s v="Chocolate and Chocolate/Sugar Candy Combinations - Confectionery"/>
    <x v="40"/>
    <x v="391"/>
    <x v="5"/>
    <x v="3"/>
    <x v="1"/>
    <x v="0"/>
    <x v="7"/>
    <n v="1.6191263"/>
    <x v="9"/>
    <s v="aggregate"/>
    <x v="3"/>
  </r>
  <r>
    <s v="Confectionery Products"/>
    <s v="Chocolate and Chocolate/Sugar Candy Combinations - Confectionery"/>
    <x v="40"/>
    <x v="391"/>
    <x v="5"/>
    <x v="4"/>
    <x v="1"/>
    <x v="0"/>
    <x v="7"/>
    <n v="0.10291973"/>
    <x v="9"/>
    <s v="aggregate"/>
    <x v="3"/>
  </r>
  <r>
    <s v="Confectionery Products"/>
    <s v="Chocolate and Chocolate/Sugar Candy Combinations - Confectionery"/>
    <x v="40"/>
    <x v="391"/>
    <x v="5"/>
    <x v="5"/>
    <x v="1"/>
    <x v="0"/>
    <x v="7"/>
    <n v="0.33427005999999998"/>
    <x v="9"/>
    <s v="aggregate"/>
    <x v="3"/>
  </r>
  <r>
    <s v="Confectionery Products"/>
    <s v="Chocolate and Chocolate/Sugar Candy Combinations - Confectionery"/>
    <x v="40"/>
    <x v="391"/>
    <x v="5"/>
    <x v="2"/>
    <x v="1"/>
    <x v="0"/>
    <x v="7"/>
    <n v="17.55593009"/>
    <x v="9"/>
    <s v="aggregate"/>
    <x v="3"/>
  </r>
  <r>
    <s v="Confectionery Products"/>
    <s v="Chocolate and Chocolate/Sugar Candy Combinations - Confectionery"/>
    <x v="40"/>
    <x v="392"/>
    <x v="5"/>
    <x v="1"/>
    <x v="1"/>
    <x v="0"/>
    <x v="7"/>
    <n v="15.499613999999999"/>
    <x v="9"/>
    <s v="aggregate"/>
    <x v="3"/>
  </r>
  <r>
    <s v="Confectionery Products"/>
    <s v="Chocolate and Chocolate/Sugar Candy Combinations - Confectionery"/>
    <x v="40"/>
    <x v="392"/>
    <x v="5"/>
    <x v="3"/>
    <x v="1"/>
    <x v="0"/>
    <x v="7"/>
    <n v="1.6191263"/>
    <x v="9"/>
    <s v="aggregate"/>
    <x v="3"/>
  </r>
  <r>
    <s v="Confectionery Products"/>
    <s v="Chocolate and Chocolate/Sugar Candy Combinations - Confectionery"/>
    <x v="40"/>
    <x v="392"/>
    <x v="5"/>
    <x v="4"/>
    <x v="1"/>
    <x v="0"/>
    <x v="7"/>
    <n v="0.10291973"/>
    <x v="9"/>
    <s v="aggregate"/>
    <x v="3"/>
  </r>
  <r>
    <s v="Confectionery Products"/>
    <s v="Chocolate and Chocolate/Sugar Candy Combinations - Confectionery"/>
    <x v="40"/>
    <x v="392"/>
    <x v="5"/>
    <x v="5"/>
    <x v="1"/>
    <x v="0"/>
    <x v="7"/>
    <n v="0.33427005999999998"/>
    <x v="9"/>
    <s v="aggregate"/>
    <x v="3"/>
  </r>
  <r>
    <s v="Confectionery Products"/>
    <s v="Chocolate and Chocolate/Sugar Candy Combinations - Confectionery"/>
    <x v="40"/>
    <x v="392"/>
    <x v="5"/>
    <x v="2"/>
    <x v="1"/>
    <x v="0"/>
    <x v="7"/>
    <n v="17.55593009"/>
    <x v="9"/>
    <s v="aggregate"/>
    <x v="3"/>
  </r>
  <r>
    <s v="Confectionery Products"/>
    <s v="Chocolate and Chocolate/Sugar Candy Combinations - Confectionery"/>
    <x v="40"/>
    <x v="393"/>
    <x v="5"/>
    <x v="1"/>
    <x v="1"/>
    <x v="0"/>
    <x v="7"/>
    <n v="18.453596000000001"/>
    <x v="9"/>
    <s v="aggregate"/>
    <x v="3"/>
  </r>
  <r>
    <s v="Confectionery Products"/>
    <s v="Chocolate and Chocolate/Sugar Candy Combinations - Confectionery"/>
    <x v="40"/>
    <x v="393"/>
    <x v="5"/>
    <x v="3"/>
    <x v="1"/>
    <x v="0"/>
    <x v="7"/>
    <n v="0.37682803999999998"/>
    <x v="9"/>
    <s v="aggregate"/>
    <x v="3"/>
  </r>
  <r>
    <s v="Confectionery Products"/>
    <s v="Chocolate and Chocolate/Sugar Candy Combinations - Confectionery"/>
    <x v="40"/>
    <x v="393"/>
    <x v="5"/>
    <x v="4"/>
    <x v="1"/>
    <x v="0"/>
    <x v="7"/>
    <n v="0.10291973"/>
    <x v="9"/>
    <s v="aggregate"/>
    <x v="3"/>
  </r>
  <r>
    <s v="Confectionery Products"/>
    <s v="Chocolate and Chocolate/Sugar Candy Combinations - Confectionery"/>
    <x v="40"/>
    <x v="393"/>
    <x v="5"/>
    <x v="5"/>
    <x v="1"/>
    <x v="0"/>
    <x v="7"/>
    <n v="0.29010437"/>
    <x v="9"/>
    <s v="aggregate"/>
    <x v="3"/>
  </r>
  <r>
    <s v="Confectionery Products"/>
    <s v="Chocolate and Chocolate/Sugar Candy Combinations - Confectionery"/>
    <x v="40"/>
    <x v="393"/>
    <x v="5"/>
    <x v="2"/>
    <x v="1"/>
    <x v="0"/>
    <x v="7"/>
    <n v="19.223448139999999"/>
    <x v="9"/>
    <s v="aggregate"/>
    <x v="3"/>
  </r>
  <r>
    <s v="Confectionery Products"/>
    <s v="Chocolate and Chocolate/Sugar Candy Combinations - Confectionery"/>
    <x v="40"/>
    <x v="394"/>
    <x v="5"/>
    <x v="1"/>
    <x v="1"/>
    <x v="0"/>
    <x v="7"/>
    <n v="15.642049999999999"/>
    <x v="9"/>
    <s v="aggregate"/>
    <x v="3"/>
  </r>
  <r>
    <s v="Confectionery Products"/>
    <s v="Chocolate and Chocolate/Sugar Candy Combinations - Confectionery"/>
    <x v="40"/>
    <x v="394"/>
    <x v="5"/>
    <x v="3"/>
    <x v="1"/>
    <x v="0"/>
    <x v="7"/>
    <n v="1.7891025"/>
    <x v="9"/>
    <s v="aggregate"/>
    <x v="3"/>
  </r>
  <r>
    <s v="Confectionery Products"/>
    <s v="Chocolate and Chocolate/Sugar Candy Combinations - Confectionery"/>
    <x v="40"/>
    <x v="394"/>
    <x v="5"/>
    <x v="4"/>
    <x v="1"/>
    <x v="0"/>
    <x v="7"/>
    <n v="0.10291973"/>
    <x v="9"/>
    <s v="aggregate"/>
    <x v="3"/>
  </r>
  <r>
    <s v="Confectionery Products"/>
    <s v="Chocolate and Chocolate/Sugar Candy Combinations - Confectionery"/>
    <x v="40"/>
    <x v="394"/>
    <x v="5"/>
    <x v="5"/>
    <x v="1"/>
    <x v="0"/>
    <x v="7"/>
    <n v="0.30274561999999999"/>
    <x v="9"/>
    <s v="aggregate"/>
    <x v="3"/>
  </r>
  <r>
    <s v="Confectionery Products"/>
    <s v="Chocolate and Chocolate/Sugar Candy Combinations - Confectionery"/>
    <x v="40"/>
    <x v="394"/>
    <x v="5"/>
    <x v="2"/>
    <x v="1"/>
    <x v="0"/>
    <x v="7"/>
    <n v="17.836817849999999"/>
    <x v="9"/>
    <s v="aggregate"/>
    <x v="3"/>
  </r>
  <r>
    <s v="Confectionery Products"/>
    <s v="Chocolate and Chocolate/Sugar Candy Combinations - Confectionery"/>
    <x v="40"/>
    <x v="395"/>
    <x v="2"/>
    <x v="1"/>
    <x v="1"/>
    <x v="2"/>
    <x v="7"/>
    <n v="1.23362363213"/>
    <x v="8"/>
    <s v="aggregate"/>
    <x v="2"/>
  </r>
  <r>
    <s v="Confectionery Products"/>
    <s v="Chocolate and Chocolate/Sugar Candy Combinations - Confectionery"/>
    <x v="40"/>
    <x v="395"/>
    <x v="2"/>
    <x v="2"/>
    <x v="1"/>
    <x v="2"/>
    <x v="7"/>
    <n v="2.1833500992700001"/>
    <x v="8"/>
    <s v="aggregate"/>
    <x v="2"/>
  </r>
  <r>
    <s v="Confectionery Products"/>
    <s v="Chocolate and Chocolate/Sugar Candy Combinations - Confectionery"/>
    <x v="40"/>
    <x v="395"/>
    <x v="2"/>
    <x v="3"/>
    <x v="1"/>
    <x v="2"/>
    <x v="7"/>
    <n v="0.73800230433000003"/>
    <x v="8"/>
    <s v="aggregate"/>
    <x v="2"/>
  </r>
  <r>
    <s v="Confectionery Products"/>
    <s v="Chocolate and Chocolate/Sugar Candy Combinations - Confectionery"/>
    <x v="40"/>
    <x v="395"/>
    <x v="2"/>
    <x v="4"/>
    <x v="1"/>
    <x v="2"/>
    <x v="7"/>
    <n v="0.14106061"/>
    <x v="8"/>
    <s v="aggregate"/>
    <x v="2"/>
  </r>
  <r>
    <s v="Confectionery Products"/>
    <s v="Chocolate and Chocolate/Sugar Candy Combinations - Confectionery"/>
    <x v="40"/>
    <x v="395"/>
    <x v="2"/>
    <x v="5"/>
    <x v="1"/>
    <x v="2"/>
    <x v="7"/>
    <n v="7.0663552810000002E-2"/>
    <x v="8"/>
    <s v="aggregate"/>
    <x v="2"/>
  </r>
  <r>
    <s v="Confectionery Products"/>
    <s v="Chocolate and Chocolate/Sugar Candy Combinations - Confectionery"/>
    <x v="40"/>
    <x v="396"/>
    <x v="2"/>
    <x v="1"/>
    <x v="1"/>
    <x v="2"/>
    <x v="7"/>
    <n v="2.20323538325"/>
    <x v="8"/>
    <s v="aggregate"/>
    <x v="2"/>
  </r>
  <r>
    <s v="Confectionery Products"/>
    <s v="Chocolate and Chocolate/Sugar Candy Combinations - Confectionery"/>
    <x v="40"/>
    <x v="396"/>
    <x v="2"/>
    <x v="2"/>
    <x v="1"/>
    <x v="2"/>
    <x v="7"/>
    <n v="2.8248590061800001"/>
    <x v="8"/>
    <s v="aggregate"/>
    <x v="2"/>
  </r>
  <r>
    <s v="Confectionery Products"/>
    <s v="Chocolate and Chocolate/Sugar Candy Combinations - Confectionery"/>
    <x v="40"/>
    <x v="396"/>
    <x v="2"/>
    <x v="3"/>
    <x v="1"/>
    <x v="2"/>
    <x v="7"/>
    <n v="0.39804822223000003"/>
    <x v="8"/>
    <s v="aggregate"/>
    <x v="2"/>
  </r>
  <r>
    <s v="Confectionery Products"/>
    <s v="Chocolate and Chocolate/Sugar Candy Combinations - Confectionery"/>
    <x v="40"/>
    <x v="396"/>
    <x v="2"/>
    <x v="4"/>
    <x v="1"/>
    <x v="2"/>
    <x v="7"/>
    <n v="0.14106061"/>
    <x v="8"/>
    <s v="aggregate"/>
    <x v="2"/>
  </r>
  <r>
    <s v="Confectionery Products"/>
    <s v="Chocolate and Chocolate/Sugar Candy Combinations - Confectionery"/>
    <x v="40"/>
    <x v="396"/>
    <x v="2"/>
    <x v="5"/>
    <x v="1"/>
    <x v="2"/>
    <x v="7"/>
    <n v="8.2514790700000007E-2"/>
    <x v="8"/>
    <s v="aggregate"/>
    <x v="2"/>
  </r>
  <r>
    <s v="Confectionery Products"/>
    <s v="Chocolate and Chocolate/Sugar Candy Combinations - Confectionery"/>
    <x v="40"/>
    <x v="397"/>
    <x v="2"/>
    <x v="1"/>
    <x v="1"/>
    <x v="2"/>
    <x v="7"/>
    <n v="1.81444509502"/>
    <x v="8"/>
    <s v="aggregate"/>
    <x v="2"/>
  </r>
  <r>
    <s v="Confectionery Products"/>
    <s v="Chocolate and Chocolate/Sugar Candy Combinations - Confectionery"/>
    <x v="40"/>
    <x v="397"/>
    <x v="2"/>
    <x v="2"/>
    <x v="1"/>
    <x v="2"/>
    <x v="7"/>
    <n v="2.61423926264"/>
    <x v="8"/>
    <s v="aggregate"/>
    <x v="2"/>
  </r>
  <r>
    <s v="Confectionery Products"/>
    <s v="Chocolate and Chocolate/Sugar Candy Combinations - Confectionery"/>
    <x v="40"/>
    <x v="397"/>
    <x v="2"/>
    <x v="3"/>
    <x v="1"/>
    <x v="2"/>
    <x v="7"/>
    <n v="0.57621876692999996"/>
    <x v="8"/>
    <s v="aggregate"/>
    <x v="2"/>
  </r>
  <r>
    <s v="Confectionery Products"/>
    <s v="Chocolate and Chocolate/Sugar Candy Combinations - Confectionery"/>
    <x v="40"/>
    <x v="397"/>
    <x v="2"/>
    <x v="4"/>
    <x v="1"/>
    <x v="2"/>
    <x v="7"/>
    <n v="0.14106061"/>
    <x v="8"/>
    <s v="aggregate"/>
    <x v="2"/>
  </r>
  <r>
    <s v="Confectionery Products"/>
    <s v="Chocolate and Chocolate/Sugar Candy Combinations - Confectionery"/>
    <x v="40"/>
    <x v="397"/>
    <x v="2"/>
    <x v="5"/>
    <x v="1"/>
    <x v="2"/>
    <x v="7"/>
    <n v="8.2514790700000007E-2"/>
    <x v="8"/>
    <s v="aggregate"/>
    <x v="2"/>
  </r>
  <r>
    <s v="Confectionery Products"/>
    <s v="Chocolate and Chocolate/Sugar Candy Combinations - Confectionery"/>
    <x v="40"/>
    <x v="398"/>
    <x v="3"/>
    <x v="0"/>
    <x v="2"/>
    <x v="1"/>
    <x v="7"/>
    <n v="25.814832984935578"/>
    <x v="17"/>
    <s v="aggregate"/>
    <x v="3"/>
  </r>
  <r>
    <s v="Confectionery Products"/>
    <s v="Chocolate and Chocolate/Sugar Candy Combinations - Confectionery"/>
    <x v="40"/>
    <x v="398"/>
    <x v="3"/>
    <x v="6"/>
    <x v="2"/>
    <x v="1"/>
    <x v="7"/>
    <n v="0"/>
    <x v="17"/>
    <s v="aggregate"/>
    <x v="3"/>
  </r>
  <r>
    <s v="Confectionery Products"/>
    <s v="Chocolate and Chocolate/Sugar Candy Combinations - Confectionery"/>
    <x v="40"/>
    <x v="398"/>
    <x v="3"/>
    <x v="7"/>
    <x v="2"/>
    <x v="1"/>
    <x v="7"/>
    <n v="6.6870022597086898"/>
    <x v="17"/>
    <s v="aggregate"/>
    <x v="3"/>
  </r>
  <r>
    <s v="Confectionery Products"/>
    <s v="Chocolate and Chocolate/Sugar Candy Combinations - Confectionery"/>
    <x v="40"/>
    <x v="398"/>
    <x v="3"/>
    <x v="3"/>
    <x v="2"/>
    <x v="1"/>
    <x v="7"/>
    <n v="0.33374389154871575"/>
    <x v="17"/>
    <s v="aggregate"/>
    <x v="3"/>
  </r>
  <r>
    <s v="Confectionery Products"/>
    <s v="Chocolate and Chocolate/Sugar Candy Combinations - Confectionery"/>
    <x v="40"/>
    <x v="398"/>
    <x v="3"/>
    <x v="5"/>
    <x v="2"/>
    <x v="1"/>
    <x v="7"/>
    <n v="0.11087139766619981"/>
    <x v="17"/>
    <s v="aggregate"/>
    <x v="3"/>
  </r>
  <r>
    <s v="Confectionery Products"/>
    <s v="Chocolate and Chocolate/Sugar Candy Combinations - Confectionery"/>
    <x v="40"/>
    <x v="398"/>
    <x v="3"/>
    <x v="4"/>
    <x v="2"/>
    <x v="1"/>
    <x v="7"/>
    <n v="0.72243361302566456"/>
    <x v="17"/>
    <s v="aggregate"/>
    <x v="3"/>
  </r>
  <r>
    <s v="Confectionery Products"/>
    <s v="Chocolate and Chocolate/Sugar Candy Combinations - Confectionery"/>
    <x v="40"/>
    <x v="398"/>
    <x v="3"/>
    <x v="1"/>
    <x v="2"/>
    <x v="1"/>
    <x v="7"/>
    <n v="32.501835244644269"/>
    <x v="17"/>
    <s v="aggregate"/>
    <x v="3"/>
  </r>
  <r>
    <s v="Confectionery Products"/>
    <s v="Chocolate and Chocolate/Sugar Candy Combinations - Confectionery"/>
    <x v="40"/>
    <x v="398"/>
    <x v="3"/>
    <x v="2"/>
    <x v="2"/>
    <x v="1"/>
    <x v="7"/>
    <n v="33.668884146884849"/>
    <x v="17"/>
    <s v="aggregate"/>
    <x v="3"/>
  </r>
  <r>
    <s v="Pickles/Relishes/Chutneys/Olives"/>
    <s v="Chutneys/Relishes (Perishable)"/>
    <x v="41"/>
    <x v="399"/>
    <x v="2"/>
    <x v="1"/>
    <x v="1"/>
    <x v="2"/>
    <x v="7"/>
    <n v="1.52527409385"/>
    <x v="8"/>
    <s v="aggregate"/>
    <x v="2"/>
  </r>
  <r>
    <s v="Pickles/Relishes/Chutneys/Olives"/>
    <s v="Chutneys/Relishes (Perishable)"/>
    <x v="41"/>
    <x v="399"/>
    <x v="2"/>
    <x v="2"/>
    <x v="1"/>
    <x v="2"/>
    <x v="7"/>
    <n v="2.7841710044100001"/>
    <x v="8"/>
    <s v="aggregate"/>
    <x v="2"/>
  </r>
  <r>
    <s v="Pickles/Relishes/Chutneys/Olives"/>
    <s v="Chutneys/Relishes (Perishable)"/>
    <x v="41"/>
    <x v="399"/>
    <x v="2"/>
    <x v="3"/>
    <x v="1"/>
    <x v="2"/>
    <x v="7"/>
    <n v="0.11416488601999999"/>
    <x v="8"/>
    <s v="aggregate"/>
    <x v="2"/>
  </r>
  <r>
    <s v="Pickles/Relishes/Chutneys/Olives"/>
    <s v="Chutneys/Relishes (Perishable)"/>
    <x v="41"/>
    <x v="399"/>
    <x v="2"/>
    <x v="4"/>
    <x v="1"/>
    <x v="2"/>
    <x v="7"/>
    <n v="0.72648966999999998"/>
    <x v="8"/>
    <s v="aggregate"/>
    <x v="2"/>
  </r>
  <r>
    <s v="Pickles/Relishes/Chutneys/Olives"/>
    <s v="Chutneys/Relishes (Perishable)"/>
    <x v="41"/>
    <x v="399"/>
    <x v="2"/>
    <x v="5"/>
    <x v="1"/>
    <x v="2"/>
    <x v="7"/>
    <n v="0.41824235454000003"/>
    <x v="8"/>
    <s v="aggregate"/>
    <x v="2"/>
  </r>
  <r>
    <s v="Citrus"/>
    <m/>
    <x v="42"/>
    <x v="400"/>
    <x v="1"/>
    <x v="2"/>
    <x v="1"/>
    <x v="1"/>
    <x v="15"/>
    <n v="0.51"/>
    <x v="3"/>
    <s v="granular"/>
    <x v="1"/>
  </r>
  <r>
    <s v="Citrus"/>
    <m/>
    <x v="42"/>
    <x v="401"/>
    <x v="1"/>
    <x v="2"/>
    <x v="1"/>
    <x v="1"/>
    <x v="15"/>
    <n v="0.3"/>
    <x v="3"/>
    <s v="aggregate"/>
    <x v="1"/>
  </r>
  <r>
    <s v="Citrus"/>
    <m/>
    <x v="42"/>
    <x v="402"/>
    <x v="3"/>
    <x v="0"/>
    <x v="2"/>
    <x v="1"/>
    <x v="7"/>
    <n v="-0.14595365543181688"/>
    <x v="4"/>
    <s v="aggregate"/>
    <x v="3"/>
  </r>
  <r>
    <s v="Citrus"/>
    <m/>
    <x v="42"/>
    <x v="402"/>
    <x v="3"/>
    <x v="6"/>
    <x v="2"/>
    <x v="1"/>
    <x v="7"/>
    <n v="0"/>
    <x v="4"/>
    <s v="aggregate"/>
    <x v="3"/>
  </r>
  <r>
    <s v="Citrus"/>
    <m/>
    <x v="42"/>
    <x v="402"/>
    <x v="3"/>
    <x v="7"/>
    <x v="2"/>
    <x v="1"/>
    <x v="7"/>
    <n v="0.30673253839314002"/>
    <x v="4"/>
    <s v="aggregate"/>
    <x v="3"/>
  </r>
  <r>
    <s v="Citrus"/>
    <m/>
    <x v="42"/>
    <x v="402"/>
    <x v="3"/>
    <x v="3"/>
    <x v="2"/>
    <x v="1"/>
    <x v="7"/>
    <n v="0"/>
    <x v="4"/>
    <s v="aggregate"/>
    <x v="3"/>
  </r>
  <r>
    <s v="Citrus"/>
    <m/>
    <x v="42"/>
    <x v="402"/>
    <x v="3"/>
    <x v="5"/>
    <x v="2"/>
    <x v="1"/>
    <x v="7"/>
    <n v="9.3855316670900496E-2"/>
    <x v="4"/>
    <s v="aggregate"/>
    <x v="3"/>
  </r>
  <r>
    <s v="Citrus"/>
    <m/>
    <x v="42"/>
    <x v="402"/>
    <x v="3"/>
    <x v="4"/>
    <x v="2"/>
    <x v="1"/>
    <x v="7"/>
    <n v="4.4735126650822701E-2"/>
    <x v="4"/>
    <s v="aggregate"/>
    <x v="3"/>
  </r>
  <r>
    <s v="Citrus"/>
    <m/>
    <x v="42"/>
    <x v="402"/>
    <x v="3"/>
    <x v="1"/>
    <x v="2"/>
    <x v="1"/>
    <x v="7"/>
    <n v="0.16077888296132314"/>
    <x v="4"/>
    <s v="aggregate"/>
    <x v="3"/>
  </r>
  <r>
    <s v="Citrus"/>
    <m/>
    <x v="42"/>
    <x v="402"/>
    <x v="3"/>
    <x v="2"/>
    <x v="2"/>
    <x v="1"/>
    <x v="7"/>
    <n v="0.29936932628304636"/>
    <x v="4"/>
    <s v="aggregate"/>
    <x v="3"/>
  </r>
  <r>
    <s v="Citrus"/>
    <s v="Clementines"/>
    <x v="43"/>
    <x v="403"/>
    <x v="0"/>
    <x v="0"/>
    <x v="24"/>
    <x v="0"/>
    <x v="18"/>
    <n v="5.4866799999999999E-4"/>
    <x v="18"/>
    <s v="aggregate"/>
    <x v="0"/>
  </r>
  <r>
    <s v="Citrus"/>
    <s v="Clementines"/>
    <x v="43"/>
    <x v="403"/>
    <x v="0"/>
    <x v="1"/>
    <x v="24"/>
    <x v="0"/>
    <x v="18"/>
    <n v="0.29197287900000002"/>
    <x v="18"/>
    <s v="aggregate"/>
    <x v="0"/>
  </r>
  <r>
    <s v="Coffee/Coffee Substitutes"/>
    <s v="Coffee - Ground Beans"/>
    <x v="44"/>
    <x v="404"/>
    <x v="5"/>
    <x v="1"/>
    <x v="1"/>
    <x v="0"/>
    <x v="7"/>
    <n v="8.7332663000000004"/>
    <x v="9"/>
    <s v="aggregate"/>
    <x v="3"/>
  </r>
  <r>
    <s v="Coffee/Coffee Substitutes"/>
    <s v="Coffee - Ground Beans"/>
    <x v="44"/>
    <x v="404"/>
    <x v="5"/>
    <x v="3"/>
    <x v="1"/>
    <x v="0"/>
    <x v="7"/>
    <n v="0.25335405"/>
    <x v="9"/>
    <s v="aggregate"/>
    <x v="3"/>
  </r>
  <r>
    <s v="Coffee/Coffee Substitutes"/>
    <s v="Coffee - Ground Beans"/>
    <x v="44"/>
    <x v="404"/>
    <x v="5"/>
    <x v="4"/>
    <x v="1"/>
    <x v="0"/>
    <x v="7"/>
    <n v="9.8786633999999998E-2"/>
    <x v="9"/>
    <s v="aggregate"/>
    <x v="3"/>
  </r>
  <r>
    <s v="Coffee/Coffee Substitutes"/>
    <s v="Coffee - Ground Beans"/>
    <x v="44"/>
    <x v="404"/>
    <x v="5"/>
    <x v="5"/>
    <x v="1"/>
    <x v="0"/>
    <x v="7"/>
    <n v="0.30151355000000002"/>
    <x v="9"/>
    <s v="aggregate"/>
    <x v="3"/>
  </r>
  <r>
    <s v="Coffee/Coffee Substitutes"/>
    <s v="Coffee - Ground Beans"/>
    <x v="44"/>
    <x v="404"/>
    <x v="5"/>
    <x v="2"/>
    <x v="1"/>
    <x v="0"/>
    <x v="7"/>
    <n v="9.3869205339999997"/>
    <x v="9"/>
    <s v="aggregate"/>
    <x v="3"/>
  </r>
  <r>
    <s v="Coffee/Coffee Substitutes"/>
    <s v="Coffee - Ground Beans"/>
    <x v="44"/>
    <x v="405"/>
    <x v="5"/>
    <x v="1"/>
    <x v="1"/>
    <x v="0"/>
    <x v="7"/>
    <n v="18.460563"/>
    <x v="9"/>
    <s v="aggregate"/>
    <x v="3"/>
  </r>
  <r>
    <s v="Coffee/Coffee Substitutes"/>
    <s v="Coffee - Ground Beans"/>
    <x v="44"/>
    <x v="405"/>
    <x v="5"/>
    <x v="3"/>
    <x v="1"/>
    <x v="0"/>
    <x v="7"/>
    <n v="5.3738200000000003"/>
    <x v="9"/>
    <s v="aggregate"/>
    <x v="3"/>
  </r>
  <r>
    <s v="Coffee/Coffee Substitutes"/>
    <s v="Coffee - Ground Beans"/>
    <x v="44"/>
    <x v="405"/>
    <x v="5"/>
    <x v="4"/>
    <x v="1"/>
    <x v="0"/>
    <x v="7"/>
    <n v="9.8786633999999998E-2"/>
    <x v="9"/>
    <s v="aggregate"/>
    <x v="3"/>
  </r>
  <r>
    <s v="Coffee/Coffee Substitutes"/>
    <s v="Coffee - Ground Beans"/>
    <x v="44"/>
    <x v="405"/>
    <x v="5"/>
    <x v="5"/>
    <x v="1"/>
    <x v="0"/>
    <x v="7"/>
    <n v="0.51635830999999999"/>
    <x v="9"/>
    <s v="aggregate"/>
    <x v="3"/>
  </r>
  <r>
    <s v="Coffee/Coffee Substitutes"/>
    <s v="Coffee - Ground Beans"/>
    <x v="44"/>
    <x v="405"/>
    <x v="5"/>
    <x v="2"/>
    <x v="1"/>
    <x v="0"/>
    <x v="7"/>
    <n v="24.449527944"/>
    <x v="9"/>
    <s v="aggregate"/>
    <x v="3"/>
  </r>
  <r>
    <s v="Coffee/Coffee Substitutes"/>
    <s v="Coffee - Ground Beans"/>
    <x v="44"/>
    <x v="406"/>
    <x v="3"/>
    <x v="0"/>
    <x v="2"/>
    <x v="1"/>
    <x v="7"/>
    <n v="3.81879853498724"/>
    <x v="19"/>
    <s v="aggregate"/>
    <x v="3"/>
  </r>
  <r>
    <s v="Coffee/Coffee Substitutes"/>
    <s v="Coffee - Ground Beans"/>
    <x v="44"/>
    <x v="406"/>
    <x v="3"/>
    <x v="6"/>
    <x v="2"/>
    <x v="1"/>
    <x v="7"/>
    <n v="0"/>
    <x v="19"/>
    <s v="aggregate"/>
    <x v="3"/>
  </r>
  <r>
    <s v="Coffee/Coffee Substitutes"/>
    <s v="Coffee - Ground Beans"/>
    <x v="44"/>
    <x v="406"/>
    <x v="3"/>
    <x v="7"/>
    <x v="2"/>
    <x v="1"/>
    <x v="7"/>
    <n v="10.7544400791282"/>
    <x v="19"/>
    <s v="aggregate"/>
    <x v="3"/>
  </r>
  <r>
    <s v="Coffee/Coffee Substitutes"/>
    <s v="Coffee - Ground Beans"/>
    <x v="44"/>
    <x v="406"/>
    <x v="3"/>
    <x v="3"/>
    <x v="2"/>
    <x v="1"/>
    <x v="7"/>
    <n v="0.61318519366703605"/>
    <x v="19"/>
    <s v="aggregate"/>
    <x v="3"/>
  </r>
  <r>
    <s v="Coffee/Coffee Substitutes"/>
    <s v="Coffee - Ground Beans"/>
    <x v="44"/>
    <x v="406"/>
    <x v="3"/>
    <x v="5"/>
    <x v="2"/>
    <x v="1"/>
    <x v="7"/>
    <n v="0.134528124421987"/>
    <x v="19"/>
    <s v="aggregate"/>
    <x v="3"/>
  </r>
  <r>
    <s v="Coffee/Coffee Substitutes"/>
    <s v="Coffee - Ground Beans"/>
    <x v="44"/>
    <x v="406"/>
    <x v="3"/>
    <x v="4"/>
    <x v="2"/>
    <x v="1"/>
    <x v="7"/>
    <n v="1.68749626601743"/>
    <x v="19"/>
    <s v="aggregate"/>
    <x v="3"/>
  </r>
  <r>
    <s v="Coffee/Coffee Substitutes"/>
    <s v="Coffee - Ground Beans"/>
    <x v="44"/>
    <x v="406"/>
    <x v="3"/>
    <x v="1"/>
    <x v="2"/>
    <x v="1"/>
    <x v="7"/>
    <n v="14.573238614115439"/>
    <x v="19"/>
    <s v="aggregate"/>
    <x v="3"/>
  </r>
  <r>
    <s v="Coffee/Coffee Substitutes"/>
    <s v="Coffee - Ground Beans"/>
    <x v="44"/>
    <x v="406"/>
    <x v="3"/>
    <x v="2"/>
    <x v="2"/>
    <x v="1"/>
    <x v="7"/>
    <n v="17.008448198221892"/>
    <x v="19"/>
    <s v="aggregate"/>
    <x v="3"/>
  </r>
  <r>
    <s v="Coffee/Coffee Substitutes"/>
    <s v="Coffee - Whole Beans"/>
    <x v="45"/>
    <x v="407"/>
    <x v="0"/>
    <x v="0"/>
    <x v="23"/>
    <x v="0"/>
    <x v="18"/>
    <n v="5.4335099999999997E-4"/>
    <x v="20"/>
    <s v="aggregate"/>
    <x v="0"/>
  </r>
  <r>
    <s v="Coffee/Coffee Substitutes"/>
    <s v="Coffee - Whole Beans"/>
    <x v="45"/>
    <x v="407"/>
    <x v="0"/>
    <x v="1"/>
    <x v="23"/>
    <x v="0"/>
    <x v="18"/>
    <n v="1.8499483830000001"/>
    <x v="20"/>
    <s v="aggregate"/>
    <x v="0"/>
  </r>
  <r>
    <s v="Fungi"/>
    <s v="Common Cultivated Mushroom (Agaricus)"/>
    <x v="46"/>
    <x v="408"/>
    <x v="1"/>
    <x v="2"/>
    <x v="1"/>
    <x v="1"/>
    <x v="15"/>
    <n v="0.43"/>
    <x v="3"/>
    <s v="granular"/>
    <x v="1"/>
  </r>
  <r>
    <s v="Fungi"/>
    <s v="Common Cultivated Mushroom (Agaricus)"/>
    <x v="46"/>
    <x v="409"/>
    <x v="1"/>
    <x v="2"/>
    <x v="1"/>
    <x v="1"/>
    <x v="15"/>
    <n v="0.27"/>
    <x v="3"/>
    <s v="aggregate"/>
    <x v="1"/>
  </r>
  <r>
    <s v="Cucurbits - Edible Peel"/>
    <s v="Courgettes"/>
    <x v="47"/>
    <x v="410"/>
    <x v="1"/>
    <x v="2"/>
    <x v="1"/>
    <x v="1"/>
    <x v="15"/>
    <n v="0.42"/>
    <x v="3"/>
    <s v="aggregate"/>
    <x v="1"/>
  </r>
  <r>
    <s v="Cucurbits - Edible Peel"/>
    <s v="Courgettes"/>
    <x v="47"/>
    <x v="411"/>
    <x v="1"/>
    <x v="2"/>
    <x v="1"/>
    <x v="1"/>
    <x v="74"/>
    <n v="1.77"/>
    <x v="3"/>
    <s v="aggregate"/>
    <x v="1"/>
  </r>
  <r>
    <s v="Cucurbits - Edible Peel"/>
    <s v="Courgettes"/>
    <x v="47"/>
    <x v="412"/>
    <x v="4"/>
    <x v="1"/>
    <x v="3"/>
    <x v="2"/>
    <x v="18"/>
    <n v="0.21586131171082701"/>
    <x v="5"/>
    <s v="aggregate"/>
    <x v="4"/>
  </r>
  <r>
    <s v="Cucurbits - Edible Peel"/>
    <s v="Courgettes"/>
    <x v="47"/>
    <x v="412"/>
    <x v="4"/>
    <x v="4"/>
    <x v="3"/>
    <x v="2"/>
    <x v="18"/>
    <n v="1.32625315891145E-2"/>
    <x v="5"/>
    <s v="aggregate"/>
    <x v="4"/>
  </r>
  <r>
    <s v="Cucurbits - Edible Peel"/>
    <s v="Courgettes"/>
    <x v="47"/>
    <x v="412"/>
    <x v="4"/>
    <x v="5"/>
    <x v="3"/>
    <x v="2"/>
    <x v="18"/>
    <n v="6.14870617004891E-2"/>
    <x v="5"/>
    <s v="aggregate"/>
    <x v="4"/>
  </r>
  <r>
    <s v="Cucurbits - Edible Peel"/>
    <s v="Courgettes"/>
    <x v="47"/>
    <x v="412"/>
    <x v="4"/>
    <x v="2"/>
    <x v="3"/>
    <x v="2"/>
    <x v="18"/>
    <n v="0.32842909999999997"/>
    <x v="5"/>
    <s v="aggregate"/>
    <x v="4"/>
  </r>
  <r>
    <s v="Cucurbits - Edible Peel"/>
    <s v="Courgettes"/>
    <x v="47"/>
    <x v="412"/>
    <x v="4"/>
    <x v="3"/>
    <x v="3"/>
    <x v="2"/>
    <x v="18"/>
    <n v="3.7818175251476897E-2"/>
    <x v="5"/>
    <s v="aggregate"/>
    <x v="4"/>
  </r>
  <r>
    <s v="Cucurbits - Edible Peel"/>
    <s v="Courgettes"/>
    <x v="47"/>
    <x v="412"/>
    <x v="4"/>
    <x v="1"/>
    <x v="4"/>
    <x v="2"/>
    <x v="18"/>
    <n v="0.21586131171082701"/>
    <x v="5"/>
    <s v="aggregate"/>
    <x v="4"/>
  </r>
  <r>
    <s v="Cucurbits - Edible Peel"/>
    <s v="Courgettes"/>
    <x v="47"/>
    <x v="412"/>
    <x v="4"/>
    <x v="4"/>
    <x v="4"/>
    <x v="2"/>
    <x v="18"/>
    <n v="1.32625315891145E-2"/>
    <x v="5"/>
    <s v="aggregate"/>
    <x v="4"/>
  </r>
  <r>
    <s v="Cucurbits - Edible Peel"/>
    <s v="Courgettes"/>
    <x v="47"/>
    <x v="412"/>
    <x v="4"/>
    <x v="5"/>
    <x v="4"/>
    <x v="2"/>
    <x v="18"/>
    <n v="0.32540033378530903"/>
    <x v="5"/>
    <s v="aggregate"/>
    <x v="4"/>
  </r>
  <r>
    <s v="Cucurbits - Edible Peel"/>
    <s v="Courgettes"/>
    <x v="47"/>
    <x v="412"/>
    <x v="4"/>
    <x v="2"/>
    <x v="4"/>
    <x v="2"/>
    <x v="18"/>
    <n v="0.5911054"/>
    <x v="5"/>
    <s v="aggregate"/>
    <x v="4"/>
  </r>
  <r>
    <s v="Cucurbits - Edible Peel"/>
    <s v="Courgettes"/>
    <x v="47"/>
    <x v="412"/>
    <x v="4"/>
    <x v="3"/>
    <x v="4"/>
    <x v="2"/>
    <x v="18"/>
    <n v="3.6581246168636103E-2"/>
    <x v="5"/>
    <s v="aggregate"/>
    <x v="4"/>
  </r>
  <r>
    <s v="Berries/Small Fruit"/>
    <s v="Cranberries"/>
    <x v="48"/>
    <x v="413"/>
    <x v="5"/>
    <x v="1"/>
    <x v="25"/>
    <x v="0"/>
    <x v="7"/>
    <n v="0.60859733999999999"/>
    <x v="9"/>
    <s v="aggregate"/>
    <x v="3"/>
  </r>
  <r>
    <s v="Berries/Small Fruit"/>
    <s v="Cranberries"/>
    <x v="48"/>
    <x v="413"/>
    <x v="5"/>
    <x v="3"/>
    <x v="25"/>
    <x v="0"/>
    <x v="7"/>
    <n v="0"/>
    <x v="9"/>
    <s v="aggregate"/>
    <x v="3"/>
  </r>
  <r>
    <s v="Berries/Small Fruit"/>
    <s v="Cranberries"/>
    <x v="48"/>
    <x v="413"/>
    <x v="5"/>
    <x v="4"/>
    <x v="25"/>
    <x v="0"/>
    <x v="7"/>
    <n v="0"/>
    <x v="9"/>
    <s v="aggregate"/>
    <x v="3"/>
  </r>
  <r>
    <s v="Berries/Small Fruit"/>
    <s v="Cranberries"/>
    <x v="48"/>
    <x v="413"/>
    <x v="5"/>
    <x v="5"/>
    <x v="25"/>
    <x v="0"/>
    <x v="7"/>
    <n v="0.40964439000000002"/>
    <x v="9"/>
    <s v="aggregate"/>
    <x v="3"/>
  </r>
  <r>
    <s v="Berries/Small Fruit"/>
    <s v="Cranberries"/>
    <x v="48"/>
    <x v="413"/>
    <x v="5"/>
    <x v="2"/>
    <x v="25"/>
    <x v="0"/>
    <x v="7"/>
    <n v="1.01824173"/>
    <x v="9"/>
    <s v="aggregate"/>
    <x v="3"/>
  </r>
  <r>
    <s v="Cream/Cream Substitutes"/>
    <s v="Cream (Perishable)"/>
    <x v="49"/>
    <x v="414"/>
    <x v="1"/>
    <x v="2"/>
    <x v="1"/>
    <x v="1"/>
    <x v="7"/>
    <n v="5.32"/>
    <x v="5"/>
    <s v="aggregate"/>
    <x v="1"/>
  </r>
  <r>
    <s v="Cream/Cream Substitutes"/>
    <s v="Cream (Perishable)"/>
    <x v="49"/>
    <x v="415"/>
    <x v="2"/>
    <x v="1"/>
    <x v="1"/>
    <x v="2"/>
    <x v="7"/>
    <n v="2.2179761674386902"/>
    <x v="8"/>
    <s v="aggregate"/>
    <x v="2"/>
  </r>
  <r>
    <s v="Cream/Cream Substitutes"/>
    <s v="Cream (Perishable)"/>
    <x v="49"/>
    <x v="415"/>
    <x v="2"/>
    <x v="2"/>
    <x v="1"/>
    <x v="2"/>
    <x v="7"/>
    <n v="2.74829938372039"/>
    <x v="8"/>
    <s v="aggregate"/>
    <x v="2"/>
  </r>
  <r>
    <s v="Cream/Cream Substitutes"/>
    <s v="Cream (Perishable)"/>
    <x v="49"/>
    <x v="415"/>
    <x v="2"/>
    <x v="3"/>
    <x v="1"/>
    <x v="2"/>
    <x v="7"/>
    <n v="0.27747450000000001"/>
    <x v="8"/>
    <s v="aggregate"/>
    <x v="2"/>
  </r>
  <r>
    <s v="Cream/Cream Substitutes"/>
    <s v="Cream (Perishable)"/>
    <x v="49"/>
    <x v="415"/>
    <x v="2"/>
    <x v="4"/>
    <x v="1"/>
    <x v="2"/>
    <x v="7"/>
    <n v="0.15033318000000001"/>
    <x v="8"/>
    <s v="aggregate"/>
    <x v="2"/>
  </r>
  <r>
    <s v="Cream/Cream Substitutes"/>
    <s v="Cream (Perishable)"/>
    <x v="49"/>
    <x v="415"/>
    <x v="2"/>
    <x v="5"/>
    <x v="1"/>
    <x v="2"/>
    <x v="7"/>
    <n v="0.1025155362817"/>
    <x v="8"/>
    <s v="aggregate"/>
    <x v="2"/>
  </r>
  <r>
    <s v="Crops for Production of Edible Fruit from Palmtrees"/>
    <m/>
    <x v="50"/>
    <x v="416"/>
    <x v="0"/>
    <x v="0"/>
    <x v="26"/>
    <x v="0"/>
    <x v="75"/>
    <n v="0.95605487099999997"/>
    <x v="0"/>
    <s v="aggregate"/>
    <x v="0"/>
  </r>
  <r>
    <s v="Crops for Production of Edible Fruit from Palmtrees"/>
    <m/>
    <x v="50"/>
    <x v="416"/>
    <x v="0"/>
    <x v="1"/>
    <x v="26"/>
    <x v="0"/>
    <x v="75"/>
    <n v="1.053592224"/>
    <x v="0"/>
    <s v="aggregate"/>
    <x v="0"/>
  </r>
  <r>
    <s v="Crops for Production of Edible Fruit from Palmtrees"/>
    <m/>
    <x v="50"/>
    <x v="417"/>
    <x v="0"/>
    <x v="0"/>
    <x v="26"/>
    <x v="0"/>
    <x v="76"/>
    <n v="1.461693795"/>
    <x v="0"/>
    <s v="aggregate"/>
    <x v="0"/>
  </r>
  <r>
    <s v="Crops for Production of Edible Fruit from Palmtrees"/>
    <m/>
    <x v="50"/>
    <x v="417"/>
    <x v="0"/>
    <x v="1"/>
    <x v="26"/>
    <x v="0"/>
    <x v="76"/>
    <n v="1.558757505"/>
    <x v="0"/>
    <s v="aggregate"/>
    <x v="0"/>
  </r>
  <r>
    <s v="Crops for Production of Edible Fruit from Palmtrees"/>
    <m/>
    <x v="50"/>
    <x v="418"/>
    <x v="0"/>
    <x v="0"/>
    <x v="26"/>
    <x v="0"/>
    <x v="77"/>
    <n v="5.6159000000000002E-5"/>
    <x v="0"/>
    <s v="aggregate"/>
    <x v="0"/>
  </r>
  <r>
    <s v="Crops for Production of Edible Fruit from Palmtrees"/>
    <m/>
    <x v="50"/>
    <x v="418"/>
    <x v="0"/>
    <x v="1"/>
    <x v="26"/>
    <x v="0"/>
    <x v="77"/>
    <n v="9.8489015999999999E-2"/>
    <x v="0"/>
    <s v="aggregate"/>
    <x v="0"/>
  </r>
  <r>
    <s v="Cucumbers"/>
    <s v="Cucumbers"/>
    <x v="51"/>
    <x v="419"/>
    <x v="1"/>
    <x v="2"/>
    <x v="1"/>
    <x v="1"/>
    <x v="15"/>
    <n v="0.33"/>
    <x v="3"/>
    <s v="aggregate"/>
    <x v="1"/>
  </r>
  <r>
    <s v="Cucumbers"/>
    <s v="Cucumbers"/>
    <x v="51"/>
    <x v="420"/>
    <x v="1"/>
    <x v="2"/>
    <x v="1"/>
    <x v="1"/>
    <x v="78"/>
    <n v="2.23"/>
    <x v="3"/>
    <s v="aggregate"/>
    <x v="1"/>
  </r>
  <r>
    <s v="Cucumbers"/>
    <s v="Cucumbers"/>
    <x v="51"/>
    <x v="421"/>
    <x v="2"/>
    <x v="1"/>
    <x v="1"/>
    <x v="2"/>
    <x v="7"/>
    <n v="0.35860591252538498"/>
    <x v="4"/>
    <s v="aggregate"/>
    <x v="2"/>
  </r>
  <r>
    <s v="Cucumbers"/>
    <s v="Cucumbers"/>
    <x v="51"/>
    <x v="421"/>
    <x v="2"/>
    <x v="2"/>
    <x v="1"/>
    <x v="2"/>
    <x v="7"/>
    <n v="0.374936204232171"/>
    <x v="4"/>
    <s v="aggregate"/>
    <x v="2"/>
  </r>
  <r>
    <s v="Cucumbers"/>
    <s v="Cucumbers"/>
    <x v="51"/>
    <x v="421"/>
    <x v="2"/>
    <x v="3"/>
    <x v="1"/>
    <x v="2"/>
    <x v="7"/>
    <n v="2.44667159497577E-5"/>
    <x v="4"/>
    <s v="aggregate"/>
    <x v="2"/>
  </r>
  <r>
    <s v="Cucumbers"/>
    <s v="Cucumbers"/>
    <x v="51"/>
    <x v="421"/>
    <x v="2"/>
    <x v="4"/>
    <x v="1"/>
    <x v="2"/>
    <x v="7"/>
    <n v="1.052236E-2"/>
    <x v="4"/>
    <s v="aggregate"/>
    <x v="2"/>
  </r>
  <r>
    <s v="Cucumbers"/>
    <s v="Cucumbers"/>
    <x v="51"/>
    <x v="421"/>
    <x v="2"/>
    <x v="5"/>
    <x v="1"/>
    <x v="2"/>
    <x v="7"/>
    <n v="5.7834649908370204E-3"/>
    <x v="4"/>
    <s v="aggregate"/>
    <x v="2"/>
  </r>
  <r>
    <s v="Cucumbers"/>
    <s v="Cucumbers"/>
    <x v="51"/>
    <x v="422"/>
    <x v="4"/>
    <x v="1"/>
    <x v="4"/>
    <x v="2"/>
    <x v="79"/>
    <n v="1.2931289445151799"/>
    <x v="5"/>
    <s v="aggregate"/>
    <x v="4"/>
  </r>
  <r>
    <s v="Cucumbers"/>
    <s v="Cucumbers"/>
    <x v="51"/>
    <x v="422"/>
    <x v="4"/>
    <x v="4"/>
    <x v="4"/>
    <x v="2"/>
    <x v="79"/>
    <n v="2.2869193217522302E-2"/>
    <x v="5"/>
    <s v="aggregate"/>
    <x v="4"/>
  </r>
  <r>
    <s v="Cucumbers"/>
    <s v="Cucumbers"/>
    <x v="51"/>
    <x v="422"/>
    <x v="4"/>
    <x v="5"/>
    <x v="4"/>
    <x v="2"/>
    <x v="79"/>
    <n v="0.22355898463249199"/>
    <x v="5"/>
    <s v="aggregate"/>
    <x v="4"/>
  </r>
  <r>
    <s v="Cucumbers"/>
    <s v="Cucumbers"/>
    <x v="51"/>
    <x v="422"/>
    <x v="4"/>
    <x v="2"/>
    <x v="4"/>
    <x v="2"/>
    <x v="79"/>
    <n v="1.580708"/>
    <x v="5"/>
    <s v="aggregate"/>
    <x v="4"/>
  </r>
  <r>
    <s v="Cucumbers"/>
    <s v="Cucumbers"/>
    <x v="51"/>
    <x v="422"/>
    <x v="4"/>
    <x v="3"/>
    <x v="4"/>
    <x v="2"/>
    <x v="79"/>
    <n v="4.11506969109229E-2"/>
    <x v="5"/>
    <s v="aggregate"/>
    <x v="4"/>
  </r>
  <r>
    <s v="Cucumbers"/>
    <s v="Cucumbers"/>
    <x v="51"/>
    <x v="423"/>
    <x v="4"/>
    <x v="1"/>
    <x v="3"/>
    <x v="2"/>
    <x v="78"/>
    <n v="2.0126788504370099"/>
    <x v="5"/>
    <s v="aggregate"/>
    <x v="4"/>
  </r>
  <r>
    <s v="Cucumbers"/>
    <s v="Cucumbers"/>
    <x v="51"/>
    <x v="423"/>
    <x v="4"/>
    <x v="4"/>
    <x v="3"/>
    <x v="2"/>
    <x v="78"/>
    <n v="2.2869193217522302E-2"/>
    <x v="5"/>
    <s v="aggregate"/>
    <x v="4"/>
  </r>
  <r>
    <s v="Cucumbers"/>
    <s v="Cucumbers"/>
    <x v="51"/>
    <x v="423"/>
    <x v="4"/>
    <x v="5"/>
    <x v="3"/>
    <x v="2"/>
    <x v="78"/>
    <n v="5.9476164307911E-2"/>
    <x v="5"/>
    <s v="aggregate"/>
    <x v="4"/>
  </r>
  <r>
    <s v="Cucumbers"/>
    <s v="Cucumbers"/>
    <x v="51"/>
    <x v="423"/>
    <x v="4"/>
    <x v="2"/>
    <x v="3"/>
    <x v="2"/>
    <x v="78"/>
    <n v="2.1340170000000001"/>
    <x v="5"/>
    <s v="aggregate"/>
    <x v="4"/>
  </r>
  <r>
    <s v="Cucumbers"/>
    <s v="Cucumbers"/>
    <x v="51"/>
    <x v="423"/>
    <x v="4"/>
    <x v="3"/>
    <x v="3"/>
    <x v="2"/>
    <x v="78"/>
    <n v="3.8992400944019602E-2"/>
    <x v="5"/>
    <s v="aggregate"/>
    <x v="4"/>
  </r>
  <r>
    <s v="Cucumbers"/>
    <s v="Cucumbers"/>
    <x v="51"/>
    <x v="424"/>
    <x v="4"/>
    <x v="1"/>
    <x v="3"/>
    <x v="2"/>
    <x v="18"/>
    <n v="2.0210683853207301"/>
    <x v="5"/>
    <s v="aggregate"/>
    <x v="4"/>
  </r>
  <r>
    <s v="Cucumbers"/>
    <s v="Cucumbers"/>
    <x v="51"/>
    <x v="424"/>
    <x v="4"/>
    <x v="4"/>
    <x v="3"/>
    <x v="2"/>
    <x v="18"/>
    <n v="1.46953827145732"/>
    <x v="5"/>
    <s v="aggregate"/>
    <x v="4"/>
  </r>
  <r>
    <s v="Cucumbers"/>
    <s v="Cucumbers"/>
    <x v="51"/>
    <x v="424"/>
    <x v="4"/>
    <x v="5"/>
    <x v="3"/>
    <x v="2"/>
    <x v="18"/>
    <n v="0.12143680973540601"/>
    <x v="5"/>
    <s v="aggregate"/>
    <x v="4"/>
  </r>
  <r>
    <s v="Cucumbers"/>
    <s v="Cucumbers"/>
    <x v="51"/>
    <x v="424"/>
    <x v="4"/>
    <x v="2"/>
    <x v="3"/>
    <x v="2"/>
    <x v="18"/>
    <n v="3.8432900000000001"/>
    <x v="5"/>
    <s v="aggregate"/>
    <x v="4"/>
  </r>
  <r>
    <s v="Cucumbers"/>
    <s v="Cucumbers"/>
    <x v="51"/>
    <x v="424"/>
    <x v="4"/>
    <x v="3"/>
    <x v="3"/>
    <x v="2"/>
    <x v="18"/>
    <n v="0.23124673815628799"/>
    <x v="5"/>
    <s v="aggregate"/>
    <x v="4"/>
  </r>
  <r>
    <s v="Cucumbers"/>
    <s v="Cucumbers"/>
    <x v="51"/>
    <x v="424"/>
    <x v="4"/>
    <x v="1"/>
    <x v="4"/>
    <x v="2"/>
    <x v="18"/>
    <n v="1.3015184793989001"/>
    <x v="5"/>
    <s v="aggregate"/>
    <x v="4"/>
  </r>
  <r>
    <s v="Cucumbers"/>
    <s v="Cucumbers"/>
    <x v="51"/>
    <x v="424"/>
    <x v="4"/>
    <x v="4"/>
    <x v="4"/>
    <x v="2"/>
    <x v="18"/>
    <n v="1.46953827145732"/>
    <x v="5"/>
    <s v="aggregate"/>
    <x v="4"/>
  </r>
  <r>
    <s v="Cucumbers"/>
    <s v="Cucumbers"/>
    <x v="51"/>
    <x v="424"/>
    <x v="4"/>
    <x v="5"/>
    <x v="4"/>
    <x v="2"/>
    <x v="18"/>
    <n v="0.64450954693602502"/>
    <x v="5"/>
    <s v="aggregate"/>
    <x v="4"/>
  </r>
  <r>
    <s v="Cucumbers"/>
    <s v="Cucumbers"/>
    <x v="51"/>
    <x v="424"/>
    <x v="4"/>
    <x v="2"/>
    <x v="4"/>
    <x v="2"/>
    <x v="18"/>
    <n v="3.6660240000000002"/>
    <x v="5"/>
    <s v="aggregate"/>
    <x v="4"/>
  </r>
  <r>
    <s v="Cucumbers"/>
    <s v="Cucumbers"/>
    <x v="51"/>
    <x v="424"/>
    <x v="4"/>
    <x v="3"/>
    <x v="4"/>
    <x v="2"/>
    <x v="18"/>
    <n v="0.25045821288989201"/>
    <x v="5"/>
    <s v="aggregate"/>
    <x v="4"/>
  </r>
  <r>
    <s v="Cucurbits - Edible Peel"/>
    <m/>
    <x v="52"/>
    <x v="425"/>
    <x v="0"/>
    <x v="0"/>
    <x v="0"/>
    <x v="0"/>
    <x v="2"/>
    <n v="1.30698E-4"/>
    <x v="0"/>
    <s v="aggregate"/>
    <x v="0"/>
  </r>
  <r>
    <s v="Cucurbits - Edible Peel"/>
    <m/>
    <x v="52"/>
    <x v="425"/>
    <x v="0"/>
    <x v="1"/>
    <x v="0"/>
    <x v="0"/>
    <x v="2"/>
    <n v="0.146887354"/>
    <x v="0"/>
    <s v="aggregate"/>
    <x v="0"/>
  </r>
  <r>
    <s v="Cucurbits - Edible Peel"/>
    <m/>
    <x v="52"/>
    <x v="426"/>
    <x v="0"/>
    <x v="0"/>
    <x v="0"/>
    <x v="0"/>
    <x v="47"/>
    <n v="1.3009999999999999E-4"/>
    <x v="0"/>
    <s v="aggregate"/>
    <x v="0"/>
  </r>
  <r>
    <s v="Cucurbits - Edible Peel"/>
    <m/>
    <x v="52"/>
    <x v="426"/>
    <x v="0"/>
    <x v="1"/>
    <x v="0"/>
    <x v="0"/>
    <x v="47"/>
    <n v="0.14718149999999999"/>
    <x v="0"/>
    <s v="aggregate"/>
    <x v="0"/>
  </r>
  <r>
    <s v="Cucurbits - Edible Peel"/>
    <m/>
    <x v="52"/>
    <x v="427"/>
    <x v="0"/>
    <x v="0"/>
    <x v="0"/>
    <x v="0"/>
    <x v="80"/>
    <n v="1.18262E-4"/>
    <x v="0"/>
    <s v="aggregate"/>
    <x v="0"/>
  </r>
  <r>
    <s v="Cucurbits - Edible Peel"/>
    <m/>
    <x v="52"/>
    <x v="427"/>
    <x v="0"/>
    <x v="1"/>
    <x v="0"/>
    <x v="0"/>
    <x v="80"/>
    <n v="0.122037557"/>
    <x v="0"/>
    <s v="aggregate"/>
    <x v="0"/>
  </r>
  <r>
    <s v="Cucurbits - Edible Peel"/>
    <m/>
    <x v="52"/>
    <x v="428"/>
    <x v="0"/>
    <x v="0"/>
    <x v="0"/>
    <x v="0"/>
    <x v="81"/>
    <n v="1.2976099999999999E-4"/>
    <x v="0"/>
    <s v="aggregate"/>
    <x v="0"/>
  </r>
  <r>
    <s v="Cucurbits - Edible Peel"/>
    <m/>
    <x v="52"/>
    <x v="428"/>
    <x v="0"/>
    <x v="1"/>
    <x v="0"/>
    <x v="0"/>
    <x v="81"/>
    <n v="0.15422377200000001"/>
    <x v="0"/>
    <s v="aggregate"/>
    <x v="0"/>
  </r>
  <r>
    <s v="Cucurbits - Edible Peel"/>
    <m/>
    <x v="52"/>
    <x v="429"/>
    <x v="0"/>
    <x v="0"/>
    <x v="0"/>
    <x v="0"/>
    <x v="82"/>
    <n v="1.0070599999999999E-4"/>
    <x v="0"/>
    <s v="aggregate"/>
    <x v="0"/>
  </r>
  <r>
    <s v="Cucurbits - Edible Peel"/>
    <m/>
    <x v="52"/>
    <x v="429"/>
    <x v="0"/>
    <x v="1"/>
    <x v="0"/>
    <x v="0"/>
    <x v="82"/>
    <n v="0.161422923"/>
    <x v="0"/>
    <s v="aggregate"/>
    <x v="0"/>
  </r>
  <r>
    <s v="Cucurbits - Inedible Peel"/>
    <m/>
    <x v="53"/>
    <x v="430"/>
    <x v="0"/>
    <x v="0"/>
    <x v="0"/>
    <x v="0"/>
    <x v="83"/>
    <n v="2.25047E-4"/>
    <x v="0"/>
    <s v="aggregate"/>
    <x v="0"/>
  </r>
  <r>
    <s v="Cucurbits - Inedible Peel"/>
    <m/>
    <x v="53"/>
    <x v="430"/>
    <x v="0"/>
    <x v="1"/>
    <x v="0"/>
    <x v="0"/>
    <x v="83"/>
    <n v="0.281464516"/>
    <x v="0"/>
    <s v="aggregate"/>
    <x v="0"/>
  </r>
  <r>
    <s v="Miscellaneous Fruit"/>
    <s v="Dates"/>
    <x v="54"/>
    <x v="431"/>
    <x v="1"/>
    <x v="2"/>
    <x v="1"/>
    <x v="1"/>
    <x v="15"/>
    <n v="0.32"/>
    <x v="3"/>
    <s v="granular"/>
    <x v="1"/>
  </r>
  <r>
    <s v="Desserts/Dessert Sauces/Toppings"/>
    <s v="Dessert Sauces/Toppings/Fillings (Shelf Stable)"/>
    <x v="55"/>
    <x v="432"/>
    <x v="2"/>
    <x v="1"/>
    <x v="1"/>
    <x v="2"/>
    <x v="7"/>
    <n v="1.8315022176507301"/>
    <x v="8"/>
    <s v="aggregate"/>
    <x v="2"/>
  </r>
  <r>
    <s v="Desserts/Dessert Sauces/Toppings"/>
    <s v="Dessert Sauces/Toppings/Fillings (Shelf Stable)"/>
    <x v="55"/>
    <x v="432"/>
    <x v="2"/>
    <x v="2"/>
    <x v="1"/>
    <x v="2"/>
    <x v="7"/>
    <n v="3.8225157426698999"/>
    <x v="8"/>
    <s v="aggregate"/>
    <x v="2"/>
  </r>
  <r>
    <s v="Desserts/Dessert Sauces/Toppings"/>
    <s v="Dessert Sauces/Toppings/Fillings (Shelf Stable)"/>
    <x v="55"/>
    <x v="432"/>
    <x v="2"/>
    <x v="3"/>
    <x v="1"/>
    <x v="2"/>
    <x v="7"/>
    <n v="0.22193751066167799"/>
    <x v="8"/>
    <s v="aggregate"/>
    <x v="2"/>
  </r>
  <r>
    <s v="Desserts/Dessert Sauces/Toppings"/>
    <s v="Dessert Sauces/Toppings/Fillings (Shelf Stable)"/>
    <x v="55"/>
    <x v="432"/>
    <x v="2"/>
    <x v="4"/>
    <x v="1"/>
    <x v="2"/>
    <x v="7"/>
    <n v="1.60089349"/>
    <x v="8"/>
    <s v="aggregate"/>
    <x v="2"/>
  </r>
  <r>
    <s v="Desserts/Dessert Sauces/Toppings"/>
    <s v="Dessert Sauces/Toppings/Fillings (Shelf Stable)"/>
    <x v="55"/>
    <x v="432"/>
    <x v="2"/>
    <x v="5"/>
    <x v="1"/>
    <x v="2"/>
    <x v="7"/>
    <n v="0.16818252435748901"/>
    <x v="8"/>
    <s v="aggregate"/>
    <x v="2"/>
  </r>
  <r>
    <s v="Sauces/Spreads/Dips/Condiments"/>
    <s v="Dressings/Dips (Perishable)"/>
    <x v="56"/>
    <x v="433"/>
    <x v="2"/>
    <x v="1"/>
    <x v="1"/>
    <x v="2"/>
    <x v="7"/>
    <n v="1.9321035525800001"/>
    <x v="8"/>
    <s v="aggregate"/>
    <x v="2"/>
  </r>
  <r>
    <s v="Sauces/Spreads/Dips/Condiments"/>
    <s v="Dressings/Dips (Perishable)"/>
    <x v="56"/>
    <x v="433"/>
    <x v="2"/>
    <x v="2"/>
    <x v="1"/>
    <x v="2"/>
    <x v="7"/>
    <n v="2.9413143079999999"/>
    <x v="8"/>
    <s v="aggregate"/>
    <x v="2"/>
  </r>
  <r>
    <s v="Sauces/Spreads/Dips/Condiments"/>
    <s v="Dressings/Dips (Perishable)"/>
    <x v="56"/>
    <x v="433"/>
    <x v="2"/>
    <x v="3"/>
    <x v="1"/>
    <x v="2"/>
    <x v="7"/>
    <n v="0.16005249735999999"/>
    <x v="8"/>
    <s v="aggregate"/>
    <x v="2"/>
  </r>
  <r>
    <s v="Sauces/Spreads/Dips/Condiments"/>
    <s v="Dressings/Dips (Perishable)"/>
    <x v="56"/>
    <x v="433"/>
    <x v="2"/>
    <x v="4"/>
    <x v="1"/>
    <x v="2"/>
    <x v="7"/>
    <n v="0.72648966999999998"/>
    <x v="8"/>
    <s v="aggregate"/>
    <x v="2"/>
  </r>
  <r>
    <s v="Sauces/Spreads/Dips/Condiments"/>
    <s v="Dressings/Dips (Perishable)"/>
    <x v="56"/>
    <x v="433"/>
    <x v="2"/>
    <x v="5"/>
    <x v="1"/>
    <x v="2"/>
    <x v="7"/>
    <n v="0.12266858807"/>
    <x v="8"/>
    <s v="aggregate"/>
    <x v="2"/>
  </r>
  <r>
    <s v="Non Alcoholic Beverages - Ready to Drink"/>
    <s v="Drinks Flavoured - Ready to Drink"/>
    <x v="57"/>
    <x v="434"/>
    <x v="5"/>
    <x v="1"/>
    <x v="1"/>
    <x v="0"/>
    <x v="7"/>
    <n v="7.8203180999999993E-3"/>
    <x v="9"/>
    <s v="aggregate"/>
    <x v="3"/>
  </r>
  <r>
    <s v="Non Alcoholic Beverages - Ready to Drink"/>
    <s v="Drinks Flavoured - Ready to Drink"/>
    <x v="57"/>
    <x v="434"/>
    <x v="5"/>
    <x v="3"/>
    <x v="1"/>
    <x v="0"/>
    <x v="7"/>
    <n v="2.0626097999999998E-3"/>
    <x v="9"/>
    <s v="aggregate"/>
    <x v="3"/>
  </r>
  <r>
    <s v="Non Alcoholic Beverages - Ready to Drink"/>
    <s v="Drinks Flavoured - Ready to Drink"/>
    <x v="57"/>
    <x v="434"/>
    <x v="5"/>
    <x v="4"/>
    <x v="1"/>
    <x v="0"/>
    <x v="7"/>
    <n v="0.22265825"/>
    <x v="9"/>
    <s v="aggregate"/>
    <x v="3"/>
  </r>
  <r>
    <s v="Non Alcoholic Beverages - Ready to Drink"/>
    <s v="Drinks Flavoured - Ready to Drink"/>
    <x v="57"/>
    <x v="434"/>
    <x v="5"/>
    <x v="5"/>
    <x v="1"/>
    <x v="0"/>
    <x v="7"/>
    <n v="0.18489187000000001"/>
    <x v="9"/>
    <s v="aggregate"/>
    <x v="3"/>
  </r>
  <r>
    <s v="Non Alcoholic Beverages - Ready to Drink"/>
    <s v="Drinks Flavoured - Ready to Drink"/>
    <x v="57"/>
    <x v="434"/>
    <x v="5"/>
    <x v="2"/>
    <x v="1"/>
    <x v="0"/>
    <x v="7"/>
    <n v="0.41743304790000002"/>
    <x v="9"/>
    <s v="aggregate"/>
    <x v="3"/>
  </r>
  <r>
    <s v="Non Alcoholic Beverages - Ready to Drink"/>
    <s v="Drinks Flavoured - Ready to Drink"/>
    <x v="57"/>
    <x v="435"/>
    <x v="5"/>
    <x v="1"/>
    <x v="1"/>
    <x v="0"/>
    <x v="7"/>
    <n v="7.8203180999999993E-3"/>
    <x v="9"/>
    <s v="aggregate"/>
    <x v="3"/>
  </r>
  <r>
    <s v="Non Alcoholic Beverages - Ready to Drink"/>
    <s v="Drinks Flavoured - Ready to Drink"/>
    <x v="57"/>
    <x v="435"/>
    <x v="5"/>
    <x v="3"/>
    <x v="1"/>
    <x v="0"/>
    <x v="7"/>
    <n v="2.0626097999999998E-3"/>
    <x v="9"/>
    <s v="aggregate"/>
    <x v="3"/>
  </r>
  <r>
    <s v="Non Alcoholic Beverages - Ready to Drink"/>
    <s v="Drinks Flavoured - Ready to Drink"/>
    <x v="57"/>
    <x v="435"/>
    <x v="5"/>
    <x v="4"/>
    <x v="1"/>
    <x v="0"/>
    <x v="7"/>
    <n v="0.22265825"/>
    <x v="9"/>
    <s v="aggregate"/>
    <x v="3"/>
  </r>
  <r>
    <s v="Non Alcoholic Beverages - Ready to Drink"/>
    <s v="Drinks Flavoured - Ready to Drink"/>
    <x v="57"/>
    <x v="435"/>
    <x v="5"/>
    <x v="5"/>
    <x v="1"/>
    <x v="0"/>
    <x v="7"/>
    <n v="0.18489187000000001"/>
    <x v="9"/>
    <s v="aggregate"/>
    <x v="3"/>
  </r>
  <r>
    <s v="Non Alcoholic Beverages - Ready to Drink"/>
    <s v="Drinks Flavoured - Ready to Drink"/>
    <x v="57"/>
    <x v="435"/>
    <x v="5"/>
    <x v="2"/>
    <x v="1"/>
    <x v="0"/>
    <x v="7"/>
    <n v="0.41743304790000002"/>
    <x v="9"/>
    <s v="aggregate"/>
    <x v="3"/>
  </r>
  <r>
    <s v="Non Alcoholic Beverages - Ready to Drink"/>
    <s v="Drinks Flavoured - Ready to Drink"/>
    <x v="57"/>
    <x v="436"/>
    <x v="5"/>
    <x v="1"/>
    <x v="1"/>
    <x v="0"/>
    <x v="7"/>
    <n v="7.8203180999999993E-3"/>
    <x v="9"/>
    <s v="aggregate"/>
    <x v="3"/>
  </r>
  <r>
    <s v="Non Alcoholic Beverages - Ready to Drink"/>
    <s v="Drinks Flavoured - Ready to Drink"/>
    <x v="57"/>
    <x v="436"/>
    <x v="5"/>
    <x v="3"/>
    <x v="1"/>
    <x v="0"/>
    <x v="7"/>
    <n v="2.0626097999999998E-3"/>
    <x v="9"/>
    <s v="aggregate"/>
    <x v="3"/>
  </r>
  <r>
    <s v="Non Alcoholic Beverages - Ready to Drink"/>
    <s v="Drinks Flavoured - Ready to Drink"/>
    <x v="57"/>
    <x v="436"/>
    <x v="5"/>
    <x v="4"/>
    <x v="1"/>
    <x v="0"/>
    <x v="7"/>
    <n v="0.22265825"/>
    <x v="9"/>
    <s v="aggregate"/>
    <x v="3"/>
  </r>
  <r>
    <s v="Non Alcoholic Beverages - Ready to Drink"/>
    <s v="Drinks Flavoured - Ready to Drink"/>
    <x v="57"/>
    <x v="436"/>
    <x v="5"/>
    <x v="5"/>
    <x v="1"/>
    <x v="0"/>
    <x v="7"/>
    <n v="0.18489187000000001"/>
    <x v="9"/>
    <s v="aggregate"/>
    <x v="3"/>
  </r>
  <r>
    <s v="Non Alcoholic Beverages - Ready to Drink"/>
    <s v="Drinks Flavoured - Ready to Drink"/>
    <x v="57"/>
    <x v="436"/>
    <x v="5"/>
    <x v="2"/>
    <x v="1"/>
    <x v="0"/>
    <x v="7"/>
    <n v="0.41743304790000002"/>
    <x v="9"/>
    <s v="aggregate"/>
    <x v="3"/>
  </r>
  <r>
    <s v="Non Alcoholic Beverages - Ready to Drink"/>
    <s v="Drinks Flavoured - Ready to Drink"/>
    <x v="57"/>
    <x v="437"/>
    <x v="5"/>
    <x v="1"/>
    <x v="1"/>
    <x v="0"/>
    <x v="7"/>
    <n v="5.2740241E-3"/>
    <x v="9"/>
    <s v="aggregate"/>
    <x v="3"/>
  </r>
  <r>
    <s v="Non Alcoholic Beverages - Ready to Drink"/>
    <s v="Drinks Flavoured - Ready to Drink"/>
    <x v="57"/>
    <x v="437"/>
    <x v="5"/>
    <x v="3"/>
    <x v="1"/>
    <x v="0"/>
    <x v="7"/>
    <n v="0"/>
    <x v="9"/>
    <s v="aggregate"/>
    <x v="3"/>
  </r>
  <r>
    <s v="Non Alcoholic Beverages - Ready to Drink"/>
    <s v="Drinks Flavoured - Ready to Drink"/>
    <x v="57"/>
    <x v="437"/>
    <x v="5"/>
    <x v="4"/>
    <x v="1"/>
    <x v="0"/>
    <x v="7"/>
    <n v="0.18274931"/>
    <x v="9"/>
    <s v="aggregate"/>
    <x v="3"/>
  </r>
  <r>
    <s v="Non Alcoholic Beverages - Ready to Drink"/>
    <s v="Drinks Flavoured - Ready to Drink"/>
    <x v="57"/>
    <x v="437"/>
    <x v="5"/>
    <x v="5"/>
    <x v="1"/>
    <x v="0"/>
    <x v="7"/>
    <n v="0.18071488999999999"/>
    <x v="9"/>
    <s v="aggregate"/>
    <x v="3"/>
  </r>
  <r>
    <s v="Non Alcoholic Beverages - Ready to Drink"/>
    <s v="Drinks Flavoured - Ready to Drink"/>
    <x v="57"/>
    <x v="437"/>
    <x v="5"/>
    <x v="2"/>
    <x v="1"/>
    <x v="0"/>
    <x v="7"/>
    <n v="0.36873822410000001"/>
    <x v="9"/>
    <s v="aggregate"/>
    <x v="3"/>
  </r>
  <r>
    <s v="Non Alcoholic Beverages - Ready to Drink"/>
    <s v="Drinks Flavoured - Ready to Drink"/>
    <x v="57"/>
    <x v="438"/>
    <x v="5"/>
    <x v="1"/>
    <x v="1"/>
    <x v="0"/>
    <x v="7"/>
    <n v="5.2740241E-3"/>
    <x v="9"/>
    <s v="aggregate"/>
    <x v="3"/>
  </r>
  <r>
    <s v="Non Alcoholic Beverages - Ready to Drink"/>
    <s v="Drinks Flavoured - Ready to Drink"/>
    <x v="57"/>
    <x v="438"/>
    <x v="5"/>
    <x v="3"/>
    <x v="1"/>
    <x v="0"/>
    <x v="7"/>
    <n v="0"/>
    <x v="9"/>
    <s v="aggregate"/>
    <x v="3"/>
  </r>
  <r>
    <s v="Non Alcoholic Beverages - Ready to Drink"/>
    <s v="Drinks Flavoured - Ready to Drink"/>
    <x v="57"/>
    <x v="438"/>
    <x v="5"/>
    <x v="4"/>
    <x v="1"/>
    <x v="0"/>
    <x v="7"/>
    <n v="0.18274931"/>
    <x v="9"/>
    <s v="aggregate"/>
    <x v="3"/>
  </r>
  <r>
    <s v="Non Alcoholic Beverages - Ready to Drink"/>
    <s v="Drinks Flavoured - Ready to Drink"/>
    <x v="57"/>
    <x v="438"/>
    <x v="5"/>
    <x v="5"/>
    <x v="1"/>
    <x v="0"/>
    <x v="7"/>
    <n v="0.18071488999999999"/>
    <x v="9"/>
    <s v="aggregate"/>
    <x v="3"/>
  </r>
  <r>
    <s v="Non Alcoholic Beverages - Ready to Drink"/>
    <s v="Drinks Flavoured - Ready to Drink"/>
    <x v="57"/>
    <x v="438"/>
    <x v="5"/>
    <x v="2"/>
    <x v="1"/>
    <x v="0"/>
    <x v="7"/>
    <n v="0.36873822410000001"/>
    <x v="9"/>
    <s v="aggregate"/>
    <x v="3"/>
  </r>
  <r>
    <s v="Non Alcoholic Beverages - Ready to Drink"/>
    <s v="Drinks Flavoured - Ready to Drink"/>
    <x v="57"/>
    <x v="439"/>
    <x v="5"/>
    <x v="1"/>
    <x v="1"/>
    <x v="0"/>
    <x v="7"/>
    <n v="7.8511019000000001E-2"/>
    <x v="9"/>
    <s v="aggregate"/>
    <x v="3"/>
  </r>
  <r>
    <s v="Non Alcoholic Beverages - Ready to Drink"/>
    <s v="Drinks Flavoured - Ready to Drink"/>
    <x v="57"/>
    <x v="439"/>
    <x v="5"/>
    <x v="3"/>
    <x v="1"/>
    <x v="0"/>
    <x v="7"/>
    <n v="3.0061610999999999E-2"/>
    <x v="9"/>
    <s v="aggregate"/>
    <x v="3"/>
  </r>
  <r>
    <s v="Non Alcoholic Beverages - Ready to Drink"/>
    <s v="Drinks Flavoured - Ready to Drink"/>
    <x v="57"/>
    <x v="439"/>
    <x v="5"/>
    <x v="4"/>
    <x v="1"/>
    <x v="0"/>
    <x v="7"/>
    <n v="0.22265825"/>
    <x v="9"/>
    <s v="aggregate"/>
    <x v="3"/>
  </r>
  <r>
    <s v="Non Alcoholic Beverages - Ready to Drink"/>
    <s v="Drinks Flavoured - Ready to Drink"/>
    <x v="57"/>
    <x v="439"/>
    <x v="5"/>
    <x v="5"/>
    <x v="1"/>
    <x v="0"/>
    <x v="7"/>
    <n v="0.20722133000000001"/>
    <x v="9"/>
    <s v="aggregate"/>
    <x v="3"/>
  </r>
  <r>
    <s v="Non Alcoholic Beverages - Ready to Drink"/>
    <s v="Drinks Flavoured - Ready to Drink"/>
    <x v="57"/>
    <x v="439"/>
    <x v="5"/>
    <x v="2"/>
    <x v="1"/>
    <x v="0"/>
    <x v="7"/>
    <n v="0.53845220999999999"/>
    <x v="9"/>
    <s v="aggregate"/>
    <x v="3"/>
  </r>
  <r>
    <s v="Non Alcoholic Beverages - Ready to Drink"/>
    <s v="Drinks Flavoured - Ready to Drink"/>
    <x v="57"/>
    <x v="440"/>
    <x v="5"/>
    <x v="1"/>
    <x v="1"/>
    <x v="0"/>
    <x v="7"/>
    <n v="7.8511019000000001E-2"/>
    <x v="9"/>
    <s v="aggregate"/>
    <x v="3"/>
  </r>
  <r>
    <s v="Non Alcoholic Beverages - Ready to Drink"/>
    <s v="Drinks Flavoured - Ready to Drink"/>
    <x v="57"/>
    <x v="440"/>
    <x v="5"/>
    <x v="3"/>
    <x v="1"/>
    <x v="0"/>
    <x v="7"/>
    <n v="3.0061610999999999E-2"/>
    <x v="9"/>
    <s v="aggregate"/>
    <x v="3"/>
  </r>
  <r>
    <s v="Non Alcoholic Beverages - Ready to Drink"/>
    <s v="Drinks Flavoured - Ready to Drink"/>
    <x v="57"/>
    <x v="440"/>
    <x v="5"/>
    <x v="4"/>
    <x v="1"/>
    <x v="0"/>
    <x v="7"/>
    <n v="0.22265825"/>
    <x v="9"/>
    <s v="aggregate"/>
    <x v="3"/>
  </r>
  <r>
    <s v="Non Alcoholic Beverages - Ready to Drink"/>
    <s v="Drinks Flavoured - Ready to Drink"/>
    <x v="57"/>
    <x v="440"/>
    <x v="5"/>
    <x v="5"/>
    <x v="1"/>
    <x v="0"/>
    <x v="7"/>
    <n v="0.20722133000000001"/>
    <x v="9"/>
    <s v="aggregate"/>
    <x v="3"/>
  </r>
  <r>
    <s v="Non Alcoholic Beverages - Ready to Drink"/>
    <s v="Drinks Flavoured - Ready to Drink"/>
    <x v="57"/>
    <x v="440"/>
    <x v="5"/>
    <x v="2"/>
    <x v="1"/>
    <x v="0"/>
    <x v="7"/>
    <n v="0.53845220999999999"/>
    <x v="9"/>
    <s v="aggregate"/>
    <x v="3"/>
  </r>
  <r>
    <s v="Non Alcoholic Beverages - Ready to Drink"/>
    <s v="Drinks Flavoured - Ready to Drink"/>
    <x v="57"/>
    <x v="441"/>
    <x v="5"/>
    <x v="1"/>
    <x v="1"/>
    <x v="0"/>
    <x v="7"/>
    <n v="7.8511019000000001E-2"/>
    <x v="9"/>
    <s v="aggregate"/>
    <x v="3"/>
  </r>
  <r>
    <s v="Non Alcoholic Beverages - Ready to Drink"/>
    <s v="Drinks Flavoured - Ready to Drink"/>
    <x v="57"/>
    <x v="441"/>
    <x v="5"/>
    <x v="3"/>
    <x v="1"/>
    <x v="0"/>
    <x v="7"/>
    <n v="3.0061610999999999E-2"/>
    <x v="9"/>
    <s v="aggregate"/>
    <x v="3"/>
  </r>
  <r>
    <s v="Non Alcoholic Beverages - Ready to Drink"/>
    <s v="Drinks Flavoured - Ready to Drink"/>
    <x v="57"/>
    <x v="441"/>
    <x v="5"/>
    <x v="4"/>
    <x v="1"/>
    <x v="0"/>
    <x v="7"/>
    <n v="0.22265825"/>
    <x v="9"/>
    <s v="aggregate"/>
    <x v="3"/>
  </r>
  <r>
    <s v="Non Alcoholic Beverages - Ready to Drink"/>
    <s v="Drinks Flavoured - Ready to Drink"/>
    <x v="57"/>
    <x v="441"/>
    <x v="5"/>
    <x v="5"/>
    <x v="1"/>
    <x v="0"/>
    <x v="7"/>
    <n v="0.20722133000000001"/>
    <x v="9"/>
    <s v="aggregate"/>
    <x v="3"/>
  </r>
  <r>
    <s v="Non Alcoholic Beverages - Ready to Drink"/>
    <s v="Drinks Flavoured - Ready to Drink"/>
    <x v="57"/>
    <x v="441"/>
    <x v="5"/>
    <x v="2"/>
    <x v="1"/>
    <x v="0"/>
    <x v="7"/>
    <n v="0.53845220999999999"/>
    <x v="9"/>
    <s v="aggregate"/>
    <x v="3"/>
  </r>
  <r>
    <s v="Non Alcoholic Beverages - Ready to Drink"/>
    <s v="Drinks Flavoured - Ready to Drink"/>
    <x v="57"/>
    <x v="442"/>
    <x v="5"/>
    <x v="1"/>
    <x v="1"/>
    <x v="0"/>
    <x v="7"/>
    <n v="5.2740241E-3"/>
    <x v="9"/>
    <s v="aggregate"/>
    <x v="3"/>
  </r>
  <r>
    <s v="Non Alcoholic Beverages - Ready to Drink"/>
    <s v="Drinks Flavoured - Ready to Drink"/>
    <x v="57"/>
    <x v="442"/>
    <x v="5"/>
    <x v="3"/>
    <x v="1"/>
    <x v="0"/>
    <x v="7"/>
    <n v="0"/>
    <x v="9"/>
    <s v="aggregate"/>
    <x v="3"/>
  </r>
  <r>
    <s v="Non Alcoholic Beverages - Ready to Drink"/>
    <s v="Drinks Flavoured - Ready to Drink"/>
    <x v="57"/>
    <x v="442"/>
    <x v="5"/>
    <x v="4"/>
    <x v="1"/>
    <x v="0"/>
    <x v="7"/>
    <n v="0.15845158000000001"/>
    <x v="9"/>
    <s v="aggregate"/>
    <x v="3"/>
  </r>
  <r>
    <s v="Non Alcoholic Beverages - Ready to Drink"/>
    <s v="Drinks Flavoured - Ready to Drink"/>
    <x v="57"/>
    <x v="442"/>
    <x v="5"/>
    <x v="5"/>
    <x v="1"/>
    <x v="0"/>
    <x v="7"/>
    <n v="0.10355029"/>
    <x v="9"/>
    <s v="aggregate"/>
    <x v="3"/>
  </r>
  <r>
    <s v="Non Alcoholic Beverages - Ready to Drink"/>
    <s v="Drinks Flavoured - Ready to Drink"/>
    <x v="57"/>
    <x v="442"/>
    <x v="5"/>
    <x v="2"/>
    <x v="1"/>
    <x v="0"/>
    <x v="7"/>
    <n v="0.26727589410000002"/>
    <x v="9"/>
    <s v="aggregate"/>
    <x v="3"/>
  </r>
  <r>
    <s v="Meat/Poultry/Other Animals - Unprepared/Unprocessed"/>
    <s v="Duck - Unprepared/Unprocessed"/>
    <x v="58"/>
    <x v="443"/>
    <x v="0"/>
    <x v="0"/>
    <x v="0"/>
    <x v="0"/>
    <x v="18"/>
    <n v="0.82689025500000002"/>
    <x v="10"/>
    <s v="aggregate"/>
    <x v="0"/>
  </r>
  <r>
    <s v="Meat/Poultry/Other Animals - Unprepared/Unprocessed"/>
    <s v="Duck - Unprepared/Unprocessed"/>
    <x v="58"/>
    <x v="443"/>
    <x v="0"/>
    <x v="1"/>
    <x v="0"/>
    <x v="0"/>
    <x v="18"/>
    <n v="5.1236990069999999"/>
    <x v="10"/>
    <s v="aggregate"/>
    <x v="0"/>
  </r>
  <r>
    <s v="Meat/Poultry/Other Animals - Unprepared/Unprocessed"/>
    <s v="Duck - Unprepared/Unprocessed"/>
    <x v="58"/>
    <x v="444"/>
    <x v="0"/>
    <x v="0"/>
    <x v="0"/>
    <x v="0"/>
    <x v="18"/>
    <n v="0.88057748400000002"/>
    <x v="10"/>
    <s v="aggregate"/>
    <x v="0"/>
  </r>
  <r>
    <s v="Meat/Poultry/Other Animals - Unprepared/Unprocessed"/>
    <s v="Duck - Unprepared/Unprocessed"/>
    <x v="58"/>
    <x v="444"/>
    <x v="0"/>
    <x v="1"/>
    <x v="0"/>
    <x v="0"/>
    <x v="18"/>
    <n v="6.2489223200000001"/>
    <x v="10"/>
    <s v="aggregate"/>
    <x v="0"/>
  </r>
  <r>
    <s v="Meat/Poultry/Other Animals - Unprepared/Unprocessed"/>
    <m/>
    <x v="58"/>
    <x v="445"/>
    <x v="1"/>
    <x v="2"/>
    <x v="1"/>
    <x v="1"/>
    <x v="7"/>
    <n v="3.09"/>
    <x v="1"/>
    <s v="aggregate"/>
    <x v="1"/>
  </r>
  <r>
    <s v="Edible Legume Crops"/>
    <m/>
    <x v="59"/>
    <x v="446"/>
    <x v="3"/>
    <x v="0"/>
    <x v="2"/>
    <x v="1"/>
    <x v="7"/>
    <n v="3.3302446289381359E-2"/>
    <x v="21"/>
    <s v="aggregate"/>
    <x v="3"/>
  </r>
  <r>
    <s v="Edible Legume Crops"/>
    <m/>
    <x v="59"/>
    <x v="446"/>
    <x v="3"/>
    <x v="6"/>
    <x v="2"/>
    <x v="1"/>
    <x v="7"/>
    <n v="0"/>
    <x v="21"/>
    <s v="aggregate"/>
    <x v="3"/>
  </r>
  <r>
    <s v="Edible Legume Crops"/>
    <m/>
    <x v="59"/>
    <x v="446"/>
    <x v="3"/>
    <x v="7"/>
    <x v="2"/>
    <x v="1"/>
    <x v="7"/>
    <n v="1.0887147796571939"/>
    <x v="21"/>
    <s v="aggregate"/>
    <x v="3"/>
  </r>
  <r>
    <s v="Edible Legume Crops"/>
    <m/>
    <x v="59"/>
    <x v="446"/>
    <x v="3"/>
    <x v="3"/>
    <x v="2"/>
    <x v="1"/>
    <x v="7"/>
    <n v="0"/>
    <x v="21"/>
    <s v="aggregate"/>
    <x v="3"/>
  </r>
  <r>
    <s v="Edible Legume Crops"/>
    <m/>
    <x v="59"/>
    <x v="446"/>
    <x v="3"/>
    <x v="5"/>
    <x v="2"/>
    <x v="1"/>
    <x v="7"/>
    <n v="9.617696973521038E-2"/>
    <x v="21"/>
    <s v="aggregate"/>
    <x v="3"/>
  </r>
  <r>
    <s v="Edible Legume Crops"/>
    <m/>
    <x v="59"/>
    <x v="446"/>
    <x v="3"/>
    <x v="4"/>
    <x v="2"/>
    <x v="1"/>
    <x v="7"/>
    <n v="0.35322997370740949"/>
    <x v="21"/>
    <s v="aggregate"/>
    <x v="3"/>
  </r>
  <r>
    <s v="Edible Legume Crops"/>
    <m/>
    <x v="59"/>
    <x v="446"/>
    <x v="3"/>
    <x v="1"/>
    <x v="2"/>
    <x v="1"/>
    <x v="7"/>
    <n v="1.1220172259465753"/>
    <x v="21"/>
    <s v="aggregate"/>
    <x v="3"/>
  </r>
  <r>
    <s v="Edible Legume Crops"/>
    <m/>
    <x v="59"/>
    <x v="446"/>
    <x v="3"/>
    <x v="2"/>
    <x v="2"/>
    <x v="1"/>
    <x v="7"/>
    <n v="1.571424169389195"/>
    <x v="21"/>
    <s v="aggregate"/>
    <x v="3"/>
  </r>
  <r>
    <s v="Eggs/Eggs Substitutes"/>
    <s v="Eggs Products/Substitutes"/>
    <x v="60"/>
    <x v="447"/>
    <x v="5"/>
    <x v="1"/>
    <x v="0"/>
    <x v="0"/>
    <x v="7"/>
    <n v="2.2107777"/>
    <x v="9"/>
    <s v="aggregate"/>
    <x v="3"/>
  </r>
  <r>
    <s v="Eggs/Eggs Substitutes"/>
    <s v="Eggs Products/Substitutes"/>
    <x v="60"/>
    <x v="447"/>
    <x v="5"/>
    <x v="3"/>
    <x v="0"/>
    <x v="0"/>
    <x v="7"/>
    <n v="9.4834940000000003E-3"/>
    <x v="9"/>
    <s v="aggregate"/>
    <x v="3"/>
  </r>
  <r>
    <s v="Eggs/Eggs Substitutes"/>
    <s v="Eggs Products/Substitutes"/>
    <x v="60"/>
    <x v="447"/>
    <x v="5"/>
    <x v="4"/>
    <x v="0"/>
    <x v="0"/>
    <x v="7"/>
    <n v="0.12348329"/>
    <x v="9"/>
    <s v="aggregate"/>
    <x v="3"/>
  </r>
  <r>
    <s v="Eggs/Eggs Substitutes"/>
    <s v="Eggs Products/Substitutes"/>
    <x v="60"/>
    <x v="447"/>
    <x v="5"/>
    <x v="5"/>
    <x v="0"/>
    <x v="0"/>
    <x v="7"/>
    <n v="0.17425149000000001"/>
    <x v="9"/>
    <s v="aggregate"/>
    <x v="3"/>
  </r>
  <r>
    <s v="Eggs/Eggs Substitutes"/>
    <s v="Eggs Products/Substitutes"/>
    <x v="60"/>
    <x v="447"/>
    <x v="5"/>
    <x v="2"/>
    <x v="0"/>
    <x v="0"/>
    <x v="7"/>
    <n v="2.5179959740000002"/>
    <x v="9"/>
    <s v="aggregate"/>
    <x v="3"/>
  </r>
  <r>
    <s v="Eggs/Eggs Substitutes"/>
    <s v="Eggs Products/Substitutes"/>
    <x v="60"/>
    <x v="448"/>
    <x v="5"/>
    <x v="1"/>
    <x v="0"/>
    <x v="0"/>
    <x v="7"/>
    <n v="2.2104461"/>
    <x v="9"/>
    <s v="aggregate"/>
    <x v="3"/>
  </r>
  <r>
    <s v="Eggs/Eggs Substitutes"/>
    <s v="Eggs Products/Substitutes"/>
    <x v="60"/>
    <x v="448"/>
    <x v="5"/>
    <x v="3"/>
    <x v="0"/>
    <x v="0"/>
    <x v="7"/>
    <n v="9.4820714999999996E-3"/>
    <x v="9"/>
    <s v="aggregate"/>
    <x v="3"/>
  </r>
  <r>
    <s v="Eggs/Eggs Substitutes"/>
    <s v="Eggs Products/Substitutes"/>
    <x v="60"/>
    <x v="448"/>
    <x v="5"/>
    <x v="4"/>
    <x v="0"/>
    <x v="0"/>
    <x v="7"/>
    <n v="0.12348329"/>
    <x v="9"/>
    <s v="aggregate"/>
    <x v="3"/>
  </r>
  <r>
    <s v="Eggs/Eggs Substitutes"/>
    <s v="Eggs Products/Substitutes"/>
    <x v="60"/>
    <x v="448"/>
    <x v="5"/>
    <x v="5"/>
    <x v="0"/>
    <x v="0"/>
    <x v="7"/>
    <n v="0.17424571999999999"/>
    <x v="9"/>
    <s v="aggregate"/>
    <x v="3"/>
  </r>
  <r>
    <s v="Eggs/Eggs Substitutes"/>
    <s v="Eggs Products/Substitutes"/>
    <x v="60"/>
    <x v="448"/>
    <x v="5"/>
    <x v="2"/>
    <x v="0"/>
    <x v="0"/>
    <x v="7"/>
    <n v="2.5176571815000002"/>
    <x v="9"/>
    <s v="aggregate"/>
    <x v="3"/>
  </r>
  <r>
    <s v="Eggs/Eggs Substitutes"/>
    <s v="Eggs Products/Substitutes"/>
    <x v="60"/>
    <x v="449"/>
    <x v="2"/>
    <x v="1"/>
    <x v="1"/>
    <x v="2"/>
    <x v="7"/>
    <n v="3.8323824046200001"/>
    <x v="8"/>
    <s v="aggregate"/>
    <x v="2"/>
  </r>
  <r>
    <s v="Eggs/Eggs Substitutes"/>
    <s v="Eggs Products/Substitutes"/>
    <x v="60"/>
    <x v="449"/>
    <x v="2"/>
    <x v="2"/>
    <x v="1"/>
    <x v="2"/>
    <x v="7"/>
    <n v="4.1433689735400003"/>
    <x v="8"/>
    <s v="aggregate"/>
    <x v="2"/>
  </r>
  <r>
    <s v="Eggs/Eggs Substitutes"/>
    <s v="Eggs Products/Substitutes"/>
    <x v="60"/>
    <x v="449"/>
    <x v="2"/>
    <x v="3"/>
    <x v="1"/>
    <x v="2"/>
    <x v="7"/>
    <n v="0"/>
    <x v="8"/>
    <s v="aggregate"/>
    <x v="2"/>
  </r>
  <r>
    <s v="Eggs/Eggs Substitutes"/>
    <s v="Eggs Products/Substitutes"/>
    <x v="60"/>
    <x v="449"/>
    <x v="2"/>
    <x v="4"/>
    <x v="1"/>
    <x v="2"/>
    <x v="7"/>
    <n v="0.21895343"/>
    <x v="8"/>
    <s v="aggregate"/>
    <x v="2"/>
  </r>
  <r>
    <s v="Eggs/Eggs Substitutes"/>
    <s v="Eggs Products/Substitutes"/>
    <x v="60"/>
    <x v="449"/>
    <x v="2"/>
    <x v="5"/>
    <x v="1"/>
    <x v="2"/>
    <x v="7"/>
    <n v="9.2033138910000006E-2"/>
    <x v="8"/>
    <s v="aggregate"/>
    <x v="2"/>
  </r>
  <r>
    <s v="Stem Vegetables"/>
    <s v="Fennel (subspecies azoricum)"/>
    <x v="61"/>
    <x v="450"/>
    <x v="1"/>
    <x v="2"/>
    <x v="1"/>
    <x v="1"/>
    <x v="15"/>
    <n v="0.48"/>
    <x v="3"/>
    <s v="granular"/>
    <x v="1"/>
  </r>
  <r>
    <s v="Miscellaneous Fruit"/>
    <s v="Figs"/>
    <x v="62"/>
    <x v="451"/>
    <x v="1"/>
    <x v="2"/>
    <x v="1"/>
    <x v="1"/>
    <x v="15"/>
    <n v="0.43"/>
    <x v="3"/>
    <s v="granular"/>
    <x v="1"/>
  </r>
  <r>
    <s v="Fish - Prepared/Processed"/>
    <s v="Fish - Prepared/Processed (Frozen)"/>
    <x v="63"/>
    <x v="452"/>
    <x v="2"/>
    <x v="1"/>
    <x v="1"/>
    <x v="2"/>
    <x v="7"/>
    <n v="5.6405111292300001"/>
    <x v="8"/>
    <s v="aggregate"/>
    <x v="2"/>
  </r>
  <r>
    <s v="Fish - Prepared/Processed"/>
    <s v="Fish - Prepared/Processed (Frozen)"/>
    <x v="63"/>
    <x v="452"/>
    <x v="2"/>
    <x v="2"/>
    <x v="1"/>
    <x v="2"/>
    <x v="7"/>
    <n v="6.1886748980100004"/>
    <x v="8"/>
    <s v="aggregate"/>
    <x v="2"/>
  </r>
  <r>
    <s v="Fish - Prepared/Processed"/>
    <s v="Fish - Prepared/Processed (Frozen)"/>
    <x v="63"/>
    <x v="452"/>
    <x v="2"/>
    <x v="3"/>
    <x v="1"/>
    <x v="2"/>
    <x v="7"/>
    <n v="0.15102565267000001"/>
    <x v="8"/>
    <s v="aggregate"/>
    <x v="2"/>
  </r>
  <r>
    <s v="Fish - Prepared/Processed"/>
    <s v="Fish - Prepared/Processed (Frozen)"/>
    <x v="63"/>
    <x v="452"/>
    <x v="2"/>
    <x v="4"/>
    <x v="1"/>
    <x v="2"/>
    <x v="7"/>
    <n v="0.23520281000000001"/>
    <x v="8"/>
    <s v="aggregate"/>
    <x v="2"/>
  </r>
  <r>
    <s v="Fish - Prepared/Processed"/>
    <s v="Fish - Prepared/Processed (Frozen)"/>
    <x v="63"/>
    <x v="452"/>
    <x v="2"/>
    <x v="5"/>
    <x v="1"/>
    <x v="2"/>
    <x v="7"/>
    <n v="0.16193530611000001"/>
    <x v="8"/>
    <s v="aggregate"/>
    <x v="2"/>
  </r>
  <r>
    <s v="Fish - Unprepared/Unprocessed"/>
    <m/>
    <x v="64"/>
    <x v="453"/>
    <x v="0"/>
    <x v="0"/>
    <x v="0"/>
    <x v="0"/>
    <x v="84"/>
    <n v="5.1023839999999997E-3"/>
    <x v="22"/>
    <s v="aggregate"/>
    <x v="0"/>
  </r>
  <r>
    <s v="Fish - Unprepared/Unprocessed"/>
    <m/>
    <x v="64"/>
    <x v="453"/>
    <x v="0"/>
    <x v="1"/>
    <x v="0"/>
    <x v="0"/>
    <x v="84"/>
    <n v="7.6477660810000003"/>
    <x v="22"/>
    <s v="aggregate"/>
    <x v="0"/>
  </r>
  <r>
    <s v="Fish - Unprepared/Unprocessed"/>
    <m/>
    <x v="64"/>
    <x v="454"/>
    <x v="0"/>
    <x v="0"/>
    <x v="27"/>
    <x v="0"/>
    <x v="84"/>
    <n v="1.829961E-3"/>
    <x v="22"/>
    <s v="aggregate"/>
    <x v="0"/>
  </r>
  <r>
    <s v="Fish - Unprepared/Unprocessed"/>
    <m/>
    <x v="64"/>
    <x v="454"/>
    <x v="0"/>
    <x v="1"/>
    <x v="27"/>
    <x v="0"/>
    <x v="84"/>
    <n v="0.94988031699999997"/>
    <x v="22"/>
    <s v="aggregate"/>
    <x v="0"/>
  </r>
  <r>
    <s v="Fish - Unprepared/Unprocessed"/>
    <m/>
    <x v="64"/>
    <x v="455"/>
    <x v="0"/>
    <x v="0"/>
    <x v="27"/>
    <x v="0"/>
    <x v="84"/>
    <n v="1.9014570000000001E-3"/>
    <x v="22"/>
    <s v="aggregate"/>
    <x v="0"/>
  </r>
  <r>
    <s v="Fish - Unprepared/Unprocessed"/>
    <m/>
    <x v="64"/>
    <x v="455"/>
    <x v="0"/>
    <x v="1"/>
    <x v="27"/>
    <x v="0"/>
    <x v="84"/>
    <n v="0.96582726699999999"/>
    <x v="22"/>
    <s v="aggregate"/>
    <x v="0"/>
  </r>
  <r>
    <s v="Fish - Unprepared/Unprocessed"/>
    <m/>
    <x v="64"/>
    <x v="456"/>
    <x v="0"/>
    <x v="0"/>
    <x v="0"/>
    <x v="0"/>
    <x v="85"/>
    <n v="3.5597425000000002E-2"/>
    <x v="22"/>
    <s v="aggregate"/>
    <x v="0"/>
  </r>
  <r>
    <s v="Fish - Unprepared/Unprocessed"/>
    <m/>
    <x v="64"/>
    <x v="456"/>
    <x v="0"/>
    <x v="1"/>
    <x v="0"/>
    <x v="0"/>
    <x v="85"/>
    <n v="3.2499851629999998"/>
    <x v="22"/>
    <s v="aggregate"/>
    <x v="0"/>
  </r>
  <r>
    <s v="Fish - Unprepared/Unprocessed"/>
    <m/>
    <x v="64"/>
    <x v="457"/>
    <x v="0"/>
    <x v="0"/>
    <x v="0"/>
    <x v="0"/>
    <x v="86"/>
    <n v="2.0677187E-2"/>
    <x v="22"/>
    <s v="aggregate"/>
    <x v="0"/>
  </r>
  <r>
    <s v="Fish - Unprepared/Unprocessed"/>
    <m/>
    <x v="64"/>
    <x v="457"/>
    <x v="0"/>
    <x v="1"/>
    <x v="0"/>
    <x v="0"/>
    <x v="86"/>
    <n v="1.908735611"/>
    <x v="22"/>
    <s v="aggregate"/>
    <x v="0"/>
  </r>
  <r>
    <s v="Fish - Unprepared/Unprocessed"/>
    <m/>
    <x v="64"/>
    <x v="458"/>
    <x v="0"/>
    <x v="0"/>
    <x v="0"/>
    <x v="0"/>
    <x v="87"/>
    <n v="9.6487180000000006E-3"/>
    <x v="22"/>
    <s v="aggregate"/>
    <x v="0"/>
  </r>
  <r>
    <s v="Fish - Unprepared/Unprocessed"/>
    <m/>
    <x v="64"/>
    <x v="458"/>
    <x v="0"/>
    <x v="1"/>
    <x v="0"/>
    <x v="0"/>
    <x v="87"/>
    <n v="3.904123453"/>
    <x v="22"/>
    <s v="aggregate"/>
    <x v="0"/>
  </r>
  <r>
    <s v="Fish - Unprepared/Unprocessed"/>
    <m/>
    <x v="64"/>
    <x v="459"/>
    <x v="0"/>
    <x v="0"/>
    <x v="24"/>
    <x v="0"/>
    <x v="86"/>
    <n v="1.1872040000000001E-3"/>
    <x v="22"/>
    <s v="aggregate"/>
    <x v="0"/>
  </r>
  <r>
    <s v="Fish - Unprepared/Unprocessed"/>
    <m/>
    <x v="64"/>
    <x v="459"/>
    <x v="0"/>
    <x v="1"/>
    <x v="24"/>
    <x v="0"/>
    <x v="86"/>
    <n v="0.80999065599999998"/>
    <x v="22"/>
    <s v="aggregate"/>
    <x v="0"/>
  </r>
  <r>
    <s v="Fish - Unprepared/Unprocessed"/>
    <m/>
    <x v="64"/>
    <x v="460"/>
    <x v="0"/>
    <x v="0"/>
    <x v="0"/>
    <x v="0"/>
    <x v="86"/>
    <n v="2.3010589999999998E-3"/>
    <x v="22"/>
    <s v="aggregate"/>
    <x v="0"/>
  </r>
  <r>
    <s v="Fish - Unprepared/Unprocessed"/>
    <m/>
    <x v="64"/>
    <x v="460"/>
    <x v="0"/>
    <x v="1"/>
    <x v="0"/>
    <x v="0"/>
    <x v="86"/>
    <n v="0.62088332400000001"/>
    <x v="22"/>
    <s v="aggregate"/>
    <x v="0"/>
  </r>
  <r>
    <s v="Fish - Unprepared/Unprocessed"/>
    <m/>
    <x v="64"/>
    <x v="461"/>
    <x v="0"/>
    <x v="0"/>
    <x v="0"/>
    <x v="0"/>
    <x v="86"/>
    <n v="2.0831199999999999E-4"/>
    <x v="22"/>
    <s v="aggregate"/>
    <x v="0"/>
  </r>
  <r>
    <s v="Fish - Unprepared/Unprocessed"/>
    <m/>
    <x v="64"/>
    <x v="461"/>
    <x v="0"/>
    <x v="1"/>
    <x v="0"/>
    <x v="0"/>
    <x v="86"/>
    <n v="0.25110210199999999"/>
    <x v="22"/>
    <s v="aggregate"/>
    <x v="0"/>
  </r>
  <r>
    <s v="Fish - Unprepared/Unprocessed"/>
    <m/>
    <x v="64"/>
    <x v="462"/>
    <x v="0"/>
    <x v="0"/>
    <x v="0"/>
    <x v="0"/>
    <x v="88"/>
    <n v="4.6533590000000001E-3"/>
    <x v="22"/>
    <s v="aggregate"/>
    <x v="0"/>
  </r>
  <r>
    <s v="Fish - Unprepared/Unprocessed"/>
    <m/>
    <x v="64"/>
    <x v="462"/>
    <x v="0"/>
    <x v="1"/>
    <x v="0"/>
    <x v="0"/>
    <x v="88"/>
    <n v="6.0664208180000001"/>
    <x v="22"/>
    <s v="aggregate"/>
    <x v="0"/>
  </r>
  <r>
    <s v="Fish - Unprepared/Unprocessed"/>
    <m/>
    <x v="64"/>
    <x v="463"/>
    <x v="0"/>
    <x v="0"/>
    <x v="0"/>
    <x v="0"/>
    <x v="18"/>
    <n v="0.40394559200000002"/>
    <x v="22"/>
    <s v="aggregate"/>
    <x v="0"/>
  </r>
  <r>
    <s v="Fish - Unprepared/Unprocessed"/>
    <m/>
    <x v="64"/>
    <x v="463"/>
    <x v="0"/>
    <x v="1"/>
    <x v="0"/>
    <x v="0"/>
    <x v="18"/>
    <n v="3.8721755029999998"/>
    <x v="22"/>
    <s v="aggregate"/>
    <x v="0"/>
  </r>
  <r>
    <s v="Fish - Unprepared/Unprocessed"/>
    <m/>
    <x v="64"/>
    <x v="464"/>
    <x v="0"/>
    <x v="0"/>
    <x v="9"/>
    <x v="0"/>
    <x v="88"/>
    <n v="1.263136E-3"/>
    <x v="22"/>
    <s v="aggregate"/>
    <x v="0"/>
  </r>
  <r>
    <s v="Fish - Unprepared/Unprocessed"/>
    <m/>
    <x v="64"/>
    <x v="464"/>
    <x v="0"/>
    <x v="1"/>
    <x v="9"/>
    <x v="0"/>
    <x v="88"/>
    <n v="3.843883232"/>
    <x v="22"/>
    <s v="aggregate"/>
    <x v="0"/>
  </r>
  <r>
    <s v="Fish - Unprepared/Unprocessed"/>
    <m/>
    <x v="64"/>
    <x v="465"/>
    <x v="0"/>
    <x v="0"/>
    <x v="0"/>
    <x v="0"/>
    <x v="88"/>
    <n v="2.8105090000000001E-3"/>
    <x v="22"/>
    <s v="aggregate"/>
    <x v="0"/>
  </r>
  <r>
    <s v="Fish - Unprepared/Unprocessed"/>
    <m/>
    <x v="64"/>
    <x v="465"/>
    <x v="0"/>
    <x v="1"/>
    <x v="0"/>
    <x v="0"/>
    <x v="88"/>
    <n v="7.8831853540000001"/>
    <x v="22"/>
    <s v="aggregate"/>
    <x v="0"/>
  </r>
  <r>
    <s v="Fish - Unprepared/Unprocessed"/>
    <m/>
    <x v="64"/>
    <x v="466"/>
    <x v="0"/>
    <x v="0"/>
    <x v="0"/>
    <x v="0"/>
    <x v="89"/>
    <n v="0.455233889"/>
    <x v="22"/>
    <s v="aggregate"/>
    <x v="0"/>
  </r>
  <r>
    <s v="Fish - Unprepared/Unprocessed"/>
    <m/>
    <x v="64"/>
    <x v="466"/>
    <x v="0"/>
    <x v="1"/>
    <x v="0"/>
    <x v="0"/>
    <x v="89"/>
    <n v="8.6600628509999993"/>
    <x v="22"/>
    <s v="aggregate"/>
    <x v="0"/>
  </r>
  <r>
    <s v="Fish - Unprepared/Unprocessed"/>
    <m/>
    <x v="64"/>
    <x v="467"/>
    <x v="0"/>
    <x v="0"/>
    <x v="0"/>
    <x v="0"/>
    <x v="89"/>
    <n v="0.45391817499999998"/>
    <x v="22"/>
    <s v="aggregate"/>
    <x v="0"/>
  </r>
  <r>
    <s v="Fish - Unprepared/Unprocessed"/>
    <m/>
    <x v="64"/>
    <x v="467"/>
    <x v="0"/>
    <x v="1"/>
    <x v="0"/>
    <x v="0"/>
    <x v="89"/>
    <n v="8.2325163579999998"/>
    <x v="22"/>
    <s v="aggregate"/>
    <x v="0"/>
  </r>
  <r>
    <s v="Fish - Unprepared/Unprocessed"/>
    <m/>
    <x v="64"/>
    <x v="468"/>
    <x v="0"/>
    <x v="0"/>
    <x v="28"/>
    <x v="0"/>
    <x v="86"/>
    <n v="1.2704490000000001E-3"/>
    <x v="22"/>
    <s v="aggregate"/>
    <x v="0"/>
  </r>
  <r>
    <s v="Fish - Unprepared/Unprocessed"/>
    <m/>
    <x v="64"/>
    <x v="468"/>
    <x v="0"/>
    <x v="1"/>
    <x v="28"/>
    <x v="0"/>
    <x v="86"/>
    <n v="3.4933663049999999"/>
    <x v="22"/>
    <s v="aggregate"/>
    <x v="0"/>
  </r>
  <r>
    <s v="Fish - Unprepared/Unprocessed"/>
    <m/>
    <x v="64"/>
    <x v="469"/>
    <x v="0"/>
    <x v="0"/>
    <x v="0"/>
    <x v="0"/>
    <x v="90"/>
    <n v="9.1452802999999999E-2"/>
    <x v="22"/>
    <s v="aggregate"/>
    <x v="0"/>
  </r>
  <r>
    <s v="Fish - Unprepared/Unprocessed"/>
    <m/>
    <x v="64"/>
    <x v="469"/>
    <x v="0"/>
    <x v="1"/>
    <x v="0"/>
    <x v="0"/>
    <x v="90"/>
    <n v="3.1461399499999998"/>
    <x v="22"/>
    <s v="aggregate"/>
    <x v="0"/>
  </r>
  <r>
    <s v="Fish - Unprepared/Unprocessed"/>
    <m/>
    <x v="64"/>
    <x v="470"/>
    <x v="0"/>
    <x v="0"/>
    <x v="28"/>
    <x v="0"/>
    <x v="86"/>
    <n v="1.2676639999999999E-3"/>
    <x v="22"/>
    <s v="aggregate"/>
    <x v="0"/>
  </r>
  <r>
    <s v="Fish - Unprepared/Unprocessed"/>
    <m/>
    <x v="64"/>
    <x v="470"/>
    <x v="0"/>
    <x v="1"/>
    <x v="28"/>
    <x v="0"/>
    <x v="86"/>
    <n v="3.453021884"/>
    <x v="22"/>
    <s v="aggregate"/>
    <x v="0"/>
  </r>
  <r>
    <s v="Fish - Unprepared/Unprocessed"/>
    <m/>
    <x v="64"/>
    <x v="471"/>
    <x v="5"/>
    <x v="1"/>
    <x v="1"/>
    <x v="0"/>
    <x v="7"/>
    <n v="9.4787824999999994"/>
    <x v="9"/>
    <s v="aggregate"/>
    <x v="3"/>
  </r>
  <r>
    <s v="Fish - Unprepared/Unprocessed"/>
    <m/>
    <x v="64"/>
    <x v="471"/>
    <x v="5"/>
    <x v="3"/>
    <x v="1"/>
    <x v="0"/>
    <x v="7"/>
    <n v="0"/>
    <x v="9"/>
    <s v="aggregate"/>
    <x v="3"/>
  </r>
  <r>
    <s v="Fish - Unprepared/Unprocessed"/>
    <m/>
    <x v="64"/>
    <x v="471"/>
    <x v="5"/>
    <x v="4"/>
    <x v="1"/>
    <x v="0"/>
    <x v="7"/>
    <n v="0.28844567999999998"/>
    <x v="9"/>
    <s v="aggregate"/>
    <x v="3"/>
  </r>
  <r>
    <s v="Fish - Unprepared/Unprocessed"/>
    <m/>
    <x v="64"/>
    <x v="471"/>
    <x v="5"/>
    <x v="5"/>
    <x v="1"/>
    <x v="0"/>
    <x v="7"/>
    <n v="1.1647231"/>
    <x v="9"/>
    <s v="aggregate"/>
    <x v="3"/>
  </r>
  <r>
    <s v="Fish - Unprepared/Unprocessed"/>
    <m/>
    <x v="64"/>
    <x v="471"/>
    <x v="5"/>
    <x v="2"/>
    <x v="1"/>
    <x v="0"/>
    <x v="7"/>
    <n v="10.93195128"/>
    <x v="9"/>
    <s v="aggregate"/>
    <x v="3"/>
  </r>
  <r>
    <s v="Fish - Unprepared/Unprocessed"/>
    <m/>
    <x v="64"/>
    <x v="472"/>
    <x v="5"/>
    <x v="1"/>
    <x v="1"/>
    <x v="0"/>
    <x v="7"/>
    <n v="7.3910701999999997"/>
    <x v="9"/>
    <s v="aggregate"/>
    <x v="3"/>
  </r>
  <r>
    <s v="Fish - Unprepared/Unprocessed"/>
    <m/>
    <x v="64"/>
    <x v="472"/>
    <x v="5"/>
    <x v="3"/>
    <x v="1"/>
    <x v="0"/>
    <x v="7"/>
    <n v="0"/>
    <x v="9"/>
    <s v="aggregate"/>
    <x v="3"/>
  </r>
  <r>
    <s v="Fish - Unprepared/Unprocessed"/>
    <m/>
    <x v="64"/>
    <x v="472"/>
    <x v="5"/>
    <x v="4"/>
    <x v="1"/>
    <x v="0"/>
    <x v="7"/>
    <n v="0.28844567999999998"/>
    <x v="9"/>
    <s v="aggregate"/>
    <x v="3"/>
  </r>
  <r>
    <s v="Fish - Unprepared/Unprocessed"/>
    <m/>
    <x v="64"/>
    <x v="472"/>
    <x v="5"/>
    <x v="5"/>
    <x v="1"/>
    <x v="0"/>
    <x v="7"/>
    <n v="0.77994240000000004"/>
    <x v="9"/>
    <s v="aggregate"/>
    <x v="3"/>
  </r>
  <r>
    <s v="Fish - Unprepared/Unprocessed"/>
    <m/>
    <x v="64"/>
    <x v="472"/>
    <x v="5"/>
    <x v="2"/>
    <x v="1"/>
    <x v="0"/>
    <x v="7"/>
    <n v="8.4594582799999998"/>
    <x v="9"/>
    <s v="aggregate"/>
    <x v="3"/>
  </r>
  <r>
    <s v="Fish - Unprepared/Unprocessed"/>
    <m/>
    <x v="64"/>
    <x v="473"/>
    <x v="5"/>
    <x v="1"/>
    <x v="1"/>
    <x v="0"/>
    <x v="7"/>
    <n v="10.618373"/>
    <x v="9"/>
    <s v="aggregate"/>
    <x v="3"/>
  </r>
  <r>
    <s v="Fish - Unprepared/Unprocessed"/>
    <m/>
    <x v="64"/>
    <x v="473"/>
    <x v="5"/>
    <x v="3"/>
    <x v="1"/>
    <x v="0"/>
    <x v="7"/>
    <n v="0"/>
    <x v="9"/>
    <s v="aggregate"/>
    <x v="3"/>
  </r>
  <r>
    <s v="Fish - Unprepared/Unprocessed"/>
    <m/>
    <x v="64"/>
    <x v="473"/>
    <x v="5"/>
    <x v="4"/>
    <x v="1"/>
    <x v="0"/>
    <x v="7"/>
    <n v="0.28844567999999998"/>
    <x v="9"/>
    <s v="aggregate"/>
    <x v="3"/>
  </r>
  <r>
    <s v="Fish - Unprepared/Unprocessed"/>
    <m/>
    <x v="64"/>
    <x v="473"/>
    <x v="5"/>
    <x v="5"/>
    <x v="1"/>
    <x v="0"/>
    <x v="7"/>
    <n v="0.99370943"/>
    <x v="9"/>
    <s v="aggregate"/>
    <x v="3"/>
  </r>
  <r>
    <s v="Fish - Unprepared/Unprocessed"/>
    <m/>
    <x v="64"/>
    <x v="473"/>
    <x v="5"/>
    <x v="2"/>
    <x v="1"/>
    <x v="0"/>
    <x v="7"/>
    <n v="11.90052811"/>
    <x v="9"/>
    <s v="aggregate"/>
    <x v="3"/>
  </r>
  <r>
    <s v="Fish - Unprepared/Unprocessed"/>
    <m/>
    <x v="64"/>
    <x v="474"/>
    <x v="5"/>
    <x v="1"/>
    <x v="1"/>
    <x v="0"/>
    <x v="7"/>
    <n v="9.4787824999999994"/>
    <x v="9"/>
    <s v="aggregate"/>
    <x v="3"/>
  </r>
  <r>
    <s v="Fish - Unprepared/Unprocessed"/>
    <m/>
    <x v="64"/>
    <x v="474"/>
    <x v="5"/>
    <x v="3"/>
    <x v="1"/>
    <x v="0"/>
    <x v="7"/>
    <n v="0"/>
    <x v="9"/>
    <s v="aggregate"/>
    <x v="3"/>
  </r>
  <r>
    <s v="Fish - Unprepared/Unprocessed"/>
    <m/>
    <x v="64"/>
    <x v="474"/>
    <x v="5"/>
    <x v="4"/>
    <x v="1"/>
    <x v="0"/>
    <x v="7"/>
    <n v="0.28844567999999998"/>
    <x v="9"/>
    <s v="aggregate"/>
    <x v="3"/>
  </r>
  <r>
    <s v="Fish - Unprepared/Unprocessed"/>
    <m/>
    <x v="64"/>
    <x v="474"/>
    <x v="5"/>
    <x v="5"/>
    <x v="1"/>
    <x v="0"/>
    <x v="7"/>
    <n v="1.1647231"/>
    <x v="9"/>
    <s v="aggregate"/>
    <x v="3"/>
  </r>
  <r>
    <s v="Fish - Unprepared/Unprocessed"/>
    <m/>
    <x v="64"/>
    <x v="474"/>
    <x v="5"/>
    <x v="2"/>
    <x v="1"/>
    <x v="0"/>
    <x v="7"/>
    <n v="10.93195128"/>
    <x v="9"/>
    <s v="aggregate"/>
    <x v="3"/>
  </r>
  <r>
    <s v="Fish - Unprepared/Unprocessed"/>
    <m/>
    <x v="64"/>
    <x v="475"/>
    <x v="5"/>
    <x v="1"/>
    <x v="1"/>
    <x v="0"/>
    <x v="7"/>
    <n v="3.6420493999999999"/>
    <x v="9"/>
    <s v="aggregate"/>
    <x v="3"/>
  </r>
  <r>
    <s v="Fish - Unprepared/Unprocessed"/>
    <m/>
    <x v="64"/>
    <x v="475"/>
    <x v="5"/>
    <x v="3"/>
    <x v="1"/>
    <x v="0"/>
    <x v="7"/>
    <n v="0"/>
    <x v="9"/>
    <s v="aggregate"/>
    <x v="3"/>
  </r>
  <r>
    <s v="Fish - Unprepared/Unprocessed"/>
    <m/>
    <x v="64"/>
    <x v="475"/>
    <x v="5"/>
    <x v="4"/>
    <x v="1"/>
    <x v="0"/>
    <x v="7"/>
    <n v="0.28844567999999998"/>
    <x v="9"/>
    <s v="aggregate"/>
    <x v="3"/>
  </r>
  <r>
    <s v="Fish - Unprepared/Unprocessed"/>
    <m/>
    <x v="64"/>
    <x v="475"/>
    <x v="5"/>
    <x v="5"/>
    <x v="1"/>
    <x v="0"/>
    <x v="7"/>
    <n v="0.89751426000000001"/>
    <x v="9"/>
    <s v="aggregate"/>
    <x v="3"/>
  </r>
  <r>
    <s v="Fish - Unprepared/Unprocessed"/>
    <m/>
    <x v="64"/>
    <x v="475"/>
    <x v="5"/>
    <x v="2"/>
    <x v="1"/>
    <x v="0"/>
    <x v="7"/>
    <n v="4.8280093400000004"/>
    <x v="9"/>
    <s v="aggregate"/>
    <x v="3"/>
  </r>
  <r>
    <s v="Fish - Unprepared/Unprocessed"/>
    <m/>
    <x v="64"/>
    <x v="476"/>
    <x v="5"/>
    <x v="1"/>
    <x v="1"/>
    <x v="0"/>
    <x v="7"/>
    <n v="10.618373"/>
    <x v="9"/>
    <s v="aggregate"/>
    <x v="3"/>
  </r>
  <r>
    <s v="Fish - Unprepared/Unprocessed"/>
    <m/>
    <x v="64"/>
    <x v="476"/>
    <x v="5"/>
    <x v="3"/>
    <x v="1"/>
    <x v="0"/>
    <x v="7"/>
    <n v="0"/>
    <x v="9"/>
    <s v="aggregate"/>
    <x v="3"/>
  </r>
  <r>
    <s v="Fish - Unprepared/Unprocessed"/>
    <m/>
    <x v="64"/>
    <x v="476"/>
    <x v="5"/>
    <x v="4"/>
    <x v="1"/>
    <x v="0"/>
    <x v="7"/>
    <n v="0.28844567999999998"/>
    <x v="9"/>
    <s v="aggregate"/>
    <x v="3"/>
  </r>
  <r>
    <s v="Fish - Unprepared/Unprocessed"/>
    <m/>
    <x v="64"/>
    <x v="476"/>
    <x v="5"/>
    <x v="5"/>
    <x v="1"/>
    <x v="0"/>
    <x v="7"/>
    <n v="0.99370943"/>
    <x v="9"/>
    <s v="aggregate"/>
    <x v="3"/>
  </r>
  <r>
    <s v="Fish - Unprepared/Unprocessed"/>
    <m/>
    <x v="64"/>
    <x v="476"/>
    <x v="5"/>
    <x v="2"/>
    <x v="1"/>
    <x v="0"/>
    <x v="7"/>
    <n v="11.90052811"/>
    <x v="9"/>
    <s v="aggregate"/>
    <x v="3"/>
  </r>
  <r>
    <s v="Fish - Unprepared/Unprocessed"/>
    <m/>
    <x v="64"/>
    <x v="477"/>
    <x v="5"/>
    <x v="1"/>
    <x v="1"/>
    <x v="0"/>
    <x v="7"/>
    <n v="1.0731413999999999"/>
    <x v="9"/>
    <s v="aggregate"/>
    <x v="3"/>
  </r>
  <r>
    <s v="Fish - Unprepared/Unprocessed"/>
    <m/>
    <x v="64"/>
    <x v="477"/>
    <x v="5"/>
    <x v="3"/>
    <x v="1"/>
    <x v="0"/>
    <x v="7"/>
    <n v="0"/>
    <x v="9"/>
    <s v="aggregate"/>
    <x v="3"/>
  </r>
  <r>
    <s v="Fish - Unprepared/Unprocessed"/>
    <m/>
    <x v="64"/>
    <x v="477"/>
    <x v="5"/>
    <x v="4"/>
    <x v="1"/>
    <x v="0"/>
    <x v="7"/>
    <n v="0.28844567999999998"/>
    <x v="9"/>
    <s v="aggregate"/>
    <x v="3"/>
  </r>
  <r>
    <s v="Fish - Unprepared/Unprocessed"/>
    <m/>
    <x v="64"/>
    <x v="477"/>
    <x v="5"/>
    <x v="5"/>
    <x v="1"/>
    <x v="0"/>
    <x v="7"/>
    <n v="0.86901198999999996"/>
    <x v="9"/>
    <s v="aggregate"/>
    <x v="3"/>
  </r>
  <r>
    <s v="Fish - Unprepared/Unprocessed"/>
    <m/>
    <x v="64"/>
    <x v="477"/>
    <x v="5"/>
    <x v="2"/>
    <x v="1"/>
    <x v="0"/>
    <x v="7"/>
    <n v="2.2305990699999998"/>
    <x v="9"/>
    <s v="aggregate"/>
    <x v="3"/>
  </r>
  <r>
    <s v="Fish - Unprepared/Unprocessed"/>
    <m/>
    <x v="64"/>
    <x v="478"/>
    <x v="5"/>
    <x v="1"/>
    <x v="1"/>
    <x v="0"/>
    <x v="7"/>
    <n v="3.1408999999999998"/>
    <x v="9"/>
    <s v="aggregate"/>
    <x v="3"/>
  </r>
  <r>
    <s v="Fish - Unprepared/Unprocessed"/>
    <m/>
    <x v="64"/>
    <x v="478"/>
    <x v="5"/>
    <x v="3"/>
    <x v="1"/>
    <x v="0"/>
    <x v="7"/>
    <n v="0"/>
    <x v="9"/>
    <s v="aggregate"/>
    <x v="3"/>
  </r>
  <r>
    <s v="Fish - Unprepared/Unprocessed"/>
    <m/>
    <x v="64"/>
    <x v="478"/>
    <x v="5"/>
    <x v="4"/>
    <x v="1"/>
    <x v="0"/>
    <x v="7"/>
    <n v="0.28844567999999998"/>
    <x v="9"/>
    <s v="aggregate"/>
    <x v="3"/>
  </r>
  <r>
    <s v="Fish - Unprepared/Unprocessed"/>
    <m/>
    <x v="64"/>
    <x v="478"/>
    <x v="5"/>
    <x v="5"/>
    <x v="1"/>
    <x v="0"/>
    <x v="7"/>
    <n v="0.77994240000000004"/>
    <x v="9"/>
    <s v="aggregate"/>
    <x v="3"/>
  </r>
  <r>
    <s v="Fish - Unprepared/Unprocessed"/>
    <m/>
    <x v="64"/>
    <x v="478"/>
    <x v="5"/>
    <x v="2"/>
    <x v="1"/>
    <x v="0"/>
    <x v="7"/>
    <n v="4.2092880800000003"/>
    <x v="9"/>
    <s v="aggregate"/>
    <x v="3"/>
  </r>
  <r>
    <s v="Fish - Unprepared/Unprocessed"/>
    <m/>
    <x v="64"/>
    <x v="479"/>
    <x v="5"/>
    <x v="1"/>
    <x v="1"/>
    <x v="0"/>
    <x v="7"/>
    <n v="1.0993984999999999"/>
    <x v="9"/>
    <s v="aggregate"/>
    <x v="3"/>
  </r>
  <r>
    <s v="Fish - Unprepared/Unprocessed"/>
    <m/>
    <x v="64"/>
    <x v="479"/>
    <x v="5"/>
    <x v="3"/>
    <x v="1"/>
    <x v="0"/>
    <x v="7"/>
    <n v="0"/>
    <x v="9"/>
    <s v="aggregate"/>
    <x v="3"/>
  </r>
  <r>
    <s v="Fish - Unprepared/Unprocessed"/>
    <m/>
    <x v="64"/>
    <x v="479"/>
    <x v="5"/>
    <x v="4"/>
    <x v="1"/>
    <x v="0"/>
    <x v="7"/>
    <n v="0.28844567999999998"/>
    <x v="9"/>
    <s v="aggregate"/>
    <x v="3"/>
  </r>
  <r>
    <s v="Fish - Unprepared/Unprocessed"/>
    <m/>
    <x v="64"/>
    <x v="479"/>
    <x v="5"/>
    <x v="5"/>
    <x v="1"/>
    <x v="0"/>
    <x v="7"/>
    <n v="0.89751426000000001"/>
    <x v="9"/>
    <s v="aggregate"/>
    <x v="3"/>
  </r>
  <r>
    <s v="Fish - Unprepared/Unprocessed"/>
    <m/>
    <x v="64"/>
    <x v="479"/>
    <x v="5"/>
    <x v="2"/>
    <x v="1"/>
    <x v="0"/>
    <x v="7"/>
    <n v="2.28535844"/>
    <x v="9"/>
    <s v="aggregate"/>
    <x v="3"/>
  </r>
  <r>
    <s v="Fish - Unprepared/Unprocessed"/>
    <m/>
    <x v="64"/>
    <x v="480"/>
    <x v="5"/>
    <x v="1"/>
    <x v="1"/>
    <x v="0"/>
    <x v="7"/>
    <n v="1.0993984999999999"/>
    <x v="9"/>
    <s v="aggregate"/>
    <x v="3"/>
  </r>
  <r>
    <s v="Fish - Unprepared/Unprocessed"/>
    <m/>
    <x v="64"/>
    <x v="480"/>
    <x v="5"/>
    <x v="3"/>
    <x v="1"/>
    <x v="0"/>
    <x v="7"/>
    <n v="0"/>
    <x v="9"/>
    <s v="aggregate"/>
    <x v="3"/>
  </r>
  <r>
    <s v="Fish - Unprepared/Unprocessed"/>
    <m/>
    <x v="64"/>
    <x v="480"/>
    <x v="5"/>
    <x v="4"/>
    <x v="1"/>
    <x v="0"/>
    <x v="7"/>
    <n v="0.28844567999999998"/>
    <x v="9"/>
    <s v="aggregate"/>
    <x v="3"/>
  </r>
  <r>
    <s v="Fish - Unprepared/Unprocessed"/>
    <m/>
    <x v="64"/>
    <x v="480"/>
    <x v="5"/>
    <x v="5"/>
    <x v="1"/>
    <x v="0"/>
    <x v="7"/>
    <n v="0.89751426000000001"/>
    <x v="9"/>
    <s v="aggregate"/>
    <x v="3"/>
  </r>
  <r>
    <s v="Fish - Unprepared/Unprocessed"/>
    <m/>
    <x v="64"/>
    <x v="480"/>
    <x v="5"/>
    <x v="2"/>
    <x v="1"/>
    <x v="0"/>
    <x v="7"/>
    <n v="2.28535844"/>
    <x v="9"/>
    <s v="aggregate"/>
    <x v="3"/>
  </r>
  <r>
    <s v="Fish - Unprepared/Unprocessed"/>
    <m/>
    <x v="64"/>
    <x v="481"/>
    <x v="5"/>
    <x v="1"/>
    <x v="1"/>
    <x v="0"/>
    <x v="7"/>
    <n v="1.0993984999999999"/>
    <x v="9"/>
    <s v="aggregate"/>
    <x v="3"/>
  </r>
  <r>
    <s v="Fish - Unprepared/Unprocessed"/>
    <m/>
    <x v="64"/>
    <x v="481"/>
    <x v="5"/>
    <x v="3"/>
    <x v="1"/>
    <x v="0"/>
    <x v="7"/>
    <n v="0"/>
    <x v="9"/>
    <s v="aggregate"/>
    <x v="3"/>
  </r>
  <r>
    <s v="Fish - Unprepared/Unprocessed"/>
    <m/>
    <x v="64"/>
    <x v="481"/>
    <x v="5"/>
    <x v="4"/>
    <x v="1"/>
    <x v="0"/>
    <x v="7"/>
    <n v="0.28844567999999998"/>
    <x v="9"/>
    <s v="aggregate"/>
    <x v="3"/>
  </r>
  <r>
    <s v="Fish - Unprepared/Unprocessed"/>
    <m/>
    <x v="64"/>
    <x v="481"/>
    <x v="5"/>
    <x v="5"/>
    <x v="1"/>
    <x v="0"/>
    <x v="7"/>
    <n v="0.89751426000000001"/>
    <x v="9"/>
    <s v="aggregate"/>
    <x v="3"/>
  </r>
  <r>
    <s v="Fish - Unprepared/Unprocessed"/>
    <m/>
    <x v="64"/>
    <x v="481"/>
    <x v="5"/>
    <x v="2"/>
    <x v="1"/>
    <x v="0"/>
    <x v="7"/>
    <n v="2.28535844"/>
    <x v="9"/>
    <s v="aggregate"/>
    <x v="3"/>
  </r>
  <r>
    <s v="Fish - Unprepared/Unprocessed"/>
    <m/>
    <x v="64"/>
    <x v="482"/>
    <x v="5"/>
    <x v="1"/>
    <x v="1"/>
    <x v="0"/>
    <x v="7"/>
    <n v="0.29062743000000002"/>
    <x v="9"/>
    <s v="aggregate"/>
    <x v="3"/>
  </r>
  <r>
    <s v="Fish - Unprepared/Unprocessed"/>
    <m/>
    <x v="64"/>
    <x v="482"/>
    <x v="5"/>
    <x v="3"/>
    <x v="1"/>
    <x v="0"/>
    <x v="7"/>
    <n v="0"/>
    <x v="9"/>
    <s v="aggregate"/>
    <x v="3"/>
  </r>
  <r>
    <s v="Fish - Unprepared/Unprocessed"/>
    <m/>
    <x v="64"/>
    <x v="482"/>
    <x v="5"/>
    <x v="4"/>
    <x v="1"/>
    <x v="0"/>
    <x v="7"/>
    <n v="0.28844567999999998"/>
    <x v="9"/>
    <s v="aggregate"/>
    <x v="3"/>
  </r>
  <r>
    <s v="Fish - Unprepared/Unprocessed"/>
    <m/>
    <x v="64"/>
    <x v="482"/>
    <x v="5"/>
    <x v="5"/>
    <x v="1"/>
    <x v="0"/>
    <x v="7"/>
    <n v="0.89751426000000001"/>
    <x v="9"/>
    <s v="aggregate"/>
    <x v="3"/>
  </r>
  <r>
    <s v="Fish - Unprepared/Unprocessed"/>
    <m/>
    <x v="64"/>
    <x v="482"/>
    <x v="5"/>
    <x v="2"/>
    <x v="1"/>
    <x v="0"/>
    <x v="7"/>
    <n v="1.4765873700000001"/>
    <x v="9"/>
    <s v="aggregate"/>
    <x v="3"/>
  </r>
  <r>
    <s v="Fish - Unprepared/Unprocessed"/>
    <m/>
    <x v="64"/>
    <x v="483"/>
    <x v="5"/>
    <x v="1"/>
    <x v="1"/>
    <x v="0"/>
    <x v="7"/>
    <n v="1.0731413999999999"/>
    <x v="9"/>
    <s v="aggregate"/>
    <x v="3"/>
  </r>
  <r>
    <s v="Fish - Unprepared/Unprocessed"/>
    <m/>
    <x v="64"/>
    <x v="483"/>
    <x v="5"/>
    <x v="3"/>
    <x v="1"/>
    <x v="0"/>
    <x v="7"/>
    <n v="0"/>
    <x v="9"/>
    <s v="aggregate"/>
    <x v="3"/>
  </r>
  <r>
    <s v="Fish - Unprepared/Unprocessed"/>
    <m/>
    <x v="64"/>
    <x v="483"/>
    <x v="5"/>
    <x v="4"/>
    <x v="1"/>
    <x v="0"/>
    <x v="7"/>
    <n v="0.28844567999999998"/>
    <x v="9"/>
    <s v="aggregate"/>
    <x v="3"/>
  </r>
  <r>
    <s v="Fish - Unprepared/Unprocessed"/>
    <m/>
    <x v="64"/>
    <x v="483"/>
    <x v="5"/>
    <x v="5"/>
    <x v="1"/>
    <x v="0"/>
    <x v="7"/>
    <n v="0.86901198999999996"/>
    <x v="9"/>
    <s v="aggregate"/>
    <x v="3"/>
  </r>
  <r>
    <s v="Fish - Unprepared/Unprocessed"/>
    <m/>
    <x v="64"/>
    <x v="483"/>
    <x v="5"/>
    <x v="2"/>
    <x v="1"/>
    <x v="0"/>
    <x v="7"/>
    <n v="2.2305990699999998"/>
    <x v="9"/>
    <s v="aggregate"/>
    <x v="3"/>
  </r>
  <r>
    <s v="Fish - Unprepared/Unprocessed"/>
    <m/>
    <x v="64"/>
    <x v="484"/>
    <x v="5"/>
    <x v="1"/>
    <x v="1"/>
    <x v="0"/>
    <x v="7"/>
    <n v="5.4223936999999998"/>
    <x v="9"/>
    <s v="aggregate"/>
    <x v="3"/>
  </r>
  <r>
    <s v="Fish - Unprepared/Unprocessed"/>
    <m/>
    <x v="64"/>
    <x v="484"/>
    <x v="5"/>
    <x v="3"/>
    <x v="1"/>
    <x v="0"/>
    <x v="7"/>
    <n v="0"/>
    <x v="9"/>
    <s v="aggregate"/>
    <x v="3"/>
  </r>
  <r>
    <s v="Fish - Unprepared/Unprocessed"/>
    <m/>
    <x v="64"/>
    <x v="484"/>
    <x v="5"/>
    <x v="4"/>
    <x v="1"/>
    <x v="0"/>
    <x v="7"/>
    <n v="0.28844567999999998"/>
    <x v="9"/>
    <s v="aggregate"/>
    <x v="3"/>
  </r>
  <r>
    <s v="Fish - Unprepared/Unprocessed"/>
    <m/>
    <x v="64"/>
    <x v="484"/>
    <x v="5"/>
    <x v="5"/>
    <x v="1"/>
    <x v="0"/>
    <x v="7"/>
    <n v="1.0400256000000001"/>
    <x v="9"/>
    <s v="aggregate"/>
    <x v="3"/>
  </r>
  <r>
    <s v="Fish - Unprepared/Unprocessed"/>
    <m/>
    <x v="64"/>
    <x v="484"/>
    <x v="5"/>
    <x v="2"/>
    <x v="1"/>
    <x v="0"/>
    <x v="7"/>
    <n v="6.7508649800000002"/>
    <x v="9"/>
    <s v="aggregate"/>
    <x v="3"/>
  </r>
  <r>
    <s v="Fish - Unprepared/Unprocessed"/>
    <m/>
    <x v="64"/>
    <x v="485"/>
    <x v="5"/>
    <x v="1"/>
    <x v="1"/>
    <x v="0"/>
    <x v="7"/>
    <n v="5.4223936999999998"/>
    <x v="9"/>
    <s v="aggregate"/>
    <x v="3"/>
  </r>
  <r>
    <s v="Fish - Unprepared/Unprocessed"/>
    <m/>
    <x v="64"/>
    <x v="485"/>
    <x v="5"/>
    <x v="3"/>
    <x v="1"/>
    <x v="0"/>
    <x v="7"/>
    <n v="0"/>
    <x v="9"/>
    <s v="aggregate"/>
    <x v="3"/>
  </r>
  <r>
    <s v="Fish - Unprepared/Unprocessed"/>
    <m/>
    <x v="64"/>
    <x v="485"/>
    <x v="5"/>
    <x v="4"/>
    <x v="1"/>
    <x v="0"/>
    <x v="7"/>
    <n v="0.28844567999999998"/>
    <x v="9"/>
    <s v="aggregate"/>
    <x v="3"/>
  </r>
  <r>
    <s v="Fish - Unprepared/Unprocessed"/>
    <m/>
    <x v="64"/>
    <x v="485"/>
    <x v="5"/>
    <x v="5"/>
    <x v="1"/>
    <x v="0"/>
    <x v="7"/>
    <n v="1.0400256000000001"/>
    <x v="9"/>
    <s v="aggregate"/>
    <x v="3"/>
  </r>
  <r>
    <s v="Fish - Unprepared/Unprocessed"/>
    <m/>
    <x v="64"/>
    <x v="485"/>
    <x v="5"/>
    <x v="2"/>
    <x v="1"/>
    <x v="0"/>
    <x v="7"/>
    <n v="6.7508649800000002"/>
    <x v="9"/>
    <s v="aggregate"/>
    <x v="3"/>
  </r>
  <r>
    <s v="Fish - Unprepared/Unprocessed"/>
    <m/>
    <x v="64"/>
    <x v="486"/>
    <x v="5"/>
    <x v="1"/>
    <x v="1"/>
    <x v="0"/>
    <x v="7"/>
    <n v="5.4600613999999998"/>
    <x v="9"/>
    <s v="aggregate"/>
    <x v="3"/>
  </r>
  <r>
    <s v="Fish - Unprepared/Unprocessed"/>
    <m/>
    <x v="64"/>
    <x v="486"/>
    <x v="5"/>
    <x v="3"/>
    <x v="1"/>
    <x v="0"/>
    <x v="7"/>
    <n v="0"/>
    <x v="9"/>
    <s v="aggregate"/>
    <x v="3"/>
  </r>
  <r>
    <s v="Fish - Unprepared/Unprocessed"/>
    <m/>
    <x v="64"/>
    <x v="486"/>
    <x v="5"/>
    <x v="4"/>
    <x v="1"/>
    <x v="0"/>
    <x v="7"/>
    <n v="0.28844567999999998"/>
    <x v="9"/>
    <s v="aggregate"/>
    <x v="3"/>
  </r>
  <r>
    <s v="Fish - Unprepared/Unprocessed"/>
    <m/>
    <x v="64"/>
    <x v="486"/>
    <x v="5"/>
    <x v="5"/>
    <x v="1"/>
    <x v="0"/>
    <x v="7"/>
    <n v="1.0756535"/>
    <x v="9"/>
    <s v="aggregate"/>
    <x v="3"/>
  </r>
  <r>
    <s v="Fish - Unprepared/Unprocessed"/>
    <m/>
    <x v="64"/>
    <x v="486"/>
    <x v="5"/>
    <x v="2"/>
    <x v="1"/>
    <x v="0"/>
    <x v="7"/>
    <n v="6.82416058"/>
    <x v="9"/>
    <s v="aggregate"/>
    <x v="3"/>
  </r>
  <r>
    <s v="Fish - Unprepared/Unprocessed"/>
    <m/>
    <x v="64"/>
    <x v="487"/>
    <x v="5"/>
    <x v="1"/>
    <x v="1"/>
    <x v="0"/>
    <x v="7"/>
    <n v="9.4787824999999994"/>
    <x v="9"/>
    <s v="aggregate"/>
    <x v="3"/>
  </r>
  <r>
    <s v="Fish - Unprepared/Unprocessed"/>
    <m/>
    <x v="64"/>
    <x v="487"/>
    <x v="5"/>
    <x v="3"/>
    <x v="1"/>
    <x v="0"/>
    <x v="7"/>
    <n v="0"/>
    <x v="9"/>
    <s v="aggregate"/>
    <x v="3"/>
  </r>
  <r>
    <s v="Fish - Unprepared/Unprocessed"/>
    <m/>
    <x v="64"/>
    <x v="487"/>
    <x v="5"/>
    <x v="4"/>
    <x v="1"/>
    <x v="0"/>
    <x v="7"/>
    <n v="0.28844567999999998"/>
    <x v="9"/>
    <s v="aggregate"/>
    <x v="3"/>
  </r>
  <r>
    <s v="Fish - Unprepared/Unprocessed"/>
    <m/>
    <x v="64"/>
    <x v="487"/>
    <x v="5"/>
    <x v="5"/>
    <x v="1"/>
    <x v="0"/>
    <x v="7"/>
    <n v="1.1647231"/>
    <x v="9"/>
    <s v="aggregate"/>
    <x v="3"/>
  </r>
  <r>
    <s v="Fish - Unprepared/Unprocessed"/>
    <m/>
    <x v="64"/>
    <x v="487"/>
    <x v="5"/>
    <x v="2"/>
    <x v="1"/>
    <x v="0"/>
    <x v="7"/>
    <n v="10.93195128"/>
    <x v="9"/>
    <s v="aggregate"/>
    <x v="3"/>
  </r>
  <r>
    <s v="Fish - Unprepared/Unprocessed"/>
    <m/>
    <x v="64"/>
    <x v="488"/>
    <x v="5"/>
    <x v="1"/>
    <x v="1"/>
    <x v="0"/>
    <x v="7"/>
    <n v="9.4787824999999994"/>
    <x v="9"/>
    <s v="aggregate"/>
    <x v="3"/>
  </r>
  <r>
    <s v="Fish - Unprepared/Unprocessed"/>
    <m/>
    <x v="64"/>
    <x v="488"/>
    <x v="5"/>
    <x v="3"/>
    <x v="1"/>
    <x v="0"/>
    <x v="7"/>
    <n v="0"/>
    <x v="9"/>
    <s v="aggregate"/>
    <x v="3"/>
  </r>
  <r>
    <s v="Fish - Unprepared/Unprocessed"/>
    <m/>
    <x v="64"/>
    <x v="488"/>
    <x v="5"/>
    <x v="4"/>
    <x v="1"/>
    <x v="0"/>
    <x v="7"/>
    <n v="0.28844567999999998"/>
    <x v="9"/>
    <s v="aggregate"/>
    <x v="3"/>
  </r>
  <r>
    <s v="Fish - Unprepared/Unprocessed"/>
    <m/>
    <x v="64"/>
    <x v="488"/>
    <x v="5"/>
    <x v="5"/>
    <x v="1"/>
    <x v="0"/>
    <x v="7"/>
    <n v="1.1647231"/>
    <x v="9"/>
    <s v="aggregate"/>
    <x v="3"/>
  </r>
  <r>
    <s v="Fish - Unprepared/Unprocessed"/>
    <m/>
    <x v="64"/>
    <x v="488"/>
    <x v="5"/>
    <x v="2"/>
    <x v="1"/>
    <x v="0"/>
    <x v="7"/>
    <n v="10.93195128"/>
    <x v="9"/>
    <s v="aggregate"/>
    <x v="3"/>
  </r>
  <r>
    <s v="Fish - Unprepared/Unprocessed"/>
    <m/>
    <x v="64"/>
    <x v="489"/>
    <x v="5"/>
    <x v="1"/>
    <x v="1"/>
    <x v="0"/>
    <x v="7"/>
    <n v="0.29062743000000002"/>
    <x v="9"/>
    <s v="aggregate"/>
    <x v="3"/>
  </r>
  <r>
    <s v="Fish - Unprepared/Unprocessed"/>
    <m/>
    <x v="64"/>
    <x v="489"/>
    <x v="5"/>
    <x v="3"/>
    <x v="1"/>
    <x v="0"/>
    <x v="7"/>
    <n v="0"/>
    <x v="9"/>
    <s v="aggregate"/>
    <x v="3"/>
  </r>
  <r>
    <s v="Fish - Unprepared/Unprocessed"/>
    <m/>
    <x v="64"/>
    <x v="489"/>
    <x v="5"/>
    <x v="4"/>
    <x v="1"/>
    <x v="0"/>
    <x v="7"/>
    <n v="0.28844567999999998"/>
    <x v="9"/>
    <s v="aggregate"/>
    <x v="3"/>
  </r>
  <r>
    <s v="Fish - Unprepared/Unprocessed"/>
    <m/>
    <x v="64"/>
    <x v="489"/>
    <x v="5"/>
    <x v="5"/>
    <x v="1"/>
    <x v="0"/>
    <x v="7"/>
    <n v="0.89751426000000001"/>
    <x v="9"/>
    <s v="aggregate"/>
    <x v="3"/>
  </r>
  <r>
    <s v="Fish - Unprepared/Unprocessed"/>
    <m/>
    <x v="64"/>
    <x v="489"/>
    <x v="5"/>
    <x v="2"/>
    <x v="1"/>
    <x v="0"/>
    <x v="7"/>
    <n v="1.4765873700000001"/>
    <x v="9"/>
    <s v="aggregate"/>
    <x v="3"/>
  </r>
  <r>
    <s v="Fish - Unprepared/Unprocessed"/>
    <m/>
    <x v="64"/>
    <x v="490"/>
    <x v="5"/>
    <x v="1"/>
    <x v="1"/>
    <x v="0"/>
    <x v="7"/>
    <n v="7.3910701999999997"/>
    <x v="9"/>
    <s v="aggregate"/>
    <x v="3"/>
  </r>
  <r>
    <s v="Fish - Unprepared/Unprocessed"/>
    <m/>
    <x v="64"/>
    <x v="490"/>
    <x v="5"/>
    <x v="3"/>
    <x v="1"/>
    <x v="0"/>
    <x v="7"/>
    <n v="0"/>
    <x v="9"/>
    <s v="aggregate"/>
    <x v="3"/>
  </r>
  <r>
    <s v="Fish - Unprepared/Unprocessed"/>
    <m/>
    <x v="64"/>
    <x v="490"/>
    <x v="5"/>
    <x v="4"/>
    <x v="1"/>
    <x v="0"/>
    <x v="7"/>
    <n v="0.28844567999999998"/>
    <x v="9"/>
    <s v="aggregate"/>
    <x v="3"/>
  </r>
  <r>
    <s v="Fish - Unprepared/Unprocessed"/>
    <m/>
    <x v="64"/>
    <x v="490"/>
    <x v="5"/>
    <x v="5"/>
    <x v="1"/>
    <x v="0"/>
    <x v="7"/>
    <n v="0.77994240000000004"/>
    <x v="9"/>
    <s v="aggregate"/>
    <x v="3"/>
  </r>
  <r>
    <s v="Fish - Unprepared/Unprocessed"/>
    <m/>
    <x v="64"/>
    <x v="490"/>
    <x v="5"/>
    <x v="2"/>
    <x v="1"/>
    <x v="0"/>
    <x v="7"/>
    <n v="8.4594582799999998"/>
    <x v="9"/>
    <s v="aggregate"/>
    <x v="3"/>
  </r>
  <r>
    <s v="Fish - Unprepared/Unprocessed"/>
    <m/>
    <x v="64"/>
    <x v="491"/>
    <x v="5"/>
    <x v="1"/>
    <x v="1"/>
    <x v="0"/>
    <x v="7"/>
    <n v="10.618373"/>
    <x v="9"/>
    <s v="aggregate"/>
    <x v="3"/>
  </r>
  <r>
    <s v="Fish - Unprepared/Unprocessed"/>
    <m/>
    <x v="64"/>
    <x v="491"/>
    <x v="5"/>
    <x v="3"/>
    <x v="1"/>
    <x v="0"/>
    <x v="7"/>
    <n v="0"/>
    <x v="9"/>
    <s v="aggregate"/>
    <x v="3"/>
  </r>
  <r>
    <s v="Fish - Unprepared/Unprocessed"/>
    <m/>
    <x v="64"/>
    <x v="491"/>
    <x v="5"/>
    <x v="4"/>
    <x v="1"/>
    <x v="0"/>
    <x v="7"/>
    <n v="0.28844567999999998"/>
    <x v="9"/>
    <s v="aggregate"/>
    <x v="3"/>
  </r>
  <r>
    <s v="Fish - Unprepared/Unprocessed"/>
    <m/>
    <x v="64"/>
    <x v="491"/>
    <x v="5"/>
    <x v="5"/>
    <x v="1"/>
    <x v="0"/>
    <x v="7"/>
    <n v="0.99370943"/>
    <x v="9"/>
    <s v="aggregate"/>
    <x v="3"/>
  </r>
  <r>
    <s v="Fish - Unprepared/Unprocessed"/>
    <m/>
    <x v="64"/>
    <x v="491"/>
    <x v="5"/>
    <x v="2"/>
    <x v="1"/>
    <x v="0"/>
    <x v="7"/>
    <n v="11.90052811"/>
    <x v="9"/>
    <s v="aggregate"/>
    <x v="3"/>
  </r>
  <r>
    <s v="Fish - Unprepared/Unprocessed"/>
    <m/>
    <x v="64"/>
    <x v="492"/>
    <x v="5"/>
    <x v="1"/>
    <x v="1"/>
    <x v="0"/>
    <x v="7"/>
    <n v="3.1408999999999998"/>
    <x v="9"/>
    <s v="aggregate"/>
    <x v="3"/>
  </r>
  <r>
    <s v="Fish - Unprepared/Unprocessed"/>
    <m/>
    <x v="64"/>
    <x v="492"/>
    <x v="5"/>
    <x v="3"/>
    <x v="1"/>
    <x v="0"/>
    <x v="7"/>
    <n v="0"/>
    <x v="9"/>
    <s v="aggregate"/>
    <x v="3"/>
  </r>
  <r>
    <s v="Fish - Unprepared/Unprocessed"/>
    <m/>
    <x v="64"/>
    <x v="492"/>
    <x v="5"/>
    <x v="4"/>
    <x v="1"/>
    <x v="0"/>
    <x v="7"/>
    <n v="0.28844567999999998"/>
    <x v="9"/>
    <s v="aggregate"/>
    <x v="3"/>
  </r>
  <r>
    <s v="Fish - Unprepared/Unprocessed"/>
    <m/>
    <x v="64"/>
    <x v="492"/>
    <x v="5"/>
    <x v="5"/>
    <x v="1"/>
    <x v="0"/>
    <x v="7"/>
    <n v="0.77994240000000004"/>
    <x v="9"/>
    <s v="aggregate"/>
    <x v="3"/>
  </r>
  <r>
    <s v="Fish - Unprepared/Unprocessed"/>
    <m/>
    <x v="64"/>
    <x v="492"/>
    <x v="5"/>
    <x v="2"/>
    <x v="1"/>
    <x v="0"/>
    <x v="7"/>
    <n v="4.2092880800000003"/>
    <x v="9"/>
    <s v="aggregate"/>
    <x v="3"/>
  </r>
  <r>
    <s v="Fish - Unprepared/Unprocessed"/>
    <m/>
    <x v="64"/>
    <x v="493"/>
    <x v="5"/>
    <x v="1"/>
    <x v="1"/>
    <x v="0"/>
    <x v="7"/>
    <n v="7.3910701999999997"/>
    <x v="9"/>
    <s v="aggregate"/>
    <x v="3"/>
  </r>
  <r>
    <s v="Fish - Unprepared/Unprocessed"/>
    <m/>
    <x v="64"/>
    <x v="493"/>
    <x v="5"/>
    <x v="3"/>
    <x v="1"/>
    <x v="0"/>
    <x v="7"/>
    <n v="0"/>
    <x v="9"/>
    <s v="aggregate"/>
    <x v="3"/>
  </r>
  <r>
    <s v="Fish - Unprepared/Unprocessed"/>
    <m/>
    <x v="64"/>
    <x v="493"/>
    <x v="5"/>
    <x v="4"/>
    <x v="1"/>
    <x v="0"/>
    <x v="7"/>
    <n v="0.28844567999999998"/>
    <x v="9"/>
    <s v="aggregate"/>
    <x v="3"/>
  </r>
  <r>
    <s v="Fish - Unprepared/Unprocessed"/>
    <m/>
    <x v="64"/>
    <x v="493"/>
    <x v="5"/>
    <x v="5"/>
    <x v="1"/>
    <x v="0"/>
    <x v="7"/>
    <n v="0.77994240000000004"/>
    <x v="9"/>
    <s v="aggregate"/>
    <x v="3"/>
  </r>
  <r>
    <s v="Fish - Unprepared/Unprocessed"/>
    <m/>
    <x v="64"/>
    <x v="493"/>
    <x v="5"/>
    <x v="2"/>
    <x v="1"/>
    <x v="0"/>
    <x v="7"/>
    <n v="8.4594582799999998"/>
    <x v="9"/>
    <s v="aggregate"/>
    <x v="3"/>
  </r>
  <r>
    <s v="Fish - Unprepared/Unprocessed"/>
    <m/>
    <x v="64"/>
    <x v="494"/>
    <x v="5"/>
    <x v="1"/>
    <x v="1"/>
    <x v="0"/>
    <x v="7"/>
    <n v="4.4827791000000001"/>
    <x v="9"/>
    <s v="aggregate"/>
    <x v="3"/>
  </r>
  <r>
    <s v="Fish - Unprepared/Unprocessed"/>
    <m/>
    <x v="64"/>
    <x v="494"/>
    <x v="5"/>
    <x v="3"/>
    <x v="1"/>
    <x v="0"/>
    <x v="7"/>
    <n v="0"/>
    <x v="9"/>
    <s v="aggregate"/>
    <x v="3"/>
  </r>
  <r>
    <s v="Fish - Unprepared/Unprocessed"/>
    <m/>
    <x v="64"/>
    <x v="494"/>
    <x v="5"/>
    <x v="4"/>
    <x v="1"/>
    <x v="0"/>
    <x v="7"/>
    <n v="0.28844567999999998"/>
    <x v="9"/>
    <s v="aggregate"/>
    <x v="3"/>
  </r>
  <r>
    <s v="Fish - Unprepared/Unprocessed"/>
    <m/>
    <x v="64"/>
    <x v="494"/>
    <x v="5"/>
    <x v="5"/>
    <x v="1"/>
    <x v="0"/>
    <x v="7"/>
    <n v="0.89751426000000001"/>
    <x v="9"/>
    <s v="aggregate"/>
    <x v="3"/>
  </r>
  <r>
    <s v="Fish - Unprepared/Unprocessed"/>
    <m/>
    <x v="64"/>
    <x v="494"/>
    <x v="5"/>
    <x v="2"/>
    <x v="1"/>
    <x v="0"/>
    <x v="7"/>
    <n v="5.6687390400000002"/>
    <x v="9"/>
    <s v="aggregate"/>
    <x v="3"/>
  </r>
  <r>
    <s v="Fish - Unprepared/Unprocessed"/>
    <m/>
    <x v="64"/>
    <x v="495"/>
    <x v="5"/>
    <x v="1"/>
    <x v="1"/>
    <x v="0"/>
    <x v="7"/>
    <n v="9.4787824999999994"/>
    <x v="9"/>
    <s v="aggregate"/>
    <x v="3"/>
  </r>
  <r>
    <s v="Fish - Unprepared/Unprocessed"/>
    <m/>
    <x v="64"/>
    <x v="495"/>
    <x v="5"/>
    <x v="3"/>
    <x v="1"/>
    <x v="0"/>
    <x v="7"/>
    <n v="0"/>
    <x v="9"/>
    <s v="aggregate"/>
    <x v="3"/>
  </r>
  <r>
    <s v="Fish - Unprepared/Unprocessed"/>
    <m/>
    <x v="64"/>
    <x v="495"/>
    <x v="5"/>
    <x v="4"/>
    <x v="1"/>
    <x v="0"/>
    <x v="7"/>
    <n v="0.28844567999999998"/>
    <x v="9"/>
    <s v="aggregate"/>
    <x v="3"/>
  </r>
  <r>
    <s v="Fish - Unprepared/Unprocessed"/>
    <m/>
    <x v="64"/>
    <x v="495"/>
    <x v="5"/>
    <x v="5"/>
    <x v="1"/>
    <x v="0"/>
    <x v="7"/>
    <n v="1.1647231"/>
    <x v="9"/>
    <s v="aggregate"/>
    <x v="3"/>
  </r>
  <r>
    <s v="Fish - Unprepared/Unprocessed"/>
    <m/>
    <x v="64"/>
    <x v="495"/>
    <x v="5"/>
    <x v="2"/>
    <x v="1"/>
    <x v="0"/>
    <x v="7"/>
    <n v="10.93195128"/>
    <x v="9"/>
    <s v="aggregate"/>
    <x v="3"/>
  </r>
  <r>
    <s v="Fish - Unprepared/Unprocessed"/>
    <m/>
    <x v="64"/>
    <x v="496"/>
    <x v="5"/>
    <x v="1"/>
    <x v="1"/>
    <x v="0"/>
    <x v="7"/>
    <n v="0.93748918999999997"/>
    <x v="9"/>
    <s v="aggregate"/>
    <x v="3"/>
  </r>
  <r>
    <s v="Fish - Unprepared/Unprocessed"/>
    <m/>
    <x v="64"/>
    <x v="496"/>
    <x v="5"/>
    <x v="3"/>
    <x v="1"/>
    <x v="0"/>
    <x v="7"/>
    <n v="0"/>
    <x v="9"/>
    <s v="aggregate"/>
    <x v="3"/>
  </r>
  <r>
    <s v="Fish - Unprepared/Unprocessed"/>
    <m/>
    <x v="64"/>
    <x v="496"/>
    <x v="5"/>
    <x v="4"/>
    <x v="1"/>
    <x v="0"/>
    <x v="7"/>
    <n v="0.28844567999999998"/>
    <x v="9"/>
    <s v="aggregate"/>
    <x v="3"/>
  </r>
  <r>
    <s v="Fish - Unprepared/Unprocessed"/>
    <m/>
    <x v="64"/>
    <x v="496"/>
    <x v="5"/>
    <x v="5"/>
    <x v="1"/>
    <x v="0"/>
    <x v="7"/>
    <n v="0.89751426000000001"/>
    <x v="9"/>
    <s v="aggregate"/>
    <x v="3"/>
  </r>
  <r>
    <s v="Fish - Unprepared/Unprocessed"/>
    <m/>
    <x v="64"/>
    <x v="496"/>
    <x v="5"/>
    <x v="2"/>
    <x v="1"/>
    <x v="0"/>
    <x v="7"/>
    <n v="2.12344913"/>
    <x v="9"/>
    <s v="aggregate"/>
    <x v="3"/>
  </r>
  <r>
    <s v="Fish - Unprepared/Unprocessed"/>
    <m/>
    <x v="64"/>
    <x v="497"/>
    <x v="5"/>
    <x v="1"/>
    <x v="1"/>
    <x v="0"/>
    <x v="7"/>
    <n v="9.4787824999999994"/>
    <x v="9"/>
    <s v="aggregate"/>
    <x v="3"/>
  </r>
  <r>
    <s v="Fish - Unprepared/Unprocessed"/>
    <m/>
    <x v="64"/>
    <x v="497"/>
    <x v="5"/>
    <x v="3"/>
    <x v="1"/>
    <x v="0"/>
    <x v="7"/>
    <n v="0"/>
    <x v="9"/>
    <s v="aggregate"/>
    <x v="3"/>
  </r>
  <r>
    <s v="Fish - Unprepared/Unprocessed"/>
    <m/>
    <x v="64"/>
    <x v="497"/>
    <x v="5"/>
    <x v="4"/>
    <x v="1"/>
    <x v="0"/>
    <x v="7"/>
    <n v="0.28844567999999998"/>
    <x v="9"/>
    <s v="aggregate"/>
    <x v="3"/>
  </r>
  <r>
    <s v="Fish - Unprepared/Unprocessed"/>
    <m/>
    <x v="64"/>
    <x v="497"/>
    <x v="5"/>
    <x v="5"/>
    <x v="1"/>
    <x v="0"/>
    <x v="7"/>
    <n v="1.1647231"/>
    <x v="9"/>
    <s v="aggregate"/>
    <x v="3"/>
  </r>
  <r>
    <s v="Fish - Unprepared/Unprocessed"/>
    <m/>
    <x v="64"/>
    <x v="497"/>
    <x v="5"/>
    <x v="2"/>
    <x v="1"/>
    <x v="0"/>
    <x v="7"/>
    <n v="10.93195128"/>
    <x v="9"/>
    <s v="aggregate"/>
    <x v="3"/>
  </r>
  <r>
    <s v="Fish - Unprepared/Unprocessed"/>
    <m/>
    <x v="64"/>
    <x v="498"/>
    <x v="5"/>
    <x v="1"/>
    <x v="1"/>
    <x v="0"/>
    <x v="7"/>
    <n v="9.4787824999999994"/>
    <x v="9"/>
    <s v="aggregate"/>
    <x v="3"/>
  </r>
  <r>
    <s v="Fish - Unprepared/Unprocessed"/>
    <m/>
    <x v="64"/>
    <x v="498"/>
    <x v="5"/>
    <x v="3"/>
    <x v="1"/>
    <x v="0"/>
    <x v="7"/>
    <n v="0"/>
    <x v="9"/>
    <s v="aggregate"/>
    <x v="3"/>
  </r>
  <r>
    <s v="Fish - Unprepared/Unprocessed"/>
    <m/>
    <x v="64"/>
    <x v="498"/>
    <x v="5"/>
    <x v="4"/>
    <x v="1"/>
    <x v="0"/>
    <x v="7"/>
    <n v="0.28844567999999998"/>
    <x v="9"/>
    <s v="aggregate"/>
    <x v="3"/>
  </r>
  <r>
    <s v="Fish - Unprepared/Unprocessed"/>
    <m/>
    <x v="64"/>
    <x v="498"/>
    <x v="5"/>
    <x v="5"/>
    <x v="1"/>
    <x v="0"/>
    <x v="7"/>
    <n v="1.1647231"/>
    <x v="9"/>
    <s v="aggregate"/>
    <x v="3"/>
  </r>
  <r>
    <s v="Fish - Unprepared/Unprocessed"/>
    <m/>
    <x v="64"/>
    <x v="498"/>
    <x v="5"/>
    <x v="2"/>
    <x v="1"/>
    <x v="0"/>
    <x v="7"/>
    <n v="10.93195128"/>
    <x v="9"/>
    <s v="aggregate"/>
    <x v="3"/>
  </r>
  <r>
    <s v="Fish - Unprepared/Unprocessed"/>
    <m/>
    <x v="64"/>
    <x v="499"/>
    <x v="5"/>
    <x v="1"/>
    <x v="1"/>
    <x v="0"/>
    <x v="7"/>
    <n v="5.4223936999999998"/>
    <x v="9"/>
    <s v="aggregate"/>
    <x v="3"/>
  </r>
  <r>
    <s v="Fish - Unprepared/Unprocessed"/>
    <m/>
    <x v="64"/>
    <x v="499"/>
    <x v="5"/>
    <x v="3"/>
    <x v="1"/>
    <x v="0"/>
    <x v="7"/>
    <n v="0"/>
    <x v="9"/>
    <s v="aggregate"/>
    <x v="3"/>
  </r>
  <r>
    <s v="Fish - Unprepared/Unprocessed"/>
    <m/>
    <x v="64"/>
    <x v="499"/>
    <x v="5"/>
    <x v="4"/>
    <x v="1"/>
    <x v="0"/>
    <x v="7"/>
    <n v="0.28844567999999998"/>
    <x v="9"/>
    <s v="aggregate"/>
    <x v="3"/>
  </r>
  <r>
    <s v="Fish - Unprepared/Unprocessed"/>
    <m/>
    <x v="64"/>
    <x v="499"/>
    <x v="5"/>
    <x v="5"/>
    <x v="1"/>
    <x v="0"/>
    <x v="7"/>
    <n v="1.0400256000000001"/>
    <x v="9"/>
    <s v="aggregate"/>
    <x v="3"/>
  </r>
  <r>
    <s v="Fish - Unprepared/Unprocessed"/>
    <m/>
    <x v="64"/>
    <x v="499"/>
    <x v="5"/>
    <x v="2"/>
    <x v="1"/>
    <x v="0"/>
    <x v="7"/>
    <n v="6.7508649800000002"/>
    <x v="9"/>
    <s v="aggregate"/>
    <x v="3"/>
  </r>
  <r>
    <s v="Fish - Unprepared/Unprocessed"/>
    <m/>
    <x v="64"/>
    <x v="500"/>
    <x v="5"/>
    <x v="1"/>
    <x v="1"/>
    <x v="0"/>
    <x v="7"/>
    <n v="9.4787824999999994"/>
    <x v="9"/>
    <s v="aggregate"/>
    <x v="3"/>
  </r>
  <r>
    <s v="Fish - Unprepared/Unprocessed"/>
    <m/>
    <x v="64"/>
    <x v="500"/>
    <x v="5"/>
    <x v="3"/>
    <x v="1"/>
    <x v="0"/>
    <x v="7"/>
    <n v="0"/>
    <x v="9"/>
    <s v="aggregate"/>
    <x v="3"/>
  </r>
  <r>
    <s v="Fish - Unprepared/Unprocessed"/>
    <m/>
    <x v="64"/>
    <x v="500"/>
    <x v="5"/>
    <x v="4"/>
    <x v="1"/>
    <x v="0"/>
    <x v="7"/>
    <n v="0.28844567999999998"/>
    <x v="9"/>
    <s v="aggregate"/>
    <x v="3"/>
  </r>
  <r>
    <s v="Fish - Unprepared/Unprocessed"/>
    <m/>
    <x v="64"/>
    <x v="500"/>
    <x v="5"/>
    <x v="5"/>
    <x v="1"/>
    <x v="0"/>
    <x v="7"/>
    <n v="1.1647231"/>
    <x v="9"/>
    <s v="aggregate"/>
    <x v="3"/>
  </r>
  <r>
    <s v="Fish - Unprepared/Unprocessed"/>
    <m/>
    <x v="64"/>
    <x v="500"/>
    <x v="5"/>
    <x v="2"/>
    <x v="1"/>
    <x v="0"/>
    <x v="7"/>
    <n v="10.93195128"/>
    <x v="9"/>
    <s v="aggregate"/>
    <x v="3"/>
  </r>
  <r>
    <s v="Fish - Unprepared/Unprocessed"/>
    <m/>
    <x v="64"/>
    <x v="501"/>
    <x v="5"/>
    <x v="1"/>
    <x v="1"/>
    <x v="0"/>
    <x v="7"/>
    <n v="3.1408999999999998"/>
    <x v="9"/>
    <s v="aggregate"/>
    <x v="3"/>
  </r>
  <r>
    <s v="Fish - Unprepared/Unprocessed"/>
    <m/>
    <x v="64"/>
    <x v="501"/>
    <x v="5"/>
    <x v="3"/>
    <x v="1"/>
    <x v="0"/>
    <x v="7"/>
    <n v="0"/>
    <x v="9"/>
    <s v="aggregate"/>
    <x v="3"/>
  </r>
  <r>
    <s v="Fish - Unprepared/Unprocessed"/>
    <m/>
    <x v="64"/>
    <x v="501"/>
    <x v="5"/>
    <x v="4"/>
    <x v="1"/>
    <x v="0"/>
    <x v="7"/>
    <n v="0.28844567999999998"/>
    <x v="9"/>
    <s v="aggregate"/>
    <x v="3"/>
  </r>
  <r>
    <s v="Fish - Unprepared/Unprocessed"/>
    <m/>
    <x v="64"/>
    <x v="501"/>
    <x v="5"/>
    <x v="5"/>
    <x v="1"/>
    <x v="0"/>
    <x v="7"/>
    <n v="0.77994240000000004"/>
    <x v="9"/>
    <s v="aggregate"/>
    <x v="3"/>
  </r>
  <r>
    <s v="Fish - Unprepared/Unprocessed"/>
    <m/>
    <x v="64"/>
    <x v="501"/>
    <x v="5"/>
    <x v="2"/>
    <x v="1"/>
    <x v="0"/>
    <x v="7"/>
    <n v="4.2092880800000003"/>
    <x v="9"/>
    <s v="aggregate"/>
    <x v="3"/>
  </r>
  <r>
    <s v="Fish - Unprepared/Unprocessed"/>
    <m/>
    <x v="64"/>
    <x v="502"/>
    <x v="5"/>
    <x v="1"/>
    <x v="1"/>
    <x v="0"/>
    <x v="7"/>
    <n v="10.618373"/>
    <x v="9"/>
    <s v="aggregate"/>
    <x v="3"/>
  </r>
  <r>
    <s v="Fish - Unprepared/Unprocessed"/>
    <m/>
    <x v="64"/>
    <x v="502"/>
    <x v="5"/>
    <x v="3"/>
    <x v="1"/>
    <x v="0"/>
    <x v="7"/>
    <n v="0"/>
    <x v="9"/>
    <s v="aggregate"/>
    <x v="3"/>
  </r>
  <r>
    <s v="Fish - Unprepared/Unprocessed"/>
    <m/>
    <x v="64"/>
    <x v="502"/>
    <x v="5"/>
    <x v="4"/>
    <x v="1"/>
    <x v="0"/>
    <x v="7"/>
    <n v="0.28844567999999998"/>
    <x v="9"/>
    <s v="aggregate"/>
    <x v="3"/>
  </r>
  <r>
    <s v="Fish - Unprepared/Unprocessed"/>
    <m/>
    <x v="64"/>
    <x v="502"/>
    <x v="5"/>
    <x v="5"/>
    <x v="1"/>
    <x v="0"/>
    <x v="7"/>
    <n v="0.99370943"/>
    <x v="9"/>
    <s v="aggregate"/>
    <x v="3"/>
  </r>
  <r>
    <s v="Fish - Unprepared/Unprocessed"/>
    <m/>
    <x v="64"/>
    <x v="502"/>
    <x v="5"/>
    <x v="2"/>
    <x v="1"/>
    <x v="0"/>
    <x v="7"/>
    <n v="11.90052811"/>
    <x v="9"/>
    <s v="aggregate"/>
    <x v="3"/>
  </r>
  <r>
    <s v="Fish - Unprepared/Unprocessed"/>
    <m/>
    <x v="64"/>
    <x v="503"/>
    <x v="5"/>
    <x v="1"/>
    <x v="1"/>
    <x v="0"/>
    <x v="7"/>
    <n v="5.4600613999999998"/>
    <x v="9"/>
    <s v="aggregate"/>
    <x v="3"/>
  </r>
  <r>
    <s v="Fish - Unprepared/Unprocessed"/>
    <m/>
    <x v="64"/>
    <x v="503"/>
    <x v="5"/>
    <x v="3"/>
    <x v="1"/>
    <x v="0"/>
    <x v="7"/>
    <n v="0"/>
    <x v="9"/>
    <s v="aggregate"/>
    <x v="3"/>
  </r>
  <r>
    <s v="Fish - Unprepared/Unprocessed"/>
    <m/>
    <x v="64"/>
    <x v="503"/>
    <x v="5"/>
    <x v="4"/>
    <x v="1"/>
    <x v="0"/>
    <x v="7"/>
    <n v="0.28844567999999998"/>
    <x v="9"/>
    <s v="aggregate"/>
    <x v="3"/>
  </r>
  <r>
    <s v="Fish - Unprepared/Unprocessed"/>
    <m/>
    <x v="64"/>
    <x v="503"/>
    <x v="5"/>
    <x v="5"/>
    <x v="1"/>
    <x v="0"/>
    <x v="7"/>
    <n v="1.0756535"/>
    <x v="9"/>
    <s v="aggregate"/>
    <x v="3"/>
  </r>
  <r>
    <s v="Fish - Unprepared/Unprocessed"/>
    <m/>
    <x v="64"/>
    <x v="503"/>
    <x v="5"/>
    <x v="2"/>
    <x v="1"/>
    <x v="0"/>
    <x v="7"/>
    <n v="6.82416058"/>
    <x v="9"/>
    <s v="aggregate"/>
    <x v="3"/>
  </r>
  <r>
    <s v="Fish - Unprepared/Unprocessed"/>
    <m/>
    <x v="64"/>
    <x v="504"/>
    <x v="5"/>
    <x v="1"/>
    <x v="1"/>
    <x v="0"/>
    <x v="7"/>
    <n v="3.6420493999999999"/>
    <x v="9"/>
    <s v="aggregate"/>
    <x v="3"/>
  </r>
  <r>
    <s v="Fish - Unprepared/Unprocessed"/>
    <m/>
    <x v="64"/>
    <x v="504"/>
    <x v="5"/>
    <x v="3"/>
    <x v="1"/>
    <x v="0"/>
    <x v="7"/>
    <n v="0"/>
    <x v="9"/>
    <s v="aggregate"/>
    <x v="3"/>
  </r>
  <r>
    <s v="Fish - Unprepared/Unprocessed"/>
    <m/>
    <x v="64"/>
    <x v="504"/>
    <x v="5"/>
    <x v="4"/>
    <x v="1"/>
    <x v="0"/>
    <x v="7"/>
    <n v="0.28844567999999998"/>
    <x v="9"/>
    <s v="aggregate"/>
    <x v="3"/>
  </r>
  <r>
    <s v="Fish - Unprepared/Unprocessed"/>
    <m/>
    <x v="64"/>
    <x v="504"/>
    <x v="5"/>
    <x v="5"/>
    <x v="1"/>
    <x v="0"/>
    <x v="7"/>
    <n v="0.89751426000000001"/>
    <x v="9"/>
    <s v="aggregate"/>
    <x v="3"/>
  </r>
  <r>
    <s v="Fish - Unprepared/Unprocessed"/>
    <m/>
    <x v="64"/>
    <x v="504"/>
    <x v="5"/>
    <x v="2"/>
    <x v="1"/>
    <x v="0"/>
    <x v="7"/>
    <n v="4.8280093400000004"/>
    <x v="9"/>
    <s v="aggregate"/>
    <x v="3"/>
  </r>
  <r>
    <s v="Fish - Unprepared/Unprocessed"/>
    <m/>
    <x v="64"/>
    <x v="505"/>
    <x v="5"/>
    <x v="1"/>
    <x v="1"/>
    <x v="0"/>
    <x v="7"/>
    <n v="0.71861496000000002"/>
    <x v="9"/>
    <s v="aggregate"/>
    <x v="3"/>
  </r>
  <r>
    <s v="Fish - Unprepared/Unprocessed"/>
    <m/>
    <x v="64"/>
    <x v="505"/>
    <x v="5"/>
    <x v="3"/>
    <x v="1"/>
    <x v="0"/>
    <x v="7"/>
    <n v="0"/>
    <x v="9"/>
    <s v="aggregate"/>
    <x v="3"/>
  </r>
  <r>
    <s v="Fish - Unprepared/Unprocessed"/>
    <m/>
    <x v="64"/>
    <x v="505"/>
    <x v="5"/>
    <x v="4"/>
    <x v="1"/>
    <x v="0"/>
    <x v="7"/>
    <n v="0.28844567999999998"/>
    <x v="9"/>
    <s v="aggregate"/>
    <x v="3"/>
  </r>
  <r>
    <s v="Fish - Unprepared/Unprocessed"/>
    <m/>
    <x v="64"/>
    <x v="505"/>
    <x v="5"/>
    <x v="5"/>
    <x v="1"/>
    <x v="0"/>
    <x v="7"/>
    <n v="0.89751426000000001"/>
    <x v="9"/>
    <s v="aggregate"/>
    <x v="3"/>
  </r>
  <r>
    <s v="Fish - Unprepared/Unprocessed"/>
    <m/>
    <x v="64"/>
    <x v="505"/>
    <x v="5"/>
    <x v="2"/>
    <x v="1"/>
    <x v="0"/>
    <x v="7"/>
    <n v="1.9045749000000001"/>
    <x v="9"/>
    <s v="aggregate"/>
    <x v="3"/>
  </r>
  <r>
    <s v="Fish - Unprepared/Unprocessed"/>
    <m/>
    <x v="64"/>
    <x v="506"/>
    <x v="5"/>
    <x v="1"/>
    <x v="1"/>
    <x v="0"/>
    <x v="7"/>
    <n v="9.4787824999999994"/>
    <x v="9"/>
    <s v="aggregate"/>
    <x v="3"/>
  </r>
  <r>
    <s v="Fish - Unprepared/Unprocessed"/>
    <m/>
    <x v="64"/>
    <x v="506"/>
    <x v="5"/>
    <x v="3"/>
    <x v="1"/>
    <x v="0"/>
    <x v="7"/>
    <n v="0"/>
    <x v="9"/>
    <s v="aggregate"/>
    <x v="3"/>
  </r>
  <r>
    <s v="Fish - Unprepared/Unprocessed"/>
    <m/>
    <x v="64"/>
    <x v="506"/>
    <x v="5"/>
    <x v="4"/>
    <x v="1"/>
    <x v="0"/>
    <x v="7"/>
    <n v="0.28844567999999998"/>
    <x v="9"/>
    <s v="aggregate"/>
    <x v="3"/>
  </r>
  <r>
    <s v="Fish - Unprepared/Unprocessed"/>
    <m/>
    <x v="64"/>
    <x v="506"/>
    <x v="5"/>
    <x v="5"/>
    <x v="1"/>
    <x v="0"/>
    <x v="7"/>
    <n v="1.1647231"/>
    <x v="9"/>
    <s v="aggregate"/>
    <x v="3"/>
  </r>
  <r>
    <s v="Fish - Unprepared/Unprocessed"/>
    <m/>
    <x v="64"/>
    <x v="506"/>
    <x v="5"/>
    <x v="2"/>
    <x v="1"/>
    <x v="0"/>
    <x v="7"/>
    <n v="10.93195128"/>
    <x v="9"/>
    <s v="aggregate"/>
    <x v="3"/>
  </r>
  <r>
    <s v="Fish - Unprepared/Unprocessed"/>
    <m/>
    <x v="64"/>
    <x v="507"/>
    <x v="5"/>
    <x v="1"/>
    <x v="1"/>
    <x v="0"/>
    <x v="7"/>
    <n v="0.71861496000000002"/>
    <x v="9"/>
    <s v="aggregate"/>
    <x v="3"/>
  </r>
  <r>
    <s v="Fish - Unprepared/Unprocessed"/>
    <m/>
    <x v="64"/>
    <x v="507"/>
    <x v="5"/>
    <x v="3"/>
    <x v="1"/>
    <x v="0"/>
    <x v="7"/>
    <n v="0"/>
    <x v="9"/>
    <s v="aggregate"/>
    <x v="3"/>
  </r>
  <r>
    <s v="Fish - Unprepared/Unprocessed"/>
    <m/>
    <x v="64"/>
    <x v="507"/>
    <x v="5"/>
    <x v="4"/>
    <x v="1"/>
    <x v="0"/>
    <x v="7"/>
    <n v="0.28844567999999998"/>
    <x v="9"/>
    <s v="aggregate"/>
    <x v="3"/>
  </r>
  <r>
    <s v="Fish - Unprepared/Unprocessed"/>
    <m/>
    <x v="64"/>
    <x v="507"/>
    <x v="5"/>
    <x v="5"/>
    <x v="1"/>
    <x v="0"/>
    <x v="7"/>
    <n v="0.89751426000000001"/>
    <x v="9"/>
    <s v="aggregate"/>
    <x v="3"/>
  </r>
  <r>
    <s v="Fish - Unprepared/Unprocessed"/>
    <m/>
    <x v="64"/>
    <x v="507"/>
    <x v="5"/>
    <x v="2"/>
    <x v="1"/>
    <x v="0"/>
    <x v="7"/>
    <n v="1.9045749000000001"/>
    <x v="9"/>
    <s v="aggregate"/>
    <x v="3"/>
  </r>
  <r>
    <s v="Fish - Unprepared/Unprocessed"/>
    <m/>
    <x v="64"/>
    <x v="508"/>
    <x v="5"/>
    <x v="1"/>
    <x v="1"/>
    <x v="0"/>
    <x v="7"/>
    <n v="10.618373"/>
    <x v="9"/>
    <s v="aggregate"/>
    <x v="3"/>
  </r>
  <r>
    <s v="Fish - Unprepared/Unprocessed"/>
    <m/>
    <x v="64"/>
    <x v="508"/>
    <x v="5"/>
    <x v="3"/>
    <x v="1"/>
    <x v="0"/>
    <x v="7"/>
    <n v="0"/>
    <x v="9"/>
    <s v="aggregate"/>
    <x v="3"/>
  </r>
  <r>
    <s v="Fish - Unprepared/Unprocessed"/>
    <m/>
    <x v="64"/>
    <x v="508"/>
    <x v="5"/>
    <x v="4"/>
    <x v="1"/>
    <x v="0"/>
    <x v="7"/>
    <n v="0.28844567999999998"/>
    <x v="9"/>
    <s v="aggregate"/>
    <x v="3"/>
  </r>
  <r>
    <s v="Fish - Unprepared/Unprocessed"/>
    <m/>
    <x v="64"/>
    <x v="508"/>
    <x v="5"/>
    <x v="5"/>
    <x v="1"/>
    <x v="0"/>
    <x v="7"/>
    <n v="0.99370943"/>
    <x v="9"/>
    <s v="aggregate"/>
    <x v="3"/>
  </r>
  <r>
    <s v="Fish - Unprepared/Unprocessed"/>
    <m/>
    <x v="64"/>
    <x v="508"/>
    <x v="5"/>
    <x v="2"/>
    <x v="1"/>
    <x v="0"/>
    <x v="7"/>
    <n v="11.90052811"/>
    <x v="9"/>
    <s v="aggregate"/>
    <x v="3"/>
  </r>
  <r>
    <s v="Fish - Unprepared/Unprocessed"/>
    <m/>
    <x v="64"/>
    <x v="509"/>
    <x v="5"/>
    <x v="1"/>
    <x v="1"/>
    <x v="0"/>
    <x v="7"/>
    <n v="0.71861496000000002"/>
    <x v="9"/>
    <s v="aggregate"/>
    <x v="3"/>
  </r>
  <r>
    <s v="Fish - Unprepared/Unprocessed"/>
    <m/>
    <x v="64"/>
    <x v="509"/>
    <x v="5"/>
    <x v="3"/>
    <x v="1"/>
    <x v="0"/>
    <x v="7"/>
    <n v="0"/>
    <x v="9"/>
    <s v="aggregate"/>
    <x v="3"/>
  </r>
  <r>
    <s v="Fish - Unprepared/Unprocessed"/>
    <m/>
    <x v="64"/>
    <x v="509"/>
    <x v="5"/>
    <x v="4"/>
    <x v="1"/>
    <x v="0"/>
    <x v="7"/>
    <n v="0.28844567999999998"/>
    <x v="9"/>
    <s v="aggregate"/>
    <x v="3"/>
  </r>
  <r>
    <s v="Fish - Unprepared/Unprocessed"/>
    <m/>
    <x v="64"/>
    <x v="509"/>
    <x v="5"/>
    <x v="5"/>
    <x v="1"/>
    <x v="0"/>
    <x v="7"/>
    <n v="0.89751426000000001"/>
    <x v="9"/>
    <s v="aggregate"/>
    <x v="3"/>
  </r>
  <r>
    <s v="Fish - Unprepared/Unprocessed"/>
    <m/>
    <x v="64"/>
    <x v="509"/>
    <x v="5"/>
    <x v="2"/>
    <x v="1"/>
    <x v="0"/>
    <x v="7"/>
    <n v="1.9045749000000001"/>
    <x v="9"/>
    <s v="aggregate"/>
    <x v="3"/>
  </r>
  <r>
    <s v="Fish - Unprepared/Unprocessed"/>
    <m/>
    <x v="64"/>
    <x v="510"/>
    <x v="5"/>
    <x v="1"/>
    <x v="1"/>
    <x v="0"/>
    <x v="7"/>
    <n v="10.618373"/>
    <x v="9"/>
    <s v="aggregate"/>
    <x v="3"/>
  </r>
  <r>
    <s v="Fish - Unprepared/Unprocessed"/>
    <m/>
    <x v="64"/>
    <x v="510"/>
    <x v="5"/>
    <x v="3"/>
    <x v="1"/>
    <x v="0"/>
    <x v="7"/>
    <n v="0"/>
    <x v="9"/>
    <s v="aggregate"/>
    <x v="3"/>
  </r>
  <r>
    <s v="Fish - Unprepared/Unprocessed"/>
    <m/>
    <x v="64"/>
    <x v="510"/>
    <x v="5"/>
    <x v="4"/>
    <x v="1"/>
    <x v="0"/>
    <x v="7"/>
    <n v="0.28844567999999998"/>
    <x v="9"/>
    <s v="aggregate"/>
    <x v="3"/>
  </r>
  <r>
    <s v="Fish - Unprepared/Unprocessed"/>
    <m/>
    <x v="64"/>
    <x v="510"/>
    <x v="5"/>
    <x v="5"/>
    <x v="1"/>
    <x v="0"/>
    <x v="7"/>
    <n v="0.99370943"/>
    <x v="9"/>
    <s v="aggregate"/>
    <x v="3"/>
  </r>
  <r>
    <s v="Fish - Unprepared/Unprocessed"/>
    <m/>
    <x v="64"/>
    <x v="510"/>
    <x v="5"/>
    <x v="2"/>
    <x v="1"/>
    <x v="0"/>
    <x v="7"/>
    <n v="11.90052811"/>
    <x v="9"/>
    <s v="aggregate"/>
    <x v="3"/>
  </r>
  <r>
    <s v="Fish - Unprepared/Unprocessed"/>
    <m/>
    <x v="64"/>
    <x v="511"/>
    <x v="5"/>
    <x v="1"/>
    <x v="1"/>
    <x v="0"/>
    <x v="7"/>
    <n v="7.8243041"/>
    <x v="9"/>
    <s v="aggregate"/>
    <x v="3"/>
  </r>
  <r>
    <s v="Fish - Unprepared/Unprocessed"/>
    <m/>
    <x v="64"/>
    <x v="511"/>
    <x v="5"/>
    <x v="3"/>
    <x v="1"/>
    <x v="0"/>
    <x v="7"/>
    <n v="0"/>
    <x v="9"/>
    <s v="aggregate"/>
    <x v="3"/>
  </r>
  <r>
    <s v="Fish - Unprepared/Unprocessed"/>
    <m/>
    <x v="64"/>
    <x v="511"/>
    <x v="5"/>
    <x v="4"/>
    <x v="1"/>
    <x v="0"/>
    <x v="7"/>
    <n v="0.28844567999999998"/>
    <x v="9"/>
    <s v="aggregate"/>
    <x v="3"/>
  </r>
  <r>
    <s v="Fish - Unprepared/Unprocessed"/>
    <m/>
    <x v="64"/>
    <x v="511"/>
    <x v="5"/>
    <x v="5"/>
    <x v="1"/>
    <x v="0"/>
    <x v="7"/>
    <n v="0.99370943"/>
    <x v="9"/>
    <s v="aggregate"/>
    <x v="3"/>
  </r>
  <r>
    <s v="Fish - Unprepared/Unprocessed"/>
    <m/>
    <x v="64"/>
    <x v="511"/>
    <x v="5"/>
    <x v="2"/>
    <x v="1"/>
    <x v="0"/>
    <x v="7"/>
    <n v="9.1064592100000006"/>
    <x v="9"/>
    <s v="aggregate"/>
    <x v="3"/>
  </r>
  <r>
    <s v="Fish - Unprepared/Unprocessed"/>
    <m/>
    <x v="64"/>
    <x v="512"/>
    <x v="5"/>
    <x v="1"/>
    <x v="1"/>
    <x v="0"/>
    <x v="7"/>
    <n v="9.4787824999999994"/>
    <x v="9"/>
    <s v="aggregate"/>
    <x v="3"/>
  </r>
  <r>
    <s v="Fish - Unprepared/Unprocessed"/>
    <m/>
    <x v="64"/>
    <x v="512"/>
    <x v="5"/>
    <x v="3"/>
    <x v="1"/>
    <x v="0"/>
    <x v="7"/>
    <n v="0"/>
    <x v="9"/>
    <s v="aggregate"/>
    <x v="3"/>
  </r>
  <r>
    <s v="Fish - Unprepared/Unprocessed"/>
    <m/>
    <x v="64"/>
    <x v="512"/>
    <x v="5"/>
    <x v="4"/>
    <x v="1"/>
    <x v="0"/>
    <x v="7"/>
    <n v="0.28844567999999998"/>
    <x v="9"/>
    <s v="aggregate"/>
    <x v="3"/>
  </r>
  <r>
    <s v="Fish - Unprepared/Unprocessed"/>
    <m/>
    <x v="64"/>
    <x v="512"/>
    <x v="5"/>
    <x v="5"/>
    <x v="1"/>
    <x v="0"/>
    <x v="7"/>
    <n v="1.1647231"/>
    <x v="9"/>
    <s v="aggregate"/>
    <x v="3"/>
  </r>
  <r>
    <s v="Fish - Unprepared/Unprocessed"/>
    <m/>
    <x v="64"/>
    <x v="512"/>
    <x v="5"/>
    <x v="2"/>
    <x v="1"/>
    <x v="0"/>
    <x v="7"/>
    <n v="10.93195128"/>
    <x v="9"/>
    <s v="aggregate"/>
    <x v="3"/>
  </r>
  <r>
    <s v="Fish - Unprepared/Unprocessed"/>
    <m/>
    <x v="64"/>
    <x v="513"/>
    <x v="5"/>
    <x v="1"/>
    <x v="1"/>
    <x v="0"/>
    <x v="7"/>
    <n v="9.4787824999999994"/>
    <x v="9"/>
    <s v="aggregate"/>
    <x v="3"/>
  </r>
  <r>
    <s v="Fish - Unprepared/Unprocessed"/>
    <m/>
    <x v="64"/>
    <x v="513"/>
    <x v="5"/>
    <x v="3"/>
    <x v="1"/>
    <x v="0"/>
    <x v="7"/>
    <n v="0"/>
    <x v="9"/>
    <s v="aggregate"/>
    <x v="3"/>
  </r>
  <r>
    <s v="Fish - Unprepared/Unprocessed"/>
    <m/>
    <x v="64"/>
    <x v="513"/>
    <x v="5"/>
    <x v="4"/>
    <x v="1"/>
    <x v="0"/>
    <x v="7"/>
    <n v="0.28844567999999998"/>
    <x v="9"/>
    <s v="aggregate"/>
    <x v="3"/>
  </r>
  <r>
    <s v="Fish - Unprepared/Unprocessed"/>
    <m/>
    <x v="64"/>
    <x v="513"/>
    <x v="5"/>
    <x v="5"/>
    <x v="1"/>
    <x v="0"/>
    <x v="7"/>
    <n v="1.1647231"/>
    <x v="9"/>
    <s v="aggregate"/>
    <x v="3"/>
  </r>
  <r>
    <s v="Fish - Unprepared/Unprocessed"/>
    <m/>
    <x v="64"/>
    <x v="513"/>
    <x v="5"/>
    <x v="2"/>
    <x v="1"/>
    <x v="0"/>
    <x v="7"/>
    <n v="10.93195128"/>
    <x v="9"/>
    <s v="aggregate"/>
    <x v="3"/>
  </r>
  <r>
    <s v="Fish - Unprepared/Unprocessed"/>
    <m/>
    <x v="64"/>
    <x v="514"/>
    <x v="5"/>
    <x v="1"/>
    <x v="1"/>
    <x v="0"/>
    <x v="7"/>
    <n v="9.4787824999999994"/>
    <x v="9"/>
    <s v="aggregate"/>
    <x v="3"/>
  </r>
  <r>
    <s v="Fish - Unprepared/Unprocessed"/>
    <m/>
    <x v="64"/>
    <x v="514"/>
    <x v="5"/>
    <x v="3"/>
    <x v="1"/>
    <x v="0"/>
    <x v="7"/>
    <n v="0"/>
    <x v="9"/>
    <s v="aggregate"/>
    <x v="3"/>
  </r>
  <r>
    <s v="Fish - Unprepared/Unprocessed"/>
    <m/>
    <x v="64"/>
    <x v="514"/>
    <x v="5"/>
    <x v="4"/>
    <x v="1"/>
    <x v="0"/>
    <x v="7"/>
    <n v="0.28844567999999998"/>
    <x v="9"/>
    <s v="aggregate"/>
    <x v="3"/>
  </r>
  <r>
    <s v="Fish - Unprepared/Unprocessed"/>
    <m/>
    <x v="64"/>
    <x v="514"/>
    <x v="5"/>
    <x v="5"/>
    <x v="1"/>
    <x v="0"/>
    <x v="7"/>
    <n v="1.1647231"/>
    <x v="9"/>
    <s v="aggregate"/>
    <x v="3"/>
  </r>
  <r>
    <s v="Fish - Unprepared/Unprocessed"/>
    <m/>
    <x v="64"/>
    <x v="514"/>
    <x v="5"/>
    <x v="2"/>
    <x v="1"/>
    <x v="0"/>
    <x v="7"/>
    <n v="10.93195128"/>
    <x v="9"/>
    <s v="aggregate"/>
    <x v="3"/>
  </r>
  <r>
    <s v="Fish - Unprepared/Unprocessed"/>
    <m/>
    <x v="64"/>
    <x v="515"/>
    <x v="5"/>
    <x v="1"/>
    <x v="1"/>
    <x v="0"/>
    <x v="7"/>
    <n v="3.1408999999999998"/>
    <x v="9"/>
    <s v="aggregate"/>
    <x v="3"/>
  </r>
  <r>
    <s v="Fish - Unprepared/Unprocessed"/>
    <m/>
    <x v="64"/>
    <x v="515"/>
    <x v="5"/>
    <x v="3"/>
    <x v="1"/>
    <x v="0"/>
    <x v="7"/>
    <n v="0"/>
    <x v="9"/>
    <s v="aggregate"/>
    <x v="3"/>
  </r>
  <r>
    <s v="Fish - Unprepared/Unprocessed"/>
    <m/>
    <x v="64"/>
    <x v="515"/>
    <x v="5"/>
    <x v="4"/>
    <x v="1"/>
    <x v="0"/>
    <x v="7"/>
    <n v="0.28844567999999998"/>
    <x v="9"/>
    <s v="aggregate"/>
    <x v="3"/>
  </r>
  <r>
    <s v="Fish - Unprepared/Unprocessed"/>
    <m/>
    <x v="64"/>
    <x v="515"/>
    <x v="5"/>
    <x v="5"/>
    <x v="1"/>
    <x v="0"/>
    <x v="7"/>
    <n v="0.77994240000000004"/>
    <x v="9"/>
    <s v="aggregate"/>
    <x v="3"/>
  </r>
  <r>
    <s v="Fish - Unprepared/Unprocessed"/>
    <m/>
    <x v="64"/>
    <x v="515"/>
    <x v="5"/>
    <x v="2"/>
    <x v="1"/>
    <x v="0"/>
    <x v="7"/>
    <n v="4.2092880800000003"/>
    <x v="9"/>
    <s v="aggregate"/>
    <x v="3"/>
  </r>
  <r>
    <s v="Fish - Unprepared/Unprocessed"/>
    <m/>
    <x v="64"/>
    <x v="516"/>
    <x v="5"/>
    <x v="1"/>
    <x v="1"/>
    <x v="0"/>
    <x v="7"/>
    <n v="9.4787824999999994"/>
    <x v="9"/>
    <s v="aggregate"/>
    <x v="3"/>
  </r>
  <r>
    <s v="Fish - Unprepared/Unprocessed"/>
    <m/>
    <x v="64"/>
    <x v="516"/>
    <x v="5"/>
    <x v="3"/>
    <x v="1"/>
    <x v="0"/>
    <x v="7"/>
    <n v="0"/>
    <x v="9"/>
    <s v="aggregate"/>
    <x v="3"/>
  </r>
  <r>
    <s v="Fish - Unprepared/Unprocessed"/>
    <m/>
    <x v="64"/>
    <x v="516"/>
    <x v="5"/>
    <x v="4"/>
    <x v="1"/>
    <x v="0"/>
    <x v="7"/>
    <n v="0.28844567999999998"/>
    <x v="9"/>
    <s v="aggregate"/>
    <x v="3"/>
  </r>
  <r>
    <s v="Fish - Unprepared/Unprocessed"/>
    <m/>
    <x v="64"/>
    <x v="516"/>
    <x v="5"/>
    <x v="5"/>
    <x v="1"/>
    <x v="0"/>
    <x v="7"/>
    <n v="1.1647231"/>
    <x v="9"/>
    <s v="aggregate"/>
    <x v="3"/>
  </r>
  <r>
    <s v="Fish - Unprepared/Unprocessed"/>
    <m/>
    <x v="64"/>
    <x v="516"/>
    <x v="5"/>
    <x v="2"/>
    <x v="1"/>
    <x v="0"/>
    <x v="7"/>
    <n v="10.93195128"/>
    <x v="9"/>
    <s v="aggregate"/>
    <x v="3"/>
  </r>
  <r>
    <s v="Fish - Unprepared/Unprocessed"/>
    <m/>
    <x v="64"/>
    <x v="517"/>
    <x v="5"/>
    <x v="1"/>
    <x v="1"/>
    <x v="0"/>
    <x v="7"/>
    <n v="5.4600613999999998"/>
    <x v="9"/>
    <s v="aggregate"/>
    <x v="3"/>
  </r>
  <r>
    <s v="Fish - Unprepared/Unprocessed"/>
    <m/>
    <x v="64"/>
    <x v="517"/>
    <x v="5"/>
    <x v="3"/>
    <x v="1"/>
    <x v="0"/>
    <x v="7"/>
    <n v="0.45641458000000001"/>
    <x v="9"/>
    <s v="aggregate"/>
    <x v="3"/>
  </r>
  <r>
    <s v="Fish - Unprepared/Unprocessed"/>
    <m/>
    <x v="64"/>
    <x v="517"/>
    <x v="5"/>
    <x v="4"/>
    <x v="1"/>
    <x v="0"/>
    <x v="7"/>
    <n v="0.27325597000000001"/>
    <x v="9"/>
    <s v="aggregate"/>
    <x v="3"/>
  </r>
  <r>
    <s v="Fish - Unprepared/Unprocessed"/>
    <m/>
    <x v="64"/>
    <x v="517"/>
    <x v="5"/>
    <x v="5"/>
    <x v="1"/>
    <x v="0"/>
    <x v="7"/>
    <n v="1.0756535"/>
    <x v="9"/>
    <s v="aggregate"/>
    <x v="3"/>
  </r>
  <r>
    <s v="Fish - Unprepared/Unprocessed"/>
    <m/>
    <x v="64"/>
    <x v="517"/>
    <x v="5"/>
    <x v="2"/>
    <x v="1"/>
    <x v="0"/>
    <x v="7"/>
    <n v="7.2653854500000001"/>
    <x v="9"/>
    <s v="aggregate"/>
    <x v="3"/>
  </r>
  <r>
    <s v="Fish - Unprepared/Unprocessed"/>
    <m/>
    <x v="64"/>
    <x v="518"/>
    <x v="5"/>
    <x v="1"/>
    <x v="1"/>
    <x v="0"/>
    <x v="7"/>
    <n v="1.0731413999999999"/>
    <x v="9"/>
    <s v="aggregate"/>
    <x v="3"/>
  </r>
  <r>
    <s v="Fish - Unprepared/Unprocessed"/>
    <m/>
    <x v="64"/>
    <x v="518"/>
    <x v="5"/>
    <x v="3"/>
    <x v="1"/>
    <x v="0"/>
    <x v="7"/>
    <n v="0"/>
    <x v="9"/>
    <s v="aggregate"/>
    <x v="3"/>
  </r>
  <r>
    <s v="Fish - Unprepared/Unprocessed"/>
    <m/>
    <x v="64"/>
    <x v="518"/>
    <x v="5"/>
    <x v="4"/>
    <x v="1"/>
    <x v="0"/>
    <x v="7"/>
    <n v="0.28844567999999998"/>
    <x v="9"/>
    <s v="aggregate"/>
    <x v="3"/>
  </r>
  <r>
    <s v="Fish - Unprepared/Unprocessed"/>
    <m/>
    <x v="64"/>
    <x v="518"/>
    <x v="5"/>
    <x v="5"/>
    <x v="1"/>
    <x v="0"/>
    <x v="7"/>
    <n v="0.86901198999999996"/>
    <x v="9"/>
    <s v="aggregate"/>
    <x v="3"/>
  </r>
  <r>
    <s v="Fish - Unprepared/Unprocessed"/>
    <m/>
    <x v="64"/>
    <x v="518"/>
    <x v="5"/>
    <x v="2"/>
    <x v="1"/>
    <x v="0"/>
    <x v="7"/>
    <n v="2.2305990699999998"/>
    <x v="9"/>
    <s v="aggregate"/>
    <x v="3"/>
  </r>
  <r>
    <s v="Fish - Unprepared/Unprocessed"/>
    <m/>
    <x v="64"/>
    <x v="519"/>
    <x v="5"/>
    <x v="1"/>
    <x v="1"/>
    <x v="0"/>
    <x v="7"/>
    <n v="1.0731413999999999"/>
    <x v="9"/>
    <s v="aggregate"/>
    <x v="3"/>
  </r>
  <r>
    <s v="Fish - Unprepared/Unprocessed"/>
    <m/>
    <x v="64"/>
    <x v="519"/>
    <x v="5"/>
    <x v="3"/>
    <x v="1"/>
    <x v="0"/>
    <x v="7"/>
    <n v="0"/>
    <x v="9"/>
    <s v="aggregate"/>
    <x v="3"/>
  </r>
  <r>
    <s v="Fish - Unprepared/Unprocessed"/>
    <m/>
    <x v="64"/>
    <x v="519"/>
    <x v="5"/>
    <x v="4"/>
    <x v="1"/>
    <x v="0"/>
    <x v="7"/>
    <n v="0.28844567999999998"/>
    <x v="9"/>
    <s v="aggregate"/>
    <x v="3"/>
  </r>
  <r>
    <s v="Fish - Unprepared/Unprocessed"/>
    <m/>
    <x v="64"/>
    <x v="519"/>
    <x v="5"/>
    <x v="5"/>
    <x v="1"/>
    <x v="0"/>
    <x v="7"/>
    <n v="0.86901198999999996"/>
    <x v="9"/>
    <s v="aggregate"/>
    <x v="3"/>
  </r>
  <r>
    <s v="Fish - Unprepared/Unprocessed"/>
    <m/>
    <x v="64"/>
    <x v="519"/>
    <x v="5"/>
    <x v="2"/>
    <x v="1"/>
    <x v="0"/>
    <x v="7"/>
    <n v="2.2305990699999998"/>
    <x v="9"/>
    <s v="aggregate"/>
    <x v="3"/>
  </r>
  <r>
    <s v="Fish - Unprepared/Unprocessed"/>
    <m/>
    <x v="64"/>
    <x v="520"/>
    <x v="5"/>
    <x v="1"/>
    <x v="1"/>
    <x v="0"/>
    <x v="7"/>
    <n v="1.0731413999999999"/>
    <x v="9"/>
    <s v="aggregate"/>
    <x v="3"/>
  </r>
  <r>
    <s v="Fish - Unprepared/Unprocessed"/>
    <m/>
    <x v="64"/>
    <x v="520"/>
    <x v="5"/>
    <x v="3"/>
    <x v="1"/>
    <x v="0"/>
    <x v="7"/>
    <n v="0"/>
    <x v="9"/>
    <s v="aggregate"/>
    <x v="3"/>
  </r>
  <r>
    <s v="Fish - Unprepared/Unprocessed"/>
    <m/>
    <x v="64"/>
    <x v="520"/>
    <x v="5"/>
    <x v="4"/>
    <x v="1"/>
    <x v="0"/>
    <x v="7"/>
    <n v="0.28844567999999998"/>
    <x v="9"/>
    <s v="aggregate"/>
    <x v="3"/>
  </r>
  <r>
    <s v="Fish - Unprepared/Unprocessed"/>
    <m/>
    <x v="64"/>
    <x v="520"/>
    <x v="5"/>
    <x v="5"/>
    <x v="1"/>
    <x v="0"/>
    <x v="7"/>
    <n v="0.86901198999999996"/>
    <x v="9"/>
    <s v="aggregate"/>
    <x v="3"/>
  </r>
  <r>
    <s v="Fish - Unprepared/Unprocessed"/>
    <m/>
    <x v="64"/>
    <x v="520"/>
    <x v="5"/>
    <x v="2"/>
    <x v="1"/>
    <x v="0"/>
    <x v="7"/>
    <n v="2.2305990699999998"/>
    <x v="9"/>
    <s v="aggregate"/>
    <x v="3"/>
  </r>
  <r>
    <s v="Fish - Unprepared/Unprocessed"/>
    <m/>
    <x v="64"/>
    <x v="521"/>
    <x v="5"/>
    <x v="1"/>
    <x v="1"/>
    <x v="0"/>
    <x v="7"/>
    <n v="9.4787824999999994"/>
    <x v="9"/>
    <s v="aggregate"/>
    <x v="3"/>
  </r>
  <r>
    <s v="Fish - Unprepared/Unprocessed"/>
    <m/>
    <x v="64"/>
    <x v="521"/>
    <x v="5"/>
    <x v="3"/>
    <x v="1"/>
    <x v="0"/>
    <x v="7"/>
    <n v="0"/>
    <x v="9"/>
    <s v="aggregate"/>
    <x v="3"/>
  </r>
  <r>
    <s v="Fish - Unprepared/Unprocessed"/>
    <m/>
    <x v="64"/>
    <x v="521"/>
    <x v="5"/>
    <x v="4"/>
    <x v="1"/>
    <x v="0"/>
    <x v="7"/>
    <n v="0.28844567999999998"/>
    <x v="9"/>
    <s v="aggregate"/>
    <x v="3"/>
  </r>
  <r>
    <s v="Fish - Unprepared/Unprocessed"/>
    <m/>
    <x v="64"/>
    <x v="521"/>
    <x v="5"/>
    <x v="5"/>
    <x v="1"/>
    <x v="0"/>
    <x v="7"/>
    <n v="1.1647231"/>
    <x v="9"/>
    <s v="aggregate"/>
    <x v="3"/>
  </r>
  <r>
    <s v="Fish - Unprepared/Unprocessed"/>
    <m/>
    <x v="64"/>
    <x v="521"/>
    <x v="5"/>
    <x v="2"/>
    <x v="1"/>
    <x v="0"/>
    <x v="7"/>
    <n v="10.93195128"/>
    <x v="9"/>
    <s v="aggregate"/>
    <x v="3"/>
  </r>
  <r>
    <s v="Fish - Unprepared/Unprocessed"/>
    <m/>
    <x v="64"/>
    <x v="522"/>
    <x v="5"/>
    <x v="1"/>
    <x v="1"/>
    <x v="0"/>
    <x v="7"/>
    <n v="9.4787824999999994"/>
    <x v="9"/>
    <s v="aggregate"/>
    <x v="3"/>
  </r>
  <r>
    <s v="Fish - Unprepared/Unprocessed"/>
    <m/>
    <x v="64"/>
    <x v="522"/>
    <x v="5"/>
    <x v="3"/>
    <x v="1"/>
    <x v="0"/>
    <x v="7"/>
    <n v="0"/>
    <x v="9"/>
    <s v="aggregate"/>
    <x v="3"/>
  </r>
  <r>
    <s v="Fish - Unprepared/Unprocessed"/>
    <m/>
    <x v="64"/>
    <x v="522"/>
    <x v="5"/>
    <x v="4"/>
    <x v="1"/>
    <x v="0"/>
    <x v="7"/>
    <n v="0.28844567999999998"/>
    <x v="9"/>
    <s v="aggregate"/>
    <x v="3"/>
  </r>
  <r>
    <s v="Fish - Unprepared/Unprocessed"/>
    <m/>
    <x v="64"/>
    <x v="522"/>
    <x v="5"/>
    <x v="5"/>
    <x v="1"/>
    <x v="0"/>
    <x v="7"/>
    <n v="1.1647231"/>
    <x v="9"/>
    <s v="aggregate"/>
    <x v="3"/>
  </r>
  <r>
    <s v="Fish - Unprepared/Unprocessed"/>
    <m/>
    <x v="64"/>
    <x v="522"/>
    <x v="5"/>
    <x v="2"/>
    <x v="1"/>
    <x v="0"/>
    <x v="7"/>
    <n v="10.93195128"/>
    <x v="9"/>
    <s v="aggregate"/>
    <x v="3"/>
  </r>
  <r>
    <s v="Fish - Unprepared/Unprocessed"/>
    <m/>
    <x v="64"/>
    <x v="523"/>
    <x v="5"/>
    <x v="1"/>
    <x v="1"/>
    <x v="0"/>
    <x v="7"/>
    <n v="9.4787824999999994"/>
    <x v="9"/>
    <s v="aggregate"/>
    <x v="3"/>
  </r>
  <r>
    <s v="Fish - Unprepared/Unprocessed"/>
    <m/>
    <x v="64"/>
    <x v="523"/>
    <x v="5"/>
    <x v="3"/>
    <x v="1"/>
    <x v="0"/>
    <x v="7"/>
    <n v="0"/>
    <x v="9"/>
    <s v="aggregate"/>
    <x v="3"/>
  </r>
  <r>
    <s v="Fish - Unprepared/Unprocessed"/>
    <m/>
    <x v="64"/>
    <x v="523"/>
    <x v="5"/>
    <x v="4"/>
    <x v="1"/>
    <x v="0"/>
    <x v="7"/>
    <n v="0.28844567999999998"/>
    <x v="9"/>
    <s v="aggregate"/>
    <x v="3"/>
  </r>
  <r>
    <s v="Fish - Unprepared/Unprocessed"/>
    <m/>
    <x v="64"/>
    <x v="523"/>
    <x v="5"/>
    <x v="5"/>
    <x v="1"/>
    <x v="0"/>
    <x v="7"/>
    <n v="1.1647231"/>
    <x v="9"/>
    <s v="aggregate"/>
    <x v="3"/>
  </r>
  <r>
    <s v="Fish - Unprepared/Unprocessed"/>
    <m/>
    <x v="64"/>
    <x v="523"/>
    <x v="5"/>
    <x v="2"/>
    <x v="1"/>
    <x v="0"/>
    <x v="7"/>
    <n v="10.93195128"/>
    <x v="9"/>
    <s v="aggregate"/>
    <x v="3"/>
  </r>
  <r>
    <s v="Fish - Unprepared/Unprocessed"/>
    <m/>
    <x v="64"/>
    <x v="524"/>
    <x v="5"/>
    <x v="1"/>
    <x v="1"/>
    <x v="0"/>
    <x v="7"/>
    <n v="9.4787824999999994"/>
    <x v="9"/>
    <s v="aggregate"/>
    <x v="3"/>
  </r>
  <r>
    <s v="Fish - Unprepared/Unprocessed"/>
    <m/>
    <x v="64"/>
    <x v="524"/>
    <x v="5"/>
    <x v="3"/>
    <x v="1"/>
    <x v="0"/>
    <x v="7"/>
    <n v="0"/>
    <x v="9"/>
    <s v="aggregate"/>
    <x v="3"/>
  </r>
  <r>
    <s v="Fish - Unprepared/Unprocessed"/>
    <m/>
    <x v="64"/>
    <x v="524"/>
    <x v="5"/>
    <x v="4"/>
    <x v="1"/>
    <x v="0"/>
    <x v="7"/>
    <n v="0.28844567999999998"/>
    <x v="9"/>
    <s v="aggregate"/>
    <x v="3"/>
  </r>
  <r>
    <s v="Fish - Unprepared/Unprocessed"/>
    <m/>
    <x v="64"/>
    <x v="524"/>
    <x v="5"/>
    <x v="5"/>
    <x v="1"/>
    <x v="0"/>
    <x v="7"/>
    <n v="1.1647231"/>
    <x v="9"/>
    <s v="aggregate"/>
    <x v="3"/>
  </r>
  <r>
    <s v="Fish - Unprepared/Unprocessed"/>
    <m/>
    <x v="64"/>
    <x v="524"/>
    <x v="5"/>
    <x v="2"/>
    <x v="1"/>
    <x v="0"/>
    <x v="7"/>
    <n v="10.93195128"/>
    <x v="9"/>
    <s v="aggregate"/>
    <x v="3"/>
  </r>
  <r>
    <s v="Fish - Unprepared/Unprocessed"/>
    <m/>
    <x v="64"/>
    <x v="525"/>
    <x v="5"/>
    <x v="1"/>
    <x v="1"/>
    <x v="0"/>
    <x v="7"/>
    <n v="1.0731413999999999"/>
    <x v="9"/>
    <s v="aggregate"/>
    <x v="3"/>
  </r>
  <r>
    <s v="Fish - Unprepared/Unprocessed"/>
    <m/>
    <x v="64"/>
    <x v="525"/>
    <x v="5"/>
    <x v="3"/>
    <x v="1"/>
    <x v="0"/>
    <x v="7"/>
    <n v="0"/>
    <x v="9"/>
    <s v="aggregate"/>
    <x v="3"/>
  </r>
  <r>
    <s v="Fish - Unprepared/Unprocessed"/>
    <m/>
    <x v="64"/>
    <x v="525"/>
    <x v="5"/>
    <x v="4"/>
    <x v="1"/>
    <x v="0"/>
    <x v="7"/>
    <n v="0.28844567999999998"/>
    <x v="9"/>
    <s v="aggregate"/>
    <x v="3"/>
  </r>
  <r>
    <s v="Fish - Unprepared/Unprocessed"/>
    <m/>
    <x v="64"/>
    <x v="525"/>
    <x v="5"/>
    <x v="5"/>
    <x v="1"/>
    <x v="0"/>
    <x v="7"/>
    <n v="0.86901198999999996"/>
    <x v="9"/>
    <s v="aggregate"/>
    <x v="3"/>
  </r>
  <r>
    <s v="Fish - Unprepared/Unprocessed"/>
    <m/>
    <x v="64"/>
    <x v="525"/>
    <x v="5"/>
    <x v="2"/>
    <x v="1"/>
    <x v="0"/>
    <x v="7"/>
    <n v="2.2305990699999998"/>
    <x v="9"/>
    <s v="aggregate"/>
    <x v="3"/>
  </r>
  <r>
    <s v="Fish - Unprepared/Unprocessed"/>
    <m/>
    <x v="64"/>
    <x v="526"/>
    <x v="5"/>
    <x v="1"/>
    <x v="1"/>
    <x v="0"/>
    <x v="7"/>
    <n v="10.618373"/>
    <x v="9"/>
    <s v="aggregate"/>
    <x v="3"/>
  </r>
  <r>
    <s v="Fish - Unprepared/Unprocessed"/>
    <m/>
    <x v="64"/>
    <x v="526"/>
    <x v="5"/>
    <x v="3"/>
    <x v="1"/>
    <x v="0"/>
    <x v="7"/>
    <n v="0"/>
    <x v="9"/>
    <s v="aggregate"/>
    <x v="3"/>
  </r>
  <r>
    <s v="Fish - Unprepared/Unprocessed"/>
    <m/>
    <x v="64"/>
    <x v="526"/>
    <x v="5"/>
    <x v="4"/>
    <x v="1"/>
    <x v="0"/>
    <x v="7"/>
    <n v="0.28844567999999998"/>
    <x v="9"/>
    <s v="aggregate"/>
    <x v="3"/>
  </r>
  <r>
    <s v="Fish - Unprepared/Unprocessed"/>
    <m/>
    <x v="64"/>
    <x v="526"/>
    <x v="5"/>
    <x v="5"/>
    <x v="1"/>
    <x v="0"/>
    <x v="7"/>
    <n v="0.99370943"/>
    <x v="9"/>
    <s v="aggregate"/>
    <x v="3"/>
  </r>
  <r>
    <s v="Fish - Unprepared/Unprocessed"/>
    <m/>
    <x v="64"/>
    <x v="526"/>
    <x v="5"/>
    <x v="2"/>
    <x v="1"/>
    <x v="0"/>
    <x v="7"/>
    <n v="11.90052811"/>
    <x v="9"/>
    <s v="aggregate"/>
    <x v="3"/>
  </r>
  <r>
    <s v="Fish - Unprepared/Unprocessed"/>
    <m/>
    <x v="64"/>
    <x v="527"/>
    <x v="5"/>
    <x v="1"/>
    <x v="1"/>
    <x v="0"/>
    <x v="7"/>
    <n v="7.8243041"/>
    <x v="9"/>
    <s v="aggregate"/>
    <x v="3"/>
  </r>
  <r>
    <s v="Fish - Unprepared/Unprocessed"/>
    <m/>
    <x v="64"/>
    <x v="527"/>
    <x v="5"/>
    <x v="3"/>
    <x v="1"/>
    <x v="0"/>
    <x v="7"/>
    <n v="0"/>
    <x v="9"/>
    <s v="aggregate"/>
    <x v="3"/>
  </r>
  <r>
    <s v="Fish - Unprepared/Unprocessed"/>
    <m/>
    <x v="64"/>
    <x v="527"/>
    <x v="5"/>
    <x v="4"/>
    <x v="1"/>
    <x v="0"/>
    <x v="7"/>
    <n v="0.28844567999999998"/>
    <x v="9"/>
    <s v="aggregate"/>
    <x v="3"/>
  </r>
  <r>
    <s v="Fish - Unprepared/Unprocessed"/>
    <m/>
    <x v="64"/>
    <x v="527"/>
    <x v="5"/>
    <x v="5"/>
    <x v="1"/>
    <x v="0"/>
    <x v="7"/>
    <n v="0.99370943"/>
    <x v="9"/>
    <s v="aggregate"/>
    <x v="3"/>
  </r>
  <r>
    <s v="Fish - Unprepared/Unprocessed"/>
    <m/>
    <x v="64"/>
    <x v="527"/>
    <x v="5"/>
    <x v="2"/>
    <x v="1"/>
    <x v="0"/>
    <x v="7"/>
    <n v="9.1064592100000006"/>
    <x v="9"/>
    <s v="aggregate"/>
    <x v="3"/>
  </r>
  <r>
    <s v="Fish - Unprepared/Unprocessed"/>
    <m/>
    <x v="64"/>
    <x v="528"/>
    <x v="5"/>
    <x v="1"/>
    <x v="1"/>
    <x v="0"/>
    <x v="7"/>
    <n v="9.4787824999999994"/>
    <x v="9"/>
    <s v="aggregate"/>
    <x v="3"/>
  </r>
  <r>
    <s v="Fish - Unprepared/Unprocessed"/>
    <m/>
    <x v="64"/>
    <x v="528"/>
    <x v="5"/>
    <x v="3"/>
    <x v="1"/>
    <x v="0"/>
    <x v="7"/>
    <n v="0"/>
    <x v="9"/>
    <s v="aggregate"/>
    <x v="3"/>
  </r>
  <r>
    <s v="Fish - Unprepared/Unprocessed"/>
    <m/>
    <x v="64"/>
    <x v="528"/>
    <x v="5"/>
    <x v="4"/>
    <x v="1"/>
    <x v="0"/>
    <x v="7"/>
    <n v="0.28844567999999998"/>
    <x v="9"/>
    <s v="aggregate"/>
    <x v="3"/>
  </r>
  <r>
    <s v="Fish - Unprepared/Unprocessed"/>
    <m/>
    <x v="64"/>
    <x v="528"/>
    <x v="5"/>
    <x v="5"/>
    <x v="1"/>
    <x v="0"/>
    <x v="7"/>
    <n v="1.1647231"/>
    <x v="9"/>
    <s v="aggregate"/>
    <x v="3"/>
  </r>
  <r>
    <s v="Fish - Unprepared/Unprocessed"/>
    <m/>
    <x v="64"/>
    <x v="528"/>
    <x v="5"/>
    <x v="2"/>
    <x v="1"/>
    <x v="0"/>
    <x v="7"/>
    <n v="10.93195128"/>
    <x v="9"/>
    <s v="aggregate"/>
    <x v="3"/>
  </r>
  <r>
    <s v="Fish - Unprepared/Unprocessed"/>
    <m/>
    <x v="64"/>
    <x v="529"/>
    <x v="5"/>
    <x v="1"/>
    <x v="1"/>
    <x v="0"/>
    <x v="7"/>
    <n v="9.4787824999999994"/>
    <x v="9"/>
    <s v="aggregate"/>
    <x v="3"/>
  </r>
  <r>
    <s v="Fish - Unprepared/Unprocessed"/>
    <m/>
    <x v="64"/>
    <x v="529"/>
    <x v="5"/>
    <x v="3"/>
    <x v="1"/>
    <x v="0"/>
    <x v="7"/>
    <n v="0"/>
    <x v="9"/>
    <s v="aggregate"/>
    <x v="3"/>
  </r>
  <r>
    <s v="Fish - Unprepared/Unprocessed"/>
    <m/>
    <x v="64"/>
    <x v="529"/>
    <x v="5"/>
    <x v="4"/>
    <x v="1"/>
    <x v="0"/>
    <x v="7"/>
    <n v="0.28844567999999998"/>
    <x v="9"/>
    <s v="aggregate"/>
    <x v="3"/>
  </r>
  <r>
    <s v="Fish - Unprepared/Unprocessed"/>
    <m/>
    <x v="64"/>
    <x v="529"/>
    <x v="5"/>
    <x v="5"/>
    <x v="1"/>
    <x v="0"/>
    <x v="7"/>
    <n v="1.1647231"/>
    <x v="9"/>
    <s v="aggregate"/>
    <x v="3"/>
  </r>
  <r>
    <s v="Fish - Unprepared/Unprocessed"/>
    <m/>
    <x v="64"/>
    <x v="529"/>
    <x v="5"/>
    <x v="2"/>
    <x v="1"/>
    <x v="0"/>
    <x v="7"/>
    <n v="10.93195128"/>
    <x v="9"/>
    <s v="aggregate"/>
    <x v="3"/>
  </r>
  <r>
    <s v="Fish - Unprepared/Unprocessed"/>
    <m/>
    <x v="64"/>
    <x v="530"/>
    <x v="5"/>
    <x v="1"/>
    <x v="1"/>
    <x v="0"/>
    <x v="7"/>
    <n v="4.4827791000000001"/>
    <x v="9"/>
    <s v="aggregate"/>
    <x v="3"/>
  </r>
  <r>
    <s v="Fish - Unprepared/Unprocessed"/>
    <m/>
    <x v="64"/>
    <x v="530"/>
    <x v="5"/>
    <x v="3"/>
    <x v="1"/>
    <x v="0"/>
    <x v="7"/>
    <n v="0"/>
    <x v="9"/>
    <s v="aggregate"/>
    <x v="3"/>
  </r>
  <r>
    <s v="Fish - Unprepared/Unprocessed"/>
    <m/>
    <x v="64"/>
    <x v="530"/>
    <x v="5"/>
    <x v="4"/>
    <x v="1"/>
    <x v="0"/>
    <x v="7"/>
    <n v="0.28844567999999998"/>
    <x v="9"/>
    <s v="aggregate"/>
    <x v="3"/>
  </r>
  <r>
    <s v="Fish - Unprepared/Unprocessed"/>
    <m/>
    <x v="64"/>
    <x v="530"/>
    <x v="5"/>
    <x v="5"/>
    <x v="1"/>
    <x v="0"/>
    <x v="7"/>
    <n v="0.89751426000000001"/>
    <x v="9"/>
    <s v="aggregate"/>
    <x v="3"/>
  </r>
  <r>
    <s v="Fish - Unprepared/Unprocessed"/>
    <m/>
    <x v="64"/>
    <x v="530"/>
    <x v="5"/>
    <x v="2"/>
    <x v="1"/>
    <x v="0"/>
    <x v="7"/>
    <n v="5.6687390400000002"/>
    <x v="9"/>
    <s v="aggregate"/>
    <x v="3"/>
  </r>
  <r>
    <s v="Fish - Unprepared/Unprocessed"/>
    <m/>
    <x v="64"/>
    <x v="531"/>
    <x v="5"/>
    <x v="1"/>
    <x v="1"/>
    <x v="0"/>
    <x v="7"/>
    <n v="9.4787824999999994"/>
    <x v="9"/>
    <s v="aggregate"/>
    <x v="3"/>
  </r>
  <r>
    <s v="Fish - Unprepared/Unprocessed"/>
    <m/>
    <x v="64"/>
    <x v="531"/>
    <x v="5"/>
    <x v="3"/>
    <x v="1"/>
    <x v="0"/>
    <x v="7"/>
    <n v="0"/>
    <x v="9"/>
    <s v="aggregate"/>
    <x v="3"/>
  </r>
  <r>
    <s v="Fish - Unprepared/Unprocessed"/>
    <m/>
    <x v="64"/>
    <x v="531"/>
    <x v="5"/>
    <x v="4"/>
    <x v="1"/>
    <x v="0"/>
    <x v="7"/>
    <n v="0.28844567999999998"/>
    <x v="9"/>
    <s v="aggregate"/>
    <x v="3"/>
  </r>
  <r>
    <s v="Fish - Unprepared/Unprocessed"/>
    <m/>
    <x v="64"/>
    <x v="531"/>
    <x v="5"/>
    <x v="5"/>
    <x v="1"/>
    <x v="0"/>
    <x v="7"/>
    <n v="1.1647231"/>
    <x v="9"/>
    <s v="aggregate"/>
    <x v="3"/>
  </r>
  <r>
    <s v="Fish - Unprepared/Unprocessed"/>
    <m/>
    <x v="64"/>
    <x v="531"/>
    <x v="5"/>
    <x v="2"/>
    <x v="1"/>
    <x v="0"/>
    <x v="7"/>
    <n v="10.93195128"/>
    <x v="9"/>
    <s v="aggregate"/>
    <x v="3"/>
  </r>
  <r>
    <s v="Fish - Unprepared/Unprocessed"/>
    <m/>
    <x v="64"/>
    <x v="532"/>
    <x v="5"/>
    <x v="1"/>
    <x v="1"/>
    <x v="0"/>
    <x v="7"/>
    <n v="9.4787824999999994"/>
    <x v="9"/>
    <s v="aggregate"/>
    <x v="3"/>
  </r>
  <r>
    <s v="Fish - Unprepared/Unprocessed"/>
    <m/>
    <x v="64"/>
    <x v="532"/>
    <x v="5"/>
    <x v="3"/>
    <x v="1"/>
    <x v="0"/>
    <x v="7"/>
    <n v="0"/>
    <x v="9"/>
    <s v="aggregate"/>
    <x v="3"/>
  </r>
  <r>
    <s v="Fish - Unprepared/Unprocessed"/>
    <m/>
    <x v="64"/>
    <x v="532"/>
    <x v="5"/>
    <x v="4"/>
    <x v="1"/>
    <x v="0"/>
    <x v="7"/>
    <n v="0.28844567999999998"/>
    <x v="9"/>
    <s v="aggregate"/>
    <x v="3"/>
  </r>
  <r>
    <s v="Fish - Unprepared/Unprocessed"/>
    <m/>
    <x v="64"/>
    <x v="532"/>
    <x v="5"/>
    <x v="5"/>
    <x v="1"/>
    <x v="0"/>
    <x v="7"/>
    <n v="1.1647231"/>
    <x v="9"/>
    <s v="aggregate"/>
    <x v="3"/>
  </r>
  <r>
    <s v="Fish - Unprepared/Unprocessed"/>
    <m/>
    <x v="64"/>
    <x v="532"/>
    <x v="5"/>
    <x v="2"/>
    <x v="1"/>
    <x v="0"/>
    <x v="7"/>
    <n v="10.93195128"/>
    <x v="9"/>
    <s v="aggregate"/>
    <x v="3"/>
  </r>
  <r>
    <s v="Fish - Unprepared/Unprocessed"/>
    <m/>
    <x v="64"/>
    <x v="533"/>
    <x v="5"/>
    <x v="1"/>
    <x v="1"/>
    <x v="0"/>
    <x v="7"/>
    <n v="0.71861496000000002"/>
    <x v="9"/>
    <s v="aggregate"/>
    <x v="3"/>
  </r>
  <r>
    <s v="Fish - Unprepared/Unprocessed"/>
    <m/>
    <x v="64"/>
    <x v="533"/>
    <x v="5"/>
    <x v="3"/>
    <x v="1"/>
    <x v="0"/>
    <x v="7"/>
    <n v="0"/>
    <x v="9"/>
    <s v="aggregate"/>
    <x v="3"/>
  </r>
  <r>
    <s v="Fish - Unprepared/Unprocessed"/>
    <m/>
    <x v="64"/>
    <x v="533"/>
    <x v="5"/>
    <x v="4"/>
    <x v="1"/>
    <x v="0"/>
    <x v="7"/>
    <n v="0.28844567999999998"/>
    <x v="9"/>
    <s v="aggregate"/>
    <x v="3"/>
  </r>
  <r>
    <s v="Fish - Unprepared/Unprocessed"/>
    <m/>
    <x v="64"/>
    <x v="533"/>
    <x v="5"/>
    <x v="5"/>
    <x v="1"/>
    <x v="0"/>
    <x v="7"/>
    <n v="0.89751426000000001"/>
    <x v="9"/>
    <s v="aggregate"/>
    <x v="3"/>
  </r>
  <r>
    <s v="Fish - Unprepared/Unprocessed"/>
    <m/>
    <x v="64"/>
    <x v="533"/>
    <x v="5"/>
    <x v="2"/>
    <x v="1"/>
    <x v="0"/>
    <x v="7"/>
    <n v="1.9045749000000001"/>
    <x v="9"/>
    <s v="aggregate"/>
    <x v="3"/>
  </r>
  <r>
    <s v="Fish - Unprepared/Unprocessed"/>
    <m/>
    <x v="64"/>
    <x v="534"/>
    <x v="5"/>
    <x v="1"/>
    <x v="1"/>
    <x v="0"/>
    <x v="7"/>
    <n v="9.4787824999999994"/>
    <x v="9"/>
    <s v="aggregate"/>
    <x v="3"/>
  </r>
  <r>
    <s v="Fish - Unprepared/Unprocessed"/>
    <m/>
    <x v="64"/>
    <x v="534"/>
    <x v="5"/>
    <x v="3"/>
    <x v="1"/>
    <x v="0"/>
    <x v="7"/>
    <n v="0"/>
    <x v="9"/>
    <s v="aggregate"/>
    <x v="3"/>
  </r>
  <r>
    <s v="Fish - Unprepared/Unprocessed"/>
    <m/>
    <x v="64"/>
    <x v="534"/>
    <x v="5"/>
    <x v="4"/>
    <x v="1"/>
    <x v="0"/>
    <x v="7"/>
    <n v="0.28844567999999998"/>
    <x v="9"/>
    <s v="aggregate"/>
    <x v="3"/>
  </r>
  <r>
    <s v="Fish - Unprepared/Unprocessed"/>
    <m/>
    <x v="64"/>
    <x v="534"/>
    <x v="5"/>
    <x v="5"/>
    <x v="1"/>
    <x v="0"/>
    <x v="7"/>
    <n v="1.1647231"/>
    <x v="9"/>
    <s v="aggregate"/>
    <x v="3"/>
  </r>
  <r>
    <s v="Fish - Unprepared/Unprocessed"/>
    <m/>
    <x v="64"/>
    <x v="534"/>
    <x v="5"/>
    <x v="2"/>
    <x v="1"/>
    <x v="0"/>
    <x v="7"/>
    <n v="10.93195128"/>
    <x v="9"/>
    <s v="aggregate"/>
    <x v="3"/>
  </r>
  <r>
    <s v="Fish - Unprepared/Unprocessed"/>
    <m/>
    <x v="64"/>
    <x v="535"/>
    <x v="5"/>
    <x v="1"/>
    <x v="1"/>
    <x v="0"/>
    <x v="7"/>
    <n v="4.4827791000000001"/>
    <x v="9"/>
    <s v="aggregate"/>
    <x v="3"/>
  </r>
  <r>
    <s v="Fish - Unprepared/Unprocessed"/>
    <m/>
    <x v="64"/>
    <x v="535"/>
    <x v="5"/>
    <x v="3"/>
    <x v="1"/>
    <x v="0"/>
    <x v="7"/>
    <n v="0"/>
    <x v="9"/>
    <s v="aggregate"/>
    <x v="3"/>
  </r>
  <r>
    <s v="Fish - Unprepared/Unprocessed"/>
    <m/>
    <x v="64"/>
    <x v="535"/>
    <x v="5"/>
    <x v="4"/>
    <x v="1"/>
    <x v="0"/>
    <x v="7"/>
    <n v="0.28844567999999998"/>
    <x v="9"/>
    <s v="aggregate"/>
    <x v="3"/>
  </r>
  <r>
    <s v="Fish - Unprepared/Unprocessed"/>
    <m/>
    <x v="64"/>
    <x v="535"/>
    <x v="5"/>
    <x v="5"/>
    <x v="1"/>
    <x v="0"/>
    <x v="7"/>
    <n v="0.89751426000000001"/>
    <x v="9"/>
    <s v="aggregate"/>
    <x v="3"/>
  </r>
  <r>
    <s v="Fish - Unprepared/Unprocessed"/>
    <m/>
    <x v="64"/>
    <x v="535"/>
    <x v="5"/>
    <x v="2"/>
    <x v="1"/>
    <x v="0"/>
    <x v="7"/>
    <n v="5.6687390400000002"/>
    <x v="9"/>
    <s v="aggregate"/>
    <x v="3"/>
  </r>
  <r>
    <s v="Fish - Unprepared/Unprocessed"/>
    <m/>
    <x v="64"/>
    <x v="536"/>
    <x v="5"/>
    <x v="1"/>
    <x v="1"/>
    <x v="0"/>
    <x v="7"/>
    <n v="9.4787824999999994"/>
    <x v="9"/>
    <s v="aggregate"/>
    <x v="3"/>
  </r>
  <r>
    <s v="Fish - Unprepared/Unprocessed"/>
    <m/>
    <x v="64"/>
    <x v="536"/>
    <x v="5"/>
    <x v="3"/>
    <x v="1"/>
    <x v="0"/>
    <x v="7"/>
    <n v="0"/>
    <x v="9"/>
    <s v="aggregate"/>
    <x v="3"/>
  </r>
  <r>
    <s v="Fish - Unprepared/Unprocessed"/>
    <m/>
    <x v="64"/>
    <x v="536"/>
    <x v="5"/>
    <x v="4"/>
    <x v="1"/>
    <x v="0"/>
    <x v="7"/>
    <n v="0.28844567999999998"/>
    <x v="9"/>
    <s v="aggregate"/>
    <x v="3"/>
  </r>
  <r>
    <s v="Fish - Unprepared/Unprocessed"/>
    <m/>
    <x v="64"/>
    <x v="536"/>
    <x v="5"/>
    <x v="5"/>
    <x v="1"/>
    <x v="0"/>
    <x v="7"/>
    <n v="1.1647231"/>
    <x v="9"/>
    <s v="aggregate"/>
    <x v="3"/>
  </r>
  <r>
    <s v="Fish - Unprepared/Unprocessed"/>
    <m/>
    <x v="64"/>
    <x v="536"/>
    <x v="5"/>
    <x v="2"/>
    <x v="1"/>
    <x v="0"/>
    <x v="7"/>
    <n v="10.93195128"/>
    <x v="9"/>
    <s v="aggregate"/>
    <x v="3"/>
  </r>
  <r>
    <s v="Fish - Unprepared/Unprocessed"/>
    <m/>
    <x v="64"/>
    <x v="537"/>
    <x v="5"/>
    <x v="1"/>
    <x v="1"/>
    <x v="0"/>
    <x v="7"/>
    <n v="5.4223936999999998"/>
    <x v="9"/>
    <s v="aggregate"/>
    <x v="3"/>
  </r>
  <r>
    <s v="Fish - Unprepared/Unprocessed"/>
    <m/>
    <x v="64"/>
    <x v="537"/>
    <x v="5"/>
    <x v="3"/>
    <x v="1"/>
    <x v="0"/>
    <x v="7"/>
    <n v="0"/>
    <x v="9"/>
    <s v="aggregate"/>
    <x v="3"/>
  </r>
  <r>
    <s v="Fish - Unprepared/Unprocessed"/>
    <m/>
    <x v="64"/>
    <x v="537"/>
    <x v="5"/>
    <x v="4"/>
    <x v="1"/>
    <x v="0"/>
    <x v="7"/>
    <n v="0.28844567999999998"/>
    <x v="9"/>
    <s v="aggregate"/>
    <x v="3"/>
  </r>
  <r>
    <s v="Fish - Unprepared/Unprocessed"/>
    <m/>
    <x v="64"/>
    <x v="537"/>
    <x v="5"/>
    <x v="5"/>
    <x v="1"/>
    <x v="0"/>
    <x v="7"/>
    <n v="1.0400256000000001"/>
    <x v="9"/>
    <s v="aggregate"/>
    <x v="3"/>
  </r>
  <r>
    <s v="Fish - Unprepared/Unprocessed"/>
    <m/>
    <x v="64"/>
    <x v="537"/>
    <x v="5"/>
    <x v="2"/>
    <x v="1"/>
    <x v="0"/>
    <x v="7"/>
    <n v="6.7508649800000002"/>
    <x v="9"/>
    <s v="aggregate"/>
    <x v="3"/>
  </r>
  <r>
    <s v="Fish - Unprepared/Unprocessed"/>
    <m/>
    <x v="64"/>
    <x v="538"/>
    <x v="5"/>
    <x v="1"/>
    <x v="1"/>
    <x v="0"/>
    <x v="7"/>
    <n v="9.4787824999999994"/>
    <x v="9"/>
    <s v="aggregate"/>
    <x v="3"/>
  </r>
  <r>
    <s v="Fish - Unprepared/Unprocessed"/>
    <m/>
    <x v="64"/>
    <x v="538"/>
    <x v="5"/>
    <x v="3"/>
    <x v="1"/>
    <x v="0"/>
    <x v="7"/>
    <n v="0"/>
    <x v="9"/>
    <s v="aggregate"/>
    <x v="3"/>
  </r>
  <r>
    <s v="Fish - Unprepared/Unprocessed"/>
    <m/>
    <x v="64"/>
    <x v="538"/>
    <x v="5"/>
    <x v="4"/>
    <x v="1"/>
    <x v="0"/>
    <x v="7"/>
    <n v="0.28844567999999998"/>
    <x v="9"/>
    <s v="aggregate"/>
    <x v="3"/>
  </r>
  <r>
    <s v="Fish - Unprepared/Unprocessed"/>
    <m/>
    <x v="64"/>
    <x v="538"/>
    <x v="5"/>
    <x v="5"/>
    <x v="1"/>
    <x v="0"/>
    <x v="7"/>
    <n v="1.1647231"/>
    <x v="9"/>
    <s v="aggregate"/>
    <x v="3"/>
  </r>
  <r>
    <s v="Fish - Unprepared/Unprocessed"/>
    <m/>
    <x v="64"/>
    <x v="538"/>
    <x v="5"/>
    <x v="2"/>
    <x v="1"/>
    <x v="0"/>
    <x v="7"/>
    <n v="10.93195128"/>
    <x v="9"/>
    <s v="aggregate"/>
    <x v="3"/>
  </r>
  <r>
    <s v="Fish - Unprepared/Unprocessed"/>
    <m/>
    <x v="64"/>
    <x v="539"/>
    <x v="5"/>
    <x v="1"/>
    <x v="1"/>
    <x v="0"/>
    <x v="7"/>
    <n v="2.9047527"/>
    <x v="9"/>
    <s v="aggregate"/>
    <x v="3"/>
  </r>
  <r>
    <s v="Fish - Unprepared/Unprocessed"/>
    <m/>
    <x v="64"/>
    <x v="539"/>
    <x v="5"/>
    <x v="3"/>
    <x v="1"/>
    <x v="0"/>
    <x v="7"/>
    <n v="0.45641458000000001"/>
    <x v="9"/>
    <s v="aggregate"/>
    <x v="3"/>
  </r>
  <r>
    <s v="Fish - Unprepared/Unprocessed"/>
    <m/>
    <x v="64"/>
    <x v="539"/>
    <x v="5"/>
    <x v="4"/>
    <x v="1"/>
    <x v="0"/>
    <x v="7"/>
    <n v="0.27325597000000001"/>
    <x v="9"/>
    <s v="aggregate"/>
    <x v="3"/>
  </r>
  <r>
    <s v="Fish - Unprepared/Unprocessed"/>
    <m/>
    <x v="64"/>
    <x v="539"/>
    <x v="5"/>
    <x v="5"/>
    <x v="1"/>
    <x v="0"/>
    <x v="7"/>
    <n v="0.65880775000000003"/>
    <x v="9"/>
    <s v="aggregate"/>
    <x v="3"/>
  </r>
  <r>
    <s v="Fish - Unprepared/Unprocessed"/>
    <m/>
    <x v="64"/>
    <x v="539"/>
    <x v="5"/>
    <x v="2"/>
    <x v="1"/>
    <x v="0"/>
    <x v="7"/>
    <n v="4.2932309999999996"/>
    <x v="9"/>
    <s v="aggregate"/>
    <x v="3"/>
  </r>
  <r>
    <s v="Fish - Unprepared/Unprocessed"/>
    <m/>
    <x v="64"/>
    <x v="540"/>
    <x v="5"/>
    <x v="1"/>
    <x v="1"/>
    <x v="0"/>
    <x v="7"/>
    <n v="4.6738125999999998"/>
    <x v="9"/>
    <s v="aggregate"/>
    <x v="3"/>
  </r>
  <r>
    <s v="Fish - Unprepared/Unprocessed"/>
    <m/>
    <x v="64"/>
    <x v="540"/>
    <x v="5"/>
    <x v="3"/>
    <x v="1"/>
    <x v="0"/>
    <x v="7"/>
    <n v="0"/>
    <x v="9"/>
    <s v="aggregate"/>
    <x v="3"/>
  </r>
  <r>
    <s v="Fish - Unprepared/Unprocessed"/>
    <m/>
    <x v="64"/>
    <x v="540"/>
    <x v="5"/>
    <x v="4"/>
    <x v="1"/>
    <x v="0"/>
    <x v="7"/>
    <n v="0.28844567999999998"/>
    <x v="9"/>
    <s v="aggregate"/>
    <x v="3"/>
  </r>
  <r>
    <s v="Fish - Unprepared/Unprocessed"/>
    <m/>
    <x v="64"/>
    <x v="540"/>
    <x v="5"/>
    <x v="5"/>
    <x v="1"/>
    <x v="0"/>
    <x v="7"/>
    <n v="0.94739324000000003"/>
    <x v="9"/>
    <s v="aggregate"/>
    <x v="3"/>
  </r>
  <r>
    <s v="Fish - Unprepared/Unprocessed"/>
    <m/>
    <x v="64"/>
    <x v="540"/>
    <x v="5"/>
    <x v="2"/>
    <x v="1"/>
    <x v="0"/>
    <x v="7"/>
    <n v="5.9096515199999997"/>
    <x v="9"/>
    <s v="aggregate"/>
    <x v="3"/>
  </r>
  <r>
    <s v="Fish - Unprepared/Unprocessed"/>
    <m/>
    <x v="64"/>
    <x v="541"/>
    <x v="5"/>
    <x v="1"/>
    <x v="1"/>
    <x v="0"/>
    <x v="7"/>
    <n v="5.4223936999999998"/>
    <x v="9"/>
    <s v="aggregate"/>
    <x v="3"/>
  </r>
  <r>
    <s v="Fish - Unprepared/Unprocessed"/>
    <m/>
    <x v="64"/>
    <x v="541"/>
    <x v="5"/>
    <x v="3"/>
    <x v="1"/>
    <x v="0"/>
    <x v="7"/>
    <n v="0"/>
    <x v="9"/>
    <s v="aggregate"/>
    <x v="3"/>
  </r>
  <r>
    <s v="Fish - Unprepared/Unprocessed"/>
    <m/>
    <x v="64"/>
    <x v="541"/>
    <x v="5"/>
    <x v="4"/>
    <x v="1"/>
    <x v="0"/>
    <x v="7"/>
    <n v="0.28844567999999998"/>
    <x v="9"/>
    <s v="aggregate"/>
    <x v="3"/>
  </r>
  <r>
    <s v="Fish - Unprepared/Unprocessed"/>
    <m/>
    <x v="64"/>
    <x v="541"/>
    <x v="5"/>
    <x v="5"/>
    <x v="1"/>
    <x v="0"/>
    <x v="7"/>
    <n v="1.0400256000000001"/>
    <x v="9"/>
    <s v="aggregate"/>
    <x v="3"/>
  </r>
  <r>
    <s v="Fish - Unprepared/Unprocessed"/>
    <m/>
    <x v="64"/>
    <x v="541"/>
    <x v="5"/>
    <x v="2"/>
    <x v="1"/>
    <x v="0"/>
    <x v="7"/>
    <n v="6.7508649800000002"/>
    <x v="9"/>
    <s v="aggregate"/>
    <x v="3"/>
  </r>
  <r>
    <s v="Fish - Unprepared/Unprocessed"/>
    <m/>
    <x v="64"/>
    <x v="542"/>
    <x v="5"/>
    <x v="1"/>
    <x v="1"/>
    <x v="0"/>
    <x v="7"/>
    <n v="4.4827791000000001"/>
    <x v="9"/>
    <s v="aggregate"/>
    <x v="3"/>
  </r>
  <r>
    <s v="Fish - Unprepared/Unprocessed"/>
    <m/>
    <x v="64"/>
    <x v="542"/>
    <x v="5"/>
    <x v="3"/>
    <x v="1"/>
    <x v="0"/>
    <x v="7"/>
    <n v="0"/>
    <x v="9"/>
    <s v="aggregate"/>
    <x v="3"/>
  </r>
  <r>
    <s v="Fish - Unprepared/Unprocessed"/>
    <m/>
    <x v="64"/>
    <x v="542"/>
    <x v="5"/>
    <x v="4"/>
    <x v="1"/>
    <x v="0"/>
    <x v="7"/>
    <n v="0.28844567999999998"/>
    <x v="9"/>
    <s v="aggregate"/>
    <x v="3"/>
  </r>
  <r>
    <s v="Fish - Unprepared/Unprocessed"/>
    <m/>
    <x v="64"/>
    <x v="542"/>
    <x v="5"/>
    <x v="5"/>
    <x v="1"/>
    <x v="0"/>
    <x v="7"/>
    <n v="0.89751426000000001"/>
    <x v="9"/>
    <s v="aggregate"/>
    <x v="3"/>
  </r>
  <r>
    <s v="Fish - Unprepared/Unprocessed"/>
    <m/>
    <x v="64"/>
    <x v="542"/>
    <x v="5"/>
    <x v="2"/>
    <x v="1"/>
    <x v="0"/>
    <x v="7"/>
    <n v="5.6687390400000002"/>
    <x v="9"/>
    <s v="aggregate"/>
    <x v="3"/>
  </r>
  <r>
    <s v="Fish - Unprepared/Unprocessed"/>
    <m/>
    <x v="64"/>
    <x v="543"/>
    <x v="5"/>
    <x v="1"/>
    <x v="1"/>
    <x v="0"/>
    <x v="7"/>
    <n v="4.4827791000000001"/>
    <x v="9"/>
    <s v="aggregate"/>
    <x v="3"/>
  </r>
  <r>
    <s v="Fish - Unprepared/Unprocessed"/>
    <m/>
    <x v="64"/>
    <x v="543"/>
    <x v="5"/>
    <x v="3"/>
    <x v="1"/>
    <x v="0"/>
    <x v="7"/>
    <n v="0"/>
    <x v="9"/>
    <s v="aggregate"/>
    <x v="3"/>
  </r>
  <r>
    <s v="Fish - Unprepared/Unprocessed"/>
    <m/>
    <x v="64"/>
    <x v="543"/>
    <x v="5"/>
    <x v="4"/>
    <x v="1"/>
    <x v="0"/>
    <x v="7"/>
    <n v="0.28844567999999998"/>
    <x v="9"/>
    <s v="aggregate"/>
    <x v="3"/>
  </r>
  <r>
    <s v="Fish - Unprepared/Unprocessed"/>
    <m/>
    <x v="64"/>
    <x v="543"/>
    <x v="5"/>
    <x v="5"/>
    <x v="1"/>
    <x v="0"/>
    <x v="7"/>
    <n v="0.2420853"/>
    <x v="9"/>
    <s v="aggregate"/>
    <x v="3"/>
  </r>
  <r>
    <s v="Fish - Unprepared/Unprocessed"/>
    <m/>
    <x v="64"/>
    <x v="543"/>
    <x v="5"/>
    <x v="2"/>
    <x v="1"/>
    <x v="0"/>
    <x v="7"/>
    <n v="5.0133100800000001"/>
    <x v="9"/>
    <s v="aggregate"/>
    <x v="3"/>
  </r>
  <r>
    <s v="Fish - Unprepared/Unprocessed"/>
    <m/>
    <x v="64"/>
    <x v="544"/>
    <x v="5"/>
    <x v="1"/>
    <x v="1"/>
    <x v="0"/>
    <x v="7"/>
    <n v="4.4827791000000001"/>
    <x v="9"/>
    <s v="aggregate"/>
    <x v="3"/>
  </r>
  <r>
    <s v="Fish - Unprepared/Unprocessed"/>
    <m/>
    <x v="64"/>
    <x v="544"/>
    <x v="5"/>
    <x v="3"/>
    <x v="1"/>
    <x v="0"/>
    <x v="7"/>
    <n v="0"/>
    <x v="9"/>
    <s v="aggregate"/>
    <x v="3"/>
  </r>
  <r>
    <s v="Fish - Unprepared/Unprocessed"/>
    <m/>
    <x v="64"/>
    <x v="544"/>
    <x v="5"/>
    <x v="4"/>
    <x v="1"/>
    <x v="0"/>
    <x v="7"/>
    <n v="0.28844567999999998"/>
    <x v="9"/>
    <s v="aggregate"/>
    <x v="3"/>
  </r>
  <r>
    <s v="Fish - Unprepared/Unprocessed"/>
    <m/>
    <x v="64"/>
    <x v="544"/>
    <x v="5"/>
    <x v="5"/>
    <x v="1"/>
    <x v="0"/>
    <x v="7"/>
    <n v="0.89751426000000001"/>
    <x v="9"/>
    <s v="aggregate"/>
    <x v="3"/>
  </r>
  <r>
    <s v="Fish - Unprepared/Unprocessed"/>
    <m/>
    <x v="64"/>
    <x v="544"/>
    <x v="5"/>
    <x v="2"/>
    <x v="1"/>
    <x v="0"/>
    <x v="7"/>
    <n v="5.6687390400000002"/>
    <x v="9"/>
    <s v="aggregate"/>
    <x v="3"/>
  </r>
  <r>
    <s v="Fish - Unprepared/Unprocessed"/>
    <m/>
    <x v="64"/>
    <x v="545"/>
    <x v="5"/>
    <x v="1"/>
    <x v="1"/>
    <x v="0"/>
    <x v="7"/>
    <n v="5.4600613999999998"/>
    <x v="9"/>
    <s v="aggregate"/>
    <x v="3"/>
  </r>
  <r>
    <s v="Fish - Unprepared/Unprocessed"/>
    <m/>
    <x v="64"/>
    <x v="545"/>
    <x v="5"/>
    <x v="3"/>
    <x v="1"/>
    <x v="0"/>
    <x v="7"/>
    <n v="0"/>
    <x v="9"/>
    <s v="aggregate"/>
    <x v="3"/>
  </r>
  <r>
    <s v="Fish - Unprepared/Unprocessed"/>
    <m/>
    <x v="64"/>
    <x v="545"/>
    <x v="5"/>
    <x v="4"/>
    <x v="1"/>
    <x v="0"/>
    <x v="7"/>
    <n v="0.27325597000000001"/>
    <x v="9"/>
    <s v="aggregate"/>
    <x v="3"/>
  </r>
  <r>
    <s v="Fish - Unprepared/Unprocessed"/>
    <m/>
    <x v="64"/>
    <x v="545"/>
    <x v="5"/>
    <x v="5"/>
    <x v="1"/>
    <x v="0"/>
    <x v="7"/>
    <n v="1.0756535"/>
    <x v="9"/>
    <s v="aggregate"/>
    <x v="3"/>
  </r>
  <r>
    <s v="Fish - Unprepared/Unprocessed"/>
    <m/>
    <x v="64"/>
    <x v="545"/>
    <x v="5"/>
    <x v="2"/>
    <x v="1"/>
    <x v="0"/>
    <x v="7"/>
    <n v="6.8089708699999996"/>
    <x v="9"/>
    <s v="aggregate"/>
    <x v="3"/>
  </r>
  <r>
    <s v="Fish - Unprepared/Unprocessed"/>
    <m/>
    <x v="64"/>
    <x v="546"/>
    <x v="5"/>
    <x v="1"/>
    <x v="1"/>
    <x v="0"/>
    <x v="7"/>
    <n v="9.4787824999999994"/>
    <x v="9"/>
    <s v="aggregate"/>
    <x v="3"/>
  </r>
  <r>
    <s v="Fish - Unprepared/Unprocessed"/>
    <m/>
    <x v="64"/>
    <x v="546"/>
    <x v="5"/>
    <x v="3"/>
    <x v="1"/>
    <x v="0"/>
    <x v="7"/>
    <n v="0"/>
    <x v="9"/>
    <s v="aggregate"/>
    <x v="3"/>
  </r>
  <r>
    <s v="Fish - Unprepared/Unprocessed"/>
    <m/>
    <x v="64"/>
    <x v="546"/>
    <x v="5"/>
    <x v="4"/>
    <x v="1"/>
    <x v="0"/>
    <x v="7"/>
    <n v="0.28844567999999998"/>
    <x v="9"/>
    <s v="aggregate"/>
    <x v="3"/>
  </r>
  <r>
    <s v="Fish - Unprepared/Unprocessed"/>
    <m/>
    <x v="64"/>
    <x v="546"/>
    <x v="5"/>
    <x v="5"/>
    <x v="1"/>
    <x v="0"/>
    <x v="7"/>
    <n v="1.1647231"/>
    <x v="9"/>
    <s v="aggregate"/>
    <x v="3"/>
  </r>
  <r>
    <s v="Fish - Unprepared/Unprocessed"/>
    <m/>
    <x v="64"/>
    <x v="546"/>
    <x v="5"/>
    <x v="2"/>
    <x v="1"/>
    <x v="0"/>
    <x v="7"/>
    <n v="10.93195128"/>
    <x v="9"/>
    <s v="aggregate"/>
    <x v="3"/>
  </r>
  <r>
    <s v="Fish - Unprepared/Unprocessed"/>
    <m/>
    <x v="64"/>
    <x v="547"/>
    <x v="5"/>
    <x v="1"/>
    <x v="1"/>
    <x v="0"/>
    <x v="7"/>
    <n v="3.3147283000000001"/>
    <x v="9"/>
    <s v="aggregate"/>
    <x v="3"/>
  </r>
  <r>
    <s v="Fish - Unprepared/Unprocessed"/>
    <m/>
    <x v="64"/>
    <x v="547"/>
    <x v="5"/>
    <x v="3"/>
    <x v="1"/>
    <x v="0"/>
    <x v="7"/>
    <n v="0"/>
    <x v="9"/>
    <s v="aggregate"/>
    <x v="3"/>
  </r>
  <r>
    <s v="Fish - Unprepared/Unprocessed"/>
    <m/>
    <x v="64"/>
    <x v="547"/>
    <x v="5"/>
    <x v="4"/>
    <x v="1"/>
    <x v="0"/>
    <x v="7"/>
    <n v="0.28844567999999998"/>
    <x v="9"/>
    <s v="aggregate"/>
    <x v="3"/>
  </r>
  <r>
    <s v="Fish - Unprepared/Unprocessed"/>
    <m/>
    <x v="64"/>
    <x v="547"/>
    <x v="5"/>
    <x v="5"/>
    <x v="1"/>
    <x v="0"/>
    <x v="7"/>
    <n v="0.77994240000000004"/>
    <x v="9"/>
    <s v="aggregate"/>
    <x v="3"/>
  </r>
  <r>
    <s v="Fish - Unprepared/Unprocessed"/>
    <m/>
    <x v="64"/>
    <x v="547"/>
    <x v="5"/>
    <x v="2"/>
    <x v="1"/>
    <x v="0"/>
    <x v="7"/>
    <n v="4.3831163799999997"/>
    <x v="9"/>
    <s v="aggregate"/>
    <x v="3"/>
  </r>
  <r>
    <s v="Fish - Unprepared/Unprocessed"/>
    <m/>
    <x v="64"/>
    <x v="548"/>
    <x v="5"/>
    <x v="1"/>
    <x v="1"/>
    <x v="0"/>
    <x v="7"/>
    <n v="3.1408999999999998"/>
    <x v="9"/>
    <s v="aggregate"/>
    <x v="3"/>
  </r>
  <r>
    <s v="Fish - Unprepared/Unprocessed"/>
    <m/>
    <x v="64"/>
    <x v="548"/>
    <x v="5"/>
    <x v="3"/>
    <x v="1"/>
    <x v="0"/>
    <x v="7"/>
    <n v="0"/>
    <x v="9"/>
    <s v="aggregate"/>
    <x v="3"/>
  </r>
  <r>
    <s v="Fish - Unprepared/Unprocessed"/>
    <m/>
    <x v="64"/>
    <x v="548"/>
    <x v="5"/>
    <x v="4"/>
    <x v="1"/>
    <x v="0"/>
    <x v="7"/>
    <n v="0.28844567999999998"/>
    <x v="9"/>
    <s v="aggregate"/>
    <x v="3"/>
  </r>
  <r>
    <s v="Fish - Unprepared/Unprocessed"/>
    <m/>
    <x v="64"/>
    <x v="548"/>
    <x v="5"/>
    <x v="5"/>
    <x v="1"/>
    <x v="0"/>
    <x v="7"/>
    <n v="0.77994240000000004"/>
    <x v="9"/>
    <s v="aggregate"/>
    <x v="3"/>
  </r>
  <r>
    <s v="Fish - Unprepared/Unprocessed"/>
    <m/>
    <x v="64"/>
    <x v="548"/>
    <x v="5"/>
    <x v="2"/>
    <x v="1"/>
    <x v="0"/>
    <x v="7"/>
    <n v="4.2092880800000003"/>
    <x v="9"/>
    <s v="aggregate"/>
    <x v="3"/>
  </r>
  <r>
    <s v="Fish - Unprepared/Unprocessed"/>
    <m/>
    <x v="64"/>
    <x v="549"/>
    <x v="5"/>
    <x v="1"/>
    <x v="1"/>
    <x v="0"/>
    <x v="7"/>
    <n v="9.4787824999999994"/>
    <x v="9"/>
    <s v="aggregate"/>
    <x v="3"/>
  </r>
  <r>
    <s v="Fish - Unprepared/Unprocessed"/>
    <m/>
    <x v="64"/>
    <x v="549"/>
    <x v="5"/>
    <x v="3"/>
    <x v="1"/>
    <x v="0"/>
    <x v="7"/>
    <n v="0"/>
    <x v="9"/>
    <s v="aggregate"/>
    <x v="3"/>
  </r>
  <r>
    <s v="Fish - Unprepared/Unprocessed"/>
    <m/>
    <x v="64"/>
    <x v="549"/>
    <x v="5"/>
    <x v="4"/>
    <x v="1"/>
    <x v="0"/>
    <x v="7"/>
    <n v="0.28844567999999998"/>
    <x v="9"/>
    <s v="aggregate"/>
    <x v="3"/>
  </r>
  <r>
    <s v="Fish - Unprepared/Unprocessed"/>
    <m/>
    <x v="64"/>
    <x v="549"/>
    <x v="5"/>
    <x v="5"/>
    <x v="1"/>
    <x v="0"/>
    <x v="7"/>
    <n v="1.1647231"/>
    <x v="9"/>
    <s v="aggregate"/>
    <x v="3"/>
  </r>
  <r>
    <s v="Fish - Unprepared/Unprocessed"/>
    <m/>
    <x v="64"/>
    <x v="549"/>
    <x v="5"/>
    <x v="2"/>
    <x v="1"/>
    <x v="0"/>
    <x v="7"/>
    <n v="10.93195128"/>
    <x v="9"/>
    <s v="aggregate"/>
    <x v="3"/>
  </r>
  <r>
    <s v="Fish - Unprepared/Unprocessed"/>
    <m/>
    <x v="64"/>
    <x v="550"/>
    <x v="5"/>
    <x v="1"/>
    <x v="1"/>
    <x v="0"/>
    <x v="7"/>
    <n v="3.0049098000000001"/>
    <x v="9"/>
    <s v="aggregate"/>
    <x v="3"/>
  </r>
  <r>
    <s v="Fish - Unprepared/Unprocessed"/>
    <m/>
    <x v="64"/>
    <x v="550"/>
    <x v="5"/>
    <x v="3"/>
    <x v="1"/>
    <x v="0"/>
    <x v="7"/>
    <n v="0.45641458000000001"/>
    <x v="9"/>
    <s v="aggregate"/>
    <x v="3"/>
  </r>
  <r>
    <s v="Fish - Unprepared/Unprocessed"/>
    <m/>
    <x v="64"/>
    <x v="550"/>
    <x v="5"/>
    <x v="4"/>
    <x v="1"/>
    <x v="0"/>
    <x v="7"/>
    <n v="0.27325597000000001"/>
    <x v="9"/>
    <s v="aggregate"/>
    <x v="3"/>
  </r>
  <r>
    <s v="Fish - Unprepared/Unprocessed"/>
    <m/>
    <x v="64"/>
    <x v="550"/>
    <x v="5"/>
    <x v="5"/>
    <x v="1"/>
    <x v="0"/>
    <x v="7"/>
    <n v="0.84660203000000001"/>
    <x v="9"/>
    <s v="aggregate"/>
    <x v="3"/>
  </r>
  <r>
    <s v="Fish - Unprepared/Unprocessed"/>
    <m/>
    <x v="64"/>
    <x v="550"/>
    <x v="5"/>
    <x v="2"/>
    <x v="1"/>
    <x v="0"/>
    <x v="7"/>
    <n v="4.5811823800000004"/>
    <x v="9"/>
    <s v="aggregate"/>
    <x v="3"/>
  </r>
  <r>
    <s v="Fish - Unprepared/Unprocessed"/>
    <m/>
    <x v="64"/>
    <x v="551"/>
    <x v="5"/>
    <x v="1"/>
    <x v="1"/>
    <x v="0"/>
    <x v="7"/>
    <n v="5.4223936999999998"/>
    <x v="9"/>
    <s v="aggregate"/>
    <x v="3"/>
  </r>
  <r>
    <s v="Fish - Unprepared/Unprocessed"/>
    <m/>
    <x v="64"/>
    <x v="551"/>
    <x v="5"/>
    <x v="3"/>
    <x v="1"/>
    <x v="0"/>
    <x v="7"/>
    <n v="0"/>
    <x v="9"/>
    <s v="aggregate"/>
    <x v="3"/>
  </r>
  <r>
    <s v="Fish - Unprepared/Unprocessed"/>
    <m/>
    <x v="64"/>
    <x v="551"/>
    <x v="5"/>
    <x v="4"/>
    <x v="1"/>
    <x v="0"/>
    <x v="7"/>
    <n v="0.28844567999999998"/>
    <x v="9"/>
    <s v="aggregate"/>
    <x v="3"/>
  </r>
  <r>
    <s v="Fish - Unprepared/Unprocessed"/>
    <m/>
    <x v="64"/>
    <x v="551"/>
    <x v="5"/>
    <x v="5"/>
    <x v="1"/>
    <x v="0"/>
    <x v="7"/>
    <n v="1.0400256000000001"/>
    <x v="9"/>
    <s v="aggregate"/>
    <x v="3"/>
  </r>
  <r>
    <s v="Fish - Unprepared/Unprocessed"/>
    <m/>
    <x v="64"/>
    <x v="551"/>
    <x v="5"/>
    <x v="2"/>
    <x v="1"/>
    <x v="0"/>
    <x v="7"/>
    <n v="6.7508649800000002"/>
    <x v="9"/>
    <s v="aggregate"/>
    <x v="3"/>
  </r>
  <r>
    <s v="Fish - Unprepared/Unprocessed"/>
    <m/>
    <x v="64"/>
    <x v="552"/>
    <x v="5"/>
    <x v="1"/>
    <x v="1"/>
    <x v="0"/>
    <x v="7"/>
    <n v="3.1408999999999998"/>
    <x v="9"/>
    <s v="aggregate"/>
    <x v="3"/>
  </r>
  <r>
    <s v="Fish - Unprepared/Unprocessed"/>
    <m/>
    <x v="64"/>
    <x v="552"/>
    <x v="5"/>
    <x v="3"/>
    <x v="1"/>
    <x v="0"/>
    <x v="7"/>
    <n v="0"/>
    <x v="9"/>
    <s v="aggregate"/>
    <x v="3"/>
  </r>
  <r>
    <s v="Fish - Unprepared/Unprocessed"/>
    <m/>
    <x v="64"/>
    <x v="552"/>
    <x v="5"/>
    <x v="4"/>
    <x v="1"/>
    <x v="0"/>
    <x v="7"/>
    <n v="0.28844567999999998"/>
    <x v="9"/>
    <s v="aggregate"/>
    <x v="3"/>
  </r>
  <r>
    <s v="Fish - Unprepared/Unprocessed"/>
    <m/>
    <x v="64"/>
    <x v="552"/>
    <x v="5"/>
    <x v="5"/>
    <x v="1"/>
    <x v="0"/>
    <x v="7"/>
    <n v="0.77994240000000004"/>
    <x v="9"/>
    <s v="aggregate"/>
    <x v="3"/>
  </r>
  <r>
    <s v="Fish - Unprepared/Unprocessed"/>
    <m/>
    <x v="64"/>
    <x v="552"/>
    <x v="5"/>
    <x v="2"/>
    <x v="1"/>
    <x v="0"/>
    <x v="7"/>
    <n v="4.2092880800000003"/>
    <x v="9"/>
    <s v="aggregate"/>
    <x v="3"/>
  </r>
  <r>
    <s v="Fish - Unprepared/Unprocessed"/>
    <m/>
    <x v="64"/>
    <x v="553"/>
    <x v="5"/>
    <x v="1"/>
    <x v="1"/>
    <x v="0"/>
    <x v="7"/>
    <n v="5.4223936999999998"/>
    <x v="9"/>
    <s v="aggregate"/>
    <x v="3"/>
  </r>
  <r>
    <s v="Fish - Unprepared/Unprocessed"/>
    <m/>
    <x v="64"/>
    <x v="553"/>
    <x v="5"/>
    <x v="3"/>
    <x v="1"/>
    <x v="0"/>
    <x v="7"/>
    <n v="0"/>
    <x v="9"/>
    <s v="aggregate"/>
    <x v="3"/>
  </r>
  <r>
    <s v="Fish - Unprepared/Unprocessed"/>
    <m/>
    <x v="64"/>
    <x v="553"/>
    <x v="5"/>
    <x v="4"/>
    <x v="1"/>
    <x v="0"/>
    <x v="7"/>
    <n v="0.28844567999999998"/>
    <x v="9"/>
    <s v="aggregate"/>
    <x v="3"/>
  </r>
  <r>
    <s v="Fish - Unprepared/Unprocessed"/>
    <m/>
    <x v="64"/>
    <x v="553"/>
    <x v="5"/>
    <x v="5"/>
    <x v="1"/>
    <x v="0"/>
    <x v="7"/>
    <n v="1.0400256000000001"/>
    <x v="9"/>
    <s v="aggregate"/>
    <x v="3"/>
  </r>
  <r>
    <s v="Fish - Unprepared/Unprocessed"/>
    <m/>
    <x v="64"/>
    <x v="553"/>
    <x v="5"/>
    <x v="2"/>
    <x v="1"/>
    <x v="0"/>
    <x v="7"/>
    <n v="6.7508649800000002"/>
    <x v="9"/>
    <s v="aggregate"/>
    <x v="3"/>
  </r>
  <r>
    <s v="Fish - Unprepared/Unprocessed"/>
    <m/>
    <x v="64"/>
    <x v="554"/>
    <x v="5"/>
    <x v="1"/>
    <x v="1"/>
    <x v="0"/>
    <x v="7"/>
    <n v="4.4827791000000001"/>
    <x v="9"/>
    <s v="aggregate"/>
    <x v="3"/>
  </r>
  <r>
    <s v="Fish - Unprepared/Unprocessed"/>
    <m/>
    <x v="64"/>
    <x v="554"/>
    <x v="5"/>
    <x v="3"/>
    <x v="1"/>
    <x v="0"/>
    <x v="7"/>
    <n v="0"/>
    <x v="9"/>
    <s v="aggregate"/>
    <x v="3"/>
  </r>
  <r>
    <s v="Fish - Unprepared/Unprocessed"/>
    <m/>
    <x v="64"/>
    <x v="554"/>
    <x v="5"/>
    <x v="4"/>
    <x v="1"/>
    <x v="0"/>
    <x v="7"/>
    <n v="0.28844567999999998"/>
    <x v="9"/>
    <s v="aggregate"/>
    <x v="3"/>
  </r>
  <r>
    <s v="Fish - Unprepared/Unprocessed"/>
    <m/>
    <x v="64"/>
    <x v="554"/>
    <x v="5"/>
    <x v="5"/>
    <x v="1"/>
    <x v="0"/>
    <x v="7"/>
    <n v="0.89751426000000001"/>
    <x v="9"/>
    <s v="aggregate"/>
    <x v="3"/>
  </r>
  <r>
    <s v="Fish - Unprepared/Unprocessed"/>
    <m/>
    <x v="64"/>
    <x v="554"/>
    <x v="5"/>
    <x v="2"/>
    <x v="1"/>
    <x v="0"/>
    <x v="7"/>
    <n v="5.6687390400000002"/>
    <x v="9"/>
    <s v="aggregate"/>
    <x v="3"/>
  </r>
  <r>
    <s v="Fish - Unprepared/Unprocessed"/>
    <m/>
    <x v="64"/>
    <x v="555"/>
    <x v="5"/>
    <x v="1"/>
    <x v="1"/>
    <x v="0"/>
    <x v="7"/>
    <n v="9.4787824999999994"/>
    <x v="9"/>
    <s v="aggregate"/>
    <x v="3"/>
  </r>
  <r>
    <s v="Fish - Unprepared/Unprocessed"/>
    <m/>
    <x v="64"/>
    <x v="555"/>
    <x v="5"/>
    <x v="3"/>
    <x v="1"/>
    <x v="0"/>
    <x v="7"/>
    <n v="0"/>
    <x v="9"/>
    <s v="aggregate"/>
    <x v="3"/>
  </r>
  <r>
    <s v="Fish - Unprepared/Unprocessed"/>
    <m/>
    <x v="64"/>
    <x v="555"/>
    <x v="5"/>
    <x v="4"/>
    <x v="1"/>
    <x v="0"/>
    <x v="7"/>
    <n v="0.28844567999999998"/>
    <x v="9"/>
    <s v="aggregate"/>
    <x v="3"/>
  </r>
  <r>
    <s v="Fish - Unprepared/Unprocessed"/>
    <m/>
    <x v="64"/>
    <x v="555"/>
    <x v="5"/>
    <x v="5"/>
    <x v="1"/>
    <x v="0"/>
    <x v="7"/>
    <n v="1.1647231"/>
    <x v="9"/>
    <s v="aggregate"/>
    <x v="3"/>
  </r>
  <r>
    <s v="Fish - Unprepared/Unprocessed"/>
    <m/>
    <x v="64"/>
    <x v="555"/>
    <x v="5"/>
    <x v="2"/>
    <x v="1"/>
    <x v="0"/>
    <x v="7"/>
    <n v="10.93195128"/>
    <x v="9"/>
    <s v="aggregate"/>
    <x v="3"/>
  </r>
  <r>
    <s v="Fish - Unprepared/Unprocessed"/>
    <m/>
    <x v="64"/>
    <x v="556"/>
    <x v="5"/>
    <x v="1"/>
    <x v="1"/>
    <x v="0"/>
    <x v="7"/>
    <n v="3.3371217999999998"/>
    <x v="9"/>
    <s v="aggregate"/>
    <x v="3"/>
  </r>
  <r>
    <s v="Fish - Unprepared/Unprocessed"/>
    <m/>
    <x v="64"/>
    <x v="556"/>
    <x v="5"/>
    <x v="3"/>
    <x v="1"/>
    <x v="0"/>
    <x v="7"/>
    <n v="0"/>
    <x v="9"/>
    <s v="aggregate"/>
    <x v="3"/>
  </r>
  <r>
    <s v="Fish - Unprepared/Unprocessed"/>
    <m/>
    <x v="64"/>
    <x v="556"/>
    <x v="5"/>
    <x v="4"/>
    <x v="1"/>
    <x v="0"/>
    <x v="7"/>
    <n v="0.28844567999999998"/>
    <x v="9"/>
    <s v="aggregate"/>
    <x v="3"/>
  </r>
  <r>
    <s v="Fish - Unprepared/Unprocessed"/>
    <m/>
    <x v="64"/>
    <x v="556"/>
    <x v="5"/>
    <x v="5"/>
    <x v="1"/>
    <x v="0"/>
    <x v="7"/>
    <n v="0.77994240000000004"/>
    <x v="9"/>
    <s v="aggregate"/>
    <x v="3"/>
  </r>
  <r>
    <s v="Fish - Unprepared/Unprocessed"/>
    <m/>
    <x v="64"/>
    <x v="556"/>
    <x v="5"/>
    <x v="2"/>
    <x v="1"/>
    <x v="0"/>
    <x v="7"/>
    <n v="4.4055098800000003"/>
    <x v="9"/>
    <s v="aggregate"/>
    <x v="3"/>
  </r>
  <r>
    <s v="Fish - Unprepared/Unprocessed"/>
    <m/>
    <x v="64"/>
    <x v="557"/>
    <x v="5"/>
    <x v="1"/>
    <x v="1"/>
    <x v="0"/>
    <x v="7"/>
    <n v="10.618373"/>
    <x v="9"/>
    <s v="aggregate"/>
    <x v="3"/>
  </r>
  <r>
    <s v="Fish - Unprepared/Unprocessed"/>
    <m/>
    <x v="64"/>
    <x v="557"/>
    <x v="5"/>
    <x v="3"/>
    <x v="1"/>
    <x v="0"/>
    <x v="7"/>
    <n v="0"/>
    <x v="9"/>
    <s v="aggregate"/>
    <x v="3"/>
  </r>
  <r>
    <s v="Fish - Unprepared/Unprocessed"/>
    <m/>
    <x v="64"/>
    <x v="557"/>
    <x v="5"/>
    <x v="4"/>
    <x v="1"/>
    <x v="0"/>
    <x v="7"/>
    <n v="0.28844567999999998"/>
    <x v="9"/>
    <s v="aggregate"/>
    <x v="3"/>
  </r>
  <r>
    <s v="Fish - Unprepared/Unprocessed"/>
    <m/>
    <x v="64"/>
    <x v="557"/>
    <x v="5"/>
    <x v="5"/>
    <x v="1"/>
    <x v="0"/>
    <x v="7"/>
    <n v="0.99370943"/>
    <x v="9"/>
    <s v="aggregate"/>
    <x v="3"/>
  </r>
  <r>
    <s v="Fish - Unprepared/Unprocessed"/>
    <m/>
    <x v="64"/>
    <x v="557"/>
    <x v="5"/>
    <x v="2"/>
    <x v="1"/>
    <x v="0"/>
    <x v="7"/>
    <n v="11.90052811"/>
    <x v="9"/>
    <s v="aggregate"/>
    <x v="3"/>
  </r>
  <r>
    <s v="Fish - Unprepared/Unprocessed"/>
    <m/>
    <x v="64"/>
    <x v="558"/>
    <x v="5"/>
    <x v="1"/>
    <x v="1"/>
    <x v="0"/>
    <x v="7"/>
    <n v="10.618373"/>
    <x v="9"/>
    <s v="aggregate"/>
    <x v="3"/>
  </r>
  <r>
    <s v="Fish - Unprepared/Unprocessed"/>
    <m/>
    <x v="64"/>
    <x v="558"/>
    <x v="5"/>
    <x v="3"/>
    <x v="1"/>
    <x v="0"/>
    <x v="7"/>
    <n v="0"/>
    <x v="9"/>
    <s v="aggregate"/>
    <x v="3"/>
  </r>
  <r>
    <s v="Fish - Unprepared/Unprocessed"/>
    <m/>
    <x v="64"/>
    <x v="558"/>
    <x v="5"/>
    <x v="4"/>
    <x v="1"/>
    <x v="0"/>
    <x v="7"/>
    <n v="0.28844567999999998"/>
    <x v="9"/>
    <s v="aggregate"/>
    <x v="3"/>
  </r>
  <r>
    <s v="Fish - Unprepared/Unprocessed"/>
    <m/>
    <x v="64"/>
    <x v="558"/>
    <x v="5"/>
    <x v="5"/>
    <x v="1"/>
    <x v="0"/>
    <x v="7"/>
    <n v="0.99370943"/>
    <x v="9"/>
    <s v="aggregate"/>
    <x v="3"/>
  </r>
  <r>
    <s v="Fish - Unprepared/Unprocessed"/>
    <m/>
    <x v="64"/>
    <x v="558"/>
    <x v="5"/>
    <x v="2"/>
    <x v="1"/>
    <x v="0"/>
    <x v="7"/>
    <n v="11.90052811"/>
    <x v="9"/>
    <s v="aggregate"/>
    <x v="3"/>
  </r>
  <r>
    <s v="Fish - Unprepared/Unprocessed"/>
    <m/>
    <x v="64"/>
    <x v="559"/>
    <x v="5"/>
    <x v="1"/>
    <x v="1"/>
    <x v="0"/>
    <x v="7"/>
    <n v="7.8243041"/>
    <x v="9"/>
    <s v="aggregate"/>
    <x v="3"/>
  </r>
  <r>
    <s v="Fish - Unprepared/Unprocessed"/>
    <m/>
    <x v="64"/>
    <x v="559"/>
    <x v="5"/>
    <x v="3"/>
    <x v="1"/>
    <x v="0"/>
    <x v="7"/>
    <n v="0"/>
    <x v="9"/>
    <s v="aggregate"/>
    <x v="3"/>
  </r>
  <r>
    <s v="Fish - Unprepared/Unprocessed"/>
    <m/>
    <x v="64"/>
    <x v="559"/>
    <x v="5"/>
    <x v="4"/>
    <x v="1"/>
    <x v="0"/>
    <x v="7"/>
    <n v="0.28844567999999998"/>
    <x v="9"/>
    <s v="aggregate"/>
    <x v="3"/>
  </r>
  <r>
    <s v="Fish - Unprepared/Unprocessed"/>
    <m/>
    <x v="64"/>
    <x v="559"/>
    <x v="5"/>
    <x v="5"/>
    <x v="1"/>
    <x v="0"/>
    <x v="7"/>
    <n v="0.99370943"/>
    <x v="9"/>
    <s v="aggregate"/>
    <x v="3"/>
  </r>
  <r>
    <s v="Fish - Unprepared/Unprocessed"/>
    <m/>
    <x v="64"/>
    <x v="559"/>
    <x v="5"/>
    <x v="2"/>
    <x v="1"/>
    <x v="0"/>
    <x v="7"/>
    <n v="9.1064592100000006"/>
    <x v="9"/>
    <s v="aggregate"/>
    <x v="3"/>
  </r>
  <r>
    <s v="Fish - Unprepared/Unprocessed"/>
    <m/>
    <x v="64"/>
    <x v="560"/>
    <x v="5"/>
    <x v="1"/>
    <x v="1"/>
    <x v="0"/>
    <x v="7"/>
    <n v="9.4787824999999994"/>
    <x v="9"/>
    <s v="aggregate"/>
    <x v="3"/>
  </r>
  <r>
    <s v="Fish - Unprepared/Unprocessed"/>
    <m/>
    <x v="64"/>
    <x v="560"/>
    <x v="5"/>
    <x v="3"/>
    <x v="1"/>
    <x v="0"/>
    <x v="7"/>
    <n v="0"/>
    <x v="9"/>
    <s v="aggregate"/>
    <x v="3"/>
  </r>
  <r>
    <s v="Fish - Unprepared/Unprocessed"/>
    <m/>
    <x v="64"/>
    <x v="560"/>
    <x v="5"/>
    <x v="4"/>
    <x v="1"/>
    <x v="0"/>
    <x v="7"/>
    <n v="0.28844567999999998"/>
    <x v="9"/>
    <s v="aggregate"/>
    <x v="3"/>
  </r>
  <r>
    <s v="Fish - Unprepared/Unprocessed"/>
    <m/>
    <x v="64"/>
    <x v="560"/>
    <x v="5"/>
    <x v="5"/>
    <x v="1"/>
    <x v="0"/>
    <x v="7"/>
    <n v="1.1647231"/>
    <x v="9"/>
    <s v="aggregate"/>
    <x v="3"/>
  </r>
  <r>
    <s v="Fish - Unprepared/Unprocessed"/>
    <m/>
    <x v="64"/>
    <x v="560"/>
    <x v="5"/>
    <x v="2"/>
    <x v="1"/>
    <x v="0"/>
    <x v="7"/>
    <n v="10.93195128"/>
    <x v="9"/>
    <s v="aggregate"/>
    <x v="3"/>
  </r>
  <r>
    <s v="Fish - Unprepared/Unprocessed"/>
    <m/>
    <x v="64"/>
    <x v="561"/>
    <x v="5"/>
    <x v="1"/>
    <x v="1"/>
    <x v="0"/>
    <x v="7"/>
    <n v="3.3371217999999998"/>
    <x v="9"/>
    <s v="aggregate"/>
    <x v="3"/>
  </r>
  <r>
    <s v="Fish - Unprepared/Unprocessed"/>
    <m/>
    <x v="64"/>
    <x v="561"/>
    <x v="5"/>
    <x v="3"/>
    <x v="1"/>
    <x v="0"/>
    <x v="7"/>
    <n v="0"/>
    <x v="9"/>
    <s v="aggregate"/>
    <x v="3"/>
  </r>
  <r>
    <s v="Fish - Unprepared/Unprocessed"/>
    <m/>
    <x v="64"/>
    <x v="561"/>
    <x v="5"/>
    <x v="4"/>
    <x v="1"/>
    <x v="0"/>
    <x v="7"/>
    <n v="0.28844567999999998"/>
    <x v="9"/>
    <s v="aggregate"/>
    <x v="3"/>
  </r>
  <r>
    <s v="Fish - Unprepared/Unprocessed"/>
    <m/>
    <x v="64"/>
    <x v="561"/>
    <x v="5"/>
    <x v="5"/>
    <x v="1"/>
    <x v="0"/>
    <x v="7"/>
    <n v="0.77994240000000004"/>
    <x v="9"/>
    <s v="aggregate"/>
    <x v="3"/>
  </r>
  <r>
    <s v="Fish - Unprepared/Unprocessed"/>
    <m/>
    <x v="64"/>
    <x v="561"/>
    <x v="5"/>
    <x v="2"/>
    <x v="1"/>
    <x v="0"/>
    <x v="7"/>
    <n v="4.4055098800000003"/>
    <x v="9"/>
    <s v="aggregate"/>
    <x v="3"/>
  </r>
  <r>
    <s v="Fish - Unprepared/Unprocessed"/>
    <m/>
    <x v="64"/>
    <x v="562"/>
    <x v="1"/>
    <x v="2"/>
    <x v="1"/>
    <x v="1"/>
    <x v="7"/>
    <n v="12.29"/>
    <x v="1"/>
    <s v="aggregate"/>
    <x v="1"/>
  </r>
  <r>
    <s v="Fish - Unprepared/Unprocessed"/>
    <m/>
    <x v="64"/>
    <x v="563"/>
    <x v="1"/>
    <x v="2"/>
    <x v="1"/>
    <x v="1"/>
    <x v="7"/>
    <n v="1.8"/>
    <x v="1"/>
    <s v="aggregate"/>
    <x v="1"/>
  </r>
  <r>
    <s v="Fish - Unprepared/Unprocessed"/>
    <m/>
    <x v="64"/>
    <x v="564"/>
    <x v="1"/>
    <x v="2"/>
    <x v="1"/>
    <x v="1"/>
    <x v="7"/>
    <n v="3.49"/>
    <x v="1"/>
    <s v="aggregate"/>
    <x v="1"/>
  </r>
  <r>
    <s v="Fish - Unprepared/Unprocessed"/>
    <m/>
    <x v="64"/>
    <x v="565"/>
    <x v="1"/>
    <x v="2"/>
    <x v="1"/>
    <x v="1"/>
    <x v="7"/>
    <n v="8.33"/>
    <x v="1"/>
    <s v="aggregate"/>
    <x v="1"/>
  </r>
  <r>
    <s v="Fish - Unprepared/Unprocessed"/>
    <m/>
    <x v="64"/>
    <x v="566"/>
    <x v="1"/>
    <x v="2"/>
    <x v="1"/>
    <x v="1"/>
    <x v="7"/>
    <n v="3.88"/>
    <x v="1"/>
    <s v="granular"/>
    <x v="1"/>
  </r>
  <r>
    <s v="Fish - Unprepared/Unprocessed"/>
    <m/>
    <x v="64"/>
    <x v="567"/>
    <x v="1"/>
    <x v="2"/>
    <x v="1"/>
    <x v="1"/>
    <x v="7"/>
    <n v="4.41"/>
    <x v="1"/>
    <s v="aggregate"/>
    <x v="1"/>
  </r>
  <r>
    <s v="Fish - Unprepared/Unprocessed"/>
    <m/>
    <x v="64"/>
    <x v="568"/>
    <x v="1"/>
    <x v="2"/>
    <x v="1"/>
    <x v="1"/>
    <x v="7"/>
    <n v="3.37"/>
    <x v="1"/>
    <s v="aggregate"/>
    <x v="1"/>
  </r>
  <r>
    <s v="Fish - Unprepared/Unprocessed"/>
    <m/>
    <x v="64"/>
    <x v="569"/>
    <x v="1"/>
    <x v="2"/>
    <x v="1"/>
    <x v="1"/>
    <x v="7"/>
    <n v="8.98"/>
    <x v="1"/>
    <s v="aggregate"/>
    <x v="1"/>
  </r>
  <r>
    <s v="Fish - Unprepared/Unprocessed"/>
    <m/>
    <x v="64"/>
    <x v="570"/>
    <x v="1"/>
    <x v="2"/>
    <x v="1"/>
    <x v="1"/>
    <x v="7"/>
    <n v="1.17"/>
    <x v="1"/>
    <s v="aggregate"/>
    <x v="1"/>
  </r>
  <r>
    <s v="Fish - Unprepared/Unprocessed"/>
    <m/>
    <x v="64"/>
    <x v="571"/>
    <x v="1"/>
    <x v="2"/>
    <x v="1"/>
    <x v="1"/>
    <x v="7"/>
    <n v="6.45"/>
    <x v="1"/>
    <s v="aggregate"/>
    <x v="1"/>
  </r>
  <r>
    <s v="Fish - Unprepared/Unprocessed"/>
    <m/>
    <x v="64"/>
    <x v="572"/>
    <x v="1"/>
    <x v="2"/>
    <x v="1"/>
    <x v="1"/>
    <x v="7"/>
    <n v="2"/>
    <x v="1"/>
    <s v="aggregate"/>
    <x v="1"/>
  </r>
  <r>
    <s v="Fish - Unprepared/Unprocessed"/>
    <m/>
    <x v="64"/>
    <x v="573"/>
    <x v="1"/>
    <x v="2"/>
    <x v="1"/>
    <x v="1"/>
    <x v="7"/>
    <n v="14.15"/>
    <x v="3"/>
    <s v="granular"/>
    <x v="1"/>
  </r>
  <r>
    <s v="Fish - Unprepared/Unprocessed"/>
    <m/>
    <x v="64"/>
    <x v="574"/>
    <x v="1"/>
    <x v="2"/>
    <x v="1"/>
    <x v="1"/>
    <x v="7"/>
    <n v="1.1000000000000001"/>
    <x v="1"/>
    <s v="aggregate"/>
    <x v="1"/>
  </r>
  <r>
    <s v="Fish - Unprepared/Unprocessed"/>
    <m/>
    <x v="64"/>
    <x v="575"/>
    <x v="1"/>
    <x v="2"/>
    <x v="1"/>
    <x v="1"/>
    <x v="7"/>
    <n v="1.65"/>
    <x v="1"/>
    <s v="aggregate"/>
    <x v="1"/>
  </r>
  <r>
    <s v="Fish - Unprepared/Unprocessed"/>
    <m/>
    <x v="64"/>
    <x v="576"/>
    <x v="1"/>
    <x v="2"/>
    <x v="1"/>
    <x v="1"/>
    <x v="7"/>
    <n v="6.63"/>
    <x v="1"/>
    <s v="aggregate"/>
    <x v="1"/>
  </r>
  <r>
    <s v="Fish - Unprepared/Unprocessed"/>
    <m/>
    <x v="64"/>
    <x v="577"/>
    <x v="1"/>
    <x v="2"/>
    <x v="1"/>
    <x v="1"/>
    <x v="7"/>
    <n v="11.44"/>
    <x v="3"/>
    <s v="granular"/>
    <x v="1"/>
  </r>
  <r>
    <s v="Fish - Unprepared/Unprocessed"/>
    <m/>
    <x v="64"/>
    <x v="578"/>
    <x v="1"/>
    <x v="2"/>
    <x v="1"/>
    <x v="1"/>
    <x v="7"/>
    <n v="8.41"/>
    <x v="1"/>
    <s v="granular"/>
    <x v="1"/>
  </r>
  <r>
    <s v="Fish - Unprepared/Unprocessed"/>
    <m/>
    <x v="64"/>
    <x v="579"/>
    <x v="1"/>
    <x v="2"/>
    <x v="1"/>
    <x v="1"/>
    <x v="7"/>
    <n v="6.94"/>
    <x v="1"/>
    <s v="granular"/>
    <x v="1"/>
  </r>
  <r>
    <s v="Fish - Unprepared/Unprocessed"/>
    <m/>
    <x v="64"/>
    <x v="580"/>
    <x v="1"/>
    <x v="2"/>
    <x v="1"/>
    <x v="1"/>
    <x v="7"/>
    <n v="3.76"/>
    <x v="1"/>
    <s v="aggregate"/>
    <x v="1"/>
  </r>
  <r>
    <s v="Fish - Unprepared/Unprocessed"/>
    <m/>
    <x v="64"/>
    <x v="581"/>
    <x v="1"/>
    <x v="2"/>
    <x v="1"/>
    <x v="1"/>
    <x v="7"/>
    <n v="3.55"/>
    <x v="1"/>
    <s v="aggregate"/>
    <x v="1"/>
  </r>
  <r>
    <s v="Fish - Unprepared/Unprocessed"/>
    <m/>
    <x v="64"/>
    <x v="582"/>
    <x v="1"/>
    <x v="2"/>
    <x v="1"/>
    <x v="1"/>
    <x v="7"/>
    <n v="11.5"/>
    <x v="1"/>
    <s v="aggregate"/>
    <x v="1"/>
  </r>
  <r>
    <s v="Fish - Unprepared/Unprocessed"/>
    <m/>
    <x v="64"/>
    <x v="583"/>
    <x v="1"/>
    <x v="2"/>
    <x v="1"/>
    <x v="1"/>
    <x v="7"/>
    <n v="20.86"/>
    <x v="1"/>
    <s v="granular"/>
    <x v="1"/>
  </r>
  <r>
    <s v="Fish - Unprepared/Unprocessed"/>
    <m/>
    <x v="64"/>
    <x v="584"/>
    <x v="1"/>
    <x v="2"/>
    <x v="1"/>
    <x v="1"/>
    <x v="7"/>
    <n v="12.84"/>
    <x v="1"/>
    <s v="aggregate"/>
    <x v="1"/>
  </r>
  <r>
    <s v="Fish - Unprepared/Unprocessed"/>
    <m/>
    <x v="64"/>
    <x v="585"/>
    <x v="1"/>
    <x v="2"/>
    <x v="1"/>
    <x v="1"/>
    <x v="7"/>
    <n v="3.73"/>
    <x v="1"/>
    <s v="aggregate"/>
    <x v="1"/>
  </r>
  <r>
    <s v="Fish - Unprepared/Unprocessed"/>
    <m/>
    <x v="64"/>
    <x v="586"/>
    <x v="1"/>
    <x v="2"/>
    <x v="1"/>
    <x v="1"/>
    <x v="7"/>
    <n v="2.6"/>
    <x v="1"/>
    <s v="aggregate"/>
    <x v="1"/>
  </r>
  <r>
    <s v="Fish - Unprepared/Unprocessed"/>
    <m/>
    <x v="64"/>
    <x v="587"/>
    <x v="1"/>
    <x v="2"/>
    <x v="1"/>
    <x v="1"/>
    <x v="7"/>
    <n v="14.51"/>
    <x v="1"/>
    <s v="aggregate"/>
    <x v="1"/>
  </r>
  <r>
    <s v="Fish - Unprepared/Unprocessed"/>
    <m/>
    <x v="64"/>
    <x v="588"/>
    <x v="1"/>
    <x v="2"/>
    <x v="1"/>
    <x v="1"/>
    <x v="7"/>
    <n v="2.66"/>
    <x v="1"/>
    <s v="aggregate"/>
    <x v="1"/>
  </r>
  <r>
    <s v="Fish - Unprepared/Unprocessed"/>
    <m/>
    <x v="64"/>
    <x v="589"/>
    <x v="2"/>
    <x v="1"/>
    <x v="1"/>
    <x v="2"/>
    <x v="7"/>
    <n v="6.83599214735621"/>
    <x v="22"/>
    <s v="aggregate"/>
    <x v="2"/>
  </r>
  <r>
    <s v="Fish - Unprepared/Unprocessed"/>
    <m/>
    <x v="64"/>
    <x v="589"/>
    <x v="2"/>
    <x v="2"/>
    <x v="1"/>
    <x v="2"/>
    <x v="7"/>
    <n v="7.4632108126233998"/>
    <x v="22"/>
    <s v="aggregate"/>
    <x v="2"/>
  </r>
  <r>
    <s v="Fish - Unprepared/Unprocessed"/>
    <m/>
    <x v="64"/>
    <x v="589"/>
    <x v="2"/>
    <x v="3"/>
    <x v="1"/>
    <x v="2"/>
    <x v="7"/>
    <n v="0.37629746835443001"/>
    <x v="22"/>
    <s v="aggregate"/>
    <x v="2"/>
  </r>
  <r>
    <s v="Fish - Unprepared/Unprocessed"/>
    <m/>
    <x v="64"/>
    <x v="589"/>
    <x v="2"/>
    <x v="4"/>
    <x v="1"/>
    <x v="2"/>
    <x v="7"/>
    <n v="0.22342902000000001"/>
    <x v="22"/>
    <s v="aggregate"/>
    <x v="2"/>
  </r>
  <r>
    <s v="Fish - Unprepared/Unprocessed"/>
    <m/>
    <x v="64"/>
    <x v="589"/>
    <x v="2"/>
    <x v="5"/>
    <x v="1"/>
    <x v="2"/>
    <x v="7"/>
    <n v="2.7492176912758098E-2"/>
    <x v="22"/>
    <s v="aggregate"/>
    <x v="2"/>
  </r>
  <r>
    <s v="Fish - Unprepared/Unprocessed"/>
    <m/>
    <x v="64"/>
    <x v="590"/>
    <x v="2"/>
    <x v="1"/>
    <x v="1"/>
    <x v="2"/>
    <x v="7"/>
    <n v="3.3399592235638802"/>
    <x v="22"/>
    <s v="aggregate"/>
    <x v="2"/>
  </r>
  <r>
    <s v="Fish - Unprepared/Unprocessed"/>
    <m/>
    <x v="64"/>
    <x v="590"/>
    <x v="2"/>
    <x v="2"/>
    <x v="1"/>
    <x v="2"/>
    <x v="7"/>
    <n v="3.56500377984558"/>
    <x v="22"/>
    <s v="aggregate"/>
    <x v="2"/>
  </r>
  <r>
    <s v="Fish - Unprepared/Unprocessed"/>
    <m/>
    <x v="64"/>
    <x v="590"/>
    <x v="2"/>
    <x v="3"/>
    <x v="1"/>
    <x v="2"/>
    <x v="7"/>
    <n v="0"/>
    <x v="22"/>
    <s v="aggregate"/>
    <x v="2"/>
  </r>
  <r>
    <s v="Fish - Unprepared/Unprocessed"/>
    <m/>
    <x v="64"/>
    <x v="590"/>
    <x v="2"/>
    <x v="4"/>
    <x v="1"/>
    <x v="2"/>
    <x v="7"/>
    <n v="0.22342902000000001"/>
    <x v="22"/>
    <s v="aggregate"/>
    <x v="2"/>
  </r>
  <r>
    <s v="Fish - Unprepared/Unprocessed"/>
    <m/>
    <x v="64"/>
    <x v="590"/>
    <x v="2"/>
    <x v="5"/>
    <x v="1"/>
    <x v="2"/>
    <x v="7"/>
    <n v="1.6155362817E-3"/>
    <x v="22"/>
    <s v="aggregate"/>
    <x v="2"/>
  </r>
  <r>
    <s v="Fish - Unprepared/Unprocessed"/>
    <m/>
    <x v="64"/>
    <x v="591"/>
    <x v="2"/>
    <x v="1"/>
    <x v="1"/>
    <x v="2"/>
    <x v="7"/>
    <n v="3.1406374507999999"/>
    <x v="22"/>
    <s v="aggregate"/>
    <x v="2"/>
  </r>
  <r>
    <s v="Fish - Unprepared/Unprocessed"/>
    <m/>
    <x v="64"/>
    <x v="591"/>
    <x v="2"/>
    <x v="2"/>
    <x v="1"/>
    <x v="2"/>
    <x v="7"/>
    <n v="3.3656820070800002"/>
    <x v="22"/>
    <s v="aggregate"/>
    <x v="2"/>
  </r>
  <r>
    <s v="Fish - Unprepared/Unprocessed"/>
    <m/>
    <x v="64"/>
    <x v="591"/>
    <x v="2"/>
    <x v="3"/>
    <x v="1"/>
    <x v="2"/>
    <x v="7"/>
    <n v="0"/>
    <x v="22"/>
    <s v="aggregate"/>
    <x v="2"/>
  </r>
  <r>
    <s v="Fish - Unprepared/Unprocessed"/>
    <m/>
    <x v="64"/>
    <x v="591"/>
    <x v="2"/>
    <x v="4"/>
    <x v="1"/>
    <x v="2"/>
    <x v="7"/>
    <n v="0.22342902000000001"/>
    <x v="22"/>
    <s v="aggregate"/>
    <x v="2"/>
  </r>
  <r>
    <s v="Fish - Unprepared/Unprocessed"/>
    <m/>
    <x v="64"/>
    <x v="591"/>
    <x v="2"/>
    <x v="5"/>
    <x v="1"/>
    <x v="2"/>
    <x v="7"/>
    <n v="1.6155362800000001E-3"/>
    <x v="22"/>
    <s v="aggregate"/>
    <x v="2"/>
  </r>
  <r>
    <s v="Fish - Unprepared/Unprocessed"/>
    <m/>
    <x v="64"/>
    <x v="592"/>
    <x v="2"/>
    <x v="1"/>
    <x v="1"/>
    <x v="2"/>
    <x v="7"/>
    <n v="8.3875626881799992"/>
    <x v="22"/>
    <s v="aggregate"/>
    <x v="2"/>
  </r>
  <r>
    <s v="Fish - Unprepared/Unprocessed"/>
    <m/>
    <x v="64"/>
    <x v="592"/>
    <x v="2"/>
    <x v="2"/>
    <x v="1"/>
    <x v="2"/>
    <x v="7"/>
    <n v="8.6126072444599995"/>
    <x v="22"/>
    <s v="aggregate"/>
    <x v="2"/>
  </r>
  <r>
    <s v="Fish - Unprepared/Unprocessed"/>
    <m/>
    <x v="64"/>
    <x v="592"/>
    <x v="2"/>
    <x v="3"/>
    <x v="1"/>
    <x v="2"/>
    <x v="7"/>
    <n v="0"/>
    <x v="22"/>
    <s v="aggregate"/>
    <x v="2"/>
  </r>
  <r>
    <s v="Fish - Unprepared/Unprocessed"/>
    <m/>
    <x v="64"/>
    <x v="592"/>
    <x v="2"/>
    <x v="4"/>
    <x v="1"/>
    <x v="2"/>
    <x v="7"/>
    <n v="0.22342902000000001"/>
    <x v="22"/>
    <s v="aggregate"/>
    <x v="2"/>
  </r>
  <r>
    <s v="Fish - Unprepared/Unprocessed"/>
    <m/>
    <x v="64"/>
    <x v="592"/>
    <x v="2"/>
    <x v="5"/>
    <x v="1"/>
    <x v="2"/>
    <x v="7"/>
    <n v="1.6155362800000001E-3"/>
    <x v="22"/>
    <s v="aggregate"/>
    <x v="2"/>
  </r>
  <r>
    <s v="Fish - Unprepared/Unprocessed"/>
    <m/>
    <x v="64"/>
    <x v="593"/>
    <x v="2"/>
    <x v="1"/>
    <x v="1"/>
    <x v="2"/>
    <x v="7"/>
    <n v="5.5273058083400004"/>
    <x v="22"/>
    <s v="aggregate"/>
    <x v="2"/>
  </r>
  <r>
    <s v="Fish - Unprepared/Unprocessed"/>
    <m/>
    <x v="64"/>
    <x v="593"/>
    <x v="2"/>
    <x v="2"/>
    <x v="1"/>
    <x v="2"/>
    <x v="7"/>
    <n v="6.17036097032"/>
    <x v="22"/>
    <s v="aggregate"/>
    <x v="2"/>
  </r>
  <r>
    <s v="Fish - Unprepared/Unprocessed"/>
    <m/>
    <x v="64"/>
    <x v="593"/>
    <x v="2"/>
    <x v="3"/>
    <x v="1"/>
    <x v="2"/>
    <x v="7"/>
    <n v="0.13849165458000001"/>
    <x v="22"/>
    <s v="aggregate"/>
    <x v="2"/>
  </r>
  <r>
    <s v="Fish - Unprepared/Unprocessed"/>
    <m/>
    <x v="64"/>
    <x v="593"/>
    <x v="2"/>
    <x v="4"/>
    <x v="1"/>
    <x v="2"/>
    <x v="7"/>
    <n v="0.22342902000000001"/>
    <x v="22"/>
    <s v="aggregate"/>
    <x v="2"/>
  </r>
  <r>
    <s v="Fish - Unprepared/Unprocessed"/>
    <m/>
    <x v="64"/>
    <x v="593"/>
    <x v="2"/>
    <x v="5"/>
    <x v="1"/>
    <x v="2"/>
    <x v="7"/>
    <n v="0.28113448741000002"/>
    <x v="22"/>
    <s v="aggregate"/>
    <x v="2"/>
  </r>
  <r>
    <s v="Fish - Unprepared/Unprocessed"/>
    <m/>
    <x v="64"/>
    <x v="594"/>
    <x v="2"/>
    <x v="1"/>
    <x v="1"/>
    <x v="2"/>
    <x v="7"/>
    <n v="7.4459419149899997"/>
    <x v="22"/>
    <s v="aggregate"/>
    <x v="2"/>
  </r>
  <r>
    <s v="Fish - Unprepared/Unprocessed"/>
    <m/>
    <x v="64"/>
    <x v="594"/>
    <x v="2"/>
    <x v="2"/>
    <x v="1"/>
    <x v="2"/>
    <x v="7"/>
    <n v="8.0617741508900007"/>
    <x v="22"/>
    <s v="aggregate"/>
    <x v="2"/>
  </r>
  <r>
    <s v="Fish - Unprepared/Unprocessed"/>
    <m/>
    <x v="64"/>
    <x v="594"/>
    <x v="2"/>
    <x v="3"/>
    <x v="1"/>
    <x v="2"/>
    <x v="7"/>
    <n v="0.13659514039000001"/>
    <x v="22"/>
    <s v="aggregate"/>
    <x v="2"/>
  </r>
  <r>
    <s v="Fish - Unprepared/Unprocessed"/>
    <m/>
    <x v="64"/>
    <x v="594"/>
    <x v="2"/>
    <x v="4"/>
    <x v="1"/>
    <x v="2"/>
    <x v="7"/>
    <n v="0.22342902000000001"/>
    <x v="22"/>
    <s v="aggregate"/>
    <x v="2"/>
  </r>
  <r>
    <s v="Fish - Unprepared/Unprocessed"/>
    <m/>
    <x v="64"/>
    <x v="594"/>
    <x v="2"/>
    <x v="5"/>
    <x v="1"/>
    <x v="2"/>
    <x v="7"/>
    <n v="0.25580807550000001"/>
    <x v="22"/>
    <s v="aggregate"/>
    <x v="2"/>
  </r>
  <r>
    <s v="Fish - Unprepared/Unprocessed"/>
    <m/>
    <x v="64"/>
    <x v="595"/>
    <x v="3"/>
    <x v="0"/>
    <x v="2"/>
    <x v="1"/>
    <x v="7"/>
    <n v="1.1947171291557173"/>
    <x v="22"/>
    <s v="aggregate"/>
    <x v="3"/>
  </r>
  <r>
    <s v="Fish - Unprepared/Unprocessed"/>
    <m/>
    <x v="64"/>
    <x v="595"/>
    <x v="3"/>
    <x v="6"/>
    <x v="2"/>
    <x v="1"/>
    <x v="7"/>
    <n v="1.8344202686620752"/>
    <x v="22"/>
    <s v="aggregate"/>
    <x v="3"/>
  </r>
  <r>
    <s v="Fish - Unprepared/Unprocessed"/>
    <m/>
    <x v="64"/>
    <x v="595"/>
    <x v="3"/>
    <x v="7"/>
    <x v="2"/>
    <x v="1"/>
    <x v="7"/>
    <n v="8.0561148335467649"/>
    <x v="22"/>
    <s v="aggregate"/>
    <x v="3"/>
  </r>
  <r>
    <s v="Fish - Unprepared/Unprocessed"/>
    <m/>
    <x v="64"/>
    <x v="595"/>
    <x v="3"/>
    <x v="3"/>
    <x v="2"/>
    <x v="1"/>
    <x v="7"/>
    <n v="4.4598631996426032E-2"/>
    <x v="22"/>
    <s v="aggregate"/>
    <x v="3"/>
  </r>
  <r>
    <s v="Fish - Unprepared/Unprocessed"/>
    <m/>
    <x v="64"/>
    <x v="595"/>
    <x v="3"/>
    <x v="5"/>
    <x v="2"/>
    <x v="1"/>
    <x v="7"/>
    <n v="0.24795862766477536"/>
    <x v="22"/>
    <s v="aggregate"/>
    <x v="3"/>
  </r>
  <r>
    <s v="Fish - Unprepared/Unprocessed"/>
    <m/>
    <x v="64"/>
    <x v="595"/>
    <x v="3"/>
    <x v="4"/>
    <x v="2"/>
    <x v="1"/>
    <x v="7"/>
    <n v="0.13753739190240669"/>
    <x v="22"/>
    <s v="aggregate"/>
    <x v="3"/>
  </r>
  <r>
    <s v="Fish - Unprepared/Unprocessed"/>
    <m/>
    <x v="64"/>
    <x v="595"/>
    <x v="3"/>
    <x v="1"/>
    <x v="2"/>
    <x v="1"/>
    <x v="7"/>
    <n v="11.085252231364557"/>
    <x v="22"/>
    <s v="aggregate"/>
    <x v="3"/>
  </r>
  <r>
    <s v="Fish - Unprepared/Unprocessed"/>
    <m/>
    <x v="64"/>
    <x v="595"/>
    <x v="3"/>
    <x v="2"/>
    <x v="2"/>
    <x v="1"/>
    <x v="7"/>
    <n v="11.515346882928165"/>
    <x v="22"/>
    <s v="aggregate"/>
    <x v="3"/>
  </r>
  <r>
    <s v="Beans (With Pods)"/>
    <s v="French/ Wax Beans"/>
    <x v="65"/>
    <x v="596"/>
    <x v="0"/>
    <x v="0"/>
    <x v="0"/>
    <x v="0"/>
    <x v="2"/>
    <n v="0.475409894"/>
    <x v="0"/>
    <s v="aggregate"/>
    <x v="0"/>
  </r>
  <r>
    <s v="Beans (With Pods)"/>
    <s v="French/ Wax Beans"/>
    <x v="65"/>
    <x v="596"/>
    <x v="0"/>
    <x v="1"/>
    <x v="0"/>
    <x v="0"/>
    <x v="2"/>
    <n v="0.58229653699999995"/>
    <x v="0"/>
    <s v="aggregate"/>
    <x v="0"/>
  </r>
  <r>
    <s v="Non Alcoholic Beverages - Ready to Drink"/>
    <s v="Fruit Juice - Ready to Drink (Perishable)"/>
    <x v="66"/>
    <x v="597"/>
    <x v="5"/>
    <x v="1"/>
    <x v="1"/>
    <x v="0"/>
    <x v="7"/>
    <n v="0.11886621999999999"/>
    <x v="9"/>
    <s v="aggregate"/>
    <x v="3"/>
  </r>
  <r>
    <s v="Non Alcoholic Beverages - Ready to Drink"/>
    <s v="Fruit Juice - Ready to Drink (Perishable)"/>
    <x v="66"/>
    <x v="597"/>
    <x v="5"/>
    <x v="3"/>
    <x v="1"/>
    <x v="0"/>
    <x v="7"/>
    <n v="3.5780592E-2"/>
    <x v="9"/>
    <s v="aggregate"/>
    <x v="3"/>
  </r>
  <r>
    <s v="Non Alcoholic Beverages - Ready to Drink"/>
    <s v="Fruit Juice - Ready to Drink (Perishable)"/>
    <x v="66"/>
    <x v="597"/>
    <x v="5"/>
    <x v="4"/>
    <x v="1"/>
    <x v="0"/>
    <x v="7"/>
    <n v="9.8786633999999998E-2"/>
    <x v="9"/>
    <s v="aggregate"/>
    <x v="3"/>
  </r>
  <r>
    <s v="Non Alcoholic Beverages - Ready to Drink"/>
    <s v="Fruit Juice - Ready to Drink (Perishable)"/>
    <x v="66"/>
    <x v="597"/>
    <x v="5"/>
    <x v="5"/>
    <x v="1"/>
    <x v="0"/>
    <x v="7"/>
    <n v="0.14657044"/>
    <x v="9"/>
    <s v="aggregate"/>
    <x v="3"/>
  </r>
  <r>
    <s v="Non Alcoholic Beverages - Ready to Drink"/>
    <s v="Fruit Juice - Ready to Drink (Perishable)"/>
    <x v="66"/>
    <x v="597"/>
    <x v="5"/>
    <x v="2"/>
    <x v="1"/>
    <x v="0"/>
    <x v="7"/>
    <n v="0.40000388599999998"/>
    <x v="9"/>
    <s v="aggregate"/>
    <x v="3"/>
  </r>
  <r>
    <s v="Non Alcoholic Beverages - Ready to Drink"/>
    <s v="Fruit Juice - Ready to Drink (Perishable)"/>
    <x v="66"/>
    <x v="598"/>
    <x v="5"/>
    <x v="1"/>
    <x v="1"/>
    <x v="0"/>
    <x v="7"/>
    <n v="0.22282020999999999"/>
    <x v="9"/>
    <s v="aggregate"/>
    <x v="3"/>
  </r>
  <r>
    <s v="Non Alcoholic Beverages - Ready to Drink"/>
    <s v="Fruit Juice - Ready to Drink (Perishable)"/>
    <x v="66"/>
    <x v="598"/>
    <x v="5"/>
    <x v="3"/>
    <x v="1"/>
    <x v="0"/>
    <x v="7"/>
    <n v="3.6216999999999999E-2"/>
    <x v="9"/>
    <s v="aggregate"/>
    <x v="3"/>
  </r>
  <r>
    <s v="Non Alcoholic Beverages - Ready to Drink"/>
    <s v="Fruit Juice - Ready to Drink (Perishable)"/>
    <x v="66"/>
    <x v="598"/>
    <x v="5"/>
    <x v="4"/>
    <x v="1"/>
    <x v="0"/>
    <x v="7"/>
    <n v="0.17256358999999999"/>
    <x v="9"/>
    <s v="aggregate"/>
    <x v="3"/>
  </r>
  <r>
    <s v="Non Alcoholic Beverages - Ready to Drink"/>
    <s v="Fruit Juice - Ready to Drink (Perishable)"/>
    <x v="66"/>
    <x v="598"/>
    <x v="5"/>
    <x v="5"/>
    <x v="1"/>
    <x v="0"/>
    <x v="7"/>
    <n v="0.33586911000000003"/>
    <x v="9"/>
    <s v="aggregate"/>
    <x v="3"/>
  </r>
  <r>
    <s v="Non Alcoholic Beverages - Ready to Drink"/>
    <s v="Fruit Juice - Ready to Drink (Perishable)"/>
    <x v="66"/>
    <x v="598"/>
    <x v="5"/>
    <x v="2"/>
    <x v="1"/>
    <x v="0"/>
    <x v="7"/>
    <n v="0.76746990999999998"/>
    <x v="9"/>
    <s v="aggregate"/>
    <x v="3"/>
  </r>
  <r>
    <s v="Non Alcoholic Beverages - Ready to Drink"/>
    <s v="Fruit Juice - Ready to Drink (Perishable)"/>
    <x v="66"/>
    <x v="599"/>
    <x v="5"/>
    <x v="1"/>
    <x v="1"/>
    <x v="0"/>
    <x v="7"/>
    <n v="0.22282020999999999"/>
    <x v="9"/>
    <s v="aggregate"/>
    <x v="3"/>
  </r>
  <r>
    <s v="Non Alcoholic Beverages - Ready to Drink"/>
    <s v="Fruit Juice - Ready to Drink (Perishable)"/>
    <x v="66"/>
    <x v="599"/>
    <x v="5"/>
    <x v="3"/>
    <x v="1"/>
    <x v="0"/>
    <x v="7"/>
    <n v="3.6216999999999999E-2"/>
    <x v="9"/>
    <s v="aggregate"/>
    <x v="3"/>
  </r>
  <r>
    <s v="Non Alcoholic Beverages - Ready to Drink"/>
    <s v="Fruit Juice - Ready to Drink (Perishable)"/>
    <x v="66"/>
    <x v="599"/>
    <x v="5"/>
    <x v="4"/>
    <x v="1"/>
    <x v="0"/>
    <x v="7"/>
    <n v="0.17256358999999999"/>
    <x v="9"/>
    <s v="aggregate"/>
    <x v="3"/>
  </r>
  <r>
    <s v="Non Alcoholic Beverages - Ready to Drink"/>
    <s v="Fruit Juice - Ready to Drink (Perishable)"/>
    <x v="66"/>
    <x v="599"/>
    <x v="5"/>
    <x v="5"/>
    <x v="1"/>
    <x v="0"/>
    <x v="7"/>
    <n v="0.33586911000000003"/>
    <x v="9"/>
    <s v="aggregate"/>
    <x v="3"/>
  </r>
  <r>
    <s v="Non Alcoholic Beverages - Ready to Drink"/>
    <s v="Fruit Juice - Ready to Drink (Perishable)"/>
    <x v="66"/>
    <x v="599"/>
    <x v="5"/>
    <x v="2"/>
    <x v="1"/>
    <x v="0"/>
    <x v="7"/>
    <n v="0.76746990999999998"/>
    <x v="9"/>
    <s v="aggregate"/>
    <x v="3"/>
  </r>
  <r>
    <s v="Non Alcoholic Beverages - Ready to Drink"/>
    <s v="Fruit Juice - Ready to Drink (Perishable)"/>
    <x v="66"/>
    <x v="600"/>
    <x v="5"/>
    <x v="1"/>
    <x v="1"/>
    <x v="0"/>
    <x v="7"/>
    <n v="0.22282020999999999"/>
    <x v="9"/>
    <s v="aggregate"/>
    <x v="3"/>
  </r>
  <r>
    <s v="Non Alcoholic Beverages - Ready to Drink"/>
    <s v="Fruit Juice - Ready to Drink (Perishable)"/>
    <x v="66"/>
    <x v="600"/>
    <x v="5"/>
    <x v="3"/>
    <x v="1"/>
    <x v="0"/>
    <x v="7"/>
    <n v="3.6216999999999999E-2"/>
    <x v="9"/>
    <s v="aggregate"/>
    <x v="3"/>
  </r>
  <r>
    <s v="Non Alcoholic Beverages - Ready to Drink"/>
    <s v="Fruit Juice - Ready to Drink (Perishable)"/>
    <x v="66"/>
    <x v="600"/>
    <x v="5"/>
    <x v="4"/>
    <x v="1"/>
    <x v="0"/>
    <x v="7"/>
    <n v="0.17256358999999999"/>
    <x v="9"/>
    <s v="aggregate"/>
    <x v="3"/>
  </r>
  <r>
    <s v="Non Alcoholic Beverages - Ready to Drink"/>
    <s v="Fruit Juice - Ready to Drink (Perishable)"/>
    <x v="66"/>
    <x v="600"/>
    <x v="5"/>
    <x v="5"/>
    <x v="1"/>
    <x v="0"/>
    <x v="7"/>
    <n v="0.33586911000000003"/>
    <x v="9"/>
    <s v="aggregate"/>
    <x v="3"/>
  </r>
  <r>
    <s v="Non Alcoholic Beverages - Ready to Drink"/>
    <s v="Fruit Juice - Ready to Drink (Perishable)"/>
    <x v="66"/>
    <x v="600"/>
    <x v="5"/>
    <x v="2"/>
    <x v="1"/>
    <x v="0"/>
    <x v="7"/>
    <n v="0.76746990999999998"/>
    <x v="9"/>
    <s v="aggregate"/>
    <x v="3"/>
  </r>
  <r>
    <s v="Non Alcoholic Beverages - Ready to Drink"/>
    <s v="Fruit Juice - Ready to Drink (Perishable)"/>
    <x v="66"/>
    <x v="601"/>
    <x v="5"/>
    <x v="1"/>
    <x v="1"/>
    <x v="0"/>
    <x v="7"/>
    <n v="0.22282020999999999"/>
    <x v="9"/>
    <s v="aggregate"/>
    <x v="3"/>
  </r>
  <r>
    <s v="Non Alcoholic Beverages - Ready to Drink"/>
    <s v="Fruit Juice - Ready to Drink (Perishable)"/>
    <x v="66"/>
    <x v="601"/>
    <x v="5"/>
    <x v="3"/>
    <x v="1"/>
    <x v="0"/>
    <x v="7"/>
    <n v="3.6216999999999999E-2"/>
    <x v="9"/>
    <s v="aggregate"/>
    <x v="3"/>
  </r>
  <r>
    <s v="Non Alcoholic Beverages - Ready to Drink"/>
    <s v="Fruit Juice - Ready to Drink (Perishable)"/>
    <x v="66"/>
    <x v="601"/>
    <x v="5"/>
    <x v="4"/>
    <x v="1"/>
    <x v="0"/>
    <x v="7"/>
    <n v="0.17256358999999999"/>
    <x v="9"/>
    <s v="aggregate"/>
    <x v="3"/>
  </r>
  <r>
    <s v="Non Alcoholic Beverages - Ready to Drink"/>
    <s v="Fruit Juice - Ready to Drink (Perishable)"/>
    <x v="66"/>
    <x v="601"/>
    <x v="5"/>
    <x v="5"/>
    <x v="1"/>
    <x v="0"/>
    <x v="7"/>
    <n v="0.33586911000000003"/>
    <x v="9"/>
    <s v="aggregate"/>
    <x v="3"/>
  </r>
  <r>
    <s v="Non Alcoholic Beverages - Ready to Drink"/>
    <s v="Fruit Juice - Ready to Drink (Perishable)"/>
    <x v="66"/>
    <x v="601"/>
    <x v="5"/>
    <x v="2"/>
    <x v="1"/>
    <x v="0"/>
    <x v="7"/>
    <n v="0.76746990999999998"/>
    <x v="9"/>
    <s v="aggregate"/>
    <x v="3"/>
  </r>
  <r>
    <s v="Non Alcoholic Beverages - Ready to Drink"/>
    <s v="Fruit Juice - Ready to Drink (Perishable)"/>
    <x v="66"/>
    <x v="602"/>
    <x v="5"/>
    <x v="1"/>
    <x v="1"/>
    <x v="0"/>
    <x v="7"/>
    <n v="0.40923055000000003"/>
    <x v="9"/>
    <s v="aggregate"/>
    <x v="3"/>
  </r>
  <r>
    <s v="Non Alcoholic Beverages - Ready to Drink"/>
    <s v="Fruit Juice - Ready to Drink (Perishable)"/>
    <x v="66"/>
    <x v="602"/>
    <x v="5"/>
    <x v="3"/>
    <x v="1"/>
    <x v="0"/>
    <x v="7"/>
    <n v="0.10433272"/>
    <x v="9"/>
    <s v="aggregate"/>
    <x v="3"/>
  </r>
  <r>
    <s v="Non Alcoholic Beverages - Ready to Drink"/>
    <s v="Fruit Juice - Ready to Drink (Perishable)"/>
    <x v="66"/>
    <x v="602"/>
    <x v="5"/>
    <x v="4"/>
    <x v="1"/>
    <x v="0"/>
    <x v="7"/>
    <n v="9.8786633999999998E-2"/>
    <x v="9"/>
    <s v="aggregate"/>
    <x v="3"/>
  </r>
  <r>
    <s v="Non Alcoholic Beverages - Ready to Drink"/>
    <s v="Fruit Juice - Ready to Drink (Perishable)"/>
    <x v="66"/>
    <x v="602"/>
    <x v="5"/>
    <x v="5"/>
    <x v="1"/>
    <x v="0"/>
    <x v="7"/>
    <n v="0.38680555999999999"/>
    <x v="9"/>
    <s v="aggregate"/>
    <x v="3"/>
  </r>
  <r>
    <s v="Non Alcoholic Beverages - Ready to Drink"/>
    <s v="Fruit Juice - Ready to Drink (Perishable)"/>
    <x v="66"/>
    <x v="602"/>
    <x v="5"/>
    <x v="2"/>
    <x v="1"/>
    <x v="0"/>
    <x v="7"/>
    <n v="0.99915546399999999"/>
    <x v="9"/>
    <s v="aggregate"/>
    <x v="3"/>
  </r>
  <r>
    <s v="Non Alcoholic Beverages - Ready to Drink"/>
    <s v="Fruit Juice - Ready to Drink (Perishable)"/>
    <x v="66"/>
    <x v="603"/>
    <x v="2"/>
    <x v="1"/>
    <x v="1"/>
    <x v="2"/>
    <x v="7"/>
    <n v="0.30955028350000002"/>
    <x v="8"/>
    <s v="aggregate"/>
    <x v="2"/>
  </r>
  <r>
    <s v="Non Alcoholic Beverages - Ready to Drink"/>
    <s v="Fruit Juice - Ready to Drink (Perishable)"/>
    <x v="66"/>
    <x v="603"/>
    <x v="2"/>
    <x v="2"/>
    <x v="1"/>
    <x v="2"/>
    <x v="7"/>
    <n v="1.0873769874699999"/>
    <x v="8"/>
    <s v="aggregate"/>
    <x v="2"/>
  </r>
  <r>
    <s v="Non Alcoholic Beverages - Ready to Drink"/>
    <s v="Fruit Juice - Ready to Drink (Perishable)"/>
    <x v="66"/>
    <x v="603"/>
    <x v="2"/>
    <x v="3"/>
    <x v="1"/>
    <x v="2"/>
    <x v="7"/>
    <n v="0.4408823529"/>
    <x v="8"/>
    <s v="aggregate"/>
    <x v="2"/>
  </r>
  <r>
    <s v="Non Alcoholic Beverages - Ready to Drink"/>
    <s v="Fruit Juice - Ready to Drink (Perishable)"/>
    <x v="66"/>
    <x v="603"/>
    <x v="2"/>
    <x v="4"/>
    <x v="1"/>
    <x v="2"/>
    <x v="7"/>
    <n v="0.24331246000000001"/>
    <x v="8"/>
    <s v="aggregate"/>
    <x v="2"/>
  </r>
  <r>
    <s v="Non Alcoholic Beverages - Ready to Drink"/>
    <s v="Fruit Juice - Ready to Drink (Perishable)"/>
    <x v="66"/>
    <x v="603"/>
    <x v="2"/>
    <x v="5"/>
    <x v="1"/>
    <x v="2"/>
    <x v="7"/>
    <n v="9.363189106E-2"/>
    <x v="8"/>
    <s v="aggregate"/>
    <x v="2"/>
  </r>
  <r>
    <s v="Fruits - Unprepared/Unprocessed (Fresh)"/>
    <m/>
    <x v="67"/>
    <x v="604"/>
    <x v="3"/>
    <x v="0"/>
    <x v="2"/>
    <x v="1"/>
    <x v="7"/>
    <n v="0.12703530595023274"/>
    <x v="4"/>
    <s v="aggregate"/>
    <x v="3"/>
  </r>
  <r>
    <s v="Fruits - Unprepared/Unprocessed (Fresh)"/>
    <m/>
    <x v="67"/>
    <x v="604"/>
    <x v="3"/>
    <x v="6"/>
    <x v="2"/>
    <x v="1"/>
    <x v="7"/>
    <n v="0"/>
    <x v="4"/>
    <s v="aggregate"/>
    <x v="3"/>
  </r>
  <r>
    <s v="Fruits - Unprepared/Unprocessed (Fresh)"/>
    <m/>
    <x v="67"/>
    <x v="604"/>
    <x v="3"/>
    <x v="7"/>
    <x v="2"/>
    <x v="1"/>
    <x v="7"/>
    <n v="0.37257897203324625"/>
    <x v="4"/>
    <s v="aggregate"/>
    <x v="3"/>
  </r>
  <r>
    <s v="Fruits - Unprepared/Unprocessed (Fresh)"/>
    <m/>
    <x v="67"/>
    <x v="604"/>
    <x v="3"/>
    <x v="3"/>
    <x v="2"/>
    <x v="1"/>
    <x v="7"/>
    <n v="1.5557814688927443E-2"/>
    <x v="4"/>
    <s v="aggregate"/>
    <x v="3"/>
  </r>
  <r>
    <s v="Fruits - Unprepared/Unprocessed (Fresh)"/>
    <m/>
    <x v="67"/>
    <x v="604"/>
    <x v="3"/>
    <x v="5"/>
    <x v="2"/>
    <x v="1"/>
    <x v="7"/>
    <n v="0.18316495334742655"/>
    <x v="4"/>
    <s v="aggregate"/>
    <x v="3"/>
  </r>
  <r>
    <s v="Fruits - Unprepared/Unprocessed (Fresh)"/>
    <m/>
    <x v="67"/>
    <x v="604"/>
    <x v="3"/>
    <x v="4"/>
    <x v="2"/>
    <x v="1"/>
    <x v="7"/>
    <n v="4.1961204951518775E-2"/>
    <x v="4"/>
    <s v="aggregate"/>
    <x v="3"/>
  </r>
  <r>
    <s v="Fruits - Unprepared/Unprocessed (Fresh)"/>
    <m/>
    <x v="67"/>
    <x v="604"/>
    <x v="3"/>
    <x v="1"/>
    <x v="2"/>
    <x v="1"/>
    <x v="7"/>
    <n v="0.49961427798347902"/>
    <x v="4"/>
    <s v="aggregate"/>
    <x v="3"/>
  </r>
  <r>
    <s v="Fruits - Unprepared/Unprocessed (Fresh)"/>
    <m/>
    <x v="67"/>
    <x v="604"/>
    <x v="3"/>
    <x v="2"/>
    <x v="2"/>
    <x v="1"/>
    <x v="7"/>
    <n v="0.74029825097135182"/>
    <x v="4"/>
    <s v="aggregate"/>
    <x v="3"/>
  </r>
  <r>
    <s v="Bulb Vegetables"/>
    <s v="Garlic"/>
    <x v="68"/>
    <x v="605"/>
    <x v="1"/>
    <x v="2"/>
    <x v="1"/>
    <x v="1"/>
    <x v="15"/>
    <n v="0.56999999999999995"/>
    <x v="3"/>
    <s v="granular"/>
    <x v="1"/>
  </r>
  <r>
    <s v="Bulb Vegetables"/>
    <s v="Garlic"/>
    <x v="68"/>
    <x v="606"/>
    <x v="2"/>
    <x v="1"/>
    <x v="1"/>
    <x v="2"/>
    <x v="7"/>
    <n v="0.21477062658000001"/>
    <x v="4"/>
    <s v="aggregate"/>
    <x v="2"/>
  </r>
  <r>
    <s v="Bulb Vegetables"/>
    <s v="Garlic"/>
    <x v="68"/>
    <x v="606"/>
    <x v="2"/>
    <x v="2"/>
    <x v="1"/>
    <x v="2"/>
    <x v="7"/>
    <n v="0.35286450965999999"/>
    <x v="4"/>
    <s v="aggregate"/>
    <x v="2"/>
  </r>
  <r>
    <s v="Bulb Vegetables"/>
    <s v="Garlic"/>
    <x v="68"/>
    <x v="606"/>
    <x v="2"/>
    <x v="3"/>
    <x v="1"/>
    <x v="2"/>
    <x v="7"/>
    <n v="0"/>
    <x v="4"/>
    <s v="aggregate"/>
    <x v="2"/>
  </r>
  <r>
    <s v="Bulb Vegetables"/>
    <s v="Garlic"/>
    <x v="68"/>
    <x v="606"/>
    <x v="2"/>
    <x v="4"/>
    <x v="1"/>
    <x v="2"/>
    <x v="7"/>
    <n v="0"/>
    <x v="4"/>
    <s v="aggregate"/>
    <x v="2"/>
  </r>
  <r>
    <s v="Bulb Vegetables"/>
    <s v="Garlic"/>
    <x v="68"/>
    <x v="606"/>
    <x v="2"/>
    <x v="5"/>
    <x v="1"/>
    <x v="2"/>
    <x v="7"/>
    <n v="0.13809388308000001"/>
    <x v="4"/>
    <s v="aggregate"/>
    <x v="2"/>
  </r>
  <r>
    <s v="Root/Tuber Vegetables"/>
    <s v="Ginger"/>
    <x v="69"/>
    <x v="607"/>
    <x v="1"/>
    <x v="2"/>
    <x v="1"/>
    <x v="1"/>
    <x v="15"/>
    <n v="0.88"/>
    <x v="3"/>
    <s v="granular"/>
    <x v="1"/>
  </r>
  <r>
    <s v="Stem Vegetables"/>
    <s v="Globe Artichokes"/>
    <x v="70"/>
    <x v="608"/>
    <x v="1"/>
    <x v="2"/>
    <x v="1"/>
    <x v="1"/>
    <x v="15"/>
    <n v="0.48"/>
    <x v="3"/>
    <s v="granular"/>
    <x v="1"/>
  </r>
  <r>
    <s v="Berries/Small Fruit"/>
    <s v="Gooseberries"/>
    <x v="71"/>
    <x v="609"/>
    <x v="5"/>
    <x v="1"/>
    <x v="7"/>
    <x v="0"/>
    <x v="7"/>
    <n v="1.1013819"/>
    <x v="9"/>
    <s v="aggregate"/>
    <x v="3"/>
  </r>
  <r>
    <s v="Berries/Small Fruit"/>
    <s v="Gooseberries"/>
    <x v="71"/>
    <x v="609"/>
    <x v="5"/>
    <x v="3"/>
    <x v="7"/>
    <x v="0"/>
    <x v="7"/>
    <n v="0"/>
    <x v="9"/>
    <s v="aggregate"/>
    <x v="3"/>
  </r>
  <r>
    <s v="Berries/Small Fruit"/>
    <s v="Gooseberries"/>
    <x v="71"/>
    <x v="609"/>
    <x v="5"/>
    <x v="4"/>
    <x v="7"/>
    <x v="0"/>
    <x v="7"/>
    <n v="0"/>
    <x v="9"/>
    <s v="aggregate"/>
    <x v="3"/>
  </r>
  <r>
    <s v="Berries/Small Fruit"/>
    <s v="Gooseberries"/>
    <x v="71"/>
    <x v="609"/>
    <x v="5"/>
    <x v="5"/>
    <x v="7"/>
    <x v="0"/>
    <x v="7"/>
    <n v="0.30109219999999998"/>
    <x v="9"/>
    <s v="aggregate"/>
    <x v="3"/>
  </r>
  <r>
    <s v="Berries/Small Fruit"/>
    <s v="Gooseberries"/>
    <x v="71"/>
    <x v="609"/>
    <x v="5"/>
    <x v="2"/>
    <x v="7"/>
    <x v="0"/>
    <x v="7"/>
    <n v="1.4024741000000001"/>
    <x v="9"/>
    <s v="aggregate"/>
    <x v="3"/>
  </r>
  <r>
    <s v="Grains/Flour"/>
    <m/>
    <x v="72"/>
    <x v="610"/>
    <x v="0"/>
    <x v="0"/>
    <x v="0"/>
    <x v="0"/>
    <x v="91"/>
    <n v="1.70089E-4"/>
    <x v="0"/>
    <s v="aggregate"/>
    <x v="0"/>
  </r>
  <r>
    <s v="Grains/Flour"/>
    <m/>
    <x v="72"/>
    <x v="610"/>
    <x v="0"/>
    <x v="1"/>
    <x v="0"/>
    <x v="0"/>
    <x v="91"/>
    <n v="0.276821967"/>
    <x v="0"/>
    <s v="aggregate"/>
    <x v="0"/>
  </r>
  <r>
    <s v="Grains/Flour"/>
    <m/>
    <x v="72"/>
    <x v="611"/>
    <x v="0"/>
    <x v="0"/>
    <x v="0"/>
    <x v="0"/>
    <x v="18"/>
    <n v="2.2667100000000001E-4"/>
    <x v="0"/>
    <s v="aggregate"/>
    <x v="0"/>
  </r>
  <r>
    <s v="Grains/Flour"/>
    <m/>
    <x v="72"/>
    <x v="611"/>
    <x v="0"/>
    <x v="1"/>
    <x v="0"/>
    <x v="0"/>
    <x v="18"/>
    <n v="0.431247406"/>
    <x v="0"/>
    <s v="aggregate"/>
    <x v="0"/>
  </r>
  <r>
    <s v="Grains/Flour"/>
    <m/>
    <x v="72"/>
    <x v="612"/>
    <x v="0"/>
    <x v="0"/>
    <x v="0"/>
    <x v="0"/>
    <x v="92"/>
    <n v="1.0545299999999999E-4"/>
    <x v="0"/>
    <s v="aggregate"/>
    <x v="0"/>
  </r>
  <r>
    <s v="Grains/Flour"/>
    <m/>
    <x v="72"/>
    <x v="612"/>
    <x v="0"/>
    <x v="1"/>
    <x v="0"/>
    <x v="0"/>
    <x v="92"/>
    <n v="0.25825325999999998"/>
    <x v="0"/>
    <s v="aggregate"/>
    <x v="0"/>
  </r>
  <r>
    <s v="Grains/Flour"/>
    <m/>
    <x v="72"/>
    <x v="613"/>
    <x v="0"/>
    <x v="0"/>
    <x v="0"/>
    <x v="0"/>
    <x v="93"/>
    <n v="9.5685000000000003E-5"/>
    <x v="0"/>
    <s v="aggregate"/>
    <x v="0"/>
  </r>
  <r>
    <s v="Grains/Flour"/>
    <m/>
    <x v="72"/>
    <x v="613"/>
    <x v="0"/>
    <x v="1"/>
    <x v="0"/>
    <x v="0"/>
    <x v="93"/>
    <n v="0.24537609499999999"/>
    <x v="0"/>
    <s v="aggregate"/>
    <x v="0"/>
  </r>
  <r>
    <s v="Grains/Flour"/>
    <m/>
    <x v="72"/>
    <x v="614"/>
    <x v="0"/>
    <x v="0"/>
    <x v="0"/>
    <x v="0"/>
    <x v="94"/>
    <n v="1.0050100000000001E-4"/>
    <x v="0"/>
    <s v="aggregate"/>
    <x v="0"/>
  </r>
  <r>
    <s v="Grains/Flour"/>
    <m/>
    <x v="72"/>
    <x v="614"/>
    <x v="0"/>
    <x v="1"/>
    <x v="0"/>
    <x v="0"/>
    <x v="94"/>
    <n v="0.25828951700000002"/>
    <x v="0"/>
    <s v="aggregate"/>
    <x v="0"/>
  </r>
  <r>
    <s v="Grains/Flour"/>
    <m/>
    <x v="72"/>
    <x v="615"/>
    <x v="0"/>
    <x v="0"/>
    <x v="0"/>
    <x v="0"/>
    <x v="95"/>
    <n v="1.25303E-4"/>
    <x v="0"/>
    <s v="aggregate"/>
    <x v="0"/>
  </r>
  <r>
    <s v="Grains/Flour"/>
    <m/>
    <x v="72"/>
    <x v="615"/>
    <x v="0"/>
    <x v="1"/>
    <x v="0"/>
    <x v="0"/>
    <x v="95"/>
    <n v="0.55548272300000001"/>
    <x v="0"/>
    <s v="aggregate"/>
    <x v="0"/>
  </r>
  <r>
    <s v="Grains/Flour"/>
    <m/>
    <x v="72"/>
    <x v="616"/>
    <x v="0"/>
    <x v="0"/>
    <x v="29"/>
    <x v="0"/>
    <x v="2"/>
    <n v="3.9072800000000002E-4"/>
    <x v="0"/>
    <s v="aggregate"/>
    <x v="0"/>
  </r>
  <r>
    <s v="Grains/Flour"/>
    <m/>
    <x v="72"/>
    <x v="616"/>
    <x v="0"/>
    <x v="1"/>
    <x v="29"/>
    <x v="0"/>
    <x v="2"/>
    <n v="4.3401500129999997"/>
    <x v="0"/>
    <s v="aggregate"/>
    <x v="0"/>
  </r>
  <r>
    <s v="Grains/Flour"/>
    <m/>
    <x v="72"/>
    <x v="617"/>
    <x v="0"/>
    <x v="0"/>
    <x v="0"/>
    <x v="0"/>
    <x v="96"/>
    <n v="1.08111E-4"/>
    <x v="0"/>
    <s v="aggregate"/>
    <x v="0"/>
  </r>
  <r>
    <s v="Grains/Flour"/>
    <m/>
    <x v="72"/>
    <x v="617"/>
    <x v="0"/>
    <x v="1"/>
    <x v="0"/>
    <x v="0"/>
    <x v="96"/>
    <n v="0.25305169399999999"/>
    <x v="0"/>
    <s v="aggregate"/>
    <x v="0"/>
  </r>
  <r>
    <s v="Grains/Flour"/>
    <m/>
    <x v="72"/>
    <x v="618"/>
    <x v="0"/>
    <x v="0"/>
    <x v="0"/>
    <x v="0"/>
    <x v="97"/>
    <n v="1.06925E-4"/>
    <x v="0"/>
    <s v="aggregate"/>
    <x v="0"/>
  </r>
  <r>
    <s v="Grains/Flour"/>
    <m/>
    <x v="72"/>
    <x v="618"/>
    <x v="0"/>
    <x v="1"/>
    <x v="0"/>
    <x v="0"/>
    <x v="97"/>
    <n v="0.25515051599999999"/>
    <x v="0"/>
    <s v="aggregate"/>
    <x v="0"/>
  </r>
  <r>
    <s v="Grains/Flour"/>
    <m/>
    <x v="72"/>
    <x v="619"/>
    <x v="0"/>
    <x v="0"/>
    <x v="0"/>
    <x v="0"/>
    <x v="98"/>
    <n v="1.30087E-4"/>
    <x v="0"/>
    <s v="aggregate"/>
    <x v="0"/>
  </r>
  <r>
    <s v="Grains/Flour"/>
    <m/>
    <x v="72"/>
    <x v="619"/>
    <x v="0"/>
    <x v="1"/>
    <x v="0"/>
    <x v="0"/>
    <x v="98"/>
    <n v="0.36817096999999999"/>
    <x v="0"/>
    <s v="aggregate"/>
    <x v="0"/>
  </r>
  <r>
    <s v="Grains/Flour"/>
    <m/>
    <x v="72"/>
    <x v="620"/>
    <x v="0"/>
    <x v="0"/>
    <x v="0"/>
    <x v="0"/>
    <x v="92"/>
    <n v="1.52712E-4"/>
    <x v="0"/>
    <s v="aggregate"/>
    <x v="0"/>
  </r>
  <r>
    <s v="Grains/Flour"/>
    <m/>
    <x v="72"/>
    <x v="620"/>
    <x v="0"/>
    <x v="1"/>
    <x v="0"/>
    <x v="0"/>
    <x v="92"/>
    <n v="0.30589694699999997"/>
    <x v="0"/>
    <s v="aggregate"/>
    <x v="0"/>
  </r>
  <r>
    <s v="Grains/Flour"/>
    <m/>
    <x v="72"/>
    <x v="621"/>
    <x v="0"/>
    <x v="0"/>
    <x v="0"/>
    <x v="0"/>
    <x v="99"/>
    <n v="1.4329800000000001E-4"/>
    <x v="0"/>
    <s v="aggregate"/>
    <x v="0"/>
  </r>
  <r>
    <s v="Grains/Flour"/>
    <m/>
    <x v="72"/>
    <x v="621"/>
    <x v="0"/>
    <x v="1"/>
    <x v="0"/>
    <x v="0"/>
    <x v="99"/>
    <n v="0.28542382700000002"/>
    <x v="0"/>
    <s v="aggregate"/>
    <x v="0"/>
  </r>
  <r>
    <s v="Grains/Flour"/>
    <m/>
    <x v="72"/>
    <x v="622"/>
    <x v="0"/>
    <x v="0"/>
    <x v="0"/>
    <x v="0"/>
    <x v="100"/>
    <n v="1.4944099999999999E-4"/>
    <x v="0"/>
    <s v="aggregate"/>
    <x v="0"/>
  </r>
  <r>
    <s v="Grains/Flour"/>
    <m/>
    <x v="72"/>
    <x v="622"/>
    <x v="0"/>
    <x v="1"/>
    <x v="0"/>
    <x v="0"/>
    <x v="100"/>
    <n v="0.310535911"/>
    <x v="0"/>
    <s v="aggregate"/>
    <x v="0"/>
  </r>
  <r>
    <s v="Grains/Flour"/>
    <m/>
    <x v="72"/>
    <x v="623"/>
    <x v="0"/>
    <x v="0"/>
    <x v="0"/>
    <x v="0"/>
    <x v="101"/>
    <n v="1.7916199999999999E-4"/>
    <x v="0"/>
    <s v="aggregate"/>
    <x v="0"/>
  </r>
  <r>
    <s v="Grains/Flour"/>
    <m/>
    <x v="72"/>
    <x v="623"/>
    <x v="0"/>
    <x v="1"/>
    <x v="0"/>
    <x v="0"/>
    <x v="101"/>
    <n v="0.29982523599999999"/>
    <x v="0"/>
    <s v="aggregate"/>
    <x v="0"/>
  </r>
  <r>
    <s v="Grains/Flour"/>
    <m/>
    <x v="72"/>
    <x v="624"/>
    <x v="0"/>
    <x v="0"/>
    <x v="0"/>
    <x v="0"/>
    <x v="102"/>
    <n v="1.79039E-4"/>
    <x v="0"/>
    <s v="aggregate"/>
    <x v="0"/>
  </r>
  <r>
    <s v="Grains/Flour"/>
    <m/>
    <x v="72"/>
    <x v="624"/>
    <x v="0"/>
    <x v="1"/>
    <x v="0"/>
    <x v="0"/>
    <x v="102"/>
    <n v="0.29957419200000002"/>
    <x v="0"/>
    <s v="aggregate"/>
    <x v="0"/>
  </r>
  <r>
    <s v="Grains/Flour"/>
    <m/>
    <x v="72"/>
    <x v="625"/>
    <x v="0"/>
    <x v="0"/>
    <x v="0"/>
    <x v="0"/>
    <x v="103"/>
    <n v="2.0833000000000001E-4"/>
    <x v="0"/>
    <s v="aggregate"/>
    <x v="0"/>
  </r>
  <r>
    <s v="Grains/Flour"/>
    <m/>
    <x v="72"/>
    <x v="625"/>
    <x v="0"/>
    <x v="1"/>
    <x v="0"/>
    <x v="0"/>
    <x v="103"/>
    <n v="0.38928347899999999"/>
    <x v="0"/>
    <s v="aggregate"/>
    <x v="0"/>
  </r>
  <r>
    <s v="Grains/Flour"/>
    <m/>
    <x v="72"/>
    <x v="626"/>
    <x v="0"/>
    <x v="0"/>
    <x v="0"/>
    <x v="0"/>
    <x v="102"/>
    <n v="1.4841E-4"/>
    <x v="0"/>
    <s v="aggregate"/>
    <x v="0"/>
  </r>
  <r>
    <s v="Grains/Flour"/>
    <m/>
    <x v="72"/>
    <x v="626"/>
    <x v="0"/>
    <x v="1"/>
    <x v="0"/>
    <x v="0"/>
    <x v="102"/>
    <n v="0.25269269"/>
    <x v="0"/>
    <s v="aggregate"/>
    <x v="0"/>
  </r>
  <r>
    <s v="Grains/Flour"/>
    <m/>
    <x v="72"/>
    <x v="627"/>
    <x v="0"/>
    <x v="0"/>
    <x v="0"/>
    <x v="0"/>
    <x v="104"/>
    <n v="1.9415200000000001E-4"/>
    <x v="0"/>
    <s v="aggregate"/>
    <x v="0"/>
  </r>
  <r>
    <s v="Grains/Flour"/>
    <m/>
    <x v="72"/>
    <x v="627"/>
    <x v="0"/>
    <x v="1"/>
    <x v="0"/>
    <x v="0"/>
    <x v="104"/>
    <n v="0.32080831399999998"/>
    <x v="0"/>
    <s v="aggregate"/>
    <x v="0"/>
  </r>
  <r>
    <s v="Grains/Flour"/>
    <m/>
    <x v="72"/>
    <x v="628"/>
    <x v="0"/>
    <x v="0"/>
    <x v="0"/>
    <x v="0"/>
    <x v="105"/>
    <n v="1.7651599999999999E-4"/>
    <x v="0"/>
    <s v="aggregate"/>
    <x v="0"/>
  </r>
  <r>
    <s v="Grains/Flour"/>
    <m/>
    <x v="72"/>
    <x v="628"/>
    <x v="0"/>
    <x v="1"/>
    <x v="0"/>
    <x v="0"/>
    <x v="105"/>
    <n v="0.29581971800000001"/>
    <x v="0"/>
    <s v="aggregate"/>
    <x v="0"/>
  </r>
  <r>
    <s v="Grains/Flour"/>
    <m/>
    <x v="72"/>
    <x v="629"/>
    <x v="0"/>
    <x v="0"/>
    <x v="0"/>
    <x v="0"/>
    <x v="106"/>
    <n v="2.4184599999999999E-4"/>
    <x v="0"/>
    <s v="aggregate"/>
    <x v="0"/>
  </r>
  <r>
    <s v="Grains/Flour"/>
    <m/>
    <x v="72"/>
    <x v="629"/>
    <x v="0"/>
    <x v="1"/>
    <x v="0"/>
    <x v="0"/>
    <x v="106"/>
    <n v="0.42800136799999999"/>
    <x v="0"/>
    <s v="aggregate"/>
    <x v="0"/>
  </r>
  <r>
    <s v="Grains/Flour"/>
    <m/>
    <x v="72"/>
    <x v="630"/>
    <x v="0"/>
    <x v="0"/>
    <x v="0"/>
    <x v="0"/>
    <x v="107"/>
    <n v="2.57075E-4"/>
    <x v="0"/>
    <s v="aggregate"/>
    <x v="0"/>
  </r>
  <r>
    <s v="Grains/Flour"/>
    <m/>
    <x v="72"/>
    <x v="630"/>
    <x v="0"/>
    <x v="1"/>
    <x v="0"/>
    <x v="0"/>
    <x v="107"/>
    <n v="0.43003292900000001"/>
    <x v="0"/>
    <s v="aggregate"/>
    <x v="0"/>
  </r>
  <r>
    <s v="Grains/Flour"/>
    <m/>
    <x v="72"/>
    <x v="631"/>
    <x v="0"/>
    <x v="0"/>
    <x v="0"/>
    <x v="0"/>
    <x v="108"/>
    <n v="2.3640400000000001E-4"/>
    <x v="0"/>
    <s v="aggregate"/>
    <x v="0"/>
  </r>
  <r>
    <s v="Grains/Flour"/>
    <m/>
    <x v="72"/>
    <x v="631"/>
    <x v="0"/>
    <x v="1"/>
    <x v="0"/>
    <x v="0"/>
    <x v="108"/>
    <n v="0.43748954800000001"/>
    <x v="0"/>
    <s v="aggregate"/>
    <x v="0"/>
  </r>
  <r>
    <s v="Grains/Flour"/>
    <m/>
    <x v="72"/>
    <x v="632"/>
    <x v="0"/>
    <x v="0"/>
    <x v="0"/>
    <x v="0"/>
    <x v="109"/>
    <n v="2.4097100000000001E-4"/>
    <x v="0"/>
    <s v="aggregate"/>
    <x v="0"/>
  </r>
  <r>
    <s v="Grains/Flour"/>
    <m/>
    <x v="72"/>
    <x v="632"/>
    <x v="0"/>
    <x v="1"/>
    <x v="0"/>
    <x v="0"/>
    <x v="109"/>
    <n v="0.47636463600000001"/>
    <x v="0"/>
    <s v="aggregate"/>
    <x v="0"/>
  </r>
  <r>
    <s v="Grains/Flour"/>
    <m/>
    <x v="72"/>
    <x v="633"/>
    <x v="0"/>
    <x v="0"/>
    <x v="0"/>
    <x v="0"/>
    <x v="102"/>
    <n v="9.5601999999999997E-5"/>
    <x v="0"/>
    <s v="aggregate"/>
    <x v="0"/>
  </r>
  <r>
    <s v="Grains/Flour"/>
    <m/>
    <x v="72"/>
    <x v="633"/>
    <x v="0"/>
    <x v="1"/>
    <x v="0"/>
    <x v="0"/>
    <x v="102"/>
    <n v="0.36986918600000002"/>
    <x v="0"/>
    <s v="aggregate"/>
    <x v="0"/>
  </r>
  <r>
    <s v="Grains/Flour"/>
    <m/>
    <x v="72"/>
    <x v="634"/>
    <x v="0"/>
    <x v="0"/>
    <x v="0"/>
    <x v="0"/>
    <x v="105"/>
    <n v="1.6566899999999999E-4"/>
    <x v="0"/>
    <s v="aggregate"/>
    <x v="0"/>
  </r>
  <r>
    <s v="Grains/Flour"/>
    <m/>
    <x v="72"/>
    <x v="634"/>
    <x v="0"/>
    <x v="1"/>
    <x v="0"/>
    <x v="0"/>
    <x v="105"/>
    <n v="0.27839883100000001"/>
    <x v="0"/>
    <s v="aggregate"/>
    <x v="0"/>
  </r>
  <r>
    <s v="Grains/Flour"/>
    <m/>
    <x v="72"/>
    <x v="635"/>
    <x v="0"/>
    <x v="0"/>
    <x v="0"/>
    <x v="0"/>
    <x v="110"/>
    <n v="1.6589299999999999E-4"/>
    <x v="0"/>
    <s v="aggregate"/>
    <x v="0"/>
  </r>
  <r>
    <s v="Grains/Flour"/>
    <m/>
    <x v="72"/>
    <x v="635"/>
    <x v="0"/>
    <x v="1"/>
    <x v="0"/>
    <x v="0"/>
    <x v="110"/>
    <n v="0.26637112400000001"/>
    <x v="0"/>
    <s v="aggregate"/>
    <x v="0"/>
  </r>
  <r>
    <s v="Grains/Flour"/>
    <m/>
    <x v="72"/>
    <x v="636"/>
    <x v="0"/>
    <x v="0"/>
    <x v="0"/>
    <x v="0"/>
    <x v="37"/>
    <n v="2.5841973000000001E-2"/>
    <x v="0"/>
    <s v="aggregate"/>
    <x v="0"/>
  </r>
  <r>
    <s v="Grains/Flour"/>
    <m/>
    <x v="72"/>
    <x v="636"/>
    <x v="0"/>
    <x v="1"/>
    <x v="0"/>
    <x v="0"/>
    <x v="37"/>
    <n v="0.20943882899999999"/>
    <x v="0"/>
    <s v="aggregate"/>
    <x v="0"/>
  </r>
  <r>
    <s v="Grains/Flour"/>
    <m/>
    <x v="72"/>
    <x v="637"/>
    <x v="0"/>
    <x v="0"/>
    <x v="0"/>
    <x v="0"/>
    <x v="41"/>
    <n v="2.3271895000000001E-2"/>
    <x v="0"/>
    <s v="aggregate"/>
    <x v="0"/>
  </r>
  <r>
    <s v="Grains/Flour"/>
    <m/>
    <x v="72"/>
    <x v="637"/>
    <x v="0"/>
    <x v="1"/>
    <x v="0"/>
    <x v="0"/>
    <x v="41"/>
    <n v="0.18002468699999999"/>
    <x v="0"/>
    <s v="aggregate"/>
    <x v="0"/>
  </r>
  <r>
    <s v="Grains/Flour"/>
    <m/>
    <x v="72"/>
    <x v="638"/>
    <x v="0"/>
    <x v="0"/>
    <x v="0"/>
    <x v="0"/>
    <x v="111"/>
    <n v="2.0704518000000002E-2"/>
    <x v="0"/>
    <s v="aggregate"/>
    <x v="0"/>
  </r>
  <r>
    <s v="Grains/Flour"/>
    <m/>
    <x v="72"/>
    <x v="638"/>
    <x v="0"/>
    <x v="1"/>
    <x v="0"/>
    <x v="0"/>
    <x v="111"/>
    <n v="0.19126290400000001"/>
    <x v="0"/>
    <s v="aggregate"/>
    <x v="0"/>
  </r>
  <r>
    <s v="Grains/Flour"/>
    <m/>
    <x v="72"/>
    <x v="639"/>
    <x v="0"/>
    <x v="0"/>
    <x v="0"/>
    <x v="0"/>
    <x v="112"/>
    <n v="4.4804E-5"/>
    <x v="0"/>
    <s v="aggregate"/>
    <x v="0"/>
  </r>
  <r>
    <s v="Grains/Flour"/>
    <m/>
    <x v="72"/>
    <x v="639"/>
    <x v="0"/>
    <x v="1"/>
    <x v="0"/>
    <x v="0"/>
    <x v="112"/>
    <n v="0.47395146700000002"/>
    <x v="0"/>
    <s v="aggregate"/>
    <x v="0"/>
  </r>
  <r>
    <s v="Grains/Flour"/>
    <m/>
    <x v="72"/>
    <x v="640"/>
    <x v="0"/>
    <x v="0"/>
    <x v="30"/>
    <x v="0"/>
    <x v="56"/>
    <n v="0.547000339"/>
    <x v="0"/>
    <s v="aggregate"/>
    <x v="0"/>
  </r>
  <r>
    <s v="Grains/Flour"/>
    <m/>
    <x v="72"/>
    <x v="640"/>
    <x v="0"/>
    <x v="1"/>
    <x v="30"/>
    <x v="0"/>
    <x v="56"/>
    <n v="0.98185905799999995"/>
    <x v="0"/>
    <s v="aggregate"/>
    <x v="0"/>
  </r>
  <r>
    <s v="Grains/Flour"/>
    <m/>
    <x v="72"/>
    <x v="641"/>
    <x v="0"/>
    <x v="0"/>
    <x v="31"/>
    <x v="0"/>
    <x v="56"/>
    <n v="0.75517272400000002"/>
    <x v="0"/>
    <s v="aggregate"/>
    <x v="0"/>
  </r>
  <r>
    <s v="Grains/Flour"/>
    <m/>
    <x v="72"/>
    <x v="641"/>
    <x v="0"/>
    <x v="1"/>
    <x v="31"/>
    <x v="0"/>
    <x v="56"/>
    <n v="1.5137131960000001"/>
    <x v="0"/>
    <s v="aggregate"/>
    <x v="0"/>
  </r>
  <r>
    <s v="Grains/Flour"/>
    <m/>
    <x v="72"/>
    <x v="642"/>
    <x v="0"/>
    <x v="0"/>
    <x v="0"/>
    <x v="0"/>
    <x v="60"/>
    <n v="6.5932000000000005E-5"/>
    <x v="0"/>
    <s v="aggregate"/>
    <x v="0"/>
  </r>
  <r>
    <s v="Grains/Flour"/>
    <m/>
    <x v="72"/>
    <x v="642"/>
    <x v="0"/>
    <x v="1"/>
    <x v="0"/>
    <x v="0"/>
    <x v="60"/>
    <n v="0.59937829600000003"/>
    <x v="0"/>
    <s v="aggregate"/>
    <x v="0"/>
  </r>
  <r>
    <s v="Grains/Flour"/>
    <m/>
    <x v="72"/>
    <x v="643"/>
    <x v="0"/>
    <x v="0"/>
    <x v="0"/>
    <x v="0"/>
    <x v="60"/>
    <n v="9.4388000000000005E-5"/>
    <x v="0"/>
    <s v="aggregate"/>
    <x v="0"/>
  </r>
  <r>
    <s v="Grains/Flour"/>
    <m/>
    <x v="72"/>
    <x v="643"/>
    <x v="0"/>
    <x v="1"/>
    <x v="0"/>
    <x v="0"/>
    <x v="60"/>
    <n v="0.70037127499999996"/>
    <x v="0"/>
    <s v="aggregate"/>
    <x v="0"/>
  </r>
  <r>
    <s v="Grains/Flour"/>
    <m/>
    <x v="72"/>
    <x v="644"/>
    <x v="0"/>
    <x v="0"/>
    <x v="0"/>
    <x v="0"/>
    <x v="60"/>
    <n v="8.4356000000000003E-5"/>
    <x v="0"/>
    <s v="aggregate"/>
    <x v="0"/>
  </r>
  <r>
    <s v="Grains/Flour"/>
    <m/>
    <x v="72"/>
    <x v="644"/>
    <x v="0"/>
    <x v="1"/>
    <x v="0"/>
    <x v="0"/>
    <x v="60"/>
    <n v="0.68823533100000001"/>
    <x v="0"/>
    <s v="aggregate"/>
    <x v="0"/>
  </r>
  <r>
    <s v="Grains/Flour"/>
    <m/>
    <x v="72"/>
    <x v="645"/>
    <x v="0"/>
    <x v="0"/>
    <x v="0"/>
    <x v="0"/>
    <x v="60"/>
    <n v="8.5598000000000003E-5"/>
    <x v="0"/>
    <s v="aggregate"/>
    <x v="0"/>
  </r>
  <r>
    <s v="Grains/Flour"/>
    <m/>
    <x v="72"/>
    <x v="645"/>
    <x v="0"/>
    <x v="1"/>
    <x v="0"/>
    <x v="0"/>
    <x v="60"/>
    <n v="0.689090066"/>
    <x v="0"/>
    <s v="aggregate"/>
    <x v="0"/>
  </r>
  <r>
    <s v="Grains/Flour"/>
    <m/>
    <x v="72"/>
    <x v="646"/>
    <x v="0"/>
    <x v="0"/>
    <x v="0"/>
    <x v="0"/>
    <x v="111"/>
    <n v="5.0973000000000001E-5"/>
    <x v="0"/>
    <s v="aggregate"/>
    <x v="0"/>
  </r>
  <r>
    <s v="Grains/Flour"/>
    <m/>
    <x v="72"/>
    <x v="646"/>
    <x v="0"/>
    <x v="1"/>
    <x v="0"/>
    <x v="0"/>
    <x v="111"/>
    <n v="0.483596472"/>
    <x v="0"/>
    <s v="aggregate"/>
    <x v="0"/>
  </r>
  <r>
    <s v="Grains/Flour"/>
    <m/>
    <x v="72"/>
    <x v="647"/>
    <x v="0"/>
    <x v="0"/>
    <x v="0"/>
    <x v="0"/>
    <x v="38"/>
    <n v="0.67971458100000004"/>
    <x v="0"/>
    <s v="aggregate"/>
    <x v="0"/>
  </r>
  <r>
    <s v="Grains/Flour"/>
    <m/>
    <x v="72"/>
    <x v="647"/>
    <x v="0"/>
    <x v="1"/>
    <x v="0"/>
    <x v="0"/>
    <x v="38"/>
    <n v="0.83442112599999996"/>
    <x v="0"/>
    <s v="aggregate"/>
    <x v="0"/>
  </r>
  <r>
    <s v="Grains/Flour"/>
    <m/>
    <x v="72"/>
    <x v="648"/>
    <x v="0"/>
    <x v="0"/>
    <x v="0"/>
    <x v="0"/>
    <x v="113"/>
    <n v="9.7959166E-2"/>
    <x v="0"/>
    <s v="aggregate"/>
    <x v="0"/>
  </r>
  <r>
    <s v="Grains/Flour"/>
    <m/>
    <x v="72"/>
    <x v="648"/>
    <x v="0"/>
    <x v="1"/>
    <x v="0"/>
    <x v="0"/>
    <x v="113"/>
    <n v="0.24442657400000001"/>
    <x v="0"/>
    <s v="aggregate"/>
    <x v="0"/>
  </r>
  <r>
    <s v="Grains/Flour"/>
    <m/>
    <x v="72"/>
    <x v="649"/>
    <x v="0"/>
    <x v="0"/>
    <x v="0"/>
    <x v="0"/>
    <x v="36"/>
    <n v="0.26782742100000001"/>
    <x v="0"/>
    <s v="aggregate"/>
    <x v="0"/>
  </r>
  <r>
    <s v="Grains/Flour"/>
    <m/>
    <x v="72"/>
    <x v="649"/>
    <x v="0"/>
    <x v="1"/>
    <x v="0"/>
    <x v="0"/>
    <x v="36"/>
    <n v="0.63248108000000003"/>
    <x v="0"/>
    <s v="aggregate"/>
    <x v="0"/>
  </r>
  <r>
    <s v="Grains/Flour"/>
    <m/>
    <x v="72"/>
    <x v="650"/>
    <x v="0"/>
    <x v="0"/>
    <x v="0"/>
    <x v="0"/>
    <x v="112"/>
    <n v="0.214021827"/>
    <x v="0"/>
    <s v="aggregate"/>
    <x v="0"/>
  </r>
  <r>
    <s v="Grains/Flour"/>
    <m/>
    <x v="72"/>
    <x v="650"/>
    <x v="0"/>
    <x v="1"/>
    <x v="0"/>
    <x v="0"/>
    <x v="112"/>
    <n v="0.67394946899999997"/>
    <x v="0"/>
    <s v="aggregate"/>
    <x v="0"/>
  </r>
  <r>
    <s v="Grains/Flour"/>
    <m/>
    <x v="72"/>
    <x v="651"/>
    <x v="0"/>
    <x v="0"/>
    <x v="0"/>
    <x v="0"/>
    <x v="40"/>
    <n v="0.21495987899999999"/>
    <x v="0"/>
    <s v="aggregate"/>
    <x v="0"/>
  </r>
  <r>
    <s v="Grains/Flour"/>
    <m/>
    <x v="72"/>
    <x v="651"/>
    <x v="0"/>
    <x v="1"/>
    <x v="0"/>
    <x v="0"/>
    <x v="40"/>
    <n v="0.44957617599999999"/>
    <x v="0"/>
    <s v="aggregate"/>
    <x v="0"/>
  </r>
  <r>
    <s v="Grains/Flour"/>
    <m/>
    <x v="72"/>
    <x v="652"/>
    <x v="0"/>
    <x v="0"/>
    <x v="0"/>
    <x v="0"/>
    <x v="40"/>
    <n v="0.21495405300000001"/>
    <x v="0"/>
    <s v="aggregate"/>
    <x v="0"/>
  </r>
  <r>
    <s v="Grains/Flour"/>
    <m/>
    <x v="72"/>
    <x v="652"/>
    <x v="0"/>
    <x v="1"/>
    <x v="0"/>
    <x v="0"/>
    <x v="40"/>
    <n v="0.46168974299999999"/>
    <x v="0"/>
    <s v="aggregate"/>
    <x v="0"/>
  </r>
  <r>
    <s v="Grains/Flour"/>
    <m/>
    <x v="72"/>
    <x v="653"/>
    <x v="0"/>
    <x v="0"/>
    <x v="0"/>
    <x v="0"/>
    <x v="35"/>
    <n v="0.80675384000000006"/>
    <x v="0"/>
    <s v="aggregate"/>
    <x v="0"/>
  </r>
  <r>
    <s v="Grains/Flour"/>
    <m/>
    <x v="72"/>
    <x v="653"/>
    <x v="0"/>
    <x v="1"/>
    <x v="0"/>
    <x v="0"/>
    <x v="35"/>
    <n v="0.98354237300000003"/>
    <x v="0"/>
    <s v="aggregate"/>
    <x v="0"/>
  </r>
  <r>
    <s v="Grains/Flour"/>
    <m/>
    <x v="72"/>
    <x v="654"/>
    <x v="0"/>
    <x v="0"/>
    <x v="0"/>
    <x v="0"/>
    <x v="35"/>
    <n v="0.79484739699999996"/>
    <x v="0"/>
    <s v="aggregate"/>
    <x v="0"/>
  </r>
  <r>
    <s v="Grains/Flour"/>
    <m/>
    <x v="72"/>
    <x v="654"/>
    <x v="0"/>
    <x v="1"/>
    <x v="0"/>
    <x v="0"/>
    <x v="35"/>
    <n v="0.97095921100000004"/>
    <x v="0"/>
    <s v="aggregate"/>
    <x v="0"/>
  </r>
  <r>
    <s v="Grains/Flour"/>
    <m/>
    <x v="72"/>
    <x v="655"/>
    <x v="0"/>
    <x v="0"/>
    <x v="0"/>
    <x v="0"/>
    <x v="114"/>
    <n v="0.103714546"/>
    <x v="0"/>
    <s v="aggregate"/>
    <x v="0"/>
  </r>
  <r>
    <s v="Grains/Flour"/>
    <m/>
    <x v="72"/>
    <x v="655"/>
    <x v="0"/>
    <x v="1"/>
    <x v="0"/>
    <x v="0"/>
    <x v="114"/>
    <n v="0.25937673900000002"/>
    <x v="0"/>
    <s v="aggregate"/>
    <x v="0"/>
  </r>
  <r>
    <s v="Grains/Flour"/>
    <m/>
    <x v="72"/>
    <x v="656"/>
    <x v="0"/>
    <x v="0"/>
    <x v="0"/>
    <x v="0"/>
    <x v="114"/>
    <n v="8.6699892000000001E-2"/>
    <x v="0"/>
    <s v="aggregate"/>
    <x v="0"/>
  </r>
  <r>
    <s v="Grains/Flour"/>
    <m/>
    <x v="72"/>
    <x v="656"/>
    <x v="0"/>
    <x v="1"/>
    <x v="0"/>
    <x v="0"/>
    <x v="114"/>
    <n v="0.241446145"/>
    <x v="0"/>
    <s v="aggregate"/>
    <x v="0"/>
  </r>
  <r>
    <s v="Grains/Flour"/>
    <m/>
    <x v="72"/>
    <x v="657"/>
    <x v="0"/>
    <x v="0"/>
    <x v="0"/>
    <x v="0"/>
    <x v="35"/>
    <n v="0.66745590399999999"/>
    <x v="0"/>
    <s v="aggregate"/>
    <x v="0"/>
  </r>
  <r>
    <s v="Grains/Flour"/>
    <m/>
    <x v="72"/>
    <x v="657"/>
    <x v="0"/>
    <x v="1"/>
    <x v="0"/>
    <x v="0"/>
    <x v="35"/>
    <n v="0.821550632"/>
    <x v="0"/>
    <s v="aggregate"/>
    <x v="0"/>
  </r>
  <r>
    <s v="Grains/Flour"/>
    <m/>
    <x v="72"/>
    <x v="658"/>
    <x v="0"/>
    <x v="0"/>
    <x v="0"/>
    <x v="0"/>
    <x v="114"/>
    <n v="8.0733171000000006E-2"/>
    <x v="0"/>
    <s v="aggregate"/>
    <x v="0"/>
  </r>
  <r>
    <s v="Grains/Flour"/>
    <m/>
    <x v="72"/>
    <x v="658"/>
    <x v="0"/>
    <x v="1"/>
    <x v="0"/>
    <x v="0"/>
    <x v="114"/>
    <n v="0.22632369199999999"/>
    <x v="0"/>
    <s v="aggregate"/>
    <x v="0"/>
  </r>
  <r>
    <s v="Grains/Flour"/>
    <m/>
    <x v="72"/>
    <x v="659"/>
    <x v="0"/>
    <x v="0"/>
    <x v="0"/>
    <x v="0"/>
    <x v="60"/>
    <n v="7.9548000000000005E-5"/>
    <x v="0"/>
    <s v="aggregate"/>
    <x v="0"/>
  </r>
  <r>
    <s v="Grains/Flour"/>
    <m/>
    <x v="72"/>
    <x v="659"/>
    <x v="0"/>
    <x v="1"/>
    <x v="0"/>
    <x v="0"/>
    <x v="60"/>
    <n v="0.53819741899999995"/>
    <x v="0"/>
    <s v="aggregate"/>
    <x v="0"/>
  </r>
  <r>
    <s v="Grains/Flour"/>
    <m/>
    <x v="72"/>
    <x v="660"/>
    <x v="0"/>
    <x v="0"/>
    <x v="0"/>
    <x v="0"/>
    <x v="37"/>
    <n v="8.3460000000000004E-5"/>
    <x v="0"/>
    <s v="aggregate"/>
    <x v="0"/>
  </r>
  <r>
    <s v="Grains/Flour"/>
    <m/>
    <x v="72"/>
    <x v="660"/>
    <x v="0"/>
    <x v="1"/>
    <x v="0"/>
    <x v="0"/>
    <x v="37"/>
    <n v="0.47978880699999998"/>
    <x v="0"/>
    <s v="aggregate"/>
    <x v="0"/>
  </r>
  <r>
    <s v="Grains/Flour"/>
    <m/>
    <x v="72"/>
    <x v="661"/>
    <x v="0"/>
    <x v="0"/>
    <x v="0"/>
    <x v="0"/>
    <x v="41"/>
    <n v="7.6194999999999998E-5"/>
    <x v="0"/>
    <s v="aggregate"/>
    <x v="0"/>
  </r>
  <r>
    <s v="Grains/Flour"/>
    <m/>
    <x v="72"/>
    <x v="661"/>
    <x v="0"/>
    <x v="1"/>
    <x v="0"/>
    <x v="0"/>
    <x v="41"/>
    <n v="0.45451296299999999"/>
    <x v="0"/>
    <s v="aggregate"/>
    <x v="0"/>
  </r>
  <r>
    <s v="Grains/Flour"/>
    <m/>
    <x v="72"/>
    <x v="662"/>
    <x v="0"/>
    <x v="0"/>
    <x v="0"/>
    <x v="0"/>
    <x v="41"/>
    <n v="9.7805000000000003E-5"/>
    <x v="0"/>
    <s v="aggregate"/>
    <x v="0"/>
  </r>
  <r>
    <s v="Grains/Flour"/>
    <m/>
    <x v="72"/>
    <x v="662"/>
    <x v="0"/>
    <x v="1"/>
    <x v="0"/>
    <x v="0"/>
    <x v="41"/>
    <n v="0.48504410399999998"/>
    <x v="0"/>
    <s v="aggregate"/>
    <x v="0"/>
  </r>
  <r>
    <s v="Grains/Flour"/>
    <m/>
    <x v="72"/>
    <x v="663"/>
    <x v="0"/>
    <x v="0"/>
    <x v="0"/>
    <x v="0"/>
    <x v="111"/>
    <n v="1.18743E-4"/>
    <x v="0"/>
    <s v="aggregate"/>
    <x v="0"/>
  </r>
  <r>
    <s v="Grains/Flour"/>
    <m/>
    <x v="72"/>
    <x v="663"/>
    <x v="0"/>
    <x v="1"/>
    <x v="0"/>
    <x v="0"/>
    <x v="111"/>
    <n v="0.60951444300000002"/>
    <x v="0"/>
    <s v="aggregate"/>
    <x v="0"/>
  </r>
  <r>
    <s v="Grains/Flour"/>
    <m/>
    <x v="72"/>
    <x v="664"/>
    <x v="0"/>
    <x v="0"/>
    <x v="0"/>
    <x v="0"/>
    <x v="38"/>
    <n v="0.42807002599999999"/>
    <x v="0"/>
    <s v="aggregate"/>
    <x v="0"/>
  </r>
  <r>
    <s v="Grains/Flour"/>
    <m/>
    <x v="72"/>
    <x v="664"/>
    <x v="0"/>
    <x v="1"/>
    <x v="0"/>
    <x v="0"/>
    <x v="38"/>
    <n v="0.610117311"/>
    <x v="0"/>
    <s v="aggregate"/>
    <x v="0"/>
  </r>
  <r>
    <s v="Grains/Flour"/>
    <m/>
    <x v="72"/>
    <x v="665"/>
    <x v="0"/>
    <x v="0"/>
    <x v="0"/>
    <x v="0"/>
    <x v="115"/>
    <n v="0.48187459999999999"/>
    <x v="0"/>
    <s v="aggregate"/>
    <x v="0"/>
  </r>
  <r>
    <s v="Grains/Flour"/>
    <m/>
    <x v="72"/>
    <x v="665"/>
    <x v="0"/>
    <x v="1"/>
    <x v="0"/>
    <x v="0"/>
    <x v="115"/>
    <n v="0.75324077700000003"/>
    <x v="0"/>
    <s v="aggregate"/>
    <x v="0"/>
  </r>
  <r>
    <s v="Grains/Flour"/>
    <m/>
    <x v="72"/>
    <x v="666"/>
    <x v="0"/>
    <x v="0"/>
    <x v="0"/>
    <x v="0"/>
    <x v="116"/>
    <n v="0.77295967200000004"/>
    <x v="0"/>
    <s v="aggregate"/>
    <x v="0"/>
  </r>
  <r>
    <s v="Grains/Flour"/>
    <m/>
    <x v="72"/>
    <x v="666"/>
    <x v="0"/>
    <x v="1"/>
    <x v="0"/>
    <x v="0"/>
    <x v="116"/>
    <n v="1.0842748639999999"/>
    <x v="0"/>
    <s v="aggregate"/>
    <x v="0"/>
  </r>
  <r>
    <s v="Grains/Flour"/>
    <m/>
    <x v="72"/>
    <x v="667"/>
    <x v="0"/>
    <x v="0"/>
    <x v="0"/>
    <x v="0"/>
    <x v="117"/>
    <n v="0.13352926400000001"/>
    <x v="0"/>
    <s v="aggregate"/>
    <x v="0"/>
  </r>
  <r>
    <s v="Grains/Flour"/>
    <m/>
    <x v="72"/>
    <x v="667"/>
    <x v="0"/>
    <x v="1"/>
    <x v="0"/>
    <x v="0"/>
    <x v="117"/>
    <n v="0.33947643"/>
    <x v="0"/>
    <s v="aggregate"/>
    <x v="0"/>
  </r>
  <r>
    <s v="Grains/Flour"/>
    <m/>
    <x v="72"/>
    <x v="668"/>
    <x v="0"/>
    <x v="0"/>
    <x v="0"/>
    <x v="0"/>
    <x v="40"/>
    <n v="0.57252749199999997"/>
    <x v="0"/>
    <s v="aggregate"/>
    <x v="0"/>
  </r>
  <r>
    <s v="Grains/Flour"/>
    <m/>
    <x v="72"/>
    <x v="668"/>
    <x v="0"/>
    <x v="1"/>
    <x v="0"/>
    <x v="0"/>
    <x v="40"/>
    <n v="0.75515315000000005"/>
    <x v="0"/>
    <s v="aggregate"/>
    <x v="0"/>
  </r>
  <r>
    <s v="Grains/Flour"/>
    <m/>
    <x v="72"/>
    <x v="669"/>
    <x v="0"/>
    <x v="0"/>
    <x v="0"/>
    <x v="0"/>
    <x v="118"/>
    <n v="0.70100281200000003"/>
    <x v="0"/>
    <s v="aggregate"/>
    <x v="0"/>
  </r>
  <r>
    <s v="Grains/Flour"/>
    <m/>
    <x v="72"/>
    <x v="669"/>
    <x v="0"/>
    <x v="1"/>
    <x v="0"/>
    <x v="0"/>
    <x v="118"/>
    <n v="0.97071757599999997"/>
    <x v="0"/>
    <s v="aggregate"/>
    <x v="0"/>
  </r>
  <r>
    <s v="Grains/Flour"/>
    <m/>
    <x v="72"/>
    <x v="670"/>
    <x v="0"/>
    <x v="0"/>
    <x v="0"/>
    <x v="0"/>
    <x v="41"/>
    <n v="0.57599211500000003"/>
    <x v="0"/>
    <s v="aggregate"/>
    <x v="0"/>
  </r>
  <r>
    <s v="Grains/Flour"/>
    <m/>
    <x v="72"/>
    <x v="670"/>
    <x v="0"/>
    <x v="1"/>
    <x v="0"/>
    <x v="0"/>
    <x v="41"/>
    <n v="0.76591156199999999"/>
    <x v="0"/>
    <s v="aggregate"/>
    <x v="0"/>
  </r>
  <r>
    <s v="Grains/Flour"/>
    <m/>
    <x v="72"/>
    <x v="671"/>
    <x v="0"/>
    <x v="0"/>
    <x v="0"/>
    <x v="0"/>
    <x v="38"/>
    <n v="0.64365804100000001"/>
    <x v="0"/>
    <s v="aggregate"/>
    <x v="0"/>
  </r>
  <r>
    <s v="Grains/Flour"/>
    <m/>
    <x v="72"/>
    <x v="671"/>
    <x v="0"/>
    <x v="1"/>
    <x v="0"/>
    <x v="0"/>
    <x v="38"/>
    <n v="0.79488055099999999"/>
    <x v="0"/>
    <s v="aggregate"/>
    <x v="0"/>
  </r>
  <r>
    <s v="Grains/Flour"/>
    <m/>
    <x v="72"/>
    <x v="672"/>
    <x v="0"/>
    <x v="0"/>
    <x v="0"/>
    <x v="0"/>
    <x v="113"/>
    <n v="9.2948617999999997E-2"/>
    <x v="0"/>
    <s v="aggregate"/>
    <x v="0"/>
  </r>
  <r>
    <s v="Grains/Flour"/>
    <m/>
    <x v="72"/>
    <x v="672"/>
    <x v="0"/>
    <x v="1"/>
    <x v="0"/>
    <x v="0"/>
    <x v="113"/>
    <n v="0.23605174000000001"/>
    <x v="0"/>
    <s v="aggregate"/>
    <x v="0"/>
  </r>
  <r>
    <s v="Grains/Flour"/>
    <m/>
    <x v="72"/>
    <x v="673"/>
    <x v="0"/>
    <x v="0"/>
    <x v="0"/>
    <x v="0"/>
    <x v="41"/>
    <n v="0.178613192"/>
    <x v="0"/>
    <s v="aggregate"/>
    <x v="0"/>
  </r>
  <r>
    <s v="Grains/Flour"/>
    <m/>
    <x v="72"/>
    <x v="673"/>
    <x v="0"/>
    <x v="1"/>
    <x v="0"/>
    <x v="0"/>
    <x v="41"/>
    <n v="0.426750609"/>
    <x v="0"/>
    <s v="aggregate"/>
    <x v="0"/>
  </r>
  <r>
    <s v="Grains/Flour"/>
    <m/>
    <x v="72"/>
    <x v="674"/>
    <x v="0"/>
    <x v="0"/>
    <x v="0"/>
    <x v="0"/>
    <x v="41"/>
    <n v="0.212459603"/>
    <x v="0"/>
    <s v="aggregate"/>
    <x v="0"/>
  </r>
  <r>
    <s v="Grains/Flour"/>
    <m/>
    <x v="72"/>
    <x v="674"/>
    <x v="0"/>
    <x v="1"/>
    <x v="0"/>
    <x v="0"/>
    <x v="41"/>
    <n v="0.41384865599999998"/>
    <x v="0"/>
    <s v="aggregate"/>
    <x v="0"/>
  </r>
  <r>
    <s v="Grains/Flour"/>
    <m/>
    <x v="72"/>
    <x v="675"/>
    <x v="0"/>
    <x v="0"/>
    <x v="0"/>
    <x v="0"/>
    <x v="114"/>
    <n v="0.77608232700000002"/>
    <x v="0"/>
    <s v="aggregate"/>
    <x v="0"/>
  </r>
  <r>
    <s v="Grains/Flour"/>
    <m/>
    <x v="72"/>
    <x v="675"/>
    <x v="0"/>
    <x v="1"/>
    <x v="0"/>
    <x v="0"/>
    <x v="114"/>
    <n v="0.94576318699999995"/>
    <x v="0"/>
    <s v="aggregate"/>
    <x v="0"/>
  </r>
  <r>
    <s v="Grains/Flour"/>
    <m/>
    <x v="72"/>
    <x v="676"/>
    <x v="0"/>
    <x v="0"/>
    <x v="0"/>
    <x v="0"/>
    <x v="119"/>
    <n v="0.63795413499999998"/>
    <x v="0"/>
    <s v="aggregate"/>
    <x v="0"/>
  </r>
  <r>
    <s v="Grains/Flour"/>
    <m/>
    <x v="72"/>
    <x v="676"/>
    <x v="0"/>
    <x v="1"/>
    <x v="0"/>
    <x v="0"/>
    <x v="119"/>
    <n v="0.92754423900000005"/>
    <x v="0"/>
    <s v="aggregate"/>
    <x v="0"/>
  </r>
  <r>
    <s v="Grains/Flour"/>
    <m/>
    <x v="72"/>
    <x v="677"/>
    <x v="0"/>
    <x v="0"/>
    <x v="0"/>
    <x v="0"/>
    <x v="114"/>
    <n v="0.76486467199999997"/>
    <x v="0"/>
    <s v="aggregate"/>
    <x v="0"/>
  </r>
  <r>
    <s v="Grains/Flour"/>
    <m/>
    <x v="72"/>
    <x v="677"/>
    <x v="0"/>
    <x v="1"/>
    <x v="0"/>
    <x v="0"/>
    <x v="114"/>
    <n v="0.93457192"/>
    <x v="0"/>
    <s v="aggregate"/>
    <x v="0"/>
  </r>
  <r>
    <s v="Grains/Flour"/>
    <m/>
    <x v="72"/>
    <x v="678"/>
    <x v="0"/>
    <x v="0"/>
    <x v="0"/>
    <x v="0"/>
    <x v="36"/>
    <n v="5.8925000000000002E-5"/>
    <x v="0"/>
    <s v="aggregate"/>
    <x v="0"/>
  </r>
  <r>
    <s v="Grains/Flour"/>
    <m/>
    <x v="72"/>
    <x v="678"/>
    <x v="0"/>
    <x v="1"/>
    <x v="0"/>
    <x v="0"/>
    <x v="36"/>
    <n v="0.33613788100000003"/>
    <x v="0"/>
    <s v="aggregate"/>
    <x v="0"/>
  </r>
  <r>
    <s v="Grains/Flour"/>
    <m/>
    <x v="72"/>
    <x v="679"/>
    <x v="0"/>
    <x v="0"/>
    <x v="0"/>
    <x v="0"/>
    <x v="114"/>
    <n v="0.424665707"/>
    <x v="0"/>
    <s v="aggregate"/>
    <x v="0"/>
  </r>
  <r>
    <s v="Grains/Flour"/>
    <m/>
    <x v="72"/>
    <x v="679"/>
    <x v="0"/>
    <x v="1"/>
    <x v="0"/>
    <x v="0"/>
    <x v="114"/>
    <n v="0.60595401199999999"/>
    <x v="0"/>
    <s v="aggregate"/>
    <x v="0"/>
  </r>
  <r>
    <s v="Grains/Flour"/>
    <m/>
    <x v="72"/>
    <x v="680"/>
    <x v="0"/>
    <x v="0"/>
    <x v="0"/>
    <x v="0"/>
    <x v="36"/>
    <n v="0.398589207"/>
    <x v="0"/>
    <s v="aggregate"/>
    <x v="0"/>
  </r>
  <r>
    <s v="Grains/Flour"/>
    <m/>
    <x v="72"/>
    <x v="680"/>
    <x v="0"/>
    <x v="1"/>
    <x v="0"/>
    <x v="0"/>
    <x v="36"/>
    <n v="0.62404351199999997"/>
    <x v="0"/>
    <s v="aggregate"/>
    <x v="0"/>
  </r>
  <r>
    <s v="Grains/Flour"/>
    <m/>
    <x v="72"/>
    <x v="681"/>
    <x v="0"/>
    <x v="0"/>
    <x v="0"/>
    <x v="0"/>
    <x v="41"/>
    <n v="0.64381757399999995"/>
    <x v="0"/>
    <s v="aggregate"/>
    <x v="0"/>
  </r>
  <r>
    <s v="Grains/Flour"/>
    <m/>
    <x v="72"/>
    <x v="681"/>
    <x v="0"/>
    <x v="1"/>
    <x v="0"/>
    <x v="0"/>
    <x v="41"/>
    <n v="0.904467464"/>
    <x v="0"/>
    <s v="aggregate"/>
    <x v="0"/>
  </r>
  <r>
    <s v="Grains/Flour"/>
    <m/>
    <x v="72"/>
    <x v="682"/>
    <x v="0"/>
    <x v="0"/>
    <x v="0"/>
    <x v="0"/>
    <x v="41"/>
    <n v="5.2884802000000002E-2"/>
    <x v="0"/>
    <s v="aggregate"/>
    <x v="0"/>
  </r>
  <r>
    <s v="Grains/Flour"/>
    <m/>
    <x v="72"/>
    <x v="682"/>
    <x v="0"/>
    <x v="1"/>
    <x v="0"/>
    <x v="0"/>
    <x v="41"/>
    <n v="0.15740905399999999"/>
    <x v="0"/>
    <s v="aggregate"/>
    <x v="0"/>
  </r>
  <r>
    <s v="Grains/Flour"/>
    <m/>
    <x v="72"/>
    <x v="683"/>
    <x v="0"/>
    <x v="0"/>
    <x v="0"/>
    <x v="0"/>
    <x v="35"/>
    <n v="0.11184830799999999"/>
    <x v="0"/>
    <s v="aggregate"/>
    <x v="0"/>
  </r>
  <r>
    <s v="Grains/Flour"/>
    <m/>
    <x v="72"/>
    <x v="683"/>
    <x v="0"/>
    <x v="1"/>
    <x v="0"/>
    <x v="0"/>
    <x v="35"/>
    <n v="0.26055793100000002"/>
    <x v="0"/>
    <s v="aggregate"/>
    <x v="0"/>
  </r>
  <r>
    <s v="Grains/Flour"/>
    <m/>
    <x v="72"/>
    <x v="684"/>
    <x v="0"/>
    <x v="0"/>
    <x v="0"/>
    <x v="0"/>
    <x v="119"/>
    <n v="5.5525642E-2"/>
    <x v="0"/>
    <s v="aggregate"/>
    <x v="0"/>
  </r>
  <r>
    <s v="Grains/Flour"/>
    <m/>
    <x v="72"/>
    <x v="684"/>
    <x v="0"/>
    <x v="1"/>
    <x v="0"/>
    <x v="0"/>
    <x v="119"/>
    <n v="0.33085346700000001"/>
    <x v="0"/>
    <s v="aggregate"/>
    <x v="0"/>
  </r>
  <r>
    <s v="Grains/Flour"/>
    <m/>
    <x v="72"/>
    <x v="685"/>
    <x v="0"/>
    <x v="0"/>
    <x v="0"/>
    <x v="0"/>
    <x v="35"/>
    <n v="0.103258775"/>
    <x v="0"/>
    <s v="aggregate"/>
    <x v="0"/>
  </r>
  <r>
    <s v="Grains/Flour"/>
    <m/>
    <x v="72"/>
    <x v="685"/>
    <x v="0"/>
    <x v="1"/>
    <x v="0"/>
    <x v="0"/>
    <x v="35"/>
    <n v="0.25170915300000002"/>
    <x v="0"/>
    <s v="aggregate"/>
    <x v="0"/>
  </r>
  <r>
    <s v="Grains/Flour"/>
    <m/>
    <x v="72"/>
    <x v="686"/>
    <x v="0"/>
    <x v="0"/>
    <x v="0"/>
    <x v="0"/>
    <x v="119"/>
    <n v="0.62902787000000004"/>
    <x v="0"/>
    <s v="aggregate"/>
    <x v="0"/>
  </r>
  <r>
    <s v="Grains/Flour"/>
    <m/>
    <x v="72"/>
    <x v="686"/>
    <x v="0"/>
    <x v="1"/>
    <x v="0"/>
    <x v="0"/>
    <x v="119"/>
    <n v="0.95641883100000002"/>
    <x v="0"/>
    <s v="aggregate"/>
    <x v="0"/>
  </r>
  <r>
    <s v="Grains/Flour"/>
    <m/>
    <x v="72"/>
    <x v="687"/>
    <x v="0"/>
    <x v="0"/>
    <x v="0"/>
    <x v="0"/>
    <x v="114"/>
    <n v="0.63219192800000001"/>
    <x v="0"/>
    <s v="aggregate"/>
    <x v="0"/>
  </r>
  <r>
    <s v="Grains/Flour"/>
    <m/>
    <x v="72"/>
    <x v="687"/>
    <x v="0"/>
    <x v="1"/>
    <x v="0"/>
    <x v="0"/>
    <x v="114"/>
    <n v="0.78491585600000002"/>
    <x v="0"/>
    <s v="aggregate"/>
    <x v="0"/>
  </r>
  <r>
    <s v="Grains/Flour"/>
    <m/>
    <x v="72"/>
    <x v="688"/>
    <x v="0"/>
    <x v="0"/>
    <x v="0"/>
    <x v="0"/>
    <x v="119"/>
    <n v="6.7316940000000006E-2"/>
    <x v="0"/>
    <s v="aggregate"/>
    <x v="0"/>
  </r>
  <r>
    <s v="Grains/Flour"/>
    <m/>
    <x v="72"/>
    <x v="688"/>
    <x v="0"/>
    <x v="1"/>
    <x v="0"/>
    <x v="0"/>
    <x v="119"/>
    <n v="0.37146518699999997"/>
    <x v="0"/>
    <s v="aggregate"/>
    <x v="0"/>
  </r>
  <r>
    <s v="Grains/Flour"/>
    <m/>
    <x v="72"/>
    <x v="689"/>
    <x v="0"/>
    <x v="0"/>
    <x v="0"/>
    <x v="0"/>
    <x v="35"/>
    <n v="8.4210011000000001E-2"/>
    <x v="0"/>
    <s v="aggregate"/>
    <x v="0"/>
  </r>
  <r>
    <s v="Grains/Flour"/>
    <m/>
    <x v="72"/>
    <x v="689"/>
    <x v="0"/>
    <x v="1"/>
    <x v="0"/>
    <x v="0"/>
    <x v="35"/>
    <n v="0.22793882700000001"/>
    <x v="0"/>
    <s v="aggregate"/>
    <x v="0"/>
  </r>
  <r>
    <s v="Grains/Flour"/>
    <m/>
    <x v="72"/>
    <x v="690"/>
    <x v="0"/>
    <x v="0"/>
    <x v="0"/>
    <x v="0"/>
    <x v="36"/>
    <n v="0.13601635000000001"/>
    <x v="0"/>
    <s v="aggregate"/>
    <x v="0"/>
  </r>
  <r>
    <s v="Grains/Flour"/>
    <m/>
    <x v="72"/>
    <x v="690"/>
    <x v="0"/>
    <x v="1"/>
    <x v="0"/>
    <x v="0"/>
    <x v="36"/>
    <n v="0.35815967399999998"/>
    <x v="0"/>
    <s v="aggregate"/>
    <x v="0"/>
  </r>
  <r>
    <s v="Grains/Flour"/>
    <m/>
    <x v="72"/>
    <x v="691"/>
    <x v="0"/>
    <x v="0"/>
    <x v="0"/>
    <x v="0"/>
    <x v="37"/>
    <n v="0.181817277"/>
    <x v="0"/>
    <s v="aggregate"/>
    <x v="0"/>
  </r>
  <r>
    <s v="Grains/Flour"/>
    <m/>
    <x v="72"/>
    <x v="691"/>
    <x v="0"/>
    <x v="1"/>
    <x v="0"/>
    <x v="0"/>
    <x v="37"/>
    <n v="0.46725277300000001"/>
    <x v="0"/>
    <s v="aggregate"/>
    <x v="0"/>
  </r>
  <r>
    <s v="Grains/Flour"/>
    <m/>
    <x v="72"/>
    <x v="692"/>
    <x v="0"/>
    <x v="0"/>
    <x v="0"/>
    <x v="0"/>
    <x v="37"/>
    <n v="0.19136222999999999"/>
    <x v="0"/>
    <s v="aggregate"/>
    <x v="0"/>
  </r>
  <r>
    <s v="Grains/Flour"/>
    <m/>
    <x v="72"/>
    <x v="692"/>
    <x v="0"/>
    <x v="1"/>
    <x v="0"/>
    <x v="0"/>
    <x v="37"/>
    <n v="0.44928858500000002"/>
    <x v="0"/>
    <s v="aggregate"/>
    <x v="0"/>
  </r>
  <r>
    <s v="Grains/Flour"/>
    <m/>
    <x v="72"/>
    <x v="693"/>
    <x v="0"/>
    <x v="0"/>
    <x v="0"/>
    <x v="0"/>
    <x v="41"/>
    <n v="0.12764299500000001"/>
    <x v="0"/>
    <s v="aggregate"/>
    <x v="0"/>
  </r>
  <r>
    <s v="Grains/Flour"/>
    <m/>
    <x v="72"/>
    <x v="693"/>
    <x v="0"/>
    <x v="1"/>
    <x v="0"/>
    <x v="0"/>
    <x v="41"/>
    <n v="0.31994535299999999"/>
    <x v="0"/>
    <s v="aggregate"/>
    <x v="0"/>
  </r>
  <r>
    <s v="Grains/Flour"/>
    <m/>
    <x v="72"/>
    <x v="694"/>
    <x v="0"/>
    <x v="0"/>
    <x v="0"/>
    <x v="0"/>
    <x v="41"/>
    <n v="0.17688051099999999"/>
    <x v="0"/>
    <s v="aggregate"/>
    <x v="0"/>
  </r>
  <r>
    <s v="Grains/Flour"/>
    <m/>
    <x v="72"/>
    <x v="694"/>
    <x v="0"/>
    <x v="1"/>
    <x v="0"/>
    <x v="0"/>
    <x v="41"/>
    <n v="0.445867338"/>
    <x v="0"/>
    <s v="aggregate"/>
    <x v="0"/>
  </r>
  <r>
    <s v="Grains/Flour"/>
    <m/>
    <x v="72"/>
    <x v="695"/>
    <x v="0"/>
    <x v="0"/>
    <x v="0"/>
    <x v="0"/>
    <x v="41"/>
    <n v="0.22490222200000001"/>
    <x v="0"/>
    <s v="aggregate"/>
    <x v="0"/>
  </r>
  <r>
    <s v="Grains/Flour"/>
    <m/>
    <x v="72"/>
    <x v="695"/>
    <x v="0"/>
    <x v="1"/>
    <x v="0"/>
    <x v="0"/>
    <x v="41"/>
    <n v="0.49909450700000002"/>
    <x v="0"/>
    <s v="aggregate"/>
    <x v="0"/>
  </r>
  <r>
    <s v="Grains/Flour"/>
    <m/>
    <x v="72"/>
    <x v="696"/>
    <x v="0"/>
    <x v="0"/>
    <x v="0"/>
    <x v="0"/>
    <x v="41"/>
    <n v="0.15528589700000001"/>
    <x v="0"/>
    <s v="aggregate"/>
    <x v="0"/>
  </r>
  <r>
    <s v="Grains/Flour"/>
    <m/>
    <x v="72"/>
    <x v="696"/>
    <x v="0"/>
    <x v="1"/>
    <x v="0"/>
    <x v="0"/>
    <x v="41"/>
    <n v="0.39631641200000001"/>
    <x v="0"/>
    <s v="aggregate"/>
    <x v="0"/>
  </r>
  <r>
    <s v="Grains/Flour"/>
    <m/>
    <x v="72"/>
    <x v="697"/>
    <x v="0"/>
    <x v="0"/>
    <x v="0"/>
    <x v="0"/>
    <x v="120"/>
    <n v="0.108443149"/>
    <x v="0"/>
    <s v="aggregate"/>
    <x v="0"/>
  </r>
  <r>
    <s v="Grains/Flour"/>
    <m/>
    <x v="72"/>
    <x v="697"/>
    <x v="0"/>
    <x v="1"/>
    <x v="0"/>
    <x v="0"/>
    <x v="120"/>
    <n v="0.38253486399999997"/>
    <x v="0"/>
    <s v="aggregate"/>
    <x v="0"/>
  </r>
  <r>
    <s v="Grains/Flour"/>
    <m/>
    <x v="72"/>
    <x v="698"/>
    <x v="0"/>
    <x v="0"/>
    <x v="0"/>
    <x v="0"/>
    <x v="120"/>
    <n v="0.152123485"/>
    <x v="0"/>
    <s v="aggregate"/>
    <x v="0"/>
  </r>
  <r>
    <s v="Grains/Flour"/>
    <m/>
    <x v="72"/>
    <x v="698"/>
    <x v="0"/>
    <x v="1"/>
    <x v="0"/>
    <x v="0"/>
    <x v="120"/>
    <n v="0.38120145300000002"/>
    <x v="0"/>
    <s v="aggregate"/>
    <x v="0"/>
  </r>
  <r>
    <s v="Grains/Flour"/>
    <m/>
    <x v="72"/>
    <x v="699"/>
    <x v="0"/>
    <x v="0"/>
    <x v="0"/>
    <x v="0"/>
    <x v="120"/>
    <n v="0.18299553900000001"/>
    <x v="0"/>
    <s v="aggregate"/>
    <x v="0"/>
  </r>
  <r>
    <s v="Grains/Flour"/>
    <m/>
    <x v="72"/>
    <x v="699"/>
    <x v="0"/>
    <x v="1"/>
    <x v="0"/>
    <x v="0"/>
    <x v="120"/>
    <n v="0.47894703100000002"/>
    <x v="0"/>
    <s v="aggregate"/>
    <x v="0"/>
  </r>
  <r>
    <s v="Grains/Flour"/>
    <m/>
    <x v="72"/>
    <x v="700"/>
    <x v="0"/>
    <x v="0"/>
    <x v="0"/>
    <x v="0"/>
    <x v="36"/>
    <n v="0.170410793"/>
    <x v="0"/>
    <s v="aggregate"/>
    <x v="0"/>
  </r>
  <r>
    <s v="Grains/Flour"/>
    <m/>
    <x v="72"/>
    <x v="700"/>
    <x v="0"/>
    <x v="1"/>
    <x v="0"/>
    <x v="0"/>
    <x v="36"/>
    <n v="0.43751762300000002"/>
    <x v="0"/>
    <s v="aggregate"/>
    <x v="0"/>
  </r>
  <r>
    <s v="Grains/Flour"/>
    <m/>
    <x v="72"/>
    <x v="701"/>
    <x v="0"/>
    <x v="0"/>
    <x v="0"/>
    <x v="0"/>
    <x v="112"/>
    <n v="0.23860789600000001"/>
    <x v="0"/>
    <s v="aggregate"/>
    <x v="0"/>
  </r>
  <r>
    <s v="Grains/Flour"/>
    <m/>
    <x v="72"/>
    <x v="701"/>
    <x v="0"/>
    <x v="1"/>
    <x v="0"/>
    <x v="0"/>
    <x v="112"/>
    <n v="0.54157803299999996"/>
    <x v="0"/>
    <s v="aggregate"/>
    <x v="0"/>
  </r>
  <r>
    <s v="Grains/Flour"/>
    <m/>
    <x v="72"/>
    <x v="702"/>
    <x v="0"/>
    <x v="0"/>
    <x v="0"/>
    <x v="0"/>
    <x v="112"/>
    <n v="0.32619707399999998"/>
    <x v="0"/>
    <s v="aggregate"/>
    <x v="0"/>
  </r>
  <r>
    <s v="Grains/Flour"/>
    <m/>
    <x v="72"/>
    <x v="702"/>
    <x v="0"/>
    <x v="1"/>
    <x v="0"/>
    <x v="0"/>
    <x v="112"/>
    <n v="0.71689260200000005"/>
    <x v="0"/>
    <s v="aggregate"/>
    <x v="0"/>
  </r>
  <r>
    <s v="Grains/Flour"/>
    <m/>
    <x v="72"/>
    <x v="703"/>
    <x v="0"/>
    <x v="0"/>
    <x v="0"/>
    <x v="0"/>
    <x v="40"/>
    <n v="0.12184853599999999"/>
    <x v="0"/>
    <s v="aggregate"/>
    <x v="0"/>
  </r>
  <r>
    <s v="Grains/Flour"/>
    <m/>
    <x v="72"/>
    <x v="703"/>
    <x v="0"/>
    <x v="1"/>
    <x v="0"/>
    <x v="0"/>
    <x v="40"/>
    <n v="0.29735069200000003"/>
    <x v="0"/>
    <s v="aggregate"/>
    <x v="0"/>
  </r>
  <r>
    <s v="Grains/Flour"/>
    <m/>
    <x v="72"/>
    <x v="704"/>
    <x v="0"/>
    <x v="0"/>
    <x v="0"/>
    <x v="0"/>
    <x v="40"/>
    <n v="0.153172535"/>
    <x v="0"/>
    <s v="aggregate"/>
    <x v="0"/>
  </r>
  <r>
    <s v="Grains/Flour"/>
    <m/>
    <x v="72"/>
    <x v="704"/>
    <x v="0"/>
    <x v="1"/>
    <x v="0"/>
    <x v="0"/>
    <x v="40"/>
    <n v="0.38084666099999998"/>
    <x v="0"/>
    <s v="aggregate"/>
    <x v="0"/>
  </r>
  <r>
    <s v="Grains/Flour"/>
    <m/>
    <x v="72"/>
    <x v="705"/>
    <x v="0"/>
    <x v="0"/>
    <x v="0"/>
    <x v="0"/>
    <x v="121"/>
    <n v="0.15203045100000001"/>
    <x v="0"/>
    <s v="aggregate"/>
    <x v="0"/>
  </r>
  <r>
    <s v="Grains/Flour"/>
    <m/>
    <x v="72"/>
    <x v="705"/>
    <x v="0"/>
    <x v="1"/>
    <x v="0"/>
    <x v="0"/>
    <x v="121"/>
    <n v="0.610344636"/>
    <x v="0"/>
    <s v="aggregate"/>
    <x v="0"/>
  </r>
  <r>
    <s v="Grains/Flour"/>
    <m/>
    <x v="72"/>
    <x v="706"/>
    <x v="0"/>
    <x v="0"/>
    <x v="0"/>
    <x v="0"/>
    <x v="121"/>
    <n v="0.23751866499999999"/>
    <x v="0"/>
    <s v="aggregate"/>
    <x v="0"/>
  </r>
  <r>
    <s v="Grains/Flour"/>
    <m/>
    <x v="72"/>
    <x v="706"/>
    <x v="0"/>
    <x v="1"/>
    <x v="0"/>
    <x v="0"/>
    <x v="121"/>
    <n v="0.57284291499999995"/>
    <x v="0"/>
    <s v="aggregate"/>
    <x v="0"/>
  </r>
  <r>
    <s v="Grains/Flour"/>
    <m/>
    <x v="72"/>
    <x v="707"/>
    <x v="0"/>
    <x v="0"/>
    <x v="0"/>
    <x v="0"/>
    <x v="37"/>
    <n v="0.16136677699999999"/>
    <x v="2"/>
    <s v="aggregate"/>
    <x v="0"/>
  </r>
  <r>
    <s v="Grains/Flour"/>
    <m/>
    <x v="72"/>
    <x v="707"/>
    <x v="0"/>
    <x v="1"/>
    <x v="0"/>
    <x v="0"/>
    <x v="37"/>
    <n v="0.53767042099999995"/>
    <x v="2"/>
    <s v="aggregate"/>
    <x v="0"/>
  </r>
  <r>
    <s v="Grains/Flour"/>
    <m/>
    <x v="72"/>
    <x v="708"/>
    <x v="5"/>
    <x v="1"/>
    <x v="1"/>
    <x v="0"/>
    <x v="7"/>
    <n v="1.5176977"/>
    <x v="9"/>
    <s v="aggregate"/>
    <x v="3"/>
  </r>
  <r>
    <s v="Grains/Flour"/>
    <m/>
    <x v="72"/>
    <x v="708"/>
    <x v="5"/>
    <x v="3"/>
    <x v="1"/>
    <x v="0"/>
    <x v="7"/>
    <n v="0"/>
    <x v="9"/>
    <s v="aggregate"/>
    <x v="3"/>
  </r>
  <r>
    <s v="Grains/Flour"/>
    <m/>
    <x v="72"/>
    <x v="708"/>
    <x v="5"/>
    <x v="4"/>
    <x v="1"/>
    <x v="0"/>
    <x v="7"/>
    <n v="0.26940995000000001"/>
    <x v="9"/>
    <s v="aggregate"/>
    <x v="3"/>
  </r>
  <r>
    <s v="Grains/Flour"/>
    <m/>
    <x v="72"/>
    <x v="708"/>
    <x v="5"/>
    <x v="5"/>
    <x v="1"/>
    <x v="0"/>
    <x v="7"/>
    <n v="0.34443617999999998"/>
    <x v="9"/>
    <s v="aggregate"/>
    <x v="3"/>
  </r>
  <r>
    <s v="Grains/Flour"/>
    <m/>
    <x v="72"/>
    <x v="708"/>
    <x v="5"/>
    <x v="2"/>
    <x v="1"/>
    <x v="0"/>
    <x v="7"/>
    <n v="2.13154383"/>
    <x v="9"/>
    <s v="aggregate"/>
    <x v="3"/>
  </r>
  <r>
    <s v="Grains/Flour"/>
    <m/>
    <x v="72"/>
    <x v="709"/>
    <x v="5"/>
    <x v="1"/>
    <x v="0"/>
    <x v="0"/>
    <x v="7"/>
    <n v="0.44004837000000002"/>
    <x v="9"/>
    <s v="aggregate"/>
    <x v="3"/>
  </r>
  <r>
    <s v="Grains/Flour"/>
    <m/>
    <x v="72"/>
    <x v="709"/>
    <x v="5"/>
    <x v="3"/>
    <x v="0"/>
    <x v="0"/>
    <x v="7"/>
    <n v="0"/>
    <x v="9"/>
    <s v="aggregate"/>
    <x v="3"/>
  </r>
  <r>
    <s v="Grains/Flour"/>
    <m/>
    <x v="72"/>
    <x v="709"/>
    <x v="5"/>
    <x v="4"/>
    <x v="0"/>
    <x v="0"/>
    <x v="7"/>
    <n v="0.26940995000000001"/>
    <x v="9"/>
    <s v="aggregate"/>
    <x v="3"/>
  </r>
  <r>
    <s v="Grains/Flour"/>
    <m/>
    <x v="72"/>
    <x v="709"/>
    <x v="5"/>
    <x v="5"/>
    <x v="0"/>
    <x v="0"/>
    <x v="7"/>
    <n v="0.13232457"/>
    <x v="9"/>
    <s v="aggregate"/>
    <x v="3"/>
  </r>
  <r>
    <s v="Grains/Flour"/>
    <m/>
    <x v="72"/>
    <x v="709"/>
    <x v="5"/>
    <x v="2"/>
    <x v="0"/>
    <x v="0"/>
    <x v="7"/>
    <n v="0.84178288999999995"/>
    <x v="9"/>
    <s v="aggregate"/>
    <x v="3"/>
  </r>
  <r>
    <s v="Grains/Flour"/>
    <m/>
    <x v="72"/>
    <x v="710"/>
    <x v="5"/>
    <x v="1"/>
    <x v="0"/>
    <x v="0"/>
    <x v="7"/>
    <n v="0.52491525999999999"/>
    <x v="9"/>
    <s v="aggregate"/>
    <x v="3"/>
  </r>
  <r>
    <s v="Grains/Flour"/>
    <m/>
    <x v="72"/>
    <x v="710"/>
    <x v="5"/>
    <x v="3"/>
    <x v="0"/>
    <x v="0"/>
    <x v="7"/>
    <n v="0.38385845000000002"/>
    <x v="9"/>
    <s v="aggregate"/>
    <x v="3"/>
  </r>
  <r>
    <s v="Grains/Flour"/>
    <m/>
    <x v="72"/>
    <x v="710"/>
    <x v="5"/>
    <x v="4"/>
    <x v="0"/>
    <x v="0"/>
    <x v="7"/>
    <n v="0.26940995000000001"/>
    <x v="9"/>
    <s v="aggregate"/>
    <x v="3"/>
  </r>
  <r>
    <s v="Grains/Flour"/>
    <m/>
    <x v="72"/>
    <x v="710"/>
    <x v="5"/>
    <x v="5"/>
    <x v="0"/>
    <x v="0"/>
    <x v="7"/>
    <n v="0.11420347"/>
    <x v="9"/>
    <s v="aggregate"/>
    <x v="3"/>
  </r>
  <r>
    <s v="Grains/Flour"/>
    <m/>
    <x v="72"/>
    <x v="710"/>
    <x v="5"/>
    <x v="2"/>
    <x v="0"/>
    <x v="0"/>
    <x v="7"/>
    <n v="1.2923871300000001"/>
    <x v="9"/>
    <s v="aggregate"/>
    <x v="3"/>
  </r>
  <r>
    <s v="Grains/Flour"/>
    <m/>
    <x v="72"/>
    <x v="711"/>
    <x v="5"/>
    <x v="1"/>
    <x v="1"/>
    <x v="0"/>
    <x v="7"/>
    <n v="0.13530776999999999"/>
    <x v="9"/>
    <s v="aggregate"/>
    <x v="3"/>
  </r>
  <r>
    <s v="Grains/Flour"/>
    <m/>
    <x v="72"/>
    <x v="711"/>
    <x v="5"/>
    <x v="3"/>
    <x v="1"/>
    <x v="0"/>
    <x v="7"/>
    <n v="0"/>
    <x v="9"/>
    <s v="aggregate"/>
    <x v="3"/>
  </r>
  <r>
    <s v="Grains/Flour"/>
    <m/>
    <x v="72"/>
    <x v="711"/>
    <x v="5"/>
    <x v="4"/>
    <x v="1"/>
    <x v="0"/>
    <x v="7"/>
    <n v="0.11924990000000001"/>
    <x v="9"/>
    <s v="aggregate"/>
    <x v="3"/>
  </r>
  <r>
    <s v="Grains/Flour"/>
    <m/>
    <x v="72"/>
    <x v="711"/>
    <x v="5"/>
    <x v="5"/>
    <x v="1"/>
    <x v="0"/>
    <x v="7"/>
    <n v="5.8571302999999998E-2"/>
    <x v="9"/>
    <s v="aggregate"/>
    <x v="3"/>
  </r>
  <r>
    <s v="Grains/Flour"/>
    <m/>
    <x v="72"/>
    <x v="711"/>
    <x v="5"/>
    <x v="2"/>
    <x v="1"/>
    <x v="0"/>
    <x v="7"/>
    <n v="0.31312897299999998"/>
    <x v="9"/>
    <s v="aggregate"/>
    <x v="3"/>
  </r>
  <r>
    <s v="Grains/Flour"/>
    <m/>
    <x v="72"/>
    <x v="712"/>
    <x v="5"/>
    <x v="1"/>
    <x v="1"/>
    <x v="0"/>
    <x v="7"/>
    <n v="1.5176977"/>
    <x v="9"/>
    <s v="aggregate"/>
    <x v="3"/>
  </r>
  <r>
    <s v="Grains/Flour"/>
    <m/>
    <x v="72"/>
    <x v="712"/>
    <x v="5"/>
    <x v="3"/>
    <x v="1"/>
    <x v="0"/>
    <x v="7"/>
    <n v="0"/>
    <x v="9"/>
    <s v="aggregate"/>
    <x v="3"/>
  </r>
  <r>
    <s v="Grains/Flour"/>
    <m/>
    <x v="72"/>
    <x v="712"/>
    <x v="5"/>
    <x v="4"/>
    <x v="1"/>
    <x v="0"/>
    <x v="7"/>
    <n v="0.26940995000000001"/>
    <x v="9"/>
    <s v="aggregate"/>
    <x v="3"/>
  </r>
  <r>
    <s v="Grains/Flour"/>
    <m/>
    <x v="72"/>
    <x v="712"/>
    <x v="5"/>
    <x v="5"/>
    <x v="1"/>
    <x v="0"/>
    <x v="7"/>
    <n v="0.34443617999999998"/>
    <x v="9"/>
    <s v="aggregate"/>
    <x v="3"/>
  </r>
  <r>
    <s v="Grains/Flour"/>
    <m/>
    <x v="72"/>
    <x v="712"/>
    <x v="5"/>
    <x v="2"/>
    <x v="1"/>
    <x v="0"/>
    <x v="7"/>
    <n v="2.13154383"/>
    <x v="9"/>
    <s v="aggregate"/>
    <x v="3"/>
  </r>
  <r>
    <s v="Grains/Flour"/>
    <m/>
    <x v="72"/>
    <x v="713"/>
    <x v="5"/>
    <x v="1"/>
    <x v="1"/>
    <x v="0"/>
    <x v="7"/>
    <n v="1.5176977"/>
    <x v="9"/>
    <s v="aggregate"/>
    <x v="3"/>
  </r>
  <r>
    <s v="Grains/Flour"/>
    <m/>
    <x v="72"/>
    <x v="713"/>
    <x v="5"/>
    <x v="3"/>
    <x v="1"/>
    <x v="0"/>
    <x v="7"/>
    <n v="0"/>
    <x v="9"/>
    <s v="aggregate"/>
    <x v="3"/>
  </r>
  <r>
    <s v="Grains/Flour"/>
    <m/>
    <x v="72"/>
    <x v="713"/>
    <x v="5"/>
    <x v="4"/>
    <x v="1"/>
    <x v="0"/>
    <x v="7"/>
    <n v="0.26940995000000001"/>
    <x v="9"/>
    <s v="aggregate"/>
    <x v="3"/>
  </r>
  <r>
    <s v="Grains/Flour"/>
    <m/>
    <x v="72"/>
    <x v="713"/>
    <x v="5"/>
    <x v="5"/>
    <x v="1"/>
    <x v="0"/>
    <x v="7"/>
    <n v="0.34443617999999998"/>
    <x v="9"/>
    <s v="aggregate"/>
    <x v="3"/>
  </r>
  <r>
    <s v="Grains/Flour"/>
    <m/>
    <x v="72"/>
    <x v="713"/>
    <x v="5"/>
    <x v="2"/>
    <x v="1"/>
    <x v="0"/>
    <x v="7"/>
    <n v="2.13154383"/>
    <x v="9"/>
    <s v="aggregate"/>
    <x v="3"/>
  </r>
  <r>
    <s v="Grains/Flour"/>
    <m/>
    <x v="72"/>
    <x v="714"/>
    <x v="5"/>
    <x v="1"/>
    <x v="1"/>
    <x v="0"/>
    <x v="7"/>
    <n v="1.5176977"/>
    <x v="9"/>
    <s v="aggregate"/>
    <x v="3"/>
  </r>
  <r>
    <s v="Grains/Flour"/>
    <m/>
    <x v="72"/>
    <x v="714"/>
    <x v="5"/>
    <x v="3"/>
    <x v="1"/>
    <x v="0"/>
    <x v="7"/>
    <n v="0"/>
    <x v="9"/>
    <s v="aggregate"/>
    <x v="3"/>
  </r>
  <r>
    <s v="Grains/Flour"/>
    <m/>
    <x v="72"/>
    <x v="714"/>
    <x v="5"/>
    <x v="4"/>
    <x v="1"/>
    <x v="0"/>
    <x v="7"/>
    <n v="0.26940995000000001"/>
    <x v="9"/>
    <s v="aggregate"/>
    <x v="3"/>
  </r>
  <r>
    <s v="Grains/Flour"/>
    <m/>
    <x v="72"/>
    <x v="714"/>
    <x v="5"/>
    <x v="5"/>
    <x v="1"/>
    <x v="0"/>
    <x v="7"/>
    <n v="0.34443617999999998"/>
    <x v="9"/>
    <s v="aggregate"/>
    <x v="3"/>
  </r>
  <r>
    <s v="Grains/Flour"/>
    <m/>
    <x v="72"/>
    <x v="714"/>
    <x v="5"/>
    <x v="2"/>
    <x v="1"/>
    <x v="0"/>
    <x v="7"/>
    <n v="2.13154383"/>
    <x v="9"/>
    <s v="aggregate"/>
    <x v="3"/>
  </r>
  <r>
    <s v="Grains/Flour"/>
    <m/>
    <x v="72"/>
    <x v="715"/>
    <x v="5"/>
    <x v="1"/>
    <x v="1"/>
    <x v="0"/>
    <x v="7"/>
    <n v="0.44004837000000002"/>
    <x v="9"/>
    <s v="aggregate"/>
    <x v="3"/>
  </r>
  <r>
    <s v="Grains/Flour"/>
    <m/>
    <x v="72"/>
    <x v="715"/>
    <x v="5"/>
    <x v="3"/>
    <x v="1"/>
    <x v="0"/>
    <x v="7"/>
    <n v="0"/>
    <x v="9"/>
    <s v="aggregate"/>
    <x v="3"/>
  </r>
  <r>
    <s v="Grains/Flour"/>
    <m/>
    <x v="72"/>
    <x v="715"/>
    <x v="5"/>
    <x v="4"/>
    <x v="1"/>
    <x v="0"/>
    <x v="7"/>
    <n v="0.26940995000000001"/>
    <x v="9"/>
    <s v="aggregate"/>
    <x v="3"/>
  </r>
  <r>
    <s v="Grains/Flour"/>
    <m/>
    <x v="72"/>
    <x v="715"/>
    <x v="5"/>
    <x v="5"/>
    <x v="1"/>
    <x v="0"/>
    <x v="7"/>
    <n v="0.13232457"/>
    <x v="9"/>
    <s v="aggregate"/>
    <x v="3"/>
  </r>
  <r>
    <s v="Grains/Flour"/>
    <m/>
    <x v="72"/>
    <x v="715"/>
    <x v="5"/>
    <x v="2"/>
    <x v="1"/>
    <x v="0"/>
    <x v="7"/>
    <n v="0.84178288999999995"/>
    <x v="9"/>
    <s v="aggregate"/>
    <x v="3"/>
  </r>
  <r>
    <s v="Grains/Flour"/>
    <m/>
    <x v="72"/>
    <x v="716"/>
    <x v="5"/>
    <x v="1"/>
    <x v="0"/>
    <x v="0"/>
    <x v="7"/>
    <n v="0.30568794999999999"/>
    <x v="9"/>
    <s v="aggregate"/>
    <x v="3"/>
  </r>
  <r>
    <s v="Grains/Flour"/>
    <m/>
    <x v="72"/>
    <x v="716"/>
    <x v="5"/>
    <x v="3"/>
    <x v="0"/>
    <x v="0"/>
    <x v="7"/>
    <n v="0"/>
    <x v="9"/>
    <s v="aggregate"/>
    <x v="3"/>
  </r>
  <r>
    <s v="Grains/Flour"/>
    <m/>
    <x v="72"/>
    <x v="716"/>
    <x v="5"/>
    <x v="4"/>
    <x v="0"/>
    <x v="0"/>
    <x v="7"/>
    <n v="0.26940995000000001"/>
    <x v="9"/>
    <s v="aggregate"/>
    <x v="3"/>
  </r>
  <r>
    <s v="Grains/Flour"/>
    <m/>
    <x v="72"/>
    <x v="716"/>
    <x v="5"/>
    <x v="5"/>
    <x v="0"/>
    <x v="0"/>
    <x v="7"/>
    <n v="0.13232457"/>
    <x v="9"/>
    <s v="aggregate"/>
    <x v="3"/>
  </r>
  <r>
    <s v="Grains/Flour"/>
    <m/>
    <x v="72"/>
    <x v="716"/>
    <x v="5"/>
    <x v="2"/>
    <x v="0"/>
    <x v="0"/>
    <x v="7"/>
    <n v="0.70742247000000003"/>
    <x v="9"/>
    <s v="aggregate"/>
    <x v="3"/>
  </r>
  <r>
    <s v="Grains/Flour"/>
    <m/>
    <x v="72"/>
    <x v="717"/>
    <x v="5"/>
    <x v="1"/>
    <x v="1"/>
    <x v="0"/>
    <x v="7"/>
    <n v="1.5176977"/>
    <x v="9"/>
    <s v="aggregate"/>
    <x v="3"/>
  </r>
  <r>
    <s v="Grains/Flour"/>
    <m/>
    <x v="72"/>
    <x v="717"/>
    <x v="5"/>
    <x v="3"/>
    <x v="1"/>
    <x v="0"/>
    <x v="7"/>
    <n v="0"/>
    <x v="9"/>
    <s v="aggregate"/>
    <x v="3"/>
  </r>
  <r>
    <s v="Grains/Flour"/>
    <m/>
    <x v="72"/>
    <x v="717"/>
    <x v="5"/>
    <x v="4"/>
    <x v="1"/>
    <x v="0"/>
    <x v="7"/>
    <n v="0.26940995000000001"/>
    <x v="9"/>
    <s v="aggregate"/>
    <x v="3"/>
  </r>
  <r>
    <s v="Grains/Flour"/>
    <m/>
    <x v="72"/>
    <x v="717"/>
    <x v="5"/>
    <x v="5"/>
    <x v="1"/>
    <x v="0"/>
    <x v="7"/>
    <n v="0.34443617999999998"/>
    <x v="9"/>
    <s v="aggregate"/>
    <x v="3"/>
  </r>
  <r>
    <s v="Grains/Flour"/>
    <m/>
    <x v="72"/>
    <x v="717"/>
    <x v="5"/>
    <x v="2"/>
    <x v="1"/>
    <x v="0"/>
    <x v="7"/>
    <n v="2.13154383"/>
    <x v="9"/>
    <s v="aggregate"/>
    <x v="3"/>
  </r>
  <r>
    <s v="Grains/Flour"/>
    <m/>
    <x v="72"/>
    <x v="718"/>
    <x v="1"/>
    <x v="2"/>
    <x v="1"/>
    <x v="1"/>
    <x v="15"/>
    <n v="0.49"/>
    <x v="3"/>
    <s v="aggregate"/>
    <x v="1"/>
  </r>
  <r>
    <s v="Grains/Flour"/>
    <m/>
    <x v="72"/>
    <x v="719"/>
    <x v="1"/>
    <x v="2"/>
    <x v="1"/>
    <x v="1"/>
    <x v="15"/>
    <n v="0.63"/>
    <x v="3"/>
    <s v="aggregate"/>
    <x v="1"/>
  </r>
  <r>
    <s v="Grains/Flour"/>
    <m/>
    <x v="72"/>
    <x v="720"/>
    <x v="1"/>
    <x v="2"/>
    <x v="1"/>
    <x v="1"/>
    <x v="15"/>
    <n v="0.44"/>
    <x v="3"/>
    <s v="aggregate"/>
    <x v="1"/>
  </r>
  <r>
    <s v="Grains/Flour"/>
    <m/>
    <x v="72"/>
    <x v="721"/>
    <x v="1"/>
    <x v="2"/>
    <x v="1"/>
    <x v="1"/>
    <x v="15"/>
    <n v="1.1499999999999999"/>
    <x v="3"/>
    <s v="aggregate"/>
    <x v="1"/>
  </r>
  <r>
    <s v="Grains/Flour"/>
    <m/>
    <x v="72"/>
    <x v="722"/>
    <x v="1"/>
    <x v="2"/>
    <x v="1"/>
    <x v="1"/>
    <x v="7"/>
    <n v="2.66"/>
    <x v="3"/>
    <s v="aggregate"/>
    <x v="1"/>
  </r>
  <r>
    <s v="Grains/Flour"/>
    <m/>
    <x v="72"/>
    <x v="723"/>
    <x v="1"/>
    <x v="2"/>
    <x v="1"/>
    <x v="1"/>
    <x v="15"/>
    <n v="0.41"/>
    <x v="3"/>
    <s v="aggregate"/>
    <x v="1"/>
  </r>
  <r>
    <s v="Grains/Flour"/>
    <m/>
    <x v="72"/>
    <x v="724"/>
    <x v="1"/>
    <x v="2"/>
    <x v="1"/>
    <x v="1"/>
    <x v="15"/>
    <n v="0.51"/>
    <x v="3"/>
    <s v="aggregate"/>
    <x v="1"/>
  </r>
  <r>
    <s v="Grains/Flour"/>
    <m/>
    <x v="72"/>
    <x v="725"/>
    <x v="2"/>
    <x v="1"/>
    <x v="1"/>
    <x v="2"/>
    <x v="7"/>
    <n v="1.3865158995482201"/>
    <x v="8"/>
    <s v="aggregate"/>
    <x v="2"/>
  </r>
  <r>
    <s v="Grains/Flour"/>
    <m/>
    <x v="72"/>
    <x v="725"/>
    <x v="2"/>
    <x v="2"/>
    <x v="1"/>
    <x v="2"/>
    <x v="7"/>
    <n v="1.6409087102246001"/>
    <x v="8"/>
    <s v="aggregate"/>
    <x v="2"/>
  </r>
  <r>
    <s v="Grains/Flour"/>
    <m/>
    <x v="72"/>
    <x v="725"/>
    <x v="2"/>
    <x v="3"/>
    <x v="1"/>
    <x v="2"/>
    <x v="7"/>
    <n v="0.15825"/>
    <x v="8"/>
    <s v="aggregate"/>
    <x v="2"/>
  </r>
  <r>
    <s v="Grains/Flour"/>
    <m/>
    <x v="72"/>
    <x v="725"/>
    <x v="2"/>
    <x v="4"/>
    <x v="1"/>
    <x v="2"/>
    <x v="7"/>
    <n v="1.052236E-2"/>
    <x v="8"/>
    <s v="aggregate"/>
    <x v="2"/>
  </r>
  <r>
    <s v="Grains/Flour"/>
    <m/>
    <x v="72"/>
    <x v="725"/>
    <x v="2"/>
    <x v="5"/>
    <x v="1"/>
    <x v="2"/>
    <x v="7"/>
    <n v="8.5620450676378704E-2"/>
    <x v="8"/>
    <s v="aggregate"/>
    <x v="2"/>
  </r>
  <r>
    <s v="Grains/Flour"/>
    <m/>
    <x v="72"/>
    <x v="726"/>
    <x v="2"/>
    <x v="1"/>
    <x v="1"/>
    <x v="2"/>
    <x v="7"/>
    <n v="1.13129970767"/>
    <x v="23"/>
    <s v="aggregate"/>
    <x v="2"/>
  </r>
  <r>
    <s v="Grains/Flour"/>
    <m/>
    <x v="72"/>
    <x v="726"/>
    <x v="2"/>
    <x v="2"/>
    <x v="1"/>
    <x v="2"/>
    <x v="7"/>
    <n v="1.28041441668"/>
    <x v="23"/>
    <s v="aggregate"/>
    <x v="2"/>
  </r>
  <r>
    <s v="Grains/Flour"/>
    <m/>
    <x v="72"/>
    <x v="726"/>
    <x v="2"/>
    <x v="3"/>
    <x v="1"/>
    <x v="2"/>
    <x v="7"/>
    <n v="5.6928258000000002E-2"/>
    <x v="23"/>
    <s v="aggregate"/>
    <x v="2"/>
  </r>
  <r>
    <s v="Grains/Flour"/>
    <m/>
    <x v="72"/>
    <x v="726"/>
    <x v="2"/>
    <x v="4"/>
    <x v="1"/>
    <x v="2"/>
    <x v="7"/>
    <n v="1.052236E-2"/>
    <x v="23"/>
    <s v="aggregate"/>
    <x v="2"/>
  </r>
  <r>
    <s v="Grains/Flour"/>
    <m/>
    <x v="72"/>
    <x v="726"/>
    <x v="2"/>
    <x v="5"/>
    <x v="1"/>
    <x v="2"/>
    <x v="7"/>
    <n v="8.1664091009999995E-2"/>
    <x v="23"/>
    <s v="aggregate"/>
    <x v="2"/>
  </r>
  <r>
    <s v="Grains/Flour"/>
    <m/>
    <x v="72"/>
    <x v="727"/>
    <x v="2"/>
    <x v="1"/>
    <x v="1"/>
    <x v="2"/>
    <x v="7"/>
    <n v="3.1667480240699999"/>
    <x v="8"/>
    <s v="aggregate"/>
    <x v="2"/>
  </r>
  <r>
    <s v="Grains/Flour"/>
    <m/>
    <x v="72"/>
    <x v="727"/>
    <x v="2"/>
    <x v="2"/>
    <x v="1"/>
    <x v="2"/>
    <x v="7"/>
    <n v="3.34508563735"/>
    <x v="8"/>
    <s v="aggregate"/>
    <x v="2"/>
  </r>
  <r>
    <s v="Grains/Flour"/>
    <m/>
    <x v="72"/>
    <x v="727"/>
    <x v="2"/>
    <x v="3"/>
    <x v="1"/>
    <x v="2"/>
    <x v="7"/>
    <n v="8.0519322249999997E-2"/>
    <x v="8"/>
    <s v="aggregate"/>
    <x v="2"/>
  </r>
  <r>
    <s v="Grains/Flour"/>
    <m/>
    <x v="72"/>
    <x v="727"/>
    <x v="2"/>
    <x v="4"/>
    <x v="1"/>
    <x v="2"/>
    <x v="7"/>
    <n v="1.052236E-2"/>
    <x v="8"/>
    <s v="aggregate"/>
    <x v="2"/>
  </r>
  <r>
    <s v="Grains/Flour"/>
    <m/>
    <x v="72"/>
    <x v="727"/>
    <x v="2"/>
    <x v="5"/>
    <x v="1"/>
    <x v="2"/>
    <x v="7"/>
    <n v="8.7295931029999996E-2"/>
    <x v="8"/>
    <s v="aggregate"/>
    <x v="2"/>
  </r>
  <r>
    <s v="Grains/Flour"/>
    <m/>
    <x v="72"/>
    <x v="728"/>
    <x v="2"/>
    <x v="1"/>
    <x v="1"/>
    <x v="2"/>
    <x v="7"/>
    <n v="0.48959982215999998"/>
    <x v="8"/>
    <s v="aggregate"/>
    <x v="2"/>
  </r>
  <r>
    <s v="Grains/Flour"/>
    <m/>
    <x v="72"/>
    <x v="728"/>
    <x v="2"/>
    <x v="2"/>
    <x v="1"/>
    <x v="2"/>
    <x v="7"/>
    <n v="0.87947942416000002"/>
    <x v="8"/>
    <s v="aggregate"/>
    <x v="2"/>
  </r>
  <r>
    <s v="Grains/Flour"/>
    <m/>
    <x v="72"/>
    <x v="728"/>
    <x v="2"/>
    <x v="3"/>
    <x v="1"/>
    <x v="2"/>
    <x v="7"/>
    <n v="0.25581170243000001"/>
    <x v="8"/>
    <s v="aggregate"/>
    <x v="2"/>
  </r>
  <r>
    <s v="Grains/Flour"/>
    <m/>
    <x v="72"/>
    <x v="728"/>
    <x v="2"/>
    <x v="4"/>
    <x v="1"/>
    <x v="2"/>
    <x v="7"/>
    <n v="1.052236E-2"/>
    <x v="8"/>
    <s v="aggregate"/>
    <x v="2"/>
  </r>
  <r>
    <s v="Grains/Flour"/>
    <m/>
    <x v="72"/>
    <x v="728"/>
    <x v="2"/>
    <x v="5"/>
    <x v="1"/>
    <x v="2"/>
    <x v="7"/>
    <n v="0.12354553956"/>
    <x v="8"/>
    <s v="aggregate"/>
    <x v="2"/>
  </r>
  <r>
    <s v="Grains/Flour"/>
    <m/>
    <x v="72"/>
    <x v="729"/>
    <x v="11"/>
    <x v="0"/>
    <x v="1"/>
    <x v="4"/>
    <x v="7"/>
    <n v="0"/>
    <x v="5"/>
    <s v="aggregate"/>
    <x v="7"/>
  </r>
  <r>
    <s v="Grains/Flour"/>
    <m/>
    <x v="72"/>
    <x v="729"/>
    <x v="11"/>
    <x v="1"/>
    <x v="1"/>
    <x v="4"/>
    <x v="7"/>
    <n v="1.81593818736637"/>
    <x v="5"/>
    <s v="aggregate"/>
    <x v="7"/>
  </r>
  <r>
    <s v="Grains/Flour"/>
    <m/>
    <x v="72"/>
    <x v="730"/>
    <x v="11"/>
    <x v="0"/>
    <x v="1"/>
    <x v="5"/>
    <x v="7"/>
    <n v="0"/>
    <x v="5"/>
    <s v="aggregate"/>
    <x v="7"/>
  </r>
  <r>
    <s v="Grains/Flour"/>
    <m/>
    <x v="72"/>
    <x v="730"/>
    <x v="11"/>
    <x v="1"/>
    <x v="1"/>
    <x v="5"/>
    <x v="7"/>
    <n v="2.1672604028706002"/>
    <x v="5"/>
    <s v="aggregate"/>
    <x v="7"/>
  </r>
  <r>
    <s v="Grains/Flour"/>
    <m/>
    <x v="72"/>
    <x v="731"/>
    <x v="11"/>
    <x v="0"/>
    <x v="1"/>
    <x v="6"/>
    <x v="7"/>
    <n v="0"/>
    <x v="5"/>
    <s v="aggregate"/>
    <x v="7"/>
  </r>
  <r>
    <s v="Grains/Flour"/>
    <m/>
    <x v="72"/>
    <x v="731"/>
    <x v="11"/>
    <x v="1"/>
    <x v="1"/>
    <x v="6"/>
    <x v="7"/>
    <n v="0.40347190325753501"/>
    <x v="5"/>
    <s v="aggregate"/>
    <x v="7"/>
  </r>
  <r>
    <s v="Grains/Flour"/>
    <m/>
    <x v="72"/>
    <x v="732"/>
    <x v="11"/>
    <x v="0"/>
    <x v="1"/>
    <x v="6"/>
    <x v="7"/>
    <n v="0"/>
    <x v="5"/>
    <s v="aggregate"/>
    <x v="7"/>
  </r>
  <r>
    <s v="Grains/Flour"/>
    <m/>
    <x v="72"/>
    <x v="732"/>
    <x v="11"/>
    <x v="1"/>
    <x v="1"/>
    <x v="6"/>
    <x v="7"/>
    <n v="0.53831760683401797"/>
    <x v="5"/>
    <s v="aggregate"/>
    <x v="7"/>
  </r>
  <r>
    <s v="Grains/Flour"/>
    <m/>
    <x v="72"/>
    <x v="733"/>
    <x v="11"/>
    <x v="0"/>
    <x v="1"/>
    <x v="6"/>
    <x v="7"/>
    <n v="0"/>
    <x v="5"/>
    <s v="aggregate"/>
    <x v="7"/>
  </r>
  <r>
    <s v="Grains/Flour"/>
    <m/>
    <x v="72"/>
    <x v="733"/>
    <x v="11"/>
    <x v="1"/>
    <x v="1"/>
    <x v="6"/>
    <x v="7"/>
    <n v="0.471893667869416"/>
    <x v="5"/>
    <s v="aggregate"/>
    <x v="7"/>
  </r>
  <r>
    <s v="Grains/Flour"/>
    <m/>
    <x v="72"/>
    <x v="734"/>
    <x v="11"/>
    <x v="0"/>
    <x v="1"/>
    <x v="6"/>
    <x v="7"/>
    <n v="0"/>
    <x v="5"/>
    <s v="aggregate"/>
    <x v="7"/>
  </r>
  <r>
    <s v="Grains/Flour"/>
    <m/>
    <x v="72"/>
    <x v="734"/>
    <x v="11"/>
    <x v="1"/>
    <x v="1"/>
    <x v="6"/>
    <x v="7"/>
    <n v="0.46614435107691599"/>
    <x v="5"/>
    <s v="aggregate"/>
    <x v="7"/>
  </r>
  <r>
    <s v="Grains/Flour"/>
    <m/>
    <x v="72"/>
    <x v="735"/>
    <x v="11"/>
    <x v="0"/>
    <x v="1"/>
    <x v="6"/>
    <x v="7"/>
    <n v="0"/>
    <x v="5"/>
    <s v="aggregate"/>
    <x v="7"/>
  </r>
  <r>
    <s v="Grains/Flour"/>
    <m/>
    <x v="72"/>
    <x v="735"/>
    <x v="11"/>
    <x v="1"/>
    <x v="1"/>
    <x v="6"/>
    <x v="7"/>
    <n v="0.39382911739043502"/>
    <x v="5"/>
    <s v="aggregate"/>
    <x v="7"/>
  </r>
  <r>
    <s v="Grains/Flour"/>
    <m/>
    <x v="72"/>
    <x v="736"/>
    <x v="11"/>
    <x v="0"/>
    <x v="1"/>
    <x v="6"/>
    <x v="7"/>
    <n v="0"/>
    <x v="5"/>
    <s v="aggregate"/>
    <x v="7"/>
  </r>
  <r>
    <s v="Grains/Flour"/>
    <m/>
    <x v="72"/>
    <x v="736"/>
    <x v="11"/>
    <x v="1"/>
    <x v="1"/>
    <x v="6"/>
    <x v="7"/>
    <n v="0.44486675102543299"/>
    <x v="5"/>
    <s v="aggregate"/>
    <x v="7"/>
  </r>
  <r>
    <s v="Grains/Flour"/>
    <m/>
    <x v="72"/>
    <x v="737"/>
    <x v="11"/>
    <x v="0"/>
    <x v="1"/>
    <x v="7"/>
    <x v="7"/>
    <n v="0"/>
    <x v="5"/>
    <s v="aggregate"/>
    <x v="7"/>
  </r>
  <r>
    <s v="Grains/Flour"/>
    <m/>
    <x v="72"/>
    <x v="737"/>
    <x v="11"/>
    <x v="8"/>
    <x v="1"/>
    <x v="7"/>
    <x v="7"/>
    <n v="1.97509005665199"/>
    <x v="5"/>
    <s v="aggregate"/>
    <x v="7"/>
  </r>
  <r>
    <s v="Grains/Flour"/>
    <m/>
    <x v="72"/>
    <x v="738"/>
    <x v="11"/>
    <x v="0"/>
    <x v="1"/>
    <x v="7"/>
    <x v="7"/>
    <n v="0"/>
    <x v="5"/>
    <s v="aggregate"/>
    <x v="7"/>
  </r>
  <r>
    <s v="Grains/Flour"/>
    <m/>
    <x v="72"/>
    <x v="738"/>
    <x v="11"/>
    <x v="1"/>
    <x v="1"/>
    <x v="7"/>
    <x v="7"/>
    <n v="1.9267963260355301"/>
    <x v="5"/>
    <s v="aggregate"/>
    <x v="7"/>
  </r>
  <r>
    <s v="Grains/Flour"/>
    <m/>
    <x v="72"/>
    <x v="739"/>
    <x v="11"/>
    <x v="0"/>
    <x v="1"/>
    <x v="6"/>
    <x v="7"/>
    <n v="0"/>
    <x v="5"/>
    <s v="aggregate"/>
    <x v="7"/>
  </r>
  <r>
    <s v="Grains/Flour"/>
    <m/>
    <x v="72"/>
    <x v="739"/>
    <x v="11"/>
    <x v="1"/>
    <x v="1"/>
    <x v="6"/>
    <x v="7"/>
    <n v="0.44439989554505599"/>
    <x v="5"/>
    <s v="aggregate"/>
    <x v="7"/>
  </r>
  <r>
    <s v="Grains/Flour"/>
    <m/>
    <x v="72"/>
    <x v="740"/>
    <x v="11"/>
    <x v="0"/>
    <x v="1"/>
    <x v="8"/>
    <x v="7"/>
    <n v="0"/>
    <x v="5"/>
    <s v="aggregate"/>
    <x v="7"/>
  </r>
  <r>
    <s v="Grains/Flour"/>
    <m/>
    <x v="72"/>
    <x v="740"/>
    <x v="11"/>
    <x v="1"/>
    <x v="1"/>
    <x v="8"/>
    <x v="7"/>
    <n v="0.38156458676681898"/>
    <x v="5"/>
    <s v="aggregate"/>
    <x v="7"/>
  </r>
  <r>
    <s v="Grains/Flour"/>
    <m/>
    <x v="72"/>
    <x v="741"/>
    <x v="11"/>
    <x v="0"/>
    <x v="1"/>
    <x v="9"/>
    <x v="7"/>
    <n v="1.6215724870563001E-2"/>
    <x v="5"/>
    <s v="aggregate"/>
    <x v="7"/>
  </r>
  <r>
    <s v="Grains/Flour"/>
    <m/>
    <x v="72"/>
    <x v="741"/>
    <x v="11"/>
    <x v="1"/>
    <x v="1"/>
    <x v="9"/>
    <x v="7"/>
    <n v="0.33696676800877201"/>
    <x v="5"/>
    <s v="aggregate"/>
    <x v="7"/>
  </r>
  <r>
    <s v="Grains/Flour"/>
    <m/>
    <x v="72"/>
    <x v="742"/>
    <x v="11"/>
    <x v="0"/>
    <x v="1"/>
    <x v="10"/>
    <x v="7"/>
    <n v="2.4913058150560202E-3"/>
    <x v="5"/>
    <s v="aggregate"/>
    <x v="7"/>
  </r>
  <r>
    <s v="Grains/Flour"/>
    <m/>
    <x v="72"/>
    <x v="742"/>
    <x v="11"/>
    <x v="1"/>
    <x v="1"/>
    <x v="10"/>
    <x v="7"/>
    <n v="0.368307471721185"/>
    <x v="5"/>
    <s v="aggregate"/>
    <x v="7"/>
  </r>
  <r>
    <s v="Grains/Flour"/>
    <m/>
    <x v="72"/>
    <x v="743"/>
    <x v="11"/>
    <x v="0"/>
    <x v="1"/>
    <x v="11"/>
    <x v="7"/>
    <n v="0"/>
    <x v="5"/>
    <s v="aggregate"/>
    <x v="7"/>
  </r>
  <r>
    <s v="Grains/Flour"/>
    <m/>
    <x v="72"/>
    <x v="743"/>
    <x v="11"/>
    <x v="1"/>
    <x v="1"/>
    <x v="11"/>
    <x v="7"/>
    <n v="0.35996354979281903"/>
    <x v="5"/>
    <s v="aggregate"/>
    <x v="7"/>
  </r>
  <r>
    <s v="Grains/Flour"/>
    <m/>
    <x v="72"/>
    <x v="744"/>
    <x v="11"/>
    <x v="0"/>
    <x v="1"/>
    <x v="12"/>
    <x v="7"/>
    <n v="0.56179946660995495"/>
    <x v="5"/>
    <s v="aggregate"/>
    <x v="7"/>
  </r>
  <r>
    <s v="Grains/Flour"/>
    <m/>
    <x v="72"/>
    <x v="744"/>
    <x v="11"/>
    <x v="1"/>
    <x v="1"/>
    <x v="12"/>
    <x v="7"/>
    <n v="0.41965793766881199"/>
    <x v="5"/>
    <s v="aggregate"/>
    <x v="7"/>
  </r>
  <r>
    <s v="Grains/Flour"/>
    <m/>
    <x v="72"/>
    <x v="745"/>
    <x v="11"/>
    <x v="0"/>
    <x v="1"/>
    <x v="13"/>
    <x v="7"/>
    <n v="0"/>
    <x v="5"/>
    <s v="aggregate"/>
    <x v="7"/>
  </r>
  <r>
    <s v="Grains/Flour"/>
    <m/>
    <x v="72"/>
    <x v="745"/>
    <x v="11"/>
    <x v="1"/>
    <x v="1"/>
    <x v="13"/>
    <x v="7"/>
    <n v="0.377355074832946"/>
    <x v="5"/>
    <s v="aggregate"/>
    <x v="7"/>
  </r>
  <r>
    <s v="Grains/Flour"/>
    <m/>
    <x v="72"/>
    <x v="746"/>
    <x v="11"/>
    <x v="0"/>
    <x v="1"/>
    <x v="14"/>
    <x v="7"/>
    <n v="0"/>
    <x v="5"/>
    <s v="aggregate"/>
    <x v="7"/>
  </r>
  <r>
    <s v="Grains/Flour"/>
    <m/>
    <x v="72"/>
    <x v="746"/>
    <x v="11"/>
    <x v="1"/>
    <x v="1"/>
    <x v="14"/>
    <x v="7"/>
    <n v="0.38873590675886499"/>
    <x v="5"/>
    <s v="aggregate"/>
    <x v="7"/>
  </r>
  <r>
    <s v="Grains/Flour"/>
    <m/>
    <x v="72"/>
    <x v="747"/>
    <x v="11"/>
    <x v="0"/>
    <x v="1"/>
    <x v="4"/>
    <x v="7"/>
    <n v="0"/>
    <x v="5"/>
    <s v="aggregate"/>
    <x v="7"/>
  </r>
  <r>
    <s v="Grains/Flour"/>
    <m/>
    <x v="72"/>
    <x v="747"/>
    <x v="11"/>
    <x v="1"/>
    <x v="1"/>
    <x v="4"/>
    <x v="7"/>
    <n v="0.45199932295335399"/>
    <x v="5"/>
    <s v="aggregate"/>
    <x v="7"/>
  </r>
  <r>
    <s v="Grains/Flour"/>
    <m/>
    <x v="72"/>
    <x v="748"/>
    <x v="11"/>
    <x v="0"/>
    <x v="1"/>
    <x v="15"/>
    <x v="7"/>
    <n v="0"/>
    <x v="5"/>
    <s v="aggregate"/>
    <x v="7"/>
  </r>
  <r>
    <s v="Grains/Flour"/>
    <m/>
    <x v="72"/>
    <x v="748"/>
    <x v="11"/>
    <x v="1"/>
    <x v="1"/>
    <x v="15"/>
    <x v="7"/>
    <n v="0.368332022915555"/>
    <x v="5"/>
    <s v="aggregate"/>
    <x v="7"/>
  </r>
  <r>
    <s v="Grains/Flour"/>
    <m/>
    <x v="72"/>
    <x v="749"/>
    <x v="11"/>
    <x v="0"/>
    <x v="1"/>
    <x v="16"/>
    <x v="7"/>
    <n v="1.5155835077167E-2"/>
    <x v="5"/>
    <s v="aggregate"/>
    <x v="7"/>
  </r>
  <r>
    <s v="Grains/Flour"/>
    <m/>
    <x v="72"/>
    <x v="749"/>
    <x v="11"/>
    <x v="1"/>
    <x v="1"/>
    <x v="16"/>
    <x v="7"/>
    <n v="0.29707402602755401"/>
    <x v="5"/>
    <s v="aggregate"/>
    <x v="7"/>
  </r>
  <r>
    <s v="Grains/Flour"/>
    <m/>
    <x v="72"/>
    <x v="750"/>
    <x v="11"/>
    <x v="0"/>
    <x v="1"/>
    <x v="17"/>
    <x v="7"/>
    <n v="1.3452948769549901E-3"/>
    <x v="5"/>
    <s v="aggregate"/>
    <x v="7"/>
  </r>
  <r>
    <s v="Grains/Flour"/>
    <m/>
    <x v="72"/>
    <x v="750"/>
    <x v="11"/>
    <x v="1"/>
    <x v="1"/>
    <x v="17"/>
    <x v="7"/>
    <n v="0.31207675293082199"/>
    <x v="5"/>
    <s v="aggregate"/>
    <x v="7"/>
  </r>
  <r>
    <s v="Grains/Flour"/>
    <m/>
    <x v="72"/>
    <x v="751"/>
    <x v="11"/>
    <x v="0"/>
    <x v="1"/>
    <x v="18"/>
    <x v="7"/>
    <n v="4.1227839887143E-2"/>
    <x v="5"/>
    <s v="aggregate"/>
    <x v="7"/>
  </r>
  <r>
    <s v="Grains/Flour"/>
    <m/>
    <x v="72"/>
    <x v="751"/>
    <x v="11"/>
    <x v="1"/>
    <x v="1"/>
    <x v="18"/>
    <x v="7"/>
    <n v="0.47380465606953498"/>
    <x v="5"/>
    <s v="aggregate"/>
    <x v="7"/>
  </r>
  <r>
    <s v="Grains/Flour"/>
    <m/>
    <x v="72"/>
    <x v="752"/>
    <x v="11"/>
    <x v="0"/>
    <x v="1"/>
    <x v="19"/>
    <x v="7"/>
    <n v="0"/>
    <x v="5"/>
    <s v="aggregate"/>
    <x v="7"/>
  </r>
  <r>
    <s v="Grains/Flour"/>
    <m/>
    <x v="72"/>
    <x v="752"/>
    <x v="11"/>
    <x v="1"/>
    <x v="1"/>
    <x v="19"/>
    <x v="7"/>
    <n v="0.48436623794718803"/>
    <x v="5"/>
    <s v="aggregate"/>
    <x v="7"/>
  </r>
  <r>
    <s v="Grains/Flour"/>
    <m/>
    <x v="72"/>
    <x v="753"/>
    <x v="11"/>
    <x v="0"/>
    <x v="1"/>
    <x v="20"/>
    <x v="7"/>
    <n v="0.32703635096549999"/>
    <x v="5"/>
    <s v="aggregate"/>
    <x v="7"/>
  </r>
  <r>
    <s v="Grains/Flour"/>
    <m/>
    <x v="72"/>
    <x v="753"/>
    <x v="11"/>
    <x v="1"/>
    <x v="1"/>
    <x v="20"/>
    <x v="7"/>
    <n v="0.42084898865866999"/>
    <x v="5"/>
    <s v="aggregate"/>
    <x v="7"/>
  </r>
  <r>
    <s v="Grains/Flour"/>
    <m/>
    <x v="72"/>
    <x v="754"/>
    <x v="11"/>
    <x v="0"/>
    <x v="1"/>
    <x v="21"/>
    <x v="7"/>
    <n v="2.0948639139533001E-2"/>
    <x v="5"/>
    <s v="aggregate"/>
    <x v="7"/>
  </r>
  <r>
    <s v="Grains/Flour"/>
    <m/>
    <x v="72"/>
    <x v="754"/>
    <x v="11"/>
    <x v="1"/>
    <x v="1"/>
    <x v="21"/>
    <x v="7"/>
    <n v="0.31028535395797302"/>
    <x v="5"/>
    <s v="aggregate"/>
    <x v="7"/>
  </r>
  <r>
    <s v="Grains/Flour"/>
    <m/>
    <x v="72"/>
    <x v="755"/>
    <x v="11"/>
    <x v="0"/>
    <x v="1"/>
    <x v="22"/>
    <x v="7"/>
    <n v="0"/>
    <x v="5"/>
    <s v="aggregate"/>
    <x v="7"/>
  </r>
  <r>
    <s v="Grains/Flour"/>
    <m/>
    <x v="72"/>
    <x v="755"/>
    <x v="11"/>
    <x v="1"/>
    <x v="1"/>
    <x v="22"/>
    <x v="7"/>
    <n v="0.46495372807735402"/>
    <x v="5"/>
    <s v="aggregate"/>
    <x v="7"/>
  </r>
  <r>
    <s v="Grains/Flour"/>
    <m/>
    <x v="72"/>
    <x v="756"/>
    <x v="11"/>
    <x v="0"/>
    <x v="1"/>
    <x v="23"/>
    <x v="7"/>
    <n v="1.0684035718441001E-2"/>
    <x v="5"/>
    <s v="aggregate"/>
    <x v="7"/>
  </r>
  <r>
    <s v="Grains/Flour"/>
    <m/>
    <x v="72"/>
    <x v="756"/>
    <x v="11"/>
    <x v="1"/>
    <x v="1"/>
    <x v="23"/>
    <x v="7"/>
    <n v="0.36557244696931801"/>
    <x v="5"/>
    <s v="aggregate"/>
    <x v="7"/>
  </r>
  <r>
    <s v="Grains/Flour"/>
    <m/>
    <x v="72"/>
    <x v="757"/>
    <x v="11"/>
    <x v="0"/>
    <x v="1"/>
    <x v="24"/>
    <x v="7"/>
    <n v="0"/>
    <x v="5"/>
    <s v="aggregate"/>
    <x v="7"/>
  </r>
  <r>
    <s v="Grains/Flour"/>
    <m/>
    <x v="72"/>
    <x v="757"/>
    <x v="11"/>
    <x v="1"/>
    <x v="1"/>
    <x v="24"/>
    <x v="7"/>
    <n v="0.29425421659217199"/>
    <x v="5"/>
    <s v="aggregate"/>
    <x v="7"/>
  </r>
  <r>
    <s v="Grains/Flour"/>
    <m/>
    <x v="72"/>
    <x v="758"/>
    <x v="11"/>
    <x v="0"/>
    <x v="1"/>
    <x v="5"/>
    <x v="7"/>
    <n v="9.0935900807379996E-2"/>
    <x v="5"/>
    <s v="aggregate"/>
    <x v="7"/>
  </r>
  <r>
    <s v="Grains/Flour"/>
    <m/>
    <x v="72"/>
    <x v="758"/>
    <x v="11"/>
    <x v="1"/>
    <x v="1"/>
    <x v="5"/>
    <x v="7"/>
    <n v="0.52337573713826602"/>
    <x v="5"/>
    <s v="aggregate"/>
    <x v="7"/>
  </r>
  <r>
    <s v="Grains/Flour"/>
    <m/>
    <x v="72"/>
    <x v="759"/>
    <x v="11"/>
    <x v="0"/>
    <x v="1"/>
    <x v="25"/>
    <x v="7"/>
    <n v="0"/>
    <x v="5"/>
    <s v="aggregate"/>
    <x v="7"/>
  </r>
  <r>
    <s v="Grains/Flour"/>
    <m/>
    <x v="72"/>
    <x v="759"/>
    <x v="11"/>
    <x v="1"/>
    <x v="1"/>
    <x v="25"/>
    <x v="7"/>
    <n v="0.40589858942464202"/>
    <x v="5"/>
    <s v="aggregate"/>
    <x v="7"/>
  </r>
  <r>
    <s v="Grains/Flour"/>
    <m/>
    <x v="72"/>
    <x v="760"/>
    <x v="11"/>
    <x v="0"/>
    <x v="1"/>
    <x v="26"/>
    <x v="7"/>
    <n v="2.3391729220747899E-2"/>
    <x v="5"/>
    <s v="aggregate"/>
    <x v="7"/>
  </r>
  <r>
    <s v="Grains/Flour"/>
    <m/>
    <x v="72"/>
    <x v="760"/>
    <x v="11"/>
    <x v="1"/>
    <x v="1"/>
    <x v="26"/>
    <x v="7"/>
    <n v="0.35766575308300003"/>
    <x v="5"/>
    <s v="aggregate"/>
    <x v="7"/>
  </r>
  <r>
    <s v="Grains/Flour"/>
    <m/>
    <x v="72"/>
    <x v="761"/>
    <x v="11"/>
    <x v="0"/>
    <x v="1"/>
    <x v="27"/>
    <x v="7"/>
    <n v="4.6872396022081E-2"/>
    <x v="5"/>
    <s v="aggregate"/>
    <x v="7"/>
  </r>
  <r>
    <s v="Grains/Flour"/>
    <m/>
    <x v="72"/>
    <x v="761"/>
    <x v="11"/>
    <x v="1"/>
    <x v="1"/>
    <x v="27"/>
    <x v="7"/>
    <n v="0.39522340039779602"/>
    <x v="5"/>
    <s v="aggregate"/>
    <x v="7"/>
  </r>
  <r>
    <s v="Grains/Flour"/>
    <m/>
    <x v="72"/>
    <x v="762"/>
    <x v="11"/>
    <x v="0"/>
    <x v="1"/>
    <x v="28"/>
    <x v="7"/>
    <n v="0"/>
    <x v="5"/>
    <s v="aggregate"/>
    <x v="7"/>
  </r>
  <r>
    <s v="Grains/Flour"/>
    <m/>
    <x v="72"/>
    <x v="762"/>
    <x v="11"/>
    <x v="1"/>
    <x v="1"/>
    <x v="28"/>
    <x v="7"/>
    <n v="0.28944983640321098"/>
    <x v="5"/>
    <s v="aggregate"/>
    <x v="7"/>
  </r>
  <r>
    <s v="Grains/Flour"/>
    <m/>
    <x v="72"/>
    <x v="763"/>
    <x v="11"/>
    <x v="0"/>
    <x v="1"/>
    <x v="29"/>
    <x v="7"/>
    <n v="1.6298839822410999E-2"/>
    <x v="5"/>
    <s v="aggregate"/>
    <x v="7"/>
  </r>
  <r>
    <s v="Grains/Flour"/>
    <m/>
    <x v="72"/>
    <x v="763"/>
    <x v="11"/>
    <x v="1"/>
    <x v="1"/>
    <x v="29"/>
    <x v="7"/>
    <n v="0.43083840363241499"/>
    <x v="5"/>
    <s v="aggregate"/>
    <x v="7"/>
  </r>
  <r>
    <s v="Grains/Flour"/>
    <m/>
    <x v="72"/>
    <x v="764"/>
    <x v="11"/>
    <x v="0"/>
    <x v="1"/>
    <x v="30"/>
    <x v="7"/>
    <n v="3.2605789601799998E-3"/>
    <x v="5"/>
    <s v="aggregate"/>
    <x v="7"/>
  </r>
  <r>
    <s v="Grains/Flour"/>
    <m/>
    <x v="72"/>
    <x v="764"/>
    <x v="11"/>
    <x v="1"/>
    <x v="1"/>
    <x v="30"/>
    <x v="7"/>
    <n v="0.45440834986830297"/>
    <x v="5"/>
    <s v="aggregate"/>
    <x v="7"/>
  </r>
  <r>
    <s v="Grains/Flour"/>
    <m/>
    <x v="72"/>
    <x v="765"/>
    <x v="11"/>
    <x v="0"/>
    <x v="1"/>
    <x v="31"/>
    <x v="7"/>
    <n v="0.32794010639190702"/>
    <x v="5"/>
    <s v="aggregate"/>
    <x v="7"/>
  </r>
  <r>
    <s v="Grains/Flour"/>
    <m/>
    <x v="72"/>
    <x v="765"/>
    <x v="11"/>
    <x v="1"/>
    <x v="1"/>
    <x v="31"/>
    <x v="7"/>
    <n v="0.61807379992450595"/>
    <x v="5"/>
    <s v="aggregate"/>
    <x v="7"/>
  </r>
  <r>
    <s v="Grains/Flour"/>
    <m/>
    <x v="72"/>
    <x v="766"/>
    <x v="11"/>
    <x v="0"/>
    <x v="1"/>
    <x v="32"/>
    <x v="7"/>
    <n v="0"/>
    <x v="5"/>
    <s v="aggregate"/>
    <x v="7"/>
  </r>
  <r>
    <s v="Grains/Flour"/>
    <m/>
    <x v="72"/>
    <x v="766"/>
    <x v="11"/>
    <x v="1"/>
    <x v="1"/>
    <x v="32"/>
    <x v="7"/>
    <n v="0.37456375521956897"/>
    <x v="5"/>
    <s v="aggregate"/>
    <x v="7"/>
  </r>
  <r>
    <s v="Grains/Flour"/>
    <m/>
    <x v="72"/>
    <x v="767"/>
    <x v="11"/>
    <x v="0"/>
    <x v="1"/>
    <x v="33"/>
    <x v="7"/>
    <n v="0"/>
    <x v="5"/>
    <s v="aggregate"/>
    <x v="7"/>
  </r>
  <r>
    <s v="Grains/Flour"/>
    <m/>
    <x v="72"/>
    <x v="767"/>
    <x v="11"/>
    <x v="1"/>
    <x v="1"/>
    <x v="33"/>
    <x v="7"/>
    <n v="1.0861570171286901"/>
    <x v="5"/>
    <s v="aggregate"/>
    <x v="7"/>
  </r>
  <r>
    <s v="Grains/Flour"/>
    <m/>
    <x v="72"/>
    <x v="768"/>
    <x v="11"/>
    <x v="0"/>
    <x v="1"/>
    <x v="34"/>
    <x v="7"/>
    <n v="5.2801775746049804E-3"/>
    <x v="5"/>
    <s v="aggregate"/>
    <x v="7"/>
  </r>
  <r>
    <s v="Grains/Flour"/>
    <m/>
    <x v="72"/>
    <x v="768"/>
    <x v="11"/>
    <x v="1"/>
    <x v="1"/>
    <x v="34"/>
    <x v="7"/>
    <n v="0.37685272769304701"/>
    <x v="5"/>
    <s v="aggregate"/>
    <x v="7"/>
  </r>
  <r>
    <s v="Grains/Flour"/>
    <m/>
    <x v="72"/>
    <x v="769"/>
    <x v="11"/>
    <x v="0"/>
    <x v="1"/>
    <x v="35"/>
    <x v="7"/>
    <n v="2.5212347973130101E-3"/>
    <x v="5"/>
    <s v="aggregate"/>
    <x v="7"/>
  </r>
  <r>
    <s v="Grains/Flour"/>
    <m/>
    <x v="72"/>
    <x v="769"/>
    <x v="11"/>
    <x v="1"/>
    <x v="1"/>
    <x v="35"/>
    <x v="7"/>
    <n v="0.34299494225121602"/>
    <x v="5"/>
    <s v="aggregate"/>
    <x v="7"/>
  </r>
  <r>
    <s v="Grains/Flour"/>
    <m/>
    <x v="72"/>
    <x v="770"/>
    <x v="11"/>
    <x v="0"/>
    <x v="1"/>
    <x v="36"/>
    <x v="7"/>
    <n v="6.6805030219260304E-3"/>
    <x v="5"/>
    <s v="aggregate"/>
    <x v="7"/>
  </r>
  <r>
    <s v="Grains/Flour"/>
    <m/>
    <x v="72"/>
    <x v="770"/>
    <x v="11"/>
    <x v="1"/>
    <x v="1"/>
    <x v="36"/>
    <x v="7"/>
    <n v="0.342717687878765"/>
    <x v="5"/>
    <s v="aggregate"/>
    <x v="7"/>
  </r>
  <r>
    <s v="Grains/Flour"/>
    <m/>
    <x v="72"/>
    <x v="771"/>
    <x v="11"/>
    <x v="0"/>
    <x v="1"/>
    <x v="37"/>
    <x v="7"/>
    <n v="0"/>
    <x v="5"/>
    <s v="aggregate"/>
    <x v="7"/>
  </r>
  <r>
    <s v="Grains/Flour"/>
    <m/>
    <x v="72"/>
    <x v="771"/>
    <x v="11"/>
    <x v="1"/>
    <x v="1"/>
    <x v="37"/>
    <x v="7"/>
    <n v="0.34490191144747101"/>
    <x v="5"/>
    <s v="aggregate"/>
    <x v="7"/>
  </r>
  <r>
    <s v="Grains/Flour"/>
    <m/>
    <x v="72"/>
    <x v="772"/>
    <x v="11"/>
    <x v="0"/>
    <x v="1"/>
    <x v="6"/>
    <x v="7"/>
    <n v="0"/>
    <x v="5"/>
    <s v="aggregate"/>
    <x v="7"/>
  </r>
  <r>
    <s v="Grains/Flour"/>
    <m/>
    <x v="72"/>
    <x v="772"/>
    <x v="11"/>
    <x v="1"/>
    <x v="1"/>
    <x v="6"/>
    <x v="7"/>
    <n v="0.29035877021872802"/>
    <x v="5"/>
    <s v="aggregate"/>
    <x v="7"/>
  </r>
  <r>
    <s v="Grains/Flour"/>
    <m/>
    <x v="72"/>
    <x v="773"/>
    <x v="11"/>
    <x v="0"/>
    <x v="1"/>
    <x v="6"/>
    <x v="7"/>
    <n v="0"/>
    <x v="5"/>
    <s v="aggregate"/>
    <x v="7"/>
  </r>
  <r>
    <s v="Grains/Flour"/>
    <m/>
    <x v="72"/>
    <x v="773"/>
    <x v="11"/>
    <x v="1"/>
    <x v="1"/>
    <x v="6"/>
    <x v="7"/>
    <n v="0.37480656978986598"/>
    <x v="5"/>
    <s v="aggregate"/>
    <x v="7"/>
  </r>
  <r>
    <s v="Grains/Flour"/>
    <m/>
    <x v="72"/>
    <x v="774"/>
    <x v="11"/>
    <x v="0"/>
    <x v="1"/>
    <x v="6"/>
    <x v="7"/>
    <n v="0"/>
    <x v="5"/>
    <s v="aggregate"/>
    <x v="7"/>
  </r>
  <r>
    <s v="Grains/Flour"/>
    <m/>
    <x v="72"/>
    <x v="774"/>
    <x v="11"/>
    <x v="1"/>
    <x v="1"/>
    <x v="6"/>
    <x v="7"/>
    <n v="0.36644143318237499"/>
    <x v="5"/>
    <s v="aggregate"/>
    <x v="7"/>
  </r>
  <r>
    <s v="Grains/Flour"/>
    <m/>
    <x v="72"/>
    <x v="775"/>
    <x v="11"/>
    <x v="0"/>
    <x v="1"/>
    <x v="13"/>
    <x v="7"/>
    <n v="0"/>
    <x v="5"/>
    <s v="aggregate"/>
    <x v="7"/>
  </r>
  <r>
    <s v="Grains/Flour"/>
    <m/>
    <x v="72"/>
    <x v="775"/>
    <x v="11"/>
    <x v="1"/>
    <x v="1"/>
    <x v="13"/>
    <x v="7"/>
    <n v="0.218179541582977"/>
    <x v="5"/>
    <s v="aggregate"/>
    <x v="7"/>
  </r>
  <r>
    <s v="Grains/Flour"/>
    <m/>
    <x v="72"/>
    <x v="776"/>
    <x v="11"/>
    <x v="0"/>
    <x v="1"/>
    <x v="7"/>
    <x v="7"/>
    <n v="4.2285084724425999E-2"/>
    <x v="5"/>
    <s v="aggregate"/>
    <x v="7"/>
  </r>
  <r>
    <s v="Grains/Flour"/>
    <m/>
    <x v="72"/>
    <x v="776"/>
    <x v="11"/>
    <x v="1"/>
    <x v="1"/>
    <x v="7"/>
    <x v="7"/>
    <n v="0.411945969066975"/>
    <x v="5"/>
    <s v="aggregate"/>
    <x v="7"/>
  </r>
  <r>
    <s v="Grains/Flour"/>
    <m/>
    <x v="72"/>
    <x v="777"/>
    <x v="11"/>
    <x v="0"/>
    <x v="1"/>
    <x v="38"/>
    <x v="7"/>
    <n v="1.2475813739002001E-2"/>
    <x v="5"/>
    <s v="aggregate"/>
    <x v="7"/>
  </r>
  <r>
    <s v="Grains/Flour"/>
    <m/>
    <x v="72"/>
    <x v="777"/>
    <x v="11"/>
    <x v="1"/>
    <x v="1"/>
    <x v="38"/>
    <x v="7"/>
    <n v="0.343685569057537"/>
    <x v="5"/>
    <s v="aggregate"/>
    <x v="7"/>
  </r>
  <r>
    <s v="Grains/Flour"/>
    <m/>
    <x v="72"/>
    <x v="778"/>
    <x v="11"/>
    <x v="0"/>
    <x v="1"/>
    <x v="13"/>
    <x v="7"/>
    <n v="0"/>
    <x v="5"/>
    <s v="aggregate"/>
    <x v="7"/>
  </r>
  <r>
    <s v="Grains/Flour"/>
    <m/>
    <x v="72"/>
    <x v="778"/>
    <x v="11"/>
    <x v="1"/>
    <x v="1"/>
    <x v="13"/>
    <x v="7"/>
    <n v="0.23524505937057699"/>
    <x v="5"/>
    <s v="aggregate"/>
    <x v="7"/>
  </r>
  <r>
    <s v="Grains/Flour"/>
    <m/>
    <x v="72"/>
    <x v="779"/>
    <x v="11"/>
    <x v="0"/>
    <x v="1"/>
    <x v="13"/>
    <x v="7"/>
    <n v="0"/>
    <x v="5"/>
    <s v="aggregate"/>
    <x v="7"/>
  </r>
  <r>
    <s v="Grains/Flour"/>
    <m/>
    <x v="72"/>
    <x v="779"/>
    <x v="11"/>
    <x v="1"/>
    <x v="1"/>
    <x v="13"/>
    <x v="7"/>
    <n v="0.136137905056021"/>
    <x v="5"/>
    <s v="aggregate"/>
    <x v="7"/>
  </r>
  <r>
    <s v="Grains/Flour"/>
    <m/>
    <x v="72"/>
    <x v="780"/>
    <x v="11"/>
    <x v="0"/>
    <x v="1"/>
    <x v="13"/>
    <x v="7"/>
    <n v="0"/>
    <x v="5"/>
    <s v="aggregate"/>
    <x v="7"/>
  </r>
  <r>
    <s v="Grains/Flour"/>
    <m/>
    <x v="72"/>
    <x v="780"/>
    <x v="11"/>
    <x v="1"/>
    <x v="1"/>
    <x v="13"/>
    <x v="7"/>
    <n v="0.25430845255476298"/>
    <x v="5"/>
    <s v="aggregate"/>
    <x v="7"/>
  </r>
  <r>
    <s v="Grains/Flour"/>
    <m/>
    <x v="72"/>
    <x v="781"/>
    <x v="11"/>
    <x v="0"/>
    <x v="1"/>
    <x v="13"/>
    <x v="7"/>
    <n v="0"/>
    <x v="5"/>
    <s v="aggregate"/>
    <x v="7"/>
  </r>
  <r>
    <s v="Grains/Flour"/>
    <m/>
    <x v="72"/>
    <x v="781"/>
    <x v="11"/>
    <x v="1"/>
    <x v="1"/>
    <x v="13"/>
    <x v="7"/>
    <n v="0.22927426193112799"/>
    <x v="5"/>
    <s v="aggregate"/>
    <x v="7"/>
  </r>
  <r>
    <s v="Grains/Flour"/>
    <m/>
    <x v="72"/>
    <x v="782"/>
    <x v="11"/>
    <x v="0"/>
    <x v="1"/>
    <x v="6"/>
    <x v="7"/>
    <n v="0"/>
    <x v="5"/>
    <s v="aggregate"/>
    <x v="7"/>
  </r>
  <r>
    <s v="Grains/Flour"/>
    <m/>
    <x v="72"/>
    <x v="782"/>
    <x v="11"/>
    <x v="1"/>
    <x v="1"/>
    <x v="6"/>
    <x v="7"/>
    <n v="0.49656829777341099"/>
    <x v="5"/>
    <s v="aggregate"/>
    <x v="7"/>
  </r>
  <r>
    <s v="Grains/Flour"/>
    <m/>
    <x v="72"/>
    <x v="783"/>
    <x v="11"/>
    <x v="0"/>
    <x v="1"/>
    <x v="6"/>
    <x v="7"/>
    <n v="0"/>
    <x v="5"/>
    <s v="aggregate"/>
    <x v="7"/>
  </r>
  <r>
    <s v="Grains/Flour"/>
    <m/>
    <x v="72"/>
    <x v="783"/>
    <x v="11"/>
    <x v="1"/>
    <x v="1"/>
    <x v="6"/>
    <x v="7"/>
    <n v="0.39748684137777301"/>
    <x v="5"/>
    <s v="aggregate"/>
    <x v="7"/>
  </r>
  <r>
    <s v="Grains/Flour"/>
    <m/>
    <x v="72"/>
    <x v="784"/>
    <x v="11"/>
    <x v="0"/>
    <x v="1"/>
    <x v="6"/>
    <x v="7"/>
    <n v="0"/>
    <x v="5"/>
    <s v="aggregate"/>
    <x v="7"/>
  </r>
  <r>
    <s v="Grains/Flour"/>
    <m/>
    <x v="72"/>
    <x v="784"/>
    <x v="11"/>
    <x v="1"/>
    <x v="1"/>
    <x v="6"/>
    <x v="7"/>
    <n v="0.39414952429135403"/>
    <x v="5"/>
    <s v="aggregate"/>
    <x v="7"/>
  </r>
  <r>
    <s v="Grains/Flour"/>
    <m/>
    <x v="72"/>
    <x v="785"/>
    <x v="11"/>
    <x v="0"/>
    <x v="1"/>
    <x v="6"/>
    <x v="7"/>
    <n v="0"/>
    <x v="5"/>
    <s v="aggregate"/>
    <x v="7"/>
  </r>
  <r>
    <s v="Grains/Flour"/>
    <m/>
    <x v="72"/>
    <x v="785"/>
    <x v="11"/>
    <x v="1"/>
    <x v="1"/>
    <x v="6"/>
    <x v="7"/>
    <n v="0.43434837875093901"/>
    <x v="5"/>
    <s v="aggregate"/>
    <x v="7"/>
  </r>
  <r>
    <s v="Grains/Flour"/>
    <m/>
    <x v="72"/>
    <x v="786"/>
    <x v="11"/>
    <x v="0"/>
    <x v="1"/>
    <x v="6"/>
    <x v="7"/>
    <n v="0"/>
    <x v="5"/>
    <s v="aggregate"/>
    <x v="7"/>
  </r>
  <r>
    <s v="Grains/Flour"/>
    <m/>
    <x v="72"/>
    <x v="786"/>
    <x v="11"/>
    <x v="1"/>
    <x v="1"/>
    <x v="6"/>
    <x v="7"/>
    <n v="0.94148033698432998"/>
    <x v="5"/>
    <s v="aggregate"/>
    <x v="7"/>
  </r>
  <r>
    <s v="Grains/Flour"/>
    <m/>
    <x v="72"/>
    <x v="787"/>
    <x v="11"/>
    <x v="0"/>
    <x v="1"/>
    <x v="6"/>
    <x v="7"/>
    <n v="0"/>
    <x v="5"/>
    <s v="aggregate"/>
    <x v="7"/>
  </r>
  <r>
    <s v="Grains/Flour"/>
    <m/>
    <x v="72"/>
    <x v="787"/>
    <x v="11"/>
    <x v="1"/>
    <x v="1"/>
    <x v="6"/>
    <x v="7"/>
    <n v="0.36534893912050997"/>
    <x v="5"/>
    <s v="aggregate"/>
    <x v="7"/>
  </r>
  <r>
    <s v="Grains/Flour"/>
    <m/>
    <x v="72"/>
    <x v="788"/>
    <x v="11"/>
    <x v="0"/>
    <x v="1"/>
    <x v="6"/>
    <x v="7"/>
    <n v="0"/>
    <x v="5"/>
    <s v="aggregate"/>
    <x v="7"/>
  </r>
  <r>
    <s v="Grains/Flour"/>
    <m/>
    <x v="72"/>
    <x v="788"/>
    <x v="11"/>
    <x v="1"/>
    <x v="1"/>
    <x v="6"/>
    <x v="7"/>
    <n v="0.42105925972888503"/>
    <x v="5"/>
    <s v="aggregate"/>
    <x v="7"/>
  </r>
  <r>
    <s v="Grains/Flour"/>
    <m/>
    <x v="72"/>
    <x v="789"/>
    <x v="11"/>
    <x v="0"/>
    <x v="1"/>
    <x v="13"/>
    <x v="7"/>
    <n v="0"/>
    <x v="5"/>
    <s v="aggregate"/>
    <x v="7"/>
  </r>
  <r>
    <s v="Grains/Flour"/>
    <m/>
    <x v="72"/>
    <x v="789"/>
    <x v="11"/>
    <x v="1"/>
    <x v="1"/>
    <x v="13"/>
    <x v="7"/>
    <n v="0.228795005142961"/>
    <x v="5"/>
    <s v="aggregate"/>
    <x v="7"/>
  </r>
  <r>
    <s v="Grains/Flour"/>
    <m/>
    <x v="72"/>
    <x v="790"/>
    <x v="11"/>
    <x v="0"/>
    <x v="1"/>
    <x v="6"/>
    <x v="7"/>
    <n v="0"/>
    <x v="5"/>
    <s v="aggregate"/>
    <x v="7"/>
  </r>
  <r>
    <s v="Grains/Flour"/>
    <m/>
    <x v="72"/>
    <x v="790"/>
    <x v="11"/>
    <x v="1"/>
    <x v="1"/>
    <x v="6"/>
    <x v="7"/>
    <n v="0.41906621212130701"/>
    <x v="5"/>
    <s v="aggregate"/>
    <x v="7"/>
  </r>
  <r>
    <s v="Grains/Flour"/>
    <m/>
    <x v="72"/>
    <x v="791"/>
    <x v="11"/>
    <x v="0"/>
    <x v="1"/>
    <x v="13"/>
    <x v="7"/>
    <n v="0"/>
    <x v="5"/>
    <s v="aggregate"/>
    <x v="7"/>
  </r>
  <r>
    <s v="Grains/Flour"/>
    <m/>
    <x v="72"/>
    <x v="791"/>
    <x v="11"/>
    <x v="1"/>
    <x v="1"/>
    <x v="13"/>
    <x v="7"/>
    <n v="0.20356078831226901"/>
    <x v="5"/>
    <s v="aggregate"/>
    <x v="7"/>
  </r>
  <r>
    <s v="Grains/Flour"/>
    <m/>
    <x v="72"/>
    <x v="792"/>
    <x v="11"/>
    <x v="0"/>
    <x v="1"/>
    <x v="13"/>
    <x v="7"/>
    <n v="0"/>
    <x v="5"/>
    <s v="aggregate"/>
    <x v="7"/>
  </r>
  <r>
    <s v="Grains/Flour"/>
    <m/>
    <x v="72"/>
    <x v="792"/>
    <x v="11"/>
    <x v="1"/>
    <x v="1"/>
    <x v="13"/>
    <x v="7"/>
    <n v="0.14472204406234801"/>
    <x v="5"/>
    <s v="aggregate"/>
    <x v="7"/>
  </r>
  <r>
    <s v="Grains/Flour"/>
    <m/>
    <x v="72"/>
    <x v="793"/>
    <x v="11"/>
    <x v="0"/>
    <x v="1"/>
    <x v="13"/>
    <x v="7"/>
    <n v="0"/>
    <x v="5"/>
    <s v="aggregate"/>
    <x v="7"/>
  </r>
  <r>
    <s v="Grains/Flour"/>
    <m/>
    <x v="72"/>
    <x v="793"/>
    <x v="11"/>
    <x v="1"/>
    <x v="1"/>
    <x v="13"/>
    <x v="7"/>
    <n v="0.169786630408189"/>
    <x v="5"/>
    <s v="aggregate"/>
    <x v="7"/>
  </r>
  <r>
    <s v="Grains/Flour"/>
    <m/>
    <x v="72"/>
    <x v="794"/>
    <x v="11"/>
    <x v="0"/>
    <x v="1"/>
    <x v="13"/>
    <x v="7"/>
    <n v="0"/>
    <x v="5"/>
    <s v="aggregate"/>
    <x v="7"/>
  </r>
  <r>
    <s v="Grains/Flour"/>
    <m/>
    <x v="72"/>
    <x v="794"/>
    <x v="11"/>
    <x v="1"/>
    <x v="1"/>
    <x v="13"/>
    <x v="7"/>
    <n v="0.141901105929257"/>
    <x v="5"/>
    <s v="aggregate"/>
    <x v="7"/>
  </r>
  <r>
    <s v="Grains/Flour"/>
    <m/>
    <x v="72"/>
    <x v="795"/>
    <x v="11"/>
    <x v="0"/>
    <x v="1"/>
    <x v="6"/>
    <x v="7"/>
    <n v="0"/>
    <x v="5"/>
    <s v="aggregate"/>
    <x v="7"/>
  </r>
  <r>
    <s v="Grains/Flour"/>
    <m/>
    <x v="72"/>
    <x v="795"/>
    <x v="11"/>
    <x v="1"/>
    <x v="1"/>
    <x v="6"/>
    <x v="7"/>
    <n v="0.30269576496496498"/>
    <x v="5"/>
    <s v="aggregate"/>
    <x v="7"/>
  </r>
  <r>
    <s v="Grains/Flour"/>
    <m/>
    <x v="72"/>
    <x v="796"/>
    <x v="11"/>
    <x v="0"/>
    <x v="1"/>
    <x v="6"/>
    <x v="7"/>
    <n v="0"/>
    <x v="5"/>
    <s v="aggregate"/>
    <x v="7"/>
  </r>
  <r>
    <s v="Grains/Flour"/>
    <m/>
    <x v="72"/>
    <x v="796"/>
    <x v="11"/>
    <x v="1"/>
    <x v="1"/>
    <x v="6"/>
    <x v="7"/>
    <n v="0.303219198414514"/>
    <x v="5"/>
    <s v="aggregate"/>
    <x v="7"/>
  </r>
  <r>
    <s v="Grains/Flour"/>
    <m/>
    <x v="72"/>
    <x v="797"/>
    <x v="11"/>
    <x v="0"/>
    <x v="1"/>
    <x v="6"/>
    <x v="7"/>
    <n v="0"/>
    <x v="5"/>
    <s v="aggregate"/>
    <x v="7"/>
  </r>
  <r>
    <s v="Grains/Flour"/>
    <m/>
    <x v="72"/>
    <x v="797"/>
    <x v="11"/>
    <x v="1"/>
    <x v="1"/>
    <x v="6"/>
    <x v="7"/>
    <n v="0.29166056963023901"/>
    <x v="5"/>
    <s v="aggregate"/>
    <x v="7"/>
  </r>
  <r>
    <s v="Grains/Flour"/>
    <m/>
    <x v="72"/>
    <x v="798"/>
    <x v="11"/>
    <x v="0"/>
    <x v="1"/>
    <x v="6"/>
    <x v="7"/>
    <n v="0"/>
    <x v="5"/>
    <s v="aggregate"/>
    <x v="7"/>
  </r>
  <r>
    <s v="Grains/Flour"/>
    <m/>
    <x v="72"/>
    <x v="798"/>
    <x v="11"/>
    <x v="1"/>
    <x v="1"/>
    <x v="6"/>
    <x v="7"/>
    <n v="0.46036285042022701"/>
    <x v="5"/>
    <s v="aggregate"/>
    <x v="7"/>
  </r>
  <r>
    <s v="Grains/Flour"/>
    <m/>
    <x v="72"/>
    <x v="799"/>
    <x v="11"/>
    <x v="0"/>
    <x v="1"/>
    <x v="6"/>
    <x v="7"/>
    <n v="0"/>
    <x v="5"/>
    <s v="aggregate"/>
    <x v="7"/>
  </r>
  <r>
    <s v="Grains/Flour"/>
    <m/>
    <x v="72"/>
    <x v="799"/>
    <x v="11"/>
    <x v="1"/>
    <x v="1"/>
    <x v="6"/>
    <x v="7"/>
    <n v="0.33841779310756498"/>
    <x v="5"/>
    <s v="aggregate"/>
    <x v="7"/>
  </r>
  <r>
    <s v="Grains/Flour"/>
    <m/>
    <x v="72"/>
    <x v="800"/>
    <x v="11"/>
    <x v="0"/>
    <x v="1"/>
    <x v="6"/>
    <x v="7"/>
    <n v="0"/>
    <x v="5"/>
    <s v="aggregate"/>
    <x v="7"/>
  </r>
  <r>
    <s v="Grains/Flour"/>
    <m/>
    <x v="72"/>
    <x v="800"/>
    <x v="11"/>
    <x v="1"/>
    <x v="1"/>
    <x v="6"/>
    <x v="7"/>
    <n v="0.33799081706497502"/>
    <x v="5"/>
    <s v="aggregate"/>
    <x v="7"/>
  </r>
  <r>
    <s v="Grains/Flour"/>
    <m/>
    <x v="72"/>
    <x v="801"/>
    <x v="11"/>
    <x v="0"/>
    <x v="1"/>
    <x v="6"/>
    <x v="7"/>
    <n v="0"/>
    <x v="5"/>
    <s v="aggregate"/>
    <x v="7"/>
  </r>
  <r>
    <s v="Grains/Flour"/>
    <m/>
    <x v="72"/>
    <x v="801"/>
    <x v="11"/>
    <x v="1"/>
    <x v="1"/>
    <x v="6"/>
    <x v="7"/>
    <n v="0.302615398735263"/>
    <x v="5"/>
    <s v="aggregate"/>
    <x v="7"/>
  </r>
  <r>
    <s v="Grains/Flour"/>
    <m/>
    <x v="72"/>
    <x v="802"/>
    <x v="11"/>
    <x v="0"/>
    <x v="1"/>
    <x v="6"/>
    <x v="7"/>
    <n v="0"/>
    <x v="5"/>
    <s v="aggregate"/>
    <x v="7"/>
  </r>
  <r>
    <s v="Grains/Flour"/>
    <m/>
    <x v="72"/>
    <x v="802"/>
    <x v="11"/>
    <x v="1"/>
    <x v="1"/>
    <x v="6"/>
    <x v="7"/>
    <n v="0.385575713802013"/>
    <x v="5"/>
    <s v="aggregate"/>
    <x v="7"/>
  </r>
  <r>
    <s v="Grains/Flour"/>
    <m/>
    <x v="72"/>
    <x v="803"/>
    <x v="11"/>
    <x v="0"/>
    <x v="1"/>
    <x v="6"/>
    <x v="7"/>
    <n v="0"/>
    <x v="5"/>
    <s v="aggregate"/>
    <x v="7"/>
  </r>
  <r>
    <s v="Grains/Flour"/>
    <m/>
    <x v="72"/>
    <x v="803"/>
    <x v="11"/>
    <x v="1"/>
    <x v="1"/>
    <x v="6"/>
    <x v="7"/>
    <n v="0.27749914808589199"/>
    <x v="5"/>
    <s v="aggregate"/>
    <x v="7"/>
  </r>
  <r>
    <s v="Grains/Flour"/>
    <m/>
    <x v="72"/>
    <x v="804"/>
    <x v="11"/>
    <x v="0"/>
    <x v="1"/>
    <x v="6"/>
    <x v="7"/>
    <n v="0"/>
    <x v="5"/>
    <s v="aggregate"/>
    <x v="7"/>
  </r>
  <r>
    <s v="Grains/Flour"/>
    <m/>
    <x v="72"/>
    <x v="804"/>
    <x v="11"/>
    <x v="1"/>
    <x v="1"/>
    <x v="6"/>
    <x v="7"/>
    <n v="0.27653466780987102"/>
    <x v="5"/>
    <s v="aggregate"/>
    <x v="7"/>
  </r>
  <r>
    <s v="Grains/Flour"/>
    <m/>
    <x v="72"/>
    <x v="805"/>
    <x v="11"/>
    <x v="0"/>
    <x v="1"/>
    <x v="6"/>
    <x v="7"/>
    <n v="0"/>
    <x v="5"/>
    <s v="aggregate"/>
    <x v="7"/>
  </r>
  <r>
    <s v="Grains/Flour"/>
    <m/>
    <x v="72"/>
    <x v="805"/>
    <x v="11"/>
    <x v="1"/>
    <x v="1"/>
    <x v="6"/>
    <x v="7"/>
    <n v="0.36342907570566202"/>
    <x v="5"/>
    <s v="aggregate"/>
    <x v="7"/>
  </r>
  <r>
    <s v="Grains/Flour"/>
    <m/>
    <x v="72"/>
    <x v="806"/>
    <x v="11"/>
    <x v="0"/>
    <x v="1"/>
    <x v="6"/>
    <x v="7"/>
    <n v="0"/>
    <x v="5"/>
    <s v="aggregate"/>
    <x v="7"/>
  </r>
  <r>
    <s v="Grains/Flour"/>
    <m/>
    <x v="72"/>
    <x v="806"/>
    <x v="11"/>
    <x v="1"/>
    <x v="1"/>
    <x v="6"/>
    <x v="7"/>
    <n v="0.445439996460337"/>
    <x v="5"/>
    <s v="aggregate"/>
    <x v="7"/>
  </r>
  <r>
    <s v="Grains/Flour"/>
    <m/>
    <x v="72"/>
    <x v="807"/>
    <x v="11"/>
    <x v="0"/>
    <x v="1"/>
    <x v="6"/>
    <x v="7"/>
    <n v="0"/>
    <x v="5"/>
    <s v="aggregate"/>
    <x v="7"/>
  </r>
  <r>
    <s v="Grains/Flour"/>
    <m/>
    <x v="72"/>
    <x v="807"/>
    <x v="11"/>
    <x v="1"/>
    <x v="1"/>
    <x v="6"/>
    <x v="7"/>
    <n v="0.364019836642059"/>
    <x v="5"/>
    <s v="aggregate"/>
    <x v="7"/>
  </r>
  <r>
    <s v="Grains/Flour"/>
    <m/>
    <x v="72"/>
    <x v="808"/>
    <x v="11"/>
    <x v="0"/>
    <x v="1"/>
    <x v="6"/>
    <x v="7"/>
    <n v="0"/>
    <x v="5"/>
    <s v="aggregate"/>
    <x v="7"/>
  </r>
  <r>
    <s v="Grains/Flour"/>
    <m/>
    <x v="72"/>
    <x v="808"/>
    <x v="11"/>
    <x v="1"/>
    <x v="1"/>
    <x v="6"/>
    <x v="7"/>
    <n v="0.44078327038509502"/>
    <x v="5"/>
    <s v="aggregate"/>
    <x v="7"/>
  </r>
  <r>
    <s v="Grains/Flour"/>
    <m/>
    <x v="72"/>
    <x v="809"/>
    <x v="11"/>
    <x v="0"/>
    <x v="1"/>
    <x v="6"/>
    <x v="7"/>
    <n v="0"/>
    <x v="5"/>
    <s v="aggregate"/>
    <x v="7"/>
  </r>
  <r>
    <s v="Grains/Flour"/>
    <m/>
    <x v="72"/>
    <x v="809"/>
    <x v="11"/>
    <x v="1"/>
    <x v="1"/>
    <x v="6"/>
    <x v="7"/>
    <n v="0.415713345932754"/>
    <x v="5"/>
    <s v="aggregate"/>
    <x v="7"/>
  </r>
  <r>
    <s v="Grains/Flour"/>
    <m/>
    <x v="72"/>
    <x v="810"/>
    <x v="11"/>
    <x v="0"/>
    <x v="1"/>
    <x v="6"/>
    <x v="7"/>
    <n v="0"/>
    <x v="5"/>
    <s v="aggregate"/>
    <x v="7"/>
  </r>
  <r>
    <s v="Grains/Flour"/>
    <m/>
    <x v="72"/>
    <x v="810"/>
    <x v="11"/>
    <x v="1"/>
    <x v="1"/>
    <x v="6"/>
    <x v="7"/>
    <n v="0.27692888381936898"/>
    <x v="5"/>
    <s v="aggregate"/>
    <x v="7"/>
  </r>
  <r>
    <s v="Grains/Flour"/>
    <m/>
    <x v="72"/>
    <x v="811"/>
    <x v="11"/>
    <x v="0"/>
    <x v="1"/>
    <x v="6"/>
    <x v="7"/>
    <n v="0"/>
    <x v="5"/>
    <s v="aggregate"/>
    <x v="7"/>
  </r>
  <r>
    <s v="Grains/Flour"/>
    <m/>
    <x v="72"/>
    <x v="811"/>
    <x v="11"/>
    <x v="1"/>
    <x v="1"/>
    <x v="6"/>
    <x v="7"/>
    <n v="0.28417633941573101"/>
    <x v="5"/>
    <s v="aggregate"/>
    <x v="7"/>
  </r>
  <r>
    <s v="Grains/Flour"/>
    <m/>
    <x v="72"/>
    <x v="812"/>
    <x v="11"/>
    <x v="0"/>
    <x v="1"/>
    <x v="6"/>
    <x v="7"/>
    <n v="0"/>
    <x v="5"/>
    <s v="aggregate"/>
    <x v="7"/>
  </r>
  <r>
    <s v="Grains/Flour"/>
    <m/>
    <x v="72"/>
    <x v="812"/>
    <x v="11"/>
    <x v="1"/>
    <x v="1"/>
    <x v="6"/>
    <x v="7"/>
    <n v="0.44230319142660601"/>
    <x v="5"/>
    <s v="aggregate"/>
    <x v="7"/>
  </r>
  <r>
    <s v="Grains/Flour"/>
    <m/>
    <x v="72"/>
    <x v="813"/>
    <x v="11"/>
    <x v="0"/>
    <x v="1"/>
    <x v="6"/>
    <x v="7"/>
    <n v="0"/>
    <x v="5"/>
    <s v="aggregate"/>
    <x v="7"/>
  </r>
  <r>
    <s v="Grains/Flour"/>
    <m/>
    <x v="72"/>
    <x v="813"/>
    <x v="11"/>
    <x v="1"/>
    <x v="1"/>
    <x v="6"/>
    <x v="7"/>
    <n v="0.25035054496387599"/>
    <x v="5"/>
    <s v="aggregate"/>
    <x v="7"/>
  </r>
  <r>
    <s v="Grains/Flour"/>
    <m/>
    <x v="72"/>
    <x v="814"/>
    <x v="11"/>
    <x v="0"/>
    <x v="1"/>
    <x v="6"/>
    <x v="7"/>
    <n v="0"/>
    <x v="5"/>
    <s v="aggregate"/>
    <x v="7"/>
  </r>
  <r>
    <s v="Grains/Flour"/>
    <m/>
    <x v="72"/>
    <x v="814"/>
    <x v="11"/>
    <x v="1"/>
    <x v="1"/>
    <x v="6"/>
    <x v="7"/>
    <n v="0.22766665359971"/>
    <x v="5"/>
    <s v="aggregate"/>
    <x v="7"/>
  </r>
  <r>
    <s v="Grains/Flour"/>
    <m/>
    <x v="72"/>
    <x v="815"/>
    <x v="11"/>
    <x v="0"/>
    <x v="1"/>
    <x v="6"/>
    <x v="7"/>
    <n v="0"/>
    <x v="5"/>
    <s v="aggregate"/>
    <x v="7"/>
  </r>
  <r>
    <s v="Grains/Flour"/>
    <m/>
    <x v="72"/>
    <x v="815"/>
    <x v="11"/>
    <x v="1"/>
    <x v="1"/>
    <x v="6"/>
    <x v="7"/>
    <n v="0.30460802648491297"/>
    <x v="5"/>
    <s v="aggregate"/>
    <x v="7"/>
  </r>
  <r>
    <s v="Grains/Flour"/>
    <m/>
    <x v="72"/>
    <x v="816"/>
    <x v="11"/>
    <x v="0"/>
    <x v="1"/>
    <x v="6"/>
    <x v="7"/>
    <n v="0"/>
    <x v="5"/>
    <s v="aggregate"/>
    <x v="7"/>
  </r>
  <r>
    <s v="Grains/Flour"/>
    <m/>
    <x v="72"/>
    <x v="816"/>
    <x v="11"/>
    <x v="1"/>
    <x v="1"/>
    <x v="6"/>
    <x v="7"/>
    <n v="0.563903934270645"/>
    <x v="5"/>
    <s v="aggregate"/>
    <x v="7"/>
  </r>
  <r>
    <s v="Grains/Flour"/>
    <m/>
    <x v="72"/>
    <x v="817"/>
    <x v="11"/>
    <x v="0"/>
    <x v="1"/>
    <x v="6"/>
    <x v="7"/>
    <n v="0"/>
    <x v="5"/>
    <s v="aggregate"/>
    <x v="7"/>
  </r>
  <r>
    <s v="Grains/Flour"/>
    <m/>
    <x v="72"/>
    <x v="817"/>
    <x v="11"/>
    <x v="1"/>
    <x v="1"/>
    <x v="6"/>
    <x v="7"/>
    <n v="0.25475386834555103"/>
    <x v="5"/>
    <s v="aggregate"/>
    <x v="7"/>
  </r>
  <r>
    <s v="Grains/Flour"/>
    <m/>
    <x v="72"/>
    <x v="818"/>
    <x v="11"/>
    <x v="0"/>
    <x v="1"/>
    <x v="13"/>
    <x v="7"/>
    <n v="0"/>
    <x v="5"/>
    <s v="aggregate"/>
    <x v="7"/>
  </r>
  <r>
    <s v="Grains/Flour"/>
    <m/>
    <x v="72"/>
    <x v="818"/>
    <x v="11"/>
    <x v="1"/>
    <x v="1"/>
    <x v="13"/>
    <x v="7"/>
    <n v="0.144457855036666"/>
    <x v="5"/>
    <s v="aggregate"/>
    <x v="7"/>
  </r>
  <r>
    <s v="Grains/Flour"/>
    <m/>
    <x v="72"/>
    <x v="819"/>
    <x v="11"/>
    <x v="0"/>
    <x v="1"/>
    <x v="6"/>
    <x v="7"/>
    <n v="0"/>
    <x v="5"/>
    <s v="aggregate"/>
    <x v="7"/>
  </r>
  <r>
    <s v="Grains/Flour"/>
    <m/>
    <x v="72"/>
    <x v="819"/>
    <x v="11"/>
    <x v="1"/>
    <x v="1"/>
    <x v="6"/>
    <x v="7"/>
    <n v="0.33674178979576003"/>
    <x v="5"/>
    <s v="aggregate"/>
    <x v="7"/>
  </r>
  <r>
    <s v="Grains/Flour"/>
    <m/>
    <x v="72"/>
    <x v="820"/>
    <x v="11"/>
    <x v="0"/>
    <x v="1"/>
    <x v="4"/>
    <x v="7"/>
    <n v="0"/>
    <x v="5"/>
    <s v="aggregate"/>
    <x v="7"/>
  </r>
  <r>
    <s v="Grains/Flour"/>
    <m/>
    <x v="72"/>
    <x v="820"/>
    <x v="11"/>
    <x v="8"/>
    <x v="1"/>
    <x v="4"/>
    <x v="7"/>
    <n v="2.1821998371670399"/>
    <x v="5"/>
    <s v="aggregate"/>
    <x v="7"/>
  </r>
  <r>
    <s v="Grains/Flour"/>
    <m/>
    <x v="72"/>
    <x v="821"/>
    <x v="11"/>
    <x v="0"/>
    <x v="1"/>
    <x v="4"/>
    <x v="7"/>
    <n v="0"/>
    <x v="5"/>
    <s v="aggregate"/>
    <x v="7"/>
  </r>
  <r>
    <s v="Grains/Flour"/>
    <m/>
    <x v="72"/>
    <x v="821"/>
    <x v="11"/>
    <x v="8"/>
    <x v="1"/>
    <x v="4"/>
    <x v="7"/>
    <n v="2.3958690275086099"/>
    <x v="5"/>
    <s v="aggregate"/>
    <x v="7"/>
  </r>
  <r>
    <s v="Grains/Flour"/>
    <m/>
    <x v="72"/>
    <x v="822"/>
    <x v="11"/>
    <x v="0"/>
    <x v="1"/>
    <x v="4"/>
    <x v="7"/>
    <n v="0"/>
    <x v="5"/>
    <s v="aggregate"/>
    <x v="7"/>
  </r>
  <r>
    <s v="Grains/Flour"/>
    <m/>
    <x v="72"/>
    <x v="822"/>
    <x v="11"/>
    <x v="8"/>
    <x v="1"/>
    <x v="4"/>
    <x v="7"/>
    <n v="2.7094299260899"/>
    <x v="5"/>
    <s v="aggregate"/>
    <x v="7"/>
  </r>
  <r>
    <s v="Grains/Flour"/>
    <m/>
    <x v="72"/>
    <x v="823"/>
    <x v="3"/>
    <x v="0"/>
    <x v="2"/>
    <x v="1"/>
    <x v="7"/>
    <n v="0.47516903576987735"/>
    <x v="24"/>
    <s v="aggregate"/>
    <x v="3"/>
  </r>
  <r>
    <s v="Grains/Flour"/>
    <m/>
    <x v="72"/>
    <x v="823"/>
    <x v="3"/>
    <x v="6"/>
    <x v="2"/>
    <x v="1"/>
    <x v="7"/>
    <n v="0"/>
    <x v="24"/>
    <s v="aggregate"/>
    <x v="3"/>
  </r>
  <r>
    <s v="Grains/Flour"/>
    <m/>
    <x v="72"/>
    <x v="823"/>
    <x v="3"/>
    <x v="7"/>
    <x v="2"/>
    <x v="1"/>
    <x v="7"/>
    <n v="0.71727441135929793"/>
    <x v="24"/>
    <s v="aggregate"/>
    <x v="3"/>
  </r>
  <r>
    <s v="Grains/Flour"/>
    <m/>
    <x v="72"/>
    <x v="823"/>
    <x v="3"/>
    <x v="3"/>
    <x v="2"/>
    <x v="1"/>
    <x v="7"/>
    <n v="7.8319173487729918E-2"/>
    <x v="24"/>
    <s v="aggregate"/>
    <x v="3"/>
  </r>
  <r>
    <s v="Grains/Flour"/>
    <m/>
    <x v="72"/>
    <x v="823"/>
    <x v="3"/>
    <x v="5"/>
    <x v="2"/>
    <x v="1"/>
    <x v="7"/>
    <n v="9.037711737061864E-2"/>
    <x v="24"/>
    <s v="aggregate"/>
    <x v="3"/>
  </r>
  <r>
    <s v="Grains/Flour"/>
    <m/>
    <x v="72"/>
    <x v="823"/>
    <x v="3"/>
    <x v="4"/>
    <x v="2"/>
    <x v="1"/>
    <x v="7"/>
    <n v="9.0267539536998065E-2"/>
    <x v="24"/>
    <s v="aggregate"/>
    <x v="3"/>
  </r>
  <r>
    <s v="Grains/Flour"/>
    <m/>
    <x v="72"/>
    <x v="823"/>
    <x v="3"/>
    <x v="1"/>
    <x v="2"/>
    <x v="1"/>
    <x v="7"/>
    <n v="1.1924434471291754"/>
    <x v="24"/>
    <s v="aggregate"/>
    <x v="3"/>
  </r>
  <r>
    <s v="Grains/Flour"/>
    <m/>
    <x v="72"/>
    <x v="823"/>
    <x v="3"/>
    <x v="2"/>
    <x v="2"/>
    <x v="1"/>
    <x v="7"/>
    <n v="1.4514072775245221"/>
    <x v="24"/>
    <s v="aggregate"/>
    <x v="3"/>
  </r>
  <r>
    <s v="Grains/Flour"/>
    <m/>
    <x v="72"/>
    <x v="824"/>
    <x v="3"/>
    <x v="0"/>
    <x v="2"/>
    <x v="1"/>
    <x v="7"/>
    <n v="1.931697452565486E-3"/>
    <x v="23"/>
    <s v="aggregate"/>
    <x v="3"/>
  </r>
  <r>
    <s v="Grains/Flour"/>
    <m/>
    <x v="72"/>
    <x v="824"/>
    <x v="3"/>
    <x v="6"/>
    <x v="2"/>
    <x v="1"/>
    <x v="7"/>
    <n v="0"/>
    <x v="23"/>
    <s v="aggregate"/>
    <x v="3"/>
  </r>
  <r>
    <s v="Grains/Flour"/>
    <m/>
    <x v="72"/>
    <x v="824"/>
    <x v="3"/>
    <x v="7"/>
    <x v="2"/>
    <x v="1"/>
    <x v="7"/>
    <n v="1.8723736546323271"/>
    <x v="23"/>
    <s v="aggregate"/>
    <x v="3"/>
  </r>
  <r>
    <s v="Grains/Flour"/>
    <m/>
    <x v="72"/>
    <x v="824"/>
    <x v="3"/>
    <x v="3"/>
    <x v="2"/>
    <x v="1"/>
    <x v="7"/>
    <n v="5.7838235276086149E-2"/>
    <x v="23"/>
    <s v="aggregate"/>
    <x v="3"/>
  </r>
  <r>
    <s v="Grains/Flour"/>
    <m/>
    <x v="72"/>
    <x v="824"/>
    <x v="3"/>
    <x v="5"/>
    <x v="2"/>
    <x v="1"/>
    <x v="7"/>
    <n v="9.1276148047062564E-2"/>
    <x v="23"/>
    <s v="aggregate"/>
    <x v="3"/>
  </r>
  <r>
    <s v="Grains/Flour"/>
    <m/>
    <x v="72"/>
    <x v="824"/>
    <x v="3"/>
    <x v="4"/>
    <x v="2"/>
    <x v="1"/>
    <x v="7"/>
    <n v="9.0289044710019445E-2"/>
    <x v="23"/>
    <s v="aggregate"/>
    <x v="3"/>
  </r>
  <r>
    <s v="Grains/Flour"/>
    <m/>
    <x v="72"/>
    <x v="824"/>
    <x v="3"/>
    <x v="1"/>
    <x v="2"/>
    <x v="1"/>
    <x v="7"/>
    <n v="1.8743053520848925"/>
    <x v="23"/>
    <s v="aggregate"/>
    <x v="3"/>
  </r>
  <r>
    <s v="Grains/Flour"/>
    <m/>
    <x v="72"/>
    <x v="824"/>
    <x v="3"/>
    <x v="2"/>
    <x v="2"/>
    <x v="1"/>
    <x v="7"/>
    <n v="2.1137087801180607"/>
    <x v="23"/>
    <s v="aggregate"/>
    <x v="3"/>
  </r>
  <r>
    <s v="Grains/Flour"/>
    <m/>
    <x v="72"/>
    <x v="722"/>
    <x v="3"/>
    <x v="0"/>
    <x v="2"/>
    <x v="1"/>
    <x v="7"/>
    <n v="-2.1879639873682369E-2"/>
    <x v="25"/>
    <s v="aggregate"/>
    <x v="3"/>
  </r>
  <r>
    <s v="Grains/Flour"/>
    <m/>
    <x v="72"/>
    <x v="722"/>
    <x v="3"/>
    <x v="6"/>
    <x v="2"/>
    <x v="1"/>
    <x v="7"/>
    <n v="0"/>
    <x v="25"/>
    <s v="aggregate"/>
    <x v="3"/>
  </r>
  <r>
    <s v="Grains/Flour"/>
    <m/>
    <x v="72"/>
    <x v="722"/>
    <x v="3"/>
    <x v="7"/>
    <x v="2"/>
    <x v="1"/>
    <x v="7"/>
    <n v="3.5539536265334695"/>
    <x v="25"/>
    <s v="aggregate"/>
    <x v="3"/>
  </r>
  <r>
    <s v="Grains/Flour"/>
    <m/>
    <x v="72"/>
    <x v="722"/>
    <x v="3"/>
    <x v="3"/>
    <x v="2"/>
    <x v="1"/>
    <x v="7"/>
    <n v="6.5220035877246646E-2"/>
    <x v="25"/>
    <s v="aggregate"/>
    <x v="3"/>
  </r>
  <r>
    <s v="Grains/Flour"/>
    <m/>
    <x v="72"/>
    <x v="722"/>
    <x v="3"/>
    <x v="5"/>
    <x v="2"/>
    <x v="1"/>
    <x v="7"/>
    <n v="9.5619113802864489E-2"/>
    <x v="25"/>
    <s v="aggregate"/>
    <x v="3"/>
  </r>
  <r>
    <s v="Grains/Flour"/>
    <m/>
    <x v="72"/>
    <x v="722"/>
    <x v="3"/>
    <x v="4"/>
    <x v="2"/>
    <x v="1"/>
    <x v="7"/>
    <n v="8.3853899068454016E-2"/>
    <x v="25"/>
    <s v="aggregate"/>
    <x v="3"/>
  </r>
  <r>
    <s v="Grains/Flour"/>
    <m/>
    <x v="72"/>
    <x v="722"/>
    <x v="3"/>
    <x v="1"/>
    <x v="2"/>
    <x v="1"/>
    <x v="7"/>
    <n v="3.5320739866597872"/>
    <x v="25"/>
    <s v="aggregate"/>
    <x v="3"/>
  </r>
  <r>
    <s v="Grains/Flour"/>
    <m/>
    <x v="72"/>
    <x v="722"/>
    <x v="3"/>
    <x v="2"/>
    <x v="2"/>
    <x v="1"/>
    <x v="7"/>
    <n v="3.7767670354083522"/>
    <x v="25"/>
    <s v="aggregate"/>
    <x v="3"/>
  </r>
  <r>
    <s v="Grains/Flour"/>
    <m/>
    <x v="72"/>
    <x v="825"/>
    <x v="3"/>
    <x v="0"/>
    <x v="2"/>
    <x v="1"/>
    <x v="7"/>
    <n v="9.7130028428814436E-2"/>
    <x v="26"/>
    <s v="aggregate"/>
    <x v="3"/>
  </r>
  <r>
    <s v="Grains/Flour"/>
    <m/>
    <x v="72"/>
    <x v="825"/>
    <x v="3"/>
    <x v="6"/>
    <x v="2"/>
    <x v="1"/>
    <x v="7"/>
    <n v="0"/>
    <x v="26"/>
    <s v="aggregate"/>
    <x v="3"/>
  </r>
  <r>
    <s v="Grains/Flour"/>
    <m/>
    <x v="72"/>
    <x v="825"/>
    <x v="3"/>
    <x v="7"/>
    <x v="2"/>
    <x v="1"/>
    <x v="7"/>
    <n v="0.82030015303921133"/>
    <x v="26"/>
    <s v="aggregate"/>
    <x v="3"/>
  </r>
  <r>
    <s v="Grains/Flour"/>
    <m/>
    <x v="72"/>
    <x v="825"/>
    <x v="3"/>
    <x v="3"/>
    <x v="2"/>
    <x v="1"/>
    <x v="7"/>
    <n v="0.21012877133672783"/>
    <x v="26"/>
    <s v="aggregate"/>
    <x v="3"/>
  </r>
  <r>
    <s v="Grains/Flour"/>
    <m/>
    <x v="72"/>
    <x v="825"/>
    <x v="3"/>
    <x v="5"/>
    <x v="2"/>
    <x v="1"/>
    <x v="7"/>
    <n v="0.12544097718999375"/>
    <x v="26"/>
    <s v="aggregate"/>
    <x v="3"/>
  </r>
  <r>
    <s v="Grains/Flour"/>
    <m/>
    <x v="72"/>
    <x v="825"/>
    <x v="3"/>
    <x v="4"/>
    <x v="2"/>
    <x v="1"/>
    <x v="7"/>
    <n v="8.6838973677356546E-2"/>
    <x v="26"/>
    <s v="aggregate"/>
    <x v="3"/>
  </r>
  <r>
    <s v="Grains/Flour"/>
    <m/>
    <x v="72"/>
    <x v="825"/>
    <x v="3"/>
    <x v="1"/>
    <x v="2"/>
    <x v="1"/>
    <x v="7"/>
    <n v="0.9174301814680258"/>
    <x v="26"/>
    <s v="aggregate"/>
    <x v="3"/>
  </r>
  <r>
    <s v="Grains/Flour"/>
    <m/>
    <x v="72"/>
    <x v="825"/>
    <x v="3"/>
    <x v="2"/>
    <x v="2"/>
    <x v="1"/>
    <x v="7"/>
    <n v="1.3398389036721039"/>
    <x v="26"/>
    <s v="aggregate"/>
    <x v="3"/>
  </r>
  <r>
    <s v="Graminoids (Grasses)"/>
    <m/>
    <x v="73"/>
    <x v="826"/>
    <x v="0"/>
    <x v="0"/>
    <x v="0"/>
    <x v="0"/>
    <x v="122"/>
    <n v="1.6326900000000001E-4"/>
    <x v="27"/>
    <s v="aggregate"/>
    <x v="0"/>
  </r>
  <r>
    <s v="Graminoids (Grasses)"/>
    <m/>
    <x v="73"/>
    <x v="826"/>
    <x v="0"/>
    <x v="1"/>
    <x v="0"/>
    <x v="0"/>
    <x v="122"/>
    <n v="0.19670267599999999"/>
    <x v="27"/>
    <s v="aggregate"/>
    <x v="0"/>
  </r>
  <r>
    <s v="Graminoids (Grasses)"/>
    <m/>
    <x v="73"/>
    <x v="827"/>
    <x v="0"/>
    <x v="0"/>
    <x v="0"/>
    <x v="0"/>
    <x v="122"/>
    <n v="5.1997999999999999E-5"/>
    <x v="0"/>
    <s v="aggregate"/>
    <x v="0"/>
  </r>
  <r>
    <s v="Graminoids (Grasses)"/>
    <m/>
    <x v="73"/>
    <x v="827"/>
    <x v="0"/>
    <x v="1"/>
    <x v="0"/>
    <x v="0"/>
    <x v="122"/>
    <n v="0.24706850399999999"/>
    <x v="0"/>
    <s v="aggregate"/>
    <x v="0"/>
  </r>
  <r>
    <s v="Graminoids (Grasses)"/>
    <m/>
    <x v="73"/>
    <x v="828"/>
    <x v="0"/>
    <x v="0"/>
    <x v="0"/>
    <x v="0"/>
    <x v="122"/>
    <n v="6.1940000000000007E-5"/>
    <x v="27"/>
    <s v="aggregate"/>
    <x v="0"/>
  </r>
  <r>
    <s v="Graminoids (Grasses)"/>
    <m/>
    <x v="73"/>
    <x v="828"/>
    <x v="0"/>
    <x v="1"/>
    <x v="0"/>
    <x v="0"/>
    <x v="122"/>
    <n v="0.29430800200000001"/>
    <x v="27"/>
    <s v="aggregate"/>
    <x v="0"/>
  </r>
  <r>
    <s v="Graminoids (Grasses)"/>
    <m/>
    <x v="73"/>
    <x v="829"/>
    <x v="0"/>
    <x v="0"/>
    <x v="0"/>
    <x v="0"/>
    <x v="123"/>
    <n v="2.0143900000000001E-4"/>
    <x v="0"/>
    <s v="aggregate"/>
    <x v="0"/>
  </r>
  <r>
    <s v="Graminoids (Grasses)"/>
    <m/>
    <x v="73"/>
    <x v="829"/>
    <x v="0"/>
    <x v="1"/>
    <x v="0"/>
    <x v="0"/>
    <x v="123"/>
    <n v="0.171778293"/>
    <x v="0"/>
    <s v="aggregate"/>
    <x v="0"/>
  </r>
  <r>
    <s v="Graminoids (Grasses)"/>
    <m/>
    <x v="73"/>
    <x v="830"/>
    <x v="0"/>
    <x v="0"/>
    <x v="0"/>
    <x v="0"/>
    <x v="123"/>
    <n v="2.2954E-4"/>
    <x v="27"/>
    <s v="aggregate"/>
    <x v="0"/>
  </r>
  <r>
    <s v="Graminoids (Grasses)"/>
    <m/>
    <x v="73"/>
    <x v="830"/>
    <x v="0"/>
    <x v="1"/>
    <x v="0"/>
    <x v="0"/>
    <x v="123"/>
    <n v="0.195741365"/>
    <x v="27"/>
    <s v="aggregate"/>
    <x v="0"/>
  </r>
  <r>
    <s v="Graminoids (Grasses)"/>
    <m/>
    <x v="73"/>
    <x v="831"/>
    <x v="0"/>
    <x v="0"/>
    <x v="0"/>
    <x v="0"/>
    <x v="124"/>
    <n v="1.8892000000000001E-5"/>
    <x v="0"/>
    <s v="aggregate"/>
    <x v="0"/>
  </r>
  <r>
    <s v="Graminoids (Grasses)"/>
    <m/>
    <x v="73"/>
    <x v="831"/>
    <x v="0"/>
    <x v="1"/>
    <x v="0"/>
    <x v="0"/>
    <x v="124"/>
    <n v="0.22788367600000001"/>
    <x v="0"/>
    <s v="aggregate"/>
    <x v="0"/>
  </r>
  <r>
    <s v="Graminoids (Grasses)"/>
    <m/>
    <x v="73"/>
    <x v="832"/>
    <x v="0"/>
    <x v="0"/>
    <x v="0"/>
    <x v="0"/>
    <x v="124"/>
    <n v="2.1526999999999999E-5"/>
    <x v="27"/>
    <s v="aggregate"/>
    <x v="0"/>
  </r>
  <r>
    <s v="Graminoids (Grasses)"/>
    <m/>
    <x v="73"/>
    <x v="832"/>
    <x v="0"/>
    <x v="1"/>
    <x v="0"/>
    <x v="0"/>
    <x v="124"/>
    <n v="0.259673449"/>
    <x v="27"/>
    <s v="aggregate"/>
    <x v="0"/>
  </r>
  <r>
    <s v="Graminoids (Grasses)"/>
    <m/>
    <x v="73"/>
    <x v="833"/>
    <x v="0"/>
    <x v="0"/>
    <x v="0"/>
    <x v="0"/>
    <x v="125"/>
    <n v="1.8842E-5"/>
    <x v="0"/>
    <s v="aggregate"/>
    <x v="0"/>
  </r>
  <r>
    <s v="Graminoids (Grasses)"/>
    <m/>
    <x v="73"/>
    <x v="833"/>
    <x v="0"/>
    <x v="1"/>
    <x v="0"/>
    <x v="0"/>
    <x v="125"/>
    <n v="0.16684474599999999"/>
    <x v="0"/>
    <s v="aggregate"/>
    <x v="0"/>
  </r>
  <r>
    <s v="Graminoids (Grasses)"/>
    <m/>
    <x v="73"/>
    <x v="834"/>
    <x v="0"/>
    <x v="0"/>
    <x v="0"/>
    <x v="0"/>
    <x v="125"/>
    <n v="2.2444000000000001E-5"/>
    <x v="27"/>
    <s v="aggregate"/>
    <x v="0"/>
  </r>
  <r>
    <s v="Graminoids (Grasses)"/>
    <m/>
    <x v="73"/>
    <x v="834"/>
    <x v="0"/>
    <x v="1"/>
    <x v="0"/>
    <x v="0"/>
    <x v="125"/>
    <n v="0.19874546200000001"/>
    <x v="27"/>
    <s v="aggregate"/>
    <x v="0"/>
  </r>
  <r>
    <s v="Graminoids (Grasses)"/>
    <m/>
    <x v="73"/>
    <x v="835"/>
    <x v="0"/>
    <x v="0"/>
    <x v="0"/>
    <x v="0"/>
    <x v="126"/>
    <n v="4.2487000000000002E-5"/>
    <x v="0"/>
    <s v="aggregate"/>
    <x v="0"/>
  </r>
  <r>
    <s v="Graminoids (Grasses)"/>
    <m/>
    <x v="73"/>
    <x v="835"/>
    <x v="0"/>
    <x v="1"/>
    <x v="0"/>
    <x v="0"/>
    <x v="126"/>
    <n v="0.19320747399999999"/>
    <x v="0"/>
    <s v="aggregate"/>
    <x v="0"/>
  </r>
  <r>
    <s v="Graminoids (Grasses)"/>
    <m/>
    <x v="73"/>
    <x v="836"/>
    <x v="0"/>
    <x v="0"/>
    <x v="0"/>
    <x v="0"/>
    <x v="126"/>
    <n v="4.8412999999999999E-5"/>
    <x v="27"/>
    <s v="aggregate"/>
    <x v="0"/>
  </r>
  <r>
    <s v="Graminoids (Grasses)"/>
    <m/>
    <x v="73"/>
    <x v="836"/>
    <x v="0"/>
    <x v="1"/>
    <x v="0"/>
    <x v="0"/>
    <x v="126"/>
    <n v="0.22015991700000001"/>
    <x v="27"/>
    <s v="aggregate"/>
    <x v="0"/>
  </r>
  <r>
    <s v="Graminoids (Grasses)"/>
    <m/>
    <x v="73"/>
    <x v="837"/>
    <x v="0"/>
    <x v="0"/>
    <x v="0"/>
    <x v="0"/>
    <x v="127"/>
    <n v="2.0338600000000001E-4"/>
    <x v="0"/>
    <s v="aggregate"/>
    <x v="0"/>
  </r>
  <r>
    <s v="Graminoids (Grasses)"/>
    <m/>
    <x v="73"/>
    <x v="837"/>
    <x v="0"/>
    <x v="1"/>
    <x v="0"/>
    <x v="0"/>
    <x v="127"/>
    <n v="0.19935462900000001"/>
    <x v="0"/>
    <s v="aggregate"/>
    <x v="0"/>
  </r>
  <r>
    <s v="Graminoids (Grasses)"/>
    <m/>
    <x v="73"/>
    <x v="838"/>
    <x v="0"/>
    <x v="0"/>
    <x v="0"/>
    <x v="0"/>
    <x v="127"/>
    <n v="2.6572400000000001E-4"/>
    <x v="0"/>
    <s v="aggregate"/>
    <x v="0"/>
  </r>
  <r>
    <s v="Graminoids (Grasses)"/>
    <m/>
    <x v="73"/>
    <x v="838"/>
    <x v="0"/>
    <x v="1"/>
    <x v="0"/>
    <x v="0"/>
    <x v="127"/>
    <n v="0.260456823"/>
    <x v="0"/>
    <s v="aggregate"/>
    <x v="0"/>
  </r>
  <r>
    <s v="Graminoids (Grasses)"/>
    <m/>
    <x v="73"/>
    <x v="839"/>
    <x v="0"/>
    <x v="0"/>
    <x v="0"/>
    <x v="0"/>
    <x v="128"/>
    <n v="2.2235E-5"/>
    <x v="0"/>
    <s v="aggregate"/>
    <x v="0"/>
  </r>
  <r>
    <s v="Graminoids (Grasses)"/>
    <m/>
    <x v="73"/>
    <x v="839"/>
    <x v="0"/>
    <x v="1"/>
    <x v="0"/>
    <x v="0"/>
    <x v="128"/>
    <n v="0.19204821499999999"/>
    <x v="0"/>
    <s v="aggregate"/>
    <x v="0"/>
  </r>
  <r>
    <s v="Graminoids (Grasses)"/>
    <m/>
    <x v="73"/>
    <x v="840"/>
    <x v="0"/>
    <x v="0"/>
    <x v="0"/>
    <x v="0"/>
    <x v="128"/>
    <n v="3.3164999999999998E-5"/>
    <x v="0"/>
    <s v="aggregate"/>
    <x v="0"/>
  </r>
  <r>
    <s v="Graminoids (Grasses)"/>
    <m/>
    <x v="73"/>
    <x v="840"/>
    <x v="0"/>
    <x v="1"/>
    <x v="0"/>
    <x v="0"/>
    <x v="128"/>
    <n v="0.28645911800000001"/>
    <x v="0"/>
    <s v="aggregate"/>
    <x v="0"/>
  </r>
  <r>
    <s v="Graminoids (Grasses)"/>
    <m/>
    <x v="73"/>
    <x v="841"/>
    <x v="0"/>
    <x v="0"/>
    <x v="0"/>
    <x v="0"/>
    <x v="122"/>
    <n v="5.1540000000000001E-6"/>
    <x v="0"/>
    <s v="aggregate"/>
    <x v="0"/>
  </r>
  <r>
    <s v="Graminoids (Grasses)"/>
    <m/>
    <x v="73"/>
    <x v="841"/>
    <x v="0"/>
    <x v="1"/>
    <x v="0"/>
    <x v="0"/>
    <x v="122"/>
    <n v="0.242156433"/>
    <x v="0"/>
    <s v="aggregate"/>
    <x v="0"/>
  </r>
  <r>
    <s v="Graminoids (Grasses)"/>
    <m/>
    <x v="73"/>
    <x v="842"/>
    <x v="0"/>
    <x v="0"/>
    <x v="0"/>
    <x v="0"/>
    <x v="123"/>
    <n v="1.1119999999999999E-6"/>
    <x v="0"/>
    <s v="aggregate"/>
    <x v="0"/>
  </r>
  <r>
    <s v="Graminoids (Grasses)"/>
    <m/>
    <x v="73"/>
    <x v="842"/>
    <x v="0"/>
    <x v="1"/>
    <x v="0"/>
    <x v="0"/>
    <x v="123"/>
    <n v="0.17346888299999999"/>
    <x v="0"/>
    <s v="aggregate"/>
    <x v="0"/>
  </r>
  <r>
    <s v="Graminoids (Grasses)"/>
    <m/>
    <x v="73"/>
    <x v="843"/>
    <x v="0"/>
    <x v="0"/>
    <x v="0"/>
    <x v="0"/>
    <x v="124"/>
    <n v="1.9928E-5"/>
    <x v="0"/>
    <s v="aggregate"/>
    <x v="0"/>
  </r>
  <r>
    <s v="Graminoids (Grasses)"/>
    <m/>
    <x v="73"/>
    <x v="843"/>
    <x v="0"/>
    <x v="1"/>
    <x v="0"/>
    <x v="0"/>
    <x v="124"/>
    <n v="0.214970302"/>
    <x v="0"/>
    <s v="aggregate"/>
    <x v="0"/>
  </r>
  <r>
    <s v="Graminoids (Grasses)"/>
    <m/>
    <x v="73"/>
    <x v="844"/>
    <x v="0"/>
    <x v="0"/>
    <x v="0"/>
    <x v="0"/>
    <x v="125"/>
    <n v="7.3189999999999997E-6"/>
    <x v="0"/>
    <s v="aggregate"/>
    <x v="0"/>
  </r>
  <r>
    <s v="Graminoids (Grasses)"/>
    <m/>
    <x v="73"/>
    <x v="844"/>
    <x v="0"/>
    <x v="1"/>
    <x v="0"/>
    <x v="0"/>
    <x v="125"/>
    <n v="0.180708441"/>
    <x v="0"/>
    <s v="aggregate"/>
    <x v="0"/>
  </r>
  <r>
    <s v="Graminoids (Grasses)"/>
    <m/>
    <x v="73"/>
    <x v="845"/>
    <x v="0"/>
    <x v="0"/>
    <x v="0"/>
    <x v="0"/>
    <x v="126"/>
    <n v="7.6469999999999998E-6"/>
    <x v="0"/>
    <s v="aggregate"/>
    <x v="0"/>
  </r>
  <r>
    <s v="Graminoids (Grasses)"/>
    <m/>
    <x v="73"/>
    <x v="845"/>
    <x v="0"/>
    <x v="1"/>
    <x v="0"/>
    <x v="0"/>
    <x v="126"/>
    <n v="0.18633228299999999"/>
    <x v="0"/>
    <s v="aggregate"/>
    <x v="0"/>
  </r>
  <r>
    <s v="Graminoids (Grasses)"/>
    <m/>
    <x v="73"/>
    <x v="846"/>
    <x v="0"/>
    <x v="0"/>
    <x v="0"/>
    <x v="0"/>
    <x v="129"/>
    <n v="4.7067000000000002E-5"/>
    <x v="0"/>
    <s v="aggregate"/>
    <x v="0"/>
  </r>
  <r>
    <s v="Graminoids (Grasses)"/>
    <m/>
    <x v="73"/>
    <x v="846"/>
    <x v="0"/>
    <x v="1"/>
    <x v="0"/>
    <x v="0"/>
    <x v="129"/>
    <n v="0.120516232"/>
    <x v="0"/>
    <s v="aggregate"/>
    <x v="0"/>
  </r>
  <r>
    <s v="Miscellaneous Fruit"/>
    <m/>
    <x v="74"/>
    <x v="847"/>
    <x v="1"/>
    <x v="2"/>
    <x v="1"/>
    <x v="1"/>
    <x v="15"/>
    <n v="0.28000000000000003"/>
    <x v="3"/>
    <s v="granular"/>
    <x v="1"/>
  </r>
  <r>
    <s v="Head Lettuce"/>
    <m/>
    <x v="75"/>
    <x v="848"/>
    <x v="0"/>
    <x v="0"/>
    <x v="0"/>
    <x v="0"/>
    <x v="130"/>
    <n v="1.02001E-4"/>
    <x v="0"/>
    <s v="aggregate"/>
    <x v="0"/>
  </r>
  <r>
    <s v="Head Lettuce"/>
    <m/>
    <x v="75"/>
    <x v="848"/>
    <x v="0"/>
    <x v="1"/>
    <x v="0"/>
    <x v="0"/>
    <x v="130"/>
    <n v="0.109190172"/>
    <x v="0"/>
    <s v="aggregate"/>
    <x v="0"/>
  </r>
  <r>
    <s v="Head Lettuce"/>
    <m/>
    <x v="75"/>
    <x v="849"/>
    <x v="0"/>
    <x v="0"/>
    <x v="0"/>
    <x v="0"/>
    <x v="2"/>
    <n v="1.02419E-4"/>
    <x v="0"/>
    <s v="aggregate"/>
    <x v="0"/>
  </r>
  <r>
    <s v="Head Lettuce"/>
    <m/>
    <x v="75"/>
    <x v="849"/>
    <x v="0"/>
    <x v="1"/>
    <x v="0"/>
    <x v="0"/>
    <x v="2"/>
    <n v="0.16525429599999999"/>
    <x v="0"/>
    <s v="aggregate"/>
    <x v="0"/>
  </r>
  <r>
    <s v="Head Lettuce"/>
    <m/>
    <x v="75"/>
    <x v="850"/>
    <x v="0"/>
    <x v="0"/>
    <x v="0"/>
    <x v="0"/>
    <x v="131"/>
    <n v="8.0587000000000006E-5"/>
    <x v="0"/>
    <s v="aggregate"/>
    <x v="0"/>
  </r>
  <r>
    <s v="Head Lettuce"/>
    <m/>
    <x v="75"/>
    <x v="850"/>
    <x v="0"/>
    <x v="1"/>
    <x v="0"/>
    <x v="0"/>
    <x v="131"/>
    <n v="0.217860991"/>
    <x v="0"/>
    <s v="aggregate"/>
    <x v="0"/>
  </r>
  <r>
    <s v="Head Lettuce"/>
    <m/>
    <x v="75"/>
    <x v="851"/>
    <x v="0"/>
    <x v="0"/>
    <x v="0"/>
    <x v="0"/>
    <x v="132"/>
    <n v="1.36456E-4"/>
    <x v="0"/>
    <s v="aggregate"/>
    <x v="0"/>
  </r>
  <r>
    <s v="Head Lettuce"/>
    <m/>
    <x v="75"/>
    <x v="851"/>
    <x v="0"/>
    <x v="1"/>
    <x v="0"/>
    <x v="0"/>
    <x v="132"/>
    <n v="0.141167971"/>
    <x v="0"/>
    <s v="aggregate"/>
    <x v="0"/>
  </r>
  <r>
    <s v="Head Lettuce"/>
    <m/>
    <x v="75"/>
    <x v="852"/>
    <x v="1"/>
    <x v="2"/>
    <x v="1"/>
    <x v="1"/>
    <x v="133"/>
    <n v="2.77"/>
    <x v="3"/>
    <s v="aggregate"/>
    <x v="1"/>
  </r>
  <r>
    <s v="Head Lettuce"/>
    <m/>
    <x v="75"/>
    <x v="853"/>
    <x v="1"/>
    <x v="2"/>
    <x v="1"/>
    <x v="1"/>
    <x v="134"/>
    <n v="2.58"/>
    <x v="3"/>
    <s v="aggregate"/>
    <x v="1"/>
  </r>
  <r>
    <s v="Head Lettuce"/>
    <m/>
    <x v="75"/>
    <x v="854"/>
    <x v="1"/>
    <x v="2"/>
    <x v="1"/>
    <x v="1"/>
    <x v="78"/>
    <n v="3.15"/>
    <x v="3"/>
    <s v="aggregate"/>
    <x v="1"/>
  </r>
  <r>
    <s v="Head Lettuce"/>
    <m/>
    <x v="75"/>
    <x v="855"/>
    <x v="2"/>
    <x v="1"/>
    <x v="1"/>
    <x v="2"/>
    <x v="7"/>
    <n v="0.39610916939000002"/>
    <x v="4"/>
    <s v="aggregate"/>
    <x v="2"/>
  </r>
  <r>
    <s v="Head Lettuce"/>
    <m/>
    <x v="75"/>
    <x v="855"/>
    <x v="2"/>
    <x v="2"/>
    <x v="1"/>
    <x v="2"/>
    <x v="7"/>
    <n v="0.74764175516999998"/>
    <x v="4"/>
    <s v="aggregate"/>
    <x v="2"/>
  </r>
  <r>
    <s v="Head Lettuce"/>
    <m/>
    <x v="75"/>
    <x v="855"/>
    <x v="2"/>
    <x v="3"/>
    <x v="1"/>
    <x v="2"/>
    <x v="7"/>
    <n v="0.1552889982"/>
    <x v="4"/>
    <s v="aggregate"/>
    <x v="2"/>
  </r>
  <r>
    <s v="Head Lettuce"/>
    <m/>
    <x v="75"/>
    <x v="855"/>
    <x v="2"/>
    <x v="4"/>
    <x v="1"/>
    <x v="2"/>
    <x v="7"/>
    <n v="1.052236E-2"/>
    <x v="4"/>
    <s v="aggregate"/>
    <x v="2"/>
  </r>
  <r>
    <s v="Head Lettuce"/>
    <m/>
    <x v="75"/>
    <x v="855"/>
    <x v="2"/>
    <x v="5"/>
    <x v="1"/>
    <x v="2"/>
    <x v="7"/>
    <n v="0.18572122759000001"/>
    <x v="4"/>
    <s v="aggregate"/>
    <x v="2"/>
  </r>
  <r>
    <s v="Head Lettuce"/>
    <m/>
    <x v="75"/>
    <x v="856"/>
    <x v="4"/>
    <x v="1"/>
    <x v="3"/>
    <x v="2"/>
    <x v="135"/>
    <n v="0.40305940728384598"/>
    <x v="5"/>
    <s v="aggregate"/>
    <x v="4"/>
  </r>
  <r>
    <s v="Head Lettuce"/>
    <m/>
    <x v="75"/>
    <x v="856"/>
    <x v="4"/>
    <x v="4"/>
    <x v="3"/>
    <x v="2"/>
    <x v="135"/>
    <n v="1.8466295609152798E-2"/>
    <x v="5"/>
    <s v="aggregate"/>
    <x v="4"/>
  </r>
  <r>
    <s v="Head Lettuce"/>
    <m/>
    <x v="75"/>
    <x v="856"/>
    <x v="4"/>
    <x v="5"/>
    <x v="3"/>
    <x v="2"/>
    <x v="135"/>
    <n v="5.7839210863047601E-2"/>
    <x v="5"/>
    <s v="aggregate"/>
    <x v="4"/>
  </r>
  <r>
    <s v="Head Lettuce"/>
    <m/>
    <x v="75"/>
    <x v="856"/>
    <x v="4"/>
    <x v="2"/>
    <x v="3"/>
    <x v="2"/>
    <x v="135"/>
    <n v="0.5208448"/>
    <x v="5"/>
    <s v="aggregate"/>
    <x v="4"/>
  </r>
  <r>
    <s v="Head Lettuce"/>
    <m/>
    <x v="75"/>
    <x v="856"/>
    <x v="4"/>
    <x v="3"/>
    <x v="3"/>
    <x v="2"/>
    <x v="135"/>
    <n v="4.1479851994323101E-2"/>
    <x v="5"/>
    <s v="aggregate"/>
    <x v="4"/>
  </r>
  <r>
    <s v="Head Lettuce"/>
    <m/>
    <x v="75"/>
    <x v="856"/>
    <x v="4"/>
    <x v="1"/>
    <x v="4"/>
    <x v="2"/>
    <x v="135"/>
    <n v="0.40305940728384598"/>
    <x v="5"/>
    <s v="aggregate"/>
    <x v="4"/>
  </r>
  <r>
    <s v="Head Lettuce"/>
    <m/>
    <x v="75"/>
    <x v="856"/>
    <x v="4"/>
    <x v="4"/>
    <x v="4"/>
    <x v="2"/>
    <x v="135"/>
    <n v="1.8466295609152798E-2"/>
    <x v="5"/>
    <s v="aggregate"/>
    <x v="4"/>
  </r>
  <r>
    <s v="Head Lettuce"/>
    <m/>
    <x v="75"/>
    <x v="856"/>
    <x v="4"/>
    <x v="5"/>
    <x v="4"/>
    <x v="2"/>
    <x v="135"/>
    <n v="0.31938123198691998"/>
    <x v="5"/>
    <s v="aggregate"/>
    <x v="4"/>
  </r>
  <r>
    <s v="Head Lettuce"/>
    <m/>
    <x v="75"/>
    <x v="856"/>
    <x v="4"/>
    <x v="2"/>
    <x v="4"/>
    <x v="2"/>
    <x v="135"/>
    <n v="0.7820532"/>
    <x v="5"/>
    <s v="aggregate"/>
    <x v="4"/>
  </r>
  <r>
    <s v="Head Lettuce"/>
    <m/>
    <x v="75"/>
    <x v="856"/>
    <x v="4"/>
    <x v="3"/>
    <x v="4"/>
    <x v="2"/>
    <x v="135"/>
    <n v="4.1146275343208402E-2"/>
    <x v="5"/>
    <s v="aggregate"/>
    <x v="4"/>
  </r>
  <r>
    <s v="Head Lettuce"/>
    <m/>
    <x v="75"/>
    <x v="857"/>
    <x v="4"/>
    <x v="1"/>
    <x v="3"/>
    <x v="2"/>
    <x v="18"/>
    <n v="0.40305940728384598"/>
    <x v="5"/>
    <s v="aggregate"/>
    <x v="4"/>
  </r>
  <r>
    <s v="Head Lettuce"/>
    <m/>
    <x v="75"/>
    <x v="857"/>
    <x v="4"/>
    <x v="4"/>
    <x v="3"/>
    <x v="2"/>
    <x v="18"/>
    <n v="1.8466295609152798E-2"/>
    <x v="5"/>
    <s v="aggregate"/>
    <x v="4"/>
  </r>
  <r>
    <s v="Head Lettuce"/>
    <m/>
    <x v="75"/>
    <x v="857"/>
    <x v="4"/>
    <x v="5"/>
    <x v="3"/>
    <x v="2"/>
    <x v="18"/>
    <n v="5.7839210863047601E-2"/>
    <x v="5"/>
    <s v="aggregate"/>
    <x v="4"/>
  </r>
  <r>
    <s v="Head Lettuce"/>
    <m/>
    <x v="75"/>
    <x v="857"/>
    <x v="4"/>
    <x v="2"/>
    <x v="3"/>
    <x v="2"/>
    <x v="18"/>
    <n v="0.52528240000000004"/>
    <x v="5"/>
    <s v="aggregate"/>
    <x v="4"/>
  </r>
  <r>
    <s v="Head Lettuce"/>
    <m/>
    <x v="75"/>
    <x v="857"/>
    <x v="4"/>
    <x v="3"/>
    <x v="3"/>
    <x v="2"/>
    <x v="18"/>
    <n v="4.5917474406711199E-2"/>
    <x v="5"/>
    <s v="aggregate"/>
    <x v="4"/>
  </r>
  <r>
    <s v="Head Lettuce"/>
    <m/>
    <x v="75"/>
    <x v="857"/>
    <x v="4"/>
    <x v="1"/>
    <x v="4"/>
    <x v="2"/>
    <x v="18"/>
    <n v="0.40305940728384598"/>
    <x v="5"/>
    <s v="aggregate"/>
    <x v="4"/>
  </r>
  <r>
    <s v="Head Lettuce"/>
    <m/>
    <x v="75"/>
    <x v="857"/>
    <x v="4"/>
    <x v="4"/>
    <x v="4"/>
    <x v="2"/>
    <x v="18"/>
    <n v="1.8466295609152798E-2"/>
    <x v="5"/>
    <s v="aggregate"/>
    <x v="4"/>
  </r>
  <r>
    <s v="Head Lettuce"/>
    <m/>
    <x v="75"/>
    <x v="857"/>
    <x v="4"/>
    <x v="5"/>
    <x v="4"/>
    <x v="2"/>
    <x v="18"/>
    <n v="0.31938123198691998"/>
    <x v="5"/>
    <s v="aggregate"/>
    <x v="4"/>
  </r>
  <r>
    <s v="Head Lettuce"/>
    <m/>
    <x v="75"/>
    <x v="857"/>
    <x v="4"/>
    <x v="2"/>
    <x v="4"/>
    <x v="2"/>
    <x v="18"/>
    <n v="0.78645089999999995"/>
    <x v="5"/>
    <s v="aggregate"/>
    <x v="4"/>
  </r>
  <r>
    <s v="Head Lettuce"/>
    <m/>
    <x v="75"/>
    <x v="857"/>
    <x v="4"/>
    <x v="3"/>
    <x v="4"/>
    <x v="2"/>
    <x v="18"/>
    <n v="4.5543969641296402E-2"/>
    <x v="5"/>
    <s v="aggregate"/>
    <x v="4"/>
  </r>
  <r>
    <s v="Desserts/Dessert Sauces/Toppings"/>
    <s v="Ice Cream/Ice Novelties (Frozen)"/>
    <x v="76"/>
    <x v="858"/>
    <x v="2"/>
    <x v="1"/>
    <x v="1"/>
    <x v="2"/>
    <x v="7"/>
    <n v="4.6929726072399998"/>
    <x v="8"/>
    <s v="aggregate"/>
    <x v="2"/>
  </r>
  <r>
    <s v="Desserts/Dessert Sauces/Toppings"/>
    <s v="Ice Cream/Ice Novelties (Frozen)"/>
    <x v="76"/>
    <x v="858"/>
    <x v="2"/>
    <x v="2"/>
    <x v="1"/>
    <x v="2"/>
    <x v="7"/>
    <n v="5.0311393630100003"/>
    <x v="8"/>
    <s v="aggregate"/>
    <x v="2"/>
  </r>
  <r>
    <s v="Desserts/Dessert Sauces/Toppings"/>
    <s v="Ice Cream/Ice Novelties (Frozen)"/>
    <x v="76"/>
    <x v="858"/>
    <x v="2"/>
    <x v="3"/>
    <x v="1"/>
    <x v="2"/>
    <x v="7"/>
    <n v="8.7467485499999997E-2"/>
    <x v="8"/>
    <s v="aggregate"/>
    <x v="2"/>
  </r>
  <r>
    <s v="Desserts/Dessert Sauces/Toppings"/>
    <s v="Ice Cream/Ice Novelties (Frozen)"/>
    <x v="76"/>
    <x v="858"/>
    <x v="2"/>
    <x v="4"/>
    <x v="1"/>
    <x v="2"/>
    <x v="7"/>
    <n v="0.15226434"/>
    <x v="8"/>
    <s v="aggregate"/>
    <x v="2"/>
  </r>
  <r>
    <s v="Desserts/Dessert Sauces/Toppings"/>
    <s v="Ice Cream/Ice Novelties (Frozen)"/>
    <x v="76"/>
    <x v="858"/>
    <x v="2"/>
    <x v="5"/>
    <x v="1"/>
    <x v="2"/>
    <x v="7"/>
    <n v="9.8434930269999998E-2"/>
    <x v="8"/>
    <s v="aggregate"/>
    <x v="2"/>
  </r>
  <r>
    <s v="Eggs/Eggs Substitutes"/>
    <s v="In Shell Table Eggs"/>
    <x v="77"/>
    <x v="859"/>
    <x v="0"/>
    <x v="0"/>
    <x v="0"/>
    <x v="0"/>
    <x v="52"/>
    <n v="0.19143295399999999"/>
    <x v="5"/>
    <s v="aggregate"/>
    <x v="0"/>
  </r>
  <r>
    <s v="Eggs/Eggs Substitutes"/>
    <s v="In Shell Table Eggs"/>
    <x v="77"/>
    <x v="859"/>
    <x v="0"/>
    <x v="1"/>
    <x v="0"/>
    <x v="0"/>
    <x v="52"/>
    <n v="1.67851364"/>
    <x v="5"/>
    <s v="aggregate"/>
    <x v="0"/>
  </r>
  <r>
    <s v="Eggs/Eggs Substitutes"/>
    <s v="In Shell Table Eggs"/>
    <x v="77"/>
    <x v="860"/>
    <x v="0"/>
    <x v="0"/>
    <x v="0"/>
    <x v="0"/>
    <x v="136"/>
    <n v="0.37744259800000002"/>
    <x v="5"/>
    <s v="aggregate"/>
    <x v="0"/>
  </r>
  <r>
    <s v="Eggs/Eggs Substitutes"/>
    <s v="In Shell Table Eggs"/>
    <x v="77"/>
    <x v="860"/>
    <x v="0"/>
    <x v="1"/>
    <x v="0"/>
    <x v="0"/>
    <x v="136"/>
    <n v="1.5460249230000001"/>
    <x v="5"/>
    <s v="aggregate"/>
    <x v="0"/>
  </r>
  <r>
    <s v="Eggs/Eggs Substitutes"/>
    <s v="In Shell Table Eggs"/>
    <x v="77"/>
    <x v="861"/>
    <x v="0"/>
    <x v="0"/>
    <x v="0"/>
    <x v="0"/>
    <x v="137"/>
    <n v="0.36648565799999999"/>
    <x v="5"/>
    <s v="aggregate"/>
    <x v="0"/>
  </r>
  <r>
    <s v="Eggs/Eggs Substitutes"/>
    <s v="In Shell Table Eggs"/>
    <x v="77"/>
    <x v="861"/>
    <x v="0"/>
    <x v="1"/>
    <x v="0"/>
    <x v="0"/>
    <x v="137"/>
    <n v="1.4921335570000001"/>
    <x v="5"/>
    <s v="aggregate"/>
    <x v="0"/>
  </r>
  <r>
    <s v="Eggs/Eggs Substitutes"/>
    <s v="In Shell Table Eggs"/>
    <x v="77"/>
    <x v="862"/>
    <x v="0"/>
    <x v="0"/>
    <x v="0"/>
    <x v="0"/>
    <x v="138"/>
    <n v="0.44121276100000001"/>
    <x v="5"/>
    <s v="aggregate"/>
    <x v="0"/>
  </r>
  <r>
    <s v="Eggs/Eggs Substitutes"/>
    <s v="In Shell Table Eggs"/>
    <x v="77"/>
    <x v="862"/>
    <x v="0"/>
    <x v="1"/>
    <x v="0"/>
    <x v="0"/>
    <x v="138"/>
    <n v="2.1161159459999999"/>
    <x v="5"/>
    <s v="aggregate"/>
    <x v="0"/>
  </r>
  <r>
    <s v="Eggs/Eggs Substitutes"/>
    <s v="In Shell Table Eggs"/>
    <x v="77"/>
    <x v="863"/>
    <x v="0"/>
    <x v="0"/>
    <x v="0"/>
    <x v="0"/>
    <x v="139"/>
    <n v="0.42476424200000001"/>
    <x v="5"/>
    <s v="aggregate"/>
    <x v="0"/>
  </r>
  <r>
    <s v="Eggs/Eggs Substitutes"/>
    <s v="In Shell Table Eggs"/>
    <x v="77"/>
    <x v="863"/>
    <x v="0"/>
    <x v="1"/>
    <x v="0"/>
    <x v="0"/>
    <x v="139"/>
    <n v="2.0453777130000002"/>
    <x v="5"/>
    <s v="aggregate"/>
    <x v="0"/>
  </r>
  <r>
    <s v="Eggs/Eggs Substitutes"/>
    <s v="In Shell Table Eggs"/>
    <x v="77"/>
    <x v="864"/>
    <x v="0"/>
    <x v="0"/>
    <x v="0"/>
    <x v="0"/>
    <x v="2"/>
    <n v="0.36440457100000001"/>
    <x v="5"/>
    <s v="aggregate"/>
    <x v="0"/>
  </r>
  <r>
    <s v="Eggs/Eggs Substitutes"/>
    <s v="In Shell Table Eggs"/>
    <x v="77"/>
    <x v="864"/>
    <x v="0"/>
    <x v="1"/>
    <x v="0"/>
    <x v="0"/>
    <x v="2"/>
    <n v="1.57558691"/>
    <x v="5"/>
    <s v="aggregate"/>
    <x v="0"/>
  </r>
  <r>
    <s v="Eggs/Eggs Substitutes"/>
    <s v="In Shell Table Eggs"/>
    <x v="77"/>
    <x v="865"/>
    <x v="0"/>
    <x v="0"/>
    <x v="0"/>
    <x v="0"/>
    <x v="53"/>
    <n v="0.75666487199999999"/>
    <x v="5"/>
    <s v="aggregate"/>
    <x v="0"/>
  </r>
  <r>
    <s v="Eggs/Eggs Substitutes"/>
    <s v="In Shell Table Eggs"/>
    <x v="77"/>
    <x v="865"/>
    <x v="0"/>
    <x v="1"/>
    <x v="0"/>
    <x v="0"/>
    <x v="53"/>
    <n v="2.3328043100000002"/>
    <x v="5"/>
    <s v="aggregate"/>
    <x v="0"/>
  </r>
  <r>
    <s v="Eggs/Eggs Substitutes"/>
    <s v="In Shell Table Eggs"/>
    <x v="77"/>
    <x v="866"/>
    <x v="0"/>
    <x v="0"/>
    <x v="0"/>
    <x v="0"/>
    <x v="54"/>
    <n v="0.57413610100000001"/>
    <x v="5"/>
    <s v="aggregate"/>
    <x v="0"/>
  </r>
  <r>
    <s v="Eggs/Eggs Substitutes"/>
    <s v="In Shell Table Eggs"/>
    <x v="77"/>
    <x v="866"/>
    <x v="0"/>
    <x v="1"/>
    <x v="0"/>
    <x v="0"/>
    <x v="54"/>
    <n v="2.186020933"/>
    <x v="5"/>
    <s v="aggregate"/>
    <x v="0"/>
  </r>
  <r>
    <s v="Eggs/Eggs Substitutes"/>
    <s v="In Shell Table Eggs"/>
    <x v="77"/>
    <x v="867"/>
    <x v="5"/>
    <x v="1"/>
    <x v="0"/>
    <x v="0"/>
    <x v="7"/>
    <n v="1.9896005000000001"/>
    <x v="9"/>
    <s v="aggregate"/>
    <x v="3"/>
  </r>
  <r>
    <s v="Eggs/Eggs Substitutes"/>
    <s v="In Shell Table Eggs"/>
    <x v="77"/>
    <x v="867"/>
    <x v="5"/>
    <x v="3"/>
    <x v="0"/>
    <x v="0"/>
    <x v="7"/>
    <n v="0"/>
    <x v="9"/>
    <s v="aggregate"/>
    <x v="3"/>
  </r>
  <r>
    <s v="Eggs/Eggs Substitutes"/>
    <s v="In Shell Table Eggs"/>
    <x v="77"/>
    <x v="867"/>
    <x v="5"/>
    <x v="4"/>
    <x v="0"/>
    <x v="0"/>
    <x v="7"/>
    <n v="0.12348329"/>
    <x v="9"/>
    <s v="aggregate"/>
    <x v="3"/>
  </r>
  <r>
    <s v="Eggs/Eggs Substitutes"/>
    <s v="In Shell Table Eggs"/>
    <x v="77"/>
    <x v="867"/>
    <x v="5"/>
    <x v="5"/>
    <x v="0"/>
    <x v="0"/>
    <x v="7"/>
    <n v="0.17040258"/>
    <x v="9"/>
    <s v="aggregate"/>
    <x v="3"/>
  </r>
  <r>
    <s v="Eggs/Eggs Substitutes"/>
    <s v="In Shell Table Eggs"/>
    <x v="77"/>
    <x v="867"/>
    <x v="5"/>
    <x v="2"/>
    <x v="0"/>
    <x v="0"/>
    <x v="7"/>
    <n v="2.2834863699999999"/>
    <x v="9"/>
    <s v="aggregate"/>
    <x v="3"/>
  </r>
  <r>
    <s v="Eggs/Eggs Substitutes"/>
    <s v="In Shell Table Eggs"/>
    <x v="77"/>
    <x v="868"/>
    <x v="5"/>
    <x v="1"/>
    <x v="0"/>
    <x v="0"/>
    <x v="7"/>
    <n v="1.9896005000000001"/>
    <x v="9"/>
    <s v="aggregate"/>
    <x v="3"/>
  </r>
  <r>
    <s v="Eggs/Eggs Substitutes"/>
    <s v="In Shell Table Eggs"/>
    <x v="77"/>
    <x v="868"/>
    <x v="5"/>
    <x v="3"/>
    <x v="0"/>
    <x v="0"/>
    <x v="7"/>
    <n v="0"/>
    <x v="9"/>
    <s v="aggregate"/>
    <x v="3"/>
  </r>
  <r>
    <s v="Eggs/Eggs Substitutes"/>
    <s v="In Shell Table Eggs"/>
    <x v="77"/>
    <x v="868"/>
    <x v="5"/>
    <x v="4"/>
    <x v="0"/>
    <x v="0"/>
    <x v="7"/>
    <n v="0.12348329"/>
    <x v="9"/>
    <s v="aggregate"/>
    <x v="3"/>
  </r>
  <r>
    <s v="Eggs/Eggs Substitutes"/>
    <s v="In Shell Table Eggs"/>
    <x v="77"/>
    <x v="868"/>
    <x v="5"/>
    <x v="5"/>
    <x v="0"/>
    <x v="0"/>
    <x v="7"/>
    <n v="0.17040258"/>
    <x v="9"/>
    <s v="aggregate"/>
    <x v="3"/>
  </r>
  <r>
    <s v="Eggs/Eggs Substitutes"/>
    <s v="In Shell Table Eggs"/>
    <x v="77"/>
    <x v="868"/>
    <x v="5"/>
    <x v="2"/>
    <x v="0"/>
    <x v="0"/>
    <x v="7"/>
    <n v="2.2834863699999999"/>
    <x v="9"/>
    <s v="aggregate"/>
    <x v="3"/>
  </r>
  <r>
    <s v="Eggs/Eggs Substitutes"/>
    <s v="In Shell Table Eggs"/>
    <x v="77"/>
    <x v="869"/>
    <x v="5"/>
    <x v="1"/>
    <x v="0"/>
    <x v="0"/>
    <x v="7"/>
    <n v="1.9896005000000001"/>
    <x v="9"/>
    <s v="aggregate"/>
    <x v="3"/>
  </r>
  <r>
    <s v="Eggs/Eggs Substitutes"/>
    <s v="In Shell Table Eggs"/>
    <x v="77"/>
    <x v="869"/>
    <x v="5"/>
    <x v="3"/>
    <x v="0"/>
    <x v="0"/>
    <x v="7"/>
    <n v="0"/>
    <x v="9"/>
    <s v="aggregate"/>
    <x v="3"/>
  </r>
  <r>
    <s v="Eggs/Eggs Substitutes"/>
    <s v="In Shell Table Eggs"/>
    <x v="77"/>
    <x v="869"/>
    <x v="5"/>
    <x v="4"/>
    <x v="0"/>
    <x v="0"/>
    <x v="7"/>
    <n v="0.12348329"/>
    <x v="9"/>
    <s v="aggregate"/>
    <x v="3"/>
  </r>
  <r>
    <s v="Eggs/Eggs Substitutes"/>
    <s v="In Shell Table Eggs"/>
    <x v="77"/>
    <x v="869"/>
    <x v="5"/>
    <x v="5"/>
    <x v="0"/>
    <x v="0"/>
    <x v="7"/>
    <n v="0.17040258"/>
    <x v="9"/>
    <s v="aggregate"/>
    <x v="3"/>
  </r>
  <r>
    <s v="Eggs/Eggs Substitutes"/>
    <s v="In Shell Table Eggs"/>
    <x v="77"/>
    <x v="869"/>
    <x v="5"/>
    <x v="2"/>
    <x v="0"/>
    <x v="0"/>
    <x v="7"/>
    <n v="2.2834863699999999"/>
    <x v="9"/>
    <s v="aggregate"/>
    <x v="3"/>
  </r>
  <r>
    <s v="Eggs/Eggs Substitutes"/>
    <s v="In Shell Table Eggs"/>
    <x v="77"/>
    <x v="870"/>
    <x v="5"/>
    <x v="1"/>
    <x v="0"/>
    <x v="0"/>
    <x v="7"/>
    <n v="1.7685337000000001"/>
    <x v="9"/>
    <s v="aggregate"/>
    <x v="3"/>
  </r>
  <r>
    <s v="Eggs/Eggs Substitutes"/>
    <s v="In Shell Table Eggs"/>
    <x v="77"/>
    <x v="870"/>
    <x v="5"/>
    <x v="3"/>
    <x v="0"/>
    <x v="0"/>
    <x v="7"/>
    <n v="0"/>
    <x v="9"/>
    <s v="aggregate"/>
    <x v="3"/>
  </r>
  <r>
    <s v="Eggs/Eggs Substitutes"/>
    <s v="In Shell Table Eggs"/>
    <x v="77"/>
    <x v="870"/>
    <x v="5"/>
    <x v="4"/>
    <x v="0"/>
    <x v="0"/>
    <x v="7"/>
    <n v="0.10976292999999999"/>
    <x v="9"/>
    <s v="aggregate"/>
    <x v="3"/>
  </r>
  <r>
    <s v="Eggs/Eggs Substitutes"/>
    <s v="In Shell Table Eggs"/>
    <x v="77"/>
    <x v="870"/>
    <x v="5"/>
    <x v="5"/>
    <x v="0"/>
    <x v="0"/>
    <x v="7"/>
    <n v="0.15146896000000001"/>
    <x v="9"/>
    <s v="aggregate"/>
    <x v="3"/>
  </r>
  <r>
    <s v="Eggs/Eggs Substitutes"/>
    <s v="In Shell Table Eggs"/>
    <x v="77"/>
    <x v="870"/>
    <x v="5"/>
    <x v="2"/>
    <x v="0"/>
    <x v="0"/>
    <x v="7"/>
    <n v="2.0297655899999998"/>
    <x v="9"/>
    <s v="aggregate"/>
    <x v="3"/>
  </r>
  <r>
    <s v="Eggs/Eggs Substitutes"/>
    <s v="In Shell Table Eggs"/>
    <x v="77"/>
    <x v="871"/>
    <x v="7"/>
    <x v="1"/>
    <x v="3"/>
    <x v="2"/>
    <x v="18"/>
    <n v="5.5"/>
    <x v="28"/>
    <s v="aggregate"/>
    <x v="6"/>
  </r>
  <r>
    <s v="Eggs/Eggs Substitutes"/>
    <s v="In Shell Table Eggs"/>
    <x v="77"/>
    <x v="872"/>
    <x v="7"/>
    <x v="1"/>
    <x v="3"/>
    <x v="2"/>
    <x v="140"/>
    <n v="2.92"/>
    <x v="29"/>
    <s v="aggregate"/>
    <x v="6"/>
  </r>
  <r>
    <s v="Eggs/Eggs Substitutes"/>
    <s v="In Shell Table Eggs"/>
    <x v="77"/>
    <x v="873"/>
    <x v="7"/>
    <x v="1"/>
    <x v="3"/>
    <x v="2"/>
    <x v="141"/>
    <n v="3.45"/>
    <x v="29"/>
    <s v="aggregate"/>
    <x v="6"/>
  </r>
  <r>
    <s v="Eggs/Eggs Substitutes"/>
    <s v="In Shell Table Eggs"/>
    <x v="77"/>
    <x v="874"/>
    <x v="7"/>
    <x v="1"/>
    <x v="3"/>
    <x v="2"/>
    <x v="55"/>
    <n v="3.38"/>
    <x v="29"/>
    <s v="aggregate"/>
    <x v="6"/>
  </r>
  <r>
    <s v="Eggs/Eggs Substitutes"/>
    <s v="In Shell Table Eggs"/>
    <x v="77"/>
    <x v="875"/>
    <x v="7"/>
    <x v="1"/>
    <x v="3"/>
    <x v="2"/>
    <x v="56"/>
    <n v="3.43"/>
    <x v="29"/>
    <s v="aggregate"/>
    <x v="6"/>
  </r>
  <r>
    <s v="Eggs/Eggs Substitutes"/>
    <s v="In Shell Table Eggs"/>
    <x v="77"/>
    <x v="872"/>
    <x v="7"/>
    <x v="6"/>
    <x v="3"/>
    <x v="2"/>
    <x v="140"/>
    <n v="2.1"/>
    <x v="29"/>
    <s v="aggregate"/>
    <x v="6"/>
  </r>
  <r>
    <s v="Eggs/Eggs Substitutes"/>
    <s v="In Shell Table Eggs"/>
    <x v="77"/>
    <x v="873"/>
    <x v="7"/>
    <x v="6"/>
    <x v="3"/>
    <x v="2"/>
    <x v="141"/>
    <n v="2.2200000000000002"/>
    <x v="29"/>
    <s v="aggregate"/>
    <x v="6"/>
  </r>
  <r>
    <s v="Eggs/Eggs Substitutes"/>
    <s v="In Shell Table Eggs"/>
    <x v="77"/>
    <x v="874"/>
    <x v="7"/>
    <x v="6"/>
    <x v="3"/>
    <x v="2"/>
    <x v="55"/>
    <n v="2.36"/>
    <x v="29"/>
    <s v="aggregate"/>
    <x v="6"/>
  </r>
  <r>
    <s v="Eggs/Eggs Substitutes"/>
    <s v="In Shell Table Eggs"/>
    <x v="77"/>
    <x v="875"/>
    <x v="7"/>
    <x v="6"/>
    <x v="3"/>
    <x v="2"/>
    <x v="56"/>
    <n v="2.41"/>
    <x v="29"/>
    <s v="aggregate"/>
    <x v="6"/>
  </r>
  <r>
    <s v="Eggs/Eggs Substitutes"/>
    <s v="In Shell Table Eggs"/>
    <x v="77"/>
    <x v="872"/>
    <x v="7"/>
    <x v="7"/>
    <x v="3"/>
    <x v="2"/>
    <x v="140"/>
    <n v="0.82"/>
    <x v="29"/>
    <s v="aggregate"/>
    <x v="6"/>
  </r>
  <r>
    <s v="Eggs/Eggs Substitutes"/>
    <s v="In Shell Table Eggs"/>
    <x v="77"/>
    <x v="873"/>
    <x v="7"/>
    <x v="7"/>
    <x v="3"/>
    <x v="2"/>
    <x v="141"/>
    <n v="1.23"/>
    <x v="29"/>
    <s v="aggregate"/>
    <x v="6"/>
  </r>
  <r>
    <s v="Eggs/Eggs Substitutes"/>
    <s v="In Shell Table Eggs"/>
    <x v="77"/>
    <x v="874"/>
    <x v="7"/>
    <x v="7"/>
    <x v="3"/>
    <x v="2"/>
    <x v="55"/>
    <n v="1.02"/>
    <x v="29"/>
    <s v="aggregate"/>
    <x v="6"/>
  </r>
  <r>
    <s v="Eggs/Eggs Substitutes"/>
    <s v="In Shell Table Eggs"/>
    <x v="77"/>
    <x v="875"/>
    <x v="7"/>
    <x v="7"/>
    <x v="3"/>
    <x v="2"/>
    <x v="56"/>
    <n v="1.02"/>
    <x v="29"/>
    <s v="aggregate"/>
    <x v="6"/>
  </r>
  <r>
    <s v="Eggs/Eggs Substitutes"/>
    <s v="In Shell Table Eggs"/>
    <x v="77"/>
    <x v="876"/>
    <x v="1"/>
    <x v="2"/>
    <x v="1"/>
    <x v="1"/>
    <x v="7"/>
    <n v="3.39"/>
    <x v="5"/>
    <s v="aggregate"/>
    <x v="1"/>
  </r>
  <r>
    <s v="Eggs/Eggs Substitutes"/>
    <s v="In Shell Table Eggs"/>
    <x v="77"/>
    <x v="877"/>
    <x v="8"/>
    <x v="0"/>
    <x v="2"/>
    <x v="1"/>
    <x v="30"/>
    <n v="0.70950762499999998"/>
    <x v="5"/>
    <s v="aggregate"/>
    <x v="3"/>
  </r>
  <r>
    <s v="Eggs/Eggs Substitutes"/>
    <s v="In Shell Table Eggs"/>
    <x v="77"/>
    <x v="877"/>
    <x v="8"/>
    <x v="6"/>
    <x v="2"/>
    <x v="1"/>
    <x v="30"/>
    <n v="2.3488699999999998"/>
    <x v="5"/>
    <s v="aggregate"/>
    <x v="3"/>
  </r>
  <r>
    <s v="Eggs/Eggs Substitutes"/>
    <s v="In Shell Table Eggs"/>
    <x v="77"/>
    <x v="877"/>
    <x v="8"/>
    <x v="7"/>
    <x v="2"/>
    <x v="1"/>
    <x v="30"/>
    <n v="0.63475487500000005"/>
    <x v="5"/>
    <s v="aggregate"/>
    <x v="3"/>
  </r>
  <r>
    <s v="Eggs/Eggs Substitutes"/>
    <s v="In Shell Table Eggs"/>
    <x v="77"/>
    <x v="877"/>
    <x v="8"/>
    <x v="1"/>
    <x v="2"/>
    <x v="1"/>
    <x v="30"/>
    <n v="3.6931324999999999"/>
    <x v="5"/>
    <s v="aggregate"/>
    <x v="3"/>
  </r>
  <r>
    <s v="Eggs/Eggs Substitutes"/>
    <s v="In Shell Table Eggs"/>
    <x v="77"/>
    <x v="877"/>
    <x v="8"/>
    <x v="0"/>
    <x v="2"/>
    <x v="1"/>
    <x v="57"/>
    <n v="0"/>
    <x v="5"/>
    <s v="aggregate"/>
    <x v="3"/>
  </r>
  <r>
    <s v="Eggs/Eggs Substitutes"/>
    <s v="In Shell Table Eggs"/>
    <x v="77"/>
    <x v="877"/>
    <x v="8"/>
    <x v="6"/>
    <x v="2"/>
    <x v="1"/>
    <x v="57"/>
    <n v="1.9337724999999999"/>
    <x v="5"/>
    <s v="aggregate"/>
    <x v="3"/>
  </r>
  <r>
    <s v="Eggs/Eggs Substitutes"/>
    <s v="In Shell Table Eggs"/>
    <x v="77"/>
    <x v="877"/>
    <x v="8"/>
    <x v="7"/>
    <x v="2"/>
    <x v="1"/>
    <x v="57"/>
    <n v="1.5648"/>
    <x v="5"/>
    <s v="aggregate"/>
    <x v="3"/>
  </r>
  <r>
    <s v="Eggs/Eggs Substitutes"/>
    <s v="In Shell Table Eggs"/>
    <x v="77"/>
    <x v="877"/>
    <x v="8"/>
    <x v="1"/>
    <x v="2"/>
    <x v="1"/>
    <x v="57"/>
    <n v="3.4985724999999999"/>
    <x v="5"/>
    <s v="aggregate"/>
    <x v="3"/>
  </r>
  <r>
    <s v="Eggs/Eggs Substitutes"/>
    <s v="In Shell Table Eggs"/>
    <x v="77"/>
    <x v="877"/>
    <x v="8"/>
    <x v="0"/>
    <x v="2"/>
    <x v="1"/>
    <x v="58"/>
    <n v="0.76996224999999996"/>
    <x v="5"/>
    <s v="aggregate"/>
    <x v="3"/>
  </r>
  <r>
    <s v="Eggs/Eggs Substitutes"/>
    <s v="In Shell Table Eggs"/>
    <x v="77"/>
    <x v="877"/>
    <x v="8"/>
    <x v="6"/>
    <x v="2"/>
    <x v="1"/>
    <x v="58"/>
    <n v="2.3842387500000002"/>
    <x v="5"/>
    <s v="aggregate"/>
    <x v="3"/>
  </r>
  <r>
    <s v="Eggs/Eggs Substitutes"/>
    <s v="In Shell Table Eggs"/>
    <x v="77"/>
    <x v="877"/>
    <x v="8"/>
    <x v="7"/>
    <x v="2"/>
    <x v="1"/>
    <x v="58"/>
    <n v="0.55550912500000005"/>
    <x v="5"/>
    <s v="aggregate"/>
    <x v="3"/>
  </r>
  <r>
    <s v="Eggs/Eggs Substitutes"/>
    <s v="In Shell Table Eggs"/>
    <x v="77"/>
    <x v="877"/>
    <x v="8"/>
    <x v="1"/>
    <x v="2"/>
    <x v="1"/>
    <x v="58"/>
    <n v="3.709710125"/>
    <x v="5"/>
    <s v="aggregate"/>
    <x v="3"/>
  </r>
  <r>
    <s v="Eggs/Eggs Substitutes"/>
    <s v="In Shell Table Eggs"/>
    <x v="77"/>
    <x v="877"/>
    <x v="8"/>
    <x v="0"/>
    <x v="13"/>
    <x v="1"/>
    <x v="30"/>
    <n v="0.94592237499999998"/>
    <x v="5"/>
    <s v="aggregate"/>
    <x v="3"/>
  </r>
  <r>
    <s v="Eggs/Eggs Substitutes"/>
    <s v="In Shell Table Eggs"/>
    <x v="77"/>
    <x v="877"/>
    <x v="8"/>
    <x v="6"/>
    <x v="13"/>
    <x v="1"/>
    <x v="30"/>
    <n v="3.1824662500000001"/>
    <x v="5"/>
    <s v="aggregate"/>
    <x v="3"/>
  </r>
  <r>
    <s v="Eggs/Eggs Substitutes"/>
    <s v="In Shell Table Eggs"/>
    <x v="77"/>
    <x v="877"/>
    <x v="8"/>
    <x v="7"/>
    <x v="13"/>
    <x v="1"/>
    <x v="30"/>
    <n v="0.56189312499999999"/>
    <x v="5"/>
    <s v="aggregate"/>
    <x v="3"/>
  </r>
  <r>
    <s v="Eggs/Eggs Substitutes"/>
    <s v="In Shell Table Eggs"/>
    <x v="77"/>
    <x v="877"/>
    <x v="8"/>
    <x v="1"/>
    <x v="13"/>
    <x v="1"/>
    <x v="30"/>
    <n v="4.6902817499999996"/>
    <x v="5"/>
    <s v="aggregate"/>
    <x v="3"/>
  </r>
  <r>
    <s v="Eggs/Eggs Substitutes"/>
    <s v="In Shell Table Eggs"/>
    <x v="77"/>
    <x v="877"/>
    <x v="8"/>
    <x v="0"/>
    <x v="13"/>
    <x v="1"/>
    <x v="57"/>
    <n v="0"/>
    <x v="5"/>
    <s v="aggregate"/>
    <x v="3"/>
  </r>
  <r>
    <s v="Eggs/Eggs Substitutes"/>
    <s v="In Shell Table Eggs"/>
    <x v="77"/>
    <x v="877"/>
    <x v="8"/>
    <x v="6"/>
    <x v="13"/>
    <x v="1"/>
    <x v="57"/>
    <n v="3.8113524999999999"/>
    <x v="5"/>
    <s v="aggregate"/>
    <x v="3"/>
  </r>
  <r>
    <s v="Eggs/Eggs Substitutes"/>
    <s v="In Shell Table Eggs"/>
    <x v="77"/>
    <x v="877"/>
    <x v="8"/>
    <x v="7"/>
    <x v="13"/>
    <x v="1"/>
    <x v="57"/>
    <n v="2.2917575000000001"/>
    <x v="5"/>
    <s v="aggregate"/>
    <x v="3"/>
  </r>
  <r>
    <s v="Eggs/Eggs Substitutes"/>
    <s v="In Shell Table Eggs"/>
    <x v="77"/>
    <x v="877"/>
    <x v="8"/>
    <x v="1"/>
    <x v="13"/>
    <x v="1"/>
    <x v="57"/>
    <n v="6.10311"/>
    <x v="5"/>
    <s v="aggregate"/>
    <x v="3"/>
  </r>
  <r>
    <s v="Eggs/Eggs Substitutes"/>
    <s v="In Shell Table Eggs"/>
    <x v="77"/>
    <x v="877"/>
    <x v="8"/>
    <x v="0"/>
    <x v="13"/>
    <x v="1"/>
    <x v="58"/>
    <n v="0.98749637499999998"/>
    <x v="5"/>
    <s v="aggregate"/>
    <x v="3"/>
  </r>
  <r>
    <s v="Eggs/Eggs Substitutes"/>
    <s v="In Shell Table Eggs"/>
    <x v="77"/>
    <x v="877"/>
    <x v="8"/>
    <x v="6"/>
    <x v="13"/>
    <x v="1"/>
    <x v="58"/>
    <n v="3.1548262500000002"/>
    <x v="5"/>
    <s v="aggregate"/>
    <x v="3"/>
  </r>
  <r>
    <s v="Eggs/Eggs Substitutes"/>
    <s v="In Shell Table Eggs"/>
    <x v="77"/>
    <x v="877"/>
    <x v="8"/>
    <x v="7"/>
    <x v="13"/>
    <x v="1"/>
    <x v="58"/>
    <n v="0.48586400000000002"/>
    <x v="5"/>
    <s v="aggregate"/>
    <x v="3"/>
  </r>
  <r>
    <s v="Eggs/Eggs Substitutes"/>
    <s v="In Shell Table Eggs"/>
    <x v="77"/>
    <x v="877"/>
    <x v="8"/>
    <x v="1"/>
    <x v="13"/>
    <x v="1"/>
    <x v="58"/>
    <n v="4.6281866249999997"/>
    <x v="5"/>
    <s v="aggregate"/>
    <x v="3"/>
  </r>
  <r>
    <s v="Eggs/Eggs Substitutes"/>
    <s v="In Shell Table Eggs"/>
    <x v="77"/>
    <x v="877"/>
    <x v="8"/>
    <x v="0"/>
    <x v="14"/>
    <x v="1"/>
    <x v="30"/>
    <n v="1.6881775000000002E-2"/>
    <x v="5"/>
    <s v="aggregate"/>
    <x v="3"/>
  </r>
  <r>
    <s v="Eggs/Eggs Substitutes"/>
    <s v="In Shell Table Eggs"/>
    <x v="77"/>
    <x v="877"/>
    <x v="8"/>
    <x v="6"/>
    <x v="14"/>
    <x v="1"/>
    <x v="30"/>
    <n v="1.2733462499999999"/>
    <x v="5"/>
    <s v="aggregate"/>
    <x v="3"/>
  </r>
  <r>
    <s v="Eggs/Eggs Substitutes"/>
    <s v="In Shell Table Eggs"/>
    <x v="77"/>
    <x v="877"/>
    <x v="8"/>
    <x v="7"/>
    <x v="14"/>
    <x v="1"/>
    <x v="30"/>
    <n v="0.65421462500000005"/>
    <x v="5"/>
    <s v="aggregate"/>
    <x v="3"/>
  </r>
  <r>
    <s v="Eggs/Eggs Substitutes"/>
    <s v="In Shell Table Eggs"/>
    <x v="77"/>
    <x v="877"/>
    <x v="8"/>
    <x v="1"/>
    <x v="14"/>
    <x v="1"/>
    <x v="30"/>
    <n v="1.9444426500000001"/>
    <x v="5"/>
    <s v="aggregate"/>
    <x v="3"/>
  </r>
  <r>
    <s v="Eggs/Eggs Substitutes"/>
    <s v="In Shell Table Eggs"/>
    <x v="77"/>
    <x v="877"/>
    <x v="8"/>
    <x v="0"/>
    <x v="14"/>
    <x v="1"/>
    <x v="57"/>
    <n v="0"/>
    <x v="5"/>
    <s v="aggregate"/>
    <x v="3"/>
  </r>
  <r>
    <s v="Eggs/Eggs Substitutes"/>
    <s v="In Shell Table Eggs"/>
    <x v="77"/>
    <x v="877"/>
    <x v="8"/>
    <x v="6"/>
    <x v="14"/>
    <x v="1"/>
    <x v="57"/>
    <n v="0.99885625"/>
    <x v="5"/>
    <s v="aggregate"/>
    <x v="3"/>
  </r>
  <r>
    <s v="Eggs/Eggs Substitutes"/>
    <s v="In Shell Table Eggs"/>
    <x v="77"/>
    <x v="877"/>
    <x v="8"/>
    <x v="7"/>
    <x v="14"/>
    <x v="1"/>
    <x v="57"/>
    <n v="1.0328511250000001"/>
    <x v="5"/>
    <s v="aggregate"/>
    <x v="3"/>
  </r>
  <r>
    <s v="Eggs/Eggs Substitutes"/>
    <s v="In Shell Table Eggs"/>
    <x v="77"/>
    <x v="877"/>
    <x v="8"/>
    <x v="1"/>
    <x v="14"/>
    <x v="1"/>
    <x v="57"/>
    <n v="2.0317073749999999"/>
    <x v="5"/>
    <s v="aggregate"/>
    <x v="3"/>
  </r>
  <r>
    <s v="Eggs/Eggs Substitutes"/>
    <s v="In Shell Table Eggs"/>
    <x v="77"/>
    <x v="877"/>
    <x v="8"/>
    <x v="0"/>
    <x v="14"/>
    <x v="1"/>
    <x v="58"/>
    <n v="2.6787562500000001E-2"/>
    <x v="5"/>
    <s v="aggregate"/>
    <x v="3"/>
  </r>
  <r>
    <s v="Eggs/Eggs Substitutes"/>
    <s v="In Shell Table Eggs"/>
    <x v="77"/>
    <x v="877"/>
    <x v="8"/>
    <x v="6"/>
    <x v="14"/>
    <x v="1"/>
    <x v="58"/>
    <n v="1.43441"/>
    <x v="5"/>
    <s v="aggregate"/>
    <x v="3"/>
  </r>
  <r>
    <s v="Eggs/Eggs Substitutes"/>
    <s v="In Shell Table Eggs"/>
    <x v="77"/>
    <x v="877"/>
    <x v="8"/>
    <x v="7"/>
    <x v="14"/>
    <x v="1"/>
    <x v="58"/>
    <n v="0.43204074999999997"/>
    <x v="5"/>
    <s v="aggregate"/>
    <x v="3"/>
  </r>
  <r>
    <s v="Eggs/Eggs Substitutes"/>
    <s v="In Shell Table Eggs"/>
    <x v="77"/>
    <x v="877"/>
    <x v="8"/>
    <x v="1"/>
    <x v="14"/>
    <x v="1"/>
    <x v="58"/>
    <n v="1.8932383125000001"/>
    <x v="5"/>
    <s v="aggregate"/>
    <x v="3"/>
  </r>
  <r>
    <s v="Eggs/Eggs Substitutes"/>
    <s v="In Shell Table Eggs"/>
    <x v="77"/>
    <x v="877"/>
    <x v="8"/>
    <x v="0"/>
    <x v="15"/>
    <x v="1"/>
    <x v="30"/>
    <n v="1.08898275"/>
    <x v="5"/>
    <s v="aggregate"/>
    <x v="3"/>
  </r>
  <r>
    <s v="Eggs/Eggs Substitutes"/>
    <s v="In Shell Table Eggs"/>
    <x v="77"/>
    <x v="877"/>
    <x v="8"/>
    <x v="6"/>
    <x v="15"/>
    <x v="1"/>
    <x v="30"/>
    <n v="1.42629125"/>
    <x v="5"/>
    <s v="aggregate"/>
    <x v="3"/>
  </r>
  <r>
    <s v="Eggs/Eggs Substitutes"/>
    <s v="In Shell Table Eggs"/>
    <x v="77"/>
    <x v="877"/>
    <x v="8"/>
    <x v="7"/>
    <x v="15"/>
    <x v="1"/>
    <x v="30"/>
    <n v="0.86337362500000003"/>
    <x v="5"/>
    <s v="aggregate"/>
    <x v="3"/>
  </r>
  <r>
    <s v="Eggs/Eggs Substitutes"/>
    <s v="In Shell Table Eggs"/>
    <x v="77"/>
    <x v="877"/>
    <x v="8"/>
    <x v="1"/>
    <x v="15"/>
    <x v="1"/>
    <x v="30"/>
    <n v="3.3786476250000002"/>
    <x v="5"/>
    <s v="aggregate"/>
    <x v="3"/>
  </r>
  <r>
    <s v="Eggs/Eggs Substitutes"/>
    <s v="In Shell Table Eggs"/>
    <x v="77"/>
    <x v="877"/>
    <x v="8"/>
    <x v="0"/>
    <x v="15"/>
    <x v="1"/>
    <x v="57"/>
    <n v="0"/>
    <x v="5"/>
    <s v="aggregate"/>
    <x v="3"/>
  </r>
  <r>
    <s v="Eggs/Eggs Substitutes"/>
    <s v="In Shell Table Eggs"/>
    <x v="77"/>
    <x v="877"/>
    <x v="8"/>
    <x v="6"/>
    <x v="15"/>
    <x v="1"/>
    <x v="57"/>
    <n v="1.0819043749999999"/>
    <x v="5"/>
    <s v="aggregate"/>
    <x v="3"/>
  </r>
  <r>
    <s v="Eggs/Eggs Substitutes"/>
    <s v="In Shell Table Eggs"/>
    <x v="77"/>
    <x v="877"/>
    <x v="8"/>
    <x v="7"/>
    <x v="15"/>
    <x v="1"/>
    <x v="57"/>
    <n v="1.3319637499999999"/>
    <x v="5"/>
    <s v="aggregate"/>
    <x v="3"/>
  </r>
  <r>
    <s v="Eggs/Eggs Substitutes"/>
    <s v="In Shell Table Eggs"/>
    <x v="77"/>
    <x v="877"/>
    <x v="8"/>
    <x v="1"/>
    <x v="15"/>
    <x v="1"/>
    <x v="57"/>
    <n v="2.413868125"/>
    <x v="5"/>
    <s v="aggregate"/>
    <x v="3"/>
  </r>
  <r>
    <s v="Eggs/Eggs Substitutes"/>
    <s v="In Shell Table Eggs"/>
    <x v="77"/>
    <x v="877"/>
    <x v="8"/>
    <x v="0"/>
    <x v="15"/>
    <x v="1"/>
    <x v="58"/>
    <n v="1.1763848750000001"/>
    <x v="5"/>
    <s v="aggregate"/>
    <x v="3"/>
  </r>
  <r>
    <s v="Eggs/Eggs Substitutes"/>
    <s v="In Shell Table Eggs"/>
    <x v="77"/>
    <x v="877"/>
    <x v="8"/>
    <x v="6"/>
    <x v="15"/>
    <x v="1"/>
    <x v="58"/>
    <n v="1.4539312499999999"/>
    <x v="5"/>
    <s v="aggregate"/>
    <x v="3"/>
  </r>
  <r>
    <s v="Eggs/Eggs Substitutes"/>
    <s v="In Shell Table Eggs"/>
    <x v="77"/>
    <x v="877"/>
    <x v="8"/>
    <x v="7"/>
    <x v="15"/>
    <x v="1"/>
    <x v="58"/>
    <n v="0.82576437499999999"/>
    <x v="5"/>
    <s v="aggregate"/>
    <x v="3"/>
  </r>
  <r>
    <s v="Eggs/Eggs Substitutes"/>
    <s v="In Shell Table Eggs"/>
    <x v="77"/>
    <x v="877"/>
    <x v="8"/>
    <x v="1"/>
    <x v="15"/>
    <x v="1"/>
    <x v="58"/>
    <n v="3.4560805000000001"/>
    <x v="5"/>
    <s v="aggregate"/>
    <x v="3"/>
  </r>
  <r>
    <s v="Eggs/Eggs Substitutes"/>
    <s v="In Shell Table Eggs"/>
    <x v="77"/>
    <x v="877"/>
    <x v="8"/>
    <x v="0"/>
    <x v="16"/>
    <x v="1"/>
    <x v="30"/>
    <n v="0.60344675000000003"/>
    <x v="5"/>
    <s v="aggregate"/>
    <x v="3"/>
  </r>
  <r>
    <s v="Eggs/Eggs Substitutes"/>
    <s v="In Shell Table Eggs"/>
    <x v="77"/>
    <x v="877"/>
    <x v="8"/>
    <x v="6"/>
    <x v="16"/>
    <x v="1"/>
    <x v="30"/>
    <n v="1.4089225000000001"/>
    <x v="5"/>
    <s v="aggregate"/>
    <x v="3"/>
  </r>
  <r>
    <s v="Eggs/Eggs Substitutes"/>
    <s v="In Shell Table Eggs"/>
    <x v="77"/>
    <x v="877"/>
    <x v="8"/>
    <x v="7"/>
    <x v="16"/>
    <x v="1"/>
    <x v="30"/>
    <n v="0.71732562499999997"/>
    <x v="5"/>
    <s v="aggregate"/>
    <x v="3"/>
  </r>
  <r>
    <s v="Eggs/Eggs Substitutes"/>
    <s v="In Shell Table Eggs"/>
    <x v="77"/>
    <x v="877"/>
    <x v="8"/>
    <x v="1"/>
    <x v="16"/>
    <x v="1"/>
    <x v="30"/>
    <n v="2.7296948749999999"/>
    <x v="5"/>
    <s v="aggregate"/>
    <x v="3"/>
  </r>
  <r>
    <s v="Eggs/Eggs Substitutes"/>
    <s v="In Shell Table Eggs"/>
    <x v="77"/>
    <x v="877"/>
    <x v="8"/>
    <x v="0"/>
    <x v="16"/>
    <x v="1"/>
    <x v="57"/>
    <n v="0"/>
    <x v="5"/>
    <s v="aggregate"/>
    <x v="3"/>
  </r>
  <r>
    <s v="Eggs/Eggs Substitutes"/>
    <s v="In Shell Table Eggs"/>
    <x v="77"/>
    <x v="877"/>
    <x v="8"/>
    <x v="6"/>
    <x v="16"/>
    <x v="1"/>
    <x v="57"/>
    <n v="0.73126712500000002"/>
    <x v="5"/>
    <s v="aggregate"/>
    <x v="3"/>
  </r>
  <r>
    <s v="Eggs/Eggs Substitutes"/>
    <s v="In Shell Table Eggs"/>
    <x v="77"/>
    <x v="877"/>
    <x v="8"/>
    <x v="7"/>
    <x v="16"/>
    <x v="1"/>
    <x v="57"/>
    <n v="1.1890455"/>
    <x v="5"/>
    <s v="aggregate"/>
    <x v="3"/>
  </r>
  <r>
    <s v="Eggs/Eggs Substitutes"/>
    <s v="In Shell Table Eggs"/>
    <x v="77"/>
    <x v="877"/>
    <x v="8"/>
    <x v="1"/>
    <x v="16"/>
    <x v="1"/>
    <x v="57"/>
    <n v="1.920312625"/>
    <x v="5"/>
    <s v="aggregate"/>
    <x v="3"/>
  </r>
  <r>
    <s v="Eggs/Eggs Substitutes"/>
    <s v="In Shell Table Eggs"/>
    <x v="77"/>
    <x v="877"/>
    <x v="8"/>
    <x v="0"/>
    <x v="16"/>
    <x v="1"/>
    <x v="58"/>
    <n v="0.67425837499999997"/>
    <x v="5"/>
    <s v="aggregate"/>
    <x v="3"/>
  </r>
  <r>
    <s v="Eggs/Eggs Substitutes"/>
    <s v="In Shell Table Eggs"/>
    <x v="77"/>
    <x v="877"/>
    <x v="8"/>
    <x v="6"/>
    <x v="16"/>
    <x v="1"/>
    <x v="58"/>
    <n v="1.4884424999999999"/>
    <x v="5"/>
    <s v="aggregate"/>
    <x v="3"/>
  </r>
  <r>
    <s v="Eggs/Eggs Substitutes"/>
    <s v="In Shell Table Eggs"/>
    <x v="77"/>
    <x v="877"/>
    <x v="8"/>
    <x v="7"/>
    <x v="16"/>
    <x v="1"/>
    <x v="58"/>
    <n v="0.66197150000000005"/>
    <x v="5"/>
    <s v="aggregate"/>
    <x v="3"/>
  </r>
  <r>
    <s v="Eggs/Eggs Substitutes"/>
    <s v="In Shell Table Eggs"/>
    <x v="77"/>
    <x v="877"/>
    <x v="8"/>
    <x v="1"/>
    <x v="16"/>
    <x v="1"/>
    <x v="58"/>
    <n v="2.824672375"/>
    <x v="5"/>
    <s v="aggregate"/>
    <x v="3"/>
  </r>
  <r>
    <s v="Eggs/Eggs Substitutes"/>
    <s v="In Shell Table Eggs"/>
    <x v="77"/>
    <x v="877"/>
    <x v="8"/>
    <x v="0"/>
    <x v="10"/>
    <x v="1"/>
    <x v="30"/>
    <n v="7.21051125E-3"/>
    <x v="5"/>
    <s v="aggregate"/>
    <x v="3"/>
  </r>
  <r>
    <s v="Eggs/Eggs Substitutes"/>
    <s v="In Shell Table Eggs"/>
    <x v="77"/>
    <x v="877"/>
    <x v="8"/>
    <x v="6"/>
    <x v="10"/>
    <x v="1"/>
    <x v="30"/>
    <n v="1.16143825"/>
    <x v="5"/>
    <s v="aggregate"/>
    <x v="3"/>
  </r>
  <r>
    <s v="Eggs/Eggs Substitutes"/>
    <s v="In Shell Table Eggs"/>
    <x v="77"/>
    <x v="877"/>
    <x v="8"/>
    <x v="7"/>
    <x v="10"/>
    <x v="1"/>
    <x v="30"/>
    <n v="0.72773212499999995"/>
    <x v="5"/>
    <s v="aggregate"/>
    <x v="3"/>
  </r>
  <r>
    <s v="Eggs/Eggs Substitutes"/>
    <s v="In Shell Table Eggs"/>
    <x v="77"/>
    <x v="877"/>
    <x v="8"/>
    <x v="1"/>
    <x v="10"/>
    <x v="1"/>
    <x v="30"/>
    <n v="1.89638088625"/>
    <x v="5"/>
    <s v="aggregate"/>
    <x v="3"/>
  </r>
  <r>
    <s v="Eggs/Eggs Substitutes"/>
    <s v="In Shell Table Eggs"/>
    <x v="77"/>
    <x v="877"/>
    <x v="8"/>
    <x v="0"/>
    <x v="10"/>
    <x v="1"/>
    <x v="58"/>
    <n v="7.21051125E-3"/>
    <x v="5"/>
    <s v="aggregate"/>
    <x v="3"/>
  </r>
  <r>
    <s v="Eggs/Eggs Substitutes"/>
    <s v="In Shell Table Eggs"/>
    <x v="77"/>
    <x v="877"/>
    <x v="8"/>
    <x v="6"/>
    <x v="10"/>
    <x v="1"/>
    <x v="58"/>
    <n v="1.16143825"/>
    <x v="5"/>
    <s v="aggregate"/>
    <x v="3"/>
  </r>
  <r>
    <s v="Eggs/Eggs Substitutes"/>
    <s v="In Shell Table Eggs"/>
    <x v="77"/>
    <x v="877"/>
    <x v="8"/>
    <x v="7"/>
    <x v="10"/>
    <x v="1"/>
    <x v="58"/>
    <n v="0.72773212499999995"/>
    <x v="5"/>
    <s v="aggregate"/>
    <x v="3"/>
  </r>
  <r>
    <s v="Eggs/Eggs Substitutes"/>
    <s v="In Shell Table Eggs"/>
    <x v="77"/>
    <x v="877"/>
    <x v="8"/>
    <x v="1"/>
    <x v="10"/>
    <x v="1"/>
    <x v="58"/>
    <n v="1.89638088625"/>
    <x v="5"/>
    <s v="aggregate"/>
    <x v="3"/>
  </r>
  <r>
    <s v="Eggs/Eggs Substitutes"/>
    <s v="In Shell Table Eggs"/>
    <x v="77"/>
    <x v="877"/>
    <x v="8"/>
    <x v="0"/>
    <x v="17"/>
    <x v="1"/>
    <x v="30"/>
    <n v="0.15316037499999999"/>
    <x v="5"/>
    <s v="aggregate"/>
    <x v="3"/>
  </r>
  <r>
    <s v="Eggs/Eggs Substitutes"/>
    <s v="In Shell Table Eggs"/>
    <x v="77"/>
    <x v="877"/>
    <x v="8"/>
    <x v="6"/>
    <x v="17"/>
    <x v="1"/>
    <x v="30"/>
    <n v="1.6778625"/>
    <x v="5"/>
    <s v="aggregate"/>
    <x v="3"/>
  </r>
  <r>
    <s v="Eggs/Eggs Substitutes"/>
    <s v="In Shell Table Eggs"/>
    <x v="77"/>
    <x v="877"/>
    <x v="8"/>
    <x v="7"/>
    <x v="17"/>
    <x v="1"/>
    <x v="30"/>
    <n v="0.61100149999999998"/>
    <x v="5"/>
    <s v="aggregate"/>
    <x v="3"/>
  </r>
  <r>
    <s v="Eggs/Eggs Substitutes"/>
    <s v="In Shell Table Eggs"/>
    <x v="77"/>
    <x v="877"/>
    <x v="8"/>
    <x v="1"/>
    <x v="17"/>
    <x v="1"/>
    <x v="30"/>
    <n v="2.4420243749999999"/>
    <x v="5"/>
    <s v="aggregate"/>
    <x v="3"/>
  </r>
  <r>
    <s v="Eggs/Eggs Substitutes"/>
    <s v="In Shell Table Eggs"/>
    <x v="77"/>
    <x v="877"/>
    <x v="8"/>
    <x v="0"/>
    <x v="17"/>
    <x v="1"/>
    <x v="57"/>
    <n v="0"/>
    <x v="5"/>
    <s v="aggregate"/>
    <x v="3"/>
  </r>
  <r>
    <s v="Eggs/Eggs Substitutes"/>
    <s v="In Shell Table Eggs"/>
    <x v="77"/>
    <x v="877"/>
    <x v="8"/>
    <x v="6"/>
    <x v="17"/>
    <x v="1"/>
    <x v="57"/>
    <n v="1.4369324999999999"/>
    <x v="5"/>
    <s v="aggregate"/>
    <x v="3"/>
  </r>
  <r>
    <s v="Eggs/Eggs Substitutes"/>
    <s v="In Shell Table Eggs"/>
    <x v="77"/>
    <x v="877"/>
    <x v="8"/>
    <x v="7"/>
    <x v="17"/>
    <x v="1"/>
    <x v="57"/>
    <n v="1.14958"/>
    <x v="5"/>
    <s v="aggregate"/>
    <x v="3"/>
  </r>
  <r>
    <s v="Eggs/Eggs Substitutes"/>
    <s v="In Shell Table Eggs"/>
    <x v="77"/>
    <x v="877"/>
    <x v="8"/>
    <x v="1"/>
    <x v="17"/>
    <x v="1"/>
    <x v="57"/>
    <n v="2.5865125"/>
    <x v="5"/>
    <s v="aggregate"/>
    <x v="3"/>
  </r>
  <r>
    <s v="Eggs/Eggs Substitutes"/>
    <s v="In Shell Table Eggs"/>
    <x v="77"/>
    <x v="877"/>
    <x v="8"/>
    <x v="0"/>
    <x v="17"/>
    <x v="1"/>
    <x v="58"/>
    <n v="0.15766450000000001"/>
    <x v="5"/>
    <s v="aggregate"/>
    <x v="3"/>
  </r>
  <r>
    <s v="Eggs/Eggs Substitutes"/>
    <s v="In Shell Table Eggs"/>
    <x v="77"/>
    <x v="877"/>
    <x v="8"/>
    <x v="6"/>
    <x v="17"/>
    <x v="1"/>
    <x v="58"/>
    <n v="1.6849475"/>
    <x v="5"/>
    <s v="aggregate"/>
    <x v="3"/>
  </r>
  <r>
    <s v="Eggs/Eggs Substitutes"/>
    <s v="In Shell Table Eggs"/>
    <x v="77"/>
    <x v="877"/>
    <x v="8"/>
    <x v="7"/>
    <x v="17"/>
    <x v="1"/>
    <x v="58"/>
    <n v="0.59516325000000003"/>
    <x v="5"/>
    <s v="aggregate"/>
    <x v="3"/>
  </r>
  <r>
    <s v="Eggs/Eggs Substitutes"/>
    <s v="In Shell Table Eggs"/>
    <x v="77"/>
    <x v="877"/>
    <x v="8"/>
    <x v="1"/>
    <x v="17"/>
    <x v="1"/>
    <x v="58"/>
    <n v="2.4377752500000001"/>
    <x v="5"/>
    <s v="aggregate"/>
    <x v="3"/>
  </r>
  <r>
    <s v="Eggs/Eggs Substitutes"/>
    <s v="In Shell Table Eggs"/>
    <x v="77"/>
    <x v="877"/>
    <x v="8"/>
    <x v="0"/>
    <x v="18"/>
    <x v="1"/>
    <x v="30"/>
    <n v="0"/>
    <x v="5"/>
    <s v="aggregate"/>
    <x v="3"/>
  </r>
  <r>
    <s v="Eggs/Eggs Substitutes"/>
    <s v="In Shell Table Eggs"/>
    <x v="77"/>
    <x v="877"/>
    <x v="8"/>
    <x v="6"/>
    <x v="18"/>
    <x v="1"/>
    <x v="30"/>
    <n v="1.0650035"/>
    <x v="5"/>
    <s v="aggregate"/>
    <x v="3"/>
  </r>
  <r>
    <s v="Eggs/Eggs Substitutes"/>
    <s v="In Shell Table Eggs"/>
    <x v="77"/>
    <x v="877"/>
    <x v="8"/>
    <x v="7"/>
    <x v="18"/>
    <x v="1"/>
    <x v="30"/>
    <n v="0.31739600000000001"/>
    <x v="5"/>
    <s v="aggregate"/>
    <x v="3"/>
  </r>
  <r>
    <s v="Eggs/Eggs Substitutes"/>
    <s v="In Shell Table Eggs"/>
    <x v="77"/>
    <x v="877"/>
    <x v="8"/>
    <x v="1"/>
    <x v="18"/>
    <x v="1"/>
    <x v="30"/>
    <n v="1.3823995"/>
    <x v="5"/>
    <s v="aggregate"/>
    <x v="3"/>
  </r>
  <r>
    <s v="Eggs/Eggs Substitutes"/>
    <s v="In Shell Table Eggs"/>
    <x v="77"/>
    <x v="877"/>
    <x v="8"/>
    <x v="0"/>
    <x v="18"/>
    <x v="1"/>
    <x v="57"/>
    <n v="0"/>
    <x v="5"/>
    <s v="aggregate"/>
    <x v="3"/>
  </r>
  <r>
    <s v="Eggs/Eggs Substitutes"/>
    <s v="In Shell Table Eggs"/>
    <x v="77"/>
    <x v="877"/>
    <x v="8"/>
    <x v="6"/>
    <x v="18"/>
    <x v="1"/>
    <x v="57"/>
    <n v="1.17398425"/>
    <x v="5"/>
    <s v="aggregate"/>
    <x v="3"/>
  </r>
  <r>
    <s v="Eggs/Eggs Substitutes"/>
    <s v="In Shell Table Eggs"/>
    <x v="77"/>
    <x v="877"/>
    <x v="8"/>
    <x v="7"/>
    <x v="18"/>
    <x v="1"/>
    <x v="57"/>
    <n v="1.011736"/>
    <x v="5"/>
    <s v="aggregate"/>
    <x v="3"/>
  </r>
  <r>
    <s v="Eggs/Eggs Substitutes"/>
    <s v="In Shell Table Eggs"/>
    <x v="77"/>
    <x v="877"/>
    <x v="8"/>
    <x v="1"/>
    <x v="18"/>
    <x v="1"/>
    <x v="57"/>
    <n v="2.1857202500000001"/>
    <x v="5"/>
    <s v="aggregate"/>
    <x v="3"/>
  </r>
  <r>
    <s v="Eggs/Eggs Substitutes"/>
    <s v="In Shell Table Eggs"/>
    <x v="77"/>
    <x v="877"/>
    <x v="8"/>
    <x v="0"/>
    <x v="18"/>
    <x v="1"/>
    <x v="58"/>
    <n v="0"/>
    <x v="5"/>
    <s v="aggregate"/>
    <x v="3"/>
  </r>
  <r>
    <s v="Eggs/Eggs Substitutes"/>
    <s v="In Shell Table Eggs"/>
    <x v="77"/>
    <x v="877"/>
    <x v="8"/>
    <x v="6"/>
    <x v="18"/>
    <x v="1"/>
    <x v="58"/>
    <n v="1.0611891250000001"/>
    <x v="5"/>
    <s v="aggregate"/>
    <x v="3"/>
  </r>
  <r>
    <s v="Eggs/Eggs Substitutes"/>
    <s v="In Shell Table Eggs"/>
    <x v="77"/>
    <x v="877"/>
    <x v="8"/>
    <x v="7"/>
    <x v="18"/>
    <x v="1"/>
    <x v="58"/>
    <n v="0.29309475000000001"/>
    <x v="5"/>
    <s v="aggregate"/>
    <x v="3"/>
  </r>
  <r>
    <s v="Eggs/Eggs Substitutes"/>
    <s v="In Shell Table Eggs"/>
    <x v="77"/>
    <x v="877"/>
    <x v="8"/>
    <x v="1"/>
    <x v="18"/>
    <x v="1"/>
    <x v="58"/>
    <n v="1.3542838749999999"/>
    <x v="5"/>
    <s v="aggregate"/>
    <x v="3"/>
  </r>
  <r>
    <s v="Eggs/Eggs Substitutes"/>
    <s v="In Shell Table Eggs"/>
    <x v="77"/>
    <x v="877"/>
    <x v="8"/>
    <x v="0"/>
    <x v="19"/>
    <x v="1"/>
    <x v="30"/>
    <n v="0.1163908375"/>
    <x v="5"/>
    <s v="aggregate"/>
    <x v="3"/>
  </r>
  <r>
    <s v="Eggs/Eggs Substitutes"/>
    <s v="In Shell Table Eggs"/>
    <x v="77"/>
    <x v="877"/>
    <x v="8"/>
    <x v="6"/>
    <x v="19"/>
    <x v="1"/>
    <x v="30"/>
    <n v="2.1316487500000001"/>
    <x v="5"/>
    <s v="aggregate"/>
    <x v="3"/>
  </r>
  <r>
    <s v="Eggs/Eggs Substitutes"/>
    <s v="In Shell Table Eggs"/>
    <x v="77"/>
    <x v="877"/>
    <x v="8"/>
    <x v="7"/>
    <x v="19"/>
    <x v="1"/>
    <x v="30"/>
    <n v="0.74846824999999995"/>
    <x v="5"/>
    <s v="aggregate"/>
    <x v="3"/>
  </r>
  <r>
    <s v="Eggs/Eggs Substitutes"/>
    <s v="In Shell Table Eggs"/>
    <x v="77"/>
    <x v="877"/>
    <x v="8"/>
    <x v="1"/>
    <x v="19"/>
    <x v="1"/>
    <x v="30"/>
    <n v="2.9965078374999998"/>
    <x v="5"/>
    <s v="aggregate"/>
    <x v="3"/>
  </r>
  <r>
    <s v="Eggs/Eggs Substitutes"/>
    <s v="In Shell Table Eggs"/>
    <x v="77"/>
    <x v="877"/>
    <x v="8"/>
    <x v="0"/>
    <x v="19"/>
    <x v="1"/>
    <x v="57"/>
    <n v="0"/>
    <x v="5"/>
    <s v="aggregate"/>
    <x v="3"/>
  </r>
  <r>
    <s v="Eggs/Eggs Substitutes"/>
    <s v="In Shell Table Eggs"/>
    <x v="77"/>
    <x v="877"/>
    <x v="8"/>
    <x v="6"/>
    <x v="19"/>
    <x v="1"/>
    <x v="57"/>
    <n v="1.6366825"/>
    <x v="5"/>
    <s v="aggregate"/>
    <x v="3"/>
  </r>
  <r>
    <s v="Eggs/Eggs Substitutes"/>
    <s v="In Shell Table Eggs"/>
    <x v="77"/>
    <x v="877"/>
    <x v="8"/>
    <x v="7"/>
    <x v="19"/>
    <x v="1"/>
    <x v="57"/>
    <n v="1.1318708749999999"/>
    <x v="5"/>
    <s v="aggregate"/>
    <x v="3"/>
  </r>
  <r>
    <s v="Eggs/Eggs Substitutes"/>
    <s v="In Shell Table Eggs"/>
    <x v="77"/>
    <x v="877"/>
    <x v="8"/>
    <x v="1"/>
    <x v="19"/>
    <x v="1"/>
    <x v="57"/>
    <n v="2.7685533750000002"/>
    <x v="5"/>
    <s v="aggregate"/>
    <x v="3"/>
  </r>
  <r>
    <s v="Eggs/Eggs Substitutes"/>
    <s v="In Shell Table Eggs"/>
    <x v="77"/>
    <x v="877"/>
    <x v="8"/>
    <x v="0"/>
    <x v="19"/>
    <x v="1"/>
    <x v="58"/>
    <n v="0.15223762499999999"/>
    <x v="5"/>
    <s v="aggregate"/>
    <x v="3"/>
  </r>
  <r>
    <s v="Eggs/Eggs Substitutes"/>
    <s v="In Shell Table Eggs"/>
    <x v="77"/>
    <x v="877"/>
    <x v="8"/>
    <x v="6"/>
    <x v="19"/>
    <x v="1"/>
    <x v="58"/>
    <n v="2.2840912499999999"/>
    <x v="5"/>
    <s v="aggregate"/>
    <x v="3"/>
  </r>
  <r>
    <s v="Eggs/Eggs Substitutes"/>
    <s v="In Shell Table Eggs"/>
    <x v="77"/>
    <x v="877"/>
    <x v="8"/>
    <x v="7"/>
    <x v="19"/>
    <x v="1"/>
    <x v="58"/>
    <n v="0.63038562499999995"/>
    <x v="5"/>
    <s v="aggregate"/>
    <x v="3"/>
  </r>
  <r>
    <s v="Eggs/Eggs Substitutes"/>
    <s v="In Shell Table Eggs"/>
    <x v="77"/>
    <x v="877"/>
    <x v="8"/>
    <x v="1"/>
    <x v="19"/>
    <x v="1"/>
    <x v="58"/>
    <n v="3.0667144999999998"/>
    <x v="5"/>
    <s v="aggregate"/>
    <x v="3"/>
  </r>
  <r>
    <s v="Eggs/Eggs Substitutes"/>
    <s v="In Shell Table Eggs"/>
    <x v="77"/>
    <x v="877"/>
    <x v="8"/>
    <x v="0"/>
    <x v="20"/>
    <x v="1"/>
    <x v="30"/>
    <n v="0.27758274999999999"/>
    <x v="5"/>
    <s v="aggregate"/>
    <x v="3"/>
  </r>
  <r>
    <s v="Eggs/Eggs Substitutes"/>
    <s v="In Shell Table Eggs"/>
    <x v="77"/>
    <x v="877"/>
    <x v="8"/>
    <x v="6"/>
    <x v="20"/>
    <x v="1"/>
    <x v="30"/>
    <n v="1.5372224999999999"/>
    <x v="5"/>
    <s v="aggregate"/>
    <x v="3"/>
  </r>
  <r>
    <s v="Eggs/Eggs Substitutes"/>
    <s v="In Shell Table Eggs"/>
    <x v="77"/>
    <x v="877"/>
    <x v="8"/>
    <x v="7"/>
    <x v="20"/>
    <x v="1"/>
    <x v="30"/>
    <n v="1.1621170000000001"/>
    <x v="5"/>
    <s v="aggregate"/>
    <x v="3"/>
  </r>
  <r>
    <s v="Eggs/Eggs Substitutes"/>
    <s v="In Shell Table Eggs"/>
    <x v="77"/>
    <x v="877"/>
    <x v="8"/>
    <x v="1"/>
    <x v="20"/>
    <x v="1"/>
    <x v="30"/>
    <n v="2.9769222499999999"/>
    <x v="5"/>
    <s v="aggregate"/>
    <x v="3"/>
  </r>
  <r>
    <s v="Eggs/Eggs Substitutes"/>
    <s v="In Shell Table Eggs"/>
    <x v="77"/>
    <x v="877"/>
    <x v="8"/>
    <x v="0"/>
    <x v="20"/>
    <x v="1"/>
    <x v="57"/>
    <n v="0"/>
    <x v="5"/>
    <s v="aggregate"/>
    <x v="3"/>
  </r>
  <r>
    <s v="Eggs/Eggs Substitutes"/>
    <s v="In Shell Table Eggs"/>
    <x v="77"/>
    <x v="877"/>
    <x v="8"/>
    <x v="6"/>
    <x v="20"/>
    <x v="1"/>
    <x v="57"/>
    <n v="0.96162974999999995"/>
    <x v="5"/>
    <s v="aggregate"/>
    <x v="3"/>
  </r>
  <r>
    <s v="Eggs/Eggs Substitutes"/>
    <s v="In Shell Table Eggs"/>
    <x v="77"/>
    <x v="877"/>
    <x v="8"/>
    <x v="7"/>
    <x v="20"/>
    <x v="1"/>
    <x v="57"/>
    <n v="2.3433537499999999"/>
    <x v="5"/>
    <s v="aggregate"/>
    <x v="3"/>
  </r>
  <r>
    <s v="Eggs/Eggs Substitutes"/>
    <s v="In Shell Table Eggs"/>
    <x v="77"/>
    <x v="877"/>
    <x v="8"/>
    <x v="1"/>
    <x v="20"/>
    <x v="1"/>
    <x v="57"/>
    <n v="3.3049835000000001"/>
    <x v="5"/>
    <s v="aggregate"/>
    <x v="3"/>
  </r>
  <r>
    <s v="Eggs/Eggs Substitutes"/>
    <s v="In Shell Table Eggs"/>
    <x v="77"/>
    <x v="877"/>
    <x v="8"/>
    <x v="0"/>
    <x v="20"/>
    <x v="1"/>
    <x v="58"/>
    <n v="0.44040512500000001"/>
    <x v="5"/>
    <s v="aggregate"/>
    <x v="3"/>
  </r>
  <r>
    <s v="Eggs/Eggs Substitutes"/>
    <s v="In Shell Table Eggs"/>
    <x v="77"/>
    <x v="877"/>
    <x v="8"/>
    <x v="6"/>
    <x v="20"/>
    <x v="1"/>
    <x v="58"/>
    <n v="1.87484875"/>
    <x v="5"/>
    <s v="aggregate"/>
    <x v="3"/>
  </r>
  <r>
    <s v="Eggs/Eggs Substitutes"/>
    <s v="In Shell Table Eggs"/>
    <x v="77"/>
    <x v="877"/>
    <x v="8"/>
    <x v="7"/>
    <x v="20"/>
    <x v="1"/>
    <x v="58"/>
    <n v="0.46923599999999999"/>
    <x v="5"/>
    <s v="aggregate"/>
    <x v="3"/>
  </r>
  <r>
    <s v="Eggs/Eggs Substitutes"/>
    <s v="In Shell Table Eggs"/>
    <x v="77"/>
    <x v="877"/>
    <x v="8"/>
    <x v="1"/>
    <x v="20"/>
    <x v="1"/>
    <x v="58"/>
    <n v="2.7844898749999998"/>
    <x v="5"/>
    <s v="aggregate"/>
    <x v="3"/>
  </r>
  <r>
    <s v="Eggs/Eggs Substitutes"/>
    <s v="In Shell Table Eggs"/>
    <x v="77"/>
    <x v="877"/>
    <x v="8"/>
    <x v="0"/>
    <x v="21"/>
    <x v="1"/>
    <x v="30"/>
    <n v="0.770111875"/>
    <x v="5"/>
    <s v="aggregate"/>
    <x v="3"/>
  </r>
  <r>
    <s v="Eggs/Eggs Substitutes"/>
    <s v="In Shell Table Eggs"/>
    <x v="77"/>
    <x v="877"/>
    <x v="8"/>
    <x v="6"/>
    <x v="21"/>
    <x v="1"/>
    <x v="30"/>
    <n v="1.35437875"/>
    <x v="5"/>
    <s v="aggregate"/>
    <x v="3"/>
  </r>
  <r>
    <s v="Eggs/Eggs Substitutes"/>
    <s v="In Shell Table Eggs"/>
    <x v="77"/>
    <x v="877"/>
    <x v="8"/>
    <x v="7"/>
    <x v="21"/>
    <x v="1"/>
    <x v="30"/>
    <n v="0.39715099999999998"/>
    <x v="5"/>
    <s v="aggregate"/>
    <x v="3"/>
  </r>
  <r>
    <s v="Eggs/Eggs Substitutes"/>
    <s v="In Shell Table Eggs"/>
    <x v="77"/>
    <x v="877"/>
    <x v="8"/>
    <x v="1"/>
    <x v="21"/>
    <x v="1"/>
    <x v="30"/>
    <n v="2.521641625"/>
    <x v="5"/>
    <s v="aggregate"/>
    <x v="3"/>
  </r>
  <r>
    <s v="Eggs/Eggs Substitutes"/>
    <s v="In Shell Table Eggs"/>
    <x v="77"/>
    <x v="877"/>
    <x v="8"/>
    <x v="0"/>
    <x v="21"/>
    <x v="1"/>
    <x v="57"/>
    <n v="0"/>
    <x v="5"/>
    <s v="aggregate"/>
    <x v="3"/>
  </r>
  <r>
    <s v="Eggs/Eggs Substitutes"/>
    <s v="In Shell Table Eggs"/>
    <x v="77"/>
    <x v="877"/>
    <x v="8"/>
    <x v="6"/>
    <x v="21"/>
    <x v="1"/>
    <x v="57"/>
    <n v="0.522771875"/>
    <x v="5"/>
    <s v="aggregate"/>
    <x v="3"/>
  </r>
  <r>
    <s v="Eggs/Eggs Substitutes"/>
    <s v="In Shell Table Eggs"/>
    <x v="77"/>
    <x v="877"/>
    <x v="8"/>
    <x v="7"/>
    <x v="21"/>
    <x v="1"/>
    <x v="57"/>
    <n v="0.83294699999999999"/>
    <x v="5"/>
    <s v="aggregate"/>
    <x v="3"/>
  </r>
  <r>
    <s v="Eggs/Eggs Substitutes"/>
    <s v="In Shell Table Eggs"/>
    <x v="77"/>
    <x v="877"/>
    <x v="8"/>
    <x v="1"/>
    <x v="21"/>
    <x v="1"/>
    <x v="57"/>
    <n v="1.355718875"/>
    <x v="5"/>
    <s v="aggregate"/>
    <x v="3"/>
  </r>
  <r>
    <s v="Eggs/Eggs Substitutes"/>
    <s v="In Shell Table Eggs"/>
    <x v="77"/>
    <x v="877"/>
    <x v="8"/>
    <x v="0"/>
    <x v="21"/>
    <x v="1"/>
    <x v="58"/>
    <n v="0.78175675"/>
    <x v="5"/>
    <s v="aggregate"/>
    <x v="3"/>
  </r>
  <r>
    <s v="Eggs/Eggs Substitutes"/>
    <s v="In Shell Table Eggs"/>
    <x v="77"/>
    <x v="877"/>
    <x v="8"/>
    <x v="6"/>
    <x v="21"/>
    <x v="1"/>
    <x v="58"/>
    <n v="1.36695375"/>
    <x v="5"/>
    <s v="aggregate"/>
    <x v="3"/>
  </r>
  <r>
    <s v="Eggs/Eggs Substitutes"/>
    <s v="In Shell Table Eggs"/>
    <x v="77"/>
    <x v="877"/>
    <x v="8"/>
    <x v="7"/>
    <x v="21"/>
    <x v="1"/>
    <x v="58"/>
    <n v="0.39056137499999999"/>
    <x v="5"/>
    <s v="aggregate"/>
    <x v="3"/>
  </r>
  <r>
    <s v="Eggs/Eggs Substitutes"/>
    <s v="In Shell Table Eggs"/>
    <x v="77"/>
    <x v="877"/>
    <x v="8"/>
    <x v="1"/>
    <x v="21"/>
    <x v="1"/>
    <x v="58"/>
    <n v="2.5392718749999998"/>
    <x v="5"/>
    <s v="aggregate"/>
    <x v="3"/>
  </r>
  <r>
    <s v="Eggs/Eggs Substitutes"/>
    <s v="In Shell Table Eggs"/>
    <x v="77"/>
    <x v="876"/>
    <x v="3"/>
    <x v="0"/>
    <x v="2"/>
    <x v="1"/>
    <x v="7"/>
    <n v="0.71038128837122338"/>
    <x v="30"/>
    <s v="aggregate"/>
    <x v="3"/>
  </r>
  <r>
    <s v="Eggs/Eggs Substitutes"/>
    <s v="In Shell Table Eggs"/>
    <x v="77"/>
    <x v="876"/>
    <x v="3"/>
    <x v="6"/>
    <x v="2"/>
    <x v="1"/>
    <x v="7"/>
    <n v="2.2050124240395514"/>
    <x v="30"/>
    <s v="aggregate"/>
    <x v="3"/>
  </r>
  <r>
    <s v="Eggs/Eggs Substitutes"/>
    <s v="In Shell Table Eggs"/>
    <x v="77"/>
    <x v="876"/>
    <x v="3"/>
    <x v="7"/>
    <x v="2"/>
    <x v="1"/>
    <x v="7"/>
    <n v="1.3196365560874459"/>
    <x v="30"/>
    <s v="aggregate"/>
    <x v="3"/>
  </r>
  <r>
    <s v="Eggs/Eggs Substitutes"/>
    <s v="In Shell Table Eggs"/>
    <x v="77"/>
    <x v="876"/>
    <x v="3"/>
    <x v="3"/>
    <x v="2"/>
    <x v="1"/>
    <x v="7"/>
    <n v="0"/>
    <x v="30"/>
    <s v="aggregate"/>
    <x v="3"/>
  </r>
  <r>
    <s v="Eggs/Eggs Substitutes"/>
    <s v="In Shell Table Eggs"/>
    <x v="77"/>
    <x v="876"/>
    <x v="3"/>
    <x v="5"/>
    <x v="2"/>
    <x v="1"/>
    <x v="7"/>
    <n v="8.406393116963054E-2"/>
    <x v="30"/>
    <s v="aggregate"/>
    <x v="3"/>
  </r>
  <r>
    <s v="Eggs/Eggs Substitutes"/>
    <s v="In Shell Table Eggs"/>
    <x v="77"/>
    <x v="876"/>
    <x v="3"/>
    <x v="4"/>
    <x v="2"/>
    <x v="1"/>
    <x v="7"/>
    <n v="0.16143735015308816"/>
    <x v="30"/>
    <s v="aggregate"/>
    <x v="3"/>
  </r>
  <r>
    <s v="Eggs/Eggs Substitutes"/>
    <s v="In Shell Table Eggs"/>
    <x v="77"/>
    <x v="876"/>
    <x v="3"/>
    <x v="1"/>
    <x v="2"/>
    <x v="1"/>
    <x v="7"/>
    <n v="4.2350302684982211"/>
    <x v="30"/>
    <s v="aggregate"/>
    <x v="3"/>
  </r>
  <r>
    <s v="Eggs/Eggs Substitutes"/>
    <s v="In Shell Table Eggs"/>
    <x v="77"/>
    <x v="876"/>
    <x v="3"/>
    <x v="2"/>
    <x v="2"/>
    <x v="1"/>
    <x v="7"/>
    <n v="4.4805315498209399"/>
    <x v="30"/>
    <s v="aggregate"/>
    <x v="3"/>
  </r>
  <r>
    <s v="Kiwifruits"/>
    <s v="Kiwifruits"/>
    <x v="78"/>
    <x v="878"/>
    <x v="1"/>
    <x v="2"/>
    <x v="1"/>
    <x v="1"/>
    <x v="15"/>
    <n v="0.47"/>
    <x v="3"/>
    <s v="aggregate"/>
    <x v="1"/>
  </r>
  <r>
    <s v="Kiwifruits"/>
    <s v="Kiwifruits"/>
    <x v="78"/>
    <x v="879"/>
    <x v="2"/>
    <x v="1"/>
    <x v="1"/>
    <x v="2"/>
    <x v="7"/>
    <n v="0.55851478835000001"/>
    <x v="4"/>
    <s v="aggregate"/>
    <x v="2"/>
  </r>
  <r>
    <s v="Kiwifruits"/>
    <s v="Kiwifruits"/>
    <x v="78"/>
    <x v="879"/>
    <x v="2"/>
    <x v="2"/>
    <x v="1"/>
    <x v="2"/>
    <x v="7"/>
    <n v="0.67465673207999999"/>
    <x v="4"/>
    <s v="aggregate"/>
    <x v="2"/>
  </r>
  <r>
    <s v="Kiwifruits"/>
    <s v="Kiwifruits"/>
    <x v="78"/>
    <x v="879"/>
    <x v="2"/>
    <x v="3"/>
    <x v="1"/>
    <x v="2"/>
    <x v="7"/>
    <n v="0"/>
    <x v="4"/>
    <s v="aggregate"/>
    <x v="2"/>
  </r>
  <r>
    <s v="Kiwifruits"/>
    <s v="Kiwifruits"/>
    <x v="78"/>
    <x v="879"/>
    <x v="2"/>
    <x v="4"/>
    <x v="1"/>
    <x v="2"/>
    <x v="7"/>
    <n v="1.052236E-2"/>
    <x v="4"/>
    <s v="aggregate"/>
    <x v="2"/>
  </r>
  <r>
    <s v="Kiwifruits"/>
    <s v="Kiwifruits"/>
    <x v="78"/>
    <x v="879"/>
    <x v="2"/>
    <x v="5"/>
    <x v="1"/>
    <x v="2"/>
    <x v="7"/>
    <n v="0.10561958372999999"/>
    <x v="4"/>
    <s v="aggregate"/>
    <x v="2"/>
  </r>
  <r>
    <s v="Meat/Poultry/Other Animals - Unprepared/Unprocessed"/>
    <s v="Lamb - Unprepared/Unprocessed"/>
    <x v="79"/>
    <x v="880"/>
    <x v="0"/>
    <x v="0"/>
    <x v="0"/>
    <x v="0"/>
    <x v="142"/>
    <n v="0.64799042699999998"/>
    <x v="10"/>
    <s v="aggregate"/>
    <x v="0"/>
  </r>
  <r>
    <s v="Meat/Poultry/Other Animals - Unprepared/Unprocessed"/>
    <s v="Lamb - Unprepared/Unprocessed"/>
    <x v="79"/>
    <x v="880"/>
    <x v="0"/>
    <x v="1"/>
    <x v="0"/>
    <x v="0"/>
    <x v="142"/>
    <n v="42.420244867999997"/>
    <x v="10"/>
    <s v="aggregate"/>
    <x v="0"/>
  </r>
  <r>
    <s v="Meat/Poultry/Other Animals - Unprepared/Unprocessed"/>
    <s v="Lamb - Unprepared/Unprocessed"/>
    <x v="79"/>
    <x v="881"/>
    <x v="0"/>
    <x v="0"/>
    <x v="0"/>
    <x v="0"/>
    <x v="143"/>
    <n v="8.1850399999999995E-4"/>
    <x v="10"/>
    <s v="aggregate"/>
    <x v="0"/>
  </r>
  <r>
    <s v="Meat/Poultry/Other Animals - Unprepared/Unprocessed"/>
    <s v="Lamb - Unprepared/Unprocessed"/>
    <x v="79"/>
    <x v="881"/>
    <x v="0"/>
    <x v="1"/>
    <x v="0"/>
    <x v="0"/>
    <x v="143"/>
    <n v="11.454555405000001"/>
    <x v="10"/>
    <s v="aggregate"/>
    <x v="0"/>
  </r>
  <r>
    <s v="Meat/Poultry/Other Animals - Unprepared/Unprocessed"/>
    <s v="Lamb - Unprepared/Unprocessed"/>
    <x v="79"/>
    <x v="882"/>
    <x v="0"/>
    <x v="0"/>
    <x v="0"/>
    <x v="0"/>
    <x v="144"/>
    <n v="0.32006564999999998"/>
    <x v="10"/>
    <s v="aggregate"/>
    <x v="0"/>
  </r>
  <r>
    <s v="Meat/Poultry/Other Animals - Unprepared/Unprocessed"/>
    <s v="Lamb - Unprepared/Unprocessed"/>
    <x v="79"/>
    <x v="882"/>
    <x v="0"/>
    <x v="1"/>
    <x v="0"/>
    <x v="0"/>
    <x v="144"/>
    <n v="32.567740774999997"/>
    <x v="10"/>
    <s v="aggregate"/>
    <x v="0"/>
  </r>
  <r>
    <s v="Meat/Poultry/Other Animals - Unprepared/Unprocessed"/>
    <s v="Lamb - Unprepared/Unprocessed"/>
    <x v="79"/>
    <x v="883"/>
    <x v="0"/>
    <x v="0"/>
    <x v="0"/>
    <x v="0"/>
    <x v="145"/>
    <n v="1.1036929689999999"/>
    <x v="10"/>
    <s v="aggregate"/>
    <x v="0"/>
  </r>
  <r>
    <s v="Meat/Poultry/Other Animals - Unprepared/Unprocessed"/>
    <s v="Lamb - Unprepared/Unprocessed"/>
    <x v="79"/>
    <x v="883"/>
    <x v="0"/>
    <x v="1"/>
    <x v="0"/>
    <x v="0"/>
    <x v="145"/>
    <n v="27.351150281999999"/>
    <x v="10"/>
    <s v="aggregate"/>
    <x v="0"/>
  </r>
  <r>
    <s v="Meat/Poultry/Other Animals - Unprepared/Unprocessed"/>
    <s v="Lamb - Unprepared/Unprocessed"/>
    <x v="79"/>
    <x v="884"/>
    <x v="0"/>
    <x v="0"/>
    <x v="0"/>
    <x v="0"/>
    <x v="146"/>
    <n v="1.3174345949999999"/>
    <x v="10"/>
    <s v="aggregate"/>
    <x v="0"/>
  </r>
  <r>
    <s v="Meat/Poultry/Other Animals - Unprepared/Unprocessed"/>
    <s v="Lamb - Unprepared/Unprocessed"/>
    <x v="79"/>
    <x v="884"/>
    <x v="0"/>
    <x v="1"/>
    <x v="0"/>
    <x v="0"/>
    <x v="146"/>
    <n v="54.918123170000001"/>
    <x v="10"/>
    <s v="aggregate"/>
    <x v="0"/>
  </r>
  <r>
    <s v="Meat/Poultry/Other Animals - Unprepared/Unprocessed"/>
    <s v="Lamb - Unprepared/Unprocessed"/>
    <x v="79"/>
    <x v="885"/>
    <x v="5"/>
    <x v="1"/>
    <x v="0"/>
    <x v="0"/>
    <x v="7"/>
    <n v="25.376608000000001"/>
    <x v="9"/>
    <s v="aggregate"/>
    <x v="3"/>
  </r>
  <r>
    <s v="Meat/Poultry/Other Animals - Unprepared/Unprocessed"/>
    <s v="Lamb - Unprepared/Unprocessed"/>
    <x v="79"/>
    <x v="885"/>
    <x v="5"/>
    <x v="3"/>
    <x v="0"/>
    <x v="0"/>
    <x v="7"/>
    <n v="3.2711450000000003E-2"/>
    <x v="9"/>
    <s v="aggregate"/>
    <x v="3"/>
  </r>
  <r>
    <s v="Meat/Poultry/Other Animals - Unprepared/Unprocessed"/>
    <s v="Lamb - Unprepared/Unprocessed"/>
    <x v="79"/>
    <x v="885"/>
    <x v="5"/>
    <x v="4"/>
    <x v="0"/>
    <x v="0"/>
    <x v="7"/>
    <n v="0.28844567999999998"/>
    <x v="9"/>
    <s v="aggregate"/>
    <x v="3"/>
  </r>
  <r>
    <s v="Meat/Poultry/Other Animals - Unprepared/Unprocessed"/>
    <s v="Lamb - Unprepared/Unprocessed"/>
    <x v="79"/>
    <x v="885"/>
    <x v="5"/>
    <x v="5"/>
    <x v="0"/>
    <x v="0"/>
    <x v="7"/>
    <n v="0.19408222"/>
    <x v="9"/>
    <s v="aggregate"/>
    <x v="3"/>
  </r>
  <r>
    <s v="Meat/Poultry/Other Animals - Unprepared/Unprocessed"/>
    <s v="Lamb - Unprepared/Unprocessed"/>
    <x v="79"/>
    <x v="885"/>
    <x v="5"/>
    <x v="2"/>
    <x v="0"/>
    <x v="0"/>
    <x v="7"/>
    <n v="25.891847349999999"/>
    <x v="9"/>
    <s v="aggregate"/>
    <x v="3"/>
  </r>
  <r>
    <s v="Meat/Poultry/Other Animals - Unprepared/Unprocessed"/>
    <s v="Lamb - Unprepared/Unprocessed"/>
    <x v="79"/>
    <x v="886"/>
    <x v="5"/>
    <x v="1"/>
    <x v="0"/>
    <x v="0"/>
    <x v="7"/>
    <n v="25.376608000000001"/>
    <x v="9"/>
    <s v="aggregate"/>
    <x v="3"/>
  </r>
  <r>
    <s v="Meat/Poultry/Other Animals - Unprepared/Unprocessed"/>
    <s v="Lamb - Unprepared/Unprocessed"/>
    <x v="79"/>
    <x v="886"/>
    <x v="5"/>
    <x v="3"/>
    <x v="0"/>
    <x v="0"/>
    <x v="7"/>
    <n v="3.2711450000000003E-2"/>
    <x v="9"/>
    <s v="aggregate"/>
    <x v="3"/>
  </r>
  <r>
    <s v="Meat/Poultry/Other Animals - Unprepared/Unprocessed"/>
    <s v="Lamb - Unprepared/Unprocessed"/>
    <x v="79"/>
    <x v="886"/>
    <x v="5"/>
    <x v="4"/>
    <x v="0"/>
    <x v="0"/>
    <x v="7"/>
    <n v="0.28844567999999998"/>
    <x v="9"/>
    <s v="aggregate"/>
    <x v="3"/>
  </r>
  <r>
    <s v="Meat/Poultry/Other Animals - Unprepared/Unprocessed"/>
    <s v="Lamb - Unprepared/Unprocessed"/>
    <x v="79"/>
    <x v="886"/>
    <x v="5"/>
    <x v="5"/>
    <x v="0"/>
    <x v="0"/>
    <x v="7"/>
    <n v="0.19408222"/>
    <x v="9"/>
    <s v="aggregate"/>
    <x v="3"/>
  </r>
  <r>
    <s v="Meat/Poultry/Other Animals - Unprepared/Unprocessed"/>
    <s v="Lamb - Unprepared/Unprocessed"/>
    <x v="79"/>
    <x v="886"/>
    <x v="5"/>
    <x v="2"/>
    <x v="0"/>
    <x v="0"/>
    <x v="7"/>
    <n v="25.891847349999999"/>
    <x v="9"/>
    <s v="aggregate"/>
    <x v="3"/>
  </r>
  <r>
    <s v="Meat/Poultry/Other Animals - Unprepared/Unprocessed"/>
    <s v="Lamb - Unprepared/Unprocessed"/>
    <x v="79"/>
    <x v="887"/>
    <x v="5"/>
    <x v="1"/>
    <x v="0"/>
    <x v="0"/>
    <x v="7"/>
    <n v="25.376608000000001"/>
    <x v="9"/>
    <s v="aggregate"/>
    <x v="3"/>
  </r>
  <r>
    <s v="Meat/Poultry/Other Animals - Unprepared/Unprocessed"/>
    <s v="Lamb - Unprepared/Unprocessed"/>
    <x v="79"/>
    <x v="887"/>
    <x v="5"/>
    <x v="3"/>
    <x v="0"/>
    <x v="0"/>
    <x v="7"/>
    <n v="3.2711450000000003E-2"/>
    <x v="9"/>
    <s v="aggregate"/>
    <x v="3"/>
  </r>
  <r>
    <s v="Meat/Poultry/Other Animals - Unprepared/Unprocessed"/>
    <s v="Lamb - Unprepared/Unprocessed"/>
    <x v="79"/>
    <x v="887"/>
    <x v="5"/>
    <x v="4"/>
    <x v="0"/>
    <x v="0"/>
    <x v="7"/>
    <n v="0.28844567999999998"/>
    <x v="9"/>
    <s v="aggregate"/>
    <x v="3"/>
  </r>
  <r>
    <s v="Meat/Poultry/Other Animals - Unprepared/Unprocessed"/>
    <s v="Lamb - Unprepared/Unprocessed"/>
    <x v="79"/>
    <x v="887"/>
    <x v="5"/>
    <x v="5"/>
    <x v="0"/>
    <x v="0"/>
    <x v="7"/>
    <n v="0.19408222"/>
    <x v="9"/>
    <s v="aggregate"/>
    <x v="3"/>
  </r>
  <r>
    <s v="Meat/Poultry/Other Animals - Unprepared/Unprocessed"/>
    <s v="Lamb - Unprepared/Unprocessed"/>
    <x v="79"/>
    <x v="887"/>
    <x v="5"/>
    <x v="2"/>
    <x v="0"/>
    <x v="0"/>
    <x v="7"/>
    <n v="25.891847349999999"/>
    <x v="9"/>
    <s v="aggregate"/>
    <x v="3"/>
  </r>
  <r>
    <s v="Meat/Poultry/Other Animals - Unprepared/Unprocessed"/>
    <s v="Lamb - Unprepared/Unprocessed"/>
    <x v="79"/>
    <x v="888"/>
    <x v="5"/>
    <x v="1"/>
    <x v="0"/>
    <x v="0"/>
    <x v="7"/>
    <n v="48.850380999999999"/>
    <x v="9"/>
    <s v="aggregate"/>
    <x v="3"/>
  </r>
  <r>
    <s v="Meat/Poultry/Other Animals - Unprepared/Unprocessed"/>
    <s v="Lamb - Unprepared/Unprocessed"/>
    <x v="79"/>
    <x v="888"/>
    <x v="5"/>
    <x v="3"/>
    <x v="0"/>
    <x v="0"/>
    <x v="7"/>
    <n v="6.2970070000000003E-2"/>
    <x v="9"/>
    <s v="aggregate"/>
    <x v="3"/>
  </r>
  <r>
    <s v="Meat/Poultry/Other Animals - Unprepared/Unprocessed"/>
    <s v="Lamb - Unprepared/Unprocessed"/>
    <x v="79"/>
    <x v="888"/>
    <x v="5"/>
    <x v="4"/>
    <x v="0"/>
    <x v="0"/>
    <x v="7"/>
    <n v="0.36055710000000002"/>
    <x v="9"/>
    <s v="aggregate"/>
    <x v="3"/>
  </r>
  <r>
    <s v="Meat/Poultry/Other Animals - Unprepared/Unprocessed"/>
    <s v="Lamb - Unprepared/Unprocessed"/>
    <x v="79"/>
    <x v="888"/>
    <x v="5"/>
    <x v="5"/>
    <x v="0"/>
    <x v="0"/>
    <x v="7"/>
    <n v="0.24876212"/>
    <x v="9"/>
    <s v="aggregate"/>
    <x v="3"/>
  </r>
  <r>
    <s v="Meat/Poultry/Other Animals - Unprepared/Unprocessed"/>
    <s v="Lamb - Unprepared/Unprocessed"/>
    <x v="79"/>
    <x v="888"/>
    <x v="5"/>
    <x v="2"/>
    <x v="0"/>
    <x v="0"/>
    <x v="7"/>
    <n v="49.522670290000001"/>
    <x v="9"/>
    <s v="aggregate"/>
    <x v="3"/>
  </r>
  <r>
    <s v="Meat/Poultry/Other Animals - Unprepared/Unprocessed"/>
    <s v="Lamb - Unprepared/Unprocessed"/>
    <x v="79"/>
    <x v="889"/>
    <x v="5"/>
    <x v="1"/>
    <x v="0"/>
    <x v="0"/>
    <x v="7"/>
    <n v="48.850380999999999"/>
    <x v="9"/>
    <s v="aggregate"/>
    <x v="3"/>
  </r>
  <r>
    <s v="Meat/Poultry/Other Animals - Unprepared/Unprocessed"/>
    <s v="Lamb - Unprepared/Unprocessed"/>
    <x v="79"/>
    <x v="889"/>
    <x v="5"/>
    <x v="3"/>
    <x v="0"/>
    <x v="0"/>
    <x v="7"/>
    <n v="6.2970070000000003E-2"/>
    <x v="9"/>
    <s v="aggregate"/>
    <x v="3"/>
  </r>
  <r>
    <s v="Meat/Poultry/Other Animals - Unprepared/Unprocessed"/>
    <s v="Lamb - Unprepared/Unprocessed"/>
    <x v="79"/>
    <x v="889"/>
    <x v="5"/>
    <x v="4"/>
    <x v="0"/>
    <x v="0"/>
    <x v="7"/>
    <n v="0.36055710000000002"/>
    <x v="9"/>
    <s v="aggregate"/>
    <x v="3"/>
  </r>
  <r>
    <s v="Meat/Poultry/Other Animals - Unprepared/Unprocessed"/>
    <s v="Lamb - Unprepared/Unprocessed"/>
    <x v="79"/>
    <x v="889"/>
    <x v="5"/>
    <x v="5"/>
    <x v="0"/>
    <x v="0"/>
    <x v="7"/>
    <n v="0.24876212"/>
    <x v="9"/>
    <s v="aggregate"/>
    <x v="3"/>
  </r>
  <r>
    <s v="Meat/Poultry/Other Animals - Unprepared/Unprocessed"/>
    <s v="Lamb - Unprepared/Unprocessed"/>
    <x v="79"/>
    <x v="889"/>
    <x v="5"/>
    <x v="2"/>
    <x v="0"/>
    <x v="0"/>
    <x v="7"/>
    <n v="49.522670290000001"/>
    <x v="9"/>
    <s v="aggregate"/>
    <x v="3"/>
  </r>
  <r>
    <s v="Meat/Poultry/Other Animals - Unprepared/Unprocessed"/>
    <s v="Lamb - Unprepared/Unprocessed"/>
    <x v="79"/>
    <x v="890"/>
    <x v="5"/>
    <x v="1"/>
    <x v="0"/>
    <x v="0"/>
    <x v="7"/>
    <n v="48.850380999999999"/>
    <x v="9"/>
    <s v="aggregate"/>
    <x v="3"/>
  </r>
  <r>
    <s v="Meat/Poultry/Other Animals - Unprepared/Unprocessed"/>
    <s v="Lamb - Unprepared/Unprocessed"/>
    <x v="79"/>
    <x v="890"/>
    <x v="5"/>
    <x v="3"/>
    <x v="0"/>
    <x v="0"/>
    <x v="7"/>
    <n v="6.2970070000000003E-2"/>
    <x v="9"/>
    <s v="aggregate"/>
    <x v="3"/>
  </r>
  <r>
    <s v="Meat/Poultry/Other Animals - Unprepared/Unprocessed"/>
    <s v="Lamb - Unprepared/Unprocessed"/>
    <x v="79"/>
    <x v="890"/>
    <x v="5"/>
    <x v="4"/>
    <x v="0"/>
    <x v="0"/>
    <x v="7"/>
    <n v="0.36055710000000002"/>
    <x v="9"/>
    <s v="aggregate"/>
    <x v="3"/>
  </r>
  <r>
    <s v="Meat/Poultry/Other Animals - Unprepared/Unprocessed"/>
    <s v="Lamb - Unprepared/Unprocessed"/>
    <x v="79"/>
    <x v="890"/>
    <x v="5"/>
    <x v="5"/>
    <x v="0"/>
    <x v="0"/>
    <x v="7"/>
    <n v="0.24876212"/>
    <x v="9"/>
    <s v="aggregate"/>
    <x v="3"/>
  </r>
  <r>
    <s v="Meat/Poultry/Other Animals - Unprepared/Unprocessed"/>
    <s v="Lamb - Unprepared/Unprocessed"/>
    <x v="79"/>
    <x v="890"/>
    <x v="5"/>
    <x v="2"/>
    <x v="0"/>
    <x v="0"/>
    <x v="7"/>
    <n v="49.522670290000001"/>
    <x v="9"/>
    <s v="aggregate"/>
    <x v="3"/>
  </r>
  <r>
    <s v="Meat/Poultry/Other Animals - Unprepared/Unprocessed"/>
    <s v="Lamb - Unprepared/Unprocessed"/>
    <x v="79"/>
    <x v="891"/>
    <x v="5"/>
    <x v="1"/>
    <x v="0"/>
    <x v="0"/>
    <x v="7"/>
    <n v="48.850380999999999"/>
    <x v="9"/>
    <s v="aggregate"/>
    <x v="3"/>
  </r>
  <r>
    <s v="Meat/Poultry/Other Animals - Unprepared/Unprocessed"/>
    <s v="Lamb - Unprepared/Unprocessed"/>
    <x v="79"/>
    <x v="891"/>
    <x v="5"/>
    <x v="3"/>
    <x v="0"/>
    <x v="0"/>
    <x v="7"/>
    <n v="6.2970070000000003E-2"/>
    <x v="9"/>
    <s v="aggregate"/>
    <x v="3"/>
  </r>
  <r>
    <s v="Meat/Poultry/Other Animals - Unprepared/Unprocessed"/>
    <s v="Lamb - Unprepared/Unprocessed"/>
    <x v="79"/>
    <x v="891"/>
    <x v="5"/>
    <x v="4"/>
    <x v="0"/>
    <x v="0"/>
    <x v="7"/>
    <n v="0.36055710000000002"/>
    <x v="9"/>
    <s v="aggregate"/>
    <x v="3"/>
  </r>
  <r>
    <s v="Meat/Poultry/Other Animals - Unprepared/Unprocessed"/>
    <s v="Lamb - Unprepared/Unprocessed"/>
    <x v="79"/>
    <x v="891"/>
    <x v="5"/>
    <x v="5"/>
    <x v="0"/>
    <x v="0"/>
    <x v="7"/>
    <n v="0.24876212"/>
    <x v="9"/>
    <s v="aggregate"/>
    <x v="3"/>
  </r>
  <r>
    <s v="Meat/Poultry/Other Animals - Unprepared/Unprocessed"/>
    <s v="Lamb - Unprepared/Unprocessed"/>
    <x v="79"/>
    <x v="891"/>
    <x v="5"/>
    <x v="2"/>
    <x v="0"/>
    <x v="0"/>
    <x v="7"/>
    <n v="49.522670290000001"/>
    <x v="9"/>
    <s v="aggregate"/>
    <x v="3"/>
  </r>
  <r>
    <s v="Meat/Poultry/Other Animals - Unprepared/Unprocessed"/>
    <s v="Lamb - Unprepared/Unprocessed"/>
    <x v="79"/>
    <x v="892"/>
    <x v="5"/>
    <x v="1"/>
    <x v="0"/>
    <x v="0"/>
    <x v="7"/>
    <n v="48.850380999999999"/>
    <x v="9"/>
    <s v="aggregate"/>
    <x v="3"/>
  </r>
  <r>
    <s v="Meat/Poultry/Other Animals - Unprepared/Unprocessed"/>
    <s v="Lamb - Unprepared/Unprocessed"/>
    <x v="79"/>
    <x v="892"/>
    <x v="5"/>
    <x v="3"/>
    <x v="0"/>
    <x v="0"/>
    <x v="7"/>
    <n v="6.2970070000000003E-2"/>
    <x v="9"/>
    <s v="aggregate"/>
    <x v="3"/>
  </r>
  <r>
    <s v="Meat/Poultry/Other Animals - Unprepared/Unprocessed"/>
    <s v="Lamb - Unprepared/Unprocessed"/>
    <x v="79"/>
    <x v="892"/>
    <x v="5"/>
    <x v="4"/>
    <x v="0"/>
    <x v="0"/>
    <x v="7"/>
    <n v="0.36055710000000002"/>
    <x v="9"/>
    <s v="aggregate"/>
    <x v="3"/>
  </r>
  <r>
    <s v="Meat/Poultry/Other Animals - Unprepared/Unprocessed"/>
    <s v="Lamb - Unprepared/Unprocessed"/>
    <x v="79"/>
    <x v="892"/>
    <x v="5"/>
    <x v="5"/>
    <x v="0"/>
    <x v="0"/>
    <x v="7"/>
    <n v="0.24876212"/>
    <x v="9"/>
    <s v="aggregate"/>
    <x v="3"/>
  </r>
  <r>
    <s v="Meat/Poultry/Other Animals - Unprepared/Unprocessed"/>
    <s v="Lamb - Unprepared/Unprocessed"/>
    <x v="79"/>
    <x v="892"/>
    <x v="5"/>
    <x v="2"/>
    <x v="0"/>
    <x v="0"/>
    <x v="7"/>
    <n v="49.522670290000001"/>
    <x v="9"/>
    <s v="aggregate"/>
    <x v="3"/>
  </r>
  <r>
    <s v="Meat/Poultry/Other Animals - Unprepared/Unprocessed"/>
    <s v="Lamb - Unprepared/Unprocessed"/>
    <x v="79"/>
    <x v="893"/>
    <x v="5"/>
    <x v="1"/>
    <x v="0"/>
    <x v="0"/>
    <x v="7"/>
    <n v="39.080305000000003"/>
    <x v="9"/>
    <s v="aggregate"/>
    <x v="3"/>
  </r>
  <r>
    <s v="Meat/Poultry/Other Animals - Unprepared/Unprocessed"/>
    <s v="Lamb - Unprepared/Unprocessed"/>
    <x v="79"/>
    <x v="893"/>
    <x v="5"/>
    <x v="3"/>
    <x v="0"/>
    <x v="0"/>
    <x v="7"/>
    <n v="5.0376056000000002E-2"/>
    <x v="9"/>
    <s v="aggregate"/>
    <x v="3"/>
  </r>
  <r>
    <s v="Meat/Poultry/Other Animals - Unprepared/Unprocessed"/>
    <s v="Lamb - Unprepared/Unprocessed"/>
    <x v="79"/>
    <x v="893"/>
    <x v="5"/>
    <x v="4"/>
    <x v="0"/>
    <x v="0"/>
    <x v="7"/>
    <n v="0.28844567999999998"/>
    <x v="9"/>
    <s v="aggregate"/>
    <x v="3"/>
  </r>
  <r>
    <s v="Meat/Poultry/Other Animals - Unprepared/Unprocessed"/>
    <s v="Lamb - Unprepared/Unprocessed"/>
    <x v="79"/>
    <x v="893"/>
    <x v="5"/>
    <x v="5"/>
    <x v="0"/>
    <x v="0"/>
    <x v="7"/>
    <n v="0.19900968999999999"/>
    <x v="9"/>
    <s v="aggregate"/>
    <x v="3"/>
  </r>
  <r>
    <s v="Meat/Poultry/Other Animals - Unprepared/Unprocessed"/>
    <s v="Lamb - Unprepared/Unprocessed"/>
    <x v="79"/>
    <x v="893"/>
    <x v="5"/>
    <x v="2"/>
    <x v="0"/>
    <x v="0"/>
    <x v="7"/>
    <n v="39.618136426"/>
    <x v="9"/>
    <s v="aggregate"/>
    <x v="3"/>
  </r>
  <r>
    <s v="Meat/Poultry/Other Animals - Unprepared/Unprocessed"/>
    <s v="Lamb - Unprepared/Unprocessed"/>
    <x v="79"/>
    <x v="894"/>
    <x v="5"/>
    <x v="1"/>
    <x v="0"/>
    <x v="0"/>
    <x v="7"/>
    <n v="39.080305000000003"/>
    <x v="9"/>
    <s v="aggregate"/>
    <x v="3"/>
  </r>
  <r>
    <s v="Meat/Poultry/Other Animals - Unprepared/Unprocessed"/>
    <s v="Lamb - Unprepared/Unprocessed"/>
    <x v="79"/>
    <x v="894"/>
    <x v="5"/>
    <x v="3"/>
    <x v="0"/>
    <x v="0"/>
    <x v="7"/>
    <n v="5.0376056000000002E-2"/>
    <x v="9"/>
    <s v="aggregate"/>
    <x v="3"/>
  </r>
  <r>
    <s v="Meat/Poultry/Other Animals - Unprepared/Unprocessed"/>
    <s v="Lamb - Unprepared/Unprocessed"/>
    <x v="79"/>
    <x v="894"/>
    <x v="5"/>
    <x v="4"/>
    <x v="0"/>
    <x v="0"/>
    <x v="7"/>
    <n v="0.28844567999999998"/>
    <x v="9"/>
    <s v="aggregate"/>
    <x v="3"/>
  </r>
  <r>
    <s v="Meat/Poultry/Other Animals - Unprepared/Unprocessed"/>
    <s v="Lamb - Unprepared/Unprocessed"/>
    <x v="79"/>
    <x v="894"/>
    <x v="5"/>
    <x v="5"/>
    <x v="0"/>
    <x v="0"/>
    <x v="7"/>
    <n v="0.19900968999999999"/>
    <x v="9"/>
    <s v="aggregate"/>
    <x v="3"/>
  </r>
  <r>
    <s v="Meat/Poultry/Other Animals - Unprepared/Unprocessed"/>
    <s v="Lamb - Unprepared/Unprocessed"/>
    <x v="79"/>
    <x v="894"/>
    <x v="5"/>
    <x v="2"/>
    <x v="0"/>
    <x v="0"/>
    <x v="7"/>
    <n v="39.618136426"/>
    <x v="9"/>
    <s v="aggregate"/>
    <x v="3"/>
  </r>
  <r>
    <s v="Meat/Poultry/Other Animals - Unprepared/Unprocessed"/>
    <s v="Lamb - Unprepared/Unprocessed"/>
    <x v="79"/>
    <x v="895"/>
    <x v="5"/>
    <x v="1"/>
    <x v="0"/>
    <x v="0"/>
    <x v="7"/>
    <n v="25.376608000000001"/>
    <x v="9"/>
    <s v="aggregate"/>
    <x v="3"/>
  </r>
  <r>
    <s v="Meat/Poultry/Other Animals - Unprepared/Unprocessed"/>
    <s v="Lamb - Unprepared/Unprocessed"/>
    <x v="79"/>
    <x v="895"/>
    <x v="5"/>
    <x v="3"/>
    <x v="0"/>
    <x v="0"/>
    <x v="7"/>
    <n v="3.2711450000000003E-2"/>
    <x v="9"/>
    <s v="aggregate"/>
    <x v="3"/>
  </r>
  <r>
    <s v="Meat/Poultry/Other Animals - Unprepared/Unprocessed"/>
    <s v="Lamb - Unprepared/Unprocessed"/>
    <x v="79"/>
    <x v="895"/>
    <x v="5"/>
    <x v="4"/>
    <x v="0"/>
    <x v="0"/>
    <x v="7"/>
    <n v="0.28844567999999998"/>
    <x v="9"/>
    <s v="aggregate"/>
    <x v="3"/>
  </r>
  <r>
    <s v="Meat/Poultry/Other Animals - Unprepared/Unprocessed"/>
    <s v="Lamb - Unprepared/Unprocessed"/>
    <x v="79"/>
    <x v="895"/>
    <x v="5"/>
    <x v="5"/>
    <x v="0"/>
    <x v="0"/>
    <x v="7"/>
    <n v="0.19408222"/>
    <x v="9"/>
    <s v="aggregate"/>
    <x v="3"/>
  </r>
  <r>
    <s v="Meat/Poultry/Other Animals - Unprepared/Unprocessed"/>
    <s v="Lamb - Unprepared/Unprocessed"/>
    <x v="79"/>
    <x v="895"/>
    <x v="5"/>
    <x v="2"/>
    <x v="0"/>
    <x v="0"/>
    <x v="7"/>
    <n v="25.891847349999999"/>
    <x v="9"/>
    <s v="aggregate"/>
    <x v="3"/>
  </r>
  <r>
    <s v="Meat/Poultry/Other Animals - Unprepared/Unprocessed"/>
    <s v="Lamb - Unprepared/Unprocessed"/>
    <x v="79"/>
    <x v="896"/>
    <x v="7"/>
    <x v="1"/>
    <x v="3"/>
    <x v="2"/>
    <x v="18"/>
    <n v="21.996795149"/>
    <x v="10"/>
    <s v="aggregate"/>
    <x v="6"/>
  </r>
  <r>
    <s v="Meat/Poultry/Other Animals - Unprepared/Unprocessed"/>
    <s v="Lamb - Unprepared/Unprocessed"/>
    <x v="79"/>
    <x v="897"/>
    <x v="1"/>
    <x v="2"/>
    <x v="32"/>
    <x v="1"/>
    <x v="7"/>
    <n v="19.010000000000002"/>
    <x v="1"/>
    <s v="aggregate"/>
    <x v="1"/>
  </r>
  <r>
    <s v="Meat/Poultry/Other Animals - Unprepared/Unprocessed"/>
    <s v="Lamb - Unprepared/Unprocessed"/>
    <x v="79"/>
    <x v="898"/>
    <x v="1"/>
    <x v="2"/>
    <x v="9"/>
    <x v="1"/>
    <x v="7"/>
    <n v="33.840000000000003"/>
    <x v="1"/>
    <s v="aggregate"/>
    <x v="1"/>
  </r>
  <r>
    <s v="Meat/Poultry/Other Animals - Unprepared/Unprocessed"/>
    <s v="Lamb - Unprepared/Unprocessed"/>
    <x v="79"/>
    <x v="899"/>
    <x v="1"/>
    <x v="2"/>
    <x v="3"/>
    <x v="1"/>
    <x v="7"/>
    <n v="25.84"/>
    <x v="1"/>
    <s v="aggregate"/>
    <x v="1"/>
  </r>
  <r>
    <s v="Meat/Poultry/Other Animals - Unprepared/Unprocessed"/>
    <s v="Lamb - Unprepared/Unprocessed"/>
    <x v="79"/>
    <x v="900"/>
    <x v="1"/>
    <x v="2"/>
    <x v="12"/>
    <x v="1"/>
    <x v="7"/>
    <n v="27.91"/>
    <x v="1"/>
    <s v="aggregate"/>
    <x v="1"/>
  </r>
  <r>
    <s v="Meat/Poultry/Other Animals - Unprepared/Unprocessed"/>
    <s v="Lamb - Unprepared/Unprocessed"/>
    <x v="79"/>
    <x v="901"/>
    <x v="2"/>
    <x v="1"/>
    <x v="1"/>
    <x v="2"/>
    <x v="7"/>
    <n v="31.163301230079998"/>
    <x v="10"/>
    <s v="aggregate"/>
    <x v="2"/>
  </r>
  <r>
    <s v="Meat/Poultry/Other Animals - Unprepared/Unprocessed"/>
    <s v="Lamb - Unprepared/Unprocessed"/>
    <x v="79"/>
    <x v="901"/>
    <x v="2"/>
    <x v="2"/>
    <x v="1"/>
    <x v="2"/>
    <x v="7"/>
    <n v="33.061261859570003"/>
    <x v="10"/>
    <s v="aggregate"/>
    <x v="2"/>
  </r>
  <r>
    <s v="Meat/Poultry/Other Animals - Unprepared/Unprocessed"/>
    <s v="Lamb - Unprepared/Unprocessed"/>
    <x v="79"/>
    <x v="901"/>
    <x v="2"/>
    <x v="3"/>
    <x v="1"/>
    <x v="2"/>
    <x v="7"/>
    <n v="1.2251579770700001"/>
    <x v="10"/>
    <s v="aggregate"/>
    <x v="2"/>
  </r>
  <r>
    <s v="Meat/Poultry/Other Animals - Unprepared/Unprocessed"/>
    <s v="Lamb - Unprepared/Unprocessed"/>
    <x v="79"/>
    <x v="901"/>
    <x v="2"/>
    <x v="4"/>
    <x v="1"/>
    <x v="2"/>
    <x v="7"/>
    <n v="0.22342902000000001"/>
    <x v="10"/>
    <s v="aggregate"/>
    <x v="2"/>
  </r>
  <r>
    <s v="Meat/Poultry/Other Animals - Unprepared/Unprocessed"/>
    <s v="Lamb - Unprepared/Unprocessed"/>
    <x v="79"/>
    <x v="901"/>
    <x v="2"/>
    <x v="5"/>
    <x v="1"/>
    <x v="2"/>
    <x v="7"/>
    <n v="0.44937363243"/>
    <x v="10"/>
    <s v="aggregate"/>
    <x v="2"/>
  </r>
  <r>
    <s v="Meat/Poultry/Other Animals - Unprepared/Unprocessed"/>
    <s v="Lamb - Unprepared/Unprocessed"/>
    <x v="79"/>
    <x v="902"/>
    <x v="8"/>
    <x v="0"/>
    <x v="2"/>
    <x v="1"/>
    <x v="30"/>
    <n v="4.5891899999999999E-2"/>
    <x v="5"/>
    <s v="aggregate"/>
    <x v="3"/>
  </r>
  <r>
    <s v="Meat/Poultry/Other Animals - Unprepared/Unprocessed"/>
    <s v="Lamb - Unprepared/Unprocessed"/>
    <x v="79"/>
    <x v="902"/>
    <x v="8"/>
    <x v="6"/>
    <x v="2"/>
    <x v="1"/>
    <x v="30"/>
    <n v="14.231668000000001"/>
    <x v="5"/>
    <s v="aggregate"/>
    <x v="3"/>
  </r>
  <r>
    <s v="Meat/Poultry/Other Animals - Unprepared/Unprocessed"/>
    <s v="Lamb - Unprepared/Unprocessed"/>
    <x v="79"/>
    <x v="902"/>
    <x v="8"/>
    <x v="7"/>
    <x v="2"/>
    <x v="1"/>
    <x v="30"/>
    <n v="25.377220000000001"/>
    <x v="5"/>
    <s v="aggregate"/>
    <x v="3"/>
  </r>
  <r>
    <s v="Meat/Poultry/Other Animals - Unprepared/Unprocessed"/>
    <s v="Lamb - Unprepared/Unprocessed"/>
    <x v="79"/>
    <x v="902"/>
    <x v="8"/>
    <x v="1"/>
    <x v="2"/>
    <x v="1"/>
    <x v="30"/>
    <n v="39.654779900000001"/>
    <x v="5"/>
    <s v="aggregate"/>
    <x v="3"/>
  </r>
  <r>
    <s v="Meat/Poultry/Other Animals - Unprepared/Unprocessed"/>
    <s v="Lamb - Unprepared/Unprocessed"/>
    <x v="79"/>
    <x v="902"/>
    <x v="8"/>
    <x v="0"/>
    <x v="2"/>
    <x v="1"/>
    <x v="31"/>
    <n v="3.6320760000000001E-2"/>
    <x v="5"/>
    <s v="aggregate"/>
    <x v="3"/>
  </r>
  <r>
    <s v="Meat/Poultry/Other Animals - Unprepared/Unprocessed"/>
    <s v="Lamb - Unprepared/Unprocessed"/>
    <x v="79"/>
    <x v="902"/>
    <x v="8"/>
    <x v="6"/>
    <x v="2"/>
    <x v="1"/>
    <x v="31"/>
    <n v="21.191099999999999"/>
    <x v="5"/>
    <s v="aggregate"/>
    <x v="3"/>
  </r>
  <r>
    <s v="Meat/Poultry/Other Animals - Unprepared/Unprocessed"/>
    <s v="Lamb - Unprepared/Unprocessed"/>
    <x v="79"/>
    <x v="902"/>
    <x v="8"/>
    <x v="7"/>
    <x v="2"/>
    <x v="1"/>
    <x v="31"/>
    <n v="27.02946"/>
    <x v="5"/>
    <s v="aggregate"/>
    <x v="3"/>
  </r>
  <r>
    <s v="Meat/Poultry/Other Animals - Unprepared/Unprocessed"/>
    <s v="Lamb - Unprepared/Unprocessed"/>
    <x v="79"/>
    <x v="902"/>
    <x v="8"/>
    <x v="1"/>
    <x v="2"/>
    <x v="1"/>
    <x v="31"/>
    <n v="48.256880760000001"/>
    <x v="5"/>
    <s v="aggregate"/>
    <x v="3"/>
  </r>
  <r>
    <s v="Meat/Poultry/Other Animals - Unprepared/Unprocessed"/>
    <s v="Lamb - Unprepared/Unprocessed"/>
    <x v="79"/>
    <x v="902"/>
    <x v="8"/>
    <x v="0"/>
    <x v="2"/>
    <x v="1"/>
    <x v="32"/>
    <n v="5.4653300000000002E-2"/>
    <x v="5"/>
    <s v="aggregate"/>
    <x v="3"/>
  </r>
  <r>
    <s v="Meat/Poultry/Other Animals - Unprepared/Unprocessed"/>
    <s v="Lamb - Unprepared/Unprocessed"/>
    <x v="79"/>
    <x v="902"/>
    <x v="8"/>
    <x v="6"/>
    <x v="2"/>
    <x v="1"/>
    <x v="32"/>
    <n v="7.8610199999999999"/>
    <x v="5"/>
    <s v="aggregate"/>
    <x v="3"/>
  </r>
  <r>
    <s v="Meat/Poultry/Other Animals - Unprepared/Unprocessed"/>
    <s v="Lamb - Unprepared/Unprocessed"/>
    <x v="79"/>
    <x v="902"/>
    <x v="8"/>
    <x v="7"/>
    <x v="2"/>
    <x v="1"/>
    <x v="32"/>
    <n v="23.86476"/>
    <x v="5"/>
    <s v="aggregate"/>
    <x v="3"/>
  </r>
  <r>
    <s v="Meat/Poultry/Other Animals - Unprepared/Unprocessed"/>
    <s v="Lamb - Unprepared/Unprocessed"/>
    <x v="79"/>
    <x v="902"/>
    <x v="8"/>
    <x v="1"/>
    <x v="2"/>
    <x v="1"/>
    <x v="32"/>
    <n v="31.780433299999999"/>
    <x v="5"/>
    <s v="aggregate"/>
    <x v="3"/>
  </r>
  <r>
    <s v="Meat/Poultry/Other Animals - Unprepared/Unprocessed"/>
    <s v="Lamb - Unprepared/Unprocessed"/>
    <x v="79"/>
    <x v="902"/>
    <x v="8"/>
    <x v="0"/>
    <x v="13"/>
    <x v="1"/>
    <x v="30"/>
    <n v="2.9474619999999999E-4"/>
    <x v="5"/>
    <s v="aggregate"/>
    <x v="3"/>
  </r>
  <r>
    <s v="Meat/Poultry/Other Animals - Unprepared/Unprocessed"/>
    <s v="Lamb - Unprepared/Unprocessed"/>
    <x v="79"/>
    <x v="902"/>
    <x v="8"/>
    <x v="6"/>
    <x v="13"/>
    <x v="1"/>
    <x v="30"/>
    <n v="18.577463999999999"/>
    <x v="5"/>
    <s v="aggregate"/>
    <x v="3"/>
  </r>
  <r>
    <s v="Meat/Poultry/Other Animals - Unprepared/Unprocessed"/>
    <s v="Lamb - Unprepared/Unprocessed"/>
    <x v="79"/>
    <x v="902"/>
    <x v="8"/>
    <x v="7"/>
    <x v="13"/>
    <x v="1"/>
    <x v="30"/>
    <n v="23.987719999999999"/>
    <x v="5"/>
    <s v="aggregate"/>
    <x v="3"/>
  </r>
  <r>
    <s v="Meat/Poultry/Other Animals - Unprepared/Unprocessed"/>
    <s v="Lamb - Unprepared/Unprocessed"/>
    <x v="79"/>
    <x v="902"/>
    <x v="8"/>
    <x v="1"/>
    <x v="13"/>
    <x v="1"/>
    <x v="30"/>
    <n v="42.5654787462"/>
    <x v="5"/>
    <s v="aggregate"/>
    <x v="3"/>
  </r>
  <r>
    <s v="Meat/Poultry/Other Animals - Unprepared/Unprocessed"/>
    <s v="Lamb - Unprepared/Unprocessed"/>
    <x v="79"/>
    <x v="902"/>
    <x v="8"/>
    <x v="0"/>
    <x v="13"/>
    <x v="1"/>
    <x v="31"/>
    <n v="2.011602E-5"/>
    <x v="5"/>
    <s v="aggregate"/>
    <x v="3"/>
  </r>
  <r>
    <s v="Meat/Poultry/Other Animals - Unprepared/Unprocessed"/>
    <s v="Lamb - Unprepared/Unprocessed"/>
    <x v="79"/>
    <x v="902"/>
    <x v="8"/>
    <x v="6"/>
    <x v="13"/>
    <x v="1"/>
    <x v="31"/>
    <n v="26.960059999999999"/>
    <x v="5"/>
    <s v="aggregate"/>
    <x v="3"/>
  </r>
  <r>
    <s v="Meat/Poultry/Other Animals - Unprepared/Unprocessed"/>
    <s v="Lamb - Unprepared/Unprocessed"/>
    <x v="79"/>
    <x v="902"/>
    <x v="8"/>
    <x v="7"/>
    <x v="13"/>
    <x v="1"/>
    <x v="31"/>
    <n v="25.7042"/>
    <x v="5"/>
    <s v="aggregate"/>
    <x v="3"/>
  </r>
  <r>
    <s v="Meat/Poultry/Other Animals - Unprepared/Unprocessed"/>
    <s v="Lamb - Unprepared/Unprocessed"/>
    <x v="79"/>
    <x v="902"/>
    <x v="8"/>
    <x v="1"/>
    <x v="13"/>
    <x v="1"/>
    <x v="31"/>
    <n v="52.664280116020002"/>
    <x v="5"/>
    <s v="aggregate"/>
    <x v="3"/>
  </r>
  <r>
    <s v="Meat/Poultry/Other Animals - Unprepared/Unprocessed"/>
    <s v="Lamb - Unprepared/Unprocessed"/>
    <x v="79"/>
    <x v="902"/>
    <x v="8"/>
    <x v="0"/>
    <x v="13"/>
    <x v="1"/>
    <x v="32"/>
    <n v="6.2562779999999997E-4"/>
    <x v="5"/>
    <s v="aggregate"/>
    <x v="3"/>
  </r>
  <r>
    <s v="Meat/Poultry/Other Animals - Unprepared/Unprocessed"/>
    <s v="Lamb - Unprepared/Unprocessed"/>
    <x v="79"/>
    <x v="902"/>
    <x v="8"/>
    <x v="6"/>
    <x v="13"/>
    <x v="1"/>
    <x v="32"/>
    <n v="8.4778859999999998"/>
    <x v="5"/>
    <s v="aggregate"/>
    <x v="3"/>
  </r>
  <r>
    <s v="Meat/Poultry/Other Animals - Unprepared/Unprocessed"/>
    <s v="Lamb - Unprepared/Unprocessed"/>
    <x v="79"/>
    <x v="902"/>
    <x v="8"/>
    <x v="7"/>
    <x v="13"/>
    <x v="1"/>
    <x v="32"/>
    <n v="21.91966"/>
    <x v="5"/>
    <s v="aggregate"/>
    <x v="3"/>
  </r>
  <r>
    <s v="Meat/Poultry/Other Animals - Unprepared/Unprocessed"/>
    <s v="Lamb - Unprepared/Unprocessed"/>
    <x v="79"/>
    <x v="902"/>
    <x v="8"/>
    <x v="1"/>
    <x v="13"/>
    <x v="1"/>
    <x v="32"/>
    <n v="30.3981716278"/>
    <x v="5"/>
    <s v="aggregate"/>
    <x v="3"/>
  </r>
  <r>
    <s v="Meat/Poultry/Other Animals - Unprepared/Unprocessed"/>
    <s v="Lamb - Unprepared/Unprocessed"/>
    <x v="79"/>
    <x v="902"/>
    <x v="8"/>
    <x v="0"/>
    <x v="14"/>
    <x v="1"/>
    <x v="30"/>
    <n v="0.12034756000000001"/>
    <x v="5"/>
    <s v="aggregate"/>
    <x v="3"/>
  </r>
  <r>
    <s v="Meat/Poultry/Other Animals - Unprepared/Unprocessed"/>
    <s v="Lamb - Unprepared/Unprocessed"/>
    <x v="79"/>
    <x v="902"/>
    <x v="8"/>
    <x v="6"/>
    <x v="14"/>
    <x v="1"/>
    <x v="30"/>
    <n v="4.2449000000000003"/>
    <x v="5"/>
    <s v="aggregate"/>
    <x v="3"/>
  </r>
  <r>
    <s v="Meat/Poultry/Other Animals - Unprepared/Unprocessed"/>
    <s v="Lamb - Unprepared/Unprocessed"/>
    <x v="79"/>
    <x v="902"/>
    <x v="8"/>
    <x v="7"/>
    <x v="14"/>
    <x v="1"/>
    <x v="30"/>
    <n v="9.4324759999999994"/>
    <x v="5"/>
    <s v="aggregate"/>
    <x v="3"/>
  </r>
  <r>
    <s v="Meat/Poultry/Other Animals - Unprepared/Unprocessed"/>
    <s v="Lamb - Unprepared/Unprocessed"/>
    <x v="79"/>
    <x v="902"/>
    <x v="8"/>
    <x v="1"/>
    <x v="14"/>
    <x v="1"/>
    <x v="30"/>
    <n v="13.79772356"/>
    <x v="5"/>
    <s v="aggregate"/>
    <x v="3"/>
  </r>
  <r>
    <s v="Meat/Poultry/Other Animals - Unprepared/Unprocessed"/>
    <s v="Lamb - Unprepared/Unprocessed"/>
    <x v="79"/>
    <x v="902"/>
    <x v="8"/>
    <x v="0"/>
    <x v="14"/>
    <x v="1"/>
    <x v="31"/>
    <n v="0.13103496000000001"/>
    <x v="5"/>
    <s v="aggregate"/>
    <x v="3"/>
  </r>
  <r>
    <s v="Meat/Poultry/Other Animals - Unprepared/Unprocessed"/>
    <s v="Lamb - Unprepared/Unprocessed"/>
    <x v="79"/>
    <x v="902"/>
    <x v="8"/>
    <x v="6"/>
    <x v="14"/>
    <x v="1"/>
    <x v="31"/>
    <n v="3.8903340000000002"/>
    <x v="5"/>
    <s v="aggregate"/>
    <x v="3"/>
  </r>
  <r>
    <s v="Meat/Poultry/Other Animals - Unprepared/Unprocessed"/>
    <s v="Lamb - Unprepared/Unprocessed"/>
    <x v="79"/>
    <x v="902"/>
    <x v="8"/>
    <x v="7"/>
    <x v="14"/>
    <x v="1"/>
    <x v="31"/>
    <n v="8.3561300000000003"/>
    <x v="5"/>
    <s v="aggregate"/>
    <x v="3"/>
  </r>
  <r>
    <s v="Meat/Poultry/Other Animals - Unprepared/Unprocessed"/>
    <s v="Lamb - Unprepared/Unprocessed"/>
    <x v="79"/>
    <x v="902"/>
    <x v="8"/>
    <x v="1"/>
    <x v="14"/>
    <x v="1"/>
    <x v="31"/>
    <n v="12.37749896"/>
    <x v="5"/>
    <s v="aggregate"/>
    <x v="3"/>
  </r>
  <r>
    <s v="Meat/Poultry/Other Animals - Unprepared/Unprocessed"/>
    <s v="Lamb - Unprepared/Unprocessed"/>
    <x v="79"/>
    <x v="902"/>
    <x v="8"/>
    <x v="0"/>
    <x v="14"/>
    <x v="1"/>
    <x v="32"/>
    <n v="0.11680768"/>
    <x v="5"/>
    <s v="aggregate"/>
    <x v="3"/>
  </r>
  <r>
    <s v="Meat/Poultry/Other Animals - Unprepared/Unprocessed"/>
    <s v="Lamb - Unprepared/Unprocessed"/>
    <x v="79"/>
    <x v="902"/>
    <x v="8"/>
    <x v="6"/>
    <x v="14"/>
    <x v="1"/>
    <x v="32"/>
    <n v="4.3623399999999997"/>
    <x v="5"/>
    <s v="aggregate"/>
    <x v="3"/>
  </r>
  <r>
    <s v="Meat/Poultry/Other Animals - Unprepared/Unprocessed"/>
    <s v="Lamb - Unprepared/Unprocessed"/>
    <x v="79"/>
    <x v="902"/>
    <x v="8"/>
    <x v="7"/>
    <x v="14"/>
    <x v="1"/>
    <x v="32"/>
    <n v="9.7889820000000007"/>
    <x v="5"/>
    <s v="aggregate"/>
    <x v="3"/>
  </r>
  <r>
    <s v="Meat/Poultry/Other Animals - Unprepared/Unprocessed"/>
    <s v="Lamb - Unprepared/Unprocessed"/>
    <x v="79"/>
    <x v="902"/>
    <x v="8"/>
    <x v="1"/>
    <x v="14"/>
    <x v="1"/>
    <x v="32"/>
    <n v="14.268129679999999"/>
    <x v="5"/>
    <s v="aggregate"/>
    <x v="3"/>
  </r>
  <r>
    <s v="Meat/Poultry/Other Animals - Unprepared/Unprocessed"/>
    <s v="Lamb - Unprepared/Unprocessed"/>
    <x v="79"/>
    <x v="902"/>
    <x v="8"/>
    <x v="0"/>
    <x v="15"/>
    <x v="1"/>
    <x v="30"/>
    <n v="0"/>
    <x v="5"/>
    <s v="aggregate"/>
    <x v="3"/>
  </r>
  <r>
    <s v="Meat/Poultry/Other Animals - Unprepared/Unprocessed"/>
    <s v="Lamb - Unprepared/Unprocessed"/>
    <x v="79"/>
    <x v="902"/>
    <x v="8"/>
    <x v="6"/>
    <x v="15"/>
    <x v="1"/>
    <x v="30"/>
    <n v="9.1066900000000004"/>
    <x v="5"/>
    <s v="aggregate"/>
    <x v="3"/>
  </r>
  <r>
    <s v="Meat/Poultry/Other Animals - Unprepared/Unprocessed"/>
    <s v="Lamb - Unprepared/Unprocessed"/>
    <x v="79"/>
    <x v="902"/>
    <x v="8"/>
    <x v="7"/>
    <x v="15"/>
    <x v="1"/>
    <x v="30"/>
    <n v="34.533320000000003"/>
    <x v="5"/>
    <s v="aggregate"/>
    <x v="3"/>
  </r>
  <r>
    <s v="Meat/Poultry/Other Animals - Unprepared/Unprocessed"/>
    <s v="Lamb - Unprepared/Unprocessed"/>
    <x v="79"/>
    <x v="902"/>
    <x v="8"/>
    <x v="1"/>
    <x v="15"/>
    <x v="1"/>
    <x v="30"/>
    <n v="43.640009999999997"/>
    <x v="5"/>
    <s v="aggregate"/>
    <x v="3"/>
  </r>
  <r>
    <s v="Meat/Poultry/Other Animals - Unprepared/Unprocessed"/>
    <s v="Lamb - Unprepared/Unprocessed"/>
    <x v="79"/>
    <x v="902"/>
    <x v="8"/>
    <x v="0"/>
    <x v="15"/>
    <x v="1"/>
    <x v="31"/>
    <n v="0"/>
    <x v="5"/>
    <s v="aggregate"/>
    <x v="3"/>
  </r>
  <r>
    <s v="Meat/Poultry/Other Animals - Unprepared/Unprocessed"/>
    <s v="Lamb - Unprepared/Unprocessed"/>
    <x v="79"/>
    <x v="902"/>
    <x v="8"/>
    <x v="6"/>
    <x v="15"/>
    <x v="1"/>
    <x v="31"/>
    <n v="8.9880879999999994"/>
    <x v="5"/>
    <s v="aggregate"/>
    <x v="3"/>
  </r>
  <r>
    <s v="Meat/Poultry/Other Animals - Unprepared/Unprocessed"/>
    <s v="Lamb - Unprepared/Unprocessed"/>
    <x v="79"/>
    <x v="902"/>
    <x v="8"/>
    <x v="7"/>
    <x v="15"/>
    <x v="1"/>
    <x v="31"/>
    <n v="35.020659999999999"/>
    <x v="5"/>
    <s v="aggregate"/>
    <x v="3"/>
  </r>
  <r>
    <s v="Meat/Poultry/Other Animals - Unprepared/Unprocessed"/>
    <s v="Lamb - Unprepared/Unprocessed"/>
    <x v="79"/>
    <x v="902"/>
    <x v="8"/>
    <x v="1"/>
    <x v="15"/>
    <x v="1"/>
    <x v="31"/>
    <n v="44.008747999999997"/>
    <x v="5"/>
    <s v="aggregate"/>
    <x v="3"/>
  </r>
  <r>
    <s v="Meat/Poultry/Other Animals - Unprepared/Unprocessed"/>
    <s v="Lamb - Unprepared/Unprocessed"/>
    <x v="79"/>
    <x v="902"/>
    <x v="8"/>
    <x v="0"/>
    <x v="15"/>
    <x v="1"/>
    <x v="32"/>
    <n v="0"/>
    <x v="5"/>
    <s v="aggregate"/>
    <x v="3"/>
  </r>
  <r>
    <s v="Meat/Poultry/Other Animals - Unprepared/Unprocessed"/>
    <s v="Lamb - Unprepared/Unprocessed"/>
    <x v="79"/>
    <x v="902"/>
    <x v="8"/>
    <x v="6"/>
    <x v="15"/>
    <x v="1"/>
    <x v="32"/>
    <n v="9.3423219999999993"/>
    <x v="5"/>
    <s v="aggregate"/>
    <x v="3"/>
  </r>
  <r>
    <s v="Meat/Poultry/Other Animals - Unprepared/Unprocessed"/>
    <s v="Lamb - Unprepared/Unprocessed"/>
    <x v="79"/>
    <x v="902"/>
    <x v="8"/>
    <x v="7"/>
    <x v="15"/>
    <x v="1"/>
    <x v="32"/>
    <n v="33.565060000000003"/>
    <x v="5"/>
    <s v="aggregate"/>
    <x v="3"/>
  </r>
  <r>
    <s v="Meat/Poultry/Other Animals - Unprepared/Unprocessed"/>
    <s v="Lamb - Unprepared/Unprocessed"/>
    <x v="79"/>
    <x v="902"/>
    <x v="8"/>
    <x v="1"/>
    <x v="15"/>
    <x v="1"/>
    <x v="32"/>
    <n v="42.907381999999998"/>
    <x v="5"/>
    <s v="aggregate"/>
    <x v="3"/>
  </r>
  <r>
    <s v="Meat/Poultry/Other Animals - Unprepared/Unprocessed"/>
    <s v="Lamb - Unprepared/Unprocessed"/>
    <x v="79"/>
    <x v="902"/>
    <x v="8"/>
    <x v="0"/>
    <x v="16"/>
    <x v="1"/>
    <x v="30"/>
    <n v="6.5380880000000001E-3"/>
    <x v="5"/>
    <s v="aggregate"/>
    <x v="3"/>
  </r>
  <r>
    <s v="Meat/Poultry/Other Animals - Unprepared/Unprocessed"/>
    <s v="Lamb - Unprepared/Unprocessed"/>
    <x v="79"/>
    <x v="902"/>
    <x v="8"/>
    <x v="6"/>
    <x v="16"/>
    <x v="1"/>
    <x v="30"/>
    <n v="28.894359999999999"/>
    <x v="5"/>
    <s v="aggregate"/>
    <x v="3"/>
  </r>
  <r>
    <s v="Meat/Poultry/Other Animals - Unprepared/Unprocessed"/>
    <s v="Lamb - Unprepared/Unprocessed"/>
    <x v="79"/>
    <x v="902"/>
    <x v="8"/>
    <x v="7"/>
    <x v="16"/>
    <x v="1"/>
    <x v="30"/>
    <n v="32.185899999999997"/>
    <x v="5"/>
    <s v="aggregate"/>
    <x v="3"/>
  </r>
  <r>
    <s v="Meat/Poultry/Other Animals - Unprepared/Unprocessed"/>
    <s v="Lamb - Unprepared/Unprocessed"/>
    <x v="79"/>
    <x v="902"/>
    <x v="8"/>
    <x v="1"/>
    <x v="16"/>
    <x v="1"/>
    <x v="30"/>
    <n v="61.086798088000002"/>
    <x v="5"/>
    <s v="aggregate"/>
    <x v="3"/>
  </r>
  <r>
    <s v="Meat/Poultry/Other Animals - Unprepared/Unprocessed"/>
    <s v="Lamb - Unprepared/Unprocessed"/>
    <x v="79"/>
    <x v="902"/>
    <x v="8"/>
    <x v="0"/>
    <x v="16"/>
    <x v="1"/>
    <x v="31"/>
    <n v="7.5205519999999998E-3"/>
    <x v="5"/>
    <s v="aggregate"/>
    <x v="3"/>
  </r>
  <r>
    <s v="Meat/Poultry/Other Animals - Unprepared/Unprocessed"/>
    <s v="Lamb - Unprepared/Unprocessed"/>
    <x v="79"/>
    <x v="902"/>
    <x v="8"/>
    <x v="6"/>
    <x v="16"/>
    <x v="1"/>
    <x v="31"/>
    <n v="48.794339999999998"/>
    <x v="5"/>
    <s v="aggregate"/>
    <x v="3"/>
  </r>
  <r>
    <s v="Meat/Poultry/Other Animals - Unprepared/Unprocessed"/>
    <s v="Lamb - Unprepared/Unprocessed"/>
    <x v="79"/>
    <x v="902"/>
    <x v="8"/>
    <x v="7"/>
    <x v="16"/>
    <x v="1"/>
    <x v="31"/>
    <n v="36.1068"/>
    <x v="5"/>
    <s v="aggregate"/>
    <x v="3"/>
  </r>
  <r>
    <s v="Meat/Poultry/Other Animals - Unprepared/Unprocessed"/>
    <s v="Lamb - Unprepared/Unprocessed"/>
    <x v="79"/>
    <x v="902"/>
    <x v="8"/>
    <x v="1"/>
    <x v="16"/>
    <x v="1"/>
    <x v="31"/>
    <n v="84.908660552000001"/>
    <x v="5"/>
    <s v="aggregate"/>
    <x v="3"/>
  </r>
  <r>
    <s v="Meat/Poultry/Other Animals - Unprepared/Unprocessed"/>
    <s v="Lamb - Unprepared/Unprocessed"/>
    <x v="79"/>
    <x v="902"/>
    <x v="8"/>
    <x v="0"/>
    <x v="16"/>
    <x v="1"/>
    <x v="32"/>
    <n v="5.4007339999999999E-3"/>
    <x v="5"/>
    <s v="aggregate"/>
    <x v="3"/>
  </r>
  <r>
    <s v="Meat/Poultry/Other Animals - Unprepared/Unprocessed"/>
    <s v="Lamb - Unprepared/Unprocessed"/>
    <x v="79"/>
    <x v="902"/>
    <x v="8"/>
    <x v="6"/>
    <x v="16"/>
    <x v="1"/>
    <x v="32"/>
    <n v="5.8571220000000004"/>
    <x v="5"/>
    <s v="aggregate"/>
    <x v="3"/>
  </r>
  <r>
    <s v="Meat/Poultry/Other Animals - Unprepared/Unprocessed"/>
    <s v="Lamb - Unprepared/Unprocessed"/>
    <x v="79"/>
    <x v="902"/>
    <x v="8"/>
    <x v="7"/>
    <x v="16"/>
    <x v="1"/>
    <x v="32"/>
    <n v="27.64686"/>
    <x v="5"/>
    <s v="aggregate"/>
    <x v="3"/>
  </r>
  <r>
    <s v="Meat/Poultry/Other Animals - Unprepared/Unprocessed"/>
    <s v="Lamb - Unprepared/Unprocessed"/>
    <x v="79"/>
    <x v="902"/>
    <x v="8"/>
    <x v="1"/>
    <x v="16"/>
    <x v="1"/>
    <x v="32"/>
    <n v="33.509382733999999"/>
    <x v="5"/>
    <s v="aggregate"/>
    <x v="3"/>
  </r>
  <r>
    <s v="Meat/Poultry/Other Animals - Unprepared/Unprocessed"/>
    <s v="Lamb - Unprepared/Unprocessed"/>
    <x v="79"/>
    <x v="902"/>
    <x v="8"/>
    <x v="0"/>
    <x v="10"/>
    <x v="1"/>
    <x v="30"/>
    <n v="5.3415399999999997E-3"/>
    <x v="5"/>
    <s v="aggregate"/>
    <x v="3"/>
  </r>
  <r>
    <s v="Meat/Poultry/Other Animals - Unprepared/Unprocessed"/>
    <s v="Lamb - Unprepared/Unprocessed"/>
    <x v="79"/>
    <x v="902"/>
    <x v="8"/>
    <x v="6"/>
    <x v="10"/>
    <x v="1"/>
    <x v="30"/>
    <n v="16.033937999999999"/>
    <x v="5"/>
    <s v="aggregate"/>
    <x v="3"/>
  </r>
  <r>
    <s v="Meat/Poultry/Other Animals - Unprepared/Unprocessed"/>
    <s v="Lamb - Unprepared/Unprocessed"/>
    <x v="79"/>
    <x v="902"/>
    <x v="8"/>
    <x v="7"/>
    <x v="10"/>
    <x v="1"/>
    <x v="30"/>
    <n v="26.658899999999999"/>
    <x v="5"/>
    <s v="aggregate"/>
    <x v="3"/>
  </r>
  <r>
    <s v="Meat/Poultry/Other Animals - Unprepared/Unprocessed"/>
    <s v="Lamb - Unprepared/Unprocessed"/>
    <x v="79"/>
    <x v="902"/>
    <x v="8"/>
    <x v="1"/>
    <x v="10"/>
    <x v="1"/>
    <x v="30"/>
    <n v="42.698179539999998"/>
    <x v="5"/>
    <s v="aggregate"/>
    <x v="3"/>
  </r>
  <r>
    <s v="Meat/Poultry/Other Animals - Unprepared/Unprocessed"/>
    <s v="Lamb - Unprepared/Unprocessed"/>
    <x v="79"/>
    <x v="902"/>
    <x v="8"/>
    <x v="0"/>
    <x v="10"/>
    <x v="1"/>
    <x v="31"/>
    <n v="5.6402199999999996E-3"/>
    <x v="5"/>
    <s v="aggregate"/>
    <x v="3"/>
  </r>
  <r>
    <s v="Meat/Poultry/Other Animals - Unprepared/Unprocessed"/>
    <s v="Lamb - Unprepared/Unprocessed"/>
    <x v="79"/>
    <x v="902"/>
    <x v="8"/>
    <x v="6"/>
    <x v="10"/>
    <x v="1"/>
    <x v="31"/>
    <n v="16.989484000000001"/>
    <x v="5"/>
    <s v="aggregate"/>
    <x v="3"/>
  </r>
  <r>
    <s v="Meat/Poultry/Other Animals - Unprepared/Unprocessed"/>
    <s v="Lamb - Unprepared/Unprocessed"/>
    <x v="79"/>
    <x v="902"/>
    <x v="8"/>
    <x v="7"/>
    <x v="10"/>
    <x v="1"/>
    <x v="31"/>
    <n v="26.613060000000001"/>
    <x v="5"/>
    <s v="aggregate"/>
    <x v="3"/>
  </r>
  <r>
    <s v="Meat/Poultry/Other Animals - Unprepared/Unprocessed"/>
    <s v="Lamb - Unprepared/Unprocessed"/>
    <x v="79"/>
    <x v="902"/>
    <x v="8"/>
    <x v="1"/>
    <x v="10"/>
    <x v="1"/>
    <x v="31"/>
    <n v="43.608184219999998"/>
    <x v="5"/>
    <s v="aggregate"/>
    <x v="3"/>
  </r>
  <r>
    <s v="Meat/Poultry/Other Animals - Unprepared/Unprocessed"/>
    <s v="Lamb - Unprepared/Unprocessed"/>
    <x v="79"/>
    <x v="902"/>
    <x v="8"/>
    <x v="0"/>
    <x v="10"/>
    <x v="1"/>
    <x v="32"/>
    <n v="3.2486500000000001E-3"/>
    <x v="5"/>
    <s v="aggregate"/>
    <x v="3"/>
  </r>
  <r>
    <s v="Meat/Poultry/Other Animals - Unprepared/Unprocessed"/>
    <s v="Lamb - Unprepared/Unprocessed"/>
    <x v="79"/>
    <x v="902"/>
    <x v="8"/>
    <x v="6"/>
    <x v="10"/>
    <x v="1"/>
    <x v="32"/>
    <n v="9.3383059999999993"/>
    <x v="5"/>
    <s v="aggregate"/>
    <x v="3"/>
  </r>
  <r>
    <s v="Meat/Poultry/Other Animals - Unprepared/Unprocessed"/>
    <s v="Lamb - Unprepared/Unprocessed"/>
    <x v="79"/>
    <x v="902"/>
    <x v="8"/>
    <x v="7"/>
    <x v="10"/>
    <x v="1"/>
    <x v="32"/>
    <n v="26.9801"/>
    <x v="5"/>
    <s v="aggregate"/>
    <x v="3"/>
  </r>
  <r>
    <s v="Meat/Poultry/Other Animals - Unprepared/Unprocessed"/>
    <s v="Lamb - Unprepared/Unprocessed"/>
    <x v="79"/>
    <x v="902"/>
    <x v="8"/>
    <x v="1"/>
    <x v="10"/>
    <x v="1"/>
    <x v="32"/>
    <n v="36.321654649999999"/>
    <x v="5"/>
    <s v="aggregate"/>
    <x v="3"/>
  </r>
  <r>
    <s v="Meat/Poultry/Other Animals - Unprepared/Unprocessed"/>
    <s v="Lamb - Unprepared/Unprocessed"/>
    <x v="79"/>
    <x v="902"/>
    <x v="8"/>
    <x v="0"/>
    <x v="17"/>
    <x v="1"/>
    <x v="30"/>
    <n v="4.3716600000000001E-2"/>
    <x v="5"/>
    <s v="aggregate"/>
    <x v="3"/>
  </r>
  <r>
    <s v="Meat/Poultry/Other Animals - Unprepared/Unprocessed"/>
    <s v="Lamb - Unprepared/Unprocessed"/>
    <x v="79"/>
    <x v="902"/>
    <x v="8"/>
    <x v="6"/>
    <x v="17"/>
    <x v="1"/>
    <x v="30"/>
    <n v="7.4193699999999998"/>
    <x v="5"/>
    <s v="aggregate"/>
    <x v="3"/>
  </r>
  <r>
    <s v="Meat/Poultry/Other Animals - Unprepared/Unprocessed"/>
    <s v="Lamb - Unprepared/Unprocessed"/>
    <x v="79"/>
    <x v="902"/>
    <x v="8"/>
    <x v="7"/>
    <x v="17"/>
    <x v="1"/>
    <x v="30"/>
    <n v="15.476383999999999"/>
    <x v="5"/>
    <s v="aggregate"/>
    <x v="3"/>
  </r>
  <r>
    <s v="Meat/Poultry/Other Animals - Unprepared/Unprocessed"/>
    <s v="Lamb - Unprepared/Unprocessed"/>
    <x v="79"/>
    <x v="902"/>
    <x v="8"/>
    <x v="1"/>
    <x v="17"/>
    <x v="1"/>
    <x v="30"/>
    <n v="22.9394706"/>
    <x v="5"/>
    <s v="aggregate"/>
    <x v="3"/>
  </r>
  <r>
    <s v="Meat/Poultry/Other Animals - Unprepared/Unprocessed"/>
    <s v="Lamb - Unprepared/Unprocessed"/>
    <x v="79"/>
    <x v="902"/>
    <x v="8"/>
    <x v="0"/>
    <x v="17"/>
    <x v="1"/>
    <x v="31"/>
    <n v="4.2916999999999997E-2"/>
    <x v="5"/>
    <s v="aggregate"/>
    <x v="3"/>
  </r>
  <r>
    <s v="Meat/Poultry/Other Animals - Unprepared/Unprocessed"/>
    <s v="Lamb - Unprepared/Unprocessed"/>
    <x v="79"/>
    <x v="902"/>
    <x v="8"/>
    <x v="6"/>
    <x v="17"/>
    <x v="1"/>
    <x v="31"/>
    <n v="8.4696160000000003"/>
    <x v="5"/>
    <s v="aggregate"/>
    <x v="3"/>
  </r>
  <r>
    <s v="Meat/Poultry/Other Animals - Unprepared/Unprocessed"/>
    <s v="Lamb - Unprepared/Unprocessed"/>
    <x v="79"/>
    <x v="902"/>
    <x v="8"/>
    <x v="7"/>
    <x v="17"/>
    <x v="1"/>
    <x v="31"/>
    <n v="15.448086"/>
    <x v="5"/>
    <s v="aggregate"/>
    <x v="3"/>
  </r>
  <r>
    <s v="Meat/Poultry/Other Animals - Unprepared/Unprocessed"/>
    <s v="Lamb - Unprepared/Unprocessed"/>
    <x v="79"/>
    <x v="902"/>
    <x v="8"/>
    <x v="1"/>
    <x v="17"/>
    <x v="1"/>
    <x v="31"/>
    <n v="23.960619000000001"/>
    <x v="5"/>
    <s v="aggregate"/>
    <x v="3"/>
  </r>
  <r>
    <s v="Meat/Poultry/Other Animals - Unprepared/Unprocessed"/>
    <s v="Lamb - Unprepared/Unprocessed"/>
    <x v="79"/>
    <x v="902"/>
    <x v="8"/>
    <x v="0"/>
    <x v="17"/>
    <x v="1"/>
    <x v="32"/>
    <n v="4.4277120000000003E-2"/>
    <x v="5"/>
    <s v="aggregate"/>
    <x v="3"/>
  </r>
  <r>
    <s v="Meat/Poultry/Other Animals - Unprepared/Unprocessed"/>
    <s v="Lamb - Unprepared/Unprocessed"/>
    <x v="79"/>
    <x v="902"/>
    <x v="8"/>
    <x v="6"/>
    <x v="17"/>
    <x v="1"/>
    <x v="32"/>
    <n v="6.6831339999999999"/>
    <x v="5"/>
    <s v="aggregate"/>
    <x v="3"/>
  </r>
  <r>
    <s v="Meat/Poultry/Other Animals - Unprepared/Unprocessed"/>
    <s v="Lamb - Unprepared/Unprocessed"/>
    <x v="79"/>
    <x v="902"/>
    <x v="8"/>
    <x v="7"/>
    <x v="17"/>
    <x v="1"/>
    <x v="32"/>
    <n v="15.496221999999999"/>
    <x v="5"/>
    <s v="aggregate"/>
    <x v="3"/>
  </r>
  <r>
    <s v="Meat/Poultry/Other Animals - Unprepared/Unprocessed"/>
    <s v="Lamb - Unprepared/Unprocessed"/>
    <x v="79"/>
    <x v="902"/>
    <x v="8"/>
    <x v="1"/>
    <x v="17"/>
    <x v="1"/>
    <x v="32"/>
    <n v="22.223633119999999"/>
    <x v="5"/>
    <s v="aggregate"/>
    <x v="3"/>
  </r>
  <r>
    <s v="Meat/Poultry/Other Animals - Unprepared/Unprocessed"/>
    <s v="Lamb - Unprepared/Unprocessed"/>
    <x v="79"/>
    <x v="902"/>
    <x v="8"/>
    <x v="0"/>
    <x v="18"/>
    <x v="1"/>
    <x v="30"/>
    <n v="2.6750099999999999E-2"/>
    <x v="5"/>
    <s v="aggregate"/>
    <x v="3"/>
  </r>
  <r>
    <s v="Meat/Poultry/Other Animals - Unprepared/Unprocessed"/>
    <s v="Lamb - Unprepared/Unprocessed"/>
    <x v="79"/>
    <x v="902"/>
    <x v="8"/>
    <x v="6"/>
    <x v="18"/>
    <x v="1"/>
    <x v="30"/>
    <n v="7.774724"/>
    <x v="5"/>
    <s v="aggregate"/>
    <x v="3"/>
  </r>
  <r>
    <s v="Meat/Poultry/Other Animals - Unprepared/Unprocessed"/>
    <s v="Lamb - Unprepared/Unprocessed"/>
    <x v="79"/>
    <x v="902"/>
    <x v="8"/>
    <x v="7"/>
    <x v="18"/>
    <x v="1"/>
    <x v="30"/>
    <n v="25.064620000000001"/>
    <x v="5"/>
    <s v="aggregate"/>
    <x v="3"/>
  </r>
  <r>
    <s v="Meat/Poultry/Other Animals - Unprepared/Unprocessed"/>
    <s v="Lamb - Unprepared/Unprocessed"/>
    <x v="79"/>
    <x v="902"/>
    <x v="8"/>
    <x v="1"/>
    <x v="18"/>
    <x v="1"/>
    <x v="30"/>
    <n v="32.866094099999998"/>
    <x v="5"/>
    <s v="aggregate"/>
    <x v="3"/>
  </r>
  <r>
    <s v="Meat/Poultry/Other Animals - Unprepared/Unprocessed"/>
    <s v="Lamb - Unprepared/Unprocessed"/>
    <x v="79"/>
    <x v="902"/>
    <x v="8"/>
    <x v="0"/>
    <x v="18"/>
    <x v="1"/>
    <x v="31"/>
    <n v="2.6726059999999999E-2"/>
    <x v="5"/>
    <s v="aggregate"/>
    <x v="3"/>
  </r>
  <r>
    <s v="Meat/Poultry/Other Animals - Unprepared/Unprocessed"/>
    <s v="Lamb - Unprepared/Unprocessed"/>
    <x v="79"/>
    <x v="902"/>
    <x v="8"/>
    <x v="6"/>
    <x v="18"/>
    <x v="1"/>
    <x v="31"/>
    <n v="8.6732080000000007"/>
    <x v="5"/>
    <s v="aggregate"/>
    <x v="3"/>
  </r>
  <r>
    <s v="Meat/Poultry/Other Animals - Unprepared/Unprocessed"/>
    <s v="Lamb - Unprepared/Unprocessed"/>
    <x v="79"/>
    <x v="902"/>
    <x v="8"/>
    <x v="7"/>
    <x v="18"/>
    <x v="1"/>
    <x v="31"/>
    <n v="25.0153"/>
    <x v="5"/>
    <s v="aggregate"/>
    <x v="3"/>
  </r>
  <r>
    <s v="Meat/Poultry/Other Animals - Unprepared/Unprocessed"/>
    <s v="Lamb - Unprepared/Unprocessed"/>
    <x v="79"/>
    <x v="902"/>
    <x v="8"/>
    <x v="1"/>
    <x v="18"/>
    <x v="1"/>
    <x v="31"/>
    <n v="33.71523406"/>
    <x v="5"/>
    <s v="aggregate"/>
    <x v="3"/>
  </r>
  <r>
    <s v="Meat/Poultry/Other Animals - Unprepared/Unprocessed"/>
    <s v="Lamb - Unprepared/Unprocessed"/>
    <x v="79"/>
    <x v="902"/>
    <x v="8"/>
    <x v="0"/>
    <x v="18"/>
    <x v="1"/>
    <x v="32"/>
    <n v="2.6771300000000001E-2"/>
    <x v="5"/>
    <s v="aggregate"/>
    <x v="3"/>
  </r>
  <r>
    <s v="Meat/Poultry/Other Animals - Unprepared/Unprocessed"/>
    <s v="Lamb - Unprepared/Unprocessed"/>
    <x v="79"/>
    <x v="902"/>
    <x v="8"/>
    <x v="6"/>
    <x v="18"/>
    <x v="1"/>
    <x v="32"/>
    <n v="6.9824760000000001"/>
    <x v="5"/>
    <s v="aggregate"/>
    <x v="3"/>
  </r>
  <r>
    <s v="Meat/Poultry/Other Animals - Unprepared/Unprocessed"/>
    <s v="Lamb - Unprepared/Unprocessed"/>
    <x v="79"/>
    <x v="902"/>
    <x v="8"/>
    <x v="7"/>
    <x v="18"/>
    <x v="1"/>
    <x v="32"/>
    <n v="25.1081"/>
    <x v="5"/>
    <s v="aggregate"/>
    <x v="3"/>
  </r>
  <r>
    <s v="Meat/Poultry/Other Animals - Unprepared/Unprocessed"/>
    <s v="Lamb - Unprepared/Unprocessed"/>
    <x v="79"/>
    <x v="902"/>
    <x v="8"/>
    <x v="1"/>
    <x v="18"/>
    <x v="1"/>
    <x v="32"/>
    <n v="32.117347299999999"/>
    <x v="5"/>
    <s v="aggregate"/>
    <x v="3"/>
  </r>
  <r>
    <s v="Meat/Poultry/Other Animals - Unprepared/Unprocessed"/>
    <s v="Lamb - Unprepared/Unprocessed"/>
    <x v="79"/>
    <x v="902"/>
    <x v="8"/>
    <x v="0"/>
    <x v="19"/>
    <x v="1"/>
    <x v="30"/>
    <n v="1.7698419999999999E-2"/>
    <x v="5"/>
    <s v="aggregate"/>
    <x v="3"/>
  </r>
  <r>
    <s v="Meat/Poultry/Other Animals - Unprepared/Unprocessed"/>
    <s v="Lamb - Unprepared/Unprocessed"/>
    <x v="79"/>
    <x v="902"/>
    <x v="8"/>
    <x v="6"/>
    <x v="19"/>
    <x v="1"/>
    <x v="30"/>
    <n v="17.860638000000002"/>
    <x v="5"/>
    <s v="aggregate"/>
    <x v="3"/>
  </r>
  <r>
    <s v="Meat/Poultry/Other Animals - Unprepared/Unprocessed"/>
    <s v="Lamb - Unprepared/Unprocessed"/>
    <x v="79"/>
    <x v="902"/>
    <x v="8"/>
    <x v="7"/>
    <x v="19"/>
    <x v="1"/>
    <x v="30"/>
    <n v="42.417299999999997"/>
    <x v="5"/>
    <s v="aggregate"/>
    <x v="3"/>
  </r>
  <r>
    <s v="Meat/Poultry/Other Animals - Unprepared/Unprocessed"/>
    <s v="Lamb - Unprepared/Unprocessed"/>
    <x v="79"/>
    <x v="902"/>
    <x v="8"/>
    <x v="1"/>
    <x v="19"/>
    <x v="1"/>
    <x v="30"/>
    <n v="60.295636420000001"/>
    <x v="5"/>
    <s v="aggregate"/>
    <x v="3"/>
  </r>
  <r>
    <s v="Meat/Poultry/Other Animals - Unprepared/Unprocessed"/>
    <s v="Lamb - Unprepared/Unprocessed"/>
    <x v="79"/>
    <x v="902"/>
    <x v="8"/>
    <x v="0"/>
    <x v="19"/>
    <x v="1"/>
    <x v="31"/>
    <n v="3.1517419999999997E-2"/>
    <x v="5"/>
    <s v="aggregate"/>
    <x v="3"/>
  </r>
  <r>
    <s v="Meat/Poultry/Other Animals - Unprepared/Unprocessed"/>
    <s v="Lamb - Unprepared/Unprocessed"/>
    <x v="79"/>
    <x v="902"/>
    <x v="8"/>
    <x v="6"/>
    <x v="19"/>
    <x v="1"/>
    <x v="31"/>
    <n v="23.625440000000001"/>
    <x v="5"/>
    <s v="aggregate"/>
    <x v="3"/>
  </r>
  <r>
    <s v="Meat/Poultry/Other Animals - Unprepared/Unprocessed"/>
    <s v="Lamb - Unprepared/Unprocessed"/>
    <x v="79"/>
    <x v="902"/>
    <x v="8"/>
    <x v="7"/>
    <x v="19"/>
    <x v="1"/>
    <x v="31"/>
    <n v="41.197159999999997"/>
    <x v="5"/>
    <s v="aggregate"/>
    <x v="3"/>
  </r>
  <r>
    <s v="Meat/Poultry/Other Animals - Unprepared/Unprocessed"/>
    <s v="Lamb - Unprepared/Unprocessed"/>
    <x v="79"/>
    <x v="902"/>
    <x v="8"/>
    <x v="1"/>
    <x v="19"/>
    <x v="1"/>
    <x v="31"/>
    <n v="64.854117419999994"/>
    <x v="5"/>
    <s v="aggregate"/>
    <x v="3"/>
  </r>
  <r>
    <s v="Meat/Poultry/Other Animals - Unprepared/Unprocessed"/>
    <s v="Lamb - Unprepared/Unprocessed"/>
    <x v="79"/>
    <x v="902"/>
    <x v="8"/>
    <x v="0"/>
    <x v="19"/>
    <x v="1"/>
    <x v="32"/>
    <n v="1.117719E-2"/>
    <x v="5"/>
    <s v="aggregate"/>
    <x v="3"/>
  </r>
  <r>
    <s v="Meat/Poultry/Other Animals - Unprepared/Unprocessed"/>
    <s v="Lamb - Unprepared/Unprocessed"/>
    <x v="79"/>
    <x v="902"/>
    <x v="8"/>
    <x v="6"/>
    <x v="19"/>
    <x v="1"/>
    <x v="32"/>
    <n v="15.140205999999999"/>
    <x v="5"/>
    <s v="aggregate"/>
    <x v="3"/>
  </r>
  <r>
    <s v="Meat/Poultry/Other Animals - Unprepared/Unprocessed"/>
    <s v="Lamb - Unprepared/Unprocessed"/>
    <x v="79"/>
    <x v="902"/>
    <x v="8"/>
    <x v="7"/>
    <x v="19"/>
    <x v="1"/>
    <x v="32"/>
    <n v="42.993079999999999"/>
    <x v="5"/>
    <s v="aggregate"/>
    <x v="3"/>
  </r>
  <r>
    <s v="Meat/Poultry/Other Animals - Unprepared/Unprocessed"/>
    <s v="Lamb - Unprepared/Unprocessed"/>
    <x v="79"/>
    <x v="902"/>
    <x v="8"/>
    <x v="1"/>
    <x v="19"/>
    <x v="1"/>
    <x v="32"/>
    <n v="58.144463190000003"/>
    <x v="5"/>
    <s v="aggregate"/>
    <x v="3"/>
  </r>
  <r>
    <s v="Meat/Poultry/Other Animals - Unprepared/Unprocessed"/>
    <s v="Lamb - Unprepared/Unprocessed"/>
    <x v="79"/>
    <x v="902"/>
    <x v="8"/>
    <x v="0"/>
    <x v="20"/>
    <x v="1"/>
    <x v="30"/>
    <n v="0"/>
    <x v="5"/>
    <s v="aggregate"/>
    <x v="3"/>
  </r>
  <r>
    <s v="Meat/Poultry/Other Animals - Unprepared/Unprocessed"/>
    <s v="Lamb - Unprepared/Unprocessed"/>
    <x v="79"/>
    <x v="902"/>
    <x v="8"/>
    <x v="6"/>
    <x v="20"/>
    <x v="1"/>
    <x v="30"/>
    <n v="10.782909999999999"/>
    <x v="5"/>
    <s v="aggregate"/>
    <x v="3"/>
  </r>
  <r>
    <s v="Meat/Poultry/Other Animals - Unprepared/Unprocessed"/>
    <s v="Lamb - Unprepared/Unprocessed"/>
    <x v="79"/>
    <x v="902"/>
    <x v="8"/>
    <x v="7"/>
    <x v="20"/>
    <x v="1"/>
    <x v="30"/>
    <n v="30.269100000000002"/>
    <x v="5"/>
    <s v="aggregate"/>
    <x v="3"/>
  </r>
  <r>
    <s v="Meat/Poultry/Other Animals - Unprepared/Unprocessed"/>
    <s v="Lamb - Unprepared/Unprocessed"/>
    <x v="79"/>
    <x v="902"/>
    <x v="8"/>
    <x v="1"/>
    <x v="20"/>
    <x v="1"/>
    <x v="30"/>
    <n v="41.052010000000003"/>
    <x v="5"/>
    <s v="aggregate"/>
    <x v="3"/>
  </r>
  <r>
    <s v="Meat/Poultry/Other Animals - Unprepared/Unprocessed"/>
    <s v="Lamb - Unprepared/Unprocessed"/>
    <x v="79"/>
    <x v="902"/>
    <x v="8"/>
    <x v="0"/>
    <x v="20"/>
    <x v="1"/>
    <x v="31"/>
    <n v="0"/>
    <x v="5"/>
    <s v="aggregate"/>
    <x v="3"/>
  </r>
  <r>
    <s v="Meat/Poultry/Other Animals - Unprepared/Unprocessed"/>
    <s v="Lamb - Unprepared/Unprocessed"/>
    <x v="79"/>
    <x v="902"/>
    <x v="8"/>
    <x v="6"/>
    <x v="20"/>
    <x v="1"/>
    <x v="31"/>
    <n v="14.649978000000001"/>
    <x v="5"/>
    <s v="aggregate"/>
    <x v="3"/>
  </r>
  <r>
    <s v="Meat/Poultry/Other Animals - Unprepared/Unprocessed"/>
    <s v="Lamb - Unprepared/Unprocessed"/>
    <x v="79"/>
    <x v="902"/>
    <x v="8"/>
    <x v="7"/>
    <x v="20"/>
    <x v="1"/>
    <x v="31"/>
    <n v="29.52206"/>
    <x v="5"/>
    <s v="aggregate"/>
    <x v="3"/>
  </r>
  <r>
    <s v="Meat/Poultry/Other Animals - Unprepared/Unprocessed"/>
    <s v="Lamb - Unprepared/Unprocessed"/>
    <x v="79"/>
    <x v="902"/>
    <x v="8"/>
    <x v="1"/>
    <x v="20"/>
    <x v="1"/>
    <x v="31"/>
    <n v="44.172038000000001"/>
    <x v="5"/>
    <s v="aggregate"/>
    <x v="3"/>
  </r>
  <r>
    <s v="Meat/Poultry/Other Animals - Unprepared/Unprocessed"/>
    <s v="Lamb - Unprepared/Unprocessed"/>
    <x v="79"/>
    <x v="902"/>
    <x v="8"/>
    <x v="0"/>
    <x v="20"/>
    <x v="1"/>
    <x v="32"/>
    <n v="0"/>
    <x v="5"/>
    <s v="aggregate"/>
    <x v="3"/>
  </r>
  <r>
    <s v="Meat/Poultry/Other Animals - Unprepared/Unprocessed"/>
    <s v="Lamb - Unprepared/Unprocessed"/>
    <x v="79"/>
    <x v="902"/>
    <x v="8"/>
    <x v="6"/>
    <x v="20"/>
    <x v="1"/>
    <x v="32"/>
    <n v="6.3851940000000003"/>
    <x v="5"/>
    <s v="aggregate"/>
    <x v="3"/>
  </r>
  <r>
    <s v="Meat/Poultry/Other Animals - Unprepared/Unprocessed"/>
    <s v="Lamb - Unprepared/Unprocessed"/>
    <x v="79"/>
    <x v="902"/>
    <x v="8"/>
    <x v="7"/>
    <x v="20"/>
    <x v="1"/>
    <x v="32"/>
    <n v="31.118659999999998"/>
    <x v="5"/>
    <s v="aggregate"/>
    <x v="3"/>
  </r>
  <r>
    <s v="Meat/Poultry/Other Animals - Unprepared/Unprocessed"/>
    <s v="Lamb - Unprepared/Unprocessed"/>
    <x v="79"/>
    <x v="902"/>
    <x v="8"/>
    <x v="1"/>
    <x v="20"/>
    <x v="1"/>
    <x v="32"/>
    <n v="37.503853999999997"/>
    <x v="5"/>
    <s v="aggregate"/>
    <x v="3"/>
  </r>
  <r>
    <s v="Meat/Poultry/Other Animals - Unprepared/Unprocessed"/>
    <s v="Lamb - Unprepared/Unprocessed"/>
    <x v="79"/>
    <x v="902"/>
    <x v="8"/>
    <x v="0"/>
    <x v="21"/>
    <x v="1"/>
    <x v="30"/>
    <n v="0.19123860000000001"/>
    <x v="5"/>
    <s v="aggregate"/>
    <x v="3"/>
  </r>
  <r>
    <s v="Meat/Poultry/Other Animals - Unprepared/Unprocessed"/>
    <s v="Lamb - Unprepared/Unprocessed"/>
    <x v="79"/>
    <x v="902"/>
    <x v="8"/>
    <x v="6"/>
    <x v="21"/>
    <x v="1"/>
    <x v="30"/>
    <n v="7.6663860000000001"/>
    <x v="5"/>
    <s v="aggregate"/>
    <x v="3"/>
  </r>
  <r>
    <s v="Meat/Poultry/Other Animals - Unprepared/Unprocessed"/>
    <s v="Lamb - Unprepared/Unprocessed"/>
    <x v="79"/>
    <x v="902"/>
    <x v="8"/>
    <x v="7"/>
    <x v="21"/>
    <x v="1"/>
    <x v="30"/>
    <n v="13.467262"/>
    <x v="5"/>
    <s v="aggregate"/>
    <x v="3"/>
  </r>
  <r>
    <s v="Meat/Poultry/Other Animals - Unprepared/Unprocessed"/>
    <s v="Lamb - Unprepared/Unprocessed"/>
    <x v="79"/>
    <x v="902"/>
    <x v="8"/>
    <x v="1"/>
    <x v="21"/>
    <x v="1"/>
    <x v="30"/>
    <n v="21.324886599999999"/>
    <x v="5"/>
    <s v="aggregate"/>
    <x v="3"/>
  </r>
  <r>
    <s v="Meat/Poultry/Other Animals - Unprepared/Unprocessed"/>
    <s v="Lamb - Unprepared/Unprocessed"/>
    <x v="79"/>
    <x v="902"/>
    <x v="8"/>
    <x v="0"/>
    <x v="21"/>
    <x v="1"/>
    <x v="31"/>
    <n v="0.170765"/>
    <x v="5"/>
    <s v="aggregate"/>
    <x v="3"/>
  </r>
  <r>
    <s v="Meat/Poultry/Other Animals - Unprepared/Unprocessed"/>
    <s v="Lamb - Unprepared/Unprocessed"/>
    <x v="79"/>
    <x v="902"/>
    <x v="8"/>
    <x v="6"/>
    <x v="21"/>
    <x v="1"/>
    <x v="31"/>
    <n v="9.3973320000000005"/>
    <x v="5"/>
    <s v="aggregate"/>
    <x v="3"/>
  </r>
  <r>
    <s v="Meat/Poultry/Other Animals - Unprepared/Unprocessed"/>
    <s v="Lamb - Unprepared/Unprocessed"/>
    <x v="79"/>
    <x v="902"/>
    <x v="8"/>
    <x v="7"/>
    <x v="21"/>
    <x v="1"/>
    <x v="31"/>
    <n v="14.139442000000001"/>
    <x v="5"/>
    <s v="aggregate"/>
    <x v="3"/>
  </r>
  <r>
    <s v="Meat/Poultry/Other Animals - Unprepared/Unprocessed"/>
    <s v="Lamb - Unprepared/Unprocessed"/>
    <x v="79"/>
    <x v="902"/>
    <x v="8"/>
    <x v="1"/>
    <x v="21"/>
    <x v="1"/>
    <x v="31"/>
    <n v="23.707539000000001"/>
    <x v="5"/>
    <s v="aggregate"/>
    <x v="3"/>
  </r>
  <r>
    <s v="Meat/Poultry/Other Animals - Unprepared/Unprocessed"/>
    <s v="Lamb - Unprepared/Unprocessed"/>
    <x v="79"/>
    <x v="902"/>
    <x v="8"/>
    <x v="0"/>
    <x v="21"/>
    <x v="1"/>
    <x v="32"/>
    <n v="0.20486560000000001"/>
    <x v="5"/>
    <s v="aggregate"/>
    <x v="3"/>
  </r>
  <r>
    <s v="Meat/Poultry/Other Animals - Unprepared/Unprocessed"/>
    <s v="Lamb - Unprepared/Unprocessed"/>
    <x v="79"/>
    <x v="902"/>
    <x v="8"/>
    <x v="6"/>
    <x v="21"/>
    <x v="1"/>
    <x v="32"/>
    <n v="6.5142860000000002"/>
    <x v="5"/>
    <s v="aggregate"/>
    <x v="3"/>
  </r>
  <r>
    <s v="Meat/Poultry/Other Animals - Unprepared/Unprocessed"/>
    <s v="Lamb - Unprepared/Unprocessed"/>
    <x v="79"/>
    <x v="902"/>
    <x v="8"/>
    <x v="7"/>
    <x v="21"/>
    <x v="1"/>
    <x v="32"/>
    <n v="13.019866"/>
    <x v="5"/>
    <s v="aggregate"/>
    <x v="3"/>
  </r>
  <r>
    <s v="Meat/Poultry/Other Animals - Unprepared/Unprocessed"/>
    <s v="Lamb - Unprepared/Unprocessed"/>
    <x v="79"/>
    <x v="902"/>
    <x v="8"/>
    <x v="1"/>
    <x v="21"/>
    <x v="1"/>
    <x v="32"/>
    <n v="19.7390176"/>
    <x v="5"/>
    <s v="aggregate"/>
    <x v="3"/>
  </r>
  <r>
    <s v="Meat/Poultry/Other Animals - Unprepared/Unprocessed"/>
    <s v="Lamb - Unprepared/Unprocessed"/>
    <x v="79"/>
    <x v="903"/>
    <x v="9"/>
    <x v="1"/>
    <x v="22"/>
    <x v="2"/>
    <x v="7"/>
    <n v="10.1"/>
    <x v="11"/>
    <s v="aggregate"/>
    <x v="3"/>
  </r>
  <r>
    <s v="Meat/Poultry/Other Animals - Unprepared/Unprocessed"/>
    <s v="Lamb - Unprepared/Unprocessed"/>
    <x v="79"/>
    <x v="904"/>
    <x v="9"/>
    <x v="1"/>
    <x v="22"/>
    <x v="2"/>
    <x v="7"/>
    <n v="12.5"/>
    <x v="11"/>
    <s v="aggregate"/>
    <x v="3"/>
  </r>
  <r>
    <s v="Meat/Poultry/Other Animals - Unprepared/Unprocessed"/>
    <s v="Lamb - Unprepared/Unprocessed"/>
    <x v="79"/>
    <x v="905"/>
    <x v="9"/>
    <x v="1"/>
    <x v="22"/>
    <x v="2"/>
    <x v="7"/>
    <n v="11.5"/>
    <x v="11"/>
    <s v="aggregate"/>
    <x v="3"/>
  </r>
  <r>
    <s v="Meat/Poultry/Other Animals - Unprepared/Unprocessed"/>
    <s v="Lamb - Unprepared/Unprocessed"/>
    <x v="79"/>
    <x v="906"/>
    <x v="3"/>
    <x v="0"/>
    <x v="2"/>
    <x v="1"/>
    <x v="7"/>
    <n v="0.64824697508645879"/>
    <x v="10"/>
    <s v="aggregate"/>
    <x v="3"/>
  </r>
  <r>
    <s v="Meat/Poultry/Other Animals - Unprepared/Unprocessed"/>
    <s v="Lamb - Unprepared/Unprocessed"/>
    <x v="79"/>
    <x v="906"/>
    <x v="3"/>
    <x v="6"/>
    <x v="2"/>
    <x v="1"/>
    <x v="7"/>
    <n v="3.2831703336131541"/>
    <x v="10"/>
    <s v="aggregate"/>
    <x v="3"/>
  </r>
  <r>
    <s v="Meat/Poultry/Other Animals - Unprepared/Unprocessed"/>
    <s v="Lamb - Unprepared/Unprocessed"/>
    <x v="79"/>
    <x v="906"/>
    <x v="3"/>
    <x v="7"/>
    <x v="2"/>
    <x v="1"/>
    <x v="7"/>
    <n v="27.025749469954192"/>
    <x v="10"/>
    <s v="aggregate"/>
    <x v="3"/>
  </r>
  <r>
    <s v="Meat/Poultry/Other Animals - Unprepared/Unprocessed"/>
    <s v="Lamb - Unprepared/Unprocessed"/>
    <x v="79"/>
    <x v="906"/>
    <x v="3"/>
    <x v="3"/>
    <x v="2"/>
    <x v="1"/>
    <x v="7"/>
    <n v="1.5395961494793853"/>
    <x v="10"/>
    <s v="aggregate"/>
    <x v="3"/>
  </r>
  <r>
    <s v="Meat/Poultry/Other Animals - Unprepared/Unprocessed"/>
    <s v="Lamb - Unprepared/Unprocessed"/>
    <x v="79"/>
    <x v="906"/>
    <x v="3"/>
    <x v="5"/>
    <x v="2"/>
    <x v="1"/>
    <x v="7"/>
    <n v="0.67885429514711559"/>
    <x v="10"/>
    <s v="aggregate"/>
    <x v="3"/>
  </r>
  <r>
    <s v="Meat/Poultry/Other Animals - Unprepared/Unprocessed"/>
    <s v="Lamb - Unprepared/Unprocessed"/>
    <x v="79"/>
    <x v="906"/>
    <x v="3"/>
    <x v="4"/>
    <x v="2"/>
    <x v="1"/>
    <x v="7"/>
    <n v="0.34760361968726544"/>
    <x v="10"/>
    <s v="aggregate"/>
    <x v="3"/>
  </r>
  <r>
    <s v="Meat/Poultry/Other Animals - Unprepared/Unprocessed"/>
    <s v="Lamb - Unprepared/Unprocessed"/>
    <x v="79"/>
    <x v="906"/>
    <x v="3"/>
    <x v="1"/>
    <x v="2"/>
    <x v="1"/>
    <x v="7"/>
    <n v="30.957166778653807"/>
    <x v="10"/>
    <s v="aggregate"/>
    <x v="3"/>
  </r>
  <r>
    <s v="Meat/Poultry/Other Animals - Unprepared/Unprocessed"/>
    <s v="Lamb - Unprepared/Unprocessed"/>
    <x v="79"/>
    <x v="906"/>
    <x v="3"/>
    <x v="2"/>
    <x v="2"/>
    <x v="1"/>
    <x v="7"/>
    <n v="33.523220842967575"/>
    <x v="10"/>
    <s v="aggregate"/>
    <x v="3"/>
  </r>
  <r>
    <s v="Stem Vegetables"/>
    <s v="Leek"/>
    <x v="80"/>
    <x v="907"/>
    <x v="0"/>
    <x v="0"/>
    <x v="0"/>
    <x v="0"/>
    <x v="147"/>
    <n v="1.2789299999999999E-4"/>
    <x v="0"/>
    <s v="aggregate"/>
    <x v="0"/>
  </r>
  <r>
    <s v="Stem Vegetables"/>
    <s v="Leek"/>
    <x v="80"/>
    <x v="907"/>
    <x v="0"/>
    <x v="1"/>
    <x v="0"/>
    <x v="0"/>
    <x v="147"/>
    <n v="0.39950674400000002"/>
    <x v="0"/>
    <s v="aggregate"/>
    <x v="0"/>
  </r>
  <r>
    <s v="Stem Vegetables"/>
    <s v="Leek"/>
    <x v="80"/>
    <x v="908"/>
    <x v="0"/>
    <x v="0"/>
    <x v="0"/>
    <x v="0"/>
    <x v="148"/>
    <n v="1.25158E-4"/>
    <x v="0"/>
    <s v="aggregate"/>
    <x v="0"/>
  </r>
  <r>
    <s v="Stem Vegetables"/>
    <s v="Leek"/>
    <x v="80"/>
    <x v="908"/>
    <x v="0"/>
    <x v="1"/>
    <x v="0"/>
    <x v="0"/>
    <x v="148"/>
    <n v="0.37979423699999998"/>
    <x v="0"/>
    <s v="aggregate"/>
    <x v="0"/>
  </r>
  <r>
    <s v="Stem Vegetables"/>
    <s v="Leek"/>
    <x v="80"/>
    <x v="909"/>
    <x v="0"/>
    <x v="0"/>
    <x v="0"/>
    <x v="0"/>
    <x v="47"/>
    <n v="1.01959E-4"/>
    <x v="0"/>
    <s v="aggregate"/>
    <x v="0"/>
  </r>
  <r>
    <s v="Stem Vegetables"/>
    <s v="Leek"/>
    <x v="80"/>
    <x v="909"/>
    <x v="0"/>
    <x v="1"/>
    <x v="0"/>
    <x v="0"/>
    <x v="47"/>
    <n v="0.29066257299999998"/>
    <x v="0"/>
    <s v="aggregate"/>
    <x v="0"/>
  </r>
  <r>
    <s v="Stem Vegetables"/>
    <s v="Leek"/>
    <x v="80"/>
    <x v="910"/>
    <x v="0"/>
    <x v="0"/>
    <x v="0"/>
    <x v="0"/>
    <x v="149"/>
    <n v="8.5442E-5"/>
    <x v="0"/>
    <s v="aggregate"/>
    <x v="0"/>
  </r>
  <r>
    <s v="Stem Vegetables"/>
    <s v="Leek"/>
    <x v="80"/>
    <x v="910"/>
    <x v="0"/>
    <x v="1"/>
    <x v="0"/>
    <x v="0"/>
    <x v="149"/>
    <n v="0.19619092499999999"/>
    <x v="0"/>
    <s v="aggregate"/>
    <x v="0"/>
  </r>
  <r>
    <s v="Stem Vegetables"/>
    <s v="Leeks"/>
    <x v="81"/>
    <x v="911"/>
    <x v="0"/>
    <x v="0"/>
    <x v="0"/>
    <x v="0"/>
    <x v="150"/>
    <n v="1.1798699999999999E-4"/>
    <x v="0"/>
    <s v="aggregate"/>
    <x v="0"/>
  </r>
  <r>
    <s v="Stem Vegetables"/>
    <s v="Leeks"/>
    <x v="81"/>
    <x v="911"/>
    <x v="0"/>
    <x v="1"/>
    <x v="0"/>
    <x v="0"/>
    <x v="150"/>
    <n v="0.41457886500000002"/>
    <x v="0"/>
    <s v="aggregate"/>
    <x v="0"/>
  </r>
  <r>
    <s v="Citrus"/>
    <s v="Lemons"/>
    <x v="82"/>
    <x v="912"/>
    <x v="5"/>
    <x v="1"/>
    <x v="7"/>
    <x v="0"/>
    <x v="7"/>
    <n v="0.30402273000000002"/>
    <x v="9"/>
    <s v="aggregate"/>
    <x v="3"/>
  </r>
  <r>
    <s v="Citrus"/>
    <s v="Lemons"/>
    <x v="82"/>
    <x v="912"/>
    <x v="5"/>
    <x v="3"/>
    <x v="7"/>
    <x v="0"/>
    <x v="7"/>
    <n v="0"/>
    <x v="9"/>
    <s v="aggregate"/>
    <x v="3"/>
  </r>
  <r>
    <s v="Citrus"/>
    <s v="Lemons"/>
    <x v="82"/>
    <x v="912"/>
    <x v="5"/>
    <x v="4"/>
    <x v="7"/>
    <x v="0"/>
    <x v="7"/>
    <n v="0"/>
    <x v="9"/>
    <s v="aggregate"/>
    <x v="3"/>
  </r>
  <r>
    <s v="Citrus"/>
    <s v="Lemons"/>
    <x v="82"/>
    <x v="912"/>
    <x v="5"/>
    <x v="5"/>
    <x v="7"/>
    <x v="0"/>
    <x v="7"/>
    <n v="0.29856853999999999"/>
    <x v="9"/>
    <s v="aggregate"/>
    <x v="3"/>
  </r>
  <r>
    <s v="Citrus"/>
    <s v="Lemons"/>
    <x v="82"/>
    <x v="912"/>
    <x v="5"/>
    <x v="2"/>
    <x v="7"/>
    <x v="0"/>
    <x v="7"/>
    <n v="0.60259127000000001"/>
    <x v="9"/>
    <s v="aggregate"/>
    <x v="3"/>
  </r>
  <r>
    <s v="Citrus"/>
    <s v="Lemons"/>
    <x v="82"/>
    <x v="913"/>
    <x v="5"/>
    <x v="1"/>
    <x v="7"/>
    <x v="0"/>
    <x v="7"/>
    <n v="0.30402273000000002"/>
    <x v="9"/>
    <s v="aggregate"/>
    <x v="3"/>
  </r>
  <r>
    <s v="Citrus"/>
    <s v="Lemons"/>
    <x v="82"/>
    <x v="913"/>
    <x v="5"/>
    <x v="3"/>
    <x v="7"/>
    <x v="0"/>
    <x v="7"/>
    <n v="0"/>
    <x v="9"/>
    <s v="aggregate"/>
    <x v="3"/>
  </r>
  <r>
    <s v="Citrus"/>
    <s v="Lemons"/>
    <x v="82"/>
    <x v="913"/>
    <x v="5"/>
    <x v="4"/>
    <x v="7"/>
    <x v="0"/>
    <x v="7"/>
    <n v="0"/>
    <x v="9"/>
    <s v="aggregate"/>
    <x v="3"/>
  </r>
  <r>
    <s v="Citrus"/>
    <s v="Lemons"/>
    <x v="82"/>
    <x v="913"/>
    <x v="5"/>
    <x v="5"/>
    <x v="7"/>
    <x v="0"/>
    <x v="7"/>
    <n v="0.29856853999999999"/>
    <x v="9"/>
    <s v="aggregate"/>
    <x v="3"/>
  </r>
  <r>
    <s v="Citrus"/>
    <s v="Lemons"/>
    <x v="82"/>
    <x v="913"/>
    <x v="5"/>
    <x v="2"/>
    <x v="7"/>
    <x v="0"/>
    <x v="7"/>
    <n v="0.60259127000000001"/>
    <x v="9"/>
    <s v="aggregate"/>
    <x v="3"/>
  </r>
  <r>
    <s v="Citrus"/>
    <s v="Lemons"/>
    <x v="82"/>
    <x v="914"/>
    <x v="2"/>
    <x v="1"/>
    <x v="1"/>
    <x v="2"/>
    <x v="7"/>
    <n v="0.24609112288000001"/>
    <x v="4"/>
    <s v="aggregate"/>
    <x v="2"/>
  </r>
  <r>
    <s v="Citrus"/>
    <s v="Lemons"/>
    <x v="82"/>
    <x v="914"/>
    <x v="2"/>
    <x v="2"/>
    <x v="1"/>
    <x v="2"/>
    <x v="7"/>
    <n v="0.41872923706999998"/>
    <x v="4"/>
    <s v="aggregate"/>
    <x v="2"/>
  </r>
  <r>
    <s v="Citrus"/>
    <s v="Lemons"/>
    <x v="82"/>
    <x v="914"/>
    <x v="2"/>
    <x v="3"/>
    <x v="1"/>
    <x v="2"/>
    <x v="7"/>
    <n v="7.5018699999999994E-2"/>
    <x v="4"/>
    <s v="aggregate"/>
    <x v="2"/>
  </r>
  <r>
    <s v="Citrus"/>
    <s v="Lemons"/>
    <x v="82"/>
    <x v="914"/>
    <x v="2"/>
    <x v="4"/>
    <x v="1"/>
    <x v="2"/>
    <x v="7"/>
    <n v="0"/>
    <x v="4"/>
    <s v="aggregate"/>
    <x v="2"/>
  </r>
  <r>
    <s v="Citrus"/>
    <s v="Lemons"/>
    <x v="82"/>
    <x v="914"/>
    <x v="2"/>
    <x v="5"/>
    <x v="1"/>
    <x v="2"/>
    <x v="7"/>
    <n v="9.7619414190000003E-2"/>
    <x v="4"/>
    <s v="aggregate"/>
    <x v="2"/>
  </r>
  <r>
    <s v="Peas (With Pods)"/>
    <s v="Lentils"/>
    <x v="83"/>
    <x v="915"/>
    <x v="1"/>
    <x v="2"/>
    <x v="1"/>
    <x v="1"/>
    <x v="15"/>
    <n v="1.03"/>
    <x v="3"/>
    <s v="aggregate"/>
    <x v="1"/>
  </r>
  <r>
    <s v="Peas (With Pods)"/>
    <s v="Lentils"/>
    <x v="83"/>
    <x v="916"/>
    <x v="2"/>
    <x v="1"/>
    <x v="1"/>
    <x v="2"/>
    <x v="7"/>
    <n v="1.4511260695099999"/>
    <x v="21"/>
    <s v="aggregate"/>
    <x v="2"/>
  </r>
  <r>
    <s v="Peas (With Pods)"/>
    <s v="Lentils"/>
    <x v="83"/>
    <x v="916"/>
    <x v="2"/>
    <x v="2"/>
    <x v="1"/>
    <x v="2"/>
    <x v="7"/>
    <n v="1.55871518114"/>
    <x v="21"/>
    <s v="aggregate"/>
    <x v="2"/>
  </r>
  <r>
    <s v="Peas (With Pods)"/>
    <s v="Lentils"/>
    <x v="83"/>
    <x v="916"/>
    <x v="2"/>
    <x v="3"/>
    <x v="1"/>
    <x v="2"/>
    <x v="7"/>
    <n v="0"/>
    <x v="21"/>
    <s v="aggregate"/>
    <x v="2"/>
  </r>
  <r>
    <s v="Peas (With Pods)"/>
    <s v="Lentils"/>
    <x v="83"/>
    <x v="916"/>
    <x v="2"/>
    <x v="4"/>
    <x v="1"/>
    <x v="2"/>
    <x v="7"/>
    <n v="1.052236E-2"/>
    <x v="21"/>
    <s v="aggregate"/>
    <x v="2"/>
  </r>
  <r>
    <s v="Peas (With Pods)"/>
    <s v="Lentils"/>
    <x v="83"/>
    <x v="916"/>
    <x v="2"/>
    <x v="5"/>
    <x v="1"/>
    <x v="2"/>
    <x v="7"/>
    <n v="9.7066751620000002E-2"/>
    <x v="21"/>
    <s v="aggregate"/>
    <x v="2"/>
  </r>
  <r>
    <s v="Citrus"/>
    <s v="Limes"/>
    <x v="84"/>
    <x v="917"/>
    <x v="5"/>
    <x v="1"/>
    <x v="7"/>
    <x v="0"/>
    <x v="7"/>
    <n v="0.22801705"/>
    <x v="9"/>
    <s v="aggregate"/>
    <x v="3"/>
  </r>
  <r>
    <s v="Citrus"/>
    <s v="Limes"/>
    <x v="84"/>
    <x v="917"/>
    <x v="5"/>
    <x v="3"/>
    <x v="7"/>
    <x v="0"/>
    <x v="7"/>
    <n v="0"/>
    <x v="9"/>
    <s v="aggregate"/>
    <x v="3"/>
  </r>
  <r>
    <s v="Citrus"/>
    <s v="Limes"/>
    <x v="84"/>
    <x v="917"/>
    <x v="5"/>
    <x v="4"/>
    <x v="7"/>
    <x v="0"/>
    <x v="7"/>
    <n v="0"/>
    <x v="9"/>
    <s v="aggregate"/>
    <x v="3"/>
  </r>
  <r>
    <s v="Citrus"/>
    <s v="Limes"/>
    <x v="84"/>
    <x v="917"/>
    <x v="5"/>
    <x v="5"/>
    <x v="7"/>
    <x v="0"/>
    <x v="7"/>
    <n v="0.17043659999999999"/>
    <x v="9"/>
    <s v="aggregate"/>
    <x v="3"/>
  </r>
  <r>
    <s v="Citrus"/>
    <s v="Limes"/>
    <x v="84"/>
    <x v="917"/>
    <x v="5"/>
    <x v="2"/>
    <x v="7"/>
    <x v="0"/>
    <x v="7"/>
    <n v="0.39845364999999999"/>
    <x v="9"/>
    <s v="aggregate"/>
    <x v="3"/>
  </r>
  <r>
    <s v="Miscellaneous Fruit"/>
    <s v="Mangos"/>
    <x v="85"/>
    <x v="918"/>
    <x v="0"/>
    <x v="0"/>
    <x v="23"/>
    <x v="0"/>
    <x v="151"/>
    <n v="7.6651099999999999E-4"/>
    <x v="2"/>
    <s v="aggregate"/>
    <x v="0"/>
  </r>
  <r>
    <s v="Miscellaneous Fruit"/>
    <s v="Mangos"/>
    <x v="85"/>
    <x v="918"/>
    <x v="0"/>
    <x v="1"/>
    <x v="23"/>
    <x v="0"/>
    <x v="151"/>
    <n v="0.122327302"/>
    <x v="2"/>
    <s v="aggregate"/>
    <x v="0"/>
  </r>
  <r>
    <s v="Butter/Butter Substitutes"/>
    <s v="Margarine (Perishable)"/>
    <x v="86"/>
    <x v="919"/>
    <x v="2"/>
    <x v="1"/>
    <x v="1"/>
    <x v="2"/>
    <x v="7"/>
    <n v="0.15544377159"/>
    <x v="8"/>
    <s v="aggregate"/>
    <x v="2"/>
  </r>
  <r>
    <s v="Butter/Butter Substitutes"/>
    <s v="Margarine (Perishable)"/>
    <x v="86"/>
    <x v="919"/>
    <x v="2"/>
    <x v="2"/>
    <x v="1"/>
    <x v="2"/>
    <x v="7"/>
    <n v="0.74335189774999999"/>
    <x v="8"/>
    <s v="aggregate"/>
    <x v="2"/>
  </r>
  <r>
    <s v="Butter/Butter Substitutes"/>
    <s v="Margarine (Perishable)"/>
    <x v="86"/>
    <x v="919"/>
    <x v="2"/>
    <x v="3"/>
    <x v="1"/>
    <x v="2"/>
    <x v="7"/>
    <n v="0.42554378818999999"/>
    <x v="8"/>
    <s v="aggregate"/>
    <x v="2"/>
  </r>
  <r>
    <s v="Butter/Butter Substitutes"/>
    <s v="Margarine (Perishable)"/>
    <x v="86"/>
    <x v="919"/>
    <x v="2"/>
    <x v="4"/>
    <x v="1"/>
    <x v="2"/>
    <x v="7"/>
    <n v="0.15226434"/>
    <x v="8"/>
    <s v="aggregate"/>
    <x v="2"/>
  </r>
  <r>
    <s v="Butter/Butter Substitutes"/>
    <s v="Margarine (Perishable)"/>
    <x v="86"/>
    <x v="919"/>
    <x v="2"/>
    <x v="5"/>
    <x v="1"/>
    <x v="2"/>
    <x v="7"/>
    <n v="1.0099997980000001E-2"/>
    <x v="8"/>
    <s v="aggregate"/>
    <x v="2"/>
  </r>
  <r>
    <s v="Meat Substitutes"/>
    <s v="Meat Substitutes - Non Animal Based (Perishable)"/>
    <x v="87"/>
    <x v="920"/>
    <x v="2"/>
    <x v="1"/>
    <x v="1"/>
    <x v="2"/>
    <x v="7"/>
    <n v="3.2650061424199999"/>
    <x v="8"/>
    <s v="aggregate"/>
    <x v="2"/>
  </r>
  <r>
    <s v="Meat Substitutes"/>
    <s v="Meat Substitutes - Non Animal Based (Perishable)"/>
    <x v="87"/>
    <x v="920"/>
    <x v="2"/>
    <x v="2"/>
    <x v="1"/>
    <x v="2"/>
    <x v="7"/>
    <n v="4.2119479504899999"/>
    <x v="8"/>
    <s v="aggregate"/>
    <x v="2"/>
  </r>
  <r>
    <s v="Meat Substitutes"/>
    <s v="Meat Substitutes - Non Animal Based (Perishable)"/>
    <x v="87"/>
    <x v="920"/>
    <x v="2"/>
    <x v="3"/>
    <x v="1"/>
    <x v="2"/>
    <x v="7"/>
    <n v="0.61272359582000002"/>
    <x v="8"/>
    <s v="aggregate"/>
    <x v="2"/>
  </r>
  <r>
    <s v="Meat Substitutes"/>
    <s v="Meat Substitutes - Non Animal Based (Perishable)"/>
    <x v="87"/>
    <x v="920"/>
    <x v="2"/>
    <x v="4"/>
    <x v="1"/>
    <x v="2"/>
    <x v="7"/>
    <n v="0.23520281000000001"/>
    <x v="8"/>
    <s v="aggregate"/>
    <x v="2"/>
  </r>
  <r>
    <s v="Meat Substitutes"/>
    <s v="Meat Substitutes - Non Animal Based (Perishable)"/>
    <x v="87"/>
    <x v="920"/>
    <x v="2"/>
    <x v="5"/>
    <x v="1"/>
    <x v="2"/>
    <x v="7"/>
    <n v="9.9015402239999994E-2"/>
    <x v="8"/>
    <s v="aggregate"/>
    <x v="2"/>
  </r>
  <r>
    <s v="Meat Substitutes"/>
    <s v="Meat Substitutes - Non Animal Based (Perishable)"/>
    <x v="87"/>
    <x v="921"/>
    <x v="2"/>
    <x v="1"/>
    <x v="1"/>
    <x v="2"/>
    <x v="7"/>
    <n v="1.38357062048"/>
    <x v="8"/>
    <s v="aggregate"/>
    <x v="2"/>
  </r>
  <r>
    <s v="Meat Substitutes"/>
    <s v="Meat Substitutes - Non Animal Based (Perishable)"/>
    <x v="87"/>
    <x v="921"/>
    <x v="2"/>
    <x v="2"/>
    <x v="1"/>
    <x v="2"/>
    <x v="7"/>
    <n v="1.97226026711"/>
    <x v="8"/>
    <s v="aggregate"/>
    <x v="2"/>
  </r>
  <r>
    <s v="Meat Substitutes"/>
    <s v="Meat Substitutes - Non Animal Based (Perishable)"/>
    <x v="87"/>
    <x v="921"/>
    <x v="2"/>
    <x v="3"/>
    <x v="1"/>
    <x v="2"/>
    <x v="7"/>
    <n v="0.29034332539000002"/>
    <x v="8"/>
    <s v="aggregate"/>
    <x v="2"/>
  </r>
  <r>
    <s v="Meat Substitutes"/>
    <s v="Meat Substitutes - Non Animal Based (Perishable)"/>
    <x v="87"/>
    <x v="921"/>
    <x v="2"/>
    <x v="4"/>
    <x v="1"/>
    <x v="2"/>
    <x v="7"/>
    <n v="0.23520281000000001"/>
    <x v="8"/>
    <s v="aggregate"/>
    <x v="2"/>
  </r>
  <r>
    <s v="Meat Substitutes"/>
    <s v="Meat Substitutes - Non Animal Based (Perishable)"/>
    <x v="87"/>
    <x v="921"/>
    <x v="2"/>
    <x v="5"/>
    <x v="1"/>
    <x v="2"/>
    <x v="7"/>
    <n v="6.3143511240000005E-2"/>
    <x v="8"/>
    <s v="aggregate"/>
    <x v="2"/>
  </r>
  <r>
    <s v="Melons"/>
    <m/>
    <x v="88"/>
    <x v="922"/>
    <x v="0"/>
    <x v="0"/>
    <x v="0"/>
    <x v="0"/>
    <x v="2"/>
    <n v="1.47362E-4"/>
    <x v="2"/>
    <s v="aggregate"/>
    <x v="0"/>
  </r>
  <r>
    <s v="Melons"/>
    <m/>
    <x v="88"/>
    <x v="922"/>
    <x v="0"/>
    <x v="1"/>
    <x v="0"/>
    <x v="0"/>
    <x v="2"/>
    <n v="0.16698650400000001"/>
    <x v="2"/>
    <s v="aggregate"/>
    <x v="0"/>
  </r>
  <r>
    <s v="Melons"/>
    <m/>
    <x v="88"/>
    <x v="923"/>
    <x v="0"/>
    <x v="0"/>
    <x v="0"/>
    <x v="0"/>
    <x v="47"/>
    <n v="1.4666399999999999E-4"/>
    <x v="2"/>
    <s v="aggregate"/>
    <x v="0"/>
  </r>
  <r>
    <s v="Melons"/>
    <m/>
    <x v="88"/>
    <x v="923"/>
    <x v="0"/>
    <x v="1"/>
    <x v="0"/>
    <x v="0"/>
    <x v="47"/>
    <n v="0.16673226799999999"/>
    <x v="2"/>
    <s v="aggregate"/>
    <x v="0"/>
  </r>
  <r>
    <s v="Melons"/>
    <m/>
    <x v="88"/>
    <x v="924"/>
    <x v="0"/>
    <x v="0"/>
    <x v="0"/>
    <x v="0"/>
    <x v="80"/>
    <n v="1.3029400000000001E-4"/>
    <x v="2"/>
    <s v="aggregate"/>
    <x v="0"/>
  </r>
  <r>
    <s v="Melons"/>
    <m/>
    <x v="88"/>
    <x v="924"/>
    <x v="0"/>
    <x v="1"/>
    <x v="0"/>
    <x v="0"/>
    <x v="80"/>
    <n v="0.144499342"/>
    <x v="2"/>
    <s v="aggregate"/>
    <x v="0"/>
  </r>
  <r>
    <s v="Melons"/>
    <m/>
    <x v="88"/>
    <x v="925"/>
    <x v="0"/>
    <x v="0"/>
    <x v="0"/>
    <x v="0"/>
    <x v="152"/>
    <n v="2.6912600000000001E-4"/>
    <x v="2"/>
    <s v="aggregate"/>
    <x v="0"/>
  </r>
  <r>
    <s v="Melons"/>
    <m/>
    <x v="88"/>
    <x v="925"/>
    <x v="0"/>
    <x v="1"/>
    <x v="0"/>
    <x v="0"/>
    <x v="152"/>
    <n v="0.313101093"/>
    <x v="2"/>
    <s v="aggregate"/>
    <x v="0"/>
  </r>
  <r>
    <s v="Melons"/>
    <m/>
    <x v="88"/>
    <x v="926"/>
    <x v="0"/>
    <x v="0"/>
    <x v="0"/>
    <x v="0"/>
    <x v="153"/>
    <n v="2.01685E-4"/>
    <x v="2"/>
    <s v="aggregate"/>
    <x v="0"/>
  </r>
  <r>
    <s v="Melons"/>
    <m/>
    <x v="88"/>
    <x v="926"/>
    <x v="0"/>
    <x v="1"/>
    <x v="0"/>
    <x v="0"/>
    <x v="153"/>
    <n v="0.248622485"/>
    <x v="2"/>
    <s v="aggregate"/>
    <x v="0"/>
  </r>
  <r>
    <s v="Melons"/>
    <m/>
    <x v="88"/>
    <x v="927"/>
    <x v="0"/>
    <x v="0"/>
    <x v="0"/>
    <x v="0"/>
    <x v="56"/>
    <n v="8.1542E-5"/>
    <x v="2"/>
    <s v="aggregate"/>
    <x v="0"/>
  </r>
  <r>
    <s v="Melons"/>
    <m/>
    <x v="88"/>
    <x v="927"/>
    <x v="0"/>
    <x v="1"/>
    <x v="0"/>
    <x v="0"/>
    <x v="56"/>
    <n v="0.146348321"/>
    <x v="2"/>
    <s v="aggregate"/>
    <x v="0"/>
  </r>
  <r>
    <s v="Melons"/>
    <m/>
    <x v="88"/>
    <x v="928"/>
    <x v="1"/>
    <x v="2"/>
    <x v="1"/>
    <x v="1"/>
    <x v="15"/>
    <n v="0.88"/>
    <x v="3"/>
    <s v="aggregate"/>
    <x v="1"/>
  </r>
  <r>
    <s v="Melons"/>
    <m/>
    <x v="88"/>
    <x v="929"/>
    <x v="1"/>
    <x v="2"/>
    <x v="1"/>
    <x v="1"/>
    <x v="15"/>
    <n v="1.37"/>
    <x v="3"/>
    <s v="aggregate"/>
    <x v="1"/>
  </r>
  <r>
    <s v="Melons"/>
    <m/>
    <x v="88"/>
    <x v="930"/>
    <x v="1"/>
    <x v="2"/>
    <x v="1"/>
    <x v="1"/>
    <x v="15"/>
    <n v="0.25"/>
    <x v="3"/>
    <s v="granular"/>
    <x v="1"/>
  </r>
  <r>
    <s v="Milk/Milk Substitutes"/>
    <s v="Milk (Perishable)"/>
    <x v="89"/>
    <x v="931"/>
    <x v="0"/>
    <x v="0"/>
    <x v="0"/>
    <x v="0"/>
    <x v="154"/>
    <n v="2.1818200000000001E-4"/>
    <x v="31"/>
    <s v="aggregate"/>
    <x v="0"/>
  </r>
  <r>
    <s v="Milk/Milk Substitutes"/>
    <s v="Milk (Perishable)"/>
    <x v="89"/>
    <x v="931"/>
    <x v="0"/>
    <x v="1"/>
    <x v="0"/>
    <x v="0"/>
    <x v="154"/>
    <n v="1.516033508"/>
    <x v="31"/>
    <s v="aggregate"/>
    <x v="0"/>
  </r>
  <r>
    <s v="Milk/Milk Substitutes"/>
    <s v="Milk (Perishable)"/>
    <x v="89"/>
    <x v="932"/>
    <x v="0"/>
    <x v="0"/>
    <x v="0"/>
    <x v="0"/>
    <x v="155"/>
    <n v="6.9018473999999996E-2"/>
    <x v="31"/>
    <s v="aggregate"/>
    <x v="0"/>
  </r>
  <r>
    <s v="Milk/Milk Substitutes"/>
    <s v="Milk (Perishable)"/>
    <x v="89"/>
    <x v="932"/>
    <x v="0"/>
    <x v="1"/>
    <x v="0"/>
    <x v="0"/>
    <x v="155"/>
    <n v="1.1229573639999999"/>
    <x v="31"/>
    <s v="aggregate"/>
    <x v="0"/>
  </r>
  <r>
    <s v="Milk/Milk Substitutes"/>
    <s v="Milk (Perishable)"/>
    <x v="89"/>
    <x v="933"/>
    <x v="0"/>
    <x v="0"/>
    <x v="0"/>
    <x v="0"/>
    <x v="156"/>
    <n v="5.8004865000000003E-2"/>
    <x v="31"/>
    <s v="aggregate"/>
    <x v="0"/>
  </r>
  <r>
    <s v="Milk/Milk Substitutes"/>
    <s v="Milk (Perishable)"/>
    <x v="89"/>
    <x v="933"/>
    <x v="0"/>
    <x v="1"/>
    <x v="0"/>
    <x v="0"/>
    <x v="156"/>
    <n v="1.3009644979999999"/>
    <x v="31"/>
    <s v="aggregate"/>
    <x v="0"/>
  </r>
  <r>
    <s v="Milk/Milk Substitutes"/>
    <s v="Milk (Perishable)"/>
    <x v="89"/>
    <x v="934"/>
    <x v="0"/>
    <x v="0"/>
    <x v="0"/>
    <x v="0"/>
    <x v="157"/>
    <n v="7.7123296999999993E-2"/>
    <x v="31"/>
    <s v="aggregate"/>
    <x v="0"/>
  </r>
  <r>
    <s v="Milk/Milk Substitutes"/>
    <s v="Milk (Perishable)"/>
    <x v="89"/>
    <x v="934"/>
    <x v="0"/>
    <x v="1"/>
    <x v="0"/>
    <x v="0"/>
    <x v="157"/>
    <n v="1.1086348660000001"/>
    <x v="31"/>
    <s v="aggregate"/>
    <x v="0"/>
  </r>
  <r>
    <s v="Milk/Milk Substitutes"/>
    <s v="Milk (Perishable)"/>
    <x v="89"/>
    <x v="935"/>
    <x v="0"/>
    <x v="0"/>
    <x v="0"/>
    <x v="0"/>
    <x v="2"/>
    <n v="6.0611404000000001E-2"/>
    <x v="31"/>
    <s v="aggregate"/>
    <x v="0"/>
  </r>
  <r>
    <s v="Milk/Milk Substitutes"/>
    <s v="Milk (Perishable)"/>
    <x v="89"/>
    <x v="935"/>
    <x v="0"/>
    <x v="1"/>
    <x v="0"/>
    <x v="0"/>
    <x v="2"/>
    <n v="1.1828916089999999"/>
    <x v="31"/>
    <s v="aggregate"/>
    <x v="0"/>
  </r>
  <r>
    <s v="Milk/Milk Substitutes"/>
    <s v="Milk (Perishable)"/>
    <x v="89"/>
    <x v="936"/>
    <x v="0"/>
    <x v="0"/>
    <x v="0"/>
    <x v="0"/>
    <x v="158"/>
    <n v="1.9283056999999999E-2"/>
    <x v="31"/>
    <s v="aggregate"/>
    <x v="0"/>
  </r>
  <r>
    <s v="Milk/Milk Substitutes"/>
    <s v="Milk (Perishable)"/>
    <x v="89"/>
    <x v="936"/>
    <x v="0"/>
    <x v="1"/>
    <x v="0"/>
    <x v="0"/>
    <x v="158"/>
    <n v="1.3069322240000001"/>
    <x v="31"/>
    <s v="aggregate"/>
    <x v="0"/>
  </r>
  <r>
    <s v="Milk/Milk Substitutes"/>
    <s v="Milk (Perishable)"/>
    <x v="89"/>
    <x v="937"/>
    <x v="0"/>
    <x v="0"/>
    <x v="0"/>
    <x v="0"/>
    <x v="143"/>
    <n v="1.42161E-4"/>
    <x v="31"/>
    <s v="aggregate"/>
    <x v="0"/>
  </r>
  <r>
    <s v="Milk/Milk Substitutes"/>
    <s v="Milk (Perishable)"/>
    <x v="89"/>
    <x v="937"/>
    <x v="0"/>
    <x v="1"/>
    <x v="0"/>
    <x v="0"/>
    <x v="143"/>
    <n v="2.0916316369999999"/>
    <x v="31"/>
    <s v="aggregate"/>
    <x v="0"/>
  </r>
  <r>
    <s v="Milk/Milk Substitutes"/>
    <s v="Milk (Perishable)"/>
    <x v="89"/>
    <x v="938"/>
    <x v="0"/>
    <x v="0"/>
    <x v="0"/>
    <x v="0"/>
    <x v="22"/>
    <n v="3.7998516000000003E-2"/>
    <x v="32"/>
    <s v="aggregate"/>
    <x v="0"/>
  </r>
  <r>
    <s v="Milk/Milk Substitutes"/>
    <s v="Milk (Perishable)"/>
    <x v="89"/>
    <x v="938"/>
    <x v="0"/>
    <x v="1"/>
    <x v="0"/>
    <x v="0"/>
    <x v="22"/>
    <n v="1.0951023310000001"/>
    <x v="32"/>
    <s v="aggregate"/>
    <x v="0"/>
  </r>
  <r>
    <s v="Milk/Milk Substitutes"/>
    <s v="Milk (Perishable)"/>
    <x v="89"/>
    <x v="939"/>
    <x v="0"/>
    <x v="0"/>
    <x v="0"/>
    <x v="0"/>
    <x v="23"/>
    <n v="3.3494309999999999E-2"/>
    <x v="32"/>
    <s v="aggregate"/>
    <x v="0"/>
  </r>
  <r>
    <s v="Milk/Milk Substitutes"/>
    <s v="Milk (Perishable)"/>
    <x v="89"/>
    <x v="939"/>
    <x v="0"/>
    <x v="1"/>
    <x v="0"/>
    <x v="0"/>
    <x v="23"/>
    <n v="1.118287364"/>
    <x v="32"/>
    <s v="aggregate"/>
    <x v="0"/>
  </r>
  <r>
    <s v="Milk/Milk Substitutes"/>
    <s v="Milk (Perishable)"/>
    <x v="89"/>
    <x v="940"/>
    <x v="0"/>
    <x v="0"/>
    <x v="0"/>
    <x v="0"/>
    <x v="24"/>
    <n v="1.9492940000000001E-3"/>
    <x v="32"/>
    <s v="aggregate"/>
    <x v="0"/>
  </r>
  <r>
    <s v="Milk/Milk Substitutes"/>
    <s v="Milk (Perishable)"/>
    <x v="89"/>
    <x v="940"/>
    <x v="0"/>
    <x v="1"/>
    <x v="0"/>
    <x v="0"/>
    <x v="24"/>
    <n v="1.002789318"/>
    <x v="32"/>
    <s v="aggregate"/>
    <x v="0"/>
  </r>
  <r>
    <s v="Milk/Milk Substitutes"/>
    <s v="Milk (Perishable)"/>
    <x v="89"/>
    <x v="941"/>
    <x v="0"/>
    <x v="0"/>
    <x v="0"/>
    <x v="0"/>
    <x v="25"/>
    <n v="3.5944311999999999E-2"/>
    <x v="32"/>
    <s v="aggregate"/>
    <x v="0"/>
  </r>
  <r>
    <s v="Milk/Milk Substitutes"/>
    <s v="Milk (Perishable)"/>
    <x v="89"/>
    <x v="941"/>
    <x v="0"/>
    <x v="1"/>
    <x v="0"/>
    <x v="0"/>
    <x v="25"/>
    <n v="0.92805284499999996"/>
    <x v="32"/>
    <s v="aggregate"/>
    <x v="0"/>
  </r>
  <r>
    <s v="Milk/Milk Substitutes"/>
    <s v="Milk (Perishable)"/>
    <x v="89"/>
    <x v="942"/>
    <x v="0"/>
    <x v="0"/>
    <x v="0"/>
    <x v="0"/>
    <x v="26"/>
    <n v="2.1418659E-2"/>
    <x v="32"/>
    <s v="aggregate"/>
    <x v="0"/>
  </r>
  <r>
    <s v="Milk/Milk Substitutes"/>
    <s v="Milk (Perishable)"/>
    <x v="89"/>
    <x v="942"/>
    <x v="0"/>
    <x v="1"/>
    <x v="0"/>
    <x v="0"/>
    <x v="26"/>
    <n v="1.0299712759999999"/>
    <x v="32"/>
    <s v="aggregate"/>
    <x v="0"/>
  </r>
  <r>
    <s v="Milk/Milk Substitutes"/>
    <s v="Milk (Perishable)"/>
    <x v="89"/>
    <x v="943"/>
    <x v="5"/>
    <x v="1"/>
    <x v="0"/>
    <x v="0"/>
    <x v="7"/>
    <n v="1.3135386"/>
    <x v="9"/>
    <s v="aggregate"/>
    <x v="3"/>
  </r>
  <r>
    <s v="Milk/Milk Substitutes"/>
    <s v="Milk (Perishable)"/>
    <x v="89"/>
    <x v="943"/>
    <x v="5"/>
    <x v="3"/>
    <x v="0"/>
    <x v="0"/>
    <x v="7"/>
    <n v="0"/>
    <x v="9"/>
    <s v="aggregate"/>
    <x v="3"/>
  </r>
  <r>
    <s v="Milk/Milk Substitutes"/>
    <s v="Milk (Perishable)"/>
    <x v="89"/>
    <x v="943"/>
    <x v="5"/>
    <x v="4"/>
    <x v="0"/>
    <x v="0"/>
    <x v="7"/>
    <n v="0.17188730999999999"/>
    <x v="9"/>
    <s v="aggregate"/>
    <x v="3"/>
  </r>
  <r>
    <s v="Milk/Milk Substitutes"/>
    <s v="Milk (Perishable)"/>
    <x v="89"/>
    <x v="943"/>
    <x v="5"/>
    <x v="5"/>
    <x v="0"/>
    <x v="0"/>
    <x v="7"/>
    <n v="0.13071874999999999"/>
    <x v="9"/>
    <s v="aggregate"/>
    <x v="3"/>
  </r>
  <r>
    <s v="Milk/Milk Substitutes"/>
    <s v="Milk (Perishable)"/>
    <x v="89"/>
    <x v="943"/>
    <x v="5"/>
    <x v="2"/>
    <x v="0"/>
    <x v="0"/>
    <x v="7"/>
    <n v="1.61614466"/>
    <x v="9"/>
    <s v="aggregate"/>
    <x v="3"/>
  </r>
  <r>
    <s v="Milk/Milk Substitutes"/>
    <s v="Milk (Perishable)"/>
    <x v="89"/>
    <x v="944"/>
    <x v="5"/>
    <x v="1"/>
    <x v="0"/>
    <x v="0"/>
    <x v="7"/>
    <n v="1.3135386"/>
    <x v="9"/>
    <s v="aggregate"/>
    <x v="3"/>
  </r>
  <r>
    <s v="Milk/Milk Substitutes"/>
    <s v="Milk (Perishable)"/>
    <x v="89"/>
    <x v="944"/>
    <x v="5"/>
    <x v="3"/>
    <x v="0"/>
    <x v="0"/>
    <x v="7"/>
    <n v="0"/>
    <x v="9"/>
    <s v="aggregate"/>
    <x v="3"/>
  </r>
  <r>
    <s v="Milk/Milk Substitutes"/>
    <s v="Milk (Perishable)"/>
    <x v="89"/>
    <x v="944"/>
    <x v="5"/>
    <x v="4"/>
    <x v="0"/>
    <x v="0"/>
    <x v="7"/>
    <n v="0.17188730999999999"/>
    <x v="9"/>
    <s v="aggregate"/>
    <x v="3"/>
  </r>
  <r>
    <s v="Milk/Milk Substitutes"/>
    <s v="Milk (Perishable)"/>
    <x v="89"/>
    <x v="944"/>
    <x v="5"/>
    <x v="5"/>
    <x v="0"/>
    <x v="0"/>
    <x v="7"/>
    <n v="0.13071874999999999"/>
    <x v="9"/>
    <s v="aggregate"/>
    <x v="3"/>
  </r>
  <r>
    <s v="Milk/Milk Substitutes"/>
    <s v="Milk (Perishable)"/>
    <x v="89"/>
    <x v="944"/>
    <x v="5"/>
    <x v="2"/>
    <x v="0"/>
    <x v="0"/>
    <x v="7"/>
    <n v="1.61614466"/>
    <x v="9"/>
    <s v="aggregate"/>
    <x v="3"/>
  </r>
  <r>
    <s v="Milk/Milk Substitutes"/>
    <s v="Milk (Perishable)"/>
    <x v="89"/>
    <x v="945"/>
    <x v="5"/>
    <x v="1"/>
    <x v="0"/>
    <x v="0"/>
    <x v="7"/>
    <n v="1.3135386"/>
    <x v="9"/>
    <s v="aggregate"/>
    <x v="3"/>
  </r>
  <r>
    <s v="Milk/Milk Substitutes"/>
    <s v="Milk (Perishable)"/>
    <x v="89"/>
    <x v="945"/>
    <x v="5"/>
    <x v="3"/>
    <x v="0"/>
    <x v="0"/>
    <x v="7"/>
    <n v="0"/>
    <x v="9"/>
    <s v="aggregate"/>
    <x v="3"/>
  </r>
  <r>
    <s v="Milk/Milk Substitutes"/>
    <s v="Milk (Perishable)"/>
    <x v="89"/>
    <x v="945"/>
    <x v="5"/>
    <x v="4"/>
    <x v="0"/>
    <x v="0"/>
    <x v="7"/>
    <n v="0.17188730999999999"/>
    <x v="9"/>
    <s v="aggregate"/>
    <x v="3"/>
  </r>
  <r>
    <s v="Milk/Milk Substitutes"/>
    <s v="Milk (Perishable)"/>
    <x v="89"/>
    <x v="945"/>
    <x v="5"/>
    <x v="5"/>
    <x v="0"/>
    <x v="0"/>
    <x v="7"/>
    <n v="0.13071874999999999"/>
    <x v="9"/>
    <s v="aggregate"/>
    <x v="3"/>
  </r>
  <r>
    <s v="Milk/Milk Substitutes"/>
    <s v="Milk (Perishable)"/>
    <x v="89"/>
    <x v="945"/>
    <x v="5"/>
    <x v="2"/>
    <x v="0"/>
    <x v="0"/>
    <x v="7"/>
    <n v="1.61614466"/>
    <x v="9"/>
    <s v="aggregate"/>
    <x v="3"/>
  </r>
  <r>
    <s v="Milk/Milk Substitutes"/>
    <s v="Milk (Perishable)"/>
    <x v="89"/>
    <x v="946"/>
    <x v="5"/>
    <x v="1"/>
    <x v="0"/>
    <x v="0"/>
    <x v="7"/>
    <n v="1.1888463"/>
    <x v="9"/>
    <s v="aggregate"/>
    <x v="3"/>
  </r>
  <r>
    <s v="Milk/Milk Substitutes"/>
    <s v="Milk (Perishable)"/>
    <x v="89"/>
    <x v="946"/>
    <x v="5"/>
    <x v="3"/>
    <x v="0"/>
    <x v="0"/>
    <x v="7"/>
    <n v="1.061493E-2"/>
    <x v="9"/>
    <s v="aggregate"/>
    <x v="3"/>
  </r>
  <r>
    <s v="Milk/Milk Substitutes"/>
    <s v="Milk (Perishable)"/>
    <x v="89"/>
    <x v="946"/>
    <x v="5"/>
    <x v="4"/>
    <x v="0"/>
    <x v="0"/>
    <x v="7"/>
    <n v="0.17188730999999999"/>
    <x v="9"/>
    <s v="aggregate"/>
    <x v="3"/>
  </r>
  <r>
    <s v="Milk/Milk Substitutes"/>
    <s v="Milk (Perishable)"/>
    <x v="89"/>
    <x v="946"/>
    <x v="5"/>
    <x v="5"/>
    <x v="0"/>
    <x v="0"/>
    <x v="7"/>
    <n v="0.10315961"/>
    <x v="9"/>
    <s v="aggregate"/>
    <x v="3"/>
  </r>
  <r>
    <s v="Milk/Milk Substitutes"/>
    <s v="Milk (Perishable)"/>
    <x v="89"/>
    <x v="946"/>
    <x v="5"/>
    <x v="2"/>
    <x v="0"/>
    <x v="0"/>
    <x v="7"/>
    <n v="1.4745081499999999"/>
    <x v="9"/>
    <s v="aggregate"/>
    <x v="3"/>
  </r>
  <r>
    <s v="Milk/Milk Substitutes"/>
    <s v="Milk (Perishable)"/>
    <x v="89"/>
    <x v="947"/>
    <x v="5"/>
    <x v="1"/>
    <x v="0"/>
    <x v="0"/>
    <x v="7"/>
    <n v="1.1888463"/>
    <x v="9"/>
    <s v="aggregate"/>
    <x v="3"/>
  </r>
  <r>
    <s v="Milk/Milk Substitutes"/>
    <s v="Milk (Perishable)"/>
    <x v="89"/>
    <x v="947"/>
    <x v="5"/>
    <x v="3"/>
    <x v="0"/>
    <x v="0"/>
    <x v="7"/>
    <n v="1.061493E-2"/>
    <x v="9"/>
    <s v="aggregate"/>
    <x v="3"/>
  </r>
  <r>
    <s v="Milk/Milk Substitutes"/>
    <s v="Milk (Perishable)"/>
    <x v="89"/>
    <x v="947"/>
    <x v="5"/>
    <x v="4"/>
    <x v="0"/>
    <x v="0"/>
    <x v="7"/>
    <n v="0.17188730999999999"/>
    <x v="9"/>
    <s v="aggregate"/>
    <x v="3"/>
  </r>
  <r>
    <s v="Milk/Milk Substitutes"/>
    <s v="Milk (Perishable)"/>
    <x v="89"/>
    <x v="947"/>
    <x v="5"/>
    <x v="5"/>
    <x v="0"/>
    <x v="0"/>
    <x v="7"/>
    <n v="0.10315961"/>
    <x v="9"/>
    <s v="aggregate"/>
    <x v="3"/>
  </r>
  <r>
    <s v="Milk/Milk Substitutes"/>
    <s v="Milk (Perishable)"/>
    <x v="89"/>
    <x v="947"/>
    <x v="5"/>
    <x v="2"/>
    <x v="0"/>
    <x v="0"/>
    <x v="7"/>
    <n v="1.4745081499999999"/>
    <x v="9"/>
    <s v="aggregate"/>
    <x v="3"/>
  </r>
  <r>
    <s v="Milk/Milk Substitutes"/>
    <s v="Milk (Perishable)"/>
    <x v="89"/>
    <x v="948"/>
    <x v="5"/>
    <x v="1"/>
    <x v="0"/>
    <x v="0"/>
    <x v="7"/>
    <n v="1.1888463"/>
    <x v="9"/>
    <s v="aggregate"/>
    <x v="3"/>
  </r>
  <r>
    <s v="Milk/Milk Substitutes"/>
    <s v="Milk (Perishable)"/>
    <x v="89"/>
    <x v="948"/>
    <x v="5"/>
    <x v="3"/>
    <x v="0"/>
    <x v="0"/>
    <x v="7"/>
    <n v="1.061493E-2"/>
    <x v="9"/>
    <s v="aggregate"/>
    <x v="3"/>
  </r>
  <r>
    <s v="Milk/Milk Substitutes"/>
    <s v="Milk (Perishable)"/>
    <x v="89"/>
    <x v="948"/>
    <x v="5"/>
    <x v="4"/>
    <x v="0"/>
    <x v="0"/>
    <x v="7"/>
    <n v="0.17188730999999999"/>
    <x v="9"/>
    <s v="aggregate"/>
    <x v="3"/>
  </r>
  <r>
    <s v="Milk/Milk Substitutes"/>
    <s v="Milk (Perishable)"/>
    <x v="89"/>
    <x v="948"/>
    <x v="5"/>
    <x v="5"/>
    <x v="0"/>
    <x v="0"/>
    <x v="7"/>
    <n v="0.10315961"/>
    <x v="9"/>
    <s v="aggregate"/>
    <x v="3"/>
  </r>
  <r>
    <s v="Milk/Milk Substitutes"/>
    <s v="Milk (Perishable)"/>
    <x v="89"/>
    <x v="948"/>
    <x v="5"/>
    <x v="2"/>
    <x v="0"/>
    <x v="0"/>
    <x v="7"/>
    <n v="1.4745081499999999"/>
    <x v="9"/>
    <s v="aggregate"/>
    <x v="3"/>
  </r>
  <r>
    <s v="Milk/Milk Substitutes"/>
    <s v="Milk (Perishable)"/>
    <x v="89"/>
    <x v="949"/>
    <x v="5"/>
    <x v="1"/>
    <x v="0"/>
    <x v="0"/>
    <x v="7"/>
    <n v="1.1888463"/>
    <x v="9"/>
    <s v="aggregate"/>
    <x v="3"/>
  </r>
  <r>
    <s v="Milk/Milk Substitutes"/>
    <s v="Milk (Perishable)"/>
    <x v="89"/>
    <x v="949"/>
    <x v="5"/>
    <x v="3"/>
    <x v="0"/>
    <x v="0"/>
    <x v="7"/>
    <n v="1.061493E-2"/>
    <x v="9"/>
    <s v="aggregate"/>
    <x v="3"/>
  </r>
  <r>
    <s v="Milk/Milk Substitutes"/>
    <s v="Milk (Perishable)"/>
    <x v="89"/>
    <x v="949"/>
    <x v="5"/>
    <x v="4"/>
    <x v="0"/>
    <x v="0"/>
    <x v="7"/>
    <n v="0.17188730999999999"/>
    <x v="9"/>
    <s v="aggregate"/>
    <x v="3"/>
  </r>
  <r>
    <s v="Milk/Milk Substitutes"/>
    <s v="Milk (Perishable)"/>
    <x v="89"/>
    <x v="949"/>
    <x v="5"/>
    <x v="5"/>
    <x v="0"/>
    <x v="0"/>
    <x v="7"/>
    <n v="0.10315961"/>
    <x v="9"/>
    <s v="aggregate"/>
    <x v="3"/>
  </r>
  <r>
    <s v="Milk/Milk Substitutes"/>
    <s v="Milk (Perishable)"/>
    <x v="89"/>
    <x v="949"/>
    <x v="5"/>
    <x v="2"/>
    <x v="0"/>
    <x v="0"/>
    <x v="7"/>
    <n v="1.4745081499999999"/>
    <x v="9"/>
    <s v="aggregate"/>
    <x v="3"/>
  </r>
  <r>
    <s v="Milk/Milk Substitutes"/>
    <s v="Milk (Perishable)"/>
    <x v="89"/>
    <x v="950"/>
    <x v="5"/>
    <x v="1"/>
    <x v="0"/>
    <x v="0"/>
    <x v="7"/>
    <n v="1.1888463"/>
    <x v="9"/>
    <s v="aggregate"/>
    <x v="3"/>
  </r>
  <r>
    <s v="Milk/Milk Substitutes"/>
    <s v="Milk (Perishable)"/>
    <x v="89"/>
    <x v="950"/>
    <x v="5"/>
    <x v="3"/>
    <x v="0"/>
    <x v="0"/>
    <x v="7"/>
    <n v="1.061493E-2"/>
    <x v="9"/>
    <s v="aggregate"/>
    <x v="3"/>
  </r>
  <r>
    <s v="Milk/Milk Substitutes"/>
    <s v="Milk (Perishable)"/>
    <x v="89"/>
    <x v="950"/>
    <x v="5"/>
    <x v="4"/>
    <x v="0"/>
    <x v="0"/>
    <x v="7"/>
    <n v="0.17188730999999999"/>
    <x v="9"/>
    <s v="aggregate"/>
    <x v="3"/>
  </r>
  <r>
    <s v="Milk/Milk Substitutes"/>
    <s v="Milk (Perishable)"/>
    <x v="89"/>
    <x v="950"/>
    <x v="5"/>
    <x v="5"/>
    <x v="0"/>
    <x v="0"/>
    <x v="7"/>
    <n v="0.10315961"/>
    <x v="9"/>
    <s v="aggregate"/>
    <x v="3"/>
  </r>
  <r>
    <s v="Milk/Milk Substitutes"/>
    <s v="Milk (Perishable)"/>
    <x v="89"/>
    <x v="950"/>
    <x v="5"/>
    <x v="2"/>
    <x v="0"/>
    <x v="0"/>
    <x v="7"/>
    <n v="1.4745081499999999"/>
    <x v="9"/>
    <s v="aggregate"/>
    <x v="3"/>
  </r>
  <r>
    <s v="Milk/Milk Substitutes"/>
    <s v="Milk (Perishable)"/>
    <x v="89"/>
    <x v="951"/>
    <x v="5"/>
    <x v="1"/>
    <x v="0"/>
    <x v="0"/>
    <x v="7"/>
    <n v="1.1888463"/>
    <x v="9"/>
    <s v="aggregate"/>
    <x v="3"/>
  </r>
  <r>
    <s v="Milk/Milk Substitutes"/>
    <s v="Milk (Perishable)"/>
    <x v="89"/>
    <x v="951"/>
    <x v="5"/>
    <x v="3"/>
    <x v="0"/>
    <x v="0"/>
    <x v="7"/>
    <n v="1.061493E-2"/>
    <x v="9"/>
    <s v="aggregate"/>
    <x v="3"/>
  </r>
  <r>
    <s v="Milk/Milk Substitutes"/>
    <s v="Milk (Perishable)"/>
    <x v="89"/>
    <x v="951"/>
    <x v="5"/>
    <x v="4"/>
    <x v="0"/>
    <x v="0"/>
    <x v="7"/>
    <n v="0.17188730999999999"/>
    <x v="9"/>
    <s v="aggregate"/>
    <x v="3"/>
  </r>
  <r>
    <s v="Milk/Milk Substitutes"/>
    <s v="Milk (Perishable)"/>
    <x v="89"/>
    <x v="951"/>
    <x v="5"/>
    <x v="5"/>
    <x v="0"/>
    <x v="0"/>
    <x v="7"/>
    <n v="0.10315961"/>
    <x v="9"/>
    <s v="aggregate"/>
    <x v="3"/>
  </r>
  <r>
    <s v="Milk/Milk Substitutes"/>
    <s v="Milk (Perishable)"/>
    <x v="89"/>
    <x v="951"/>
    <x v="5"/>
    <x v="2"/>
    <x v="0"/>
    <x v="0"/>
    <x v="7"/>
    <n v="1.4745081499999999"/>
    <x v="9"/>
    <s v="aggregate"/>
    <x v="3"/>
  </r>
  <r>
    <s v="Milk/Milk Substitutes"/>
    <s v="Milk (Perishable)"/>
    <x v="89"/>
    <x v="952"/>
    <x v="5"/>
    <x v="1"/>
    <x v="0"/>
    <x v="0"/>
    <x v="7"/>
    <n v="1.1888463"/>
    <x v="9"/>
    <s v="aggregate"/>
    <x v="3"/>
  </r>
  <r>
    <s v="Milk/Milk Substitutes"/>
    <s v="Milk (Perishable)"/>
    <x v="89"/>
    <x v="952"/>
    <x v="5"/>
    <x v="3"/>
    <x v="0"/>
    <x v="0"/>
    <x v="7"/>
    <n v="1.061493E-2"/>
    <x v="9"/>
    <s v="aggregate"/>
    <x v="3"/>
  </r>
  <r>
    <s v="Milk/Milk Substitutes"/>
    <s v="Milk (Perishable)"/>
    <x v="89"/>
    <x v="952"/>
    <x v="5"/>
    <x v="4"/>
    <x v="0"/>
    <x v="0"/>
    <x v="7"/>
    <n v="0.17188730999999999"/>
    <x v="9"/>
    <s v="aggregate"/>
    <x v="3"/>
  </r>
  <r>
    <s v="Milk/Milk Substitutes"/>
    <s v="Milk (Perishable)"/>
    <x v="89"/>
    <x v="952"/>
    <x v="5"/>
    <x v="5"/>
    <x v="0"/>
    <x v="0"/>
    <x v="7"/>
    <n v="0.10315961"/>
    <x v="9"/>
    <s v="aggregate"/>
    <x v="3"/>
  </r>
  <r>
    <s v="Milk/Milk Substitutes"/>
    <s v="Milk (Perishable)"/>
    <x v="89"/>
    <x v="952"/>
    <x v="5"/>
    <x v="2"/>
    <x v="0"/>
    <x v="0"/>
    <x v="7"/>
    <n v="1.4745081499999999"/>
    <x v="9"/>
    <s v="aggregate"/>
    <x v="3"/>
  </r>
  <r>
    <s v="Milk/Milk Substitutes"/>
    <s v="Milk (Perishable)"/>
    <x v="89"/>
    <x v="953"/>
    <x v="5"/>
    <x v="1"/>
    <x v="0"/>
    <x v="0"/>
    <x v="7"/>
    <n v="1.1888463"/>
    <x v="9"/>
    <s v="aggregate"/>
    <x v="3"/>
  </r>
  <r>
    <s v="Milk/Milk Substitutes"/>
    <s v="Milk (Perishable)"/>
    <x v="89"/>
    <x v="953"/>
    <x v="5"/>
    <x v="3"/>
    <x v="0"/>
    <x v="0"/>
    <x v="7"/>
    <n v="1.061493E-2"/>
    <x v="9"/>
    <s v="aggregate"/>
    <x v="3"/>
  </r>
  <r>
    <s v="Milk/Milk Substitutes"/>
    <s v="Milk (Perishable)"/>
    <x v="89"/>
    <x v="953"/>
    <x v="5"/>
    <x v="4"/>
    <x v="0"/>
    <x v="0"/>
    <x v="7"/>
    <n v="0.17188730999999999"/>
    <x v="9"/>
    <s v="aggregate"/>
    <x v="3"/>
  </r>
  <r>
    <s v="Milk/Milk Substitutes"/>
    <s v="Milk (Perishable)"/>
    <x v="89"/>
    <x v="953"/>
    <x v="5"/>
    <x v="5"/>
    <x v="0"/>
    <x v="0"/>
    <x v="7"/>
    <n v="0.10315961"/>
    <x v="9"/>
    <s v="aggregate"/>
    <x v="3"/>
  </r>
  <r>
    <s v="Milk/Milk Substitutes"/>
    <s v="Milk (Perishable)"/>
    <x v="89"/>
    <x v="953"/>
    <x v="5"/>
    <x v="2"/>
    <x v="0"/>
    <x v="0"/>
    <x v="7"/>
    <n v="1.4745081499999999"/>
    <x v="9"/>
    <s v="aggregate"/>
    <x v="3"/>
  </r>
  <r>
    <s v="Milk/Milk Substitutes"/>
    <s v="Milk (Perishable)"/>
    <x v="89"/>
    <x v="954"/>
    <x v="5"/>
    <x v="1"/>
    <x v="0"/>
    <x v="0"/>
    <x v="7"/>
    <n v="2.1021835000000002"/>
    <x v="9"/>
    <s v="aggregate"/>
    <x v="3"/>
  </r>
  <r>
    <s v="Milk/Milk Substitutes"/>
    <s v="Milk (Perishable)"/>
    <x v="89"/>
    <x v="954"/>
    <x v="5"/>
    <x v="3"/>
    <x v="0"/>
    <x v="0"/>
    <x v="7"/>
    <n v="0"/>
    <x v="9"/>
    <s v="aggregate"/>
    <x v="3"/>
  </r>
  <r>
    <s v="Milk/Milk Substitutes"/>
    <s v="Milk (Perishable)"/>
    <x v="89"/>
    <x v="954"/>
    <x v="5"/>
    <x v="4"/>
    <x v="0"/>
    <x v="0"/>
    <x v="7"/>
    <n v="0.17188730999999999"/>
    <x v="9"/>
    <s v="aggregate"/>
    <x v="3"/>
  </r>
  <r>
    <s v="Milk/Milk Substitutes"/>
    <s v="Milk (Perishable)"/>
    <x v="89"/>
    <x v="954"/>
    <x v="5"/>
    <x v="5"/>
    <x v="0"/>
    <x v="0"/>
    <x v="7"/>
    <n v="0.13071874999999999"/>
    <x v="9"/>
    <s v="aggregate"/>
    <x v="3"/>
  </r>
  <r>
    <s v="Milk/Milk Substitutes"/>
    <s v="Milk (Perishable)"/>
    <x v="89"/>
    <x v="954"/>
    <x v="5"/>
    <x v="2"/>
    <x v="0"/>
    <x v="0"/>
    <x v="7"/>
    <n v="2.4047895600000002"/>
    <x v="9"/>
    <s v="aggregate"/>
    <x v="3"/>
  </r>
  <r>
    <s v="Milk/Milk Substitutes"/>
    <s v="Milk (Perishable)"/>
    <x v="89"/>
    <x v="955"/>
    <x v="6"/>
    <x v="1"/>
    <x v="8"/>
    <x v="3"/>
    <x v="7"/>
    <n v="0.99"/>
    <x v="33"/>
    <s v="aggregate"/>
    <x v="5"/>
  </r>
  <r>
    <s v="Milk/Milk Substitutes"/>
    <s v="Milk (Perishable)"/>
    <x v="89"/>
    <x v="955"/>
    <x v="7"/>
    <x v="1"/>
    <x v="3"/>
    <x v="2"/>
    <x v="18"/>
    <n v="1.1000000000000001"/>
    <x v="34"/>
    <s v="aggregate"/>
    <x v="6"/>
  </r>
  <r>
    <s v="Milk/Milk Substitutes"/>
    <s v="Milk (Perishable)"/>
    <x v="89"/>
    <x v="956"/>
    <x v="1"/>
    <x v="2"/>
    <x v="1"/>
    <x v="1"/>
    <x v="7"/>
    <n v="3.75"/>
    <x v="35"/>
    <s v="aggregate"/>
    <x v="1"/>
  </r>
  <r>
    <s v="Milk/Milk Substitutes"/>
    <s v="Milk (Perishable)"/>
    <x v="89"/>
    <x v="957"/>
    <x v="1"/>
    <x v="2"/>
    <x v="32"/>
    <x v="1"/>
    <x v="7"/>
    <n v="1.19"/>
    <x v="35"/>
    <s v="aggregate"/>
    <x v="1"/>
  </r>
  <r>
    <s v="Milk/Milk Substitutes"/>
    <s v="Milk (Perishable)"/>
    <x v="89"/>
    <x v="958"/>
    <x v="1"/>
    <x v="2"/>
    <x v="33"/>
    <x v="1"/>
    <x v="7"/>
    <n v="3.34"/>
    <x v="35"/>
    <s v="aggregate"/>
    <x v="1"/>
  </r>
  <r>
    <s v="Milk/Milk Substitutes"/>
    <s v="Milk (Perishable)"/>
    <x v="89"/>
    <x v="959"/>
    <x v="1"/>
    <x v="2"/>
    <x v="34"/>
    <x v="1"/>
    <x v="7"/>
    <n v="2.5299999999999998"/>
    <x v="35"/>
    <s v="aggregate"/>
    <x v="1"/>
  </r>
  <r>
    <s v="Milk/Milk Substitutes"/>
    <s v="Milk (Perishable)"/>
    <x v="89"/>
    <x v="960"/>
    <x v="1"/>
    <x v="2"/>
    <x v="35"/>
    <x v="1"/>
    <x v="7"/>
    <n v="1.26"/>
    <x v="35"/>
    <s v="aggregate"/>
    <x v="1"/>
  </r>
  <r>
    <s v="Milk/Milk Substitutes"/>
    <s v="Milk (Perishable)"/>
    <x v="89"/>
    <x v="961"/>
    <x v="1"/>
    <x v="2"/>
    <x v="11"/>
    <x v="1"/>
    <x v="7"/>
    <n v="1.69"/>
    <x v="35"/>
    <s v="aggregate"/>
    <x v="1"/>
  </r>
  <r>
    <s v="Milk/Milk Substitutes"/>
    <s v="Milk (Perishable)"/>
    <x v="89"/>
    <x v="962"/>
    <x v="1"/>
    <x v="2"/>
    <x v="9"/>
    <x v="1"/>
    <x v="7"/>
    <n v="1.32"/>
    <x v="35"/>
    <s v="aggregate"/>
    <x v="1"/>
  </r>
  <r>
    <s v="Milk/Milk Substitutes"/>
    <s v="Milk (Perishable)"/>
    <x v="89"/>
    <x v="963"/>
    <x v="1"/>
    <x v="2"/>
    <x v="10"/>
    <x v="1"/>
    <x v="7"/>
    <n v="1.34"/>
    <x v="35"/>
    <s v="aggregate"/>
    <x v="1"/>
  </r>
  <r>
    <s v="Milk/Milk Substitutes"/>
    <s v="Milk (Perishable)"/>
    <x v="89"/>
    <x v="964"/>
    <x v="1"/>
    <x v="2"/>
    <x v="12"/>
    <x v="1"/>
    <x v="7"/>
    <n v="1.39"/>
    <x v="35"/>
    <s v="aggregate"/>
    <x v="1"/>
  </r>
  <r>
    <s v="Milk/Milk Substitutes"/>
    <s v="Milk (Perishable)"/>
    <x v="89"/>
    <x v="965"/>
    <x v="2"/>
    <x v="1"/>
    <x v="1"/>
    <x v="2"/>
    <x v="7"/>
    <n v="1.7594389016700001"/>
    <x v="8"/>
    <s v="aggregate"/>
    <x v="2"/>
  </r>
  <r>
    <s v="Milk/Milk Substitutes"/>
    <s v="Milk (Perishable)"/>
    <x v="89"/>
    <x v="965"/>
    <x v="2"/>
    <x v="2"/>
    <x v="1"/>
    <x v="2"/>
    <x v="7"/>
    <n v="2.1895906539299999"/>
    <x v="8"/>
    <s v="aggregate"/>
    <x v="2"/>
  </r>
  <r>
    <s v="Milk/Milk Substitutes"/>
    <s v="Milk (Perishable)"/>
    <x v="89"/>
    <x v="965"/>
    <x v="2"/>
    <x v="3"/>
    <x v="1"/>
    <x v="2"/>
    <x v="7"/>
    <n v="9.0178946450000005E-2"/>
    <x v="8"/>
    <s v="aggregate"/>
    <x v="2"/>
  </r>
  <r>
    <s v="Milk/Milk Substitutes"/>
    <s v="Milk (Perishable)"/>
    <x v="89"/>
    <x v="965"/>
    <x v="2"/>
    <x v="4"/>
    <x v="1"/>
    <x v="2"/>
    <x v="7"/>
    <n v="0.23848638999999999"/>
    <x v="8"/>
    <s v="aggregate"/>
    <x v="2"/>
  </r>
  <r>
    <s v="Milk/Milk Substitutes"/>
    <s v="Milk (Perishable)"/>
    <x v="89"/>
    <x v="965"/>
    <x v="2"/>
    <x v="5"/>
    <x v="1"/>
    <x v="2"/>
    <x v="7"/>
    <n v="0.10148641581999999"/>
    <x v="8"/>
    <s v="aggregate"/>
    <x v="2"/>
  </r>
  <r>
    <s v="Milk/Milk Substitutes"/>
    <s v="Milk (Perishable)"/>
    <x v="89"/>
    <x v="966"/>
    <x v="8"/>
    <x v="0"/>
    <x v="2"/>
    <x v="1"/>
    <x v="30"/>
    <n v="2.3528273759999999E-2"/>
    <x v="5"/>
    <s v="aggregate"/>
    <x v="3"/>
  </r>
  <r>
    <s v="Milk/Milk Substitutes"/>
    <s v="Milk (Perishable)"/>
    <x v="89"/>
    <x v="966"/>
    <x v="8"/>
    <x v="6"/>
    <x v="2"/>
    <x v="1"/>
    <x v="30"/>
    <n v="1.719210006"/>
    <x v="5"/>
    <s v="aggregate"/>
    <x v="3"/>
  </r>
  <r>
    <s v="Milk/Milk Substitutes"/>
    <s v="Milk (Perishable)"/>
    <x v="89"/>
    <x v="966"/>
    <x v="8"/>
    <x v="7"/>
    <x v="2"/>
    <x v="1"/>
    <x v="30"/>
    <n v="3.9646476659999998"/>
    <x v="5"/>
    <s v="aggregate"/>
    <x v="3"/>
  </r>
  <r>
    <s v="Milk/Milk Substitutes"/>
    <s v="Milk (Perishable)"/>
    <x v="89"/>
    <x v="966"/>
    <x v="8"/>
    <x v="1"/>
    <x v="2"/>
    <x v="1"/>
    <x v="30"/>
    <n v="5.7073859457599996"/>
    <x v="5"/>
    <s v="aggregate"/>
    <x v="3"/>
  </r>
  <r>
    <s v="Milk/Milk Substitutes"/>
    <s v="Milk (Perishable)"/>
    <x v="89"/>
    <x v="966"/>
    <x v="8"/>
    <x v="0"/>
    <x v="2"/>
    <x v="1"/>
    <x v="31"/>
    <n v="3.1185516800000001E-3"/>
    <x v="5"/>
    <s v="aggregate"/>
    <x v="3"/>
  </r>
  <r>
    <s v="Milk/Milk Substitutes"/>
    <s v="Milk (Perishable)"/>
    <x v="89"/>
    <x v="966"/>
    <x v="8"/>
    <x v="6"/>
    <x v="2"/>
    <x v="1"/>
    <x v="31"/>
    <n v="2.1531392340000002"/>
    <x v="5"/>
    <s v="aggregate"/>
    <x v="3"/>
  </r>
  <r>
    <s v="Milk/Milk Substitutes"/>
    <s v="Milk (Perishable)"/>
    <x v="89"/>
    <x v="966"/>
    <x v="8"/>
    <x v="7"/>
    <x v="2"/>
    <x v="1"/>
    <x v="31"/>
    <n v="4.4482754399999997"/>
    <x v="5"/>
    <s v="aggregate"/>
    <x v="3"/>
  </r>
  <r>
    <s v="Milk/Milk Substitutes"/>
    <s v="Milk (Perishable)"/>
    <x v="89"/>
    <x v="966"/>
    <x v="8"/>
    <x v="1"/>
    <x v="2"/>
    <x v="1"/>
    <x v="31"/>
    <n v="6.60453322568"/>
    <x v="5"/>
    <s v="aggregate"/>
    <x v="3"/>
  </r>
  <r>
    <s v="Milk/Milk Substitutes"/>
    <s v="Milk (Perishable)"/>
    <x v="89"/>
    <x v="966"/>
    <x v="8"/>
    <x v="0"/>
    <x v="2"/>
    <x v="1"/>
    <x v="32"/>
    <n v="2.672619498E-2"/>
    <x v="5"/>
    <s v="aggregate"/>
    <x v="3"/>
  </r>
  <r>
    <s v="Milk/Milk Substitutes"/>
    <s v="Milk (Perishable)"/>
    <x v="89"/>
    <x v="966"/>
    <x v="8"/>
    <x v="6"/>
    <x v="2"/>
    <x v="1"/>
    <x v="32"/>
    <n v="1.651219266"/>
    <x v="5"/>
    <s v="aggregate"/>
    <x v="3"/>
  </r>
  <r>
    <s v="Milk/Milk Substitutes"/>
    <s v="Milk (Perishable)"/>
    <x v="89"/>
    <x v="966"/>
    <x v="8"/>
    <x v="7"/>
    <x v="2"/>
    <x v="1"/>
    <x v="32"/>
    <n v="3.8888692859999998"/>
    <x v="5"/>
    <s v="aggregate"/>
    <x v="3"/>
  </r>
  <r>
    <s v="Milk/Milk Substitutes"/>
    <s v="Milk (Perishable)"/>
    <x v="89"/>
    <x v="966"/>
    <x v="8"/>
    <x v="1"/>
    <x v="2"/>
    <x v="1"/>
    <x v="32"/>
    <n v="5.5668147469799996"/>
    <x v="5"/>
    <s v="aggregate"/>
    <x v="3"/>
  </r>
  <r>
    <s v="Milk/Milk Substitutes"/>
    <s v="Milk (Perishable)"/>
    <x v="89"/>
    <x v="966"/>
    <x v="8"/>
    <x v="0"/>
    <x v="13"/>
    <x v="1"/>
    <x v="30"/>
    <n v="0"/>
    <x v="5"/>
    <s v="aggregate"/>
    <x v="3"/>
  </r>
  <r>
    <s v="Milk/Milk Substitutes"/>
    <s v="Milk (Perishable)"/>
    <x v="89"/>
    <x v="966"/>
    <x v="8"/>
    <x v="6"/>
    <x v="13"/>
    <x v="1"/>
    <x v="30"/>
    <n v="2.7350866200000001"/>
    <x v="5"/>
    <s v="aggregate"/>
    <x v="3"/>
  </r>
  <r>
    <s v="Milk/Milk Substitutes"/>
    <s v="Milk (Perishable)"/>
    <x v="89"/>
    <x v="966"/>
    <x v="8"/>
    <x v="7"/>
    <x v="13"/>
    <x v="1"/>
    <x v="30"/>
    <n v="7.9309141800000003"/>
    <x v="5"/>
    <s v="aggregate"/>
    <x v="3"/>
  </r>
  <r>
    <s v="Milk/Milk Substitutes"/>
    <s v="Milk (Perishable)"/>
    <x v="89"/>
    <x v="966"/>
    <x v="8"/>
    <x v="1"/>
    <x v="13"/>
    <x v="1"/>
    <x v="30"/>
    <n v="10.666000800000001"/>
    <x v="5"/>
    <s v="aggregate"/>
    <x v="3"/>
  </r>
  <r>
    <s v="Milk/Milk Substitutes"/>
    <s v="Milk (Perishable)"/>
    <x v="89"/>
    <x v="966"/>
    <x v="8"/>
    <x v="0"/>
    <x v="13"/>
    <x v="1"/>
    <x v="31"/>
    <n v="0"/>
    <x v="5"/>
    <s v="aggregate"/>
    <x v="3"/>
  </r>
  <r>
    <s v="Milk/Milk Substitutes"/>
    <s v="Milk (Perishable)"/>
    <x v="89"/>
    <x v="966"/>
    <x v="8"/>
    <x v="6"/>
    <x v="13"/>
    <x v="1"/>
    <x v="31"/>
    <n v="2.8872736620000001"/>
    <x v="5"/>
    <s v="aggregate"/>
    <x v="3"/>
  </r>
  <r>
    <s v="Milk/Milk Substitutes"/>
    <s v="Milk (Perishable)"/>
    <x v="89"/>
    <x v="966"/>
    <x v="8"/>
    <x v="7"/>
    <x v="13"/>
    <x v="1"/>
    <x v="31"/>
    <n v="7.9564890000000004"/>
    <x v="5"/>
    <s v="aggregate"/>
    <x v="3"/>
  </r>
  <r>
    <s v="Milk/Milk Substitutes"/>
    <s v="Milk (Perishable)"/>
    <x v="89"/>
    <x v="966"/>
    <x v="8"/>
    <x v="1"/>
    <x v="13"/>
    <x v="1"/>
    <x v="31"/>
    <n v="10.843762662"/>
    <x v="5"/>
    <s v="aggregate"/>
    <x v="3"/>
  </r>
  <r>
    <s v="Milk/Milk Substitutes"/>
    <s v="Milk (Perishable)"/>
    <x v="89"/>
    <x v="966"/>
    <x v="8"/>
    <x v="0"/>
    <x v="13"/>
    <x v="1"/>
    <x v="32"/>
    <n v="0"/>
    <x v="5"/>
    <s v="aggregate"/>
    <x v="3"/>
  </r>
  <r>
    <s v="Milk/Milk Substitutes"/>
    <s v="Milk (Perishable)"/>
    <x v="89"/>
    <x v="966"/>
    <x v="8"/>
    <x v="6"/>
    <x v="13"/>
    <x v="1"/>
    <x v="32"/>
    <n v="2.6256619560000001"/>
    <x v="5"/>
    <s v="aggregate"/>
    <x v="3"/>
  </r>
  <r>
    <s v="Milk/Milk Substitutes"/>
    <s v="Milk (Perishable)"/>
    <x v="89"/>
    <x v="966"/>
    <x v="8"/>
    <x v="7"/>
    <x v="13"/>
    <x v="1"/>
    <x v="32"/>
    <n v="7.9125269400000002"/>
    <x v="5"/>
    <s v="aggregate"/>
    <x v="3"/>
  </r>
  <r>
    <s v="Milk/Milk Substitutes"/>
    <s v="Milk (Perishable)"/>
    <x v="89"/>
    <x v="966"/>
    <x v="8"/>
    <x v="1"/>
    <x v="13"/>
    <x v="1"/>
    <x v="32"/>
    <n v="10.538188895999999"/>
    <x v="5"/>
    <s v="aggregate"/>
    <x v="3"/>
  </r>
  <r>
    <s v="Milk/Milk Substitutes"/>
    <s v="Milk (Perishable)"/>
    <x v="89"/>
    <x v="966"/>
    <x v="8"/>
    <x v="0"/>
    <x v="14"/>
    <x v="1"/>
    <x v="30"/>
    <n v="5.5472262000000001E-2"/>
    <x v="5"/>
    <s v="aggregate"/>
    <x v="3"/>
  </r>
  <r>
    <s v="Milk/Milk Substitutes"/>
    <s v="Milk (Perishable)"/>
    <x v="89"/>
    <x v="966"/>
    <x v="8"/>
    <x v="6"/>
    <x v="14"/>
    <x v="1"/>
    <x v="30"/>
    <n v="1.624709754"/>
    <x v="5"/>
    <s v="aggregate"/>
    <x v="3"/>
  </r>
  <r>
    <s v="Milk/Milk Substitutes"/>
    <s v="Milk (Perishable)"/>
    <x v="89"/>
    <x v="966"/>
    <x v="8"/>
    <x v="7"/>
    <x v="14"/>
    <x v="1"/>
    <x v="30"/>
    <n v="2.6288006639999999"/>
    <x v="5"/>
    <s v="aggregate"/>
    <x v="3"/>
  </r>
  <r>
    <s v="Milk/Milk Substitutes"/>
    <s v="Milk (Perishable)"/>
    <x v="89"/>
    <x v="966"/>
    <x v="8"/>
    <x v="1"/>
    <x v="14"/>
    <x v="1"/>
    <x v="30"/>
    <n v="4.3089826799999997"/>
    <x v="5"/>
    <s v="aggregate"/>
    <x v="3"/>
  </r>
  <r>
    <s v="Milk/Milk Substitutes"/>
    <s v="Milk (Perishable)"/>
    <x v="89"/>
    <x v="966"/>
    <x v="8"/>
    <x v="0"/>
    <x v="14"/>
    <x v="1"/>
    <x v="31"/>
    <n v="6.1516793399999999E-2"/>
    <x v="5"/>
    <s v="aggregate"/>
    <x v="3"/>
  </r>
  <r>
    <s v="Milk/Milk Substitutes"/>
    <s v="Milk (Perishable)"/>
    <x v="89"/>
    <x v="966"/>
    <x v="8"/>
    <x v="6"/>
    <x v="14"/>
    <x v="1"/>
    <x v="31"/>
    <n v="1.2676959539999999"/>
    <x v="5"/>
    <s v="aggregate"/>
    <x v="3"/>
  </r>
  <r>
    <s v="Milk/Milk Substitutes"/>
    <s v="Milk (Perishable)"/>
    <x v="89"/>
    <x v="966"/>
    <x v="8"/>
    <x v="7"/>
    <x v="14"/>
    <x v="1"/>
    <x v="31"/>
    <n v="2.5749100199999999"/>
    <x v="5"/>
    <s v="aggregate"/>
    <x v="3"/>
  </r>
  <r>
    <s v="Milk/Milk Substitutes"/>
    <s v="Milk (Perishable)"/>
    <x v="89"/>
    <x v="966"/>
    <x v="8"/>
    <x v="1"/>
    <x v="14"/>
    <x v="1"/>
    <x v="31"/>
    <n v="3.9041227674000001"/>
    <x v="5"/>
    <s v="aggregate"/>
    <x v="3"/>
  </r>
  <r>
    <s v="Milk/Milk Substitutes"/>
    <s v="Milk (Perishable)"/>
    <x v="89"/>
    <x v="966"/>
    <x v="8"/>
    <x v="0"/>
    <x v="14"/>
    <x v="1"/>
    <x v="32"/>
    <n v="5.2996729800000003E-2"/>
    <x v="5"/>
    <s v="aggregate"/>
    <x v="3"/>
  </r>
  <r>
    <s v="Milk/Milk Substitutes"/>
    <s v="Milk (Perishable)"/>
    <x v="89"/>
    <x v="966"/>
    <x v="8"/>
    <x v="6"/>
    <x v="14"/>
    <x v="1"/>
    <x v="32"/>
    <n v="1.7709233520000001"/>
    <x v="5"/>
    <s v="aggregate"/>
    <x v="3"/>
  </r>
  <r>
    <s v="Milk/Milk Substitutes"/>
    <s v="Milk (Perishable)"/>
    <x v="89"/>
    <x v="966"/>
    <x v="8"/>
    <x v="7"/>
    <x v="14"/>
    <x v="1"/>
    <x v="32"/>
    <n v="2.6508719219999999"/>
    <x v="5"/>
    <s v="aggregate"/>
    <x v="3"/>
  </r>
  <r>
    <s v="Milk/Milk Substitutes"/>
    <s v="Milk (Perishable)"/>
    <x v="89"/>
    <x v="966"/>
    <x v="8"/>
    <x v="1"/>
    <x v="14"/>
    <x v="1"/>
    <x v="32"/>
    <n v="4.4747920038000002"/>
    <x v="5"/>
    <s v="aggregate"/>
    <x v="3"/>
  </r>
  <r>
    <s v="Milk/Milk Substitutes"/>
    <s v="Milk (Perishable)"/>
    <x v="89"/>
    <x v="966"/>
    <x v="8"/>
    <x v="0"/>
    <x v="15"/>
    <x v="1"/>
    <x v="30"/>
    <n v="6.3983916000000002E-2"/>
    <x v="5"/>
    <s v="aggregate"/>
    <x v="3"/>
  </r>
  <r>
    <s v="Milk/Milk Substitutes"/>
    <s v="Milk (Perishable)"/>
    <x v="89"/>
    <x v="966"/>
    <x v="8"/>
    <x v="6"/>
    <x v="15"/>
    <x v="1"/>
    <x v="30"/>
    <n v="1.0082006640000001"/>
    <x v="5"/>
    <s v="aggregate"/>
    <x v="3"/>
  </r>
  <r>
    <s v="Milk/Milk Substitutes"/>
    <s v="Milk (Perishable)"/>
    <x v="89"/>
    <x v="966"/>
    <x v="8"/>
    <x v="7"/>
    <x v="15"/>
    <x v="1"/>
    <x v="30"/>
    <n v="3.8785447500000001"/>
    <x v="5"/>
    <s v="aggregate"/>
    <x v="3"/>
  </r>
  <r>
    <s v="Milk/Milk Substitutes"/>
    <s v="Milk (Perishable)"/>
    <x v="89"/>
    <x v="966"/>
    <x v="8"/>
    <x v="1"/>
    <x v="15"/>
    <x v="1"/>
    <x v="30"/>
    <n v="4.9507293299999997"/>
    <x v="5"/>
    <s v="aggregate"/>
    <x v="3"/>
  </r>
  <r>
    <s v="Milk/Milk Substitutes"/>
    <s v="Milk (Perishable)"/>
    <x v="89"/>
    <x v="966"/>
    <x v="8"/>
    <x v="0"/>
    <x v="15"/>
    <x v="1"/>
    <x v="31"/>
    <n v="5.7717231000000001E-2"/>
    <x v="5"/>
    <s v="aggregate"/>
    <x v="3"/>
  </r>
  <r>
    <s v="Milk/Milk Substitutes"/>
    <s v="Milk (Perishable)"/>
    <x v="89"/>
    <x v="966"/>
    <x v="8"/>
    <x v="6"/>
    <x v="15"/>
    <x v="1"/>
    <x v="31"/>
    <n v="0.95826822599999995"/>
    <x v="5"/>
    <s v="aggregate"/>
    <x v="3"/>
  </r>
  <r>
    <s v="Milk/Milk Substitutes"/>
    <s v="Milk (Perishable)"/>
    <x v="89"/>
    <x v="966"/>
    <x v="8"/>
    <x v="7"/>
    <x v="15"/>
    <x v="1"/>
    <x v="31"/>
    <n v="3.8881093560000002"/>
    <x v="5"/>
    <s v="aggregate"/>
    <x v="3"/>
  </r>
  <r>
    <s v="Milk/Milk Substitutes"/>
    <s v="Milk (Perishable)"/>
    <x v="89"/>
    <x v="966"/>
    <x v="8"/>
    <x v="1"/>
    <x v="15"/>
    <x v="1"/>
    <x v="31"/>
    <n v="4.9040948130000004"/>
    <x v="5"/>
    <s v="aggregate"/>
    <x v="3"/>
  </r>
  <r>
    <s v="Milk/Milk Substitutes"/>
    <s v="Milk (Perishable)"/>
    <x v="89"/>
    <x v="966"/>
    <x v="8"/>
    <x v="0"/>
    <x v="15"/>
    <x v="1"/>
    <x v="32"/>
    <n v="7.3677556800000002E-2"/>
    <x v="5"/>
    <s v="aggregate"/>
    <x v="3"/>
  </r>
  <r>
    <s v="Milk/Milk Substitutes"/>
    <s v="Milk (Perishable)"/>
    <x v="89"/>
    <x v="966"/>
    <x v="8"/>
    <x v="6"/>
    <x v="15"/>
    <x v="1"/>
    <x v="32"/>
    <n v="1.0854375839999999"/>
    <x v="5"/>
    <s v="aggregate"/>
    <x v="3"/>
  </r>
  <r>
    <s v="Milk/Milk Substitutes"/>
    <s v="Milk (Perishable)"/>
    <x v="89"/>
    <x v="966"/>
    <x v="8"/>
    <x v="7"/>
    <x v="15"/>
    <x v="1"/>
    <x v="32"/>
    <n v="3.8637495479999999"/>
    <x v="5"/>
    <s v="aggregate"/>
    <x v="3"/>
  </r>
  <r>
    <s v="Milk/Milk Substitutes"/>
    <s v="Milk (Perishable)"/>
    <x v="89"/>
    <x v="966"/>
    <x v="8"/>
    <x v="1"/>
    <x v="15"/>
    <x v="1"/>
    <x v="32"/>
    <n v="5.0228646888000004"/>
    <x v="5"/>
    <s v="aggregate"/>
    <x v="3"/>
  </r>
  <r>
    <s v="Milk/Milk Substitutes"/>
    <s v="Milk (Perishable)"/>
    <x v="89"/>
    <x v="966"/>
    <x v="8"/>
    <x v="0"/>
    <x v="16"/>
    <x v="1"/>
    <x v="30"/>
    <n v="0"/>
    <x v="5"/>
    <s v="aggregate"/>
    <x v="3"/>
  </r>
  <r>
    <s v="Milk/Milk Substitutes"/>
    <s v="Milk (Perishable)"/>
    <x v="89"/>
    <x v="966"/>
    <x v="8"/>
    <x v="6"/>
    <x v="16"/>
    <x v="1"/>
    <x v="30"/>
    <n v="2.1806215440000001"/>
    <x v="5"/>
    <s v="aggregate"/>
    <x v="3"/>
  </r>
  <r>
    <s v="Milk/Milk Substitutes"/>
    <s v="Milk (Perishable)"/>
    <x v="89"/>
    <x v="966"/>
    <x v="8"/>
    <x v="7"/>
    <x v="16"/>
    <x v="1"/>
    <x v="30"/>
    <n v="3.3934820879999998"/>
    <x v="5"/>
    <s v="aggregate"/>
    <x v="3"/>
  </r>
  <r>
    <s v="Milk/Milk Substitutes"/>
    <s v="Milk (Perishable)"/>
    <x v="89"/>
    <x v="966"/>
    <x v="8"/>
    <x v="1"/>
    <x v="16"/>
    <x v="1"/>
    <x v="30"/>
    <n v="5.5741036319999999"/>
    <x v="5"/>
    <s v="aggregate"/>
    <x v="3"/>
  </r>
  <r>
    <s v="Milk/Milk Substitutes"/>
    <s v="Milk (Perishable)"/>
    <x v="89"/>
    <x v="966"/>
    <x v="8"/>
    <x v="0"/>
    <x v="16"/>
    <x v="1"/>
    <x v="31"/>
    <n v="0"/>
    <x v="5"/>
    <s v="aggregate"/>
    <x v="3"/>
  </r>
  <r>
    <s v="Milk/Milk Substitutes"/>
    <s v="Milk (Perishable)"/>
    <x v="89"/>
    <x v="966"/>
    <x v="8"/>
    <x v="6"/>
    <x v="16"/>
    <x v="1"/>
    <x v="31"/>
    <n v="3.930424098"/>
    <x v="5"/>
    <s v="aggregate"/>
    <x v="3"/>
  </r>
  <r>
    <s v="Milk/Milk Substitutes"/>
    <s v="Milk (Perishable)"/>
    <x v="89"/>
    <x v="966"/>
    <x v="8"/>
    <x v="7"/>
    <x v="16"/>
    <x v="1"/>
    <x v="31"/>
    <n v="3.3539149199999998"/>
    <x v="5"/>
    <s v="aggregate"/>
    <x v="3"/>
  </r>
  <r>
    <s v="Milk/Milk Substitutes"/>
    <s v="Milk (Perishable)"/>
    <x v="89"/>
    <x v="966"/>
    <x v="8"/>
    <x v="1"/>
    <x v="16"/>
    <x v="1"/>
    <x v="31"/>
    <n v="7.2843390179999998"/>
    <x v="5"/>
    <s v="aggregate"/>
    <x v="3"/>
  </r>
  <r>
    <s v="Milk/Milk Substitutes"/>
    <s v="Milk (Perishable)"/>
    <x v="89"/>
    <x v="966"/>
    <x v="8"/>
    <x v="0"/>
    <x v="16"/>
    <x v="1"/>
    <x v="32"/>
    <n v="0"/>
    <x v="5"/>
    <s v="aggregate"/>
    <x v="3"/>
  </r>
  <r>
    <s v="Milk/Milk Substitutes"/>
    <s v="Milk (Perishable)"/>
    <x v="89"/>
    <x v="966"/>
    <x v="8"/>
    <x v="6"/>
    <x v="16"/>
    <x v="1"/>
    <x v="32"/>
    <n v="1.1737598460000001"/>
    <x v="5"/>
    <s v="aggregate"/>
    <x v="3"/>
  </r>
  <r>
    <s v="Milk/Milk Substitutes"/>
    <s v="Milk (Perishable)"/>
    <x v="89"/>
    <x v="966"/>
    <x v="8"/>
    <x v="7"/>
    <x v="16"/>
    <x v="1"/>
    <x v="32"/>
    <n v="3.4162493280000001"/>
    <x v="5"/>
    <s v="aggregate"/>
    <x v="3"/>
  </r>
  <r>
    <s v="Milk/Milk Substitutes"/>
    <s v="Milk (Perishable)"/>
    <x v="89"/>
    <x v="966"/>
    <x v="8"/>
    <x v="1"/>
    <x v="16"/>
    <x v="1"/>
    <x v="32"/>
    <n v="4.5900091740000004"/>
    <x v="5"/>
    <s v="aggregate"/>
    <x v="3"/>
  </r>
  <r>
    <s v="Milk/Milk Substitutes"/>
    <s v="Milk (Perishable)"/>
    <x v="89"/>
    <x v="966"/>
    <x v="8"/>
    <x v="0"/>
    <x v="10"/>
    <x v="1"/>
    <x v="30"/>
    <n v="4.3661219700000002E-3"/>
    <x v="5"/>
    <s v="aggregate"/>
    <x v="3"/>
  </r>
  <r>
    <s v="Milk/Milk Substitutes"/>
    <s v="Milk (Perishable)"/>
    <x v="89"/>
    <x v="966"/>
    <x v="8"/>
    <x v="6"/>
    <x v="10"/>
    <x v="1"/>
    <x v="30"/>
    <n v="0.34207708019999999"/>
    <x v="5"/>
    <s v="aggregate"/>
    <x v="3"/>
  </r>
  <r>
    <s v="Milk/Milk Substitutes"/>
    <s v="Milk (Perishable)"/>
    <x v="89"/>
    <x v="966"/>
    <x v="8"/>
    <x v="7"/>
    <x v="10"/>
    <x v="1"/>
    <x v="30"/>
    <n v="1.854646614"/>
    <x v="5"/>
    <s v="aggregate"/>
    <x v="3"/>
  </r>
  <r>
    <s v="Milk/Milk Substitutes"/>
    <s v="Milk (Perishable)"/>
    <x v="89"/>
    <x v="966"/>
    <x v="8"/>
    <x v="1"/>
    <x v="10"/>
    <x v="1"/>
    <x v="30"/>
    <n v="2.2010898161700001"/>
    <x v="5"/>
    <s v="aggregate"/>
    <x v="3"/>
  </r>
  <r>
    <s v="Milk/Milk Substitutes"/>
    <s v="Milk (Perishable)"/>
    <x v="89"/>
    <x v="966"/>
    <x v="8"/>
    <x v="0"/>
    <x v="10"/>
    <x v="1"/>
    <x v="31"/>
    <n v="4.3611449800000004E-3"/>
    <x v="5"/>
    <s v="aggregate"/>
    <x v="3"/>
  </r>
  <r>
    <s v="Milk/Milk Substitutes"/>
    <s v="Milk (Perishable)"/>
    <x v="89"/>
    <x v="966"/>
    <x v="8"/>
    <x v="6"/>
    <x v="10"/>
    <x v="1"/>
    <x v="31"/>
    <n v="0.35481867540000001"/>
    <x v="5"/>
    <s v="aggregate"/>
    <x v="3"/>
  </r>
  <r>
    <s v="Milk/Milk Substitutes"/>
    <s v="Milk (Perishable)"/>
    <x v="89"/>
    <x v="966"/>
    <x v="8"/>
    <x v="7"/>
    <x v="10"/>
    <x v="1"/>
    <x v="31"/>
    <n v="1.8541218900000001"/>
    <x v="5"/>
    <s v="aggregate"/>
    <x v="3"/>
  </r>
  <r>
    <s v="Milk/Milk Substitutes"/>
    <s v="Milk (Perishable)"/>
    <x v="89"/>
    <x v="966"/>
    <x v="8"/>
    <x v="1"/>
    <x v="10"/>
    <x v="1"/>
    <x v="31"/>
    <n v="2.2133017103800001"/>
    <x v="5"/>
    <s v="aggregate"/>
    <x v="3"/>
  </r>
  <r>
    <s v="Milk/Milk Substitutes"/>
    <s v="Milk (Perishable)"/>
    <x v="89"/>
    <x v="966"/>
    <x v="8"/>
    <x v="0"/>
    <x v="10"/>
    <x v="1"/>
    <x v="32"/>
    <n v="4.3693364499999996E-3"/>
    <x v="5"/>
    <s v="aggregate"/>
    <x v="3"/>
  </r>
  <r>
    <s v="Milk/Milk Substitutes"/>
    <s v="Milk (Perishable)"/>
    <x v="89"/>
    <x v="966"/>
    <x v="8"/>
    <x v="6"/>
    <x v="10"/>
    <x v="1"/>
    <x v="32"/>
    <n v="0.33384749819999998"/>
    <x v="5"/>
    <s v="aggregate"/>
    <x v="3"/>
  </r>
  <r>
    <s v="Milk/Milk Substitutes"/>
    <s v="Milk (Perishable)"/>
    <x v="89"/>
    <x v="966"/>
    <x v="8"/>
    <x v="7"/>
    <x v="10"/>
    <x v="1"/>
    <x v="32"/>
    <n v="1.8549856259999999"/>
    <x v="5"/>
    <s v="aggregate"/>
    <x v="3"/>
  </r>
  <r>
    <s v="Milk/Milk Substitutes"/>
    <s v="Milk (Perishable)"/>
    <x v="89"/>
    <x v="966"/>
    <x v="8"/>
    <x v="1"/>
    <x v="10"/>
    <x v="1"/>
    <x v="32"/>
    <n v="2.1932024606499998"/>
    <x v="5"/>
    <s v="aggregate"/>
    <x v="3"/>
  </r>
  <r>
    <s v="Milk/Milk Substitutes"/>
    <s v="Milk (Perishable)"/>
    <x v="89"/>
    <x v="966"/>
    <x v="8"/>
    <x v="0"/>
    <x v="19"/>
    <x v="1"/>
    <x v="30"/>
    <n v="2.4434460719999999E-2"/>
    <x v="5"/>
    <s v="aggregate"/>
    <x v="3"/>
  </r>
  <r>
    <s v="Milk/Milk Substitutes"/>
    <s v="Milk (Perishable)"/>
    <x v="89"/>
    <x v="966"/>
    <x v="8"/>
    <x v="6"/>
    <x v="19"/>
    <x v="1"/>
    <x v="30"/>
    <n v="1.6664651699999999"/>
    <x v="5"/>
    <s v="aggregate"/>
    <x v="3"/>
  </r>
  <r>
    <s v="Milk/Milk Substitutes"/>
    <s v="Milk (Perishable)"/>
    <x v="89"/>
    <x v="966"/>
    <x v="8"/>
    <x v="7"/>
    <x v="19"/>
    <x v="1"/>
    <x v="30"/>
    <n v="3.8267968020000001"/>
    <x v="5"/>
    <s v="aggregate"/>
    <x v="3"/>
  </r>
  <r>
    <s v="Milk/Milk Substitutes"/>
    <s v="Milk (Perishable)"/>
    <x v="89"/>
    <x v="966"/>
    <x v="8"/>
    <x v="1"/>
    <x v="19"/>
    <x v="1"/>
    <x v="30"/>
    <n v="5.5176964327200002"/>
    <x v="5"/>
    <s v="aggregate"/>
    <x v="3"/>
  </r>
  <r>
    <s v="Milk/Milk Substitutes"/>
    <s v="Milk (Perishable)"/>
    <x v="89"/>
    <x v="966"/>
    <x v="8"/>
    <x v="0"/>
    <x v="19"/>
    <x v="1"/>
    <x v="31"/>
    <n v="0"/>
    <x v="5"/>
    <s v="aggregate"/>
    <x v="3"/>
  </r>
  <r>
    <s v="Milk/Milk Substitutes"/>
    <s v="Milk (Perishable)"/>
    <x v="89"/>
    <x v="966"/>
    <x v="8"/>
    <x v="6"/>
    <x v="19"/>
    <x v="1"/>
    <x v="31"/>
    <n v="1.8626501879999999"/>
    <x v="5"/>
    <s v="aggregate"/>
    <x v="3"/>
  </r>
  <r>
    <s v="Milk/Milk Substitutes"/>
    <s v="Milk (Perishable)"/>
    <x v="89"/>
    <x v="966"/>
    <x v="8"/>
    <x v="7"/>
    <x v="19"/>
    <x v="1"/>
    <x v="31"/>
    <n v="4.0684654919999996"/>
    <x v="5"/>
    <s v="aggregate"/>
    <x v="3"/>
  </r>
  <r>
    <s v="Milk/Milk Substitutes"/>
    <s v="Milk (Perishable)"/>
    <x v="89"/>
    <x v="966"/>
    <x v="8"/>
    <x v="1"/>
    <x v="19"/>
    <x v="1"/>
    <x v="31"/>
    <n v="5.9311156799999996"/>
    <x v="5"/>
    <s v="aggregate"/>
    <x v="3"/>
  </r>
  <r>
    <s v="Milk/Milk Substitutes"/>
    <s v="Milk (Perishable)"/>
    <x v="89"/>
    <x v="966"/>
    <x v="8"/>
    <x v="0"/>
    <x v="19"/>
    <x v="1"/>
    <x v="32"/>
    <n v="2.7476690460000001E-2"/>
    <x v="5"/>
    <s v="aggregate"/>
    <x v="3"/>
  </r>
  <r>
    <s v="Milk/Milk Substitutes"/>
    <s v="Milk (Perishable)"/>
    <x v="89"/>
    <x v="966"/>
    <x v="8"/>
    <x v="6"/>
    <x v="19"/>
    <x v="1"/>
    <x v="32"/>
    <n v="1.6420392239999999"/>
    <x v="5"/>
    <s v="aggregate"/>
    <x v="3"/>
  </r>
  <r>
    <s v="Milk/Milk Substitutes"/>
    <s v="Milk (Perishable)"/>
    <x v="89"/>
    <x v="966"/>
    <x v="8"/>
    <x v="7"/>
    <x v="19"/>
    <x v="1"/>
    <x v="32"/>
    <n v="3.7967075160000001"/>
    <x v="5"/>
    <s v="aggregate"/>
    <x v="3"/>
  </r>
  <r>
    <s v="Milk/Milk Substitutes"/>
    <s v="Milk (Perishable)"/>
    <x v="89"/>
    <x v="966"/>
    <x v="8"/>
    <x v="1"/>
    <x v="19"/>
    <x v="1"/>
    <x v="32"/>
    <n v="5.4662234304600004"/>
    <x v="5"/>
    <s v="aggregate"/>
    <x v="3"/>
  </r>
  <r>
    <s v="Milk/Milk Substitutes"/>
    <s v="Milk (Perishable)"/>
    <x v="89"/>
    <x v="966"/>
    <x v="8"/>
    <x v="0"/>
    <x v="21"/>
    <x v="1"/>
    <x v="30"/>
    <n v="0.18355870439999999"/>
    <x v="5"/>
    <s v="aggregate"/>
    <x v="3"/>
  </r>
  <r>
    <s v="Milk/Milk Substitutes"/>
    <s v="Milk (Perishable)"/>
    <x v="89"/>
    <x v="966"/>
    <x v="8"/>
    <x v="6"/>
    <x v="21"/>
    <x v="1"/>
    <x v="30"/>
    <n v="0.89546033999999997"/>
    <x v="5"/>
    <s v="aggregate"/>
    <x v="3"/>
  </r>
  <r>
    <s v="Milk/Milk Substitutes"/>
    <s v="Milk (Perishable)"/>
    <x v="89"/>
    <x v="966"/>
    <x v="8"/>
    <x v="7"/>
    <x v="21"/>
    <x v="1"/>
    <x v="30"/>
    <n v="1.8401580120000001"/>
    <x v="5"/>
    <s v="aggregate"/>
    <x v="3"/>
  </r>
  <r>
    <s v="Milk/Milk Substitutes"/>
    <s v="Milk (Perishable)"/>
    <x v="89"/>
    <x v="966"/>
    <x v="8"/>
    <x v="1"/>
    <x v="21"/>
    <x v="1"/>
    <x v="30"/>
    <n v="2.9191770564000001"/>
    <x v="5"/>
    <s v="aggregate"/>
    <x v="3"/>
  </r>
  <r>
    <s v="Milk/Milk Substitutes"/>
    <s v="Milk (Perishable)"/>
    <x v="89"/>
    <x v="966"/>
    <x v="8"/>
    <x v="0"/>
    <x v="21"/>
    <x v="1"/>
    <x v="31"/>
    <n v="0.1835582664"/>
    <x v="5"/>
    <s v="aggregate"/>
    <x v="3"/>
  </r>
  <r>
    <s v="Milk/Milk Substitutes"/>
    <s v="Milk (Perishable)"/>
    <x v="89"/>
    <x v="966"/>
    <x v="8"/>
    <x v="6"/>
    <x v="21"/>
    <x v="1"/>
    <x v="31"/>
    <n v="0.95086120799999996"/>
    <x v="5"/>
    <s v="aggregate"/>
    <x v="3"/>
  </r>
  <r>
    <s v="Milk/Milk Substitutes"/>
    <s v="Milk (Perishable)"/>
    <x v="89"/>
    <x v="966"/>
    <x v="8"/>
    <x v="7"/>
    <x v="21"/>
    <x v="1"/>
    <x v="31"/>
    <n v="1.8213367140000001"/>
    <x v="5"/>
    <s v="aggregate"/>
    <x v="3"/>
  </r>
  <r>
    <s v="Milk/Milk Substitutes"/>
    <s v="Milk (Perishable)"/>
    <x v="89"/>
    <x v="966"/>
    <x v="8"/>
    <x v="1"/>
    <x v="21"/>
    <x v="1"/>
    <x v="31"/>
    <n v="2.9557561884000001"/>
    <x v="5"/>
    <s v="aggregate"/>
    <x v="3"/>
  </r>
  <r>
    <s v="Milk/Milk Substitutes"/>
    <s v="Milk (Perishable)"/>
    <x v="89"/>
    <x v="966"/>
    <x v="8"/>
    <x v="0"/>
    <x v="21"/>
    <x v="1"/>
    <x v="32"/>
    <n v="0.1835588796"/>
    <x v="5"/>
    <s v="aggregate"/>
    <x v="3"/>
  </r>
  <r>
    <s v="Milk/Milk Substitutes"/>
    <s v="Milk (Perishable)"/>
    <x v="89"/>
    <x v="966"/>
    <x v="8"/>
    <x v="6"/>
    <x v="21"/>
    <x v="1"/>
    <x v="32"/>
    <n v="0.87153678000000001"/>
    <x v="5"/>
    <s v="aggregate"/>
    <x v="3"/>
  </r>
  <r>
    <s v="Milk/Milk Substitutes"/>
    <s v="Milk (Perishable)"/>
    <x v="89"/>
    <x v="966"/>
    <x v="8"/>
    <x v="7"/>
    <x v="21"/>
    <x v="1"/>
    <x v="32"/>
    <n v="1.84828554"/>
    <x v="5"/>
    <s v="aggregate"/>
    <x v="3"/>
  </r>
  <r>
    <s v="Milk/Milk Substitutes"/>
    <s v="Milk (Perishable)"/>
    <x v="89"/>
    <x v="966"/>
    <x v="8"/>
    <x v="1"/>
    <x v="21"/>
    <x v="1"/>
    <x v="32"/>
    <n v="2.9033811996000001"/>
    <x v="5"/>
    <s v="aggregate"/>
    <x v="3"/>
  </r>
  <r>
    <s v="Milk/Milk Substitutes"/>
    <s v="Milk (Perishable)"/>
    <x v="89"/>
    <x v="967"/>
    <x v="8"/>
    <x v="0"/>
    <x v="2"/>
    <x v="1"/>
    <x v="30"/>
    <n v="2.7123613019999999E-2"/>
    <x v="5"/>
    <s v="aggregate"/>
    <x v="3"/>
  </r>
  <r>
    <s v="Milk/Milk Substitutes"/>
    <s v="Milk (Perishable)"/>
    <x v="89"/>
    <x v="967"/>
    <x v="8"/>
    <x v="6"/>
    <x v="2"/>
    <x v="1"/>
    <x v="30"/>
    <n v="0.84098449799999997"/>
    <x v="5"/>
    <s v="aggregate"/>
    <x v="3"/>
  </r>
  <r>
    <s v="Milk/Milk Substitutes"/>
    <s v="Milk (Perishable)"/>
    <x v="89"/>
    <x v="967"/>
    <x v="8"/>
    <x v="7"/>
    <x v="2"/>
    <x v="1"/>
    <x v="30"/>
    <n v="1.936275408"/>
    <x v="5"/>
    <s v="aggregate"/>
    <x v="3"/>
  </r>
  <r>
    <s v="Milk/Milk Substitutes"/>
    <s v="Milk (Perishable)"/>
    <x v="89"/>
    <x v="967"/>
    <x v="8"/>
    <x v="1"/>
    <x v="2"/>
    <x v="1"/>
    <x v="30"/>
    <n v="2.8043835190199999"/>
    <x v="5"/>
    <s v="aggregate"/>
    <x v="3"/>
  </r>
  <r>
    <s v="Milk/Milk Substitutes"/>
    <s v="Milk (Perishable)"/>
    <x v="89"/>
    <x v="967"/>
    <x v="8"/>
    <x v="0"/>
    <x v="2"/>
    <x v="1"/>
    <x v="31"/>
    <n v="1.188559782E-2"/>
    <x v="5"/>
    <s v="aggregate"/>
    <x v="3"/>
  </r>
  <r>
    <s v="Milk/Milk Substitutes"/>
    <s v="Milk (Perishable)"/>
    <x v="89"/>
    <x v="967"/>
    <x v="8"/>
    <x v="6"/>
    <x v="2"/>
    <x v="1"/>
    <x v="31"/>
    <n v="1.10565522"/>
    <x v="5"/>
    <s v="aggregate"/>
    <x v="3"/>
  </r>
  <r>
    <s v="Milk/Milk Substitutes"/>
    <s v="Milk (Perishable)"/>
    <x v="89"/>
    <x v="967"/>
    <x v="8"/>
    <x v="7"/>
    <x v="2"/>
    <x v="1"/>
    <x v="31"/>
    <n v="1.960469856"/>
    <x v="5"/>
    <s v="aggregate"/>
    <x v="3"/>
  </r>
  <r>
    <s v="Milk/Milk Substitutes"/>
    <s v="Milk (Perishable)"/>
    <x v="89"/>
    <x v="967"/>
    <x v="8"/>
    <x v="1"/>
    <x v="2"/>
    <x v="1"/>
    <x v="31"/>
    <n v="3.0780106738200002"/>
    <x v="5"/>
    <s v="aggregate"/>
    <x v="3"/>
  </r>
  <r>
    <s v="Milk/Milk Substitutes"/>
    <s v="Milk (Perishable)"/>
    <x v="89"/>
    <x v="967"/>
    <x v="8"/>
    <x v="0"/>
    <x v="2"/>
    <x v="1"/>
    <x v="32"/>
    <n v="3.5981204400000001E-2"/>
    <x v="5"/>
    <s v="aggregate"/>
    <x v="3"/>
  </r>
  <r>
    <s v="Milk/Milk Substitutes"/>
    <s v="Milk (Perishable)"/>
    <x v="89"/>
    <x v="967"/>
    <x v="8"/>
    <x v="6"/>
    <x v="2"/>
    <x v="1"/>
    <x v="32"/>
    <n v="0.68713614000000001"/>
    <x v="5"/>
    <s v="aggregate"/>
    <x v="3"/>
  </r>
  <r>
    <s v="Milk/Milk Substitutes"/>
    <s v="Milk (Perishable)"/>
    <x v="89"/>
    <x v="967"/>
    <x v="8"/>
    <x v="7"/>
    <x v="2"/>
    <x v="1"/>
    <x v="32"/>
    <n v="1.9222116840000001"/>
    <x v="5"/>
    <s v="aggregate"/>
    <x v="3"/>
  </r>
  <r>
    <s v="Milk/Milk Substitutes"/>
    <s v="Milk (Perishable)"/>
    <x v="89"/>
    <x v="967"/>
    <x v="8"/>
    <x v="1"/>
    <x v="2"/>
    <x v="1"/>
    <x v="32"/>
    <n v="2.6453290283999999"/>
    <x v="5"/>
    <s v="aggregate"/>
    <x v="3"/>
  </r>
  <r>
    <s v="Milk/Milk Substitutes"/>
    <s v="Milk (Perishable)"/>
    <x v="89"/>
    <x v="967"/>
    <x v="8"/>
    <x v="0"/>
    <x v="13"/>
    <x v="1"/>
    <x v="30"/>
    <n v="1.349311068E-2"/>
    <x v="5"/>
    <s v="aggregate"/>
    <x v="3"/>
  </r>
  <r>
    <s v="Milk/Milk Substitutes"/>
    <s v="Milk (Perishable)"/>
    <x v="89"/>
    <x v="967"/>
    <x v="8"/>
    <x v="6"/>
    <x v="13"/>
    <x v="1"/>
    <x v="30"/>
    <n v="0.868866048"/>
    <x v="5"/>
    <s v="aggregate"/>
    <x v="3"/>
  </r>
  <r>
    <s v="Milk/Milk Substitutes"/>
    <s v="Milk (Perishable)"/>
    <x v="89"/>
    <x v="967"/>
    <x v="8"/>
    <x v="7"/>
    <x v="13"/>
    <x v="1"/>
    <x v="30"/>
    <n v="1.6148925359999999"/>
    <x v="5"/>
    <s v="aggregate"/>
    <x v="3"/>
  </r>
  <r>
    <s v="Milk/Milk Substitutes"/>
    <s v="Milk (Perishable)"/>
    <x v="89"/>
    <x v="967"/>
    <x v="8"/>
    <x v="1"/>
    <x v="13"/>
    <x v="1"/>
    <x v="30"/>
    <n v="2.4972516946800001"/>
    <x v="5"/>
    <s v="aggregate"/>
    <x v="3"/>
  </r>
  <r>
    <s v="Milk/Milk Substitutes"/>
    <s v="Milk (Perishable)"/>
    <x v="89"/>
    <x v="967"/>
    <x v="8"/>
    <x v="0"/>
    <x v="13"/>
    <x v="1"/>
    <x v="31"/>
    <n v="5.4910323000000004E-3"/>
    <x v="5"/>
    <s v="aggregate"/>
    <x v="3"/>
  </r>
  <r>
    <s v="Milk/Milk Substitutes"/>
    <s v="Milk (Perishable)"/>
    <x v="89"/>
    <x v="967"/>
    <x v="8"/>
    <x v="6"/>
    <x v="13"/>
    <x v="1"/>
    <x v="31"/>
    <n v="0.94845423600000001"/>
    <x v="5"/>
    <s v="aggregate"/>
    <x v="3"/>
  </r>
  <r>
    <s v="Milk/Milk Substitutes"/>
    <s v="Milk (Perishable)"/>
    <x v="89"/>
    <x v="967"/>
    <x v="8"/>
    <x v="7"/>
    <x v="13"/>
    <x v="1"/>
    <x v="31"/>
    <n v="1.4759454599999999"/>
    <x v="5"/>
    <s v="aggregate"/>
    <x v="3"/>
  </r>
  <r>
    <s v="Milk/Milk Substitutes"/>
    <s v="Milk (Perishable)"/>
    <x v="89"/>
    <x v="967"/>
    <x v="8"/>
    <x v="1"/>
    <x v="13"/>
    <x v="1"/>
    <x v="31"/>
    <n v="2.4298907283000002"/>
    <x v="5"/>
    <s v="aggregate"/>
    <x v="3"/>
  </r>
  <r>
    <s v="Milk/Milk Substitutes"/>
    <s v="Milk (Perishable)"/>
    <x v="89"/>
    <x v="967"/>
    <x v="8"/>
    <x v="0"/>
    <x v="13"/>
    <x v="1"/>
    <x v="32"/>
    <n v="1.9836277020000001E-2"/>
    <x v="5"/>
    <s v="aggregate"/>
    <x v="3"/>
  </r>
  <r>
    <s v="Milk/Milk Substitutes"/>
    <s v="Milk (Perishable)"/>
    <x v="89"/>
    <x v="967"/>
    <x v="8"/>
    <x v="6"/>
    <x v="13"/>
    <x v="1"/>
    <x v="32"/>
    <n v="0.80577696600000004"/>
    <x v="5"/>
    <s v="aggregate"/>
    <x v="3"/>
  </r>
  <r>
    <s v="Milk/Milk Substitutes"/>
    <s v="Milk (Perishable)"/>
    <x v="89"/>
    <x v="967"/>
    <x v="8"/>
    <x v="7"/>
    <x v="13"/>
    <x v="1"/>
    <x v="32"/>
    <n v="1.72503432"/>
    <x v="5"/>
    <s v="aggregate"/>
    <x v="3"/>
  </r>
  <r>
    <s v="Milk/Milk Substitutes"/>
    <s v="Milk (Perishable)"/>
    <x v="89"/>
    <x v="967"/>
    <x v="8"/>
    <x v="1"/>
    <x v="13"/>
    <x v="1"/>
    <x v="32"/>
    <n v="2.5506475630200001"/>
    <x v="5"/>
    <s v="aggregate"/>
    <x v="3"/>
  </r>
  <r>
    <s v="Milk/Milk Substitutes"/>
    <s v="Milk (Perishable)"/>
    <x v="89"/>
    <x v="967"/>
    <x v="8"/>
    <x v="0"/>
    <x v="14"/>
    <x v="1"/>
    <x v="30"/>
    <n v="1.956025908E-2"/>
    <x v="5"/>
    <s v="aggregate"/>
    <x v="3"/>
  </r>
  <r>
    <s v="Milk/Milk Substitutes"/>
    <s v="Milk (Perishable)"/>
    <x v="89"/>
    <x v="967"/>
    <x v="8"/>
    <x v="6"/>
    <x v="14"/>
    <x v="1"/>
    <x v="30"/>
    <n v="0.44242898400000003"/>
    <x v="5"/>
    <s v="aggregate"/>
    <x v="3"/>
  </r>
  <r>
    <s v="Milk/Milk Substitutes"/>
    <s v="Milk (Perishable)"/>
    <x v="89"/>
    <x v="967"/>
    <x v="8"/>
    <x v="7"/>
    <x v="14"/>
    <x v="1"/>
    <x v="30"/>
    <n v="1.0832422500000001"/>
    <x v="5"/>
    <s v="aggregate"/>
    <x v="3"/>
  </r>
  <r>
    <s v="Milk/Milk Substitutes"/>
    <s v="Milk (Perishable)"/>
    <x v="89"/>
    <x v="967"/>
    <x v="8"/>
    <x v="1"/>
    <x v="14"/>
    <x v="1"/>
    <x v="30"/>
    <n v="1.54523149308"/>
    <x v="5"/>
    <s v="aggregate"/>
    <x v="3"/>
  </r>
  <r>
    <s v="Milk/Milk Substitutes"/>
    <s v="Milk (Perishable)"/>
    <x v="89"/>
    <x v="967"/>
    <x v="8"/>
    <x v="0"/>
    <x v="14"/>
    <x v="1"/>
    <x v="31"/>
    <n v="1.441017E-2"/>
    <x v="5"/>
    <s v="aggregate"/>
    <x v="3"/>
  </r>
  <r>
    <s v="Milk/Milk Substitutes"/>
    <s v="Milk (Perishable)"/>
    <x v="89"/>
    <x v="967"/>
    <x v="8"/>
    <x v="6"/>
    <x v="14"/>
    <x v="1"/>
    <x v="31"/>
    <n v="0.46741379399999999"/>
    <x v="5"/>
    <s v="aggregate"/>
    <x v="3"/>
  </r>
  <r>
    <s v="Milk/Milk Substitutes"/>
    <s v="Milk (Perishable)"/>
    <x v="89"/>
    <x v="967"/>
    <x v="8"/>
    <x v="7"/>
    <x v="14"/>
    <x v="1"/>
    <x v="31"/>
    <n v="1.089502218"/>
    <x v="5"/>
    <s v="aggregate"/>
    <x v="3"/>
  </r>
  <r>
    <s v="Milk/Milk Substitutes"/>
    <s v="Milk (Perishable)"/>
    <x v="89"/>
    <x v="967"/>
    <x v="8"/>
    <x v="1"/>
    <x v="14"/>
    <x v="1"/>
    <x v="31"/>
    <n v="1.571326182"/>
    <x v="5"/>
    <s v="aggregate"/>
    <x v="3"/>
  </r>
  <r>
    <s v="Milk/Milk Substitutes"/>
    <s v="Milk (Perishable)"/>
    <x v="89"/>
    <x v="967"/>
    <x v="8"/>
    <x v="0"/>
    <x v="14"/>
    <x v="1"/>
    <x v="32"/>
    <n v="2.1032240760000001E-2"/>
    <x v="5"/>
    <s v="aggregate"/>
    <x v="3"/>
  </r>
  <r>
    <s v="Milk/Milk Substitutes"/>
    <s v="Milk (Perishable)"/>
    <x v="89"/>
    <x v="967"/>
    <x v="8"/>
    <x v="6"/>
    <x v="14"/>
    <x v="1"/>
    <x v="32"/>
    <n v="0.43528768200000001"/>
    <x v="5"/>
    <s v="aggregate"/>
    <x v="3"/>
  </r>
  <r>
    <s v="Milk/Milk Substitutes"/>
    <s v="Milk (Perishable)"/>
    <x v="89"/>
    <x v="967"/>
    <x v="8"/>
    <x v="7"/>
    <x v="14"/>
    <x v="1"/>
    <x v="32"/>
    <n v="1.081452906"/>
    <x v="5"/>
    <s v="aggregate"/>
    <x v="3"/>
  </r>
  <r>
    <s v="Milk/Milk Substitutes"/>
    <s v="Milk (Perishable)"/>
    <x v="89"/>
    <x v="967"/>
    <x v="8"/>
    <x v="1"/>
    <x v="14"/>
    <x v="1"/>
    <x v="32"/>
    <n v="1.5377728287600001"/>
    <x v="5"/>
    <s v="aggregate"/>
    <x v="3"/>
  </r>
  <r>
    <s v="Milk/Milk Substitutes"/>
    <s v="Milk (Perishable)"/>
    <x v="89"/>
    <x v="967"/>
    <x v="8"/>
    <x v="0"/>
    <x v="15"/>
    <x v="1"/>
    <x v="30"/>
    <n v="7.0996121999999995E-2"/>
    <x v="5"/>
    <s v="aggregate"/>
    <x v="3"/>
  </r>
  <r>
    <s v="Milk/Milk Substitutes"/>
    <s v="Milk (Perishable)"/>
    <x v="89"/>
    <x v="967"/>
    <x v="8"/>
    <x v="6"/>
    <x v="15"/>
    <x v="1"/>
    <x v="30"/>
    <n v="0.84543802199999996"/>
    <x v="5"/>
    <s v="aggregate"/>
    <x v="3"/>
  </r>
  <r>
    <s v="Milk/Milk Substitutes"/>
    <s v="Milk (Perishable)"/>
    <x v="89"/>
    <x v="967"/>
    <x v="8"/>
    <x v="7"/>
    <x v="15"/>
    <x v="1"/>
    <x v="30"/>
    <n v="2.735089254"/>
    <x v="5"/>
    <s v="aggregate"/>
    <x v="3"/>
  </r>
  <r>
    <s v="Milk/Milk Substitutes"/>
    <s v="Milk (Perishable)"/>
    <x v="89"/>
    <x v="967"/>
    <x v="8"/>
    <x v="1"/>
    <x v="15"/>
    <x v="1"/>
    <x v="30"/>
    <n v="3.6515233980000001"/>
    <x v="5"/>
    <s v="aggregate"/>
    <x v="3"/>
  </r>
  <r>
    <s v="Milk/Milk Substitutes"/>
    <s v="Milk (Perishable)"/>
    <x v="89"/>
    <x v="967"/>
    <x v="8"/>
    <x v="0"/>
    <x v="15"/>
    <x v="1"/>
    <x v="31"/>
    <n v="2.3775839999999999E-2"/>
    <x v="5"/>
    <s v="aggregate"/>
    <x v="3"/>
  </r>
  <r>
    <s v="Milk/Milk Substitutes"/>
    <s v="Milk (Perishable)"/>
    <x v="89"/>
    <x v="967"/>
    <x v="8"/>
    <x v="6"/>
    <x v="15"/>
    <x v="1"/>
    <x v="31"/>
    <n v="0.99983186999999996"/>
    <x v="5"/>
    <s v="aggregate"/>
    <x v="3"/>
  </r>
  <r>
    <s v="Milk/Milk Substitutes"/>
    <s v="Milk (Perishable)"/>
    <x v="89"/>
    <x v="967"/>
    <x v="8"/>
    <x v="7"/>
    <x v="15"/>
    <x v="1"/>
    <x v="31"/>
    <n v="3.0262304339999999"/>
    <x v="5"/>
    <s v="aggregate"/>
    <x v="3"/>
  </r>
  <r>
    <s v="Milk/Milk Substitutes"/>
    <s v="Milk (Perishable)"/>
    <x v="89"/>
    <x v="967"/>
    <x v="8"/>
    <x v="1"/>
    <x v="15"/>
    <x v="1"/>
    <x v="31"/>
    <n v="4.0498381439999998"/>
    <x v="5"/>
    <s v="aggregate"/>
    <x v="3"/>
  </r>
  <r>
    <s v="Milk/Milk Substitutes"/>
    <s v="Milk (Perishable)"/>
    <x v="89"/>
    <x v="967"/>
    <x v="8"/>
    <x v="0"/>
    <x v="15"/>
    <x v="1"/>
    <x v="32"/>
    <n v="9.9802542600000002E-2"/>
    <x v="5"/>
    <s v="aggregate"/>
    <x v="3"/>
  </r>
  <r>
    <s v="Milk/Milk Substitutes"/>
    <s v="Milk (Perishable)"/>
    <x v="89"/>
    <x v="967"/>
    <x v="8"/>
    <x v="6"/>
    <x v="15"/>
    <x v="1"/>
    <x v="32"/>
    <n v="0.75125087999999995"/>
    <x v="5"/>
    <s v="aggregate"/>
    <x v="3"/>
  </r>
  <r>
    <s v="Milk/Milk Substitutes"/>
    <s v="Milk (Perishable)"/>
    <x v="89"/>
    <x v="967"/>
    <x v="8"/>
    <x v="7"/>
    <x v="15"/>
    <x v="1"/>
    <x v="32"/>
    <n v="2.557480446"/>
    <x v="5"/>
    <s v="aggregate"/>
    <x v="3"/>
  </r>
  <r>
    <s v="Milk/Milk Substitutes"/>
    <s v="Milk (Perishable)"/>
    <x v="89"/>
    <x v="967"/>
    <x v="8"/>
    <x v="1"/>
    <x v="15"/>
    <x v="1"/>
    <x v="32"/>
    <n v="3.4085338686000002"/>
    <x v="5"/>
    <s v="aggregate"/>
    <x v="3"/>
  </r>
  <r>
    <s v="Milk/Milk Substitutes"/>
    <s v="Milk (Perishable)"/>
    <x v="89"/>
    <x v="967"/>
    <x v="8"/>
    <x v="0"/>
    <x v="16"/>
    <x v="1"/>
    <x v="30"/>
    <n v="8.2665503999999994E-3"/>
    <x v="5"/>
    <s v="aggregate"/>
    <x v="3"/>
  </r>
  <r>
    <s v="Milk/Milk Substitutes"/>
    <s v="Milk (Perishable)"/>
    <x v="89"/>
    <x v="967"/>
    <x v="8"/>
    <x v="6"/>
    <x v="16"/>
    <x v="1"/>
    <x v="30"/>
    <n v="2.51754408"/>
    <x v="5"/>
    <s v="aggregate"/>
    <x v="3"/>
  </r>
  <r>
    <s v="Milk/Milk Substitutes"/>
    <s v="Milk (Perishable)"/>
    <x v="89"/>
    <x v="967"/>
    <x v="8"/>
    <x v="7"/>
    <x v="16"/>
    <x v="1"/>
    <x v="30"/>
    <n v="2.9990643480000001"/>
    <x v="5"/>
    <s v="aggregate"/>
    <x v="3"/>
  </r>
  <r>
    <s v="Milk/Milk Substitutes"/>
    <s v="Milk (Perishable)"/>
    <x v="89"/>
    <x v="967"/>
    <x v="8"/>
    <x v="1"/>
    <x v="16"/>
    <x v="1"/>
    <x v="30"/>
    <n v="5.5248749783999997"/>
    <x v="5"/>
    <s v="aggregate"/>
    <x v="3"/>
  </r>
  <r>
    <s v="Milk/Milk Substitutes"/>
    <s v="Milk (Perishable)"/>
    <x v="89"/>
    <x v="967"/>
    <x v="8"/>
    <x v="0"/>
    <x v="16"/>
    <x v="1"/>
    <x v="31"/>
    <n v="6.1147616399999999E-3"/>
    <x v="5"/>
    <s v="aggregate"/>
    <x v="3"/>
  </r>
  <r>
    <s v="Milk/Milk Substitutes"/>
    <s v="Milk (Perishable)"/>
    <x v="89"/>
    <x v="967"/>
    <x v="8"/>
    <x v="6"/>
    <x v="16"/>
    <x v="1"/>
    <x v="31"/>
    <n v="4.8758050800000001"/>
    <x v="5"/>
    <s v="aggregate"/>
    <x v="3"/>
  </r>
  <r>
    <s v="Milk/Milk Substitutes"/>
    <s v="Milk (Perishable)"/>
    <x v="89"/>
    <x v="967"/>
    <x v="8"/>
    <x v="7"/>
    <x v="16"/>
    <x v="1"/>
    <x v="31"/>
    <n v="3.34445733"/>
    <x v="5"/>
    <s v="aggregate"/>
    <x v="3"/>
  </r>
  <r>
    <s v="Milk/Milk Substitutes"/>
    <s v="Milk (Perishable)"/>
    <x v="89"/>
    <x v="967"/>
    <x v="8"/>
    <x v="1"/>
    <x v="16"/>
    <x v="1"/>
    <x v="31"/>
    <n v="8.2263771716399994"/>
    <x v="5"/>
    <s v="aggregate"/>
    <x v="3"/>
  </r>
  <r>
    <s v="Milk/Milk Substitutes"/>
    <s v="Milk (Perishable)"/>
    <x v="89"/>
    <x v="967"/>
    <x v="8"/>
    <x v="0"/>
    <x v="16"/>
    <x v="1"/>
    <x v="32"/>
    <n v="9.6813770399999995E-3"/>
    <x v="5"/>
    <s v="aggregate"/>
    <x v="3"/>
  </r>
  <r>
    <s v="Milk/Milk Substitutes"/>
    <s v="Milk (Perishable)"/>
    <x v="89"/>
    <x v="967"/>
    <x v="8"/>
    <x v="6"/>
    <x v="16"/>
    <x v="1"/>
    <x v="32"/>
    <n v="0.96695848799999995"/>
    <x v="5"/>
    <s v="aggregate"/>
    <x v="3"/>
  </r>
  <r>
    <s v="Milk/Milk Substitutes"/>
    <s v="Milk (Perishable)"/>
    <x v="89"/>
    <x v="967"/>
    <x v="8"/>
    <x v="7"/>
    <x v="16"/>
    <x v="1"/>
    <x v="32"/>
    <n v="2.771964036"/>
    <x v="5"/>
    <s v="aggregate"/>
    <x v="3"/>
  </r>
  <r>
    <s v="Milk/Milk Substitutes"/>
    <s v="Milk (Perishable)"/>
    <x v="89"/>
    <x v="967"/>
    <x v="8"/>
    <x v="1"/>
    <x v="16"/>
    <x v="1"/>
    <x v="32"/>
    <n v="3.7486039010400001"/>
    <x v="5"/>
    <s v="aggregate"/>
    <x v="3"/>
  </r>
  <r>
    <s v="Milk/Milk Substitutes"/>
    <s v="Milk (Perishable)"/>
    <x v="89"/>
    <x v="967"/>
    <x v="8"/>
    <x v="0"/>
    <x v="10"/>
    <x v="1"/>
    <x v="30"/>
    <n v="9.6875056999999999E-4"/>
    <x v="5"/>
    <s v="aggregate"/>
    <x v="3"/>
  </r>
  <r>
    <s v="Milk/Milk Substitutes"/>
    <s v="Milk (Perishable)"/>
    <x v="89"/>
    <x v="967"/>
    <x v="8"/>
    <x v="6"/>
    <x v="10"/>
    <x v="1"/>
    <x v="30"/>
    <n v="0.24923041379999999"/>
    <x v="5"/>
    <s v="aggregate"/>
    <x v="3"/>
  </r>
  <r>
    <s v="Milk/Milk Substitutes"/>
    <s v="Milk (Perishable)"/>
    <x v="89"/>
    <x v="967"/>
    <x v="8"/>
    <x v="7"/>
    <x v="10"/>
    <x v="1"/>
    <x v="30"/>
    <n v="1.369411776"/>
    <x v="5"/>
    <s v="aggregate"/>
    <x v="3"/>
  </r>
  <r>
    <s v="Milk/Milk Substitutes"/>
    <s v="Milk (Perishable)"/>
    <x v="89"/>
    <x v="967"/>
    <x v="8"/>
    <x v="1"/>
    <x v="10"/>
    <x v="1"/>
    <x v="30"/>
    <n v="1.6196109403700001"/>
    <x v="5"/>
    <s v="aggregate"/>
    <x v="3"/>
  </r>
  <r>
    <s v="Milk/Milk Substitutes"/>
    <s v="Milk (Perishable)"/>
    <x v="89"/>
    <x v="967"/>
    <x v="8"/>
    <x v="0"/>
    <x v="10"/>
    <x v="1"/>
    <x v="31"/>
    <n v="1.04008356E-3"/>
    <x v="5"/>
    <s v="aggregate"/>
    <x v="3"/>
  </r>
  <r>
    <s v="Milk/Milk Substitutes"/>
    <s v="Milk (Perishable)"/>
    <x v="89"/>
    <x v="967"/>
    <x v="8"/>
    <x v="6"/>
    <x v="10"/>
    <x v="1"/>
    <x v="31"/>
    <n v="0.29001357179999998"/>
    <x v="5"/>
    <s v="aggregate"/>
    <x v="3"/>
  </r>
  <r>
    <s v="Milk/Milk Substitutes"/>
    <s v="Milk (Perishable)"/>
    <x v="89"/>
    <x v="967"/>
    <x v="8"/>
    <x v="7"/>
    <x v="10"/>
    <x v="1"/>
    <x v="31"/>
    <n v="1.408707234"/>
    <x v="5"/>
    <s v="aggregate"/>
    <x v="3"/>
  </r>
  <r>
    <s v="Milk/Milk Substitutes"/>
    <s v="Milk (Perishable)"/>
    <x v="89"/>
    <x v="967"/>
    <x v="8"/>
    <x v="1"/>
    <x v="10"/>
    <x v="1"/>
    <x v="31"/>
    <n v="1.69976088936"/>
    <x v="5"/>
    <s v="aggregate"/>
    <x v="3"/>
  </r>
  <r>
    <s v="Milk/Milk Substitutes"/>
    <s v="Milk (Perishable)"/>
    <x v="89"/>
    <x v="967"/>
    <x v="8"/>
    <x v="0"/>
    <x v="10"/>
    <x v="1"/>
    <x v="32"/>
    <n v="9.0488821999999995E-4"/>
    <x v="5"/>
    <s v="aggregate"/>
    <x v="3"/>
  </r>
  <r>
    <s v="Milk/Milk Substitutes"/>
    <s v="Milk (Perishable)"/>
    <x v="89"/>
    <x v="967"/>
    <x v="8"/>
    <x v="6"/>
    <x v="10"/>
    <x v="1"/>
    <x v="32"/>
    <n v="0.21271859639999999"/>
    <x v="5"/>
    <s v="aggregate"/>
    <x v="3"/>
  </r>
  <r>
    <s v="Milk/Milk Substitutes"/>
    <s v="Milk (Perishable)"/>
    <x v="89"/>
    <x v="967"/>
    <x v="8"/>
    <x v="7"/>
    <x v="10"/>
    <x v="1"/>
    <x v="32"/>
    <n v="1.3342319460000001"/>
    <x v="5"/>
    <s v="aggregate"/>
    <x v="3"/>
  </r>
  <r>
    <s v="Milk/Milk Substitutes"/>
    <s v="Milk (Perishable)"/>
    <x v="89"/>
    <x v="967"/>
    <x v="8"/>
    <x v="1"/>
    <x v="10"/>
    <x v="1"/>
    <x v="32"/>
    <n v="1.5478554306200001"/>
    <x v="5"/>
    <s v="aggregate"/>
    <x v="3"/>
  </r>
  <r>
    <s v="Milk/Milk Substitutes"/>
    <s v="Milk (Perishable)"/>
    <x v="89"/>
    <x v="967"/>
    <x v="8"/>
    <x v="0"/>
    <x v="17"/>
    <x v="1"/>
    <x v="30"/>
    <n v="1.7308069379999999E-2"/>
    <x v="5"/>
    <s v="aggregate"/>
    <x v="3"/>
  </r>
  <r>
    <s v="Milk/Milk Substitutes"/>
    <s v="Milk (Perishable)"/>
    <x v="89"/>
    <x v="967"/>
    <x v="8"/>
    <x v="6"/>
    <x v="17"/>
    <x v="1"/>
    <x v="30"/>
    <n v="0.63456116399999996"/>
    <x v="5"/>
    <s v="aggregate"/>
    <x v="3"/>
  </r>
  <r>
    <s v="Milk/Milk Substitutes"/>
    <s v="Milk (Perishable)"/>
    <x v="89"/>
    <x v="967"/>
    <x v="8"/>
    <x v="7"/>
    <x v="17"/>
    <x v="1"/>
    <x v="30"/>
    <n v="1.002205692"/>
    <x v="5"/>
    <s v="aggregate"/>
    <x v="3"/>
  </r>
  <r>
    <s v="Milk/Milk Substitutes"/>
    <s v="Milk (Perishable)"/>
    <x v="89"/>
    <x v="967"/>
    <x v="8"/>
    <x v="1"/>
    <x v="17"/>
    <x v="1"/>
    <x v="30"/>
    <n v="1.65407492538"/>
    <x v="5"/>
    <s v="aggregate"/>
    <x v="3"/>
  </r>
  <r>
    <s v="Milk/Milk Substitutes"/>
    <s v="Milk (Perishable)"/>
    <x v="89"/>
    <x v="967"/>
    <x v="8"/>
    <x v="0"/>
    <x v="17"/>
    <x v="1"/>
    <x v="31"/>
    <n v="2.049779052E-2"/>
    <x v="5"/>
    <s v="aggregate"/>
    <x v="3"/>
  </r>
  <r>
    <s v="Milk/Milk Substitutes"/>
    <s v="Milk (Perishable)"/>
    <x v="89"/>
    <x v="967"/>
    <x v="8"/>
    <x v="6"/>
    <x v="17"/>
    <x v="1"/>
    <x v="31"/>
    <n v="0.62148753000000001"/>
    <x v="5"/>
    <s v="aggregate"/>
    <x v="3"/>
  </r>
  <r>
    <s v="Milk/Milk Substitutes"/>
    <s v="Milk (Perishable)"/>
    <x v="89"/>
    <x v="967"/>
    <x v="8"/>
    <x v="7"/>
    <x v="17"/>
    <x v="1"/>
    <x v="31"/>
    <n v="0.99448606799999995"/>
    <x v="5"/>
    <s v="aggregate"/>
    <x v="3"/>
  </r>
  <r>
    <s v="Milk/Milk Substitutes"/>
    <s v="Milk (Perishable)"/>
    <x v="89"/>
    <x v="967"/>
    <x v="8"/>
    <x v="1"/>
    <x v="17"/>
    <x v="1"/>
    <x v="31"/>
    <n v="1.63647138852"/>
    <x v="5"/>
    <s v="aggregate"/>
    <x v="3"/>
  </r>
  <r>
    <s v="Milk/Milk Substitutes"/>
    <s v="Milk (Perishable)"/>
    <x v="89"/>
    <x v="967"/>
    <x v="8"/>
    <x v="0"/>
    <x v="17"/>
    <x v="1"/>
    <x v="32"/>
    <n v="1.32361695E-2"/>
    <x v="5"/>
    <s v="aggregate"/>
    <x v="3"/>
  </r>
  <r>
    <s v="Milk/Milk Substitutes"/>
    <s v="Milk (Perishable)"/>
    <x v="89"/>
    <x v="967"/>
    <x v="8"/>
    <x v="6"/>
    <x v="17"/>
    <x v="1"/>
    <x v="32"/>
    <n v="0.65125007999999995"/>
    <x v="5"/>
    <s v="aggregate"/>
    <x v="3"/>
  </r>
  <r>
    <s v="Milk/Milk Substitutes"/>
    <s v="Milk (Perishable)"/>
    <x v="89"/>
    <x v="967"/>
    <x v="8"/>
    <x v="7"/>
    <x v="17"/>
    <x v="1"/>
    <x v="32"/>
    <n v="1.012060422"/>
    <x v="5"/>
    <s v="aggregate"/>
    <x v="3"/>
  </r>
  <r>
    <s v="Milk/Milk Substitutes"/>
    <s v="Milk (Perishable)"/>
    <x v="89"/>
    <x v="967"/>
    <x v="8"/>
    <x v="1"/>
    <x v="17"/>
    <x v="1"/>
    <x v="32"/>
    <n v="1.6765466714999999"/>
    <x v="5"/>
    <s v="aggregate"/>
    <x v="3"/>
  </r>
  <r>
    <s v="Milk/Milk Substitutes"/>
    <s v="Milk (Perishable)"/>
    <x v="89"/>
    <x v="967"/>
    <x v="8"/>
    <x v="0"/>
    <x v="18"/>
    <x v="1"/>
    <x v="30"/>
    <n v="6.7249956600000001E-3"/>
    <x v="5"/>
    <s v="aggregate"/>
    <x v="3"/>
  </r>
  <r>
    <s v="Milk/Milk Substitutes"/>
    <s v="Milk (Perishable)"/>
    <x v="89"/>
    <x v="967"/>
    <x v="8"/>
    <x v="6"/>
    <x v="18"/>
    <x v="1"/>
    <x v="30"/>
    <n v="0.38810262600000001"/>
    <x v="5"/>
    <s v="aggregate"/>
    <x v="3"/>
  </r>
  <r>
    <s v="Milk/Milk Substitutes"/>
    <s v="Milk (Perishable)"/>
    <x v="89"/>
    <x v="967"/>
    <x v="8"/>
    <x v="7"/>
    <x v="18"/>
    <x v="1"/>
    <x v="30"/>
    <n v="1.177207092"/>
    <x v="5"/>
    <s v="aggregate"/>
    <x v="3"/>
  </r>
  <r>
    <s v="Milk/Milk Substitutes"/>
    <s v="Milk (Perishable)"/>
    <x v="89"/>
    <x v="967"/>
    <x v="8"/>
    <x v="1"/>
    <x v="18"/>
    <x v="1"/>
    <x v="30"/>
    <n v="1.5720347136599999"/>
    <x v="5"/>
    <s v="aggregate"/>
    <x v="3"/>
  </r>
  <r>
    <s v="Milk/Milk Substitutes"/>
    <s v="Milk (Perishable)"/>
    <x v="89"/>
    <x v="967"/>
    <x v="8"/>
    <x v="0"/>
    <x v="18"/>
    <x v="1"/>
    <x v="31"/>
    <n v="0"/>
    <x v="5"/>
    <s v="aggregate"/>
    <x v="3"/>
  </r>
  <r>
    <s v="Milk/Milk Substitutes"/>
    <s v="Milk (Perishable)"/>
    <x v="89"/>
    <x v="967"/>
    <x v="8"/>
    <x v="6"/>
    <x v="18"/>
    <x v="1"/>
    <x v="31"/>
    <n v="0.35297204399999998"/>
    <x v="5"/>
    <s v="aggregate"/>
    <x v="3"/>
  </r>
  <r>
    <s v="Milk/Milk Substitutes"/>
    <s v="Milk (Perishable)"/>
    <x v="89"/>
    <x v="967"/>
    <x v="8"/>
    <x v="7"/>
    <x v="18"/>
    <x v="1"/>
    <x v="31"/>
    <n v="1.1943214559999999"/>
    <x v="5"/>
    <s v="aggregate"/>
    <x v="3"/>
  </r>
  <r>
    <s v="Milk/Milk Substitutes"/>
    <s v="Milk (Perishable)"/>
    <x v="89"/>
    <x v="967"/>
    <x v="8"/>
    <x v="1"/>
    <x v="18"/>
    <x v="1"/>
    <x v="31"/>
    <n v="1.5472935000000001"/>
    <x v="5"/>
    <s v="aggregate"/>
    <x v="3"/>
  </r>
  <r>
    <s v="Milk/Milk Substitutes"/>
    <s v="Milk (Perishable)"/>
    <x v="89"/>
    <x v="967"/>
    <x v="8"/>
    <x v="0"/>
    <x v="18"/>
    <x v="1"/>
    <x v="32"/>
    <n v="1.2011823180000001E-2"/>
    <x v="5"/>
    <s v="aggregate"/>
    <x v="3"/>
  </r>
  <r>
    <s v="Milk/Milk Substitutes"/>
    <s v="Milk (Perishable)"/>
    <x v="89"/>
    <x v="967"/>
    <x v="8"/>
    <x v="6"/>
    <x v="18"/>
    <x v="1"/>
    <x v="32"/>
    <n v="0.415720494"/>
    <x v="5"/>
    <s v="aggregate"/>
    <x v="3"/>
  </r>
  <r>
    <s v="Milk/Milk Substitutes"/>
    <s v="Milk (Perishable)"/>
    <x v="89"/>
    <x v="967"/>
    <x v="8"/>
    <x v="7"/>
    <x v="18"/>
    <x v="1"/>
    <x v="32"/>
    <n v="1.163752812"/>
    <x v="5"/>
    <s v="aggregate"/>
    <x v="3"/>
  </r>
  <r>
    <s v="Milk/Milk Substitutes"/>
    <s v="Milk (Perishable)"/>
    <x v="89"/>
    <x v="967"/>
    <x v="8"/>
    <x v="1"/>
    <x v="18"/>
    <x v="1"/>
    <x v="32"/>
    <n v="1.5914851291800001"/>
    <x v="5"/>
    <s v="aggregate"/>
    <x v="3"/>
  </r>
  <r>
    <s v="Milk/Milk Substitutes"/>
    <s v="Milk (Perishable)"/>
    <x v="89"/>
    <x v="967"/>
    <x v="8"/>
    <x v="0"/>
    <x v="19"/>
    <x v="1"/>
    <x v="30"/>
    <n v="1.6427145779999999E-2"/>
    <x v="5"/>
    <s v="aggregate"/>
    <x v="3"/>
  </r>
  <r>
    <s v="Milk/Milk Substitutes"/>
    <s v="Milk (Perishable)"/>
    <x v="89"/>
    <x v="967"/>
    <x v="8"/>
    <x v="6"/>
    <x v="19"/>
    <x v="1"/>
    <x v="30"/>
    <n v="1.4152777379999999"/>
    <x v="5"/>
    <s v="aggregate"/>
    <x v="3"/>
  </r>
  <r>
    <s v="Milk/Milk Substitutes"/>
    <s v="Milk (Perishable)"/>
    <x v="89"/>
    <x v="967"/>
    <x v="8"/>
    <x v="7"/>
    <x v="19"/>
    <x v="1"/>
    <x v="30"/>
    <n v="3.208262328"/>
    <x v="5"/>
    <s v="aggregate"/>
    <x v="3"/>
  </r>
  <r>
    <s v="Milk/Milk Substitutes"/>
    <s v="Milk (Perishable)"/>
    <x v="89"/>
    <x v="967"/>
    <x v="8"/>
    <x v="1"/>
    <x v="19"/>
    <x v="1"/>
    <x v="30"/>
    <n v="4.6399672117800002"/>
    <x v="5"/>
    <s v="aggregate"/>
    <x v="3"/>
  </r>
  <r>
    <s v="Milk/Milk Substitutes"/>
    <s v="Milk (Perishable)"/>
    <x v="89"/>
    <x v="967"/>
    <x v="8"/>
    <x v="0"/>
    <x v="19"/>
    <x v="1"/>
    <x v="31"/>
    <n v="0"/>
    <x v="5"/>
    <s v="aggregate"/>
    <x v="3"/>
  </r>
  <r>
    <s v="Milk/Milk Substitutes"/>
    <s v="Milk (Perishable)"/>
    <x v="89"/>
    <x v="967"/>
    <x v="8"/>
    <x v="6"/>
    <x v="19"/>
    <x v="1"/>
    <x v="31"/>
    <n v="1.8047387880000001"/>
    <x v="5"/>
    <s v="aggregate"/>
    <x v="3"/>
  </r>
  <r>
    <s v="Milk/Milk Substitutes"/>
    <s v="Milk (Perishable)"/>
    <x v="89"/>
    <x v="967"/>
    <x v="8"/>
    <x v="7"/>
    <x v="19"/>
    <x v="1"/>
    <x v="31"/>
    <n v="3.1122919979999999"/>
    <x v="5"/>
    <s v="aggregate"/>
    <x v="3"/>
  </r>
  <r>
    <s v="Milk/Milk Substitutes"/>
    <s v="Milk (Perishable)"/>
    <x v="89"/>
    <x v="967"/>
    <x v="8"/>
    <x v="1"/>
    <x v="19"/>
    <x v="1"/>
    <x v="31"/>
    <n v="4.9170307859999998"/>
    <x v="5"/>
    <s v="aggregate"/>
    <x v="3"/>
  </r>
  <r>
    <s v="Milk/Milk Substitutes"/>
    <s v="Milk (Perishable)"/>
    <x v="89"/>
    <x v="967"/>
    <x v="8"/>
    <x v="0"/>
    <x v="19"/>
    <x v="1"/>
    <x v="32"/>
    <n v="2.079856242E-2"/>
    <x v="5"/>
    <s v="aggregate"/>
    <x v="3"/>
  </r>
  <r>
    <s v="Milk/Milk Substitutes"/>
    <s v="Milk (Perishable)"/>
    <x v="89"/>
    <x v="967"/>
    <x v="8"/>
    <x v="6"/>
    <x v="19"/>
    <x v="1"/>
    <x v="32"/>
    <n v="1.311638742"/>
    <x v="5"/>
    <s v="aggregate"/>
    <x v="3"/>
  </r>
  <r>
    <s v="Milk/Milk Substitutes"/>
    <s v="Milk (Perishable)"/>
    <x v="89"/>
    <x v="967"/>
    <x v="8"/>
    <x v="7"/>
    <x v="19"/>
    <x v="1"/>
    <x v="32"/>
    <n v="3.233800494"/>
    <x v="5"/>
    <s v="aggregate"/>
    <x v="3"/>
  </r>
  <r>
    <s v="Milk/Milk Substitutes"/>
    <s v="Milk (Perishable)"/>
    <x v="89"/>
    <x v="967"/>
    <x v="8"/>
    <x v="1"/>
    <x v="19"/>
    <x v="1"/>
    <x v="32"/>
    <n v="4.5662377984200004"/>
    <x v="5"/>
    <s v="aggregate"/>
    <x v="3"/>
  </r>
  <r>
    <s v="Milk/Milk Substitutes"/>
    <s v="Milk (Perishable)"/>
    <x v="89"/>
    <x v="967"/>
    <x v="8"/>
    <x v="0"/>
    <x v="20"/>
    <x v="1"/>
    <x v="30"/>
    <n v="2.7142467480000002E-2"/>
    <x v="5"/>
    <s v="aggregate"/>
    <x v="3"/>
  </r>
  <r>
    <s v="Milk/Milk Substitutes"/>
    <s v="Milk (Perishable)"/>
    <x v="89"/>
    <x v="967"/>
    <x v="8"/>
    <x v="6"/>
    <x v="20"/>
    <x v="1"/>
    <x v="30"/>
    <n v="1.3543261559999999"/>
    <x v="5"/>
    <s v="aggregate"/>
    <x v="3"/>
  </r>
  <r>
    <s v="Milk/Milk Substitutes"/>
    <s v="Milk (Perishable)"/>
    <x v="89"/>
    <x v="967"/>
    <x v="8"/>
    <x v="7"/>
    <x v="20"/>
    <x v="1"/>
    <x v="30"/>
    <n v="5.0911761599999998"/>
    <x v="5"/>
    <s v="aggregate"/>
    <x v="3"/>
  </r>
  <r>
    <s v="Milk/Milk Substitutes"/>
    <s v="Milk (Perishable)"/>
    <x v="89"/>
    <x v="967"/>
    <x v="8"/>
    <x v="1"/>
    <x v="20"/>
    <x v="1"/>
    <x v="30"/>
    <n v="6.4726447834799998"/>
    <x v="5"/>
    <s v="aggregate"/>
    <x v="3"/>
  </r>
  <r>
    <s v="Milk/Milk Substitutes"/>
    <s v="Milk (Perishable)"/>
    <x v="89"/>
    <x v="967"/>
    <x v="8"/>
    <x v="0"/>
    <x v="20"/>
    <x v="1"/>
    <x v="31"/>
    <n v="0"/>
    <x v="5"/>
    <s v="aggregate"/>
    <x v="3"/>
  </r>
  <r>
    <s v="Milk/Milk Substitutes"/>
    <s v="Milk (Perishable)"/>
    <x v="89"/>
    <x v="967"/>
    <x v="8"/>
    <x v="6"/>
    <x v="20"/>
    <x v="1"/>
    <x v="31"/>
    <n v="2.1409323119999999"/>
    <x v="5"/>
    <s v="aggregate"/>
    <x v="3"/>
  </r>
  <r>
    <s v="Milk/Milk Substitutes"/>
    <s v="Milk (Perishable)"/>
    <x v="89"/>
    <x v="967"/>
    <x v="8"/>
    <x v="7"/>
    <x v="20"/>
    <x v="1"/>
    <x v="31"/>
    <n v="5.8872529800000004"/>
    <x v="5"/>
    <s v="aggregate"/>
    <x v="3"/>
  </r>
  <r>
    <s v="Milk/Milk Substitutes"/>
    <s v="Milk (Perishable)"/>
    <x v="89"/>
    <x v="967"/>
    <x v="8"/>
    <x v="1"/>
    <x v="20"/>
    <x v="1"/>
    <x v="31"/>
    <n v="8.0281852919999999"/>
    <x v="5"/>
    <s v="aggregate"/>
    <x v="3"/>
  </r>
  <r>
    <s v="Milk/Milk Substitutes"/>
    <s v="Milk (Perishable)"/>
    <x v="89"/>
    <x v="967"/>
    <x v="8"/>
    <x v="0"/>
    <x v="20"/>
    <x v="1"/>
    <x v="32"/>
    <n v="4.88446794E-2"/>
    <x v="5"/>
    <s v="aggregate"/>
    <x v="3"/>
  </r>
  <r>
    <s v="Milk/Milk Substitutes"/>
    <s v="Milk (Perishable)"/>
    <x v="89"/>
    <x v="967"/>
    <x v="8"/>
    <x v="6"/>
    <x v="20"/>
    <x v="1"/>
    <x v="32"/>
    <n v="0.72538234199999996"/>
    <x v="5"/>
    <s v="aggregate"/>
    <x v="3"/>
  </r>
  <r>
    <s v="Milk/Milk Substitutes"/>
    <s v="Milk (Perishable)"/>
    <x v="89"/>
    <x v="967"/>
    <x v="8"/>
    <x v="7"/>
    <x v="20"/>
    <x v="1"/>
    <x v="32"/>
    <n v="4.4546560199999998"/>
    <x v="5"/>
    <s v="aggregate"/>
    <x v="3"/>
  </r>
  <r>
    <s v="Milk/Milk Substitutes"/>
    <s v="Milk (Perishable)"/>
    <x v="89"/>
    <x v="967"/>
    <x v="8"/>
    <x v="1"/>
    <x v="20"/>
    <x v="1"/>
    <x v="32"/>
    <n v="5.2288830413999996"/>
    <x v="5"/>
    <s v="aggregate"/>
    <x v="3"/>
  </r>
  <r>
    <s v="Milk/Milk Substitutes"/>
    <s v="Milk (Perishable)"/>
    <x v="89"/>
    <x v="967"/>
    <x v="8"/>
    <x v="0"/>
    <x v="21"/>
    <x v="1"/>
    <x v="30"/>
    <n v="4.5478852200000003E-2"/>
    <x v="5"/>
    <s v="aggregate"/>
    <x v="3"/>
  </r>
  <r>
    <s v="Milk/Milk Substitutes"/>
    <s v="Milk (Perishable)"/>
    <x v="89"/>
    <x v="967"/>
    <x v="8"/>
    <x v="6"/>
    <x v="21"/>
    <x v="1"/>
    <x v="30"/>
    <n v="0.47344086000000002"/>
    <x v="5"/>
    <s v="aggregate"/>
    <x v="3"/>
  </r>
  <r>
    <s v="Milk/Milk Substitutes"/>
    <s v="Milk (Perishable)"/>
    <x v="89"/>
    <x v="967"/>
    <x v="8"/>
    <x v="7"/>
    <x v="21"/>
    <x v="1"/>
    <x v="30"/>
    <n v="0.95471933399999998"/>
    <x v="5"/>
    <s v="aggregate"/>
    <x v="3"/>
  </r>
  <r>
    <s v="Milk/Milk Substitutes"/>
    <s v="Milk (Perishable)"/>
    <x v="89"/>
    <x v="967"/>
    <x v="8"/>
    <x v="1"/>
    <x v="21"/>
    <x v="1"/>
    <x v="30"/>
    <n v="1.4736390462"/>
    <x v="5"/>
    <s v="aggregate"/>
    <x v="3"/>
  </r>
  <r>
    <s v="Milk/Milk Substitutes"/>
    <s v="Milk (Perishable)"/>
    <x v="89"/>
    <x v="967"/>
    <x v="8"/>
    <x v="0"/>
    <x v="21"/>
    <x v="1"/>
    <x v="31"/>
    <n v="2.7368556839999999E-2"/>
    <x v="5"/>
    <s v="aggregate"/>
    <x v="3"/>
  </r>
  <r>
    <s v="Milk/Milk Substitutes"/>
    <s v="Milk (Perishable)"/>
    <x v="89"/>
    <x v="967"/>
    <x v="8"/>
    <x v="6"/>
    <x v="21"/>
    <x v="1"/>
    <x v="31"/>
    <n v="0.51093705599999995"/>
    <x v="5"/>
    <s v="aggregate"/>
    <x v="3"/>
  </r>
  <r>
    <s v="Milk/Milk Substitutes"/>
    <s v="Milk (Perishable)"/>
    <x v="89"/>
    <x v="967"/>
    <x v="8"/>
    <x v="7"/>
    <x v="21"/>
    <x v="1"/>
    <x v="31"/>
    <n v="0.93025333799999999"/>
    <x v="5"/>
    <s v="aggregate"/>
    <x v="3"/>
  </r>
  <r>
    <s v="Milk/Milk Substitutes"/>
    <s v="Milk (Perishable)"/>
    <x v="89"/>
    <x v="967"/>
    <x v="8"/>
    <x v="1"/>
    <x v="21"/>
    <x v="1"/>
    <x v="31"/>
    <n v="1.4685589508400001"/>
    <x v="5"/>
    <s v="aggregate"/>
    <x v="3"/>
  </r>
  <r>
    <s v="Milk/Milk Substitutes"/>
    <s v="Milk (Perishable)"/>
    <x v="89"/>
    <x v="967"/>
    <x v="8"/>
    <x v="0"/>
    <x v="21"/>
    <x v="1"/>
    <x v="32"/>
    <n v="5.4104126400000001E-2"/>
    <x v="5"/>
    <s v="aggregate"/>
    <x v="3"/>
  </r>
  <r>
    <s v="Milk/Milk Substitutes"/>
    <s v="Milk (Perishable)"/>
    <x v="89"/>
    <x v="967"/>
    <x v="8"/>
    <x v="6"/>
    <x v="21"/>
    <x v="1"/>
    <x v="32"/>
    <n v="0.45558298800000002"/>
    <x v="5"/>
    <s v="aggregate"/>
    <x v="3"/>
  </r>
  <r>
    <s v="Milk/Milk Substitutes"/>
    <s v="Milk (Perishable)"/>
    <x v="89"/>
    <x v="967"/>
    <x v="8"/>
    <x v="7"/>
    <x v="21"/>
    <x v="1"/>
    <x v="32"/>
    <n v="0.966371274"/>
    <x v="5"/>
    <s v="aggregate"/>
    <x v="3"/>
  </r>
  <r>
    <s v="Milk/Milk Substitutes"/>
    <s v="Milk (Perishable)"/>
    <x v="89"/>
    <x v="967"/>
    <x v="8"/>
    <x v="1"/>
    <x v="21"/>
    <x v="1"/>
    <x v="32"/>
    <n v="1.4760583884"/>
    <x v="5"/>
    <s v="aggregate"/>
    <x v="3"/>
  </r>
  <r>
    <s v="Milk/Milk Substitutes"/>
    <s v="Milk (Perishable)"/>
    <x v="89"/>
    <x v="968"/>
    <x v="8"/>
    <x v="0"/>
    <x v="2"/>
    <x v="1"/>
    <x v="30"/>
    <n v="7.1149923799999999E-3"/>
    <x v="5"/>
    <s v="aggregate"/>
    <x v="3"/>
  </r>
  <r>
    <s v="Milk/Milk Substitutes"/>
    <s v="Milk (Perishable)"/>
    <x v="89"/>
    <x v="968"/>
    <x v="8"/>
    <x v="6"/>
    <x v="2"/>
    <x v="1"/>
    <x v="30"/>
    <n v="1.247571682"/>
    <x v="5"/>
    <s v="aggregate"/>
    <x v="3"/>
  </r>
  <r>
    <s v="Milk/Milk Substitutes"/>
    <s v="Milk (Perishable)"/>
    <x v="89"/>
    <x v="968"/>
    <x v="8"/>
    <x v="7"/>
    <x v="2"/>
    <x v="1"/>
    <x v="30"/>
    <n v="2.9878294460000001"/>
    <x v="5"/>
    <s v="aggregate"/>
    <x v="3"/>
  </r>
  <r>
    <s v="Milk/Milk Substitutes"/>
    <s v="Milk (Perishable)"/>
    <x v="89"/>
    <x v="968"/>
    <x v="8"/>
    <x v="1"/>
    <x v="2"/>
    <x v="1"/>
    <x v="30"/>
    <n v="4.2425161203800004"/>
    <x v="5"/>
    <s v="aggregate"/>
    <x v="3"/>
  </r>
  <r>
    <s v="Milk/Milk Substitutes"/>
    <s v="Milk (Perishable)"/>
    <x v="89"/>
    <x v="968"/>
    <x v="8"/>
    <x v="0"/>
    <x v="2"/>
    <x v="1"/>
    <x v="31"/>
    <n v="7.4318089600000003E-3"/>
    <x v="5"/>
    <s v="aggregate"/>
    <x v="3"/>
  </r>
  <r>
    <s v="Milk/Milk Substitutes"/>
    <s v="Milk (Perishable)"/>
    <x v="89"/>
    <x v="968"/>
    <x v="8"/>
    <x v="6"/>
    <x v="2"/>
    <x v="1"/>
    <x v="31"/>
    <n v="2.0164420299999999"/>
    <x v="5"/>
    <s v="aggregate"/>
    <x v="3"/>
  </r>
  <r>
    <s v="Milk/Milk Substitutes"/>
    <s v="Milk (Perishable)"/>
    <x v="89"/>
    <x v="968"/>
    <x v="8"/>
    <x v="7"/>
    <x v="2"/>
    <x v="1"/>
    <x v="31"/>
    <n v="3.3526622399999999"/>
    <x v="5"/>
    <s v="aggregate"/>
    <x v="3"/>
  </r>
  <r>
    <s v="Milk/Milk Substitutes"/>
    <s v="Milk (Perishable)"/>
    <x v="89"/>
    <x v="968"/>
    <x v="8"/>
    <x v="1"/>
    <x v="2"/>
    <x v="1"/>
    <x v="31"/>
    <n v="5.3765360789600001"/>
    <x v="5"/>
    <s v="aggregate"/>
    <x v="3"/>
  </r>
  <r>
    <s v="Milk/Milk Substitutes"/>
    <s v="Milk (Perishable)"/>
    <x v="89"/>
    <x v="968"/>
    <x v="8"/>
    <x v="0"/>
    <x v="2"/>
    <x v="1"/>
    <x v="32"/>
    <n v="6.9621929199999997E-3"/>
    <x v="5"/>
    <s v="aggregate"/>
    <x v="3"/>
  </r>
  <r>
    <s v="Milk/Milk Substitutes"/>
    <s v="Milk (Perishable)"/>
    <x v="89"/>
    <x v="968"/>
    <x v="8"/>
    <x v="6"/>
    <x v="2"/>
    <x v="1"/>
    <x v="32"/>
    <n v="0.87674211800000001"/>
    <x v="5"/>
    <s v="aggregate"/>
    <x v="3"/>
  </r>
  <r>
    <s v="Milk/Milk Substitutes"/>
    <s v="Milk (Perishable)"/>
    <x v="89"/>
    <x v="968"/>
    <x v="8"/>
    <x v="7"/>
    <x v="2"/>
    <x v="1"/>
    <x v="32"/>
    <n v="2.811869642"/>
    <x v="5"/>
    <s v="aggregate"/>
    <x v="3"/>
  </r>
  <r>
    <s v="Milk/Milk Substitutes"/>
    <s v="Milk (Perishable)"/>
    <x v="89"/>
    <x v="968"/>
    <x v="8"/>
    <x v="1"/>
    <x v="2"/>
    <x v="1"/>
    <x v="32"/>
    <n v="3.6955739529199998"/>
    <x v="5"/>
    <s v="aggregate"/>
    <x v="3"/>
  </r>
  <r>
    <s v="Milk/Milk Substitutes"/>
    <s v="Milk (Perishable)"/>
    <x v="89"/>
    <x v="968"/>
    <x v="8"/>
    <x v="0"/>
    <x v="13"/>
    <x v="1"/>
    <x v="30"/>
    <n v="1.7078015299999999E-3"/>
    <x v="5"/>
    <s v="aggregate"/>
    <x v="3"/>
  </r>
  <r>
    <s v="Milk/Milk Substitutes"/>
    <s v="Milk (Perishable)"/>
    <x v="89"/>
    <x v="968"/>
    <x v="8"/>
    <x v="6"/>
    <x v="13"/>
    <x v="1"/>
    <x v="30"/>
    <n v="1.447935846"/>
    <x v="5"/>
    <s v="aggregate"/>
    <x v="3"/>
  </r>
  <r>
    <s v="Milk/Milk Substitutes"/>
    <s v="Milk (Perishable)"/>
    <x v="89"/>
    <x v="968"/>
    <x v="8"/>
    <x v="7"/>
    <x v="13"/>
    <x v="1"/>
    <x v="30"/>
    <n v="5.4546613400000004"/>
    <x v="5"/>
    <s v="aggregate"/>
    <x v="3"/>
  </r>
  <r>
    <s v="Milk/Milk Substitutes"/>
    <s v="Milk (Perishable)"/>
    <x v="89"/>
    <x v="968"/>
    <x v="8"/>
    <x v="1"/>
    <x v="13"/>
    <x v="1"/>
    <x v="30"/>
    <n v="6.9043049875299998"/>
    <x v="5"/>
    <s v="aggregate"/>
    <x v="3"/>
  </r>
  <r>
    <s v="Milk/Milk Substitutes"/>
    <s v="Milk (Perishable)"/>
    <x v="89"/>
    <x v="968"/>
    <x v="8"/>
    <x v="0"/>
    <x v="13"/>
    <x v="1"/>
    <x v="31"/>
    <n v="6.6556061999999995E-4"/>
    <x v="5"/>
    <s v="aggregate"/>
    <x v="3"/>
  </r>
  <r>
    <s v="Milk/Milk Substitutes"/>
    <s v="Milk (Perishable)"/>
    <x v="89"/>
    <x v="968"/>
    <x v="8"/>
    <x v="6"/>
    <x v="13"/>
    <x v="1"/>
    <x v="31"/>
    <n v="1.145217462"/>
    <x v="5"/>
    <s v="aggregate"/>
    <x v="3"/>
  </r>
  <r>
    <s v="Milk/Milk Substitutes"/>
    <s v="Milk (Perishable)"/>
    <x v="89"/>
    <x v="968"/>
    <x v="8"/>
    <x v="7"/>
    <x v="13"/>
    <x v="1"/>
    <x v="31"/>
    <n v="4.8734000799999997"/>
    <x v="5"/>
    <s v="aggregate"/>
    <x v="3"/>
  </r>
  <r>
    <s v="Milk/Milk Substitutes"/>
    <s v="Milk (Perishable)"/>
    <x v="89"/>
    <x v="968"/>
    <x v="8"/>
    <x v="1"/>
    <x v="13"/>
    <x v="1"/>
    <x v="31"/>
    <n v="6.0192831026200002"/>
    <x v="5"/>
    <s v="aggregate"/>
    <x v="3"/>
  </r>
  <r>
    <s v="Milk/Milk Substitutes"/>
    <s v="Milk (Perishable)"/>
    <x v="89"/>
    <x v="968"/>
    <x v="8"/>
    <x v="0"/>
    <x v="13"/>
    <x v="1"/>
    <x v="32"/>
    <n v="2.1578761499999998E-3"/>
    <x v="5"/>
    <s v="aggregate"/>
    <x v="3"/>
  </r>
  <r>
    <s v="Milk/Milk Substitutes"/>
    <s v="Milk (Perishable)"/>
    <x v="89"/>
    <x v="968"/>
    <x v="8"/>
    <x v="6"/>
    <x v="13"/>
    <x v="1"/>
    <x v="32"/>
    <n v="1.57865989"/>
    <x v="5"/>
    <s v="aggregate"/>
    <x v="3"/>
  </r>
  <r>
    <s v="Milk/Milk Substitutes"/>
    <s v="Milk (Perishable)"/>
    <x v="89"/>
    <x v="968"/>
    <x v="8"/>
    <x v="7"/>
    <x v="13"/>
    <x v="1"/>
    <x v="32"/>
    <n v="5.7056683000000001"/>
    <x v="5"/>
    <s v="aggregate"/>
    <x v="3"/>
  </r>
  <r>
    <s v="Milk/Milk Substitutes"/>
    <s v="Milk (Perishable)"/>
    <x v="89"/>
    <x v="968"/>
    <x v="8"/>
    <x v="1"/>
    <x v="13"/>
    <x v="1"/>
    <x v="32"/>
    <n v="7.2864860661500002"/>
    <x v="5"/>
    <s v="aggregate"/>
    <x v="3"/>
  </r>
  <r>
    <s v="Milk/Milk Substitutes"/>
    <s v="Milk (Perishable)"/>
    <x v="89"/>
    <x v="968"/>
    <x v="8"/>
    <x v="0"/>
    <x v="14"/>
    <x v="1"/>
    <x v="30"/>
    <n v="1.3802285799999999E-2"/>
    <x v="5"/>
    <s v="aggregate"/>
    <x v="3"/>
  </r>
  <r>
    <s v="Milk/Milk Substitutes"/>
    <s v="Milk (Perishable)"/>
    <x v="89"/>
    <x v="968"/>
    <x v="8"/>
    <x v="6"/>
    <x v="14"/>
    <x v="1"/>
    <x v="30"/>
    <n v="0.38560844799999999"/>
    <x v="5"/>
    <s v="aggregate"/>
    <x v="3"/>
  </r>
  <r>
    <s v="Milk/Milk Substitutes"/>
    <s v="Milk (Perishable)"/>
    <x v="89"/>
    <x v="968"/>
    <x v="8"/>
    <x v="7"/>
    <x v="14"/>
    <x v="1"/>
    <x v="30"/>
    <n v="1.1920333439999999"/>
    <x v="5"/>
    <s v="aggregate"/>
    <x v="3"/>
  </r>
  <r>
    <s v="Milk/Milk Substitutes"/>
    <s v="Milk (Perishable)"/>
    <x v="89"/>
    <x v="968"/>
    <x v="8"/>
    <x v="1"/>
    <x v="14"/>
    <x v="1"/>
    <x v="30"/>
    <n v="1.5914440778000001"/>
    <x v="5"/>
    <s v="aggregate"/>
    <x v="3"/>
  </r>
  <r>
    <s v="Milk/Milk Substitutes"/>
    <s v="Milk (Perishable)"/>
    <x v="89"/>
    <x v="968"/>
    <x v="8"/>
    <x v="0"/>
    <x v="14"/>
    <x v="1"/>
    <x v="31"/>
    <n v="1.6662492439999999E-2"/>
    <x v="5"/>
    <s v="aggregate"/>
    <x v="3"/>
  </r>
  <r>
    <s v="Milk/Milk Substitutes"/>
    <s v="Milk (Perishable)"/>
    <x v="89"/>
    <x v="968"/>
    <x v="8"/>
    <x v="6"/>
    <x v="14"/>
    <x v="1"/>
    <x v="31"/>
    <n v="0.46472278"/>
    <x v="5"/>
    <s v="aggregate"/>
    <x v="3"/>
  </r>
  <r>
    <s v="Milk/Milk Substitutes"/>
    <s v="Milk (Perishable)"/>
    <x v="89"/>
    <x v="968"/>
    <x v="8"/>
    <x v="7"/>
    <x v="14"/>
    <x v="1"/>
    <x v="31"/>
    <n v="1.1996874980000001"/>
    <x v="5"/>
    <s v="aggregate"/>
    <x v="3"/>
  </r>
  <r>
    <s v="Milk/Milk Substitutes"/>
    <s v="Milk (Perishable)"/>
    <x v="89"/>
    <x v="968"/>
    <x v="8"/>
    <x v="1"/>
    <x v="14"/>
    <x v="1"/>
    <x v="31"/>
    <n v="1.6810727704399999"/>
    <x v="5"/>
    <s v="aggregate"/>
    <x v="3"/>
  </r>
  <r>
    <s v="Milk/Milk Substitutes"/>
    <s v="Milk (Perishable)"/>
    <x v="89"/>
    <x v="968"/>
    <x v="8"/>
    <x v="0"/>
    <x v="14"/>
    <x v="1"/>
    <x v="32"/>
    <n v="1.3125183800000001E-2"/>
    <x v="5"/>
    <s v="aggregate"/>
    <x v="3"/>
  </r>
  <r>
    <s v="Milk/Milk Substitutes"/>
    <s v="Milk (Perishable)"/>
    <x v="89"/>
    <x v="968"/>
    <x v="8"/>
    <x v="6"/>
    <x v="14"/>
    <x v="1"/>
    <x v="32"/>
    <n v="0.36687942200000001"/>
    <x v="5"/>
    <s v="aggregate"/>
    <x v="3"/>
  </r>
  <r>
    <s v="Milk/Milk Substitutes"/>
    <s v="Milk (Perishable)"/>
    <x v="89"/>
    <x v="968"/>
    <x v="8"/>
    <x v="7"/>
    <x v="14"/>
    <x v="1"/>
    <x v="32"/>
    <n v="1.1902214360000001"/>
    <x v="5"/>
    <s v="aggregate"/>
    <x v="3"/>
  </r>
  <r>
    <s v="Milk/Milk Substitutes"/>
    <s v="Milk (Perishable)"/>
    <x v="89"/>
    <x v="968"/>
    <x v="8"/>
    <x v="1"/>
    <x v="14"/>
    <x v="1"/>
    <x v="32"/>
    <n v="1.5702260418"/>
    <x v="5"/>
    <s v="aggregate"/>
    <x v="3"/>
  </r>
  <r>
    <s v="Milk/Milk Substitutes"/>
    <s v="Milk (Perishable)"/>
    <x v="89"/>
    <x v="968"/>
    <x v="8"/>
    <x v="0"/>
    <x v="15"/>
    <x v="1"/>
    <x v="30"/>
    <n v="0"/>
    <x v="5"/>
    <s v="aggregate"/>
    <x v="3"/>
  </r>
  <r>
    <s v="Milk/Milk Substitutes"/>
    <s v="Milk (Perishable)"/>
    <x v="89"/>
    <x v="968"/>
    <x v="8"/>
    <x v="6"/>
    <x v="15"/>
    <x v="1"/>
    <x v="30"/>
    <n v="0.85192895400000002"/>
    <x v="5"/>
    <s v="aggregate"/>
    <x v="3"/>
  </r>
  <r>
    <s v="Milk/Milk Substitutes"/>
    <s v="Milk (Perishable)"/>
    <x v="89"/>
    <x v="968"/>
    <x v="8"/>
    <x v="7"/>
    <x v="15"/>
    <x v="1"/>
    <x v="30"/>
    <n v="3.7519763799999999"/>
    <x v="5"/>
    <s v="aggregate"/>
    <x v="3"/>
  </r>
  <r>
    <s v="Milk/Milk Substitutes"/>
    <s v="Milk (Perishable)"/>
    <x v="89"/>
    <x v="968"/>
    <x v="8"/>
    <x v="1"/>
    <x v="15"/>
    <x v="1"/>
    <x v="30"/>
    <n v="4.6039053340000002"/>
    <x v="5"/>
    <s v="aggregate"/>
    <x v="3"/>
  </r>
  <r>
    <s v="Milk/Milk Substitutes"/>
    <s v="Milk (Perishable)"/>
    <x v="89"/>
    <x v="968"/>
    <x v="8"/>
    <x v="0"/>
    <x v="15"/>
    <x v="1"/>
    <x v="31"/>
    <n v="0"/>
    <x v="5"/>
    <s v="aggregate"/>
    <x v="3"/>
  </r>
  <r>
    <s v="Milk/Milk Substitutes"/>
    <s v="Milk (Perishable)"/>
    <x v="89"/>
    <x v="968"/>
    <x v="8"/>
    <x v="6"/>
    <x v="15"/>
    <x v="1"/>
    <x v="31"/>
    <n v="0.89703920400000003"/>
    <x v="5"/>
    <s v="aggregate"/>
    <x v="3"/>
  </r>
  <r>
    <s v="Milk/Milk Substitutes"/>
    <s v="Milk (Perishable)"/>
    <x v="89"/>
    <x v="968"/>
    <x v="8"/>
    <x v="7"/>
    <x v="15"/>
    <x v="1"/>
    <x v="31"/>
    <n v="3.6920608399999999"/>
    <x v="5"/>
    <s v="aggregate"/>
    <x v="3"/>
  </r>
  <r>
    <s v="Milk/Milk Substitutes"/>
    <s v="Milk (Perishable)"/>
    <x v="89"/>
    <x v="968"/>
    <x v="8"/>
    <x v="1"/>
    <x v="15"/>
    <x v="1"/>
    <x v="31"/>
    <n v="4.5891000440000003"/>
    <x v="5"/>
    <s v="aggregate"/>
    <x v="3"/>
  </r>
  <r>
    <s v="Milk/Milk Substitutes"/>
    <s v="Milk (Perishable)"/>
    <x v="89"/>
    <x v="968"/>
    <x v="8"/>
    <x v="0"/>
    <x v="15"/>
    <x v="1"/>
    <x v="32"/>
    <n v="0"/>
    <x v="5"/>
    <s v="aggregate"/>
    <x v="3"/>
  </r>
  <r>
    <s v="Milk/Milk Substitutes"/>
    <s v="Milk (Perishable)"/>
    <x v="89"/>
    <x v="968"/>
    <x v="8"/>
    <x v="6"/>
    <x v="15"/>
    <x v="1"/>
    <x v="32"/>
    <n v="0.78367531199999996"/>
    <x v="5"/>
    <s v="aggregate"/>
    <x v="3"/>
  </r>
  <r>
    <s v="Milk/Milk Substitutes"/>
    <s v="Milk (Perishable)"/>
    <x v="89"/>
    <x v="968"/>
    <x v="8"/>
    <x v="7"/>
    <x v="15"/>
    <x v="1"/>
    <x v="32"/>
    <n v="3.8426239400000002"/>
    <x v="5"/>
    <s v="aggregate"/>
    <x v="3"/>
  </r>
  <r>
    <s v="Milk/Milk Substitutes"/>
    <s v="Milk (Perishable)"/>
    <x v="89"/>
    <x v="968"/>
    <x v="8"/>
    <x v="1"/>
    <x v="15"/>
    <x v="1"/>
    <x v="32"/>
    <n v="4.6262992519999999"/>
    <x v="5"/>
    <s v="aggregate"/>
    <x v="3"/>
  </r>
  <r>
    <s v="Milk/Milk Substitutes"/>
    <s v="Milk (Perishable)"/>
    <x v="89"/>
    <x v="968"/>
    <x v="8"/>
    <x v="0"/>
    <x v="16"/>
    <x v="1"/>
    <x v="30"/>
    <n v="4.1146318199999999E-3"/>
    <x v="5"/>
    <s v="aggregate"/>
    <x v="3"/>
  </r>
  <r>
    <s v="Milk/Milk Substitutes"/>
    <s v="Milk (Perishable)"/>
    <x v="89"/>
    <x v="968"/>
    <x v="8"/>
    <x v="6"/>
    <x v="16"/>
    <x v="1"/>
    <x v="30"/>
    <n v="2.9340974740000001"/>
    <x v="5"/>
    <s v="aggregate"/>
    <x v="3"/>
  </r>
  <r>
    <s v="Milk/Milk Substitutes"/>
    <s v="Milk (Perishable)"/>
    <x v="89"/>
    <x v="968"/>
    <x v="8"/>
    <x v="7"/>
    <x v="16"/>
    <x v="1"/>
    <x v="30"/>
    <n v="4.6607079000000002"/>
    <x v="5"/>
    <s v="aggregate"/>
    <x v="3"/>
  </r>
  <r>
    <s v="Milk/Milk Substitutes"/>
    <s v="Milk (Perishable)"/>
    <x v="89"/>
    <x v="968"/>
    <x v="8"/>
    <x v="1"/>
    <x v="16"/>
    <x v="1"/>
    <x v="30"/>
    <n v="7.5989200058200002"/>
    <x v="5"/>
    <s v="aggregate"/>
    <x v="3"/>
  </r>
  <r>
    <s v="Milk/Milk Substitutes"/>
    <s v="Milk (Perishable)"/>
    <x v="89"/>
    <x v="968"/>
    <x v="8"/>
    <x v="0"/>
    <x v="16"/>
    <x v="1"/>
    <x v="31"/>
    <n v="3.54547168E-3"/>
    <x v="5"/>
    <s v="aggregate"/>
    <x v="3"/>
  </r>
  <r>
    <s v="Milk/Milk Substitutes"/>
    <s v="Milk (Perishable)"/>
    <x v="89"/>
    <x v="968"/>
    <x v="8"/>
    <x v="6"/>
    <x v="16"/>
    <x v="1"/>
    <x v="31"/>
    <n v="4.4806287600000001"/>
    <x v="5"/>
    <s v="aggregate"/>
    <x v="3"/>
  </r>
  <r>
    <s v="Milk/Milk Substitutes"/>
    <s v="Milk (Perishable)"/>
    <x v="89"/>
    <x v="968"/>
    <x v="8"/>
    <x v="7"/>
    <x v="16"/>
    <x v="1"/>
    <x v="31"/>
    <n v="4.8239817399999998"/>
    <x v="5"/>
    <s v="aggregate"/>
    <x v="3"/>
  </r>
  <r>
    <s v="Milk/Milk Substitutes"/>
    <s v="Milk (Perishable)"/>
    <x v="89"/>
    <x v="968"/>
    <x v="8"/>
    <x v="1"/>
    <x v="16"/>
    <x v="1"/>
    <x v="31"/>
    <n v="9.3081559716799998"/>
    <x v="5"/>
    <s v="aggregate"/>
    <x v="3"/>
  </r>
  <r>
    <s v="Milk/Milk Substitutes"/>
    <s v="Milk (Perishable)"/>
    <x v="89"/>
    <x v="968"/>
    <x v="8"/>
    <x v="0"/>
    <x v="16"/>
    <x v="1"/>
    <x v="32"/>
    <n v="4.8622019799999996E-3"/>
    <x v="5"/>
    <s v="aggregate"/>
    <x v="3"/>
  </r>
  <r>
    <s v="Milk/Milk Substitutes"/>
    <s v="Milk (Perishable)"/>
    <x v="89"/>
    <x v="968"/>
    <x v="8"/>
    <x v="6"/>
    <x v="16"/>
    <x v="1"/>
    <x v="32"/>
    <n v="0.90279277800000002"/>
    <x v="5"/>
    <s v="aggregate"/>
    <x v="3"/>
  </r>
  <r>
    <s v="Milk/Milk Substitutes"/>
    <s v="Milk (Perishable)"/>
    <x v="89"/>
    <x v="968"/>
    <x v="8"/>
    <x v="7"/>
    <x v="16"/>
    <x v="1"/>
    <x v="32"/>
    <n v="4.4462553199999997"/>
    <x v="5"/>
    <s v="aggregate"/>
    <x v="3"/>
  </r>
  <r>
    <s v="Milk/Milk Substitutes"/>
    <s v="Milk (Perishable)"/>
    <x v="89"/>
    <x v="968"/>
    <x v="8"/>
    <x v="1"/>
    <x v="16"/>
    <x v="1"/>
    <x v="32"/>
    <n v="5.3539102999799999"/>
    <x v="5"/>
    <s v="aggregate"/>
    <x v="3"/>
  </r>
  <r>
    <s v="Milk/Milk Substitutes"/>
    <s v="Milk (Perishable)"/>
    <x v="89"/>
    <x v="968"/>
    <x v="8"/>
    <x v="0"/>
    <x v="10"/>
    <x v="1"/>
    <x v="30"/>
    <n v="1.4147701999999999E-4"/>
    <x v="5"/>
    <s v="aggregate"/>
    <x v="3"/>
  </r>
  <r>
    <s v="Milk/Milk Substitutes"/>
    <s v="Milk (Perishable)"/>
    <x v="89"/>
    <x v="968"/>
    <x v="8"/>
    <x v="6"/>
    <x v="10"/>
    <x v="1"/>
    <x v="30"/>
    <n v="0.43830797799999999"/>
    <x v="5"/>
    <s v="aggregate"/>
    <x v="3"/>
  </r>
  <r>
    <s v="Milk/Milk Substitutes"/>
    <s v="Milk (Perishable)"/>
    <x v="89"/>
    <x v="968"/>
    <x v="8"/>
    <x v="7"/>
    <x v="10"/>
    <x v="1"/>
    <x v="30"/>
    <n v="1.2791734699999999"/>
    <x v="5"/>
    <s v="aggregate"/>
    <x v="3"/>
  </r>
  <r>
    <s v="Milk/Milk Substitutes"/>
    <s v="Milk (Perishable)"/>
    <x v="89"/>
    <x v="968"/>
    <x v="8"/>
    <x v="1"/>
    <x v="10"/>
    <x v="1"/>
    <x v="30"/>
    <n v="1.7176229250199999"/>
    <x v="5"/>
    <s v="aggregate"/>
    <x v="3"/>
  </r>
  <r>
    <s v="Milk/Milk Substitutes"/>
    <s v="Milk (Perishable)"/>
    <x v="89"/>
    <x v="968"/>
    <x v="8"/>
    <x v="0"/>
    <x v="10"/>
    <x v="1"/>
    <x v="31"/>
    <n v="1.4138137999999999E-4"/>
    <x v="5"/>
    <s v="aggregate"/>
    <x v="3"/>
  </r>
  <r>
    <s v="Milk/Milk Substitutes"/>
    <s v="Milk (Perishable)"/>
    <x v="89"/>
    <x v="968"/>
    <x v="8"/>
    <x v="6"/>
    <x v="10"/>
    <x v="1"/>
    <x v="31"/>
    <n v="0.46196808"/>
    <x v="5"/>
    <s v="aggregate"/>
    <x v="3"/>
  </r>
  <r>
    <s v="Milk/Milk Substitutes"/>
    <s v="Milk (Perishable)"/>
    <x v="89"/>
    <x v="968"/>
    <x v="8"/>
    <x v="7"/>
    <x v="10"/>
    <x v="1"/>
    <x v="31"/>
    <n v="1.2783105480000001"/>
    <x v="5"/>
    <s v="aggregate"/>
    <x v="3"/>
  </r>
  <r>
    <s v="Milk/Milk Substitutes"/>
    <s v="Milk (Perishable)"/>
    <x v="89"/>
    <x v="968"/>
    <x v="8"/>
    <x v="1"/>
    <x v="10"/>
    <x v="1"/>
    <x v="31"/>
    <n v="1.74042000938"/>
    <x v="5"/>
    <s v="aggregate"/>
    <x v="3"/>
  </r>
  <r>
    <s v="Milk/Milk Substitutes"/>
    <s v="Milk (Perishable)"/>
    <x v="89"/>
    <x v="968"/>
    <x v="8"/>
    <x v="0"/>
    <x v="10"/>
    <x v="1"/>
    <x v="32"/>
    <n v="1.4161779000000001E-4"/>
    <x v="5"/>
    <s v="aggregate"/>
    <x v="3"/>
  </r>
  <r>
    <s v="Milk/Milk Substitutes"/>
    <s v="Milk (Perishable)"/>
    <x v="89"/>
    <x v="968"/>
    <x v="8"/>
    <x v="6"/>
    <x v="10"/>
    <x v="1"/>
    <x v="32"/>
    <n v="0.40347911600000003"/>
    <x v="5"/>
    <s v="aggregate"/>
    <x v="3"/>
  </r>
  <r>
    <s v="Milk/Milk Substitutes"/>
    <s v="Milk (Perishable)"/>
    <x v="89"/>
    <x v="968"/>
    <x v="8"/>
    <x v="7"/>
    <x v="10"/>
    <x v="1"/>
    <x v="32"/>
    <n v="1.2804438920000001"/>
    <x v="5"/>
    <s v="aggregate"/>
    <x v="3"/>
  </r>
  <r>
    <s v="Milk/Milk Substitutes"/>
    <s v="Milk (Perishable)"/>
    <x v="89"/>
    <x v="968"/>
    <x v="8"/>
    <x v="1"/>
    <x v="10"/>
    <x v="1"/>
    <x v="32"/>
    <n v="1.68406462579"/>
    <x v="5"/>
    <s v="aggregate"/>
    <x v="3"/>
  </r>
  <r>
    <s v="Milk/Milk Substitutes"/>
    <s v="Milk (Perishable)"/>
    <x v="89"/>
    <x v="968"/>
    <x v="8"/>
    <x v="0"/>
    <x v="17"/>
    <x v="1"/>
    <x v="30"/>
    <n v="1.041403414E-2"/>
    <x v="5"/>
    <s v="aggregate"/>
    <x v="3"/>
  </r>
  <r>
    <s v="Milk/Milk Substitutes"/>
    <s v="Milk (Perishable)"/>
    <x v="89"/>
    <x v="968"/>
    <x v="8"/>
    <x v="6"/>
    <x v="17"/>
    <x v="1"/>
    <x v="30"/>
    <n v="1.789684906"/>
    <x v="5"/>
    <s v="aggregate"/>
    <x v="3"/>
  </r>
  <r>
    <s v="Milk/Milk Substitutes"/>
    <s v="Milk (Perishable)"/>
    <x v="89"/>
    <x v="968"/>
    <x v="8"/>
    <x v="7"/>
    <x v="17"/>
    <x v="1"/>
    <x v="30"/>
    <n v="5.7782847999999998"/>
    <x v="5"/>
    <s v="aggregate"/>
    <x v="3"/>
  </r>
  <r>
    <s v="Milk/Milk Substitutes"/>
    <s v="Milk (Perishable)"/>
    <x v="89"/>
    <x v="968"/>
    <x v="8"/>
    <x v="1"/>
    <x v="17"/>
    <x v="1"/>
    <x v="30"/>
    <n v="7.5783837401399996"/>
    <x v="5"/>
    <s v="aggregate"/>
    <x v="3"/>
  </r>
  <r>
    <s v="Milk/Milk Substitutes"/>
    <s v="Milk (Perishable)"/>
    <x v="89"/>
    <x v="968"/>
    <x v="8"/>
    <x v="0"/>
    <x v="17"/>
    <x v="1"/>
    <x v="31"/>
    <n v="1.041350276E-2"/>
    <x v="5"/>
    <s v="aggregate"/>
    <x v="3"/>
  </r>
  <r>
    <s v="Milk/Milk Substitutes"/>
    <s v="Milk (Perishable)"/>
    <x v="89"/>
    <x v="968"/>
    <x v="8"/>
    <x v="6"/>
    <x v="17"/>
    <x v="1"/>
    <x v="31"/>
    <n v="1.872528352"/>
    <x v="5"/>
    <s v="aggregate"/>
    <x v="3"/>
  </r>
  <r>
    <s v="Milk/Milk Substitutes"/>
    <s v="Milk (Perishable)"/>
    <x v="89"/>
    <x v="968"/>
    <x v="8"/>
    <x v="7"/>
    <x v="17"/>
    <x v="1"/>
    <x v="31"/>
    <n v="5.7696425400000004"/>
    <x v="5"/>
    <s v="aggregate"/>
    <x v="3"/>
  </r>
  <r>
    <s v="Milk/Milk Substitutes"/>
    <s v="Milk (Perishable)"/>
    <x v="89"/>
    <x v="968"/>
    <x v="8"/>
    <x v="1"/>
    <x v="17"/>
    <x v="1"/>
    <x v="31"/>
    <n v="7.6525843947599999"/>
    <x v="5"/>
    <s v="aggregate"/>
    <x v="3"/>
  </r>
  <r>
    <s v="Milk/Milk Substitutes"/>
    <s v="Milk (Perishable)"/>
    <x v="89"/>
    <x v="968"/>
    <x v="8"/>
    <x v="0"/>
    <x v="17"/>
    <x v="1"/>
    <x v="32"/>
    <n v="1.0414979539999999E-2"/>
    <x v="5"/>
    <s v="aggregate"/>
    <x v="3"/>
  </r>
  <r>
    <s v="Milk/Milk Substitutes"/>
    <s v="Milk (Perishable)"/>
    <x v="89"/>
    <x v="968"/>
    <x v="8"/>
    <x v="6"/>
    <x v="17"/>
    <x v="1"/>
    <x v="32"/>
    <n v="1.641239828"/>
    <x v="5"/>
    <s v="aggregate"/>
    <x v="3"/>
  </r>
  <r>
    <s v="Milk/Milk Substitutes"/>
    <s v="Milk (Perishable)"/>
    <x v="89"/>
    <x v="968"/>
    <x v="8"/>
    <x v="7"/>
    <x v="17"/>
    <x v="1"/>
    <x v="32"/>
    <n v="5.7937730600000004"/>
    <x v="5"/>
    <s v="aggregate"/>
    <x v="3"/>
  </r>
  <r>
    <s v="Milk/Milk Substitutes"/>
    <s v="Milk (Perishable)"/>
    <x v="89"/>
    <x v="968"/>
    <x v="8"/>
    <x v="1"/>
    <x v="17"/>
    <x v="1"/>
    <x v="32"/>
    <n v="7.4454278675400003"/>
    <x v="5"/>
    <s v="aggregate"/>
    <x v="3"/>
  </r>
  <r>
    <s v="Milk/Milk Substitutes"/>
    <s v="Milk (Perishable)"/>
    <x v="89"/>
    <x v="968"/>
    <x v="8"/>
    <x v="0"/>
    <x v="18"/>
    <x v="1"/>
    <x v="30"/>
    <n v="1.4080060619999999E-2"/>
    <x v="5"/>
    <s v="aggregate"/>
    <x v="3"/>
  </r>
  <r>
    <s v="Milk/Milk Substitutes"/>
    <s v="Milk (Perishable)"/>
    <x v="89"/>
    <x v="968"/>
    <x v="8"/>
    <x v="6"/>
    <x v="18"/>
    <x v="1"/>
    <x v="30"/>
    <n v="0.39108459600000001"/>
    <x v="5"/>
    <s v="aggregate"/>
    <x v="3"/>
  </r>
  <r>
    <s v="Milk/Milk Substitutes"/>
    <s v="Milk (Perishable)"/>
    <x v="89"/>
    <x v="968"/>
    <x v="8"/>
    <x v="7"/>
    <x v="18"/>
    <x v="1"/>
    <x v="30"/>
    <n v="1.3809242639999999"/>
    <x v="5"/>
    <s v="aggregate"/>
    <x v="3"/>
  </r>
  <r>
    <s v="Milk/Milk Substitutes"/>
    <s v="Milk (Perishable)"/>
    <x v="89"/>
    <x v="968"/>
    <x v="8"/>
    <x v="1"/>
    <x v="18"/>
    <x v="1"/>
    <x v="30"/>
    <n v="1.7860889206199999"/>
    <x v="5"/>
    <s v="aggregate"/>
    <x v="3"/>
  </r>
  <r>
    <s v="Milk/Milk Substitutes"/>
    <s v="Milk (Perishable)"/>
    <x v="89"/>
    <x v="968"/>
    <x v="8"/>
    <x v="0"/>
    <x v="18"/>
    <x v="1"/>
    <x v="31"/>
    <n v="1.4039066120000001E-2"/>
    <x v="5"/>
    <s v="aggregate"/>
    <x v="3"/>
  </r>
  <r>
    <s v="Milk/Milk Substitutes"/>
    <s v="Milk (Perishable)"/>
    <x v="89"/>
    <x v="968"/>
    <x v="8"/>
    <x v="6"/>
    <x v="18"/>
    <x v="1"/>
    <x v="31"/>
    <n v="0.42245818400000001"/>
    <x v="5"/>
    <s v="aggregate"/>
    <x v="3"/>
  </r>
  <r>
    <s v="Milk/Milk Substitutes"/>
    <s v="Milk (Perishable)"/>
    <x v="89"/>
    <x v="968"/>
    <x v="8"/>
    <x v="7"/>
    <x v="18"/>
    <x v="1"/>
    <x v="31"/>
    <n v="1.3671735840000001"/>
    <x v="5"/>
    <s v="aggregate"/>
    <x v="3"/>
  </r>
  <r>
    <s v="Milk/Milk Substitutes"/>
    <s v="Milk (Perishable)"/>
    <x v="89"/>
    <x v="968"/>
    <x v="8"/>
    <x v="1"/>
    <x v="18"/>
    <x v="1"/>
    <x v="31"/>
    <n v="1.8036708341200001"/>
    <x v="5"/>
    <s v="aggregate"/>
    <x v="3"/>
  </r>
  <r>
    <s v="Milk/Milk Substitutes"/>
    <s v="Milk (Perishable)"/>
    <x v="89"/>
    <x v="968"/>
    <x v="8"/>
    <x v="0"/>
    <x v="18"/>
    <x v="1"/>
    <x v="32"/>
    <n v="1.4116018419999999E-2"/>
    <x v="5"/>
    <s v="aggregate"/>
    <x v="3"/>
  </r>
  <r>
    <s v="Milk/Milk Substitutes"/>
    <s v="Milk (Perishable)"/>
    <x v="89"/>
    <x v="968"/>
    <x v="8"/>
    <x v="6"/>
    <x v="18"/>
    <x v="1"/>
    <x v="32"/>
    <n v="0.36356432799999999"/>
    <x v="5"/>
    <s v="aggregate"/>
    <x v="3"/>
  </r>
  <r>
    <s v="Milk/Milk Substitutes"/>
    <s v="Milk (Perishable)"/>
    <x v="89"/>
    <x v="968"/>
    <x v="8"/>
    <x v="7"/>
    <x v="18"/>
    <x v="1"/>
    <x v="32"/>
    <n v="1.3929862639999999"/>
    <x v="5"/>
    <s v="aggregate"/>
    <x v="3"/>
  </r>
  <r>
    <s v="Milk/Milk Substitutes"/>
    <s v="Milk (Perishable)"/>
    <x v="89"/>
    <x v="968"/>
    <x v="8"/>
    <x v="1"/>
    <x v="18"/>
    <x v="1"/>
    <x v="32"/>
    <n v="1.77066661042"/>
    <x v="5"/>
    <s v="aggregate"/>
    <x v="3"/>
  </r>
  <r>
    <s v="Milk/Milk Substitutes"/>
    <s v="Milk (Perishable)"/>
    <x v="89"/>
    <x v="968"/>
    <x v="8"/>
    <x v="0"/>
    <x v="19"/>
    <x v="1"/>
    <x v="30"/>
    <n v="0"/>
    <x v="5"/>
    <s v="aggregate"/>
    <x v="3"/>
  </r>
  <r>
    <s v="Milk/Milk Substitutes"/>
    <s v="Milk (Perishable)"/>
    <x v="89"/>
    <x v="968"/>
    <x v="8"/>
    <x v="6"/>
    <x v="19"/>
    <x v="1"/>
    <x v="30"/>
    <n v="0.95183230600000002"/>
    <x v="5"/>
    <s v="aggregate"/>
    <x v="3"/>
  </r>
  <r>
    <s v="Milk/Milk Substitutes"/>
    <s v="Milk (Perishable)"/>
    <x v="89"/>
    <x v="968"/>
    <x v="8"/>
    <x v="7"/>
    <x v="19"/>
    <x v="1"/>
    <x v="30"/>
    <n v="2.6762950440000002"/>
    <x v="5"/>
    <s v="aggregate"/>
    <x v="3"/>
  </r>
  <r>
    <s v="Milk/Milk Substitutes"/>
    <s v="Milk (Perishable)"/>
    <x v="89"/>
    <x v="968"/>
    <x v="8"/>
    <x v="1"/>
    <x v="19"/>
    <x v="1"/>
    <x v="30"/>
    <n v="3.6281273500000002"/>
    <x v="5"/>
    <s v="aggregate"/>
    <x v="3"/>
  </r>
  <r>
    <s v="Milk/Milk Substitutes"/>
    <s v="Milk (Perishable)"/>
    <x v="89"/>
    <x v="968"/>
    <x v="8"/>
    <x v="0"/>
    <x v="19"/>
    <x v="1"/>
    <x v="31"/>
    <n v="0"/>
    <x v="5"/>
    <s v="aggregate"/>
    <x v="3"/>
  </r>
  <r>
    <s v="Milk/Milk Substitutes"/>
    <s v="Milk (Perishable)"/>
    <x v="89"/>
    <x v="968"/>
    <x v="8"/>
    <x v="6"/>
    <x v="19"/>
    <x v="1"/>
    <x v="31"/>
    <n v="0.92220118799999995"/>
    <x v="5"/>
    <s v="aggregate"/>
    <x v="3"/>
  </r>
  <r>
    <s v="Milk/Milk Substitutes"/>
    <s v="Milk (Perishable)"/>
    <x v="89"/>
    <x v="968"/>
    <x v="8"/>
    <x v="7"/>
    <x v="19"/>
    <x v="1"/>
    <x v="31"/>
    <n v="2.9105250659999999"/>
    <x v="5"/>
    <s v="aggregate"/>
    <x v="3"/>
  </r>
  <r>
    <s v="Milk/Milk Substitutes"/>
    <s v="Milk (Perishable)"/>
    <x v="89"/>
    <x v="968"/>
    <x v="8"/>
    <x v="1"/>
    <x v="19"/>
    <x v="1"/>
    <x v="31"/>
    <n v="3.8327262540000002"/>
    <x v="5"/>
    <s v="aggregate"/>
    <x v="3"/>
  </r>
  <r>
    <s v="Milk/Milk Substitutes"/>
    <s v="Milk (Perishable)"/>
    <x v="89"/>
    <x v="968"/>
    <x v="8"/>
    <x v="0"/>
    <x v="19"/>
    <x v="1"/>
    <x v="32"/>
    <n v="0"/>
    <x v="5"/>
    <s v="aggregate"/>
    <x v="3"/>
  </r>
  <r>
    <s v="Milk/Milk Substitutes"/>
    <s v="Milk (Perishable)"/>
    <x v="89"/>
    <x v="968"/>
    <x v="8"/>
    <x v="6"/>
    <x v="19"/>
    <x v="1"/>
    <x v="32"/>
    <n v="0.95785646000000002"/>
    <x v="5"/>
    <s v="aggregate"/>
    <x v="3"/>
  </r>
  <r>
    <s v="Milk/Milk Substitutes"/>
    <s v="Milk (Perishable)"/>
    <x v="89"/>
    <x v="968"/>
    <x v="8"/>
    <x v="7"/>
    <x v="19"/>
    <x v="1"/>
    <x v="32"/>
    <n v="2.6286765499999998"/>
    <x v="5"/>
    <s v="aggregate"/>
    <x v="3"/>
  </r>
  <r>
    <s v="Milk/Milk Substitutes"/>
    <s v="Milk (Perishable)"/>
    <x v="89"/>
    <x v="968"/>
    <x v="8"/>
    <x v="1"/>
    <x v="19"/>
    <x v="1"/>
    <x v="32"/>
    <n v="3.5865330100000001"/>
    <x v="5"/>
    <s v="aggregate"/>
    <x v="3"/>
  </r>
  <r>
    <s v="Milk/Milk Substitutes"/>
    <s v="Milk (Perishable)"/>
    <x v="89"/>
    <x v="968"/>
    <x v="8"/>
    <x v="0"/>
    <x v="20"/>
    <x v="1"/>
    <x v="30"/>
    <n v="0"/>
    <x v="5"/>
    <s v="aggregate"/>
    <x v="3"/>
  </r>
  <r>
    <s v="Milk/Milk Substitutes"/>
    <s v="Milk (Perishable)"/>
    <x v="89"/>
    <x v="968"/>
    <x v="8"/>
    <x v="6"/>
    <x v="20"/>
    <x v="1"/>
    <x v="30"/>
    <n v="1.4836814199999999"/>
    <x v="5"/>
    <s v="aggregate"/>
    <x v="3"/>
  </r>
  <r>
    <s v="Milk/Milk Substitutes"/>
    <s v="Milk (Perishable)"/>
    <x v="89"/>
    <x v="968"/>
    <x v="8"/>
    <x v="7"/>
    <x v="20"/>
    <x v="1"/>
    <x v="30"/>
    <n v="3.214109632"/>
    <x v="5"/>
    <s v="aggregate"/>
    <x v="3"/>
  </r>
  <r>
    <s v="Milk/Milk Substitutes"/>
    <s v="Milk (Perishable)"/>
    <x v="89"/>
    <x v="968"/>
    <x v="8"/>
    <x v="1"/>
    <x v="20"/>
    <x v="1"/>
    <x v="30"/>
    <n v="4.6977910520000004"/>
    <x v="5"/>
    <s v="aggregate"/>
    <x v="3"/>
  </r>
  <r>
    <s v="Milk/Milk Substitutes"/>
    <s v="Milk (Perishable)"/>
    <x v="89"/>
    <x v="968"/>
    <x v="8"/>
    <x v="0"/>
    <x v="20"/>
    <x v="1"/>
    <x v="31"/>
    <n v="0"/>
    <x v="5"/>
    <s v="aggregate"/>
    <x v="3"/>
  </r>
  <r>
    <s v="Milk/Milk Substitutes"/>
    <s v="Milk (Perishable)"/>
    <x v="89"/>
    <x v="968"/>
    <x v="8"/>
    <x v="6"/>
    <x v="20"/>
    <x v="1"/>
    <x v="31"/>
    <n v="2.0568533160000002"/>
    <x v="5"/>
    <s v="aggregate"/>
    <x v="3"/>
  </r>
  <r>
    <s v="Milk/Milk Substitutes"/>
    <s v="Milk (Perishable)"/>
    <x v="89"/>
    <x v="968"/>
    <x v="8"/>
    <x v="7"/>
    <x v="20"/>
    <x v="1"/>
    <x v="31"/>
    <n v="3.2267551719999998"/>
    <x v="5"/>
    <s v="aggregate"/>
    <x v="3"/>
  </r>
  <r>
    <s v="Milk/Milk Substitutes"/>
    <s v="Milk (Perishable)"/>
    <x v="89"/>
    <x v="968"/>
    <x v="8"/>
    <x v="1"/>
    <x v="20"/>
    <x v="1"/>
    <x v="31"/>
    <n v="5.2836084879999996"/>
    <x v="5"/>
    <s v="aggregate"/>
    <x v="3"/>
  </r>
  <r>
    <s v="Milk/Milk Substitutes"/>
    <s v="Milk (Perishable)"/>
    <x v="89"/>
    <x v="968"/>
    <x v="8"/>
    <x v="0"/>
    <x v="20"/>
    <x v="1"/>
    <x v="32"/>
    <n v="0"/>
    <x v="5"/>
    <s v="aggregate"/>
    <x v="3"/>
  </r>
  <r>
    <s v="Milk/Milk Substitutes"/>
    <s v="Milk (Perishable)"/>
    <x v="89"/>
    <x v="968"/>
    <x v="8"/>
    <x v="6"/>
    <x v="20"/>
    <x v="1"/>
    <x v="32"/>
    <n v="0.59730404599999998"/>
    <x v="5"/>
    <s v="aggregate"/>
    <x v="3"/>
  </r>
  <r>
    <s v="Milk/Milk Substitutes"/>
    <s v="Milk (Perishable)"/>
    <x v="89"/>
    <x v="968"/>
    <x v="8"/>
    <x v="7"/>
    <x v="20"/>
    <x v="1"/>
    <x v="32"/>
    <n v="3.19455387"/>
    <x v="5"/>
    <s v="aggregate"/>
    <x v="3"/>
  </r>
  <r>
    <s v="Milk/Milk Substitutes"/>
    <s v="Milk (Perishable)"/>
    <x v="89"/>
    <x v="968"/>
    <x v="8"/>
    <x v="1"/>
    <x v="20"/>
    <x v="1"/>
    <x v="32"/>
    <n v="3.7918579160000001"/>
    <x v="5"/>
    <s v="aggregate"/>
    <x v="3"/>
  </r>
  <r>
    <s v="Milk/Milk Substitutes"/>
    <s v="Milk (Perishable)"/>
    <x v="89"/>
    <x v="968"/>
    <x v="8"/>
    <x v="0"/>
    <x v="21"/>
    <x v="1"/>
    <x v="30"/>
    <n v="6.4896200599999995E-2"/>
    <x v="5"/>
    <s v="aggregate"/>
    <x v="3"/>
  </r>
  <r>
    <s v="Milk/Milk Substitutes"/>
    <s v="Milk (Perishable)"/>
    <x v="89"/>
    <x v="968"/>
    <x v="8"/>
    <x v="6"/>
    <x v="21"/>
    <x v="1"/>
    <x v="30"/>
    <n v="0.469355892"/>
    <x v="5"/>
    <s v="aggregate"/>
    <x v="3"/>
  </r>
  <r>
    <s v="Milk/Milk Substitutes"/>
    <s v="Milk (Perishable)"/>
    <x v="89"/>
    <x v="968"/>
    <x v="8"/>
    <x v="7"/>
    <x v="21"/>
    <x v="1"/>
    <x v="30"/>
    <n v="1.3964695739999999"/>
    <x v="5"/>
    <s v="aggregate"/>
    <x v="3"/>
  </r>
  <r>
    <s v="Milk/Milk Substitutes"/>
    <s v="Milk (Perishable)"/>
    <x v="89"/>
    <x v="968"/>
    <x v="8"/>
    <x v="1"/>
    <x v="21"/>
    <x v="1"/>
    <x v="30"/>
    <n v="1.9307216666"/>
    <x v="5"/>
    <s v="aggregate"/>
    <x v="3"/>
  </r>
  <r>
    <s v="Milk/Milk Substitutes"/>
    <s v="Milk (Perishable)"/>
    <x v="89"/>
    <x v="968"/>
    <x v="8"/>
    <x v="0"/>
    <x v="21"/>
    <x v="1"/>
    <x v="31"/>
    <n v="6.8629454800000003E-2"/>
    <x v="5"/>
    <s v="aggregate"/>
    <x v="3"/>
  </r>
  <r>
    <s v="Milk/Milk Substitutes"/>
    <s v="Milk (Perishable)"/>
    <x v="89"/>
    <x v="968"/>
    <x v="8"/>
    <x v="6"/>
    <x v="21"/>
    <x v="1"/>
    <x v="31"/>
    <n v="0.51951783799999995"/>
    <x v="5"/>
    <s v="aggregate"/>
    <x v="3"/>
  </r>
  <r>
    <s v="Milk/Milk Substitutes"/>
    <s v="Milk (Perishable)"/>
    <x v="89"/>
    <x v="968"/>
    <x v="8"/>
    <x v="7"/>
    <x v="21"/>
    <x v="1"/>
    <x v="31"/>
    <n v="1.511985718"/>
    <x v="5"/>
    <s v="aggregate"/>
    <x v="3"/>
  </r>
  <r>
    <s v="Milk/Milk Substitutes"/>
    <s v="Milk (Perishable)"/>
    <x v="89"/>
    <x v="968"/>
    <x v="8"/>
    <x v="1"/>
    <x v="21"/>
    <x v="1"/>
    <x v="31"/>
    <n v="2.1001330108"/>
    <x v="5"/>
    <s v="aggregate"/>
    <x v="3"/>
  </r>
  <r>
    <s v="Milk/Milk Substitutes"/>
    <s v="Milk (Perishable)"/>
    <x v="89"/>
    <x v="968"/>
    <x v="8"/>
    <x v="0"/>
    <x v="21"/>
    <x v="1"/>
    <x v="32"/>
    <n v="6.3220267199999999E-2"/>
    <x v="5"/>
    <s v="aggregate"/>
    <x v="3"/>
  </r>
  <r>
    <s v="Milk/Milk Substitutes"/>
    <s v="Milk (Perishable)"/>
    <x v="89"/>
    <x v="968"/>
    <x v="8"/>
    <x v="6"/>
    <x v="21"/>
    <x v="1"/>
    <x v="32"/>
    <n v="0.44683744199999997"/>
    <x v="5"/>
    <s v="aggregate"/>
    <x v="3"/>
  </r>
  <r>
    <s v="Milk/Milk Substitutes"/>
    <s v="Milk (Perishable)"/>
    <x v="89"/>
    <x v="968"/>
    <x v="8"/>
    <x v="7"/>
    <x v="21"/>
    <x v="1"/>
    <x v="32"/>
    <n v="1.3446121019999999"/>
    <x v="5"/>
    <s v="aggregate"/>
    <x v="3"/>
  </r>
  <r>
    <s v="Milk/Milk Substitutes"/>
    <s v="Milk (Perishable)"/>
    <x v="89"/>
    <x v="968"/>
    <x v="8"/>
    <x v="1"/>
    <x v="21"/>
    <x v="1"/>
    <x v="32"/>
    <n v="1.8546698112"/>
    <x v="5"/>
    <s v="aggregate"/>
    <x v="3"/>
  </r>
  <r>
    <s v="Milk/Milk Substitutes"/>
    <s v="Milk (Perishable)"/>
    <x v="89"/>
    <x v="969"/>
    <x v="8"/>
    <x v="0"/>
    <x v="2"/>
    <x v="1"/>
    <x v="30"/>
    <n v="2.971199247E-2"/>
    <x v="5"/>
    <s v="aggregate"/>
    <x v="3"/>
  </r>
  <r>
    <s v="Milk/Milk Substitutes"/>
    <s v="Milk (Perishable)"/>
    <x v="89"/>
    <x v="969"/>
    <x v="8"/>
    <x v="6"/>
    <x v="2"/>
    <x v="1"/>
    <x v="30"/>
    <n v="3.726991977"/>
    <x v="5"/>
    <s v="aggregate"/>
    <x v="3"/>
  </r>
  <r>
    <s v="Milk/Milk Substitutes"/>
    <s v="Milk (Perishable)"/>
    <x v="89"/>
    <x v="969"/>
    <x v="8"/>
    <x v="7"/>
    <x v="2"/>
    <x v="1"/>
    <x v="30"/>
    <n v="5.6548917330000004"/>
    <x v="5"/>
    <s v="aggregate"/>
    <x v="3"/>
  </r>
  <r>
    <s v="Milk/Milk Substitutes"/>
    <s v="Milk (Perishable)"/>
    <x v="89"/>
    <x v="969"/>
    <x v="8"/>
    <x v="1"/>
    <x v="2"/>
    <x v="1"/>
    <x v="30"/>
    <n v="9.4115957024700005"/>
    <x v="5"/>
    <s v="aggregate"/>
    <x v="3"/>
  </r>
  <r>
    <s v="Milk/Milk Substitutes"/>
    <s v="Milk (Perishable)"/>
    <x v="89"/>
    <x v="969"/>
    <x v="8"/>
    <x v="0"/>
    <x v="2"/>
    <x v="1"/>
    <x v="31"/>
    <n v="1.8236773590000002E-2"/>
    <x v="5"/>
    <s v="aggregate"/>
    <x v="3"/>
  </r>
  <r>
    <s v="Milk/Milk Substitutes"/>
    <s v="Milk (Perishable)"/>
    <x v="89"/>
    <x v="969"/>
    <x v="8"/>
    <x v="6"/>
    <x v="2"/>
    <x v="1"/>
    <x v="31"/>
    <n v="6.3973845599999999"/>
    <x v="5"/>
    <s v="aggregate"/>
    <x v="3"/>
  </r>
  <r>
    <s v="Milk/Milk Substitutes"/>
    <s v="Milk (Perishable)"/>
    <x v="89"/>
    <x v="969"/>
    <x v="8"/>
    <x v="7"/>
    <x v="2"/>
    <x v="1"/>
    <x v="31"/>
    <n v="6.2620419600000004"/>
    <x v="5"/>
    <s v="aggregate"/>
    <x v="3"/>
  </r>
  <r>
    <s v="Milk/Milk Substitutes"/>
    <s v="Milk (Perishable)"/>
    <x v="89"/>
    <x v="969"/>
    <x v="8"/>
    <x v="1"/>
    <x v="2"/>
    <x v="1"/>
    <x v="31"/>
    <n v="12.677663293589999"/>
    <x v="5"/>
    <s v="aggregate"/>
    <x v="3"/>
  </r>
  <r>
    <s v="Milk/Milk Substitutes"/>
    <s v="Milk (Perishable)"/>
    <x v="89"/>
    <x v="969"/>
    <x v="8"/>
    <x v="0"/>
    <x v="2"/>
    <x v="1"/>
    <x v="32"/>
    <n v="3.952482375E-2"/>
    <x v="5"/>
    <s v="aggregate"/>
    <x v="3"/>
  </r>
  <r>
    <s v="Milk/Milk Substitutes"/>
    <s v="Milk (Perishable)"/>
    <x v="89"/>
    <x v="969"/>
    <x v="8"/>
    <x v="6"/>
    <x v="2"/>
    <x v="1"/>
    <x v="32"/>
    <n v="1.4434517490000001"/>
    <x v="5"/>
    <s v="aggregate"/>
    <x v="3"/>
  </r>
  <r>
    <s v="Milk/Milk Substitutes"/>
    <s v="Milk (Perishable)"/>
    <x v="89"/>
    <x v="969"/>
    <x v="8"/>
    <x v="7"/>
    <x v="2"/>
    <x v="1"/>
    <x v="32"/>
    <n v="5.1356998709999999"/>
    <x v="5"/>
    <s v="aggregate"/>
    <x v="3"/>
  </r>
  <r>
    <s v="Milk/Milk Substitutes"/>
    <s v="Milk (Perishable)"/>
    <x v="89"/>
    <x v="969"/>
    <x v="8"/>
    <x v="1"/>
    <x v="2"/>
    <x v="1"/>
    <x v="32"/>
    <n v="6.6186764437500001"/>
    <x v="5"/>
    <s v="aggregate"/>
    <x v="3"/>
  </r>
  <r>
    <s v="Milk/Milk Substitutes"/>
    <s v="Milk (Perishable)"/>
    <x v="89"/>
    <x v="969"/>
    <x v="8"/>
    <x v="0"/>
    <x v="13"/>
    <x v="1"/>
    <x v="30"/>
    <n v="4.1430386799999998E-3"/>
    <x v="5"/>
    <s v="aggregate"/>
    <x v="3"/>
  </r>
  <r>
    <s v="Milk/Milk Substitutes"/>
    <s v="Milk (Perishable)"/>
    <x v="89"/>
    <x v="969"/>
    <x v="8"/>
    <x v="6"/>
    <x v="13"/>
    <x v="1"/>
    <x v="30"/>
    <n v="3.1451511600000002"/>
    <x v="5"/>
    <s v="aggregate"/>
    <x v="3"/>
  </r>
  <r>
    <s v="Milk/Milk Substitutes"/>
    <s v="Milk (Perishable)"/>
    <x v="89"/>
    <x v="969"/>
    <x v="8"/>
    <x v="7"/>
    <x v="13"/>
    <x v="1"/>
    <x v="30"/>
    <n v="4.0157020379999997"/>
    <x v="5"/>
    <s v="aggregate"/>
    <x v="3"/>
  </r>
  <r>
    <s v="Milk/Milk Substitutes"/>
    <s v="Milk (Perishable)"/>
    <x v="89"/>
    <x v="969"/>
    <x v="8"/>
    <x v="1"/>
    <x v="13"/>
    <x v="1"/>
    <x v="30"/>
    <n v="7.1649962366800004"/>
    <x v="5"/>
    <s v="aggregate"/>
    <x v="3"/>
  </r>
  <r>
    <s v="Milk/Milk Substitutes"/>
    <s v="Milk (Perishable)"/>
    <x v="89"/>
    <x v="969"/>
    <x v="8"/>
    <x v="0"/>
    <x v="13"/>
    <x v="1"/>
    <x v="31"/>
    <n v="0"/>
    <x v="5"/>
    <s v="aggregate"/>
    <x v="3"/>
  </r>
  <r>
    <s v="Milk/Milk Substitutes"/>
    <s v="Milk (Perishable)"/>
    <x v="89"/>
    <x v="969"/>
    <x v="8"/>
    <x v="6"/>
    <x v="13"/>
    <x v="1"/>
    <x v="31"/>
    <n v="4.2544224330000002"/>
    <x v="5"/>
    <s v="aggregate"/>
    <x v="3"/>
  </r>
  <r>
    <s v="Milk/Milk Substitutes"/>
    <s v="Milk (Perishable)"/>
    <x v="89"/>
    <x v="969"/>
    <x v="8"/>
    <x v="7"/>
    <x v="13"/>
    <x v="1"/>
    <x v="31"/>
    <n v="4.0950739980000002"/>
    <x v="5"/>
    <s v="aggregate"/>
    <x v="3"/>
  </r>
  <r>
    <s v="Milk/Milk Substitutes"/>
    <s v="Milk (Perishable)"/>
    <x v="89"/>
    <x v="969"/>
    <x v="8"/>
    <x v="1"/>
    <x v="13"/>
    <x v="1"/>
    <x v="31"/>
    <n v="8.3494964310000004"/>
    <x v="5"/>
    <s v="aggregate"/>
    <x v="3"/>
  </r>
  <r>
    <s v="Milk/Milk Substitutes"/>
    <s v="Milk (Perishable)"/>
    <x v="89"/>
    <x v="969"/>
    <x v="8"/>
    <x v="0"/>
    <x v="13"/>
    <x v="1"/>
    <x v="32"/>
    <n v="9.1970969399999998E-3"/>
    <x v="5"/>
    <s v="aggregate"/>
    <x v="3"/>
  </r>
  <r>
    <s v="Milk/Milk Substitutes"/>
    <s v="Milk (Perishable)"/>
    <x v="89"/>
    <x v="969"/>
    <x v="8"/>
    <x v="6"/>
    <x v="13"/>
    <x v="1"/>
    <x v="32"/>
    <n v="1.791959517"/>
    <x v="5"/>
    <s v="aggregate"/>
    <x v="3"/>
  </r>
  <r>
    <s v="Milk/Milk Substitutes"/>
    <s v="Milk (Perishable)"/>
    <x v="89"/>
    <x v="969"/>
    <x v="8"/>
    <x v="7"/>
    <x v="13"/>
    <x v="1"/>
    <x v="32"/>
    <n v="3.9188770709999998"/>
    <x v="5"/>
    <s v="aggregate"/>
    <x v="3"/>
  </r>
  <r>
    <s v="Milk/Milk Substitutes"/>
    <s v="Milk (Perishable)"/>
    <x v="89"/>
    <x v="969"/>
    <x v="8"/>
    <x v="1"/>
    <x v="13"/>
    <x v="1"/>
    <x v="32"/>
    <n v="5.7200336849399998"/>
    <x v="5"/>
    <s v="aggregate"/>
    <x v="3"/>
  </r>
  <r>
    <s v="Milk/Milk Substitutes"/>
    <s v="Milk (Perishable)"/>
    <x v="89"/>
    <x v="969"/>
    <x v="8"/>
    <x v="0"/>
    <x v="14"/>
    <x v="1"/>
    <x v="30"/>
    <n v="6.8962841999999996E-2"/>
    <x v="5"/>
    <s v="aggregate"/>
    <x v="3"/>
  </r>
  <r>
    <s v="Milk/Milk Substitutes"/>
    <s v="Milk (Perishable)"/>
    <x v="89"/>
    <x v="969"/>
    <x v="8"/>
    <x v="6"/>
    <x v="14"/>
    <x v="1"/>
    <x v="30"/>
    <n v="1.320731766"/>
    <x v="5"/>
    <s v="aggregate"/>
    <x v="3"/>
  </r>
  <r>
    <s v="Milk/Milk Substitutes"/>
    <s v="Milk (Perishable)"/>
    <x v="89"/>
    <x v="969"/>
    <x v="8"/>
    <x v="7"/>
    <x v="14"/>
    <x v="1"/>
    <x v="30"/>
    <n v="3.2977106909999998"/>
    <x v="5"/>
    <s v="aggregate"/>
    <x v="3"/>
  </r>
  <r>
    <s v="Milk/Milk Substitutes"/>
    <s v="Milk (Perishable)"/>
    <x v="89"/>
    <x v="969"/>
    <x v="8"/>
    <x v="1"/>
    <x v="14"/>
    <x v="1"/>
    <x v="30"/>
    <n v="4.6874052989999999"/>
    <x v="5"/>
    <s v="aggregate"/>
    <x v="3"/>
  </r>
  <r>
    <s v="Milk/Milk Substitutes"/>
    <s v="Milk (Perishable)"/>
    <x v="89"/>
    <x v="969"/>
    <x v="8"/>
    <x v="0"/>
    <x v="14"/>
    <x v="1"/>
    <x v="31"/>
    <n v="6.9590162400000002E-2"/>
    <x v="5"/>
    <s v="aggregate"/>
    <x v="3"/>
  </r>
  <r>
    <s v="Milk/Milk Substitutes"/>
    <s v="Milk (Perishable)"/>
    <x v="89"/>
    <x v="969"/>
    <x v="8"/>
    <x v="6"/>
    <x v="14"/>
    <x v="1"/>
    <x v="31"/>
    <n v="1.2143308230000001"/>
    <x v="5"/>
    <s v="aggregate"/>
    <x v="3"/>
  </r>
  <r>
    <s v="Milk/Milk Substitutes"/>
    <s v="Milk (Perishable)"/>
    <x v="89"/>
    <x v="969"/>
    <x v="8"/>
    <x v="7"/>
    <x v="14"/>
    <x v="1"/>
    <x v="31"/>
    <n v="3.2109430200000002"/>
    <x v="5"/>
    <s v="aggregate"/>
    <x v="3"/>
  </r>
  <r>
    <s v="Milk/Milk Substitutes"/>
    <s v="Milk (Perishable)"/>
    <x v="89"/>
    <x v="969"/>
    <x v="8"/>
    <x v="1"/>
    <x v="14"/>
    <x v="1"/>
    <x v="31"/>
    <n v="4.4948640054000002"/>
    <x v="5"/>
    <s v="aggregate"/>
    <x v="3"/>
  </r>
  <r>
    <s v="Milk/Milk Substitutes"/>
    <s v="Milk (Perishable)"/>
    <x v="89"/>
    <x v="969"/>
    <x v="8"/>
    <x v="0"/>
    <x v="14"/>
    <x v="1"/>
    <x v="32"/>
    <n v="6.8723270700000005E-2"/>
    <x v="5"/>
    <s v="aggregate"/>
    <x v="3"/>
  </r>
  <r>
    <s v="Milk/Milk Substitutes"/>
    <s v="Milk (Perishable)"/>
    <x v="89"/>
    <x v="969"/>
    <x v="8"/>
    <x v="6"/>
    <x v="14"/>
    <x v="1"/>
    <x v="32"/>
    <n v="1.3613609040000001"/>
    <x v="5"/>
    <s v="aggregate"/>
    <x v="3"/>
  </r>
  <r>
    <s v="Milk/Milk Substitutes"/>
    <s v="Milk (Perishable)"/>
    <x v="89"/>
    <x v="969"/>
    <x v="8"/>
    <x v="7"/>
    <x v="14"/>
    <x v="1"/>
    <x v="32"/>
    <n v="3.330842697"/>
    <x v="5"/>
    <s v="aggregate"/>
    <x v="3"/>
  </r>
  <r>
    <s v="Milk/Milk Substitutes"/>
    <s v="Milk (Perishable)"/>
    <x v="89"/>
    <x v="969"/>
    <x v="8"/>
    <x v="1"/>
    <x v="14"/>
    <x v="1"/>
    <x v="32"/>
    <n v="4.7609268716999997"/>
    <x v="5"/>
    <s v="aggregate"/>
    <x v="3"/>
  </r>
  <r>
    <s v="Milk/Milk Substitutes"/>
    <s v="Milk (Perishable)"/>
    <x v="89"/>
    <x v="969"/>
    <x v="8"/>
    <x v="0"/>
    <x v="15"/>
    <x v="1"/>
    <x v="30"/>
    <n v="0"/>
    <x v="5"/>
    <s v="aggregate"/>
    <x v="3"/>
  </r>
  <r>
    <s v="Milk/Milk Substitutes"/>
    <s v="Milk (Perishable)"/>
    <x v="89"/>
    <x v="969"/>
    <x v="8"/>
    <x v="6"/>
    <x v="15"/>
    <x v="1"/>
    <x v="30"/>
    <n v="2.9948670119999998"/>
    <x v="5"/>
    <s v="aggregate"/>
    <x v="3"/>
  </r>
  <r>
    <s v="Milk/Milk Substitutes"/>
    <s v="Milk (Perishable)"/>
    <x v="89"/>
    <x v="969"/>
    <x v="8"/>
    <x v="7"/>
    <x v="15"/>
    <x v="1"/>
    <x v="30"/>
    <n v="13.03301679"/>
    <x v="5"/>
    <s v="aggregate"/>
    <x v="3"/>
  </r>
  <r>
    <s v="Milk/Milk Substitutes"/>
    <s v="Milk (Perishable)"/>
    <x v="89"/>
    <x v="969"/>
    <x v="8"/>
    <x v="1"/>
    <x v="15"/>
    <x v="1"/>
    <x v="30"/>
    <n v="16.027883802000002"/>
    <x v="5"/>
    <s v="aggregate"/>
    <x v="3"/>
  </r>
  <r>
    <s v="Milk/Milk Substitutes"/>
    <s v="Milk (Perishable)"/>
    <x v="89"/>
    <x v="969"/>
    <x v="8"/>
    <x v="0"/>
    <x v="15"/>
    <x v="1"/>
    <x v="31"/>
    <n v="0"/>
    <x v="5"/>
    <s v="aggregate"/>
    <x v="3"/>
  </r>
  <r>
    <s v="Milk/Milk Substitutes"/>
    <s v="Milk (Perishable)"/>
    <x v="89"/>
    <x v="969"/>
    <x v="8"/>
    <x v="6"/>
    <x v="15"/>
    <x v="1"/>
    <x v="31"/>
    <n v="3.0471435210000002"/>
    <x v="5"/>
    <s v="aggregate"/>
    <x v="3"/>
  </r>
  <r>
    <s v="Milk/Milk Substitutes"/>
    <s v="Milk (Perishable)"/>
    <x v="89"/>
    <x v="969"/>
    <x v="8"/>
    <x v="7"/>
    <x v="15"/>
    <x v="1"/>
    <x v="31"/>
    <n v="13.34961648"/>
    <x v="5"/>
    <s v="aggregate"/>
    <x v="3"/>
  </r>
  <r>
    <s v="Milk/Milk Substitutes"/>
    <s v="Milk (Perishable)"/>
    <x v="89"/>
    <x v="969"/>
    <x v="8"/>
    <x v="1"/>
    <x v="15"/>
    <x v="1"/>
    <x v="31"/>
    <n v="16.396760001000001"/>
    <x v="5"/>
    <s v="aggregate"/>
    <x v="3"/>
  </r>
  <r>
    <s v="Milk/Milk Substitutes"/>
    <s v="Milk (Perishable)"/>
    <x v="89"/>
    <x v="969"/>
    <x v="8"/>
    <x v="0"/>
    <x v="15"/>
    <x v="1"/>
    <x v="32"/>
    <n v="0"/>
    <x v="5"/>
    <s v="aggregate"/>
    <x v="3"/>
  </r>
  <r>
    <s v="Milk/Milk Substitutes"/>
    <s v="Milk (Perishable)"/>
    <x v="89"/>
    <x v="969"/>
    <x v="8"/>
    <x v="6"/>
    <x v="15"/>
    <x v="1"/>
    <x v="32"/>
    <n v="2.7329739239999999"/>
    <x v="5"/>
    <s v="aggregate"/>
    <x v="3"/>
  </r>
  <r>
    <s v="Milk/Milk Substitutes"/>
    <s v="Milk (Perishable)"/>
    <x v="89"/>
    <x v="969"/>
    <x v="8"/>
    <x v="7"/>
    <x v="15"/>
    <x v="1"/>
    <x v="32"/>
    <n v="11.446947059999999"/>
    <x v="5"/>
    <s v="aggregate"/>
    <x v="3"/>
  </r>
  <r>
    <s v="Milk/Milk Substitutes"/>
    <s v="Milk (Perishable)"/>
    <x v="89"/>
    <x v="969"/>
    <x v="8"/>
    <x v="1"/>
    <x v="15"/>
    <x v="1"/>
    <x v="32"/>
    <n v="14.179920984000001"/>
    <x v="5"/>
    <s v="aggregate"/>
    <x v="3"/>
  </r>
  <r>
    <s v="Milk/Milk Substitutes"/>
    <s v="Milk (Perishable)"/>
    <x v="89"/>
    <x v="969"/>
    <x v="8"/>
    <x v="0"/>
    <x v="16"/>
    <x v="1"/>
    <x v="30"/>
    <n v="1.2228209639999999E-2"/>
    <x v="5"/>
    <s v="aggregate"/>
    <x v="3"/>
  </r>
  <r>
    <s v="Milk/Milk Substitutes"/>
    <s v="Milk (Perishable)"/>
    <x v="89"/>
    <x v="969"/>
    <x v="8"/>
    <x v="6"/>
    <x v="16"/>
    <x v="1"/>
    <x v="30"/>
    <n v="7.1942098200000002"/>
    <x v="5"/>
    <s v="aggregate"/>
    <x v="3"/>
  </r>
  <r>
    <s v="Milk/Milk Substitutes"/>
    <s v="Milk (Perishable)"/>
    <x v="89"/>
    <x v="969"/>
    <x v="8"/>
    <x v="7"/>
    <x v="16"/>
    <x v="1"/>
    <x v="30"/>
    <n v="8.9552737499999999"/>
    <x v="5"/>
    <s v="aggregate"/>
    <x v="3"/>
  </r>
  <r>
    <s v="Milk/Milk Substitutes"/>
    <s v="Milk (Perishable)"/>
    <x v="89"/>
    <x v="969"/>
    <x v="8"/>
    <x v="1"/>
    <x v="16"/>
    <x v="1"/>
    <x v="30"/>
    <n v="16.161711779640001"/>
    <x v="5"/>
    <s v="aggregate"/>
    <x v="3"/>
  </r>
  <r>
    <s v="Milk/Milk Substitutes"/>
    <s v="Milk (Perishable)"/>
    <x v="89"/>
    <x v="969"/>
    <x v="8"/>
    <x v="0"/>
    <x v="16"/>
    <x v="1"/>
    <x v="31"/>
    <n v="1.0966434989999999E-2"/>
    <x v="5"/>
    <s v="aggregate"/>
    <x v="3"/>
  </r>
  <r>
    <s v="Milk/Milk Substitutes"/>
    <s v="Milk (Perishable)"/>
    <x v="89"/>
    <x v="969"/>
    <x v="8"/>
    <x v="6"/>
    <x v="16"/>
    <x v="1"/>
    <x v="31"/>
    <n v="15.18724467"/>
    <x v="5"/>
    <s v="aggregate"/>
    <x v="3"/>
  </r>
  <r>
    <s v="Milk/Milk Substitutes"/>
    <s v="Milk (Perishable)"/>
    <x v="89"/>
    <x v="969"/>
    <x v="8"/>
    <x v="7"/>
    <x v="16"/>
    <x v="1"/>
    <x v="31"/>
    <n v="10.81809675"/>
    <x v="5"/>
    <s v="aggregate"/>
    <x v="3"/>
  </r>
  <r>
    <s v="Milk/Milk Substitutes"/>
    <s v="Milk (Perishable)"/>
    <x v="89"/>
    <x v="969"/>
    <x v="8"/>
    <x v="1"/>
    <x v="16"/>
    <x v="1"/>
    <x v="31"/>
    <n v="26.01630785499"/>
    <x v="5"/>
    <s v="aggregate"/>
    <x v="3"/>
  </r>
  <r>
    <s v="Milk/Milk Substitutes"/>
    <s v="Milk (Perishable)"/>
    <x v="89"/>
    <x v="969"/>
    <x v="8"/>
    <x v="0"/>
    <x v="16"/>
    <x v="1"/>
    <x v="32"/>
    <n v="1.310867571E-2"/>
    <x v="5"/>
    <s v="aggregate"/>
    <x v="3"/>
  </r>
  <r>
    <s v="Milk/Milk Substitutes"/>
    <s v="Milk (Perishable)"/>
    <x v="89"/>
    <x v="969"/>
    <x v="8"/>
    <x v="6"/>
    <x v="16"/>
    <x v="1"/>
    <x v="32"/>
    <n v="1.6167005910000001"/>
    <x v="5"/>
    <s v="aggregate"/>
    <x v="3"/>
  </r>
  <r>
    <s v="Milk/Milk Substitutes"/>
    <s v="Milk (Perishable)"/>
    <x v="89"/>
    <x v="969"/>
    <x v="8"/>
    <x v="7"/>
    <x v="16"/>
    <x v="1"/>
    <x v="32"/>
    <n v="7.6554060599999998"/>
    <x v="5"/>
    <s v="aggregate"/>
    <x v="3"/>
  </r>
  <r>
    <s v="Milk/Milk Substitutes"/>
    <s v="Milk (Perishable)"/>
    <x v="89"/>
    <x v="969"/>
    <x v="8"/>
    <x v="1"/>
    <x v="16"/>
    <x v="1"/>
    <x v="32"/>
    <n v="9.2852153267100004"/>
    <x v="5"/>
    <s v="aggregate"/>
    <x v="3"/>
  </r>
  <r>
    <s v="Milk/Milk Substitutes"/>
    <s v="Milk (Perishable)"/>
    <x v="89"/>
    <x v="969"/>
    <x v="8"/>
    <x v="0"/>
    <x v="18"/>
    <x v="1"/>
    <x v="30"/>
    <n v="3.9949244850000003E-2"/>
    <x v="5"/>
    <s v="aggregate"/>
    <x v="3"/>
  </r>
  <r>
    <s v="Milk/Milk Substitutes"/>
    <s v="Milk (Perishable)"/>
    <x v="89"/>
    <x v="969"/>
    <x v="8"/>
    <x v="6"/>
    <x v="18"/>
    <x v="1"/>
    <x v="30"/>
    <n v="1.4597157810000001"/>
    <x v="5"/>
    <s v="aggregate"/>
    <x v="3"/>
  </r>
  <r>
    <s v="Milk/Milk Substitutes"/>
    <s v="Milk (Perishable)"/>
    <x v="89"/>
    <x v="969"/>
    <x v="8"/>
    <x v="7"/>
    <x v="18"/>
    <x v="1"/>
    <x v="30"/>
    <n v="4.4864175270000004"/>
    <x v="5"/>
    <s v="aggregate"/>
    <x v="3"/>
  </r>
  <r>
    <s v="Milk/Milk Substitutes"/>
    <s v="Milk (Perishable)"/>
    <x v="89"/>
    <x v="969"/>
    <x v="8"/>
    <x v="1"/>
    <x v="18"/>
    <x v="1"/>
    <x v="30"/>
    <n v="5.9860825528500001"/>
    <x v="5"/>
    <s v="aggregate"/>
    <x v="3"/>
  </r>
  <r>
    <s v="Milk/Milk Substitutes"/>
    <s v="Milk (Perishable)"/>
    <x v="89"/>
    <x v="969"/>
    <x v="8"/>
    <x v="0"/>
    <x v="18"/>
    <x v="1"/>
    <x v="31"/>
    <n v="3.9919414469999998E-2"/>
    <x v="5"/>
    <s v="aggregate"/>
    <x v="3"/>
  </r>
  <r>
    <s v="Milk/Milk Substitutes"/>
    <s v="Milk (Perishable)"/>
    <x v="89"/>
    <x v="969"/>
    <x v="8"/>
    <x v="6"/>
    <x v="18"/>
    <x v="1"/>
    <x v="31"/>
    <n v="1.640320797"/>
    <x v="5"/>
    <s v="aggregate"/>
    <x v="3"/>
  </r>
  <r>
    <s v="Milk/Milk Substitutes"/>
    <s v="Milk (Perishable)"/>
    <x v="89"/>
    <x v="969"/>
    <x v="8"/>
    <x v="7"/>
    <x v="18"/>
    <x v="1"/>
    <x v="31"/>
    <n v="4.4622478140000004"/>
    <x v="5"/>
    <s v="aggregate"/>
    <x v="3"/>
  </r>
  <r>
    <s v="Milk/Milk Substitutes"/>
    <s v="Milk (Perishable)"/>
    <x v="89"/>
    <x v="969"/>
    <x v="8"/>
    <x v="1"/>
    <x v="18"/>
    <x v="1"/>
    <x v="31"/>
    <n v="6.1424880254699996"/>
    <x v="5"/>
    <s v="aggregate"/>
    <x v="3"/>
  </r>
  <r>
    <s v="Milk/Milk Substitutes"/>
    <s v="Milk (Perishable)"/>
    <x v="89"/>
    <x v="969"/>
    <x v="8"/>
    <x v="0"/>
    <x v="18"/>
    <x v="1"/>
    <x v="32"/>
    <n v="3.9975545549999998E-2"/>
    <x v="5"/>
    <s v="aggregate"/>
    <x v="3"/>
  </r>
  <r>
    <s v="Milk/Milk Substitutes"/>
    <s v="Milk (Perishable)"/>
    <x v="89"/>
    <x v="969"/>
    <x v="8"/>
    <x v="6"/>
    <x v="18"/>
    <x v="1"/>
    <x v="32"/>
    <n v="1.3004653289999999"/>
    <x v="5"/>
    <s v="aggregate"/>
    <x v="3"/>
  </r>
  <r>
    <s v="Milk/Milk Substitutes"/>
    <s v="Milk (Perishable)"/>
    <x v="89"/>
    <x v="969"/>
    <x v="8"/>
    <x v="7"/>
    <x v="18"/>
    <x v="1"/>
    <x v="32"/>
    <n v="4.5077296889999996"/>
    <x v="5"/>
    <s v="aggregate"/>
    <x v="3"/>
  </r>
  <r>
    <s v="Milk/Milk Substitutes"/>
    <s v="Milk (Perishable)"/>
    <x v="89"/>
    <x v="969"/>
    <x v="8"/>
    <x v="1"/>
    <x v="18"/>
    <x v="1"/>
    <x v="32"/>
    <n v="5.8481705635500001"/>
    <x v="5"/>
    <s v="aggregate"/>
    <x v="3"/>
  </r>
  <r>
    <s v="Milk/Milk Substitutes"/>
    <s v="Milk (Perishable)"/>
    <x v="89"/>
    <x v="969"/>
    <x v="8"/>
    <x v="0"/>
    <x v="19"/>
    <x v="1"/>
    <x v="30"/>
    <n v="0"/>
    <x v="5"/>
    <s v="aggregate"/>
    <x v="3"/>
  </r>
  <r>
    <s v="Milk/Milk Substitutes"/>
    <s v="Milk (Perishable)"/>
    <x v="89"/>
    <x v="969"/>
    <x v="8"/>
    <x v="6"/>
    <x v="19"/>
    <x v="1"/>
    <x v="30"/>
    <n v="3.0039771389999999"/>
    <x v="5"/>
    <s v="aggregate"/>
    <x v="3"/>
  </r>
  <r>
    <s v="Milk/Milk Substitutes"/>
    <s v="Milk (Perishable)"/>
    <x v="89"/>
    <x v="969"/>
    <x v="8"/>
    <x v="7"/>
    <x v="19"/>
    <x v="1"/>
    <x v="30"/>
    <n v="7.7000542200000002"/>
    <x v="5"/>
    <s v="aggregate"/>
    <x v="3"/>
  </r>
  <r>
    <s v="Milk/Milk Substitutes"/>
    <s v="Milk (Perishable)"/>
    <x v="89"/>
    <x v="969"/>
    <x v="8"/>
    <x v="1"/>
    <x v="19"/>
    <x v="1"/>
    <x v="30"/>
    <n v="10.704031359"/>
    <x v="5"/>
    <s v="aggregate"/>
    <x v="3"/>
  </r>
  <r>
    <s v="Milk/Milk Substitutes"/>
    <s v="Milk (Perishable)"/>
    <x v="89"/>
    <x v="969"/>
    <x v="8"/>
    <x v="0"/>
    <x v="19"/>
    <x v="1"/>
    <x v="31"/>
    <n v="0"/>
    <x v="5"/>
    <s v="aggregate"/>
    <x v="3"/>
  </r>
  <r>
    <s v="Milk/Milk Substitutes"/>
    <s v="Milk (Perishable)"/>
    <x v="89"/>
    <x v="969"/>
    <x v="8"/>
    <x v="6"/>
    <x v="19"/>
    <x v="1"/>
    <x v="31"/>
    <n v="4.6988280539999998"/>
    <x v="5"/>
    <s v="aggregate"/>
    <x v="3"/>
  </r>
  <r>
    <s v="Milk/Milk Substitutes"/>
    <s v="Milk (Perishable)"/>
    <x v="89"/>
    <x v="969"/>
    <x v="8"/>
    <x v="7"/>
    <x v="19"/>
    <x v="1"/>
    <x v="31"/>
    <n v="8.5853907899999999"/>
    <x v="5"/>
    <s v="aggregate"/>
    <x v="3"/>
  </r>
  <r>
    <s v="Milk/Milk Substitutes"/>
    <s v="Milk (Perishable)"/>
    <x v="89"/>
    <x v="969"/>
    <x v="8"/>
    <x v="1"/>
    <x v="19"/>
    <x v="1"/>
    <x v="31"/>
    <n v="13.284218844"/>
    <x v="5"/>
    <s v="aggregate"/>
    <x v="3"/>
  </r>
  <r>
    <s v="Milk/Milk Substitutes"/>
    <s v="Milk (Perishable)"/>
    <x v="89"/>
    <x v="969"/>
    <x v="8"/>
    <x v="0"/>
    <x v="19"/>
    <x v="1"/>
    <x v="32"/>
    <n v="0"/>
    <x v="5"/>
    <s v="aggregate"/>
    <x v="3"/>
  </r>
  <r>
    <s v="Milk/Milk Substitutes"/>
    <s v="Milk (Perishable)"/>
    <x v="89"/>
    <x v="969"/>
    <x v="8"/>
    <x v="6"/>
    <x v="19"/>
    <x v="1"/>
    <x v="32"/>
    <n v="1.481708094"/>
    <x v="5"/>
    <s v="aggregate"/>
    <x v="3"/>
  </r>
  <r>
    <s v="Milk/Milk Substitutes"/>
    <s v="Milk (Perishable)"/>
    <x v="89"/>
    <x v="969"/>
    <x v="8"/>
    <x v="7"/>
    <x v="19"/>
    <x v="1"/>
    <x v="32"/>
    <n v="6.9048677400000003"/>
    <x v="5"/>
    <s v="aggregate"/>
    <x v="3"/>
  </r>
  <r>
    <s v="Milk/Milk Substitutes"/>
    <s v="Milk (Perishable)"/>
    <x v="89"/>
    <x v="969"/>
    <x v="8"/>
    <x v="1"/>
    <x v="19"/>
    <x v="1"/>
    <x v="32"/>
    <n v="8.3865758340000003"/>
    <x v="5"/>
    <s v="aggregate"/>
    <x v="3"/>
  </r>
  <r>
    <s v="Milk/Milk Substitutes"/>
    <s v="Milk (Perishable)"/>
    <x v="89"/>
    <x v="969"/>
    <x v="8"/>
    <x v="0"/>
    <x v="20"/>
    <x v="1"/>
    <x v="30"/>
    <n v="0"/>
    <x v="5"/>
    <s v="aggregate"/>
    <x v="3"/>
  </r>
  <r>
    <s v="Milk/Milk Substitutes"/>
    <s v="Milk (Perishable)"/>
    <x v="89"/>
    <x v="969"/>
    <x v="8"/>
    <x v="6"/>
    <x v="20"/>
    <x v="1"/>
    <x v="30"/>
    <n v="2.5101537060000001"/>
    <x v="5"/>
    <s v="aggregate"/>
    <x v="3"/>
  </r>
  <r>
    <s v="Milk/Milk Substitutes"/>
    <s v="Milk (Perishable)"/>
    <x v="89"/>
    <x v="969"/>
    <x v="8"/>
    <x v="7"/>
    <x v="20"/>
    <x v="1"/>
    <x v="30"/>
    <n v="5.505855006"/>
    <x v="5"/>
    <s v="aggregate"/>
    <x v="3"/>
  </r>
  <r>
    <s v="Milk/Milk Substitutes"/>
    <s v="Milk (Perishable)"/>
    <x v="89"/>
    <x v="969"/>
    <x v="8"/>
    <x v="1"/>
    <x v="20"/>
    <x v="1"/>
    <x v="30"/>
    <n v="8.0160087119999996"/>
    <x v="5"/>
    <s v="aggregate"/>
    <x v="3"/>
  </r>
  <r>
    <s v="Milk/Milk Substitutes"/>
    <s v="Milk (Perishable)"/>
    <x v="89"/>
    <x v="969"/>
    <x v="8"/>
    <x v="0"/>
    <x v="20"/>
    <x v="1"/>
    <x v="31"/>
    <n v="0"/>
    <x v="5"/>
    <s v="aggregate"/>
    <x v="3"/>
  </r>
  <r>
    <s v="Milk/Milk Substitutes"/>
    <s v="Milk (Perishable)"/>
    <x v="89"/>
    <x v="969"/>
    <x v="8"/>
    <x v="6"/>
    <x v="20"/>
    <x v="1"/>
    <x v="31"/>
    <n v="3.0529480109999998"/>
    <x v="5"/>
    <s v="aggregate"/>
    <x v="3"/>
  </r>
  <r>
    <s v="Milk/Milk Substitutes"/>
    <s v="Milk (Perishable)"/>
    <x v="89"/>
    <x v="969"/>
    <x v="8"/>
    <x v="7"/>
    <x v="20"/>
    <x v="1"/>
    <x v="31"/>
    <n v="5.2933012289999999"/>
    <x v="5"/>
    <s v="aggregate"/>
    <x v="3"/>
  </r>
  <r>
    <s v="Milk/Milk Substitutes"/>
    <s v="Milk (Perishable)"/>
    <x v="89"/>
    <x v="969"/>
    <x v="8"/>
    <x v="1"/>
    <x v="20"/>
    <x v="1"/>
    <x v="31"/>
    <n v="8.3462492400000006"/>
    <x v="5"/>
    <s v="aggregate"/>
    <x v="3"/>
  </r>
  <r>
    <s v="Milk/Milk Substitutes"/>
    <s v="Milk (Perishable)"/>
    <x v="89"/>
    <x v="969"/>
    <x v="8"/>
    <x v="0"/>
    <x v="20"/>
    <x v="1"/>
    <x v="32"/>
    <n v="0"/>
    <x v="5"/>
    <s v="aggregate"/>
    <x v="3"/>
  </r>
  <r>
    <s v="Milk/Milk Substitutes"/>
    <s v="Milk (Perishable)"/>
    <x v="89"/>
    <x v="969"/>
    <x v="8"/>
    <x v="6"/>
    <x v="20"/>
    <x v="1"/>
    <x v="32"/>
    <n v="1.1211839429999999"/>
    <x v="5"/>
    <s v="aggregate"/>
    <x v="3"/>
  </r>
  <r>
    <s v="Milk/Milk Substitutes"/>
    <s v="Milk (Perishable)"/>
    <x v="89"/>
    <x v="969"/>
    <x v="8"/>
    <x v="7"/>
    <x v="20"/>
    <x v="1"/>
    <x v="32"/>
    <n v="6.0497626499999999"/>
    <x v="5"/>
    <s v="aggregate"/>
    <x v="3"/>
  </r>
  <r>
    <s v="Milk/Milk Substitutes"/>
    <s v="Milk (Perishable)"/>
    <x v="89"/>
    <x v="969"/>
    <x v="8"/>
    <x v="1"/>
    <x v="20"/>
    <x v="1"/>
    <x v="32"/>
    <n v="7.170946593"/>
    <x v="5"/>
    <s v="aggregate"/>
    <x v="3"/>
  </r>
  <r>
    <s v="Milk/Milk Substitutes"/>
    <s v="Milk (Perishable)"/>
    <x v="89"/>
    <x v="969"/>
    <x v="8"/>
    <x v="0"/>
    <x v="21"/>
    <x v="1"/>
    <x v="30"/>
    <n v="0.1164916449"/>
    <x v="5"/>
    <s v="aggregate"/>
    <x v="3"/>
  </r>
  <r>
    <s v="Milk/Milk Substitutes"/>
    <s v="Milk (Perishable)"/>
    <x v="89"/>
    <x v="969"/>
    <x v="8"/>
    <x v="6"/>
    <x v="21"/>
    <x v="1"/>
    <x v="30"/>
    <n v="0.99350579100000003"/>
    <x v="5"/>
    <s v="aggregate"/>
    <x v="3"/>
  </r>
  <r>
    <s v="Milk/Milk Substitutes"/>
    <s v="Milk (Perishable)"/>
    <x v="89"/>
    <x v="969"/>
    <x v="8"/>
    <x v="7"/>
    <x v="21"/>
    <x v="1"/>
    <x v="30"/>
    <n v="2.8368599699999999"/>
    <x v="5"/>
    <s v="aggregate"/>
    <x v="3"/>
  </r>
  <r>
    <s v="Milk/Milk Substitutes"/>
    <s v="Milk (Perishable)"/>
    <x v="89"/>
    <x v="969"/>
    <x v="8"/>
    <x v="1"/>
    <x v="21"/>
    <x v="1"/>
    <x v="30"/>
    <n v="3.9468574058999999"/>
    <x v="5"/>
    <s v="aggregate"/>
    <x v="3"/>
  </r>
  <r>
    <s v="Milk/Milk Substitutes"/>
    <s v="Milk (Perishable)"/>
    <x v="89"/>
    <x v="969"/>
    <x v="8"/>
    <x v="0"/>
    <x v="21"/>
    <x v="1"/>
    <x v="31"/>
    <n v="0.1144845978"/>
    <x v="5"/>
    <s v="aggregate"/>
    <x v="3"/>
  </r>
  <r>
    <s v="Milk/Milk Substitutes"/>
    <s v="Milk (Perishable)"/>
    <x v="89"/>
    <x v="969"/>
    <x v="8"/>
    <x v="6"/>
    <x v="21"/>
    <x v="1"/>
    <x v="31"/>
    <n v="1.1022927060000001"/>
    <x v="5"/>
    <s v="aggregate"/>
    <x v="3"/>
  </r>
  <r>
    <s v="Milk/Milk Substitutes"/>
    <s v="Milk (Perishable)"/>
    <x v="89"/>
    <x v="969"/>
    <x v="8"/>
    <x v="7"/>
    <x v="21"/>
    <x v="1"/>
    <x v="31"/>
    <n v="2.8496126579999999"/>
    <x v="5"/>
    <s v="aggregate"/>
    <x v="3"/>
  </r>
  <r>
    <s v="Milk/Milk Substitutes"/>
    <s v="Milk (Perishable)"/>
    <x v="89"/>
    <x v="969"/>
    <x v="8"/>
    <x v="1"/>
    <x v="21"/>
    <x v="1"/>
    <x v="31"/>
    <n v="4.0663899617999997"/>
    <x v="5"/>
    <s v="aggregate"/>
    <x v="3"/>
  </r>
  <r>
    <s v="Milk/Milk Substitutes"/>
    <s v="Milk (Perishable)"/>
    <x v="89"/>
    <x v="969"/>
    <x v="8"/>
    <x v="0"/>
    <x v="21"/>
    <x v="1"/>
    <x v="32"/>
    <n v="0.1173133842"/>
    <x v="5"/>
    <s v="aggregate"/>
    <x v="3"/>
  </r>
  <r>
    <s v="Milk/Milk Substitutes"/>
    <s v="Milk (Perishable)"/>
    <x v="89"/>
    <x v="969"/>
    <x v="8"/>
    <x v="6"/>
    <x v="21"/>
    <x v="1"/>
    <x v="32"/>
    <n v="0.94896248999999999"/>
    <x v="5"/>
    <s v="aggregate"/>
    <x v="3"/>
  </r>
  <r>
    <s v="Milk/Milk Substitutes"/>
    <s v="Milk (Perishable)"/>
    <x v="89"/>
    <x v="969"/>
    <x v="8"/>
    <x v="7"/>
    <x v="21"/>
    <x v="1"/>
    <x v="32"/>
    <n v="2.831638221"/>
    <x v="5"/>
    <s v="aggregate"/>
    <x v="3"/>
  </r>
  <r>
    <s v="Milk/Milk Substitutes"/>
    <s v="Milk (Perishable)"/>
    <x v="89"/>
    <x v="969"/>
    <x v="8"/>
    <x v="1"/>
    <x v="21"/>
    <x v="1"/>
    <x v="32"/>
    <n v="3.8979140952"/>
    <x v="5"/>
    <s v="aggregate"/>
    <x v="3"/>
  </r>
  <r>
    <s v="Milk/Milk Substitutes"/>
    <s v="Milk (Perishable)"/>
    <x v="89"/>
    <x v="955"/>
    <x v="3"/>
    <x v="0"/>
    <x v="2"/>
    <x v="1"/>
    <x v="7"/>
    <n v="0.51222254969424397"/>
    <x v="36"/>
    <s v="aggregate"/>
    <x v="3"/>
  </r>
  <r>
    <s v="Milk/Milk Substitutes"/>
    <s v="Milk (Perishable)"/>
    <x v="89"/>
    <x v="955"/>
    <x v="3"/>
    <x v="6"/>
    <x v="2"/>
    <x v="1"/>
    <x v="7"/>
    <n v="0.24381406344395304"/>
    <x v="36"/>
    <s v="aggregate"/>
    <x v="3"/>
  </r>
  <r>
    <s v="Milk/Milk Substitutes"/>
    <s v="Milk (Perishable)"/>
    <x v="89"/>
    <x v="955"/>
    <x v="3"/>
    <x v="7"/>
    <x v="2"/>
    <x v="1"/>
    <x v="7"/>
    <n v="1.5088620353004538"/>
    <x v="36"/>
    <s v="aggregate"/>
    <x v="3"/>
  </r>
  <r>
    <s v="Milk/Milk Substitutes"/>
    <s v="Milk (Perishable)"/>
    <x v="89"/>
    <x v="955"/>
    <x v="3"/>
    <x v="3"/>
    <x v="2"/>
    <x v="1"/>
    <x v="7"/>
    <n v="0.15418903456603128"/>
    <x v="36"/>
    <s v="aggregate"/>
    <x v="3"/>
  </r>
  <r>
    <s v="Milk/Milk Substitutes"/>
    <s v="Milk (Perishable)"/>
    <x v="89"/>
    <x v="955"/>
    <x v="3"/>
    <x v="5"/>
    <x v="2"/>
    <x v="1"/>
    <x v="7"/>
    <n v="9.3235400683652728E-2"/>
    <x v="36"/>
    <s v="aggregate"/>
    <x v="3"/>
  </r>
  <r>
    <s v="Milk/Milk Substitutes"/>
    <s v="Milk (Perishable)"/>
    <x v="89"/>
    <x v="955"/>
    <x v="3"/>
    <x v="4"/>
    <x v="2"/>
    <x v="1"/>
    <x v="7"/>
    <n v="0.10018045359743132"/>
    <x v="36"/>
    <s v="aggregate"/>
    <x v="3"/>
  </r>
  <r>
    <s v="Milk/Milk Substitutes"/>
    <s v="Milk (Perishable)"/>
    <x v="89"/>
    <x v="955"/>
    <x v="3"/>
    <x v="1"/>
    <x v="2"/>
    <x v="1"/>
    <x v="7"/>
    <n v="2.2648986484386509"/>
    <x v="36"/>
    <s v="aggregate"/>
    <x v="3"/>
  </r>
  <r>
    <s v="Milk/Milk Substitutes"/>
    <s v="Milk (Perishable)"/>
    <x v="89"/>
    <x v="955"/>
    <x v="3"/>
    <x v="2"/>
    <x v="2"/>
    <x v="1"/>
    <x v="7"/>
    <n v="2.6125035372857663"/>
    <x v="36"/>
    <s v="aggregate"/>
    <x v="3"/>
  </r>
  <r>
    <s v="Milk/Milk Substitutes"/>
    <s v="Milk Substitutes (Perishable)"/>
    <x v="90"/>
    <x v="970"/>
    <x v="5"/>
    <x v="1"/>
    <x v="1"/>
    <x v="0"/>
    <x v="7"/>
    <n v="0.61958058999999999"/>
    <x v="9"/>
    <s v="aggregate"/>
    <x v="3"/>
  </r>
  <r>
    <s v="Milk/Milk Substitutes"/>
    <s v="Milk Substitutes (Perishable)"/>
    <x v="90"/>
    <x v="970"/>
    <x v="5"/>
    <x v="3"/>
    <x v="1"/>
    <x v="0"/>
    <x v="7"/>
    <n v="0.10546657"/>
    <x v="9"/>
    <s v="aggregate"/>
    <x v="3"/>
  </r>
  <r>
    <s v="Milk/Milk Substitutes"/>
    <s v="Milk Substitutes (Perishable)"/>
    <x v="90"/>
    <x v="970"/>
    <x v="5"/>
    <x v="4"/>
    <x v="1"/>
    <x v="0"/>
    <x v="7"/>
    <n v="9.8786633999999998E-2"/>
    <x v="9"/>
    <s v="aggregate"/>
    <x v="3"/>
  </r>
  <r>
    <s v="Milk/Milk Substitutes"/>
    <s v="Milk Substitutes (Perishable)"/>
    <x v="90"/>
    <x v="970"/>
    <x v="5"/>
    <x v="5"/>
    <x v="1"/>
    <x v="0"/>
    <x v="7"/>
    <n v="0.21813948999999999"/>
    <x v="9"/>
    <s v="aggregate"/>
    <x v="3"/>
  </r>
  <r>
    <s v="Milk/Milk Substitutes"/>
    <s v="Milk Substitutes (Perishable)"/>
    <x v="90"/>
    <x v="970"/>
    <x v="5"/>
    <x v="2"/>
    <x v="1"/>
    <x v="0"/>
    <x v="7"/>
    <n v="1.041973284"/>
    <x v="9"/>
    <s v="aggregate"/>
    <x v="3"/>
  </r>
  <r>
    <s v="Milk/Milk Substitutes"/>
    <s v="Milk Substitutes (Perishable)"/>
    <x v="90"/>
    <x v="971"/>
    <x v="5"/>
    <x v="1"/>
    <x v="1"/>
    <x v="0"/>
    <x v="7"/>
    <n v="3.2592102999999997E-2"/>
    <x v="9"/>
    <s v="aggregate"/>
    <x v="3"/>
  </r>
  <r>
    <s v="Milk/Milk Substitutes"/>
    <s v="Milk Substitutes (Perishable)"/>
    <x v="90"/>
    <x v="971"/>
    <x v="5"/>
    <x v="3"/>
    <x v="1"/>
    <x v="0"/>
    <x v="7"/>
    <n v="6.9482442999999998E-3"/>
    <x v="9"/>
    <s v="aggregate"/>
    <x v="3"/>
  </r>
  <r>
    <s v="Milk/Milk Substitutes"/>
    <s v="Milk Substitutes (Perishable)"/>
    <x v="90"/>
    <x v="971"/>
    <x v="5"/>
    <x v="4"/>
    <x v="1"/>
    <x v="0"/>
    <x v="7"/>
    <n v="9.8786633999999998E-2"/>
    <x v="9"/>
    <s v="aggregate"/>
    <x v="3"/>
  </r>
  <r>
    <s v="Milk/Milk Substitutes"/>
    <s v="Milk Substitutes (Perishable)"/>
    <x v="90"/>
    <x v="971"/>
    <x v="5"/>
    <x v="5"/>
    <x v="1"/>
    <x v="0"/>
    <x v="7"/>
    <n v="0.19205098000000001"/>
    <x v="9"/>
    <s v="aggregate"/>
    <x v="3"/>
  </r>
  <r>
    <s v="Milk/Milk Substitutes"/>
    <s v="Milk Substitutes (Perishable)"/>
    <x v="90"/>
    <x v="971"/>
    <x v="5"/>
    <x v="2"/>
    <x v="1"/>
    <x v="0"/>
    <x v="7"/>
    <n v="0.33037796130000002"/>
    <x v="9"/>
    <s v="aggregate"/>
    <x v="3"/>
  </r>
  <r>
    <s v="Milk/Milk Substitutes"/>
    <s v="Milk Substitutes (Perishable)"/>
    <x v="90"/>
    <x v="972"/>
    <x v="5"/>
    <x v="1"/>
    <x v="1"/>
    <x v="0"/>
    <x v="7"/>
    <n v="0.61958058999999999"/>
    <x v="9"/>
    <s v="aggregate"/>
    <x v="3"/>
  </r>
  <r>
    <s v="Milk/Milk Substitutes"/>
    <s v="Milk Substitutes (Perishable)"/>
    <x v="90"/>
    <x v="972"/>
    <x v="5"/>
    <x v="3"/>
    <x v="1"/>
    <x v="0"/>
    <x v="7"/>
    <n v="0.10546657"/>
    <x v="9"/>
    <s v="aggregate"/>
    <x v="3"/>
  </r>
  <r>
    <s v="Milk/Milk Substitutes"/>
    <s v="Milk Substitutes (Perishable)"/>
    <x v="90"/>
    <x v="972"/>
    <x v="5"/>
    <x v="4"/>
    <x v="1"/>
    <x v="0"/>
    <x v="7"/>
    <n v="9.8786633999999998E-2"/>
    <x v="9"/>
    <s v="aggregate"/>
    <x v="3"/>
  </r>
  <r>
    <s v="Milk/Milk Substitutes"/>
    <s v="Milk Substitutes (Perishable)"/>
    <x v="90"/>
    <x v="972"/>
    <x v="5"/>
    <x v="5"/>
    <x v="1"/>
    <x v="0"/>
    <x v="7"/>
    <n v="0.21813948999999999"/>
    <x v="9"/>
    <s v="aggregate"/>
    <x v="3"/>
  </r>
  <r>
    <s v="Milk/Milk Substitutes"/>
    <s v="Milk Substitutes (Perishable)"/>
    <x v="90"/>
    <x v="972"/>
    <x v="5"/>
    <x v="2"/>
    <x v="1"/>
    <x v="0"/>
    <x v="7"/>
    <n v="1.041973284"/>
    <x v="9"/>
    <s v="aggregate"/>
    <x v="3"/>
  </r>
  <r>
    <s v="Milk/Milk Substitutes"/>
    <s v="Milk Substitutes (Perishable)"/>
    <x v="90"/>
    <x v="973"/>
    <x v="5"/>
    <x v="1"/>
    <x v="1"/>
    <x v="0"/>
    <x v="7"/>
    <n v="9.0024207999999994E-2"/>
    <x v="9"/>
    <s v="aggregate"/>
    <x v="3"/>
  </r>
  <r>
    <s v="Milk/Milk Substitutes"/>
    <s v="Milk Substitutes (Perishable)"/>
    <x v="90"/>
    <x v="973"/>
    <x v="5"/>
    <x v="3"/>
    <x v="1"/>
    <x v="0"/>
    <x v="7"/>
    <n v="3.3979178999999997E-4"/>
    <x v="9"/>
    <s v="aggregate"/>
    <x v="3"/>
  </r>
  <r>
    <s v="Milk/Milk Substitutes"/>
    <s v="Milk Substitutes (Perishable)"/>
    <x v="90"/>
    <x v="973"/>
    <x v="5"/>
    <x v="4"/>
    <x v="1"/>
    <x v="0"/>
    <x v="7"/>
    <n v="9.8786633999999998E-2"/>
    <x v="9"/>
    <s v="aggregate"/>
    <x v="3"/>
  </r>
  <r>
    <s v="Milk/Milk Substitutes"/>
    <s v="Milk Substitutes (Perishable)"/>
    <x v="90"/>
    <x v="973"/>
    <x v="5"/>
    <x v="5"/>
    <x v="1"/>
    <x v="0"/>
    <x v="7"/>
    <n v="0.19403306000000001"/>
    <x v="9"/>
    <s v="aggregate"/>
    <x v="3"/>
  </r>
  <r>
    <s v="Milk/Milk Substitutes"/>
    <s v="Milk Substitutes (Perishable)"/>
    <x v="90"/>
    <x v="973"/>
    <x v="5"/>
    <x v="2"/>
    <x v="1"/>
    <x v="0"/>
    <x v="7"/>
    <n v="0.38318369379"/>
    <x v="9"/>
    <s v="aggregate"/>
    <x v="3"/>
  </r>
  <r>
    <s v="Milk/Milk Substitutes"/>
    <s v="Milk Substitutes (Perishable)"/>
    <x v="90"/>
    <x v="974"/>
    <x v="5"/>
    <x v="1"/>
    <x v="1"/>
    <x v="0"/>
    <x v="7"/>
    <n v="9.0024207999999994E-2"/>
    <x v="9"/>
    <s v="aggregate"/>
    <x v="3"/>
  </r>
  <r>
    <s v="Milk/Milk Substitutes"/>
    <s v="Milk Substitutes (Perishable)"/>
    <x v="90"/>
    <x v="974"/>
    <x v="5"/>
    <x v="3"/>
    <x v="1"/>
    <x v="0"/>
    <x v="7"/>
    <n v="3.3979178999999997E-4"/>
    <x v="9"/>
    <s v="aggregate"/>
    <x v="3"/>
  </r>
  <r>
    <s v="Milk/Milk Substitutes"/>
    <s v="Milk Substitutes (Perishable)"/>
    <x v="90"/>
    <x v="974"/>
    <x v="5"/>
    <x v="4"/>
    <x v="1"/>
    <x v="0"/>
    <x v="7"/>
    <n v="9.8786633999999998E-2"/>
    <x v="9"/>
    <s v="aggregate"/>
    <x v="3"/>
  </r>
  <r>
    <s v="Milk/Milk Substitutes"/>
    <s v="Milk Substitutes (Perishable)"/>
    <x v="90"/>
    <x v="974"/>
    <x v="5"/>
    <x v="5"/>
    <x v="1"/>
    <x v="0"/>
    <x v="7"/>
    <n v="0.19403306000000001"/>
    <x v="9"/>
    <s v="aggregate"/>
    <x v="3"/>
  </r>
  <r>
    <s v="Milk/Milk Substitutes"/>
    <s v="Milk Substitutes (Perishable)"/>
    <x v="90"/>
    <x v="974"/>
    <x v="5"/>
    <x v="2"/>
    <x v="1"/>
    <x v="0"/>
    <x v="7"/>
    <n v="0.38318369379"/>
    <x v="9"/>
    <s v="aggregate"/>
    <x v="3"/>
  </r>
  <r>
    <s v="Milk/Milk Substitutes"/>
    <s v="Milk Substitutes (Perishable)"/>
    <x v="90"/>
    <x v="975"/>
    <x v="5"/>
    <x v="1"/>
    <x v="1"/>
    <x v="0"/>
    <x v="7"/>
    <n v="9.0024207999999994E-2"/>
    <x v="9"/>
    <s v="aggregate"/>
    <x v="3"/>
  </r>
  <r>
    <s v="Milk/Milk Substitutes"/>
    <s v="Milk Substitutes (Perishable)"/>
    <x v="90"/>
    <x v="975"/>
    <x v="5"/>
    <x v="3"/>
    <x v="1"/>
    <x v="0"/>
    <x v="7"/>
    <n v="3.3979178999999997E-4"/>
    <x v="9"/>
    <s v="aggregate"/>
    <x v="3"/>
  </r>
  <r>
    <s v="Milk/Milk Substitutes"/>
    <s v="Milk Substitutes (Perishable)"/>
    <x v="90"/>
    <x v="975"/>
    <x v="5"/>
    <x v="4"/>
    <x v="1"/>
    <x v="0"/>
    <x v="7"/>
    <n v="9.8786633999999998E-2"/>
    <x v="9"/>
    <s v="aggregate"/>
    <x v="3"/>
  </r>
  <r>
    <s v="Milk/Milk Substitutes"/>
    <s v="Milk Substitutes (Perishable)"/>
    <x v="90"/>
    <x v="975"/>
    <x v="5"/>
    <x v="5"/>
    <x v="1"/>
    <x v="0"/>
    <x v="7"/>
    <n v="0.19403306000000001"/>
    <x v="9"/>
    <s v="aggregate"/>
    <x v="3"/>
  </r>
  <r>
    <s v="Milk/Milk Substitutes"/>
    <s v="Milk Substitutes (Perishable)"/>
    <x v="90"/>
    <x v="975"/>
    <x v="5"/>
    <x v="2"/>
    <x v="1"/>
    <x v="0"/>
    <x v="7"/>
    <n v="0.38318369379"/>
    <x v="9"/>
    <s v="aggregate"/>
    <x v="3"/>
  </r>
  <r>
    <s v="Milk/Milk Substitutes"/>
    <s v="Milk Substitutes (Perishable)"/>
    <x v="90"/>
    <x v="976"/>
    <x v="5"/>
    <x v="1"/>
    <x v="1"/>
    <x v="0"/>
    <x v="7"/>
    <n v="9.0024207999999994E-2"/>
    <x v="9"/>
    <s v="aggregate"/>
    <x v="3"/>
  </r>
  <r>
    <s v="Milk/Milk Substitutes"/>
    <s v="Milk Substitutes (Perishable)"/>
    <x v="90"/>
    <x v="976"/>
    <x v="5"/>
    <x v="3"/>
    <x v="1"/>
    <x v="0"/>
    <x v="7"/>
    <n v="3.3979178999999997E-4"/>
    <x v="9"/>
    <s v="aggregate"/>
    <x v="3"/>
  </r>
  <r>
    <s v="Milk/Milk Substitutes"/>
    <s v="Milk Substitutes (Perishable)"/>
    <x v="90"/>
    <x v="976"/>
    <x v="5"/>
    <x v="4"/>
    <x v="1"/>
    <x v="0"/>
    <x v="7"/>
    <n v="9.8786633999999998E-2"/>
    <x v="9"/>
    <s v="aggregate"/>
    <x v="3"/>
  </r>
  <r>
    <s v="Milk/Milk Substitutes"/>
    <s v="Milk Substitutes (Perishable)"/>
    <x v="90"/>
    <x v="976"/>
    <x v="5"/>
    <x v="5"/>
    <x v="1"/>
    <x v="0"/>
    <x v="7"/>
    <n v="0.19403306000000001"/>
    <x v="9"/>
    <s v="aggregate"/>
    <x v="3"/>
  </r>
  <r>
    <s v="Milk/Milk Substitutes"/>
    <s v="Milk Substitutes (Perishable)"/>
    <x v="90"/>
    <x v="976"/>
    <x v="5"/>
    <x v="2"/>
    <x v="1"/>
    <x v="0"/>
    <x v="7"/>
    <n v="0.38318369379"/>
    <x v="9"/>
    <s v="aggregate"/>
    <x v="3"/>
  </r>
  <r>
    <s v="Milk/Milk Substitutes"/>
    <s v="Milk Substitutes (Perishable)"/>
    <x v="90"/>
    <x v="977"/>
    <x v="1"/>
    <x v="2"/>
    <x v="1"/>
    <x v="1"/>
    <x v="7"/>
    <n v="0.42"/>
    <x v="3"/>
    <s v="aggregate"/>
    <x v="1"/>
  </r>
  <r>
    <s v="Milk/Milk Substitutes"/>
    <s v="Milk Substitutes (Perishable)"/>
    <x v="90"/>
    <x v="978"/>
    <x v="1"/>
    <x v="2"/>
    <x v="1"/>
    <x v="1"/>
    <x v="7"/>
    <n v="0.42"/>
    <x v="35"/>
    <s v="aggregate"/>
    <x v="1"/>
  </r>
  <r>
    <s v="Milk/Milk Substitutes"/>
    <s v="Milk Substitutes (Perishable)"/>
    <x v="90"/>
    <x v="979"/>
    <x v="1"/>
    <x v="2"/>
    <x v="1"/>
    <x v="1"/>
    <x v="7"/>
    <n v="0.88"/>
    <x v="35"/>
    <s v="aggregate"/>
    <x v="1"/>
  </r>
  <r>
    <s v="Milk/Milk Substitutes"/>
    <s v="Milk Substitutes (Perishable)"/>
    <x v="90"/>
    <x v="980"/>
    <x v="2"/>
    <x v="1"/>
    <x v="1"/>
    <x v="2"/>
    <x v="7"/>
    <n v="0.407535223179391"/>
    <x v="8"/>
    <s v="aggregate"/>
    <x v="2"/>
  </r>
  <r>
    <s v="Milk/Milk Substitutes"/>
    <s v="Milk Substitutes (Perishable)"/>
    <x v="90"/>
    <x v="980"/>
    <x v="2"/>
    <x v="2"/>
    <x v="1"/>
    <x v="2"/>
    <x v="7"/>
    <n v="0.64852092628169999"/>
    <x v="8"/>
    <s v="aggregate"/>
    <x v="2"/>
  </r>
  <r>
    <s v="Milk/Milk Substitutes"/>
    <s v="Milk Substitutes (Perishable)"/>
    <x v="90"/>
    <x v="980"/>
    <x v="2"/>
    <x v="3"/>
    <x v="1"/>
    <x v="2"/>
    <x v="7"/>
    <n v="7.46477682060874E-3"/>
    <x v="8"/>
    <s v="aggregate"/>
    <x v="2"/>
  </r>
  <r>
    <s v="Milk/Milk Substitutes"/>
    <s v="Milk Substitutes (Perishable)"/>
    <x v="90"/>
    <x v="980"/>
    <x v="2"/>
    <x v="4"/>
    <x v="1"/>
    <x v="2"/>
    <x v="7"/>
    <n v="0.23190538999999999"/>
    <x v="8"/>
    <s v="aggregate"/>
    <x v="2"/>
  </r>
  <r>
    <s v="Milk/Milk Substitutes"/>
    <s v="Milk Substitutes (Perishable)"/>
    <x v="90"/>
    <x v="980"/>
    <x v="2"/>
    <x v="5"/>
    <x v="1"/>
    <x v="2"/>
    <x v="7"/>
    <n v="1.6155362817E-3"/>
    <x v="8"/>
    <s v="aggregate"/>
    <x v="2"/>
  </r>
  <r>
    <s v="Milk/Milk Substitutes"/>
    <s v="Milk Substitutes (Perishable)"/>
    <x v="90"/>
    <x v="981"/>
    <x v="3"/>
    <x v="0"/>
    <x v="2"/>
    <x v="1"/>
    <x v="7"/>
    <n v="0.17997183545328183"/>
    <x v="37"/>
    <s v="aggregate"/>
    <x v="3"/>
  </r>
  <r>
    <s v="Milk/Milk Substitutes"/>
    <s v="Milk Substitutes (Perishable)"/>
    <x v="90"/>
    <x v="981"/>
    <x v="3"/>
    <x v="6"/>
    <x v="2"/>
    <x v="1"/>
    <x v="7"/>
    <n v="0"/>
    <x v="37"/>
    <s v="aggregate"/>
    <x v="3"/>
  </r>
  <r>
    <s v="Milk/Milk Substitutes"/>
    <s v="Milk Substitutes (Perishable)"/>
    <x v="90"/>
    <x v="981"/>
    <x v="3"/>
    <x v="7"/>
    <x v="2"/>
    <x v="1"/>
    <x v="7"/>
    <n v="9.2768045101362287E-2"/>
    <x v="37"/>
    <s v="aggregate"/>
    <x v="3"/>
  </r>
  <r>
    <s v="Milk/Milk Substitutes"/>
    <s v="Milk Substitutes (Perishable)"/>
    <x v="90"/>
    <x v="981"/>
    <x v="3"/>
    <x v="3"/>
    <x v="2"/>
    <x v="1"/>
    <x v="7"/>
    <n v="0.16250910491847798"/>
    <x v="37"/>
    <s v="aggregate"/>
    <x v="3"/>
  </r>
  <r>
    <s v="Milk/Milk Substitutes"/>
    <s v="Milk Substitutes (Perishable)"/>
    <x v="90"/>
    <x v="981"/>
    <x v="3"/>
    <x v="5"/>
    <x v="2"/>
    <x v="1"/>
    <x v="7"/>
    <n v="0.10983519126974615"/>
    <x v="37"/>
    <s v="aggregate"/>
    <x v="3"/>
  </r>
  <r>
    <s v="Milk/Milk Substitutes"/>
    <s v="Milk Substitutes (Perishable)"/>
    <x v="90"/>
    <x v="981"/>
    <x v="3"/>
    <x v="4"/>
    <x v="2"/>
    <x v="1"/>
    <x v="7"/>
    <n v="9.8395214830282005E-2"/>
    <x v="37"/>
    <s v="aggregate"/>
    <x v="3"/>
  </r>
  <r>
    <s v="Milk/Milk Substitutes"/>
    <s v="Milk Substitutes (Perishable)"/>
    <x v="90"/>
    <x v="981"/>
    <x v="3"/>
    <x v="1"/>
    <x v="2"/>
    <x v="1"/>
    <x v="7"/>
    <n v="0.2727398805546441"/>
    <x v="37"/>
    <s v="aggregate"/>
    <x v="3"/>
  </r>
  <r>
    <s v="Milk/Milk Substitutes"/>
    <s v="Milk Substitutes (Perishable)"/>
    <x v="90"/>
    <x v="981"/>
    <x v="3"/>
    <x v="2"/>
    <x v="2"/>
    <x v="1"/>
    <x v="7"/>
    <n v="0.64347939157315026"/>
    <x v="37"/>
    <s v="aggregate"/>
    <x v="3"/>
  </r>
  <r>
    <s v="Meat/Poultry/Other Animals - Unprepared/Unprocessed"/>
    <s v="Mutton - Unprepared/ Unprocessed"/>
    <x v="91"/>
    <x v="982"/>
    <x v="0"/>
    <x v="0"/>
    <x v="0"/>
    <x v="0"/>
    <x v="144"/>
    <n v="0.27616031800000002"/>
    <x v="10"/>
    <s v="aggregate"/>
    <x v="0"/>
  </r>
  <r>
    <s v="Meat/Poultry/Other Animals - Unprepared/Unprocessed"/>
    <s v="Mutton - Unprepared/ Unprocessed"/>
    <x v="91"/>
    <x v="982"/>
    <x v="0"/>
    <x v="1"/>
    <x v="0"/>
    <x v="0"/>
    <x v="144"/>
    <n v="25.458091077999999"/>
    <x v="10"/>
    <s v="aggregate"/>
    <x v="0"/>
  </r>
  <r>
    <s v="Meat/Poultry/Other Animals - Unprepared/Unprocessed"/>
    <s v="Mutton - Unprepared/ Unprocessed"/>
    <x v="91"/>
    <x v="983"/>
    <x v="0"/>
    <x v="0"/>
    <x v="0"/>
    <x v="0"/>
    <x v="145"/>
    <n v="1.29712798"/>
    <x v="10"/>
    <s v="aggregate"/>
    <x v="0"/>
  </r>
  <r>
    <s v="Meat/Poultry/Other Animals - Unprepared/Unprocessed"/>
    <s v="Mutton - Unprepared/ Unprocessed"/>
    <x v="91"/>
    <x v="983"/>
    <x v="0"/>
    <x v="1"/>
    <x v="0"/>
    <x v="0"/>
    <x v="145"/>
    <n v="38.962286228000004"/>
    <x v="10"/>
    <s v="aggregate"/>
    <x v="0"/>
  </r>
  <r>
    <s v="Meat/Poultry/Other Animals - Unprepared/Unprocessed"/>
    <s v="Mutton - Unprepared/ Unprocessed"/>
    <x v="91"/>
    <x v="984"/>
    <x v="0"/>
    <x v="0"/>
    <x v="0"/>
    <x v="0"/>
    <x v="146"/>
    <n v="0.47987739899999998"/>
    <x v="10"/>
    <s v="aggregate"/>
    <x v="0"/>
  </r>
  <r>
    <s v="Meat/Poultry/Other Animals - Unprepared/Unprocessed"/>
    <s v="Mutton - Unprepared/ Unprocessed"/>
    <x v="91"/>
    <x v="984"/>
    <x v="0"/>
    <x v="1"/>
    <x v="0"/>
    <x v="0"/>
    <x v="146"/>
    <n v="44.786798679"/>
    <x v="10"/>
    <s v="aggregate"/>
    <x v="0"/>
  </r>
  <r>
    <s v="Nuts/Seeds - Unprepared/Unprocessed (Perishable)"/>
    <s v="Nuts/Seeds - Unprepared/Unprocessed (Perishable)"/>
    <x v="92"/>
    <x v="985"/>
    <x v="0"/>
    <x v="0"/>
    <x v="0"/>
    <x v="0"/>
    <x v="2"/>
    <n v="1.5843509999999999E-3"/>
    <x v="38"/>
    <s v="aggregate"/>
    <x v="0"/>
  </r>
  <r>
    <s v="Nuts/Seeds - Unprepared/Unprocessed (Perishable)"/>
    <s v="Nuts/Seeds - Unprepared/Unprocessed (Perishable)"/>
    <x v="92"/>
    <x v="985"/>
    <x v="0"/>
    <x v="1"/>
    <x v="0"/>
    <x v="0"/>
    <x v="2"/>
    <n v="3.6949407540000001"/>
    <x v="38"/>
    <s v="aggregate"/>
    <x v="0"/>
  </r>
  <r>
    <s v="Nuts/Seeds - Unprepared/Unprocessed (Perishable)"/>
    <s v="Nuts/Seeds - Unprepared/Unprocessed (Perishable)"/>
    <x v="92"/>
    <x v="986"/>
    <x v="0"/>
    <x v="0"/>
    <x v="0"/>
    <x v="0"/>
    <x v="47"/>
    <n v="1.5127770000000001E-3"/>
    <x v="38"/>
    <s v="aggregate"/>
    <x v="0"/>
  </r>
  <r>
    <s v="Nuts/Seeds - Unprepared/Unprocessed (Perishable)"/>
    <s v="Nuts/Seeds - Unprepared/Unprocessed (Perishable)"/>
    <x v="92"/>
    <x v="986"/>
    <x v="0"/>
    <x v="1"/>
    <x v="0"/>
    <x v="0"/>
    <x v="47"/>
    <n v="3.797758623"/>
    <x v="38"/>
    <s v="aggregate"/>
    <x v="0"/>
  </r>
  <r>
    <s v="Nuts/Seeds - Unprepared/Unprocessed (Perishable)"/>
    <s v="Nuts/Seeds - Unprepared/Unprocessed (Perishable)"/>
    <x v="92"/>
    <x v="987"/>
    <x v="0"/>
    <x v="0"/>
    <x v="0"/>
    <x v="0"/>
    <x v="159"/>
    <n v="1.7483430000000001E-3"/>
    <x v="38"/>
    <s v="aggregate"/>
    <x v="0"/>
  </r>
  <r>
    <s v="Nuts/Seeds - Unprepared/Unprocessed (Perishable)"/>
    <s v="Nuts/Seeds - Unprepared/Unprocessed (Perishable)"/>
    <x v="92"/>
    <x v="987"/>
    <x v="0"/>
    <x v="1"/>
    <x v="0"/>
    <x v="0"/>
    <x v="159"/>
    <n v="3.9852481320000002"/>
    <x v="38"/>
    <s v="aggregate"/>
    <x v="0"/>
  </r>
  <r>
    <s v="Nuts/Seeds - Unprepared/Unprocessed (Perishable)"/>
    <s v="Nuts/Seeds - Unprepared/Unprocessed (Perishable)"/>
    <x v="92"/>
    <x v="988"/>
    <x v="0"/>
    <x v="0"/>
    <x v="0"/>
    <x v="0"/>
    <x v="160"/>
    <n v="1.0923720000000001E-3"/>
    <x v="38"/>
    <s v="aggregate"/>
    <x v="0"/>
  </r>
  <r>
    <s v="Nuts/Seeds - Unprepared/Unprocessed (Perishable)"/>
    <s v="Nuts/Seeds - Unprepared/Unprocessed (Perishable)"/>
    <x v="92"/>
    <x v="988"/>
    <x v="0"/>
    <x v="1"/>
    <x v="0"/>
    <x v="0"/>
    <x v="160"/>
    <n v="2.8240186020000002"/>
    <x v="38"/>
    <s v="aggregate"/>
    <x v="0"/>
  </r>
  <r>
    <s v="Nuts/Seeds - Unprepared/Unprocessed (Perishable)"/>
    <s v="Nuts/Seeds - Unprepared/Unprocessed (Perishable)"/>
    <x v="92"/>
    <x v="989"/>
    <x v="0"/>
    <x v="0"/>
    <x v="0"/>
    <x v="0"/>
    <x v="161"/>
    <n v="7.04628E-4"/>
    <x v="38"/>
    <s v="aggregate"/>
    <x v="0"/>
  </r>
  <r>
    <s v="Nuts/Seeds - Unprepared/Unprocessed (Perishable)"/>
    <s v="Nuts/Seeds - Unprepared/Unprocessed (Perishable)"/>
    <x v="92"/>
    <x v="989"/>
    <x v="0"/>
    <x v="1"/>
    <x v="0"/>
    <x v="0"/>
    <x v="161"/>
    <n v="4.4328120660000003"/>
    <x v="38"/>
    <s v="aggregate"/>
    <x v="0"/>
  </r>
  <r>
    <s v="Nuts/Seeds - Unprepared/Unprocessed (Perishable)"/>
    <s v="Nuts/Seeds - Unprepared/Unprocessed (Perishable)"/>
    <x v="92"/>
    <x v="990"/>
    <x v="1"/>
    <x v="2"/>
    <x v="1"/>
    <x v="1"/>
    <x v="15"/>
    <n v="1.74"/>
    <x v="3"/>
    <s v="aggregate"/>
    <x v="1"/>
  </r>
  <r>
    <s v="Nuts/Seeds - Unprepared/Unprocessed (Perishable)"/>
    <s v="Nuts/Seeds - Unprepared/Unprocessed (Perishable)"/>
    <x v="92"/>
    <x v="991"/>
    <x v="1"/>
    <x v="2"/>
    <x v="1"/>
    <x v="1"/>
    <x v="15"/>
    <n v="1.55"/>
    <x v="3"/>
    <s v="aggregate"/>
    <x v="1"/>
  </r>
  <r>
    <s v="Nuts/Seeds - Unprepared/Unprocessed (Perishable)"/>
    <s v="Nuts/Seeds - Unprepared/Unprocessed (Perishable)"/>
    <x v="92"/>
    <x v="992"/>
    <x v="1"/>
    <x v="2"/>
    <x v="1"/>
    <x v="1"/>
    <x v="15"/>
    <n v="0.99"/>
    <x v="3"/>
    <s v="aggregate"/>
    <x v="1"/>
  </r>
  <r>
    <s v="Nuts/Seeds - Unprepared/Unprocessed (Perishable)"/>
    <s v="Nuts/Seeds - Unprepared/Unprocessed (Perishable)"/>
    <x v="92"/>
    <x v="993"/>
    <x v="1"/>
    <x v="2"/>
    <x v="1"/>
    <x v="1"/>
    <x v="15"/>
    <n v="0.97"/>
    <x v="3"/>
    <s v="aggregate"/>
    <x v="1"/>
  </r>
  <r>
    <s v="Nuts/Seeds - Unprepared/Unprocessed (Perishable)"/>
    <s v="Nuts/Seeds - Unprepared/Unprocessed (Perishable)"/>
    <x v="92"/>
    <x v="994"/>
    <x v="1"/>
    <x v="2"/>
    <x v="1"/>
    <x v="1"/>
    <x v="15"/>
    <n v="0.87"/>
    <x v="3"/>
    <s v="aggregate"/>
    <x v="1"/>
  </r>
  <r>
    <s v="Nuts/Seeds - Unprepared/Unprocessed (Perishable)"/>
    <s v="Nuts/Seeds - Unprepared/Unprocessed (Perishable)"/>
    <x v="92"/>
    <x v="995"/>
    <x v="1"/>
    <x v="2"/>
    <x v="1"/>
    <x v="1"/>
    <x v="15"/>
    <n v="1.53"/>
    <x v="3"/>
    <s v="aggregate"/>
    <x v="1"/>
  </r>
  <r>
    <s v="Nuts/Seeds - Unprepared/Unprocessed (Perishable)"/>
    <s v="Nuts/Seeds - Unprepared/Unprocessed (Perishable)"/>
    <x v="92"/>
    <x v="996"/>
    <x v="1"/>
    <x v="2"/>
    <x v="1"/>
    <x v="1"/>
    <x v="15"/>
    <n v="2.09"/>
    <x v="3"/>
    <s v="granular"/>
    <x v="1"/>
  </r>
  <r>
    <s v="Nuts/Seeds - Unprepared/Unprocessed (Perishable)"/>
    <s v="Nuts/Seeds - Unprepared/Unprocessed (Perishable)"/>
    <x v="92"/>
    <x v="997"/>
    <x v="1"/>
    <x v="2"/>
    <x v="1"/>
    <x v="1"/>
    <x v="15"/>
    <n v="0.88"/>
    <x v="3"/>
    <s v="granular"/>
    <x v="1"/>
  </r>
  <r>
    <s v="Nuts/Seeds - Unprepared/Unprocessed (Perishable)"/>
    <s v="Nuts/Seeds - Unprepared/Unprocessed (Perishable)"/>
    <x v="92"/>
    <x v="998"/>
    <x v="1"/>
    <x v="2"/>
    <x v="1"/>
    <x v="1"/>
    <x v="15"/>
    <n v="1.41"/>
    <x v="3"/>
    <s v="granular"/>
    <x v="1"/>
  </r>
  <r>
    <s v="Nuts/Seeds - Unprepared/Unprocessed (Perishable)"/>
    <s v="Nuts/Seeds - Unprepared/Unprocessed (Perishable)"/>
    <x v="92"/>
    <x v="999"/>
    <x v="1"/>
    <x v="2"/>
    <x v="1"/>
    <x v="1"/>
    <x v="15"/>
    <n v="1.62"/>
    <x v="3"/>
    <s v="aggregate"/>
    <x v="1"/>
  </r>
  <r>
    <s v="Nuts/Seeds - Unprepared/Unprocessed (Perishable)"/>
    <s v="Nuts/Seeds - Unprepared/Unprocessed (Perishable)"/>
    <x v="92"/>
    <x v="1000"/>
    <x v="2"/>
    <x v="1"/>
    <x v="1"/>
    <x v="2"/>
    <x v="7"/>
    <n v="-0.35215565107697899"/>
    <x v="39"/>
    <s v="aggregate"/>
    <x v="2"/>
  </r>
  <r>
    <s v="Nuts/Seeds - Unprepared/Unprocessed (Perishable)"/>
    <s v="Nuts/Seeds - Unprepared/Unprocessed (Perishable)"/>
    <x v="92"/>
    <x v="1000"/>
    <x v="2"/>
    <x v="2"/>
    <x v="1"/>
    <x v="2"/>
    <x v="7"/>
    <n v="-0.20198888330057099"/>
    <x v="39"/>
    <s v="aggregate"/>
    <x v="2"/>
  </r>
  <r>
    <s v="Nuts/Seeds - Unprepared/Unprocessed (Perishable)"/>
    <s v="Nuts/Seeds - Unprepared/Unprocessed (Perishable)"/>
    <x v="92"/>
    <x v="1000"/>
    <x v="2"/>
    <x v="3"/>
    <x v="1"/>
    <x v="2"/>
    <x v="7"/>
    <n v="4.7E-2"/>
    <x v="39"/>
    <s v="aggregate"/>
    <x v="2"/>
  </r>
  <r>
    <s v="Nuts/Seeds - Unprepared/Unprocessed (Perishable)"/>
    <s v="Nuts/Seeds - Unprepared/Unprocessed (Perishable)"/>
    <x v="92"/>
    <x v="1000"/>
    <x v="2"/>
    <x v="4"/>
    <x v="1"/>
    <x v="2"/>
    <x v="7"/>
    <n v="1.052236E-2"/>
    <x v="39"/>
    <s v="aggregate"/>
    <x v="2"/>
  </r>
  <r>
    <s v="Nuts/Seeds - Unprepared/Unprocessed (Perishable)"/>
    <s v="Nuts/Seeds - Unprepared/Unprocessed (Perishable)"/>
    <x v="92"/>
    <x v="1000"/>
    <x v="2"/>
    <x v="5"/>
    <x v="1"/>
    <x v="2"/>
    <x v="7"/>
    <n v="9.2644407776407395E-2"/>
    <x v="39"/>
    <s v="aggregate"/>
    <x v="2"/>
  </r>
  <r>
    <s v="Nuts/Seeds - Unprepared/Unprocessed (Perishable)"/>
    <s v="Nuts/Seeds - Unprepared/Unprocessed (Perishable)"/>
    <x v="92"/>
    <x v="1001"/>
    <x v="2"/>
    <x v="1"/>
    <x v="1"/>
    <x v="2"/>
    <x v="7"/>
    <n v="0.53334839709826998"/>
    <x v="39"/>
    <s v="aggregate"/>
    <x v="2"/>
  </r>
  <r>
    <s v="Nuts/Seeds - Unprepared/Unprocessed (Perishable)"/>
    <s v="Nuts/Seeds - Unprepared/Unprocessed (Perishable)"/>
    <x v="92"/>
    <x v="1001"/>
    <x v="2"/>
    <x v="2"/>
    <x v="1"/>
    <x v="2"/>
    <x v="7"/>
    <n v="0.70340432720826795"/>
    <x v="39"/>
    <s v="aggregate"/>
    <x v="2"/>
  </r>
  <r>
    <s v="Nuts/Seeds - Unprepared/Unprocessed (Perishable)"/>
    <s v="Nuts/Seeds - Unprepared/Unprocessed (Perishable)"/>
    <x v="92"/>
    <x v="1001"/>
    <x v="2"/>
    <x v="3"/>
    <x v="1"/>
    <x v="2"/>
    <x v="7"/>
    <n v="4.7E-2"/>
    <x v="39"/>
    <s v="aggregate"/>
    <x v="2"/>
  </r>
  <r>
    <s v="Nuts/Seeds - Unprepared/Unprocessed (Perishable)"/>
    <s v="Nuts/Seeds - Unprepared/Unprocessed (Perishable)"/>
    <x v="92"/>
    <x v="1001"/>
    <x v="2"/>
    <x v="4"/>
    <x v="1"/>
    <x v="2"/>
    <x v="7"/>
    <n v="1.052236E-2"/>
    <x v="39"/>
    <s v="aggregate"/>
    <x v="2"/>
  </r>
  <r>
    <s v="Nuts/Seeds - Unprepared/Unprocessed (Perishable)"/>
    <s v="Nuts/Seeds - Unprepared/Unprocessed (Perishable)"/>
    <x v="92"/>
    <x v="1001"/>
    <x v="2"/>
    <x v="5"/>
    <x v="1"/>
    <x v="2"/>
    <x v="7"/>
    <n v="0.112533570109998"/>
    <x v="39"/>
    <s v="aggregate"/>
    <x v="2"/>
  </r>
  <r>
    <s v="Nuts/Seeds - Unprepared/Unprocessed (Perishable)"/>
    <s v="Nuts/Seeds - Unprepared/Unprocessed (Perishable)"/>
    <x v="92"/>
    <x v="1002"/>
    <x v="2"/>
    <x v="1"/>
    <x v="1"/>
    <x v="2"/>
    <x v="7"/>
    <n v="2.0051828033699999"/>
    <x v="40"/>
    <s v="aggregate"/>
    <x v="2"/>
  </r>
  <r>
    <s v="Nuts/Seeds - Unprepared/Unprocessed (Perishable)"/>
    <s v="Nuts/Seeds - Unprepared/Unprocessed (Perishable)"/>
    <x v="92"/>
    <x v="1002"/>
    <x v="2"/>
    <x v="2"/>
    <x v="1"/>
    <x v="2"/>
    <x v="7"/>
    <n v="2.4064421630699999"/>
    <x v="40"/>
    <s v="aggregate"/>
    <x v="2"/>
  </r>
  <r>
    <s v="Nuts/Seeds - Unprepared/Unprocessed (Perishable)"/>
    <s v="Nuts/Seeds - Unprepared/Unprocessed (Perishable)"/>
    <x v="92"/>
    <x v="1002"/>
    <x v="2"/>
    <x v="3"/>
    <x v="1"/>
    <x v="2"/>
    <x v="7"/>
    <n v="0.20048165951999999"/>
    <x v="40"/>
    <s v="aggregate"/>
    <x v="2"/>
  </r>
  <r>
    <s v="Nuts/Seeds - Unprepared/Unprocessed (Perishable)"/>
    <s v="Nuts/Seeds - Unprepared/Unprocessed (Perishable)"/>
    <x v="92"/>
    <x v="1002"/>
    <x v="2"/>
    <x v="4"/>
    <x v="1"/>
    <x v="2"/>
    <x v="7"/>
    <n v="1.052236E-2"/>
    <x v="40"/>
    <s v="aggregate"/>
    <x v="2"/>
  </r>
  <r>
    <s v="Nuts/Seeds - Unprepared/Unprocessed (Perishable)"/>
    <s v="Nuts/Seeds - Unprepared/Unprocessed (Perishable)"/>
    <x v="92"/>
    <x v="1002"/>
    <x v="2"/>
    <x v="5"/>
    <x v="1"/>
    <x v="2"/>
    <x v="7"/>
    <n v="0.19025534018000001"/>
    <x v="40"/>
    <s v="aggregate"/>
    <x v="2"/>
  </r>
  <r>
    <s v="Nuts/Seeds - Unprepared/Unprocessed (Perishable)"/>
    <s v="Nuts/Seeds - Unprepared/Unprocessed (Perishable)"/>
    <x v="92"/>
    <x v="1003"/>
    <x v="3"/>
    <x v="0"/>
    <x v="2"/>
    <x v="1"/>
    <x v="7"/>
    <n v="0.4851523995390305"/>
    <x v="41"/>
    <s v="aggregate"/>
    <x v="3"/>
  </r>
  <r>
    <s v="Nuts/Seeds - Unprepared/Unprocessed (Perishable)"/>
    <s v="Nuts/Seeds - Unprepared/Unprocessed (Perishable)"/>
    <x v="92"/>
    <x v="1003"/>
    <x v="3"/>
    <x v="6"/>
    <x v="2"/>
    <x v="1"/>
    <x v="7"/>
    <n v="0"/>
    <x v="41"/>
    <s v="aggregate"/>
    <x v="3"/>
  </r>
  <r>
    <s v="Nuts/Seeds - Unprepared/Unprocessed (Perishable)"/>
    <s v="Nuts/Seeds - Unprepared/Unprocessed (Perishable)"/>
    <x v="92"/>
    <x v="1003"/>
    <x v="3"/>
    <x v="7"/>
    <x v="2"/>
    <x v="1"/>
    <x v="7"/>
    <n v="1.5759542191367495"/>
    <x v="41"/>
    <s v="aggregate"/>
    <x v="3"/>
  </r>
  <r>
    <s v="Nuts/Seeds - Unprepared/Unprocessed (Perishable)"/>
    <s v="Nuts/Seeds - Unprepared/Unprocessed (Perishable)"/>
    <x v="92"/>
    <x v="1003"/>
    <x v="3"/>
    <x v="3"/>
    <x v="2"/>
    <x v="1"/>
    <x v="7"/>
    <n v="0.41091750601626315"/>
    <x v="41"/>
    <s v="aggregate"/>
    <x v="3"/>
  </r>
  <r>
    <s v="Nuts/Seeds - Unprepared/Unprocessed (Perishable)"/>
    <s v="Nuts/Seeds - Unprepared/Unprocessed (Perishable)"/>
    <x v="92"/>
    <x v="1003"/>
    <x v="3"/>
    <x v="5"/>
    <x v="2"/>
    <x v="1"/>
    <x v="7"/>
    <n v="0.13259722883952807"/>
    <x v="41"/>
    <s v="aggregate"/>
    <x v="3"/>
  </r>
  <r>
    <s v="Nuts/Seeds - Unprepared/Unprocessed (Perishable)"/>
    <s v="Nuts/Seeds - Unprepared/Unprocessed (Perishable)"/>
    <x v="92"/>
    <x v="1003"/>
    <x v="3"/>
    <x v="4"/>
    <x v="2"/>
    <x v="1"/>
    <x v="7"/>
    <n v="0.10943986292644071"/>
    <x v="41"/>
    <s v="aggregate"/>
    <x v="3"/>
  </r>
  <r>
    <s v="Nuts/Seeds - Unprepared/Unprocessed (Perishable)"/>
    <s v="Nuts/Seeds - Unprepared/Unprocessed (Perishable)"/>
    <x v="92"/>
    <x v="1003"/>
    <x v="3"/>
    <x v="1"/>
    <x v="2"/>
    <x v="1"/>
    <x v="7"/>
    <n v="2.06110661867578"/>
    <x v="41"/>
    <s v="aggregate"/>
    <x v="3"/>
  </r>
  <r>
    <s v="Nuts/Seeds - Unprepared/Unprocessed (Perishable)"/>
    <s v="Nuts/Seeds - Unprepared/Unprocessed (Perishable)"/>
    <x v="92"/>
    <x v="1003"/>
    <x v="3"/>
    <x v="2"/>
    <x v="2"/>
    <x v="1"/>
    <x v="7"/>
    <n v="2.7140612164580116"/>
    <x v="41"/>
    <s v="aggregate"/>
    <x v="3"/>
  </r>
  <r>
    <s v="Nuts/Seeds - Unprepared/Unprocessed (Perishable)"/>
    <s v="Nuts/Seeds - Unprepared/Unprocessed (Perishable)"/>
    <x v="92"/>
    <x v="1004"/>
    <x v="3"/>
    <x v="0"/>
    <x v="2"/>
    <x v="1"/>
    <x v="7"/>
    <n v="-3.2578121329255758"/>
    <x v="38"/>
    <s v="aggregate"/>
    <x v="3"/>
  </r>
  <r>
    <s v="Nuts/Seeds - Unprepared/Unprocessed (Perishable)"/>
    <s v="Nuts/Seeds - Unprepared/Unprocessed (Perishable)"/>
    <x v="92"/>
    <x v="1004"/>
    <x v="3"/>
    <x v="6"/>
    <x v="2"/>
    <x v="1"/>
    <x v="7"/>
    <n v="0"/>
    <x v="38"/>
    <s v="aggregate"/>
    <x v="3"/>
  </r>
  <r>
    <s v="Nuts/Seeds - Unprepared/Unprocessed (Perishable)"/>
    <s v="Nuts/Seeds - Unprepared/Unprocessed (Perishable)"/>
    <x v="92"/>
    <x v="1004"/>
    <x v="3"/>
    <x v="7"/>
    <x v="2"/>
    <x v="1"/>
    <x v="7"/>
    <n v="3.3744068149698876"/>
    <x v="38"/>
    <s v="aggregate"/>
    <x v="3"/>
  </r>
  <r>
    <s v="Nuts/Seeds - Unprepared/Unprocessed (Perishable)"/>
    <s v="Nuts/Seeds - Unprepared/Unprocessed (Perishable)"/>
    <x v="92"/>
    <x v="1004"/>
    <x v="3"/>
    <x v="3"/>
    <x v="2"/>
    <x v="1"/>
    <x v="7"/>
    <n v="5.141952837660959E-2"/>
    <x v="38"/>
    <s v="aggregate"/>
    <x v="3"/>
  </r>
  <r>
    <s v="Nuts/Seeds - Unprepared/Unprocessed (Perishable)"/>
    <s v="Nuts/Seeds - Unprepared/Unprocessed (Perishable)"/>
    <x v="92"/>
    <x v="1004"/>
    <x v="3"/>
    <x v="5"/>
    <x v="2"/>
    <x v="1"/>
    <x v="7"/>
    <n v="0.10673448868368927"/>
    <x v="38"/>
    <s v="aggregate"/>
    <x v="3"/>
  </r>
  <r>
    <s v="Nuts/Seeds - Unprepared/Unprocessed (Perishable)"/>
    <s v="Nuts/Seeds - Unprepared/Unprocessed (Perishable)"/>
    <x v="92"/>
    <x v="1004"/>
    <x v="3"/>
    <x v="4"/>
    <x v="2"/>
    <x v="1"/>
    <x v="7"/>
    <n v="0.12374754604800975"/>
    <x v="38"/>
    <s v="aggregate"/>
    <x v="3"/>
  </r>
  <r>
    <s v="Nuts/Seeds - Unprepared/Unprocessed (Perishable)"/>
    <s v="Nuts/Seeds - Unprepared/Unprocessed (Perishable)"/>
    <x v="92"/>
    <x v="1004"/>
    <x v="3"/>
    <x v="1"/>
    <x v="2"/>
    <x v="1"/>
    <x v="7"/>
    <n v="0.11659468204431178"/>
    <x v="38"/>
    <s v="aggregate"/>
    <x v="3"/>
  </r>
  <r>
    <s v="Nuts/Seeds - Unprepared/Unprocessed (Perishable)"/>
    <s v="Nuts/Seeds - Unprepared/Unprocessed (Perishable)"/>
    <x v="92"/>
    <x v="1004"/>
    <x v="3"/>
    <x v="2"/>
    <x v="2"/>
    <x v="1"/>
    <x v="7"/>
    <n v="0.39849624515262039"/>
    <x v="38"/>
    <s v="aggregate"/>
    <x v="3"/>
  </r>
  <r>
    <s v="Oils Edible"/>
    <m/>
    <x v="93"/>
    <x v="1005"/>
    <x v="5"/>
    <x v="1"/>
    <x v="0"/>
    <x v="0"/>
    <x v="7"/>
    <n v="14.494555999999999"/>
    <x v="9"/>
    <s v="aggregate"/>
    <x v="3"/>
  </r>
  <r>
    <s v="Oils Edible"/>
    <m/>
    <x v="93"/>
    <x v="1005"/>
    <x v="5"/>
    <x v="3"/>
    <x v="0"/>
    <x v="0"/>
    <x v="7"/>
    <n v="0.57399261000000001"/>
    <x v="9"/>
    <s v="aggregate"/>
    <x v="3"/>
  </r>
  <r>
    <s v="Oils Edible"/>
    <m/>
    <x v="93"/>
    <x v="1005"/>
    <x v="5"/>
    <x v="4"/>
    <x v="0"/>
    <x v="0"/>
    <x v="7"/>
    <n v="0.20585948000000001"/>
    <x v="9"/>
    <s v="aggregate"/>
    <x v="3"/>
  </r>
  <r>
    <s v="Oils Edible"/>
    <m/>
    <x v="93"/>
    <x v="1005"/>
    <x v="5"/>
    <x v="5"/>
    <x v="0"/>
    <x v="0"/>
    <x v="7"/>
    <n v="0.1800882"/>
    <x v="9"/>
    <s v="aggregate"/>
    <x v="3"/>
  </r>
  <r>
    <s v="Oils Edible"/>
    <m/>
    <x v="93"/>
    <x v="1005"/>
    <x v="5"/>
    <x v="2"/>
    <x v="0"/>
    <x v="0"/>
    <x v="7"/>
    <n v="15.45449629"/>
    <x v="9"/>
    <s v="aggregate"/>
    <x v="3"/>
  </r>
  <r>
    <s v="Oils Edible"/>
    <m/>
    <x v="93"/>
    <x v="1006"/>
    <x v="5"/>
    <x v="1"/>
    <x v="1"/>
    <x v="0"/>
    <x v="7"/>
    <n v="0.43641362"/>
    <x v="9"/>
    <s v="aggregate"/>
    <x v="3"/>
  </r>
  <r>
    <s v="Oils Edible"/>
    <m/>
    <x v="93"/>
    <x v="1006"/>
    <x v="5"/>
    <x v="3"/>
    <x v="1"/>
    <x v="0"/>
    <x v="7"/>
    <n v="0.68996402999999995"/>
    <x v="9"/>
    <s v="aggregate"/>
    <x v="3"/>
  </r>
  <r>
    <s v="Oils Edible"/>
    <m/>
    <x v="93"/>
    <x v="1006"/>
    <x v="5"/>
    <x v="4"/>
    <x v="1"/>
    <x v="0"/>
    <x v="7"/>
    <n v="0.19864597000000001"/>
    <x v="9"/>
    <s v="aggregate"/>
    <x v="3"/>
  </r>
  <r>
    <s v="Oils Edible"/>
    <m/>
    <x v="93"/>
    <x v="1006"/>
    <x v="5"/>
    <x v="5"/>
    <x v="1"/>
    <x v="0"/>
    <x v="7"/>
    <n v="0.21018276"/>
    <x v="9"/>
    <s v="aggregate"/>
    <x v="3"/>
  </r>
  <r>
    <s v="Oils Edible"/>
    <m/>
    <x v="93"/>
    <x v="1006"/>
    <x v="5"/>
    <x v="2"/>
    <x v="1"/>
    <x v="0"/>
    <x v="7"/>
    <n v="1.53520638"/>
    <x v="9"/>
    <s v="aggregate"/>
    <x v="3"/>
  </r>
  <r>
    <s v="Oils Edible"/>
    <m/>
    <x v="93"/>
    <x v="1007"/>
    <x v="5"/>
    <x v="1"/>
    <x v="1"/>
    <x v="0"/>
    <x v="7"/>
    <n v="2.1919718000000001"/>
    <x v="9"/>
    <s v="aggregate"/>
    <x v="3"/>
  </r>
  <r>
    <s v="Oils Edible"/>
    <m/>
    <x v="93"/>
    <x v="1007"/>
    <x v="5"/>
    <x v="3"/>
    <x v="1"/>
    <x v="0"/>
    <x v="7"/>
    <n v="0.31571923000000002"/>
    <x v="9"/>
    <s v="aggregate"/>
    <x v="3"/>
  </r>
  <r>
    <s v="Oils Edible"/>
    <m/>
    <x v="93"/>
    <x v="1007"/>
    <x v="5"/>
    <x v="4"/>
    <x v="1"/>
    <x v="0"/>
    <x v="7"/>
    <n v="0.22265825"/>
    <x v="9"/>
    <s v="aggregate"/>
    <x v="3"/>
  </r>
  <r>
    <s v="Oils Edible"/>
    <m/>
    <x v="93"/>
    <x v="1007"/>
    <x v="5"/>
    <x v="5"/>
    <x v="1"/>
    <x v="0"/>
    <x v="7"/>
    <n v="0.20999836999999999"/>
    <x v="9"/>
    <s v="aggregate"/>
    <x v="3"/>
  </r>
  <r>
    <s v="Oils Edible"/>
    <m/>
    <x v="93"/>
    <x v="1007"/>
    <x v="5"/>
    <x v="2"/>
    <x v="1"/>
    <x v="0"/>
    <x v="7"/>
    <n v="2.9403476500000001"/>
    <x v="9"/>
    <s v="aggregate"/>
    <x v="3"/>
  </r>
  <r>
    <s v="Oils Edible"/>
    <m/>
    <x v="93"/>
    <x v="1008"/>
    <x v="5"/>
    <x v="1"/>
    <x v="1"/>
    <x v="0"/>
    <x v="7"/>
    <n v="1.3304951"/>
    <x v="9"/>
    <s v="aggregate"/>
    <x v="3"/>
  </r>
  <r>
    <s v="Oils Edible"/>
    <m/>
    <x v="93"/>
    <x v="1008"/>
    <x v="5"/>
    <x v="3"/>
    <x v="1"/>
    <x v="0"/>
    <x v="7"/>
    <n v="0.20225367999999999"/>
    <x v="9"/>
    <s v="aggregate"/>
    <x v="3"/>
  </r>
  <r>
    <s v="Oils Edible"/>
    <m/>
    <x v="93"/>
    <x v="1008"/>
    <x v="5"/>
    <x v="4"/>
    <x v="1"/>
    <x v="0"/>
    <x v="7"/>
    <n v="0.22265825"/>
    <x v="9"/>
    <s v="aggregate"/>
    <x v="3"/>
  </r>
  <r>
    <s v="Oils Edible"/>
    <m/>
    <x v="93"/>
    <x v="1008"/>
    <x v="5"/>
    <x v="5"/>
    <x v="1"/>
    <x v="0"/>
    <x v="7"/>
    <n v="0.13637149000000001"/>
    <x v="9"/>
    <s v="aggregate"/>
    <x v="3"/>
  </r>
  <r>
    <s v="Oils Edible"/>
    <m/>
    <x v="93"/>
    <x v="1008"/>
    <x v="5"/>
    <x v="2"/>
    <x v="1"/>
    <x v="0"/>
    <x v="7"/>
    <n v="1.8917785199999999"/>
    <x v="9"/>
    <s v="aggregate"/>
    <x v="3"/>
  </r>
  <r>
    <s v="Oils Edible"/>
    <m/>
    <x v="93"/>
    <x v="1009"/>
    <x v="5"/>
    <x v="1"/>
    <x v="1"/>
    <x v="0"/>
    <x v="7"/>
    <n v="1.7748447999999999"/>
    <x v="9"/>
    <s v="aggregate"/>
    <x v="3"/>
  </r>
  <r>
    <s v="Oils Edible"/>
    <m/>
    <x v="93"/>
    <x v="1009"/>
    <x v="5"/>
    <x v="3"/>
    <x v="1"/>
    <x v="0"/>
    <x v="7"/>
    <n v="0.14404874000000001"/>
    <x v="9"/>
    <s v="aggregate"/>
    <x v="3"/>
  </r>
  <r>
    <s v="Oils Edible"/>
    <m/>
    <x v="93"/>
    <x v="1009"/>
    <x v="5"/>
    <x v="4"/>
    <x v="1"/>
    <x v="0"/>
    <x v="7"/>
    <n v="0.22265825"/>
    <x v="9"/>
    <s v="aggregate"/>
    <x v="3"/>
  </r>
  <r>
    <s v="Oils Edible"/>
    <m/>
    <x v="93"/>
    <x v="1009"/>
    <x v="5"/>
    <x v="5"/>
    <x v="1"/>
    <x v="0"/>
    <x v="7"/>
    <n v="0.10355029"/>
    <x v="9"/>
    <s v="aggregate"/>
    <x v="3"/>
  </r>
  <r>
    <s v="Oils Edible"/>
    <m/>
    <x v="93"/>
    <x v="1009"/>
    <x v="5"/>
    <x v="2"/>
    <x v="1"/>
    <x v="0"/>
    <x v="7"/>
    <n v="2.2451020800000001"/>
    <x v="9"/>
    <s v="aggregate"/>
    <x v="3"/>
  </r>
  <r>
    <s v="Oils Edible"/>
    <m/>
    <x v="93"/>
    <x v="1010"/>
    <x v="5"/>
    <x v="1"/>
    <x v="1"/>
    <x v="0"/>
    <x v="7"/>
    <n v="1.5355171000000001"/>
    <x v="9"/>
    <s v="aggregate"/>
    <x v="3"/>
  </r>
  <r>
    <s v="Oils Edible"/>
    <m/>
    <x v="93"/>
    <x v="1010"/>
    <x v="5"/>
    <x v="3"/>
    <x v="1"/>
    <x v="0"/>
    <x v="7"/>
    <n v="0.12277634"/>
    <x v="9"/>
    <s v="aggregate"/>
    <x v="3"/>
  </r>
  <r>
    <s v="Oils Edible"/>
    <m/>
    <x v="93"/>
    <x v="1010"/>
    <x v="5"/>
    <x v="4"/>
    <x v="1"/>
    <x v="0"/>
    <x v="7"/>
    <n v="0.22265825"/>
    <x v="9"/>
    <s v="aggregate"/>
    <x v="3"/>
  </r>
  <r>
    <s v="Oils Edible"/>
    <m/>
    <x v="93"/>
    <x v="1010"/>
    <x v="5"/>
    <x v="5"/>
    <x v="1"/>
    <x v="0"/>
    <x v="7"/>
    <n v="0.12587704"/>
    <x v="9"/>
    <s v="aggregate"/>
    <x v="3"/>
  </r>
  <r>
    <s v="Oils Edible"/>
    <m/>
    <x v="93"/>
    <x v="1010"/>
    <x v="5"/>
    <x v="2"/>
    <x v="1"/>
    <x v="0"/>
    <x v="7"/>
    <n v="2.0068287300000001"/>
    <x v="9"/>
    <s v="aggregate"/>
    <x v="3"/>
  </r>
  <r>
    <s v="Oils Edible"/>
    <m/>
    <x v="93"/>
    <x v="1011"/>
    <x v="5"/>
    <x v="1"/>
    <x v="1"/>
    <x v="0"/>
    <x v="7"/>
    <n v="1.5355171000000001"/>
    <x v="9"/>
    <s v="aggregate"/>
    <x v="3"/>
  </r>
  <r>
    <s v="Oils Edible"/>
    <m/>
    <x v="93"/>
    <x v="1011"/>
    <x v="5"/>
    <x v="3"/>
    <x v="1"/>
    <x v="0"/>
    <x v="7"/>
    <n v="0.12277634"/>
    <x v="9"/>
    <s v="aggregate"/>
    <x v="3"/>
  </r>
  <r>
    <s v="Oils Edible"/>
    <m/>
    <x v="93"/>
    <x v="1011"/>
    <x v="5"/>
    <x v="4"/>
    <x v="1"/>
    <x v="0"/>
    <x v="7"/>
    <n v="0.22265825"/>
    <x v="9"/>
    <s v="aggregate"/>
    <x v="3"/>
  </r>
  <r>
    <s v="Oils Edible"/>
    <m/>
    <x v="93"/>
    <x v="1011"/>
    <x v="5"/>
    <x v="5"/>
    <x v="1"/>
    <x v="0"/>
    <x v="7"/>
    <n v="0.12587704"/>
    <x v="9"/>
    <s v="aggregate"/>
    <x v="3"/>
  </r>
  <r>
    <s v="Oils Edible"/>
    <m/>
    <x v="93"/>
    <x v="1011"/>
    <x v="5"/>
    <x v="2"/>
    <x v="1"/>
    <x v="0"/>
    <x v="7"/>
    <n v="2.0068287300000001"/>
    <x v="9"/>
    <s v="aggregate"/>
    <x v="3"/>
  </r>
  <r>
    <s v="Oils Edible"/>
    <m/>
    <x v="93"/>
    <x v="1012"/>
    <x v="5"/>
    <x v="1"/>
    <x v="1"/>
    <x v="0"/>
    <x v="7"/>
    <n v="4.1220851999999999"/>
    <x v="9"/>
    <s v="aggregate"/>
    <x v="3"/>
  </r>
  <r>
    <s v="Oils Edible"/>
    <m/>
    <x v="93"/>
    <x v="1012"/>
    <x v="5"/>
    <x v="3"/>
    <x v="1"/>
    <x v="0"/>
    <x v="7"/>
    <n v="0.20450127000000001"/>
    <x v="9"/>
    <s v="aggregate"/>
    <x v="3"/>
  </r>
  <r>
    <s v="Oils Edible"/>
    <m/>
    <x v="93"/>
    <x v="1012"/>
    <x v="5"/>
    <x v="4"/>
    <x v="1"/>
    <x v="0"/>
    <x v="7"/>
    <n v="0.22265825"/>
    <x v="9"/>
    <s v="aggregate"/>
    <x v="3"/>
  </r>
  <r>
    <s v="Oils Edible"/>
    <m/>
    <x v="93"/>
    <x v="1012"/>
    <x v="5"/>
    <x v="5"/>
    <x v="1"/>
    <x v="0"/>
    <x v="7"/>
    <n v="0.13491212999999999"/>
    <x v="9"/>
    <s v="aggregate"/>
    <x v="3"/>
  </r>
  <r>
    <s v="Oils Edible"/>
    <m/>
    <x v="93"/>
    <x v="1012"/>
    <x v="5"/>
    <x v="2"/>
    <x v="1"/>
    <x v="0"/>
    <x v="7"/>
    <n v="4.6841568499999999"/>
    <x v="9"/>
    <s v="aggregate"/>
    <x v="3"/>
  </r>
  <r>
    <s v="Oils Edible"/>
    <m/>
    <x v="93"/>
    <x v="1013"/>
    <x v="5"/>
    <x v="1"/>
    <x v="1"/>
    <x v="0"/>
    <x v="7"/>
    <n v="0.43641362"/>
    <x v="9"/>
    <s v="aggregate"/>
    <x v="3"/>
  </r>
  <r>
    <s v="Oils Edible"/>
    <m/>
    <x v="93"/>
    <x v="1013"/>
    <x v="5"/>
    <x v="3"/>
    <x v="1"/>
    <x v="0"/>
    <x v="7"/>
    <n v="0.68996402999999995"/>
    <x v="9"/>
    <s v="aggregate"/>
    <x v="3"/>
  </r>
  <r>
    <s v="Oils Edible"/>
    <m/>
    <x v="93"/>
    <x v="1013"/>
    <x v="5"/>
    <x v="4"/>
    <x v="1"/>
    <x v="0"/>
    <x v="7"/>
    <n v="0.19864597000000001"/>
    <x v="9"/>
    <s v="aggregate"/>
    <x v="3"/>
  </r>
  <r>
    <s v="Oils Edible"/>
    <m/>
    <x v="93"/>
    <x v="1013"/>
    <x v="5"/>
    <x v="5"/>
    <x v="1"/>
    <x v="0"/>
    <x v="7"/>
    <n v="0.21018276"/>
    <x v="9"/>
    <s v="aggregate"/>
    <x v="3"/>
  </r>
  <r>
    <s v="Oils Edible"/>
    <m/>
    <x v="93"/>
    <x v="1013"/>
    <x v="5"/>
    <x v="2"/>
    <x v="1"/>
    <x v="0"/>
    <x v="7"/>
    <n v="1.53520638"/>
    <x v="9"/>
    <s v="aggregate"/>
    <x v="3"/>
  </r>
  <r>
    <s v="Oils Edible"/>
    <m/>
    <x v="93"/>
    <x v="1014"/>
    <x v="5"/>
    <x v="1"/>
    <x v="1"/>
    <x v="0"/>
    <x v="7"/>
    <n v="2.3683095000000001"/>
    <x v="9"/>
    <s v="aggregate"/>
    <x v="3"/>
  </r>
  <r>
    <s v="Oils Edible"/>
    <m/>
    <x v="93"/>
    <x v="1014"/>
    <x v="5"/>
    <x v="3"/>
    <x v="1"/>
    <x v="0"/>
    <x v="7"/>
    <n v="0.17072820999999999"/>
    <x v="9"/>
    <s v="aggregate"/>
    <x v="3"/>
  </r>
  <r>
    <s v="Oils Edible"/>
    <m/>
    <x v="93"/>
    <x v="1014"/>
    <x v="5"/>
    <x v="4"/>
    <x v="1"/>
    <x v="0"/>
    <x v="7"/>
    <n v="0.22265825"/>
    <x v="9"/>
    <s v="aggregate"/>
    <x v="3"/>
  </r>
  <r>
    <s v="Oils Edible"/>
    <m/>
    <x v="93"/>
    <x v="1014"/>
    <x v="5"/>
    <x v="5"/>
    <x v="1"/>
    <x v="0"/>
    <x v="7"/>
    <n v="0.13459251999999999"/>
    <x v="9"/>
    <s v="aggregate"/>
    <x v="3"/>
  </r>
  <r>
    <s v="Oils Edible"/>
    <m/>
    <x v="93"/>
    <x v="1014"/>
    <x v="5"/>
    <x v="2"/>
    <x v="1"/>
    <x v="0"/>
    <x v="7"/>
    <n v="2.8962884799999999"/>
    <x v="9"/>
    <s v="aggregate"/>
    <x v="3"/>
  </r>
  <r>
    <s v="Oils Edible"/>
    <m/>
    <x v="93"/>
    <x v="1015"/>
    <x v="5"/>
    <x v="1"/>
    <x v="1"/>
    <x v="0"/>
    <x v="7"/>
    <n v="2.6288016000000001"/>
    <x v="9"/>
    <s v="aggregate"/>
    <x v="3"/>
  </r>
  <r>
    <s v="Oils Edible"/>
    <m/>
    <x v="93"/>
    <x v="1015"/>
    <x v="5"/>
    <x v="3"/>
    <x v="1"/>
    <x v="0"/>
    <x v="7"/>
    <n v="0.29566019999999998"/>
    <x v="9"/>
    <s v="aggregate"/>
    <x v="3"/>
  </r>
  <r>
    <s v="Oils Edible"/>
    <m/>
    <x v="93"/>
    <x v="1015"/>
    <x v="5"/>
    <x v="4"/>
    <x v="1"/>
    <x v="0"/>
    <x v="7"/>
    <n v="0.22265825"/>
    <x v="9"/>
    <s v="aggregate"/>
    <x v="3"/>
  </r>
  <r>
    <s v="Oils Edible"/>
    <m/>
    <x v="93"/>
    <x v="1015"/>
    <x v="5"/>
    <x v="5"/>
    <x v="1"/>
    <x v="0"/>
    <x v="7"/>
    <n v="0.14895184"/>
    <x v="9"/>
    <s v="aggregate"/>
    <x v="3"/>
  </r>
  <r>
    <s v="Oils Edible"/>
    <m/>
    <x v="93"/>
    <x v="1015"/>
    <x v="5"/>
    <x v="2"/>
    <x v="1"/>
    <x v="0"/>
    <x v="7"/>
    <n v="3.2960718899999999"/>
    <x v="9"/>
    <s v="aggregate"/>
    <x v="3"/>
  </r>
  <r>
    <s v="Oils Edible"/>
    <m/>
    <x v="93"/>
    <x v="1016"/>
    <x v="5"/>
    <x v="1"/>
    <x v="1"/>
    <x v="0"/>
    <x v="7"/>
    <n v="1.1254731"/>
    <x v="9"/>
    <s v="aggregate"/>
    <x v="3"/>
  </r>
  <r>
    <s v="Oils Edible"/>
    <m/>
    <x v="93"/>
    <x v="1016"/>
    <x v="5"/>
    <x v="3"/>
    <x v="1"/>
    <x v="0"/>
    <x v="7"/>
    <n v="0.28173102"/>
    <x v="9"/>
    <s v="aggregate"/>
    <x v="3"/>
  </r>
  <r>
    <s v="Oils Edible"/>
    <m/>
    <x v="93"/>
    <x v="1016"/>
    <x v="5"/>
    <x v="4"/>
    <x v="1"/>
    <x v="0"/>
    <x v="7"/>
    <n v="0.22265825"/>
    <x v="9"/>
    <s v="aggregate"/>
    <x v="3"/>
  </r>
  <r>
    <s v="Oils Edible"/>
    <m/>
    <x v="93"/>
    <x v="1016"/>
    <x v="5"/>
    <x v="5"/>
    <x v="1"/>
    <x v="0"/>
    <x v="7"/>
    <n v="0.14686593000000001"/>
    <x v="9"/>
    <s v="aggregate"/>
    <x v="3"/>
  </r>
  <r>
    <s v="Oils Edible"/>
    <m/>
    <x v="93"/>
    <x v="1016"/>
    <x v="5"/>
    <x v="2"/>
    <x v="1"/>
    <x v="0"/>
    <x v="7"/>
    <n v="1.7767283"/>
    <x v="9"/>
    <s v="aggregate"/>
    <x v="3"/>
  </r>
  <r>
    <s v="Oils Edible"/>
    <m/>
    <x v="93"/>
    <x v="1017"/>
    <x v="5"/>
    <x v="1"/>
    <x v="1"/>
    <x v="0"/>
    <x v="7"/>
    <n v="4.9972433000000001"/>
    <x v="9"/>
    <s v="aggregate"/>
    <x v="3"/>
  </r>
  <r>
    <s v="Oils Edible"/>
    <m/>
    <x v="93"/>
    <x v="1017"/>
    <x v="5"/>
    <x v="3"/>
    <x v="1"/>
    <x v="0"/>
    <x v="7"/>
    <n v="2.4969122E-2"/>
    <x v="9"/>
    <s v="aggregate"/>
    <x v="3"/>
  </r>
  <r>
    <s v="Oils Edible"/>
    <m/>
    <x v="93"/>
    <x v="1017"/>
    <x v="5"/>
    <x v="4"/>
    <x v="1"/>
    <x v="0"/>
    <x v="7"/>
    <n v="0.22265825"/>
    <x v="9"/>
    <s v="aggregate"/>
    <x v="3"/>
  </r>
  <r>
    <s v="Oils Edible"/>
    <m/>
    <x v="93"/>
    <x v="1017"/>
    <x v="5"/>
    <x v="5"/>
    <x v="1"/>
    <x v="0"/>
    <x v="7"/>
    <n v="0.31984926000000002"/>
    <x v="9"/>
    <s v="aggregate"/>
    <x v="3"/>
  </r>
  <r>
    <s v="Oils Edible"/>
    <m/>
    <x v="93"/>
    <x v="1017"/>
    <x v="5"/>
    <x v="2"/>
    <x v="1"/>
    <x v="0"/>
    <x v="7"/>
    <n v="5.564719932"/>
    <x v="9"/>
    <s v="aggregate"/>
    <x v="3"/>
  </r>
  <r>
    <s v="Oils Edible"/>
    <m/>
    <x v="93"/>
    <x v="1018"/>
    <x v="5"/>
    <x v="1"/>
    <x v="1"/>
    <x v="0"/>
    <x v="7"/>
    <n v="4.9972433000000001"/>
    <x v="9"/>
    <s v="aggregate"/>
    <x v="3"/>
  </r>
  <r>
    <s v="Oils Edible"/>
    <m/>
    <x v="93"/>
    <x v="1018"/>
    <x v="5"/>
    <x v="3"/>
    <x v="1"/>
    <x v="0"/>
    <x v="7"/>
    <n v="2.4969122E-2"/>
    <x v="9"/>
    <s v="aggregate"/>
    <x v="3"/>
  </r>
  <r>
    <s v="Oils Edible"/>
    <m/>
    <x v="93"/>
    <x v="1018"/>
    <x v="5"/>
    <x v="4"/>
    <x v="1"/>
    <x v="0"/>
    <x v="7"/>
    <n v="0.22265825"/>
    <x v="9"/>
    <s v="aggregate"/>
    <x v="3"/>
  </r>
  <r>
    <s v="Oils Edible"/>
    <m/>
    <x v="93"/>
    <x v="1018"/>
    <x v="5"/>
    <x v="5"/>
    <x v="1"/>
    <x v="0"/>
    <x v="7"/>
    <n v="0.31984926000000002"/>
    <x v="9"/>
    <s v="aggregate"/>
    <x v="3"/>
  </r>
  <r>
    <s v="Oils Edible"/>
    <m/>
    <x v="93"/>
    <x v="1018"/>
    <x v="5"/>
    <x v="2"/>
    <x v="1"/>
    <x v="0"/>
    <x v="7"/>
    <n v="5.564719932"/>
    <x v="9"/>
    <s v="aggregate"/>
    <x v="3"/>
  </r>
  <r>
    <s v="Oils Edible"/>
    <m/>
    <x v="93"/>
    <x v="1019"/>
    <x v="5"/>
    <x v="1"/>
    <x v="1"/>
    <x v="0"/>
    <x v="7"/>
    <n v="4.1220851999999999"/>
    <x v="9"/>
    <s v="aggregate"/>
    <x v="3"/>
  </r>
  <r>
    <s v="Oils Edible"/>
    <m/>
    <x v="93"/>
    <x v="1019"/>
    <x v="5"/>
    <x v="3"/>
    <x v="1"/>
    <x v="0"/>
    <x v="7"/>
    <n v="0.20450127000000001"/>
    <x v="9"/>
    <s v="aggregate"/>
    <x v="3"/>
  </r>
  <r>
    <s v="Oils Edible"/>
    <m/>
    <x v="93"/>
    <x v="1019"/>
    <x v="5"/>
    <x v="4"/>
    <x v="1"/>
    <x v="0"/>
    <x v="7"/>
    <n v="0.22265825"/>
    <x v="9"/>
    <s v="aggregate"/>
    <x v="3"/>
  </r>
  <r>
    <s v="Oils Edible"/>
    <m/>
    <x v="93"/>
    <x v="1019"/>
    <x v="5"/>
    <x v="5"/>
    <x v="1"/>
    <x v="0"/>
    <x v="7"/>
    <n v="0.13491212999999999"/>
    <x v="9"/>
    <s v="aggregate"/>
    <x v="3"/>
  </r>
  <r>
    <s v="Oils Edible"/>
    <m/>
    <x v="93"/>
    <x v="1019"/>
    <x v="5"/>
    <x v="2"/>
    <x v="1"/>
    <x v="0"/>
    <x v="7"/>
    <n v="4.6841568499999999"/>
    <x v="9"/>
    <s v="aggregate"/>
    <x v="3"/>
  </r>
  <r>
    <s v="Oils Edible"/>
    <m/>
    <x v="93"/>
    <x v="1020"/>
    <x v="5"/>
    <x v="1"/>
    <x v="1"/>
    <x v="0"/>
    <x v="7"/>
    <n v="1.5355171000000001"/>
    <x v="9"/>
    <s v="aggregate"/>
    <x v="3"/>
  </r>
  <r>
    <s v="Oils Edible"/>
    <m/>
    <x v="93"/>
    <x v="1020"/>
    <x v="5"/>
    <x v="3"/>
    <x v="1"/>
    <x v="0"/>
    <x v="7"/>
    <n v="0.12277634"/>
    <x v="9"/>
    <s v="aggregate"/>
    <x v="3"/>
  </r>
  <r>
    <s v="Oils Edible"/>
    <m/>
    <x v="93"/>
    <x v="1020"/>
    <x v="5"/>
    <x v="4"/>
    <x v="1"/>
    <x v="0"/>
    <x v="7"/>
    <n v="0.22265825"/>
    <x v="9"/>
    <s v="aggregate"/>
    <x v="3"/>
  </r>
  <r>
    <s v="Oils Edible"/>
    <m/>
    <x v="93"/>
    <x v="1020"/>
    <x v="5"/>
    <x v="5"/>
    <x v="1"/>
    <x v="0"/>
    <x v="7"/>
    <n v="0.12587704"/>
    <x v="9"/>
    <s v="aggregate"/>
    <x v="3"/>
  </r>
  <r>
    <s v="Oils Edible"/>
    <m/>
    <x v="93"/>
    <x v="1020"/>
    <x v="5"/>
    <x v="2"/>
    <x v="1"/>
    <x v="0"/>
    <x v="7"/>
    <n v="2.0068287300000001"/>
    <x v="9"/>
    <s v="aggregate"/>
    <x v="3"/>
  </r>
  <r>
    <s v="Oils Edible"/>
    <m/>
    <x v="93"/>
    <x v="1021"/>
    <x v="5"/>
    <x v="1"/>
    <x v="1"/>
    <x v="0"/>
    <x v="7"/>
    <n v="0.43641362"/>
    <x v="9"/>
    <s v="aggregate"/>
    <x v="3"/>
  </r>
  <r>
    <s v="Oils Edible"/>
    <m/>
    <x v="93"/>
    <x v="1021"/>
    <x v="5"/>
    <x v="3"/>
    <x v="1"/>
    <x v="0"/>
    <x v="7"/>
    <n v="0.68996402999999995"/>
    <x v="9"/>
    <s v="aggregate"/>
    <x v="3"/>
  </r>
  <r>
    <s v="Oils Edible"/>
    <m/>
    <x v="93"/>
    <x v="1021"/>
    <x v="5"/>
    <x v="4"/>
    <x v="1"/>
    <x v="0"/>
    <x v="7"/>
    <n v="0.19864597000000001"/>
    <x v="9"/>
    <s v="aggregate"/>
    <x v="3"/>
  </r>
  <r>
    <s v="Oils Edible"/>
    <m/>
    <x v="93"/>
    <x v="1021"/>
    <x v="5"/>
    <x v="5"/>
    <x v="1"/>
    <x v="0"/>
    <x v="7"/>
    <n v="0.21018276"/>
    <x v="9"/>
    <s v="aggregate"/>
    <x v="3"/>
  </r>
  <r>
    <s v="Oils Edible"/>
    <m/>
    <x v="93"/>
    <x v="1021"/>
    <x v="5"/>
    <x v="2"/>
    <x v="1"/>
    <x v="0"/>
    <x v="7"/>
    <n v="1.53520638"/>
    <x v="9"/>
    <s v="aggregate"/>
    <x v="3"/>
  </r>
  <r>
    <s v="Oils Edible"/>
    <m/>
    <x v="93"/>
    <x v="1022"/>
    <x v="5"/>
    <x v="1"/>
    <x v="1"/>
    <x v="0"/>
    <x v="7"/>
    <n v="0.43641362"/>
    <x v="9"/>
    <s v="aggregate"/>
    <x v="3"/>
  </r>
  <r>
    <s v="Oils Edible"/>
    <m/>
    <x v="93"/>
    <x v="1022"/>
    <x v="5"/>
    <x v="3"/>
    <x v="1"/>
    <x v="0"/>
    <x v="7"/>
    <n v="0.68996402999999995"/>
    <x v="9"/>
    <s v="aggregate"/>
    <x v="3"/>
  </r>
  <r>
    <s v="Oils Edible"/>
    <m/>
    <x v="93"/>
    <x v="1022"/>
    <x v="5"/>
    <x v="4"/>
    <x v="1"/>
    <x v="0"/>
    <x v="7"/>
    <n v="0.19864597000000001"/>
    <x v="9"/>
    <s v="aggregate"/>
    <x v="3"/>
  </r>
  <r>
    <s v="Oils Edible"/>
    <m/>
    <x v="93"/>
    <x v="1022"/>
    <x v="5"/>
    <x v="5"/>
    <x v="1"/>
    <x v="0"/>
    <x v="7"/>
    <n v="0.21018276"/>
    <x v="9"/>
    <s v="aggregate"/>
    <x v="3"/>
  </r>
  <r>
    <s v="Oils Edible"/>
    <m/>
    <x v="93"/>
    <x v="1022"/>
    <x v="5"/>
    <x v="2"/>
    <x v="1"/>
    <x v="0"/>
    <x v="7"/>
    <n v="1.53520638"/>
    <x v="9"/>
    <s v="aggregate"/>
    <x v="3"/>
  </r>
  <r>
    <s v="Oils Edible"/>
    <m/>
    <x v="93"/>
    <x v="1023"/>
    <x v="5"/>
    <x v="1"/>
    <x v="1"/>
    <x v="0"/>
    <x v="7"/>
    <n v="1.5355171000000001"/>
    <x v="9"/>
    <s v="aggregate"/>
    <x v="3"/>
  </r>
  <r>
    <s v="Oils Edible"/>
    <m/>
    <x v="93"/>
    <x v="1023"/>
    <x v="5"/>
    <x v="3"/>
    <x v="1"/>
    <x v="0"/>
    <x v="7"/>
    <n v="0.12277634"/>
    <x v="9"/>
    <s v="aggregate"/>
    <x v="3"/>
  </r>
  <r>
    <s v="Oils Edible"/>
    <m/>
    <x v="93"/>
    <x v="1023"/>
    <x v="5"/>
    <x v="4"/>
    <x v="1"/>
    <x v="0"/>
    <x v="7"/>
    <n v="0.22265825"/>
    <x v="9"/>
    <s v="aggregate"/>
    <x v="3"/>
  </r>
  <r>
    <s v="Oils Edible"/>
    <m/>
    <x v="93"/>
    <x v="1023"/>
    <x v="5"/>
    <x v="5"/>
    <x v="1"/>
    <x v="0"/>
    <x v="7"/>
    <n v="0.12587704"/>
    <x v="9"/>
    <s v="aggregate"/>
    <x v="3"/>
  </r>
  <r>
    <s v="Oils Edible"/>
    <m/>
    <x v="93"/>
    <x v="1023"/>
    <x v="5"/>
    <x v="2"/>
    <x v="1"/>
    <x v="0"/>
    <x v="7"/>
    <n v="2.0068287300000001"/>
    <x v="9"/>
    <s v="aggregate"/>
    <x v="3"/>
  </r>
  <r>
    <s v="Oils Edible"/>
    <m/>
    <x v="93"/>
    <x v="1024"/>
    <x v="5"/>
    <x v="1"/>
    <x v="1"/>
    <x v="0"/>
    <x v="7"/>
    <n v="7.5567865999999997"/>
    <x v="9"/>
    <s v="aggregate"/>
    <x v="3"/>
  </r>
  <r>
    <s v="Oils Edible"/>
    <m/>
    <x v="93"/>
    <x v="1024"/>
    <x v="5"/>
    <x v="3"/>
    <x v="1"/>
    <x v="0"/>
    <x v="7"/>
    <n v="0.15096786000000001"/>
    <x v="9"/>
    <s v="aggregate"/>
    <x v="3"/>
  </r>
  <r>
    <s v="Oils Edible"/>
    <m/>
    <x v="93"/>
    <x v="1024"/>
    <x v="5"/>
    <x v="4"/>
    <x v="1"/>
    <x v="0"/>
    <x v="7"/>
    <n v="0.22265825"/>
    <x v="9"/>
    <s v="aggregate"/>
    <x v="3"/>
  </r>
  <r>
    <s v="Oils Edible"/>
    <m/>
    <x v="93"/>
    <x v="1024"/>
    <x v="5"/>
    <x v="5"/>
    <x v="1"/>
    <x v="0"/>
    <x v="7"/>
    <n v="0.12678173000000001"/>
    <x v="9"/>
    <s v="aggregate"/>
    <x v="3"/>
  </r>
  <r>
    <s v="Oils Edible"/>
    <m/>
    <x v="93"/>
    <x v="1024"/>
    <x v="5"/>
    <x v="2"/>
    <x v="1"/>
    <x v="0"/>
    <x v="7"/>
    <n v="8.05719444"/>
    <x v="9"/>
    <s v="aggregate"/>
    <x v="3"/>
  </r>
  <r>
    <s v="Oils Edible"/>
    <m/>
    <x v="93"/>
    <x v="1025"/>
    <x v="5"/>
    <x v="1"/>
    <x v="1"/>
    <x v="0"/>
    <x v="7"/>
    <n v="3.2921315999999998"/>
    <x v="9"/>
    <s v="aggregate"/>
    <x v="3"/>
  </r>
  <r>
    <s v="Oils Edible"/>
    <m/>
    <x v="93"/>
    <x v="1025"/>
    <x v="5"/>
    <x v="3"/>
    <x v="1"/>
    <x v="0"/>
    <x v="7"/>
    <n v="0.66719149"/>
    <x v="9"/>
    <s v="aggregate"/>
    <x v="3"/>
  </r>
  <r>
    <s v="Oils Edible"/>
    <m/>
    <x v="93"/>
    <x v="1025"/>
    <x v="5"/>
    <x v="4"/>
    <x v="1"/>
    <x v="0"/>
    <x v="7"/>
    <n v="0.22265825"/>
    <x v="9"/>
    <s v="aggregate"/>
    <x v="3"/>
  </r>
  <r>
    <s v="Oils Edible"/>
    <m/>
    <x v="93"/>
    <x v="1025"/>
    <x v="5"/>
    <x v="5"/>
    <x v="1"/>
    <x v="0"/>
    <x v="7"/>
    <n v="0.36497864000000002"/>
    <x v="9"/>
    <s v="aggregate"/>
    <x v="3"/>
  </r>
  <r>
    <s v="Oils Edible"/>
    <m/>
    <x v="93"/>
    <x v="1025"/>
    <x v="5"/>
    <x v="2"/>
    <x v="1"/>
    <x v="0"/>
    <x v="7"/>
    <n v="4.5469599799999996"/>
    <x v="9"/>
    <s v="aggregate"/>
    <x v="3"/>
  </r>
  <r>
    <s v="Oils Edible"/>
    <m/>
    <x v="93"/>
    <x v="1026"/>
    <x v="2"/>
    <x v="1"/>
    <x v="1"/>
    <x v="2"/>
    <x v="7"/>
    <n v="2.19816609622"/>
    <x v="42"/>
    <s v="aggregate"/>
    <x v="2"/>
  </r>
  <r>
    <s v="Oils Edible"/>
    <m/>
    <x v="93"/>
    <x v="1026"/>
    <x v="2"/>
    <x v="2"/>
    <x v="1"/>
    <x v="2"/>
    <x v="7"/>
    <n v="4.3624134761200004"/>
    <x v="42"/>
    <s v="aggregate"/>
    <x v="2"/>
  </r>
  <r>
    <s v="Oils Edible"/>
    <m/>
    <x v="93"/>
    <x v="1026"/>
    <x v="2"/>
    <x v="3"/>
    <x v="1"/>
    <x v="2"/>
    <x v="7"/>
    <n v="0.65625511298000005"/>
    <x v="42"/>
    <s v="aggregate"/>
    <x v="2"/>
  </r>
  <r>
    <s v="Oils Edible"/>
    <m/>
    <x v="93"/>
    <x v="1026"/>
    <x v="2"/>
    <x v="4"/>
    <x v="1"/>
    <x v="2"/>
    <x v="7"/>
    <n v="1.0644258099999999"/>
    <x v="42"/>
    <s v="aggregate"/>
    <x v="2"/>
  </r>
  <r>
    <s v="Oils Edible"/>
    <m/>
    <x v="93"/>
    <x v="1026"/>
    <x v="2"/>
    <x v="5"/>
    <x v="1"/>
    <x v="2"/>
    <x v="7"/>
    <n v="0.44356645692000002"/>
    <x v="42"/>
    <s v="aggregate"/>
    <x v="2"/>
  </r>
  <r>
    <s v="Oils Edible"/>
    <m/>
    <x v="93"/>
    <x v="1027"/>
    <x v="2"/>
    <x v="1"/>
    <x v="1"/>
    <x v="2"/>
    <x v="7"/>
    <n v="1.73764581394"/>
    <x v="42"/>
    <s v="aggregate"/>
    <x v="2"/>
  </r>
  <r>
    <s v="Oils Edible"/>
    <m/>
    <x v="93"/>
    <x v="1027"/>
    <x v="2"/>
    <x v="2"/>
    <x v="1"/>
    <x v="2"/>
    <x v="7"/>
    <n v="3.1014615128099998"/>
    <x v="42"/>
    <s v="aggregate"/>
    <x v="2"/>
  </r>
  <r>
    <s v="Oils Edible"/>
    <m/>
    <x v="93"/>
    <x v="1027"/>
    <x v="2"/>
    <x v="3"/>
    <x v="1"/>
    <x v="2"/>
    <x v="7"/>
    <n v="0.17539943190000001"/>
    <x v="42"/>
    <s v="aggregate"/>
    <x v="2"/>
  </r>
  <r>
    <s v="Oils Edible"/>
    <m/>
    <x v="93"/>
    <x v="1027"/>
    <x v="2"/>
    <x v="4"/>
    <x v="1"/>
    <x v="2"/>
    <x v="7"/>
    <n v="1.0689940600000001"/>
    <x v="42"/>
    <s v="aggregate"/>
    <x v="2"/>
  </r>
  <r>
    <s v="Oils Edible"/>
    <m/>
    <x v="93"/>
    <x v="1027"/>
    <x v="2"/>
    <x v="5"/>
    <x v="1"/>
    <x v="2"/>
    <x v="7"/>
    <n v="0.11942220697"/>
    <x v="42"/>
    <s v="aggregate"/>
    <x v="2"/>
  </r>
  <r>
    <s v="Oils Edible"/>
    <m/>
    <x v="93"/>
    <x v="1028"/>
    <x v="11"/>
    <x v="0"/>
    <x v="1"/>
    <x v="7"/>
    <x v="7"/>
    <n v="0.72423225641250999"/>
    <x v="5"/>
    <s v="aggregate"/>
    <x v="7"/>
  </r>
  <r>
    <s v="Oils Edible"/>
    <m/>
    <x v="93"/>
    <x v="1028"/>
    <x v="11"/>
    <x v="8"/>
    <x v="1"/>
    <x v="7"/>
    <x v="7"/>
    <n v="2.46806514281334"/>
    <x v="5"/>
    <s v="aggregate"/>
    <x v="7"/>
  </r>
  <r>
    <s v="Oils Edible"/>
    <m/>
    <x v="93"/>
    <x v="1029"/>
    <x v="11"/>
    <x v="0"/>
    <x v="1"/>
    <x v="38"/>
    <x v="7"/>
    <n v="0.11399099230765999"/>
    <x v="5"/>
    <s v="aggregate"/>
    <x v="7"/>
  </r>
  <r>
    <s v="Oils Edible"/>
    <m/>
    <x v="93"/>
    <x v="1029"/>
    <x v="11"/>
    <x v="8"/>
    <x v="1"/>
    <x v="38"/>
    <x v="7"/>
    <n v="1.17585730392893"/>
    <x v="5"/>
    <s v="aggregate"/>
    <x v="7"/>
  </r>
  <r>
    <s v="Oils Edible"/>
    <m/>
    <x v="93"/>
    <x v="1030"/>
    <x v="11"/>
    <x v="0"/>
    <x v="1"/>
    <x v="6"/>
    <x v="7"/>
    <n v="3.8687495980400401E-3"/>
    <x v="5"/>
    <s v="aggregate"/>
    <x v="7"/>
  </r>
  <r>
    <s v="Oils Edible"/>
    <m/>
    <x v="93"/>
    <x v="1030"/>
    <x v="11"/>
    <x v="8"/>
    <x v="1"/>
    <x v="6"/>
    <x v="7"/>
    <n v="1.01416896703258"/>
    <x v="5"/>
    <s v="aggregate"/>
    <x v="7"/>
  </r>
  <r>
    <s v="Oils Edible"/>
    <m/>
    <x v="93"/>
    <x v="1031"/>
    <x v="11"/>
    <x v="0"/>
    <x v="1"/>
    <x v="38"/>
    <x v="7"/>
    <n v="0.11412318050862"/>
    <x v="5"/>
    <s v="aggregate"/>
    <x v="7"/>
  </r>
  <r>
    <s v="Oils Edible"/>
    <m/>
    <x v="93"/>
    <x v="1031"/>
    <x v="11"/>
    <x v="8"/>
    <x v="1"/>
    <x v="38"/>
    <x v="7"/>
    <n v="1.25080984278956"/>
    <x v="5"/>
    <s v="aggregate"/>
    <x v="7"/>
  </r>
  <r>
    <s v="Oils Edible"/>
    <m/>
    <x v="93"/>
    <x v="1032"/>
    <x v="11"/>
    <x v="0"/>
    <x v="1"/>
    <x v="6"/>
    <x v="7"/>
    <n v="3.8732364773802598E-3"/>
    <x v="5"/>
    <s v="aggregate"/>
    <x v="7"/>
  </r>
  <r>
    <s v="Oils Edible"/>
    <m/>
    <x v="93"/>
    <x v="1032"/>
    <x v="11"/>
    <x v="8"/>
    <x v="1"/>
    <x v="6"/>
    <x v="7"/>
    <n v="1.0847039888315799"/>
    <x v="5"/>
    <s v="aggregate"/>
    <x v="7"/>
  </r>
  <r>
    <s v="Oils Edible"/>
    <m/>
    <x v="93"/>
    <x v="1033"/>
    <x v="11"/>
    <x v="0"/>
    <x v="1"/>
    <x v="39"/>
    <x v="7"/>
    <n v="1.91996586322785"/>
    <x v="5"/>
    <s v="aggregate"/>
    <x v="7"/>
  </r>
  <r>
    <s v="Oils Edible"/>
    <m/>
    <x v="93"/>
    <x v="1033"/>
    <x v="11"/>
    <x v="8"/>
    <x v="1"/>
    <x v="39"/>
    <x v="7"/>
    <n v="5.9899624477408704"/>
    <x v="5"/>
    <s v="aggregate"/>
    <x v="7"/>
  </r>
  <r>
    <s v="Oils Edible"/>
    <m/>
    <x v="93"/>
    <x v="1034"/>
    <x v="11"/>
    <x v="0"/>
    <x v="1"/>
    <x v="40"/>
    <x v="7"/>
    <n v="1.3154867887497099"/>
    <x v="5"/>
    <s v="aggregate"/>
    <x v="7"/>
  </r>
  <r>
    <s v="Oils Edible"/>
    <m/>
    <x v="93"/>
    <x v="1034"/>
    <x v="11"/>
    <x v="8"/>
    <x v="1"/>
    <x v="40"/>
    <x v="7"/>
    <n v="8.6870051977810903"/>
    <x v="5"/>
    <s v="aggregate"/>
    <x v="7"/>
  </r>
  <r>
    <s v="Oils Edible"/>
    <m/>
    <x v="93"/>
    <x v="1035"/>
    <x v="11"/>
    <x v="0"/>
    <x v="1"/>
    <x v="39"/>
    <x v="7"/>
    <n v="3.1119303703307901"/>
    <x v="5"/>
    <s v="aggregate"/>
    <x v="7"/>
  </r>
  <r>
    <s v="Oils Edible"/>
    <m/>
    <x v="93"/>
    <x v="1035"/>
    <x v="11"/>
    <x v="8"/>
    <x v="1"/>
    <x v="39"/>
    <x v="7"/>
    <n v="9.4959497209758101"/>
    <x v="5"/>
    <s v="aggregate"/>
    <x v="7"/>
  </r>
  <r>
    <s v="Oils Edible"/>
    <m/>
    <x v="93"/>
    <x v="1036"/>
    <x v="11"/>
    <x v="0"/>
    <x v="1"/>
    <x v="40"/>
    <x v="7"/>
    <n v="0.73365318775177002"/>
    <x v="5"/>
    <s v="aggregate"/>
    <x v="7"/>
  </r>
  <r>
    <s v="Oils Edible"/>
    <m/>
    <x v="93"/>
    <x v="1036"/>
    <x v="11"/>
    <x v="8"/>
    <x v="1"/>
    <x v="40"/>
    <x v="7"/>
    <n v="4.7086807580221297"/>
    <x v="5"/>
    <s v="aggregate"/>
    <x v="7"/>
  </r>
  <r>
    <s v="Oils Edible"/>
    <m/>
    <x v="93"/>
    <x v="1037"/>
    <x v="11"/>
    <x v="0"/>
    <x v="1"/>
    <x v="7"/>
    <x v="7"/>
    <n v="0.84953105449676003"/>
    <x v="5"/>
    <s v="aggregate"/>
    <x v="7"/>
  </r>
  <r>
    <s v="Oils Edible"/>
    <m/>
    <x v="93"/>
    <x v="1037"/>
    <x v="11"/>
    <x v="8"/>
    <x v="1"/>
    <x v="7"/>
    <x v="7"/>
    <n v="1.6807286309396701"/>
    <x v="5"/>
    <s v="aggregate"/>
    <x v="7"/>
  </r>
  <r>
    <s v="Oils Edible"/>
    <m/>
    <x v="93"/>
    <x v="1038"/>
    <x v="11"/>
    <x v="0"/>
    <x v="1"/>
    <x v="38"/>
    <x v="7"/>
    <n v="0.77581012248992998"/>
    <x v="5"/>
    <s v="aggregate"/>
    <x v="7"/>
  </r>
  <r>
    <s v="Oils Edible"/>
    <m/>
    <x v="93"/>
    <x v="1038"/>
    <x v="11"/>
    <x v="8"/>
    <x v="1"/>
    <x v="38"/>
    <x v="7"/>
    <n v="2.25196253054379"/>
    <x v="5"/>
    <s v="aggregate"/>
    <x v="7"/>
  </r>
  <r>
    <s v="Oils Edible"/>
    <m/>
    <x v="93"/>
    <x v="1039"/>
    <x v="11"/>
    <x v="0"/>
    <x v="1"/>
    <x v="9"/>
    <x v="7"/>
    <n v="0.23202280700207001"/>
    <x v="5"/>
    <s v="aggregate"/>
    <x v="7"/>
  </r>
  <r>
    <s v="Oils Edible"/>
    <m/>
    <x v="93"/>
    <x v="1039"/>
    <x v="11"/>
    <x v="8"/>
    <x v="1"/>
    <x v="9"/>
    <x v="7"/>
    <n v="1.0406727843410599"/>
    <x v="5"/>
    <s v="aggregate"/>
    <x v="7"/>
  </r>
  <r>
    <s v="Oils Edible"/>
    <m/>
    <x v="93"/>
    <x v="1040"/>
    <x v="11"/>
    <x v="0"/>
    <x v="1"/>
    <x v="10"/>
    <x v="7"/>
    <n v="1.30605328083038"/>
    <x v="5"/>
    <s v="aggregate"/>
    <x v="7"/>
  </r>
  <r>
    <s v="Oils Edible"/>
    <m/>
    <x v="93"/>
    <x v="1040"/>
    <x v="11"/>
    <x v="8"/>
    <x v="1"/>
    <x v="10"/>
    <x v="7"/>
    <n v="1.37811402445729"/>
    <x v="5"/>
    <s v="aggregate"/>
    <x v="7"/>
  </r>
  <r>
    <s v="Oils Edible"/>
    <m/>
    <x v="93"/>
    <x v="1041"/>
    <x v="11"/>
    <x v="0"/>
    <x v="1"/>
    <x v="15"/>
    <x v="7"/>
    <n v="1.41702964901999E-2"/>
    <x v="5"/>
    <s v="aggregate"/>
    <x v="7"/>
  </r>
  <r>
    <s v="Oils Edible"/>
    <m/>
    <x v="93"/>
    <x v="1041"/>
    <x v="11"/>
    <x v="8"/>
    <x v="1"/>
    <x v="15"/>
    <x v="7"/>
    <n v="1.93514933021473"/>
    <x v="5"/>
    <s v="aggregate"/>
    <x v="7"/>
  </r>
  <r>
    <s v="Oils Edible"/>
    <m/>
    <x v="93"/>
    <x v="1042"/>
    <x v="11"/>
    <x v="0"/>
    <x v="1"/>
    <x v="16"/>
    <x v="7"/>
    <n v="0.57615292072295998"/>
    <x v="5"/>
    <s v="aggregate"/>
    <x v="7"/>
  </r>
  <r>
    <s v="Oils Edible"/>
    <m/>
    <x v="93"/>
    <x v="1042"/>
    <x v="11"/>
    <x v="8"/>
    <x v="1"/>
    <x v="16"/>
    <x v="7"/>
    <n v="2.0322398281471901"/>
    <x v="5"/>
    <s v="aggregate"/>
    <x v="7"/>
  </r>
  <r>
    <s v="Oils Edible"/>
    <m/>
    <x v="93"/>
    <x v="1043"/>
    <x v="11"/>
    <x v="0"/>
    <x v="1"/>
    <x v="17"/>
    <x v="7"/>
    <n v="0.12412019819021"/>
    <x v="5"/>
    <s v="aggregate"/>
    <x v="7"/>
  </r>
  <r>
    <s v="Oils Edible"/>
    <m/>
    <x v="93"/>
    <x v="1043"/>
    <x v="11"/>
    <x v="8"/>
    <x v="1"/>
    <x v="17"/>
    <x v="7"/>
    <n v="1.0666167997979501"/>
    <x v="5"/>
    <s v="aggregate"/>
    <x v="7"/>
  </r>
  <r>
    <s v="Oils Edible"/>
    <m/>
    <x v="93"/>
    <x v="1044"/>
    <x v="11"/>
    <x v="0"/>
    <x v="1"/>
    <x v="21"/>
    <x v="7"/>
    <n v="0.51967245340347001"/>
    <x v="5"/>
    <s v="aggregate"/>
    <x v="7"/>
  </r>
  <r>
    <s v="Oils Edible"/>
    <m/>
    <x v="93"/>
    <x v="1044"/>
    <x v="11"/>
    <x v="8"/>
    <x v="1"/>
    <x v="21"/>
    <x v="7"/>
    <n v="1.1417819385343"/>
    <x v="5"/>
    <s v="aggregate"/>
    <x v="7"/>
  </r>
  <r>
    <s v="Oils Edible"/>
    <m/>
    <x v="93"/>
    <x v="1045"/>
    <x v="11"/>
    <x v="0"/>
    <x v="1"/>
    <x v="29"/>
    <x v="7"/>
    <n v="1.2874051332473799"/>
    <x v="5"/>
    <s v="aggregate"/>
    <x v="7"/>
  </r>
  <r>
    <s v="Oils Edible"/>
    <m/>
    <x v="93"/>
    <x v="1045"/>
    <x v="11"/>
    <x v="8"/>
    <x v="1"/>
    <x v="29"/>
    <x v="7"/>
    <n v="1.3136107487873501"/>
    <x v="5"/>
    <s v="aggregate"/>
    <x v="7"/>
  </r>
  <r>
    <s v="Oils Edible"/>
    <m/>
    <x v="93"/>
    <x v="1046"/>
    <x v="11"/>
    <x v="0"/>
    <x v="1"/>
    <x v="32"/>
    <x v="7"/>
    <n v="9.1014459729200095E-2"/>
    <x v="5"/>
    <s v="aggregate"/>
    <x v="7"/>
  </r>
  <r>
    <s v="Oils Edible"/>
    <m/>
    <x v="93"/>
    <x v="1046"/>
    <x v="11"/>
    <x v="8"/>
    <x v="1"/>
    <x v="32"/>
    <x v="7"/>
    <n v="2.2576412128318601"/>
    <x v="5"/>
    <s v="aggregate"/>
    <x v="7"/>
  </r>
  <r>
    <s v="Oils Edible"/>
    <m/>
    <x v="93"/>
    <x v="1047"/>
    <x v="11"/>
    <x v="0"/>
    <x v="1"/>
    <x v="38"/>
    <x v="7"/>
    <n v="0.48475950956344999"/>
    <x v="5"/>
    <s v="aggregate"/>
    <x v="7"/>
  </r>
  <r>
    <s v="Oils Edible"/>
    <m/>
    <x v="93"/>
    <x v="1047"/>
    <x v="11"/>
    <x v="8"/>
    <x v="1"/>
    <x v="38"/>
    <x v="7"/>
    <n v="1.5146335929774"/>
    <x v="5"/>
    <s v="aggregate"/>
    <x v="7"/>
  </r>
  <r>
    <s v="Oils Edible"/>
    <m/>
    <x v="93"/>
    <x v="1048"/>
    <x v="11"/>
    <x v="0"/>
    <x v="1"/>
    <x v="37"/>
    <x v="7"/>
    <n v="4.0284320712090198E-2"/>
    <x v="5"/>
    <s v="aggregate"/>
    <x v="7"/>
  </r>
  <r>
    <s v="Oils Edible"/>
    <m/>
    <x v="93"/>
    <x v="1048"/>
    <x v="11"/>
    <x v="8"/>
    <x v="1"/>
    <x v="37"/>
    <x v="7"/>
    <n v="1.2660103955931299"/>
    <x v="5"/>
    <s v="aggregate"/>
    <x v="7"/>
  </r>
  <r>
    <s v="Oils Edible"/>
    <m/>
    <x v="93"/>
    <x v="1049"/>
    <x v="11"/>
    <x v="0"/>
    <x v="1"/>
    <x v="6"/>
    <x v="7"/>
    <n v="0.1979792714119"/>
    <x v="5"/>
    <s v="aggregate"/>
    <x v="7"/>
  </r>
  <r>
    <s v="Oils Edible"/>
    <m/>
    <x v="93"/>
    <x v="1049"/>
    <x v="11"/>
    <x v="8"/>
    <x v="1"/>
    <x v="6"/>
    <x v="7"/>
    <n v="2.0065969090570501"/>
    <x v="5"/>
    <s v="aggregate"/>
    <x v="7"/>
  </r>
  <r>
    <s v="Oils Edible"/>
    <m/>
    <x v="93"/>
    <x v="1050"/>
    <x v="11"/>
    <x v="0"/>
    <x v="1"/>
    <x v="4"/>
    <x v="7"/>
    <n v="0"/>
    <x v="5"/>
    <s v="aggregate"/>
    <x v="7"/>
  </r>
  <r>
    <s v="Oils Edible"/>
    <m/>
    <x v="93"/>
    <x v="1050"/>
    <x v="11"/>
    <x v="8"/>
    <x v="1"/>
    <x v="4"/>
    <x v="7"/>
    <n v="2.5495664908068498"/>
    <x v="5"/>
    <s v="aggregate"/>
    <x v="7"/>
  </r>
  <r>
    <s v="Oils Edible"/>
    <m/>
    <x v="93"/>
    <x v="1051"/>
    <x v="11"/>
    <x v="0"/>
    <x v="1"/>
    <x v="8"/>
    <x v="7"/>
    <n v="6.9406094551086399"/>
    <x v="5"/>
    <s v="aggregate"/>
    <x v="7"/>
  </r>
  <r>
    <s v="Oils Edible"/>
    <m/>
    <x v="93"/>
    <x v="1051"/>
    <x v="11"/>
    <x v="8"/>
    <x v="1"/>
    <x v="8"/>
    <x v="7"/>
    <n v="0.67534959132446104"/>
    <x v="5"/>
    <s v="aggregate"/>
    <x v="7"/>
  </r>
  <r>
    <s v="Oils Edible"/>
    <m/>
    <x v="93"/>
    <x v="1052"/>
    <x v="11"/>
    <x v="0"/>
    <x v="1"/>
    <x v="12"/>
    <x v="7"/>
    <n v="11.283465385436999"/>
    <x v="5"/>
    <s v="aggregate"/>
    <x v="7"/>
  </r>
  <r>
    <s v="Oils Edible"/>
    <m/>
    <x v="93"/>
    <x v="1052"/>
    <x v="11"/>
    <x v="8"/>
    <x v="1"/>
    <x v="12"/>
    <x v="7"/>
    <n v="1.67889396227489"/>
    <x v="5"/>
    <s v="aggregate"/>
    <x v="7"/>
  </r>
  <r>
    <s v="Oils Edible"/>
    <m/>
    <x v="93"/>
    <x v="1053"/>
    <x v="11"/>
    <x v="0"/>
    <x v="1"/>
    <x v="7"/>
    <x v="7"/>
    <n v="3.0206182003021298"/>
    <x v="5"/>
    <s v="aggregate"/>
    <x v="7"/>
  </r>
  <r>
    <s v="Oils Edible"/>
    <m/>
    <x v="93"/>
    <x v="1053"/>
    <x v="11"/>
    <x v="8"/>
    <x v="1"/>
    <x v="7"/>
    <x v="7"/>
    <n v="0.68057512447995405"/>
    <x v="5"/>
    <s v="aggregate"/>
    <x v="7"/>
  </r>
  <r>
    <s v="Oils Edible"/>
    <m/>
    <x v="93"/>
    <x v="1054"/>
    <x v="11"/>
    <x v="0"/>
    <x v="1"/>
    <x v="38"/>
    <x v="7"/>
    <n v="3.0797083377838201"/>
    <x v="5"/>
    <s v="aggregate"/>
    <x v="7"/>
  </r>
  <r>
    <s v="Oils Edible"/>
    <m/>
    <x v="93"/>
    <x v="1054"/>
    <x v="11"/>
    <x v="8"/>
    <x v="1"/>
    <x v="38"/>
    <x v="7"/>
    <n v="0.757902864879892"/>
    <x v="5"/>
    <s v="aggregate"/>
    <x v="7"/>
  </r>
  <r>
    <s v="Oils Edible"/>
    <m/>
    <x v="93"/>
    <x v="1055"/>
    <x v="11"/>
    <x v="0"/>
    <x v="1"/>
    <x v="8"/>
    <x v="7"/>
    <n v="6.8951745033264196"/>
    <x v="5"/>
    <s v="aggregate"/>
    <x v="7"/>
  </r>
  <r>
    <s v="Oils Edible"/>
    <m/>
    <x v="93"/>
    <x v="1055"/>
    <x v="11"/>
    <x v="8"/>
    <x v="1"/>
    <x v="8"/>
    <x v="7"/>
    <n v="0.821712734428932"/>
    <x v="5"/>
    <s v="aggregate"/>
    <x v="7"/>
  </r>
  <r>
    <s v="Oils Edible"/>
    <m/>
    <x v="93"/>
    <x v="1056"/>
    <x v="11"/>
    <x v="0"/>
    <x v="1"/>
    <x v="12"/>
    <x v="7"/>
    <n v="5.2874860763549796"/>
    <x v="5"/>
    <s v="aggregate"/>
    <x v="7"/>
  </r>
  <r>
    <s v="Oils Edible"/>
    <m/>
    <x v="93"/>
    <x v="1056"/>
    <x v="11"/>
    <x v="8"/>
    <x v="1"/>
    <x v="12"/>
    <x v="7"/>
    <n v="0.91809049155990796"/>
    <x v="5"/>
    <s v="aggregate"/>
    <x v="7"/>
  </r>
  <r>
    <s v="Oils Edible"/>
    <m/>
    <x v="93"/>
    <x v="1057"/>
    <x v="11"/>
    <x v="0"/>
    <x v="1"/>
    <x v="16"/>
    <x v="7"/>
    <n v="2.7115259170532302"/>
    <x v="5"/>
    <s v="aggregate"/>
    <x v="7"/>
  </r>
  <r>
    <s v="Oils Edible"/>
    <m/>
    <x v="93"/>
    <x v="1057"/>
    <x v="11"/>
    <x v="8"/>
    <x v="1"/>
    <x v="16"/>
    <x v="7"/>
    <n v="0.841600897423183"/>
    <x v="5"/>
    <s v="aggregate"/>
    <x v="7"/>
  </r>
  <r>
    <s v="Oils Edible"/>
    <m/>
    <x v="93"/>
    <x v="1058"/>
    <x v="11"/>
    <x v="0"/>
    <x v="1"/>
    <x v="19"/>
    <x v="7"/>
    <n v="4.01544284820557"/>
    <x v="5"/>
    <s v="aggregate"/>
    <x v="7"/>
  </r>
  <r>
    <s v="Oils Edible"/>
    <m/>
    <x v="93"/>
    <x v="1058"/>
    <x v="11"/>
    <x v="8"/>
    <x v="1"/>
    <x v="19"/>
    <x v="7"/>
    <n v="1.1149535574798499"/>
    <x v="5"/>
    <s v="aggregate"/>
    <x v="7"/>
  </r>
  <r>
    <s v="Oils Edible"/>
    <m/>
    <x v="93"/>
    <x v="1059"/>
    <x v="11"/>
    <x v="0"/>
    <x v="1"/>
    <x v="7"/>
    <x v="7"/>
    <n v="3.0008442401886"/>
    <x v="5"/>
    <s v="aggregate"/>
    <x v="7"/>
  </r>
  <r>
    <s v="Oils Edible"/>
    <m/>
    <x v="93"/>
    <x v="1059"/>
    <x v="11"/>
    <x v="8"/>
    <x v="1"/>
    <x v="7"/>
    <x v="7"/>
    <n v="0.82353956925498994"/>
    <x v="5"/>
    <s v="aggregate"/>
    <x v="7"/>
  </r>
  <r>
    <s v="Oils Edible"/>
    <m/>
    <x v="93"/>
    <x v="1060"/>
    <x v="11"/>
    <x v="0"/>
    <x v="1"/>
    <x v="25"/>
    <x v="7"/>
    <n v="2.1190545558929399"/>
    <x v="5"/>
    <s v="aggregate"/>
    <x v="7"/>
  </r>
  <r>
    <s v="Oils Edible"/>
    <m/>
    <x v="93"/>
    <x v="1060"/>
    <x v="11"/>
    <x v="8"/>
    <x v="1"/>
    <x v="25"/>
    <x v="7"/>
    <n v="1.0411097720317299"/>
    <x v="5"/>
    <s v="aggregate"/>
    <x v="7"/>
  </r>
  <r>
    <s v="Oils Edible"/>
    <m/>
    <x v="93"/>
    <x v="1061"/>
    <x v="11"/>
    <x v="0"/>
    <x v="1"/>
    <x v="29"/>
    <x v="7"/>
    <n v="3.0091800689697199"/>
    <x v="5"/>
    <s v="aggregate"/>
    <x v="7"/>
  </r>
  <r>
    <s v="Oils Edible"/>
    <m/>
    <x v="93"/>
    <x v="1061"/>
    <x v="11"/>
    <x v="8"/>
    <x v="1"/>
    <x v="29"/>
    <x v="7"/>
    <n v="0.85628410412000699"/>
    <x v="5"/>
    <s v="aggregate"/>
    <x v="7"/>
  </r>
  <r>
    <s v="Oils Edible"/>
    <m/>
    <x v="93"/>
    <x v="1062"/>
    <x v="11"/>
    <x v="0"/>
    <x v="1"/>
    <x v="33"/>
    <x v="7"/>
    <n v="3.5908186435699498"/>
    <x v="5"/>
    <s v="aggregate"/>
    <x v="7"/>
  </r>
  <r>
    <s v="Oils Edible"/>
    <m/>
    <x v="93"/>
    <x v="1062"/>
    <x v="11"/>
    <x v="8"/>
    <x v="1"/>
    <x v="33"/>
    <x v="7"/>
    <n v="0.925032233362441"/>
    <x v="5"/>
    <s v="aggregate"/>
    <x v="7"/>
  </r>
  <r>
    <s v="Oils Edible"/>
    <m/>
    <x v="93"/>
    <x v="1063"/>
    <x v="11"/>
    <x v="0"/>
    <x v="1"/>
    <x v="38"/>
    <x v="7"/>
    <n v="3.0257434844970699"/>
    <x v="5"/>
    <s v="aggregate"/>
    <x v="7"/>
  </r>
  <r>
    <s v="Oils Edible"/>
    <m/>
    <x v="93"/>
    <x v="1063"/>
    <x v="11"/>
    <x v="8"/>
    <x v="1"/>
    <x v="38"/>
    <x v="7"/>
    <n v="0.833564673101717"/>
    <x v="5"/>
    <s v="aggregate"/>
    <x v="7"/>
  </r>
  <r>
    <s v="Oils Edible"/>
    <m/>
    <x v="93"/>
    <x v="1064"/>
    <x v="11"/>
    <x v="0"/>
    <x v="1"/>
    <x v="37"/>
    <x v="7"/>
    <n v="4.3060426712036204"/>
    <x v="5"/>
    <s v="aggregate"/>
    <x v="7"/>
  </r>
  <r>
    <s v="Oils Edible"/>
    <m/>
    <x v="93"/>
    <x v="1064"/>
    <x v="11"/>
    <x v="8"/>
    <x v="1"/>
    <x v="37"/>
    <x v="7"/>
    <n v="0.93033497574438295"/>
    <x v="5"/>
    <s v="aggregate"/>
    <x v="7"/>
  </r>
  <r>
    <s v="Oils Edible"/>
    <m/>
    <x v="93"/>
    <x v="1065"/>
    <x v="11"/>
    <x v="0"/>
    <x v="1"/>
    <x v="6"/>
    <x v="7"/>
    <n v="1.52146574109789E-2"/>
    <x v="5"/>
    <s v="aggregate"/>
    <x v="7"/>
  </r>
  <r>
    <s v="Oils Edible"/>
    <m/>
    <x v="93"/>
    <x v="1065"/>
    <x v="11"/>
    <x v="8"/>
    <x v="1"/>
    <x v="6"/>
    <x v="7"/>
    <n v="0.73800068621224701"/>
    <x v="5"/>
    <s v="aggregate"/>
    <x v="7"/>
  </r>
  <r>
    <s v="Oils Edible"/>
    <m/>
    <x v="93"/>
    <x v="1066"/>
    <x v="11"/>
    <x v="0"/>
    <x v="1"/>
    <x v="8"/>
    <x v="7"/>
    <n v="0"/>
    <x v="5"/>
    <s v="aggregate"/>
    <x v="7"/>
  </r>
  <r>
    <s v="Oils Edible"/>
    <m/>
    <x v="93"/>
    <x v="1066"/>
    <x v="11"/>
    <x v="8"/>
    <x v="1"/>
    <x v="8"/>
    <x v="7"/>
    <n v="1.80528931893016"/>
    <x v="5"/>
    <s v="aggregate"/>
    <x v="7"/>
  </r>
  <r>
    <s v="Oils Edible"/>
    <m/>
    <x v="93"/>
    <x v="1067"/>
    <x v="11"/>
    <x v="0"/>
    <x v="1"/>
    <x v="4"/>
    <x v="7"/>
    <n v="8.4991297630040202E-5"/>
    <x v="5"/>
    <s v="aggregate"/>
    <x v="7"/>
  </r>
  <r>
    <s v="Oils Edible"/>
    <m/>
    <x v="93"/>
    <x v="1067"/>
    <x v="11"/>
    <x v="8"/>
    <x v="1"/>
    <x v="4"/>
    <x v="7"/>
    <n v="4.7063636152027897"/>
    <x v="5"/>
    <s v="aggregate"/>
    <x v="7"/>
  </r>
  <r>
    <s v="Oils Edible"/>
    <m/>
    <x v="93"/>
    <x v="1068"/>
    <x v="11"/>
    <x v="0"/>
    <x v="1"/>
    <x v="7"/>
    <x v="7"/>
    <n v="0.51190710067749001"/>
    <x v="5"/>
    <s v="aggregate"/>
    <x v="7"/>
  </r>
  <r>
    <s v="Oils Edible"/>
    <m/>
    <x v="93"/>
    <x v="1068"/>
    <x v="11"/>
    <x v="8"/>
    <x v="1"/>
    <x v="7"/>
    <x v="7"/>
    <n v="3.3340501366827899"/>
    <x v="5"/>
    <s v="aggregate"/>
    <x v="7"/>
  </r>
  <r>
    <s v="Oils Edible"/>
    <m/>
    <x v="93"/>
    <x v="1069"/>
    <x v="11"/>
    <x v="0"/>
    <x v="1"/>
    <x v="36"/>
    <x v="7"/>
    <n v="0.51289051771163996"/>
    <x v="5"/>
    <s v="aggregate"/>
    <x v="7"/>
  </r>
  <r>
    <s v="Oils Edible"/>
    <m/>
    <x v="93"/>
    <x v="1069"/>
    <x v="11"/>
    <x v="8"/>
    <x v="1"/>
    <x v="36"/>
    <x v="7"/>
    <n v="2.1475623886853801"/>
    <x v="5"/>
    <s v="aggregate"/>
    <x v="7"/>
  </r>
  <r>
    <s v="Oils Edible"/>
    <m/>
    <x v="93"/>
    <x v="1070"/>
    <x v="11"/>
    <x v="0"/>
    <x v="1"/>
    <x v="8"/>
    <x v="7"/>
    <n v="0"/>
    <x v="5"/>
    <s v="aggregate"/>
    <x v="7"/>
  </r>
  <r>
    <s v="Oils Edible"/>
    <m/>
    <x v="93"/>
    <x v="1070"/>
    <x v="11"/>
    <x v="8"/>
    <x v="1"/>
    <x v="8"/>
    <x v="7"/>
    <n v="1.8911569558700001"/>
    <x v="5"/>
    <s v="aggregate"/>
    <x v="7"/>
  </r>
  <r>
    <s v="Oils Edible"/>
    <m/>
    <x v="93"/>
    <x v="1071"/>
    <x v="11"/>
    <x v="0"/>
    <x v="1"/>
    <x v="11"/>
    <x v="7"/>
    <n v="0.49599438905715998"/>
    <x v="5"/>
    <s v="aggregate"/>
    <x v="7"/>
  </r>
  <r>
    <s v="Oils Edible"/>
    <m/>
    <x v="93"/>
    <x v="1071"/>
    <x v="11"/>
    <x v="8"/>
    <x v="1"/>
    <x v="11"/>
    <x v="7"/>
    <n v="2.1504874435173198"/>
    <x v="5"/>
    <s v="aggregate"/>
    <x v="7"/>
  </r>
  <r>
    <s v="Oils Edible"/>
    <m/>
    <x v="93"/>
    <x v="1072"/>
    <x v="11"/>
    <x v="0"/>
    <x v="1"/>
    <x v="4"/>
    <x v="7"/>
    <n v="4.3519612519958197E-5"/>
    <x v="5"/>
    <s v="aggregate"/>
    <x v="7"/>
  </r>
  <r>
    <s v="Oils Edible"/>
    <m/>
    <x v="93"/>
    <x v="1072"/>
    <x v="11"/>
    <x v="8"/>
    <x v="1"/>
    <x v="4"/>
    <x v="7"/>
    <n v="2.5125091005759401"/>
    <x v="5"/>
    <s v="aggregate"/>
    <x v="7"/>
  </r>
  <r>
    <s v="Oils Edible"/>
    <m/>
    <x v="93"/>
    <x v="1073"/>
    <x v="11"/>
    <x v="0"/>
    <x v="1"/>
    <x v="16"/>
    <x v="7"/>
    <n v="0.43366563320160001"/>
    <x v="5"/>
    <s v="aggregate"/>
    <x v="7"/>
  </r>
  <r>
    <s v="Oils Edible"/>
    <m/>
    <x v="93"/>
    <x v="1073"/>
    <x v="11"/>
    <x v="8"/>
    <x v="1"/>
    <x v="16"/>
    <x v="7"/>
    <n v="3.4571365200756601"/>
    <x v="5"/>
    <s v="aggregate"/>
    <x v="7"/>
  </r>
  <r>
    <s v="Oils Edible"/>
    <m/>
    <x v="93"/>
    <x v="1074"/>
    <x v="11"/>
    <x v="0"/>
    <x v="1"/>
    <x v="19"/>
    <x v="7"/>
    <n v="4.7560196369880001E-2"/>
    <x v="5"/>
    <s v="aggregate"/>
    <x v="7"/>
  </r>
  <r>
    <s v="Oils Edible"/>
    <m/>
    <x v="93"/>
    <x v="1074"/>
    <x v="11"/>
    <x v="8"/>
    <x v="1"/>
    <x v="19"/>
    <x v="7"/>
    <n v="2.3696655377978102"/>
    <x v="5"/>
    <s v="aggregate"/>
    <x v="7"/>
  </r>
  <r>
    <s v="Oils Edible"/>
    <m/>
    <x v="93"/>
    <x v="1075"/>
    <x v="11"/>
    <x v="0"/>
    <x v="1"/>
    <x v="21"/>
    <x v="7"/>
    <n v="6.6835425794129794E-2"/>
    <x v="5"/>
    <s v="aggregate"/>
    <x v="7"/>
  </r>
  <r>
    <s v="Oils Edible"/>
    <m/>
    <x v="93"/>
    <x v="1075"/>
    <x v="11"/>
    <x v="8"/>
    <x v="1"/>
    <x v="21"/>
    <x v="7"/>
    <n v="1.60984334174966"/>
    <x v="5"/>
    <s v="aggregate"/>
    <x v="7"/>
  </r>
  <r>
    <s v="Oils Edible"/>
    <m/>
    <x v="93"/>
    <x v="1076"/>
    <x v="11"/>
    <x v="0"/>
    <x v="1"/>
    <x v="7"/>
    <x v="7"/>
    <n v="0.32790499925612998"/>
    <x v="5"/>
    <s v="aggregate"/>
    <x v="7"/>
  </r>
  <r>
    <s v="Oils Edible"/>
    <m/>
    <x v="93"/>
    <x v="1076"/>
    <x v="11"/>
    <x v="8"/>
    <x v="1"/>
    <x v="7"/>
    <x v="7"/>
    <n v="2.2400447882258101"/>
    <x v="5"/>
    <s v="aggregate"/>
    <x v="7"/>
  </r>
  <r>
    <s v="Oils Edible"/>
    <m/>
    <x v="93"/>
    <x v="1077"/>
    <x v="11"/>
    <x v="0"/>
    <x v="1"/>
    <x v="23"/>
    <x v="7"/>
    <n v="0.60438078641892001"/>
    <x v="5"/>
    <s v="aggregate"/>
    <x v="7"/>
  </r>
  <r>
    <s v="Oils Edible"/>
    <m/>
    <x v="93"/>
    <x v="1077"/>
    <x v="11"/>
    <x v="8"/>
    <x v="1"/>
    <x v="23"/>
    <x v="7"/>
    <n v="3.19971208927543"/>
    <x v="5"/>
    <s v="aggregate"/>
    <x v="7"/>
  </r>
  <r>
    <s v="Oils Edible"/>
    <m/>
    <x v="93"/>
    <x v="1078"/>
    <x v="11"/>
    <x v="0"/>
    <x v="1"/>
    <x v="25"/>
    <x v="7"/>
    <n v="0.19642908871173001"/>
    <x v="5"/>
    <s v="aggregate"/>
    <x v="7"/>
  </r>
  <r>
    <s v="Oils Edible"/>
    <m/>
    <x v="93"/>
    <x v="1078"/>
    <x v="11"/>
    <x v="8"/>
    <x v="1"/>
    <x v="25"/>
    <x v="7"/>
    <n v="2.2605983836746999"/>
    <x v="5"/>
    <s v="aggregate"/>
    <x v="7"/>
  </r>
  <r>
    <s v="Oils Edible"/>
    <m/>
    <x v="93"/>
    <x v="1079"/>
    <x v="11"/>
    <x v="0"/>
    <x v="1"/>
    <x v="29"/>
    <x v="7"/>
    <n v="0.37591472268103998"/>
    <x v="5"/>
    <s v="aggregate"/>
    <x v="7"/>
  </r>
  <r>
    <s v="Oils Edible"/>
    <m/>
    <x v="93"/>
    <x v="1079"/>
    <x v="11"/>
    <x v="8"/>
    <x v="1"/>
    <x v="29"/>
    <x v="7"/>
    <n v="2.1184109666720801"/>
    <x v="5"/>
    <s v="aggregate"/>
    <x v="7"/>
  </r>
  <r>
    <s v="Oils Edible"/>
    <m/>
    <x v="93"/>
    <x v="1080"/>
    <x v="11"/>
    <x v="0"/>
    <x v="1"/>
    <x v="38"/>
    <x v="7"/>
    <n v="0.32065156102179998"/>
    <x v="5"/>
    <s v="aggregate"/>
    <x v="7"/>
  </r>
  <r>
    <s v="Oils Edible"/>
    <m/>
    <x v="93"/>
    <x v="1080"/>
    <x v="11"/>
    <x v="8"/>
    <x v="1"/>
    <x v="38"/>
    <x v="7"/>
    <n v="2.3175713033066199"/>
    <x v="5"/>
    <s v="aggregate"/>
    <x v="7"/>
  </r>
  <r>
    <s v="Oils Edible"/>
    <m/>
    <x v="93"/>
    <x v="1081"/>
    <x v="11"/>
    <x v="0"/>
    <x v="1"/>
    <x v="34"/>
    <x v="7"/>
    <n v="0.83028119802474998"/>
    <x v="5"/>
    <s v="aggregate"/>
    <x v="7"/>
  </r>
  <r>
    <s v="Oils Edible"/>
    <m/>
    <x v="93"/>
    <x v="1081"/>
    <x v="11"/>
    <x v="8"/>
    <x v="1"/>
    <x v="34"/>
    <x v="7"/>
    <n v="3.9005114317381699"/>
    <x v="5"/>
    <s v="aggregate"/>
    <x v="7"/>
  </r>
  <r>
    <s v="Oils Edible"/>
    <m/>
    <x v="93"/>
    <x v="1082"/>
    <x v="11"/>
    <x v="0"/>
    <x v="1"/>
    <x v="36"/>
    <x v="7"/>
    <n v="0.85249453783035001"/>
    <x v="5"/>
    <s v="aggregate"/>
    <x v="7"/>
  </r>
  <r>
    <s v="Oils Edible"/>
    <m/>
    <x v="93"/>
    <x v="1082"/>
    <x v="11"/>
    <x v="8"/>
    <x v="1"/>
    <x v="36"/>
    <x v="7"/>
    <n v="3.7280037770752399"/>
    <x v="5"/>
    <s v="aggregate"/>
    <x v="7"/>
  </r>
  <r>
    <s v="Oils Edible"/>
    <m/>
    <x v="93"/>
    <x v="1083"/>
    <x v="11"/>
    <x v="0"/>
    <x v="1"/>
    <x v="7"/>
    <x v="7"/>
    <n v="2.29837846755981"/>
    <x v="5"/>
    <s v="aggregate"/>
    <x v="7"/>
  </r>
  <r>
    <s v="Oils Edible"/>
    <m/>
    <x v="93"/>
    <x v="1083"/>
    <x v="11"/>
    <x v="8"/>
    <x v="1"/>
    <x v="7"/>
    <x v="7"/>
    <n v="3.8951569492049898"/>
    <x v="5"/>
    <s v="aggregate"/>
    <x v="7"/>
  </r>
  <r>
    <s v="Oils Edible"/>
    <m/>
    <x v="93"/>
    <x v="1084"/>
    <x v="11"/>
    <x v="0"/>
    <x v="1"/>
    <x v="38"/>
    <x v="7"/>
    <n v="1.0177644491195701"/>
    <x v="5"/>
    <s v="aggregate"/>
    <x v="7"/>
  </r>
  <r>
    <s v="Oils Edible"/>
    <m/>
    <x v="93"/>
    <x v="1084"/>
    <x v="11"/>
    <x v="8"/>
    <x v="1"/>
    <x v="38"/>
    <x v="7"/>
    <n v="1.7302550156883501"/>
    <x v="5"/>
    <s v="aggregate"/>
    <x v="7"/>
  </r>
  <r>
    <s v="Oils Edible"/>
    <m/>
    <x v="93"/>
    <x v="1085"/>
    <x v="3"/>
    <x v="0"/>
    <x v="2"/>
    <x v="1"/>
    <x v="7"/>
    <n v="-0.32368431692577571"/>
    <x v="43"/>
    <s v="aggregate"/>
    <x v="3"/>
  </r>
  <r>
    <s v="Oils Edible"/>
    <m/>
    <x v="93"/>
    <x v="1085"/>
    <x v="3"/>
    <x v="6"/>
    <x v="2"/>
    <x v="1"/>
    <x v="7"/>
    <n v="0"/>
    <x v="43"/>
    <s v="aggregate"/>
    <x v="3"/>
  </r>
  <r>
    <s v="Oils Edible"/>
    <m/>
    <x v="93"/>
    <x v="1085"/>
    <x v="3"/>
    <x v="7"/>
    <x v="2"/>
    <x v="1"/>
    <x v="7"/>
    <n v="3.6721720591721656"/>
    <x v="43"/>
    <s v="aggregate"/>
    <x v="3"/>
  </r>
  <r>
    <s v="Oils Edible"/>
    <m/>
    <x v="93"/>
    <x v="1085"/>
    <x v="3"/>
    <x v="3"/>
    <x v="2"/>
    <x v="1"/>
    <x v="7"/>
    <n v="0.56718882837532048"/>
    <x v="43"/>
    <s v="aggregate"/>
    <x v="3"/>
  </r>
  <r>
    <s v="Oils Edible"/>
    <m/>
    <x v="93"/>
    <x v="1085"/>
    <x v="3"/>
    <x v="5"/>
    <x v="2"/>
    <x v="1"/>
    <x v="7"/>
    <n v="0.41411418639812114"/>
    <x v="43"/>
    <s v="aggregate"/>
    <x v="3"/>
  </r>
  <r>
    <s v="Oils Edible"/>
    <m/>
    <x v="93"/>
    <x v="1085"/>
    <x v="3"/>
    <x v="4"/>
    <x v="2"/>
    <x v="1"/>
    <x v="7"/>
    <n v="0.74011669327787866"/>
    <x v="43"/>
    <s v="aggregate"/>
    <x v="3"/>
  </r>
  <r>
    <s v="Oils Edible"/>
    <m/>
    <x v="93"/>
    <x v="1085"/>
    <x v="3"/>
    <x v="1"/>
    <x v="2"/>
    <x v="1"/>
    <x v="7"/>
    <n v="3.3484877422463901"/>
    <x v="43"/>
    <s v="aggregate"/>
    <x v="3"/>
  </r>
  <r>
    <s v="Oils Edible"/>
    <m/>
    <x v="93"/>
    <x v="1085"/>
    <x v="3"/>
    <x v="2"/>
    <x v="2"/>
    <x v="1"/>
    <x v="7"/>
    <n v="5.0699074502977108"/>
    <x v="43"/>
    <s v="aggregate"/>
    <x v="3"/>
  </r>
  <r>
    <s v="Oils Edible"/>
    <m/>
    <x v="93"/>
    <x v="1086"/>
    <x v="3"/>
    <x v="0"/>
    <x v="2"/>
    <x v="1"/>
    <x v="7"/>
    <n v="2.7555850782751001"/>
    <x v="43"/>
    <s v="aggregate"/>
    <x v="3"/>
  </r>
  <r>
    <s v="Oils Edible"/>
    <m/>
    <x v="93"/>
    <x v="1086"/>
    <x v="3"/>
    <x v="6"/>
    <x v="2"/>
    <x v="1"/>
    <x v="7"/>
    <n v="0"/>
    <x v="43"/>
    <s v="aggregate"/>
    <x v="3"/>
  </r>
  <r>
    <s v="Oils Edible"/>
    <m/>
    <x v="93"/>
    <x v="1086"/>
    <x v="3"/>
    <x v="7"/>
    <x v="2"/>
    <x v="1"/>
    <x v="7"/>
    <n v="1.8751319563998663"/>
    <x v="43"/>
    <s v="aggregate"/>
    <x v="3"/>
  </r>
  <r>
    <s v="Oils Edible"/>
    <m/>
    <x v="93"/>
    <x v="1086"/>
    <x v="3"/>
    <x v="3"/>
    <x v="2"/>
    <x v="1"/>
    <x v="7"/>
    <n v="1.1253257382381465"/>
    <x v="43"/>
    <s v="aggregate"/>
    <x v="3"/>
  </r>
  <r>
    <s v="Oils Edible"/>
    <m/>
    <x v="93"/>
    <x v="1086"/>
    <x v="3"/>
    <x v="5"/>
    <x v="2"/>
    <x v="1"/>
    <x v="7"/>
    <n v="0.18511686772150374"/>
    <x v="43"/>
    <s v="aggregate"/>
    <x v="3"/>
  </r>
  <r>
    <s v="Oils Edible"/>
    <m/>
    <x v="93"/>
    <x v="1086"/>
    <x v="3"/>
    <x v="4"/>
    <x v="2"/>
    <x v="1"/>
    <x v="7"/>
    <n v="0.7881080476408896"/>
    <x v="43"/>
    <s v="aggregate"/>
    <x v="3"/>
  </r>
  <r>
    <s v="Oils Edible"/>
    <m/>
    <x v="93"/>
    <x v="1086"/>
    <x v="3"/>
    <x v="1"/>
    <x v="2"/>
    <x v="1"/>
    <x v="7"/>
    <n v="4.6307170346749666"/>
    <x v="43"/>
    <s v="aggregate"/>
    <x v="3"/>
  </r>
  <r>
    <s v="Oils Edible"/>
    <m/>
    <x v="93"/>
    <x v="1086"/>
    <x v="3"/>
    <x v="2"/>
    <x v="2"/>
    <x v="1"/>
    <x v="7"/>
    <n v="6.729267688275506"/>
    <x v="43"/>
    <s v="aggregate"/>
    <x v="3"/>
  </r>
  <r>
    <s v="Oils Edible"/>
    <m/>
    <x v="93"/>
    <x v="1087"/>
    <x v="3"/>
    <x v="0"/>
    <x v="2"/>
    <x v="1"/>
    <x v="7"/>
    <n v="0.19557476057813591"/>
    <x v="43"/>
    <s v="aggregate"/>
    <x v="3"/>
  </r>
  <r>
    <s v="Oils Edible"/>
    <m/>
    <x v="93"/>
    <x v="1087"/>
    <x v="3"/>
    <x v="6"/>
    <x v="2"/>
    <x v="1"/>
    <x v="7"/>
    <n v="0"/>
    <x v="43"/>
    <s v="aggregate"/>
    <x v="3"/>
  </r>
  <r>
    <s v="Oils Edible"/>
    <m/>
    <x v="93"/>
    <x v="1087"/>
    <x v="3"/>
    <x v="7"/>
    <x v="2"/>
    <x v="1"/>
    <x v="7"/>
    <n v="2.1566301028879136"/>
    <x v="43"/>
    <s v="aggregate"/>
    <x v="3"/>
  </r>
  <r>
    <s v="Oils Edible"/>
    <m/>
    <x v="93"/>
    <x v="1087"/>
    <x v="3"/>
    <x v="3"/>
    <x v="2"/>
    <x v="1"/>
    <x v="7"/>
    <n v="0.17787530511520988"/>
    <x v="43"/>
    <s v="aggregate"/>
    <x v="3"/>
  </r>
  <r>
    <s v="Oils Edible"/>
    <m/>
    <x v="93"/>
    <x v="1087"/>
    <x v="3"/>
    <x v="5"/>
    <x v="2"/>
    <x v="1"/>
    <x v="7"/>
    <n v="0.17514716965736987"/>
    <x v="43"/>
    <s v="aggregate"/>
    <x v="3"/>
  </r>
  <r>
    <s v="Oils Edible"/>
    <m/>
    <x v="93"/>
    <x v="1087"/>
    <x v="3"/>
    <x v="4"/>
    <x v="2"/>
    <x v="1"/>
    <x v="7"/>
    <n v="0.77663779136012834"/>
    <x v="43"/>
    <s v="aggregate"/>
    <x v="3"/>
  </r>
  <r>
    <s v="Oils Edible"/>
    <m/>
    <x v="93"/>
    <x v="1087"/>
    <x v="3"/>
    <x v="1"/>
    <x v="2"/>
    <x v="1"/>
    <x v="7"/>
    <n v="2.3522048634660493"/>
    <x v="43"/>
    <s v="aggregate"/>
    <x v="3"/>
  </r>
  <r>
    <s v="Oils Edible"/>
    <m/>
    <x v="93"/>
    <x v="1087"/>
    <x v="3"/>
    <x v="2"/>
    <x v="2"/>
    <x v="1"/>
    <x v="7"/>
    <n v="3.4818651295987575"/>
    <x v="43"/>
    <s v="aggregate"/>
    <x v="3"/>
  </r>
  <r>
    <s v="Oils Edible"/>
    <m/>
    <x v="93"/>
    <x v="1088"/>
    <x v="3"/>
    <x v="0"/>
    <x v="2"/>
    <x v="1"/>
    <x v="7"/>
    <n v="2.8661838492632725"/>
    <x v="43"/>
    <s v="aggregate"/>
    <x v="3"/>
  </r>
  <r>
    <s v="Oils Edible"/>
    <m/>
    <x v="93"/>
    <x v="1088"/>
    <x v="3"/>
    <x v="6"/>
    <x v="2"/>
    <x v="1"/>
    <x v="7"/>
    <n v="0"/>
    <x v="43"/>
    <s v="aggregate"/>
    <x v="3"/>
  </r>
  <r>
    <s v="Oils Edible"/>
    <m/>
    <x v="93"/>
    <x v="1088"/>
    <x v="3"/>
    <x v="7"/>
    <x v="2"/>
    <x v="1"/>
    <x v="7"/>
    <n v="1.4062939450281247"/>
    <x v="43"/>
    <s v="aggregate"/>
    <x v="3"/>
  </r>
  <r>
    <s v="Oils Edible"/>
    <m/>
    <x v="93"/>
    <x v="1088"/>
    <x v="3"/>
    <x v="3"/>
    <x v="2"/>
    <x v="1"/>
    <x v="7"/>
    <n v="0.28777581501297589"/>
    <x v="43"/>
    <s v="aggregate"/>
    <x v="3"/>
  </r>
  <r>
    <s v="Oils Edible"/>
    <m/>
    <x v="93"/>
    <x v="1088"/>
    <x v="3"/>
    <x v="5"/>
    <x v="2"/>
    <x v="1"/>
    <x v="7"/>
    <n v="0.27695030175653235"/>
    <x v="43"/>
    <s v="aggregate"/>
    <x v="3"/>
  </r>
  <r>
    <s v="Oils Edible"/>
    <m/>
    <x v="93"/>
    <x v="1088"/>
    <x v="3"/>
    <x v="4"/>
    <x v="2"/>
    <x v="1"/>
    <x v="7"/>
    <n v="0.7860684492541864"/>
    <x v="43"/>
    <s v="aggregate"/>
    <x v="3"/>
  </r>
  <r>
    <s v="Oils Edible"/>
    <m/>
    <x v="93"/>
    <x v="1088"/>
    <x v="3"/>
    <x v="1"/>
    <x v="2"/>
    <x v="1"/>
    <x v="7"/>
    <n v="4.2724777942913974"/>
    <x v="43"/>
    <s v="aggregate"/>
    <x v="3"/>
  </r>
  <r>
    <s v="Oils Edible"/>
    <m/>
    <x v="93"/>
    <x v="1088"/>
    <x v="3"/>
    <x v="2"/>
    <x v="2"/>
    <x v="1"/>
    <x v="7"/>
    <n v="5.6232723603150916"/>
    <x v="43"/>
    <s v="aggregate"/>
    <x v="3"/>
  </r>
  <r>
    <s v="Oils Edible"/>
    <m/>
    <x v="93"/>
    <x v="1025"/>
    <x v="3"/>
    <x v="0"/>
    <x v="2"/>
    <x v="1"/>
    <x v="7"/>
    <n v="0.12242100860741262"/>
    <x v="43"/>
    <s v="aggregate"/>
    <x v="3"/>
  </r>
  <r>
    <s v="Oils Edible"/>
    <m/>
    <x v="93"/>
    <x v="1025"/>
    <x v="3"/>
    <x v="6"/>
    <x v="2"/>
    <x v="1"/>
    <x v="7"/>
    <n v="0"/>
    <x v="43"/>
    <s v="aggregate"/>
    <x v="3"/>
  </r>
  <r>
    <s v="Oils Edible"/>
    <m/>
    <x v="93"/>
    <x v="1025"/>
    <x v="3"/>
    <x v="7"/>
    <x v="2"/>
    <x v="1"/>
    <x v="7"/>
    <n v="1.97637799772809"/>
    <x v="43"/>
    <s v="aggregate"/>
    <x v="3"/>
  </r>
  <r>
    <s v="Oils Edible"/>
    <m/>
    <x v="93"/>
    <x v="1025"/>
    <x v="3"/>
    <x v="3"/>
    <x v="2"/>
    <x v="1"/>
    <x v="7"/>
    <n v="0.21071442881242855"/>
    <x v="43"/>
    <s v="aggregate"/>
    <x v="3"/>
  </r>
  <r>
    <s v="Oils Edible"/>
    <m/>
    <x v="93"/>
    <x v="1025"/>
    <x v="3"/>
    <x v="5"/>
    <x v="2"/>
    <x v="1"/>
    <x v="7"/>
    <n v="0.18454226017423528"/>
    <x v="43"/>
    <s v="aggregate"/>
    <x v="3"/>
  </r>
  <r>
    <s v="Oils Edible"/>
    <m/>
    <x v="93"/>
    <x v="1025"/>
    <x v="3"/>
    <x v="4"/>
    <x v="2"/>
    <x v="1"/>
    <x v="7"/>
    <n v="0.78446469473705827"/>
    <x v="43"/>
    <s v="aggregate"/>
    <x v="3"/>
  </r>
  <r>
    <s v="Oils Edible"/>
    <m/>
    <x v="93"/>
    <x v="1025"/>
    <x v="3"/>
    <x v="1"/>
    <x v="2"/>
    <x v="1"/>
    <x v="7"/>
    <n v="2.0987990063355033"/>
    <x v="43"/>
    <s v="aggregate"/>
    <x v="3"/>
  </r>
  <r>
    <s v="Oils Edible"/>
    <m/>
    <x v="93"/>
    <x v="1025"/>
    <x v="3"/>
    <x v="2"/>
    <x v="2"/>
    <x v="1"/>
    <x v="7"/>
    <n v="3.2785203900592257"/>
    <x v="43"/>
    <s v="aggregate"/>
    <x v="3"/>
  </r>
  <r>
    <s v="Pickles/Relishes/Chutneys/Olives"/>
    <s v="Olives (Perishable)"/>
    <x v="94"/>
    <x v="1089"/>
    <x v="1"/>
    <x v="2"/>
    <x v="1"/>
    <x v="1"/>
    <x v="15"/>
    <n v="0.56000000000000005"/>
    <x v="3"/>
    <s v="aggregate"/>
    <x v="1"/>
  </r>
  <r>
    <s v="Pickles/Relishes/Chutneys/Olives"/>
    <s v="Olives (Perishable)"/>
    <x v="94"/>
    <x v="1090"/>
    <x v="2"/>
    <x v="1"/>
    <x v="1"/>
    <x v="2"/>
    <x v="7"/>
    <n v="1.3754138032000001"/>
    <x v="4"/>
    <s v="aggregate"/>
    <x v="2"/>
  </r>
  <r>
    <s v="Pickles/Relishes/Chutneys/Olives"/>
    <s v="Olives (Perishable)"/>
    <x v="94"/>
    <x v="1090"/>
    <x v="2"/>
    <x v="2"/>
    <x v="1"/>
    <x v="2"/>
    <x v="7"/>
    <n v="3.2750351174199999"/>
    <x v="4"/>
    <s v="aggregate"/>
    <x v="2"/>
  </r>
  <r>
    <s v="Pickles/Relishes/Chutneys/Olives"/>
    <s v="Olives (Perishable)"/>
    <x v="94"/>
    <x v="1090"/>
    <x v="2"/>
    <x v="3"/>
    <x v="1"/>
    <x v="2"/>
    <x v="7"/>
    <n v="1.2807332"/>
    <x v="4"/>
    <s v="aggregate"/>
    <x v="2"/>
  </r>
  <r>
    <s v="Pickles/Relishes/Chutneys/Olives"/>
    <s v="Olives (Perishable)"/>
    <x v="94"/>
    <x v="1090"/>
    <x v="2"/>
    <x v="4"/>
    <x v="1"/>
    <x v="2"/>
    <x v="7"/>
    <n v="0.22342902000000001"/>
    <x v="4"/>
    <s v="aggregate"/>
    <x v="2"/>
  </r>
  <r>
    <s v="Pickles/Relishes/Chutneys/Olives"/>
    <s v="Olives (Perishable)"/>
    <x v="94"/>
    <x v="1090"/>
    <x v="2"/>
    <x v="5"/>
    <x v="1"/>
    <x v="2"/>
    <x v="7"/>
    <n v="0.39545909421999997"/>
    <x v="4"/>
    <s v="aggregate"/>
    <x v="2"/>
  </r>
  <r>
    <s v="Bulb Vegetables"/>
    <s v="Onions"/>
    <x v="95"/>
    <x v="1091"/>
    <x v="0"/>
    <x v="0"/>
    <x v="0"/>
    <x v="0"/>
    <x v="18"/>
    <n v="1.9888229999999998E-3"/>
    <x v="0"/>
    <s v="aggregate"/>
    <x v="0"/>
  </r>
  <r>
    <s v="Bulb Vegetables"/>
    <s v="Onions"/>
    <x v="95"/>
    <x v="1091"/>
    <x v="0"/>
    <x v="1"/>
    <x v="0"/>
    <x v="0"/>
    <x v="18"/>
    <n v="1.7248690019999999"/>
    <x v="0"/>
    <s v="aggregate"/>
    <x v="0"/>
  </r>
  <r>
    <s v="Bulb Vegetables"/>
    <s v="Onions"/>
    <x v="95"/>
    <x v="1092"/>
    <x v="0"/>
    <x v="0"/>
    <x v="0"/>
    <x v="0"/>
    <x v="162"/>
    <n v="1.44807E-4"/>
    <x v="0"/>
    <s v="aggregate"/>
    <x v="0"/>
  </r>
  <r>
    <s v="Bulb Vegetables"/>
    <s v="Onions"/>
    <x v="95"/>
    <x v="1092"/>
    <x v="0"/>
    <x v="1"/>
    <x v="0"/>
    <x v="0"/>
    <x v="162"/>
    <n v="0.12242861300000001"/>
    <x v="0"/>
    <s v="aggregate"/>
    <x v="0"/>
  </r>
  <r>
    <s v="Bulb Vegetables"/>
    <s v="Onions"/>
    <x v="95"/>
    <x v="1093"/>
    <x v="0"/>
    <x v="0"/>
    <x v="0"/>
    <x v="0"/>
    <x v="163"/>
    <n v="5.4462999999999997E-5"/>
    <x v="0"/>
    <s v="aggregate"/>
    <x v="0"/>
  </r>
  <r>
    <s v="Bulb Vegetables"/>
    <s v="Onions"/>
    <x v="95"/>
    <x v="1093"/>
    <x v="0"/>
    <x v="1"/>
    <x v="0"/>
    <x v="0"/>
    <x v="163"/>
    <n v="4.5379385000000001E-2"/>
    <x v="0"/>
    <s v="aggregate"/>
    <x v="0"/>
  </r>
  <r>
    <s v="Bulb Vegetables"/>
    <s v="Onions"/>
    <x v="95"/>
    <x v="1094"/>
    <x v="0"/>
    <x v="0"/>
    <x v="0"/>
    <x v="0"/>
    <x v="47"/>
    <n v="6.4630999999999998E-5"/>
    <x v="0"/>
    <s v="aggregate"/>
    <x v="0"/>
  </r>
  <r>
    <s v="Bulb Vegetables"/>
    <s v="Onions"/>
    <x v="95"/>
    <x v="1094"/>
    <x v="0"/>
    <x v="1"/>
    <x v="0"/>
    <x v="0"/>
    <x v="47"/>
    <n v="5.3946493999999998E-2"/>
    <x v="0"/>
    <s v="aggregate"/>
    <x v="0"/>
  </r>
  <r>
    <s v="Bulb Vegetables"/>
    <s v="Onions"/>
    <x v="95"/>
    <x v="1095"/>
    <x v="0"/>
    <x v="0"/>
    <x v="0"/>
    <x v="0"/>
    <x v="164"/>
    <n v="6.5802999999999993E-5"/>
    <x v="0"/>
    <s v="aggregate"/>
    <x v="0"/>
  </r>
  <r>
    <s v="Bulb Vegetables"/>
    <s v="Onions"/>
    <x v="95"/>
    <x v="1095"/>
    <x v="0"/>
    <x v="1"/>
    <x v="0"/>
    <x v="0"/>
    <x v="164"/>
    <n v="5.4001240999999998E-2"/>
    <x v="0"/>
    <s v="aggregate"/>
    <x v="0"/>
  </r>
  <r>
    <s v="Bulb Vegetables"/>
    <s v="Onions"/>
    <x v="95"/>
    <x v="1096"/>
    <x v="1"/>
    <x v="2"/>
    <x v="1"/>
    <x v="1"/>
    <x v="15"/>
    <n v="0.18"/>
    <x v="3"/>
    <s v="aggregate"/>
    <x v="1"/>
  </r>
  <r>
    <s v="Bulb Vegetables"/>
    <s v="Onions"/>
    <x v="95"/>
    <x v="1097"/>
    <x v="2"/>
    <x v="1"/>
    <x v="1"/>
    <x v="2"/>
    <x v="7"/>
    <n v="0.19309353297000001"/>
    <x v="4"/>
    <s v="aggregate"/>
    <x v="2"/>
  </r>
  <r>
    <s v="Bulb Vegetables"/>
    <s v="Onions"/>
    <x v="95"/>
    <x v="1097"/>
    <x v="2"/>
    <x v="2"/>
    <x v="1"/>
    <x v="2"/>
    <x v="7"/>
    <n v="0.31503209185999997"/>
    <x v="4"/>
    <s v="aggregate"/>
    <x v="2"/>
  </r>
  <r>
    <s v="Bulb Vegetables"/>
    <s v="Onions"/>
    <x v="95"/>
    <x v="1097"/>
    <x v="2"/>
    <x v="3"/>
    <x v="1"/>
    <x v="2"/>
    <x v="7"/>
    <n v="0"/>
    <x v="4"/>
    <s v="aggregate"/>
    <x v="2"/>
  </r>
  <r>
    <s v="Bulb Vegetables"/>
    <s v="Onions"/>
    <x v="95"/>
    <x v="1097"/>
    <x v="2"/>
    <x v="4"/>
    <x v="1"/>
    <x v="2"/>
    <x v="7"/>
    <n v="0"/>
    <x v="4"/>
    <s v="aggregate"/>
    <x v="2"/>
  </r>
  <r>
    <s v="Bulb Vegetables"/>
    <s v="Onions"/>
    <x v="95"/>
    <x v="1097"/>
    <x v="2"/>
    <x v="5"/>
    <x v="1"/>
    <x v="2"/>
    <x v="7"/>
    <n v="0.12193855889000001"/>
    <x v="4"/>
    <s v="aggregate"/>
    <x v="2"/>
  </r>
  <r>
    <s v="Bulb Vegetables"/>
    <s v="Onions"/>
    <x v="95"/>
    <x v="1098"/>
    <x v="4"/>
    <x v="1"/>
    <x v="3"/>
    <x v="2"/>
    <x v="18"/>
    <n v="0.222665688774628"/>
    <x v="5"/>
    <s v="aggregate"/>
    <x v="4"/>
  </r>
  <r>
    <s v="Bulb Vegetables"/>
    <s v="Onions"/>
    <x v="95"/>
    <x v="1098"/>
    <x v="4"/>
    <x v="4"/>
    <x v="3"/>
    <x v="2"/>
    <x v="18"/>
    <n v="1.50003673706646E-2"/>
    <x v="5"/>
    <s v="aggregate"/>
    <x v="4"/>
  </r>
  <r>
    <s v="Bulb Vegetables"/>
    <s v="Onions"/>
    <x v="95"/>
    <x v="1098"/>
    <x v="4"/>
    <x v="5"/>
    <x v="3"/>
    <x v="2"/>
    <x v="18"/>
    <n v="5.3030866551221099E-2"/>
    <x v="5"/>
    <s v="aggregate"/>
    <x v="4"/>
  </r>
  <r>
    <s v="Bulb Vegetables"/>
    <s v="Onions"/>
    <x v="95"/>
    <x v="1098"/>
    <x v="4"/>
    <x v="2"/>
    <x v="3"/>
    <x v="2"/>
    <x v="18"/>
    <n v="0.58245190000000002"/>
    <x v="5"/>
    <s v="aggregate"/>
    <x v="4"/>
  </r>
  <r>
    <s v="Bulb Vegetables"/>
    <s v="Onions"/>
    <x v="95"/>
    <x v="1098"/>
    <x v="4"/>
    <x v="3"/>
    <x v="3"/>
    <x v="2"/>
    <x v="18"/>
    <n v="0.29175494112815198"/>
    <x v="5"/>
    <s v="aggregate"/>
    <x v="4"/>
  </r>
  <r>
    <s v="Bulb Vegetables"/>
    <s v="Onions"/>
    <x v="95"/>
    <x v="1098"/>
    <x v="4"/>
    <x v="1"/>
    <x v="4"/>
    <x v="2"/>
    <x v="18"/>
    <n v="0.222665688774628"/>
    <x v="5"/>
    <s v="aggregate"/>
    <x v="4"/>
  </r>
  <r>
    <s v="Bulb Vegetables"/>
    <s v="Onions"/>
    <x v="95"/>
    <x v="1098"/>
    <x v="4"/>
    <x v="4"/>
    <x v="4"/>
    <x v="2"/>
    <x v="18"/>
    <n v="1.50003673706646E-2"/>
    <x v="5"/>
    <s v="aggregate"/>
    <x v="4"/>
  </r>
  <r>
    <s v="Bulb Vegetables"/>
    <s v="Onions"/>
    <x v="95"/>
    <x v="1098"/>
    <x v="4"/>
    <x v="5"/>
    <x v="4"/>
    <x v="2"/>
    <x v="18"/>
    <n v="0.31594416887011501"/>
    <x v="5"/>
    <s v="aggregate"/>
    <x v="4"/>
  </r>
  <r>
    <s v="Bulb Vegetables"/>
    <s v="Onions"/>
    <x v="95"/>
    <x v="1098"/>
    <x v="4"/>
    <x v="2"/>
    <x v="4"/>
    <x v="2"/>
    <x v="18"/>
    <n v="0.86040399999999995"/>
    <x v="5"/>
    <s v="aggregate"/>
    <x v="4"/>
  </r>
  <r>
    <s v="Bulb Vegetables"/>
    <s v="Onions"/>
    <x v="95"/>
    <x v="1098"/>
    <x v="4"/>
    <x v="3"/>
    <x v="4"/>
    <x v="2"/>
    <x v="18"/>
    <n v="0.30679372859523901"/>
    <x v="5"/>
    <s v="aggregate"/>
    <x v="4"/>
  </r>
  <r>
    <s v="Bulb Vegetables"/>
    <s v="Onions"/>
    <x v="95"/>
    <x v="1099"/>
    <x v="4"/>
    <x v="1"/>
    <x v="3"/>
    <x v="2"/>
    <x v="18"/>
    <n v="0.222665688774628"/>
    <x v="5"/>
    <s v="aggregate"/>
    <x v="4"/>
  </r>
  <r>
    <s v="Bulb Vegetables"/>
    <s v="Onions"/>
    <x v="95"/>
    <x v="1099"/>
    <x v="4"/>
    <x v="4"/>
    <x v="3"/>
    <x v="2"/>
    <x v="18"/>
    <n v="1.85142414260802E-2"/>
    <x v="5"/>
    <s v="aggregate"/>
    <x v="4"/>
  </r>
  <r>
    <s v="Bulb Vegetables"/>
    <s v="Onions"/>
    <x v="95"/>
    <x v="1099"/>
    <x v="4"/>
    <x v="5"/>
    <x v="3"/>
    <x v="2"/>
    <x v="18"/>
    <n v="5.8415119753783502E-2"/>
    <x v="5"/>
    <s v="aggregate"/>
    <x v="4"/>
  </r>
  <r>
    <s v="Bulb Vegetables"/>
    <s v="Onions"/>
    <x v="95"/>
    <x v="1099"/>
    <x v="4"/>
    <x v="2"/>
    <x v="3"/>
    <x v="2"/>
    <x v="18"/>
    <n v="1.115607"/>
    <x v="5"/>
    <s v="aggregate"/>
    <x v="4"/>
  </r>
  <r>
    <s v="Bulb Vegetables"/>
    <s v="Onions"/>
    <x v="95"/>
    <x v="1099"/>
    <x v="4"/>
    <x v="3"/>
    <x v="3"/>
    <x v="2"/>
    <x v="18"/>
    <n v="0.81601178201040403"/>
    <x v="5"/>
    <s v="aggregate"/>
    <x v="4"/>
  </r>
  <r>
    <s v="Bulb Vegetables"/>
    <s v="Onions"/>
    <x v="95"/>
    <x v="1099"/>
    <x v="4"/>
    <x v="1"/>
    <x v="4"/>
    <x v="2"/>
    <x v="18"/>
    <n v="0.222665688774628"/>
    <x v="5"/>
    <s v="aggregate"/>
    <x v="4"/>
  </r>
  <r>
    <s v="Bulb Vegetables"/>
    <s v="Onions"/>
    <x v="95"/>
    <x v="1099"/>
    <x v="4"/>
    <x v="4"/>
    <x v="4"/>
    <x v="2"/>
    <x v="18"/>
    <n v="1.85142414260802E-2"/>
    <x v="5"/>
    <s v="aggregate"/>
    <x v="4"/>
  </r>
  <r>
    <s v="Bulb Vegetables"/>
    <s v="Onions"/>
    <x v="95"/>
    <x v="1099"/>
    <x v="4"/>
    <x v="5"/>
    <x v="4"/>
    <x v="2"/>
    <x v="18"/>
    <n v="0.24189694971641101"/>
    <x v="5"/>
    <s v="aggregate"/>
    <x v="4"/>
  </r>
  <r>
    <s v="Bulb Vegetables"/>
    <s v="Onions"/>
    <x v="95"/>
    <x v="1099"/>
    <x v="4"/>
    <x v="2"/>
    <x v="4"/>
    <x v="2"/>
    <x v="18"/>
    <n v="1.321747"/>
    <x v="5"/>
    <s v="aggregate"/>
    <x v="4"/>
  </r>
  <r>
    <s v="Bulb Vegetables"/>
    <s v="Onions"/>
    <x v="95"/>
    <x v="1099"/>
    <x v="4"/>
    <x v="3"/>
    <x v="4"/>
    <x v="2"/>
    <x v="18"/>
    <n v="0.83867040415616201"/>
    <x v="5"/>
    <s v="aggregate"/>
    <x v="4"/>
  </r>
  <r>
    <s v="Bulb Vegetables"/>
    <s v="Onions"/>
    <x v="95"/>
    <x v="1100"/>
    <x v="4"/>
    <x v="1"/>
    <x v="3"/>
    <x v="2"/>
    <x v="18"/>
    <n v="0.23327967493021001"/>
    <x v="5"/>
    <s v="aggregate"/>
    <x v="4"/>
  </r>
  <r>
    <s v="Bulb Vegetables"/>
    <s v="Onions"/>
    <x v="95"/>
    <x v="1100"/>
    <x v="4"/>
    <x v="4"/>
    <x v="3"/>
    <x v="2"/>
    <x v="18"/>
    <n v="1.4177727109553"/>
    <x v="5"/>
    <s v="aggregate"/>
    <x v="4"/>
  </r>
  <r>
    <s v="Bulb Vegetables"/>
    <s v="Onions"/>
    <x v="95"/>
    <x v="1100"/>
    <x v="4"/>
    <x v="5"/>
    <x v="3"/>
    <x v="2"/>
    <x v="18"/>
    <n v="8.7891443956470694E-2"/>
    <x v="5"/>
    <s v="aggregate"/>
    <x v="4"/>
  </r>
  <r>
    <s v="Bulb Vegetables"/>
    <s v="Onions"/>
    <x v="95"/>
    <x v="1100"/>
    <x v="4"/>
    <x v="2"/>
    <x v="3"/>
    <x v="2"/>
    <x v="18"/>
    <n v="2.2155640000000001"/>
    <x v="5"/>
    <s v="aggregate"/>
    <x v="4"/>
  </r>
  <r>
    <s v="Bulb Vegetables"/>
    <s v="Onions"/>
    <x v="95"/>
    <x v="1100"/>
    <x v="4"/>
    <x v="3"/>
    <x v="3"/>
    <x v="2"/>
    <x v="18"/>
    <n v="0.476619632349853"/>
    <x v="5"/>
    <s v="aggregate"/>
    <x v="4"/>
  </r>
  <r>
    <s v="Bulb Vegetables"/>
    <s v="Onions"/>
    <x v="95"/>
    <x v="1100"/>
    <x v="4"/>
    <x v="1"/>
    <x v="4"/>
    <x v="2"/>
    <x v="18"/>
    <n v="0.23327967493021001"/>
    <x v="5"/>
    <s v="aggregate"/>
    <x v="4"/>
  </r>
  <r>
    <s v="Bulb Vegetables"/>
    <s v="Onions"/>
    <x v="95"/>
    <x v="1100"/>
    <x v="4"/>
    <x v="4"/>
    <x v="4"/>
    <x v="2"/>
    <x v="18"/>
    <n v="1.4177727109553"/>
    <x v="5"/>
    <s v="aggregate"/>
    <x v="4"/>
  </r>
  <r>
    <s v="Bulb Vegetables"/>
    <s v="Onions"/>
    <x v="95"/>
    <x v="1100"/>
    <x v="4"/>
    <x v="5"/>
    <x v="4"/>
    <x v="2"/>
    <x v="18"/>
    <n v="0.370159721545609"/>
    <x v="5"/>
    <s v="aggregate"/>
    <x v="4"/>
  </r>
  <r>
    <s v="Bulb Vegetables"/>
    <s v="Onions"/>
    <x v="95"/>
    <x v="1100"/>
    <x v="4"/>
    <x v="2"/>
    <x v="4"/>
    <x v="2"/>
    <x v="18"/>
    <n v="2.5292970000000001"/>
    <x v="5"/>
    <s v="aggregate"/>
    <x v="4"/>
  </r>
  <r>
    <s v="Bulb Vegetables"/>
    <s v="Onions"/>
    <x v="95"/>
    <x v="1100"/>
    <x v="4"/>
    <x v="3"/>
    <x v="4"/>
    <x v="2"/>
    <x v="18"/>
    <n v="0.50808451490215201"/>
    <x v="5"/>
    <s v="aggregate"/>
    <x v="4"/>
  </r>
  <r>
    <s v="Bulb Vegetables"/>
    <s v="Onions"/>
    <x v="95"/>
    <x v="1101"/>
    <x v="4"/>
    <x v="1"/>
    <x v="3"/>
    <x v="2"/>
    <x v="18"/>
    <n v="0.222665688774628"/>
    <x v="5"/>
    <s v="aggregate"/>
    <x v="4"/>
  </r>
  <r>
    <s v="Bulb Vegetables"/>
    <s v="Onions"/>
    <x v="95"/>
    <x v="1101"/>
    <x v="4"/>
    <x v="4"/>
    <x v="3"/>
    <x v="2"/>
    <x v="18"/>
    <n v="1.85142414260802E-2"/>
    <x v="5"/>
    <s v="aggregate"/>
    <x v="4"/>
  </r>
  <r>
    <s v="Bulb Vegetables"/>
    <s v="Onions"/>
    <x v="95"/>
    <x v="1101"/>
    <x v="4"/>
    <x v="5"/>
    <x v="3"/>
    <x v="2"/>
    <x v="18"/>
    <n v="5.2282289445683999E-2"/>
    <x v="5"/>
    <s v="aggregate"/>
    <x v="4"/>
  </r>
  <r>
    <s v="Bulb Vegetables"/>
    <s v="Onions"/>
    <x v="95"/>
    <x v="1101"/>
    <x v="4"/>
    <x v="2"/>
    <x v="3"/>
    <x v="2"/>
    <x v="18"/>
    <n v="0.79343470000000005"/>
    <x v="5"/>
    <s v="aggregate"/>
    <x v="4"/>
  </r>
  <r>
    <s v="Bulb Vegetables"/>
    <s v="Onions"/>
    <x v="95"/>
    <x v="1101"/>
    <x v="4"/>
    <x v="3"/>
    <x v="3"/>
    <x v="2"/>
    <x v="18"/>
    <n v="0.49997246391193301"/>
    <x v="5"/>
    <s v="aggregate"/>
    <x v="4"/>
  </r>
  <r>
    <s v="Bulb Vegetables"/>
    <s v="Onions"/>
    <x v="95"/>
    <x v="1101"/>
    <x v="4"/>
    <x v="1"/>
    <x v="4"/>
    <x v="2"/>
    <x v="18"/>
    <n v="0.222665688774628"/>
    <x v="5"/>
    <s v="aggregate"/>
    <x v="4"/>
  </r>
  <r>
    <s v="Bulb Vegetables"/>
    <s v="Onions"/>
    <x v="95"/>
    <x v="1101"/>
    <x v="4"/>
    <x v="4"/>
    <x v="4"/>
    <x v="2"/>
    <x v="18"/>
    <n v="1.85142414260802E-2"/>
    <x v="5"/>
    <s v="aggregate"/>
    <x v="4"/>
  </r>
  <r>
    <s v="Bulb Vegetables"/>
    <s v="Onions"/>
    <x v="95"/>
    <x v="1101"/>
    <x v="4"/>
    <x v="5"/>
    <x v="4"/>
    <x v="2"/>
    <x v="18"/>
    <n v="5.2282289445683999E-2"/>
    <x v="5"/>
    <s v="aggregate"/>
    <x v="4"/>
  </r>
  <r>
    <s v="Bulb Vegetables"/>
    <s v="Onions"/>
    <x v="95"/>
    <x v="1101"/>
    <x v="4"/>
    <x v="2"/>
    <x v="4"/>
    <x v="2"/>
    <x v="18"/>
    <n v="0.79343470000000005"/>
    <x v="5"/>
    <s v="aggregate"/>
    <x v="4"/>
  </r>
  <r>
    <s v="Bulb Vegetables"/>
    <s v="Onions"/>
    <x v="95"/>
    <x v="1101"/>
    <x v="4"/>
    <x v="3"/>
    <x v="4"/>
    <x v="2"/>
    <x v="18"/>
    <n v="0.49997246391193301"/>
    <x v="5"/>
    <s v="aggregate"/>
    <x v="4"/>
  </r>
  <r>
    <s v="Bulb Vegetables"/>
    <s v="Onions"/>
    <x v="95"/>
    <x v="1102"/>
    <x v="3"/>
    <x v="0"/>
    <x v="2"/>
    <x v="1"/>
    <x v="7"/>
    <n v="4.808971774379135E-3"/>
    <x v="14"/>
    <s v="aggregate"/>
    <x v="3"/>
  </r>
  <r>
    <s v="Bulb Vegetables"/>
    <s v="Onions"/>
    <x v="95"/>
    <x v="1102"/>
    <x v="3"/>
    <x v="6"/>
    <x v="2"/>
    <x v="1"/>
    <x v="7"/>
    <n v="0"/>
    <x v="14"/>
    <s v="aggregate"/>
    <x v="3"/>
  </r>
  <r>
    <s v="Bulb Vegetables"/>
    <s v="Onions"/>
    <x v="95"/>
    <x v="1102"/>
    <x v="3"/>
    <x v="7"/>
    <x v="2"/>
    <x v="1"/>
    <x v="7"/>
    <n v="0.21103900157676167"/>
    <x v="14"/>
    <s v="aggregate"/>
    <x v="3"/>
  </r>
  <r>
    <s v="Bulb Vegetables"/>
    <s v="Onions"/>
    <x v="95"/>
    <x v="1102"/>
    <x v="3"/>
    <x v="3"/>
    <x v="2"/>
    <x v="1"/>
    <x v="7"/>
    <n v="0"/>
    <x v="14"/>
    <s v="aggregate"/>
    <x v="3"/>
  </r>
  <r>
    <s v="Bulb Vegetables"/>
    <s v="Onions"/>
    <x v="95"/>
    <x v="1102"/>
    <x v="3"/>
    <x v="5"/>
    <x v="2"/>
    <x v="1"/>
    <x v="7"/>
    <n v="9.4781878039927006E-2"/>
    <x v="14"/>
    <s v="aggregate"/>
    <x v="3"/>
  </r>
  <r>
    <s v="Bulb Vegetables"/>
    <s v="Onions"/>
    <x v="95"/>
    <x v="1102"/>
    <x v="3"/>
    <x v="4"/>
    <x v="2"/>
    <x v="1"/>
    <x v="7"/>
    <n v="4.4784978268159636E-2"/>
    <x v="14"/>
    <s v="aggregate"/>
    <x v="3"/>
  </r>
  <r>
    <s v="Bulb Vegetables"/>
    <s v="Onions"/>
    <x v="95"/>
    <x v="1102"/>
    <x v="3"/>
    <x v="1"/>
    <x v="2"/>
    <x v="1"/>
    <x v="7"/>
    <n v="0.21584797335114081"/>
    <x v="14"/>
    <s v="aggregate"/>
    <x v="3"/>
  </r>
  <r>
    <s v="Bulb Vegetables"/>
    <s v="Onions"/>
    <x v="95"/>
    <x v="1102"/>
    <x v="3"/>
    <x v="2"/>
    <x v="2"/>
    <x v="1"/>
    <x v="7"/>
    <n v="0.35541482965922744"/>
    <x v="14"/>
    <s v="aggregate"/>
    <x v="3"/>
  </r>
  <r>
    <s v="Citrus"/>
    <s v="Oranges"/>
    <x v="96"/>
    <x v="1103"/>
    <x v="5"/>
    <x v="1"/>
    <x v="1"/>
    <x v="0"/>
    <x v="7"/>
    <n v="0.32762270999999998"/>
    <x v="9"/>
    <s v="aggregate"/>
    <x v="3"/>
  </r>
  <r>
    <s v="Citrus"/>
    <s v="Oranges"/>
    <x v="96"/>
    <x v="1103"/>
    <x v="5"/>
    <x v="3"/>
    <x v="1"/>
    <x v="0"/>
    <x v="7"/>
    <n v="0"/>
    <x v="9"/>
    <s v="aggregate"/>
    <x v="3"/>
  </r>
  <r>
    <s v="Citrus"/>
    <s v="Oranges"/>
    <x v="96"/>
    <x v="1103"/>
    <x v="5"/>
    <x v="4"/>
    <x v="1"/>
    <x v="0"/>
    <x v="7"/>
    <n v="0"/>
    <x v="9"/>
    <s v="aggregate"/>
    <x v="3"/>
  </r>
  <r>
    <s v="Citrus"/>
    <s v="Oranges"/>
    <x v="96"/>
    <x v="1103"/>
    <x v="5"/>
    <x v="5"/>
    <x v="1"/>
    <x v="0"/>
    <x v="7"/>
    <n v="0.33445761000000002"/>
    <x v="9"/>
    <s v="aggregate"/>
    <x v="3"/>
  </r>
  <r>
    <s v="Citrus"/>
    <s v="Oranges"/>
    <x v="96"/>
    <x v="1103"/>
    <x v="5"/>
    <x v="2"/>
    <x v="1"/>
    <x v="0"/>
    <x v="7"/>
    <n v="0.66208032000000006"/>
    <x v="9"/>
    <s v="aggregate"/>
    <x v="3"/>
  </r>
  <r>
    <s v="Citrus"/>
    <s v="Oranges"/>
    <x v="96"/>
    <x v="1104"/>
    <x v="1"/>
    <x v="2"/>
    <x v="1"/>
    <x v="1"/>
    <x v="15"/>
    <n v="0.35"/>
    <x v="3"/>
    <s v="aggregate"/>
    <x v="1"/>
  </r>
  <r>
    <s v="Citrus"/>
    <s v="Oranges"/>
    <x v="96"/>
    <x v="1105"/>
    <x v="2"/>
    <x v="1"/>
    <x v="1"/>
    <x v="2"/>
    <x v="7"/>
    <n v="0.14887784081"/>
    <x v="4"/>
    <s v="aggregate"/>
    <x v="2"/>
  </r>
  <r>
    <s v="Citrus"/>
    <s v="Oranges"/>
    <x v="96"/>
    <x v="1105"/>
    <x v="2"/>
    <x v="2"/>
    <x v="1"/>
    <x v="2"/>
    <x v="7"/>
    <n v="0.24250973186999999"/>
    <x v="4"/>
    <s v="aggregate"/>
    <x v="2"/>
  </r>
  <r>
    <s v="Citrus"/>
    <s v="Oranges"/>
    <x v="96"/>
    <x v="1105"/>
    <x v="2"/>
    <x v="3"/>
    <x v="1"/>
    <x v="2"/>
    <x v="7"/>
    <n v="0"/>
    <x v="4"/>
    <s v="aggregate"/>
    <x v="2"/>
  </r>
  <r>
    <s v="Citrus"/>
    <s v="Oranges"/>
    <x v="96"/>
    <x v="1105"/>
    <x v="2"/>
    <x v="4"/>
    <x v="1"/>
    <x v="2"/>
    <x v="7"/>
    <n v="0"/>
    <x v="4"/>
    <s v="aggregate"/>
    <x v="2"/>
  </r>
  <r>
    <s v="Citrus"/>
    <s v="Oranges"/>
    <x v="96"/>
    <x v="1105"/>
    <x v="2"/>
    <x v="5"/>
    <x v="1"/>
    <x v="2"/>
    <x v="7"/>
    <n v="9.363189106E-2"/>
    <x v="4"/>
    <s v="aggregate"/>
    <x v="2"/>
  </r>
  <r>
    <s v="Other Feed Crops"/>
    <m/>
    <x v="97"/>
    <x v="1106"/>
    <x v="0"/>
    <x v="0"/>
    <x v="0"/>
    <x v="0"/>
    <x v="122"/>
    <n v="1.9057000000000001E-5"/>
    <x v="0"/>
    <s v="aggregate"/>
    <x v="0"/>
  </r>
  <r>
    <s v="Other Feed Crops"/>
    <m/>
    <x v="97"/>
    <x v="1106"/>
    <x v="0"/>
    <x v="1"/>
    <x v="0"/>
    <x v="0"/>
    <x v="122"/>
    <n v="0.231197136"/>
    <x v="0"/>
    <s v="aggregate"/>
    <x v="0"/>
  </r>
  <r>
    <s v="Other Feed Crops"/>
    <m/>
    <x v="97"/>
    <x v="1107"/>
    <x v="0"/>
    <x v="0"/>
    <x v="0"/>
    <x v="0"/>
    <x v="122"/>
    <n v="2.0885000000000001E-5"/>
    <x v="27"/>
    <s v="aggregate"/>
    <x v="0"/>
  </r>
  <r>
    <s v="Other Feed Crops"/>
    <m/>
    <x v="97"/>
    <x v="1107"/>
    <x v="0"/>
    <x v="1"/>
    <x v="0"/>
    <x v="0"/>
    <x v="122"/>
    <n v="0.25336894100000001"/>
    <x v="27"/>
    <s v="aggregate"/>
    <x v="0"/>
  </r>
  <r>
    <s v="Other Feed Crops"/>
    <m/>
    <x v="97"/>
    <x v="1108"/>
    <x v="0"/>
    <x v="0"/>
    <x v="0"/>
    <x v="0"/>
    <x v="123"/>
    <n v="1.6902200000000001E-4"/>
    <x v="0"/>
    <s v="aggregate"/>
    <x v="0"/>
  </r>
  <r>
    <s v="Other Feed Crops"/>
    <m/>
    <x v="97"/>
    <x v="1108"/>
    <x v="0"/>
    <x v="1"/>
    <x v="0"/>
    <x v="0"/>
    <x v="123"/>
    <n v="0.18364630200000001"/>
    <x v="0"/>
    <s v="aggregate"/>
    <x v="0"/>
  </r>
  <r>
    <s v="Other Feed Crops"/>
    <m/>
    <x v="97"/>
    <x v="1109"/>
    <x v="0"/>
    <x v="0"/>
    <x v="0"/>
    <x v="0"/>
    <x v="123"/>
    <n v="1.8381100000000001E-4"/>
    <x v="27"/>
    <s v="aggregate"/>
    <x v="0"/>
  </r>
  <r>
    <s v="Other Feed Crops"/>
    <m/>
    <x v="97"/>
    <x v="1109"/>
    <x v="0"/>
    <x v="1"/>
    <x v="0"/>
    <x v="0"/>
    <x v="123"/>
    <n v="0.19971535400000001"/>
    <x v="27"/>
    <s v="aggregate"/>
    <x v="0"/>
  </r>
  <r>
    <s v="Other Feed Crops"/>
    <m/>
    <x v="97"/>
    <x v="1110"/>
    <x v="0"/>
    <x v="0"/>
    <x v="0"/>
    <x v="0"/>
    <x v="124"/>
    <n v="1.03484E-4"/>
    <x v="0"/>
    <s v="aggregate"/>
    <x v="0"/>
  </r>
  <r>
    <s v="Other Feed Crops"/>
    <m/>
    <x v="97"/>
    <x v="1110"/>
    <x v="0"/>
    <x v="1"/>
    <x v="0"/>
    <x v="0"/>
    <x v="124"/>
    <n v="0.253471167"/>
    <x v="0"/>
    <s v="aggregate"/>
    <x v="0"/>
  </r>
  <r>
    <s v="Other Feed Crops"/>
    <m/>
    <x v="97"/>
    <x v="1111"/>
    <x v="0"/>
    <x v="0"/>
    <x v="0"/>
    <x v="0"/>
    <x v="124"/>
    <n v="1.12539E-4"/>
    <x v="27"/>
    <s v="aggregate"/>
    <x v="0"/>
  </r>
  <r>
    <s v="Other Feed Crops"/>
    <m/>
    <x v="97"/>
    <x v="1111"/>
    <x v="0"/>
    <x v="1"/>
    <x v="0"/>
    <x v="0"/>
    <x v="124"/>
    <n v="0.27564989400000001"/>
    <x v="27"/>
    <s v="aggregate"/>
    <x v="0"/>
  </r>
  <r>
    <s v="Other Feed Crops"/>
    <m/>
    <x v="97"/>
    <x v="1112"/>
    <x v="0"/>
    <x v="0"/>
    <x v="0"/>
    <x v="0"/>
    <x v="125"/>
    <n v="1.9372999999999999E-5"/>
    <x v="0"/>
    <s v="aggregate"/>
    <x v="0"/>
  </r>
  <r>
    <s v="Other Feed Crops"/>
    <m/>
    <x v="97"/>
    <x v="1112"/>
    <x v="0"/>
    <x v="1"/>
    <x v="0"/>
    <x v="0"/>
    <x v="125"/>
    <n v="0.17887383200000001"/>
    <x v="0"/>
    <s v="aggregate"/>
    <x v="0"/>
  </r>
  <r>
    <s v="Other Feed Crops"/>
    <m/>
    <x v="97"/>
    <x v="1113"/>
    <x v="0"/>
    <x v="0"/>
    <x v="0"/>
    <x v="0"/>
    <x v="125"/>
    <n v="2.1231000000000001E-5"/>
    <x v="27"/>
    <s v="aggregate"/>
    <x v="0"/>
  </r>
  <r>
    <s v="Other Feed Crops"/>
    <m/>
    <x v="97"/>
    <x v="1113"/>
    <x v="0"/>
    <x v="1"/>
    <x v="0"/>
    <x v="0"/>
    <x v="125"/>
    <n v="0.19602783300000001"/>
    <x v="27"/>
    <s v="aggregate"/>
    <x v="0"/>
  </r>
  <r>
    <s v="Other Feed Crops"/>
    <m/>
    <x v="97"/>
    <x v="1114"/>
    <x v="0"/>
    <x v="0"/>
    <x v="0"/>
    <x v="0"/>
    <x v="126"/>
    <n v="5.4137E-5"/>
    <x v="0"/>
    <s v="aggregate"/>
    <x v="0"/>
  </r>
  <r>
    <s v="Other Feed Crops"/>
    <m/>
    <x v="97"/>
    <x v="1114"/>
    <x v="0"/>
    <x v="1"/>
    <x v="0"/>
    <x v="0"/>
    <x v="126"/>
    <n v="0.21144644800000001"/>
    <x v="0"/>
    <s v="aggregate"/>
    <x v="0"/>
  </r>
  <r>
    <s v="Other Feed Crops"/>
    <m/>
    <x v="97"/>
    <x v="1115"/>
    <x v="0"/>
    <x v="0"/>
    <x v="0"/>
    <x v="0"/>
    <x v="126"/>
    <n v="5.8873999999999999E-5"/>
    <x v="27"/>
    <s v="aggregate"/>
    <x v="0"/>
  </r>
  <r>
    <s v="Other Feed Crops"/>
    <m/>
    <x v="97"/>
    <x v="1115"/>
    <x v="0"/>
    <x v="1"/>
    <x v="0"/>
    <x v="0"/>
    <x v="126"/>
    <n v="0.22994801200000001"/>
    <x v="27"/>
    <s v="aggregate"/>
    <x v="0"/>
  </r>
  <r>
    <s v="Other Feed Crops"/>
    <m/>
    <x v="97"/>
    <x v="1116"/>
    <x v="0"/>
    <x v="0"/>
    <x v="0"/>
    <x v="0"/>
    <x v="165"/>
    <n v="3.6897000000000003E-5"/>
    <x v="44"/>
    <s v="aggregate"/>
    <x v="0"/>
  </r>
  <r>
    <s v="Other Feed Crops"/>
    <m/>
    <x v="97"/>
    <x v="1116"/>
    <x v="0"/>
    <x v="1"/>
    <x v="0"/>
    <x v="0"/>
    <x v="165"/>
    <n v="6.9858833999999995E-2"/>
    <x v="44"/>
    <s v="aggregate"/>
    <x v="0"/>
  </r>
  <r>
    <s v="Other Feed Crops"/>
    <m/>
    <x v="97"/>
    <x v="1117"/>
    <x v="0"/>
    <x v="0"/>
    <x v="0"/>
    <x v="0"/>
    <x v="92"/>
    <n v="1.4477000000000001E-4"/>
    <x v="0"/>
    <s v="aggregate"/>
    <x v="0"/>
  </r>
  <r>
    <s v="Other Feed Crops"/>
    <m/>
    <x v="97"/>
    <x v="1117"/>
    <x v="0"/>
    <x v="1"/>
    <x v="0"/>
    <x v="0"/>
    <x v="92"/>
    <n v="0.29491041000000001"/>
    <x v="0"/>
    <s v="aggregate"/>
    <x v="0"/>
  </r>
  <r>
    <s v="Other Feed Crops"/>
    <m/>
    <x v="97"/>
    <x v="1118"/>
    <x v="0"/>
    <x v="0"/>
    <x v="0"/>
    <x v="0"/>
    <x v="99"/>
    <n v="1.39901E-4"/>
    <x v="0"/>
    <s v="aggregate"/>
    <x v="0"/>
  </r>
  <r>
    <s v="Other Feed Crops"/>
    <m/>
    <x v="97"/>
    <x v="1118"/>
    <x v="0"/>
    <x v="1"/>
    <x v="0"/>
    <x v="0"/>
    <x v="99"/>
    <n v="0.29471468099999998"/>
    <x v="0"/>
    <s v="aggregate"/>
    <x v="0"/>
  </r>
  <r>
    <s v="Other Feed Crops"/>
    <m/>
    <x v="97"/>
    <x v="1119"/>
    <x v="0"/>
    <x v="0"/>
    <x v="0"/>
    <x v="0"/>
    <x v="100"/>
    <n v="1.4491999999999999E-4"/>
    <x v="0"/>
    <s v="aggregate"/>
    <x v="0"/>
  </r>
  <r>
    <s v="Other Feed Crops"/>
    <m/>
    <x v="97"/>
    <x v="1119"/>
    <x v="0"/>
    <x v="1"/>
    <x v="0"/>
    <x v="0"/>
    <x v="100"/>
    <n v="0.28947097799999999"/>
    <x v="0"/>
    <s v="aggregate"/>
    <x v="0"/>
  </r>
  <r>
    <s v="Other Feed Crops"/>
    <m/>
    <x v="97"/>
    <x v="1120"/>
    <x v="0"/>
    <x v="0"/>
    <x v="0"/>
    <x v="0"/>
    <x v="166"/>
    <n v="6.7515999999999995E-5"/>
    <x v="0"/>
    <s v="aggregate"/>
    <x v="0"/>
  </r>
  <r>
    <s v="Other Feed Crops"/>
    <m/>
    <x v="97"/>
    <x v="1120"/>
    <x v="0"/>
    <x v="1"/>
    <x v="0"/>
    <x v="0"/>
    <x v="166"/>
    <n v="0.29948904500000001"/>
    <x v="0"/>
    <s v="aggregate"/>
    <x v="0"/>
  </r>
  <r>
    <s v="Other Feed Crops"/>
    <m/>
    <x v="97"/>
    <x v="1121"/>
    <x v="0"/>
    <x v="0"/>
    <x v="0"/>
    <x v="0"/>
    <x v="95"/>
    <n v="2.2504999999999999E-5"/>
    <x v="0"/>
    <s v="aggregate"/>
    <x v="0"/>
  </r>
  <r>
    <s v="Other Feed Crops"/>
    <m/>
    <x v="97"/>
    <x v="1121"/>
    <x v="0"/>
    <x v="1"/>
    <x v="0"/>
    <x v="0"/>
    <x v="95"/>
    <n v="9.9829682000000003E-2"/>
    <x v="0"/>
    <s v="aggregate"/>
    <x v="0"/>
  </r>
  <r>
    <s v="Other Feed Crops"/>
    <m/>
    <x v="97"/>
    <x v="1122"/>
    <x v="0"/>
    <x v="0"/>
    <x v="0"/>
    <x v="0"/>
    <x v="102"/>
    <n v="6.3870999999999999E-5"/>
    <x v="0"/>
    <s v="aggregate"/>
    <x v="0"/>
  </r>
  <r>
    <s v="Other Feed Crops"/>
    <m/>
    <x v="97"/>
    <x v="1122"/>
    <x v="0"/>
    <x v="1"/>
    <x v="0"/>
    <x v="0"/>
    <x v="102"/>
    <n v="0.17174878800000001"/>
    <x v="0"/>
    <s v="aggregate"/>
    <x v="0"/>
  </r>
  <r>
    <s v="Other Feed Crops"/>
    <m/>
    <x v="97"/>
    <x v="1123"/>
    <x v="0"/>
    <x v="0"/>
    <x v="0"/>
    <x v="0"/>
    <x v="2"/>
    <n v="7.4269000000000003E-5"/>
    <x v="0"/>
    <s v="aggregate"/>
    <x v="0"/>
  </r>
  <r>
    <s v="Other Feed Crops"/>
    <m/>
    <x v="97"/>
    <x v="1123"/>
    <x v="0"/>
    <x v="1"/>
    <x v="0"/>
    <x v="0"/>
    <x v="2"/>
    <n v="0.19970949099999999"/>
    <x v="0"/>
    <s v="aggregate"/>
    <x v="0"/>
  </r>
  <r>
    <s v="Other Feed Crops"/>
    <m/>
    <x v="97"/>
    <x v="1124"/>
    <x v="0"/>
    <x v="0"/>
    <x v="0"/>
    <x v="0"/>
    <x v="165"/>
    <n v="3.2969999999999998E-5"/>
    <x v="0"/>
    <s v="aggregate"/>
    <x v="0"/>
  </r>
  <r>
    <s v="Other Feed Crops"/>
    <m/>
    <x v="97"/>
    <x v="1124"/>
    <x v="0"/>
    <x v="1"/>
    <x v="0"/>
    <x v="0"/>
    <x v="165"/>
    <n v="6.2425003999999999E-2"/>
    <x v="0"/>
    <s v="aggregate"/>
    <x v="0"/>
  </r>
  <r>
    <s v="Other Feed Crops"/>
    <m/>
    <x v="97"/>
    <x v="1125"/>
    <x v="0"/>
    <x v="0"/>
    <x v="0"/>
    <x v="0"/>
    <x v="165"/>
    <n v="2.9529000000000001E-5"/>
    <x v="0"/>
    <s v="aggregate"/>
    <x v="0"/>
  </r>
  <r>
    <s v="Other Feed Crops"/>
    <m/>
    <x v="97"/>
    <x v="1125"/>
    <x v="0"/>
    <x v="1"/>
    <x v="0"/>
    <x v="0"/>
    <x v="165"/>
    <n v="5.5909883E-2"/>
    <x v="0"/>
    <s v="aggregate"/>
    <x v="0"/>
  </r>
  <r>
    <s v="Other Feed Crops"/>
    <m/>
    <x v="97"/>
    <x v="1126"/>
    <x v="0"/>
    <x v="0"/>
    <x v="0"/>
    <x v="0"/>
    <x v="37"/>
    <n v="2.75123E-4"/>
    <x v="0"/>
    <s v="aggregate"/>
    <x v="0"/>
  </r>
  <r>
    <s v="Other Feed Crops"/>
    <m/>
    <x v="97"/>
    <x v="1126"/>
    <x v="0"/>
    <x v="1"/>
    <x v="0"/>
    <x v="0"/>
    <x v="37"/>
    <n v="0.13420954500000001"/>
    <x v="0"/>
    <s v="aggregate"/>
    <x v="0"/>
  </r>
  <r>
    <s v="Sauces/Spreads/Dips/Condiments"/>
    <s v="Other Sauces Dipping/Condiments/Savoury Toppings/Savoury Spreads/Marinades (Perishable)"/>
    <x v="98"/>
    <x v="1127"/>
    <x v="2"/>
    <x v="1"/>
    <x v="1"/>
    <x v="2"/>
    <x v="7"/>
    <n v="1.3947293753900001"/>
    <x v="8"/>
    <s v="aggregate"/>
    <x v="2"/>
  </r>
  <r>
    <s v="Sauces/Spreads/Dips/Condiments"/>
    <s v="Other Sauces Dipping/Condiments/Savoury Toppings/Savoury Spreads/Marinades (Perishable)"/>
    <x v="98"/>
    <x v="1127"/>
    <x v="2"/>
    <x v="2"/>
    <x v="1"/>
    <x v="2"/>
    <x v="7"/>
    <n v="2.5534936346800001"/>
    <x v="8"/>
    <s v="aggregate"/>
    <x v="2"/>
  </r>
  <r>
    <s v="Sauces/Spreads/Dips/Condiments"/>
    <s v="Other Sauces Dipping/Condiments/Savoury Toppings/Savoury Spreads/Marinades (Perishable)"/>
    <x v="98"/>
    <x v="1127"/>
    <x v="2"/>
    <x v="3"/>
    <x v="1"/>
    <x v="2"/>
    <x v="7"/>
    <n v="0.13549656048"/>
    <x v="8"/>
    <s v="aggregate"/>
    <x v="2"/>
  </r>
  <r>
    <s v="Sauces/Spreads/Dips/Condiments"/>
    <s v="Other Sauces Dipping/Condiments/Savoury Toppings/Savoury Spreads/Marinades (Perishable)"/>
    <x v="98"/>
    <x v="1127"/>
    <x v="2"/>
    <x v="4"/>
    <x v="1"/>
    <x v="2"/>
    <x v="7"/>
    <n v="0.72648966999999998"/>
    <x v="8"/>
    <s v="aggregate"/>
    <x v="2"/>
  </r>
  <r>
    <s v="Sauces/Spreads/Dips/Condiments"/>
    <s v="Other Sauces Dipping/Condiments/Savoury Toppings/Savoury Spreads/Marinades (Perishable)"/>
    <x v="98"/>
    <x v="1127"/>
    <x v="2"/>
    <x v="5"/>
    <x v="1"/>
    <x v="2"/>
    <x v="7"/>
    <n v="0.29677802880999998"/>
    <x v="8"/>
    <s v="aggregate"/>
    <x v="2"/>
  </r>
  <r>
    <s v="Pome Fruits"/>
    <s v="Pears"/>
    <x v="99"/>
    <x v="1128"/>
    <x v="0"/>
    <x v="0"/>
    <x v="0"/>
    <x v="0"/>
    <x v="18"/>
    <n v="2.215E-5"/>
    <x v="2"/>
    <s v="aggregate"/>
    <x v="0"/>
  </r>
  <r>
    <s v="Pome Fruits"/>
    <s v="Pears"/>
    <x v="99"/>
    <x v="1128"/>
    <x v="0"/>
    <x v="1"/>
    <x v="0"/>
    <x v="0"/>
    <x v="18"/>
    <n v="6.1260962000000002E-2"/>
    <x v="2"/>
    <s v="aggregate"/>
    <x v="0"/>
  </r>
  <r>
    <s v="Pome Fruits"/>
    <s v="Pears"/>
    <x v="99"/>
    <x v="1129"/>
    <x v="0"/>
    <x v="0"/>
    <x v="0"/>
    <x v="0"/>
    <x v="47"/>
    <n v="2.2846000000000001E-5"/>
    <x v="2"/>
    <s v="aggregate"/>
    <x v="0"/>
  </r>
  <r>
    <s v="Pome Fruits"/>
    <s v="Pears"/>
    <x v="99"/>
    <x v="1129"/>
    <x v="0"/>
    <x v="1"/>
    <x v="0"/>
    <x v="0"/>
    <x v="47"/>
    <n v="6.4943194999999995E-2"/>
    <x v="2"/>
    <s v="aggregate"/>
    <x v="0"/>
  </r>
  <r>
    <s v="Pome Fruits"/>
    <s v="Pears"/>
    <x v="99"/>
    <x v="1130"/>
    <x v="0"/>
    <x v="0"/>
    <x v="0"/>
    <x v="0"/>
    <x v="56"/>
    <n v="2.9111999999999998E-5"/>
    <x v="2"/>
    <s v="aggregate"/>
    <x v="0"/>
  </r>
  <r>
    <s v="Pome Fruits"/>
    <s v="Pears"/>
    <x v="99"/>
    <x v="1130"/>
    <x v="0"/>
    <x v="1"/>
    <x v="0"/>
    <x v="0"/>
    <x v="56"/>
    <n v="9.8083291000000003E-2"/>
    <x v="2"/>
    <s v="aggregate"/>
    <x v="0"/>
  </r>
  <r>
    <s v="Pome Fruits"/>
    <s v="Pears"/>
    <x v="99"/>
    <x v="1131"/>
    <x v="1"/>
    <x v="2"/>
    <x v="1"/>
    <x v="1"/>
    <x v="15"/>
    <n v="0.33"/>
    <x v="3"/>
    <s v="aggregate"/>
    <x v="1"/>
  </r>
  <r>
    <s v="Peas (With Pods)"/>
    <s v="Peas"/>
    <x v="100"/>
    <x v="1132"/>
    <x v="0"/>
    <x v="0"/>
    <x v="0"/>
    <x v="0"/>
    <x v="167"/>
    <n v="9.6291000000000004E-5"/>
    <x v="0"/>
    <s v="aggregate"/>
    <x v="0"/>
  </r>
  <r>
    <s v="Peas (With Pods)"/>
    <s v="Peas"/>
    <x v="100"/>
    <x v="1132"/>
    <x v="0"/>
    <x v="1"/>
    <x v="0"/>
    <x v="0"/>
    <x v="167"/>
    <n v="0.19532808099999999"/>
    <x v="0"/>
    <s v="aggregate"/>
    <x v="0"/>
  </r>
  <r>
    <s v="Peas (With Pods)"/>
    <s v="Peas"/>
    <x v="100"/>
    <x v="1133"/>
    <x v="0"/>
    <x v="0"/>
    <x v="0"/>
    <x v="0"/>
    <x v="168"/>
    <n v="1.10277E-4"/>
    <x v="0"/>
    <s v="aggregate"/>
    <x v="0"/>
  </r>
  <r>
    <s v="Peas (With Pods)"/>
    <s v="Peas"/>
    <x v="100"/>
    <x v="1133"/>
    <x v="0"/>
    <x v="1"/>
    <x v="0"/>
    <x v="0"/>
    <x v="168"/>
    <n v="0.21202016000000001"/>
    <x v="0"/>
    <s v="aggregate"/>
    <x v="0"/>
  </r>
  <r>
    <s v="Peas (With Pods)"/>
    <s v="Peas"/>
    <x v="100"/>
    <x v="1134"/>
    <x v="0"/>
    <x v="0"/>
    <x v="0"/>
    <x v="0"/>
    <x v="114"/>
    <n v="0.109469925"/>
    <x v="0"/>
    <s v="aggregate"/>
    <x v="0"/>
  </r>
  <r>
    <s v="Peas (With Pods)"/>
    <s v="Peas"/>
    <x v="100"/>
    <x v="1134"/>
    <x v="0"/>
    <x v="1"/>
    <x v="0"/>
    <x v="0"/>
    <x v="114"/>
    <n v="0.27432705200000002"/>
    <x v="0"/>
    <s v="aggregate"/>
    <x v="0"/>
  </r>
  <r>
    <s v="Peas (With Pods)"/>
    <s v="Peas"/>
    <x v="100"/>
    <x v="1135"/>
    <x v="0"/>
    <x v="0"/>
    <x v="0"/>
    <x v="0"/>
    <x v="114"/>
    <n v="9.2666611999999995E-2"/>
    <x v="0"/>
    <s v="aggregate"/>
    <x v="0"/>
  </r>
  <r>
    <s v="Peas (With Pods)"/>
    <s v="Peas"/>
    <x v="100"/>
    <x v="1135"/>
    <x v="0"/>
    <x v="1"/>
    <x v="0"/>
    <x v="0"/>
    <x v="114"/>
    <n v="0.25656889700000002"/>
    <x v="0"/>
    <s v="aggregate"/>
    <x v="0"/>
  </r>
  <r>
    <s v="Peas (With Pods)"/>
    <s v="Peas"/>
    <x v="100"/>
    <x v="1136"/>
    <x v="0"/>
    <x v="0"/>
    <x v="0"/>
    <x v="0"/>
    <x v="38"/>
    <n v="0.412750593"/>
    <x v="0"/>
    <s v="aggregate"/>
    <x v="0"/>
  </r>
  <r>
    <s v="Peas (With Pods)"/>
    <s v="Peas"/>
    <x v="100"/>
    <x v="1136"/>
    <x v="0"/>
    <x v="1"/>
    <x v="0"/>
    <x v="0"/>
    <x v="38"/>
    <n v="0.59138276499999998"/>
    <x v="0"/>
    <s v="aggregate"/>
    <x v="0"/>
  </r>
  <r>
    <s v="Peas (With Pods)"/>
    <s v="Peas"/>
    <x v="100"/>
    <x v="1137"/>
    <x v="0"/>
    <x v="0"/>
    <x v="0"/>
    <x v="0"/>
    <x v="115"/>
    <n v="0.225611854"/>
    <x v="0"/>
    <s v="aggregate"/>
    <x v="0"/>
  </r>
  <r>
    <s v="Peas (With Pods)"/>
    <s v="Peas"/>
    <x v="100"/>
    <x v="1137"/>
    <x v="0"/>
    <x v="1"/>
    <x v="0"/>
    <x v="0"/>
    <x v="115"/>
    <n v="0.35571095899999999"/>
    <x v="0"/>
    <s v="aggregate"/>
    <x v="0"/>
  </r>
  <r>
    <s v="Peas (With Pods)"/>
    <s v="Peas"/>
    <x v="100"/>
    <x v="1138"/>
    <x v="0"/>
    <x v="0"/>
    <x v="0"/>
    <x v="0"/>
    <x v="116"/>
    <n v="0.41423162200000002"/>
    <x v="0"/>
    <s v="aggregate"/>
    <x v="0"/>
  </r>
  <r>
    <s v="Peas (With Pods)"/>
    <s v="Peas"/>
    <x v="100"/>
    <x v="1138"/>
    <x v="0"/>
    <x v="1"/>
    <x v="0"/>
    <x v="0"/>
    <x v="116"/>
    <n v="0.58480986300000004"/>
    <x v="0"/>
    <s v="aggregate"/>
    <x v="0"/>
  </r>
  <r>
    <s v="Peas (With Pods)"/>
    <s v="Peas"/>
    <x v="100"/>
    <x v="1139"/>
    <x v="0"/>
    <x v="0"/>
    <x v="0"/>
    <x v="0"/>
    <x v="117"/>
    <n v="3.4067761000000002E-2"/>
    <x v="0"/>
    <s v="aggregate"/>
    <x v="0"/>
  </r>
  <r>
    <s v="Peas (With Pods)"/>
    <s v="Peas"/>
    <x v="100"/>
    <x v="1139"/>
    <x v="0"/>
    <x v="1"/>
    <x v="0"/>
    <x v="0"/>
    <x v="117"/>
    <n v="0.114926667"/>
    <x v="0"/>
    <s v="aggregate"/>
    <x v="0"/>
  </r>
  <r>
    <s v="Peas (With Pods)"/>
    <s v="Peas"/>
    <x v="100"/>
    <x v="1140"/>
    <x v="0"/>
    <x v="0"/>
    <x v="0"/>
    <x v="0"/>
    <x v="113"/>
    <n v="0.130747998"/>
    <x v="0"/>
    <s v="aggregate"/>
    <x v="0"/>
  </r>
  <r>
    <s v="Peas (With Pods)"/>
    <s v="Peas"/>
    <x v="100"/>
    <x v="1140"/>
    <x v="0"/>
    <x v="1"/>
    <x v="0"/>
    <x v="0"/>
    <x v="113"/>
    <n v="0.28506442100000001"/>
    <x v="0"/>
    <s v="aggregate"/>
    <x v="0"/>
  </r>
  <r>
    <s v="Peas (With Pods)"/>
    <s v="Peas"/>
    <x v="100"/>
    <x v="1141"/>
    <x v="0"/>
    <x v="0"/>
    <x v="0"/>
    <x v="0"/>
    <x v="39"/>
    <n v="5.1595210000000002E-2"/>
    <x v="0"/>
    <s v="aggregate"/>
    <x v="0"/>
  </r>
  <r>
    <s v="Peas (With Pods)"/>
    <s v="Peas"/>
    <x v="100"/>
    <x v="1141"/>
    <x v="0"/>
    <x v="1"/>
    <x v="0"/>
    <x v="0"/>
    <x v="39"/>
    <n v="0.31731610999999998"/>
    <x v="0"/>
    <s v="aggregate"/>
    <x v="0"/>
  </r>
  <r>
    <s v="Peas (With Pods)"/>
    <s v="Peas"/>
    <x v="100"/>
    <x v="1142"/>
    <x v="0"/>
    <x v="0"/>
    <x v="0"/>
    <x v="0"/>
    <x v="113"/>
    <n v="0.12230754000000001"/>
    <x v="0"/>
    <s v="aggregate"/>
    <x v="0"/>
  </r>
  <r>
    <s v="Peas (With Pods)"/>
    <s v="Peas"/>
    <x v="100"/>
    <x v="1142"/>
    <x v="0"/>
    <x v="1"/>
    <x v="0"/>
    <x v="0"/>
    <x v="113"/>
    <n v="0.275479627"/>
    <x v="0"/>
    <s v="aggregate"/>
    <x v="0"/>
  </r>
  <r>
    <s v="Peas (With Pods)"/>
    <s v="Peas"/>
    <x v="100"/>
    <x v="1143"/>
    <x v="1"/>
    <x v="2"/>
    <x v="1"/>
    <x v="1"/>
    <x v="15"/>
    <n v="0.6"/>
    <x v="3"/>
    <s v="aggregate"/>
    <x v="1"/>
  </r>
  <r>
    <s v="Peas (With Pods)"/>
    <s v="Peas"/>
    <x v="100"/>
    <x v="1144"/>
    <x v="2"/>
    <x v="1"/>
    <x v="1"/>
    <x v="2"/>
    <x v="7"/>
    <n v="0.79268025562"/>
    <x v="45"/>
    <s v="aggregate"/>
    <x v="2"/>
  </r>
  <r>
    <s v="Peas (With Pods)"/>
    <s v="Peas"/>
    <x v="100"/>
    <x v="1144"/>
    <x v="2"/>
    <x v="2"/>
    <x v="1"/>
    <x v="2"/>
    <x v="7"/>
    <n v="0.89636581018000006"/>
    <x v="45"/>
    <s v="aggregate"/>
    <x v="2"/>
  </r>
  <r>
    <s v="Peas (With Pods)"/>
    <s v="Peas"/>
    <x v="100"/>
    <x v="1144"/>
    <x v="2"/>
    <x v="3"/>
    <x v="1"/>
    <x v="2"/>
    <x v="7"/>
    <n v="1.3135342599999999E-3"/>
    <x v="45"/>
    <s v="aggregate"/>
    <x v="2"/>
  </r>
  <r>
    <s v="Peas (With Pods)"/>
    <s v="Peas"/>
    <x v="100"/>
    <x v="1144"/>
    <x v="2"/>
    <x v="4"/>
    <x v="1"/>
    <x v="2"/>
    <x v="7"/>
    <n v="1.052236E-2"/>
    <x v="45"/>
    <s v="aggregate"/>
    <x v="2"/>
  </r>
  <r>
    <s v="Peas (With Pods)"/>
    <s v="Peas"/>
    <x v="100"/>
    <x v="1144"/>
    <x v="2"/>
    <x v="5"/>
    <x v="1"/>
    <x v="2"/>
    <x v="7"/>
    <n v="9.1849660299999997E-2"/>
    <x v="45"/>
    <s v="aggregate"/>
    <x v="2"/>
  </r>
  <r>
    <s v="Peas (With Pods)"/>
    <s v="Peas"/>
    <x v="100"/>
    <x v="1145"/>
    <x v="4"/>
    <x v="1"/>
    <x v="3"/>
    <x v="2"/>
    <x v="18"/>
    <n v="0.354339313318705"/>
    <x v="5"/>
    <s v="aggregate"/>
    <x v="4"/>
  </r>
  <r>
    <s v="Peas (With Pods)"/>
    <s v="Peas"/>
    <x v="100"/>
    <x v="1145"/>
    <x v="4"/>
    <x v="4"/>
    <x v="3"/>
    <x v="2"/>
    <x v="18"/>
    <n v="0.90401765365011799"/>
    <x v="5"/>
    <s v="aggregate"/>
    <x v="4"/>
  </r>
  <r>
    <s v="Peas (With Pods)"/>
    <s v="Peas"/>
    <x v="100"/>
    <x v="1145"/>
    <x v="4"/>
    <x v="5"/>
    <x v="3"/>
    <x v="2"/>
    <x v="18"/>
    <n v="0.12870918824501301"/>
    <x v="5"/>
    <s v="aggregate"/>
    <x v="4"/>
  </r>
  <r>
    <s v="Peas (With Pods)"/>
    <s v="Peas"/>
    <x v="100"/>
    <x v="1145"/>
    <x v="4"/>
    <x v="2"/>
    <x v="3"/>
    <x v="2"/>
    <x v="18"/>
    <n v="1.6216159999999999"/>
    <x v="5"/>
    <s v="aggregate"/>
    <x v="4"/>
  </r>
  <r>
    <s v="Peas (With Pods)"/>
    <s v="Peas"/>
    <x v="100"/>
    <x v="1145"/>
    <x v="4"/>
    <x v="3"/>
    <x v="3"/>
    <x v="2"/>
    <x v="18"/>
    <n v="0.23455028844820699"/>
    <x v="5"/>
    <s v="aggregate"/>
    <x v="4"/>
  </r>
  <r>
    <s v="Peas (With Pods)"/>
    <s v="Peas"/>
    <x v="100"/>
    <x v="1145"/>
    <x v="4"/>
    <x v="1"/>
    <x v="4"/>
    <x v="2"/>
    <x v="18"/>
    <n v="0.67299862633795804"/>
    <x v="5"/>
    <s v="aggregate"/>
    <x v="4"/>
  </r>
  <r>
    <s v="Peas (With Pods)"/>
    <s v="Peas"/>
    <x v="100"/>
    <x v="1145"/>
    <x v="4"/>
    <x v="4"/>
    <x v="4"/>
    <x v="2"/>
    <x v="18"/>
    <n v="0.90401765365011799"/>
    <x v="5"/>
    <s v="aggregate"/>
    <x v="4"/>
  </r>
  <r>
    <s v="Peas (With Pods)"/>
    <s v="Peas"/>
    <x v="100"/>
    <x v="1145"/>
    <x v="4"/>
    <x v="5"/>
    <x v="4"/>
    <x v="2"/>
    <x v="18"/>
    <n v="1.39362012860069"/>
    <x v="5"/>
    <s v="aggregate"/>
    <x v="4"/>
  </r>
  <r>
    <s v="Peas (With Pods)"/>
    <s v="Peas"/>
    <x v="100"/>
    <x v="1145"/>
    <x v="4"/>
    <x v="2"/>
    <x v="4"/>
    <x v="2"/>
    <x v="18"/>
    <n v="3.229914"/>
    <x v="5"/>
    <s v="aggregate"/>
    <x v="4"/>
  </r>
  <r>
    <s v="Peas (With Pods)"/>
    <s v="Peas"/>
    <x v="100"/>
    <x v="1145"/>
    <x v="4"/>
    <x v="3"/>
    <x v="4"/>
    <x v="2"/>
    <x v="18"/>
    <n v="0.25927738983999898"/>
    <x v="5"/>
    <s v="aggregate"/>
    <x v="4"/>
  </r>
  <r>
    <s v="Peas (With Pods)"/>
    <s v="Peas"/>
    <x v="100"/>
    <x v="1146"/>
    <x v="4"/>
    <x v="1"/>
    <x v="3"/>
    <x v="2"/>
    <x v="18"/>
    <n v="0.48682373621248198"/>
    <x v="5"/>
    <s v="aggregate"/>
    <x v="4"/>
  </r>
  <r>
    <s v="Peas (With Pods)"/>
    <s v="Peas"/>
    <x v="100"/>
    <x v="1146"/>
    <x v="4"/>
    <x v="4"/>
    <x v="3"/>
    <x v="2"/>
    <x v="18"/>
    <n v="0.90401765365011799"/>
    <x v="5"/>
    <s v="aggregate"/>
    <x v="4"/>
  </r>
  <r>
    <s v="Peas (With Pods)"/>
    <s v="Peas"/>
    <x v="100"/>
    <x v="1146"/>
    <x v="4"/>
    <x v="5"/>
    <x v="3"/>
    <x v="2"/>
    <x v="18"/>
    <n v="0.12870918824501301"/>
    <x v="5"/>
    <s v="aggregate"/>
    <x v="4"/>
  </r>
  <r>
    <s v="Peas (With Pods)"/>
    <s v="Peas"/>
    <x v="100"/>
    <x v="1146"/>
    <x v="4"/>
    <x v="2"/>
    <x v="3"/>
    <x v="2"/>
    <x v="18"/>
    <n v="1.7487440000000001"/>
    <x v="5"/>
    <s v="aggregate"/>
    <x v="4"/>
  </r>
  <r>
    <s v="Peas (With Pods)"/>
    <s v="Peas"/>
    <x v="100"/>
    <x v="1146"/>
    <x v="4"/>
    <x v="3"/>
    <x v="3"/>
    <x v="2"/>
    <x v="18"/>
    <n v="0.22919328710730799"/>
    <x v="5"/>
    <s v="aggregate"/>
    <x v="4"/>
  </r>
  <r>
    <s v="Peas (With Pods)"/>
    <s v="Peas"/>
    <x v="100"/>
    <x v="1146"/>
    <x v="4"/>
    <x v="1"/>
    <x v="4"/>
    <x v="2"/>
    <x v="18"/>
    <n v="0.70621086771678998"/>
    <x v="5"/>
    <s v="aggregate"/>
    <x v="4"/>
  </r>
  <r>
    <s v="Peas (With Pods)"/>
    <s v="Peas"/>
    <x v="100"/>
    <x v="1146"/>
    <x v="4"/>
    <x v="4"/>
    <x v="4"/>
    <x v="2"/>
    <x v="18"/>
    <n v="0.90401765365011799"/>
    <x v="5"/>
    <s v="aggregate"/>
    <x v="4"/>
  </r>
  <r>
    <s v="Peas (With Pods)"/>
    <s v="Peas"/>
    <x v="100"/>
    <x v="1146"/>
    <x v="4"/>
    <x v="5"/>
    <x v="4"/>
    <x v="2"/>
    <x v="18"/>
    <n v="0.77685732949200703"/>
    <x v="5"/>
    <s v="aggregate"/>
    <x v="4"/>
  </r>
  <r>
    <s v="Peas (With Pods)"/>
    <s v="Peas"/>
    <x v="100"/>
    <x v="1146"/>
    <x v="4"/>
    <x v="2"/>
    <x v="4"/>
    <x v="2"/>
    <x v="18"/>
    <n v="2.6181939999999999"/>
    <x v="5"/>
    <s v="aggregate"/>
    <x v="4"/>
  </r>
  <r>
    <s v="Peas (With Pods)"/>
    <s v="Peas"/>
    <x v="100"/>
    <x v="1146"/>
    <x v="4"/>
    <x v="3"/>
    <x v="4"/>
    <x v="2"/>
    <x v="18"/>
    <n v="0.23110853888600499"/>
    <x v="5"/>
    <s v="aggregate"/>
    <x v="4"/>
  </r>
  <r>
    <s v="Peas (With Pods)"/>
    <s v="Peas"/>
    <x v="100"/>
    <x v="1147"/>
    <x v="4"/>
    <x v="1"/>
    <x v="3"/>
    <x v="2"/>
    <x v="18"/>
    <n v="1.3949104189469399"/>
    <x v="5"/>
    <s v="aggregate"/>
    <x v="4"/>
  </r>
  <r>
    <s v="Peas (With Pods)"/>
    <s v="Peas"/>
    <x v="100"/>
    <x v="1147"/>
    <x v="4"/>
    <x v="4"/>
    <x v="3"/>
    <x v="2"/>
    <x v="18"/>
    <n v="1.9137852220944499E-2"/>
    <x v="5"/>
    <s v="aggregate"/>
    <x v="4"/>
  </r>
  <r>
    <s v="Peas (With Pods)"/>
    <s v="Peas"/>
    <x v="100"/>
    <x v="1147"/>
    <x v="4"/>
    <x v="5"/>
    <x v="3"/>
    <x v="2"/>
    <x v="18"/>
    <n v="3.9038017369266098E-2"/>
    <x v="5"/>
    <s v="aggregate"/>
    <x v="4"/>
  </r>
  <r>
    <s v="Peas (With Pods)"/>
    <s v="Peas"/>
    <x v="100"/>
    <x v="1147"/>
    <x v="4"/>
    <x v="2"/>
    <x v="3"/>
    <x v="2"/>
    <x v="18"/>
    <n v="1.4887840000000001"/>
    <x v="5"/>
    <s v="aggregate"/>
    <x v="4"/>
  </r>
  <r>
    <s v="Peas (With Pods)"/>
    <s v="Peas"/>
    <x v="100"/>
    <x v="1147"/>
    <x v="4"/>
    <x v="3"/>
    <x v="3"/>
    <x v="2"/>
    <x v="18"/>
    <n v="3.5697446472208398E-2"/>
    <x v="5"/>
    <s v="aggregate"/>
    <x v="4"/>
  </r>
  <r>
    <s v="Peas (With Pods)"/>
    <s v="Peas"/>
    <x v="100"/>
    <x v="1147"/>
    <x v="4"/>
    <x v="1"/>
    <x v="4"/>
    <x v="2"/>
    <x v="18"/>
    <n v="2.0235268415953902"/>
    <x v="5"/>
    <s v="aggregate"/>
    <x v="4"/>
  </r>
  <r>
    <s v="Peas (With Pods)"/>
    <s v="Peas"/>
    <x v="100"/>
    <x v="1147"/>
    <x v="4"/>
    <x v="4"/>
    <x v="4"/>
    <x v="2"/>
    <x v="18"/>
    <n v="1.9137852220944499E-2"/>
    <x v="5"/>
    <s v="aggregate"/>
    <x v="4"/>
  </r>
  <r>
    <s v="Peas (With Pods)"/>
    <s v="Peas"/>
    <x v="100"/>
    <x v="1147"/>
    <x v="4"/>
    <x v="5"/>
    <x v="4"/>
    <x v="2"/>
    <x v="18"/>
    <n v="0.230997641763101"/>
    <x v="5"/>
    <s v="aggregate"/>
    <x v="4"/>
  </r>
  <r>
    <s v="Peas (With Pods)"/>
    <s v="Peas"/>
    <x v="100"/>
    <x v="1147"/>
    <x v="4"/>
    <x v="2"/>
    <x v="4"/>
    <x v="2"/>
    <x v="18"/>
    <n v="2.314848"/>
    <x v="5"/>
    <s v="aggregate"/>
    <x v="4"/>
  </r>
  <r>
    <s v="Peas (With Pods)"/>
    <s v="Peas"/>
    <x v="100"/>
    <x v="1147"/>
    <x v="4"/>
    <x v="3"/>
    <x v="4"/>
    <x v="2"/>
    <x v="18"/>
    <n v="4.11852739183311E-2"/>
    <x v="5"/>
    <s v="aggregate"/>
    <x v="4"/>
  </r>
  <r>
    <s v="Peas (With Pods)"/>
    <s v="Peas"/>
    <x v="100"/>
    <x v="1148"/>
    <x v="4"/>
    <x v="1"/>
    <x v="3"/>
    <x v="2"/>
    <x v="18"/>
    <n v="0.40724970852014097"/>
    <x v="5"/>
    <s v="aggregate"/>
    <x v="4"/>
  </r>
  <r>
    <s v="Peas (With Pods)"/>
    <s v="Peas"/>
    <x v="100"/>
    <x v="1148"/>
    <x v="4"/>
    <x v="4"/>
    <x v="3"/>
    <x v="2"/>
    <x v="18"/>
    <n v="1.9137852220944499E-2"/>
    <x v="5"/>
    <s v="aggregate"/>
    <x v="4"/>
  </r>
  <r>
    <s v="Peas (With Pods)"/>
    <s v="Peas"/>
    <x v="100"/>
    <x v="1148"/>
    <x v="4"/>
    <x v="5"/>
    <x v="3"/>
    <x v="2"/>
    <x v="18"/>
    <n v="9.9509258067499703E-2"/>
    <x v="5"/>
    <s v="aggregate"/>
    <x v="4"/>
  </r>
  <r>
    <s v="Peas (With Pods)"/>
    <s v="Peas"/>
    <x v="100"/>
    <x v="1148"/>
    <x v="4"/>
    <x v="2"/>
    <x v="3"/>
    <x v="2"/>
    <x v="18"/>
    <n v="0.66594339999999996"/>
    <x v="5"/>
    <s v="aggregate"/>
    <x v="4"/>
  </r>
  <r>
    <s v="Peas (With Pods)"/>
    <s v="Peas"/>
    <x v="100"/>
    <x v="1148"/>
    <x v="4"/>
    <x v="3"/>
    <x v="3"/>
    <x v="2"/>
    <x v="18"/>
    <n v="0.14004659151168899"/>
    <x v="5"/>
    <s v="aggregate"/>
    <x v="4"/>
  </r>
  <r>
    <s v="Peas (With Pods)"/>
    <s v="Peas"/>
    <x v="100"/>
    <x v="1148"/>
    <x v="4"/>
    <x v="1"/>
    <x v="4"/>
    <x v="2"/>
    <x v="18"/>
    <n v="0.30939665355627399"/>
    <x v="5"/>
    <s v="aggregate"/>
    <x v="4"/>
  </r>
  <r>
    <s v="Peas (With Pods)"/>
    <s v="Peas"/>
    <x v="100"/>
    <x v="1148"/>
    <x v="4"/>
    <x v="4"/>
    <x v="4"/>
    <x v="2"/>
    <x v="18"/>
    <n v="1.9137852220944499E-2"/>
    <x v="5"/>
    <s v="aggregate"/>
    <x v="4"/>
  </r>
  <r>
    <s v="Peas (With Pods)"/>
    <s v="Peas"/>
    <x v="100"/>
    <x v="1148"/>
    <x v="4"/>
    <x v="5"/>
    <x v="4"/>
    <x v="2"/>
    <x v="18"/>
    <n v="7.4902351904035802"/>
    <x v="5"/>
    <s v="aggregate"/>
    <x v="4"/>
  </r>
  <r>
    <s v="Peas (With Pods)"/>
    <s v="Peas"/>
    <x v="100"/>
    <x v="1148"/>
    <x v="4"/>
    <x v="2"/>
    <x v="4"/>
    <x v="2"/>
    <x v="18"/>
    <n v="7.9767919999999997"/>
    <x v="5"/>
    <s v="aggregate"/>
    <x v="4"/>
  </r>
  <r>
    <s v="Peas (With Pods)"/>
    <s v="Peas"/>
    <x v="100"/>
    <x v="1148"/>
    <x v="4"/>
    <x v="3"/>
    <x v="4"/>
    <x v="2"/>
    <x v="18"/>
    <n v="0.15802209153281099"/>
    <x v="5"/>
    <s v="aggregate"/>
    <x v="4"/>
  </r>
  <r>
    <s v="Peas (With Pods)"/>
    <s v="Peas"/>
    <x v="100"/>
    <x v="1149"/>
    <x v="4"/>
    <x v="1"/>
    <x v="3"/>
    <x v="2"/>
    <x v="18"/>
    <n v="0.162899883408056"/>
    <x v="5"/>
    <s v="aggregate"/>
    <x v="4"/>
  </r>
  <r>
    <s v="Peas (With Pods)"/>
    <s v="Peas"/>
    <x v="100"/>
    <x v="1149"/>
    <x v="4"/>
    <x v="4"/>
    <x v="3"/>
    <x v="2"/>
    <x v="18"/>
    <n v="1.5505621180637001E-2"/>
    <x v="5"/>
    <s v="aggregate"/>
    <x v="4"/>
  </r>
  <r>
    <s v="Peas (With Pods)"/>
    <s v="Peas"/>
    <x v="100"/>
    <x v="1149"/>
    <x v="4"/>
    <x v="5"/>
    <x v="3"/>
    <x v="2"/>
    <x v="18"/>
    <n v="6.3275769980029595E-2"/>
    <x v="5"/>
    <s v="aggregate"/>
    <x v="4"/>
  </r>
  <r>
    <s v="Peas (With Pods)"/>
    <s v="Peas"/>
    <x v="100"/>
    <x v="1149"/>
    <x v="4"/>
    <x v="2"/>
    <x v="3"/>
    <x v="2"/>
    <x v="18"/>
    <n v="0.28250730000000002"/>
    <x v="5"/>
    <s v="aggregate"/>
    <x v="4"/>
  </r>
  <r>
    <s v="Peas (With Pods)"/>
    <s v="Peas"/>
    <x v="100"/>
    <x v="1149"/>
    <x v="4"/>
    <x v="3"/>
    <x v="3"/>
    <x v="2"/>
    <x v="18"/>
    <n v="4.0826063472820202E-2"/>
    <x v="5"/>
    <s v="aggregate"/>
    <x v="4"/>
  </r>
  <r>
    <s v="Peas (With Pods)"/>
    <s v="Peas"/>
    <x v="100"/>
    <x v="1149"/>
    <x v="4"/>
    <x v="1"/>
    <x v="4"/>
    <x v="2"/>
    <x v="18"/>
    <n v="0.30939665355627399"/>
    <x v="5"/>
    <s v="aggregate"/>
    <x v="4"/>
  </r>
  <r>
    <s v="Peas (With Pods)"/>
    <s v="Peas"/>
    <x v="100"/>
    <x v="1149"/>
    <x v="4"/>
    <x v="4"/>
    <x v="4"/>
    <x v="2"/>
    <x v="18"/>
    <n v="1.5505621180637001E-2"/>
    <x v="5"/>
    <s v="aggregate"/>
    <x v="4"/>
  </r>
  <r>
    <s v="Peas (With Pods)"/>
    <s v="Peas"/>
    <x v="100"/>
    <x v="1149"/>
    <x v="4"/>
    <x v="5"/>
    <x v="4"/>
    <x v="2"/>
    <x v="18"/>
    <n v="7.45400170231611"/>
    <x v="5"/>
    <s v="aggregate"/>
    <x v="4"/>
  </r>
  <r>
    <s v="Peas (With Pods)"/>
    <s v="Peas"/>
    <x v="100"/>
    <x v="1149"/>
    <x v="4"/>
    <x v="2"/>
    <x v="4"/>
    <x v="2"/>
    <x v="18"/>
    <n v="7.8261370000000001"/>
    <x v="5"/>
    <s v="aggregate"/>
    <x v="4"/>
  </r>
  <r>
    <s v="Peas (With Pods)"/>
    <s v="Peas"/>
    <x v="100"/>
    <x v="1149"/>
    <x v="4"/>
    <x v="3"/>
    <x v="4"/>
    <x v="2"/>
    <x v="18"/>
    <n v="4.7232905084561502E-2"/>
    <x v="5"/>
    <s v="aggregate"/>
    <x v="4"/>
  </r>
  <r>
    <s v="Peas (With Pods)"/>
    <s v="Peas"/>
    <x v="100"/>
    <x v="1150"/>
    <x v="4"/>
    <x v="1"/>
    <x v="3"/>
    <x v="2"/>
    <x v="18"/>
    <n v="0.33830586022736098"/>
    <x v="5"/>
    <s v="aggregate"/>
    <x v="4"/>
  </r>
  <r>
    <s v="Peas (With Pods)"/>
    <s v="Peas"/>
    <x v="100"/>
    <x v="1150"/>
    <x v="4"/>
    <x v="4"/>
    <x v="3"/>
    <x v="2"/>
    <x v="18"/>
    <n v="1.9137852220944499E-2"/>
    <x v="5"/>
    <s v="aggregate"/>
    <x v="4"/>
  </r>
  <r>
    <s v="Peas (With Pods)"/>
    <s v="Peas"/>
    <x v="100"/>
    <x v="1150"/>
    <x v="4"/>
    <x v="5"/>
    <x v="3"/>
    <x v="2"/>
    <x v="18"/>
    <n v="9.9509258067499703E-2"/>
    <x v="5"/>
    <s v="aggregate"/>
    <x v="4"/>
  </r>
  <r>
    <s v="Peas (With Pods)"/>
    <s v="Peas"/>
    <x v="100"/>
    <x v="1150"/>
    <x v="4"/>
    <x v="2"/>
    <x v="3"/>
    <x v="2"/>
    <x v="18"/>
    <n v="1.2278359999999999"/>
    <x v="5"/>
    <s v="aggregate"/>
    <x v="4"/>
  </r>
  <r>
    <s v="Peas (With Pods)"/>
    <s v="Peas"/>
    <x v="100"/>
    <x v="1150"/>
    <x v="4"/>
    <x v="3"/>
    <x v="3"/>
    <x v="2"/>
    <x v="18"/>
    <n v="0.77088259271483095"/>
    <x v="5"/>
    <s v="aggregate"/>
    <x v="4"/>
  </r>
  <r>
    <s v="Peas (With Pods)"/>
    <s v="Peas"/>
    <x v="100"/>
    <x v="1150"/>
    <x v="4"/>
    <x v="1"/>
    <x v="4"/>
    <x v="2"/>
    <x v="18"/>
    <n v="0.53584174985672295"/>
    <x v="5"/>
    <s v="aggregate"/>
    <x v="4"/>
  </r>
  <r>
    <s v="Peas (With Pods)"/>
    <s v="Peas"/>
    <x v="100"/>
    <x v="1150"/>
    <x v="4"/>
    <x v="4"/>
    <x v="4"/>
    <x v="2"/>
    <x v="18"/>
    <n v="1.9137852220944499E-2"/>
    <x v="5"/>
    <s v="aggregate"/>
    <x v="4"/>
  </r>
  <r>
    <s v="Peas (With Pods)"/>
    <s v="Peas"/>
    <x v="100"/>
    <x v="1150"/>
    <x v="4"/>
    <x v="5"/>
    <x v="4"/>
    <x v="2"/>
    <x v="18"/>
    <n v="0.189832683096159"/>
    <x v="5"/>
    <s v="aggregate"/>
    <x v="4"/>
  </r>
  <r>
    <s v="Peas (With Pods)"/>
    <s v="Peas"/>
    <x v="100"/>
    <x v="1150"/>
    <x v="4"/>
    <x v="2"/>
    <x v="4"/>
    <x v="2"/>
    <x v="18"/>
    <n v="1.5831740000000001"/>
    <x v="5"/>
    <s v="aggregate"/>
    <x v="4"/>
  </r>
  <r>
    <s v="Peas (With Pods)"/>
    <s v="Peas"/>
    <x v="100"/>
    <x v="1150"/>
    <x v="4"/>
    <x v="3"/>
    <x v="4"/>
    <x v="2"/>
    <x v="18"/>
    <n v="0.83836130233628203"/>
    <x v="5"/>
    <s v="aggregate"/>
    <x v="4"/>
  </r>
  <r>
    <s v="Peas (With Pods)"/>
    <s v="Peas"/>
    <x v="100"/>
    <x v="1143"/>
    <x v="3"/>
    <x v="0"/>
    <x v="2"/>
    <x v="1"/>
    <x v="7"/>
    <n v="1.1877666483671948E-4"/>
    <x v="45"/>
    <s v="aggregate"/>
    <x v="3"/>
  </r>
  <r>
    <s v="Peas (With Pods)"/>
    <s v="Peas"/>
    <x v="100"/>
    <x v="1143"/>
    <x v="3"/>
    <x v="6"/>
    <x v="2"/>
    <x v="1"/>
    <x v="7"/>
    <n v="0"/>
    <x v="45"/>
    <s v="aggregate"/>
    <x v="3"/>
  </r>
  <r>
    <s v="Peas (With Pods)"/>
    <s v="Peas"/>
    <x v="100"/>
    <x v="1143"/>
    <x v="3"/>
    <x v="7"/>
    <x v="2"/>
    <x v="1"/>
    <x v="7"/>
    <n v="0.71715996644551627"/>
    <x v="45"/>
    <s v="aggregate"/>
    <x v="3"/>
  </r>
  <r>
    <s v="Peas (With Pods)"/>
    <s v="Peas"/>
    <x v="100"/>
    <x v="1143"/>
    <x v="3"/>
    <x v="3"/>
    <x v="2"/>
    <x v="1"/>
    <x v="7"/>
    <n v="0"/>
    <x v="45"/>
    <s v="aggregate"/>
    <x v="3"/>
  </r>
  <r>
    <s v="Peas (With Pods)"/>
    <s v="Peas"/>
    <x v="100"/>
    <x v="1143"/>
    <x v="3"/>
    <x v="5"/>
    <x v="2"/>
    <x v="1"/>
    <x v="7"/>
    <n v="9.5067088822819099E-2"/>
    <x v="45"/>
    <s v="aggregate"/>
    <x v="3"/>
  </r>
  <r>
    <s v="Peas (With Pods)"/>
    <s v="Peas"/>
    <x v="100"/>
    <x v="1143"/>
    <x v="3"/>
    <x v="4"/>
    <x v="2"/>
    <x v="1"/>
    <x v="7"/>
    <n v="4.4821982242560468E-2"/>
    <x v="45"/>
    <s v="aggregate"/>
    <x v="3"/>
  </r>
  <r>
    <s v="Peas (With Pods)"/>
    <s v="Peas"/>
    <x v="100"/>
    <x v="1143"/>
    <x v="3"/>
    <x v="1"/>
    <x v="2"/>
    <x v="1"/>
    <x v="7"/>
    <n v="0.717278743110353"/>
    <x v="45"/>
    <s v="aggregate"/>
    <x v="3"/>
  </r>
  <r>
    <s v="Peas (With Pods)"/>
    <s v="Peas"/>
    <x v="100"/>
    <x v="1143"/>
    <x v="3"/>
    <x v="2"/>
    <x v="2"/>
    <x v="1"/>
    <x v="7"/>
    <n v="0.85716781417573262"/>
    <x v="45"/>
    <s v="aggregate"/>
    <x v="3"/>
  </r>
  <r>
    <s v="Peppers"/>
    <m/>
    <x v="101"/>
    <x v="1151"/>
    <x v="1"/>
    <x v="2"/>
    <x v="1"/>
    <x v="1"/>
    <x v="15"/>
    <n v="0.6"/>
    <x v="3"/>
    <s v="aggregate"/>
    <x v="1"/>
  </r>
  <r>
    <s v="Peppers"/>
    <m/>
    <x v="101"/>
    <x v="1152"/>
    <x v="1"/>
    <x v="2"/>
    <x v="1"/>
    <x v="1"/>
    <x v="15"/>
    <n v="1.08"/>
    <x v="3"/>
    <s v="aggregate"/>
    <x v="1"/>
  </r>
  <r>
    <s v="Peppers"/>
    <m/>
    <x v="101"/>
    <x v="1153"/>
    <x v="2"/>
    <x v="1"/>
    <x v="1"/>
    <x v="2"/>
    <x v="7"/>
    <n v="1.93208705827"/>
    <x v="4"/>
    <s v="aggregate"/>
    <x v="2"/>
  </r>
  <r>
    <s v="Peppers"/>
    <m/>
    <x v="101"/>
    <x v="1153"/>
    <x v="2"/>
    <x v="2"/>
    <x v="1"/>
    <x v="2"/>
    <x v="7"/>
    <n v="2.0983475417299999"/>
    <x v="4"/>
    <s v="aggregate"/>
    <x v="2"/>
  </r>
  <r>
    <s v="Peppers"/>
    <m/>
    <x v="101"/>
    <x v="1153"/>
    <x v="2"/>
    <x v="3"/>
    <x v="1"/>
    <x v="2"/>
    <x v="7"/>
    <n v="1.636358119E-2"/>
    <x v="4"/>
    <s v="aggregate"/>
    <x v="2"/>
  </r>
  <r>
    <s v="Peppers"/>
    <m/>
    <x v="101"/>
    <x v="1153"/>
    <x v="2"/>
    <x v="4"/>
    <x v="1"/>
    <x v="2"/>
    <x v="7"/>
    <n v="1.052236E-2"/>
    <x v="4"/>
    <s v="aggregate"/>
    <x v="2"/>
  </r>
  <r>
    <s v="Peppers"/>
    <m/>
    <x v="101"/>
    <x v="1153"/>
    <x v="2"/>
    <x v="5"/>
    <x v="1"/>
    <x v="2"/>
    <x v="7"/>
    <n v="0.13937454227000001"/>
    <x v="4"/>
    <s v="aggregate"/>
    <x v="2"/>
  </r>
  <r>
    <s v="Peppers"/>
    <m/>
    <x v="101"/>
    <x v="1154"/>
    <x v="4"/>
    <x v="1"/>
    <x v="3"/>
    <x v="2"/>
    <x v="18"/>
    <n v="1.7178063492587301"/>
    <x v="5"/>
    <s v="aggregate"/>
    <x v="4"/>
  </r>
  <r>
    <s v="Peppers"/>
    <m/>
    <x v="101"/>
    <x v="1154"/>
    <x v="4"/>
    <x v="4"/>
    <x v="3"/>
    <x v="2"/>
    <x v="18"/>
    <n v="1.5505621180637001E-2"/>
    <x v="5"/>
    <s v="aggregate"/>
    <x v="4"/>
  </r>
  <r>
    <s v="Peppers"/>
    <m/>
    <x v="101"/>
    <x v="1154"/>
    <x v="4"/>
    <x v="5"/>
    <x v="3"/>
    <x v="2"/>
    <x v="18"/>
    <n v="6.0998818444262699E-2"/>
    <x v="5"/>
    <s v="aggregate"/>
    <x v="4"/>
  </r>
  <r>
    <s v="Peppers"/>
    <m/>
    <x v="101"/>
    <x v="1154"/>
    <x v="4"/>
    <x v="2"/>
    <x v="3"/>
    <x v="2"/>
    <x v="18"/>
    <n v="1.8352889999999999"/>
    <x v="5"/>
    <s v="aggregate"/>
    <x v="4"/>
  </r>
  <r>
    <s v="Peppers"/>
    <m/>
    <x v="101"/>
    <x v="1154"/>
    <x v="4"/>
    <x v="3"/>
    <x v="3"/>
    <x v="2"/>
    <x v="18"/>
    <n v="4.0977839188786301E-2"/>
    <x v="5"/>
    <s v="aggregate"/>
    <x v="4"/>
  </r>
  <r>
    <s v="Peppers"/>
    <m/>
    <x v="101"/>
    <x v="1154"/>
    <x v="4"/>
    <x v="1"/>
    <x v="4"/>
    <x v="2"/>
    <x v="18"/>
    <n v="1.26794745247622"/>
    <x v="5"/>
    <s v="aggregate"/>
    <x v="4"/>
  </r>
  <r>
    <s v="Peppers"/>
    <m/>
    <x v="101"/>
    <x v="1154"/>
    <x v="4"/>
    <x v="4"/>
    <x v="4"/>
    <x v="2"/>
    <x v="18"/>
    <n v="1.5505621180637001E-2"/>
    <x v="5"/>
    <s v="aggregate"/>
    <x v="4"/>
  </r>
  <r>
    <s v="Peppers"/>
    <m/>
    <x v="101"/>
    <x v="1154"/>
    <x v="4"/>
    <x v="5"/>
    <x v="4"/>
    <x v="2"/>
    <x v="18"/>
    <n v="0.34318835011635801"/>
    <x v="5"/>
    <s v="aggregate"/>
    <x v="4"/>
  </r>
  <r>
    <s v="Peppers"/>
    <m/>
    <x v="101"/>
    <x v="1154"/>
    <x v="4"/>
    <x v="2"/>
    <x v="4"/>
    <x v="2"/>
    <x v="18"/>
    <n v="1.670472"/>
    <x v="5"/>
    <s v="aggregate"/>
    <x v="4"/>
  </r>
  <r>
    <s v="Peppers"/>
    <m/>
    <x v="101"/>
    <x v="1154"/>
    <x v="4"/>
    <x v="3"/>
    <x v="4"/>
    <x v="2"/>
    <x v="18"/>
    <n v="4.3830555602485201E-2"/>
    <x v="5"/>
    <s v="aggregate"/>
    <x v="4"/>
  </r>
  <r>
    <s v="Peppers"/>
    <m/>
    <x v="101"/>
    <x v="1155"/>
    <x v="4"/>
    <x v="1"/>
    <x v="3"/>
    <x v="2"/>
    <x v="18"/>
    <n v="1.7190731776253201"/>
    <x v="5"/>
    <s v="aggregate"/>
    <x v="4"/>
  </r>
  <r>
    <s v="Peppers"/>
    <m/>
    <x v="101"/>
    <x v="1155"/>
    <x v="4"/>
    <x v="4"/>
    <x v="3"/>
    <x v="2"/>
    <x v="18"/>
    <n v="1.46608534625395"/>
    <x v="5"/>
    <s v="aggregate"/>
    <x v="4"/>
  </r>
  <r>
    <s v="Peppers"/>
    <m/>
    <x v="101"/>
    <x v="1155"/>
    <x v="4"/>
    <x v="5"/>
    <x v="3"/>
    <x v="2"/>
    <x v="18"/>
    <n v="0.13540383464662001"/>
    <x v="5"/>
    <s v="aggregate"/>
    <x v="4"/>
  </r>
  <r>
    <s v="Peppers"/>
    <m/>
    <x v="101"/>
    <x v="1155"/>
    <x v="4"/>
    <x v="2"/>
    <x v="3"/>
    <x v="2"/>
    <x v="18"/>
    <n v="3.551094"/>
    <x v="5"/>
    <s v="aggregate"/>
    <x v="4"/>
  </r>
  <r>
    <s v="Peppers"/>
    <m/>
    <x v="101"/>
    <x v="1155"/>
    <x v="4"/>
    <x v="3"/>
    <x v="3"/>
    <x v="2"/>
    <x v="18"/>
    <n v="0.23053182008453299"/>
    <x v="5"/>
    <s v="aggregate"/>
    <x v="4"/>
  </r>
  <r>
    <s v="Peppers"/>
    <m/>
    <x v="101"/>
    <x v="1155"/>
    <x v="4"/>
    <x v="1"/>
    <x v="4"/>
    <x v="2"/>
    <x v="18"/>
    <n v="1.26921428084281"/>
    <x v="5"/>
    <s v="aggregate"/>
    <x v="4"/>
  </r>
  <r>
    <s v="Peppers"/>
    <m/>
    <x v="101"/>
    <x v="1155"/>
    <x v="4"/>
    <x v="4"/>
    <x v="4"/>
    <x v="2"/>
    <x v="18"/>
    <n v="1.46608534625395"/>
    <x v="5"/>
    <s v="aggregate"/>
    <x v="4"/>
  </r>
  <r>
    <s v="Peppers"/>
    <m/>
    <x v="101"/>
    <x v="1155"/>
    <x v="4"/>
    <x v="5"/>
    <x v="4"/>
    <x v="2"/>
    <x v="18"/>
    <n v="0.482555779660233"/>
    <x v="5"/>
    <s v="aggregate"/>
    <x v="4"/>
  </r>
  <r>
    <s v="Peppers"/>
    <m/>
    <x v="101"/>
    <x v="1155"/>
    <x v="4"/>
    <x v="2"/>
    <x v="4"/>
    <x v="2"/>
    <x v="18"/>
    <n v="3.4682170000000001"/>
    <x v="5"/>
    <s v="aggregate"/>
    <x v="4"/>
  </r>
  <r>
    <s v="Peppers"/>
    <m/>
    <x v="101"/>
    <x v="1155"/>
    <x v="4"/>
    <x v="3"/>
    <x v="4"/>
    <x v="2"/>
    <x v="18"/>
    <n v="0.25036136545522802"/>
    <x v="5"/>
    <s v="aggregate"/>
    <x v="4"/>
  </r>
  <r>
    <s v="Pineapples"/>
    <s v="Pineapples"/>
    <x v="102"/>
    <x v="1156"/>
    <x v="0"/>
    <x v="0"/>
    <x v="36"/>
    <x v="0"/>
    <x v="169"/>
    <n v="5.2231000000000002E-5"/>
    <x v="2"/>
    <s v="aggregate"/>
    <x v="0"/>
  </r>
  <r>
    <s v="Pineapples"/>
    <s v="Pineapples"/>
    <x v="102"/>
    <x v="1156"/>
    <x v="0"/>
    <x v="1"/>
    <x v="36"/>
    <x v="0"/>
    <x v="169"/>
    <n v="0.334087419"/>
    <x v="2"/>
    <s v="aggregate"/>
    <x v="0"/>
  </r>
  <r>
    <s v="Pineapples"/>
    <s v="Pineapples"/>
    <x v="102"/>
    <x v="1157"/>
    <x v="1"/>
    <x v="2"/>
    <x v="1"/>
    <x v="1"/>
    <x v="15"/>
    <n v="0.72"/>
    <x v="3"/>
    <s v="aggregate"/>
    <x v="1"/>
  </r>
  <r>
    <s v="Pineapples"/>
    <s v="Pineapples"/>
    <x v="102"/>
    <x v="1158"/>
    <x v="2"/>
    <x v="1"/>
    <x v="1"/>
    <x v="2"/>
    <x v="7"/>
    <n v="0.21875668497"/>
    <x v="4"/>
    <s v="aggregate"/>
    <x v="2"/>
  </r>
  <r>
    <s v="Pineapples"/>
    <s v="Pineapples"/>
    <x v="102"/>
    <x v="1158"/>
    <x v="2"/>
    <x v="2"/>
    <x v="1"/>
    <x v="2"/>
    <x v="7"/>
    <n v="0.24820874496000001"/>
    <x v="4"/>
    <s v="aggregate"/>
    <x v="2"/>
  </r>
  <r>
    <s v="Pineapples"/>
    <s v="Pineapples"/>
    <x v="102"/>
    <x v="1158"/>
    <x v="2"/>
    <x v="3"/>
    <x v="1"/>
    <x v="2"/>
    <x v="7"/>
    <n v="0"/>
    <x v="4"/>
    <s v="aggregate"/>
    <x v="2"/>
  </r>
  <r>
    <s v="Pineapples"/>
    <s v="Pineapples"/>
    <x v="102"/>
    <x v="1158"/>
    <x v="2"/>
    <x v="4"/>
    <x v="1"/>
    <x v="2"/>
    <x v="7"/>
    <n v="0"/>
    <x v="4"/>
    <s v="aggregate"/>
    <x v="2"/>
  </r>
  <r>
    <s v="Pineapples"/>
    <s v="Pineapples"/>
    <x v="102"/>
    <x v="1158"/>
    <x v="2"/>
    <x v="5"/>
    <x v="1"/>
    <x v="2"/>
    <x v="7"/>
    <n v="2.945205998E-2"/>
    <x v="4"/>
    <s v="aggregate"/>
    <x v="2"/>
  </r>
  <r>
    <s v="Meat/Poultry/Other Animals - Prepared/Processed"/>
    <s v="Pork - Prepared/Processed"/>
    <x v="103"/>
    <x v="1159"/>
    <x v="5"/>
    <x v="1"/>
    <x v="0"/>
    <x v="0"/>
    <x v="7"/>
    <n v="5.5877245000000002"/>
    <x v="9"/>
    <s v="aggregate"/>
    <x v="3"/>
  </r>
  <r>
    <s v="Meat/Poultry/Other Animals - Prepared/Processed"/>
    <s v="Pork - Prepared/Processed"/>
    <x v="103"/>
    <x v="1159"/>
    <x v="5"/>
    <x v="3"/>
    <x v="0"/>
    <x v="0"/>
    <x v="7"/>
    <n v="0.24378896"/>
    <x v="9"/>
    <s v="aggregate"/>
    <x v="3"/>
  </r>
  <r>
    <s v="Meat/Poultry/Other Animals - Prepared/Processed"/>
    <s v="Pork - Prepared/Processed"/>
    <x v="103"/>
    <x v="1159"/>
    <x v="5"/>
    <x v="4"/>
    <x v="0"/>
    <x v="0"/>
    <x v="7"/>
    <n v="0.28844567999999998"/>
    <x v="9"/>
    <s v="aggregate"/>
    <x v="3"/>
  </r>
  <r>
    <s v="Meat/Poultry/Other Animals - Prepared/Processed"/>
    <s v="Pork - Prepared/Processed"/>
    <x v="103"/>
    <x v="1159"/>
    <x v="5"/>
    <x v="5"/>
    <x v="0"/>
    <x v="0"/>
    <x v="7"/>
    <n v="0.20253552"/>
    <x v="9"/>
    <s v="aggregate"/>
    <x v="3"/>
  </r>
  <r>
    <s v="Meat/Poultry/Other Animals - Prepared/Processed"/>
    <s v="Pork - Prepared/Processed"/>
    <x v="103"/>
    <x v="1159"/>
    <x v="5"/>
    <x v="2"/>
    <x v="0"/>
    <x v="0"/>
    <x v="7"/>
    <n v="6.3224946600000003"/>
    <x v="9"/>
    <s v="aggregate"/>
    <x v="3"/>
  </r>
  <r>
    <s v="Meat/Poultry/Other Animals - Prepared/Processed"/>
    <s v="Pork - Prepared/Processed"/>
    <x v="103"/>
    <x v="1160"/>
    <x v="5"/>
    <x v="1"/>
    <x v="0"/>
    <x v="0"/>
    <x v="7"/>
    <n v="10.581631"/>
    <x v="9"/>
    <s v="aggregate"/>
    <x v="3"/>
  </r>
  <r>
    <s v="Meat/Poultry/Other Animals - Prepared/Processed"/>
    <s v="Pork - Prepared/Processed"/>
    <x v="103"/>
    <x v="1160"/>
    <x v="5"/>
    <x v="3"/>
    <x v="0"/>
    <x v="0"/>
    <x v="7"/>
    <n v="1.7048802999999999"/>
    <x v="9"/>
    <s v="aggregate"/>
    <x v="3"/>
  </r>
  <r>
    <s v="Meat/Poultry/Other Animals - Prepared/Processed"/>
    <s v="Pork - Prepared/Processed"/>
    <x v="103"/>
    <x v="1160"/>
    <x v="5"/>
    <x v="4"/>
    <x v="0"/>
    <x v="0"/>
    <x v="7"/>
    <n v="0.1070536"/>
    <x v="9"/>
    <s v="aggregate"/>
    <x v="3"/>
  </r>
  <r>
    <s v="Meat/Poultry/Other Animals - Prepared/Processed"/>
    <s v="Pork - Prepared/Processed"/>
    <x v="103"/>
    <x v="1160"/>
    <x v="5"/>
    <x v="5"/>
    <x v="0"/>
    <x v="0"/>
    <x v="7"/>
    <n v="0.21838251"/>
    <x v="9"/>
    <s v="aggregate"/>
    <x v="3"/>
  </r>
  <r>
    <s v="Meat/Poultry/Other Animals - Prepared/Processed"/>
    <s v="Pork - Prepared/Processed"/>
    <x v="103"/>
    <x v="1160"/>
    <x v="5"/>
    <x v="2"/>
    <x v="0"/>
    <x v="0"/>
    <x v="7"/>
    <n v="12.611947410000001"/>
    <x v="9"/>
    <s v="aggregate"/>
    <x v="3"/>
  </r>
  <r>
    <s v="Meat/Poultry/Other Animals - Prepared/Processed"/>
    <s v="Pork - Prepared/Processed"/>
    <x v="103"/>
    <x v="1161"/>
    <x v="5"/>
    <x v="1"/>
    <x v="0"/>
    <x v="0"/>
    <x v="7"/>
    <n v="10.581631"/>
    <x v="9"/>
    <s v="aggregate"/>
    <x v="3"/>
  </r>
  <r>
    <s v="Meat/Poultry/Other Animals - Prepared/Processed"/>
    <s v="Pork - Prepared/Processed"/>
    <x v="103"/>
    <x v="1161"/>
    <x v="5"/>
    <x v="3"/>
    <x v="0"/>
    <x v="0"/>
    <x v="7"/>
    <n v="1.7048802999999999"/>
    <x v="9"/>
    <s v="aggregate"/>
    <x v="3"/>
  </r>
  <r>
    <s v="Meat/Poultry/Other Animals - Prepared/Processed"/>
    <s v="Pork - Prepared/Processed"/>
    <x v="103"/>
    <x v="1161"/>
    <x v="5"/>
    <x v="4"/>
    <x v="0"/>
    <x v="0"/>
    <x v="7"/>
    <n v="0.1070536"/>
    <x v="9"/>
    <s v="aggregate"/>
    <x v="3"/>
  </r>
  <r>
    <s v="Meat/Poultry/Other Animals - Prepared/Processed"/>
    <s v="Pork - Prepared/Processed"/>
    <x v="103"/>
    <x v="1161"/>
    <x v="5"/>
    <x v="5"/>
    <x v="0"/>
    <x v="0"/>
    <x v="7"/>
    <n v="0.21838251"/>
    <x v="9"/>
    <s v="aggregate"/>
    <x v="3"/>
  </r>
  <r>
    <s v="Meat/Poultry/Other Animals - Prepared/Processed"/>
    <s v="Pork - Prepared/Processed"/>
    <x v="103"/>
    <x v="1161"/>
    <x v="5"/>
    <x v="2"/>
    <x v="0"/>
    <x v="0"/>
    <x v="7"/>
    <n v="12.611947410000001"/>
    <x v="9"/>
    <s v="aggregate"/>
    <x v="3"/>
  </r>
  <r>
    <s v="Meat/Poultry/Other Animals - Prepared/Processed"/>
    <s v="Pork - Prepared/Processed"/>
    <x v="103"/>
    <x v="1162"/>
    <x v="5"/>
    <x v="1"/>
    <x v="0"/>
    <x v="0"/>
    <x v="7"/>
    <n v="10.581631"/>
    <x v="9"/>
    <s v="aggregate"/>
    <x v="3"/>
  </r>
  <r>
    <s v="Meat/Poultry/Other Animals - Prepared/Processed"/>
    <s v="Pork - Prepared/Processed"/>
    <x v="103"/>
    <x v="1162"/>
    <x v="5"/>
    <x v="3"/>
    <x v="0"/>
    <x v="0"/>
    <x v="7"/>
    <n v="1.7048802999999999"/>
    <x v="9"/>
    <s v="aggregate"/>
    <x v="3"/>
  </r>
  <r>
    <s v="Meat/Poultry/Other Animals - Prepared/Processed"/>
    <s v="Pork - Prepared/Processed"/>
    <x v="103"/>
    <x v="1162"/>
    <x v="5"/>
    <x v="4"/>
    <x v="0"/>
    <x v="0"/>
    <x v="7"/>
    <n v="0.1070536"/>
    <x v="9"/>
    <s v="aggregate"/>
    <x v="3"/>
  </r>
  <r>
    <s v="Meat/Poultry/Other Animals - Prepared/Processed"/>
    <s v="Pork - Prepared/Processed"/>
    <x v="103"/>
    <x v="1162"/>
    <x v="5"/>
    <x v="5"/>
    <x v="0"/>
    <x v="0"/>
    <x v="7"/>
    <n v="0.21838251"/>
    <x v="9"/>
    <s v="aggregate"/>
    <x v="3"/>
  </r>
  <r>
    <s v="Meat/Poultry/Other Animals - Prepared/Processed"/>
    <s v="Pork - Prepared/Processed"/>
    <x v="103"/>
    <x v="1162"/>
    <x v="5"/>
    <x v="2"/>
    <x v="0"/>
    <x v="0"/>
    <x v="7"/>
    <n v="12.611947410000001"/>
    <x v="9"/>
    <s v="aggregate"/>
    <x v="3"/>
  </r>
  <r>
    <s v="Meat/Poultry/Other Animals - Prepared/Processed"/>
    <s v="Pork - Prepared/Processed"/>
    <x v="103"/>
    <x v="1163"/>
    <x v="5"/>
    <x v="1"/>
    <x v="0"/>
    <x v="0"/>
    <x v="7"/>
    <n v="13.227038"/>
    <x v="9"/>
    <s v="aggregate"/>
    <x v="3"/>
  </r>
  <r>
    <s v="Meat/Poultry/Other Animals - Prepared/Processed"/>
    <s v="Pork - Prepared/Processed"/>
    <x v="103"/>
    <x v="1163"/>
    <x v="5"/>
    <x v="3"/>
    <x v="0"/>
    <x v="0"/>
    <x v="7"/>
    <n v="2.1311003999999998"/>
    <x v="9"/>
    <s v="aggregate"/>
    <x v="3"/>
  </r>
  <r>
    <s v="Meat/Poultry/Other Animals - Prepared/Processed"/>
    <s v="Pork - Prepared/Processed"/>
    <x v="103"/>
    <x v="1163"/>
    <x v="5"/>
    <x v="4"/>
    <x v="0"/>
    <x v="0"/>
    <x v="7"/>
    <n v="0.13381699"/>
    <x v="9"/>
    <s v="aggregate"/>
    <x v="3"/>
  </r>
  <r>
    <s v="Meat/Poultry/Other Animals - Prepared/Processed"/>
    <s v="Pork - Prepared/Processed"/>
    <x v="103"/>
    <x v="1163"/>
    <x v="5"/>
    <x v="5"/>
    <x v="0"/>
    <x v="0"/>
    <x v="7"/>
    <n v="0.27297813999999998"/>
    <x v="9"/>
    <s v="aggregate"/>
    <x v="3"/>
  </r>
  <r>
    <s v="Meat/Poultry/Other Animals - Prepared/Processed"/>
    <s v="Pork - Prepared/Processed"/>
    <x v="103"/>
    <x v="1163"/>
    <x v="5"/>
    <x v="2"/>
    <x v="0"/>
    <x v="0"/>
    <x v="7"/>
    <n v="15.76493353"/>
    <x v="9"/>
    <s v="aggregate"/>
    <x v="3"/>
  </r>
  <r>
    <s v="Meat/Poultry/Other Animals - Prepared/Processed"/>
    <s v="Pork - Prepared/Processed"/>
    <x v="103"/>
    <x v="1164"/>
    <x v="5"/>
    <x v="1"/>
    <x v="0"/>
    <x v="0"/>
    <x v="7"/>
    <n v="13.227038"/>
    <x v="9"/>
    <s v="aggregate"/>
    <x v="3"/>
  </r>
  <r>
    <s v="Meat/Poultry/Other Animals - Prepared/Processed"/>
    <s v="Pork - Prepared/Processed"/>
    <x v="103"/>
    <x v="1164"/>
    <x v="5"/>
    <x v="3"/>
    <x v="0"/>
    <x v="0"/>
    <x v="7"/>
    <n v="2.1311003999999998"/>
    <x v="9"/>
    <s v="aggregate"/>
    <x v="3"/>
  </r>
  <r>
    <s v="Meat/Poultry/Other Animals - Prepared/Processed"/>
    <s v="Pork - Prepared/Processed"/>
    <x v="103"/>
    <x v="1164"/>
    <x v="5"/>
    <x v="4"/>
    <x v="0"/>
    <x v="0"/>
    <x v="7"/>
    <n v="0.13381699"/>
    <x v="9"/>
    <s v="aggregate"/>
    <x v="3"/>
  </r>
  <r>
    <s v="Meat/Poultry/Other Animals - Prepared/Processed"/>
    <s v="Pork - Prepared/Processed"/>
    <x v="103"/>
    <x v="1164"/>
    <x v="5"/>
    <x v="5"/>
    <x v="0"/>
    <x v="0"/>
    <x v="7"/>
    <n v="0.27297813999999998"/>
    <x v="9"/>
    <s v="aggregate"/>
    <x v="3"/>
  </r>
  <r>
    <s v="Meat/Poultry/Other Animals - Prepared/Processed"/>
    <s v="Pork - Prepared/Processed"/>
    <x v="103"/>
    <x v="1164"/>
    <x v="5"/>
    <x v="2"/>
    <x v="0"/>
    <x v="0"/>
    <x v="7"/>
    <n v="15.76493353"/>
    <x v="9"/>
    <s v="aggregate"/>
    <x v="3"/>
  </r>
  <r>
    <s v="Meat/Poultry/Other Animals - Prepared/Processed"/>
    <s v="Pork - Prepared/Processed"/>
    <x v="103"/>
    <x v="1165"/>
    <x v="5"/>
    <x v="1"/>
    <x v="0"/>
    <x v="0"/>
    <x v="7"/>
    <n v="13.227038"/>
    <x v="9"/>
    <s v="aggregate"/>
    <x v="3"/>
  </r>
  <r>
    <s v="Meat/Poultry/Other Animals - Prepared/Processed"/>
    <s v="Pork - Prepared/Processed"/>
    <x v="103"/>
    <x v="1165"/>
    <x v="5"/>
    <x v="3"/>
    <x v="0"/>
    <x v="0"/>
    <x v="7"/>
    <n v="2.1311003999999998"/>
    <x v="9"/>
    <s v="aggregate"/>
    <x v="3"/>
  </r>
  <r>
    <s v="Meat/Poultry/Other Animals - Prepared/Processed"/>
    <s v="Pork - Prepared/Processed"/>
    <x v="103"/>
    <x v="1165"/>
    <x v="5"/>
    <x v="4"/>
    <x v="0"/>
    <x v="0"/>
    <x v="7"/>
    <n v="0.13381699"/>
    <x v="9"/>
    <s v="aggregate"/>
    <x v="3"/>
  </r>
  <r>
    <s v="Meat/Poultry/Other Animals - Prepared/Processed"/>
    <s v="Pork - Prepared/Processed"/>
    <x v="103"/>
    <x v="1165"/>
    <x v="5"/>
    <x v="5"/>
    <x v="0"/>
    <x v="0"/>
    <x v="7"/>
    <n v="0.27297813999999998"/>
    <x v="9"/>
    <s v="aggregate"/>
    <x v="3"/>
  </r>
  <r>
    <s v="Meat/Poultry/Other Animals - Prepared/Processed"/>
    <s v="Pork - Prepared/Processed"/>
    <x v="103"/>
    <x v="1165"/>
    <x v="5"/>
    <x v="2"/>
    <x v="0"/>
    <x v="0"/>
    <x v="7"/>
    <n v="15.76493353"/>
    <x v="9"/>
    <s v="aggregate"/>
    <x v="3"/>
  </r>
  <r>
    <s v="Meat/Poultry/Other Animals - Prepared/Processed"/>
    <s v="Pork - Prepared/Processed"/>
    <x v="103"/>
    <x v="1166"/>
    <x v="5"/>
    <x v="1"/>
    <x v="0"/>
    <x v="0"/>
    <x v="7"/>
    <n v="6.2124218999999998"/>
    <x v="9"/>
    <s v="aggregate"/>
    <x v="3"/>
  </r>
  <r>
    <s v="Meat/Poultry/Other Animals - Prepared/Processed"/>
    <s v="Pork - Prepared/Processed"/>
    <x v="103"/>
    <x v="1166"/>
    <x v="5"/>
    <x v="3"/>
    <x v="0"/>
    <x v="0"/>
    <x v="7"/>
    <n v="0.27253811999999999"/>
    <x v="9"/>
    <s v="aggregate"/>
    <x v="3"/>
  </r>
  <r>
    <s v="Meat/Poultry/Other Animals - Prepared/Processed"/>
    <s v="Pork - Prepared/Processed"/>
    <x v="103"/>
    <x v="1166"/>
    <x v="5"/>
    <x v="4"/>
    <x v="0"/>
    <x v="0"/>
    <x v="7"/>
    <n v="0.36438098000000002"/>
    <x v="9"/>
    <s v="aggregate"/>
    <x v="3"/>
  </r>
  <r>
    <s v="Meat/Poultry/Other Animals - Prepared/Processed"/>
    <s v="Pork - Prepared/Processed"/>
    <x v="103"/>
    <x v="1166"/>
    <x v="5"/>
    <x v="5"/>
    <x v="0"/>
    <x v="0"/>
    <x v="7"/>
    <n v="0.25329975999999998"/>
    <x v="9"/>
    <s v="aggregate"/>
    <x v="3"/>
  </r>
  <r>
    <s v="Meat/Poultry/Other Animals - Prepared/Processed"/>
    <s v="Pork - Prepared/Processed"/>
    <x v="103"/>
    <x v="1166"/>
    <x v="5"/>
    <x v="2"/>
    <x v="0"/>
    <x v="0"/>
    <x v="7"/>
    <n v="7.1026407599999999"/>
    <x v="9"/>
    <s v="aggregate"/>
    <x v="3"/>
  </r>
  <r>
    <s v="Meat/Poultry/Other Animals - Prepared/Processed"/>
    <s v="Pork - Prepared/Processed"/>
    <x v="103"/>
    <x v="1167"/>
    <x v="5"/>
    <x v="1"/>
    <x v="0"/>
    <x v="0"/>
    <x v="7"/>
    <n v="4.9177821000000002"/>
    <x v="9"/>
    <s v="aggregate"/>
    <x v="3"/>
  </r>
  <r>
    <s v="Meat/Poultry/Other Animals - Prepared/Processed"/>
    <s v="Pork - Prepared/Processed"/>
    <x v="103"/>
    <x v="1167"/>
    <x v="5"/>
    <x v="3"/>
    <x v="0"/>
    <x v="0"/>
    <x v="7"/>
    <n v="0.21574244000000001"/>
    <x v="9"/>
    <s v="aggregate"/>
    <x v="3"/>
  </r>
  <r>
    <s v="Meat/Poultry/Other Animals - Prepared/Processed"/>
    <s v="Pork - Prepared/Processed"/>
    <x v="103"/>
    <x v="1167"/>
    <x v="5"/>
    <x v="4"/>
    <x v="0"/>
    <x v="0"/>
    <x v="7"/>
    <n v="0.18727447999999999"/>
    <x v="9"/>
    <s v="aggregate"/>
    <x v="3"/>
  </r>
  <r>
    <s v="Meat/Poultry/Other Animals - Prepared/Processed"/>
    <s v="Pork - Prepared/Processed"/>
    <x v="103"/>
    <x v="1167"/>
    <x v="5"/>
    <x v="5"/>
    <x v="0"/>
    <x v="0"/>
    <x v="7"/>
    <n v="0.20051326999999999"/>
    <x v="9"/>
    <s v="aggregate"/>
    <x v="3"/>
  </r>
  <r>
    <s v="Meat/Poultry/Other Animals - Prepared/Processed"/>
    <s v="Pork - Prepared/Processed"/>
    <x v="103"/>
    <x v="1167"/>
    <x v="5"/>
    <x v="2"/>
    <x v="0"/>
    <x v="0"/>
    <x v="7"/>
    <n v="5.52131229"/>
    <x v="9"/>
    <s v="aggregate"/>
    <x v="3"/>
  </r>
  <r>
    <s v="Meat/Poultry/Other Animals - Prepared/Processed"/>
    <s v="Pork - Prepared/Processed"/>
    <x v="103"/>
    <x v="1168"/>
    <x v="5"/>
    <x v="1"/>
    <x v="0"/>
    <x v="0"/>
    <x v="7"/>
    <n v="1.6465607"/>
    <x v="9"/>
    <s v="aggregate"/>
    <x v="3"/>
  </r>
  <r>
    <s v="Meat/Poultry/Other Animals - Prepared/Processed"/>
    <s v="Pork - Prepared/Processed"/>
    <x v="103"/>
    <x v="1168"/>
    <x v="5"/>
    <x v="3"/>
    <x v="0"/>
    <x v="0"/>
    <x v="7"/>
    <n v="0.10247135"/>
    <x v="9"/>
    <s v="aggregate"/>
    <x v="3"/>
  </r>
  <r>
    <s v="Meat/Poultry/Other Animals - Prepared/Processed"/>
    <s v="Pork - Prepared/Processed"/>
    <x v="103"/>
    <x v="1168"/>
    <x v="5"/>
    <x v="4"/>
    <x v="0"/>
    <x v="0"/>
    <x v="7"/>
    <n v="0.23657576999999999"/>
    <x v="9"/>
    <s v="aggregate"/>
    <x v="3"/>
  </r>
  <r>
    <s v="Meat/Poultry/Other Animals - Prepared/Processed"/>
    <s v="Pork - Prepared/Processed"/>
    <x v="103"/>
    <x v="1168"/>
    <x v="5"/>
    <x v="5"/>
    <x v="0"/>
    <x v="0"/>
    <x v="7"/>
    <n v="0.23884658"/>
    <x v="9"/>
    <s v="aggregate"/>
    <x v="3"/>
  </r>
  <r>
    <s v="Meat/Poultry/Other Animals - Prepared/Processed"/>
    <s v="Pork - Prepared/Processed"/>
    <x v="103"/>
    <x v="1168"/>
    <x v="5"/>
    <x v="2"/>
    <x v="0"/>
    <x v="0"/>
    <x v="7"/>
    <n v="2.2244543999999999"/>
    <x v="9"/>
    <s v="aggregate"/>
    <x v="3"/>
  </r>
  <r>
    <s v="Meat/Poultry/Other Animals - Prepared/Processed"/>
    <s v="Pork - Prepared/Processed"/>
    <x v="103"/>
    <x v="1169"/>
    <x v="5"/>
    <x v="1"/>
    <x v="0"/>
    <x v="0"/>
    <x v="7"/>
    <n v="2.0582009000000001"/>
    <x v="9"/>
    <s v="aggregate"/>
    <x v="3"/>
  </r>
  <r>
    <s v="Meat/Poultry/Other Animals - Prepared/Processed"/>
    <s v="Pork - Prepared/Processed"/>
    <x v="103"/>
    <x v="1169"/>
    <x v="5"/>
    <x v="3"/>
    <x v="0"/>
    <x v="0"/>
    <x v="7"/>
    <n v="0.12808918999999999"/>
    <x v="9"/>
    <s v="aggregate"/>
    <x v="3"/>
  </r>
  <r>
    <s v="Meat/Poultry/Other Animals - Prepared/Processed"/>
    <s v="Pork - Prepared/Processed"/>
    <x v="103"/>
    <x v="1169"/>
    <x v="5"/>
    <x v="4"/>
    <x v="0"/>
    <x v="0"/>
    <x v="7"/>
    <n v="0.29571971000000002"/>
    <x v="9"/>
    <s v="aggregate"/>
    <x v="3"/>
  </r>
  <r>
    <s v="Meat/Poultry/Other Animals - Prepared/Processed"/>
    <s v="Pork - Prepared/Processed"/>
    <x v="103"/>
    <x v="1169"/>
    <x v="5"/>
    <x v="5"/>
    <x v="0"/>
    <x v="0"/>
    <x v="7"/>
    <n v="0.29855822999999998"/>
    <x v="9"/>
    <s v="aggregate"/>
    <x v="3"/>
  </r>
  <r>
    <s v="Meat/Poultry/Other Animals - Prepared/Processed"/>
    <s v="Pork - Prepared/Processed"/>
    <x v="103"/>
    <x v="1169"/>
    <x v="5"/>
    <x v="2"/>
    <x v="0"/>
    <x v="0"/>
    <x v="7"/>
    <n v="2.78056803"/>
    <x v="9"/>
    <s v="aggregate"/>
    <x v="3"/>
  </r>
  <r>
    <s v="Meat/Poultry/Other Animals - Prepared/Processed"/>
    <s v="Pork - Prepared/Processed"/>
    <x v="103"/>
    <x v="1170"/>
    <x v="5"/>
    <x v="1"/>
    <x v="0"/>
    <x v="0"/>
    <x v="7"/>
    <n v="13.227038"/>
    <x v="9"/>
    <s v="aggregate"/>
    <x v="3"/>
  </r>
  <r>
    <s v="Meat/Poultry/Other Animals - Prepared/Processed"/>
    <s v="Pork - Prepared/Processed"/>
    <x v="103"/>
    <x v="1170"/>
    <x v="5"/>
    <x v="3"/>
    <x v="0"/>
    <x v="0"/>
    <x v="7"/>
    <n v="2.1311003999999998"/>
    <x v="9"/>
    <s v="aggregate"/>
    <x v="3"/>
  </r>
  <r>
    <s v="Meat/Poultry/Other Animals - Prepared/Processed"/>
    <s v="Pork - Prepared/Processed"/>
    <x v="103"/>
    <x v="1170"/>
    <x v="5"/>
    <x v="4"/>
    <x v="0"/>
    <x v="0"/>
    <x v="7"/>
    <n v="0.13381699"/>
    <x v="9"/>
    <s v="aggregate"/>
    <x v="3"/>
  </r>
  <r>
    <s v="Meat/Poultry/Other Animals - Prepared/Processed"/>
    <s v="Pork - Prepared/Processed"/>
    <x v="103"/>
    <x v="1170"/>
    <x v="5"/>
    <x v="5"/>
    <x v="0"/>
    <x v="0"/>
    <x v="7"/>
    <n v="0.27297813999999998"/>
    <x v="9"/>
    <s v="aggregate"/>
    <x v="3"/>
  </r>
  <r>
    <s v="Meat/Poultry/Other Animals - Prepared/Processed"/>
    <s v="Pork - Prepared/Processed"/>
    <x v="103"/>
    <x v="1170"/>
    <x v="5"/>
    <x v="2"/>
    <x v="0"/>
    <x v="0"/>
    <x v="7"/>
    <n v="15.76493353"/>
    <x v="9"/>
    <s v="aggregate"/>
    <x v="3"/>
  </r>
  <r>
    <s v="Meat/Poultry/Other Animals - Prepared/Processed"/>
    <s v="Pork - Prepared/Processed"/>
    <x v="103"/>
    <x v="1171"/>
    <x v="5"/>
    <x v="1"/>
    <x v="0"/>
    <x v="0"/>
    <x v="7"/>
    <n v="4.9177821000000002"/>
    <x v="9"/>
    <s v="aggregate"/>
    <x v="3"/>
  </r>
  <r>
    <s v="Meat/Poultry/Other Animals - Prepared/Processed"/>
    <s v="Pork - Prepared/Processed"/>
    <x v="103"/>
    <x v="1171"/>
    <x v="5"/>
    <x v="3"/>
    <x v="0"/>
    <x v="0"/>
    <x v="7"/>
    <n v="0.21574244000000001"/>
    <x v="9"/>
    <s v="aggregate"/>
    <x v="3"/>
  </r>
  <r>
    <s v="Meat/Poultry/Other Animals - Prepared/Processed"/>
    <s v="Pork - Prepared/Processed"/>
    <x v="103"/>
    <x v="1171"/>
    <x v="5"/>
    <x v="4"/>
    <x v="0"/>
    <x v="0"/>
    <x v="7"/>
    <n v="0.28844567999999998"/>
    <x v="9"/>
    <s v="aggregate"/>
    <x v="3"/>
  </r>
  <r>
    <s v="Meat/Poultry/Other Animals - Prepared/Processed"/>
    <s v="Pork - Prepared/Processed"/>
    <x v="103"/>
    <x v="1171"/>
    <x v="5"/>
    <x v="5"/>
    <x v="0"/>
    <x v="0"/>
    <x v="7"/>
    <n v="0.20051326999999999"/>
    <x v="9"/>
    <s v="aggregate"/>
    <x v="3"/>
  </r>
  <r>
    <s v="Meat/Poultry/Other Animals - Prepared/Processed"/>
    <s v="Pork - Prepared/Processed"/>
    <x v="103"/>
    <x v="1171"/>
    <x v="5"/>
    <x v="2"/>
    <x v="0"/>
    <x v="0"/>
    <x v="7"/>
    <n v="5.6224834899999996"/>
    <x v="9"/>
    <s v="aggregate"/>
    <x v="3"/>
  </r>
  <r>
    <s v="Meat/Poultry/Other Animals - Prepared/Processed"/>
    <s v="Pork - Prepared/Processed"/>
    <x v="103"/>
    <x v="1172"/>
    <x v="2"/>
    <x v="1"/>
    <x v="1"/>
    <x v="2"/>
    <x v="7"/>
    <n v="12.1167503417609"/>
    <x v="10"/>
    <s v="aggregate"/>
    <x v="2"/>
  </r>
  <r>
    <s v="Meat/Poultry/Other Animals - Prepared/Processed"/>
    <s v="Pork - Prepared/Processed"/>
    <x v="103"/>
    <x v="1172"/>
    <x v="2"/>
    <x v="2"/>
    <x v="1"/>
    <x v="2"/>
    <x v="7"/>
    <n v="14.280892232249"/>
    <x v="10"/>
    <s v="aggregate"/>
    <x v="2"/>
  </r>
  <r>
    <s v="Meat/Poultry/Other Animals - Prepared/Processed"/>
    <s v="Pork - Prepared/Processed"/>
    <x v="103"/>
    <x v="1172"/>
    <x v="2"/>
    <x v="3"/>
    <x v="1"/>
    <x v="2"/>
    <x v="7"/>
    <n v="1.49605041323566"/>
    <x v="10"/>
    <s v="aggregate"/>
    <x v="2"/>
  </r>
  <r>
    <s v="Meat/Poultry/Other Animals - Prepared/Processed"/>
    <s v="Pork - Prepared/Processed"/>
    <x v="103"/>
    <x v="1172"/>
    <x v="2"/>
    <x v="4"/>
    <x v="1"/>
    <x v="2"/>
    <x v="7"/>
    <n v="0.22342902000000001"/>
    <x v="10"/>
    <s v="aggregate"/>
    <x v="2"/>
  </r>
  <r>
    <s v="Meat/Poultry/Other Animals - Prepared/Processed"/>
    <s v="Pork - Prepared/Processed"/>
    <x v="103"/>
    <x v="1172"/>
    <x v="2"/>
    <x v="5"/>
    <x v="1"/>
    <x v="2"/>
    <x v="7"/>
    <n v="0.44466245725244002"/>
    <x v="10"/>
    <s v="aggregate"/>
    <x v="2"/>
  </r>
  <r>
    <s v="Meat/Poultry/Other Animals - Prepared/Processed"/>
    <s v="Pork - Prepared/Processed"/>
    <x v="103"/>
    <x v="1173"/>
    <x v="2"/>
    <x v="1"/>
    <x v="1"/>
    <x v="2"/>
    <x v="7"/>
    <n v="8.9498724025499996"/>
    <x v="10"/>
    <s v="aggregate"/>
    <x v="2"/>
  </r>
  <r>
    <s v="Meat/Poultry/Other Animals - Prepared/Processed"/>
    <s v="Pork - Prepared/Processed"/>
    <x v="103"/>
    <x v="1173"/>
    <x v="2"/>
    <x v="2"/>
    <x v="1"/>
    <x v="2"/>
    <x v="7"/>
    <n v="11.11401429304"/>
    <x v="10"/>
    <s v="aggregate"/>
    <x v="2"/>
  </r>
  <r>
    <s v="Meat/Poultry/Other Animals - Prepared/Processed"/>
    <s v="Pork - Prepared/Processed"/>
    <x v="103"/>
    <x v="1173"/>
    <x v="2"/>
    <x v="3"/>
    <x v="1"/>
    <x v="2"/>
    <x v="7"/>
    <n v="1.4960504132400001"/>
    <x v="10"/>
    <s v="aggregate"/>
    <x v="2"/>
  </r>
  <r>
    <s v="Meat/Poultry/Other Animals - Prepared/Processed"/>
    <s v="Pork - Prepared/Processed"/>
    <x v="103"/>
    <x v="1173"/>
    <x v="2"/>
    <x v="4"/>
    <x v="1"/>
    <x v="2"/>
    <x v="7"/>
    <n v="0.22342902000000001"/>
    <x v="10"/>
    <s v="aggregate"/>
    <x v="2"/>
  </r>
  <r>
    <s v="Meat/Poultry/Other Animals - Prepared/Processed"/>
    <s v="Pork - Prepared/Processed"/>
    <x v="103"/>
    <x v="1173"/>
    <x v="2"/>
    <x v="5"/>
    <x v="1"/>
    <x v="2"/>
    <x v="7"/>
    <n v="0.44466245724999998"/>
    <x v="10"/>
    <s v="aggregate"/>
    <x v="2"/>
  </r>
  <r>
    <s v="Meat/Poultry/Other Animals - Prepared/Processed"/>
    <s v="Pork - Prepared/Processed"/>
    <x v="103"/>
    <x v="1174"/>
    <x v="2"/>
    <x v="1"/>
    <x v="1"/>
    <x v="2"/>
    <x v="7"/>
    <n v="6.9751365057800001"/>
    <x v="8"/>
    <s v="aggregate"/>
    <x v="2"/>
  </r>
  <r>
    <s v="Meat/Poultry/Other Animals - Prepared/Processed"/>
    <s v="Pork - Prepared/Processed"/>
    <x v="103"/>
    <x v="1174"/>
    <x v="2"/>
    <x v="2"/>
    <x v="1"/>
    <x v="2"/>
    <x v="7"/>
    <n v="7.9582895876100004"/>
    <x v="8"/>
    <s v="aggregate"/>
    <x v="2"/>
  </r>
  <r>
    <s v="Meat/Poultry/Other Animals - Prepared/Processed"/>
    <s v="Pork - Prepared/Processed"/>
    <x v="103"/>
    <x v="1174"/>
    <x v="2"/>
    <x v="3"/>
    <x v="1"/>
    <x v="2"/>
    <x v="7"/>
    <n v="0.35260666802000001"/>
    <x v="8"/>
    <s v="aggregate"/>
    <x v="2"/>
  </r>
  <r>
    <s v="Meat/Poultry/Other Animals - Prepared/Processed"/>
    <s v="Pork - Prepared/Processed"/>
    <x v="103"/>
    <x v="1174"/>
    <x v="2"/>
    <x v="4"/>
    <x v="1"/>
    <x v="2"/>
    <x v="7"/>
    <n v="0.22342902000000001"/>
    <x v="8"/>
    <s v="aggregate"/>
    <x v="2"/>
  </r>
  <r>
    <s v="Meat/Poultry/Other Animals - Prepared/Processed"/>
    <s v="Pork - Prepared/Processed"/>
    <x v="103"/>
    <x v="1174"/>
    <x v="2"/>
    <x v="5"/>
    <x v="1"/>
    <x v="2"/>
    <x v="7"/>
    <n v="0.40711739382000001"/>
    <x v="8"/>
    <s v="aggregate"/>
    <x v="2"/>
  </r>
  <r>
    <s v="Meat/Poultry/Other Animals - Prepared/Processed"/>
    <s v="Pork - Prepared/Processed"/>
    <x v="103"/>
    <x v="1175"/>
    <x v="2"/>
    <x v="1"/>
    <x v="1"/>
    <x v="2"/>
    <x v="7"/>
    <n v="11.66797800682"/>
    <x v="8"/>
    <s v="aggregate"/>
    <x v="2"/>
  </r>
  <r>
    <s v="Meat/Poultry/Other Animals - Prepared/Processed"/>
    <s v="Pork - Prepared/Processed"/>
    <x v="103"/>
    <x v="1175"/>
    <x v="2"/>
    <x v="2"/>
    <x v="1"/>
    <x v="2"/>
    <x v="7"/>
    <n v="13.832119897309999"/>
    <x v="8"/>
    <s v="aggregate"/>
    <x v="2"/>
  </r>
  <r>
    <s v="Meat/Poultry/Other Animals - Prepared/Processed"/>
    <s v="Pork - Prepared/Processed"/>
    <x v="103"/>
    <x v="1175"/>
    <x v="2"/>
    <x v="3"/>
    <x v="1"/>
    <x v="2"/>
    <x v="7"/>
    <n v="1.4960504132400001"/>
    <x v="8"/>
    <s v="aggregate"/>
    <x v="2"/>
  </r>
  <r>
    <s v="Meat/Poultry/Other Animals - Prepared/Processed"/>
    <s v="Pork - Prepared/Processed"/>
    <x v="103"/>
    <x v="1175"/>
    <x v="2"/>
    <x v="4"/>
    <x v="1"/>
    <x v="2"/>
    <x v="7"/>
    <n v="0.22342902000000001"/>
    <x v="8"/>
    <s v="aggregate"/>
    <x v="2"/>
  </r>
  <r>
    <s v="Meat/Poultry/Other Animals - Prepared/Processed"/>
    <s v="Pork - Prepared/Processed"/>
    <x v="103"/>
    <x v="1175"/>
    <x v="2"/>
    <x v="5"/>
    <x v="1"/>
    <x v="2"/>
    <x v="7"/>
    <n v="0.44466245724999998"/>
    <x v="8"/>
    <s v="aggregate"/>
    <x v="2"/>
  </r>
  <r>
    <s v="Meat/Poultry/Other Animals - Unprepared/Unprocessed"/>
    <s v="Pork - Unprepared/ Unprocessed"/>
    <x v="104"/>
    <x v="1176"/>
    <x v="0"/>
    <x v="0"/>
    <x v="0"/>
    <x v="0"/>
    <x v="170"/>
    <n v="5.614037465"/>
    <x v="10"/>
    <s v="aggregate"/>
    <x v="0"/>
  </r>
  <r>
    <s v="Meat/Poultry/Other Animals - Unprepared/Unprocessed"/>
    <s v="Pork - Unprepared/ Unprocessed"/>
    <x v="104"/>
    <x v="1176"/>
    <x v="0"/>
    <x v="1"/>
    <x v="0"/>
    <x v="0"/>
    <x v="170"/>
    <n v="18.247667360000001"/>
    <x v="10"/>
    <s v="aggregate"/>
    <x v="0"/>
  </r>
  <r>
    <s v="Meat/Poultry/Other Animals - Unprepared/Unprocessed"/>
    <s v="Pork - Unprepared/ Unprocessed"/>
    <x v="104"/>
    <x v="1177"/>
    <x v="0"/>
    <x v="0"/>
    <x v="0"/>
    <x v="0"/>
    <x v="171"/>
    <n v="3.9411647510000001"/>
    <x v="10"/>
    <s v="aggregate"/>
    <x v="0"/>
  </r>
  <r>
    <s v="Meat/Poultry/Other Animals - Unprepared/Unprocessed"/>
    <s v="Pork - Unprepared/ Unprocessed"/>
    <x v="104"/>
    <x v="1177"/>
    <x v="0"/>
    <x v="1"/>
    <x v="0"/>
    <x v="0"/>
    <x v="171"/>
    <n v="15.213988049999999"/>
    <x v="10"/>
    <s v="aggregate"/>
    <x v="0"/>
  </r>
  <r>
    <s v="Meat/Poultry/Other Animals - Unprepared/Unprocessed"/>
    <s v="Pork - Unprepared/ Unprocessed"/>
    <x v="104"/>
    <x v="1178"/>
    <x v="0"/>
    <x v="0"/>
    <x v="0"/>
    <x v="0"/>
    <x v="172"/>
    <n v="4.7258536739999997"/>
    <x v="10"/>
    <s v="aggregate"/>
    <x v="0"/>
  </r>
  <r>
    <s v="Meat/Poultry/Other Animals - Unprepared/Unprocessed"/>
    <s v="Pork - Unprepared/ Unprocessed"/>
    <x v="104"/>
    <x v="1178"/>
    <x v="0"/>
    <x v="1"/>
    <x v="0"/>
    <x v="0"/>
    <x v="172"/>
    <n v="15.024628507999999"/>
    <x v="10"/>
    <s v="aggregate"/>
    <x v="0"/>
  </r>
  <r>
    <s v="Meat/Poultry/Other Animals - Unprepared/Unprocessed"/>
    <s v="Pork - Unprepared/ Unprocessed"/>
    <x v="104"/>
    <x v="1179"/>
    <x v="0"/>
    <x v="0"/>
    <x v="0"/>
    <x v="0"/>
    <x v="173"/>
    <n v="11.760032742"/>
    <x v="10"/>
    <s v="aggregate"/>
    <x v="0"/>
  </r>
  <r>
    <s v="Meat/Poultry/Other Animals - Unprepared/Unprocessed"/>
    <s v="Pork - Unprepared/ Unprocessed"/>
    <x v="104"/>
    <x v="1179"/>
    <x v="0"/>
    <x v="1"/>
    <x v="0"/>
    <x v="0"/>
    <x v="173"/>
    <n v="83.583992936000001"/>
    <x v="10"/>
    <s v="aggregate"/>
    <x v="0"/>
  </r>
  <r>
    <s v="Meat/Poultry/Other Animals - Unprepared/Unprocessed"/>
    <s v="Pork - Unprepared/ Unprocessed"/>
    <x v="104"/>
    <x v="1180"/>
    <x v="0"/>
    <x v="0"/>
    <x v="0"/>
    <x v="0"/>
    <x v="174"/>
    <n v="25.591365280000002"/>
    <x v="10"/>
    <s v="aggregate"/>
    <x v="0"/>
  </r>
  <r>
    <s v="Meat/Poultry/Other Animals - Unprepared/Unprocessed"/>
    <s v="Pork - Unprepared/ Unprocessed"/>
    <x v="104"/>
    <x v="1180"/>
    <x v="0"/>
    <x v="1"/>
    <x v="0"/>
    <x v="0"/>
    <x v="174"/>
    <n v="55.244598394999997"/>
    <x v="10"/>
    <s v="aggregate"/>
    <x v="0"/>
  </r>
  <r>
    <s v="Meat/Poultry/Other Animals - Unprepared/Unprocessed"/>
    <s v="Pork - Unprepared/ Unprocessed"/>
    <x v="104"/>
    <x v="1181"/>
    <x v="2"/>
    <x v="1"/>
    <x v="1"/>
    <x v="2"/>
    <x v="7"/>
    <n v="7.8758877142700001"/>
    <x v="10"/>
    <s v="aggregate"/>
    <x v="2"/>
  </r>
  <r>
    <s v="Meat/Poultry/Other Animals - Unprepared/Unprocessed"/>
    <s v="Pork - Unprepared/ Unprocessed"/>
    <x v="104"/>
    <x v="1181"/>
    <x v="2"/>
    <x v="2"/>
    <x v="1"/>
    <x v="2"/>
    <x v="7"/>
    <n v="8.9100296047600001"/>
    <x v="10"/>
    <s v="aggregate"/>
    <x v="2"/>
  </r>
  <r>
    <s v="Meat/Poultry/Other Animals - Unprepared/Unprocessed"/>
    <s v="Pork - Unprepared/ Unprocessed"/>
    <x v="104"/>
    <x v="1181"/>
    <x v="2"/>
    <x v="3"/>
    <x v="1"/>
    <x v="2"/>
    <x v="7"/>
    <n v="0.36605041323999998"/>
    <x v="10"/>
    <s v="aggregate"/>
    <x v="2"/>
  </r>
  <r>
    <s v="Meat/Poultry/Other Animals - Unprepared/Unprocessed"/>
    <s v="Pork - Unprepared/ Unprocessed"/>
    <x v="104"/>
    <x v="1181"/>
    <x v="2"/>
    <x v="4"/>
    <x v="1"/>
    <x v="2"/>
    <x v="7"/>
    <n v="0.22342902000000001"/>
    <x v="10"/>
    <s v="aggregate"/>
    <x v="2"/>
  </r>
  <r>
    <s v="Meat/Poultry/Other Animals - Unprepared/Unprocessed"/>
    <s v="Pork - Unprepared/ Unprocessed"/>
    <x v="104"/>
    <x v="1181"/>
    <x v="2"/>
    <x v="5"/>
    <x v="1"/>
    <x v="2"/>
    <x v="7"/>
    <n v="0.44466245724999998"/>
    <x v="10"/>
    <s v="aggregate"/>
    <x v="2"/>
  </r>
  <r>
    <s v="Meat/Poultry/Other Animals - Unprepared/Unprocessed"/>
    <s v="Pork - Unprepared/Unprocessed"/>
    <x v="105"/>
    <x v="1182"/>
    <x v="0"/>
    <x v="0"/>
    <x v="0"/>
    <x v="0"/>
    <x v="2"/>
    <n v="0.19188913299999999"/>
    <x v="10"/>
    <s v="aggregate"/>
    <x v="0"/>
  </r>
  <r>
    <s v="Meat/Poultry/Other Animals - Unprepared/Unprocessed"/>
    <s v="Pork - Unprepared/Unprocessed"/>
    <x v="105"/>
    <x v="1182"/>
    <x v="0"/>
    <x v="1"/>
    <x v="0"/>
    <x v="0"/>
    <x v="2"/>
    <n v="3.4424788199999998"/>
    <x v="10"/>
    <s v="aggregate"/>
    <x v="0"/>
  </r>
  <r>
    <s v="Meat/Poultry/Other Animals - Unprepared/Unprocessed"/>
    <s v="Pork - Unprepared/Unprocessed"/>
    <x v="105"/>
    <x v="1183"/>
    <x v="0"/>
    <x v="0"/>
    <x v="0"/>
    <x v="0"/>
    <x v="18"/>
    <n v="2.5900018E-2"/>
    <x v="10"/>
    <s v="aggregate"/>
    <x v="0"/>
  </r>
  <r>
    <s v="Meat/Poultry/Other Animals - Unprepared/Unprocessed"/>
    <s v="Pork - Unprepared/Unprocessed"/>
    <x v="105"/>
    <x v="1183"/>
    <x v="0"/>
    <x v="1"/>
    <x v="0"/>
    <x v="0"/>
    <x v="18"/>
    <n v="3.2959811669999999"/>
    <x v="10"/>
    <s v="aggregate"/>
    <x v="0"/>
  </r>
  <r>
    <s v="Meat/Poultry/Other Animals - Unprepared/Unprocessed"/>
    <s v="Pork - Unprepared/Unprocessed"/>
    <x v="105"/>
    <x v="1184"/>
    <x v="0"/>
    <x v="0"/>
    <x v="0"/>
    <x v="0"/>
    <x v="139"/>
    <n v="0.18015778900000001"/>
    <x v="10"/>
    <s v="aggregate"/>
    <x v="0"/>
  </r>
  <r>
    <s v="Meat/Poultry/Other Animals - Unprepared/Unprocessed"/>
    <s v="Pork - Unprepared/Unprocessed"/>
    <x v="105"/>
    <x v="1184"/>
    <x v="0"/>
    <x v="1"/>
    <x v="0"/>
    <x v="0"/>
    <x v="139"/>
    <n v="3.3719547950000002"/>
    <x v="10"/>
    <s v="aggregate"/>
    <x v="0"/>
  </r>
  <r>
    <s v="Meat/Poultry/Other Animals - Unprepared/Unprocessed"/>
    <s v="Pork - Unprepared/Unprocessed"/>
    <x v="105"/>
    <x v="1185"/>
    <x v="0"/>
    <x v="0"/>
    <x v="0"/>
    <x v="0"/>
    <x v="175"/>
    <n v="0.158354255"/>
    <x v="10"/>
    <s v="aggregate"/>
    <x v="0"/>
  </r>
  <r>
    <s v="Meat/Poultry/Other Animals - Unprepared/Unprocessed"/>
    <s v="Pork - Unprepared/Unprocessed"/>
    <x v="105"/>
    <x v="1185"/>
    <x v="0"/>
    <x v="1"/>
    <x v="0"/>
    <x v="0"/>
    <x v="175"/>
    <n v="4.6727140489999996"/>
    <x v="10"/>
    <s v="aggregate"/>
    <x v="0"/>
  </r>
  <r>
    <s v="Meat/Poultry/Other Animals - Unprepared/Unprocessed"/>
    <s v="Pork - Unprepared/Unprocessed"/>
    <x v="105"/>
    <x v="1186"/>
    <x v="0"/>
    <x v="0"/>
    <x v="0"/>
    <x v="0"/>
    <x v="170"/>
    <n v="1.4838576939999999"/>
    <x v="10"/>
    <s v="aggregate"/>
    <x v="0"/>
  </r>
  <r>
    <s v="Meat/Poultry/Other Animals - Unprepared/Unprocessed"/>
    <s v="Pork - Unprepared/Unprocessed"/>
    <x v="105"/>
    <x v="1186"/>
    <x v="0"/>
    <x v="1"/>
    <x v="0"/>
    <x v="0"/>
    <x v="170"/>
    <n v="7.2880968319999999"/>
    <x v="10"/>
    <s v="aggregate"/>
    <x v="0"/>
  </r>
  <r>
    <s v="Meat/Poultry/Other Animals - Unprepared/Unprocessed"/>
    <s v="Pork - Unprepared/Unprocessed"/>
    <x v="105"/>
    <x v="1187"/>
    <x v="0"/>
    <x v="0"/>
    <x v="0"/>
    <x v="0"/>
    <x v="171"/>
    <n v="1.0717563000000001"/>
    <x v="10"/>
    <s v="aggregate"/>
    <x v="0"/>
  </r>
  <r>
    <s v="Meat/Poultry/Other Animals - Unprepared/Unprocessed"/>
    <s v="Pork - Unprepared/Unprocessed"/>
    <x v="105"/>
    <x v="1187"/>
    <x v="0"/>
    <x v="1"/>
    <x v="0"/>
    <x v="0"/>
    <x v="171"/>
    <n v="6.274900455"/>
    <x v="10"/>
    <s v="aggregate"/>
    <x v="0"/>
  </r>
  <r>
    <s v="Meat/Poultry/Other Animals - Unprepared/Unprocessed"/>
    <s v="Pork - Unprepared/Unprocessed"/>
    <x v="105"/>
    <x v="1188"/>
    <x v="0"/>
    <x v="0"/>
    <x v="0"/>
    <x v="0"/>
    <x v="172"/>
    <n v="1.5707719250000001"/>
    <x v="10"/>
    <s v="aggregate"/>
    <x v="0"/>
  </r>
  <r>
    <s v="Meat/Poultry/Other Animals - Unprepared/Unprocessed"/>
    <s v="Pork - Unprepared/Unprocessed"/>
    <x v="105"/>
    <x v="1188"/>
    <x v="0"/>
    <x v="1"/>
    <x v="0"/>
    <x v="0"/>
    <x v="172"/>
    <n v="6.4282575360000003"/>
    <x v="10"/>
    <s v="aggregate"/>
    <x v="0"/>
  </r>
  <r>
    <s v="Meat/Poultry/Other Animals - Unprepared/Unprocessed"/>
    <s v="Pork - Unprepared/Unprocessed"/>
    <x v="105"/>
    <x v="1189"/>
    <x v="0"/>
    <x v="0"/>
    <x v="0"/>
    <x v="0"/>
    <x v="173"/>
    <n v="1.321129877"/>
    <x v="10"/>
    <s v="aggregate"/>
    <x v="0"/>
  </r>
  <r>
    <s v="Meat/Poultry/Other Animals - Unprepared/Unprocessed"/>
    <s v="Pork - Unprepared/Unprocessed"/>
    <x v="105"/>
    <x v="1189"/>
    <x v="0"/>
    <x v="1"/>
    <x v="0"/>
    <x v="0"/>
    <x v="173"/>
    <n v="8.1550792059999999"/>
    <x v="10"/>
    <s v="aggregate"/>
    <x v="0"/>
  </r>
  <r>
    <s v="Meat/Poultry/Other Animals - Unprepared/Unprocessed"/>
    <s v="Pork - Unprepared/Unprocessed"/>
    <x v="105"/>
    <x v="1190"/>
    <x v="0"/>
    <x v="0"/>
    <x v="0"/>
    <x v="0"/>
    <x v="174"/>
    <n v="2.6030266649999998"/>
    <x v="10"/>
    <s v="aggregate"/>
    <x v="0"/>
  </r>
  <r>
    <s v="Meat/Poultry/Other Animals - Unprepared/Unprocessed"/>
    <s v="Pork - Unprepared/Unprocessed"/>
    <x v="105"/>
    <x v="1190"/>
    <x v="0"/>
    <x v="1"/>
    <x v="0"/>
    <x v="0"/>
    <x v="174"/>
    <n v="8.2839118710000008"/>
    <x v="10"/>
    <s v="aggregate"/>
    <x v="0"/>
  </r>
  <r>
    <s v="Meat/Poultry/Other Animals - Unprepared/Unprocessed"/>
    <s v="Pork - Unprepared/Unprocessed"/>
    <x v="105"/>
    <x v="1191"/>
    <x v="5"/>
    <x v="1"/>
    <x v="0"/>
    <x v="0"/>
    <x v="7"/>
    <n v="1.3034250999999999"/>
    <x v="9"/>
    <s v="aggregate"/>
    <x v="3"/>
  </r>
  <r>
    <s v="Meat/Poultry/Other Animals - Unprepared/Unprocessed"/>
    <s v="Pork - Unprepared/Unprocessed"/>
    <x v="105"/>
    <x v="1191"/>
    <x v="5"/>
    <x v="3"/>
    <x v="0"/>
    <x v="0"/>
    <x v="7"/>
    <n v="8.1116800000000003E-2"/>
    <x v="9"/>
    <s v="aggregate"/>
    <x v="3"/>
  </r>
  <r>
    <s v="Meat/Poultry/Other Animals - Unprepared/Unprocessed"/>
    <s v="Pork - Unprepared/Unprocessed"/>
    <x v="105"/>
    <x v="1191"/>
    <x v="5"/>
    <x v="4"/>
    <x v="0"/>
    <x v="0"/>
    <x v="7"/>
    <n v="0.28844567999999998"/>
    <x v="9"/>
    <s v="aggregate"/>
    <x v="3"/>
  </r>
  <r>
    <s v="Meat/Poultry/Other Animals - Unprepared/Unprocessed"/>
    <s v="Pork - Unprepared/Unprocessed"/>
    <x v="105"/>
    <x v="1191"/>
    <x v="5"/>
    <x v="5"/>
    <x v="0"/>
    <x v="0"/>
    <x v="7"/>
    <n v="0.18907205999999999"/>
    <x v="9"/>
    <s v="aggregate"/>
    <x v="3"/>
  </r>
  <r>
    <s v="Meat/Poultry/Other Animals - Unprepared/Unprocessed"/>
    <s v="Pork - Unprepared/Unprocessed"/>
    <x v="105"/>
    <x v="1191"/>
    <x v="5"/>
    <x v="2"/>
    <x v="0"/>
    <x v="0"/>
    <x v="7"/>
    <n v="1.86205964"/>
    <x v="9"/>
    <s v="aggregate"/>
    <x v="3"/>
  </r>
  <r>
    <s v="Meat/Poultry/Other Animals - Unprepared/Unprocessed"/>
    <s v="Pork - Unprepared/Unprocessed"/>
    <x v="105"/>
    <x v="1192"/>
    <x v="5"/>
    <x v="1"/>
    <x v="0"/>
    <x v="0"/>
    <x v="7"/>
    <n v="1.3034250999999999"/>
    <x v="9"/>
    <s v="aggregate"/>
    <x v="3"/>
  </r>
  <r>
    <s v="Meat/Poultry/Other Animals - Unprepared/Unprocessed"/>
    <s v="Pork - Unprepared/Unprocessed"/>
    <x v="105"/>
    <x v="1192"/>
    <x v="5"/>
    <x v="3"/>
    <x v="0"/>
    <x v="0"/>
    <x v="7"/>
    <n v="8.1116800000000003E-2"/>
    <x v="9"/>
    <s v="aggregate"/>
    <x v="3"/>
  </r>
  <r>
    <s v="Meat/Poultry/Other Animals - Unprepared/Unprocessed"/>
    <s v="Pork - Unprepared/Unprocessed"/>
    <x v="105"/>
    <x v="1192"/>
    <x v="5"/>
    <x v="4"/>
    <x v="0"/>
    <x v="0"/>
    <x v="7"/>
    <n v="0.28844567999999998"/>
    <x v="9"/>
    <s v="aggregate"/>
    <x v="3"/>
  </r>
  <r>
    <s v="Meat/Poultry/Other Animals - Unprepared/Unprocessed"/>
    <s v="Pork - Unprepared/Unprocessed"/>
    <x v="105"/>
    <x v="1192"/>
    <x v="5"/>
    <x v="5"/>
    <x v="0"/>
    <x v="0"/>
    <x v="7"/>
    <n v="0.18907205999999999"/>
    <x v="9"/>
    <s v="aggregate"/>
    <x v="3"/>
  </r>
  <r>
    <s v="Meat/Poultry/Other Animals - Unprepared/Unprocessed"/>
    <s v="Pork - Unprepared/Unprocessed"/>
    <x v="105"/>
    <x v="1192"/>
    <x v="5"/>
    <x v="2"/>
    <x v="0"/>
    <x v="0"/>
    <x v="7"/>
    <n v="1.86205964"/>
    <x v="9"/>
    <s v="aggregate"/>
    <x v="3"/>
  </r>
  <r>
    <s v="Meat/Poultry/Other Animals - Unprepared/Unprocessed"/>
    <s v="Pork - Unprepared/Unprocessed"/>
    <x v="105"/>
    <x v="1193"/>
    <x v="5"/>
    <x v="1"/>
    <x v="0"/>
    <x v="0"/>
    <x v="7"/>
    <n v="1.3034250999999999"/>
    <x v="9"/>
    <s v="aggregate"/>
    <x v="3"/>
  </r>
  <r>
    <s v="Meat/Poultry/Other Animals - Unprepared/Unprocessed"/>
    <s v="Pork - Unprepared/Unprocessed"/>
    <x v="105"/>
    <x v="1193"/>
    <x v="5"/>
    <x v="3"/>
    <x v="0"/>
    <x v="0"/>
    <x v="7"/>
    <n v="8.1116800000000003E-2"/>
    <x v="9"/>
    <s v="aggregate"/>
    <x v="3"/>
  </r>
  <r>
    <s v="Meat/Poultry/Other Animals - Unprepared/Unprocessed"/>
    <s v="Pork - Unprepared/Unprocessed"/>
    <x v="105"/>
    <x v="1193"/>
    <x v="5"/>
    <x v="4"/>
    <x v="0"/>
    <x v="0"/>
    <x v="7"/>
    <n v="0.28844567999999998"/>
    <x v="9"/>
    <s v="aggregate"/>
    <x v="3"/>
  </r>
  <r>
    <s v="Meat/Poultry/Other Animals - Unprepared/Unprocessed"/>
    <s v="Pork - Unprepared/Unprocessed"/>
    <x v="105"/>
    <x v="1193"/>
    <x v="5"/>
    <x v="5"/>
    <x v="0"/>
    <x v="0"/>
    <x v="7"/>
    <n v="0.18907205999999999"/>
    <x v="9"/>
    <s v="aggregate"/>
    <x v="3"/>
  </r>
  <r>
    <s v="Meat/Poultry/Other Animals - Unprepared/Unprocessed"/>
    <s v="Pork - Unprepared/Unprocessed"/>
    <x v="105"/>
    <x v="1193"/>
    <x v="5"/>
    <x v="2"/>
    <x v="0"/>
    <x v="0"/>
    <x v="7"/>
    <n v="1.86205964"/>
    <x v="9"/>
    <s v="aggregate"/>
    <x v="3"/>
  </r>
  <r>
    <s v="Meat/Poultry/Other Animals - Unprepared/Unprocessed"/>
    <s v="Pork - Unprepared/Unprocessed"/>
    <x v="105"/>
    <x v="1194"/>
    <x v="5"/>
    <x v="1"/>
    <x v="0"/>
    <x v="0"/>
    <x v="7"/>
    <n v="1.3034250999999999"/>
    <x v="9"/>
    <s v="aggregate"/>
    <x v="3"/>
  </r>
  <r>
    <s v="Meat/Poultry/Other Animals - Unprepared/Unprocessed"/>
    <s v="Pork - Unprepared/Unprocessed"/>
    <x v="105"/>
    <x v="1194"/>
    <x v="5"/>
    <x v="3"/>
    <x v="0"/>
    <x v="0"/>
    <x v="7"/>
    <n v="8.1116800000000003E-2"/>
    <x v="9"/>
    <s v="aggregate"/>
    <x v="3"/>
  </r>
  <r>
    <s v="Meat/Poultry/Other Animals - Unprepared/Unprocessed"/>
    <s v="Pork - Unprepared/Unprocessed"/>
    <x v="105"/>
    <x v="1194"/>
    <x v="5"/>
    <x v="4"/>
    <x v="0"/>
    <x v="0"/>
    <x v="7"/>
    <n v="0.28844567999999998"/>
    <x v="9"/>
    <s v="aggregate"/>
    <x v="3"/>
  </r>
  <r>
    <s v="Meat/Poultry/Other Animals - Unprepared/Unprocessed"/>
    <s v="Pork - Unprepared/Unprocessed"/>
    <x v="105"/>
    <x v="1194"/>
    <x v="5"/>
    <x v="5"/>
    <x v="0"/>
    <x v="0"/>
    <x v="7"/>
    <n v="0.18907205999999999"/>
    <x v="9"/>
    <s v="aggregate"/>
    <x v="3"/>
  </r>
  <r>
    <s v="Meat/Poultry/Other Animals - Unprepared/Unprocessed"/>
    <s v="Pork - Unprepared/Unprocessed"/>
    <x v="105"/>
    <x v="1194"/>
    <x v="5"/>
    <x v="2"/>
    <x v="0"/>
    <x v="0"/>
    <x v="7"/>
    <n v="1.86205964"/>
    <x v="9"/>
    <s v="aggregate"/>
    <x v="3"/>
  </r>
  <r>
    <s v="Meat/Poultry/Other Animals - Unprepared/Unprocessed"/>
    <s v="Pork - Unprepared/Unprocessed"/>
    <x v="105"/>
    <x v="1195"/>
    <x v="5"/>
    <x v="1"/>
    <x v="0"/>
    <x v="0"/>
    <x v="7"/>
    <n v="0.98509449000000004"/>
    <x v="9"/>
    <s v="aggregate"/>
    <x v="3"/>
  </r>
  <r>
    <s v="Meat/Poultry/Other Animals - Unprepared/Unprocessed"/>
    <s v="Pork - Unprepared/Unprocessed"/>
    <x v="105"/>
    <x v="1195"/>
    <x v="5"/>
    <x v="3"/>
    <x v="0"/>
    <x v="0"/>
    <x v="7"/>
    <n v="4.3287777E-2"/>
    <x v="9"/>
    <s v="aggregate"/>
    <x v="3"/>
  </r>
  <r>
    <s v="Meat/Poultry/Other Animals - Unprepared/Unprocessed"/>
    <s v="Pork - Unprepared/Unprocessed"/>
    <x v="105"/>
    <x v="1195"/>
    <x v="5"/>
    <x v="4"/>
    <x v="0"/>
    <x v="0"/>
    <x v="7"/>
    <n v="0.20653737"/>
    <x v="9"/>
    <s v="aggregate"/>
    <x v="3"/>
  </r>
  <r>
    <s v="Meat/Poultry/Other Animals - Unprepared/Unprocessed"/>
    <s v="Pork - Unprepared/Unprocessed"/>
    <x v="105"/>
    <x v="1195"/>
    <x v="5"/>
    <x v="5"/>
    <x v="0"/>
    <x v="0"/>
    <x v="7"/>
    <n v="0.18383090999999999"/>
    <x v="9"/>
    <s v="aggregate"/>
    <x v="3"/>
  </r>
  <r>
    <s v="Meat/Poultry/Other Animals - Unprepared/Unprocessed"/>
    <s v="Pork - Unprepared/Unprocessed"/>
    <x v="105"/>
    <x v="1195"/>
    <x v="5"/>
    <x v="2"/>
    <x v="0"/>
    <x v="0"/>
    <x v="7"/>
    <n v="1.4187505469999999"/>
    <x v="9"/>
    <s v="aggregate"/>
    <x v="3"/>
  </r>
  <r>
    <s v="Meat/Poultry/Other Animals - Unprepared/Unprocessed"/>
    <s v="Pork - Unprepared/Unprocessed"/>
    <x v="105"/>
    <x v="1196"/>
    <x v="5"/>
    <x v="1"/>
    <x v="0"/>
    <x v="0"/>
    <x v="7"/>
    <n v="7.7103890000000002"/>
    <x v="9"/>
    <s v="aggregate"/>
    <x v="3"/>
  </r>
  <r>
    <s v="Meat/Poultry/Other Animals - Unprepared/Unprocessed"/>
    <s v="Pork - Unprepared/Unprocessed"/>
    <x v="105"/>
    <x v="1196"/>
    <x v="5"/>
    <x v="3"/>
    <x v="0"/>
    <x v="0"/>
    <x v="7"/>
    <n v="0.90702165999999995"/>
    <x v="9"/>
    <s v="aggregate"/>
    <x v="3"/>
  </r>
  <r>
    <s v="Meat/Poultry/Other Animals - Unprepared/Unprocessed"/>
    <s v="Pork - Unprepared/Unprocessed"/>
    <x v="105"/>
    <x v="1196"/>
    <x v="5"/>
    <x v="4"/>
    <x v="0"/>
    <x v="0"/>
    <x v="7"/>
    <n v="0.49396057999999998"/>
    <x v="9"/>
    <s v="aggregate"/>
    <x v="3"/>
  </r>
  <r>
    <s v="Meat/Poultry/Other Animals - Unprepared/Unprocessed"/>
    <s v="Pork - Unprepared/Unprocessed"/>
    <x v="105"/>
    <x v="1196"/>
    <x v="5"/>
    <x v="5"/>
    <x v="0"/>
    <x v="0"/>
    <x v="7"/>
    <n v="0.20934675"/>
    <x v="9"/>
    <s v="aggregate"/>
    <x v="3"/>
  </r>
  <r>
    <s v="Meat/Poultry/Other Animals - Unprepared/Unprocessed"/>
    <s v="Pork - Unprepared/Unprocessed"/>
    <x v="105"/>
    <x v="1196"/>
    <x v="5"/>
    <x v="2"/>
    <x v="0"/>
    <x v="0"/>
    <x v="7"/>
    <n v="9.3207179900000003"/>
    <x v="9"/>
    <s v="aggregate"/>
    <x v="3"/>
  </r>
  <r>
    <s v="Meat/Poultry/Other Animals - Unprepared/Unprocessed"/>
    <s v="Pork - Unprepared/Unprocessed"/>
    <x v="105"/>
    <x v="1197"/>
    <x v="5"/>
    <x v="1"/>
    <x v="0"/>
    <x v="0"/>
    <x v="7"/>
    <n v="7.7103890000000002"/>
    <x v="9"/>
    <s v="aggregate"/>
    <x v="3"/>
  </r>
  <r>
    <s v="Meat/Poultry/Other Animals - Unprepared/Unprocessed"/>
    <s v="Pork - Unprepared/Unprocessed"/>
    <x v="105"/>
    <x v="1197"/>
    <x v="5"/>
    <x v="3"/>
    <x v="0"/>
    <x v="0"/>
    <x v="7"/>
    <n v="0.90702165999999995"/>
    <x v="9"/>
    <s v="aggregate"/>
    <x v="3"/>
  </r>
  <r>
    <s v="Meat/Poultry/Other Animals - Unprepared/Unprocessed"/>
    <s v="Pork - Unprepared/Unprocessed"/>
    <x v="105"/>
    <x v="1197"/>
    <x v="5"/>
    <x v="4"/>
    <x v="0"/>
    <x v="0"/>
    <x v="7"/>
    <n v="0.49396057999999998"/>
    <x v="9"/>
    <s v="aggregate"/>
    <x v="3"/>
  </r>
  <r>
    <s v="Meat/Poultry/Other Animals - Unprepared/Unprocessed"/>
    <s v="Pork - Unprepared/Unprocessed"/>
    <x v="105"/>
    <x v="1197"/>
    <x v="5"/>
    <x v="5"/>
    <x v="0"/>
    <x v="0"/>
    <x v="7"/>
    <n v="0.20934675"/>
    <x v="9"/>
    <s v="aggregate"/>
    <x v="3"/>
  </r>
  <r>
    <s v="Meat/Poultry/Other Animals - Unprepared/Unprocessed"/>
    <s v="Pork - Unprepared/Unprocessed"/>
    <x v="105"/>
    <x v="1197"/>
    <x v="5"/>
    <x v="2"/>
    <x v="0"/>
    <x v="0"/>
    <x v="7"/>
    <n v="9.3207179900000003"/>
    <x v="9"/>
    <s v="aggregate"/>
    <x v="3"/>
  </r>
  <r>
    <s v="Meat/Poultry/Other Animals - Unprepared/Unprocessed"/>
    <s v="Pork - Unprepared/Unprocessed"/>
    <x v="105"/>
    <x v="1198"/>
    <x v="5"/>
    <x v="1"/>
    <x v="0"/>
    <x v="0"/>
    <x v="7"/>
    <n v="7.7103890000000002"/>
    <x v="9"/>
    <s v="aggregate"/>
    <x v="3"/>
  </r>
  <r>
    <s v="Meat/Poultry/Other Animals - Unprepared/Unprocessed"/>
    <s v="Pork - Unprepared/Unprocessed"/>
    <x v="105"/>
    <x v="1198"/>
    <x v="5"/>
    <x v="3"/>
    <x v="0"/>
    <x v="0"/>
    <x v="7"/>
    <n v="0.90702165999999995"/>
    <x v="9"/>
    <s v="aggregate"/>
    <x v="3"/>
  </r>
  <r>
    <s v="Meat/Poultry/Other Animals - Unprepared/Unprocessed"/>
    <s v="Pork - Unprepared/Unprocessed"/>
    <x v="105"/>
    <x v="1198"/>
    <x v="5"/>
    <x v="4"/>
    <x v="0"/>
    <x v="0"/>
    <x v="7"/>
    <n v="0.49396057999999998"/>
    <x v="9"/>
    <s v="aggregate"/>
    <x v="3"/>
  </r>
  <r>
    <s v="Meat/Poultry/Other Animals - Unprepared/Unprocessed"/>
    <s v="Pork - Unprepared/Unprocessed"/>
    <x v="105"/>
    <x v="1198"/>
    <x v="5"/>
    <x v="5"/>
    <x v="0"/>
    <x v="0"/>
    <x v="7"/>
    <n v="0.20934675"/>
    <x v="9"/>
    <s v="aggregate"/>
    <x v="3"/>
  </r>
  <r>
    <s v="Meat/Poultry/Other Animals - Unprepared/Unprocessed"/>
    <s v="Pork - Unprepared/Unprocessed"/>
    <x v="105"/>
    <x v="1198"/>
    <x v="5"/>
    <x v="2"/>
    <x v="0"/>
    <x v="0"/>
    <x v="7"/>
    <n v="9.3207179900000003"/>
    <x v="9"/>
    <s v="aggregate"/>
    <x v="3"/>
  </r>
  <r>
    <s v="Meat/Poultry/Other Animals - Unprepared/Unprocessed"/>
    <s v="Pork - Unprepared/Unprocessed"/>
    <x v="105"/>
    <x v="1199"/>
    <x v="5"/>
    <x v="1"/>
    <x v="0"/>
    <x v="0"/>
    <x v="7"/>
    <n v="7.7103890000000002"/>
    <x v="9"/>
    <s v="aggregate"/>
    <x v="3"/>
  </r>
  <r>
    <s v="Meat/Poultry/Other Animals - Unprepared/Unprocessed"/>
    <s v="Pork - Unprepared/Unprocessed"/>
    <x v="105"/>
    <x v="1199"/>
    <x v="5"/>
    <x v="3"/>
    <x v="0"/>
    <x v="0"/>
    <x v="7"/>
    <n v="0.90702165999999995"/>
    <x v="9"/>
    <s v="aggregate"/>
    <x v="3"/>
  </r>
  <r>
    <s v="Meat/Poultry/Other Animals - Unprepared/Unprocessed"/>
    <s v="Pork - Unprepared/Unprocessed"/>
    <x v="105"/>
    <x v="1199"/>
    <x v="5"/>
    <x v="4"/>
    <x v="0"/>
    <x v="0"/>
    <x v="7"/>
    <n v="0.49396057999999998"/>
    <x v="9"/>
    <s v="aggregate"/>
    <x v="3"/>
  </r>
  <r>
    <s v="Meat/Poultry/Other Animals - Unprepared/Unprocessed"/>
    <s v="Pork - Unprepared/Unprocessed"/>
    <x v="105"/>
    <x v="1199"/>
    <x v="5"/>
    <x v="5"/>
    <x v="0"/>
    <x v="0"/>
    <x v="7"/>
    <n v="0.20934675"/>
    <x v="9"/>
    <s v="aggregate"/>
    <x v="3"/>
  </r>
  <r>
    <s v="Meat/Poultry/Other Animals - Unprepared/Unprocessed"/>
    <s v="Pork - Unprepared/Unprocessed"/>
    <x v="105"/>
    <x v="1199"/>
    <x v="5"/>
    <x v="2"/>
    <x v="0"/>
    <x v="0"/>
    <x v="7"/>
    <n v="9.3207179900000003"/>
    <x v="9"/>
    <s v="aggregate"/>
    <x v="3"/>
  </r>
  <r>
    <s v="Meat/Poultry/Other Animals - Unprepared/Unprocessed"/>
    <s v="Pork - Unprepared/Unprocessed"/>
    <x v="105"/>
    <x v="1200"/>
    <x v="5"/>
    <x v="1"/>
    <x v="0"/>
    <x v="0"/>
    <x v="7"/>
    <n v="7.7103890000000002"/>
    <x v="9"/>
    <s v="aggregate"/>
    <x v="3"/>
  </r>
  <r>
    <s v="Meat/Poultry/Other Animals - Unprepared/Unprocessed"/>
    <s v="Pork - Unprepared/Unprocessed"/>
    <x v="105"/>
    <x v="1200"/>
    <x v="5"/>
    <x v="3"/>
    <x v="0"/>
    <x v="0"/>
    <x v="7"/>
    <n v="0.90702165999999995"/>
    <x v="9"/>
    <s v="aggregate"/>
    <x v="3"/>
  </r>
  <r>
    <s v="Meat/Poultry/Other Animals - Unprepared/Unprocessed"/>
    <s v="Pork - Unprepared/Unprocessed"/>
    <x v="105"/>
    <x v="1200"/>
    <x v="5"/>
    <x v="4"/>
    <x v="0"/>
    <x v="0"/>
    <x v="7"/>
    <n v="0.49396057999999998"/>
    <x v="9"/>
    <s v="aggregate"/>
    <x v="3"/>
  </r>
  <r>
    <s v="Meat/Poultry/Other Animals - Unprepared/Unprocessed"/>
    <s v="Pork - Unprepared/Unprocessed"/>
    <x v="105"/>
    <x v="1200"/>
    <x v="5"/>
    <x v="5"/>
    <x v="0"/>
    <x v="0"/>
    <x v="7"/>
    <n v="0.20934675"/>
    <x v="9"/>
    <s v="aggregate"/>
    <x v="3"/>
  </r>
  <r>
    <s v="Meat/Poultry/Other Animals - Unprepared/Unprocessed"/>
    <s v="Pork - Unprepared/Unprocessed"/>
    <x v="105"/>
    <x v="1200"/>
    <x v="5"/>
    <x v="2"/>
    <x v="0"/>
    <x v="0"/>
    <x v="7"/>
    <n v="9.3207179900000003"/>
    <x v="9"/>
    <s v="aggregate"/>
    <x v="3"/>
  </r>
  <r>
    <s v="Meat/Poultry/Other Animals - Unprepared/Unprocessed"/>
    <s v="Pork - Unprepared/Unprocessed"/>
    <x v="105"/>
    <x v="1201"/>
    <x v="5"/>
    <x v="1"/>
    <x v="0"/>
    <x v="0"/>
    <x v="7"/>
    <n v="1.0158787"/>
    <x v="9"/>
    <s v="aggregate"/>
    <x v="3"/>
  </r>
  <r>
    <s v="Meat/Poultry/Other Animals - Unprepared/Unprocessed"/>
    <s v="Pork - Unprepared/Unprocessed"/>
    <x v="105"/>
    <x v="1201"/>
    <x v="5"/>
    <x v="3"/>
    <x v="0"/>
    <x v="0"/>
    <x v="7"/>
    <n v="4.4640520000000003E-2"/>
    <x v="9"/>
    <s v="aggregate"/>
    <x v="3"/>
  </r>
  <r>
    <s v="Meat/Poultry/Other Animals - Unprepared/Unprocessed"/>
    <s v="Pork - Unprepared/Unprocessed"/>
    <x v="105"/>
    <x v="1201"/>
    <x v="5"/>
    <x v="4"/>
    <x v="0"/>
    <x v="0"/>
    <x v="7"/>
    <n v="0.28844567999999998"/>
    <x v="9"/>
    <s v="aggregate"/>
    <x v="3"/>
  </r>
  <r>
    <s v="Meat/Poultry/Other Animals - Unprepared/Unprocessed"/>
    <s v="Pork - Unprepared/Unprocessed"/>
    <x v="105"/>
    <x v="1201"/>
    <x v="5"/>
    <x v="5"/>
    <x v="0"/>
    <x v="0"/>
    <x v="7"/>
    <n v="0.18817089000000001"/>
    <x v="9"/>
    <s v="aggregate"/>
    <x v="3"/>
  </r>
  <r>
    <s v="Meat/Poultry/Other Animals - Unprepared/Unprocessed"/>
    <s v="Pork - Unprepared/Unprocessed"/>
    <x v="105"/>
    <x v="1201"/>
    <x v="5"/>
    <x v="2"/>
    <x v="0"/>
    <x v="0"/>
    <x v="7"/>
    <n v="1.53713579"/>
    <x v="9"/>
    <s v="aggregate"/>
    <x v="3"/>
  </r>
  <r>
    <s v="Meat/Poultry/Other Animals - Unprepared/Unprocessed"/>
    <s v="Pork - Unprepared/Unprocessed"/>
    <x v="105"/>
    <x v="1202"/>
    <x v="5"/>
    <x v="1"/>
    <x v="0"/>
    <x v="0"/>
    <x v="7"/>
    <n v="4.9177821000000002"/>
    <x v="9"/>
    <s v="aggregate"/>
    <x v="3"/>
  </r>
  <r>
    <s v="Meat/Poultry/Other Animals - Unprepared/Unprocessed"/>
    <s v="Pork - Unprepared/Unprocessed"/>
    <x v="105"/>
    <x v="1202"/>
    <x v="5"/>
    <x v="3"/>
    <x v="0"/>
    <x v="0"/>
    <x v="7"/>
    <n v="0.21574244000000001"/>
    <x v="9"/>
    <s v="aggregate"/>
    <x v="3"/>
  </r>
  <r>
    <s v="Meat/Poultry/Other Animals - Unprepared/Unprocessed"/>
    <s v="Pork - Unprepared/Unprocessed"/>
    <x v="105"/>
    <x v="1202"/>
    <x v="5"/>
    <x v="4"/>
    <x v="0"/>
    <x v="0"/>
    <x v="7"/>
    <n v="0.28844567999999998"/>
    <x v="9"/>
    <s v="aggregate"/>
    <x v="3"/>
  </r>
  <r>
    <s v="Meat/Poultry/Other Animals - Unprepared/Unprocessed"/>
    <s v="Pork - Unprepared/Unprocessed"/>
    <x v="105"/>
    <x v="1202"/>
    <x v="5"/>
    <x v="5"/>
    <x v="0"/>
    <x v="0"/>
    <x v="7"/>
    <n v="0.20051326999999999"/>
    <x v="9"/>
    <s v="aggregate"/>
    <x v="3"/>
  </r>
  <r>
    <s v="Meat/Poultry/Other Animals - Unprepared/Unprocessed"/>
    <s v="Pork - Unprepared/Unprocessed"/>
    <x v="105"/>
    <x v="1202"/>
    <x v="5"/>
    <x v="2"/>
    <x v="0"/>
    <x v="0"/>
    <x v="7"/>
    <n v="5.6224834899999996"/>
    <x v="9"/>
    <s v="aggregate"/>
    <x v="3"/>
  </r>
  <r>
    <s v="Meat/Poultry/Other Animals - Unprepared/Unprocessed"/>
    <s v="Pork - Unprepared/Unprocessed"/>
    <x v="105"/>
    <x v="1203"/>
    <x v="5"/>
    <x v="1"/>
    <x v="0"/>
    <x v="0"/>
    <x v="7"/>
    <n v="7.7103890000000002"/>
    <x v="9"/>
    <s v="aggregate"/>
    <x v="3"/>
  </r>
  <r>
    <s v="Meat/Poultry/Other Animals - Unprepared/Unprocessed"/>
    <s v="Pork - Unprepared/Unprocessed"/>
    <x v="105"/>
    <x v="1203"/>
    <x v="5"/>
    <x v="3"/>
    <x v="0"/>
    <x v="0"/>
    <x v="7"/>
    <n v="0.90702165999999995"/>
    <x v="9"/>
    <s v="aggregate"/>
    <x v="3"/>
  </r>
  <r>
    <s v="Meat/Poultry/Other Animals - Unprepared/Unprocessed"/>
    <s v="Pork - Unprepared/Unprocessed"/>
    <x v="105"/>
    <x v="1203"/>
    <x v="5"/>
    <x v="4"/>
    <x v="0"/>
    <x v="0"/>
    <x v="7"/>
    <n v="0.49396057999999998"/>
    <x v="9"/>
    <s v="aggregate"/>
    <x v="3"/>
  </r>
  <r>
    <s v="Meat/Poultry/Other Animals - Unprepared/Unprocessed"/>
    <s v="Pork - Unprepared/Unprocessed"/>
    <x v="105"/>
    <x v="1203"/>
    <x v="5"/>
    <x v="5"/>
    <x v="0"/>
    <x v="0"/>
    <x v="7"/>
    <n v="0.20934675"/>
    <x v="9"/>
    <s v="aggregate"/>
    <x v="3"/>
  </r>
  <r>
    <s v="Meat/Poultry/Other Animals - Unprepared/Unprocessed"/>
    <s v="Pork - Unprepared/Unprocessed"/>
    <x v="105"/>
    <x v="1203"/>
    <x v="5"/>
    <x v="2"/>
    <x v="0"/>
    <x v="0"/>
    <x v="7"/>
    <n v="9.3207179900000003"/>
    <x v="9"/>
    <s v="aggregate"/>
    <x v="3"/>
  </r>
  <r>
    <s v="Meat/Poultry/Other Animals - Unprepared/Unprocessed"/>
    <s v="Pork - Unprepared/Unprocessed"/>
    <x v="105"/>
    <x v="1204"/>
    <x v="5"/>
    <x v="1"/>
    <x v="0"/>
    <x v="0"/>
    <x v="7"/>
    <n v="7.7103890000000002"/>
    <x v="9"/>
    <s v="aggregate"/>
    <x v="3"/>
  </r>
  <r>
    <s v="Meat/Poultry/Other Animals - Unprepared/Unprocessed"/>
    <s v="Pork - Unprepared/Unprocessed"/>
    <x v="105"/>
    <x v="1204"/>
    <x v="5"/>
    <x v="3"/>
    <x v="0"/>
    <x v="0"/>
    <x v="7"/>
    <n v="0.88941881"/>
    <x v="9"/>
    <s v="aggregate"/>
    <x v="3"/>
  </r>
  <r>
    <s v="Meat/Poultry/Other Animals - Unprepared/Unprocessed"/>
    <s v="Pork - Unprepared/Unprocessed"/>
    <x v="105"/>
    <x v="1204"/>
    <x v="5"/>
    <x v="4"/>
    <x v="0"/>
    <x v="0"/>
    <x v="7"/>
    <n v="0.50656701000000004"/>
    <x v="9"/>
    <s v="aggregate"/>
    <x v="3"/>
  </r>
  <r>
    <s v="Meat/Poultry/Other Animals - Unprepared/Unprocessed"/>
    <s v="Pork - Unprepared/Unprocessed"/>
    <x v="105"/>
    <x v="1204"/>
    <x v="5"/>
    <x v="5"/>
    <x v="0"/>
    <x v="0"/>
    <x v="7"/>
    <n v="0.25558612000000003"/>
    <x v="9"/>
    <s v="aggregate"/>
    <x v="3"/>
  </r>
  <r>
    <s v="Meat/Poultry/Other Animals - Unprepared/Unprocessed"/>
    <s v="Pork - Unprepared/Unprocessed"/>
    <x v="105"/>
    <x v="1204"/>
    <x v="5"/>
    <x v="2"/>
    <x v="0"/>
    <x v="0"/>
    <x v="7"/>
    <n v="9.3619609399999995"/>
    <x v="9"/>
    <s v="aggregate"/>
    <x v="3"/>
  </r>
  <r>
    <s v="Meat/Poultry/Other Animals - Unprepared/Unprocessed"/>
    <s v="Pork - Unprepared/Unprocessed"/>
    <x v="105"/>
    <x v="1205"/>
    <x v="5"/>
    <x v="1"/>
    <x v="0"/>
    <x v="0"/>
    <x v="7"/>
    <n v="7.7103890000000002"/>
    <x v="9"/>
    <s v="aggregate"/>
    <x v="3"/>
  </r>
  <r>
    <s v="Meat/Poultry/Other Animals - Unprepared/Unprocessed"/>
    <s v="Pork - Unprepared/Unprocessed"/>
    <x v="105"/>
    <x v="1205"/>
    <x v="5"/>
    <x v="3"/>
    <x v="0"/>
    <x v="0"/>
    <x v="7"/>
    <n v="0.90702165999999995"/>
    <x v="9"/>
    <s v="aggregate"/>
    <x v="3"/>
  </r>
  <r>
    <s v="Meat/Poultry/Other Animals - Unprepared/Unprocessed"/>
    <s v="Pork - Unprepared/Unprocessed"/>
    <x v="105"/>
    <x v="1205"/>
    <x v="5"/>
    <x v="4"/>
    <x v="0"/>
    <x v="0"/>
    <x v="7"/>
    <n v="0.49396057999999998"/>
    <x v="9"/>
    <s v="aggregate"/>
    <x v="3"/>
  </r>
  <r>
    <s v="Meat/Poultry/Other Animals - Unprepared/Unprocessed"/>
    <s v="Pork - Unprepared/Unprocessed"/>
    <x v="105"/>
    <x v="1205"/>
    <x v="5"/>
    <x v="5"/>
    <x v="0"/>
    <x v="0"/>
    <x v="7"/>
    <n v="0.20934675"/>
    <x v="9"/>
    <s v="aggregate"/>
    <x v="3"/>
  </r>
  <r>
    <s v="Meat/Poultry/Other Animals - Unprepared/Unprocessed"/>
    <s v="Pork - Unprepared/Unprocessed"/>
    <x v="105"/>
    <x v="1205"/>
    <x v="5"/>
    <x v="2"/>
    <x v="0"/>
    <x v="0"/>
    <x v="7"/>
    <n v="9.3207179900000003"/>
    <x v="9"/>
    <s v="aggregate"/>
    <x v="3"/>
  </r>
  <r>
    <s v="Meat/Poultry/Other Animals - Unprepared/Unprocessed"/>
    <s v="Pork - Unprepared/Unprocessed"/>
    <x v="105"/>
    <x v="1206"/>
    <x v="5"/>
    <x v="1"/>
    <x v="0"/>
    <x v="0"/>
    <x v="7"/>
    <n v="4.9177821000000002"/>
    <x v="9"/>
    <s v="aggregate"/>
    <x v="3"/>
  </r>
  <r>
    <s v="Meat/Poultry/Other Animals - Unprepared/Unprocessed"/>
    <s v="Pork - Unprepared/Unprocessed"/>
    <x v="105"/>
    <x v="1206"/>
    <x v="5"/>
    <x v="3"/>
    <x v="0"/>
    <x v="0"/>
    <x v="7"/>
    <n v="0.21574244000000001"/>
    <x v="9"/>
    <s v="aggregate"/>
    <x v="3"/>
  </r>
  <r>
    <s v="Meat/Poultry/Other Animals - Unprepared/Unprocessed"/>
    <s v="Pork - Unprepared/Unprocessed"/>
    <x v="105"/>
    <x v="1206"/>
    <x v="5"/>
    <x v="4"/>
    <x v="0"/>
    <x v="0"/>
    <x v="7"/>
    <n v="0.28844567999999998"/>
    <x v="9"/>
    <s v="aggregate"/>
    <x v="3"/>
  </r>
  <r>
    <s v="Meat/Poultry/Other Animals - Unprepared/Unprocessed"/>
    <s v="Pork - Unprepared/Unprocessed"/>
    <x v="105"/>
    <x v="1206"/>
    <x v="5"/>
    <x v="5"/>
    <x v="0"/>
    <x v="0"/>
    <x v="7"/>
    <n v="0.20051326999999999"/>
    <x v="9"/>
    <s v="aggregate"/>
    <x v="3"/>
  </r>
  <r>
    <s v="Meat/Poultry/Other Animals - Unprepared/Unprocessed"/>
    <s v="Pork - Unprepared/Unprocessed"/>
    <x v="105"/>
    <x v="1206"/>
    <x v="5"/>
    <x v="2"/>
    <x v="0"/>
    <x v="0"/>
    <x v="7"/>
    <n v="5.6224834899999996"/>
    <x v="9"/>
    <s v="aggregate"/>
    <x v="3"/>
  </r>
  <r>
    <s v="Meat/Poultry/Other Animals - Unprepared/Unprocessed"/>
    <s v="Pork - Unprepared/Unprocessed"/>
    <x v="105"/>
    <x v="1207"/>
    <x v="5"/>
    <x v="1"/>
    <x v="0"/>
    <x v="0"/>
    <x v="7"/>
    <n v="7.7103890000000002"/>
    <x v="9"/>
    <s v="aggregate"/>
    <x v="3"/>
  </r>
  <r>
    <s v="Meat/Poultry/Other Animals - Unprepared/Unprocessed"/>
    <s v="Pork - Unprepared/Unprocessed"/>
    <x v="105"/>
    <x v="1207"/>
    <x v="5"/>
    <x v="3"/>
    <x v="0"/>
    <x v="0"/>
    <x v="7"/>
    <n v="0.88941881"/>
    <x v="9"/>
    <s v="aggregate"/>
    <x v="3"/>
  </r>
  <r>
    <s v="Meat/Poultry/Other Animals - Unprepared/Unprocessed"/>
    <s v="Pork - Unprepared/Unprocessed"/>
    <x v="105"/>
    <x v="1207"/>
    <x v="5"/>
    <x v="4"/>
    <x v="0"/>
    <x v="0"/>
    <x v="7"/>
    <n v="0.50656701000000004"/>
    <x v="9"/>
    <s v="aggregate"/>
    <x v="3"/>
  </r>
  <r>
    <s v="Meat/Poultry/Other Animals - Unprepared/Unprocessed"/>
    <s v="Pork - Unprepared/Unprocessed"/>
    <x v="105"/>
    <x v="1207"/>
    <x v="5"/>
    <x v="5"/>
    <x v="0"/>
    <x v="0"/>
    <x v="7"/>
    <n v="0.25558612000000003"/>
    <x v="9"/>
    <s v="aggregate"/>
    <x v="3"/>
  </r>
  <r>
    <s v="Meat/Poultry/Other Animals - Unprepared/Unprocessed"/>
    <s v="Pork - Unprepared/Unprocessed"/>
    <x v="105"/>
    <x v="1207"/>
    <x v="5"/>
    <x v="2"/>
    <x v="0"/>
    <x v="0"/>
    <x v="7"/>
    <n v="9.3619609399999995"/>
    <x v="9"/>
    <s v="aggregate"/>
    <x v="3"/>
  </r>
  <r>
    <s v="Meat/Poultry/Other Animals - Unprepared/Unprocessed"/>
    <s v="Pork - Unprepared/Unprocessed"/>
    <x v="105"/>
    <x v="1208"/>
    <x v="5"/>
    <x v="1"/>
    <x v="0"/>
    <x v="0"/>
    <x v="7"/>
    <n v="7.7103890000000002"/>
    <x v="9"/>
    <s v="aggregate"/>
    <x v="3"/>
  </r>
  <r>
    <s v="Meat/Poultry/Other Animals - Unprepared/Unprocessed"/>
    <s v="Pork - Unprepared/Unprocessed"/>
    <x v="105"/>
    <x v="1208"/>
    <x v="5"/>
    <x v="3"/>
    <x v="0"/>
    <x v="0"/>
    <x v="7"/>
    <n v="0.88941881"/>
    <x v="9"/>
    <s v="aggregate"/>
    <x v="3"/>
  </r>
  <r>
    <s v="Meat/Poultry/Other Animals - Unprepared/Unprocessed"/>
    <s v="Pork - Unprepared/Unprocessed"/>
    <x v="105"/>
    <x v="1208"/>
    <x v="5"/>
    <x v="4"/>
    <x v="0"/>
    <x v="0"/>
    <x v="7"/>
    <n v="0.50656701000000004"/>
    <x v="9"/>
    <s v="aggregate"/>
    <x v="3"/>
  </r>
  <r>
    <s v="Meat/Poultry/Other Animals - Unprepared/Unprocessed"/>
    <s v="Pork - Unprepared/Unprocessed"/>
    <x v="105"/>
    <x v="1208"/>
    <x v="5"/>
    <x v="5"/>
    <x v="0"/>
    <x v="0"/>
    <x v="7"/>
    <n v="0.25558612000000003"/>
    <x v="9"/>
    <s v="aggregate"/>
    <x v="3"/>
  </r>
  <r>
    <s v="Meat/Poultry/Other Animals - Unprepared/Unprocessed"/>
    <s v="Pork - Unprepared/Unprocessed"/>
    <x v="105"/>
    <x v="1208"/>
    <x v="5"/>
    <x v="2"/>
    <x v="0"/>
    <x v="0"/>
    <x v="7"/>
    <n v="9.3619609399999995"/>
    <x v="9"/>
    <s v="aggregate"/>
    <x v="3"/>
  </r>
  <r>
    <s v="Meat/Poultry/Other Animals - Unprepared/Unprocessed"/>
    <s v="Pork - Unprepared/Unprocessed"/>
    <x v="105"/>
    <x v="1209"/>
    <x v="5"/>
    <x v="1"/>
    <x v="0"/>
    <x v="0"/>
    <x v="7"/>
    <n v="7.7103890000000002"/>
    <x v="9"/>
    <s v="aggregate"/>
    <x v="3"/>
  </r>
  <r>
    <s v="Meat/Poultry/Other Animals - Unprepared/Unprocessed"/>
    <s v="Pork - Unprepared/Unprocessed"/>
    <x v="105"/>
    <x v="1209"/>
    <x v="5"/>
    <x v="3"/>
    <x v="0"/>
    <x v="0"/>
    <x v="7"/>
    <n v="0.90702165999999995"/>
    <x v="9"/>
    <s v="aggregate"/>
    <x v="3"/>
  </r>
  <r>
    <s v="Meat/Poultry/Other Animals - Unprepared/Unprocessed"/>
    <s v="Pork - Unprepared/Unprocessed"/>
    <x v="105"/>
    <x v="1209"/>
    <x v="5"/>
    <x v="4"/>
    <x v="0"/>
    <x v="0"/>
    <x v="7"/>
    <n v="0.49396057999999998"/>
    <x v="9"/>
    <s v="aggregate"/>
    <x v="3"/>
  </r>
  <r>
    <s v="Meat/Poultry/Other Animals - Unprepared/Unprocessed"/>
    <s v="Pork - Unprepared/Unprocessed"/>
    <x v="105"/>
    <x v="1209"/>
    <x v="5"/>
    <x v="5"/>
    <x v="0"/>
    <x v="0"/>
    <x v="7"/>
    <n v="0.20934675"/>
    <x v="9"/>
    <s v="aggregate"/>
    <x v="3"/>
  </r>
  <r>
    <s v="Meat/Poultry/Other Animals - Unprepared/Unprocessed"/>
    <s v="Pork - Unprepared/Unprocessed"/>
    <x v="105"/>
    <x v="1209"/>
    <x v="5"/>
    <x v="2"/>
    <x v="0"/>
    <x v="0"/>
    <x v="7"/>
    <n v="9.3207179900000003"/>
    <x v="9"/>
    <s v="aggregate"/>
    <x v="3"/>
  </r>
  <r>
    <s v="Meat/Poultry/Other Animals - Unprepared/Unprocessed"/>
    <s v="Pork - Unprepared/Unprocessed"/>
    <x v="105"/>
    <x v="1210"/>
    <x v="5"/>
    <x v="1"/>
    <x v="0"/>
    <x v="0"/>
    <x v="7"/>
    <n v="7.7103890000000002"/>
    <x v="9"/>
    <s v="aggregate"/>
    <x v="3"/>
  </r>
  <r>
    <s v="Meat/Poultry/Other Animals - Unprepared/Unprocessed"/>
    <s v="Pork - Unprepared/Unprocessed"/>
    <x v="105"/>
    <x v="1210"/>
    <x v="5"/>
    <x v="3"/>
    <x v="0"/>
    <x v="0"/>
    <x v="7"/>
    <n v="0.88941881"/>
    <x v="9"/>
    <s v="aggregate"/>
    <x v="3"/>
  </r>
  <r>
    <s v="Meat/Poultry/Other Animals - Unprepared/Unprocessed"/>
    <s v="Pork - Unprepared/Unprocessed"/>
    <x v="105"/>
    <x v="1210"/>
    <x v="5"/>
    <x v="4"/>
    <x v="0"/>
    <x v="0"/>
    <x v="7"/>
    <n v="0.50656701000000004"/>
    <x v="9"/>
    <s v="aggregate"/>
    <x v="3"/>
  </r>
  <r>
    <s v="Meat/Poultry/Other Animals - Unprepared/Unprocessed"/>
    <s v="Pork - Unprepared/Unprocessed"/>
    <x v="105"/>
    <x v="1210"/>
    <x v="5"/>
    <x v="5"/>
    <x v="0"/>
    <x v="0"/>
    <x v="7"/>
    <n v="0.25558612000000003"/>
    <x v="9"/>
    <s v="aggregate"/>
    <x v="3"/>
  </r>
  <r>
    <s v="Meat/Poultry/Other Animals - Unprepared/Unprocessed"/>
    <s v="Pork - Unprepared/Unprocessed"/>
    <x v="105"/>
    <x v="1210"/>
    <x v="5"/>
    <x v="2"/>
    <x v="0"/>
    <x v="0"/>
    <x v="7"/>
    <n v="9.3619609399999995"/>
    <x v="9"/>
    <s v="aggregate"/>
    <x v="3"/>
  </r>
  <r>
    <s v="Meat/Poultry/Other Animals - Unprepared/Unprocessed"/>
    <s v="Pork - Unprepared/Unprocessed"/>
    <x v="105"/>
    <x v="1211"/>
    <x v="5"/>
    <x v="1"/>
    <x v="0"/>
    <x v="0"/>
    <x v="7"/>
    <n v="1.0158787"/>
    <x v="9"/>
    <s v="aggregate"/>
    <x v="3"/>
  </r>
  <r>
    <s v="Meat/Poultry/Other Animals - Unprepared/Unprocessed"/>
    <s v="Pork - Unprepared/Unprocessed"/>
    <x v="105"/>
    <x v="1211"/>
    <x v="5"/>
    <x v="3"/>
    <x v="0"/>
    <x v="0"/>
    <x v="7"/>
    <n v="4.4640520000000003E-2"/>
    <x v="9"/>
    <s v="aggregate"/>
    <x v="3"/>
  </r>
  <r>
    <s v="Meat/Poultry/Other Animals - Unprepared/Unprocessed"/>
    <s v="Pork - Unprepared/Unprocessed"/>
    <x v="105"/>
    <x v="1211"/>
    <x v="5"/>
    <x v="4"/>
    <x v="0"/>
    <x v="0"/>
    <x v="7"/>
    <n v="0.28844567999999998"/>
    <x v="9"/>
    <s v="aggregate"/>
    <x v="3"/>
  </r>
  <r>
    <s v="Meat/Poultry/Other Animals - Unprepared/Unprocessed"/>
    <s v="Pork - Unprepared/Unprocessed"/>
    <x v="105"/>
    <x v="1211"/>
    <x v="5"/>
    <x v="5"/>
    <x v="0"/>
    <x v="0"/>
    <x v="7"/>
    <n v="0.18817089000000001"/>
    <x v="9"/>
    <s v="aggregate"/>
    <x v="3"/>
  </r>
  <r>
    <s v="Meat/Poultry/Other Animals - Unprepared/Unprocessed"/>
    <s v="Pork - Unprepared/Unprocessed"/>
    <x v="105"/>
    <x v="1211"/>
    <x v="5"/>
    <x v="2"/>
    <x v="0"/>
    <x v="0"/>
    <x v="7"/>
    <n v="1.53713579"/>
    <x v="9"/>
    <s v="aggregate"/>
    <x v="3"/>
  </r>
  <r>
    <s v="Meat/Poultry/Other Animals - Unprepared/Unprocessed"/>
    <s v="Pork - Unprepared/Unprocessed"/>
    <x v="105"/>
    <x v="1212"/>
    <x v="5"/>
    <x v="1"/>
    <x v="0"/>
    <x v="0"/>
    <x v="7"/>
    <n v="7.7103890000000002"/>
    <x v="9"/>
    <s v="aggregate"/>
    <x v="3"/>
  </r>
  <r>
    <s v="Meat/Poultry/Other Animals - Unprepared/Unprocessed"/>
    <s v="Pork - Unprepared/Unprocessed"/>
    <x v="105"/>
    <x v="1212"/>
    <x v="5"/>
    <x v="3"/>
    <x v="0"/>
    <x v="0"/>
    <x v="7"/>
    <n v="0.90702165999999995"/>
    <x v="9"/>
    <s v="aggregate"/>
    <x v="3"/>
  </r>
  <r>
    <s v="Meat/Poultry/Other Animals - Unprepared/Unprocessed"/>
    <s v="Pork - Unprepared/Unprocessed"/>
    <x v="105"/>
    <x v="1212"/>
    <x v="5"/>
    <x v="4"/>
    <x v="0"/>
    <x v="0"/>
    <x v="7"/>
    <n v="0.49396057999999998"/>
    <x v="9"/>
    <s v="aggregate"/>
    <x v="3"/>
  </r>
  <r>
    <s v="Meat/Poultry/Other Animals - Unprepared/Unprocessed"/>
    <s v="Pork - Unprepared/Unprocessed"/>
    <x v="105"/>
    <x v="1212"/>
    <x v="5"/>
    <x v="5"/>
    <x v="0"/>
    <x v="0"/>
    <x v="7"/>
    <n v="0.20934675"/>
    <x v="9"/>
    <s v="aggregate"/>
    <x v="3"/>
  </r>
  <r>
    <s v="Meat/Poultry/Other Animals - Unprepared/Unprocessed"/>
    <s v="Pork - Unprepared/Unprocessed"/>
    <x v="105"/>
    <x v="1212"/>
    <x v="5"/>
    <x v="2"/>
    <x v="0"/>
    <x v="0"/>
    <x v="7"/>
    <n v="9.3207179900000003"/>
    <x v="9"/>
    <s v="aggregate"/>
    <x v="3"/>
  </r>
  <r>
    <s v="Meat/Poultry/Other Animals - Unprepared/Unprocessed"/>
    <s v="Pork - Unprepared/Unprocessed"/>
    <x v="105"/>
    <x v="1213"/>
    <x v="5"/>
    <x v="1"/>
    <x v="0"/>
    <x v="0"/>
    <x v="7"/>
    <n v="7.7103890000000002"/>
    <x v="9"/>
    <s v="aggregate"/>
    <x v="3"/>
  </r>
  <r>
    <s v="Meat/Poultry/Other Animals - Unprepared/Unprocessed"/>
    <s v="Pork - Unprepared/Unprocessed"/>
    <x v="105"/>
    <x v="1213"/>
    <x v="5"/>
    <x v="3"/>
    <x v="0"/>
    <x v="0"/>
    <x v="7"/>
    <n v="0.90702165999999995"/>
    <x v="9"/>
    <s v="aggregate"/>
    <x v="3"/>
  </r>
  <r>
    <s v="Meat/Poultry/Other Animals - Unprepared/Unprocessed"/>
    <s v="Pork - Unprepared/Unprocessed"/>
    <x v="105"/>
    <x v="1213"/>
    <x v="5"/>
    <x v="4"/>
    <x v="0"/>
    <x v="0"/>
    <x v="7"/>
    <n v="0.49396057999999998"/>
    <x v="9"/>
    <s v="aggregate"/>
    <x v="3"/>
  </r>
  <r>
    <s v="Meat/Poultry/Other Animals - Unprepared/Unprocessed"/>
    <s v="Pork - Unprepared/Unprocessed"/>
    <x v="105"/>
    <x v="1213"/>
    <x v="5"/>
    <x v="5"/>
    <x v="0"/>
    <x v="0"/>
    <x v="7"/>
    <n v="0.20934675"/>
    <x v="9"/>
    <s v="aggregate"/>
    <x v="3"/>
  </r>
  <r>
    <s v="Meat/Poultry/Other Animals - Unprepared/Unprocessed"/>
    <s v="Pork - Unprepared/Unprocessed"/>
    <x v="105"/>
    <x v="1213"/>
    <x v="5"/>
    <x v="2"/>
    <x v="0"/>
    <x v="0"/>
    <x v="7"/>
    <n v="9.3207179900000003"/>
    <x v="9"/>
    <s v="aggregate"/>
    <x v="3"/>
  </r>
  <r>
    <s v="Meat/Poultry/Other Animals - Unprepared/Unprocessed"/>
    <s v="Pork - Unprepared/Unprocessed"/>
    <x v="105"/>
    <x v="1214"/>
    <x v="5"/>
    <x v="1"/>
    <x v="0"/>
    <x v="0"/>
    <x v="7"/>
    <n v="7.7103890000000002"/>
    <x v="9"/>
    <s v="aggregate"/>
    <x v="3"/>
  </r>
  <r>
    <s v="Meat/Poultry/Other Animals - Unprepared/Unprocessed"/>
    <s v="Pork - Unprepared/Unprocessed"/>
    <x v="105"/>
    <x v="1214"/>
    <x v="5"/>
    <x v="3"/>
    <x v="0"/>
    <x v="0"/>
    <x v="7"/>
    <n v="0.90702165999999995"/>
    <x v="9"/>
    <s v="aggregate"/>
    <x v="3"/>
  </r>
  <r>
    <s v="Meat/Poultry/Other Animals - Unprepared/Unprocessed"/>
    <s v="Pork - Unprepared/Unprocessed"/>
    <x v="105"/>
    <x v="1214"/>
    <x v="5"/>
    <x v="4"/>
    <x v="0"/>
    <x v="0"/>
    <x v="7"/>
    <n v="0.49396057999999998"/>
    <x v="9"/>
    <s v="aggregate"/>
    <x v="3"/>
  </r>
  <r>
    <s v="Meat/Poultry/Other Animals - Unprepared/Unprocessed"/>
    <s v="Pork - Unprepared/Unprocessed"/>
    <x v="105"/>
    <x v="1214"/>
    <x v="5"/>
    <x v="5"/>
    <x v="0"/>
    <x v="0"/>
    <x v="7"/>
    <n v="0.20934675"/>
    <x v="9"/>
    <s v="aggregate"/>
    <x v="3"/>
  </r>
  <r>
    <s v="Meat/Poultry/Other Animals - Unprepared/Unprocessed"/>
    <s v="Pork - Unprepared/Unprocessed"/>
    <x v="105"/>
    <x v="1214"/>
    <x v="5"/>
    <x v="2"/>
    <x v="0"/>
    <x v="0"/>
    <x v="7"/>
    <n v="9.3207179900000003"/>
    <x v="9"/>
    <s v="aggregate"/>
    <x v="3"/>
  </r>
  <r>
    <s v="Meat/Poultry/Other Animals - Unprepared/Unprocessed"/>
    <s v="Pork - Unprepared/Unprocessed"/>
    <x v="105"/>
    <x v="1215"/>
    <x v="5"/>
    <x v="1"/>
    <x v="0"/>
    <x v="0"/>
    <x v="7"/>
    <n v="7.7103890000000002"/>
    <x v="9"/>
    <s v="aggregate"/>
    <x v="3"/>
  </r>
  <r>
    <s v="Meat/Poultry/Other Animals - Unprepared/Unprocessed"/>
    <s v="Pork - Unprepared/Unprocessed"/>
    <x v="105"/>
    <x v="1215"/>
    <x v="5"/>
    <x v="3"/>
    <x v="0"/>
    <x v="0"/>
    <x v="7"/>
    <n v="0.90702165999999995"/>
    <x v="9"/>
    <s v="aggregate"/>
    <x v="3"/>
  </r>
  <r>
    <s v="Meat/Poultry/Other Animals - Unprepared/Unprocessed"/>
    <s v="Pork - Unprepared/Unprocessed"/>
    <x v="105"/>
    <x v="1215"/>
    <x v="5"/>
    <x v="4"/>
    <x v="0"/>
    <x v="0"/>
    <x v="7"/>
    <n v="0.49396057999999998"/>
    <x v="9"/>
    <s v="aggregate"/>
    <x v="3"/>
  </r>
  <r>
    <s v="Meat/Poultry/Other Animals - Unprepared/Unprocessed"/>
    <s v="Pork - Unprepared/Unprocessed"/>
    <x v="105"/>
    <x v="1215"/>
    <x v="5"/>
    <x v="5"/>
    <x v="0"/>
    <x v="0"/>
    <x v="7"/>
    <n v="0.20934675"/>
    <x v="9"/>
    <s v="aggregate"/>
    <x v="3"/>
  </r>
  <r>
    <s v="Meat/Poultry/Other Animals - Unprepared/Unprocessed"/>
    <s v="Pork - Unprepared/Unprocessed"/>
    <x v="105"/>
    <x v="1215"/>
    <x v="5"/>
    <x v="2"/>
    <x v="0"/>
    <x v="0"/>
    <x v="7"/>
    <n v="9.3207179900000003"/>
    <x v="9"/>
    <s v="aggregate"/>
    <x v="3"/>
  </r>
  <r>
    <s v="Meat/Poultry/Other Animals - Unprepared/Unprocessed"/>
    <s v="Pork - Unprepared/Unprocessed"/>
    <x v="105"/>
    <x v="1216"/>
    <x v="5"/>
    <x v="1"/>
    <x v="0"/>
    <x v="0"/>
    <x v="7"/>
    <n v="6.1683111999999998"/>
    <x v="9"/>
    <s v="aggregate"/>
    <x v="3"/>
  </r>
  <r>
    <s v="Meat/Poultry/Other Animals - Unprepared/Unprocessed"/>
    <s v="Pork - Unprepared/Unprocessed"/>
    <x v="105"/>
    <x v="1216"/>
    <x v="5"/>
    <x v="3"/>
    <x v="0"/>
    <x v="0"/>
    <x v="7"/>
    <n v="0.71153504999999995"/>
    <x v="9"/>
    <s v="aggregate"/>
    <x v="3"/>
  </r>
  <r>
    <s v="Meat/Poultry/Other Animals - Unprepared/Unprocessed"/>
    <s v="Pork - Unprepared/Unprocessed"/>
    <x v="105"/>
    <x v="1216"/>
    <x v="5"/>
    <x v="4"/>
    <x v="0"/>
    <x v="0"/>
    <x v="7"/>
    <n v="0.40525360999999999"/>
    <x v="9"/>
    <s v="aggregate"/>
    <x v="3"/>
  </r>
  <r>
    <s v="Meat/Poultry/Other Animals - Unprepared/Unprocessed"/>
    <s v="Pork - Unprepared/Unprocessed"/>
    <x v="105"/>
    <x v="1216"/>
    <x v="5"/>
    <x v="5"/>
    <x v="0"/>
    <x v="0"/>
    <x v="7"/>
    <n v="0.20446890000000001"/>
    <x v="9"/>
    <s v="aggregate"/>
    <x v="3"/>
  </r>
  <r>
    <s v="Meat/Poultry/Other Animals - Unprepared/Unprocessed"/>
    <s v="Pork - Unprepared/Unprocessed"/>
    <x v="105"/>
    <x v="1216"/>
    <x v="5"/>
    <x v="2"/>
    <x v="0"/>
    <x v="0"/>
    <x v="7"/>
    <n v="7.48956876"/>
    <x v="9"/>
    <s v="aggregate"/>
    <x v="3"/>
  </r>
  <r>
    <s v="Meat/Poultry/Other Animals - Unprepared/Unprocessed"/>
    <s v="Pork - Unprepared/Unprocessed"/>
    <x v="105"/>
    <x v="1217"/>
    <x v="5"/>
    <x v="1"/>
    <x v="0"/>
    <x v="0"/>
    <x v="7"/>
    <n v="7.7103890000000002"/>
    <x v="9"/>
    <s v="aggregate"/>
    <x v="3"/>
  </r>
  <r>
    <s v="Meat/Poultry/Other Animals - Unprepared/Unprocessed"/>
    <s v="Pork - Unprepared/Unprocessed"/>
    <x v="105"/>
    <x v="1217"/>
    <x v="5"/>
    <x v="3"/>
    <x v="0"/>
    <x v="0"/>
    <x v="7"/>
    <n v="0.88941881"/>
    <x v="9"/>
    <s v="aggregate"/>
    <x v="3"/>
  </r>
  <r>
    <s v="Meat/Poultry/Other Animals - Unprepared/Unprocessed"/>
    <s v="Pork - Unprepared/Unprocessed"/>
    <x v="105"/>
    <x v="1217"/>
    <x v="5"/>
    <x v="4"/>
    <x v="0"/>
    <x v="0"/>
    <x v="7"/>
    <n v="0.50656701000000004"/>
    <x v="9"/>
    <s v="aggregate"/>
    <x v="3"/>
  </r>
  <r>
    <s v="Meat/Poultry/Other Animals - Unprepared/Unprocessed"/>
    <s v="Pork - Unprepared/Unprocessed"/>
    <x v="105"/>
    <x v="1217"/>
    <x v="5"/>
    <x v="5"/>
    <x v="0"/>
    <x v="0"/>
    <x v="7"/>
    <n v="0.25558612000000003"/>
    <x v="9"/>
    <s v="aggregate"/>
    <x v="3"/>
  </r>
  <r>
    <s v="Meat/Poultry/Other Animals - Unprepared/Unprocessed"/>
    <s v="Pork - Unprepared/Unprocessed"/>
    <x v="105"/>
    <x v="1217"/>
    <x v="5"/>
    <x v="2"/>
    <x v="0"/>
    <x v="0"/>
    <x v="7"/>
    <n v="9.3619609399999995"/>
    <x v="9"/>
    <s v="aggregate"/>
    <x v="3"/>
  </r>
  <r>
    <s v="Meat/Poultry/Other Animals - Unprepared/Unprocessed"/>
    <s v="Pork - Unprepared/Unprocessed"/>
    <x v="105"/>
    <x v="1218"/>
    <x v="5"/>
    <x v="1"/>
    <x v="0"/>
    <x v="0"/>
    <x v="7"/>
    <n v="9.6379862999999997"/>
    <x v="9"/>
    <s v="aggregate"/>
    <x v="3"/>
  </r>
  <r>
    <s v="Meat/Poultry/Other Animals - Unprepared/Unprocessed"/>
    <s v="Pork - Unprepared/Unprocessed"/>
    <x v="105"/>
    <x v="1218"/>
    <x v="5"/>
    <x v="3"/>
    <x v="0"/>
    <x v="0"/>
    <x v="7"/>
    <n v="1.1337771000000001"/>
    <x v="9"/>
    <s v="aggregate"/>
    <x v="3"/>
  </r>
  <r>
    <s v="Meat/Poultry/Other Animals - Unprepared/Unprocessed"/>
    <s v="Pork - Unprepared/Unprocessed"/>
    <x v="105"/>
    <x v="1218"/>
    <x v="5"/>
    <x v="4"/>
    <x v="0"/>
    <x v="0"/>
    <x v="7"/>
    <n v="0.61745072000000001"/>
    <x v="9"/>
    <s v="aggregate"/>
    <x v="3"/>
  </r>
  <r>
    <s v="Meat/Poultry/Other Animals - Unprepared/Unprocessed"/>
    <s v="Pork - Unprepared/Unprocessed"/>
    <x v="105"/>
    <x v="1218"/>
    <x v="5"/>
    <x v="5"/>
    <x v="0"/>
    <x v="0"/>
    <x v="7"/>
    <n v="0.26168343999999999"/>
    <x v="9"/>
    <s v="aggregate"/>
    <x v="3"/>
  </r>
  <r>
    <s v="Meat/Poultry/Other Animals - Unprepared/Unprocessed"/>
    <s v="Pork - Unprepared/Unprocessed"/>
    <x v="105"/>
    <x v="1218"/>
    <x v="5"/>
    <x v="2"/>
    <x v="0"/>
    <x v="0"/>
    <x v="7"/>
    <n v="11.650897560000001"/>
    <x v="9"/>
    <s v="aggregate"/>
    <x v="3"/>
  </r>
  <r>
    <s v="Meat/Poultry/Other Animals - Unprepared/Unprocessed"/>
    <s v="Pork - Unprepared/Unprocessed"/>
    <x v="105"/>
    <x v="1219"/>
    <x v="5"/>
    <x v="1"/>
    <x v="0"/>
    <x v="0"/>
    <x v="7"/>
    <n v="1.3034250999999999"/>
    <x v="9"/>
    <s v="aggregate"/>
    <x v="3"/>
  </r>
  <r>
    <s v="Meat/Poultry/Other Animals - Unprepared/Unprocessed"/>
    <s v="Pork - Unprepared/Unprocessed"/>
    <x v="105"/>
    <x v="1219"/>
    <x v="5"/>
    <x v="3"/>
    <x v="0"/>
    <x v="0"/>
    <x v="7"/>
    <n v="8.1116800000000003E-2"/>
    <x v="9"/>
    <s v="aggregate"/>
    <x v="3"/>
  </r>
  <r>
    <s v="Meat/Poultry/Other Animals - Unprepared/Unprocessed"/>
    <s v="Pork - Unprepared/Unprocessed"/>
    <x v="105"/>
    <x v="1219"/>
    <x v="5"/>
    <x v="4"/>
    <x v="0"/>
    <x v="0"/>
    <x v="7"/>
    <n v="0.28844567999999998"/>
    <x v="9"/>
    <s v="aggregate"/>
    <x v="3"/>
  </r>
  <r>
    <s v="Meat/Poultry/Other Animals - Unprepared/Unprocessed"/>
    <s v="Pork - Unprepared/Unprocessed"/>
    <x v="105"/>
    <x v="1219"/>
    <x v="5"/>
    <x v="5"/>
    <x v="0"/>
    <x v="0"/>
    <x v="7"/>
    <n v="0.18907205999999999"/>
    <x v="9"/>
    <s v="aggregate"/>
    <x v="3"/>
  </r>
  <r>
    <s v="Meat/Poultry/Other Animals - Unprepared/Unprocessed"/>
    <s v="Pork - Unprepared/Unprocessed"/>
    <x v="105"/>
    <x v="1219"/>
    <x v="5"/>
    <x v="2"/>
    <x v="0"/>
    <x v="0"/>
    <x v="7"/>
    <n v="1.86205964"/>
    <x v="9"/>
    <s v="aggregate"/>
    <x v="3"/>
  </r>
  <r>
    <s v="Meat/Poultry/Other Animals - Unprepared/Unprocessed"/>
    <s v="Pork - Unprepared/Unprocessed"/>
    <x v="105"/>
    <x v="1220"/>
    <x v="7"/>
    <x v="1"/>
    <x v="3"/>
    <x v="2"/>
    <x v="176"/>
    <n v="3.3505514449999998"/>
    <x v="10"/>
    <s v="aggregate"/>
    <x v="6"/>
  </r>
  <r>
    <s v="Meat/Poultry/Other Animals - Unprepared/Unprocessed"/>
    <s v="Pork - Unprepared/Unprocessed"/>
    <x v="105"/>
    <x v="1221"/>
    <x v="7"/>
    <x v="1"/>
    <x v="3"/>
    <x v="2"/>
    <x v="177"/>
    <n v="3.4901577549999998"/>
    <x v="10"/>
    <s v="aggregate"/>
    <x v="6"/>
  </r>
  <r>
    <s v="Meat/Poultry/Other Animals - Unprepared/Unprocessed"/>
    <s v="Pork - Unprepared/Unprocessed"/>
    <x v="105"/>
    <x v="1220"/>
    <x v="7"/>
    <x v="6"/>
    <x v="3"/>
    <x v="2"/>
    <x v="176"/>
    <n v="2.9317325140000001"/>
    <x v="10"/>
    <s v="aggregate"/>
    <x v="6"/>
  </r>
  <r>
    <s v="Meat/Poultry/Other Animals - Unprepared/Unprocessed"/>
    <s v="Pork - Unprepared/Unprocessed"/>
    <x v="105"/>
    <x v="1221"/>
    <x v="7"/>
    <x v="6"/>
    <x v="3"/>
    <x v="2"/>
    <x v="177"/>
    <n v="2.9317325140000001"/>
    <x v="10"/>
    <s v="aggregate"/>
    <x v="6"/>
  </r>
  <r>
    <s v="Meat/Poultry/Other Animals - Unprepared/Unprocessed"/>
    <s v="Pork - Unprepared/Unprocessed"/>
    <x v="105"/>
    <x v="1220"/>
    <x v="7"/>
    <x v="7"/>
    <x v="3"/>
    <x v="2"/>
    <x v="176"/>
    <n v="0.41881893100000001"/>
    <x v="10"/>
    <s v="aggregate"/>
    <x v="6"/>
  </r>
  <r>
    <s v="Meat/Poultry/Other Animals - Unprepared/Unprocessed"/>
    <s v="Pork - Unprepared/Unprocessed"/>
    <x v="105"/>
    <x v="1221"/>
    <x v="7"/>
    <x v="7"/>
    <x v="3"/>
    <x v="2"/>
    <x v="177"/>
    <n v="0.55842524100000002"/>
    <x v="10"/>
    <s v="aggregate"/>
    <x v="6"/>
  </r>
  <r>
    <s v="Meat/Poultry/Other Animals - Unprepared/Unprocessed"/>
    <s v="Pork - Unprepared/Unprocessed"/>
    <x v="105"/>
    <x v="1222"/>
    <x v="1"/>
    <x v="2"/>
    <x v="5"/>
    <x v="1"/>
    <x v="7"/>
    <n v="7.12"/>
    <x v="1"/>
    <s v="aggregate"/>
    <x v="1"/>
  </r>
  <r>
    <s v="Meat/Poultry/Other Animals - Unprepared/Unprocessed"/>
    <s v="Pork - Unprepared/Unprocessed"/>
    <x v="105"/>
    <x v="1223"/>
    <x v="1"/>
    <x v="2"/>
    <x v="9"/>
    <x v="1"/>
    <x v="7"/>
    <n v="5.6"/>
    <x v="1"/>
    <s v="aggregate"/>
    <x v="1"/>
  </r>
  <r>
    <s v="Meat/Poultry/Other Animals - Unprepared/Unprocessed"/>
    <s v="Pork - Unprepared/Unprocessed"/>
    <x v="105"/>
    <x v="1224"/>
    <x v="1"/>
    <x v="2"/>
    <x v="10"/>
    <x v="1"/>
    <x v="7"/>
    <n v="6.24"/>
    <x v="1"/>
    <s v="aggregate"/>
    <x v="1"/>
  </r>
  <r>
    <s v="Meat/Poultry/Other Animals - Unprepared/Unprocessed"/>
    <s v="Pork - Unprepared/Unprocessed"/>
    <x v="105"/>
    <x v="1225"/>
    <x v="1"/>
    <x v="2"/>
    <x v="3"/>
    <x v="1"/>
    <x v="7"/>
    <n v="5.57"/>
    <x v="1"/>
    <s v="aggregate"/>
    <x v="1"/>
  </r>
  <r>
    <s v="Meat/Poultry/Other Animals - Unprepared/Unprocessed"/>
    <s v="Pork - Unprepared/Unprocessed"/>
    <x v="105"/>
    <x v="1226"/>
    <x v="1"/>
    <x v="2"/>
    <x v="12"/>
    <x v="1"/>
    <x v="7"/>
    <n v="5.85"/>
    <x v="1"/>
    <s v="aggregate"/>
    <x v="1"/>
  </r>
  <r>
    <s v="Meat/Poultry/Other Animals - Unprepared/Unprocessed"/>
    <s v="Pork - Unprepared/Unprocessed"/>
    <x v="105"/>
    <x v="1227"/>
    <x v="10"/>
    <x v="1"/>
    <x v="3"/>
    <x v="2"/>
    <x v="18"/>
    <n v="7.0647494069999999"/>
    <x v="10"/>
    <s v="aggregate"/>
    <x v="6"/>
  </r>
  <r>
    <s v="Meat/Poultry/Other Animals - Unprepared/Unprocessed"/>
    <s v="Pork - Unprepared/Unprocessed"/>
    <x v="105"/>
    <x v="1228"/>
    <x v="8"/>
    <x v="0"/>
    <x v="2"/>
    <x v="1"/>
    <x v="30"/>
    <n v="1.19959109333"/>
    <x v="5"/>
    <s v="aggregate"/>
    <x v="3"/>
  </r>
  <r>
    <s v="Meat/Poultry/Other Animals - Unprepared/Unprocessed"/>
    <s v="Pork - Unprepared/Unprocessed"/>
    <x v="105"/>
    <x v="1228"/>
    <x v="8"/>
    <x v="6"/>
    <x v="2"/>
    <x v="1"/>
    <x v="30"/>
    <n v="5.4354997333300004"/>
    <x v="5"/>
    <s v="aggregate"/>
    <x v="3"/>
  </r>
  <r>
    <s v="Meat/Poultry/Other Animals - Unprepared/Unprocessed"/>
    <s v="Pork - Unprepared/Unprocessed"/>
    <x v="105"/>
    <x v="1228"/>
    <x v="8"/>
    <x v="7"/>
    <x v="2"/>
    <x v="1"/>
    <x v="30"/>
    <n v="4.0448152533300004"/>
    <x v="5"/>
    <s v="aggregate"/>
    <x v="3"/>
  </r>
  <r>
    <s v="Meat/Poultry/Other Animals - Unprepared/Unprocessed"/>
    <s v="Pork - Unprepared/Unprocessed"/>
    <x v="105"/>
    <x v="1228"/>
    <x v="8"/>
    <x v="1"/>
    <x v="2"/>
    <x v="1"/>
    <x v="30"/>
    <n v="10.67990608"/>
    <x v="5"/>
    <s v="aggregate"/>
    <x v="3"/>
  </r>
  <r>
    <s v="Meat/Poultry/Other Animals - Unprepared/Unprocessed"/>
    <s v="Pork - Unprepared/Unprocessed"/>
    <x v="105"/>
    <x v="1228"/>
    <x v="8"/>
    <x v="0"/>
    <x v="2"/>
    <x v="1"/>
    <x v="57"/>
    <n v="0"/>
    <x v="5"/>
    <s v="aggregate"/>
    <x v="3"/>
  </r>
  <r>
    <s v="Meat/Poultry/Other Animals - Unprepared/Unprocessed"/>
    <s v="Pork - Unprepared/Unprocessed"/>
    <x v="105"/>
    <x v="1228"/>
    <x v="8"/>
    <x v="6"/>
    <x v="2"/>
    <x v="1"/>
    <x v="57"/>
    <n v="4.5417133866699997"/>
    <x v="5"/>
    <s v="aggregate"/>
    <x v="3"/>
  </r>
  <r>
    <s v="Meat/Poultry/Other Animals - Unprepared/Unprocessed"/>
    <s v="Pork - Unprepared/Unprocessed"/>
    <x v="105"/>
    <x v="1228"/>
    <x v="8"/>
    <x v="7"/>
    <x v="2"/>
    <x v="1"/>
    <x v="57"/>
    <n v="5.7048072533300003"/>
    <x v="5"/>
    <s v="aggregate"/>
    <x v="3"/>
  </r>
  <r>
    <s v="Meat/Poultry/Other Animals - Unprepared/Unprocessed"/>
    <s v="Pork - Unprepared/Unprocessed"/>
    <x v="105"/>
    <x v="1228"/>
    <x v="8"/>
    <x v="1"/>
    <x v="2"/>
    <x v="1"/>
    <x v="57"/>
    <n v="10.24652064"/>
    <x v="5"/>
    <s v="aggregate"/>
    <x v="3"/>
  </r>
  <r>
    <s v="Meat/Poultry/Other Animals - Unprepared/Unprocessed"/>
    <s v="Pork - Unprepared/Unprocessed"/>
    <x v="105"/>
    <x v="1228"/>
    <x v="8"/>
    <x v="0"/>
    <x v="2"/>
    <x v="1"/>
    <x v="178"/>
    <n v="1.20203282133"/>
    <x v="5"/>
    <s v="aggregate"/>
    <x v="3"/>
  </r>
  <r>
    <s v="Meat/Poultry/Other Animals - Unprepared/Unprocessed"/>
    <s v="Pork - Unprepared/Unprocessed"/>
    <x v="105"/>
    <x v="1228"/>
    <x v="8"/>
    <x v="6"/>
    <x v="2"/>
    <x v="1"/>
    <x v="178"/>
    <n v="8.1195704533300006"/>
    <x v="5"/>
    <s v="aggregate"/>
    <x v="3"/>
  </r>
  <r>
    <s v="Meat/Poultry/Other Animals - Unprepared/Unprocessed"/>
    <s v="Pork - Unprepared/Unprocessed"/>
    <x v="105"/>
    <x v="1228"/>
    <x v="8"/>
    <x v="7"/>
    <x v="2"/>
    <x v="1"/>
    <x v="178"/>
    <n v="3.9459645866700002"/>
    <x v="5"/>
    <s v="aggregate"/>
    <x v="3"/>
  </r>
  <r>
    <s v="Meat/Poultry/Other Animals - Unprepared/Unprocessed"/>
    <s v="Pork - Unprepared/Unprocessed"/>
    <x v="105"/>
    <x v="1228"/>
    <x v="8"/>
    <x v="1"/>
    <x v="2"/>
    <x v="1"/>
    <x v="178"/>
    <n v="13.267567861330001"/>
    <x v="5"/>
    <s v="aggregate"/>
    <x v="3"/>
  </r>
  <r>
    <s v="Meat/Poultry/Other Animals - Unprepared/Unprocessed"/>
    <s v="Pork - Unprepared/Unprocessed"/>
    <x v="105"/>
    <x v="1228"/>
    <x v="8"/>
    <x v="0"/>
    <x v="2"/>
    <x v="1"/>
    <x v="179"/>
    <n v="1.757940192"/>
    <x v="5"/>
    <s v="aggregate"/>
    <x v="3"/>
  </r>
  <r>
    <s v="Meat/Poultry/Other Animals - Unprepared/Unprocessed"/>
    <s v="Pork - Unprepared/Unprocessed"/>
    <x v="105"/>
    <x v="1228"/>
    <x v="8"/>
    <x v="6"/>
    <x v="2"/>
    <x v="1"/>
    <x v="179"/>
    <n v="5.0112596266700002"/>
    <x v="5"/>
    <s v="aggregate"/>
    <x v="3"/>
  </r>
  <r>
    <s v="Meat/Poultry/Other Animals - Unprepared/Unprocessed"/>
    <s v="Pork - Unprepared/Unprocessed"/>
    <x v="105"/>
    <x v="1228"/>
    <x v="8"/>
    <x v="7"/>
    <x v="2"/>
    <x v="1"/>
    <x v="179"/>
    <n v="3.3020804266699999"/>
    <x v="5"/>
    <s v="aggregate"/>
    <x v="3"/>
  </r>
  <r>
    <s v="Meat/Poultry/Other Animals - Unprepared/Unprocessed"/>
    <s v="Pork - Unprepared/Unprocessed"/>
    <x v="105"/>
    <x v="1228"/>
    <x v="8"/>
    <x v="1"/>
    <x v="2"/>
    <x v="1"/>
    <x v="179"/>
    <n v="10.07128024533"/>
    <x v="5"/>
    <s v="aggregate"/>
    <x v="3"/>
  </r>
  <r>
    <s v="Meat/Poultry/Other Animals - Unprepared/Unprocessed"/>
    <s v="Pork - Unprepared/Unprocessed"/>
    <x v="105"/>
    <x v="1228"/>
    <x v="8"/>
    <x v="0"/>
    <x v="13"/>
    <x v="1"/>
    <x v="30"/>
    <n v="0.76715940267000005"/>
    <x v="5"/>
    <s v="aggregate"/>
    <x v="3"/>
  </r>
  <r>
    <s v="Meat/Poultry/Other Animals - Unprepared/Unprocessed"/>
    <s v="Pork - Unprepared/Unprocessed"/>
    <x v="105"/>
    <x v="1228"/>
    <x v="8"/>
    <x v="6"/>
    <x v="13"/>
    <x v="1"/>
    <x v="30"/>
    <n v="7.1624669866700001"/>
    <x v="5"/>
    <s v="aggregate"/>
    <x v="3"/>
  </r>
  <r>
    <s v="Meat/Poultry/Other Animals - Unprepared/Unprocessed"/>
    <s v="Pork - Unprepared/Unprocessed"/>
    <x v="105"/>
    <x v="1228"/>
    <x v="8"/>
    <x v="7"/>
    <x v="13"/>
    <x v="1"/>
    <x v="30"/>
    <n v="4.3054506666699996"/>
    <x v="5"/>
    <s v="aggregate"/>
    <x v="3"/>
  </r>
  <r>
    <s v="Meat/Poultry/Other Animals - Unprepared/Unprocessed"/>
    <s v="Pork - Unprepared/Unprocessed"/>
    <x v="105"/>
    <x v="1228"/>
    <x v="8"/>
    <x v="1"/>
    <x v="13"/>
    <x v="1"/>
    <x v="30"/>
    <n v="12.235077056"/>
    <x v="5"/>
    <s v="aggregate"/>
    <x v="3"/>
  </r>
  <r>
    <s v="Meat/Poultry/Other Animals - Unprepared/Unprocessed"/>
    <s v="Pork - Unprepared/Unprocessed"/>
    <x v="105"/>
    <x v="1228"/>
    <x v="8"/>
    <x v="0"/>
    <x v="13"/>
    <x v="1"/>
    <x v="57"/>
    <n v="0"/>
    <x v="5"/>
    <s v="aggregate"/>
    <x v="3"/>
  </r>
  <r>
    <s v="Meat/Poultry/Other Animals - Unprepared/Unprocessed"/>
    <s v="Pork - Unprepared/Unprocessed"/>
    <x v="105"/>
    <x v="1228"/>
    <x v="8"/>
    <x v="6"/>
    <x v="13"/>
    <x v="1"/>
    <x v="57"/>
    <n v="5.13671232"/>
    <x v="5"/>
    <s v="aggregate"/>
    <x v="3"/>
  </r>
  <r>
    <s v="Meat/Poultry/Other Animals - Unprepared/Unprocessed"/>
    <s v="Pork - Unprepared/Unprocessed"/>
    <x v="105"/>
    <x v="1228"/>
    <x v="8"/>
    <x v="7"/>
    <x v="13"/>
    <x v="1"/>
    <x v="57"/>
    <n v="5.1459235200000002"/>
    <x v="5"/>
    <s v="aggregate"/>
    <x v="3"/>
  </r>
  <r>
    <s v="Meat/Poultry/Other Animals - Unprepared/Unprocessed"/>
    <s v="Pork - Unprepared/Unprocessed"/>
    <x v="105"/>
    <x v="1228"/>
    <x v="8"/>
    <x v="1"/>
    <x v="13"/>
    <x v="1"/>
    <x v="57"/>
    <n v="10.282635839999999"/>
    <x v="5"/>
    <s v="aggregate"/>
    <x v="3"/>
  </r>
  <r>
    <s v="Meat/Poultry/Other Animals - Unprepared/Unprocessed"/>
    <s v="Pork - Unprepared/Unprocessed"/>
    <x v="105"/>
    <x v="1228"/>
    <x v="8"/>
    <x v="0"/>
    <x v="13"/>
    <x v="1"/>
    <x v="178"/>
    <n v="0.97436458667000003"/>
    <x v="5"/>
    <s v="aggregate"/>
    <x v="3"/>
  </r>
  <r>
    <s v="Meat/Poultry/Other Animals - Unprepared/Unprocessed"/>
    <s v="Pork - Unprepared/Unprocessed"/>
    <x v="105"/>
    <x v="1228"/>
    <x v="8"/>
    <x v="6"/>
    <x v="13"/>
    <x v="1"/>
    <x v="178"/>
    <n v="8.9913998933299997"/>
    <x v="5"/>
    <s v="aggregate"/>
    <x v="3"/>
  </r>
  <r>
    <s v="Meat/Poultry/Other Animals - Unprepared/Unprocessed"/>
    <s v="Pork - Unprepared/Unprocessed"/>
    <x v="105"/>
    <x v="1228"/>
    <x v="8"/>
    <x v="7"/>
    <x v="13"/>
    <x v="1"/>
    <x v="178"/>
    <n v="4.0617176533299997"/>
    <x v="5"/>
    <s v="aggregate"/>
    <x v="3"/>
  </r>
  <r>
    <s v="Meat/Poultry/Other Animals - Unprepared/Unprocessed"/>
    <s v="Pork - Unprepared/Unprocessed"/>
    <x v="105"/>
    <x v="1228"/>
    <x v="8"/>
    <x v="1"/>
    <x v="13"/>
    <x v="1"/>
    <x v="178"/>
    <n v="14.02748213333"/>
    <x v="5"/>
    <s v="aggregate"/>
    <x v="3"/>
  </r>
  <r>
    <s v="Meat/Poultry/Other Animals - Unprepared/Unprocessed"/>
    <s v="Pork - Unprepared/Unprocessed"/>
    <x v="105"/>
    <x v="1228"/>
    <x v="8"/>
    <x v="0"/>
    <x v="13"/>
    <x v="1"/>
    <x v="179"/>
    <n v="1.68156282667"/>
    <x v="5"/>
    <s v="aggregate"/>
    <x v="3"/>
  </r>
  <r>
    <s v="Meat/Poultry/Other Animals - Unprepared/Unprocessed"/>
    <s v="Pork - Unprepared/Unprocessed"/>
    <x v="105"/>
    <x v="1228"/>
    <x v="8"/>
    <x v="6"/>
    <x v="13"/>
    <x v="1"/>
    <x v="179"/>
    <n v="8.3128921600000005"/>
    <x v="5"/>
    <s v="aggregate"/>
    <x v="3"/>
  </r>
  <r>
    <s v="Meat/Poultry/Other Animals - Unprepared/Unprocessed"/>
    <s v="Pork - Unprepared/Unprocessed"/>
    <x v="105"/>
    <x v="1228"/>
    <x v="8"/>
    <x v="7"/>
    <x v="13"/>
    <x v="1"/>
    <x v="179"/>
    <n v="3.32015829333"/>
    <x v="5"/>
    <s v="aggregate"/>
    <x v="3"/>
  </r>
  <r>
    <s v="Meat/Poultry/Other Animals - Unprepared/Unprocessed"/>
    <s v="Pork - Unprepared/Unprocessed"/>
    <x v="105"/>
    <x v="1228"/>
    <x v="8"/>
    <x v="1"/>
    <x v="13"/>
    <x v="1"/>
    <x v="179"/>
    <n v="13.31461328"/>
    <x v="5"/>
    <s v="aggregate"/>
    <x v="3"/>
  </r>
  <r>
    <s v="Meat/Poultry/Other Animals - Unprepared/Unprocessed"/>
    <s v="Pork - Unprepared/Unprocessed"/>
    <x v="105"/>
    <x v="1228"/>
    <x v="8"/>
    <x v="0"/>
    <x v="14"/>
    <x v="1"/>
    <x v="30"/>
    <n v="1.67954001067"/>
    <x v="5"/>
    <s v="aggregate"/>
    <x v="3"/>
  </r>
  <r>
    <s v="Meat/Poultry/Other Animals - Unprepared/Unprocessed"/>
    <s v="Pork - Unprepared/Unprocessed"/>
    <x v="105"/>
    <x v="1228"/>
    <x v="8"/>
    <x v="6"/>
    <x v="14"/>
    <x v="1"/>
    <x v="30"/>
    <n v="4.10765002667"/>
    <x v="5"/>
    <s v="aggregate"/>
    <x v="3"/>
  </r>
  <r>
    <s v="Meat/Poultry/Other Animals - Unprepared/Unprocessed"/>
    <s v="Pork - Unprepared/Unprocessed"/>
    <x v="105"/>
    <x v="1228"/>
    <x v="8"/>
    <x v="7"/>
    <x v="14"/>
    <x v="1"/>
    <x v="30"/>
    <n v="2.8418973866699999"/>
    <x v="5"/>
    <s v="aggregate"/>
    <x v="3"/>
  </r>
  <r>
    <s v="Meat/Poultry/Other Animals - Unprepared/Unprocessed"/>
    <s v="Pork - Unprepared/Unprocessed"/>
    <x v="105"/>
    <x v="1228"/>
    <x v="8"/>
    <x v="1"/>
    <x v="14"/>
    <x v="1"/>
    <x v="30"/>
    <n v="8.6290874239999997"/>
    <x v="5"/>
    <s v="aggregate"/>
    <x v="3"/>
  </r>
  <r>
    <s v="Meat/Poultry/Other Animals - Unprepared/Unprocessed"/>
    <s v="Pork - Unprepared/Unprocessed"/>
    <x v="105"/>
    <x v="1228"/>
    <x v="8"/>
    <x v="0"/>
    <x v="14"/>
    <x v="1"/>
    <x v="57"/>
    <n v="0"/>
    <x v="5"/>
    <s v="aggregate"/>
    <x v="3"/>
  </r>
  <r>
    <s v="Meat/Poultry/Other Animals - Unprepared/Unprocessed"/>
    <s v="Pork - Unprepared/Unprocessed"/>
    <x v="105"/>
    <x v="1228"/>
    <x v="8"/>
    <x v="6"/>
    <x v="14"/>
    <x v="1"/>
    <x v="57"/>
    <n v="2.99522890667"/>
    <x v="5"/>
    <s v="aggregate"/>
    <x v="3"/>
  </r>
  <r>
    <s v="Meat/Poultry/Other Animals - Unprepared/Unprocessed"/>
    <s v="Pork - Unprepared/Unprocessed"/>
    <x v="105"/>
    <x v="1228"/>
    <x v="8"/>
    <x v="7"/>
    <x v="14"/>
    <x v="1"/>
    <x v="57"/>
    <n v="4.6399499733300003"/>
    <x v="5"/>
    <s v="aggregate"/>
    <x v="3"/>
  </r>
  <r>
    <s v="Meat/Poultry/Other Animals - Unprepared/Unprocessed"/>
    <s v="Pork - Unprepared/Unprocessed"/>
    <x v="105"/>
    <x v="1228"/>
    <x v="8"/>
    <x v="1"/>
    <x v="14"/>
    <x v="1"/>
    <x v="57"/>
    <n v="7.6351788799999998"/>
    <x v="5"/>
    <s v="aggregate"/>
    <x v="3"/>
  </r>
  <r>
    <s v="Meat/Poultry/Other Animals - Unprepared/Unprocessed"/>
    <s v="Pork - Unprepared/Unprocessed"/>
    <x v="105"/>
    <x v="1228"/>
    <x v="8"/>
    <x v="0"/>
    <x v="14"/>
    <x v="1"/>
    <x v="178"/>
    <n v="1.7660880000000001"/>
    <x v="5"/>
    <s v="aggregate"/>
    <x v="3"/>
  </r>
  <r>
    <s v="Meat/Poultry/Other Animals - Unprepared/Unprocessed"/>
    <s v="Pork - Unprepared/Unprocessed"/>
    <x v="105"/>
    <x v="1228"/>
    <x v="8"/>
    <x v="6"/>
    <x v="14"/>
    <x v="1"/>
    <x v="178"/>
    <n v="4.27351242667"/>
    <x v="5"/>
    <s v="aggregate"/>
    <x v="3"/>
  </r>
  <r>
    <s v="Meat/Poultry/Other Animals - Unprepared/Unprocessed"/>
    <s v="Pork - Unprepared/Unprocessed"/>
    <x v="105"/>
    <x v="1228"/>
    <x v="8"/>
    <x v="7"/>
    <x v="14"/>
    <x v="1"/>
    <x v="178"/>
    <n v="2.5568832000000001"/>
    <x v="5"/>
    <s v="aggregate"/>
    <x v="3"/>
  </r>
  <r>
    <s v="Meat/Poultry/Other Animals - Unprepared/Unprocessed"/>
    <s v="Pork - Unprepared/Unprocessed"/>
    <x v="105"/>
    <x v="1228"/>
    <x v="8"/>
    <x v="1"/>
    <x v="14"/>
    <x v="1"/>
    <x v="178"/>
    <n v="8.5964836266700004"/>
    <x v="5"/>
    <s v="aggregate"/>
    <x v="3"/>
  </r>
  <r>
    <s v="Meat/Poultry/Other Animals - Unprepared/Unprocessed"/>
    <s v="Pork - Unprepared/Unprocessed"/>
    <x v="105"/>
    <x v="1228"/>
    <x v="8"/>
    <x v="0"/>
    <x v="14"/>
    <x v="1"/>
    <x v="179"/>
    <n v="2.1118758400000002"/>
    <x v="5"/>
    <s v="aggregate"/>
    <x v="3"/>
  </r>
  <r>
    <s v="Meat/Poultry/Other Animals - Unprepared/Unprocessed"/>
    <s v="Pork - Unprepared/Unprocessed"/>
    <x v="105"/>
    <x v="1228"/>
    <x v="8"/>
    <x v="6"/>
    <x v="14"/>
    <x v="1"/>
    <x v="179"/>
    <n v="4.3551343999999999"/>
    <x v="5"/>
    <s v="aggregate"/>
    <x v="3"/>
  </r>
  <r>
    <s v="Meat/Poultry/Other Animals - Unprepared/Unprocessed"/>
    <s v="Pork - Unprepared/Unprocessed"/>
    <x v="105"/>
    <x v="1228"/>
    <x v="8"/>
    <x v="7"/>
    <x v="14"/>
    <x v="1"/>
    <x v="179"/>
    <n v="2.4479397333300001"/>
    <x v="5"/>
    <s v="aggregate"/>
    <x v="3"/>
  </r>
  <r>
    <s v="Meat/Poultry/Other Animals - Unprepared/Unprocessed"/>
    <s v="Pork - Unprepared/Unprocessed"/>
    <x v="105"/>
    <x v="1228"/>
    <x v="8"/>
    <x v="1"/>
    <x v="14"/>
    <x v="1"/>
    <x v="179"/>
    <n v="8.9149499733299997"/>
    <x v="5"/>
    <s v="aggregate"/>
    <x v="3"/>
  </r>
  <r>
    <s v="Meat/Poultry/Other Animals - Unprepared/Unprocessed"/>
    <s v="Pork - Unprepared/Unprocessed"/>
    <x v="105"/>
    <x v="1228"/>
    <x v="8"/>
    <x v="0"/>
    <x v="15"/>
    <x v="1"/>
    <x v="30"/>
    <n v="2.8496108800000002"/>
    <x v="5"/>
    <s v="aggregate"/>
    <x v="3"/>
  </r>
  <r>
    <s v="Meat/Poultry/Other Animals - Unprepared/Unprocessed"/>
    <s v="Pork - Unprepared/Unprocessed"/>
    <x v="105"/>
    <x v="1228"/>
    <x v="8"/>
    <x v="6"/>
    <x v="15"/>
    <x v="1"/>
    <x v="30"/>
    <n v="3.6728509866699999"/>
    <x v="5"/>
    <s v="aggregate"/>
    <x v="3"/>
  </r>
  <r>
    <s v="Meat/Poultry/Other Animals - Unprepared/Unprocessed"/>
    <s v="Pork - Unprepared/Unprocessed"/>
    <x v="105"/>
    <x v="1228"/>
    <x v="8"/>
    <x v="7"/>
    <x v="15"/>
    <x v="1"/>
    <x v="30"/>
    <n v="4.2817569066700001"/>
    <x v="5"/>
    <s v="aggregate"/>
    <x v="3"/>
  </r>
  <r>
    <s v="Meat/Poultry/Other Animals - Unprepared/Unprocessed"/>
    <s v="Pork - Unprepared/Unprocessed"/>
    <x v="105"/>
    <x v="1228"/>
    <x v="8"/>
    <x v="1"/>
    <x v="15"/>
    <x v="1"/>
    <x v="30"/>
    <n v="10.80421877333"/>
    <x v="5"/>
    <s v="aggregate"/>
    <x v="3"/>
  </r>
  <r>
    <s v="Meat/Poultry/Other Animals - Unprepared/Unprocessed"/>
    <s v="Pork - Unprepared/Unprocessed"/>
    <x v="105"/>
    <x v="1228"/>
    <x v="8"/>
    <x v="0"/>
    <x v="15"/>
    <x v="1"/>
    <x v="57"/>
    <n v="0"/>
    <x v="5"/>
    <s v="aggregate"/>
    <x v="3"/>
  </r>
  <r>
    <s v="Meat/Poultry/Other Animals - Unprepared/Unprocessed"/>
    <s v="Pork - Unprepared/Unprocessed"/>
    <x v="105"/>
    <x v="1228"/>
    <x v="8"/>
    <x v="6"/>
    <x v="15"/>
    <x v="1"/>
    <x v="57"/>
    <n v="1.87897434667"/>
    <x v="5"/>
    <s v="aggregate"/>
    <x v="3"/>
  </r>
  <r>
    <s v="Meat/Poultry/Other Animals - Unprepared/Unprocessed"/>
    <s v="Pork - Unprepared/Unprocessed"/>
    <x v="105"/>
    <x v="1228"/>
    <x v="8"/>
    <x v="7"/>
    <x v="15"/>
    <x v="1"/>
    <x v="57"/>
    <n v="7.8752415999999998"/>
    <x v="5"/>
    <s v="aggregate"/>
    <x v="3"/>
  </r>
  <r>
    <s v="Meat/Poultry/Other Animals - Unprepared/Unprocessed"/>
    <s v="Pork - Unprepared/Unprocessed"/>
    <x v="105"/>
    <x v="1228"/>
    <x v="8"/>
    <x v="1"/>
    <x v="15"/>
    <x v="1"/>
    <x v="57"/>
    <n v="9.7542159466699996"/>
    <x v="5"/>
    <s v="aggregate"/>
    <x v="3"/>
  </r>
  <r>
    <s v="Meat/Poultry/Other Animals - Unprepared/Unprocessed"/>
    <s v="Pork - Unprepared/Unprocessed"/>
    <x v="105"/>
    <x v="1228"/>
    <x v="8"/>
    <x v="0"/>
    <x v="15"/>
    <x v="1"/>
    <x v="178"/>
    <n v="3.0710363733300001"/>
    <x v="5"/>
    <s v="aggregate"/>
    <x v="3"/>
  </r>
  <r>
    <s v="Meat/Poultry/Other Animals - Unprepared/Unprocessed"/>
    <s v="Pork - Unprepared/Unprocessed"/>
    <x v="105"/>
    <x v="1228"/>
    <x v="8"/>
    <x v="6"/>
    <x v="15"/>
    <x v="1"/>
    <x v="178"/>
    <n v="3.6709520000000002"/>
    <x v="5"/>
    <s v="aggregate"/>
    <x v="3"/>
  </r>
  <r>
    <s v="Meat/Poultry/Other Animals - Unprepared/Unprocessed"/>
    <s v="Pork - Unprepared/Unprocessed"/>
    <x v="105"/>
    <x v="1228"/>
    <x v="8"/>
    <x v="7"/>
    <x v="15"/>
    <x v="1"/>
    <x v="178"/>
    <n v="4.16555189333"/>
    <x v="5"/>
    <s v="aggregate"/>
    <x v="3"/>
  </r>
  <r>
    <s v="Meat/Poultry/Other Animals - Unprepared/Unprocessed"/>
    <s v="Pork - Unprepared/Unprocessed"/>
    <x v="105"/>
    <x v="1228"/>
    <x v="8"/>
    <x v="1"/>
    <x v="15"/>
    <x v="1"/>
    <x v="178"/>
    <n v="10.907540266670001"/>
    <x v="5"/>
    <s v="aggregate"/>
    <x v="3"/>
  </r>
  <r>
    <s v="Meat/Poultry/Other Animals - Unprepared/Unprocessed"/>
    <s v="Pork - Unprepared/Unprocessed"/>
    <x v="105"/>
    <x v="1228"/>
    <x v="8"/>
    <x v="0"/>
    <x v="15"/>
    <x v="1"/>
    <x v="179"/>
    <n v="4.0390068266699997"/>
    <x v="5"/>
    <s v="aggregate"/>
    <x v="3"/>
  </r>
  <r>
    <s v="Meat/Poultry/Other Animals - Unprepared/Unprocessed"/>
    <s v="Pork - Unprepared/Unprocessed"/>
    <x v="105"/>
    <x v="1228"/>
    <x v="8"/>
    <x v="6"/>
    <x v="15"/>
    <x v="1"/>
    <x v="179"/>
    <n v="4.4640049066699996"/>
    <x v="5"/>
    <s v="aggregate"/>
    <x v="3"/>
  </r>
  <r>
    <s v="Meat/Poultry/Other Animals - Unprepared/Unprocessed"/>
    <s v="Pork - Unprepared/Unprocessed"/>
    <x v="105"/>
    <x v="1228"/>
    <x v="8"/>
    <x v="7"/>
    <x v="15"/>
    <x v="1"/>
    <x v="179"/>
    <n v="2.7329437866699999"/>
    <x v="5"/>
    <s v="aggregate"/>
    <x v="3"/>
  </r>
  <r>
    <s v="Meat/Poultry/Other Animals - Unprepared/Unprocessed"/>
    <s v="Pork - Unprepared/Unprocessed"/>
    <x v="105"/>
    <x v="1228"/>
    <x v="8"/>
    <x v="1"/>
    <x v="15"/>
    <x v="1"/>
    <x v="179"/>
    <n v="11.235955519999999"/>
    <x v="5"/>
    <s v="aggregate"/>
    <x v="3"/>
  </r>
  <r>
    <s v="Meat/Poultry/Other Animals - Unprepared/Unprocessed"/>
    <s v="Pork - Unprepared/Unprocessed"/>
    <x v="105"/>
    <x v="1228"/>
    <x v="8"/>
    <x v="0"/>
    <x v="16"/>
    <x v="1"/>
    <x v="30"/>
    <n v="2.8592476800000002"/>
    <x v="5"/>
    <s v="aggregate"/>
    <x v="3"/>
  </r>
  <r>
    <s v="Meat/Poultry/Other Animals - Unprepared/Unprocessed"/>
    <s v="Pork - Unprepared/Unprocessed"/>
    <x v="105"/>
    <x v="1228"/>
    <x v="8"/>
    <x v="6"/>
    <x v="16"/>
    <x v="1"/>
    <x v="30"/>
    <n v="7.1168163199999999"/>
    <x v="5"/>
    <s v="aggregate"/>
    <x v="3"/>
  </r>
  <r>
    <s v="Meat/Poultry/Other Animals - Unprepared/Unprocessed"/>
    <s v="Pork - Unprepared/Unprocessed"/>
    <x v="105"/>
    <x v="1228"/>
    <x v="8"/>
    <x v="7"/>
    <x v="16"/>
    <x v="1"/>
    <x v="30"/>
    <n v="3.23716224"/>
    <x v="5"/>
    <s v="aggregate"/>
    <x v="3"/>
  </r>
  <r>
    <s v="Meat/Poultry/Other Animals - Unprepared/Unprocessed"/>
    <s v="Pork - Unprepared/Unprocessed"/>
    <x v="105"/>
    <x v="1228"/>
    <x v="8"/>
    <x v="1"/>
    <x v="16"/>
    <x v="1"/>
    <x v="30"/>
    <n v="13.213226239999999"/>
    <x v="5"/>
    <s v="aggregate"/>
    <x v="3"/>
  </r>
  <r>
    <s v="Meat/Poultry/Other Animals - Unprepared/Unprocessed"/>
    <s v="Pork - Unprepared/Unprocessed"/>
    <x v="105"/>
    <x v="1228"/>
    <x v="8"/>
    <x v="0"/>
    <x v="16"/>
    <x v="1"/>
    <x v="57"/>
    <n v="0"/>
    <x v="5"/>
    <s v="aggregate"/>
    <x v="3"/>
  </r>
  <r>
    <s v="Meat/Poultry/Other Animals - Unprepared/Unprocessed"/>
    <s v="Pork - Unprepared/Unprocessed"/>
    <x v="105"/>
    <x v="1228"/>
    <x v="8"/>
    <x v="6"/>
    <x v="16"/>
    <x v="1"/>
    <x v="57"/>
    <n v="2.1109638400000001"/>
    <x v="5"/>
    <s v="aggregate"/>
    <x v="3"/>
  </r>
  <r>
    <s v="Meat/Poultry/Other Animals - Unprepared/Unprocessed"/>
    <s v="Pork - Unprepared/Unprocessed"/>
    <x v="105"/>
    <x v="1228"/>
    <x v="8"/>
    <x v="7"/>
    <x v="16"/>
    <x v="1"/>
    <x v="57"/>
    <n v="4.3632815999999996"/>
    <x v="5"/>
    <s v="aggregate"/>
    <x v="3"/>
  </r>
  <r>
    <s v="Meat/Poultry/Other Animals - Unprepared/Unprocessed"/>
    <s v="Pork - Unprepared/Unprocessed"/>
    <x v="105"/>
    <x v="1228"/>
    <x v="8"/>
    <x v="1"/>
    <x v="16"/>
    <x v="1"/>
    <x v="57"/>
    <n v="6.4742454399999998"/>
    <x v="5"/>
    <s v="aggregate"/>
    <x v="3"/>
  </r>
  <r>
    <s v="Meat/Poultry/Other Animals - Unprepared/Unprocessed"/>
    <s v="Pork - Unprepared/Unprocessed"/>
    <x v="105"/>
    <x v="1228"/>
    <x v="8"/>
    <x v="0"/>
    <x v="16"/>
    <x v="1"/>
    <x v="178"/>
    <n v="1.46798864"/>
    <x v="5"/>
    <s v="aggregate"/>
    <x v="3"/>
  </r>
  <r>
    <s v="Meat/Poultry/Other Animals - Unprepared/Unprocessed"/>
    <s v="Pork - Unprepared/Unprocessed"/>
    <x v="105"/>
    <x v="1228"/>
    <x v="8"/>
    <x v="6"/>
    <x v="16"/>
    <x v="1"/>
    <x v="178"/>
    <n v="6.2185915733300003"/>
    <x v="5"/>
    <s v="aggregate"/>
    <x v="3"/>
  </r>
  <r>
    <s v="Meat/Poultry/Other Animals - Unprepared/Unprocessed"/>
    <s v="Pork - Unprepared/Unprocessed"/>
    <x v="105"/>
    <x v="1228"/>
    <x v="8"/>
    <x v="7"/>
    <x v="16"/>
    <x v="1"/>
    <x v="178"/>
    <n v="3.1242789333299998"/>
    <x v="5"/>
    <s v="aggregate"/>
    <x v="3"/>
  </r>
  <r>
    <s v="Meat/Poultry/Other Animals - Unprepared/Unprocessed"/>
    <s v="Pork - Unprepared/Unprocessed"/>
    <x v="105"/>
    <x v="1228"/>
    <x v="8"/>
    <x v="1"/>
    <x v="16"/>
    <x v="1"/>
    <x v="178"/>
    <n v="10.810859146669999"/>
    <x v="5"/>
    <s v="aggregate"/>
    <x v="3"/>
  </r>
  <r>
    <s v="Meat/Poultry/Other Animals - Unprepared/Unprocessed"/>
    <s v="Pork - Unprepared/Unprocessed"/>
    <x v="105"/>
    <x v="1228"/>
    <x v="8"/>
    <x v="0"/>
    <x v="16"/>
    <x v="1"/>
    <x v="179"/>
    <n v="3.7377793066699998"/>
    <x v="5"/>
    <s v="aggregate"/>
    <x v="3"/>
  </r>
  <r>
    <s v="Meat/Poultry/Other Animals - Unprepared/Unprocessed"/>
    <s v="Pork - Unprepared/Unprocessed"/>
    <x v="105"/>
    <x v="1228"/>
    <x v="8"/>
    <x v="6"/>
    <x v="16"/>
    <x v="1"/>
    <x v="179"/>
    <n v="8.3264404266700005"/>
    <x v="5"/>
    <s v="aggregate"/>
    <x v="3"/>
  </r>
  <r>
    <s v="Meat/Poultry/Other Animals - Unprepared/Unprocessed"/>
    <s v="Pork - Unprepared/Unprocessed"/>
    <x v="105"/>
    <x v="1228"/>
    <x v="8"/>
    <x v="7"/>
    <x v="16"/>
    <x v="1"/>
    <x v="179"/>
    <n v="3.03232906667"/>
    <x v="5"/>
    <s v="aggregate"/>
    <x v="3"/>
  </r>
  <r>
    <s v="Meat/Poultry/Other Animals - Unprepared/Unprocessed"/>
    <s v="Pork - Unprepared/Unprocessed"/>
    <x v="105"/>
    <x v="1228"/>
    <x v="8"/>
    <x v="1"/>
    <x v="16"/>
    <x v="1"/>
    <x v="179"/>
    <n v="15.096548800000001"/>
    <x v="5"/>
    <s v="aggregate"/>
    <x v="3"/>
  </r>
  <r>
    <s v="Meat/Poultry/Other Animals - Unprepared/Unprocessed"/>
    <s v="Pork - Unprepared/Unprocessed"/>
    <x v="105"/>
    <x v="1228"/>
    <x v="8"/>
    <x v="0"/>
    <x v="10"/>
    <x v="1"/>
    <x v="30"/>
    <n v="2.0409445330000001E-2"/>
    <x v="5"/>
    <s v="aggregate"/>
    <x v="3"/>
  </r>
  <r>
    <s v="Meat/Poultry/Other Animals - Unprepared/Unprocessed"/>
    <s v="Pork - Unprepared/Unprocessed"/>
    <x v="105"/>
    <x v="1228"/>
    <x v="8"/>
    <x v="6"/>
    <x v="10"/>
    <x v="1"/>
    <x v="30"/>
    <n v="2.6936568533299998"/>
    <x v="5"/>
    <s v="aggregate"/>
    <x v="3"/>
  </r>
  <r>
    <s v="Meat/Poultry/Other Animals - Unprepared/Unprocessed"/>
    <s v="Pork - Unprepared/Unprocessed"/>
    <x v="105"/>
    <x v="1228"/>
    <x v="8"/>
    <x v="7"/>
    <x v="10"/>
    <x v="1"/>
    <x v="30"/>
    <n v="3.9133960533300001"/>
    <x v="5"/>
    <s v="aggregate"/>
    <x v="3"/>
  </r>
  <r>
    <s v="Meat/Poultry/Other Animals - Unprepared/Unprocessed"/>
    <s v="Pork - Unprepared/Unprocessed"/>
    <x v="105"/>
    <x v="1228"/>
    <x v="8"/>
    <x v="1"/>
    <x v="10"/>
    <x v="1"/>
    <x v="30"/>
    <n v="6.6274623520000002"/>
    <x v="5"/>
    <s v="aggregate"/>
    <x v="3"/>
  </r>
  <r>
    <s v="Meat/Poultry/Other Animals - Unprepared/Unprocessed"/>
    <s v="Pork - Unprepared/Unprocessed"/>
    <x v="105"/>
    <x v="1228"/>
    <x v="8"/>
    <x v="0"/>
    <x v="10"/>
    <x v="1"/>
    <x v="179"/>
    <n v="2.0409445330000001E-2"/>
    <x v="5"/>
    <s v="aggregate"/>
    <x v="3"/>
  </r>
  <r>
    <s v="Meat/Poultry/Other Animals - Unprepared/Unprocessed"/>
    <s v="Pork - Unprepared/Unprocessed"/>
    <x v="105"/>
    <x v="1228"/>
    <x v="8"/>
    <x v="6"/>
    <x v="10"/>
    <x v="1"/>
    <x v="179"/>
    <n v="2.6936568533299998"/>
    <x v="5"/>
    <s v="aggregate"/>
    <x v="3"/>
  </r>
  <r>
    <s v="Meat/Poultry/Other Animals - Unprepared/Unprocessed"/>
    <s v="Pork - Unprepared/Unprocessed"/>
    <x v="105"/>
    <x v="1228"/>
    <x v="8"/>
    <x v="7"/>
    <x v="10"/>
    <x v="1"/>
    <x v="179"/>
    <n v="3.9133960533300001"/>
    <x v="5"/>
    <s v="aggregate"/>
    <x v="3"/>
  </r>
  <r>
    <s v="Meat/Poultry/Other Animals - Unprepared/Unprocessed"/>
    <s v="Pork - Unprepared/Unprocessed"/>
    <x v="105"/>
    <x v="1228"/>
    <x v="8"/>
    <x v="1"/>
    <x v="10"/>
    <x v="1"/>
    <x v="179"/>
    <n v="6.6274623520000002"/>
    <x v="5"/>
    <s v="aggregate"/>
    <x v="3"/>
  </r>
  <r>
    <s v="Meat/Poultry/Other Animals - Unprepared/Unprocessed"/>
    <s v="Pork - Unprepared/Unprocessed"/>
    <x v="105"/>
    <x v="1228"/>
    <x v="8"/>
    <x v="0"/>
    <x v="17"/>
    <x v="1"/>
    <x v="30"/>
    <n v="2.4989975466700001"/>
    <x v="5"/>
    <s v="aggregate"/>
    <x v="3"/>
  </r>
  <r>
    <s v="Meat/Poultry/Other Animals - Unprepared/Unprocessed"/>
    <s v="Pork - Unprepared/Unprocessed"/>
    <x v="105"/>
    <x v="1228"/>
    <x v="8"/>
    <x v="6"/>
    <x v="17"/>
    <x v="1"/>
    <x v="30"/>
    <n v="2.21153717333"/>
    <x v="5"/>
    <s v="aggregate"/>
    <x v="3"/>
  </r>
  <r>
    <s v="Meat/Poultry/Other Animals - Unprepared/Unprocessed"/>
    <s v="Pork - Unprepared/Unprocessed"/>
    <x v="105"/>
    <x v="1228"/>
    <x v="8"/>
    <x v="7"/>
    <x v="17"/>
    <x v="1"/>
    <x v="30"/>
    <n v="11.16239562667"/>
    <x v="5"/>
    <s v="aggregate"/>
    <x v="3"/>
  </r>
  <r>
    <s v="Meat/Poultry/Other Animals - Unprepared/Unprocessed"/>
    <s v="Pork - Unprepared/Unprocessed"/>
    <x v="105"/>
    <x v="1228"/>
    <x v="8"/>
    <x v="1"/>
    <x v="17"/>
    <x v="1"/>
    <x v="30"/>
    <n v="15.87293034667"/>
    <x v="5"/>
    <s v="aggregate"/>
    <x v="3"/>
  </r>
  <r>
    <s v="Meat/Poultry/Other Animals - Unprepared/Unprocessed"/>
    <s v="Pork - Unprepared/Unprocessed"/>
    <x v="105"/>
    <x v="1228"/>
    <x v="8"/>
    <x v="0"/>
    <x v="17"/>
    <x v="1"/>
    <x v="57"/>
    <n v="0"/>
    <x v="5"/>
    <s v="aggregate"/>
    <x v="3"/>
  </r>
  <r>
    <s v="Meat/Poultry/Other Animals - Unprepared/Unprocessed"/>
    <s v="Pork - Unprepared/Unprocessed"/>
    <x v="105"/>
    <x v="1228"/>
    <x v="8"/>
    <x v="6"/>
    <x v="17"/>
    <x v="1"/>
    <x v="57"/>
    <n v="0.97062133333"/>
    <x v="5"/>
    <s v="aggregate"/>
    <x v="3"/>
  </r>
  <r>
    <s v="Meat/Poultry/Other Animals - Unprepared/Unprocessed"/>
    <s v="Pork - Unprepared/Unprocessed"/>
    <x v="105"/>
    <x v="1228"/>
    <x v="8"/>
    <x v="7"/>
    <x v="17"/>
    <x v="1"/>
    <x v="57"/>
    <n v="17.73018794667"/>
    <x v="5"/>
    <s v="aggregate"/>
    <x v="3"/>
  </r>
  <r>
    <s v="Meat/Poultry/Other Animals - Unprepared/Unprocessed"/>
    <s v="Pork - Unprepared/Unprocessed"/>
    <x v="105"/>
    <x v="1228"/>
    <x v="8"/>
    <x v="1"/>
    <x v="17"/>
    <x v="1"/>
    <x v="57"/>
    <n v="18.700809280000001"/>
    <x v="5"/>
    <s v="aggregate"/>
    <x v="3"/>
  </r>
  <r>
    <s v="Meat/Poultry/Other Animals - Unprepared/Unprocessed"/>
    <s v="Pork - Unprepared/Unprocessed"/>
    <x v="105"/>
    <x v="1228"/>
    <x v="8"/>
    <x v="0"/>
    <x v="17"/>
    <x v="1"/>
    <x v="178"/>
    <n v="0.72279465600000004"/>
    <x v="5"/>
    <s v="aggregate"/>
    <x v="3"/>
  </r>
  <r>
    <s v="Meat/Poultry/Other Animals - Unprepared/Unprocessed"/>
    <s v="Pork - Unprepared/Unprocessed"/>
    <x v="105"/>
    <x v="1228"/>
    <x v="8"/>
    <x v="6"/>
    <x v="17"/>
    <x v="1"/>
    <x v="178"/>
    <n v="3.1464729600000001"/>
    <x v="5"/>
    <s v="aggregate"/>
    <x v="3"/>
  </r>
  <r>
    <s v="Meat/Poultry/Other Animals - Unprepared/Unprocessed"/>
    <s v="Pork - Unprepared/Unprocessed"/>
    <x v="105"/>
    <x v="1228"/>
    <x v="8"/>
    <x v="7"/>
    <x v="17"/>
    <x v="1"/>
    <x v="178"/>
    <n v="12.98950048"/>
    <x v="5"/>
    <s v="aggregate"/>
    <x v="3"/>
  </r>
  <r>
    <s v="Meat/Poultry/Other Animals - Unprepared/Unprocessed"/>
    <s v="Pork - Unprepared/Unprocessed"/>
    <x v="105"/>
    <x v="1228"/>
    <x v="8"/>
    <x v="1"/>
    <x v="17"/>
    <x v="1"/>
    <x v="178"/>
    <n v="16.858768095999999"/>
    <x v="5"/>
    <s v="aggregate"/>
    <x v="3"/>
  </r>
  <r>
    <s v="Meat/Poultry/Other Animals - Unprepared/Unprocessed"/>
    <s v="Pork - Unprepared/Unprocessed"/>
    <x v="105"/>
    <x v="1228"/>
    <x v="8"/>
    <x v="0"/>
    <x v="17"/>
    <x v="1"/>
    <x v="179"/>
    <n v="3.8910763733299998"/>
    <x v="5"/>
    <s v="aggregate"/>
    <x v="3"/>
  </r>
  <r>
    <s v="Meat/Poultry/Other Animals - Unprepared/Unprocessed"/>
    <s v="Pork - Unprepared/Unprocessed"/>
    <x v="105"/>
    <x v="1228"/>
    <x v="8"/>
    <x v="6"/>
    <x v="17"/>
    <x v="1"/>
    <x v="179"/>
    <n v="2.8434315733300002"/>
    <x v="5"/>
    <s v="aggregate"/>
    <x v="3"/>
  </r>
  <r>
    <s v="Meat/Poultry/Other Animals - Unprepared/Unprocessed"/>
    <s v="Pork - Unprepared/Unprocessed"/>
    <x v="105"/>
    <x v="1228"/>
    <x v="8"/>
    <x v="7"/>
    <x v="17"/>
    <x v="1"/>
    <x v="179"/>
    <n v="7.59659925333"/>
    <x v="5"/>
    <s v="aggregate"/>
    <x v="3"/>
  </r>
  <r>
    <s v="Meat/Poultry/Other Animals - Unprepared/Unprocessed"/>
    <s v="Pork - Unprepared/Unprocessed"/>
    <x v="105"/>
    <x v="1228"/>
    <x v="8"/>
    <x v="1"/>
    <x v="17"/>
    <x v="1"/>
    <x v="179"/>
    <n v="14.3311072"/>
    <x v="5"/>
    <s v="aggregate"/>
    <x v="3"/>
  </r>
  <r>
    <s v="Meat/Poultry/Other Animals - Unprepared/Unprocessed"/>
    <s v="Pork - Unprepared/Unprocessed"/>
    <x v="105"/>
    <x v="1228"/>
    <x v="8"/>
    <x v="0"/>
    <x v="18"/>
    <x v="1"/>
    <x v="30"/>
    <n v="0.60632759466999997"/>
    <x v="5"/>
    <s v="aggregate"/>
    <x v="3"/>
  </r>
  <r>
    <s v="Meat/Poultry/Other Animals - Unprepared/Unprocessed"/>
    <s v="Pork - Unprepared/Unprocessed"/>
    <x v="105"/>
    <x v="1228"/>
    <x v="8"/>
    <x v="6"/>
    <x v="18"/>
    <x v="1"/>
    <x v="30"/>
    <n v="3.6988389333299998"/>
    <x v="5"/>
    <s v="aggregate"/>
    <x v="3"/>
  </r>
  <r>
    <s v="Meat/Poultry/Other Animals - Unprepared/Unprocessed"/>
    <s v="Pork - Unprepared/Unprocessed"/>
    <x v="105"/>
    <x v="1228"/>
    <x v="8"/>
    <x v="7"/>
    <x v="18"/>
    <x v="1"/>
    <x v="30"/>
    <n v="2.5993742933299999"/>
    <x v="5"/>
    <s v="aggregate"/>
    <x v="3"/>
  </r>
  <r>
    <s v="Meat/Poultry/Other Animals - Unprepared/Unprocessed"/>
    <s v="Pork - Unprepared/Unprocessed"/>
    <x v="105"/>
    <x v="1228"/>
    <x v="8"/>
    <x v="1"/>
    <x v="18"/>
    <x v="1"/>
    <x v="30"/>
    <n v="6.9045408213300004"/>
    <x v="5"/>
    <s v="aggregate"/>
    <x v="3"/>
  </r>
  <r>
    <s v="Meat/Poultry/Other Animals - Unprepared/Unprocessed"/>
    <s v="Pork - Unprepared/Unprocessed"/>
    <x v="105"/>
    <x v="1228"/>
    <x v="8"/>
    <x v="0"/>
    <x v="18"/>
    <x v="1"/>
    <x v="57"/>
    <n v="0"/>
    <x v="5"/>
    <s v="aggregate"/>
    <x v="3"/>
  </r>
  <r>
    <s v="Meat/Poultry/Other Animals - Unprepared/Unprocessed"/>
    <s v="Pork - Unprepared/Unprocessed"/>
    <x v="105"/>
    <x v="1228"/>
    <x v="8"/>
    <x v="6"/>
    <x v="18"/>
    <x v="1"/>
    <x v="57"/>
    <n v="3.7544060799999999"/>
    <x v="5"/>
    <s v="aggregate"/>
    <x v="3"/>
  </r>
  <r>
    <s v="Meat/Poultry/Other Animals - Unprepared/Unprocessed"/>
    <s v="Pork - Unprepared/Unprocessed"/>
    <x v="105"/>
    <x v="1228"/>
    <x v="8"/>
    <x v="7"/>
    <x v="18"/>
    <x v="1"/>
    <x v="57"/>
    <n v="4.8272504533299996"/>
    <x v="5"/>
    <s v="aggregate"/>
    <x v="3"/>
  </r>
  <r>
    <s v="Meat/Poultry/Other Animals - Unprepared/Unprocessed"/>
    <s v="Pork - Unprepared/Unprocessed"/>
    <x v="105"/>
    <x v="1228"/>
    <x v="8"/>
    <x v="1"/>
    <x v="18"/>
    <x v="1"/>
    <x v="57"/>
    <n v="8.5816565333299994"/>
    <x v="5"/>
    <s v="aggregate"/>
    <x v="3"/>
  </r>
  <r>
    <s v="Meat/Poultry/Other Animals - Unprepared/Unprocessed"/>
    <s v="Pork - Unprepared/Unprocessed"/>
    <x v="105"/>
    <x v="1228"/>
    <x v="8"/>
    <x v="0"/>
    <x v="18"/>
    <x v="1"/>
    <x v="178"/>
    <n v="0.67456728532999999"/>
    <x v="5"/>
    <s v="aggregate"/>
    <x v="3"/>
  </r>
  <r>
    <s v="Meat/Poultry/Other Animals - Unprepared/Unprocessed"/>
    <s v="Pork - Unprepared/Unprocessed"/>
    <x v="105"/>
    <x v="1228"/>
    <x v="8"/>
    <x v="6"/>
    <x v="18"/>
    <x v="1"/>
    <x v="178"/>
    <n v="3.97176202667"/>
    <x v="5"/>
    <s v="aggregate"/>
    <x v="3"/>
  </r>
  <r>
    <s v="Meat/Poultry/Other Animals - Unprepared/Unprocessed"/>
    <s v="Pork - Unprepared/Unprocessed"/>
    <x v="105"/>
    <x v="1228"/>
    <x v="8"/>
    <x v="7"/>
    <x v="18"/>
    <x v="1"/>
    <x v="178"/>
    <n v="2.018133792"/>
    <x v="5"/>
    <s v="aggregate"/>
    <x v="3"/>
  </r>
  <r>
    <s v="Meat/Poultry/Other Animals - Unprepared/Unprocessed"/>
    <s v="Pork - Unprepared/Unprocessed"/>
    <x v="105"/>
    <x v="1228"/>
    <x v="8"/>
    <x v="1"/>
    <x v="18"/>
    <x v="1"/>
    <x v="178"/>
    <n v="6.6644631040000002"/>
    <x v="5"/>
    <s v="aggregate"/>
    <x v="3"/>
  </r>
  <r>
    <s v="Meat/Poultry/Other Animals - Unprepared/Unprocessed"/>
    <s v="Pork - Unprepared/Unprocessed"/>
    <x v="105"/>
    <x v="1228"/>
    <x v="8"/>
    <x v="0"/>
    <x v="18"/>
    <x v="1"/>
    <x v="179"/>
    <n v="0.80808712533000004"/>
    <x v="5"/>
    <s v="aggregate"/>
    <x v="3"/>
  </r>
  <r>
    <s v="Meat/Poultry/Other Animals - Unprepared/Unprocessed"/>
    <s v="Pork - Unprepared/Unprocessed"/>
    <x v="105"/>
    <x v="1228"/>
    <x v="8"/>
    <x v="6"/>
    <x v="18"/>
    <x v="1"/>
    <x v="179"/>
    <n v="3.6618927999999999"/>
    <x v="5"/>
    <s v="aggregate"/>
    <x v="3"/>
  </r>
  <r>
    <s v="Meat/Poultry/Other Animals - Unprepared/Unprocessed"/>
    <s v="Pork - Unprepared/Unprocessed"/>
    <x v="105"/>
    <x v="1228"/>
    <x v="8"/>
    <x v="7"/>
    <x v="18"/>
    <x v="1"/>
    <x v="179"/>
    <n v="1.8798818879999999"/>
    <x v="5"/>
    <s v="aggregate"/>
    <x v="3"/>
  </r>
  <r>
    <s v="Meat/Poultry/Other Animals - Unprepared/Unprocessed"/>
    <s v="Pork - Unprepared/Unprocessed"/>
    <x v="105"/>
    <x v="1228"/>
    <x v="8"/>
    <x v="1"/>
    <x v="18"/>
    <x v="1"/>
    <x v="179"/>
    <n v="6.3498618133300004"/>
    <x v="5"/>
    <s v="aggregate"/>
    <x v="3"/>
  </r>
  <r>
    <s v="Meat/Poultry/Other Animals - Unprepared/Unprocessed"/>
    <s v="Pork - Unprepared/Unprocessed"/>
    <x v="105"/>
    <x v="1228"/>
    <x v="8"/>
    <x v="0"/>
    <x v="19"/>
    <x v="1"/>
    <x v="30"/>
    <n v="0.51076742399999997"/>
    <x v="5"/>
    <s v="aggregate"/>
    <x v="3"/>
  </r>
  <r>
    <s v="Meat/Poultry/Other Animals - Unprepared/Unprocessed"/>
    <s v="Pork - Unprepared/Unprocessed"/>
    <x v="105"/>
    <x v="1228"/>
    <x v="8"/>
    <x v="6"/>
    <x v="19"/>
    <x v="1"/>
    <x v="30"/>
    <n v="7.0715709866700003"/>
    <x v="5"/>
    <s v="aggregate"/>
    <x v="3"/>
  </r>
  <r>
    <s v="Meat/Poultry/Other Animals - Unprepared/Unprocessed"/>
    <s v="Pork - Unprepared/Unprocessed"/>
    <x v="105"/>
    <x v="1228"/>
    <x v="8"/>
    <x v="7"/>
    <x v="19"/>
    <x v="1"/>
    <x v="30"/>
    <n v="7.4990152533299996"/>
    <x v="5"/>
    <s v="aggregate"/>
    <x v="3"/>
  </r>
  <r>
    <s v="Meat/Poultry/Other Animals - Unprepared/Unprocessed"/>
    <s v="Pork - Unprepared/Unprocessed"/>
    <x v="105"/>
    <x v="1228"/>
    <x v="8"/>
    <x v="1"/>
    <x v="19"/>
    <x v="1"/>
    <x v="30"/>
    <n v="15.081353664"/>
    <x v="5"/>
    <s v="aggregate"/>
    <x v="3"/>
  </r>
  <r>
    <s v="Meat/Poultry/Other Animals - Unprepared/Unprocessed"/>
    <s v="Pork - Unprepared/Unprocessed"/>
    <x v="105"/>
    <x v="1228"/>
    <x v="8"/>
    <x v="0"/>
    <x v="19"/>
    <x v="1"/>
    <x v="57"/>
    <n v="0"/>
    <x v="5"/>
    <s v="aggregate"/>
    <x v="3"/>
  </r>
  <r>
    <s v="Meat/Poultry/Other Animals - Unprepared/Unprocessed"/>
    <s v="Pork - Unprepared/Unprocessed"/>
    <x v="105"/>
    <x v="1228"/>
    <x v="8"/>
    <x v="6"/>
    <x v="19"/>
    <x v="1"/>
    <x v="57"/>
    <n v="4.1815220266699997"/>
    <x v="5"/>
    <s v="aggregate"/>
    <x v="3"/>
  </r>
  <r>
    <s v="Meat/Poultry/Other Animals - Unprepared/Unprocessed"/>
    <s v="Pork - Unprepared/Unprocessed"/>
    <x v="105"/>
    <x v="1228"/>
    <x v="8"/>
    <x v="7"/>
    <x v="19"/>
    <x v="1"/>
    <x v="57"/>
    <n v="9.4864193066699993"/>
    <x v="5"/>
    <s v="aggregate"/>
    <x v="3"/>
  </r>
  <r>
    <s v="Meat/Poultry/Other Animals - Unprepared/Unprocessed"/>
    <s v="Pork - Unprepared/Unprocessed"/>
    <x v="105"/>
    <x v="1228"/>
    <x v="8"/>
    <x v="1"/>
    <x v="19"/>
    <x v="1"/>
    <x v="57"/>
    <n v="13.667941333330001"/>
    <x v="5"/>
    <s v="aggregate"/>
    <x v="3"/>
  </r>
  <r>
    <s v="Meat/Poultry/Other Animals - Unprepared/Unprocessed"/>
    <s v="Pork - Unprepared/Unprocessed"/>
    <x v="105"/>
    <x v="1228"/>
    <x v="8"/>
    <x v="0"/>
    <x v="19"/>
    <x v="1"/>
    <x v="178"/>
    <n v="0.85498500266999999"/>
    <x v="5"/>
    <s v="aggregate"/>
    <x v="3"/>
  </r>
  <r>
    <s v="Meat/Poultry/Other Animals - Unprepared/Unprocessed"/>
    <s v="Pork - Unprepared/Unprocessed"/>
    <x v="105"/>
    <x v="1228"/>
    <x v="8"/>
    <x v="6"/>
    <x v="19"/>
    <x v="1"/>
    <x v="178"/>
    <n v="12.759481920000001"/>
    <x v="5"/>
    <s v="aggregate"/>
    <x v="3"/>
  </r>
  <r>
    <s v="Meat/Poultry/Other Animals - Unprepared/Unprocessed"/>
    <s v="Pork - Unprepared/Unprocessed"/>
    <x v="105"/>
    <x v="1228"/>
    <x v="8"/>
    <x v="7"/>
    <x v="19"/>
    <x v="1"/>
    <x v="178"/>
    <n v="4.4076757333299996"/>
    <x v="5"/>
    <s v="aggregate"/>
    <x v="3"/>
  </r>
  <r>
    <s v="Meat/Poultry/Other Animals - Unprepared/Unprocessed"/>
    <s v="Pork - Unprepared/Unprocessed"/>
    <x v="105"/>
    <x v="1228"/>
    <x v="8"/>
    <x v="1"/>
    <x v="19"/>
    <x v="1"/>
    <x v="178"/>
    <n v="18.022142656"/>
    <x v="5"/>
    <s v="aggregate"/>
    <x v="3"/>
  </r>
  <r>
    <s v="Meat/Poultry/Other Animals - Unprepared/Unprocessed"/>
    <s v="Pork - Unprepared/Unprocessed"/>
    <x v="105"/>
    <x v="1228"/>
    <x v="8"/>
    <x v="0"/>
    <x v="19"/>
    <x v="1"/>
    <x v="179"/>
    <n v="2.61467562667"/>
    <x v="5"/>
    <s v="aggregate"/>
    <x v="3"/>
  </r>
  <r>
    <s v="Meat/Poultry/Other Animals - Unprepared/Unprocessed"/>
    <s v="Pork - Unprepared/Unprocessed"/>
    <x v="105"/>
    <x v="1228"/>
    <x v="8"/>
    <x v="6"/>
    <x v="19"/>
    <x v="1"/>
    <x v="179"/>
    <n v="9.6598067200000006"/>
    <x v="5"/>
    <s v="aggregate"/>
    <x v="3"/>
  </r>
  <r>
    <s v="Meat/Poultry/Other Animals - Unprepared/Unprocessed"/>
    <s v="Pork - Unprepared/Unprocessed"/>
    <x v="105"/>
    <x v="1228"/>
    <x v="8"/>
    <x v="7"/>
    <x v="19"/>
    <x v="1"/>
    <x v="179"/>
    <n v="3.6765151999999999"/>
    <x v="5"/>
    <s v="aggregate"/>
    <x v="3"/>
  </r>
  <r>
    <s v="Meat/Poultry/Other Animals - Unprepared/Unprocessed"/>
    <s v="Pork - Unprepared/Unprocessed"/>
    <x v="105"/>
    <x v="1228"/>
    <x v="8"/>
    <x v="1"/>
    <x v="19"/>
    <x v="1"/>
    <x v="179"/>
    <n v="15.950997546669999"/>
    <x v="5"/>
    <s v="aggregate"/>
    <x v="3"/>
  </r>
  <r>
    <s v="Meat/Poultry/Other Animals - Unprepared/Unprocessed"/>
    <s v="Pork - Unprepared/Unprocessed"/>
    <x v="105"/>
    <x v="1228"/>
    <x v="8"/>
    <x v="0"/>
    <x v="20"/>
    <x v="1"/>
    <x v="30"/>
    <n v="0.20669790933000001"/>
    <x v="5"/>
    <s v="aggregate"/>
    <x v="3"/>
  </r>
  <r>
    <s v="Meat/Poultry/Other Animals - Unprepared/Unprocessed"/>
    <s v="Pork - Unprepared/Unprocessed"/>
    <x v="105"/>
    <x v="1228"/>
    <x v="8"/>
    <x v="6"/>
    <x v="20"/>
    <x v="1"/>
    <x v="30"/>
    <n v="3.7540696533300002"/>
    <x v="5"/>
    <s v="aggregate"/>
    <x v="3"/>
  </r>
  <r>
    <s v="Meat/Poultry/Other Animals - Unprepared/Unprocessed"/>
    <s v="Pork - Unprepared/Unprocessed"/>
    <x v="105"/>
    <x v="1228"/>
    <x v="8"/>
    <x v="7"/>
    <x v="20"/>
    <x v="1"/>
    <x v="30"/>
    <n v="6.7410946133299996"/>
    <x v="5"/>
    <s v="aggregate"/>
    <x v="3"/>
  </r>
  <r>
    <s v="Meat/Poultry/Other Animals - Unprepared/Unprocessed"/>
    <s v="Pork - Unprepared/Unprocessed"/>
    <x v="105"/>
    <x v="1228"/>
    <x v="8"/>
    <x v="1"/>
    <x v="20"/>
    <x v="1"/>
    <x v="30"/>
    <n v="10.701862176000001"/>
    <x v="5"/>
    <s v="aggregate"/>
    <x v="3"/>
  </r>
  <r>
    <s v="Meat/Poultry/Other Animals - Unprepared/Unprocessed"/>
    <s v="Pork - Unprepared/Unprocessed"/>
    <x v="105"/>
    <x v="1228"/>
    <x v="8"/>
    <x v="0"/>
    <x v="20"/>
    <x v="1"/>
    <x v="57"/>
    <n v="0"/>
    <x v="5"/>
    <s v="aggregate"/>
    <x v="3"/>
  </r>
  <r>
    <s v="Meat/Poultry/Other Animals - Unprepared/Unprocessed"/>
    <s v="Pork - Unprepared/Unprocessed"/>
    <x v="105"/>
    <x v="1228"/>
    <x v="8"/>
    <x v="6"/>
    <x v="20"/>
    <x v="1"/>
    <x v="57"/>
    <n v="1.2054787626700001"/>
    <x v="5"/>
    <s v="aggregate"/>
    <x v="3"/>
  </r>
  <r>
    <s v="Meat/Poultry/Other Animals - Unprepared/Unprocessed"/>
    <s v="Pork - Unprepared/Unprocessed"/>
    <x v="105"/>
    <x v="1228"/>
    <x v="8"/>
    <x v="7"/>
    <x v="20"/>
    <x v="1"/>
    <x v="57"/>
    <n v="10.10391424"/>
    <x v="5"/>
    <s v="aggregate"/>
    <x v="3"/>
  </r>
  <r>
    <s v="Meat/Poultry/Other Animals - Unprepared/Unprocessed"/>
    <s v="Pork - Unprepared/Unprocessed"/>
    <x v="105"/>
    <x v="1228"/>
    <x v="8"/>
    <x v="1"/>
    <x v="20"/>
    <x v="1"/>
    <x v="57"/>
    <n v="11.309393002669999"/>
    <x v="5"/>
    <s v="aggregate"/>
    <x v="3"/>
  </r>
  <r>
    <s v="Meat/Poultry/Other Animals - Unprepared/Unprocessed"/>
    <s v="Pork - Unprepared/Unprocessed"/>
    <x v="105"/>
    <x v="1228"/>
    <x v="8"/>
    <x v="0"/>
    <x v="20"/>
    <x v="1"/>
    <x v="178"/>
    <n v="0.43088433066999998"/>
    <x v="5"/>
    <s v="aggregate"/>
    <x v="3"/>
  </r>
  <r>
    <s v="Meat/Poultry/Other Animals - Unprepared/Unprocessed"/>
    <s v="Pork - Unprepared/Unprocessed"/>
    <x v="105"/>
    <x v="1228"/>
    <x v="8"/>
    <x v="6"/>
    <x v="20"/>
    <x v="1"/>
    <x v="178"/>
    <n v="7.13189472"/>
    <x v="5"/>
    <s v="aggregate"/>
    <x v="3"/>
  </r>
  <r>
    <s v="Meat/Poultry/Other Animals - Unprepared/Unprocessed"/>
    <s v="Pork - Unprepared/Unprocessed"/>
    <x v="105"/>
    <x v="1228"/>
    <x v="8"/>
    <x v="7"/>
    <x v="20"/>
    <x v="1"/>
    <x v="178"/>
    <n v="2.6966563200000002"/>
    <x v="5"/>
    <s v="aggregate"/>
    <x v="3"/>
  </r>
  <r>
    <s v="Meat/Poultry/Other Animals - Unprepared/Unprocessed"/>
    <s v="Pork - Unprepared/Unprocessed"/>
    <x v="105"/>
    <x v="1228"/>
    <x v="8"/>
    <x v="1"/>
    <x v="20"/>
    <x v="1"/>
    <x v="178"/>
    <n v="10.259435370669999"/>
    <x v="5"/>
    <s v="aggregate"/>
    <x v="3"/>
  </r>
  <r>
    <s v="Meat/Poultry/Other Animals - Unprepared/Unprocessed"/>
    <s v="Pork - Unprepared/Unprocessed"/>
    <x v="105"/>
    <x v="1228"/>
    <x v="8"/>
    <x v="0"/>
    <x v="20"/>
    <x v="1"/>
    <x v="179"/>
    <n v="0.51220493867000005"/>
    <x v="5"/>
    <s v="aggregate"/>
    <x v="3"/>
  </r>
  <r>
    <s v="Meat/Poultry/Other Animals - Unprepared/Unprocessed"/>
    <s v="Pork - Unprepared/Unprocessed"/>
    <x v="105"/>
    <x v="1228"/>
    <x v="8"/>
    <x v="6"/>
    <x v="20"/>
    <x v="1"/>
    <x v="179"/>
    <n v="7.0446609066699999"/>
    <x v="5"/>
    <s v="aggregate"/>
    <x v="3"/>
  </r>
  <r>
    <s v="Meat/Poultry/Other Animals - Unprepared/Unprocessed"/>
    <s v="Pork - Unprepared/Unprocessed"/>
    <x v="105"/>
    <x v="1228"/>
    <x v="8"/>
    <x v="7"/>
    <x v="20"/>
    <x v="1"/>
    <x v="179"/>
    <n v="2.0789749333300001"/>
    <x v="5"/>
    <s v="aggregate"/>
    <x v="3"/>
  </r>
  <r>
    <s v="Meat/Poultry/Other Animals - Unprepared/Unprocessed"/>
    <s v="Pork - Unprepared/Unprocessed"/>
    <x v="105"/>
    <x v="1228"/>
    <x v="8"/>
    <x v="1"/>
    <x v="20"/>
    <x v="1"/>
    <x v="179"/>
    <n v="9.6358407786699996"/>
    <x v="5"/>
    <s v="aggregate"/>
    <x v="3"/>
  </r>
  <r>
    <s v="Meat/Poultry/Other Animals - Unprepared/Unprocessed"/>
    <s v="Pork - Unprepared/Unprocessed"/>
    <x v="105"/>
    <x v="1228"/>
    <x v="8"/>
    <x v="0"/>
    <x v="21"/>
    <x v="1"/>
    <x v="30"/>
    <n v="2.1754422400000002"/>
    <x v="5"/>
    <s v="aggregate"/>
    <x v="3"/>
  </r>
  <r>
    <s v="Meat/Poultry/Other Animals - Unprepared/Unprocessed"/>
    <s v="Pork - Unprepared/Unprocessed"/>
    <x v="105"/>
    <x v="1228"/>
    <x v="8"/>
    <x v="6"/>
    <x v="21"/>
    <x v="1"/>
    <x v="30"/>
    <n v="4.2519284266700001"/>
    <x v="5"/>
    <s v="aggregate"/>
    <x v="3"/>
  </r>
  <r>
    <s v="Meat/Poultry/Other Animals - Unprepared/Unprocessed"/>
    <s v="Pork - Unprepared/Unprocessed"/>
    <x v="105"/>
    <x v="1228"/>
    <x v="8"/>
    <x v="7"/>
    <x v="21"/>
    <x v="1"/>
    <x v="30"/>
    <n v="3.2732551466699999"/>
    <x v="5"/>
    <s v="aggregate"/>
    <x v="3"/>
  </r>
  <r>
    <s v="Meat/Poultry/Other Animals - Unprepared/Unprocessed"/>
    <s v="Pork - Unprepared/Unprocessed"/>
    <x v="105"/>
    <x v="1228"/>
    <x v="8"/>
    <x v="1"/>
    <x v="21"/>
    <x v="1"/>
    <x v="30"/>
    <n v="9.7006258133299994"/>
    <x v="5"/>
    <s v="aggregate"/>
    <x v="3"/>
  </r>
  <r>
    <s v="Meat/Poultry/Other Animals - Unprepared/Unprocessed"/>
    <s v="Pork - Unprepared/Unprocessed"/>
    <x v="105"/>
    <x v="1228"/>
    <x v="8"/>
    <x v="0"/>
    <x v="21"/>
    <x v="1"/>
    <x v="57"/>
    <n v="0"/>
    <x v="5"/>
    <s v="aggregate"/>
    <x v="3"/>
  </r>
  <r>
    <s v="Meat/Poultry/Other Animals - Unprepared/Unprocessed"/>
    <s v="Pork - Unprepared/Unprocessed"/>
    <x v="105"/>
    <x v="1228"/>
    <x v="8"/>
    <x v="6"/>
    <x v="21"/>
    <x v="1"/>
    <x v="57"/>
    <n v="1.2332704426700001"/>
    <x v="5"/>
    <s v="aggregate"/>
    <x v="3"/>
  </r>
  <r>
    <s v="Meat/Poultry/Other Animals - Unprepared/Unprocessed"/>
    <s v="Pork - Unprepared/Unprocessed"/>
    <x v="105"/>
    <x v="1228"/>
    <x v="8"/>
    <x v="7"/>
    <x v="21"/>
    <x v="1"/>
    <x v="57"/>
    <n v="4.3179329066700003"/>
    <x v="5"/>
    <s v="aggregate"/>
    <x v="3"/>
  </r>
  <r>
    <s v="Meat/Poultry/Other Animals - Unprepared/Unprocessed"/>
    <s v="Pork - Unprepared/Unprocessed"/>
    <x v="105"/>
    <x v="1228"/>
    <x v="8"/>
    <x v="1"/>
    <x v="21"/>
    <x v="1"/>
    <x v="57"/>
    <n v="5.5512033493299997"/>
    <x v="5"/>
    <s v="aggregate"/>
    <x v="3"/>
  </r>
  <r>
    <s v="Meat/Poultry/Other Animals - Unprepared/Unprocessed"/>
    <s v="Pork - Unprepared/Unprocessed"/>
    <x v="105"/>
    <x v="1228"/>
    <x v="8"/>
    <x v="0"/>
    <x v="21"/>
    <x v="1"/>
    <x v="178"/>
    <n v="0.95357564800000005"/>
    <x v="5"/>
    <s v="aggregate"/>
    <x v="3"/>
  </r>
  <r>
    <s v="Meat/Poultry/Other Animals - Unprepared/Unprocessed"/>
    <s v="Pork - Unprepared/Unprocessed"/>
    <x v="105"/>
    <x v="1228"/>
    <x v="8"/>
    <x v="6"/>
    <x v="21"/>
    <x v="1"/>
    <x v="178"/>
    <n v="3.2859218133299999"/>
    <x v="5"/>
    <s v="aggregate"/>
    <x v="3"/>
  </r>
  <r>
    <s v="Meat/Poultry/Other Animals - Unprepared/Unprocessed"/>
    <s v="Pork - Unprepared/Unprocessed"/>
    <x v="105"/>
    <x v="1228"/>
    <x v="8"/>
    <x v="7"/>
    <x v="21"/>
    <x v="1"/>
    <x v="178"/>
    <n v="3.3904512000000002"/>
    <x v="5"/>
    <s v="aggregate"/>
    <x v="3"/>
  </r>
  <r>
    <s v="Meat/Poultry/Other Animals - Unprepared/Unprocessed"/>
    <s v="Pork - Unprepared/Unprocessed"/>
    <x v="105"/>
    <x v="1228"/>
    <x v="8"/>
    <x v="1"/>
    <x v="21"/>
    <x v="1"/>
    <x v="178"/>
    <n v="7.6299486613300003"/>
    <x v="5"/>
    <s v="aggregate"/>
    <x v="3"/>
  </r>
  <r>
    <s v="Meat/Poultry/Other Animals - Unprepared/Unprocessed"/>
    <s v="Pork - Unprepared/Unprocessed"/>
    <x v="105"/>
    <x v="1228"/>
    <x v="8"/>
    <x v="0"/>
    <x v="21"/>
    <x v="1"/>
    <x v="179"/>
    <n v="2.2091558400000002"/>
    <x v="5"/>
    <s v="aggregate"/>
    <x v="3"/>
  </r>
  <r>
    <s v="Meat/Poultry/Other Animals - Unprepared/Unprocessed"/>
    <s v="Pork - Unprepared/Unprocessed"/>
    <x v="105"/>
    <x v="1228"/>
    <x v="8"/>
    <x v="6"/>
    <x v="21"/>
    <x v="1"/>
    <x v="179"/>
    <n v="4.2891968"/>
    <x v="5"/>
    <s v="aggregate"/>
    <x v="3"/>
  </r>
  <r>
    <s v="Meat/Poultry/Other Animals - Unprepared/Unprocessed"/>
    <s v="Pork - Unprepared/Unprocessed"/>
    <x v="105"/>
    <x v="1228"/>
    <x v="8"/>
    <x v="7"/>
    <x v="21"/>
    <x v="1"/>
    <x v="179"/>
    <n v="3.2631886933300001"/>
    <x v="5"/>
    <s v="aggregate"/>
    <x v="3"/>
  </r>
  <r>
    <s v="Meat/Poultry/Other Animals - Unprepared/Unprocessed"/>
    <s v="Pork - Unprepared/Unprocessed"/>
    <x v="105"/>
    <x v="1228"/>
    <x v="8"/>
    <x v="1"/>
    <x v="21"/>
    <x v="1"/>
    <x v="179"/>
    <n v="9.7615413333299994"/>
    <x v="5"/>
    <s v="aggregate"/>
    <x v="3"/>
  </r>
  <r>
    <s v="Meat/Poultry/Other Animals - Unprepared/Unprocessed"/>
    <s v="Pork - Unprepared/Unprocessed"/>
    <x v="105"/>
    <x v="1227"/>
    <x v="3"/>
    <x v="0"/>
    <x v="2"/>
    <x v="1"/>
    <x v="7"/>
    <n v="2.2440686820639781"/>
    <x v="10"/>
    <s v="aggregate"/>
    <x v="3"/>
  </r>
  <r>
    <s v="Meat/Poultry/Other Animals - Unprepared/Unprocessed"/>
    <s v="Pork - Unprepared/Unprocessed"/>
    <x v="105"/>
    <x v="1227"/>
    <x v="3"/>
    <x v="6"/>
    <x v="2"/>
    <x v="1"/>
    <x v="7"/>
    <n v="4.2984762939928984"/>
    <x v="10"/>
    <s v="aggregate"/>
    <x v="3"/>
  </r>
  <r>
    <s v="Meat/Poultry/Other Animals - Unprepared/Unprocessed"/>
    <s v="Pork - Unprepared/Unprocessed"/>
    <x v="105"/>
    <x v="1227"/>
    <x v="3"/>
    <x v="7"/>
    <x v="2"/>
    <x v="1"/>
    <x v="7"/>
    <n v="2.477097669478078"/>
    <x v="10"/>
    <s v="aggregate"/>
    <x v="3"/>
  </r>
  <r>
    <s v="Meat/Poultry/Other Animals - Unprepared/Unprocessed"/>
    <s v="Pork - Unprepared/Unprocessed"/>
    <x v="105"/>
    <x v="1227"/>
    <x v="3"/>
    <x v="3"/>
    <x v="2"/>
    <x v="1"/>
    <x v="7"/>
    <n v="0.41584184322659801"/>
    <x v="10"/>
    <s v="aggregate"/>
    <x v="3"/>
  </r>
  <r>
    <s v="Meat/Poultry/Other Animals - Unprepared/Unprocessed"/>
    <s v="Pork - Unprepared/Unprocessed"/>
    <x v="105"/>
    <x v="1227"/>
    <x v="3"/>
    <x v="5"/>
    <x v="2"/>
    <x v="1"/>
    <x v="7"/>
    <n v="0.50126386473793638"/>
    <x v="10"/>
    <s v="aggregate"/>
    <x v="3"/>
  </r>
  <r>
    <s v="Meat/Poultry/Other Animals - Unprepared/Unprocessed"/>
    <s v="Pork - Unprepared/Unprocessed"/>
    <x v="105"/>
    <x v="1227"/>
    <x v="3"/>
    <x v="4"/>
    <x v="2"/>
    <x v="1"/>
    <x v="7"/>
    <n v="0.43228631772034759"/>
    <x v="10"/>
    <s v="aggregate"/>
    <x v="3"/>
  </r>
  <r>
    <s v="Meat/Poultry/Other Animals - Unprepared/Unprocessed"/>
    <s v="Pork - Unprepared/Unprocessed"/>
    <x v="105"/>
    <x v="1227"/>
    <x v="3"/>
    <x v="1"/>
    <x v="2"/>
    <x v="1"/>
    <x v="7"/>
    <n v="9.0196426455349545"/>
    <x v="10"/>
    <s v="aggregate"/>
    <x v="3"/>
  </r>
  <r>
    <s v="Meat/Poultry/Other Animals - Unprepared/Unprocessed"/>
    <s v="Pork - Unprepared/Unprocessed"/>
    <x v="105"/>
    <x v="1227"/>
    <x v="3"/>
    <x v="2"/>
    <x v="2"/>
    <x v="1"/>
    <x v="7"/>
    <n v="10.369034671219836"/>
    <x v="10"/>
    <s v="aggregate"/>
    <x v="3"/>
  </r>
  <r>
    <s v="Root/Tuber Vegetables"/>
    <s v="Potatoes"/>
    <x v="106"/>
    <x v="1229"/>
    <x v="0"/>
    <x v="0"/>
    <x v="0"/>
    <x v="0"/>
    <x v="2"/>
    <n v="3.0151999999999999E-5"/>
    <x v="0"/>
    <s v="aggregate"/>
    <x v="0"/>
  </r>
  <r>
    <s v="Root/Tuber Vegetables"/>
    <s v="Potatoes"/>
    <x v="106"/>
    <x v="1229"/>
    <x v="0"/>
    <x v="1"/>
    <x v="0"/>
    <x v="0"/>
    <x v="2"/>
    <n v="5.8451472999999997E-2"/>
    <x v="0"/>
    <s v="aggregate"/>
    <x v="0"/>
  </r>
  <r>
    <s v="Root/Tuber Vegetables"/>
    <s v="Potatoes"/>
    <x v="106"/>
    <x v="1230"/>
    <x v="0"/>
    <x v="0"/>
    <x v="0"/>
    <x v="0"/>
    <x v="18"/>
    <n v="3.9156999999999998E-5"/>
    <x v="0"/>
    <s v="aggregate"/>
    <x v="0"/>
  </r>
  <r>
    <s v="Root/Tuber Vegetables"/>
    <s v="Potatoes"/>
    <x v="106"/>
    <x v="1230"/>
    <x v="0"/>
    <x v="1"/>
    <x v="0"/>
    <x v="0"/>
    <x v="18"/>
    <n v="7.3956614000000004E-2"/>
    <x v="0"/>
    <s v="aggregate"/>
    <x v="0"/>
  </r>
  <r>
    <s v="Root/Tuber Vegetables"/>
    <s v="Potatoes"/>
    <x v="106"/>
    <x v="1231"/>
    <x v="0"/>
    <x v="0"/>
    <x v="0"/>
    <x v="0"/>
    <x v="180"/>
    <n v="3.4479E-5"/>
    <x v="0"/>
    <s v="aggregate"/>
    <x v="0"/>
  </r>
  <r>
    <s v="Root/Tuber Vegetables"/>
    <s v="Potatoes"/>
    <x v="106"/>
    <x v="1231"/>
    <x v="0"/>
    <x v="1"/>
    <x v="0"/>
    <x v="0"/>
    <x v="180"/>
    <n v="6.4223904999999998E-2"/>
    <x v="0"/>
    <s v="aggregate"/>
    <x v="0"/>
  </r>
  <r>
    <s v="Root/Tuber Vegetables"/>
    <s v="Potatoes"/>
    <x v="106"/>
    <x v="1232"/>
    <x v="0"/>
    <x v="0"/>
    <x v="0"/>
    <x v="0"/>
    <x v="18"/>
    <n v="3.4524999999999999E-5"/>
    <x v="0"/>
    <s v="aggregate"/>
    <x v="0"/>
  </r>
  <r>
    <s v="Root/Tuber Vegetables"/>
    <s v="Potatoes"/>
    <x v="106"/>
    <x v="1232"/>
    <x v="0"/>
    <x v="1"/>
    <x v="0"/>
    <x v="0"/>
    <x v="18"/>
    <n v="6.4374854999999995E-2"/>
    <x v="0"/>
    <s v="aggregate"/>
    <x v="0"/>
  </r>
  <r>
    <s v="Root/Tuber Vegetables"/>
    <s v="Potatoes"/>
    <x v="106"/>
    <x v="1233"/>
    <x v="0"/>
    <x v="0"/>
    <x v="0"/>
    <x v="0"/>
    <x v="18"/>
    <n v="3.3627000000000002E-5"/>
    <x v="0"/>
    <s v="aggregate"/>
    <x v="0"/>
  </r>
  <r>
    <s v="Root/Tuber Vegetables"/>
    <s v="Potatoes"/>
    <x v="106"/>
    <x v="1233"/>
    <x v="0"/>
    <x v="1"/>
    <x v="0"/>
    <x v="0"/>
    <x v="18"/>
    <n v="6.3111685000000001E-2"/>
    <x v="0"/>
    <s v="aggregate"/>
    <x v="0"/>
  </r>
  <r>
    <s v="Root/Tuber Vegetables"/>
    <s v="Potatoes"/>
    <x v="106"/>
    <x v="1234"/>
    <x v="5"/>
    <x v="1"/>
    <x v="0"/>
    <x v="0"/>
    <x v="7"/>
    <n v="1.8707996"/>
    <x v="9"/>
    <s v="aggregate"/>
    <x v="3"/>
  </r>
  <r>
    <s v="Root/Tuber Vegetables"/>
    <s v="Potatoes"/>
    <x v="106"/>
    <x v="1234"/>
    <x v="5"/>
    <x v="3"/>
    <x v="0"/>
    <x v="0"/>
    <x v="7"/>
    <n v="5.9707062999999998E-2"/>
    <x v="9"/>
    <s v="aggregate"/>
    <x v="3"/>
  </r>
  <r>
    <s v="Root/Tuber Vegetables"/>
    <s v="Potatoes"/>
    <x v="106"/>
    <x v="1234"/>
    <x v="5"/>
    <x v="4"/>
    <x v="0"/>
    <x v="0"/>
    <x v="7"/>
    <n v="0.28584614000000003"/>
    <x v="9"/>
    <s v="aggregate"/>
    <x v="3"/>
  </r>
  <r>
    <s v="Root/Tuber Vegetables"/>
    <s v="Potatoes"/>
    <x v="106"/>
    <x v="1234"/>
    <x v="5"/>
    <x v="5"/>
    <x v="0"/>
    <x v="0"/>
    <x v="7"/>
    <n v="0.22031655999999999"/>
    <x v="9"/>
    <s v="aggregate"/>
    <x v="3"/>
  </r>
  <r>
    <s v="Root/Tuber Vegetables"/>
    <s v="Potatoes"/>
    <x v="106"/>
    <x v="1234"/>
    <x v="5"/>
    <x v="2"/>
    <x v="0"/>
    <x v="0"/>
    <x v="7"/>
    <n v="2.436669363"/>
    <x v="9"/>
    <s v="aggregate"/>
    <x v="3"/>
  </r>
  <r>
    <s v="Root/Tuber Vegetables"/>
    <s v="Potatoes"/>
    <x v="106"/>
    <x v="1235"/>
    <x v="5"/>
    <x v="1"/>
    <x v="0"/>
    <x v="0"/>
    <x v="7"/>
    <n v="1.5376007"/>
    <x v="9"/>
    <s v="aggregate"/>
    <x v="3"/>
  </r>
  <r>
    <s v="Root/Tuber Vegetables"/>
    <s v="Potatoes"/>
    <x v="106"/>
    <x v="1235"/>
    <x v="5"/>
    <x v="3"/>
    <x v="0"/>
    <x v="0"/>
    <x v="7"/>
    <n v="5.2687344999999997E-2"/>
    <x v="9"/>
    <s v="aggregate"/>
    <x v="3"/>
  </r>
  <r>
    <s v="Root/Tuber Vegetables"/>
    <s v="Potatoes"/>
    <x v="106"/>
    <x v="1235"/>
    <x v="5"/>
    <x v="4"/>
    <x v="0"/>
    <x v="0"/>
    <x v="7"/>
    <n v="0.28581962"/>
    <x v="9"/>
    <s v="aggregate"/>
    <x v="3"/>
  </r>
  <r>
    <s v="Root/Tuber Vegetables"/>
    <s v="Potatoes"/>
    <x v="106"/>
    <x v="1235"/>
    <x v="5"/>
    <x v="5"/>
    <x v="0"/>
    <x v="0"/>
    <x v="7"/>
    <n v="0.23354918"/>
    <x v="9"/>
    <s v="aggregate"/>
    <x v="3"/>
  </r>
  <r>
    <s v="Root/Tuber Vegetables"/>
    <s v="Potatoes"/>
    <x v="106"/>
    <x v="1235"/>
    <x v="5"/>
    <x v="2"/>
    <x v="0"/>
    <x v="0"/>
    <x v="7"/>
    <n v="2.1096568449999999"/>
    <x v="9"/>
    <s v="aggregate"/>
    <x v="3"/>
  </r>
  <r>
    <s v="Root/Tuber Vegetables"/>
    <s v="Potatoes"/>
    <x v="106"/>
    <x v="1236"/>
    <x v="5"/>
    <x v="1"/>
    <x v="0"/>
    <x v="0"/>
    <x v="7"/>
    <n v="7.0124093999999998E-2"/>
    <x v="9"/>
    <s v="aggregate"/>
    <x v="3"/>
  </r>
  <r>
    <s v="Root/Tuber Vegetables"/>
    <s v="Potatoes"/>
    <x v="106"/>
    <x v="1236"/>
    <x v="5"/>
    <x v="3"/>
    <x v="0"/>
    <x v="0"/>
    <x v="7"/>
    <n v="0"/>
    <x v="9"/>
    <s v="aggregate"/>
    <x v="3"/>
  </r>
  <r>
    <s v="Root/Tuber Vegetables"/>
    <s v="Potatoes"/>
    <x v="106"/>
    <x v="1236"/>
    <x v="5"/>
    <x v="4"/>
    <x v="0"/>
    <x v="0"/>
    <x v="7"/>
    <n v="0.10860272999999999"/>
    <x v="9"/>
    <s v="aggregate"/>
    <x v="3"/>
  </r>
  <r>
    <s v="Root/Tuber Vegetables"/>
    <s v="Potatoes"/>
    <x v="106"/>
    <x v="1236"/>
    <x v="5"/>
    <x v="5"/>
    <x v="0"/>
    <x v="0"/>
    <x v="7"/>
    <n v="0.23415383000000001"/>
    <x v="9"/>
    <s v="aggregate"/>
    <x v="3"/>
  </r>
  <r>
    <s v="Root/Tuber Vegetables"/>
    <s v="Potatoes"/>
    <x v="106"/>
    <x v="1236"/>
    <x v="5"/>
    <x v="2"/>
    <x v="0"/>
    <x v="0"/>
    <x v="7"/>
    <n v="0.41288065400000001"/>
    <x v="9"/>
    <s v="aggregate"/>
    <x v="3"/>
  </r>
  <r>
    <s v="Root/Tuber Vegetables"/>
    <s v="Potatoes"/>
    <x v="106"/>
    <x v="1237"/>
    <x v="5"/>
    <x v="1"/>
    <x v="0"/>
    <x v="0"/>
    <x v="7"/>
    <n v="7.2292880000000004E-2"/>
    <x v="9"/>
    <s v="aggregate"/>
    <x v="3"/>
  </r>
  <r>
    <s v="Root/Tuber Vegetables"/>
    <s v="Potatoes"/>
    <x v="106"/>
    <x v="1237"/>
    <x v="5"/>
    <x v="3"/>
    <x v="0"/>
    <x v="0"/>
    <x v="7"/>
    <n v="0"/>
    <x v="9"/>
    <s v="aggregate"/>
    <x v="3"/>
  </r>
  <r>
    <s v="Root/Tuber Vegetables"/>
    <s v="Potatoes"/>
    <x v="106"/>
    <x v="1237"/>
    <x v="5"/>
    <x v="4"/>
    <x v="0"/>
    <x v="0"/>
    <x v="7"/>
    <n v="0.22683236000000001"/>
    <x v="9"/>
    <s v="aggregate"/>
    <x v="3"/>
  </r>
  <r>
    <s v="Root/Tuber Vegetables"/>
    <s v="Potatoes"/>
    <x v="106"/>
    <x v="1237"/>
    <x v="5"/>
    <x v="5"/>
    <x v="0"/>
    <x v="0"/>
    <x v="7"/>
    <n v="0.23171070999999999"/>
    <x v="9"/>
    <s v="aggregate"/>
    <x v="3"/>
  </r>
  <r>
    <s v="Root/Tuber Vegetables"/>
    <s v="Potatoes"/>
    <x v="106"/>
    <x v="1237"/>
    <x v="5"/>
    <x v="2"/>
    <x v="0"/>
    <x v="0"/>
    <x v="7"/>
    <n v="0.53083594999999995"/>
    <x v="9"/>
    <s v="aggregate"/>
    <x v="3"/>
  </r>
  <r>
    <s v="Root/Tuber Vegetables"/>
    <s v="Potatoes"/>
    <x v="106"/>
    <x v="1238"/>
    <x v="5"/>
    <x v="1"/>
    <x v="0"/>
    <x v="0"/>
    <x v="7"/>
    <n v="0.16401769999999999"/>
    <x v="9"/>
    <s v="aggregate"/>
    <x v="3"/>
  </r>
  <r>
    <s v="Root/Tuber Vegetables"/>
    <s v="Potatoes"/>
    <x v="106"/>
    <x v="1238"/>
    <x v="5"/>
    <x v="3"/>
    <x v="0"/>
    <x v="0"/>
    <x v="7"/>
    <n v="1.7537138000000001E-2"/>
    <x v="9"/>
    <s v="aggregate"/>
    <x v="3"/>
  </r>
  <r>
    <s v="Root/Tuber Vegetables"/>
    <s v="Potatoes"/>
    <x v="106"/>
    <x v="1238"/>
    <x v="5"/>
    <x v="4"/>
    <x v="0"/>
    <x v="0"/>
    <x v="7"/>
    <n v="0.22002738999999999"/>
    <x v="9"/>
    <s v="aggregate"/>
    <x v="3"/>
  </r>
  <r>
    <s v="Root/Tuber Vegetables"/>
    <s v="Potatoes"/>
    <x v="106"/>
    <x v="1238"/>
    <x v="5"/>
    <x v="5"/>
    <x v="0"/>
    <x v="0"/>
    <x v="7"/>
    <n v="0.23849386"/>
    <x v="9"/>
    <s v="aggregate"/>
    <x v="3"/>
  </r>
  <r>
    <s v="Root/Tuber Vegetables"/>
    <s v="Potatoes"/>
    <x v="106"/>
    <x v="1238"/>
    <x v="5"/>
    <x v="2"/>
    <x v="0"/>
    <x v="0"/>
    <x v="7"/>
    <n v="0.64007608800000004"/>
    <x v="9"/>
    <s v="aggregate"/>
    <x v="3"/>
  </r>
  <r>
    <s v="Root/Tuber Vegetables"/>
    <s v="Potatoes"/>
    <x v="106"/>
    <x v="1239"/>
    <x v="5"/>
    <x v="1"/>
    <x v="0"/>
    <x v="0"/>
    <x v="7"/>
    <n v="7.2292880000000004E-2"/>
    <x v="9"/>
    <s v="aggregate"/>
    <x v="3"/>
  </r>
  <r>
    <s v="Root/Tuber Vegetables"/>
    <s v="Potatoes"/>
    <x v="106"/>
    <x v="1239"/>
    <x v="5"/>
    <x v="3"/>
    <x v="0"/>
    <x v="0"/>
    <x v="7"/>
    <n v="0"/>
    <x v="9"/>
    <s v="aggregate"/>
    <x v="3"/>
  </r>
  <r>
    <s v="Root/Tuber Vegetables"/>
    <s v="Potatoes"/>
    <x v="106"/>
    <x v="1239"/>
    <x v="5"/>
    <x v="4"/>
    <x v="0"/>
    <x v="0"/>
    <x v="7"/>
    <n v="0"/>
    <x v="9"/>
    <s v="aggregate"/>
    <x v="3"/>
  </r>
  <r>
    <s v="Root/Tuber Vegetables"/>
    <s v="Potatoes"/>
    <x v="106"/>
    <x v="1239"/>
    <x v="5"/>
    <x v="5"/>
    <x v="0"/>
    <x v="0"/>
    <x v="7"/>
    <n v="0.22202572000000001"/>
    <x v="9"/>
    <s v="aggregate"/>
    <x v="3"/>
  </r>
  <r>
    <s v="Root/Tuber Vegetables"/>
    <s v="Potatoes"/>
    <x v="106"/>
    <x v="1239"/>
    <x v="5"/>
    <x v="2"/>
    <x v="0"/>
    <x v="0"/>
    <x v="7"/>
    <n v="0.29431859999999999"/>
    <x v="9"/>
    <s v="aggregate"/>
    <x v="3"/>
  </r>
  <r>
    <s v="Root/Tuber Vegetables"/>
    <s v="Potatoes"/>
    <x v="106"/>
    <x v="1240"/>
    <x v="5"/>
    <x v="1"/>
    <x v="0"/>
    <x v="0"/>
    <x v="7"/>
    <n v="0.18771425999999999"/>
    <x v="9"/>
    <s v="aggregate"/>
    <x v="3"/>
  </r>
  <r>
    <s v="Root/Tuber Vegetables"/>
    <s v="Potatoes"/>
    <x v="106"/>
    <x v="1240"/>
    <x v="5"/>
    <x v="3"/>
    <x v="0"/>
    <x v="0"/>
    <x v="7"/>
    <n v="0"/>
    <x v="9"/>
    <s v="aggregate"/>
    <x v="3"/>
  </r>
  <r>
    <s v="Root/Tuber Vegetables"/>
    <s v="Potatoes"/>
    <x v="106"/>
    <x v="1240"/>
    <x v="5"/>
    <x v="4"/>
    <x v="0"/>
    <x v="0"/>
    <x v="7"/>
    <n v="0"/>
    <x v="9"/>
    <s v="aggregate"/>
    <x v="3"/>
  </r>
  <r>
    <s v="Root/Tuber Vegetables"/>
    <s v="Potatoes"/>
    <x v="106"/>
    <x v="1240"/>
    <x v="5"/>
    <x v="5"/>
    <x v="0"/>
    <x v="0"/>
    <x v="7"/>
    <n v="0.39979770999999997"/>
    <x v="9"/>
    <s v="aggregate"/>
    <x v="3"/>
  </r>
  <r>
    <s v="Root/Tuber Vegetables"/>
    <s v="Potatoes"/>
    <x v="106"/>
    <x v="1240"/>
    <x v="5"/>
    <x v="2"/>
    <x v="0"/>
    <x v="0"/>
    <x v="7"/>
    <n v="0.58751196999999999"/>
    <x v="9"/>
    <s v="aggregate"/>
    <x v="3"/>
  </r>
  <r>
    <s v="Root/Tuber Vegetables"/>
    <s v="Potatoes"/>
    <x v="106"/>
    <x v="1241"/>
    <x v="1"/>
    <x v="2"/>
    <x v="1"/>
    <x v="1"/>
    <x v="15"/>
    <n v="0.2"/>
    <x v="3"/>
    <s v="aggregate"/>
    <x v="1"/>
  </r>
  <r>
    <s v="Root/Tuber Vegetables"/>
    <s v="Potatoes"/>
    <x v="106"/>
    <x v="1242"/>
    <x v="2"/>
    <x v="1"/>
    <x v="1"/>
    <x v="2"/>
    <x v="7"/>
    <n v="0.18367409527"/>
    <x v="14"/>
    <s v="aggregate"/>
    <x v="2"/>
  </r>
  <r>
    <s v="Root/Tuber Vegetables"/>
    <s v="Potatoes"/>
    <x v="106"/>
    <x v="1242"/>
    <x v="2"/>
    <x v="2"/>
    <x v="1"/>
    <x v="2"/>
    <x v="7"/>
    <n v="0.26962675952999998"/>
    <x v="14"/>
    <s v="aggregate"/>
    <x v="2"/>
  </r>
  <r>
    <s v="Root/Tuber Vegetables"/>
    <s v="Potatoes"/>
    <x v="106"/>
    <x v="1242"/>
    <x v="2"/>
    <x v="3"/>
    <x v="1"/>
    <x v="2"/>
    <x v="7"/>
    <n v="0"/>
    <x v="14"/>
    <s v="aggregate"/>
    <x v="2"/>
  </r>
  <r>
    <s v="Root/Tuber Vegetables"/>
    <s v="Potatoes"/>
    <x v="106"/>
    <x v="1242"/>
    <x v="2"/>
    <x v="4"/>
    <x v="1"/>
    <x v="2"/>
    <x v="7"/>
    <n v="0"/>
    <x v="14"/>
    <s v="aggregate"/>
    <x v="2"/>
  </r>
  <r>
    <s v="Root/Tuber Vegetables"/>
    <s v="Potatoes"/>
    <x v="106"/>
    <x v="1242"/>
    <x v="2"/>
    <x v="5"/>
    <x v="1"/>
    <x v="2"/>
    <x v="7"/>
    <n v="8.5952664260000006E-2"/>
    <x v="14"/>
    <s v="aggregate"/>
    <x v="2"/>
  </r>
  <r>
    <s v="Root/Tuber Vegetables"/>
    <s v="Potatoes"/>
    <x v="106"/>
    <x v="1243"/>
    <x v="2"/>
    <x v="1"/>
    <x v="1"/>
    <x v="2"/>
    <x v="7"/>
    <n v="0.11325469949"/>
    <x v="14"/>
    <s v="aggregate"/>
    <x v="2"/>
  </r>
  <r>
    <s v="Root/Tuber Vegetables"/>
    <s v="Potatoes"/>
    <x v="106"/>
    <x v="1243"/>
    <x v="2"/>
    <x v="2"/>
    <x v="1"/>
    <x v="2"/>
    <x v="7"/>
    <n v="0.20680276031"/>
    <x v="14"/>
    <s v="aggregate"/>
    <x v="2"/>
  </r>
  <r>
    <s v="Root/Tuber Vegetables"/>
    <s v="Potatoes"/>
    <x v="106"/>
    <x v="1243"/>
    <x v="2"/>
    <x v="3"/>
    <x v="1"/>
    <x v="2"/>
    <x v="7"/>
    <n v="0"/>
    <x v="14"/>
    <s v="aggregate"/>
    <x v="2"/>
  </r>
  <r>
    <s v="Root/Tuber Vegetables"/>
    <s v="Potatoes"/>
    <x v="106"/>
    <x v="1243"/>
    <x v="2"/>
    <x v="4"/>
    <x v="1"/>
    <x v="2"/>
    <x v="7"/>
    <n v="0"/>
    <x v="14"/>
    <s v="aggregate"/>
    <x v="2"/>
  </r>
  <r>
    <s v="Root/Tuber Vegetables"/>
    <s v="Potatoes"/>
    <x v="106"/>
    <x v="1243"/>
    <x v="2"/>
    <x v="5"/>
    <x v="1"/>
    <x v="2"/>
    <x v="7"/>
    <n v="9.354806081E-2"/>
    <x v="14"/>
    <s v="aggregate"/>
    <x v="2"/>
  </r>
  <r>
    <s v="Root/Tuber Vegetables"/>
    <s v="Potatoes"/>
    <x v="106"/>
    <x v="1244"/>
    <x v="4"/>
    <x v="1"/>
    <x v="3"/>
    <x v="2"/>
    <x v="18"/>
    <n v="0.25802564764923103"/>
    <x v="5"/>
    <s v="aggregate"/>
    <x v="4"/>
  </r>
  <r>
    <s v="Root/Tuber Vegetables"/>
    <s v="Potatoes"/>
    <x v="106"/>
    <x v="1244"/>
    <x v="4"/>
    <x v="4"/>
    <x v="3"/>
    <x v="2"/>
    <x v="18"/>
    <n v="6.0515139014932801E-2"/>
    <x v="5"/>
    <s v="aggregate"/>
    <x v="4"/>
  </r>
  <r>
    <s v="Root/Tuber Vegetables"/>
    <s v="Potatoes"/>
    <x v="106"/>
    <x v="1244"/>
    <x v="4"/>
    <x v="5"/>
    <x v="3"/>
    <x v="2"/>
    <x v="18"/>
    <n v="7.1401922430629094E-2"/>
    <x v="5"/>
    <s v="aggregate"/>
    <x v="4"/>
  </r>
  <r>
    <s v="Root/Tuber Vegetables"/>
    <s v="Potatoes"/>
    <x v="106"/>
    <x v="1244"/>
    <x v="4"/>
    <x v="2"/>
    <x v="3"/>
    <x v="2"/>
    <x v="18"/>
    <n v="2.7293729999999998"/>
    <x v="5"/>
    <s v="aggregate"/>
    <x v="4"/>
  </r>
  <r>
    <s v="Root/Tuber Vegetables"/>
    <s v="Potatoes"/>
    <x v="106"/>
    <x v="1244"/>
    <x v="4"/>
    <x v="3"/>
    <x v="3"/>
    <x v="2"/>
    <x v="18"/>
    <n v="2.3394297493375098"/>
    <x v="5"/>
    <s v="aggregate"/>
    <x v="4"/>
  </r>
  <r>
    <s v="Root/Tuber Vegetables"/>
    <s v="Potatoes"/>
    <x v="106"/>
    <x v="1244"/>
    <x v="4"/>
    <x v="1"/>
    <x v="4"/>
    <x v="2"/>
    <x v="18"/>
    <n v="0.25802564764923103"/>
    <x v="5"/>
    <s v="aggregate"/>
    <x v="4"/>
  </r>
  <r>
    <s v="Root/Tuber Vegetables"/>
    <s v="Potatoes"/>
    <x v="106"/>
    <x v="1244"/>
    <x v="4"/>
    <x v="4"/>
    <x v="4"/>
    <x v="2"/>
    <x v="18"/>
    <n v="6.0515139014932801E-2"/>
    <x v="5"/>
    <s v="aggregate"/>
    <x v="4"/>
  </r>
  <r>
    <s v="Root/Tuber Vegetables"/>
    <s v="Potatoes"/>
    <x v="106"/>
    <x v="1244"/>
    <x v="4"/>
    <x v="5"/>
    <x v="4"/>
    <x v="2"/>
    <x v="18"/>
    <n v="0.15964426225806599"/>
    <x v="5"/>
    <s v="aggregate"/>
    <x v="4"/>
  </r>
  <r>
    <s v="Root/Tuber Vegetables"/>
    <s v="Potatoes"/>
    <x v="106"/>
    <x v="1244"/>
    <x v="4"/>
    <x v="2"/>
    <x v="4"/>
    <x v="2"/>
    <x v="18"/>
    <n v="2.8700920000000001"/>
    <x v="5"/>
    <s v="aggregate"/>
    <x v="4"/>
  </r>
  <r>
    <s v="Root/Tuber Vegetables"/>
    <s v="Potatoes"/>
    <x v="106"/>
    <x v="1244"/>
    <x v="4"/>
    <x v="3"/>
    <x v="4"/>
    <x v="2"/>
    <x v="18"/>
    <n v="2.3919072232395702"/>
    <x v="5"/>
    <s v="aggregate"/>
    <x v="4"/>
  </r>
  <r>
    <s v="Root/Tuber Vegetables"/>
    <s v="Potatoes"/>
    <x v="106"/>
    <x v="1245"/>
    <x v="4"/>
    <x v="1"/>
    <x v="3"/>
    <x v="2"/>
    <x v="18"/>
    <n v="0.32263391179087397"/>
    <x v="5"/>
    <s v="aggregate"/>
    <x v="4"/>
  </r>
  <r>
    <s v="Root/Tuber Vegetables"/>
    <s v="Potatoes"/>
    <x v="106"/>
    <x v="1245"/>
    <x v="4"/>
    <x v="4"/>
    <x v="3"/>
    <x v="2"/>
    <x v="18"/>
    <n v="0.221401752330666"/>
    <x v="5"/>
    <s v="aggregate"/>
    <x v="4"/>
  </r>
  <r>
    <s v="Root/Tuber Vegetables"/>
    <s v="Potatoes"/>
    <x v="106"/>
    <x v="1245"/>
    <x v="4"/>
    <x v="5"/>
    <x v="3"/>
    <x v="2"/>
    <x v="18"/>
    <n v="5.1529987750534398E-2"/>
    <x v="5"/>
    <s v="aggregate"/>
    <x v="4"/>
  </r>
  <r>
    <s v="Root/Tuber Vegetables"/>
    <s v="Potatoes"/>
    <x v="106"/>
    <x v="1245"/>
    <x v="4"/>
    <x v="2"/>
    <x v="3"/>
    <x v="2"/>
    <x v="18"/>
    <n v="4.2675049999999999"/>
    <x v="5"/>
    <s v="aggregate"/>
    <x v="4"/>
  </r>
  <r>
    <s v="Root/Tuber Vegetables"/>
    <s v="Potatoes"/>
    <x v="106"/>
    <x v="1245"/>
    <x v="4"/>
    <x v="3"/>
    <x v="3"/>
    <x v="2"/>
    <x v="18"/>
    <n v="3.67193923162744"/>
    <x v="5"/>
    <s v="aggregate"/>
    <x v="4"/>
  </r>
  <r>
    <s v="Root/Tuber Vegetables"/>
    <s v="Potatoes"/>
    <x v="106"/>
    <x v="1245"/>
    <x v="4"/>
    <x v="1"/>
    <x v="4"/>
    <x v="2"/>
    <x v="18"/>
    <n v="0.32263391179087397"/>
    <x v="5"/>
    <s v="aggregate"/>
    <x v="4"/>
  </r>
  <r>
    <s v="Root/Tuber Vegetables"/>
    <s v="Potatoes"/>
    <x v="106"/>
    <x v="1245"/>
    <x v="4"/>
    <x v="4"/>
    <x v="4"/>
    <x v="2"/>
    <x v="18"/>
    <n v="0.221401752330666"/>
    <x v="5"/>
    <s v="aggregate"/>
    <x v="4"/>
  </r>
  <r>
    <s v="Root/Tuber Vegetables"/>
    <s v="Potatoes"/>
    <x v="106"/>
    <x v="1245"/>
    <x v="4"/>
    <x v="5"/>
    <x v="4"/>
    <x v="2"/>
    <x v="18"/>
    <n v="0.106370883012536"/>
    <x v="5"/>
    <s v="aggregate"/>
    <x v="4"/>
  </r>
  <r>
    <s v="Root/Tuber Vegetables"/>
    <s v="Potatoes"/>
    <x v="106"/>
    <x v="1245"/>
    <x v="4"/>
    <x v="2"/>
    <x v="4"/>
    <x v="2"/>
    <x v="18"/>
    <n v="4.3702680000000003"/>
    <x v="5"/>
    <s v="aggregate"/>
    <x v="4"/>
  </r>
  <r>
    <s v="Root/Tuber Vegetables"/>
    <s v="Potatoes"/>
    <x v="106"/>
    <x v="1245"/>
    <x v="4"/>
    <x v="3"/>
    <x v="4"/>
    <x v="2"/>
    <x v="18"/>
    <n v="3.7198610929977902"/>
    <x v="5"/>
    <s v="aggregate"/>
    <x v="4"/>
  </r>
  <r>
    <s v="Root/Tuber Vegetables"/>
    <s v="Potatoes"/>
    <x v="106"/>
    <x v="1246"/>
    <x v="4"/>
    <x v="1"/>
    <x v="3"/>
    <x v="2"/>
    <x v="18"/>
    <n v="0.13580297244696399"/>
    <x v="5"/>
    <s v="aggregate"/>
    <x v="4"/>
  </r>
  <r>
    <s v="Root/Tuber Vegetables"/>
    <s v="Potatoes"/>
    <x v="106"/>
    <x v="1246"/>
    <x v="4"/>
    <x v="4"/>
    <x v="3"/>
    <x v="2"/>
    <x v="18"/>
    <n v="1.6389126969722001E-2"/>
    <x v="5"/>
    <s v="aggregate"/>
    <x v="4"/>
  </r>
  <r>
    <s v="Root/Tuber Vegetables"/>
    <s v="Potatoes"/>
    <x v="106"/>
    <x v="1246"/>
    <x v="4"/>
    <x v="5"/>
    <x v="3"/>
    <x v="2"/>
    <x v="18"/>
    <n v="7.4305410699358906E-2"/>
    <x v="5"/>
    <s v="aggregate"/>
    <x v="4"/>
  </r>
  <r>
    <s v="Root/Tuber Vegetables"/>
    <s v="Potatoes"/>
    <x v="106"/>
    <x v="1246"/>
    <x v="4"/>
    <x v="2"/>
    <x v="3"/>
    <x v="2"/>
    <x v="18"/>
    <n v="0.58040179999999997"/>
    <x v="5"/>
    <s v="aggregate"/>
    <x v="4"/>
  </r>
  <r>
    <s v="Root/Tuber Vegetables"/>
    <s v="Potatoes"/>
    <x v="106"/>
    <x v="1246"/>
    <x v="4"/>
    <x v="3"/>
    <x v="3"/>
    <x v="2"/>
    <x v="18"/>
    <n v="0.353904262814002"/>
    <x v="5"/>
    <s v="aggregate"/>
    <x v="4"/>
  </r>
  <r>
    <s v="Root/Tuber Vegetables"/>
    <s v="Potatoes"/>
    <x v="106"/>
    <x v="1246"/>
    <x v="4"/>
    <x v="1"/>
    <x v="4"/>
    <x v="2"/>
    <x v="18"/>
    <n v="0.166395034498903"/>
    <x v="5"/>
    <s v="aggregate"/>
    <x v="4"/>
  </r>
  <r>
    <s v="Root/Tuber Vegetables"/>
    <s v="Potatoes"/>
    <x v="106"/>
    <x v="1246"/>
    <x v="4"/>
    <x v="4"/>
    <x v="4"/>
    <x v="2"/>
    <x v="18"/>
    <n v="1.6389126969722001E-2"/>
    <x v="5"/>
    <s v="aggregate"/>
    <x v="4"/>
  </r>
  <r>
    <s v="Root/Tuber Vegetables"/>
    <s v="Potatoes"/>
    <x v="106"/>
    <x v="1246"/>
    <x v="4"/>
    <x v="5"/>
    <x v="4"/>
    <x v="2"/>
    <x v="18"/>
    <n v="0.22037653561397999"/>
    <x v="5"/>
    <s v="aggregate"/>
    <x v="4"/>
  </r>
  <r>
    <s v="Root/Tuber Vegetables"/>
    <s v="Potatoes"/>
    <x v="106"/>
    <x v="1246"/>
    <x v="4"/>
    <x v="2"/>
    <x v="4"/>
    <x v="2"/>
    <x v="18"/>
    <n v="0.78805349999999996"/>
    <x v="5"/>
    <s v="aggregate"/>
    <x v="4"/>
  </r>
  <r>
    <s v="Root/Tuber Vegetables"/>
    <s v="Potatoes"/>
    <x v="106"/>
    <x v="1246"/>
    <x v="4"/>
    <x v="3"/>
    <x v="4"/>
    <x v="2"/>
    <x v="18"/>
    <n v="0.38489279123917802"/>
    <x v="5"/>
    <s v="aggregate"/>
    <x v="4"/>
  </r>
  <r>
    <s v="Root/Tuber Vegetables"/>
    <s v="Potatoes"/>
    <x v="106"/>
    <x v="1241"/>
    <x v="3"/>
    <x v="0"/>
    <x v="2"/>
    <x v="1"/>
    <x v="7"/>
    <n v="-1.3151008375883704E-3"/>
    <x v="14"/>
    <s v="aggregate"/>
    <x v="3"/>
  </r>
  <r>
    <s v="Root/Tuber Vegetables"/>
    <s v="Potatoes"/>
    <x v="106"/>
    <x v="1241"/>
    <x v="3"/>
    <x v="6"/>
    <x v="2"/>
    <x v="1"/>
    <x v="7"/>
    <n v="0"/>
    <x v="14"/>
    <s v="aggregate"/>
    <x v="3"/>
  </r>
  <r>
    <s v="Root/Tuber Vegetables"/>
    <s v="Potatoes"/>
    <x v="106"/>
    <x v="1241"/>
    <x v="3"/>
    <x v="7"/>
    <x v="2"/>
    <x v="1"/>
    <x v="7"/>
    <n v="0.19308341462673434"/>
    <x v="14"/>
    <s v="aggregate"/>
    <x v="3"/>
  </r>
  <r>
    <s v="Root/Tuber Vegetables"/>
    <s v="Potatoes"/>
    <x v="106"/>
    <x v="1241"/>
    <x v="3"/>
    <x v="3"/>
    <x v="2"/>
    <x v="1"/>
    <x v="7"/>
    <n v="0"/>
    <x v="14"/>
    <s v="aggregate"/>
    <x v="3"/>
  </r>
  <r>
    <s v="Root/Tuber Vegetables"/>
    <s v="Potatoes"/>
    <x v="106"/>
    <x v="1241"/>
    <x v="3"/>
    <x v="5"/>
    <x v="2"/>
    <x v="1"/>
    <x v="7"/>
    <n v="9.3867162030879733E-2"/>
    <x v="14"/>
    <s v="aggregate"/>
    <x v="3"/>
  </r>
  <r>
    <s v="Root/Tuber Vegetables"/>
    <s v="Potatoes"/>
    <x v="106"/>
    <x v="1241"/>
    <x v="3"/>
    <x v="4"/>
    <x v="2"/>
    <x v="1"/>
    <x v="7"/>
    <n v="4.4549373626162285E-2"/>
    <x v="14"/>
    <s v="aggregate"/>
    <x v="3"/>
  </r>
  <r>
    <s v="Root/Tuber Vegetables"/>
    <s v="Potatoes"/>
    <x v="106"/>
    <x v="1241"/>
    <x v="3"/>
    <x v="1"/>
    <x v="2"/>
    <x v="1"/>
    <x v="7"/>
    <n v="0.19176831378914597"/>
    <x v="14"/>
    <s v="aggregate"/>
    <x v="3"/>
  </r>
  <r>
    <s v="Root/Tuber Vegetables"/>
    <s v="Potatoes"/>
    <x v="106"/>
    <x v="1241"/>
    <x v="3"/>
    <x v="2"/>
    <x v="2"/>
    <x v="1"/>
    <x v="7"/>
    <n v="0.33018484944618798"/>
    <x v="14"/>
    <s v="aggregate"/>
    <x v="3"/>
  </r>
  <r>
    <s v="Cucurbits - Edible Peel"/>
    <s v="Pumpkins/Winter Squash"/>
    <x v="107"/>
    <x v="1247"/>
    <x v="1"/>
    <x v="2"/>
    <x v="1"/>
    <x v="1"/>
    <x v="15"/>
    <n v="0.33"/>
    <x v="3"/>
    <s v="aggregate"/>
    <x v="1"/>
  </r>
  <r>
    <s v="Cucurbits - Edible Peel"/>
    <s v="Pumpkins/Winter Squash"/>
    <x v="107"/>
    <x v="1248"/>
    <x v="2"/>
    <x v="1"/>
    <x v="1"/>
    <x v="2"/>
    <x v="7"/>
    <n v="0.12904065770000001"/>
    <x v="4"/>
    <s v="aggregate"/>
    <x v="2"/>
  </r>
  <r>
    <s v="Cucurbits - Edible Peel"/>
    <s v="Pumpkins/Winter Squash"/>
    <x v="107"/>
    <x v="1248"/>
    <x v="2"/>
    <x v="2"/>
    <x v="1"/>
    <x v="2"/>
    <x v="7"/>
    <n v="0.14293186633999999"/>
    <x v="4"/>
    <s v="aggregate"/>
    <x v="2"/>
  </r>
  <r>
    <s v="Cucurbits - Edible Peel"/>
    <s v="Pumpkins/Winter Squash"/>
    <x v="107"/>
    <x v="1248"/>
    <x v="2"/>
    <x v="3"/>
    <x v="1"/>
    <x v="2"/>
    <x v="7"/>
    <n v="6.6209951999999996E-4"/>
    <x v="4"/>
    <s v="aggregate"/>
    <x v="2"/>
  </r>
  <r>
    <s v="Cucurbits - Edible Peel"/>
    <s v="Pumpkins/Winter Squash"/>
    <x v="107"/>
    <x v="1248"/>
    <x v="2"/>
    <x v="4"/>
    <x v="1"/>
    <x v="2"/>
    <x v="7"/>
    <n v="0"/>
    <x v="4"/>
    <s v="aggregate"/>
    <x v="2"/>
  </r>
  <r>
    <s v="Cucurbits - Edible Peel"/>
    <s v="Pumpkins/Winter Squash"/>
    <x v="107"/>
    <x v="1248"/>
    <x v="2"/>
    <x v="5"/>
    <x v="1"/>
    <x v="2"/>
    <x v="7"/>
    <n v="1.3229109120000001E-2"/>
    <x v="4"/>
    <s v="aggregate"/>
    <x v="2"/>
  </r>
  <r>
    <s v="Cucurbits - Edible Peel"/>
    <s v="Pumpkins/Winter Squash"/>
    <x v="107"/>
    <x v="1249"/>
    <x v="4"/>
    <x v="1"/>
    <x v="3"/>
    <x v="2"/>
    <x v="18"/>
    <n v="0.21586131171082701"/>
    <x v="5"/>
    <s v="aggregate"/>
    <x v="4"/>
  </r>
  <r>
    <s v="Cucurbits - Edible Peel"/>
    <s v="Pumpkins/Winter Squash"/>
    <x v="107"/>
    <x v="1249"/>
    <x v="4"/>
    <x v="4"/>
    <x v="3"/>
    <x v="2"/>
    <x v="18"/>
    <n v="8.3098882145391101E-3"/>
    <x v="5"/>
    <s v="aggregate"/>
    <x v="4"/>
  </r>
  <r>
    <s v="Cucurbits - Edible Peel"/>
    <s v="Pumpkins/Winter Squash"/>
    <x v="107"/>
    <x v="1249"/>
    <x v="4"/>
    <x v="5"/>
    <x v="3"/>
    <x v="2"/>
    <x v="18"/>
    <n v="6.1365198052500403E-2"/>
    <x v="5"/>
    <s v="aggregate"/>
    <x v="4"/>
  </r>
  <r>
    <s v="Cucurbits - Edible Peel"/>
    <s v="Pumpkins/Winter Squash"/>
    <x v="107"/>
    <x v="1249"/>
    <x v="4"/>
    <x v="2"/>
    <x v="3"/>
    <x v="2"/>
    <x v="18"/>
    <n v="0.40319270000000001"/>
    <x v="5"/>
    <s v="aggregate"/>
    <x v="4"/>
  </r>
  <r>
    <s v="Cucurbits - Edible Peel"/>
    <s v="Pumpkins/Winter Squash"/>
    <x v="107"/>
    <x v="1249"/>
    <x v="4"/>
    <x v="3"/>
    <x v="3"/>
    <x v="2"/>
    <x v="18"/>
    <n v="0.117656258730368"/>
    <x v="5"/>
    <s v="aggregate"/>
    <x v="4"/>
  </r>
  <r>
    <s v="Cucurbits - Edible Peel"/>
    <s v="Pumpkins/Winter Squash"/>
    <x v="107"/>
    <x v="1249"/>
    <x v="4"/>
    <x v="1"/>
    <x v="4"/>
    <x v="2"/>
    <x v="18"/>
    <n v="0.21586131171082701"/>
    <x v="5"/>
    <s v="aggregate"/>
    <x v="4"/>
  </r>
  <r>
    <s v="Cucurbits - Edible Peel"/>
    <s v="Pumpkins/Winter Squash"/>
    <x v="107"/>
    <x v="1249"/>
    <x v="4"/>
    <x v="4"/>
    <x v="4"/>
    <x v="2"/>
    <x v="18"/>
    <n v="8.3098882145391101E-3"/>
    <x v="5"/>
    <s v="aggregate"/>
    <x v="4"/>
  </r>
  <r>
    <s v="Cucurbits - Edible Peel"/>
    <s v="Pumpkins/Winter Squash"/>
    <x v="107"/>
    <x v="1249"/>
    <x v="4"/>
    <x v="5"/>
    <x v="4"/>
    <x v="2"/>
    <x v="18"/>
    <n v="0.32500765294685402"/>
    <x v="5"/>
    <s v="aggregate"/>
    <x v="4"/>
  </r>
  <r>
    <s v="Cucurbits - Edible Peel"/>
    <s v="Pumpkins/Winter Squash"/>
    <x v="107"/>
    <x v="1249"/>
    <x v="4"/>
    <x v="2"/>
    <x v="4"/>
    <x v="2"/>
    <x v="18"/>
    <n v="0.6769077"/>
    <x v="5"/>
    <s v="aggregate"/>
    <x v="4"/>
  </r>
  <r>
    <s v="Cucurbits - Edible Peel"/>
    <s v="Pumpkins/Winter Squash"/>
    <x v="107"/>
    <x v="1249"/>
    <x v="4"/>
    <x v="3"/>
    <x v="4"/>
    <x v="2"/>
    <x v="18"/>
    <n v="0.12772886771263101"/>
    <x v="5"/>
    <s v="aggregate"/>
    <x v="4"/>
  </r>
  <r>
    <s v="Pome Fruits"/>
    <s v="Quinces"/>
    <x v="108"/>
    <x v="1250"/>
    <x v="1"/>
    <x v="2"/>
    <x v="1"/>
    <x v="1"/>
    <x v="15"/>
    <n v="0.31"/>
    <x v="3"/>
    <s v="aggregate"/>
    <x v="1"/>
  </r>
  <r>
    <s v="Meat/Poultry/Other Animals - Unprepared/Unprocessed"/>
    <s v="Rabbit - Unprepared/Unprocessed"/>
    <x v="109"/>
    <x v="1251"/>
    <x v="0"/>
    <x v="0"/>
    <x v="0"/>
    <x v="0"/>
    <x v="89"/>
    <n v="0.27151667779999999"/>
    <x v="10"/>
    <s v="aggregate"/>
    <x v="0"/>
  </r>
  <r>
    <s v="Meat/Poultry/Other Animals - Unprepared/Unprocessed"/>
    <s v="Rabbit - Unprepared/Unprocessed"/>
    <x v="109"/>
    <x v="1251"/>
    <x v="0"/>
    <x v="1"/>
    <x v="0"/>
    <x v="0"/>
    <x v="89"/>
    <n v="6.1275458250000003"/>
    <x v="10"/>
    <s v="aggregate"/>
    <x v="0"/>
  </r>
  <r>
    <s v="Meat/Poultry/Other Animals - Unprepared/Unprocessed"/>
    <m/>
    <x v="109"/>
    <x v="1252"/>
    <x v="1"/>
    <x v="2"/>
    <x v="1"/>
    <x v="1"/>
    <x v="7"/>
    <n v="4.7"/>
    <x v="1"/>
    <s v="aggregate"/>
    <x v="1"/>
  </r>
  <r>
    <s v="Vegetable Oil-seed Crops"/>
    <s v="Rapeseeds"/>
    <x v="110"/>
    <x v="1253"/>
    <x v="0"/>
    <x v="0"/>
    <x v="0"/>
    <x v="0"/>
    <x v="92"/>
    <n v="3.2796000000000002E-4"/>
    <x v="0"/>
    <s v="aggregate"/>
    <x v="0"/>
  </r>
  <r>
    <s v="Vegetable Oil-seed Crops"/>
    <s v="Rapeseeds"/>
    <x v="110"/>
    <x v="1253"/>
    <x v="0"/>
    <x v="1"/>
    <x v="0"/>
    <x v="0"/>
    <x v="92"/>
    <n v="0.62288402399999998"/>
    <x v="0"/>
    <s v="aggregate"/>
    <x v="0"/>
  </r>
  <r>
    <s v="Vegetable Oil-seed Crops"/>
    <s v="Rapeseeds"/>
    <x v="110"/>
    <x v="1254"/>
    <x v="0"/>
    <x v="0"/>
    <x v="0"/>
    <x v="0"/>
    <x v="99"/>
    <n v="3.1566100000000001E-4"/>
    <x v="0"/>
    <s v="aggregate"/>
    <x v="0"/>
  </r>
  <r>
    <s v="Vegetable Oil-seed Crops"/>
    <s v="Rapeseeds"/>
    <x v="110"/>
    <x v="1254"/>
    <x v="0"/>
    <x v="1"/>
    <x v="0"/>
    <x v="0"/>
    <x v="99"/>
    <n v="0.62351588400000002"/>
    <x v="0"/>
    <s v="aggregate"/>
    <x v="0"/>
  </r>
  <r>
    <s v="Vegetable Oil-seed Crops"/>
    <s v="Rapeseeds"/>
    <x v="110"/>
    <x v="1255"/>
    <x v="0"/>
    <x v="0"/>
    <x v="0"/>
    <x v="0"/>
    <x v="100"/>
    <n v="3.27962E-4"/>
    <x v="0"/>
    <s v="aggregate"/>
    <x v="0"/>
  </r>
  <r>
    <s v="Vegetable Oil-seed Crops"/>
    <s v="Rapeseeds"/>
    <x v="110"/>
    <x v="1255"/>
    <x v="0"/>
    <x v="1"/>
    <x v="0"/>
    <x v="0"/>
    <x v="100"/>
    <n v="0.61478237800000002"/>
    <x v="0"/>
    <s v="aggregate"/>
    <x v="0"/>
  </r>
  <r>
    <s v="Vegetable Oil-seed Crops"/>
    <s v="Rapeseeds"/>
    <x v="110"/>
    <x v="1256"/>
    <x v="0"/>
    <x v="0"/>
    <x v="0"/>
    <x v="0"/>
    <x v="109"/>
    <n v="3.1753100000000002E-4"/>
    <x v="0"/>
    <s v="aggregate"/>
    <x v="0"/>
  </r>
  <r>
    <s v="Vegetable Oil-seed Crops"/>
    <s v="Rapeseeds"/>
    <x v="110"/>
    <x v="1256"/>
    <x v="0"/>
    <x v="1"/>
    <x v="0"/>
    <x v="0"/>
    <x v="109"/>
    <n v="0.68222714200000001"/>
    <x v="0"/>
    <s v="aggregate"/>
    <x v="0"/>
  </r>
  <r>
    <s v="Vegetable Oil-seed Crops"/>
    <s v="Rapeseeds"/>
    <x v="110"/>
    <x v="1257"/>
    <x v="0"/>
    <x v="0"/>
    <x v="0"/>
    <x v="0"/>
    <x v="56"/>
    <n v="1.0068953039999999"/>
    <x v="0"/>
    <s v="aggregate"/>
    <x v="0"/>
  </r>
  <r>
    <s v="Vegetable Oil-seed Crops"/>
    <s v="Rapeseeds"/>
    <x v="110"/>
    <x v="1257"/>
    <x v="0"/>
    <x v="1"/>
    <x v="0"/>
    <x v="0"/>
    <x v="56"/>
    <n v="1.3975894"/>
    <x v="0"/>
    <s v="aggregate"/>
    <x v="0"/>
  </r>
  <r>
    <s v="Berries/Small Fruit"/>
    <s v="Raspberries"/>
    <x v="111"/>
    <x v="1258"/>
    <x v="5"/>
    <x v="1"/>
    <x v="7"/>
    <x v="0"/>
    <x v="7"/>
    <n v="0.50198569000000004"/>
    <x v="9"/>
    <s v="aggregate"/>
    <x v="3"/>
  </r>
  <r>
    <s v="Berries/Small Fruit"/>
    <s v="Raspberries"/>
    <x v="111"/>
    <x v="1258"/>
    <x v="5"/>
    <x v="3"/>
    <x v="7"/>
    <x v="0"/>
    <x v="7"/>
    <n v="2.2531654999999999E-3"/>
    <x v="9"/>
    <s v="aggregate"/>
    <x v="3"/>
  </r>
  <r>
    <s v="Berries/Small Fruit"/>
    <s v="Raspberries"/>
    <x v="111"/>
    <x v="1258"/>
    <x v="5"/>
    <x v="4"/>
    <x v="7"/>
    <x v="0"/>
    <x v="7"/>
    <n v="0.28581962"/>
    <x v="9"/>
    <s v="aggregate"/>
    <x v="3"/>
  </r>
  <r>
    <s v="Berries/Small Fruit"/>
    <s v="Raspberries"/>
    <x v="111"/>
    <x v="1258"/>
    <x v="5"/>
    <x v="5"/>
    <x v="7"/>
    <x v="0"/>
    <x v="7"/>
    <n v="0.44363691999999999"/>
    <x v="9"/>
    <s v="aggregate"/>
    <x v="3"/>
  </r>
  <r>
    <s v="Berries/Small Fruit"/>
    <s v="Raspberries"/>
    <x v="111"/>
    <x v="1258"/>
    <x v="5"/>
    <x v="2"/>
    <x v="7"/>
    <x v="0"/>
    <x v="7"/>
    <n v="1.2336953955000001"/>
    <x v="9"/>
    <s v="aggregate"/>
    <x v="3"/>
  </r>
  <r>
    <s v="Berries/Small Fruit"/>
    <s v="Raspberries"/>
    <x v="111"/>
    <x v="1259"/>
    <x v="5"/>
    <x v="1"/>
    <x v="7"/>
    <x v="0"/>
    <x v="7"/>
    <n v="0.50243788"/>
    <x v="9"/>
    <s v="aggregate"/>
    <x v="3"/>
  </r>
  <r>
    <s v="Berries/Small Fruit"/>
    <s v="Raspberries"/>
    <x v="111"/>
    <x v="1259"/>
    <x v="5"/>
    <x v="3"/>
    <x v="7"/>
    <x v="0"/>
    <x v="7"/>
    <n v="0"/>
    <x v="9"/>
    <s v="aggregate"/>
    <x v="3"/>
  </r>
  <r>
    <s v="Berries/Small Fruit"/>
    <s v="Raspberries"/>
    <x v="111"/>
    <x v="1259"/>
    <x v="5"/>
    <x v="4"/>
    <x v="7"/>
    <x v="0"/>
    <x v="7"/>
    <n v="0"/>
    <x v="9"/>
    <s v="aggregate"/>
    <x v="3"/>
  </r>
  <r>
    <s v="Berries/Small Fruit"/>
    <s v="Raspberries"/>
    <x v="111"/>
    <x v="1259"/>
    <x v="5"/>
    <x v="5"/>
    <x v="7"/>
    <x v="0"/>
    <x v="7"/>
    <n v="0.35872609"/>
    <x v="9"/>
    <s v="aggregate"/>
    <x v="3"/>
  </r>
  <r>
    <s v="Berries/Small Fruit"/>
    <s v="Raspberries"/>
    <x v="111"/>
    <x v="1259"/>
    <x v="5"/>
    <x v="2"/>
    <x v="7"/>
    <x v="0"/>
    <x v="7"/>
    <n v="0.86116397"/>
    <x v="9"/>
    <s v="aggregate"/>
    <x v="3"/>
  </r>
  <r>
    <s v="Berries/Small Fruit"/>
    <s v="Raspberries"/>
    <x v="111"/>
    <x v="1260"/>
    <x v="1"/>
    <x v="2"/>
    <x v="1"/>
    <x v="1"/>
    <x v="15"/>
    <n v="0.84"/>
    <x v="3"/>
    <s v="granular"/>
    <x v="1"/>
  </r>
  <r>
    <s v="Rosa - Cut Flowers"/>
    <m/>
    <x v="112"/>
    <x v="1261"/>
    <x v="0"/>
    <x v="0"/>
    <x v="0"/>
    <x v="0"/>
    <x v="14"/>
    <n v="1.9308300000000001E-4"/>
    <x v="46"/>
    <s v="aggregate"/>
    <x v="0"/>
  </r>
  <r>
    <s v="Rosa - Cut Flowers"/>
    <m/>
    <x v="112"/>
    <x v="1261"/>
    <x v="0"/>
    <x v="1"/>
    <x v="0"/>
    <x v="0"/>
    <x v="14"/>
    <n v="0.79462174699999999"/>
    <x v="46"/>
    <s v="aggregate"/>
    <x v="0"/>
  </r>
  <r>
    <s v="Rosa - Cut Flowers"/>
    <m/>
    <x v="112"/>
    <x v="1262"/>
    <x v="0"/>
    <x v="0"/>
    <x v="0"/>
    <x v="0"/>
    <x v="181"/>
    <n v="1.9602399999999999E-4"/>
    <x v="46"/>
    <s v="aggregate"/>
    <x v="0"/>
  </r>
  <r>
    <s v="Rosa - Cut Flowers"/>
    <m/>
    <x v="112"/>
    <x v="1262"/>
    <x v="0"/>
    <x v="1"/>
    <x v="0"/>
    <x v="0"/>
    <x v="181"/>
    <n v="1.0524206469999999"/>
    <x v="46"/>
    <s v="aggregate"/>
    <x v="0"/>
  </r>
  <r>
    <s v="Rosa - Cut Flowers"/>
    <m/>
    <x v="112"/>
    <x v="1263"/>
    <x v="0"/>
    <x v="0"/>
    <x v="0"/>
    <x v="0"/>
    <x v="182"/>
    <n v="1.6429699999999999E-4"/>
    <x v="46"/>
    <s v="aggregate"/>
    <x v="0"/>
  </r>
  <r>
    <s v="Rosa - Cut Flowers"/>
    <m/>
    <x v="112"/>
    <x v="1263"/>
    <x v="0"/>
    <x v="1"/>
    <x v="0"/>
    <x v="0"/>
    <x v="182"/>
    <n v="0.88048368799999999"/>
    <x v="46"/>
    <s v="aggregate"/>
    <x v="0"/>
  </r>
  <r>
    <s v="Rosa - Cut Flowers"/>
    <m/>
    <x v="112"/>
    <x v="1264"/>
    <x v="0"/>
    <x v="0"/>
    <x v="0"/>
    <x v="0"/>
    <x v="183"/>
    <n v="2.5244800000000001E-4"/>
    <x v="46"/>
    <s v="aggregate"/>
    <x v="0"/>
  </r>
  <r>
    <s v="Rosa - Cut Flowers"/>
    <m/>
    <x v="112"/>
    <x v="1264"/>
    <x v="0"/>
    <x v="1"/>
    <x v="0"/>
    <x v="0"/>
    <x v="183"/>
    <n v="0.53882731500000003"/>
    <x v="46"/>
    <s v="aggregate"/>
    <x v="0"/>
  </r>
  <r>
    <s v="Rosa - Cut Flowers"/>
    <m/>
    <x v="112"/>
    <x v="1265"/>
    <x v="0"/>
    <x v="0"/>
    <x v="0"/>
    <x v="0"/>
    <x v="184"/>
    <n v="2.2230700000000001E-4"/>
    <x v="46"/>
    <s v="aggregate"/>
    <x v="0"/>
  </r>
  <r>
    <s v="Rosa - Cut Flowers"/>
    <m/>
    <x v="112"/>
    <x v="1265"/>
    <x v="0"/>
    <x v="1"/>
    <x v="0"/>
    <x v="0"/>
    <x v="184"/>
    <n v="0.47667415800000001"/>
    <x v="46"/>
    <s v="aggregate"/>
    <x v="0"/>
  </r>
  <r>
    <s v="Citrus"/>
    <s v="Satsuma Mandarins"/>
    <x v="113"/>
    <x v="1266"/>
    <x v="5"/>
    <x v="1"/>
    <x v="7"/>
    <x v="0"/>
    <x v="7"/>
    <n v="0.10169226000000001"/>
    <x v="9"/>
    <s v="aggregate"/>
    <x v="3"/>
  </r>
  <r>
    <s v="Citrus"/>
    <s v="Satsuma Mandarins"/>
    <x v="113"/>
    <x v="1266"/>
    <x v="5"/>
    <x v="3"/>
    <x v="7"/>
    <x v="0"/>
    <x v="7"/>
    <n v="0"/>
    <x v="9"/>
    <s v="aggregate"/>
    <x v="3"/>
  </r>
  <r>
    <s v="Citrus"/>
    <s v="Satsuma Mandarins"/>
    <x v="113"/>
    <x v="1266"/>
    <x v="5"/>
    <x v="4"/>
    <x v="7"/>
    <x v="0"/>
    <x v="7"/>
    <n v="0"/>
    <x v="9"/>
    <s v="aggregate"/>
    <x v="3"/>
  </r>
  <r>
    <s v="Citrus"/>
    <s v="Satsuma Mandarins"/>
    <x v="113"/>
    <x v="1266"/>
    <x v="5"/>
    <x v="5"/>
    <x v="7"/>
    <x v="0"/>
    <x v="7"/>
    <n v="0.29856853999999999"/>
    <x v="9"/>
    <s v="aggregate"/>
    <x v="3"/>
  </r>
  <r>
    <s v="Citrus"/>
    <s v="Satsuma Mandarins"/>
    <x v="113"/>
    <x v="1266"/>
    <x v="5"/>
    <x v="2"/>
    <x v="7"/>
    <x v="0"/>
    <x v="7"/>
    <n v="0.40026080000000003"/>
    <x v="9"/>
    <s v="aggregate"/>
    <x v="3"/>
  </r>
  <r>
    <s v="Citrus"/>
    <s v="Satsuma Mandarins"/>
    <x v="113"/>
    <x v="1267"/>
    <x v="1"/>
    <x v="2"/>
    <x v="1"/>
    <x v="1"/>
    <x v="15"/>
    <n v="0.45"/>
    <x v="3"/>
    <s v="granular"/>
    <x v="1"/>
  </r>
  <r>
    <s v="Citrus"/>
    <s v="Satsuma Mandarins"/>
    <x v="113"/>
    <x v="1268"/>
    <x v="1"/>
    <x v="2"/>
    <x v="1"/>
    <x v="1"/>
    <x v="15"/>
    <n v="0.51"/>
    <x v="3"/>
    <s v="granular"/>
    <x v="1"/>
  </r>
  <r>
    <s v="Sauces/Spreads/Dips/Condiments"/>
    <s v="Sauces - Cooking (Perishable)"/>
    <x v="114"/>
    <x v="1269"/>
    <x v="2"/>
    <x v="1"/>
    <x v="1"/>
    <x v="2"/>
    <x v="7"/>
    <n v="2.4702713100000002"/>
    <x v="8"/>
    <s v="aggregate"/>
    <x v="2"/>
  </r>
  <r>
    <s v="Sauces/Spreads/Dips/Condiments"/>
    <s v="Sauces - Cooking (Perishable)"/>
    <x v="114"/>
    <x v="1269"/>
    <x v="2"/>
    <x v="2"/>
    <x v="1"/>
    <x v="2"/>
    <x v="7"/>
    <n v="3.583625676"/>
    <x v="8"/>
    <s v="aggregate"/>
    <x v="2"/>
  </r>
  <r>
    <s v="Sauces/Spreads/Dips/Condiments"/>
    <s v="Sauces - Cooking (Perishable)"/>
    <x v="114"/>
    <x v="1269"/>
    <x v="2"/>
    <x v="3"/>
    <x v="1"/>
    <x v="2"/>
    <x v="7"/>
    <n v="0.22329935300000001"/>
    <x v="8"/>
    <s v="aggregate"/>
    <x v="2"/>
  </r>
  <r>
    <s v="Sauces/Spreads/Dips/Condiments"/>
    <s v="Sauces - Cooking (Perishable)"/>
    <x v="114"/>
    <x v="1269"/>
    <x v="2"/>
    <x v="4"/>
    <x v="1"/>
    <x v="2"/>
    <x v="7"/>
    <n v="0.72648966999999998"/>
    <x v="8"/>
    <s v="aggregate"/>
    <x v="2"/>
  </r>
  <r>
    <s v="Sauces/Spreads/Dips/Condiments"/>
    <s v="Sauces - Cooking (Perishable)"/>
    <x v="114"/>
    <x v="1269"/>
    <x v="2"/>
    <x v="5"/>
    <x v="1"/>
    <x v="2"/>
    <x v="7"/>
    <n v="0.163565343"/>
    <x v="8"/>
    <s v="aggregate"/>
    <x v="2"/>
  </r>
  <r>
    <s v="Sauces/Spreads/Dips/Condiments"/>
    <s v="Sauces - Cooking (Shelf Stable)"/>
    <x v="115"/>
    <x v="1270"/>
    <x v="2"/>
    <x v="1"/>
    <x v="1"/>
    <x v="2"/>
    <x v="7"/>
    <n v="1.76825711738623"/>
    <x v="8"/>
    <s v="aggregate"/>
    <x v="2"/>
  </r>
  <r>
    <s v="Sauces/Spreads/Dips/Condiments"/>
    <s v="Sauces - Cooking (Shelf Stable)"/>
    <x v="115"/>
    <x v="1270"/>
    <x v="2"/>
    <x v="2"/>
    <x v="1"/>
    <x v="2"/>
    <x v="7"/>
    <n v="2.84906017747715"/>
    <x v="8"/>
    <s v="aggregate"/>
    <x v="2"/>
  </r>
  <r>
    <s v="Sauces/Spreads/Dips/Condiments"/>
    <s v="Sauces - Cooking (Shelf Stable)"/>
    <x v="115"/>
    <x v="1270"/>
    <x v="2"/>
    <x v="3"/>
    <x v="1"/>
    <x v="2"/>
    <x v="7"/>
    <n v="0.14807225572142299"/>
    <x v="8"/>
    <s v="aggregate"/>
    <x v="2"/>
  </r>
  <r>
    <s v="Sauces/Spreads/Dips/Condiments"/>
    <s v="Sauces - Cooking (Shelf Stable)"/>
    <x v="115"/>
    <x v="1270"/>
    <x v="2"/>
    <x v="4"/>
    <x v="1"/>
    <x v="2"/>
    <x v="7"/>
    <n v="0.72648966999999998"/>
    <x v="8"/>
    <s v="aggregate"/>
    <x v="2"/>
  </r>
  <r>
    <s v="Sauces/Spreads/Dips/Condiments"/>
    <s v="Sauces - Cooking (Shelf Stable)"/>
    <x v="115"/>
    <x v="1270"/>
    <x v="2"/>
    <x v="5"/>
    <x v="1"/>
    <x v="2"/>
    <x v="7"/>
    <n v="0.20624113436949301"/>
    <x v="8"/>
    <s v="aggregate"/>
    <x v="2"/>
  </r>
  <r>
    <s v="Shellfish Unprepared/Unprocessed"/>
    <m/>
    <x v="116"/>
    <x v="1271"/>
    <x v="0"/>
    <x v="0"/>
    <x v="0"/>
    <x v="0"/>
    <x v="185"/>
    <n v="4.693923E-3"/>
    <x v="47"/>
    <s v="aggregate"/>
    <x v="0"/>
  </r>
  <r>
    <s v="Shellfish Unprepared/Unprocessed"/>
    <m/>
    <x v="116"/>
    <x v="1271"/>
    <x v="0"/>
    <x v="1"/>
    <x v="0"/>
    <x v="0"/>
    <x v="185"/>
    <n v="5.2472806849999998"/>
    <x v="47"/>
    <s v="aggregate"/>
    <x v="0"/>
  </r>
  <r>
    <s v="Shellfish Unprepared/Unprocessed"/>
    <m/>
    <x v="116"/>
    <x v="1272"/>
    <x v="0"/>
    <x v="0"/>
    <x v="0"/>
    <x v="0"/>
    <x v="18"/>
    <n v="9.9083500000000002E-4"/>
    <x v="47"/>
    <s v="aggregate"/>
    <x v="0"/>
  </r>
  <r>
    <s v="Shellfish Unprepared/Unprocessed"/>
    <m/>
    <x v="116"/>
    <x v="1272"/>
    <x v="0"/>
    <x v="1"/>
    <x v="0"/>
    <x v="0"/>
    <x v="18"/>
    <n v="0.71843155700000005"/>
    <x v="47"/>
    <s v="aggregate"/>
    <x v="0"/>
  </r>
  <r>
    <s v="Shellfish Unprepared/Unprocessed"/>
    <m/>
    <x v="116"/>
    <x v="1273"/>
    <x v="5"/>
    <x v="1"/>
    <x v="1"/>
    <x v="0"/>
    <x v="7"/>
    <n v="4.7218796999999997"/>
    <x v="9"/>
    <s v="aggregate"/>
    <x v="3"/>
  </r>
  <r>
    <s v="Shellfish Unprepared/Unprocessed"/>
    <m/>
    <x v="116"/>
    <x v="1273"/>
    <x v="5"/>
    <x v="3"/>
    <x v="1"/>
    <x v="0"/>
    <x v="7"/>
    <n v="0"/>
    <x v="9"/>
    <s v="aggregate"/>
    <x v="3"/>
  </r>
  <r>
    <s v="Shellfish Unprepared/Unprocessed"/>
    <m/>
    <x v="116"/>
    <x v="1273"/>
    <x v="5"/>
    <x v="4"/>
    <x v="1"/>
    <x v="0"/>
    <x v="7"/>
    <n v="0.64099039000000002"/>
    <x v="9"/>
    <s v="aggregate"/>
    <x v="3"/>
  </r>
  <r>
    <s v="Shellfish Unprepared/Unprocessed"/>
    <m/>
    <x v="116"/>
    <x v="1273"/>
    <x v="5"/>
    <x v="5"/>
    <x v="1"/>
    <x v="0"/>
    <x v="7"/>
    <n v="1.1311986999999999"/>
    <x v="9"/>
    <s v="aggregate"/>
    <x v="3"/>
  </r>
  <r>
    <s v="Shellfish Unprepared/Unprocessed"/>
    <m/>
    <x v="116"/>
    <x v="1273"/>
    <x v="5"/>
    <x v="2"/>
    <x v="1"/>
    <x v="0"/>
    <x v="7"/>
    <n v="6.49406879"/>
    <x v="9"/>
    <s v="aggregate"/>
    <x v="3"/>
  </r>
  <r>
    <s v="Shellfish Unprepared/Unprocessed"/>
    <m/>
    <x v="116"/>
    <x v="1274"/>
    <x v="1"/>
    <x v="2"/>
    <x v="1"/>
    <x v="1"/>
    <x v="7"/>
    <n v="21.74"/>
    <x v="5"/>
    <s v="aggregate"/>
    <x v="1"/>
  </r>
  <r>
    <s v="Shellfish Unprepared/Unprocessed"/>
    <m/>
    <x v="116"/>
    <x v="1275"/>
    <x v="1"/>
    <x v="2"/>
    <x v="1"/>
    <x v="1"/>
    <x v="7"/>
    <n v="7.54"/>
    <x v="5"/>
    <s v="aggregate"/>
    <x v="1"/>
  </r>
  <r>
    <s v="Shellfish Unprepared/Unprocessed"/>
    <m/>
    <x v="116"/>
    <x v="1276"/>
    <x v="1"/>
    <x v="2"/>
    <x v="1"/>
    <x v="1"/>
    <x v="7"/>
    <n v="14.85"/>
    <x v="5"/>
    <s v="aggregate"/>
    <x v="1"/>
  </r>
  <r>
    <s v="Shellfish Unprepared/Unprocessed"/>
    <m/>
    <x v="116"/>
    <x v="1277"/>
    <x v="1"/>
    <x v="2"/>
    <x v="1"/>
    <x v="1"/>
    <x v="7"/>
    <n v="14.85"/>
    <x v="1"/>
    <s v="aggregate"/>
    <x v="1"/>
  </r>
  <r>
    <s v="Shellfish Unprepared/Unprocessed"/>
    <m/>
    <x v="116"/>
    <x v="1278"/>
    <x v="2"/>
    <x v="1"/>
    <x v="1"/>
    <x v="2"/>
    <x v="7"/>
    <n v="16.943541381940001"/>
    <x v="48"/>
    <s v="aggregate"/>
    <x v="2"/>
  </r>
  <r>
    <s v="Shellfish Unprepared/Unprocessed"/>
    <m/>
    <x v="116"/>
    <x v="1278"/>
    <x v="2"/>
    <x v="2"/>
    <x v="1"/>
    <x v="2"/>
    <x v="7"/>
    <n v="17.250870460040002"/>
    <x v="48"/>
    <s v="aggregate"/>
    <x v="2"/>
  </r>
  <r>
    <s v="Shellfish Unprepared/Unprocessed"/>
    <m/>
    <x v="116"/>
    <x v="1278"/>
    <x v="2"/>
    <x v="3"/>
    <x v="1"/>
    <x v="2"/>
    <x v="7"/>
    <n v="0"/>
    <x v="48"/>
    <s v="aggregate"/>
    <x v="2"/>
  </r>
  <r>
    <s v="Shellfish Unprepared/Unprocessed"/>
    <m/>
    <x v="116"/>
    <x v="1278"/>
    <x v="2"/>
    <x v="4"/>
    <x v="1"/>
    <x v="2"/>
    <x v="7"/>
    <n v="0.22342902000000001"/>
    <x v="48"/>
    <s v="aggregate"/>
    <x v="2"/>
  </r>
  <r>
    <s v="Shellfish Unprepared/Unprocessed"/>
    <m/>
    <x v="116"/>
    <x v="1278"/>
    <x v="2"/>
    <x v="5"/>
    <x v="1"/>
    <x v="2"/>
    <x v="7"/>
    <n v="8.3900058099999994E-2"/>
    <x v="48"/>
    <s v="aggregate"/>
    <x v="2"/>
  </r>
  <r>
    <s v="Shellfish Unprepared/Unprocessed"/>
    <m/>
    <x v="116"/>
    <x v="1279"/>
    <x v="3"/>
    <x v="0"/>
    <x v="2"/>
    <x v="1"/>
    <x v="7"/>
    <n v="0.330563074363311"/>
    <x v="49"/>
    <s v="aggregate"/>
    <x v="3"/>
  </r>
  <r>
    <s v="Shellfish Unprepared/Unprocessed"/>
    <m/>
    <x v="116"/>
    <x v="1279"/>
    <x v="3"/>
    <x v="6"/>
    <x v="2"/>
    <x v="1"/>
    <x v="7"/>
    <n v="4.0299385674327999"/>
    <x v="49"/>
    <s v="aggregate"/>
    <x v="3"/>
  </r>
  <r>
    <s v="Shellfish Unprepared/Unprocessed"/>
    <m/>
    <x v="116"/>
    <x v="1279"/>
    <x v="3"/>
    <x v="7"/>
    <x v="2"/>
    <x v="1"/>
    <x v="7"/>
    <n v="13.453978539242501"/>
    <x v="49"/>
    <s v="aggregate"/>
    <x v="3"/>
  </r>
  <r>
    <s v="Shellfish Unprepared/Unprocessed"/>
    <m/>
    <x v="116"/>
    <x v="1279"/>
    <x v="3"/>
    <x v="3"/>
    <x v="2"/>
    <x v="1"/>
    <x v="7"/>
    <n v="0"/>
    <x v="49"/>
    <s v="aggregate"/>
    <x v="3"/>
  </r>
  <r>
    <s v="Shellfish Unprepared/Unprocessed"/>
    <m/>
    <x v="116"/>
    <x v="1279"/>
    <x v="3"/>
    <x v="5"/>
    <x v="2"/>
    <x v="1"/>
    <x v="7"/>
    <n v="0.330851591300935"/>
    <x v="49"/>
    <s v="aggregate"/>
    <x v="3"/>
  </r>
  <r>
    <s v="Shellfish Unprepared/Unprocessed"/>
    <m/>
    <x v="116"/>
    <x v="1279"/>
    <x v="3"/>
    <x v="4"/>
    <x v="2"/>
    <x v="1"/>
    <x v="7"/>
    <n v="0.53614729658919003"/>
    <x v="49"/>
    <s v="aggregate"/>
    <x v="3"/>
  </r>
  <r>
    <s v="Shellfish Unprepared/Unprocessed"/>
    <m/>
    <x v="116"/>
    <x v="1279"/>
    <x v="3"/>
    <x v="1"/>
    <x v="2"/>
    <x v="1"/>
    <x v="7"/>
    <n v="17.814480181038611"/>
    <x v="49"/>
    <s v="aggregate"/>
    <x v="3"/>
  </r>
  <r>
    <s v="Shellfish Unprepared/Unprocessed"/>
    <m/>
    <x v="116"/>
    <x v="1279"/>
    <x v="3"/>
    <x v="2"/>
    <x v="2"/>
    <x v="1"/>
    <x v="7"/>
    <n v="18.681479068928734"/>
    <x v="49"/>
    <s v="aggregate"/>
    <x v="3"/>
  </r>
  <r>
    <s v="Legume Feed Crops"/>
    <s v="Soybeans"/>
    <x v="117"/>
    <x v="1280"/>
    <x v="0"/>
    <x v="0"/>
    <x v="0"/>
    <x v="0"/>
    <x v="98"/>
    <n v="1.2679499999999999E-4"/>
    <x v="0"/>
    <s v="aggregate"/>
    <x v="0"/>
  </r>
  <r>
    <s v="Legume Feed Crops"/>
    <s v="Soybeans"/>
    <x v="117"/>
    <x v="1280"/>
    <x v="0"/>
    <x v="1"/>
    <x v="0"/>
    <x v="0"/>
    <x v="98"/>
    <n v="0.25952938199999998"/>
    <x v="0"/>
    <s v="aggregate"/>
    <x v="0"/>
  </r>
  <r>
    <s v="Spinach (Fresh)"/>
    <m/>
    <x v="118"/>
    <x v="1281"/>
    <x v="1"/>
    <x v="2"/>
    <x v="1"/>
    <x v="1"/>
    <x v="15"/>
    <n v="0.54"/>
    <x v="3"/>
    <s v="aggregate"/>
    <x v="1"/>
  </r>
  <r>
    <s v="Spinach (Fresh)"/>
    <m/>
    <x v="118"/>
    <x v="1282"/>
    <x v="4"/>
    <x v="1"/>
    <x v="3"/>
    <x v="2"/>
    <x v="18"/>
    <n v="0.118088424012417"/>
    <x v="5"/>
    <s v="aggregate"/>
    <x v="4"/>
  </r>
  <r>
    <s v="Spinach (Fresh)"/>
    <m/>
    <x v="118"/>
    <x v="1282"/>
    <x v="4"/>
    <x v="4"/>
    <x v="3"/>
    <x v="2"/>
    <x v="18"/>
    <n v="0.90401765365011799"/>
    <x v="5"/>
    <s v="aggregate"/>
    <x v="4"/>
  </r>
  <r>
    <s v="Spinach (Fresh)"/>
    <m/>
    <x v="118"/>
    <x v="1282"/>
    <x v="4"/>
    <x v="5"/>
    <x v="3"/>
    <x v="2"/>
    <x v="18"/>
    <n v="8.1130043936053706E-2"/>
    <x v="5"/>
    <s v="aggregate"/>
    <x v="4"/>
  </r>
  <r>
    <s v="Spinach (Fresh)"/>
    <m/>
    <x v="118"/>
    <x v="1282"/>
    <x v="4"/>
    <x v="2"/>
    <x v="3"/>
    <x v="2"/>
    <x v="18"/>
    <n v="1.326611"/>
    <x v="5"/>
    <s v="aggregate"/>
    <x v="4"/>
  </r>
  <r>
    <s v="Spinach (Fresh)"/>
    <m/>
    <x v="118"/>
    <x v="1282"/>
    <x v="4"/>
    <x v="3"/>
    <x v="3"/>
    <x v="2"/>
    <x v="18"/>
    <n v="0.22337480052428901"/>
    <x v="5"/>
    <s v="aggregate"/>
    <x v="4"/>
  </r>
  <r>
    <s v="Spinach (Fresh)"/>
    <m/>
    <x v="118"/>
    <x v="1282"/>
    <x v="4"/>
    <x v="1"/>
    <x v="4"/>
    <x v="2"/>
    <x v="18"/>
    <n v="0.118088424012417"/>
    <x v="5"/>
    <s v="aggregate"/>
    <x v="4"/>
  </r>
  <r>
    <s v="Spinach (Fresh)"/>
    <m/>
    <x v="118"/>
    <x v="1282"/>
    <x v="4"/>
    <x v="4"/>
    <x v="4"/>
    <x v="2"/>
    <x v="18"/>
    <n v="0.90401765365011799"/>
    <x v="5"/>
    <s v="aggregate"/>
    <x v="4"/>
  </r>
  <r>
    <s v="Spinach (Fresh)"/>
    <m/>
    <x v="118"/>
    <x v="1282"/>
    <x v="4"/>
    <x v="5"/>
    <x v="4"/>
    <x v="2"/>
    <x v="18"/>
    <n v="0.61873970368398501"/>
    <x v="5"/>
    <s v="aggregate"/>
    <x v="4"/>
  </r>
  <r>
    <s v="Spinach (Fresh)"/>
    <m/>
    <x v="118"/>
    <x v="1282"/>
    <x v="4"/>
    <x v="2"/>
    <x v="4"/>
    <x v="2"/>
    <x v="18"/>
    <n v="1.88036"/>
    <x v="5"/>
    <s v="aggregate"/>
    <x v="4"/>
  </r>
  <r>
    <s v="Spinach (Fresh)"/>
    <m/>
    <x v="118"/>
    <x v="1282"/>
    <x v="4"/>
    <x v="3"/>
    <x v="4"/>
    <x v="2"/>
    <x v="18"/>
    <n v="0.23951407593598401"/>
    <x v="5"/>
    <s v="aggregate"/>
    <x v="4"/>
  </r>
  <r>
    <s v="Spinach (Fresh)"/>
    <m/>
    <x v="118"/>
    <x v="1283"/>
    <x v="4"/>
    <x v="1"/>
    <x v="3"/>
    <x v="2"/>
    <x v="18"/>
    <n v="0.118088424012417"/>
    <x v="5"/>
    <s v="aggregate"/>
    <x v="4"/>
  </r>
  <r>
    <s v="Spinach (Fresh)"/>
    <m/>
    <x v="118"/>
    <x v="1283"/>
    <x v="4"/>
    <x v="4"/>
    <x v="3"/>
    <x v="2"/>
    <x v="18"/>
    <n v="1.9137852220944499E-2"/>
    <x v="5"/>
    <s v="aggregate"/>
    <x v="4"/>
  </r>
  <r>
    <s v="Spinach (Fresh)"/>
    <m/>
    <x v="118"/>
    <x v="1283"/>
    <x v="4"/>
    <x v="5"/>
    <x v="3"/>
    <x v="2"/>
    <x v="18"/>
    <n v="6.14870617004891E-2"/>
    <x v="5"/>
    <s v="aggregate"/>
    <x v="4"/>
  </r>
  <r>
    <s v="Spinach (Fresh)"/>
    <m/>
    <x v="118"/>
    <x v="1283"/>
    <x v="4"/>
    <x v="2"/>
    <x v="3"/>
    <x v="2"/>
    <x v="18"/>
    <n v="0.2383545"/>
    <x v="5"/>
    <s v="aggregate"/>
    <x v="4"/>
  </r>
  <r>
    <s v="Spinach (Fresh)"/>
    <m/>
    <x v="118"/>
    <x v="1283"/>
    <x v="4"/>
    <x v="3"/>
    <x v="3"/>
    <x v="2"/>
    <x v="18"/>
    <n v="3.96411894963292E-2"/>
    <x v="5"/>
    <s v="aggregate"/>
    <x v="4"/>
  </r>
  <r>
    <s v="Spinach (Fresh)"/>
    <m/>
    <x v="118"/>
    <x v="1283"/>
    <x v="4"/>
    <x v="1"/>
    <x v="4"/>
    <x v="2"/>
    <x v="18"/>
    <n v="0.118088424012417"/>
    <x v="5"/>
    <s v="aggregate"/>
    <x v="4"/>
  </r>
  <r>
    <s v="Spinach (Fresh)"/>
    <m/>
    <x v="118"/>
    <x v="1283"/>
    <x v="4"/>
    <x v="4"/>
    <x v="4"/>
    <x v="2"/>
    <x v="18"/>
    <n v="1.9137852220944499E-2"/>
    <x v="5"/>
    <s v="aggregate"/>
    <x v="4"/>
  </r>
  <r>
    <s v="Spinach (Fresh)"/>
    <m/>
    <x v="118"/>
    <x v="1283"/>
    <x v="4"/>
    <x v="5"/>
    <x v="4"/>
    <x v="2"/>
    <x v="18"/>
    <n v="0.35505668286939601"/>
    <x v="5"/>
    <s v="aggregate"/>
    <x v="4"/>
  </r>
  <r>
    <s v="Spinach (Fresh)"/>
    <m/>
    <x v="118"/>
    <x v="1283"/>
    <x v="4"/>
    <x v="2"/>
    <x v="4"/>
    <x v="2"/>
    <x v="18"/>
    <n v="0.53087960000000001"/>
    <x v="5"/>
    <s v="aggregate"/>
    <x v="4"/>
  </r>
  <r>
    <s v="Spinach (Fresh)"/>
    <m/>
    <x v="118"/>
    <x v="1283"/>
    <x v="4"/>
    <x v="3"/>
    <x v="4"/>
    <x v="2"/>
    <x v="18"/>
    <n v="3.8596661962667103E-2"/>
    <x v="5"/>
    <s v="aggregate"/>
    <x v="4"/>
  </r>
  <r>
    <s v="Spinach (Fresh)"/>
    <m/>
    <x v="118"/>
    <x v="1284"/>
    <x v="4"/>
    <x v="1"/>
    <x v="3"/>
    <x v="2"/>
    <x v="18"/>
    <n v="0.118088424012417"/>
    <x v="5"/>
    <s v="aggregate"/>
    <x v="4"/>
  </r>
  <r>
    <s v="Spinach (Fresh)"/>
    <m/>
    <x v="118"/>
    <x v="1284"/>
    <x v="4"/>
    <x v="4"/>
    <x v="3"/>
    <x v="2"/>
    <x v="18"/>
    <n v="1.9137852220944499E-2"/>
    <x v="5"/>
    <s v="aggregate"/>
    <x v="4"/>
  </r>
  <r>
    <s v="Spinach (Fresh)"/>
    <m/>
    <x v="118"/>
    <x v="1284"/>
    <x v="4"/>
    <x v="5"/>
    <x v="3"/>
    <x v="2"/>
    <x v="18"/>
    <n v="5.7680897593508397E-2"/>
    <x v="5"/>
    <s v="aggregate"/>
    <x v="4"/>
  </r>
  <r>
    <s v="Spinach (Fresh)"/>
    <m/>
    <x v="118"/>
    <x v="1284"/>
    <x v="4"/>
    <x v="2"/>
    <x v="3"/>
    <x v="2"/>
    <x v="18"/>
    <n v="0.56135789999999997"/>
    <x v="5"/>
    <s v="aggregate"/>
    <x v="4"/>
  </r>
  <r>
    <s v="Spinach (Fresh)"/>
    <m/>
    <x v="118"/>
    <x v="1284"/>
    <x v="4"/>
    <x v="3"/>
    <x v="3"/>
    <x v="2"/>
    <x v="18"/>
    <n v="0.366450663392132"/>
    <x v="5"/>
    <s v="aggregate"/>
    <x v="4"/>
  </r>
  <r>
    <s v="Spinach (Fresh)"/>
    <m/>
    <x v="118"/>
    <x v="1284"/>
    <x v="4"/>
    <x v="1"/>
    <x v="4"/>
    <x v="2"/>
    <x v="18"/>
    <n v="0.118088424012417"/>
    <x v="5"/>
    <s v="aggregate"/>
    <x v="4"/>
  </r>
  <r>
    <s v="Spinach (Fresh)"/>
    <m/>
    <x v="118"/>
    <x v="1284"/>
    <x v="4"/>
    <x v="4"/>
    <x v="4"/>
    <x v="2"/>
    <x v="18"/>
    <n v="1.9137852220944499E-2"/>
    <x v="5"/>
    <s v="aggregate"/>
    <x v="4"/>
  </r>
  <r>
    <s v="Spinach (Fresh)"/>
    <m/>
    <x v="118"/>
    <x v="1284"/>
    <x v="4"/>
    <x v="5"/>
    <x v="4"/>
    <x v="2"/>
    <x v="18"/>
    <n v="0.20582870417052401"/>
    <x v="5"/>
    <s v="aggregate"/>
    <x v="4"/>
  </r>
  <r>
    <s v="Spinach (Fresh)"/>
    <m/>
    <x v="118"/>
    <x v="1284"/>
    <x v="4"/>
    <x v="2"/>
    <x v="4"/>
    <x v="2"/>
    <x v="18"/>
    <n v="0.70555250000000003"/>
    <x v="5"/>
    <s v="aggregate"/>
    <x v="4"/>
  </r>
  <r>
    <s v="Spinach (Fresh)"/>
    <m/>
    <x v="118"/>
    <x v="1284"/>
    <x v="4"/>
    <x v="3"/>
    <x v="4"/>
    <x v="2"/>
    <x v="18"/>
    <n v="0.362497521170556"/>
    <x v="5"/>
    <s v="aggregate"/>
    <x v="4"/>
  </r>
  <r>
    <s v="Stone Fruit"/>
    <m/>
    <x v="119"/>
    <x v="1285"/>
    <x v="0"/>
    <x v="0"/>
    <x v="0"/>
    <x v="0"/>
    <x v="2"/>
    <n v="8.1979999999999998E-5"/>
    <x v="2"/>
    <s v="aggregate"/>
    <x v="0"/>
  </r>
  <r>
    <s v="Stone Fruit"/>
    <m/>
    <x v="119"/>
    <x v="1285"/>
    <x v="0"/>
    <x v="1"/>
    <x v="0"/>
    <x v="0"/>
    <x v="2"/>
    <n v="0.18436755399999999"/>
    <x v="2"/>
    <s v="aggregate"/>
    <x v="0"/>
  </r>
  <r>
    <s v="Stone Fruit"/>
    <m/>
    <x v="119"/>
    <x v="1286"/>
    <x v="0"/>
    <x v="0"/>
    <x v="0"/>
    <x v="0"/>
    <x v="14"/>
    <n v="8.1526999999999994E-5"/>
    <x v="2"/>
    <s v="aggregate"/>
    <x v="0"/>
  </r>
  <r>
    <s v="Stone Fruit"/>
    <m/>
    <x v="119"/>
    <x v="1286"/>
    <x v="0"/>
    <x v="1"/>
    <x v="0"/>
    <x v="0"/>
    <x v="14"/>
    <n v="0.18525219800000001"/>
    <x v="2"/>
    <s v="aggregate"/>
    <x v="0"/>
  </r>
  <r>
    <s v="Stone Fruit"/>
    <m/>
    <x v="119"/>
    <x v="1287"/>
    <x v="1"/>
    <x v="2"/>
    <x v="1"/>
    <x v="1"/>
    <x v="15"/>
    <n v="0.48"/>
    <x v="3"/>
    <s v="aggregate"/>
    <x v="1"/>
  </r>
  <r>
    <s v="Stone Fruit"/>
    <m/>
    <x v="119"/>
    <x v="1288"/>
    <x v="1"/>
    <x v="2"/>
    <x v="1"/>
    <x v="1"/>
    <x v="15"/>
    <n v="0.54"/>
    <x v="3"/>
    <s v="aggregate"/>
    <x v="1"/>
  </r>
  <r>
    <s v="Berries/Small Fruit"/>
    <s v="Strawberries"/>
    <x v="120"/>
    <x v="1289"/>
    <x v="0"/>
    <x v="0"/>
    <x v="0"/>
    <x v="0"/>
    <x v="2"/>
    <n v="7.0920499999999997E-4"/>
    <x v="2"/>
    <s v="aggregate"/>
    <x v="0"/>
  </r>
  <r>
    <s v="Berries/Small Fruit"/>
    <s v="Strawberries"/>
    <x v="120"/>
    <x v="1289"/>
    <x v="0"/>
    <x v="1"/>
    <x v="0"/>
    <x v="0"/>
    <x v="2"/>
    <n v="1.040575246"/>
    <x v="2"/>
    <s v="aggregate"/>
    <x v="0"/>
  </r>
  <r>
    <s v="Berries/Small Fruit"/>
    <s v="Strawberries"/>
    <x v="120"/>
    <x v="1290"/>
    <x v="0"/>
    <x v="0"/>
    <x v="0"/>
    <x v="0"/>
    <x v="131"/>
    <n v="1.17242E-4"/>
    <x v="2"/>
    <s v="aggregate"/>
    <x v="0"/>
  </r>
  <r>
    <s v="Berries/Small Fruit"/>
    <s v="Strawberries"/>
    <x v="120"/>
    <x v="1290"/>
    <x v="0"/>
    <x v="1"/>
    <x v="0"/>
    <x v="0"/>
    <x v="131"/>
    <n v="0.16603309499999999"/>
    <x v="2"/>
    <s v="aggregate"/>
    <x v="0"/>
  </r>
  <r>
    <s v="Berries/Small Fruit"/>
    <s v="Strawberries"/>
    <x v="120"/>
    <x v="1291"/>
    <x v="0"/>
    <x v="0"/>
    <x v="0"/>
    <x v="0"/>
    <x v="186"/>
    <n v="4.7082E-4"/>
    <x v="2"/>
    <s v="aggregate"/>
    <x v="0"/>
  </r>
  <r>
    <s v="Berries/Small Fruit"/>
    <s v="Strawberries"/>
    <x v="120"/>
    <x v="1291"/>
    <x v="0"/>
    <x v="1"/>
    <x v="0"/>
    <x v="0"/>
    <x v="186"/>
    <n v="0.46636086500000001"/>
    <x v="2"/>
    <s v="aggregate"/>
    <x v="0"/>
  </r>
  <r>
    <s v="Berries/Small Fruit"/>
    <s v="Strawberries"/>
    <x v="120"/>
    <x v="1292"/>
    <x v="0"/>
    <x v="0"/>
    <x v="0"/>
    <x v="0"/>
    <x v="187"/>
    <n v="5.5919699999999999E-4"/>
    <x v="2"/>
    <s v="aggregate"/>
    <x v="0"/>
  </r>
  <r>
    <s v="Berries/Small Fruit"/>
    <s v="Strawberries"/>
    <x v="120"/>
    <x v="1292"/>
    <x v="0"/>
    <x v="1"/>
    <x v="0"/>
    <x v="0"/>
    <x v="187"/>
    <n v="0.85163696899999997"/>
    <x v="2"/>
    <s v="aggregate"/>
    <x v="0"/>
  </r>
  <r>
    <s v="Berries/Small Fruit"/>
    <s v="Strawberries"/>
    <x v="120"/>
    <x v="1293"/>
    <x v="0"/>
    <x v="0"/>
    <x v="0"/>
    <x v="0"/>
    <x v="188"/>
    <n v="1.681187E-3"/>
    <x v="2"/>
    <s v="aggregate"/>
    <x v="0"/>
  </r>
  <r>
    <s v="Berries/Small Fruit"/>
    <s v="Strawberries"/>
    <x v="120"/>
    <x v="1293"/>
    <x v="0"/>
    <x v="1"/>
    <x v="0"/>
    <x v="0"/>
    <x v="188"/>
    <n v="3.0086975800000002"/>
    <x v="2"/>
    <s v="aggregate"/>
    <x v="0"/>
  </r>
  <r>
    <s v="Berries/Small Fruit"/>
    <s v="Strawberries"/>
    <x v="120"/>
    <x v="1294"/>
    <x v="0"/>
    <x v="0"/>
    <x v="0"/>
    <x v="0"/>
    <x v="189"/>
    <n v="7.0070899999999999E-4"/>
    <x v="2"/>
    <s v="aggregate"/>
    <x v="0"/>
  </r>
  <r>
    <s v="Berries/Small Fruit"/>
    <s v="Strawberries"/>
    <x v="120"/>
    <x v="1294"/>
    <x v="0"/>
    <x v="1"/>
    <x v="0"/>
    <x v="0"/>
    <x v="189"/>
    <n v="0.69530231799999997"/>
    <x v="2"/>
    <s v="aggregate"/>
    <x v="0"/>
  </r>
  <r>
    <s v="Berries/Small Fruit"/>
    <s v="Strawberries"/>
    <x v="120"/>
    <x v="1295"/>
    <x v="5"/>
    <x v="1"/>
    <x v="7"/>
    <x v="0"/>
    <x v="7"/>
    <n v="0.27104474000000001"/>
    <x v="9"/>
    <s v="aggregate"/>
    <x v="3"/>
  </r>
  <r>
    <s v="Berries/Small Fruit"/>
    <s v="Strawberries"/>
    <x v="120"/>
    <x v="1295"/>
    <x v="5"/>
    <x v="3"/>
    <x v="7"/>
    <x v="0"/>
    <x v="7"/>
    <n v="0"/>
    <x v="9"/>
    <s v="aggregate"/>
    <x v="3"/>
  </r>
  <r>
    <s v="Berries/Small Fruit"/>
    <s v="Strawberries"/>
    <x v="120"/>
    <x v="1295"/>
    <x v="5"/>
    <x v="4"/>
    <x v="7"/>
    <x v="0"/>
    <x v="7"/>
    <n v="0"/>
    <x v="9"/>
    <s v="aggregate"/>
    <x v="3"/>
  </r>
  <r>
    <s v="Berries/Small Fruit"/>
    <s v="Strawberries"/>
    <x v="120"/>
    <x v="1295"/>
    <x v="5"/>
    <x v="5"/>
    <x v="7"/>
    <x v="0"/>
    <x v="7"/>
    <n v="0.1547714"/>
    <x v="9"/>
    <s v="aggregate"/>
    <x v="3"/>
  </r>
  <r>
    <s v="Berries/Small Fruit"/>
    <s v="Strawberries"/>
    <x v="120"/>
    <x v="1295"/>
    <x v="5"/>
    <x v="2"/>
    <x v="7"/>
    <x v="0"/>
    <x v="7"/>
    <n v="0.42581614000000001"/>
    <x v="9"/>
    <s v="aggregate"/>
    <x v="3"/>
  </r>
  <r>
    <s v="Berries/Small Fruit"/>
    <s v="Strawberries"/>
    <x v="120"/>
    <x v="1296"/>
    <x v="5"/>
    <x v="1"/>
    <x v="1"/>
    <x v="0"/>
    <x v="7"/>
    <n v="0.44129836"/>
    <x v="9"/>
    <s v="aggregate"/>
    <x v="3"/>
  </r>
  <r>
    <s v="Berries/Small Fruit"/>
    <s v="Strawberries"/>
    <x v="120"/>
    <x v="1296"/>
    <x v="5"/>
    <x v="3"/>
    <x v="1"/>
    <x v="0"/>
    <x v="7"/>
    <n v="0"/>
    <x v="9"/>
    <s v="aggregate"/>
    <x v="3"/>
  </r>
  <r>
    <s v="Berries/Small Fruit"/>
    <s v="Strawberries"/>
    <x v="120"/>
    <x v="1296"/>
    <x v="5"/>
    <x v="4"/>
    <x v="1"/>
    <x v="0"/>
    <x v="7"/>
    <n v="0"/>
    <x v="9"/>
    <s v="aggregate"/>
    <x v="3"/>
  </r>
  <r>
    <s v="Berries/Small Fruit"/>
    <s v="Strawberries"/>
    <x v="120"/>
    <x v="1296"/>
    <x v="5"/>
    <x v="5"/>
    <x v="1"/>
    <x v="0"/>
    <x v="7"/>
    <n v="0.18468156999999999"/>
    <x v="9"/>
    <s v="aggregate"/>
    <x v="3"/>
  </r>
  <r>
    <s v="Berries/Small Fruit"/>
    <s v="Strawberries"/>
    <x v="120"/>
    <x v="1296"/>
    <x v="5"/>
    <x v="2"/>
    <x v="1"/>
    <x v="0"/>
    <x v="7"/>
    <n v="0.62597992999999996"/>
    <x v="9"/>
    <s v="aggregate"/>
    <x v="3"/>
  </r>
  <r>
    <s v="Berries/Small Fruit"/>
    <s v="Strawberries"/>
    <x v="120"/>
    <x v="1297"/>
    <x v="5"/>
    <x v="1"/>
    <x v="7"/>
    <x v="0"/>
    <x v="7"/>
    <n v="0.31724925999999998"/>
    <x v="9"/>
    <s v="aggregate"/>
    <x v="3"/>
  </r>
  <r>
    <s v="Berries/Small Fruit"/>
    <s v="Strawberries"/>
    <x v="120"/>
    <x v="1297"/>
    <x v="5"/>
    <x v="3"/>
    <x v="7"/>
    <x v="0"/>
    <x v="7"/>
    <n v="0"/>
    <x v="9"/>
    <s v="aggregate"/>
    <x v="3"/>
  </r>
  <r>
    <s v="Berries/Small Fruit"/>
    <s v="Strawberries"/>
    <x v="120"/>
    <x v="1297"/>
    <x v="5"/>
    <x v="4"/>
    <x v="7"/>
    <x v="0"/>
    <x v="7"/>
    <n v="0"/>
    <x v="9"/>
    <s v="aggregate"/>
    <x v="3"/>
  </r>
  <r>
    <s v="Berries/Small Fruit"/>
    <s v="Strawberries"/>
    <x v="120"/>
    <x v="1297"/>
    <x v="5"/>
    <x v="5"/>
    <x v="7"/>
    <x v="0"/>
    <x v="7"/>
    <n v="0.16288342"/>
    <x v="9"/>
    <s v="aggregate"/>
    <x v="3"/>
  </r>
  <r>
    <s v="Berries/Small Fruit"/>
    <s v="Strawberries"/>
    <x v="120"/>
    <x v="1297"/>
    <x v="5"/>
    <x v="2"/>
    <x v="7"/>
    <x v="0"/>
    <x v="7"/>
    <n v="0.48013267999999998"/>
    <x v="9"/>
    <s v="aggregate"/>
    <x v="3"/>
  </r>
  <r>
    <s v="Berries/Small Fruit"/>
    <s v="Strawberries"/>
    <x v="120"/>
    <x v="853"/>
    <x v="1"/>
    <x v="2"/>
    <x v="1"/>
    <x v="1"/>
    <x v="134"/>
    <n v="2.58"/>
    <x v="3"/>
    <s v="aggregate"/>
    <x v="1"/>
  </r>
  <r>
    <s v="Berries/Small Fruit"/>
    <s v="Strawberries"/>
    <x v="120"/>
    <x v="1298"/>
    <x v="1"/>
    <x v="2"/>
    <x v="1"/>
    <x v="1"/>
    <x v="15"/>
    <n v="0.65"/>
    <x v="3"/>
    <s v="aggregate"/>
    <x v="1"/>
  </r>
  <r>
    <s v="Berries/Small Fruit"/>
    <s v="Strawberries"/>
    <x v="120"/>
    <x v="1299"/>
    <x v="1"/>
    <x v="2"/>
    <x v="1"/>
    <x v="1"/>
    <x v="78"/>
    <n v="2.56"/>
    <x v="3"/>
    <s v="aggregate"/>
    <x v="1"/>
  </r>
  <r>
    <s v="Berries/Small Fruit"/>
    <s v="Strawberries"/>
    <x v="120"/>
    <x v="1300"/>
    <x v="2"/>
    <x v="1"/>
    <x v="1"/>
    <x v="2"/>
    <x v="7"/>
    <n v="0.49923083929000001"/>
    <x v="4"/>
    <s v="aggregate"/>
    <x v="2"/>
  </r>
  <r>
    <s v="Berries/Small Fruit"/>
    <s v="Strawberries"/>
    <x v="120"/>
    <x v="1300"/>
    <x v="2"/>
    <x v="2"/>
    <x v="1"/>
    <x v="2"/>
    <x v="7"/>
    <n v="0.96523223448999995"/>
    <x v="4"/>
    <s v="aggregate"/>
    <x v="2"/>
  </r>
  <r>
    <s v="Berries/Small Fruit"/>
    <s v="Strawberries"/>
    <x v="120"/>
    <x v="1300"/>
    <x v="2"/>
    <x v="3"/>
    <x v="1"/>
    <x v="2"/>
    <x v="7"/>
    <n v="0"/>
    <x v="4"/>
    <s v="aggregate"/>
    <x v="2"/>
  </r>
  <r>
    <s v="Berries/Small Fruit"/>
    <s v="Strawberries"/>
    <x v="120"/>
    <x v="1300"/>
    <x v="2"/>
    <x v="4"/>
    <x v="1"/>
    <x v="2"/>
    <x v="7"/>
    <n v="0.22342902000000001"/>
    <x v="4"/>
    <s v="aggregate"/>
    <x v="2"/>
  </r>
  <r>
    <s v="Berries/Small Fruit"/>
    <s v="Strawberries"/>
    <x v="120"/>
    <x v="1300"/>
    <x v="2"/>
    <x v="5"/>
    <x v="1"/>
    <x v="2"/>
    <x v="7"/>
    <n v="0.2425723752"/>
    <x v="4"/>
    <s v="aggregate"/>
    <x v="2"/>
  </r>
  <r>
    <s v="Sugar Crops"/>
    <s v="Sugar Beets"/>
    <x v="121"/>
    <x v="1301"/>
    <x v="0"/>
    <x v="0"/>
    <x v="0"/>
    <x v="0"/>
    <x v="102"/>
    <n v="1.0295999999999999E-5"/>
    <x v="0"/>
    <s v="aggregate"/>
    <x v="0"/>
  </r>
  <r>
    <s v="Sugar Crops"/>
    <s v="Sugar Beets"/>
    <x v="121"/>
    <x v="1301"/>
    <x v="0"/>
    <x v="1"/>
    <x v="0"/>
    <x v="0"/>
    <x v="102"/>
    <n v="2.8613591000000001E-2"/>
    <x v="0"/>
    <s v="aggregate"/>
    <x v="0"/>
  </r>
  <r>
    <s v="Sugars/Sugar Substitute Products"/>
    <m/>
    <x v="122"/>
    <x v="1302"/>
    <x v="5"/>
    <x v="1"/>
    <x v="1"/>
    <x v="0"/>
    <x v="7"/>
    <n v="0.84338911000000005"/>
    <x v="9"/>
    <s v="aggregate"/>
    <x v="3"/>
  </r>
  <r>
    <s v="Sugars/Sugar Substitute Products"/>
    <m/>
    <x v="122"/>
    <x v="1302"/>
    <x v="5"/>
    <x v="3"/>
    <x v="1"/>
    <x v="0"/>
    <x v="7"/>
    <n v="0"/>
    <x v="9"/>
    <s v="aggregate"/>
    <x v="3"/>
  </r>
  <r>
    <s v="Sugars/Sugar Substitute Products"/>
    <m/>
    <x v="122"/>
    <x v="1302"/>
    <x v="5"/>
    <x v="4"/>
    <x v="1"/>
    <x v="0"/>
    <x v="7"/>
    <n v="9.1169282000000004E-2"/>
    <x v="9"/>
    <s v="aggregate"/>
    <x v="3"/>
  </r>
  <r>
    <s v="Sugars/Sugar Substitute Products"/>
    <m/>
    <x v="122"/>
    <x v="1302"/>
    <x v="5"/>
    <x v="5"/>
    <x v="1"/>
    <x v="0"/>
    <x v="7"/>
    <n v="0.11205308"/>
    <x v="9"/>
    <s v="aggregate"/>
    <x v="3"/>
  </r>
  <r>
    <s v="Sugars/Sugar Substitute Products"/>
    <m/>
    <x v="122"/>
    <x v="1302"/>
    <x v="5"/>
    <x v="2"/>
    <x v="1"/>
    <x v="0"/>
    <x v="7"/>
    <n v="1.0466114719999999"/>
    <x v="9"/>
    <s v="aggregate"/>
    <x v="3"/>
  </r>
  <r>
    <s v="Sugars/Sugar Substitute Products"/>
    <m/>
    <x v="122"/>
    <x v="1303"/>
    <x v="5"/>
    <x v="1"/>
    <x v="1"/>
    <x v="0"/>
    <x v="7"/>
    <n v="0.31935519000000001"/>
    <x v="9"/>
    <s v="aggregate"/>
    <x v="3"/>
  </r>
  <r>
    <s v="Sugars/Sugar Substitute Products"/>
    <m/>
    <x v="122"/>
    <x v="1303"/>
    <x v="5"/>
    <x v="3"/>
    <x v="1"/>
    <x v="0"/>
    <x v="7"/>
    <n v="0.19890806999999999"/>
    <x v="9"/>
    <s v="aggregate"/>
    <x v="3"/>
  </r>
  <r>
    <s v="Sugars/Sugar Substitute Products"/>
    <m/>
    <x v="122"/>
    <x v="1303"/>
    <x v="5"/>
    <x v="4"/>
    <x v="1"/>
    <x v="0"/>
    <x v="7"/>
    <n v="9.1169282000000004E-2"/>
    <x v="9"/>
    <s v="aggregate"/>
    <x v="3"/>
  </r>
  <r>
    <s v="Sugars/Sugar Substitute Products"/>
    <m/>
    <x v="122"/>
    <x v="1303"/>
    <x v="5"/>
    <x v="5"/>
    <x v="1"/>
    <x v="0"/>
    <x v="7"/>
    <n v="0.12942841999999999"/>
    <x v="9"/>
    <s v="aggregate"/>
    <x v="3"/>
  </r>
  <r>
    <s v="Sugars/Sugar Substitute Products"/>
    <m/>
    <x v="122"/>
    <x v="1303"/>
    <x v="5"/>
    <x v="2"/>
    <x v="1"/>
    <x v="0"/>
    <x v="7"/>
    <n v="0.73886096199999995"/>
    <x v="9"/>
    <s v="aggregate"/>
    <x v="3"/>
  </r>
  <r>
    <s v="Sugars/Sugar Substitute Products"/>
    <m/>
    <x v="122"/>
    <x v="1304"/>
    <x v="11"/>
    <x v="0"/>
    <x v="1"/>
    <x v="10"/>
    <x v="7"/>
    <n v="0"/>
    <x v="5"/>
    <s v="aggregate"/>
    <x v="7"/>
  </r>
  <r>
    <s v="Sugars/Sugar Substitute Products"/>
    <m/>
    <x v="122"/>
    <x v="1304"/>
    <x v="11"/>
    <x v="8"/>
    <x v="1"/>
    <x v="10"/>
    <x v="7"/>
    <n v="0.95494109560168505"/>
    <x v="5"/>
    <s v="aggregate"/>
    <x v="7"/>
  </r>
  <r>
    <s v="Sugars/Sugar Substitute Products"/>
    <m/>
    <x v="122"/>
    <x v="1305"/>
    <x v="11"/>
    <x v="0"/>
    <x v="1"/>
    <x v="16"/>
    <x v="7"/>
    <n v="0"/>
    <x v="5"/>
    <s v="aggregate"/>
    <x v="7"/>
  </r>
  <r>
    <s v="Sugars/Sugar Substitute Products"/>
    <m/>
    <x v="122"/>
    <x v="1305"/>
    <x v="11"/>
    <x v="8"/>
    <x v="1"/>
    <x v="16"/>
    <x v="7"/>
    <n v="0.81662027445196195"/>
    <x v="5"/>
    <s v="aggregate"/>
    <x v="7"/>
  </r>
  <r>
    <s v="Sugars/Sugar Substitute Products"/>
    <m/>
    <x v="122"/>
    <x v="1306"/>
    <x v="11"/>
    <x v="0"/>
    <x v="1"/>
    <x v="19"/>
    <x v="7"/>
    <n v="0"/>
    <x v="5"/>
    <s v="aggregate"/>
    <x v="7"/>
  </r>
  <r>
    <s v="Sugars/Sugar Substitute Products"/>
    <m/>
    <x v="122"/>
    <x v="1306"/>
    <x v="11"/>
    <x v="8"/>
    <x v="1"/>
    <x v="19"/>
    <x v="7"/>
    <n v="0.87591522597207605"/>
    <x v="5"/>
    <s v="aggregate"/>
    <x v="7"/>
  </r>
  <r>
    <s v="Sugars/Sugar Substitute Products"/>
    <m/>
    <x v="122"/>
    <x v="1307"/>
    <x v="11"/>
    <x v="0"/>
    <x v="1"/>
    <x v="21"/>
    <x v="7"/>
    <n v="0"/>
    <x v="5"/>
    <s v="aggregate"/>
    <x v="7"/>
  </r>
  <r>
    <s v="Sugars/Sugar Substitute Products"/>
    <m/>
    <x v="122"/>
    <x v="1307"/>
    <x v="11"/>
    <x v="8"/>
    <x v="1"/>
    <x v="21"/>
    <x v="7"/>
    <n v="0.80530123634551398"/>
    <x v="5"/>
    <s v="aggregate"/>
    <x v="7"/>
  </r>
  <r>
    <s v="Sugars/Sugar Substitute Products"/>
    <m/>
    <x v="122"/>
    <x v="1308"/>
    <x v="11"/>
    <x v="0"/>
    <x v="1"/>
    <x v="7"/>
    <x v="7"/>
    <n v="5.3701410069993498E-4"/>
    <x v="5"/>
    <s v="aggregate"/>
    <x v="7"/>
  </r>
  <r>
    <s v="Sugars/Sugar Substitute Products"/>
    <m/>
    <x v="122"/>
    <x v="1308"/>
    <x v="11"/>
    <x v="8"/>
    <x v="1"/>
    <x v="7"/>
    <x v="7"/>
    <n v="0.81429347490875004"/>
    <x v="5"/>
    <s v="aggregate"/>
    <x v="7"/>
  </r>
  <r>
    <s v="Sugars/Sugar Substitute Products"/>
    <m/>
    <x v="122"/>
    <x v="1309"/>
    <x v="11"/>
    <x v="0"/>
    <x v="1"/>
    <x v="25"/>
    <x v="7"/>
    <n v="0"/>
    <x v="5"/>
    <s v="aggregate"/>
    <x v="7"/>
  </r>
  <r>
    <s v="Sugars/Sugar Substitute Products"/>
    <m/>
    <x v="122"/>
    <x v="1309"/>
    <x v="11"/>
    <x v="8"/>
    <x v="1"/>
    <x v="25"/>
    <x v="7"/>
    <n v="0.93133824863122205"/>
    <x v="5"/>
    <s v="aggregate"/>
    <x v="7"/>
  </r>
  <r>
    <s v="Sugars/Sugar Substitute Products"/>
    <m/>
    <x v="122"/>
    <x v="1310"/>
    <x v="11"/>
    <x v="0"/>
    <x v="1"/>
    <x v="29"/>
    <x v="7"/>
    <n v="0"/>
    <x v="5"/>
    <s v="aggregate"/>
    <x v="7"/>
  </r>
  <r>
    <s v="Sugars/Sugar Substitute Products"/>
    <m/>
    <x v="122"/>
    <x v="1310"/>
    <x v="11"/>
    <x v="8"/>
    <x v="1"/>
    <x v="29"/>
    <x v="7"/>
    <n v="0.88497584260529605"/>
    <x v="5"/>
    <s v="aggregate"/>
    <x v="7"/>
  </r>
  <r>
    <s v="Sugars/Sugar Substitute Products"/>
    <m/>
    <x v="122"/>
    <x v="1311"/>
    <x v="11"/>
    <x v="0"/>
    <x v="1"/>
    <x v="32"/>
    <x v="7"/>
    <n v="0"/>
    <x v="5"/>
    <s v="aggregate"/>
    <x v="7"/>
  </r>
  <r>
    <s v="Sugars/Sugar Substitute Products"/>
    <m/>
    <x v="122"/>
    <x v="1311"/>
    <x v="11"/>
    <x v="8"/>
    <x v="1"/>
    <x v="32"/>
    <x v="7"/>
    <n v="1.06399054390936"/>
    <x v="5"/>
    <s v="aggregate"/>
    <x v="7"/>
  </r>
  <r>
    <s v="Sugars/Sugar Substitute Products"/>
    <m/>
    <x v="122"/>
    <x v="1312"/>
    <x v="11"/>
    <x v="0"/>
    <x v="1"/>
    <x v="38"/>
    <x v="7"/>
    <n v="0"/>
    <x v="5"/>
    <s v="aggregate"/>
    <x v="7"/>
  </r>
  <r>
    <s v="Sugars/Sugar Substitute Products"/>
    <m/>
    <x v="122"/>
    <x v="1312"/>
    <x v="11"/>
    <x v="8"/>
    <x v="1"/>
    <x v="38"/>
    <x v="7"/>
    <n v="1.1409548914148999"/>
    <x v="5"/>
    <s v="aggregate"/>
    <x v="7"/>
  </r>
  <r>
    <s v="Sugars/Sugar Substitute Products"/>
    <m/>
    <x v="122"/>
    <x v="1313"/>
    <x v="11"/>
    <x v="0"/>
    <x v="1"/>
    <x v="37"/>
    <x v="7"/>
    <n v="0"/>
    <x v="5"/>
    <s v="aggregate"/>
    <x v="7"/>
  </r>
  <r>
    <s v="Sugars/Sugar Substitute Products"/>
    <m/>
    <x v="122"/>
    <x v="1313"/>
    <x v="11"/>
    <x v="8"/>
    <x v="1"/>
    <x v="37"/>
    <x v="7"/>
    <n v="0.87699027070875102"/>
    <x v="5"/>
    <s v="aggregate"/>
    <x v="7"/>
  </r>
  <r>
    <s v="Sugars/Sugar Substitute Products"/>
    <m/>
    <x v="122"/>
    <x v="1314"/>
    <x v="11"/>
    <x v="0"/>
    <x v="1"/>
    <x v="41"/>
    <x v="7"/>
    <n v="0"/>
    <x v="5"/>
    <s v="aggregate"/>
    <x v="7"/>
  </r>
  <r>
    <s v="Sugars/Sugar Substitute Products"/>
    <m/>
    <x v="122"/>
    <x v="1314"/>
    <x v="11"/>
    <x v="8"/>
    <x v="1"/>
    <x v="41"/>
    <x v="7"/>
    <n v="0.69827821709453197"/>
    <x v="5"/>
    <s v="aggregate"/>
    <x v="7"/>
  </r>
  <r>
    <s v="Sugars/Sugar Substitute Products"/>
    <m/>
    <x v="122"/>
    <x v="1315"/>
    <x v="11"/>
    <x v="0"/>
    <x v="1"/>
    <x v="12"/>
    <x v="7"/>
    <n v="1.07979023456574"/>
    <x v="5"/>
    <s v="aggregate"/>
    <x v="7"/>
  </r>
  <r>
    <s v="Sugars/Sugar Substitute Products"/>
    <m/>
    <x v="122"/>
    <x v="1315"/>
    <x v="11"/>
    <x v="8"/>
    <x v="1"/>
    <x v="12"/>
    <x v="7"/>
    <n v="0.817232970171891"/>
    <x v="5"/>
    <s v="aggregate"/>
    <x v="7"/>
  </r>
  <r>
    <s v="Sugars/Sugar Substitute Products"/>
    <m/>
    <x v="122"/>
    <x v="1316"/>
    <x v="11"/>
    <x v="0"/>
    <x v="1"/>
    <x v="7"/>
    <x v="7"/>
    <n v="0.51527583599090299"/>
    <x v="5"/>
    <s v="aggregate"/>
    <x v="7"/>
  </r>
  <r>
    <s v="Sugars/Sugar Substitute Products"/>
    <m/>
    <x v="122"/>
    <x v="1316"/>
    <x v="11"/>
    <x v="8"/>
    <x v="1"/>
    <x v="7"/>
    <x v="7"/>
    <n v="0.71214213527609704"/>
    <x v="5"/>
    <s v="aggregate"/>
    <x v="7"/>
  </r>
  <r>
    <s v="Sugars/Sugar Substitute Products"/>
    <m/>
    <x v="122"/>
    <x v="1317"/>
    <x v="11"/>
    <x v="0"/>
    <x v="1"/>
    <x v="5"/>
    <x v="7"/>
    <n v="4.5736283063880596E-3"/>
    <x v="5"/>
    <s v="aggregate"/>
    <x v="7"/>
  </r>
  <r>
    <s v="Sugars/Sugar Substitute Products"/>
    <m/>
    <x v="122"/>
    <x v="1317"/>
    <x v="11"/>
    <x v="8"/>
    <x v="1"/>
    <x v="5"/>
    <x v="7"/>
    <n v="0.81094078780395695"/>
    <x v="5"/>
    <s v="aggregate"/>
    <x v="7"/>
  </r>
  <r>
    <s v="Sugars/Sugar Substitute Products"/>
    <m/>
    <x v="122"/>
    <x v="1318"/>
    <x v="11"/>
    <x v="0"/>
    <x v="1"/>
    <x v="31"/>
    <x v="7"/>
    <n v="0.44116273522376898"/>
    <x v="5"/>
    <s v="aggregate"/>
    <x v="7"/>
  </r>
  <r>
    <s v="Sugars/Sugar Substitute Products"/>
    <m/>
    <x v="122"/>
    <x v="1318"/>
    <x v="11"/>
    <x v="8"/>
    <x v="1"/>
    <x v="31"/>
    <x v="7"/>
    <n v="0.95325075999482101"/>
    <x v="5"/>
    <s v="aggregate"/>
    <x v="7"/>
  </r>
  <r>
    <s v="Sugars/Sugar Substitute Products"/>
    <m/>
    <x v="122"/>
    <x v="1319"/>
    <x v="11"/>
    <x v="0"/>
    <x v="1"/>
    <x v="42"/>
    <x v="7"/>
    <n v="0"/>
    <x v="5"/>
    <s v="aggregate"/>
    <x v="7"/>
  </r>
  <r>
    <s v="Sugars/Sugar Substitute Products"/>
    <m/>
    <x v="122"/>
    <x v="1319"/>
    <x v="11"/>
    <x v="8"/>
    <x v="1"/>
    <x v="42"/>
    <x v="7"/>
    <n v="0.72820114761317101"/>
    <x v="5"/>
    <s v="aggregate"/>
    <x v="7"/>
  </r>
  <r>
    <s v="Sugars/Sugar Substitute Products"/>
    <m/>
    <x v="122"/>
    <x v="1320"/>
    <x v="11"/>
    <x v="0"/>
    <x v="1"/>
    <x v="6"/>
    <x v="7"/>
    <n v="0"/>
    <x v="5"/>
    <s v="aggregate"/>
    <x v="7"/>
  </r>
  <r>
    <s v="Sugars/Sugar Substitute Products"/>
    <m/>
    <x v="122"/>
    <x v="1320"/>
    <x v="11"/>
    <x v="8"/>
    <x v="1"/>
    <x v="6"/>
    <x v="7"/>
    <n v="0.75373589646635697"/>
    <x v="5"/>
    <s v="aggregate"/>
    <x v="7"/>
  </r>
  <r>
    <s v="Sugars/Sugar Substitute Products"/>
    <m/>
    <x v="122"/>
    <x v="1321"/>
    <x v="3"/>
    <x v="0"/>
    <x v="2"/>
    <x v="1"/>
    <x v="7"/>
    <n v="5.1923190731157197E-5"/>
    <x v="50"/>
    <s v="aggregate"/>
    <x v="3"/>
  </r>
  <r>
    <s v="Sugars/Sugar Substitute Products"/>
    <m/>
    <x v="122"/>
    <x v="1321"/>
    <x v="3"/>
    <x v="6"/>
    <x v="2"/>
    <x v="1"/>
    <x v="7"/>
    <n v="0"/>
    <x v="50"/>
    <s v="aggregate"/>
    <x v="3"/>
  </r>
  <r>
    <s v="Sugars/Sugar Substitute Products"/>
    <m/>
    <x v="122"/>
    <x v="1321"/>
    <x v="3"/>
    <x v="7"/>
    <x v="2"/>
    <x v="1"/>
    <x v="7"/>
    <n v="0.535721306373944"/>
    <x v="50"/>
    <s v="aggregate"/>
    <x v="3"/>
  </r>
  <r>
    <s v="Sugars/Sugar Substitute Products"/>
    <m/>
    <x v="122"/>
    <x v="1321"/>
    <x v="3"/>
    <x v="3"/>
    <x v="2"/>
    <x v="1"/>
    <x v="7"/>
    <n v="0.24188545724371599"/>
    <x v="50"/>
    <s v="aggregate"/>
    <x v="3"/>
  </r>
  <r>
    <s v="Sugars/Sugar Substitute Products"/>
    <m/>
    <x v="122"/>
    <x v="1321"/>
    <x v="3"/>
    <x v="5"/>
    <x v="2"/>
    <x v="1"/>
    <x v="7"/>
    <n v="0.62854390239047497"/>
    <x v="50"/>
    <s v="aggregate"/>
    <x v="3"/>
  </r>
  <r>
    <s v="Sugars/Sugar Substitute Products"/>
    <m/>
    <x v="122"/>
    <x v="1321"/>
    <x v="3"/>
    <x v="4"/>
    <x v="2"/>
    <x v="1"/>
    <x v="7"/>
    <n v="9.0289044710019903E-2"/>
    <x v="50"/>
    <s v="aggregate"/>
    <x v="3"/>
  </r>
  <r>
    <s v="Sugars/Sugar Substitute Products"/>
    <m/>
    <x v="122"/>
    <x v="1321"/>
    <x v="3"/>
    <x v="1"/>
    <x v="2"/>
    <x v="1"/>
    <x v="7"/>
    <n v="0.5357732295646751"/>
    <x v="50"/>
    <s v="aggregate"/>
    <x v="3"/>
  </r>
  <r>
    <s v="Sugars/Sugar Substitute Products"/>
    <m/>
    <x v="122"/>
    <x v="1321"/>
    <x v="3"/>
    <x v="2"/>
    <x v="2"/>
    <x v="1"/>
    <x v="7"/>
    <n v="1.4964916339088861"/>
    <x v="50"/>
    <s v="aggregate"/>
    <x v="3"/>
  </r>
  <r>
    <s v="Sugars/Sugar Substitute Products"/>
    <m/>
    <x v="122"/>
    <x v="1322"/>
    <x v="3"/>
    <x v="0"/>
    <x v="2"/>
    <x v="1"/>
    <x v="7"/>
    <n v="1.2630405563976601"/>
    <x v="50"/>
    <s v="aggregate"/>
    <x v="3"/>
  </r>
  <r>
    <s v="Sugars/Sugar Substitute Products"/>
    <m/>
    <x v="122"/>
    <x v="1322"/>
    <x v="3"/>
    <x v="6"/>
    <x v="2"/>
    <x v="1"/>
    <x v="7"/>
    <n v="0"/>
    <x v="50"/>
    <s v="aggregate"/>
    <x v="3"/>
  </r>
  <r>
    <s v="Sugars/Sugar Substitute Products"/>
    <m/>
    <x v="122"/>
    <x v="1322"/>
    <x v="3"/>
    <x v="7"/>
    <x v="2"/>
    <x v="1"/>
    <x v="7"/>
    <n v="0.491269851847072"/>
    <x v="50"/>
    <s v="aggregate"/>
    <x v="3"/>
  </r>
  <r>
    <s v="Sugars/Sugar Substitute Products"/>
    <m/>
    <x v="122"/>
    <x v="1322"/>
    <x v="3"/>
    <x v="3"/>
    <x v="2"/>
    <x v="1"/>
    <x v="7"/>
    <n v="3.7380973378872702E-2"/>
    <x v="50"/>
    <s v="aggregate"/>
    <x v="3"/>
  </r>
  <r>
    <s v="Sugars/Sugar Substitute Products"/>
    <m/>
    <x v="122"/>
    <x v="1322"/>
    <x v="3"/>
    <x v="5"/>
    <x v="2"/>
    <x v="1"/>
    <x v="7"/>
    <n v="0.79451029171287102"/>
    <x v="50"/>
    <s v="aggregate"/>
    <x v="3"/>
  </r>
  <r>
    <s v="Sugars/Sugar Substitute Products"/>
    <m/>
    <x v="122"/>
    <x v="1322"/>
    <x v="3"/>
    <x v="4"/>
    <x v="2"/>
    <x v="1"/>
    <x v="7"/>
    <n v="8.4277184698308E-2"/>
    <x v="50"/>
    <s v="aggregate"/>
    <x v="3"/>
  </r>
  <r>
    <s v="Sugars/Sugar Substitute Products"/>
    <m/>
    <x v="122"/>
    <x v="1322"/>
    <x v="3"/>
    <x v="1"/>
    <x v="2"/>
    <x v="1"/>
    <x v="7"/>
    <n v="1.7543104082447321"/>
    <x v="50"/>
    <s v="aggregate"/>
    <x v="3"/>
  </r>
  <r>
    <s v="Sugars/Sugar Substitute Products"/>
    <m/>
    <x v="122"/>
    <x v="1322"/>
    <x v="3"/>
    <x v="2"/>
    <x v="2"/>
    <x v="1"/>
    <x v="7"/>
    <n v="2.6704788580347838"/>
    <x v="50"/>
    <s v="aggregate"/>
    <x v="3"/>
  </r>
  <r>
    <s v="Brassica Vegetables"/>
    <s v="Swedish Turnips (Rutabagas)"/>
    <x v="123"/>
    <x v="1323"/>
    <x v="1"/>
    <x v="2"/>
    <x v="1"/>
    <x v="1"/>
    <x v="15"/>
    <n v="0.28999999999999998"/>
    <x v="3"/>
    <s v="granular"/>
    <x v="1"/>
  </r>
  <r>
    <s v="Other Vegetables"/>
    <s v="Sweetcorn"/>
    <x v="124"/>
    <x v="1324"/>
    <x v="4"/>
    <x v="1"/>
    <x v="3"/>
    <x v="2"/>
    <x v="190"/>
    <n v="0.58370714249336697"/>
    <x v="5"/>
    <s v="aggregate"/>
    <x v="4"/>
  </r>
  <r>
    <s v="Other Vegetables"/>
    <s v="Sweetcorn"/>
    <x v="124"/>
    <x v="1324"/>
    <x v="4"/>
    <x v="4"/>
    <x v="3"/>
    <x v="2"/>
    <x v="190"/>
    <n v="0.90401765365011799"/>
    <x v="5"/>
    <s v="aggregate"/>
    <x v="4"/>
  </r>
  <r>
    <s v="Other Vegetables"/>
    <s v="Sweetcorn"/>
    <x v="124"/>
    <x v="1324"/>
    <x v="4"/>
    <x v="5"/>
    <x v="3"/>
    <x v="2"/>
    <x v="190"/>
    <n v="0.114708150797717"/>
    <x v="5"/>
    <s v="aggregate"/>
    <x v="4"/>
  </r>
  <r>
    <s v="Other Vegetables"/>
    <s v="Sweetcorn"/>
    <x v="124"/>
    <x v="1324"/>
    <x v="4"/>
    <x v="2"/>
    <x v="3"/>
    <x v="2"/>
    <x v="190"/>
    <n v="2.015619"/>
    <x v="5"/>
    <s v="aggregate"/>
    <x v="4"/>
  </r>
  <r>
    <s v="Other Vegetables"/>
    <s v="Sweetcorn"/>
    <x v="124"/>
    <x v="1324"/>
    <x v="4"/>
    <x v="3"/>
    <x v="3"/>
    <x v="2"/>
    <x v="190"/>
    <n v="0.41318642928187199"/>
    <x v="5"/>
    <s v="aggregate"/>
    <x v="4"/>
  </r>
  <r>
    <s v="Other Vegetables"/>
    <s v="Sweetcorn"/>
    <x v="124"/>
    <x v="1324"/>
    <x v="4"/>
    <x v="1"/>
    <x v="4"/>
    <x v="2"/>
    <x v="18"/>
    <n v="0.64434839803932398"/>
    <x v="5"/>
    <s v="aggregate"/>
    <x v="4"/>
  </r>
  <r>
    <s v="Other Vegetables"/>
    <s v="Sweetcorn"/>
    <x v="124"/>
    <x v="1324"/>
    <x v="4"/>
    <x v="4"/>
    <x v="4"/>
    <x v="2"/>
    <x v="18"/>
    <n v="0.90401765365011799"/>
    <x v="5"/>
    <s v="aggregate"/>
    <x v="4"/>
  </r>
  <r>
    <s v="Other Vegetables"/>
    <s v="Sweetcorn"/>
    <x v="124"/>
    <x v="1324"/>
    <x v="4"/>
    <x v="5"/>
    <x v="4"/>
    <x v="2"/>
    <x v="18"/>
    <n v="0.50639850987903801"/>
    <x v="5"/>
    <s v="aggregate"/>
    <x v="4"/>
  </r>
  <r>
    <s v="Other Vegetables"/>
    <s v="Sweetcorn"/>
    <x v="124"/>
    <x v="1324"/>
    <x v="4"/>
    <x v="2"/>
    <x v="4"/>
    <x v="2"/>
    <x v="18"/>
    <n v="2.5103819999999999"/>
    <x v="5"/>
    <s v="aggregate"/>
    <x v="4"/>
  </r>
  <r>
    <s v="Other Vegetables"/>
    <s v="Sweetcorn"/>
    <x v="124"/>
    <x v="1324"/>
    <x v="4"/>
    <x v="3"/>
    <x v="4"/>
    <x v="2"/>
    <x v="18"/>
    <n v="0.45561741292318098"/>
    <x v="5"/>
    <s v="aggregate"/>
    <x v="4"/>
  </r>
  <r>
    <s v="Other Vegetables"/>
    <s v="Sweetcorn"/>
    <x v="124"/>
    <x v="1325"/>
    <x v="4"/>
    <x v="1"/>
    <x v="3"/>
    <x v="2"/>
    <x v="18"/>
    <n v="0.31902117914805"/>
    <x v="5"/>
    <s v="aggregate"/>
    <x v="4"/>
  </r>
  <r>
    <s v="Other Vegetables"/>
    <s v="Sweetcorn"/>
    <x v="124"/>
    <x v="1325"/>
    <x v="4"/>
    <x v="4"/>
    <x v="3"/>
    <x v="2"/>
    <x v="18"/>
    <n v="1.5505621180637001E-2"/>
    <x v="5"/>
    <s v="aggregate"/>
    <x v="4"/>
  </r>
  <r>
    <s v="Other Vegetables"/>
    <s v="Sweetcorn"/>
    <x v="124"/>
    <x v="1325"/>
    <x v="4"/>
    <x v="5"/>
    <x v="3"/>
    <x v="2"/>
    <x v="18"/>
    <n v="6.1618702513360803E-2"/>
    <x v="5"/>
    <s v="aggregate"/>
    <x v="4"/>
  </r>
  <r>
    <s v="Other Vegetables"/>
    <s v="Sweetcorn"/>
    <x v="124"/>
    <x v="1325"/>
    <x v="4"/>
    <x v="2"/>
    <x v="3"/>
    <x v="2"/>
    <x v="18"/>
    <n v="0.43697160000000002"/>
    <x v="5"/>
    <s v="aggregate"/>
    <x v="4"/>
  </r>
  <r>
    <s v="Other Vegetables"/>
    <s v="Sweetcorn"/>
    <x v="124"/>
    <x v="1325"/>
    <x v="4"/>
    <x v="3"/>
    <x v="3"/>
    <x v="2"/>
    <x v="18"/>
    <n v="4.0826063472820202E-2"/>
    <x v="5"/>
    <s v="aggregate"/>
    <x v="4"/>
  </r>
  <r>
    <s v="Other Vegetables"/>
    <s v="Sweetcorn"/>
    <x v="124"/>
    <x v="1325"/>
    <x v="4"/>
    <x v="1"/>
    <x v="4"/>
    <x v="2"/>
    <x v="18"/>
    <n v="0.35216424600628898"/>
    <x v="5"/>
    <s v="aggregate"/>
    <x v="4"/>
  </r>
  <r>
    <s v="Other Vegetables"/>
    <s v="Sweetcorn"/>
    <x v="124"/>
    <x v="1325"/>
    <x v="4"/>
    <x v="4"/>
    <x v="4"/>
    <x v="2"/>
    <x v="18"/>
    <n v="1.5505621180637001E-2"/>
    <x v="5"/>
    <s v="aggregate"/>
    <x v="4"/>
  </r>
  <r>
    <s v="Other Vegetables"/>
    <s v="Sweetcorn"/>
    <x v="124"/>
    <x v="1325"/>
    <x v="4"/>
    <x v="5"/>
    <x v="4"/>
    <x v="2"/>
    <x v="18"/>
    <n v="0.299136270510241"/>
    <x v="5"/>
    <s v="aggregate"/>
    <x v="4"/>
  </r>
  <r>
    <s v="Other Vegetables"/>
    <s v="Sweetcorn"/>
    <x v="124"/>
    <x v="1325"/>
    <x v="4"/>
    <x v="2"/>
    <x v="4"/>
    <x v="2"/>
    <x v="18"/>
    <n v="0.71403899999999998"/>
    <x v="5"/>
    <s v="aggregate"/>
    <x v="4"/>
  </r>
  <r>
    <s v="Other Vegetables"/>
    <s v="Sweetcorn"/>
    <x v="124"/>
    <x v="1325"/>
    <x v="4"/>
    <x v="3"/>
    <x v="4"/>
    <x v="2"/>
    <x v="18"/>
    <n v="4.7232905084561502E-2"/>
    <x v="5"/>
    <s v="aggregate"/>
    <x v="4"/>
  </r>
  <r>
    <s v="Other Vegetables"/>
    <s v="Sweetcorn"/>
    <x v="124"/>
    <x v="1326"/>
    <x v="4"/>
    <x v="1"/>
    <x v="3"/>
    <x v="2"/>
    <x v="18"/>
    <n v="0.50430135348977201"/>
    <x v="5"/>
    <s v="aggregate"/>
    <x v="4"/>
  </r>
  <r>
    <s v="Other Vegetables"/>
    <s v="Sweetcorn"/>
    <x v="124"/>
    <x v="1326"/>
    <x v="4"/>
    <x v="4"/>
    <x v="3"/>
    <x v="2"/>
    <x v="18"/>
    <n v="1.9137852220944499E-2"/>
    <x v="5"/>
    <s v="aggregate"/>
    <x v="4"/>
  </r>
  <r>
    <s v="Other Vegetables"/>
    <s v="Sweetcorn"/>
    <x v="124"/>
    <x v="1326"/>
    <x v="4"/>
    <x v="5"/>
    <x v="3"/>
    <x v="2"/>
    <x v="18"/>
    <n v="8.4567572358496004E-2"/>
    <x v="5"/>
    <s v="aggregate"/>
    <x v="4"/>
  </r>
  <r>
    <s v="Other Vegetables"/>
    <s v="Sweetcorn"/>
    <x v="124"/>
    <x v="1326"/>
    <x v="4"/>
    <x v="2"/>
    <x v="3"/>
    <x v="2"/>
    <x v="18"/>
    <n v="1.1625559999999999"/>
    <x v="5"/>
    <s v="aggregate"/>
    <x v="4"/>
  </r>
  <r>
    <s v="Other Vegetables"/>
    <s v="Sweetcorn"/>
    <x v="124"/>
    <x v="1326"/>
    <x v="4"/>
    <x v="3"/>
    <x v="3"/>
    <x v="2"/>
    <x v="18"/>
    <n v="0.55454923084721197"/>
    <x v="5"/>
    <s v="aggregate"/>
    <x v="4"/>
  </r>
  <r>
    <s v="Other Vegetables"/>
    <s v="Sweetcorn"/>
    <x v="124"/>
    <x v="1326"/>
    <x v="4"/>
    <x v="1"/>
    <x v="4"/>
    <x v="2"/>
    <x v="18"/>
    <n v="0.55669315242941297"/>
    <x v="5"/>
    <s v="aggregate"/>
    <x v="4"/>
  </r>
  <r>
    <s v="Other Vegetables"/>
    <s v="Sweetcorn"/>
    <x v="124"/>
    <x v="1326"/>
    <x v="4"/>
    <x v="4"/>
    <x v="4"/>
    <x v="2"/>
    <x v="18"/>
    <n v="1.9137852220944499E-2"/>
    <x v="5"/>
    <s v="aggregate"/>
    <x v="4"/>
  </r>
  <r>
    <s v="Other Vegetables"/>
    <s v="Sweetcorn"/>
    <x v="124"/>
    <x v="1326"/>
    <x v="4"/>
    <x v="5"/>
    <x v="4"/>
    <x v="2"/>
    <x v="18"/>
    <n v="0.322085140355376"/>
    <x v="5"/>
    <s v="aggregate"/>
    <x v="4"/>
  </r>
  <r>
    <s v="Other Vegetables"/>
    <s v="Sweetcorn"/>
    <x v="124"/>
    <x v="1326"/>
    <x v="4"/>
    <x v="2"/>
    <x v="4"/>
    <x v="2"/>
    <x v="18"/>
    <n v="1.4925949999999999"/>
    <x v="5"/>
    <s v="aggregate"/>
    <x v="4"/>
  </r>
  <r>
    <s v="Other Vegetables"/>
    <s v="Sweetcorn"/>
    <x v="124"/>
    <x v="1326"/>
    <x v="4"/>
    <x v="3"/>
    <x v="4"/>
    <x v="2"/>
    <x v="18"/>
    <n v="0.59467872148637002"/>
    <x v="5"/>
    <s v="aggregate"/>
    <x v="4"/>
  </r>
  <r>
    <s v="Other Vegetables"/>
    <s v="Sweetcorn"/>
    <x v="124"/>
    <x v="1327"/>
    <x v="4"/>
    <x v="1"/>
    <x v="3"/>
    <x v="2"/>
    <x v="190"/>
    <n v="0.58370714249336697"/>
    <x v="5"/>
    <s v="aggregate"/>
    <x v="4"/>
  </r>
  <r>
    <s v="Other Vegetables"/>
    <s v="Sweetcorn"/>
    <x v="124"/>
    <x v="1327"/>
    <x v="4"/>
    <x v="4"/>
    <x v="3"/>
    <x v="2"/>
    <x v="190"/>
    <n v="1.9137852220944499E-2"/>
    <x v="5"/>
    <s v="aggregate"/>
    <x v="4"/>
  </r>
  <r>
    <s v="Other Vegetables"/>
    <s v="Sweetcorn"/>
    <x v="124"/>
    <x v="1327"/>
    <x v="4"/>
    <x v="5"/>
    <x v="3"/>
    <x v="2"/>
    <x v="190"/>
    <n v="9.7891481762365506E-2"/>
    <x v="5"/>
    <s v="aggregate"/>
    <x v="4"/>
  </r>
  <r>
    <s v="Other Vegetables"/>
    <s v="Sweetcorn"/>
    <x v="124"/>
    <x v="1327"/>
    <x v="4"/>
    <x v="2"/>
    <x v="3"/>
    <x v="2"/>
    <x v="190"/>
    <n v="0.90595199999999998"/>
    <x v="5"/>
    <s v="aggregate"/>
    <x v="4"/>
  </r>
  <r>
    <s v="Other Vegetables"/>
    <s v="Sweetcorn"/>
    <x v="124"/>
    <x v="1327"/>
    <x v="4"/>
    <x v="3"/>
    <x v="3"/>
    <x v="2"/>
    <x v="190"/>
    <n v="0.20521554858865901"/>
    <x v="5"/>
    <s v="aggregate"/>
    <x v="4"/>
  </r>
  <r>
    <s v="Other Vegetables"/>
    <s v="Sweetcorn"/>
    <x v="124"/>
    <x v="1327"/>
    <x v="4"/>
    <x v="1"/>
    <x v="4"/>
    <x v="2"/>
    <x v="18"/>
    <n v="0.64434839803932398"/>
    <x v="5"/>
    <s v="aggregate"/>
    <x v="4"/>
  </r>
  <r>
    <s v="Other Vegetables"/>
    <s v="Sweetcorn"/>
    <x v="124"/>
    <x v="1327"/>
    <x v="4"/>
    <x v="4"/>
    <x v="4"/>
    <x v="2"/>
    <x v="18"/>
    <n v="1.9137852220944499E-2"/>
    <x v="5"/>
    <s v="aggregate"/>
    <x v="4"/>
  </r>
  <r>
    <s v="Other Vegetables"/>
    <s v="Sweetcorn"/>
    <x v="124"/>
    <x v="1327"/>
    <x v="4"/>
    <x v="5"/>
    <x v="4"/>
    <x v="2"/>
    <x v="18"/>
    <n v="0.33540904975924601"/>
    <x v="5"/>
    <s v="aggregate"/>
    <x v="4"/>
  </r>
  <r>
    <s v="Other Vegetables"/>
    <s v="Sweetcorn"/>
    <x v="124"/>
    <x v="1327"/>
    <x v="4"/>
    <x v="2"/>
    <x v="4"/>
    <x v="2"/>
    <x v="18"/>
    <n v="1.228631"/>
    <x v="5"/>
    <s v="aggregate"/>
    <x v="4"/>
  </r>
  <r>
    <s v="Other Vegetables"/>
    <s v="Sweetcorn"/>
    <x v="124"/>
    <x v="1327"/>
    <x v="4"/>
    <x v="3"/>
    <x v="4"/>
    <x v="2"/>
    <x v="18"/>
    <n v="0.229736143310413"/>
    <x v="5"/>
    <s v="aggregate"/>
    <x v="4"/>
  </r>
  <r>
    <s v="Berries/Small Fruit"/>
    <s v="Table Grapes"/>
    <x v="125"/>
    <x v="1328"/>
    <x v="0"/>
    <x v="0"/>
    <x v="0"/>
    <x v="0"/>
    <x v="191"/>
    <n v="3.9942899999999997E-4"/>
    <x v="2"/>
    <s v="aggregate"/>
    <x v="0"/>
  </r>
  <r>
    <s v="Berries/Small Fruit"/>
    <s v="Table Grapes"/>
    <x v="125"/>
    <x v="1328"/>
    <x v="0"/>
    <x v="1"/>
    <x v="0"/>
    <x v="0"/>
    <x v="191"/>
    <n v="0.58337422900000002"/>
    <x v="2"/>
    <s v="aggregate"/>
    <x v="0"/>
  </r>
  <r>
    <s v="Berries/Small Fruit"/>
    <s v="Table Grapes"/>
    <x v="125"/>
    <x v="1329"/>
    <x v="0"/>
    <x v="0"/>
    <x v="0"/>
    <x v="0"/>
    <x v="192"/>
    <n v="1.9960299999999999E-4"/>
    <x v="2"/>
    <s v="aggregate"/>
    <x v="0"/>
  </r>
  <r>
    <s v="Berries/Small Fruit"/>
    <s v="Table Grapes"/>
    <x v="125"/>
    <x v="1329"/>
    <x v="0"/>
    <x v="1"/>
    <x v="0"/>
    <x v="0"/>
    <x v="192"/>
    <n v="0.36220370699999999"/>
    <x v="2"/>
    <s v="aggregate"/>
    <x v="0"/>
  </r>
  <r>
    <s v="Berries/Small Fruit"/>
    <s v="Table Grapes"/>
    <x v="125"/>
    <x v="1330"/>
    <x v="0"/>
    <x v="0"/>
    <x v="0"/>
    <x v="0"/>
    <x v="193"/>
    <n v="1.92969E-4"/>
    <x v="2"/>
    <s v="aggregate"/>
    <x v="0"/>
  </r>
  <r>
    <s v="Berries/Small Fruit"/>
    <s v="Table Grapes"/>
    <x v="125"/>
    <x v="1330"/>
    <x v="0"/>
    <x v="1"/>
    <x v="0"/>
    <x v="0"/>
    <x v="193"/>
    <n v="0.35515454699999999"/>
    <x v="2"/>
    <s v="aggregate"/>
    <x v="0"/>
  </r>
  <r>
    <s v="Berries/Small Fruit"/>
    <s v="Table Grapes"/>
    <x v="125"/>
    <x v="1331"/>
    <x v="1"/>
    <x v="2"/>
    <x v="1"/>
    <x v="1"/>
    <x v="15"/>
    <n v="0.41"/>
    <x v="3"/>
    <s v="aggregate"/>
    <x v="1"/>
  </r>
  <r>
    <s v="Sauces/Spreads/Dips/Condiments"/>
    <s v="Tomato Ketchup/Ketchup Substitutes (Perishable)"/>
    <x v="126"/>
    <x v="1332"/>
    <x v="2"/>
    <x v="1"/>
    <x v="1"/>
    <x v="2"/>
    <x v="7"/>
    <n v="2.9916730941399998"/>
    <x v="8"/>
    <s v="aggregate"/>
    <x v="2"/>
  </r>
  <r>
    <s v="Sauces/Spreads/Dips/Condiments"/>
    <s v="Tomato Ketchup/Ketchup Substitutes (Perishable)"/>
    <x v="126"/>
    <x v="1332"/>
    <x v="2"/>
    <x v="2"/>
    <x v="1"/>
    <x v="2"/>
    <x v="7"/>
    <n v="4.0897231922200001"/>
    <x v="8"/>
    <s v="aggregate"/>
    <x v="2"/>
  </r>
  <r>
    <s v="Sauces/Spreads/Dips/Condiments"/>
    <s v="Tomato Ketchup/Ketchup Substitutes (Perishable)"/>
    <x v="126"/>
    <x v="1332"/>
    <x v="2"/>
    <x v="3"/>
    <x v="1"/>
    <x v="2"/>
    <x v="7"/>
    <n v="0.17494955986999999"/>
    <x v="8"/>
    <s v="aggregate"/>
    <x v="2"/>
  </r>
  <r>
    <s v="Sauces/Spreads/Dips/Condiments"/>
    <s v="Tomato Ketchup/Ketchup Substitutes (Perishable)"/>
    <x v="126"/>
    <x v="1332"/>
    <x v="2"/>
    <x v="4"/>
    <x v="1"/>
    <x v="2"/>
    <x v="7"/>
    <n v="0.72648966999999998"/>
    <x v="8"/>
    <s v="aggregate"/>
    <x v="2"/>
  </r>
  <r>
    <s v="Sauces/Spreads/Dips/Condiments"/>
    <s v="Tomato Ketchup/Ketchup Substitutes (Perishable)"/>
    <x v="126"/>
    <x v="1332"/>
    <x v="2"/>
    <x v="5"/>
    <x v="1"/>
    <x v="2"/>
    <x v="7"/>
    <n v="0.19661086821000001"/>
    <x v="8"/>
    <s v="aggregate"/>
    <x v="2"/>
  </r>
  <r>
    <s v="Tomatoes"/>
    <m/>
    <x v="127"/>
    <x v="1333"/>
    <x v="0"/>
    <x v="0"/>
    <x v="0"/>
    <x v="0"/>
    <x v="194"/>
    <n v="3.5429100000000001E-4"/>
    <x v="2"/>
    <s v="aggregate"/>
    <x v="0"/>
  </r>
  <r>
    <s v="Tomatoes"/>
    <m/>
    <x v="127"/>
    <x v="1333"/>
    <x v="0"/>
    <x v="1"/>
    <x v="0"/>
    <x v="0"/>
    <x v="194"/>
    <n v="2.3622753809999999"/>
    <x v="2"/>
    <s v="aggregate"/>
    <x v="0"/>
  </r>
  <r>
    <s v="Tomatoes"/>
    <m/>
    <x v="127"/>
    <x v="1334"/>
    <x v="0"/>
    <x v="0"/>
    <x v="0"/>
    <x v="0"/>
    <x v="195"/>
    <n v="8.8775000000000003E-5"/>
    <x v="2"/>
    <s v="aggregate"/>
    <x v="0"/>
  </r>
  <r>
    <s v="Tomatoes"/>
    <m/>
    <x v="127"/>
    <x v="1334"/>
    <x v="0"/>
    <x v="1"/>
    <x v="0"/>
    <x v="0"/>
    <x v="195"/>
    <n v="0.14877813600000001"/>
    <x v="2"/>
    <s v="aggregate"/>
    <x v="0"/>
  </r>
  <r>
    <s v="Tomatoes"/>
    <m/>
    <x v="127"/>
    <x v="1335"/>
    <x v="0"/>
    <x v="0"/>
    <x v="0"/>
    <x v="0"/>
    <x v="196"/>
    <n v="8.2200000000000003E-4"/>
    <x v="2"/>
    <s v="aggregate"/>
    <x v="0"/>
  </r>
  <r>
    <s v="Tomatoes"/>
    <m/>
    <x v="127"/>
    <x v="1335"/>
    <x v="0"/>
    <x v="1"/>
    <x v="0"/>
    <x v="0"/>
    <x v="196"/>
    <n v="0.206687012"/>
    <x v="2"/>
    <s v="aggregate"/>
    <x v="0"/>
  </r>
  <r>
    <s v="Tomatoes"/>
    <m/>
    <x v="127"/>
    <x v="1336"/>
    <x v="0"/>
    <x v="0"/>
    <x v="0"/>
    <x v="0"/>
    <x v="197"/>
    <n v="9.4447800000000001E-4"/>
    <x v="2"/>
    <s v="aggregate"/>
    <x v="0"/>
  </r>
  <r>
    <s v="Tomatoes"/>
    <m/>
    <x v="127"/>
    <x v="1336"/>
    <x v="0"/>
    <x v="1"/>
    <x v="0"/>
    <x v="0"/>
    <x v="197"/>
    <n v="0.59472952199999995"/>
    <x v="2"/>
    <s v="aggregate"/>
    <x v="0"/>
  </r>
  <r>
    <s v="Tomatoes"/>
    <m/>
    <x v="127"/>
    <x v="1337"/>
    <x v="0"/>
    <x v="0"/>
    <x v="0"/>
    <x v="0"/>
    <x v="198"/>
    <n v="3.5231440000000002E-3"/>
    <x v="2"/>
    <s v="aggregate"/>
    <x v="0"/>
  </r>
  <r>
    <s v="Tomatoes"/>
    <m/>
    <x v="127"/>
    <x v="1337"/>
    <x v="0"/>
    <x v="1"/>
    <x v="0"/>
    <x v="0"/>
    <x v="198"/>
    <n v="0.74894276800000004"/>
    <x v="2"/>
    <s v="aggregate"/>
    <x v="0"/>
  </r>
  <r>
    <s v="Tomatoes"/>
    <m/>
    <x v="127"/>
    <x v="1338"/>
    <x v="0"/>
    <x v="0"/>
    <x v="0"/>
    <x v="0"/>
    <x v="199"/>
    <n v="2.5213900000000002E-4"/>
    <x v="2"/>
    <s v="aggregate"/>
    <x v="0"/>
  </r>
  <r>
    <s v="Tomatoes"/>
    <m/>
    <x v="127"/>
    <x v="1338"/>
    <x v="0"/>
    <x v="1"/>
    <x v="0"/>
    <x v="0"/>
    <x v="199"/>
    <n v="1.6502329179999999"/>
    <x v="2"/>
    <s v="aggregate"/>
    <x v="0"/>
  </r>
  <r>
    <s v="Tomatoes"/>
    <m/>
    <x v="127"/>
    <x v="1339"/>
    <x v="0"/>
    <x v="0"/>
    <x v="0"/>
    <x v="0"/>
    <x v="200"/>
    <n v="2.5213900000000002E-4"/>
    <x v="2"/>
    <s v="aggregate"/>
    <x v="0"/>
  </r>
  <r>
    <s v="Tomatoes"/>
    <m/>
    <x v="127"/>
    <x v="1339"/>
    <x v="0"/>
    <x v="1"/>
    <x v="0"/>
    <x v="0"/>
    <x v="200"/>
    <n v="1.6502329179999999"/>
    <x v="2"/>
    <s v="aggregate"/>
    <x v="0"/>
  </r>
  <r>
    <s v="Tomatoes"/>
    <m/>
    <x v="127"/>
    <x v="1340"/>
    <x v="0"/>
    <x v="0"/>
    <x v="0"/>
    <x v="0"/>
    <x v="201"/>
    <n v="2.3363799999999999E-4"/>
    <x v="2"/>
    <s v="aggregate"/>
    <x v="0"/>
  </r>
  <r>
    <s v="Tomatoes"/>
    <m/>
    <x v="127"/>
    <x v="1340"/>
    <x v="0"/>
    <x v="1"/>
    <x v="0"/>
    <x v="0"/>
    <x v="201"/>
    <n v="1.6165961129999999"/>
    <x v="2"/>
    <s v="aggregate"/>
    <x v="0"/>
  </r>
  <r>
    <s v="Tomatoes"/>
    <m/>
    <x v="127"/>
    <x v="1341"/>
    <x v="0"/>
    <x v="0"/>
    <x v="0"/>
    <x v="0"/>
    <x v="202"/>
    <n v="2.3363799999999999E-4"/>
    <x v="2"/>
    <s v="aggregate"/>
    <x v="0"/>
  </r>
  <r>
    <s v="Tomatoes"/>
    <m/>
    <x v="127"/>
    <x v="1341"/>
    <x v="0"/>
    <x v="1"/>
    <x v="0"/>
    <x v="0"/>
    <x v="202"/>
    <n v="1.6165961129999999"/>
    <x v="2"/>
    <s v="aggregate"/>
    <x v="0"/>
  </r>
  <r>
    <s v="Tomatoes"/>
    <m/>
    <x v="127"/>
    <x v="1342"/>
    <x v="0"/>
    <x v="0"/>
    <x v="0"/>
    <x v="0"/>
    <x v="203"/>
    <n v="3.3484500000000001E-4"/>
    <x v="2"/>
    <s v="aggregate"/>
    <x v="0"/>
  </r>
  <r>
    <s v="Tomatoes"/>
    <m/>
    <x v="127"/>
    <x v="1342"/>
    <x v="0"/>
    <x v="1"/>
    <x v="0"/>
    <x v="0"/>
    <x v="203"/>
    <n v="0.64944441200000003"/>
    <x v="2"/>
    <s v="aggregate"/>
    <x v="0"/>
  </r>
  <r>
    <s v="Tomatoes"/>
    <m/>
    <x v="127"/>
    <x v="1343"/>
    <x v="0"/>
    <x v="0"/>
    <x v="0"/>
    <x v="0"/>
    <x v="204"/>
    <n v="3.2885199999999997E-4"/>
    <x v="2"/>
    <s v="aggregate"/>
    <x v="0"/>
  </r>
  <r>
    <s v="Tomatoes"/>
    <m/>
    <x v="127"/>
    <x v="1343"/>
    <x v="0"/>
    <x v="1"/>
    <x v="0"/>
    <x v="0"/>
    <x v="204"/>
    <n v="1.9725478890000001"/>
    <x v="2"/>
    <s v="aggregate"/>
    <x v="0"/>
  </r>
  <r>
    <s v="Tomatoes"/>
    <m/>
    <x v="127"/>
    <x v="1344"/>
    <x v="0"/>
    <x v="0"/>
    <x v="0"/>
    <x v="0"/>
    <x v="205"/>
    <n v="2.5097299999999998E-4"/>
    <x v="2"/>
    <s v="aggregate"/>
    <x v="0"/>
  </r>
  <r>
    <s v="Tomatoes"/>
    <m/>
    <x v="127"/>
    <x v="1344"/>
    <x v="0"/>
    <x v="1"/>
    <x v="0"/>
    <x v="0"/>
    <x v="205"/>
    <n v="1.673390886"/>
    <x v="2"/>
    <s v="aggregate"/>
    <x v="0"/>
  </r>
  <r>
    <s v="Tomatoes"/>
    <m/>
    <x v="127"/>
    <x v="1345"/>
    <x v="0"/>
    <x v="0"/>
    <x v="0"/>
    <x v="0"/>
    <x v="195"/>
    <n v="8.5599999999999994E-5"/>
    <x v="2"/>
    <s v="aggregate"/>
    <x v="0"/>
  </r>
  <r>
    <s v="Tomatoes"/>
    <m/>
    <x v="127"/>
    <x v="1345"/>
    <x v="0"/>
    <x v="1"/>
    <x v="0"/>
    <x v="0"/>
    <x v="195"/>
    <n v="0.14345819100000001"/>
    <x v="2"/>
    <s v="aggregate"/>
    <x v="0"/>
  </r>
  <r>
    <s v="Tomatoes"/>
    <m/>
    <x v="127"/>
    <x v="1346"/>
    <x v="0"/>
    <x v="0"/>
    <x v="0"/>
    <x v="0"/>
    <x v="206"/>
    <n v="3.5040800000000002E-4"/>
    <x v="2"/>
    <s v="aggregate"/>
    <x v="0"/>
  </r>
  <r>
    <s v="Tomatoes"/>
    <m/>
    <x v="127"/>
    <x v="1346"/>
    <x v="0"/>
    <x v="1"/>
    <x v="0"/>
    <x v="0"/>
    <x v="206"/>
    <n v="2.329921728"/>
    <x v="2"/>
    <s v="aggregate"/>
    <x v="0"/>
  </r>
  <r>
    <s v="Tomatoes"/>
    <m/>
    <x v="127"/>
    <x v="1347"/>
    <x v="0"/>
    <x v="0"/>
    <x v="0"/>
    <x v="0"/>
    <x v="207"/>
    <n v="9.5396000000000006E-5"/>
    <x v="2"/>
    <s v="aggregate"/>
    <x v="0"/>
  </r>
  <r>
    <s v="Tomatoes"/>
    <m/>
    <x v="127"/>
    <x v="1347"/>
    <x v="0"/>
    <x v="1"/>
    <x v="0"/>
    <x v="0"/>
    <x v="207"/>
    <n v="0.205365196"/>
    <x v="2"/>
    <s v="aggregate"/>
    <x v="0"/>
  </r>
  <r>
    <s v="Tomatoes"/>
    <m/>
    <x v="127"/>
    <x v="1348"/>
    <x v="5"/>
    <x v="1"/>
    <x v="1"/>
    <x v="0"/>
    <x v="7"/>
    <n v="0.12456829"/>
    <x v="9"/>
    <s v="aggregate"/>
    <x v="3"/>
  </r>
  <r>
    <s v="Tomatoes"/>
    <m/>
    <x v="127"/>
    <x v="1348"/>
    <x v="5"/>
    <x v="3"/>
    <x v="1"/>
    <x v="0"/>
    <x v="7"/>
    <n v="9.3611993000000004E-2"/>
    <x v="9"/>
    <s v="aggregate"/>
    <x v="3"/>
  </r>
  <r>
    <s v="Tomatoes"/>
    <m/>
    <x v="127"/>
    <x v="1348"/>
    <x v="5"/>
    <x v="4"/>
    <x v="1"/>
    <x v="0"/>
    <x v="7"/>
    <n v="0.21849763"/>
    <x v="9"/>
    <s v="aggregate"/>
    <x v="3"/>
  </r>
  <r>
    <s v="Tomatoes"/>
    <m/>
    <x v="127"/>
    <x v="1348"/>
    <x v="5"/>
    <x v="5"/>
    <x v="1"/>
    <x v="0"/>
    <x v="7"/>
    <n v="0.16197428"/>
    <x v="9"/>
    <s v="aggregate"/>
    <x v="3"/>
  </r>
  <r>
    <s v="Tomatoes"/>
    <m/>
    <x v="127"/>
    <x v="1348"/>
    <x v="5"/>
    <x v="2"/>
    <x v="1"/>
    <x v="0"/>
    <x v="7"/>
    <n v="0.59865219300000005"/>
    <x v="9"/>
    <s v="aggregate"/>
    <x v="3"/>
  </r>
  <r>
    <s v="Tomatoes"/>
    <m/>
    <x v="127"/>
    <x v="1349"/>
    <x v="5"/>
    <x v="1"/>
    <x v="7"/>
    <x v="0"/>
    <x v="7"/>
    <n v="0.19941101"/>
    <x v="9"/>
    <s v="aggregate"/>
    <x v="3"/>
  </r>
  <r>
    <s v="Tomatoes"/>
    <m/>
    <x v="127"/>
    <x v="1349"/>
    <x v="5"/>
    <x v="3"/>
    <x v="7"/>
    <x v="0"/>
    <x v="7"/>
    <n v="0"/>
    <x v="9"/>
    <s v="aggregate"/>
    <x v="3"/>
  </r>
  <r>
    <s v="Tomatoes"/>
    <m/>
    <x v="127"/>
    <x v="1349"/>
    <x v="5"/>
    <x v="4"/>
    <x v="7"/>
    <x v="0"/>
    <x v="7"/>
    <n v="0"/>
    <x v="9"/>
    <s v="aggregate"/>
    <x v="3"/>
  </r>
  <r>
    <s v="Tomatoes"/>
    <m/>
    <x v="127"/>
    <x v="1349"/>
    <x v="5"/>
    <x v="5"/>
    <x v="7"/>
    <x v="0"/>
    <x v="7"/>
    <n v="0.17043659999999999"/>
    <x v="9"/>
    <s v="aggregate"/>
    <x v="3"/>
  </r>
  <r>
    <s v="Tomatoes"/>
    <m/>
    <x v="127"/>
    <x v="1349"/>
    <x v="5"/>
    <x v="2"/>
    <x v="7"/>
    <x v="0"/>
    <x v="7"/>
    <n v="0.36984760999999999"/>
    <x v="9"/>
    <s v="aggregate"/>
    <x v="3"/>
  </r>
  <r>
    <s v="Tomatoes"/>
    <m/>
    <x v="127"/>
    <x v="1350"/>
    <x v="5"/>
    <x v="1"/>
    <x v="1"/>
    <x v="0"/>
    <x v="7"/>
    <n v="1.5272873"/>
    <x v="9"/>
    <s v="aggregate"/>
    <x v="3"/>
  </r>
  <r>
    <s v="Tomatoes"/>
    <m/>
    <x v="127"/>
    <x v="1350"/>
    <x v="5"/>
    <x v="3"/>
    <x v="1"/>
    <x v="0"/>
    <x v="7"/>
    <n v="0"/>
    <x v="9"/>
    <s v="aggregate"/>
    <x v="3"/>
  </r>
  <r>
    <s v="Tomatoes"/>
    <m/>
    <x v="127"/>
    <x v="1350"/>
    <x v="5"/>
    <x v="4"/>
    <x v="1"/>
    <x v="0"/>
    <x v="7"/>
    <n v="0"/>
    <x v="9"/>
    <s v="aggregate"/>
    <x v="3"/>
  </r>
  <r>
    <s v="Tomatoes"/>
    <m/>
    <x v="127"/>
    <x v="1350"/>
    <x v="5"/>
    <x v="5"/>
    <x v="1"/>
    <x v="0"/>
    <x v="7"/>
    <n v="0.20963424999999999"/>
    <x v="9"/>
    <s v="aggregate"/>
    <x v="3"/>
  </r>
  <r>
    <s v="Tomatoes"/>
    <m/>
    <x v="127"/>
    <x v="1350"/>
    <x v="5"/>
    <x v="2"/>
    <x v="1"/>
    <x v="0"/>
    <x v="7"/>
    <n v="1.7369215499999999"/>
    <x v="9"/>
    <s v="aggregate"/>
    <x v="3"/>
  </r>
  <r>
    <s v="Tomatoes"/>
    <m/>
    <x v="127"/>
    <x v="1351"/>
    <x v="5"/>
    <x v="1"/>
    <x v="1"/>
    <x v="0"/>
    <x v="7"/>
    <n v="0.12456829"/>
    <x v="9"/>
    <s v="aggregate"/>
    <x v="3"/>
  </r>
  <r>
    <s v="Tomatoes"/>
    <m/>
    <x v="127"/>
    <x v="1351"/>
    <x v="5"/>
    <x v="3"/>
    <x v="1"/>
    <x v="0"/>
    <x v="7"/>
    <n v="9.3611993000000004E-2"/>
    <x v="9"/>
    <s v="aggregate"/>
    <x v="3"/>
  </r>
  <r>
    <s v="Tomatoes"/>
    <m/>
    <x v="127"/>
    <x v="1351"/>
    <x v="5"/>
    <x v="4"/>
    <x v="1"/>
    <x v="0"/>
    <x v="7"/>
    <n v="0.21849763"/>
    <x v="9"/>
    <s v="aggregate"/>
    <x v="3"/>
  </r>
  <r>
    <s v="Tomatoes"/>
    <m/>
    <x v="127"/>
    <x v="1351"/>
    <x v="5"/>
    <x v="5"/>
    <x v="1"/>
    <x v="0"/>
    <x v="7"/>
    <n v="0.16197428"/>
    <x v="9"/>
    <s v="aggregate"/>
    <x v="3"/>
  </r>
  <r>
    <s v="Tomatoes"/>
    <m/>
    <x v="127"/>
    <x v="1351"/>
    <x v="5"/>
    <x v="2"/>
    <x v="1"/>
    <x v="0"/>
    <x v="7"/>
    <n v="0.59865219300000005"/>
    <x v="9"/>
    <s v="aggregate"/>
    <x v="3"/>
  </r>
  <r>
    <s v="Tomatoes"/>
    <m/>
    <x v="127"/>
    <x v="1352"/>
    <x v="5"/>
    <x v="1"/>
    <x v="1"/>
    <x v="0"/>
    <x v="7"/>
    <n v="0.12456829"/>
    <x v="9"/>
    <s v="aggregate"/>
    <x v="3"/>
  </r>
  <r>
    <s v="Tomatoes"/>
    <m/>
    <x v="127"/>
    <x v="1352"/>
    <x v="5"/>
    <x v="3"/>
    <x v="1"/>
    <x v="0"/>
    <x v="7"/>
    <n v="9.3611993000000004E-2"/>
    <x v="9"/>
    <s v="aggregate"/>
    <x v="3"/>
  </r>
  <r>
    <s v="Tomatoes"/>
    <m/>
    <x v="127"/>
    <x v="1352"/>
    <x v="5"/>
    <x v="4"/>
    <x v="1"/>
    <x v="0"/>
    <x v="7"/>
    <n v="0.21849763"/>
    <x v="9"/>
    <s v="aggregate"/>
    <x v="3"/>
  </r>
  <r>
    <s v="Tomatoes"/>
    <m/>
    <x v="127"/>
    <x v="1352"/>
    <x v="5"/>
    <x v="5"/>
    <x v="1"/>
    <x v="0"/>
    <x v="7"/>
    <n v="0.16197428"/>
    <x v="9"/>
    <s v="aggregate"/>
    <x v="3"/>
  </r>
  <r>
    <s v="Tomatoes"/>
    <m/>
    <x v="127"/>
    <x v="1352"/>
    <x v="5"/>
    <x v="2"/>
    <x v="1"/>
    <x v="0"/>
    <x v="7"/>
    <n v="0.59865219300000005"/>
    <x v="9"/>
    <s v="aggregate"/>
    <x v="3"/>
  </r>
  <r>
    <s v="Tomatoes"/>
    <m/>
    <x v="127"/>
    <x v="1353"/>
    <x v="5"/>
    <x v="1"/>
    <x v="1"/>
    <x v="0"/>
    <x v="7"/>
    <n v="0.15571035999999999"/>
    <x v="9"/>
    <s v="aggregate"/>
    <x v="3"/>
  </r>
  <r>
    <s v="Tomatoes"/>
    <m/>
    <x v="127"/>
    <x v="1353"/>
    <x v="5"/>
    <x v="3"/>
    <x v="1"/>
    <x v="0"/>
    <x v="7"/>
    <n v="0.11701499"/>
    <x v="9"/>
    <s v="aggregate"/>
    <x v="3"/>
  </r>
  <r>
    <s v="Tomatoes"/>
    <m/>
    <x v="127"/>
    <x v="1353"/>
    <x v="5"/>
    <x v="4"/>
    <x v="1"/>
    <x v="0"/>
    <x v="7"/>
    <n v="0.27312203000000002"/>
    <x v="9"/>
    <s v="aggregate"/>
    <x v="3"/>
  </r>
  <r>
    <s v="Tomatoes"/>
    <m/>
    <x v="127"/>
    <x v="1353"/>
    <x v="5"/>
    <x v="5"/>
    <x v="1"/>
    <x v="0"/>
    <x v="7"/>
    <n v="0.20246785"/>
    <x v="9"/>
    <s v="aggregate"/>
    <x v="3"/>
  </r>
  <r>
    <s v="Tomatoes"/>
    <m/>
    <x v="127"/>
    <x v="1353"/>
    <x v="5"/>
    <x v="2"/>
    <x v="1"/>
    <x v="0"/>
    <x v="7"/>
    <n v="0.74831523"/>
    <x v="9"/>
    <s v="aggregate"/>
    <x v="3"/>
  </r>
  <r>
    <s v="Tomatoes"/>
    <m/>
    <x v="127"/>
    <x v="1354"/>
    <x v="5"/>
    <x v="1"/>
    <x v="1"/>
    <x v="0"/>
    <x v="7"/>
    <n v="0.12456829"/>
    <x v="9"/>
    <s v="aggregate"/>
    <x v="3"/>
  </r>
  <r>
    <s v="Tomatoes"/>
    <m/>
    <x v="127"/>
    <x v="1354"/>
    <x v="5"/>
    <x v="3"/>
    <x v="1"/>
    <x v="0"/>
    <x v="7"/>
    <n v="9.3611993000000004E-2"/>
    <x v="9"/>
    <s v="aggregate"/>
    <x v="3"/>
  </r>
  <r>
    <s v="Tomatoes"/>
    <m/>
    <x v="127"/>
    <x v="1354"/>
    <x v="5"/>
    <x v="4"/>
    <x v="1"/>
    <x v="0"/>
    <x v="7"/>
    <n v="0.21849763"/>
    <x v="9"/>
    <s v="aggregate"/>
    <x v="3"/>
  </r>
  <r>
    <s v="Tomatoes"/>
    <m/>
    <x v="127"/>
    <x v="1354"/>
    <x v="5"/>
    <x v="5"/>
    <x v="1"/>
    <x v="0"/>
    <x v="7"/>
    <n v="0.16197428"/>
    <x v="9"/>
    <s v="aggregate"/>
    <x v="3"/>
  </r>
  <r>
    <s v="Tomatoes"/>
    <m/>
    <x v="127"/>
    <x v="1354"/>
    <x v="5"/>
    <x v="2"/>
    <x v="1"/>
    <x v="0"/>
    <x v="7"/>
    <n v="0.59865219300000005"/>
    <x v="9"/>
    <s v="aggregate"/>
    <x v="3"/>
  </r>
  <r>
    <s v="Tomatoes"/>
    <m/>
    <x v="127"/>
    <x v="1355"/>
    <x v="5"/>
    <x v="1"/>
    <x v="1"/>
    <x v="0"/>
    <x v="7"/>
    <n v="0.19941101"/>
    <x v="9"/>
    <s v="aggregate"/>
    <x v="3"/>
  </r>
  <r>
    <s v="Tomatoes"/>
    <m/>
    <x v="127"/>
    <x v="1355"/>
    <x v="5"/>
    <x v="3"/>
    <x v="1"/>
    <x v="0"/>
    <x v="7"/>
    <n v="0"/>
    <x v="9"/>
    <s v="aggregate"/>
    <x v="3"/>
  </r>
  <r>
    <s v="Tomatoes"/>
    <m/>
    <x v="127"/>
    <x v="1355"/>
    <x v="5"/>
    <x v="4"/>
    <x v="1"/>
    <x v="0"/>
    <x v="7"/>
    <n v="0"/>
    <x v="9"/>
    <s v="aggregate"/>
    <x v="3"/>
  </r>
  <r>
    <s v="Tomatoes"/>
    <m/>
    <x v="127"/>
    <x v="1355"/>
    <x v="5"/>
    <x v="5"/>
    <x v="1"/>
    <x v="0"/>
    <x v="7"/>
    <n v="0.17043659999999999"/>
    <x v="9"/>
    <s v="aggregate"/>
    <x v="3"/>
  </r>
  <r>
    <s v="Tomatoes"/>
    <m/>
    <x v="127"/>
    <x v="1355"/>
    <x v="5"/>
    <x v="2"/>
    <x v="1"/>
    <x v="0"/>
    <x v="7"/>
    <n v="0.36984760999999999"/>
    <x v="9"/>
    <s v="aggregate"/>
    <x v="3"/>
  </r>
  <r>
    <s v="Tomatoes"/>
    <m/>
    <x v="127"/>
    <x v="1356"/>
    <x v="5"/>
    <x v="1"/>
    <x v="1"/>
    <x v="0"/>
    <x v="7"/>
    <n v="2.9924811999999998"/>
    <x v="9"/>
    <s v="aggregate"/>
    <x v="3"/>
  </r>
  <r>
    <s v="Tomatoes"/>
    <m/>
    <x v="127"/>
    <x v="1356"/>
    <x v="5"/>
    <x v="3"/>
    <x v="1"/>
    <x v="0"/>
    <x v="7"/>
    <n v="2.3536576"/>
    <x v="9"/>
    <s v="aggregate"/>
    <x v="3"/>
  </r>
  <r>
    <s v="Tomatoes"/>
    <m/>
    <x v="127"/>
    <x v="1356"/>
    <x v="5"/>
    <x v="4"/>
    <x v="1"/>
    <x v="0"/>
    <x v="7"/>
    <n v="0.68320647000000001"/>
    <x v="9"/>
    <s v="aggregate"/>
    <x v="3"/>
  </r>
  <r>
    <s v="Tomatoes"/>
    <m/>
    <x v="127"/>
    <x v="1356"/>
    <x v="5"/>
    <x v="5"/>
    <x v="1"/>
    <x v="0"/>
    <x v="7"/>
    <n v="0.27956093999999998"/>
    <x v="9"/>
    <s v="aggregate"/>
    <x v="3"/>
  </r>
  <r>
    <s v="Tomatoes"/>
    <m/>
    <x v="127"/>
    <x v="1356"/>
    <x v="5"/>
    <x v="2"/>
    <x v="1"/>
    <x v="0"/>
    <x v="7"/>
    <n v="6.30890621"/>
    <x v="9"/>
    <s v="aggregate"/>
    <x v="3"/>
  </r>
  <r>
    <s v="Tomatoes"/>
    <m/>
    <x v="127"/>
    <x v="1357"/>
    <x v="5"/>
    <x v="1"/>
    <x v="1"/>
    <x v="0"/>
    <x v="7"/>
    <n v="2.9924811999999998"/>
    <x v="9"/>
    <s v="aggregate"/>
    <x v="3"/>
  </r>
  <r>
    <s v="Tomatoes"/>
    <m/>
    <x v="127"/>
    <x v="1357"/>
    <x v="5"/>
    <x v="3"/>
    <x v="1"/>
    <x v="0"/>
    <x v="7"/>
    <n v="2.3536576"/>
    <x v="9"/>
    <s v="aggregate"/>
    <x v="3"/>
  </r>
  <r>
    <s v="Tomatoes"/>
    <m/>
    <x v="127"/>
    <x v="1357"/>
    <x v="5"/>
    <x v="4"/>
    <x v="1"/>
    <x v="0"/>
    <x v="7"/>
    <n v="0.68320647000000001"/>
    <x v="9"/>
    <s v="aggregate"/>
    <x v="3"/>
  </r>
  <r>
    <s v="Tomatoes"/>
    <m/>
    <x v="127"/>
    <x v="1357"/>
    <x v="5"/>
    <x v="5"/>
    <x v="1"/>
    <x v="0"/>
    <x v="7"/>
    <n v="0.27956093999999998"/>
    <x v="9"/>
    <s v="aggregate"/>
    <x v="3"/>
  </r>
  <r>
    <s v="Tomatoes"/>
    <m/>
    <x v="127"/>
    <x v="1357"/>
    <x v="5"/>
    <x v="2"/>
    <x v="1"/>
    <x v="0"/>
    <x v="7"/>
    <n v="6.30890621"/>
    <x v="9"/>
    <s v="aggregate"/>
    <x v="3"/>
  </r>
  <r>
    <s v="Tomatoes"/>
    <m/>
    <x v="127"/>
    <x v="1358"/>
    <x v="5"/>
    <x v="1"/>
    <x v="1"/>
    <x v="0"/>
    <x v="7"/>
    <n v="0.29259285000000002"/>
    <x v="9"/>
    <s v="aggregate"/>
    <x v="3"/>
  </r>
  <r>
    <s v="Tomatoes"/>
    <m/>
    <x v="127"/>
    <x v="1358"/>
    <x v="5"/>
    <x v="3"/>
    <x v="1"/>
    <x v="0"/>
    <x v="7"/>
    <n v="0"/>
    <x v="9"/>
    <s v="aggregate"/>
    <x v="3"/>
  </r>
  <r>
    <s v="Tomatoes"/>
    <m/>
    <x v="127"/>
    <x v="1358"/>
    <x v="5"/>
    <x v="4"/>
    <x v="1"/>
    <x v="0"/>
    <x v="7"/>
    <n v="0"/>
    <x v="9"/>
    <s v="aggregate"/>
    <x v="3"/>
  </r>
  <r>
    <s v="Tomatoes"/>
    <m/>
    <x v="127"/>
    <x v="1358"/>
    <x v="5"/>
    <x v="5"/>
    <x v="1"/>
    <x v="0"/>
    <x v="7"/>
    <n v="0.19160332999999999"/>
    <x v="9"/>
    <s v="aggregate"/>
    <x v="3"/>
  </r>
  <r>
    <s v="Tomatoes"/>
    <m/>
    <x v="127"/>
    <x v="1358"/>
    <x v="5"/>
    <x v="2"/>
    <x v="1"/>
    <x v="0"/>
    <x v="7"/>
    <n v="0.48419617999999998"/>
    <x v="9"/>
    <s v="aggregate"/>
    <x v="3"/>
  </r>
  <r>
    <s v="Tomatoes"/>
    <m/>
    <x v="127"/>
    <x v="1359"/>
    <x v="5"/>
    <x v="1"/>
    <x v="1"/>
    <x v="0"/>
    <x v="7"/>
    <n v="0.19962866000000001"/>
    <x v="9"/>
    <s v="aggregate"/>
    <x v="3"/>
  </r>
  <r>
    <s v="Tomatoes"/>
    <m/>
    <x v="127"/>
    <x v="1359"/>
    <x v="5"/>
    <x v="3"/>
    <x v="1"/>
    <x v="0"/>
    <x v="7"/>
    <n v="0.15001922000000001"/>
    <x v="9"/>
    <s v="aggregate"/>
    <x v="3"/>
  </r>
  <r>
    <s v="Tomatoes"/>
    <m/>
    <x v="127"/>
    <x v="1359"/>
    <x v="5"/>
    <x v="4"/>
    <x v="1"/>
    <x v="0"/>
    <x v="7"/>
    <n v="0.35015645000000001"/>
    <x v="9"/>
    <s v="aggregate"/>
    <x v="3"/>
  </r>
  <r>
    <s v="Tomatoes"/>
    <m/>
    <x v="127"/>
    <x v="1359"/>
    <x v="5"/>
    <x v="5"/>
    <x v="1"/>
    <x v="0"/>
    <x v="7"/>
    <n v="0.25957416999999999"/>
    <x v="9"/>
    <s v="aggregate"/>
    <x v="3"/>
  </r>
  <r>
    <s v="Tomatoes"/>
    <m/>
    <x v="127"/>
    <x v="1359"/>
    <x v="5"/>
    <x v="2"/>
    <x v="1"/>
    <x v="0"/>
    <x v="7"/>
    <n v="0.95937850000000002"/>
    <x v="9"/>
    <s v="aggregate"/>
    <x v="3"/>
  </r>
  <r>
    <s v="Tomatoes"/>
    <m/>
    <x v="127"/>
    <x v="1360"/>
    <x v="5"/>
    <x v="1"/>
    <x v="1"/>
    <x v="0"/>
    <x v="7"/>
    <n v="0.29259285000000002"/>
    <x v="9"/>
    <s v="aggregate"/>
    <x v="3"/>
  </r>
  <r>
    <s v="Tomatoes"/>
    <m/>
    <x v="127"/>
    <x v="1360"/>
    <x v="5"/>
    <x v="3"/>
    <x v="1"/>
    <x v="0"/>
    <x v="7"/>
    <n v="0"/>
    <x v="9"/>
    <s v="aggregate"/>
    <x v="3"/>
  </r>
  <r>
    <s v="Tomatoes"/>
    <m/>
    <x v="127"/>
    <x v="1360"/>
    <x v="5"/>
    <x v="4"/>
    <x v="1"/>
    <x v="0"/>
    <x v="7"/>
    <n v="0"/>
    <x v="9"/>
    <s v="aggregate"/>
    <x v="3"/>
  </r>
  <r>
    <s v="Tomatoes"/>
    <m/>
    <x v="127"/>
    <x v="1360"/>
    <x v="5"/>
    <x v="5"/>
    <x v="1"/>
    <x v="0"/>
    <x v="7"/>
    <n v="0.19160332999999999"/>
    <x v="9"/>
    <s v="aggregate"/>
    <x v="3"/>
  </r>
  <r>
    <s v="Tomatoes"/>
    <m/>
    <x v="127"/>
    <x v="1360"/>
    <x v="5"/>
    <x v="2"/>
    <x v="1"/>
    <x v="0"/>
    <x v="7"/>
    <n v="0.48419617999999998"/>
    <x v="9"/>
    <s v="aggregate"/>
    <x v="3"/>
  </r>
  <r>
    <s v="Tomatoes"/>
    <m/>
    <x v="127"/>
    <x v="852"/>
    <x v="1"/>
    <x v="2"/>
    <x v="1"/>
    <x v="1"/>
    <x v="133"/>
    <n v="2.77"/>
    <x v="3"/>
    <s v="aggregate"/>
    <x v="1"/>
  </r>
  <r>
    <s v="Tomatoes"/>
    <m/>
    <x v="127"/>
    <x v="853"/>
    <x v="1"/>
    <x v="2"/>
    <x v="1"/>
    <x v="1"/>
    <x v="134"/>
    <n v="2.58"/>
    <x v="3"/>
    <s v="aggregate"/>
    <x v="1"/>
  </r>
  <r>
    <s v="Tomatoes"/>
    <m/>
    <x v="127"/>
    <x v="1361"/>
    <x v="1"/>
    <x v="2"/>
    <x v="1"/>
    <x v="1"/>
    <x v="74"/>
    <n v="1.02"/>
    <x v="3"/>
    <s v="aggregate"/>
    <x v="1"/>
  </r>
  <r>
    <s v="Tomatoes"/>
    <m/>
    <x v="127"/>
    <x v="1362"/>
    <x v="1"/>
    <x v="2"/>
    <x v="1"/>
    <x v="1"/>
    <x v="15"/>
    <n v="0.46"/>
    <x v="3"/>
    <s v="aggregate"/>
    <x v="1"/>
  </r>
  <r>
    <s v="Tomatoes"/>
    <m/>
    <x v="127"/>
    <x v="1362"/>
    <x v="1"/>
    <x v="2"/>
    <x v="1"/>
    <x v="1"/>
    <x v="7"/>
    <n v="2.59"/>
    <x v="3"/>
    <s v="aggregate"/>
    <x v="1"/>
  </r>
  <r>
    <s v="Tomatoes"/>
    <m/>
    <x v="127"/>
    <x v="1363"/>
    <x v="1"/>
    <x v="2"/>
    <x v="1"/>
    <x v="1"/>
    <x v="78"/>
    <n v="2.69"/>
    <x v="3"/>
    <s v="aggregate"/>
    <x v="1"/>
  </r>
  <r>
    <s v="Tomatoes"/>
    <m/>
    <x v="127"/>
    <x v="1364"/>
    <x v="1"/>
    <x v="2"/>
    <x v="1"/>
    <x v="1"/>
    <x v="74"/>
    <n v="0.67"/>
    <x v="3"/>
    <s v="aggregate"/>
    <x v="1"/>
  </r>
  <r>
    <s v="Tomatoes"/>
    <m/>
    <x v="127"/>
    <x v="1365"/>
    <x v="2"/>
    <x v="1"/>
    <x v="1"/>
    <x v="2"/>
    <x v="7"/>
    <n v="2.8589047947295199"/>
    <x v="8"/>
    <s v="aggregate"/>
    <x v="2"/>
  </r>
  <r>
    <s v="Tomatoes"/>
    <m/>
    <x v="127"/>
    <x v="1365"/>
    <x v="2"/>
    <x v="2"/>
    <x v="1"/>
    <x v="2"/>
    <x v="7"/>
    <n v="4.6139208719153899"/>
    <x v="8"/>
    <s v="aggregate"/>
    <x v="2"/>
  </r>
  <r>
    <s v="Tomatoes"/>
    <m/>
    <x v="127"/>
    <x v="1365"/>
    <x v="2"/>
    <x v="3"/>
    <x v="1"/>
    <x v="2"/>
    <x v="7"/>
    <n v="1.6363581192639001E-2"/>
    <x v="8"/>
    <s v="aggregate"/>
    <x v="2"/>
  </r>
  <r>
    <s v="Tomatoes"/>
    <m/>
    <x v="127"/>
    <x v="1365"/>
    <x v="2"/>
    <x v="4"/>
    <x v="1"/>
    <x v="2"/>
    <x v="7"/>
    <n v="1.60089349"/>
    <x v="8"/>
    <s v="aggregate"/>
    <x v="2"/>
  </r>
  <r>
    <s v="Tomatoes"/>
    <m/>
    <x v="127"/>
    <x v="1365"/>
    <x v="2"/>
    <x v="5"/>
    <x v="1"/>
    <x v="2"/>
    <x v="7"/>
    <n v="0.13775900599322999"/>
    <x v="8"/>
    <s v="aggregate"/>
    <x v="2"/>
  </r>
  <r>
    <s v="Tomatoes"/>
    <m/>
    <x v="127"/>
    <x v="1366"/>
    <x v="2"/>
    <x v="1"/>
    <x v="1"/>
    <x v="2"/>
    <x v="7"/>
    <n v="7.6612439006699997"/>
    <x v="8"/>
    <s v="aggregate"/>
    <x v="2"/>
  </r>
  <r>
    <s v="Tomatoes"/>
    <m/>
    <x v="127"/>
    <x v="1366"/>
    <x v="2"/>
    <x v="2"/>
    <x v="1"/>
    <x v="2"/>
    <x v="7"/>
    <n v="8.5862884507599997"/>
    <x v="8"/>
    <s v="aggregate"/>
    <x v="2"/>
  </r>
  <r>
    <s v="Tomatoes"/>
    <m/>
    <x v="127"/>
    <x v="1366"/>
    <x v="2"/>
    <x v="3"/>
    <x v="1"/>
    <x v="2"/>
    <x v="7"/>
    <n v="0.45724593408999997"/>
    <x v="8"/>
    <s v="aggregate"/>
    <x v="2"/>
  </r>
  <r>
    <s v="Tomatoes"/>
    <m/>
    <x v="127"/>
    <x v="1366"/>
    <x v="2"/>
    <x v="4"/>
    <x v="1"/>
    <x v="2"/>
    <x v="7"/>
    <n v="0.33003960999999998"/>
    <x v="8"/>
    <s v="aggregate"/>
    <x v="2"/>
  </r>
  <r>
    <s v="Tomatoes"/>
    <m/>
    <x v="127"/>
    <x v="1366"/>
    <x v="2"/>
    <x v="5"/>
    <x v="1"/>
    <x v="2"/>
    <x v="7"/>
    <n v="0.13775900598999999"/>
    <x v="8"/>
    <s v="aggregate"/>
    <x v="2"/>
  </r>
  <r>
    <s v="Tomatoes"/>
    <m/>
    <x v="127"/>
    <x v="1367"/>
    <x v="2"/>
    <x v="1"/>
    <x v="1"/>
    <x v="2"/>
    <x v="7"/>
    <n v="2.0310866982700002"/>
    <x v="4"/>
    <s v="aggregate"/>
    <x v="2"/>
  </r>
  <r>
    <s v="Tomatoes"/>
    <m/>
    <x v="127"/>
    <x v="1367"/>
    <x v="2"/>
    <x v="2"/>
    <x v="1"/>
    <x v="2"/>
    <x v="7"/>
    <n v="2.4086383054499998"/>
    <x v="4"/>
    <s v="aggregate"/>
    <x v="2"/>
  </r>
  <r>
    <s v="Tomatoes"/>
    <m/>
    <x v="127"/>
    <x v="1367"/>
    <x v="2"/>
    <x v="3"/>
    <x v="1"/>
    <x v="2"/>
    <x v="7"/>
    <n v="1.636358119E-2"/>
    <x v="4"/>
    <s v="aggregate"/>
    <x v="2"/>
  </r>
  <r>
    <s v="Tomatoes"/>
    <m/>
    <x v="127"/>
    <x v="1367"/>
    <x v="2"/>
    <x v="4"/>
    <x v="1"/>
    <x v="2"/>
    <x v="7"/>
    <n v="0.22342902000000001"/>
    <x v="4"/>
    <s v="aggregate"/>
    <x v="2"/>
  </r>
  <r>
    <s v="Tomatoes"/>
    <m/>
    <x v="127"/>
    <x v="1367"/>
    <x v="2"/>
    <x v="5"/>
    <x v="1"/>
    <x v="2"/>
    <x v="7"/>
    <n v="0.13775900598999999"/>
    <x v="4"/>
    <s v="aggregate"/>
    <x v="2"/>
  </r>
  <r>
    <s v="Tomatoes"/>
    <m/>
    <x v="127"/>
    <x v="1368"/>
    <x v="4"/>
    <x v="1"/>
    <x v="3"/>
    <x v="2"/>
    <x v="208"/>
    <n v="12.156647848338199"/>
    <x v="5"/>
    <s v="aggregate"/>
    <x v="4"/>
  </r>
  <r>
    <s v="Tomatoes"/>
    <m/>
    <x v="127"/>
    <x v="1368"/>
    <x v="4"/>
    <x v="4"/>
    <x v="3"/>
    <x v="2"/>
    <x v="208"/>
    <n v="0.163274480622327"/>
    <x v="5"/>
    <s v="aggregate"/>
    <x v="4"/>
  </r>
  <r>
    <s v="Tomatoes"/>
    <m/>
    <x v="127"/>
    <x v="1368"/>
    <x v="4"/>
    <x v="5"/>
    <x v="3"/>
    <x v="2"/>
    <x v="208"/>
    <n v="5.9417190916186198E-2"/>
    <x v="5"/>
    <s v="aggregate"/>
    <x v="4"/>
  </r>
  <r>
    <s v="Tomatoes"/>
    <m/>
    <x v="127"/>
    <x v="1368"/>
    <x v="4"/>
    <x v="2"/>
    <x v="3"/>
    <x v="2"/>
    <x v="208"/>
    <n v="12.42046"/>
    <x v="5"/>
    <s v="aggregate"/>
    <x v="4"/>
  </r>
  <r>
    <s v="Tomatoes"/>
    <m/>
    <x v="127"/>
    <x v="1368"/>
    <x v="4"/>
    <x v="3"/>
    <x v="3"/>
    <x v="2"/>
    <x v="208"/>
    <n v="4.1116395648733699E-2"/>
    <x v="5"/>
    <s v="aggregate"/>
    <x v="4"/>
  </r>
  <r>
    <s v="Tomatoes"/>
    <m/>
    <x v="127"/>
    <x v="1368"/>
    <x v="4"/>
    <x v="1"/>
    <x v="4"/>
    <x v="2"/>
    <x v="15"/>
    <n v="0.80130208460434305"/>
    <x v="5"/>
    <s v="aggregate"/>
    <x v="4"/>
  </r>
  <r>
    <s v="Tomatoes"/>
    <m/>
    <x v="127"/>
    <x v="1368"/>
    <x v="4"/>
    <x v="4"/>
    <x v="4"/>
    <x v="2"/>
    <x v="15"/>
    <n v="0.163274480622327"/>
    <x v="5"/>
    <s v="aggregate"/>
    <x v="4"/>
  </r>
  <r>
    <s v="Tomatoes"/>
    <m/>
    <x v="127"/>
    <x v="1368"/>
    <x v="4"/>
    <x v="5"/>
    <x v="4"/>
    <x v="2"/>
    <x v="15"/>
    <n v="0.238854822743433"/>
    <x v="5"/>
    <s v="aggregate"/>
    <x v="4"/>
  </r>
  <r>
    <s v="Tomatoes"/>
    <m/>
    <x v="127"/>
    <x v="1368"/>
    <x v="4"/>
    <x v="2"/>
    <x v="4"/>
    <x v="2"/>
    <x v="15"/>
    <n v="1.246451"/>
    <x v="5"/>
    <s v="aggregate"/>
    <x v="4"/>
  </r>
  <r>
    <s v="Tomatoes"/>
    <m/>
    <x v="127"/>
    <x v="1368"/>
    <x v="4"/>
    <x v="3"/>
    <x v="4"/>
    <x v="2"/>
    <x v="15"/>
    <n v="4.3019379223333397E-2"/>
    <x v="5"/>
    <s v="aggregate"/>
    <x v="4"/>
  </r>
  <r>
    <s v="Tomatoes"/>
    <m/>
    <x v="127"/>
    <x v="1369"/>
    <x v="4"/>
    <x v="1"/>
    <x v="4"/>
    <x v="2"/>
    <x v="209"/>
    <n v="1.11008942682766"/>
    <x v="5"/>
    <s v="aggregate"/>
    <x v="4"/>
  </r>
  <r>
    <s v="Tomatoes"/>
    <m/>
    <x v="127"/>
    <x v="1369"/>
    <x v="4"/>
    <x v="4"/>
    <x v="4"/>
    <x v="2"/>
    <x v="209"/>
    <n v="2.0833977077977699"/>
    <x v="5"/>
    <s v="aggregate"/>
    <x v="4"/>
  </r>
  <r>
    <s v="Tomatoes"/>
    <m/>
    <x v="127"/>
    <x v="1369"/>
    <x v="4"/>
    <x v="5"/>
    <x v="4"/>
    <x v="2"/>
    <x v="209"/>
    <n v="0.59238446137257905"/>
    <x v="5"/>
    <s v="aggregate"/>
    <x v="4"/>
  </r>
  <r>
    <s v="Tomatoes"/>
    <m/>
    <x v="127"/>
    <x v="1369"/>
    <x v="4"/>
    <x v="2"/>
    <x v="4"/>
    <x v="2"/>
    <x v="209"/>
    <n v="4.5315399999999997"/>
    <x v="5"/>
    <s v="aggregate"/>
    <x v="4"/>
  </r>
  <r>
    <s v="Tomatoes"/>
    <m/>
    <x v="127"/>
    <x v="1369"/>
    <x v="4"/>
    <x v="3"/>
    <x v="4"/>
    <x v="2"/>
    <x v="209"/>
    <n v="0.745668687187094"/>
    <x v="5"/>
    <s v="aggregate"/>
    <x v="4"/>
  </r>
  <r>
    <s v="Tomatoes"/>
    <m/>
    <x v="127"/>
    <x v="1369"/>
    <x v="4"/>
    <x v="1"/>
    <x v="4"/>
    <x v="2"/>
    <x v="210"/>
    <n v="1.11008942682766"/>
    <x v="5"/>
    <s v="aggregate"/>
    <x v="4"/>
  </r>
  <r>
    <s v="Tomatoes"/>
    <m/>
    <x v="127"/>
    <x v="1369"/>
    <x v="4"/>
    <x v="4"/>
    <x v="4"/>
    <x v="2"/>
    <x v="210"/>
    <n v="2.0833977077977699"/>
    <x v="5"/>
    <s v="aggregate"/>
    <x v="4"/>
  </r>
  <r>
    <s v="Tomatoes"/>
    <m/>
    <x v="127"/>
    <x v="1369"/>
    <x v="4"/>
    <x v="5"/>
    <x v="4"/>
    <x v="2"/>
    <x v="210"/>
    <n v="0.59238446137257905"/>
    <x v="5"/>
    <s v="aggregate"/>
    <x v="4"/>
  </r>
  <r>
    <s v="Tomatoes"/>
    <m/>
    <x v="127"/>
    <x v="1369"/>
    <x v="4"/>
    <x v="2"/>
    <x v="4"/>
    <x v="2"/>
    <x v="210"/>
    <n v="4.5459829999999997"/>
    <x v="5"/>
    <s v="aggregate"/>
    <x v="4"/>
  </r>
  <r>
    <s v="Tomatoes"/>
    <m/>
    <x v="127"/>
    <x v="1369"/>
    <x v="4"/>
    <x v="3"/>
    <x v="4"/>
    <x v="2"/>
    <x v="210"/>
    <n v="0.76011186461470803"/>
    <x v="5"/>
    <s v="aggregate"/>
    <x v="4"/>
  </r>
  <r>
    <s v="Tomatoes"/>
    <m/>
    <x v="127"/>
    <x v="1370"/>
    <x v="4"/>
    <x v="1"/>
    <x v="4"/>
    <x v="2"/>
    <x v="209"/>
    <n v="0.45028979567093902"/>
    <x v="5"/>
    <s v="aggregate"/>
    <x v="4"/>
  </r>
  <r>
    <s v="Tomatoes"/>
    <m/>
    <x v="127"/>
    <x v="1370"/>
    <x v="4"/>
    <x v="4"/>
    <x v="4"/>
    <x v="2"/>
    <x v="209"/>
    <n v="0.71009243787489296"/>
    <x v="5"/>
    <s v="aggregate"/>
    <x v="4"/>
  </r>
  <r>
    <s v="Tomatoes"/>
    <m/>
    <x v="127"/>
    <x v="1370"/>
    <x v="4"/>
    <x v="5"/>
    <x v="4"/>
    <x v="2"/>
    <x v="209"/>
    <n v="0.64006811153292698"/>
    <x v="5"/>
    <s v="aggregate"/>
    <x v="4"/>
  </r>
  <r>
    <s v="Tomatoes"/>
    <m/>
    <x v="127"/>
    <x v="1370"/>
    <x v="4"/>
    <x v="2"/>
    <x v="4"/>
    <x v="2"/>
    <x v="209"/>
    <n v="2.0354960000000002"/>
    <x v="5"/>
    <s v="aggregate"/>
    <x v="4"/>
  </r>
  <r>
    <s v="Tomatoes"/>
    <m/>
    <x v="127"/>
    <x v="1370"/>
    <x v="4"/>
    <x v="3"/>
    <x v="4"/>
    <x v="2"/>
    <x v="209"/>
    <n v="0.23504530908691099"/>
    <x v="5"/>
    <s v="aggregate"/>
    <x v="4"/>
  </r>
  <r>
    <s v="Tomatoes"/>
    <m/>
    <x v="127"/>
    <x v="1370"/>
    <x v="4"/>
    <x v="1"/>
    <x v="4"/>
    <x v="2"/>
    <x v="210"/>
    <n v="0.45028979567093902"/>
    <x v="5"/>
    <s v="aggregate"/>
    <x v="4"/>
  </r>
  <r>
    <s v="Tomatoes"/>
    <m/>
    <x v="127"/>
    <x v="1370"/>
    <x v="4"/>
    <x v="4"/>
    <x v="4"/>
    <x v="2"/>
    <x v="210"/>
    <n v="0.71009243787489296"/>
    <x v="5"/>
    <s v="aggregate"/>
    <x v="4"/>
  </r>
  <r>
    <s v="Tomatoes"/>
    <m/>
    <x v="127"/>
    <x v="1370"/>
    <x v="4"/>
    <x v="5"/>
    <x v="4"/>
    <x v="2"/>
    <x v="210"/>
    <n v="0.64006811153292698"/>
    <x v="5"/>
    <s v="aggregate"/>
    <x v="4"/>
  </r>
  <r>
    <s v="Tomatoes"/>
    <m/>
    <x v="127"/>
    <x v="1370"/>
    <x v="4"/>
    <x v="2"/>
    <x v="4"/>
    <x v="2"/>
    <x v="210"/>
    <n v="2.0394990000000002"/>
    <x v="5"/>
    <s v="aggregate"/>
    <x v="4"/>
  </r>
  <r>
    <s v="Tomatoes"/>
    <m/>
    <x v="127"/>
    <x v="1370"/>
    <x v="4"/>
    <x v="3"/>
    <x v="4"/>
    <x v="2"/>
    <x v="210"/>
    <n v="0.239048715413028"/>
    <x v="5"/>
    <s v="aggregate"/>
    <x v="4"/>
  </r>
  <r>
    <s v="Tomatoes"/>
    <m/>
    <x v="127"/>
    <x v="1371"/>
    <x v="4"/>
    <x v="1"/>
    <x v="4"/>
    <x v="2"/>
    <x v="209"/>
    <n v="0.33466813610059698"/>
    <x v="5"/>
    <s v="aggregate"/>
    <x v="4"/>
  </r>
  <r>
    <s v="Tomatoes"/>
    <m/>
    <x v="127"/>
    <x v="1371"/>
    <x v="4"/>
    <x v="4"/>
    <x v="4"/>
    <x v="2"/>
    <x v="209"/>
    <n v="0.54389513710368498"/>
    <x v="5"/>
    <s v="aggregate"/>
    <x v="4"/>
  </r>
  <r>
    <s v="Tomatoes"/>
    <m/>
    <x v="127"/>
    <x v="1371"/>
    <x v="4"/>
    <x v="5"/>
    <x v="4"/>
    <x v="2"/>
    <x v="209"/>
    <n v="0.49215754127745098"/>
    <x v="5"/>
    <s v="aggregate"/>
    <x v="4"/>
  </r>
  <r>
    <s v="Tomatoes"/>
    <m/>
    <x v="127"/>
    <x v="1371"/>
    <x v="4"/>
    <x v="2"/>
    <x v="4"/>
    <x v="2"/>
    <x v="209"/>
    <n v="1.7873669999999999"/>
    <x v="5"/>
    <s v="aggregate"/>
    <x v="4"/>
  </r>
  <r>
    <s v="Tomatoes"/>
    <m/>
    <x v="127"/>
    <x v="1371"/>
    <x v="4"/>
    <x v="3"/>
    <x v="4"/>
    <x v="2"/>
    <x v="209"/>
    <n v="0.41664641761075399"/>
    <x v="5"/>
    <s v="aggregate"/>
    <x v="4"/>
  </r>
  <r>
    <s v="Tomatoes"/>
    <m/>
    <x v="127"/>
    <x v="1371"/>
    <x v="4"/>
    <x v="1"/>
    <x v="4"/>
    <x v="2"/>
    <x v="210"/>
    <n v="0.33466813610059698"/>
    <x v="5"/>
    <s v="aggregate"/>
    <x v="4"/>
  </r>
  <r>
    <s v="Tomatoes"/>
    <m/>
    <x v="127"/>
    <x v="1371"/>
    <x v="4"/>
    <x v="4"/>
    <x v="4"/>
    <x v="2"/>
    <x v="210"/>
    <n v="0.54389513710368498"/>
    <x v="5"/>
    <s v="aggregate"/>
    <x v="4"/>
  </r>
  <r>
    <s v="Tomatoes"/>
    <m/>
    <x v="127"/>
    <x v="1371"/>
    <x v="4"/>
    <x v="5"/>
    <x v="4"/>
    <x v="2"/>
    <x v="210"/>
    <n v="0.49215754127745098"/>
    <x v="5"/>
    <s v="aggregate"/>
    <x v="4"/>
  </r>
  <r>
    <s v="Tomatoes"/>
    <m/>
    <x v="127"/>
    <x v="1371"/>
    <x v="4"/>
    <x v="2"/>
    <x v="4"/>
    <x v="2"/>
    <x v="210"/>
    <n v="1.79261"/>
    <x v="5"/>
    <s v="aggregate"/>
    <x v="4"/>
  </r>
  <r>
    <s v="Tomatoes"/>
    <m/>
    <x v="127"/>
    <x v="1371"/>
    <x v="4"/>
    <x v="3"/>
    <x v="4"/>
    <x v="2"/>
    <x v="210"/>
    <n v="0.42188958935852"/>
    <x v="5"/>
    <s v="aggregate"/>
    <x v="4"/>
  </r>
  <r>
    <s v="Tomatoes"/>
    <m/>
    <x v="127"/>
    <x v="1362"/>
    <x v="3"/>
    <x v="0"/>
    <x v="2"/>
    <x v="1"/>
    <x v="7"/>
    <n v="0.37298726473697108"/>
    <x v="4"/>
    <s v="aggregate"/>
    <x v="3"/>
  </r>
  <r>
    <s v="Tomatoes"/>
    <m/>
    <x v="127"/>
    <x v="1362"/>
    <x v="3"/>
    <x v="6"/>
    <x v="2"/>
    <x v="1"/>
    <x v="7"/>
    <n v="0"/>
    <x v="4"/>
    <s v="aggregate"/>
    <x v="3"/>
  </r>
  <r>
    <s v="Tomatoes"/>
    <m/>
    <x v="127"/>
    <x v="1362"/>
    <x v="3"/>
    <x v="7"/>
    <x v="2"/>
    <x v="1"/>
    <x v="7"/>
    <n v="0.70544679224883566"/>
    <x v="4"/>
    <s v="aggregate"/>
    <x v="3"/>
  </r>
  <r>
    <s v="Tomatoes"/>
    <m/>
    <x v="127"/>
    <x v="1362"/>
    <x v="3"/>
    <x v="3"/>
    <x v="2"/>
    <x v="1"/>
    <x v="7"/>
    <n v="1.2381555850642195E-2"/>
    <x v="4"/>
    <s v="aggregate"/>
    <x v="3"/>
  </r>
  <r>
    <s v="Tomatoes"/>
    <m/>
    <x v="127"/>
    <x v="1362"/>
    <x v="3"/>
    <x v="5"/>
    <x v="2"/>
    <x v="1"/>
    <x v="7"/>
    <n v="0.1771107744889259"/>
    <x v="4"/>
    <s v="aggregate"/>
    <x v="3"/>
  </r>
  <r>
    <s v="Tomatoes"/>
    <m/>
    <x v="127"/>
    <x v="1362"/>
    <x v="3"/>
    <x v="4"/>
    <x v="2"/>
    <x v="1"/>
    <x v="7"/>
    <n v="0.14567136315618506"/>
    <x v="4"/>
    <s v="aggregate"/>
    <x v="3"/>
  </r>
  <r>
    <s v="Tomatoes"/>
    <m/>
    <x v="127"/>
    <x v="1362"/>
    <x v="3"/>
    <x v="1"/>
    <x v="2"/>
    <x v="1"/>
    <x v="7"/>
    <n v="1.0784340569858069"/>
    <x v="4"/>
    <s v="aggregate"/>
    <x v="3"/>
  </r>
  <r>
    <s v="Tomatoes"/>
    <m/>
    <x v="127"/>
    <x v="1362"/>
    <x v="3"/>
    <x v="2"/>
    <x v="2"/>
    <x v="1"/>
    <x v="7"/>
    <n v="1.41359775048156"/>
    <x v="4"/>
    <s v="aggregate"/>
    <x v="3"/>
  </r>
  <r>
    <s v="Meat/Poultry/Other Animals - Unprepared/Unprocessed"/>
    <s v="Turkey - Unprepared/ Unprocessed"/>
    <x v="128"/>
    <x v="1372"/>
    <x v="0"/>
    <x v="0"/>
    <x v="0"/>
    <x v="0"/>
    <x v="18"/>
    <n v="1.473953428"/>
    <x v="10"/>
    <s v="aggregate"/>
    <x v="0"/>
  </r>
  <r>
    <s v="Meat/Poultry/Other Animals - Unprepared/Unprocessed"/>
    <s v="Turkey - Unprepared/ Unprocessed"/>
    <x v="128"/>
    <x v="1372"/>
    <x v="0"/>
    <x v="1"/>
    <x v="0"/>
    <x v="0"/>
    <x v="18"/>
    <n v="5.4341233400000002"/>
    <x v="10"/>
    <s v="aggregate"/>
    <x v="0"/>
  </r>
  <r>
    <s v="Meat/Poultry/Other Animals - Unprepared/Unprocessed"/>
    <s v="Turkey - Unprepared/ Unprocessed"/>
    <x v="128"/>
    <x v="1373"/>
    <x v="0"/>
    <x v="0"/>
    <x v="0"/>
    <x v="0"/>
    <x v="211"/>
    <n v="2.0185142470000002"/>
    <x v="10"/>
    <s v="aggregate"/>
    <x v="0"/>
  </r>
  <r>
    <s v="Meat/Poultry/Other Animals - Unprepared/Unprocessed"/>
    <s v="Turkey - Unprepared/ Unprocessed"/>
    <x v="128"/>
    <x v="1373"/>
    <x v="0"/>
    <x v="1"/>
    <x v="0"/>
    <x v="0"/>
    <x v="211"/>
    <n v="7.6252518770000002"/>
    <x v="10"/>
    <s v="aggregate"/>
    <x v="0"/>
  </r>
  <r>
    <s v="Meat/Poultry/Other Animals - Unprepared/Unprocessed"/>
    <s v="Turkey - Unprepared/ Unprocessed"/>
    <x v="128"/>
    <x v="1374"/>
    <x v="0"/>
    <x v="0"/>
    <x v="0"/>
    <x v="0"/>
    <x v="47"/>
    <n v="1.4902902520000001"/>
    <x v="10"/>
    <s v="aggregate"/>
    <x v="0"/>
  </r>
  <r>
    <s v="Meat/Poultry/Other Animals - Unprepared/Unprocessed"/>
    <s v="Turkey - Unprepared/ Unprocessed"/>
    <x v="128"/>
    <x v="1374"/>
    <x v="0"/>
    <x v="1"/>
    <x v="0"/>
    <x v="0"/>
    <x v="47"/>
    <n v="5.4998571969999999"/>
    <x v="10"/>
    <s v="aggregate"/>
    <x v="0"/>
  </r>
  <r>
    <s v="Meat/Poultry/Other Animals - Unprepared/Unprocessed"/>
    <s v="Turkey - Unprepared/ Unprocessed"/>
    <x v="128"/>
    <x v="1375"/>
    <x v="2"/>
    <x v="1"/>
    <x v="1"/>
    <x v="2"/>
    <x v="7"/>
    <n v="10.45982079283"/>
    <x v="10"/>
    <s v="aggregate"/>
    <x v="2"/>
  </r>
  <r>
    <s v="Meat/Poultry/Other Animals - Unprepared/Unprocessed"/>
    <s v="Turkey - Unprepared/ Unprocessed"/>
    <x v="128"/>
    <x v="1375"/>
    <x v="2"/>
    <x v="2"/>
    <x v="1"/>
    <x v="2"/>
    <x v="7"/>
    <n v="11.950282949130001"/>
    <x v="10"/>
    <s v="aggregate"/>
    <x v="2"/>
  </r>
  <r>
    <s v="Meat/Poultry/Other Animals - Unprepared/Unprocessed"/>
    <s v="Turkey - Unprepared/ Unprocessed"/>
    <x v="128"/>
    <x v="1375"/>
    <x v="2"/>
    <x v="3"/>
    <x v="1"/>
    <x v="2"/>
    <x v="7"/>
    <n v="0.77713315687999995"/>
    <x v="10"/>
    <s v="aggregate"/>
    <x v="2"/>
  </r>
  <r>
    <s v="Meat/Poultry/Other Animals - Unprepared/Unprocessed"/>
    <s v="Turkey - Unprepared/ Unprocessed"/>
    <x v="128"/>
    <x v="1375"/>
    <x v="2"/>
    <x v="4"/>
    <x v="1"/>
    <x v="2"/>
    <x v="7"/>
    <n v="0.22342902000000001"/>
    <x v="10"/>
    <s v="aggregate"/>
    <x v="2"/>
  </r>
  <r>
    <s v="Meat/Poultry/Other Animals - Unprepared/Unprocessed"/>
    <s v="Turkey - Unprepared/ Unprocessed"/>
    <x v="128"/>
    <x v="1375"/>
    <x v="2"/>
    <x v="5"/>
    <x v="1"/>
    <x v="2"/>
    <x v="7"/>
    <n v="0.48989997942000002"/>
    <x v="10"/>
    <s v="aggregate"/>
    <x v="2"/>
  </r>
  <r>
    <s v="Meat/Poultry/Other Animals - Unprepared/Unprocessed"/>
    <m/>
    <x v="129"/>
    <x v="1376"/>
    <x v="1"/>
    <x v="2"/>
    <x v="1"/>
    <x v="1"/>
    <x v="7"/>
    <n v="6.04"/>
    <x v="1"/>
    <s v="aggregate"/>
    <x v="1"/>
  </r>
  <r>
    <s v="Vegetable Based Products / Meals"/>
    <m/>
    <x v="130"/>
    <x v="1377"/>
    <x v="5"/>
    <x v="1"/>
    <x v="1"/>
    <x v="0"/>
    <x v="7"/>
    <n v="9.3814701E-2"/>
    <x v="9"/>
    <s v="aggregate"/>
    <x v="3"/>
  </r>
  <r>
    <s v="Vegetable Based Products / Meals"/>
    <m/>
    <x v="130"/>
    <x v="1377"/>
    <x v="5"/>
    <x v="3"/>
    <x v="1"/>
    <x v="0"/>
    <x v="7"/>
    <n v="0.13621878000000001"/>
    <x v="9"/>
    <s v="aggregate"/>
    <x v="3"/>
  </r>
  <r>
    <s v="Vegetable Based Products / Meals"/>
    <m/>
    <x v="130"/>
    <x v="1377"/>
    <x v="5"/>
    <x v="4"/>
    <x v="1"/>
    <x v="0"/>
    <x v="7"/>
    <n v="0.21221738000000001"/>
    <x v="9"/>
    <s v="aggregate"/>
    <x v="3"/>
  </r>
  <r>
    <s v="Vegetable Based Products / Meals"/>
    <m/>
    <x v="130"/>
    <x v="1377"/>
    <x v="5"/>
    <x v="5"/>
    <x v="1"/>
    <x v="0"/>
    <x v="7"/>
    <n v="0.1911939"/>
    <x v="9"/>
    <s v="aggregate"/>
    <x v="3"/>
  </r>
  <r>
    <s v="Vegetable Based Products / Meals"/>
    <m/>
    <x v="130"/>
    <x v="1377"/>
    <x v="5"/>
    <x v="2"/>
    <x v="1"/>
    <x v="0"/>
    <x v="7"/>
    <n v="0.63344476100000002"/>
    <x v="9"/>
    <s v="aggregate"/>
    <x v="3"/>
  </r>
  <r>
    <s v="Vegetable Based Products / Meals"/>
    <m/>
    <x v="130"/>
    <x v="1378"/>
    <x v="1"/>
    <x v="2"/>
    <x v="1"/>
    <x v="1"/>
    <x v="15"/>
    <n v="0.57999999999999996"/>
    <x v="3"/>
    <s v="aggregate"/>
    <x v="1"/>
  </r>
  <r>
    <s v="Vegetable Based Products / Meals"/>
    <m/>
    <x v="130"/>
    <x v="1379"/>
    <x v="2"/>
    <x v="1"/>
    <x v="1"/>
    <x v="2"/>
    <x v="7"/>
    <n v="1.4474847641699999"/>
    <x v="8"/>
    <s v="aggregate"/>
    <x v="2"/>
  </r>
  <r>
    <s v="Vegetable Based Products / Meals"/>
    <m/>
    <x v="130"/>
    <x v="1379"/>
    <x v="2"/>
    <x v="2"/>
    <x v="1"/>
    <x v="2"/>
    <x v="7"/>
    <n v="2.6419507180899999"/>
    <x v="8"/>
    <s v="aggregate"/>
    <x v="2"/>
  </r>
  <r>
    <s v="Vegetable Based Products / Meals"/>
    <m/>
    <x v="130"/>
    <x v="1379"/>
    <x v="2"/>
    <x v="3"/>
    <x v="1"/>
    <x v="2"/>
    <x v="7"/>
    <n v="0.78704114170999995"/>
    <x v="8"/>
    <s v="aggregate"/>
    <x v="2"/>
  </r>
  <r>
    <s v="Vegetable Based Products / Meals"/>
    <m/>
    <x v="130"/>
    <x v="1379"/>
    <x v="2"/>
    <x v="4"/>
    <x v="1"/>
    <x v="2"/>
    <x v="7"/>
    <n v="0.22342902000000001"/>
    <x v="8"/>
    <s v="aggregate"/>
    <x v="2"/>
  </r>
  <r>
    <s v="Vegetable Based Products / Meals"/>
    <m/>
    <x v="130"/>
    <x v="1379"/>
    <x v="2"/>
    <x v="5"/>
    <x v="1"/>
    <x v="2"/>
    <x v="7"/>
    <n v="0.18399579221000001"/>
    <x v="8"/>
    <s v="aggregate"/>
    <x v="2"/>
  </r>
  <r>
    <s v="Vegetable Based Products / Meals"/>
    <m/>
    <x v="130"/>
    <x v="1380"/>
    <x v="3"/>
    <x v="0"/>
    <x v="2"/>
    <x v="1"/>
    <x v="7"/>
    <n v="0.95822960666556511"/>
    <x v="51"/>
    <s v="aggregate"/>
    <x v="3"/>
  </r>
  <r>
    <s v="Vegetable Based Products / Meals"/>
    <m/>
    <x v="130"/>
    <x v="1380"/>
    <x v="3"/>
    <x v="6"/>
    <x v="2"/>
    <x v="1"/>
    <x v="7"/>
    <n v="0"/>
    <x v="51"/>
    <s v="aggregate"/>
    <x v="3"/>
  </r>
  <r>
    <s v="Vegetable Based Products / Meals"/>
    <m/>
    <x v="130"/>
    <x v="1380"/>
    <x v="3"/>
    <x v="7"/>
    <x v="2"/>
    <x v="1"/>
    <x v="7"/>
    <n v="0.49470147431442985"/>
    <x v="51"/>
    <s v="aggregate"/>
    <x v="3"/>
  </r>
  <r>
    <s v="Vegetable Based Products / Meals"/>
    <m/>
    <x v="130"/>
    <x v="1380"/>
    <x v="3"/>
    <x v="3"/>
    <x v="2"/>
    <x v="1"/>
    <x v="7"/>
    <n v="0.7938845026289354"/>
    <x v="51"/>
    <s v="aggregate"/>
    <x v="3"/>
  </r>
  <r>
    <s v="Vegetable Based Products / Meals"/>
    <m/>
    <x v="130"/>
    <x v="1380"/>
    <x v="3"/>
    <x v="5"/>
    <x v="2"/>
    <x v="1"/>
    <x v="7"/>
    <n v="0.17692529159434159"/>
    <x v="51"/>
    <s v="aggregate"/>
    <x v="3"/>
  </r>
  <r>
    <s v="Vegetable Based Products / Meals"/>
    <m/>
    <x v="130"/>
    <x v="1380"/>
    <x v="3"/>
    <x v="4"/>
    <x v="2"/>
    <x v="1"/>
    <x v="7"/>
    <n v="0.17736057230165736"/>
    <x v="51"/>
    <s v="aggregate"/>
    <x v="3"/>
  </r>
  <r>
    <s v="Vegetable Based Products / Meals"/>
    <m/>
    <x v="130"/>
    <x v="1380"/>
    <x v="3"/>
    <x v="1"/>
    <x v="2"/>
    <x v="1"/>
    <x v="7"/>
    <n v="1.4529310809799949"/>
    <x v="51"/>
    <s v="aggregate"/>
    <x v="3"/>
  </r>
  <r>
    <s v="Vegetable Based Products / Meals"/>
    <m/>
    <x v="130"/>
    <x v="1380"/>
    <x v="3"/>
    <x v="2"/>
    <x v="2"/>
    <x v="1"/>
    <x v="7"/>
    <n v="2.6011014475049294"/>
    <x v="51"/>
    <s v="aggregate"/>
    <x v="3"/>
  </r>
  <r>
    <s v="Vegetables - Prepared/Processed"/>
    <s v="Vegetables - Prepared/Processed (Perishable)"/>
    <x v="131"/>
    <x v="1381"/>
    <x v="2"/>
    <x v="1"/>
    <x v="1"/>
    <x v="2"/>
    <x v="7"/>
    <n v="0.88374352091999997"/>
    <x v="8"/>
    <s v="aggregate"/>
    <x v="2"/>
  </r>
  <r>
    <s v="Vegetables - Prepared/Processed"/>
    <s v="Vegetables - Prepared/Processed (Perishable)"/>
    <x v="131"/>
    <x v="1381"/>
    <x v="2"/>
    <x v="2"/>
    <x v="1"/>
    <x v="2"/>
    <x v="7"/>
    <n v="1.2042299321300001"/>
    <x v="8"/>
    <s v="aggregate"/>
    <x v="2"/>
  </r>
  <r>
    <s v="Vegetables - Prepared/Processed"/>
    <s v="Vegetables - Prepared/Processed (Perishable)"/>
    <x v="131"/>
    <x v="1381"/>
    <x v="2"/>
    <x v="3"/>
    <x v="1"/>
    <x v="2"/>
    <x v="7"/>
    <n v="7.7128986509999997E-2"/>
    <x v="8"/>
    <s v="aggregate"/>
    <x v="2"/>
  </r>
  <r>
    <s v="Vegetables - Prepared/Processed"/>
    <s v="Vegetables - Prepared/Processed (Perishable)"/>
    <x v="131"/>
    <x v="1381"/>
    <x v="2"/>
    <x v="4"/>
    <x v="1"/>
    <x v="2"/>
    <x v="7"/>
    <n v="0.12069726"/>
    <x v="8"/>
    <s v="aggregate"/>
    <x v="2"/>
  </r>
  <r>
    <s v="Vegetables - Prepared/Processed"/>
    <s v="Vegetables - Prepared/Processed (Perishable)"/>
    <x v="131"/>
    <x v="1381"/>
    <x v="2"/>
    <x v="5"/>
    <x v="1"/>
    <x v="2"/>
    <x v="7"/>
    <n v="0.1226601647"/>
    <x v="8"/>
    <s v="aggregate"/>
    <x v="2"/>
  </r>
  <r>
    <s v="Vegetables - Unprepared/Unprocessed (Shelf Stable)"/>
    <m/>
    <x v="132"/>
    <x v="1382"/>
    <x v="3"/>
    <x v="0"/>
    <x v="2"/>
    <x v="1"/>
    <x v="7"/>
    <n v="1.1805758696672838E-3"/>
    <x v="4"/>
    <s v="aggregate"/>
    <x v="3"/>
  </r>
  <r>
    <s v="Vegetables - Unprepared/Unprocessed (Shelf Stable)"/>
    <m/>
    <x v="132"/>
    <x v="1382"/>
    <x v="3"/>
    <x v="6"/>
    <x v="2"/>
    <x v="1"/>
    <x v="7"/>
    <n v="0"/>
    <x v="4"/>
    <s v="aggregate"/>
    <x v="3"/>
  </r>
  <r>
    <s v="Vegetables - Unprepared/Unprocessed (Shelf Stable)"/>
    <m/>
    <x v="132"/>
    <x v="1382"/>
    <x v="3"/>
    <x v="7"/>
    <x v="2"/>
    <x v="1"/>
    <x v="7"/>
    <n v="0.17617307823108244"/>
    <x v="4"/>
    <s v="aggregate"/>
    <x v="3"/>
  </r>
  <r>
    <s v="Vegetables - Unprepared/Unprocessed (Shelf Stable)"/>
    <m/>
    <x v="132"/>
    <x v="1382"/>
    <x v="3"/>
    <x v="3"/>
    <x v="2"/>
    <x v="1"/>
    <x v="7"/>
    <n v="6.0405148711357472E-2"/>
    <x v="4"/>
    <s v="aggregate"/>
    <x v="3"/>
  </r>
  <r>
    <s v="Vegetables - Unprepared/Unprocessed (Shelf Stable)"/>
    <m/>
    <x v="132"/>
    <x v="1382"/>
    <x v="3"/>
    <x v="5"/>
    <x v="2"/>
    <x v="1"/>
    <x v="7"/>
    <n v="0.16554973736428308"/>
    <x v="4"/>
    <s v="aggregate"/>
    <x v="3"/>
  </r>
  <r>
    <s v="Vegetables - Unprepared/Unprocessed (Shelf Stable)"/>
    <m/>
    <x v="132"/>
    <x v="1382"/>
    <x v="3"/>
    <x v="4"/>
    <x v="2"/>
    <x v="1"/>
    <x v="7"/>
    <n v="4.1747506599392754E-2"/>
    <x v="4"/>
    <s v="aggregate"/>
    <x v="3"/>
  </r>
  <r>
    <s v="Vegetables - Unprepared/Unprocessed (Shelf Stable)"/>
    <m/>
    <x v="132"/>
    <x v="1382"/>
    <x v="3"/>
    <x v="1"/>
    <x v="2"/>
    <x v="1"/>
    <x v="7"/>
    <n v="0.17735365410074971"/>
    <x v="4"/>
    <s v="aggregate"/>
    <x v="3"/>
  </r>
  <r>
    <s v="Vegetables - Unprepared/Unprocessed (Shelf Stable)"/>
    <m/>
    <x v="132"/>
    <x v="1382"/>
    <x v="3"/>
    <x v="2"/>
    <x v="2"/>
    <x v="1"/>
    <x v="7"/>
    <n v="0.44505604677578303"/>
    <x v="4"/>
    <s v="aggregate"/>
    <x v="3"/>
  </r>
  <r>
    <s v="Vegetables (Non Leaf) - Unprepared/Unprocessed (Fresh)"/>
    <m/>
    <x v="133"/>
    <x v="1383"/>
    <x v="3"/>
    <x v="0"/>
    <x v="2"/>
    <x v="1"/>
    <x v="7"/>
    <n v="1.3389332394254654E-2"/>
    <x v="4"/>
    <s v="aggregate"/>
    <x v="3"/>
  </r>
  <r>
    <s v="Vegetables (Non Leaf) - Unprepared/Unprocessed (Fresh)"/>
    <m/>
    <x v="133"/>
    <x v="1383"/>
    <x v="3"/>
    <x v="6"/>
    <x v="2"/>
    <x v="1"/>
    <x v="7"/>
    <n v="0"/>
    <x v="4"/>
    <s v="aggregate"/>
    <x v="3"/>
  </r>
  <r>
    <s v="Vegetables (Non Leaf) - Unprepared/Unprocessed (Fresh)"/>
    <m/>
    <x v="133"/>
    <x v="1383"/>
    <x v="3"/>
    <x v="7"/>
    <x v="2"/>
    <x v="1"/>
    <x v="7"/>
    <n v="0.15399402875984541"/>
    <x v="4"/>
    <s v="aggregate"/>
    <x v="3"/>
  </r>
  <r>
    <s v="Vegetables (Non Leaf) - Unprepared/Unprocessed (Fresh)"/>
    <m/>
    <x v="133"/>
    <x v="1383"/>
    <x v="3"/>
    <x v="3"/>
    <x v="2"/>
    <x v="1"/>
    <x v="7"/>
    <n v="0"/>
    <x v="4"/>
    <s v="aggregate"/>
    <x v="3"/>
  </r>
  <r>
    <s v="Vegetables (Non Leaf) - Unprepared/Unprocessed (Fresh)"/>
    <m/>
    <x v="133"/>
    <x v="1383"/>
    <x v="3"/>
    <x v="5"/>
    <x v="2"/>
    <x v="1"/>
    <x v="7"/>
    <n v="0.1137696572727287"/>
    <x v="4"/>
    <s v="aggregate"/>
    <x v="3"/>
  </r>
  <r>
    <s v="Vegetables (Non Leaf) - Unprepared/Unprocessed (Fresh)"/>
    <m/>
    <x v="133"/>
    <x v="1383"/>
    <x v="3"/>
    <x v="4"/>
    <x v="2"/>
    <x v="1"/>
    <x v="7"/>
    <n v="4.4662140758658805E-2"/>
    <x v="4"/>
    <s v="aggregate"/>
    <x v="3"/>
  </r>
  <r>
    <s v="Vegetables (Non Leaf) - Unprepared/Unprocessed (Fresh)"/>
    <m/>
    <x v="133"/>
    <x v="1383"/>
    <x v="3"/>
    <x v="1"/>
    <x v="2"/>
    <x v="1"/>
    <x v="7"/>
    <n v="0.16738336115410007"/>
    <x v="4"/>
    <s v="aggregate"/>
    <x v="3"/>
  </r>
  <r>
    <s v="Vegetables (Non Leaf) - Unprepared/Unprocessed (Fresh)"/>
    <m/>
    <x v="133"/>
    <x v="1383"/>
    <x v="3"/>
    <x v="2"/>
    <x v="2"/>
    <x v="1"/>
    <x v="7"/>
    <n v="0.32581515918548759"/>
    <x v="4"/>
    <s v="aggregate"/>
    <x v="3"/>
  </r>
  <r>
    <s v="Melons"/>
    <s v="Watermelons"/>
    <x v="134"/>
    <x v="1384"/>
    <x v="1"/>
    <x v="2"/>
    <x v="1"/>
    <x v="1"/>
    <x v="15"/>
    <n v="0.32"/>
    <x v="3"/>
    <s v="aggregate"/>
    <x v="1"/>
  </r>
  <r>
    <s v="Alcoholic Beverages (Includes De-Alcoholised Variants)"/>
    <s v="Wine - Sparkling"/>
    <x v="135"/>
    <x v="1385"/>
    <x v="5"/>
    <x v="1"/>
    <x v="0"/>
    <x v="0"/>
    <x v="7"/>
    <n v="0.24370998999999999"/>
    <x v="9"/>
    <s v="aggregate"/>
    <x v="3"/>
  </r>
  <r>
    <s v="Alcoholic Beverages (Includes De-Alcoholised Variants)"/>
    <s v="Wine - Sparkling"/>
    <x v="135"/>
    <x v="1385"/>
    <x v="5"/>
    <x v="3"/>
    <x v="0"/>
    <x v="0"/>
    <x v="7"/>
    <n v="0.10332162"/>
    <x v="9"/>
    <s v="aggregate"/>
    <x v="3"/>
  </r>
  <r>
    <s v="Alcoholic Beverages (Includes De-Alcoholised Variants)"/>
    <s v="Wine - Sparkling"/>
    <x v="135"/>
    <x v="1385"/>
    <x v="5"/>
    <x v="4"/>
    <x v="0"/>
    <x v="0"/>
    <x v="7"/>
    <n v="0.49690685000000001"/>
    <x v="9"/>
    <s v="aggregate"/>
    <x v="3"/>
  </r>
  <r>
    <s v="Alcoholic Beverages (Includes De-Alcoholised Variants)"/>
    <s v="Wine - Sparkling"/>
    <x v="135"/>
    <x v="1385"/>
    <x v="5"/>
    <x v="5"/>
    <x v="0"/>
    <x v="0"/>
    <x v="7"/>
    <n v="0.29967944000000002"/>
    <x v="9"/>
    <s v="aggregate"/>
    <x v="3"/>
  </r>
  <r>
    <s v="Alcoholic Beverages (Includes De-Alcoholised Variants)"/>
    <s v="Wine - Sparkling"/>
    <x v="135"/>
    <x v="1385"/>
    <x v="5"/>
    <x v="2"/>
    <x v="0"/>
    <x v="0"/>
    <x v="7"/>
    <n v="1.1436179"/>
    <x v="9"/>
    <s v="aggregate"/>
    <x v="3"/>
  </r>
  <r>
    <s v="Alcoholic Beverages (Includes De-Alcoholised Variants)"/>
    <s v="Wine - Sparkling"/>
    <x v="135"/>
    <x v="1386"/>
    <x v="5"/>
    <x v="1"/>
    <x v="0"/>
    <x v="0"/>
    <x v="7"/>
    <n v="0.27162412000000002"/>
    <x v="9"/>
    <s v="aggregate"/>
    <x v="3"/>
  </r>
  <r>
    <s v="Alcoholic Beverages (Includes De-Alcoholised Variants)"/>
    <s v="Wine - Sparkling"/>
    <x v="135"/>
    <x v="1386"/>
    <x v="5"/>
    <x v="3"/>
    <x v="0"/>
    <x v="0"/>
    <x v="7"/>
    <n v="3.5796376999999997E-2"/>
    <x v="9"/>
    <s v="aggregate"/>
    <x v="3"/>
  </r>
  <r>
    <s v="Alcoholic Beverages (Includes De-Alcoholised Variants)"/>
    <s v="Wine - Sparkling"/>
    <x v="135"/>
    <x v="1386"/>
    <x v="5"/>
    <x v="4"/>
    <x v="0"/>
    <x v="0"/>
    <x v="7"/>
    <n v="0.49690685000000001"/>
    <x v="9"/>
    <s v="aggregate"/>
    <x v="3"/>
  </r>
  <r>
    <s v="Alcoholic Beverages (Includes De-Alcoholised Variants)"/>
    <s v="Wine - Sparkling"/>
    <x v="135"/>
    <x v="1386"/>
    <x v="5"/>
    <x v="5"/>
    <x v="0"/>
    <x v="0"/>
    <x v="7"/>
    <n v="0.30496659999999998"/>
    <x v="9"/>
    <s v="aggregate"/>
    <x v="3"/>
  </r>
  <r>
    <s v="Alcoholic Beverages (Includes De-Alcoholised Variants)"/>
    <s v="Wine - Sparkling"/>
    <x v="135"/>
    <x v="1386"/>
    <x v="5"/>
    <x v="2"/>
    <x v="0"/>
    <x v="0"/>
    <x v="7"/>
    <n v="1.1092939470000001"/>
    <x v="9"/>
    <s v="aggregate"/>
    <x v="3"/>
  </r>
  <r>
    <s v="Alcoholic Beverages (Includes De-Alcoholised Variants)"/>
    <s v="Wine - Sparkling"/>
    <x v="135"/>
    <x v="1387"/>
    <x v="5"/>
    <x v="1"/>
    <x v="0"/>
    <x v="0"/>
    <x v="7"/>
    <n v="0.27162412000000002"/>
    <x v="9"/>
    <s v="aggregate"/>
    <x v="3"/>
  </r>
  <r>
    <s v="Alcoholic Beverages (Includes De-Alcoholised Variants)"/>
    <s v="Wine - Sparkling"/>
    <x v="135"/>
    <x v="1387"/>
    <x v="5"/>
    <x v="3"/>
    <x v="0"/>
    <x v="0"/>
    <x v="7"/>
    <n v="3.5796376999999997E-2"/>
    <x v="9"/>
    <s v="aggregate"/>
    <x v="3"/>
  </r>
  <r>
    <s v="Alcoholic Beverages (Includes De-Alcoholised Variants)"/>
    <s v="Wine - Sparkling"/>
    <x v="135"/>
    <x v="1387"/>
    <x v="5"/>
    <x v="4"/>
    <x v="0"/>
    <x v="0"/>
    <x v="7"/>
    <n v="0.49690685000000001"/>
    <x v="9"/>
    <s v="aggregate"/>
    <x v="3"/>
  </r>
  <r>
    <s v="Alcoholic Beverages (Includes De-Alcoholised Variants)"/>
    <s v="Wine - Sparkling"/>
    <x v="135"/>
    <x v="1387"/>
    <x v="5"/>
    <x v="5"/>
    <x v="0"/>
    <x v="0"/>
    <x v="7"/>
    <n v="0.30496659999999998"/>
    <x v="9"/>
    <s v="aggregate"/>
    <x v="3"/>
  </r>
  <r>
    <s v="Alcoholic Beverages (Includes De-Alcoholised Variants)"/>
    <s v="Wine - Sparkling"/>
    <x v="135"/>
    <x v="1387"/>
    <x v="5"/>
    <x v="2"/>
    <x v="0"/>
    <x v="0"/>
    <x v="7"/>
    <n v="1.1092939470000001"/>
    <x v="9"/>
    <s v="aggregate"/>
    <x v="3"/>
  </r>
  <r>
    <s v="Alcoholic Beverages (Includes De-Alcoholised Variants)"/>
    <s v="Wine - Still"/>
    <x v="136"/>
    <x v="1388"/>
    <x v="5"/>
    <x v="1"/>
    <x v="0"/>
    <x v="0"/>
    <x v="7"/>
    <n v="0.22376566000000001"/>
    <x v="9"/>
    <s v="aggregate"/>
    <x v="3"/>
  </r>
  <r>
    <s v="Alcoholic Beverages (Includes De-Alcoholised Variants)"/>
    <s v="Wine - Still"/>
    <x v="136"/>
    <x v="1388"/>
    <x v="5"/>
    <x v="3"/>
    <x v="0"/>
    <x v="0"/>
    <x v="7"/>
    <n v="0.10399603"/>
    <x v="9"/>
    <s v="aggregate"/>
    <x v="3"/>
  </r>
  <r>
    <s v="Alcoholic Beverages (Includes De-Alcoholised Variants)"/>
    <s v="Wine - Still"/>
    <x v="136"/>
    <x v="1388"/>
    <x v="5"/>
    <x v="4"/>
    <x v="0"/>
    <x v="0"/>
    <x v="7"/>
    <n v="0.58993207000000003"/>
    <x v="9"/>
    <s v="aggregate"/>
    <x v="3"/>
  </r>
  <r>
    <s v="Alcoholic Beverages (Includes De-Alcoholised Variants)"/>
    <s v="Wine - Still"/>
    <x v="136"/>
    <x v="1388"/>
    <x v="5"/>
    <x v="5"/>
    <x v="0"/>
    <x v="0"/>
    <x v="7"/>
    <n v="0.1915867"/>
    <x v="9"/>
    <s v="aggregate"/>
    <x v="3"/>
  </r>
  <r>
    <s v="Alcoholic Beverages (Includes De-Alcoholised Variants)"/>
    <s v="Wine - Still"/>
    <x v="136"/>
    <x v="1388"/>
    <x v="5"/>
    <x v="2"/>
    <x v="0"/>
    <x v="0"/>
    <x v="7"/>
    <n v="1.1092804599999999"/>
    <x v="9"/>
    <s v="aggregate"/>
    <x v="3"/>
  </r>
  <r>
    <s v="Alcoholic Beverages (Includes De-Alcoholised Variants)"/>
    <s v="Wine - Still"/>
    <x v="136"/>
    <x v="1389"/>
    <x v="5"/>
    <x v="1"/>
    <x v="0"/>
    <x v="0"/>
    <x v="7"/>
    <n v="0"/>
    <x v="9"/>
    <s v="aggregate"/>
    <x v="3"/>
  </r>
  <r>
    <s v="Alcoholic Beverages (Includes De-Alcoholised Variants)"/>
    <s v="Wine - Still"/>
    <x v="136"/>
    <x v="1389"/>
    <x v="5"/>
    <x v="3"/>
    <x v="0"/>
    <x v="0"/>
    <x v="7"/>
    <n v="0.46581280000000003"/>
    <x v="9"/>
    <s v="aggregate"/>
    <x v="3"/>
  </r>
  <r>
    <s v="Alcoholic Beverages (Includes De-Alcoholised Variants)"/>
    <s v="Wine - Still"/>
    <x v="136"/>
    <x v="1389"/>
    <x v="5"/>
    <x v="4"/>
    <x v="0"/>
    <x v="0"/>
    <x v="7"/>
    <n v="0.49690685000000001"/>
    <x v="9"/>
    <s v="aggregate"/>
    <x v="3"/>
  </r>
  <r>
    <s v="Alcoholic Beverages (Includes De-Alcoholised Variants)"/>
    <s v="Wine - Still"/>
    <x v="136"/>
    <x v="1389"/>
    <x v="5"/>
    <x v="5"/>
    <x v="0"/>
    <x v="0"/>
    <x v="7"/>
    <n v="0.17690960999999999"/>
    <x v="9"/>
    <s v="aggregate"/>
    <x v="3"/>
  </r>
  <r>
    <s v="Alcoholic Beverages (Includes De-Alcoholised Variants)"/>
    <s v="Wine - Still"/>
    <x v="136"/>
    <x v="1389"/>
    <x v="5"/>
    <x v="2"/>
    <x v="0"/>
    <x v="0"/>
    <x v="7"/>
    <n v="1.13962926"/>
    <x v="9"/>
    <s v="aggregate"/>
    <x v="3"/>
  </r>
  <r>
    <s v="Alcoholic Beverages (Includes De-Alcoholised Variants)"/>
    <s v="Wine - Still"/>
    <x v="136"/>
    <x v="1390"/>
    <x v="5"/>
    <x v="1"/>
    <x v="0"/>
    <x v="0"/>
    <x v="7"/>
    <n v="0.22376566000000001"/>
    <x v="9"/>
    <s v="aggregate"/>
    <x v="3"/>
  </r>
  <r>
    <s v="Alcoholic Beverages (Includes De-Alcoholised Variants)"/>
    <s v="Wine - Still"/>
    <x v="136"/>
    <x v="1390"/>
    <x v="5"/>
    <x v="3"/>
    <x v="0"/>
    <x v="0"/>
    <x v="7"/>
    <n v="0.10399603"/>
    <x v="9"/>
    <s v="aggregate"/>
    <x v="3"/>
  </r>
  <r>
    <s v="Alcoholic Beverages (Includes De-Alcoholised Variants)"/>
    <s v="Wine - Still"/>
    <x v="136"/>
    <x v="1390"/>
    <x v="5"/>
    <x v="4"/>
    <x v="0"/>
    <x v="0"/>
    <x v="7"/>
    <n v="0.58993207000000003"/>
    <x v="9"/>
    <s v="aggregate"/>
    <x v="3"/>
  </r>
  <r>
    <s v="Alcoholic Beverages (Includes De-Alcoholised Variants)"/>
    <s v="Wine - Still"/>
    <x v="136"/>
    <x v="1390"/>
    <x v="5"/>
    <x v="5"/>
    <x v="0"/>
    <x v="0"/>
    <x v="7"/>
    <n v="0.1915867"/>
    <x v="9"/>
    <s v="aggregate"/>
    <x v="3"/>
  </r>
  <r>
    <s v="Alcoholic Beverages (Includes De-Alcoholised Variants)"/>
    <s v="Wine - Still"/>
    <x v="136"/>
    <x v="1390"/>
    <x v="5"/>
    <x v="2"/>
    <x v="0"/>
    <x v="0"/>
    <x v="7"/>
    <n v="1.1092804599999999"/>
    <x v="9"/>
    <s v="aggregate"/>
    <x v="3"/>
  </r>
  <r>
    <s v="Alcoholic Beverages (Includes De-Alcoholised Variants)"/>
    <s v="Wine - Still"/>
    <x v="136"/>
    <x v="1391"/>
    <x v="5"/>
    <x v="1"/>
    <x v="0"/>
    <x v="0"/>
    <x v="7"/>
    <n v="0.22376566000000001"/>
    <x v="9"/>
    <s v="aggregate"/>
    <x v="3"/>
  </r>
  <r>
    <s v="Alcoholic Beverages (Includes De-Alcoholised Variants)"/>
    <s v="Wine - Still"/>
    <x v="136"/>
    <x v="1391"/>
    <x v="5"/>
    <x v="3"/>
    <x v="0"/>
    <x v="0"/>
    <x v="7"/>
    <n v="0.10399603"/>
    <x v="9"/>
    <s v="aggregate"/>
    <x v="3"/>
  </r>
  <r>
    <s v="Alcoholic Beverages (Includes De-Alcoholised Variants)"/>
    <s v="Wine - Still"/>
    <x v="136"/>
    <x v="1391"/>
    <x v="5"/>
    <x v="4"/>
    <x v="0"/>
    <x v="0"/>
    <x v="7"/>
    <n v="0.58993207000000003"/>
    <x v="9"/>
    <s v="aggregate"/>
    <x v="3"/>
  </r>
  <r>
    <s v="Alcoholic Beverages (Includes De-Alcoholised Variants)"/>
    <s v="Wine - Still"/>
    <x v="136"/>
    <x v="1391"/>
    <x v="5"/>
    <x v="5"/>
    <x v="0"/>
    <x v="0"/>
    <x v="7"/>
    <n v="0.1915867"/>
    <x v="9"/>
    <s v="aggregate"/>
    <x v="3"/>
  </r>
  <r>
    <s v="Alcoholic Beverages (Includes De-Alcoholised Variants)"/>
    <s v="Wine - Still"/>
    <x v="136"/>
    <x v="1391"/>
    <x v="5"/>
    <x v="2"/>
    <x v="0"/>
    <x v="0"/>
    <x v="7"/>
    <n v="1.1092804599999999"/>
    <x v="9"/>
    <s v="aggregate"/>
    <x v="3"/>
  </r>
  <r>
    <s v="Alcoholic Beverages (Includes De-Alcoholised Variants)"/>
    <s v="Wine - Still"/>
    <x v="136"/>
    <x v="1392"/>
    <x v="5"/>
    <x v="1"/>
    <x v="0"/>
    <x v="0"/>
    <x v="7"/>
    <n v="0.22376566000000001"/>
    <x v="9"/>
    <s v="aggregate"/>
    <x v="3"/>
  </r>
  <r>
    <s v="Alcoholic Beverages (Includes De-Alcoholised Variants)"/>
    <s v="Wine - Still"/>
    <x v="136"/>
    <x v="1392"/>
    <x v="5"/>
    <x v="3"/>
    <x v="0"/>
    <x v="0"/>
    <x v="7"/>
    <n v="0.10399603"/>
    <x v="9"/>
    <s v="aggregate"/>
    <x v="3"/>
  </r>
  <r>
    <s v="Alcoholic Beverages (Includes De-Alcoholised Variants)"/>
    <s v="Wine - Still"/>
    <x v="136"/>
    <x v="1392"/>
    <x v="5"/>
    <x v="4"/>
    <x v="0"/>
    <x v="0"/>
    <x v="7"/>
    <n v="0.58993207000000003"/>
    <x v="9"/>
    <s v="aggregate"/>
    <x v="3"/>
  </r>
  <r>
    <s v="Alcoholic Beverages (Includes De-Alcoholised Variants)"/>
    <s v="Wine - Still"/>
    <x v="136"/>
    <x v="1392"/>
    <x v="5"/>
    <x v="5"/>
    <x v="0"/>
    <x v="0"/>
    <x v="7"/>
    <n v="0.1915867"/>
    <x v="9"/>
    <s v="aggregate"/>
    <x v="3"/>
  </r>
  <r>
    <s v="Alcoholic Beverages (Includes De-Alcoholised Variants)"/>
    <s v="Wine - Still"/>
    <x v="136"/>
    <x v="1392"/>
    <x v="5"/>
    <x v="2"/>
    <x v="0"/>
    <x v="0"/>
    <x v="7"/>
    <n v="1.1092804599999999"/>
    <x v="9"/>
    <s v="aggregate"/>
    <x v="3"/>
  </r>
  <r>
    <s v="Alcoholic Beverages (Includes De-Alcoholised Variants)"/>
    <s v="Wine - Still"/>
    <x v="136"/>
    <x v="1393"/>
    <x v="5"/>
    <x v="1"/>
    <x v="0"/>
    <x v="0"/>
    <x v="7"/>
    <n v="0.22376566000000001"/>
    <x v="9"/>
    <s v="aggregate"/>
    <x v="3"/>
  </r>
  <r>
    <s v="Alcoholic Beverages (Includes De-Alcoholised Variants)"/>
    <s v="Wine - Still"/>
    <x v="136"/>
    <x v="1393"/>
    <x v="5"/>
    <x v="3"/>
    <x v="0"/>
    <x v="0"/>
    <x v="7"/>
    <n v="0.10399603"/>
    <x v="9"/>
    <s v="aggregate"/>
    <x v="3"/>
  </r>
  <r>
    <s v="Alcoholic Beverages (Includes De-Alcoholised Variants)"/>
    <s v="Wine - Still"/>
    <x v="136"/>
    <x v="1393"/>
    <x v="5"/>
    <x v="4"/>
    <x v="0"/>
    <x v="0"/>
    <x v="7"/>
    <n v="0.58993207000000003"/>
    <x v="9"/>
    <s v="aggregate"/>
    <x v="3"/>
  </r>
  <r>
    <s v="Alcoholic Beverages (Includes De-Alcoholised Variants)"/>
    <s v="Wine - Still"/>
    <x v="136"/>
    <x v="1393"/>
    <x v="5"/>
    <x v="5"/>
    <x v="0"/>
    <x v="0"/>
    <x v="7"/>
    <n v="0.1915867"/>
    <x v="9"/>
    <s v="aggregate"/>
    <x v="3"/>
  </r>
  <r>
    <s v="Alcoholic Beverages (Includes De-Alcoholised Variants)"/>
    <s v="Wine - Still"/>
    <x v="136"/>
    <x v="1393"/>
    <x v="5"/>
    <x v="2"/>
    <x v="0"/>
    <x v="0"/>
    <x v="7"/>
    <n v="1.1092804599999999"/>
    <x v="9"/>
    <s v="aggregate"/>
    <x v="3"/>
  </r>
  <r>
    <s v="Alcoholic Beverages (Includes De-Alcoholised Variants)"/>
    <s v="Wine - Still"/>
    <x v="136"/>
    <x v="1394"/>
    <x v="5"/>
    <x v="1"/>
    <x v="0"/>
    <x v="0"/>
    <x v="7"/>
    <n v="0.25433349"/>
    <x v="9"/>
    <s v="aggregate"/>
    <x v="3"/>
  </r>
  <r>
    <s v="Alcoholic Beverages (Includes De-Alcoholised Variants)"/>
    <s v="Wine - Still"/>
    <x v="136"/>
    <x v="1394"/>
    <x v="5"/>
    <x v="3"/>
    <x v="0"/>
    <x v="0"/>
    <x v="7"/>
    <n v="1.7799717E-2"/>
    <x v="9"/>
    <s v="aggregate"/>
    <x v="3"/>
  </r>
  <r>
    <s v="Alcoholic Beverages (Includes De-Alcoholised Variants)"/>
    <s v="Wine - Still"/>
    <x v="136"/>
    <x v="1394"/>
    <x v="5"/>
    <x v="4"/>
    <x v="0"/>
    <x v="0"/>
    <x v="7"/>
    <n v="0.49690685000000001"/>
    <x v="9"/>
    <s v="aggregate"/>
    <x v="3"/>
  </r>
  <r>
    <s v="Alcoholic Beverages (Includes De-Alcoholised Variants)"/>
    <s v="Wine - Still"/>
    <x v="136"/>
    <x v="1394"/>
    <x v="5"/>
    <x v="5"/>
    <x v="0"/>
    <x v="0"/>
    <x v="7"/>
    <n v="0.30383487999999997"/>
    <x v="9"/>
    <s v="aggregate"/>
    <x v="3"/>
  </r>
  <r>
    <s v="Alcoholic Beverages (Includes De-Alcoholised Variants)"/>
    <s v="Wine - Still"/>
    <x v="136"/>
    <x v="1394"/>
    <x v="5"/>
    <x v="2"/>
    <x v="0"/>
    <x v="0"/>
    <x v="7"/>
    <n v="1.0728749369999999"/>
    <x v="9"/>
    <s v="aggregate"/>
    <x v="3"/>
  </r>
  <r>
    <s v="Alcoholic Beverages (Includes De-Alcoholised Variants)"/>
    <s v="Wine - Still"/>
    <x v="136"/>
    <x v="1395"/>
    <x v="5"/>
    <x v="1"/>
    <x v="0"/>
    <x v="0"/>
    <x v="7"/>
    <n v="0.27162412000000002"/>
    <x v="9"/>
    <s v="aggregate"/>
    <x v="3"/>
  </r>
  <r>
    <s v="Alcoholic Beverages (Includes De-Alcoholised Variants)"/>
    <s v="Wine - Still"/>
    <x v="136"/>
    <x v="1395"/>
    <x v="5"/>
    <x v="3"/>
    <x v="0"/>
    <x v="0"/>
    <x v="7"/>
    <n v="3.5796376999999997E-2"/>
    <x v="9"/>
    <s v="aggregate"/>
    <x v="3"/>
  </r>
  <r>
    <s v="Alcoholic Beverages (Includes De-Alcoholised Variants)"/>
    <s v="Wine - Still"/>
    <x v="136"/>
    <x v="1395"/>
    <x v="5"/>
    <x v="4"/>
    <x v="0"/>
    <x v="0"/>
    <x v="7"/>
    <n v="0.49690685000000001"/>
    <x v="9"/>
    <s v="aggregate"/>
    <x v="3"/>
  </r>
  <r>
    <s v="Alcoholic Beverages (Includes De-Alcoholised Variants)"/>
    <s v="Wine - Still"/>
    <x v="136"/>
    <x v="1395"/>
    <x v="5"/>
    <x v="5"/>
    <x v="0"/>
    <x v="0"/>
    <x v="7"/>
    <n v="0.30496659999999998"/>
    <x v="9"/>
    <s v="aggregate"/>
    <x v="3"/>
  </r>
  <r>
    <s v="Alcoholic Beverages (Includes De-Alcoholised Variants)"/>
    <s v="Wine - Still"/>
    <x v="136"/>
    <x v="1395"/>
    <x v="5"/>
    <x v="2"/>
    <x v="0"/>
    <x v="0"/>
    <x v="7"/>
    <n v="1.1092939470000001"/>
    <x v="9"/>
    <s v="aggregate"/>
    <x v="3"/>
  </r>
  <r>
    <s v="Alcoholic Beverages (Includes De-Alcoholised Variants)"/>
    <s v="Wine - Still"/>
    <x v="136"/>
    <x v="1396"/>
    <x v="5"/>
    <x v="1"/>
    <x v="0"/>
    <x v="0"/>
    <x v="7"/>
    <n v="0.27162412000000002"/>
    <x v="9"/>
    <s v="aggregate"/>
    <x v="3"/>
  </r>
  <r>
    <s v="Alcoholic Beverages (Includes De-Alcoholised Variants)"/>
    <s v="Wine - Still"/>
    <x v="136"/>
    <x v="1396"/>
    <x v="5"/>
    <x v="3"/>
    <x v="0"/>
    <x v="0"/>
    <x v="7"/>
    <n v="3.5796376999999997E-2"/>
    <x v="9"/>
    <s v="aggregate"/>
    <x v="3"/>
  </r>
  <r>
    <s v="Alcoholic Beverages (Includes De-Alcoholised Variants)"/>
    <s v="Wine - Still"/>
    <x v="136"/>
    <x v="1396"/>
    <x v="5"/>
    <x v="4"/>
    <x v="0"/>
    <x v="0"/>
    <x v="7"/>
    <n v="0.49690685000000001"/>
    <x v="9"/>
    <s v="aggregate"/>
    <x v="3"/>
  </r>
  <r>
    <s v="Alcoholic Beverages (Includes De-Alcoholised Variants)"/>
    <s v="Wine - Still"/>
    <x v="136"/>
    <x v="1396"/>
    <x v="5"/>
    <x v="5"/>
    <x v="0"/>
    <x v="0"/>
    <x v="7"/>
    <n v="0.30496659999999998"/>
    <x v="9"/>
    <s v="aggregate"/>
    <x v="3"/>
  </r>
  <r>
    <s v="Alcoholic Beverages (Includes De-Alcoholised Variants)"/>
    <s v="Wine - Still"/>
    <x v="136"/>
    <x v="1396"/>
    <x v="5"/>
    <x v="2"/>
    <x v="0"/>
    <x v="0"/>
    <x v="7"/>
    <n v="1.1092939470000001"/>
    <x v="9"/>
    <s v="aggregate"/>
    <x v="3"/>
  </r>
  <r>
    <s v="Alcoholic Beverages (Includes De-Alcoholised Variants)"/>
    <s v="Wine - Still"/>
    <x v="136"/>
    <x v="1397"/>
    <x v="5"/>
    <x v="1"/>
    <x v="0"/>
    <x v="0"/>
    <x v="7"/>
    <n v="0.27162412000000002"/>
    <x v="9"/>
    <s v="aggregate"/>
    <x v="3"/>
  </r>
  <r>
    <s v="Alcoholic Beverages (Includes De-Alcoholised Variants)"/>
    <s v="Wine - Still"/>
    <x v="136"/>
    <x v="1397"/>
    <x v="5"/>
    <x v="3"/>
    <x v="0"/>
    <x v="0"/>
    <x v="7"/>
    <n v="3.5796376999999997E-2"/>
    <x v="9"/>
    <s v="aggregate"/>
    <x v="3"/>
  </r>
  <r>
    <s v="Alcoholic Beverages (Includes De-Alcoholised Variants)"/>
    <s v="Wine - Still"/>
    <x v="136"/>
    <x v="1397"/>
    <x v="5"/>
    <x v="4"/>
    <x v="0"/>
    <x v="0"/>
    <x v="7"/>
    <n v="0.49690685000000001"/>
    <x v="9"/>
    <s v="aggregate"/>
    <x v="3"/>
  </r>
  <r>
    <s v="Alcoholic Beverages (Includes De-Alcoholised Variants)"/>
    <s v="Wine - Still"/>
    <x v="136"/>
    <x v="1397"/>
    <x v="5"/>
    <x v="5"/>
    <x v="0"/>
    <x v="0"/>
    <x v="7"/>
    <n v="0.19473145"/>
    <x v="9"/>
    <s v="aggregate"/>
    <x v="3"/>
  </r>
  <r>
    <s v="Alcoholic Beverages (Includes De-Alcoholised Variants)"/>
    <s v="Wine - Still"/>
    <x v="136"/>
    <x v="1397"/>
    <x v="5"/>
    <x v="2"/>
    <x v="0"/>
    <x v="0"/>
    <x v="7"/>
    <n v="0.999058797"/>
    <x v="9"/>
    <s v="aggregate"/>
    <x v="3"/>
  </r>
  <r>
    <s v="Alcoholic Beverages (Includes De-Alcoholised Variants)"/>
    <s v="Wine - Still"/>
    <x v="136"/>
    <x v="1398"/>
    <x v="2"/>
    <x v="1"/>
    <x v="1"/>
    <x v="2"/>
    <x v="7"/>
    <n v="0.39103476836000001"/>
    <x v="42"/>
    <s v="aggregate"/>
    <x v="2"/>
  </r>
  <r>
    <s v="Alcoholic Beverages (Includes De-Alcoholised Variants)"/>
    <s v="Wine - Still"/>
    <x v="136"/>
    <x v="1398"/>
    <x v="2"/>
    <x v="2"/>
    <x v="1"/>
    <x v="2"/>
    <x v="7"/>
    <n v="1.81941215797"/>
    <x v="42"/>
    <s v="aggregate"/>
    <x v="2"/>
  </r>
  <r>
    <s v="Alcoholic Beverages (Includes De-Alcoholised Variants)"/>
    <s v="Wine - Still"/>
    <x v="136"/>
    <x v="1398"/>
    <x v="2"/>
    <x v="3"/>
    <x v="1"/>
    <x v="2"/>
    <x v="7"/>
    <n v="0.16489858906999999"/>
    <x v="42"/>
    <s v="aggregate"/>
    <x v="2"/>
  </r>
  <r>
    <s v="Alcoholic Beverages (Includes De-Alcoholised Variants)"/>
    <s v="Wine - Still"/>
    <x v="136"/>
    <x v="1398"/>
    <x v="2"/>
    <x v="4"/>
    <x v="1"/>
    <x v="2"/>
    <x v="7"/>
    <n v="1.15807499"/>
    <x v="42"/>
    <s v="aggregate"/>
    <x v="2"/>
  </r>
  <r>
    <s v="Alcoholic Beverages (Includes De-Alcoholised Variants)"/>
    <s v="Wine - Still"/>
    <x v="136"/>
    <x v="1398"/>
    <x v="2"/>
    <x v="5"/>
    <x v="1"/>
    <x v="2"/>
    <x v="7"/>
    <n v="0.10540381054"/>
    <x v="42"/>
    <s v="aggregate"/>
    <x v="2"/>
  </r>
  <r>
    <s v="Alcoholic Beverages (Includes De-Alcoholised Variants)"/>
    <s v="Wine - Still"/>
    <x v="136"/>
    <x v="1399"/>
    <x v="2"/>
    <x v="1"/>
    <x v="1"/>
    <x v="2"/>
    <x v="7"/>
    <n v="1.13544555467"/>
    <x v="42"/>
    <s v="aggregate"/>
    <x v="2"/>
  </r>
  <r>
    <s v="Alcoholic Beverages (Includes De-Alcoholised Variants)"/>
    <s v="Wine - Still"/>
    <x v="136"/>
    <x v="1399"/>
    <x v="2"/>
    <x v="2"/>
    <x v="1"/>
    <x v="2"/>
    <x v="7"/>
    <n v="2.8065972555399998"/>
    <x v="42"/>
    <s v="aggregate"/>
    <x v="2"/>
  </r>
  <r>
    <s v="Alcoholic Beverages (Includes De-Alcoholised Variants)"/>
    <s v="Wine - Still"/>
    <x v="136"/>
    <x v="1399"/>
    <x v="2"/>
    <x v="3"/>
    <x v="1"/>
    <x v="2"/>
    <x v="7"/>
    <n v="0.25946866869000001"/>
    <x v="42"/>
    <s v="aggregate"/>
    <x v="2"/>
  </r>
  <r>
    <s v="Alcoholic Beverages (Includes De-Alcoholised Variants)"/>
    <s v="Wine - Still"/>
    <x v="136"/>
    <x v="1399"/>
    <x v="2"/>
    <x v="4"/>
    <x v="1"/>
    <x v="2"/>
    <x v="7"/>
    <n v="1.17863213"/>
    <x v="42"/>
    <s v="aggregate"/>
    <x v="2"/>
  </r>
  <r>
    <s v="Alcoholic Beverages (Includes De-Alcoholised Variants)"/>
    <s v="Wine - Still"/>
    <x v="136"/>
    <x v="1399"/>
    <x v="2"/>
    <x v="5"/>
    <x v="1"/>
    <x v="2"/>
    <x v="7"/>
    <n v="0.23305090217999999"/>
    <x v="42"/>
    <s v="aggregate"/>
    <x v="2"/>
  </r>
  <r>
    <s v="Alcoholic Beverages (Includes De-Alcoholised Variants)"/>
    <s v="Wine - Still"/>
    <x v="136"/>
    <x v="1400"/>
    <x v="3"/>
    <x v="0"/>
    <x v="2"/>
    <x v="1"/>
    <x v="7"/>
    <n v="-6.1264312057043843E-2"/>
    <x v="52"/>
    <s v="aggregate"/>
    <x v="3"/>
  </r>
  <r>
    <s v="Alcoholic Beverages (Includes De-Alcoholised Variants)"/>
    <s v="Wine - Still"/>
    <x v="136"/>
    <x v="1400"/>
    <x v="3"/>
    <x v="6"/>
    <x v="2"/>
    <x v="1"/>
    <x v="7"/>
    <n v="0"/>
    <x v="52"/>
    <s v="aggregate"/>
    <x v="3"/>
  </r>
  <r>
    <s v="Alcoholic Beverages (Includes De-Alcoholised Variants)"/>
    <s v="Wine - Still"/>
    <x v="136"/>
    <x v="1400"/>
    <x v="3"/>
    <x v="7"/>
    <x v="2"/>
    <x v="1"/>
    <x v="7"/>
    <n v="0.62602693647189334"/>
    <x v="52"/>
    <s v="aggregate"/>
    <x v="3"/>
  </r>
  <r>
    <s v="Alcoholic Beverages (Includes De-Alcoholised Variants)"/>
    <s v="Wine - Still"/>
    <x v="136"/>
    <x v="1400"/>
    <x v="3"/>
    <x v="3"/>
    <x v="2"/>
    <x v="1"/>
    <x v="7"/>
    <n v="0.13862640686841321"/>
    <x v="52"/>
    <s v="aggregate"/>
    <x v="3"/>
  </r>
  <r>
    <s v="Alcoholic Beverages (Includes De-Alcoholised Variants)"/>
    <s v="Wine - Still"/>
    <x v="136"/>
    <x v="1400"/>
    <x v="3"/>
    <x v="5"/>
    <x v="2"/>
    <x v="1"/>
    <x v="7"/>
    <n v="9.3284143472140368E-2"/>
    <x v="52"/>
    <s v="aggregate"/>
    <x v="3"/>
  </r>
  <r>
    <s v="Alcoholic Beverages (Includes De-Alcoholised Variants)"/>
    <s v="Wine - Still"/>
    <x v="136"/>
    <x v="1400"/>
    <x v="3"/>
    <x v="4"/>
    <x v="2"/>
    <x v="1"/>
    <x v="7"/>
    <n v="0.74923152392532932"/>
    <x v="52"/>
    <s v="aggregate"/>
    <x v="3"/>
  </r>
  <r>
    <s v="Alcoholic Beverages (Includes De-Alcoholised Variants)"/>
    <s v="Wine - Still"/>
    <x v="136"/>
    <x v="1400"/>
    <x v="3"/>
    <x v="1"/>
    <x v="2"/>
    <x v="1"/>
    <x v="7"/>
    <n v="0.56476262441484948"/>
    <x v="52"/>
    <s v="aggregate"/>
    <x v="3"/>
  </r>
  <r>
    <s v="Alcoholic Beverages (Includes De-Alcoholised Variants)"/>
    <s v="Wine - Still"/>
    <x v="136"/>
    <x v="1400"/>
    <x v="3"/>
    <x v="2"/>
    <x v="2"/>
    <x v="1"/>
    <x v="7"/>
    <n v="1.5459046986807323"/>
    <x v="52"/>
    <s v="aggregate"/>
    <x v="3"/>
  </r>
  <r>
    <s v="Crops for Beverages"/>
    <s v="Wine Grapes"/>
    <x v="137"/>
    <x v="1401"/>
    <x v="0"/>
    <x v="0"/>
    <x v="0"/>
    <x v="0"/>
    <x v="212"/>
    <n v="5.5543E-5"/>
    <x v="53"/>
    <s v="aggregate"/>
    <x v="0"/>
  </r>
  <r>
    <s v="Crops for Beverages"/>
    <s v="Wine Grapes"/>
    <x v="137"/>
    <x v="1401"/>
    <x v="0"/>
    <x v="1"/>
    <x v="0"/>
    <x v="0"/>
    <x v="212"/>
    <n v="0.146807408"/>
    <x v="53"/>
    <s v="aggregate"/>
    <x v="0"/>
  </r>
  <r>
    <s v="Crops for Beverages"/>
    <s v="Wine Grapes"/>
    <x v="137"/>
    <x v="1402"/>
    <x v="0"/>
    <x v="0"/>
    <x v="0"/>
    <x v="0"/>
    <x v="213"/>
    <n v="5.6975999999999998E-5"/>
    <x v="53"/>
    <s v="aggregate"/>
    <x v="0"/>
  </r>
  <r>
    <s v="Crops for Beverages"/>
    <s v="Wine Grapes"/>
    <x v="137"/>
    <x v="1402"/>
    <x v="0"/>
    <x v="1"/>
    <x v="0"/>
    <x v="0"/>
    <x v="213"/>
    <n v="0.16804954899999999"/>
    <x v="53"/>
    <s v="aggregate"/>
    <x v="0"/>
  </r>
  <r>
    <s v="Crops for Beverages"/>
    <s v="Wine Grapes"/>
    <x v="137"/>
    <x v="1403"/>
    <x v="0"/>
    <x v="0"/>
    <x v="0"/>
    <x v="0"/>
    <x v="214"/>
    <n v="1.0597100000000001E-4"/>
    <x v="53"/>
    <s v="aggregate"/>
    <x v="0"/>
  </r>
  <r>
    <s v="Crops for Beverages"/>
    <s v="Wine Grapes"/>
    <x v="137"/>
    <x v="1403"/>
    <x v="0"/>
    <x v="1"/>
    <x v="0"/>
    <x v="0"/>
    <x v="214"/>
    <n v="0.244674479"/>
    <x v="53"/>
    <s v="aggregate"/>
    <x v="0"/>
  </r>
  <r>
    <s v="Crops for Beverages"/>
    <s v="Wine Grapes"/>
    <x v="137"/>
    <x v="1404"/>
    <x v="0"/>
    <x v="0"/>
    <x v="0"/>
    <x v="0"/>
    <x v="215"/>
    <n v="9.4691999999999994E-5"/>
    <x v="53"/>
    <s v="aggregate"/>
    <x v="0"/>
  </r>
  <r>
    <s v="Crops for Beverages"/>
    <s v="Wine Grapes"/>
    <x v="137"/>
    <x v="1404"/>
    <x v="0"/>
    <x v="1"/>
    <x v="0"/>
    <x v="0"/>
    <x v="215"/>
    <n v="0.30583350300000001"/>
    <x v="53"/>
    <s v="aggregate"/>
    <x v="0"/>
  </r>
  <r>
    <s v="Crops for Beverages"/>
    <s v="Wine Grapes"/>
    <x v="137"/>
    <x v="1405"/>
    <x v="0"/>
    <x v="0"/>
    <x v="0"/>
    <x v="0"/>
    <x v="216"/>
    <n v="2.0995200000000001E-4"/>
    <x v="53"/>
    <s v="aggregate"/>
    <x v="0"/>
  </r>
  <r>
    <s v="Crops for Beverages"/>
    <s v="Wine Grapes"/>
    <x v="137"/>
    <x v="1405"/>
    <x v="0"/>
    <x v="1"/>
    <x v="0"/>
    <x v="0"/>
    <x v="216"/>
    <n v="0.68706244299999997"/>
    <x v="53"/>
    <s v="aggregate"/>
    <x v="0"/>
  </r>
  <r>
    <s v="Yogurt/Yogurt Substitutes"/>
    <s v="Yogurt (Perishable)"/>
    <x v="138"/>
    <x v="1406"/>
    <x v="1"/>
    <x v="2"/>
    <x v="1"/>
    <x v="1"/>
    <x v="7"/>
    <n v="1.43"/>
    <x v="35"/>
    <s v="aggregate"/>
    <x v="1"/>
  </r>
  <r>
    <s v="Yogurt/Yogurt Substitutes"/>
    <s v="Yogurt (Perishable)"/>
    <x v="138"/>
    <x v="1407"/>
    <x v="2"/>
    <x v="1"/>
    <x v="1"/>
    <x v="2"/>
    <x v="7"/>
    <n v="1.0133595796999999"/>
    <x v="8"/>
    <s v="aggregate"/>
    <x v="2"/>
  </r>
  <r>
    <s v="Yogurt/Yogurt Substitutes"/>
    <s v="Yogurt (Perishable)"/>
    <x v="138"/>
    <x v="1407"/>
    <x v="2"/>
    <x v="2"/>
    <x v="1"/>
    <x v="2"/>
    <x v="7"/>
    <n v="1.50898774735"/>
    <x v="8"/>
    <s v="aggregate"/>
    <x v="2"/>
  </r>
  <r>
    <s v="Yogurt/Yogurt Substitutes"/>
    <s v="Yogurt (Perishable)"/>
    <x v="138"/>
    <x v="1407"/>
    <x v="2"/>
    <x v="3"/>
    <x v="1"/>
    <x v="2"/>
    <x v="7"/>
    <n v="0.24018815151"/>
    <x v="8"/>
    <s v="aggregate"/>
    <x v="2"/>
  </r>
  <r>
    <s v="Yogurt/Yogurt Substitutes"/>
    <s v="Yogurt (Perishable)"/>
    <x v="138"/>
    <x v="1407"/>
    <x v="2"/>
    <x v="4"/>
    <x v="1"/>
    <x v="2"/>
    <x v="7"/>
    <n v="0.15226434"/>
    <x v="8"/>
    <s v="aggregate"/>
    <x v="2"/>
  </r>
  <r>
    <s v="Yogurt/Yogurt Substitutes"/>
    <s v="Yogurt (Perishable)"/>
    <x v="138"/>
    <x v="1407"/>
    <x v="2"/>
    <x v="5"/>
    <x v="1"/>
    <x v="2"/>
    <x v="7"/>
    <n v="0.10317567614000001"/>
    <x v="8"/>
    <s v="aggregate"/>
    <x v="2"/>
  </r>
  <r>
    <s v="Yogurt/Yogurt Substitutes"/>
    <s v="Yogurt Substitutes (Perishable)"/>
    <x v="139"/>
    <x v="1408"/>
    <x v="2"/>
    <x v="1"/>
    <x v="1"/>
    <x v="2"/>
    <x v="7"/>
    <n v="0.77453436618821803"/>
    <x v="8"/>
    <s v="aggregate"/>
    <x v="2"/>
  </r>
  <r>
    <s v="Yogurt/Yogurt Substitutes"/>
    <s v="Yogurt Substitutes (Perishable)"/>
    <x v="139"/>
    <x v="1408"/>
    <x v="2"/>
    <x v="2"/>
    <x v="1"/>
    <x v="2"/>
    <x v="7"/>
    <n v="0.94766223631480595"/>
    <x v="8"/>
    <s v="aggregate"/>
    <x v="2"/>
  </r>
  <r>
    <s v="Yogurt/Yogurt Substitutes"/>
    <s v="Yogurt Substitutes (Perishable)"/>
    <x v="139"/>
    <x v="1408"/>
    <x v="2"/>
    <x v="3"/>
    <x v="1"/>
    <x v="2"/>
    <x v="7"/>
    <n v="1.4187058822499999E-2"/>
    <x v="8"/>
    <s v="aggregate"/>
    <x v="2"/>
  </r>
  <r>
    <s v="Yogurt/Yogurt Substitutes"/>
    <s v="Yogurt Substitutes (Perishable)"/>
    <x v="139"/>
    <x v="1408"/>
    <x v="2"/>
    <x v="4"/>
    <x v="1"/>
    <x v="2"/>
    <x v="7"/>
    <n v="0.15226434"/>
    <x v="8"/>
    <s v="aggregate"/>
    <x v="2"/>
  </r>
  <r>
    <s v="Yogurt/Yogurt Substitutes"/>
    <s v="Yogurt Substitutes (Perishable)"/>
    <x v="139"/>
    <x v="1408"/>
    <x v="2"/>
    <x v="5"/>
    <x v="1"/>
    <x v="2"/>
    <x v="7"/>
    <n v="6.67647130408793E-3"/>
    <x v="8"/>
    <s v="aggregate"/>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
  <r>
    <s v="Bananas"/>
    <m/>
    <x v="0"/>
    <x v="0"/>
    <x v="0"/>
    <x v="0"/>
    <x v="0"/>
    <x v="0"/>
    <x v="0"/>
    <n v="0.65574971000000004"/>
    <x v="0"/>
    <s v="aggregate"/>
    <x v="0"/>
  </r>
  <r>
    <s v="Bananas"/>
    <m/>
    <x v="0"/>
    <x v="0"/>
    <x v="0"/>
    <x v="1"/>
    <x v="0"/>
    <x v="0"/>
    <x v="0"/>
    <n v="0"/>
    <x v="0"/>
    <s v="aggregate"/>
    <x v="0"/>
  </r>
  <r>
    <s v="Bananas"/>
    <m/>
    <x v="0"/>
    <x v="0"/>
    <x v="0"/>
    <x v="2"/>
    <x v="0"/>
    <x v="0"/>
    <x v="0"/>
    <n v="0"/>
    <x v="0"/>
    <s v="aggregate"/>
    <x v="0"/>
  </r>
  <r>
    <s v="Bananas"/>
    <m/>
    <x v="0"/>
    <x v="0"/>
    <x v="0"/>
    <x v="3"/>
    <x v="0"/>
    <x v="0"/>
    <x v="0"/>
    <n v="0.53372688000000001"/>
    <x v="0"/>
    <s v="aggregate"/>
    <x v="0"/>
  </r>
  <r>
    <s v="Bananas"/>
    <m/>
    <x v="0"/>
    <x v="0"/>
    <x v="0"/>
    <x v="4"/>
    <x v="0"/>
    <x v="0"/>
    <x v="0"/>
    <n v="1.1894765899999999"/>
    <x v="0"/>
    <s v="aggregate"/>
    <x v="0"/>
  </r>
  <r>
    <s v="Bananas"/>
    <m/>
    <x v="0"/>
    <x v="1"/>
    <x v="1"/>
    <x v="0"/>
    <x v="0"/>
    <x v="1"/>
    <x v="0"/>
    <n v="0.156243701138672"/>
    <x v="1"/>
    <s v="aggregate"/>
    <x v="0"/>
  </r>
  <r>
    <s v="Bananas"/>
    <m/>
    <x v="0"/>
    <x v="1"/>
    <x v="1"/>
    <x v="4"/>
    <x v="0"/>
    <x v="1"/>
    <x v="0"/>
    <n v="0.51712768059146896"/>
    <x v="1"/>
    <s v="aggregate"/>
    <x v="0"/>
  </r>
  <r>
    <s v="Bananas"/>
    <m/>
    <x v="0"/>
    <x v="1"/>
    <x v="1"/>
    <x v="1"/>
    <x v="0"/>
    <x v="1"/>
    <x v="0"/>
    <n v="6.2782409767398004E-2"/>
    <x v="1"/>
    <s v="aggregate"/>
    <x v="0"/>
  </r>
  <r>
    <s v="Bananas"/>
    <m/>
    <x v="0"/>
    <x v="1"/>
    <x v="1"/>
    <x v="2"/>
    <x v="0"/>
    <x v="1"/>
    <x v="0"/>
    <n v="1.052236E-2"/>
    <x v="1"/>
    <s v="aggregate"/>
    <x v="0"/>
  </r>
  <r>
    <s v="Bananas"/>
    <m/>
    <x v="0"/>
    <x v="1"/>
    <x v="1"/>
    <x v="3"/>
    <x v="0"/>
    <x v="1"/>
    <x v="0"/>
    <n v="0.28757920968539902"/>
    <x v="1"/>
    <s v="aggregate"/>
    <x v="0"/>
  </r>
  <r>
    <s v="Meat/Poultry/Other Animals - Unprepared/Unprocessed"/>
    <s v="Beef - Unprepared/Unprocessed"/>
    <x v="1"/>
    <x v="2"/>
    <x v="1"/>
    <x v="0"/>
    <x v="0"/>
    <x v="1"/>
    <x v="0"/>
    <n v="32.228995326080103"/>
    <x v="2"/>
    <s v="aggregate"/>
    <x v="0"/>
  </r>
  <r>
    <s v="Meat/Poultry/Other Animals - Unprepared/Unprocessed"/>
    <s v="Beef - Unprepared/Unprocessed"/>
    <x v="1"/>
    <x v="2"/>
    <x v="1"/>
    <x v="4"/>
    <x v="0"/>
    <x v="1"/>
    <x v="0"/>
    <n v="33.847960408588001"/>
    <x v="2"/>
    <s v="aggregate"/>
    <x v="0"/>
  </r>
  <r>
    <s v="Meat/Poultry/Other Animals - Unprepared/Unprocessed"/>
    <s v="Beef - Unprepared/Unprocessed"/>
    <x v="1"/>
    <x v="2"/>
    <x v="1"/>
    <x v="1"/>
    <x v="0"/>
    <x v="1"/>
    <x v="0"/>
    <n v="1.05600978747339"/>
    <x v="2"/>
    <s v="aggregate"/>
    <x v="0"/>
  </r>
  <r>
    <s v="Meat/Poultry/Other Animals - Unprepared/Unprocessed"/>
    <s v="Beef - Unprepared/Unprocessed"/>
    <x v="1"/>
    <x v="2"/>
    <x v="1"/>
    <x v="2"/>
    <x v="0"/>
    <x v="1"/>
    <x v="0"/>
    <n v="0.22342902000000001"/>
    <x v="2"/>
    <s v="aggregate"/>
    <x v="0"/>
  </r>
  <r>
    <s v="Meat/Poultry/Other Animals - Unprepared/Unprocessed"/>
    <s v="Beef - Unprepared/Unprocessed"/>
    <x v="1"/>
    <x v="2"/>
    <x v="1"/>
    <x v="3"/>
    <x v="0"/>
    <x v="1"/>
    <x v="0"/>
    <n v="0.33952627503451899"/>
    <x v="2"/>
    <s v="aggregate"/>
    <x v="0"/>
  </r>
  <r>
    <s v="Meat/Poultry/Other Animals - Unprepared/Unprocessed"/>
    <s v="Beef - Unprepared/Unprocessed"/>
    <x v="1"/>
    <x v="3"/>
    <x v="2"/>
    <x v="0"/>
    <x v="1"/>
    <x v="1"/>
    <x v="0"/>
    <n v="14"/>
    <x v="3"/>
    <s v="aggregate"/>
    <x v="0"/>
  </r>
  <r>
    <s v="Meat/Poultry/Other Animals - Unprepared/Unprocessed"/>
    <s v="Beef - Unprepared/Unprocessed"/>
    <x v="1"/>
    <x v="3"/>
    <x v="2"/>
    <x v="4"/>
    <x v="1"/>
    <x v="1"/>
    <x v="0"/>
    <n v="15.618965082507899"/>
    <x v="3"/>
    <s v="aggregate"/>
    <x v="0"/>
  </r>
  <r>
    <s v="Meat/Poultry/Other Animals - Unprepared/Unprocessed"/>
    <s v="Beef - Unprepared/Unprocessed"/>
    <x v="1"/>
    <x v="4"/>
    <x v="2"/>
    <x v="0"/>
    <x v="1"/>
    <x v="1"/>
    <x v="0"/>
    <n v="11.7"/>
    <x v="3"/>
    <s v="aggregate"/>
    <x v="0"/>
  </r>
  <r>
    <s v="Meat/Poultry/Other Animals - Unprepared/Unprocessed"/>
    <s v="Beef - Unprepared/Unprocessed"/>
    <x v="1"/>
    <x v="4"/>
    <x v="2"/>
    <x v="4"/>
    <x v="1"/>
    <x v="1"/>
    <x v="0"/>
    <n v="13.318965082507894"/>
    <x v="3"/>
    <s v="aggregate"/>
    <x v="0"/>
  </r>
  <r>
    <s v="Meat/Poultry/Other Animals - Unprepared/Unprocessed"/>
    <s v="Beef - Unprepared/Unprocessed"/>
    <x v="1"/>
    <x v="5"/>
    <x v="2"/>
    <x v="0"/>
    <x v="1"/>
    <x v="1"/>
    <x v="0"/>
    <n v="15.5"/>
    <x v="3"/>
    <s v="aggregate"/>
    <x v="0"/>
  </r>
  <r>
    <s v="Meat/Poultry/Other Animals - Unprepared/Unprocessed"/>
    <s v="Beef - Unprepared/Unprocessed"/>
    <x v="1"/>
    <x v="5"/>
    <x v="2"/>
    <x v="4"/>
    <x v="1"/>
    <x v="1"/>
    <x v="0"/>
    <n v="17.118965082507899"/>
    <x v="3"/>
    <s v="aggregate"/>
    <x v="0"/>
  </r>
  <r>
    <s v="Alcoholic Beverages (Includes De-Alcoholised Variants)"/>
    <s v="Beer"/>
    <x v="2"/>
    <x v="6"/>
    <x v="0"/>
    <x v="0"/>
    <x v="2"/>
    <x v="0"/>
    <x v="0"/>
    <n v="4.4404353000000001E-2"/>
    <x v="0"/>
    <s v="aggregate"/>
    <x v="0"/>
  </r>
  <r>
    <s v="Alcoholic Beverages (Includes De-Alcoholised Variants)"/>
    <s v="Beer"/>
    <x v="2"/>
    <x v="6"/>
    <x v="0"/>
    <x v="1"/>
    <x v="2"/>
    <x v="0"/>
    <x v="0"/>
    <n v="0.25081747999999998"/>
    <x v="0"/>
    <s v="aggregate"/>
    <x v="0"/>
  </r>
  <r>
    <s v="Alcoholic Beverages (Includes De-Alcoholised Variants)"/>
    <s v="Beer"/>
    <x v="2"/>
    <x v="6"/>
    <x v="0"/>
    <x v="2"/>
    <x v="2"/>
    <x v="0"/>
    <x v="0"/>
    <n v="0.49690685000000001"/>
    <x v="0"/>
    <s v="aggregate"/>
    <x v="0"/>
  </r>
  <r>
    <s v="Alcoholic Beverages (Includes De-Alcoholised Variants)"/>
    <s v="Beer"/>
    <x v="2"/>
    <x v="6"/>
    <x v="0"/>
    <x v="3"/>
    <x v="2"/>
    <x v="0"/>
    <x v="0"/>
    <n v="0.26858599999999999"/>
    <x v="0"/>
    <s v="aggregate"/>
    <x v="0"/>
  </r>
  <r>
    <s v="Alcoholic Beverages (Includes De-Alcoholised Variants)"/>
    <s v="Beer"/>
    <x v="2"/>
    <x v="6"/>
    <x v="0"/>
    <x v="4"/>
    <x v="2"/>
    <x v="0"/>
    <x v="0"/>
    <n v="1.060714683"/>
    <x v="0"/>
    <s v="aggregate"/>
    <x v="0"/>
  </r>
  <r>
    <s v="Bread"/>
    <s v="Bread (Perishable)"/>
    <x v="3"/>
    <x v="7"/>
    <x v="1"/>
    <x v="0"/>
    <x v="0"/>
    <x v="1"/>
    <x v="0"/>
    <n v="0.49470679075253099"/>
    <x v="4"/>
    <s v="aggregate"/>
    <x v="0"/>
  </r>
  <r>
    <s v="Bread"/>
    <s v="Bread (Perishable)"/>
    <x v="3"/>
    <x v="7"/>
    <x v="1"/>
    <x v="4"/>
    <x v="0"/>
    <x v="1"/>
    <x v="0"/>
    <n v="0.83675075233044904"/>
    <x v="4"/>
    <s v="aggregate"/>
    <x v="0"/>
  </r>
  <r>
    <s v="Bread"/>
    <s v="Bread (Perishable)"/>
    <x v="3"/>
    <x v="7"/>
    <x v="1"/>
    <x v="1"/>
    <x v="0"/>
    <x v="1"/>
    <x v="0"/>
    <n v="0.20606244453210901"/>
    <x v="4"/>
    <s v="aggregate"/>
    <x v="0"/>
  </r>
  <r>
    <s v="Bread"/>
    <s v="Bread (Perishable)"/>
    <x v="3"/>
    <x v="7"/>
    <x v="1"/>
    <x v="2"/>
    <x v="0"/>
    <x v="1"/>
    <x v="0"/>
    <n v="1.052236E-2"/>
    <x v="4"/>
    <s v="aggregate"/>
    <x v="0"/>
  </r>
  <r>
    <s v="Bread"/>
    <s v="Bread (Perishable)"/>
    <x v="3"/>
    <x v="7"/>
    <x v="1"/>
    <x v="3"/>
    <x v="0"/>
    <x v="1"/>
    <x v="0"/>
    <n v="0.12545915704580901"/>
    <x v="4"/>
    <s v="aggregate"/>
    <x v="0"/>
  </r>
  <r>
    <s v="Bread"/>
    <s v="Bread (Perishable)"/>
    <x v="3"/>
    <x v="8"/>
    <x v="1"/>
    <x v="0"/>
    <x v="0"/>
    <x v="1"/>
    <x v="0"/>
    <n v="2.56359511172466"/>
    <x v="4"/>
    <s v="aggregate"/>
    <x v="0"/>
  </r>
  <r>
    <s v="Bread"/>
    <s v="Bread (Perishable)"/>
    <x v="3"/>
    <x v="8"/>
    <x v="1"/>
    <x v="4"/>
    <x v="0"/>
    <x v="1"/>
    <x v="0"/>
    <n v="3.0103090682059199"/>
    <x v="4"/>
    <s v="aggregate"/>
    <x v="0"/>
  </r>
  <r>
    <s v="Bread"/>
    <s v="Bread (Perishable)"/>
    <x v="3"/>
    <x v="8"/>
    <x v="1"/>
    <x v="1"/>
    <x v="0"/>
    <x v="1"/>
    <x v="0"/>
    <n v="0.24600018729216899"/>
    <x v="4"/>
    <s v="aggregate"/>
    <x v="0"/>
  </r>
  <r>
    <s v="Bread"/>
    <s v="Bread (Perishable)"/>
    <x v="3"/>
    <x v="8"/>
    <x v="1"/>
    <x v="2"/>
    <x v="0"/>
    <x v="1"/>
    <x v="0"/>
    <n v="1.052236E-2"/>
    <x v="4"/>
    <s v="aggregate"/>
    <x v="0"/>
  </r>
  <r>
    <s v="Bread"/>
    <s v="Bread (Perishable)"/>
    <x v="3"/>
    <x v="8"/>
    <x v="1"/>
    <x v="3"/>
    <x v="0"/>
    <x v="1"/>
    <x v="0"/>
    <n v="0.190191409189095"/>
    <x v="4"/>
    <s v="aggregate"/>
    <x v="0"/>
  </r>
  <r>
    <s v="Butter/Butter Substitutes"/>
    <s v="Butter (Perishable)"/>
    <x v="4"/>
    <x v="9"/>
    <x v="1"/>
    <x v="0"/>
    <x v="0"/>
    <x v="1"/>
    <x v="0"/>
    <n v="4.2996295431545901"/>
    <x v="4"/>
    <s v="aggregate"/>
    <x v="0"/>
  </r>
  <r>
    <s v="Butter/Butter Substitutes"/>
    <s v="Butter (Perishable)"/>
    <x v="4"/>
    <x v="9"/>
    <x v="1"/>
    <x v="4"/>
    <x v="0"/>
    <x v="1"/>
    <x v="0"/>
    <n v="4.9078833746069703"/>
    <x v="4"/>
    <s v="aggregate"/>
    <x v="0"/>
  </r>
  <r>
    <s v="Butter/Butter Substitutes"/>
    <s v="Butter (Perishable)"/>
    <x v="4"/>
    <x v="9"/>
    <x v="1"/>
    <x v="1"/>
    <x v="0"/>
    <x v="1"/>
    <x v="0"/>
    <n v="0.42554378818737298"/>
    <x v="4"/>
    <s v="aggregate"/>
    <x v="0"/>
  </r>
  <r>
    <s v="Butter/Butter Substitutes"/>
    <s v="Butter (Perishable)"/>
    <x v="4"/>
    <x v="9"/>
    <x v="1"/>
    <x v="2"/>
    <x v="0"/>
    <x v="1"/>
    <x v="0"/>
    <n v="0.15226434"/>
    <x v="4"/>
    <s v="aggregate"/>
    <x v="0"/>
  </r>
  <r>
    <s v="Butter/Butter Substitutes"/>
    <s v="Butter (Perishable)"/>
    <x v="4"/>
    <x v="9"/>
    <x v="1"/>
    <x v="3"/>
    <x v="0"/>
    <x v="1"/>
    <x v="0"/>
    <n v="3.0445703265001699E-2"/>
    <x v="4"/>
    <s v="aggregate"/>
    <x v="0"/>
  </r>
  <r>
    <s v="Cheese/Cheese Substitutes"/>
    <s v="Cheese (Perishable)"/>
    <x v="5"/>
    <x v="10"/>
    <x v="0"/>
    <x v="0"/>
    <x v="2"/>
    <x v="0"/>
    <x v="0"/>
    <n v="5.3279116999999996"/>
    <x v="0"/>
    <s v="aggregate"/>
    <x v="0"/>
  </r>
  <r>
    <s v="Cheese/Cheese Substitutes"/>
    <s v="Cheese (Perishable)"/>
    <x v="5"/>
    <x v="10"/>
    <x v="0"/>
    <x v="1"/>
    <x v="2"/>
    <x v="0"/>
    <x v="0"/>
    <n v="0.36960883"/>
    <x v="0"/>
    <s v="aggregate"/>
    <x v="0"/>
  </r>
  <r>
    <s v="Cheese/Cheese Substitutes"/>
    <s v="Cheese (Perishable)"/>
    <x v="5"/>
    <x v="10"/>
    <x v="0"/>
    <x v="2"/>
    <x v="2"/>
    <x v="0"/>
    <x v="0"/>
    <n v="0.26662690999999999"/>
    <x v="0"/>
    <s v="aggregate"/>
    <x v="0"/>
  </r>
  <r>
    <s v="Cheese/Cheese Substitutes"/>
    <s v="Cheese (Perishable)"/>
    <x v="5"/>
    <x v="10"/>
    <x v="0"/>
    <x v="3"/>
    <x v="2"/>
    <x v="0"/>
    <x v="0"/>
    <n v="0.26516522999999997"/>
    <x v="0"/>
    <s v="aggregate"/>
    <x v="0"/>
  </r>
  <r>
    <s v="Cheese/Cheese Substitutes"/>
    <s v="Cheese (Perishable)"/>
    <x v="5"/>
    <x v="10"/>
    <x v="0"/>
    <x v="4"/>
    <x v="2"/>
    <x v="0"/>
    <x v="0"/>
    <n v="6.2293126699999997"/>
    <x v="0"/>
    <s v="aggregate"/>
    <x v="0"/>
  </r>
  <r>
    <s v="Cheese/Cheese Substitutes"/>
    <s v="Cheese (Perishable)"/>
    <x v="5"/>
    <x v="11"/>
    <x v="0"/>
    <x v="0"/>
    <x v="2"/>
    <x v="0"/>
    <x v="0"/>
    <n v="5.9156525000000002"/>
    <x v="0"/>
    <s v="aggregate"/>
    <x v="0"/>
  </r>
  <r>
    <s v="Cheese/Cheese Substitutes"/>
    <s v="Cheese (Perishable)"/>
    <x v="5"/>
    <x v="11"/>
    <x v="0"/>
    <x v="1"/>
    <x v="2"/>
    <x v="0"/>
    <x v="0"/>
    <n v="0.22441306"/>
    <x v="0"/>
    <s v="aggregate"/>
    <x v="0"/>
  </r>
  <r>
    <s v="Cheese/Cheese Substitutes"/>
    <s v="Cheese (Perishable)"/>
    <x v="5"/>
    <x v="11"/>
    <x v="0"/>
    <x v="2"/>
    <x v="2"/>
    <x v="0"/>
    <x v="0"/>
    <n v="0.26662690999999999"/>
    <x v="0"/>
    <s v="aggregate"/>
    <x v="0"/>
  </r>
  <r>
    <s v="Cheese/Cheese Substitutes"/>
    <s v="Cheese (Perishable)"/>
    <x v="5"/>
    <x v="11"/>
    <x v="0"/>
    <x v="3"/>
    <x v="2"/>
    <x v="0"/>
    <x v="0"/>
    <n v="0.25846907000000002"/>
    <x v="0"/>
    <s v="aggregate"/>
    <x v="0"/>
  </r>
  <r>
    <s v="Cheese/Cheese Substitutes"/>
    <s v="Cheese (Perishable)"/>
    <x v="5"/>
    <x v="11"/>
    <x v="0"/>
    <x v="4"/>
    <x v="2"/>
    <x v="0"/>
    <x v="0"/>
    <n v="6.6651615399999997"/>
    <x v="0"/>
    <s v="aggregate"/>
    <x v="0"/>
  </r>
  <r>
    <s v="Cheese/Cheese Substitutes"/>
    <s v="Cheese (Perishable)"/>
    <x v="5"/>
    <x v="12"/>
    <x v="0"/>
    <x v="0"/>
    <x v="2"/>
    <x v="0"/>
    <x v="0"/>
    <n v="5.1977921"/>
    <x v="0"/>
    <s v="aggregate"/>
    <x v="0"/>
  </r>
  <r>
    <s v="Cheese/Cheese Substitutes"/>
    <s v="Cheese (Perishable)"/>
    <x v="5"/>
    <x v="12"/>
    <x v="0"/>
    <x v="1"/>
    <x v="2"/>
    <x v="0"/>
    <x v="0"/>
    <n v="0.22441306"/>
    <x v="0"/>
    <s v="aggregate"/>
    <x v="0"/>
  </r>
  <r>
    <s v="Cheese/Cheese Substitutes"/>
    <s v="Cheese (Perishable)"/>
    <x v="5"/>
    <x v="12"/>
    <x v="0"/>
    <x v="2"/>
    <x v="2"/>
    <x v="0"/>
    <x v="0"/>
    <n v="0.26662690999999999"/>
    <x v="0"/>
    <s v="aggregate"/>
    <x v="0"/>
  </r>
  <r>
    <s v="Cheese/Cheese Substitutes"/>
    <s v="Cheese (Perishable)"/>
    <x v="5"/>
    <x v="12"/>
    <x v="0"/>
    <x v="3"/>
    <x v="2"/>
    <x v="0"/>
    <x v="0"/>
    <n v="0.25846907000000002"/>
    <x v="0"/>
    <s v="aggregate"/>
    <x v="0"/>
  </r>
  <r>
    <s v="Cheese/Cheese Substitutes"/>
    <s v="Cheese (Perishable)"/>
    <x v="5"/>
    <x v="12"/>
    <x v="0"/>
    <x v="4"/>
    <x v="2"/>
    <x v="0"/>
    <x v="0"/>
    <n v="5.9473011400000004"/>
    <x v="0"/>
    <s v="aggregate"/>
    <x v="0"/>
  </r>
  <r>
    <s v="Cheese/Cheese Substitutes"/>
    <s v="Cheese (Perishable)"/>
    <x v="5"/>
    <x v="13"/>
    <x v="0"/>
    <x v="0"/>
    <x v="2"/>
    <x v="0"/>
    <x v="0"/>
    <n v="4.7126102999999997"/>
    <x v="0"/>
    <s v="aggregate"/>
    <x v="0"/>
  </r>
  <r>
    <s v="Cheese/Cheese Substitutes"/>
    <s v="Cheese (Perishable)"/>
    <x v="5"/>
    <x v="13"/>
    <x v="0"/>
    <x v="1"/>
    <x v="2"/>
    <x v="0"/>
    <x v="0"/>
    <n v="0.22452742000000001"/>
    <x v="0"/>
    <s v="aggregate"/>
    <x v="0"/>
  </r>
  <r>
    <s v="Cheese/Cheese Substitutes"/>
    <s v="Cheese (Perishable)"/>
    <x v="5"/>
    <x v="13"/>
    <x v="0"/>
    <x v="2"/>
    <x v="2"/>
    <x v="0"/>
    <x v="0"/>
    <n v="0.26662690999999999"/>
    <x v="0"/>
    <s v="aggregate"/>
    <x v="0"/>
  </r>
  <r>
    <s v="Cheese/Cheese Substitutes"/>
    <s v="Cheese (Perishable)"/>
    <x v="5"/>
    <x v="13"/>
    <x v="0"/>
    <x v="3"/>
    <x v="2"/>
    <x v="0"/>
    <x v="0"/>
    <n v="0.25844052000000001"/>
    <x v="0"/>
    <s v="aggregate"/>
    <x v="0"/>
  </r>
  <r>
    <s v="Cheese/Cheese Substitutes"/>
    <s v="Cheese (Perishable)"/>
    <x v="5"/>
    <x v="13"/>
    <x v="0"/>
    <x v="4"/>
    <x v="2"/>
    <x v="0"/>
    <x v="0"/>
    <n v="5.46220515"/>
    <x v="0"/>
    <s v="aggregate"/>
    <x v="0"/>
  </r>
  <r>
    <s v="Cheese/Cheese Substitutes"/>
    <s v="Cheese (Perishable)"/>
    <x v="5"/>
    <x v="14"/>
    <x v="1"/>
    <x v="0"/>
    <x v="0"/>
    <x v="1"/>
    <x v="0"/>
    <n v="15.283042916154701"/>
    <x v="4"/>
    <s v="aggregate"/>
    <x v="0"/>
  </r>
  <r>
    <s v="Cheese/Cheese Substitutes"/>
    <s v="Cheese (Perishable)"/>
    <x v="5"/>
    <x v="14"/>
    <x v="1"/>
    <x v="4"/>
    <x v="0"/>
    <x v="1"/>
    <x v="0"/>
    <n v="16.365338218630601"/>
    <x v="4"/>
    <s v="aggregate"/>
    <x v="0"/>
  </r>
  <r>
    <s v="Cheese/Cheese Substitutes"/>
    <s v="Cheese (Perishable)"/>
    <x v="5"/>
    <x v="14"/>
    <x v="1"/>
    <x v="1"/>
    <x v="0"/>
    <x v="1"/>
    <x v="0"/>
    <n v="0.75702501713546699"/>
    <x v="4"/>
    <s v="aggregate"/>
    <x v="0"/>
  </r>
  <r>
    <s v="Cheese/Cheese Substitutes"/>
    <s v="Cheese (Perishable)"/>
    <x v="5"/>
    <x v="14"/>
    <x v="1"/>
    <x v="2"/>
    <x v="0"/>
    <x v="1"/>
    <x v="0"/>
    <n v="0.22342902000000001"/>
    <x v="4"/>
    <s v="aggregate"/>
    <x v="0"/>
  </r>
  <r>
    <s v="Cheese/Cheese Substitutes"/>
    <s v="Cheese (Perishable)"/>
    <x v="5"/>
    <x v="14"/>
    <x v="1"/>
    <x v="3"/>
    <x v="0"/>
    <x v="1"/>
    <x v="0"/>
    <n v="0.101841265340469"/>
    <x v="4"/>
    <s v="aggregate"/>
    <x v="0"/>
  </r>
  <r>
    <s v="Meat/Poultry/Other Animals - Unprepared/Unprocessed"/>
    <s v="Chicken - Unprepared/Unprocessed"/>
    <x v="6"/>
    <x v="15"/>
    <x v="0"/>
    <x v="0"/>
    <x v="2"/>
    <x v="0"/>
    <x v="0"/>
    <n v="3.7763914999999999"/>
    <x v="0"/>
    <s v="aggregate"/>
    <x v="0"/>
  </r>
  <r>
    <s v="Meat/Poultry/Other Animals - Unprepared/Unprocessed"/>
    <s v="Chicken - Unprepared/Unprocessed"/>
    <x v="6"/>
    <x v="15"/>
    <x v="0"/>
    <x v="1"/>
    <x v="2"/>
    <x v="0"/>
    <x v="0"/>
    <n v="1.1158021"/>
    <x v="0"/>
    <s v="aggregate"/>
    <x v="0"/>
  </r>
  <r>
    <s v="Meat/Poultry/Other Animals - Unprepared/Unprocessed"/>
    <s v="Chicken - Unprepared/Unprocessed"/>
    <x v="6"/>
    <x v="15"/>
    <x v="0"/>
    <x v="2"/>
    <x v="2"/>
    <x v="0"/>
    <x v="0"/>
    <n v="0.36055710000000002"/>
    <x v="0"/>
    <s v="aggregate"/>
    <x v="0"/>
  </r>
  <r>
    <s v="Meat/Poultry/Other Animals - Unprepared/Unprocessed"/>
    <s v="Chicken - Unprepared/Unprocessed"/>
    <x v="6"/>
    <x v="15"/>
    <x v="0"/>
    <x v="3"/>
    <x v="2"/>
    <x v="0"/>
    <x v="0"/>
    <n v="0.28643576999999998"/>
    <x v="0"/>
    <s v="aggregate"/>
    <x v="0"/>
  </r>
  <r>
    <s v="Meat/Poultry/Other Animals - Unprepared/Unprocessed"/>
    <s v="Chicken - Unprepared/Unprocessed"/>
    <x v="6"/>
    <x v="15"/>
    <x v="0"/>
    <x v="4"/>
    <x v="2"/>
    <x v="0"/>
    <x v="0"/>
    <n v="5.5391864699999998"/>
    <x v="0"/>
    <s v="aggregate"/>
    <x v="0"/>
  </r>
  <r>
    <s v="Meat/Poultry/Other Animals - Unprepared/Unprocessed"/>
    <s v="Chicken - Unprepared/Unprocessed"/>
    <x v="6"/>
    <x v="16"/>
    <x v="0"/>
    <x v="0"/>
    <x v="2"/>
    <x v="0"/>
    <x v="0"/>
    <n v="3.0211131999999998"/>
    <x v="0"/>
    <s v="aggregate"/>
    <x v="0"/>
  </r>
  <r>
    <s v="Meat/Poultry/Other Animals - Unprepared/Unprocessed"/>
    <s v="Chicken - Unprepared/Unprocessed"/>
    <x v="6"/>
    <x v="16"/>
    <x v="0"/>
    <x v="1"/>
    <x v="2"/>
    <x v="0"/>
    <x v="0"/>
    <n v="0.89264171999999997"/>
    <x v="0"/>
    <s v="aggregate"/>
    <x v="0"/>
  </r>
  <r>
    <s v="Meat/Poultry/Other Animals - Unprepared/Unprocessed"/>
    <s v="Chicken - Unprepared/Unprocessed"/>
    <x v="6"/>
    <x v="16"/>
    <x v="0"/>
    <x v="2"/>
    <x v="2"/>
    <x v="0"/>
    <x v="0"/>
    <n v="0.28844567999999998"/>
    <x v="0"/>
    <s v="aggregate"/>
    <x v="0"/>
  </r>
  <r>
    <s v="Meat/Poultry/Other Animals - Unprepared/Unprocessed"/>
    <s v="Chicken - Unprepared/Unprocessed"/>
    <x v="6"/>
    <x v="16"/>
    <x v="0"/>
    <x v="3"/>
    <x v="2"/>
    <x v="0"/>
    <x v="0"/>
    <n v="0.22914862"/>
    <x v="0"/>
    <s v="aggregate"/>
    <x v="0"/>
  </r>
  <r>
    <s v="Meat/Poultry/Other Animals - Unprepared/Unprocessed"/>
    <s v="Chicken - Unprepared/Unprocessed"/>
    <x v="6"/>
    <x v="16"/>
    <x v="0"/>
    <x v="4"/>
    <x v="2"/>
    <x v="0"/>
    <x v="0"/>
    <n v="4.4313492200000004"/>
    <x v="0"/>
    <s v="aggregate"/>
    <x v="0"/>
  </r>
  <r>
    <s v="Meat/Poultry/Other Animals - Unprepared/Unprocessed"/>
    <s v="Chicken - Unprepared/Unprocessed"/>
    <x v="6"/>
    <x v="17"/>
    <x v="1"/>
    <x v="0"/>
    <x v="0"/>
    <x v="1"/>
    <x v="0"/>
    <n v="6.4826406230706297"/>
    <x v="2"/>
    <s v="aggregate"/>
    <x v="0"/>
  </r>
  <r>
    <s v="Meat/Poultry/Other Animals - Unprepared/Unprocessed"/>
    <s v="Chicken - Unprepared/Unprocessed"/>
    <x v="6"/>
    <x v="17"/>
    <x v="1"/>
    <x v="4"/>
    <x v="0"/>
    <x v="1"/>
    <x v="0"/>
    <n v="7.8330181881736003"/>
    <x v="2"/>
    <s v="aggregate"/>
    <x v="0"/>
  </r>
  <r>
    <s v="Meat/Poultry/Other Animals - Unprepared/Unprocessed"/>
    <s v="Chicken - Unprepared/Unprocessed"/>
    <x v="6"/>
    <x v="17"/>
    <x v="1"/>
    <x v="1"/>
    <x v="0"/>
    <x v="1"/>
    <x v="0"/>
    <n v="0.69688401938362698"/>
    <x v="2"/>
    <s v="aggregate"/>
    <x v="0"/>
  </r>
  <r>
    <s v="Meat/Poultry/Other Animals - Unprepared/Unprocessed"/>
    <s v="Chicken - Unprepared/Unprocessed"/>
    <x v="6"/>
    <x v="17"/>
    <x v="1"/>
    <x v="2"/>
    <x v="0"/>
    <x v="1"/>
    <x v="0"/>
    <n v="0.22342902000000001"/>
    <x v="2"/>
    <s v="aggregate"/>
    <x v="0"/>
  </r>
  <r>
    <s v="Meat/Poultry/Other Animals - Unprepared/Unprocessed"/>
    <s v="Chicken - Unprepared/Unprocessed"/>
    <x v="6"/>
    <x v="17"/>
    <x v="1"/>
    <x v="3"/>
    <x v="0"/>
    <x v="1"/>
    <x v="0"/>
    <n v="0.43006452571934201"/>
    <x v="2"/>
    <s v="aggregate"/>
    <x v="0"/>
  </r>
  <r>
    <s v="Meat/Poultry/Other Animals - Unprepared/Unprocessed"/>
    <s v="Chicken - Unprepared/Unprocessed"/>
    <x v="6"/>
    <x v="18"/>
    <x v="3"/>
    <x v="5"/>
    <x v="3"/>
    <x v="2"/>
    <x v="1"/>
    <n v="1.815613248"/>
    <x v="5"/>
    <s v="aggregate"/>
    <x v="0"/>
  </r>
  <r>
    <s v="Meat/Poultry/Other Animals - Unprepared/Unprocessed"/>
    <s v="Chicken - Unprepared/Unprocessed"/>
    <x v="6"/>
    <x v="18"/>
    <x v="3"/>
    <x v="6"/>
    <x v="3"/>
    <x v="2"/>
    <x v="1"/>
    <n v="4.3952380800000004"/>
    <x v="5"/>
    <s v="aggregate"/>
    <x v="0"/>
  </r>
  <r>
    <s v="Meat/Poultry/Other Animals - Unprepared/Unprocessed"/>
    <s v="Chicken - Unprepared/Unprocessed"/>
    <x v="6"/>
    <x v="18"/>
    <x v="3"/>
    <x v="7"/>
    <x v="3"/>
    <x v="2"/>
    <x v="1"/>
    <n v="1.204499604"/>
    <x v="5"/>
    <s v="aggregate"/>
    <x v="0"/>
  </r>
  <r>
    <s v="Meat/Poultry/Other Animals - Unprepared/Unprocessed"/>
    <s v="Chicken - Unprepared/Unprocessed"/>
    <x v="6"/>
    <x v="18"/>
    <x v="3"/>
    <x v="0"/>
    <x v="3"/>
    <x v="2"/>
    <x v="1"/>
    <n v="7.415350932"/>
    <x v="5"/>
    <s v="aggregate"/>
    <x v="0"/>
  </r>
  <r>
    <s v="Meat/Poultry/Other Animals - Unprepared/Unprocessed"/>
    <s v="Chicken - Unprepared/Unprocessed"/>
    <x v="6"/>
    <x v="18"/>
    <x v="3"/>
    <x v="4"/>
    <x v="3"/>
    <x v="2"/>
    <x v="1"/>
    <n v="8.9231537837009895"/>
    <x v="5"/>
    <s v="aggregate"/>
    <x v="0"/>
  </r>
  <r>
    <s v="Meat/Poultry/Other Animals - Unprepared/Unprocessed"/>
    <s v="Chicken - Unprepared/Unprocessed"/>
    <x v="6"/>
    <x v="18"/>
    <x v="3"/>
    <x v="5"/>
    <x v="4"/>
    <x v="2"/>
    <x v="1"/>
    <n v="2.3704042799999998"/>
    <x v="5"/>
    <s v="aggregate"/>
    <x v="0"/>
  </r>
  <r>
    <s v="Meat/Poultry/Other Animals - Unprepared/Unprocessed"/>
    <s v="Chicken - Unprepared/Unprocessed"/>
    <x v="6"/>
    <x v="18"/>
    <x v="3"/>
    <x v="6"/>
    <x v="4"/>
    <x v="2"/>
    <x v="1"/>
    <n v="3.2154954"/>
    <x v="5"/>
    <s v="aggregate"/>
    <x v="0"/>
  </r>
  <r>
    <s v="Meat/Poultry/Other Animals - Unprepared/Unprocessed"/>
    <s v="Chicken - Unprepared/Unprocessed"/>
    <x v="6"/>
    <x v="18"/>
    <x v="3"/>
    <x v="7"/>
    <x v="4"/>
    <x v="2"/>
    <x v="1"/>
    <n v="1.105594344"/>
    <x v="5"/>
    <s v="aggregate"/>
    <x v="0"/>
  </r>
  <r>
    <s v="Meat/Poultry/Other Animals - Unprepared/Unprocessed"/>
    <s v="Chicken - Unprepared/Unprocessed"/>
    <x v="6"/>
    <x v="18"/>
    <x v="3"/>
    <x v="0"/>
    <x v="4"/>
    <x v="2"/>
    <x v="1"/>
    <n v="6.6914940239999998"/>
    <x v="5"/>
    <s v="aggregate"/>
    <x v="0"/>
  </r>
  <r>
    <s v="Meat/Poultry/Other Animals - Unprepared/Unprocessed"/>
    <s v="Chicken - Unprepared/Unprocessed"/>
    <x v="6"/>
    <x v="18"/>
    <x v="3"/>
    <x v="4"/>
    <x v="4"/>
    <x v="2"/>
    <x v="1"/>
    <n v="8.1992968757009912"/>
    <x v="5"/>
    <s v="aggregate"/>
    <x v="0"/>
  </r>
  <r>
    <s v="Confectionery Products"/>
    <s v="Chocolate and Chocolate/Sugar Candy Combinations - Confectionery"/>
    <x v="7"/>
    <x v="19"/>
    <x v="1"/>
    <x v="0"/>
    <x v="0"/>
    <x v="1"/>
    <x v="0"/>
    <n v="1.23362363213"/>
    <x v="4"/>
    <s v="aggregate"/>
    <x v="0"/>
  </r>
  <r>
    <s v="Confectionery Products"/>
    <s v="Chocolate and Chocolate/Sugar Candy Combinations - Confectionery"/>
    <x v="7"/>
    <x v="19"/>
    <x v="1"/>
    <x v="4"/>
    <x v="0"/>
    <x v="1"/>
    <x v="0"/>
    <n v="2.1833500992700001"/>
    <x v="4"/>
    <s v="aggregate"/>
    <x v="0"/>
  </r>
  <r>
    <s v="Confectionery Products"/>
    <s v="Chocolate and Chocolate/Sugar Candy Combinations - Confectionery"/>
    <x v="7"/>
    <x v="19"/>
    <x v="1"/>
    <x v="1"/>
    <x v="0"/>
    <x v="1"/>
    <x v="0"/>
    <n v="0.73800230433000003"/>
    <x v="4"/>
    <s v="aggregate"/>
    <x v="0"/>
  </r>
  <r>
    <s v="Confectionery Products"/>
    <s v="Chocolate and Chocolate/Sugar Candy Combinations - Confectionery"/>
    <x v="7"/>
    <x v="19"/>
    <x v="1"/>
    <x v="2"/>
    <x v="0"/>
    <x v="1"/>
    <x v="0"/>
    <n v="0.14106061"/>
    <x v="4"/>
    <s v="aggregate"/>
    <x v="0"/>
  </r>
  <r>
    <s v="Confectionery Products"/>
    <s v="Chocolate and Chocolate/Sugar Candy Combinations - Confectionery"/>
    <x v="7"/>
    <x v="19"/>
    <x v="1"/>
    <x v="3"/>
    <x v="0"/>
    <x v="1"/>
    <x v="0"/>
    <n v="7.0663552810000002E-2"/>
    <x v="4"/>
    <s v="aggregate"/>
    <x v="0"/>
  </r>
  <r>
    <s v="Confectionery Products"/>
    <s v="Chocolate and Chocolate/Sugar Candy Combinations - Confectionery"/>
    <x v="7"/>
    <x v="20"/>
    <x v="1"/>
    <x v="0"/>
    <x v="0"/>
    <x v="1"/>
    <x v="0"/>
    <n v="2.20323538325"/>
    <x v="4"/>
    <s v="aggregate"/>
    <x v="0"/>
  </r>
  <r>
    <s v="Confectionery Products"/>
    <s v="Chocolate and Chocolate/Sugar Candy Combinations - Confectionery"/>
    <x v="7"/>
    <x v="20"/>
    <x v="1"/>
    <x v="4"/>
    <x v="0"/>
    <x v="1"/>
    <x v="0"/>
    <n v="2.8248590061800001"/>
    <x v="4"/>
    <s v="aggregate"/>
    <x v="0"/>
  </r>
  <r>
    <s v="Confectionery Products"/>
    <s v="Chocolate and Chocolate/Sugar Candy Combinations - Confectionery"/>
    <x v="7"/>
    <x v="20"/>
    <x v="1"/>
    <x v="1"/>
    <x v="0"/>
    <x v="1"/>
    <x v="0"/>
    <n v="0.39804822223000003"/>
    <x v="4"/>
    <s v="aggregate"/>
    <x v="0"/>
  </r>
  <r>
    <s v="Confectionery Products"/>
    <s v="Chocolate and Chocolate/Sugar Candy Combinations - Confectionery"/>
    <x v="7"/>
    <x v="20"/>
    <x v="1"/>
    <x v="2"/>
    <x v="0"/>
    <x v="1"/>
    <x v="0"/>
    <n v="0.14106061"/>
    <x v="4"/>
    <s v="aggregate"/>
    <x v="0"/>
  </r>
  <r>
    <s v="Confectionery Products"/>
    <s v="Chocolate and Chocolate/Sugar Candy Combinations - Confectionery"/>
    <x v="7"/>
    <x v="20"/>
    <x v="1"/>
    <x v="3"/>
    <x v="0"/>
    <x v="1"/>
    <x v="0"/>
    <n v="8.2514790700000007E-2"/>
    <x v="4"/>
    <s v="aggregate"/>
    <x v="0"/>
  </r>
  <r>
    <s v="Confectionery Products"/>
    <s v="Chocolate and Chocolate/Sugar Candy Combinations - Confectionery"/>
    <x v="7"/>
    <x v="21"/>
    <x v="1"/>
    <x v="0"/>
    <x v="0"/>
    <x v="1"/>
    <x v="0"/>
    <n v="1.81444509502"/>
    <x v="4"/>
    <s v="aggregate"/>
    <x v="0"/>
  </r>
  <r>
    <s v="Confectionery Products"/>
    <s v="Chocolate and Chocolate/Sugar Candy Combinations - Confectionery"/>
    <x v="7"/>
    <x v="21"/>
    <x v="1"/>
    <x v="4"/>
    <x v="0"/>
    <x v="1"/>
    <x v="0"/>
    <n v="2.61423926264"/>
    <x v="4"/>
    <s v="aggregate"/>
    <x v="0"/>
  </r>
  <r>
    <s v="Confectionery Products"/>
    <s v="Chocolate and Chocolate/Sugar Candy Combinations - Confectionery"/>
    <x v="7"/>
    <x v="21"/>
    <x v="1"/>
    <x v="1"/>
    <x v="0"/>
    <x v="1"/>
    <x v="0"/>
    <n v="0.57621876692999996"/>
    <x v="4"/>
    <s v="aggregate"/>
    <x v="0"/>
  </r>
  <r>
    <s v="Confectionery Products"/>
    <s v="Chocolate and Chocolate/Sugar Candy Combinations - Confectionery"/>
    <x v="7"/>
    <x v="21"/>
    <x v="1"/>
    <x v="2"/>
    <x v="0"/>
    <x v="1"/>
    <x v="0"/>
    <n v="0.14106061"/>
    <x v="4"/>
    <s v="aggregate"/>
    <x v="0"/>
  </r>
  <r>
    <s v="Confectionery Products"/>
    <s v="Chocolate and Chocolate/Sugar Candy Combinations - Confectionery"/>
    <x v="7"/>
    <x v="21"/>
    <x v="1"/>
    <x v="3"/>
    <x v="0"/>
    <x v="1"/>
    <x v="0"/>
    <n v="8.2514790700000007E-2"/>
    <x v="4"/>
    <s v="aggregate"/>
    <x v="0"/>
  </r>
  <r>
    <s v="Citrus"/>
    <m/>
    <x v="8"/>
    <x v="22"/>
    <x v="4"/>
    <x v="5"/>
    <x v="3"/>
    <x v="2"/>
    <x v="0"/>
    <n v="-0.14595365543181688"/>
    <x v="1"/>
    <s v="aggregate"/>
    <x v="0"/>
  </r>
  <r>
    <s v="Citrus"/>
    <m/>
    <x v="8"/>
    <x v="22"/>
    <x v="4"/>
    <x v="6"/>
    <x v="3"/>
    <x v="2"/>
    <x v="0"/>
    <n v="0"/>
    <x v="1"/>
    <s v="aggregate"/>
    <x v="0"/>
  </r>
  <r>
    <s v="Citrus"/>
    <m/>
    <x v="8"/>
    <x v="22"/>
    <x v="4"/>
    <x v="7"/>
    <x v="3"/>
    <x v="2"/>
    <x v="0"/>
    <n v="0.30673253839314002"/>
    <x v="1"/>
    <s v="aggregate"/>
    <x v="0"/>
  </r>
  <r>
    <s v="Citrus"/>
    <m/>
    <x v="8"/>
    <x v="22"/>
    <x v="4"/>
    <x v="1"/>
    <x v="3"/>
    <x v="2"/>
    <x v="0"/>
    <n v="0"/>
    <x v="1"/>
    <s v="aggregate"/>
    <x v="0"/>
  </r>
  <r>
    <s v="Citrus"/>
    <m/>
    <x v="8"/>
    <x v="22"/>
    <x v="4"/>
    <x v="3"/>
    <x v="3"/>
    <x v="2"/>
    <x v="0"/>
    <n v="9.3855316670900496E-2"/>
    <x v="1"/>
    <s v="aggregate"/>
    <x v="0"/>
  </r>
  <r>
    <s v="Citrus"/>
    <m/>
    <x v="8"/>
    <x v="22"/>
    <x v="4"/>
    <x v="2"/>
    <x v="3"/>
    <x v="2"/>
    <x v="0"/>
    <n v="4.4735126650822701E-2"/>
    <x v="1"/>
    <s v="aggregate"/>
    <x v="0"/>
  </r>
  <r>
    <s v="Citrus"/>
    <m/>
    <x v="8"/>
    <x v="22"/>
    <x v="4"/>
    <x v="0"/>
    <x v="3"/>
    <x v="2"/>
    <x v="0"/>
    <n v="0.16077888296132314"/>
    <x v="1"/>
    <s v="aggregate"/>
    <x v="0"/>
  </r>
  <r>
    <s v="Citrus"/>
    <m/>
    <x v="8"/>
    <x v="22"/>
    <x v="4"/>
    <x v="4"/>
    <x v="3"/>
    <x v="2"/>
    <x v="0"/>
    <n v="0.29936932628304636"/>
    <x v="1"/>
    <s v="aggregate"/>
    <x v="0"/>
  </r>
  <r>
    <s v="Coffee/Coffee Substitutes"/>
    <s v="Coffee - Ground Beans"/>
    <x v="9"/>
    <x v="23"/>
    <x v="0"/>
    <x v="0"/>
    <x v="0"/>
    <x v="0"/>
    <x v="0"/>
    <n v="8.7332663000000004"/>
    <x v="0"/>
    <s v="aggregate"/>
    <x v="0"/>
  </r>
  <r>
    <s v="Coffee/Coffee Substitutes"/>
    <s v="Coffee - Ground Beans"/>
    <x v="9"/>
    <x v="23"/>
    <x v="0"/>
    <x v="1"/>
    <x v="0"/>
    <x v="0"/>
    <x v="0"/>
    <n v="0.25335405"/>
    <x v="0"/>
    <s v="aggregate"/>
    <x v="0"/>
  </r>
  <r>
    <s v="Coffee/Coffee Substitutes"/>
    <s v="Coffee - Ground Beans"/>
    <x v="9"/>
    <x v="23"/>
    <x v="0"/>
    <x v="2"/>
    <x v="0"/>
    <x v="0"/>
    <x v="0"/>
    <n v="9.8786633999999998E-2"/>
    <x v="0"/>
    <s v="aggregate"/>
    <x v="0"/>
  </r>
  <r>
    <s v="Coffee/Coffee Substitutes"/>
    <s v="Coffee - Ground Beans"/>
    <x v="9"/>
    <x v="23"/>
    <x v="0"/>
    <x v="3"/>
    <x v="0"/>
    <x v="0"/>
    <x v="0"/>
    <n v="0.30151355000000002"/>
    <x v="0"/>
    <s v="aggregate"/>
    <x v="0"/>
  </r>
  <r>
    <s v="Coffee/Coffee Substitutes"/>
    <s v="Coffee - Ground Beans"/>
    <x v="9"/>
    <x v="23"/>
    <x v="0"/>
    <x v="4"/>
    <x v="0"/>
    <x v="0"/>
    <x v="0"/>
    <n v="9.3869205339999997"/>
    <x v="0"/>
    <s v="aggregate"/>
    <x v="0"/>
  </r>
  <r>
    <s v="Coffee/Coffee Substitutes"/>
    <s v="Coffee - Ground Beans"/>
    <x v="9"/>
    <x v="24"/>
    <x v="0"/>
    <x v="0"/>
    <x v="0"/>
    <x v="0"/>
    <x v="0"/>
    <n v="18.460563"/>
    <x v="0"/>
    <s v="aggregate"/>
    <x v="0"/>
  </r>
  <r>
    <s v="Coffee/Coffee Substitutes"/>
    <s v="Coffee - Ground Beans"/>
    <x v="9"/>
    <x v="24"/>
    <x v="0"/>
    <x v="1"/>
    <x v="0"/>
    <x v="0"/>
    <x v="0"/>
    <n v="5.3738200000000003"/>
    <x v="0"/>
    <s v="aggregate"/>
    <x v="0"/>
  </r>
  <r>
    <s v="Coffee/Coffee Substitutes"/>
    <s v="Coffee - Ground Beans"/>
    <x v="9"/>
    <x v="24"/>
    <x v="0"/>
    <x v="2"/>
    <x v="0"/>
    <x v="0"/>
    <x v="0"/>
    <n v="9.8786633999999998E-2"/>
    <x v="0"/>
    <s v="aggregate"/>
    <x v="0"/>
  </r>
  <r>
    <s v="Coffee/Coffee Substitutes"/>
    <s v="Coffee - Ground Beans"/>
    <x v="9"/>
    <x v="24"/>
    <x v="0"/>
    <x v="3"/>
    <x v="0"/>
    <x v="0"/>
    <x v="0"/>
    <n v="0.51635830999999999"/>
    <x v="0"/>
    <s v="aggregate"/>
    <x v="0"/>
  </r>
  <r>
    <s v="Coffee/Coffee Substitutes"/>
    <s v="Coffee - Ground Beans"/>
    <x v="9"/>
    <x v="24"/>
    <x v="0"/>
    <x v="4"/>
    <x v="0"/>
    <x v="0"/>
    <x v="0"/>
    <n v="24.449527944"/>
    <x v="0"/>
    <s v="aggregate"/>
    <x v="0"/>
  </r>
  <r>
    <s v="Cream/Cream Substitutes"/>
    <s v="Cream (Perishable)"/>
    <x v="10"/>
    <x v="25"/>
    <x v="1"/>
    <x v="0"/>
    <x v="0"/>
    <x v="1"/>
    <x v="0"/>
    <n v="2.2179761674386902"/>
    <x v="4"/>
    <s v="aggregate"/>
    <x v="0"/>
  </r>
  <r>
    <s v="Cream/Cream Substitutes"/>
    <s v="Cream (Perishable)"/>
    <x v="10"/>
    <x v="25"/>
    <x v="1"/>
    <x v="4"/>
    <x v="0"/>
    <x v="1"/>
    <x v="0"/>
    <n v="2.74829938372039"/>
    <x v="4"/>
    <s v="aggregate"/>
    <x v="0"/>
  </r>
  <r>
    <s v="Cream/Cream Substitutes"/>
    <s v="Cream (Perishable)"/>
    <x v="10"/>
    <x v="25"/>
    <x v="1"/>
    <x v="1"/>
    <x v="0"/>
    <x v="1"/>
    <x v="0"/>
    <n v="0.27747450000000001"/>
    <x v="4"/>
    <s v="aggregate"/>
    <x v="0"/>
  </r>
  <r>
    <s v="Cream/Cream Substitutes"/>
    <s v="Cream (Perishable)"/>
    <x v="10"/>
    <x v="25"/>
    <x v="1"/>
    <x v="2"/>
    <x v="0"/>
    <x v="1"/>
    <x v="0"/>
    <n v="0.15033318000000001"/>
    <x v="4"/>
    <s v="aggregate"/>
    <x v="0"/>
  </r>
  <r>
    <s v="Cream/Cream Substitutes"/>
    <s v="Cream (Perishable)"/>
    <x v="10"/>
    <x v="25"/>
    <x v="1"/>
    <x v="3"/>
    <x v="0"/>
    <x v="1"/>
    <x v="0"/>
    <n v="0.1025155362817"/>
    <x v="4"/>
    <s v="aggregate"/>
    <x v="0"/>
  </r>
  <r>
    <s v="Non Alcoholic Beverages - Ready to Drink"/>
    <s v="Drinks Flavoured - Ready to Drink"/>
    <x v="11"/>
    <x v="26"/>
    <x v="0"/>
    <x v="0"/>
    <x v="0"/>
    <x v="0"/>
    <x v="0"/>
    <n v="7.8511019000000001E-2"/>
    <x v="0"/>
    <s v="aggregate"/>
    <x v="0"/>
  </r>
  <r>
    <s v="Non Alcoholic Beverages - Ready to Drink"/>
    <s v="Drinks Flavoured - Ready to Drink"/>
    <x v="11"/>
    <x v="26"/>
    <x v="0"/>
    <x v="1"/>
    <x v="0"/>
    <x v="0"/>
    <x v="0"/>
    <n v="3.0061610999999999E-2"/>
    <x v="0"/>
    <s v="aggregate"/>
    <x v="0"/>
  </r>
  <r>
    <s v="Non Alcoholic Beverages - Ready to Drink"/>
    <s v="Drinks Flavoured - Ready to Drink"/>
    <x v="11"/>
    <x v="26"/>
    <x v="0"/>
    <x v="2"/>
    <x v="0"/>
    <x v="0"/>
    <x v="0"/>
    <n v="0.22265825"/>
    <x v="0"/>
    <s v="aggregate"/>
    <x v="0"/>
  </r>
  <r>
    <s v="Non Alcoholic Beverages - Ready to Drink"/>
    <s v="Drinks Flavoured - Ready to Drink"/>
    <x v="11"/>
    <x v="26"/>
    <x v="0"/>
    <x v="3"/>
    <x v="0"/>
    <x v="0"/>
    <x v="0"/>
    <n v="0.20722133000000001"/>
    <x v="0"/>
    <s v="aggregate"/>
    <x v="0"/>
  </r>
  <r>
    <s v="Non Alcoholic Beverages - Ready to Drink"/>
    <s v="Drinks Flavoured - Ready to Drink"/>
    <x v="11"/>
    <x v="26"/>
    <x v="0"/>
    <x v="4"/>
    <x v="0"/>
    <x v="0"/>
    <x v="0"/>
    <n v="0.53845220999999999"/>
    <x v="0"/>
    <s v="aggregate"/>
    <x v="0"/>
  </r>
  <r>
    <s v="Eggs/Eggs Substitutes"/>
    <s v="In Shell Table Eggs"/>
    <x v="12"/>
    <x v="27"/>
    <x v="1"/>
    <x v="0"/>
    <x v="0"/>
    <x v="1"/>
    <x v="0"/>
    <n v="3.8323824046200001"/>
    <x v="4"/>
    <s v="aggregate"/>
    <x v="0"/>
  </r>
  <r>
    <s v="Eggs/Eggs Substitutes"/>
    <s v="In Shell Table Eggs"/>
    <x v="12"/>
    <x v="27"/>
    <x v="1"/>
    <x v="4"/>
    <x v="0"/>
    <x v="1"/>
    <x v="0"/>
    <n v="4.1433689735400003"/>
    <x v="4"/>
    <s v="aggregate"/>
    <x v="0"/>
  </r>
  <r>
    <s v="Eggs/Eggs Substitutes"/>
    <s v="In Shell Table Eggs"/>
    <x v="12"/>
    <x v="27"/>
    <x v="1"/>
    <x v="1"/>
    <x v="0"/>
    <x v="1"/>
    <x v="0"/>
    <n v="0"/>
    <x v="4"/>
    <s v="aggregate"/>
    <x v="0"/>
  </r>
  <r>
    <s v="Eggs/Eggs Substitutes"/>
    <s v="In Shell Table Eggs"/>
    <x v="12"/>
    <x v="27"/>
    <x v="1"/>
    <x v="2"/>
    <x v="0"/>
    <x v="1"/>
    <x v="0"/>
    <n v="0.21895343"/>
    <x v="4"/>
    <s v="aggregate"/>
    <x v="0"/>
  </r>
  <r>
    <s v="Eggs/Eggs Substitutes"/>
    <s v="In Shell Table Eggs"/>
    <x v="12"/>
    <x v="27"/>
    <x v="1"/>
    <x v="3"/>
    <x v="0"/>
    <x v="1"/>
    <x v="0"/>
    <n v="9.2033138910000006E-2"/>
    <x v="4"/>
    <s v="aggregate"/>
    <x v="0"/>
  </r>
  <r>
    <s v="Fish - Unprepared/Unprocessed"/>
    <m/>
    <x v="13"/>
    <x v="28"/>
    <x v="0"/>
    <x v="0"/>
    <x v="0"/>
    <x v="0"/>
    <x v="0"/>
    <n v="1.0993984999999999"/>
    <x v="0"/>
    <s v="aggregate"/>
    <x v="0"/>
  </r>
  <r>
    <s v="Fish - Unprepared/Unprocessed"/>
    <m/>
    <x v="13"/>
    <x v="28"/>
    <x v="0"/>
    <x v="1"/>
    <x v="0"/>
    <x v="0"/>
    <x v="0"/>
    <n v="0"/>
    <x v="0"/>
    <s v="aggregate"/>
    <x v="0"/>
  </r>
  <r>
    <s v="Fish - Unprepared/Unprocessed"/>
    <m/>
    <x v="13"/>
    <x v="28"/>
    <x v="0"/>
    <x v="2"/>
    <x v="0"/>
    <x v="0"/>
    <x v="0"/>
    <n v="0.28844567999999998"/>
    <x v="0"/>
    <s v="aggregate"/>
    <x v="0"/>
  </r>
  <r>
    <s v="Fish - Unprepared/Unprocessed"/>
    <m/>
    <x v="13"/>
    <x v="28"/>
    <x v="0"/>
    <x v="3"/>
    <x v="0"/>
    <x v="0"/>
    <x v="0"/>
    <n v="0.89751426000000001"/>
    <x v="0"/>
    <s v="aggregate"/>
    <x v="0"/>
  </r>
  <r>
    <s v="Fish - Unprepared/Unprocessed"/>
    <m/>
    <x v="13"/>
    <x v="28"/>
    <x v="0"/>
    <x v="4"/>
    <x v="0"/>
    <x v="0"/>
    <x v="0"/>
    <n v="2.28535844"/>
    <x v="0"/>
    <s v="aggregate"/>
    <x v="0"/>
  </r>
  <r>
    <s v="Fish - Unprepared/Unprocessed"/>
    <m/>
    <x v="13"/>
    <x v="29"/>
    <x v="0"/>
    <x v="0"/>
    <x v="0"/>
    <x v="0"/>
    <x v="0"/>
    <n v="4.4827791000000001"/>
    <x v="0"/>
    <s v="aggregate"/>
    <x v="0"/>
  </r>
  <r>
    <s v="Fish - Unprepared/Unprocessed"/>
    <m/>
    <x v="13"/>
    <x v="29"/>
    <x v="0"/>
    <x v="1"/>
    <x v="0"/>
    <x v="0"/>
    <x v="0"/>
    <n v="0"/>
    <x v="0"/>
    <s v="aggregate"/>
    <x v="0"/>
  </r>
  <r>
    <s v="Fish - Unprepared/Unprocessed"/>
    <m/>
    <x v="13"/>
    <x v="29"/>
    <x v="0"/>
    <x v="2"/>
    <x v="0"/>
    <x v="0"/>
    <x v="0"/>
    <n v="0.28844567999999998"/>
    <x v="0"/>
    <s v="aggregate"/>
    <x v="0"/>
  </r>
  <r>
    <s v="Fish - Unprepared/Unprocessed"/>
    <m/>
    <x v="13"/>
    <x v="29"/>
    <x v="0"/>
    <x v="3"/>
    <x v="0"/>
    <x v="0"/>
    <x v="0"/>
    <n v="0.89751426000000001"/>
    <x v="0"/>
    <s v="aggregate"/>
    <x v="0"/>
  </r>
  <r>
    <s v="Fish - Unprepared/Unprocessed"/>
    <m/>
    <x v="13"/>
    <x v="29"/>
    <x v="0"/>
    <x v="4"/>
    <x v="0"/>
    <x v="0"/>
    <x v="0"/>
    <n v="5.6687390400000002"/>
    <x v="0"/>
    <s v="aggregate"/>
    <x v="0"/>
  </r>
  <r>
    <s v="Fish - Unprepared/Unprocessed"/>
    <m/>
    <x v="13"/>
    <x v="30"/>
    <x v="0"/>
    <x v="0"/>
    <x v="0"/>
    <x v="0"/>
    <x v="0"/>
    <n v="0.93748918999999997"/>
    <x v="0"/>
    <s v="aggregate"/>
    <x v="0"/>
  </r>
  <r>
    <s v="Fish - Unprepared/Unprocessed"/>
    <m/>
    <x v="13"/>
    <x v="30"/>
    <x v="0"/>
    <x v="1"/>
    <x v="0"/>
    <x v="0"/>
    <x v="0"/>
    <n v="0"/>
    <x v="0"/>
    <s v="aggregate"/>
    <x v="0"/>
  </r>
  <r>
    <s v="Fish - Unprepared/Unprocessed"/>
    <m/>
    <x v="13"/>
    <x v="30"/>
    <x v="0"/>
    <x v="2"/>
    <x v="0"/>
    <x v="0"/>
    <x v="0"/>
    <n v="0.28844567999999998"/>
    <x v="0"/>
    <s v="aggregate"/>
    <x v="0"/>
  </r>
  <r>
    <s v="Fish - Unprepared/Unprocessed"/>
    <m/>
    <x v="13"/>
    <x v="30"/>
    <x v="0"/>
    <x v="3"/>
    <x v="0"/>
    <x v="0"/>
    <x v="0"/>
    <n v="0.89751426000000001"/>
    <x v="0"/>
    <s v="aggregate"/>
    <x v="0"/>
  </r>
  <r>
    <s v="Fish - Unprepared/Unprocessed"/>
    <m/>
    <x v="13"/>
    <x v="30"/>
    <x v="0"/>
    <x v="4"/>
    <x v="0"/>
    <x v="0"/>
    <x v="0"/>
    <n v="2.12344913"/>
    <x v="0"/>
    <s v="aggregate"/>
    <x v="0"/>
  </r>
  <r>
    <s v="Fish - Unprepared/Unprocessed"/>
    <m/>
    <x v="13"/>
    <x v="31"/>
    <x v="0"/>
    <x v="0"/>
    <x v="0"/>
    <x v="0"/>
    <x v="0"/>
    <n v="5.4223936999999998"/>
    <x v="0"/>
    <s v="aggregate"/>
    <x v="0"/>
  </r>
  <r>
    <s v="Fish - Unprepared/Unprocessed"/>
    <m/>
    <x v="13"/>
    <x v="31"/>
    <x v="0"/>
    <x v="1"/>
    <x v="0"/>
    <x v="0"/>
    <x v="0"/>
    <n v="0"/>
    <x v="0"/>
    <s v="aggregate"/>
    <x v="0"/>
  </r>
  <r>
    <s v="Fish - Unprepared/Unprocessed"/>
    <m/>
    <x v="13"/>
    <x v="31"/>
    <x v="0"/>
    <x v="2"/>
    <x v="0"/>
    <x v="0"/>
    <x v="0"/>
    <n v="0.28844567999999998"/>
    <x v="0"/>
    <s v="aggregate"/>
    <x v="0"/>
  </r>
  <r>
    <s v="Fish - Unprepared/Unprocessed"/>
    <m/>
    <x v="13"/>
    <x v="31"/>
    <x v="0"/>
    <x v="3"/>
    <x v="0"/>
    <x v="0"/>
    <x v="0"/>
    <n v="1.0400256000000001"/>
    <x v="0"/>
    <s v="aggregate"/>
    <x v="0"/>
  </r>
  <r>
    <s v="Fish - Unprepared/Unprocessed"/>
    <m/>
    <x v="13"/>
    <x v="31"/>
    <x v="0"/>
    <x v="4"/>
    <x v="0"/>
    <x v="0"/>
    <x v="0"/>
    <n v="6.7508649800000002"/>
    <x v="0"/>
    <s v="aggregate"/>
    <x v="0"/>
  </r>
  <r>
    <s v="Fish - Unprepared/Unprocessed"/>
    <m/>
    <x v="13"/>
    <x v="32"/>
    <x v="0"/>
    <x v="4"/>
    <x v="0"/>
    <x v="0"/>
    <x v="0"/>
    <n v="4.8280093400000004"/>
    <x v="0"/>
    <s v="aggregate"/>
    <x v="0"/>
  </r>
  <r>
    <s v="Fish - Unprepared/Unprocessed"/>
    <m/>
    <x v="13"/>
    <x v="33"/>
    <x v="0"/>
    <x v="0"/>
    <x v="0"/>
    <x v="0"/>
    <x v="0"/>
    <n v="0.71861496000000002"/>
    <x v="0"/>
    <s v="aggregate"/>
    <x v="0"/>
  </r>
  <r>
    <s v="Fish - Unprepared/Unprocessed"/>
    <m/>
    <x v="13"/>
    <x v="33"/>
    <x v="0"/>
    <x v="1"/>
    <x v="0"/>
    <x v="0"/>
    <x v="0"/>
    <n v="0"/>
    <x v="0"/>
    <s v="aggregate"/>
    <x v="0"/>
  </r>
  <r>
    <s v="Fish - Unprepared/Unprocessed"/>
    <m/>
    <x v="13"/>
    <x v="33"/>
    <x v="0"/>
    <x v="2"/>
    <x v="0"/>
    <x v="0"/>
    <x v="0"/>
    <n v="0.28844567999999998"/>
    <x v="0"/>
    <s v="aggregate"/>
    <x v="0"/>
  </r>
  <r>
    <s v="Fish - Unprepared/Unprocessed"/>
    <m/>
    <x v="13"/>
    <x v="33"/>
    <x v="0"/>
    <x v="3"/>
    <x v="0"/>
    <x v="0"/>
    <x v="0"/>
    <n v="0.89751426000000001"/>
    <x v="0"/>
    <s v="aggregate"/>
    <x v="0"/>
  </r>
  <r>
    <s v="Fish - Unprepared/Unprocessed"/>
    <m/>
    <x v="13"/>
    <x v="33"/>
    <x v="0"/>
    <x v="4"/>
    <x v="0"/>
    <x v="0"/>
    <x v="0"/>
    <n v="1.9045749000000001"/>
    <x v="0"/>
    <s v="aggregate"/>
    <x v="0"/>
  </r>
  <r>
    <s v="Fish - Unprepared/Unprocessed"/>
    <m/>
    <x v="13"/>
    <x v="34"/>
    <x v="0"/>
    <x v="0"/>
    <x v="0"/>
    <x v="0"/>
    <x v="0"/>
    <n v="9.4787824999999994"/>
    <x v="0"/>
    <s v="aggregate"/>
    <x v="0"/>
  </r>
  <r>
    <s v="Fish - Unprepared/Unprocessed"/>
    <m/>
    <x v="13"/>
    <x v="34"/>
    <x v="0"/>
    <x v="1"/>
    <x v="0"/>
    <x v="0"/>
    <x v="0"/>
    <n v="0"/>
    <x v="0"/>
    <s v="aggregate"/>
    <x v="0"/>
  </r>
  <r>
    <s v="Fish - Unprepared/Unprocessed"/>
    <m/>
    <x v="13"/>
    <x v="34"/>
    <x v="0"/>
    <x v="2"/>
    <x v="0"/>
    <x v="0"/>
    <x v="0"/>
    <n v="0.28844567999999998"/>
    <x v="0"/>
    <s v="aggregate"/>
    <x v="0"/>
  </r>
  <r>
    <s v="Fish - Unprepared/Unprocessed"/>
    <m/>
    <x v="13"/>
    <x v="34"/>
    <x v="0"/>
    <x v="3"/>
    <x v="0"/>
    <x v="0"/>
    <x v="0"/>
    <n v="1.1647231"/>
    <x v="0"/>
    <s v="aggregate"/>
    <x v="0"/>
  </r>
  <r>
    <s v="Fish - Unprepared/Unprocessed"/>
    <m/>
    <x v="13"/>
    <x v="34"/>
    <x v="0"/>
    <x v="4"/>
    <x v="0"/>
    <x v="0"/>
    <x v="0"/>
    <n v="10.93195128"/>
    <x v="0"/>
    <s v="aggregate"/>
    <x v="0"/>
  </r>
  <r>
    <s v="Fish - Unprepared/Unprocessed"/>
    <m/>
    <x v="13"/>
    <x v="35"/>
    <x v="0"/>
    <x v="0"/>
    <x v="0"/>
    <x v="0"/>
    <x v="0"/>
    <n v="1.0731413999999999"/>
    <x v="0"/>
    <s v="aggregate"/>
    <x v="0"/>
  </r>
  <r>
    <s v="Fish - Unprepared/Unprocessed"/>
    <m/>
    <x v="13"/>
    <x v="35"/>
    <x v="0"/>
    <x v="1"/>
    <x v="0"/>
    <x v="0"/>
    <x v="0"/>
    <n v="0"/>
    <x v="0"/>
    <s v="aggregate"/>
    <x v="0"/>
  </r>
  <r>
    <s v="Fish - Unprepared/Unprocessed"/>
    <m/>
    <x v="13"/>
    <x v="35"/>
    <x v="0"/>
    <x v="2"/>
    <x v="0"/>
    <x v="0"/>
    <x v="0"/>
    <n v="0.28844567999999998"/>
    <x v="0"/>
    <s v="aggregate"/>
    <x v="0"/>
  </r>
  <r>
    <s v="Fish - Unprepared/Unprocessed"/>
    <m/>
    <x v="13"/>
    <x v="35"/>
    <x v="0"/>
    <x v="3"/>
    <x v="0"/>
    <x v="0"/>
    <x v="0"/>
    <n v="0.86901198999999996"/>
    <x v="0"/>
    <s v="aggregate"/>
    <x v="0"/>
  </r>
  <r>
    <s v="Fish - Unprepared/Unprocessed"/>
    <m/>
    <x v="13"/>
    <x v="35"/>
    <x v="0"/>
    <x v="4"/>
    <x v="0"/>
    <x v="0"/>
    <x v="0"/>
    <n v="2.2305990699999998"/>
    <x v="0"/>
    <s v="aggregate"/>
    <x v="0"/>
  </r>
  <r>
    <s v="Fish - Unprepared/Unprocessed"/>
    <m/>
    <x v="13"/>
    <x v="36"/>
    <x v="0"/>
    <x v="0"/>
    <x v="0"/>
    <x v="0"/>
    <x v="0"/>
    <n v="4.6738125999999998"/>
    <x v="0"/>
    <s v="aggregate"/>
    <x v="0"/>
  </r>
  <r>
    <s v="Fish - Unprepared/Unprocessed"/>
    <m/>
    <x v="13"/>
    <x v="36"/>
    <x v="0"/>
    <x v="1"/>
    <x v="0"/>
    <x v="0"/>
    <x v="0"/>
    <n v="0"/>
    <x v="0"/>
    <s v="aggregate"/>
    <x v="0"/>
  </r>
  <r>
    <s v="Fish - Unprepared/Unprocessed"/>
    <m/>
    <x v="13"/>
    <x v="36"/>
    <x v="0"/>
    <x v="2"/>
    <x v="0"/>
    <x v="0"/>
    <x v="0"/>
    <n v="0.28844567999999998"/>
    <x v="0"/>
    <s v="aggregate"/>
    <x v="0"/>
  </r>
  <r>
    <s v="Fish - Unprepared/Unprocessed"/>
    <m/>
    <x v="13"/>
    <x v="36"/>
    <x v="0"/>
    <x v="3"/>
    <x v="0"/>
    <x v="0"/>
    <x v="0"/>
    <n v="0.94739324000000003"/>
    <x v="0"/>
    <s v="aggregate"/>
    <x v="0"/>
  </r>
  <r>
    <s v="Fish - Unprepared/Unprocessed"/>
    <m/>
    <x v="13"/>
    <x v="36"/>
    <x v="0"/>
    <x v="4"/>
    <x v="0"/>
    <x v="0"/>
    <x v="0"/>
    <n v="5.9096515199999997"/>
    <x v="0"/>
    <s v="aggregate"/>
    <x v="0"/>
  </r>
  <r>
    <s v="Fish - Unprepared/Unprocessed"/>
    <m/>
    <x v="13"/>
    <x v="37"/>
    <x v="0"/>
    <x v="0"/>
    <x v="0"/>
    <x v="0"/>
    <x v="0"/>
    <n v="3.1408999999999998"/>
    <x v="0"/>
    <s v="aggregate"/>
    <x v="0"/>
  </r>
  <r>
    <s v="Fish - Unprepared/Unprocessed"/>
    <m/>
    <x v="13"/>
    <x v="37"/>
    <x v="0"/>
    <x v="1"/>
    <x v="0"/>
    <x v="0"/>
    <x v="0"/>
    <n v="0"/>
    <x v="0"/>
    <s v="aggregate"/>
    <x v="0"/>
  </r>
  <r>
    <s v="Fish - Unprepared/Unprocessed"/>
    <m/>
    <x v="13"/>
    <x v="37"/>
    <x v="0"/>
    <x v="2"/>
    <x v="0"/>
    <x v="0"/>
    <x v="0"/>
    <n v="0.28844567999999998"/>
    <x v="0"/>
    <s v="aggregate"/>
    <x v="0"/>
  </r>
  <r>
    <s v="Fish - Unprepared/Unprocessed"/>
    <m/>
    <x v="13"/>
    <x v="37"/>
    <x v="0"/>
    <x v="3"/>
    <x v="0"/>
    <x v="0"/>
    <x v="0"/>
    <n v="0.77994240000000004"/>
    <x v="0"/>
    <s v="aggregate"/>
    <x v="0"/>
  </r>
  <r>
    <s v="Fish - Unprepared/Unprocessed"/>
    <m/>
    <x v="13"/>
    <x v="37"/>
    <x v="0"/>
    <x v="4"/>
    <x v="0"/>
    <x v="0"/>
    <x v="0"/>
    <n v="4.2092880800000003"/>
    <x v="0"/>
    <s v="aggregate"/>
    <x v="0"/>
  </r>
  <r>
    <s v="Fish - Unprepared/Unprocessed"/>
    <m/>
    <x v="13"/>
    <x v="38"/>
    <x v="0"/>
    <x v="0"/>
    <x v="0"/>
    <x v="0"/>
    <x v="0"/>
    <n v="3.0049098000000001"/>
    <x v="0"/>
    <s v="aggregate"/>
    <x v="0"/>
  </r>
  <r>
    <s v="Fish - Unprepared/Unprocessed"/>
    <m/>
    <x v="13"/>
    <x v="38"/>
    <x v="0"/>
    <x v="1"/>
    <x v="0"/>
    <x v="0"/>
    <x v="0"/>
    <n v="0.45641458000000001"/>
    <x v="0"/>
    <s v="aggregate"/>
    <x v="0"/>
  </r>
  <r>
    <s v="Fish - Unprepared/Unprocessed"/>
    <m/>
    <x v="13"/>
    <x v="38"/>
    <x v="0"/>
    <x v="2"/>
    <x v="0"/>
    <x v="0"/>
    <x v="0"/>
    <n v="0.27325597000000001"/>
    <x v="0"/>
    <s v="aggregate"/>
    <x v="0"/>
  </r>
  <r>
    <s v="Fish - Unprepared/Unprocessed"/>
    <m/>
    <x v="13"/>
    <x v="38"/>
    <x v="0"/>
    <x v="3"/>
    <x v="0"/>
    <x v="0"/>
    <x v="0"/>
    <n v="0.84660203000000001"/>
    <x v="0"/>
    <s v="aggregate"/>
    <x v="0"/>
  </r>
  <r>
    <s v="Fish - Unprepared/Unprocessed"/>
    <m/>
    <x v="13"/>
    <x v="38"/>
    <x v="0"/>
    <x v="4"/>
    <x v="0"/>
    <x v="0"/>
    <x v="0"/>
    <n v="4.5811823800000004"/>
    <x v="0"/>
    <s v="aggregate"/>
    <x v="0"/>
  </r>
  <r>
    <s v="Fish - Unprepared/Unprocessed"/>
    <m/>
    <x v="13"/>
    <x v="39"/>
    <x v="0"/>
    <x v="0"/>
    <x v="0"/>
    <x v="0"/>
    <x v="0"/>
    <n v="3.3371217999999998"/>
    <x v="0"/>
    <s v="aggregate"/>
    <x v="0"/>
  </r>
  <r>
    <s v="Fish - Unprepared/Unprocessed"/>
    <m/>
    <x v="13"/>
    <x v="39"/>
    <x v="0"/>
    <x v="1"/>
    <x v="0"/>
    <x v="0"/>
    <x v="0"/>
    <n v="0"/>
    <x v="0"/>
    <s v="aggregate"/>
    <x v="0"/>
  </r>
  <r>
    <s v="Fish - Unprepared/Unprocessed"/>
    <m/>
    <x v="13"/>
    <x v="39"/>
    <x v="0"/>
    <x v="2"/>
    <x v="0"/>
    <x v="0"/>
    <x v="0"/>
    <n v="0.28844567999999998"/>
    <x v="0"/>
    <s v="aggregate"/>
    <x v="0"/>
  </r>
  <r>
    <s v="Fish - Unprepared/Unprocessed"/>
    <m/>
    <x v="13"/>
    <x v="39"/>
    <x v="0"/>
    <x v="3"/>
    <x v="0"/>
    <x v="0"/>
    <x v="0"/>
    <n v="0.77994240000000004"/>
    <x v="0"/>
    <s v="aggregate"/>
    <x v="0"/>
  </r>
  <r>
    <s v="Fish - Unprepared/Unprocessed"/>
    <m/>
    <x v="13"/>
    <x v="39"/>
    <x v="0"/>
    <x v="4"/>
    <x v="0"/>
    <x v="0"/>
    <x v="0"/>
    <n v="4.4055098800000003"/>
    <x v="0"/>
    <s v="aggregate"/>
    <x v="0"/>
  </r>
  <r>
    <s v="Fish - Unprepared/Unprocessed"/>
    <m/>
    <x v="13"/>
    <x v="40"/>
    <x v="0"/>
    <x v="0"/>
    <x v="0"/>
    <x v="0"/>
    <x v="0"/>
    <n v="10.618373"/>
    <x v="0"/>
    <s v="aggregate"/>
    <x v="0"/>
  </r>
  <r>
    <s v="Fish - Unprepared/Unprocessed"/>
    <m/>
    <x v="13"/>
    <x v="40"/>
    <x v="0"/>
    <x v="1"/>
    <x v="0"/>
    <x v="0"/>
    <x v="0"/>
    <n v="0"/>
    <x v="0"/>
    <s v="aggregate"/>
    <x v="0"/>
  </r>
  <r>
    <s v="Fish - Unprepared/Unprocessed"/>
    <m/>
    <x v="13"/>
    <x v="40"/>
    <x v="0"/>
    <x v="2"/>
    <x v="0"/>
    <x v="0"/>
    <x v="0"/>
    <n v="0.28844567999999998"/>
    <x v="0"/>
    <s v="aggregate"/>
    <x v="0"/>
  </r>
  <r>
    <s v="Fish - Unprepared/Unprocessed"/>
    <m/>
    <x v="13"/>
    <x v="40"/>
    <x v="0"/>
    <x v="3"/>
    <x v="0"/>
    <x v="0"/>
    <x v="0"/>
    <n v="0.99370943"/>
    <x v="0"/>
    <s v="aggregate"/>
    <x v="0"/>
  </r>
  <r>
    <s v="Fish - Unprepared/Unprocessed"/>
    <m/>
    <x v="13"/>
    <x v="40"/>
    <x v="0"/>
    <x v="4"/>
    <x v="0"/>
    <x v="0"/>
    <x v="0"/>
    <n v="11.90052811"/>
    <x v="0"/>
    <s v="aggregate"/>
    <x v="0"/>
  </r>
  <r>
    <s v="Fish - Unprepared/Unprocessed"/>
    <m/>
    <x v="13"/>
    <x v="41"/>
    <x v="1"/>
    <x v="0"/>
    <x v="0"/>
    <x v="1"/>
    <x v="0"/>
    <n v="6.83599214735621"/>
    <x v="6"/>
    <s v="aggregate"/>
    <x v="0"/>
  </r>
  <r>
    <s v="Fish - Unprepared/Unprocessed"/>
    <m/>
    <x v="13"/>
    <x v="41"/>
    <x v="1"/>
    <x v="4"/>
    <x v="0"/>
    <x v="1"/>
    <x v="0"/>
    <n v="7.4632108126233998"/>
    <x v="6"/>
    <s v="aggregate"/>
    <x v="0"/>
  </r>
  <r>
    <s v="Fish - Unprepared/Unprocessed"/>
    <m/>
    <x v="13"/>
    <x v="41"/>
    <x v="1"/>
    <x v="1"/>
    <x v="0"/>
    <x v="1"/>
    <x v="0"/>
    <n v="0.37629746835443001"/>
    <x v="6"/>
    <s v="aggregate"/>
    <x v="0"/>
  </r>
  <r>
    <s v="Fish - Unprepared/Unprocessed"/>
    <m/>
    <x v="13"/>
    <x v="41"/>
    <x v="1"/>
    <x v="2"/>
    <x v="0"/>
    <x v="1"/>
    <x v="0"/>
    <n v="0.22342902000000001"/>
    <x v="6"/>
    <s v="aggregate"/>
    <x v="0"/>
  </r>
  <r>
    <s v="Fish - Unprepared/Unprocessed"/>
    <m/>
    <x v="13"/>
    <x v="41"/>
    <x v="1"/>
    <x v="3"/>
    <x v="0"/>
    <x v="1"/>
    <x v="0"/>
    <n v="2.7492176912758098E-2"/>
    <x v="6"/>
    <s v="aggregate"/>
    <x v="0"/>
  </r>
  <r>
    <s v="Fish - Unprepared/Unprocessed"/>
    <m/>
    <x v="13"/>
    <x v="42"/>
    <x v="1"/>
    <x v="0"/>
    <x v="0"/>
    <x v="1"/>
    <x v="0"/>
    <n v="3.3399592235638802"/>
    <x v="6"/>
    <s v="aggregate"/>
    <x v="0"/>
  </r>
  <r>
    <s v="Fish - Unprepared/Unprocessed"/>
    <m/>
    <x v="13"/>
    <x v="42"/>
    <x v="1"/>
    <x v="4"/>
    <x v="0"/>
    <x v="1"/>
    <x v="0"/>
    <n v="3.56500377984558"/>
    <x v="6"/>
    <s v="aggregate"/>
    <x v="0"/>
  </r>
  <r>
    <s v="Fish - Unprepared/Unprocessed"/>
    <m/>
    <x v="13"/>
    <x v="42"/>
    <x v="1"/>
    <x v="1"/>
    <x v="0"/>
    <x v="1"/>
    <x v="0"/>
    <n v="0"/>
    <x v="6"/>
    <s v="aggregate"/>
    <x v="0"/>
  </r>
  <r>
    <s v="Fish - Unprepared/Unprocessed"/>
    <m/>
    <x v="13"/>
    <x v="42"/>
    <x v="1"/>
    <x v="2"/>
    <x v="0"/>
    <x v="1"/>
    <x v="0"/>
    <n v="0.22342902000000001"/>
    <x v="6"/>
    <s v="aggregate"/>
    <x v="0"/>
  </r>
  <r>
    <s v="Fish - Unprepared/Unprocessed"/>
    <m/>
    <x v="13"/>
    <x v="42"/>
    <x v="1"/>
    <x v="3"/>
    <x v="0"/>
    <x v="1"/>
    <x v="0"/>
    <n v="1.6155362817E-3"/>
    <x v="6"/>
    <s v="aggregate"/>
    <x v="0"/>
  </r>
  <r>
    <s v="Fish - Unprepared/Unprocessed"/>
    <m/>
    <x v="13"/>
    <x v="43"/>
    <x v="1"/>
    <x v="0"/>
    <x v="0"/>
    <x v="1"/>
    <x v="0"/>
    <n v="3.1406374507999999"/>
    <x v="6"/>
    <s v="aggregate"/>
    <x v="0"/>
  </r>
  <r>
    <s v="Fish - Unprepared/Unprocessed"/>
    <m/>
    <x v="13"/>
    <x v="43"/>
    <x v="1"/>
    <x v="4"/>
    <x v="0"/>
    <x v="1"/>
    <x v="0"/>
    <n v="3.3656820070800002"/>
    <x v="6"/>
    <s v="aggregate"/>
    <x v="0"/>
  </r>
  <r>
    <s v="Fish - Unprepared/Unprocessed"/>
    <m/>
    <x v="13"/>
    <x v="43"/>
    <x v="1"/>
    <x v="1"/>
    <x v="0"/>
    <x v="1"/>
    <x v="0"/>
    <n v="0"/>
    <x v="6"/>
    <s v="aggregate"/>
    <x v="0"/>
  </r>
  <r>
    <s v="Fish - Unprepared/Unprocessed"/>
    <m/>
    <x v="13"/>
    <x v="43"/>
    <x v="1"/>
    <x v="2"/>
    <x v="0"/>
    <x v="1"/>
    <x v="0"/>
    <n v="0.22342902000000001"/>
    <x v="6"/>
    <s v="aggregate"/>
    <x v="0"/>
  </r>
  <r>
    <s v="Fish - Unprepared/Unprocessed"/>
    <m/>
    <x v="13"/>
    <x v="43"/>
    <x v="1"/>
    <x v="3"/>
    <x v="0"/>
    <x v="1"/>
    <x v="0"/>
    <n v="1.6155362800000001E-3"/>
    <x v="6"/>
    <s v="aggregate"/>
    <x v="0"/>
  </r>
  <r>
    <s v="Fish - Unprepared/Unprocessed"/>
    <m/>
    <x v="13"/>
    <x v="44"/>
    <x v="1"/>
    <x v="0"/>
    <x v="0"/>
    <x v="1"/>
    <x v="0"/>
    <n v="8.3875626881799992"/>
    <x v="6"/>
    <s v="aggregate"/>
    <x v="0"/>
  </r>
  <r>
    <s v="Fish - Unprepared/Unprocessed"/>
    <m/>
    <x v="13"/>
    <x v="44"/>
    <x v="1"/>
    <x v="4"/>
    <x v="0"/>
    <x v="1"/>
    <x v="0"/>
    <n v="8.6126072444599995"/>
    <x v="6"/>
    <s v="aggregate"/>
    <x v="0"/>
  </r>
  <r>
    <s v="Fish - Unprepared/Unprocessed"/>
    <m/>
    <x v="13"/>
    <x v="44"/>
    <x v="1"/>
    <x v="1"/>
    <x v="0"/>
    <x v="1"/>
    <x v="0"/>
    <n v="0"/>
    <x v="6"/>
    <s v="aggregate"/>
    <x v="0"/>
  </r>
  <r>
    <s v="Fish - Unprepared/Unprocessed"/>
    <m/>
    <x v="13"/>
    <x v="44"/>
    <x v="1"/>
    <x v="2"/>
    <x v="0"/>
    <x v="1"/>
    <x v="0"/>
    <n v="0.22342902000000001"/>
    <x v="6"/>
    <s v="aggregate"/>
    <x v="0"/>
  </r>
  <r>
    <s v="Fish - Unprepared/Unprocessed"/>
    <m/>
    <x v="13"/>
    <x v="44"/>
    <x v="1"/>
    <x v="3"/>
    <x v="0"/>
    <x v="1"/>
    <x v="0"/>
    <n v="1.6155362800000001E-3"/>
    <x v="6"/>
    <s v="aggregate"/>
    <x v="0"/>
  </r>
  <r>
    <s v="Fish - Unprepared/Unprocessed"/>
    <m/>
    <x v="13"/>
    <x v="45"/>
    <x v="1"/>
    <x v="0"/>
    <x v="0"/>
    <x v="1"/>
    <x v="0"/>
    <n v="5.5273058083400004"/>
    <x v="6"/>
    <s v="aggregate"/>
    <x v="0"/>
  </r>
  <r>
    <s v="Fish - Unprepared/Unprocessed"/>
    <m/>
    <x v="13"/>
    <x v="45"/>
    <x v="1"/>
    <x v="4"/>
    <x v="0"/>
    <x v="1"/>
    <x v="0"/>
    <n v="6.17036097032"/>
    <x v="6"/>
    <s v="aggregate"/>
    <x v="0"/>
  </r>
  <r>
    <s v="Fish - Unprepared/Unprocessed"/>
    <m/>
    <x v="13"/>
    <x v="45"/>
    <x v="1"/>
    <x v="1"/>
    <x v="0"/>
    <x v="1"/>
    <x v="0"/>
    <n v="0.13849165458000001"/>
    <x v="6"/>
    <s v="aggregate"/>
    <x v="0"/>
  </r>
  <r>
    <s v="Fish - Unprepared/Unprocessed"/>
    <m/>
    <x v="13"/>
    <x v="45"/>
    <x v="1"/>
    <x v="2"/>
    <x v="0"/>
    <x v="1"/>
    <x v="0"/>
    <n v="0.22342902000000001"/>
    <x v="6"/>
    <s v="aggregate"/>
    <x v="0"/>
  </r>
  <r>
    <s v="Fish - Unprepared/Unprocessed"/>
    <m/>
    <x v="13"/>
    <x v="45"/>
    <x v="1"/>
    <x v="3"/>
    <x v="0"/>
    <x v="1"/>
    <x v="0"/>
    <n v="0.28113448741000002"/>
    <x v="6"/>
    <s v="aggregate"/>
    <x v="0"/>
  </r>
  <r>
    <s v="Fish - Unprepared/Unprocessed"/>
    <m/>
    <x v="13"/>
    <x v="46"/>
    <x v="1"/>
    <x v="0"/>
    <x v="0"/>
    <x v="1"/>
    <x v="0"/>
    <n v="7.4459419149899997"/>
    <x v="6"/>
    <s v="aggregate"/>
    <x v="0"/>
  </r>
  <r>
    <s v="Fish - Unprepared/Unprocessed"/>
    <m/>
    <x v="13"/>
    <x v="46"/>
    <x v="1"/>
    <x v="4"/>
    <x v="0"/>
    <x v="1"/>
    <x v="0"/>
    <n v="8.0617741508900007"/>
    <x v="6"/>
    <s v="aggregate"/>
    <x v="0"/>
  </r>
  <r>
    <s v="Fish - Unprepared/Unprocessed"/>
    <m/>
    <x v="13"/>
    <x v="46"/>
    <x v="1"/>
    <x v="1"/>
    <x v="0"/>
    <x v="1"/>
    <x v="0"/>
    <n v="0.13659514039000001"/>
    <x v="6"/>
    <s v="aggregate"/>
    <x v="0"/>
  </r>
  <r>
    <s v="Fish - Unprepared/Unprocessed"/>
    <m/>
    <x v="13"/>
    <x v="46"/>
    <x v="1"/>
    <x v="2"/>
    <x v="0"/>
    <x v="1"/>
    <x v="0"/>
    <n v="0.22342902000000001"/>
    <x v="6"/>
    <s v="aggregate"/>
    <x v="0"/>
  </r>
  <r>
    <s v="Fish - Unprepared/Unprocessed"/>
    <m/>
    <x v="13"/>
    <x v="46"/>
    <x v="1"/>
    <x v="3"/>
    <x v="0"/>
    <x v="1"/>
    <x v="0"/>
    <n v="0.25580807550000001"/>
    <x v="6"/>
    <s v="aggregate"/>
    <x v="0"/>
  </r>
  <r>
    <s v="Fish - Unprepared/Unprocessed"/>
    <m/>
    <x v="13"/>
    <x v="47"/>
    <x v="4"/>
    <x v="5"/>
    <x v="3"/>
    <x v="2"/>
    <x v="0"/>
    <n v="1.1947171291557173"/>
    <x v="6"/>
    <s v="aggregate"/>
    <x v="0"/>
  </r>
  <r>
    <s v="Fish - Unprepared/Unprocessed"/>
    <m/>
    <x v="13"/>
    <x v="47"/>
    <x v="4"/>
    <x v="6"/>
    <x v="3"/>
    <x v="2"/>
    <x v="0"/>
    <n v="1.8344202686620752"/>
    <x v="6"/>
    <s v="aggregate"/>
    <x v="0"/>
  </r>
  <r>
    <s v="Fish - Unprepared/Unprocessed"/>
    <m/>
    <x v="13"/>
    <x v="47"/>
    <x v="4"/>
    <x v="7"/>
    <x v="3"/>
    <x v="2"/>
    <x v="0"/>
    <n v="8.0561148335467649"/>
    <x v="6"/>
    <s v="aggregate"/>
    <x v="0"/>
  </r>
  <r>
    <s v="Fish - Unprepared/Unprocessed"/>
    <m/>
    <x v="13"/>
    <x v="47"/>
    <x v="4"/>
    <x v="1"/>
    <x v="3"/>
    <x v="2"/>
    <x v="0"/>
    <n v="4.4598631996426032E-2"/>
    <x v="6"/>
    <s v="aggregate"/>
    <x v="0"/>
  </r>
  <r>
    <s v="Fish - Unprepared/Unprocessed"/>
    <m/>
    <x v="13"/>
    <x v="47"/>
    <x v="4"/>
    <x v="3"/>
    <x v="3"/>
    <x v="2"/>
    <x v="0"/>
    <n v="0.24795862766477536"/>
    <x v="6"/>
    <s v="aggregate"/>
    <x v="0"/>
  </r>
  <r>
    <s v="Fish - Unprepared/Unprocessed"/>
    <m/>
    <x v="13"/>
    <x v="47"/>
    <x v="4"/>
    <x v="2"/>
    <x v="3"/>
    <x v="2"/>
    <x v="0"/>
    <n v="0.13753739190240669"/>
    <x v="6"/>
    <s v="aggregate"/>
    <x v="0"/>
  </r>
  <r>
    <s v="Fish - Unprepared/Unprocessed"/>
    <m/>
    <x v="13"/>
    <x v="47"/>
    <x v="4"/>
    <x v="0"/>
    <x v="3"/>
    <x v="2"/>
    <x v="0"/>
    <n v="11.085252231364557"/>
    <x v="6"/>
    <s v="aggregate"/>
    <x v="0"/>
  </r>
  <r>
    <s v="Fish - Unprepared/Unprocessed"/>
    <m/>
    <x v="13"/>
    <x v="47"/>
    <x v="4"/>
    <x v="4"/>
    <x v="3"/>
    <x v="2"/>
    <x v="0"/>
    <n v="11.515346882928165"/>
    <x v="6"/>
    <s v="aggregate"/>
    <x v="0"/>
  </r>
  <r>
    <s v="Non Alcoholic Beverages - Ready to Drink"/>
    <s v="Fruit Juice - Ready to Drink (Perishable)"/>
    <x v="14"/>
    <x v="48"/>
    <x v="0"/>
    <x v="0"/>
    <x v="0"/>
    <x v="0"/>
    <x v="0"/>
    <n v="0.11886621999999999"/>
    <x v="0"/>
    <s v="aggregate"/>
    <x v="0"/>
  </r>
  <r>
    <s v="Non Alcoholic Beverages - Ready to Drink"/>
    <s v="Fruit Juice - Ready to Drink (Perishable)"/>
    <x v="14"/>
    <x v="48"/>
    <x v="0"/>
    <x v="1"/>
    <x v="0"/>
    <x v="0"/>
    <x v="0"/>
    <n v="3.5780592E-2"/>
    <x v="0"/>
    <s v="aggregate"/>
    <x v="0"/>
  </r>
  <r>
    <s v="Non Alcoholic Beverages - Ready to Drink"/>
    <s v="Fruit Juice - Ready to Drink (Perishable)"/>
    <x v="14"/>
    <x v="48"/>
    <x v="0"/>
    <x v="2"/>
    <x v="0"/>
    <x v="0"/>
    <x v="0"/>
    <n v="9.8786633999999998E-2"/>
    <x v="0"/>
    <s v="aggregate"/>
    <x v="0"/>
  </r>
  <r>
    <s v="Non Alcoholic Beverages - Ready to Drink"/>
    <s v="Fruit Juice - Ready to Drink (Perishable)"/>
    <x v="14"/>
    <x v="48"/>
    <x v="0"/>
    <x v="3"/>
    <x v="0"/>
    <x v="0"/>
    <x v="0"/>
    <n v="0.14657044"/>
    <x v="0"/>
    <s v="aggregate"/>
    <x v="0"/>
  </r>
  <r>
    <s v="Non Alcoholic Beverages - Ready to Drink"/>
    <s v="Fruit Juice - Ready to Drink (Perishable)"/>
    <x v="14"/>
    <x v="48"/>
    <x v="0"/>
    <x v="4"/>
    <x v="0"/>
    <x v="0"/>
    <x v="0"/>
    <n v="0.40000388599999998"/>
    <x v="0"/>
    <s v="aggregate"/>
    <x v="0"/>
  </r>
  <r>
    <s v="Non Alcoholic Beverages - Ready to Drink"/>
    <s v="Fruit Juice - Ready to Drink (Perishable)"/>
    <x v="14"/>
    <x v="49"/>
    <x v="1"/>
    <x v="0"/>
    <x v="0"/>
    <x v="1"/>
    <x v="0"/>
    <n v="0.30955028350000002"/>
    <x v="4"/>
    <s v="aggregate"/>
    <x v="0"/>
  </r>
  <r>
    <s v="Non Alcoholic Beverages - Ready to Drink"/>
    <s v="Fruit Juice - Ready to Drink (Perishable)"/>
    <x v="14"/>
    <x v="49"/>
    <x v="1"/>
    <x v="4"/>
    <x v="0"/>
    <x v="1"/>
    <x v="0"/>
    <n v="1.0873769874699999"/>
    <x v="4"/>
    <s v="aggregate"/>
    <x v="0"/>
  </r>
  <r>
    <s v="Non Alcoholic Beverages - Ready to Drink"/>
    <s v="Fruit Juice - Ready to Drink (Perishable)"/>
    <x v="14"/>
    <x v="49"/>
    <x v="1"/>
    <x v="1"/>
    <x v="0"/>
    <x v="1"/>
    <x v="0"/>
    <n v="0.4408823529"/>
    <x v="4"/>
    <s v="aggregate"/>
    <x v="0"/>
  </r>
  <r>
    <s v="Non Alcoholic Beverages - Ready to Drink"/>
    <s v="Fruit Juice - Ready to Drink (Perishable)"/>
    <x v="14"/>
    <x v="49"/>
    <x v="1"/>
    <x v="2"/>
    <x v="0"/>
    <x v="1"/>
    <x v="0"/>
    <n v="0.24331246000000001"/>
    <x v="4"/>
    <s v="aggregate"/>
    <x v="0"/>
  </r>
  <r>
    <s v="Non Alcoholic Beverages - Ready to Drink"/>
    <s v="Fruit Juice - Ready to Drink (Perishable)"/>
    <x v="14"/>
    <x v="49"/>
    <x v="1"/>
    <x v="3"/>
    <x v="0"/>
    <x v="1"/>
    <x v="0"/>
    <n v="9.363189106E-2"/>
    <x v="4"/>
    <s v="aggregate"/>
    <x v="0"/>
  </r>
  <r>
    <s v="Grains/Flour"/>
    <m/>
    <x v="15"/>
    <x v="50"/>
    <x v="0"/>
    <x v="0"/>
    <x v="0"/>
    <x v="0"/>
    <x v="0"/>
    <n v="1.5176977"/>
    <x v="0"/>
    <s v="aggregate"/>
    <x v="0"/>
  </r>
  <r>
    <s v="Grains/Flour"/>
    <m/>
    <x v="15"/>
    <x v="50"/>
    <x v="0"/>
    <x v="1"/>
    <x v="0"/>
    <x v="0"/>
    <x v="0"/>
    <n v="0"/>
    <x v="0"/>
    <s v="aggregate"/>
    <x v="0"/>
  </r>
  <r>
    <s v="Grains/Flour"/>
    <m/>
    <x v="15"/>
    <x v="50"/>
    <x v="0"/>
    <x v="2"/>
    <x v="0"/>
    <x v="0"/>
    <x v="0"/>
    <n v="0.26940995000000001"/>
    <x v="0"/>
    <s v="aggregate"/>
    <x v="0"/>
  </r>
  <r>
    <s v="Grains/Flour"/>
    <m/>
    <x v="15"/>
    <x v="50"/>
    <x v="0"/>
    <x v="3"/>
    <x v="0"/>
    <x v="0"/>
    <x v="0"/>
    <n v="0.34443617999999998"/>
    <x v="0"/>
    <s v="aggregate"/>
    <x v="0"/>
  </r>
  <r>
    <s v="Grains/Flour"/>
    <m/>
    <x v="15"/>
    <x v="50"/>
    <x v="0"/>
    <x v="4"/>
    <x v="0"/>
    <x v="0"/>
    <x v="0"/>
    <n v="2.13154383"/>
    <x v="0"/>
    <s v="aggregate"/>
    <x v="0"/>
  </r>
  <r>
    <s v="Grains/Flour"/>
    <m/>
    <x v="15"/>
    <x v="51"/>
    <x v="1"/>
    <x v="0"/>
    <x v="0"/>
    <x v="1"/>
    <x v="0"/>
    <n v="3.1667480240699999"/>
    <x v="4"/>
    <s v="aggregate"/>
    <x v="0"/>
  </r>
  <r>
    <s v="Grains/Flour"/>
    <m/>
    <x v="15"/>
    <x v="51"/>
    <x v="1"/>
    <x v="4"/>
    <x v="0"/>
    <x v="1"/>
    <x v="0"/>
    <n v="3.34508563735"/>
    <x v="4"/>
    <s v="aggregate"/>
    <x v="0"/>
  </r>
  <r>
    <s v="Grains/Flour"/>
    <m/>
    <x v="15"/>
    <x v="51"/>
    <x v="1"/>
    <x v="1"/>
    <x v="0"/>
    <x v="1"/>
    <x v="0"/>
    <n v="8.0519322249999997E-2"/>
    <x v="4"/>
    <s v="aggregate"/>
    <x v="0"/>
  </r>
  <r>
    <s v="Grains/Flour"/>
    <m/>
    <x v="15"/>
    <x v="51"/>
    <x v="1"/>
    <x v="2"/>
    <x v="0"/>
    <x v="1"/>
    <x v="0"/>
    <n v="1.052236E-2"/>
    <x v="4"/>
    <s v="aggregate"/>
    <x v="0"/>
  </r>
  <r>
    <s v="Grains/Flour"/>
    <m/>
    <x v="15"/>
    <x v="51"/>
    <x v="1"/>
    <x v="3"/>
    <x v="0"/>
    <x v="1"/>
    <x v="0"/>
    <n v="8.7295931029999996E-2"/>
    <x v="4"/>
    <s v="aggregate"/>
    <x v="0"/>
  </r>
  <r>
    <s v="Grains/Flour"/>
    <m/>
    <x v="15"/>
    <x v="52"/>
    <x v="5"/>
    <x v="5"/>
    <x v="0"/>
    <x v="3"/>
    <x v="0"/>
    <n v="0"/>
    <x v="5"/>
    <s v="aggregate"/>
    <x v="1"/>
  </r>
  <r>
    <s v="Grains/Flour"/>
    <m/>
    <x v="15"/>
    <x v="52"/>
    <x v="5"/>
    <x v="0"/>
    <x v="0"/>
    <x v="3"/>
    <x v="0"/>
    <n v="2.1672604028706002"/>
    <x v="5"/>
    <s v="aggregate"/>
    <x v="1"/>
  </r>
  <r>
    <s v="Grains/Flour"/>
    <m/>
    <x v="15"/>
    <x v="52"/>
    <x v="5"/>
    <x v="4"/>
    <x v="0"/>
    <x v="3"/>
    <x v="0"/>
    <n v="2.5633522745106001"/>
    <x v="5"/>
    <s v="aggregate"/>
    <x v="1"/>
  </r>
  <r>
    <s v="Grains/Flour"/>
    <m/>
    <x v="15"/>
    <x v="53"/>
    <x v="5"/>
    <x v="5"/>
    <x v="0"/>
    <x v="4"/>
    <x v="0"/>
    <n v="0"/>
    <x v="5"/>
    <s v="aggregate"/>
    <x v="1"/>
  </r>
  <r>
    <s v="Grains/Flour"/>
    <m/>
    <x v="15"/>
    <x v="53"/>
    <x v="5"/>
    <x v="4"/>
    <x v="0"/>
    <x v="4"/>
    <x v="0"/>
    <n v="2.32288819767553"/>
    <x v="5"/>
    <s v="aggregate"/>
    <x v="1"/>
  </r>
  <r>
    <s v="Grains/Flour"/>
    <m/>
    <x v="15"/>
    <x v="53"/>
    <x v="5"/>
    <x v="0"/>
    <x v="0"/>
    <x v="4"/>
    <x v="0"/>
    <n v="1.9267963260355301"/>
    <x v="5"/>
    <s v="aggregate"/>
    <x v="1"/>
  </r>
  <r>
    <s v="Desserts/Dessert Sauces/Toppings"/>
    <s v="Ice Cream/Ice Novelties (Frozen)"/>
    <x v="16"/>
    <x v="54"/>
    <x v="1"/>
    <x v="0"/>
    <x v="0"/>
    <x v="1"/>
    <x v="0"/>
    <n v="4.6929726072399998"/>
    <x v="4"/>
    <s v="aggregate"/>
    <x v="0"/>
  </r>
  <r>
    <s v="Desserts/Dessert Sauces/Toppings"/>
    <s v="Ice Cream/Ice Novelties (Frozen)"/>
    <x v="16"/>
    <x v="54"/>
    <x v="1"/>
    <x v="4"/>
    <x v="0"/>
    <x v="1"/>
    <x v="0"/>
    <n v="5.0311393630100003"/>
    <x v="4"/>
    <s v="aggregate"/>
    <x v="0"/>
  </r>
  <r>
    <s v="Desserts/Dessert Sauces/Toppings"/>
    <s v="Ice Cream/Ice Novelties (Frozen)"/>
    <x v="16"/>
    <x v="54"/>
    <x v="1"/>
    <x v="1"/>
    <x v="0"/>
    <x v="1"/>
    <x v="0"/>
    <n v="8.7467485499999997E-2"/>
    <x v="4"/>
    <s v="aggregate"/>
    <x v="0"/>
  </r>
  <r>
    <s v="Desserts/Dessert Sauces/Toppings"/>
    <s v="Ice Cream/Ice Novelties (Frozen)"/>
    <x v="16"/>
    <x v="54"/>
    <x v="1"/>
    <x v="2"/>
    <x v="0"/>
    <x v="1"/>
    <x v="0"/>
    <n v="0.15226434"/>
    <x v="4"/>
    <s v="aggregate"/>
    <x v="0"/>
  </r>
  <r>
    <s v="Desserts/Dessert Sauces/Toppings"/>
    <s v="Ice Cream/Ice Novelties (Frozen)"/>
    <x v="16"/>
    <x v="54"/>
    <x v="1"/>
    <x v="3"/>
    <x v="0"/>
    <x v="1"/>
    <x v="0"/>
    <n v="9.8434930269999998E-2"/>
    <x v="4"/>
    <s v="aggregate"/>
    <x v="0"/>
  </r>
  <r>
    <s v="Eggs/Eggs Substitutes"/>
    <s v="In Shell Table Eggs"/>
    <x v="12"/>
    <x v="55"/>
    <x v="0"/>
    <x v="0"/>
    <x v="5"/>
    <x v="0"/>
    <x v="0"/>
    <n v="1.9896005000000001"/>
    <x v="0"/>
    <s v="aggregate"/>
    <x v="0"/>
  </r>
  <r>
    <s v="Eggs/Eggs Substitutes"/>
    <s v="In Shell Table Eggs"/>
    <x v="12"/>
    <x v="55"/>
    <x v="0"/>
    <x v="1"/>
    <x v="5"/>
    <x v="0"/>
    <x v="0"/>
    <n v="0"/>
    <x v="0"/>
    <s v="aggregate"/>
    <x v="0"/>
  </r>
  <r>
    <s v="Eggs/Eggs Substitutes"/>
    <s v="In Shell Table Eggs"/>
    <x v="12"/>
    <x v="55"/>
    <x v="0"/>
    <x v="2"/>
    <x v="5"/>
    <x v="0"/>
    <x v="0"/>
    <n v="0.12348329"/>
    <x v="0"/>
    <s v="aggregate"/>
    <x v="0"/>
  </r>
  <r>
    <s v="Eggs/Eggs Substitutes"/>
    <s v="In Shell Table Eggs"/>
    <x v="12"/>
    <x v="55"/>
    <x v="0"/>
    <x v="3"/>
    <x v="5"/>
    <x v="0"/>
    <x v="0"/>
    <n v="0.17040258"/>
    <x v="0"/>
    <s v="aggregate"/>
    <x v="0"/>
  </r>
  <r>
    <s v="Eggs/Eggs Substitutes"/>
    <s v="In Shell Table Eggs"/>
    <x v="12"/>
    <x v="55"/>
    <x v="0"/>
    <x v="4"/>
    <x v="5"/>
    <x v="0"/>
    <x v="0"/>
    <n v="2.2834863699999999"/>
    <x v="0"/>
    <s v="aggregate"/>
    <x v="0"/>
  </r>
  <r>
    <s v="Eggs/Eggs Substitutes"/>
    <s v="In Shell Table Eggs"/>
    <x v="12"/>
    <x v="56"/>
    <x v="0"/>
    <x v="0"/>
    <x v="5"/>
    <x v="0"/>
    <x v="0"/>
    <n v="1.7685337000000001"/>
    <x v="0"/>
    <s v="aggregate"/>
    <x v="0"/>
  </r>
  <r>
    <s v="Eggs/Eggs Substitutes"/>
    <s v="In Shell Table Eggs"/>
    <x v="12"/>
    <x v="56"/>
    <x v="0"/>
    <x v="1"/>
    <x v="5"/>
    <x v="0"/>
    <x v="0"/>
    <n v="0"/>
    <x v="0"/>
    <s v="aggregate"/>
    <x v="0"/>
  </r>
  <r>
    <s v="Eggs/Eggs Substitutes"/>
    <s v="In Shell Table Eggs"/>
    <x v="12"/>
    <x v="56"/>
    <x v="0"/>
    <x v="2"/>
    <x v="5"/>
    <x v="0"/>
    <x v="0"/>
    <n v="0.10976292999999999"/>
    <x v="0"/>
    <s v="aggregate"/>
    <x v="0"/>
  </r>
  <r>
    <s v="Eggs/Eggs Substitutes"/>
    <s v="In Shell Table Eggs"/>
    <x v="12"/>
    <x v="56"/>
    <x v="0"/>
    <x v="3"/>
    <x v="5"/>
    <x v="0"/>
    <x v="0"/>
    <n v="0.15146896000000001"/>
    <x v="0"/>
    <s v="aggregate"/>
    <x v="0"/>
  </r>
  <r>
    <s v="Eggs/Eggs Substitutes"/>
    <s v="In Shell Table Eggs"/>
    <x v="12"/>
    <x v="56"/>
    <x v="0"/>
    <x v="4"/>
    <x v="5"/>
    <x v="0"/>
    <x v="0"/>
    <n v="2.0297655899999998"/>
    <x v="0"/>
    <s v="aggregate"/>
    <x v="0"/>
  </r>
  <r>
    <s v="Eggs/Eggs Substitutes"/>
    <s v="In Shell Table Eggs"/>
    <x v="12"/>
    <x v="57"/>
    <x v="3"/>
    <x v="5"/>
    <x v="3"/>
    <x v="2"/>
    <x v="1"/>
    <n v="0.70950762499999998"/>
    <x v="5"/>
    <s v="aggregate"/>
    <x v="0"/>
  </r>
  <r>
    <s v="Eggs/Eggs Substitutes"/>
    <s v="In Shell Table Eggs"/>
    <x v="12"/>
    <x v="57"/>
    <x v="3"/>
    <x v="4"/>
    <x v="3"/>
    <x v="2"/>
    <x v="1"/>
    <n v="4.0041190689199997"/>
    <x v="5"/>
    <s v="aggregate"/>
    <x v="0"/>
  </r>
  <r>
    <s v="Eggs/Eggs Substitutes"/>
    <s v="In Shell Table Eggs"/>
    <x v="12"/>
    <x v="57"/>
    <x v="3"/>
    <x v="6"/>
    <x v="3"/>
    <x v="2"/>
    <x v="1"/>
    <n v="2.3488699999999998"/>
    <x v="5"/>
    <s v="aggregate"/>
    <x v="0"/>
  </r>
  <r>
    <s v="Eggs/Eggs Substitutes"/>
    <s v="In Shell Table Eggs"/>
    <x v="12"/>
    <x v="57"/>
    <x v="3"/>
    <x v="7"/>
    <x v="3"/>
    <x v="2"/>
    <x v="1"/>
    <n v="0.63475487500000005"/>
    <x v="5"/>
    <s v="aggregate"/>
    <x v="0"/>
  </r>
  <r>
    <s v="Eggs/Eggs Substitutes"/>
    <s v="In Shell Table Eggs"/>
    <x v="12"/>
    <x v="57"/>
    <x v="3"/>
    <x v="0"/>
    <x v="3"/>
    <x v="2"/>
    <x v="1"/>
    <n v="3.6931324999999999"/>
    <x v="5"/>
    <s v="aggregate"/>
    <x v="0"/>
  </r>
  <r>
    <s v="Eggs/Eggs Substitutes"/>
    <s v="In Shell Table Eggs"/>
    <x v="12"/>
    <x v="57"/>
    <x v="3"/>
    <x v="5"/>
    <x v="3"/>
    <x v="2"/>
    <x v="2"/>
    <n v="0"/>
    <x v="5"/>
    <s v="aggregate"/>
    <x v="0"/>
  </r>
  <r>
    <s v="Eggs/Eggs Substitutes"/>
    <s v="In Shell Table Eggs"/>
    <x v="12"/>
    <x v="57"/>
    <x v="3"/>
    <x v="4"/>
    <x v="3"/>
    <x v="2"/>
    <x v="2"/>
    <n v="3.8095590689200001"/>
    <x v="5"/>
    <s v="aggregate"/>
    <x v="0"/>
  </r>
  <r>
    <s v="Eggs/Eggs Substitutes"/>
    <s v="In Shell Table Eggs"/>
    <x v="12"/>
    <x v="57"/>
    <x v="3"/>
    <x v="6"/>
    <x v="3"/>
    <x v="2"/>
    <x v="2"/>
    <n v="1.9337724999999999"/>
    <x v="5"/>
    <s v="aggregate"/>
    <x v="0"/>
  </r>
  <r>
    <s v="Eggs/Eggs Substitutes"/>
    <s v="In Shell Table Eggs"/>
    <x v="12"/>
    <x v="57"/>
    <x v="3"/>
    <x v="7"/>
    <x v="3"/>
    <x v="2"/>
    <x v="2"/>
    <n v="1.5648"/>
    <x v="5"/>
    <s v="aggregate"/>
    <x v="0"/>
  </r>
  <r>
    <s v="Eggs/Eggs Substitutes"/>
    <s v="In Shell Table Eggs"/>
    <x v="12"/>
    <x v="57"/>
    <x v="3"/>
    <x v="0"/>
    <x v="3"/>
    <x v="2"/>
    <x v="2"/>
    <n v="3.4985724999999999"/>
    <x v="5"/>
    <s v="aggregate"/>
    <x v="0"/>
  </r>
  <r>
    <s v="Eggs/Eggs Substitutes"/>
    <s v="In Shell Table Eggs"/>
    <x v="12"/>
    <x v="57"/>
    <x v="3"/>
    <x v="5"/>
    <x v="3"/>
    <x v="2"/>
    <x v="3"/>
    <n v="0.76996224999999996"/>
    <x v="5"/>
    <s v="aggregate"/>
    <x v="0"/>
  </r>
  <r>
    <s v="Eggs/Eggs Substitutes"/>
    <s v="In Shell Table Eggs"/>
    <x v="12"/>
    <x v="57"/>
    <x v="3"/>
    <x v="4"/>
    <x v="3"/>
    <x v="2"/>
    <x v="3"/>
    <n v="4.0206966939199997"/>
    <x v="5"/>
    <s v="aggregate"/>
    <x v="0"/>
  </r>
  <r>
    <s v="Eggs/Eggs Substitutes"/>
    <s v="In Shell Table Eggs"/>
    <x v="12"/>
    <x v="57"/>
    <x v="3"/>
    <x v="6"/>
    <x v="3"/>
    <x v="2"/>
    <x v="3"/>
    <n v="2.3842387500000002"/>
    <x v="5"/>
    <s v="aggregate"/>
    <x v="0"/>
  </r>
  <r>
    <s v="Eggs/Eggs Substitutes"/>
    <s v="In Shell Table Eggs"/>
    <x v="12"/>
    <x v="57"/>
    <x v="3"/>
    <x v="7"/>
    <x v="3"/>
    <x v="2"/>
    <x v="3"/>
    <n v="0.55550912500000005"/>
    <x v="5"/>
    <s v="aggregate"/>
    <x v="0"/>
  </r>
  <r>
    <s v="Eggs/Eggs Substitutes"/>
    <s v="In Shell Table Eggs"/>
    <x v="12"/>
    <x v="57"/>
    <x v="3"/>
    <x v="0"/>
    <x v="3"/>
    <x v="2"/>
    <x v="3"/>
    <n v="3.709710125"/>
    <x v="5"/>
    <s v="aggregate"/>
    <x v="0"/>
  </r>
  <r>
    <s v="Meat/Poultry/Other Animals - Unprepared/Unprocessed"/>
    <s v="Lamb - Unprepared/Unprocessed"/>
    <x v="17"/>
    <x v="58"/>
    <x v="1"/>
    <x v="0"/>
    <x v="0"/>
    <x v="1"/>
    <x v="0"/>
    <n v="31.163301230079998"/>
    <x v="2"/>
    <s v="aggregate"/>
    <x v="0"/>
  </r>
  <r>
    <s v="Meat/Poultry/Other Animals - Unprepared/Unprocessed"/>
    <s v="Lamb - Unprepared/Unprocessed"/>
    <x v="17"/>
    <x v="58"/>
    <x v="1"/>
    <x v="4"/>
    <x v="0"/>
    <x v="1"/>
    <x v="0"/>
    <n v="33.061261859570003"/>
    <x v="2"/>
    <s v="aggregate"/>
    <x v="0"/>
  </r>
  <r>
    <s v="Meat/Poultry/Other Animals - Unprepared/Unprocessed"/>
    <s v="Lamb - Unprepared/Unprocessed"/>
    <x v="17"/>
    <x v="58"/>
    <x v="1"/>
    <x v="1"/>
    <x v="0"/>
    <x v="1"/>
    <x v="0"/>
    <n v="1.2251579770700001"/>
    <x v="2"/>
    <s v="aggregate"/>
    <x v="0"/>
  </r>
  <r>
    <s v="Meat/Poultry/Other Animals - Unprepared/Unprocessed"/>
    <s v="Lamb - Unprepared/Unprocessed"/>
    <x v="17"/>
    <x v="58"/>
    <x v="1"/>
    <x v="2"/>
    <x v="0"/>
    <x v="1"/>
    <x v="0"/>
    <n v="0.22342902000000001"/>
    <x v="2"/>
    <s v="aggregate"/>
    <x v="0"/>
  </r>
  <r>
    <s v="Meat/Poultry/Other Animals - Unprepared/Unprocessed"/>
    <s v="Lamb - Unprepared/Unprocessed"/>
    <x v="17"/>
    <x v="58"/>
    <x v="1"/>
    <x v="3"/>
    <x v="0"/>
    <x v="1"/>
    <x v="0"/>
    <n v="0.44937363243"/>
    <x v="2"/>
    <s v="aggregate"/>
    <x v="0"/>
  </r>
  <r>
    <s v="Meat/Poultry/Other Animals - Unprepared/Unprocessed"/>
    <s v="Lamb - Unprepared/Unprocessed"/>
    <x v="17"/>
    <x v="59"/>
    <x v="2"/>
    <x v="0"/>
    <x v="1"/>
    <x v="1"/>
    <x v="0"/>
    <n v="10.1"/>
    <x v="3"/>
    <s v="aggregate"/>
    <x v="0"/>
  </r>
  <r>
    <s v="Meat/Poultry/Other Animals - Unprepared/Unprocessed"/>
    <s v="Lamb - Unprepared/Unprocessed"/>
    <x v="17"/>
    <x v="59"/>
    <x v="2"/>
    <x v="4"/>
    <x v="1"/>
    <x v="1"/>
    <x v="0"/>
    <n v="11.997960629490006"/>
    <x v="3"/>
    <s v="aggregate"/>
    <x v="0"/>
  </r>
  <r>
    <s v="Meat/Poultry/Other Animals - Unprepared/Unprocessed"/>
    <s v="Lamb - Unprepared/Unprocessed"/>
    <x v="17"/>
    <x v="60"/>
    <x v="2"/>
    <x v="0"/>
    <x v="1"/>
    <x v="1"/>
    <x v="0"/>
    <n v="12.5"/>
    <x v="3"/>
    <s v="aggregate"/>
    <x v="0"/>
  </r>
  <r>
    <s v="Meat/Poultry/Other Animals - Unprepared/Unprocessed"/>
    <s v="Lamb - Unprepared/Unprocessed"/>
    <x v="17"/>
    <x v="60"/>
    <x v="2"/>
    <x v="4"/>
    <x v="1"/>
    <x v="1"/>
    <x v="0"/>
    <n v="14.397960629490004"/>
    <x v="3"/>
    <s v="aggregate"/>
    <x v="0"/>
  </r>
  <r>
    <s v="Meat/Poultry/Other Animals - Unprepared/Unprocessed"/>
    <s v="Lamb - Unprepared/Unprocessed"/>
    <x v="17"/>
    <x v="61"/>
    <x v="2"/>
    <x v="0"/>
    <x v="1"/>
    <x v="1"/>
    <x v="0"/>
    <n v="11.5"/>
    <x v="3"/>
    <s v="aggregate"/>
    <x v="0"/>
  </r>
  <r>
    <s v="Meat/Poultry/Other Animals - Unprepared/Unprocessed"/>
    <s v="Lamb - Unprepared/Unprocessed"/>
    <x v="17"/>
    <x v="61"/>
    <x v="2"/>
    <x v="4"/>
    <x v="1"/>
    <x v="1"/>
    <x v="0"/>
    <n v="13.397960629490004"/>
    <x v="3"/>
    <s v="aggregate"/>
    <x v="0"/>
  </r>
  <r>
    <s v="Milk/Milk Substitutes"/>
    <s v="Milk (Perishable)"/>
    <x v="18"/>
    <x v="62"/>
    <x v="1"/>
    <x v="0"/>
    <x v="0"/>
    <x v="1"/>
    <x v="0"/>
    <n v="1.7594389016700001"/>
    <x v="4"/>
    <s v="aggregate"/>
    <x v="0"/>
  </r>
  <r>
    <s v="Milk/Milk Substitutes"/>
    <s v="Milk (Perishable)"/>
    <x v="18"/>
    <x v="62"/>
    <x v="1"/>
    <x v="4"/>
    <x v="0"/>
    <x v="1"/>
    <x v="0"/>
    <n v="2.1895906539299999"/>
    <x v="4"/>
    <s v="aggregate"/>
    <x v="0"/>
  </r>
  <r>
    <s v="Milk/Milk Substitutes"/>
    <s v="Milk (Perishable)"/>
    <x v="18"/>
    <x v="62"/>
    <x v="1"/>
    <x v="1"/>
    <x v="0"/>
    <x v="1"/>
    <x v="0"/>
    <n v="9.0178946450000005E-2"/>
    <x v="4"/>
    <s v="aggregate"/>
    <x v="0"/>
  </r>
  <r>
    <s v="Milk/Milk Substitutes"/>
    <s v="Milk (Perishable)"/>
    <x v="18"/>
    <x v="62"/>
    <x v="1"/>
    <x v="2"/>
    <x v="0"/>
    <x v="1"/>
    <x v="0"/>
    <n v="0.23848638999999999"/>
    <x v="4"/>
    <s v="aggregate"/>
    <x v="0"/>
  </r>
  <r>
    <s v="Milk/Milk Substitutes"/>
    <s v="Milk (Perishable)"/>
    <x v="18"/>
    <x v="62"/>
    <x v="1"/>
    <x v="3"/>
    <x v="0"/>
    <x v="1"/>
    <x v="0"/>
    <n v="0.10148641581999999"/>
    <x v="4"/>
    <s v="aggregate"/>
    <x v="0"/>
  </r>
  <r>
    <s v="Oils Edible"/>
    <m/>
    <x v="19"/>
    <x v="63"/>
    <x v="0"/>
    <x v="0"/>
    <x v="0"/>
    <x v="0"/>
    <x v="0"/>
    <n v="2.1919718000000001"/>
    <x v="0"/>
    <s v="aggregate"/>
    <x v="0"/>
  </r>
  <r>
    <s v="Oils Edible"/>
    <m/>
    <x v="19"/>
    <x v="63"/>
    <x v="0"/>
    <x v="1"/>
    <x v="0"/>
    <x v="0"/>
    <x v="0"/>
    <n v="0.31571923000000002"/>
    <x v="0"/>
    <s v="aggregate"/>
    <x v="0"/>
  </r>
  <r>
    <s v="Oils Edible"/>
    <m/>
    <x v="19"/>
    <x v="63"/>
    <x v="0"/>
    <x v="2"/>
    <x v="0"/>
    <x v="0"/>
    <x v="0"/>
    <n v="0.22265825"/>
    <x v="0"/>
    <s v="aggregate"/>
    <x v="0"/>
  </r>
  <r>
    <s v="Oils Edible"/>
    <m/>
    <x v="19"/>
    <x v="63"/>
    <x v="0"/>
    <x v="3"/>
    <x v="0"/>
    <x v="0"/>
    <x v="0"/>
    <n v="0.20999836999999999"/>
    <x v="0"/>
    <s v="aggregate"/>
    <x v="0"/>
  </r>
  <r>
    <s v="Oils Edible"/>
    <m/>
    <x v="19"/>
    <x v="63"/>
    <x v="0"/>
    <x v="4"/>
    <x v="0"/>
    <x v="0"/>
    <x v="0"/>
    <n v="2.9403476500000001"/>
    <x v="0"/>
    <s v="aggregate"/>
    <x v="0"/>
  </r>
  <r>
    <s v="Oils Edible"/>
    <m/>
    <x v="19"/>
    <x v="64"/>
    <x v="0"/>
    <x v="0"/>
    <x v="0"/>
    <x v="0"/>
    <x v="0"/>
    <n v="4.9972433000000001"/>
    <x v="0"/>
    <s v="aggregate"/>
    <x v="0"/>
  </r>
  <r>
    <s v="Oils Edible"/>
    <m/>
    <x v="19"/>
    <x v="64"/>
    <x v="0"/>
    <x v="1"/>
    <x v="0"/>
    <x v="0"/>
    <x v="0"/>
    <n v="2.4969122E-2"/>
    <x v="0"/>
    <s v="aggregate"/>
    <x v="0"/>
  </r>
  <r>
    <s v="Oils Edible"/>
    <m/>
    <x v="19"/>
    <x v="64"/>
    <x v="0"/>
    <x v="2"/>
    <x v="0"/>
    <x v="0"/>
    <x v="0"/>
    <n v="0.22265825"/>
    <x v="0"/>
    <s v="aggregate"/>
    <x v="0"/>
  </r>
  <r>
    <s v="Oils Edible"/>
    <m/>
    <x v="19"/>
    <x v="64"/>
    <x v="0"/>
    <x v="3"/>
    <x v="0"/>
    <x v="0"/>
    <x v="0"/>
    <n v="0.31984926000000002"/>
    <x v="0"/>
    <s v="aggregate"/>
    <x v="0"/>
  </r>
  <r>
    <s v="Oils Edible"/>
    <m/>
    <x v="19"/>
    <x v="64"/>
    <x v="0"/>
    <x v="4"/>
    <x v="0"/>
    <x v="0"/>
    <x v="0"/>
    <n v="5.564719932"/>
    <x v="0"/>
    <s v="aggregate"/>
    <x v="0"/>
  </r>
  <r>
    <s v="Oils Edible"/>
    <m/>
    <x v="19"/>
    <x v="65"/>
    <x v="0"/>
    <x v="0"/>
    <x v="0"/>
    <x v="0"/>
    <x v="0"/>
    <n v="4.1220851999999999"/>
    <x v="0"/>
    <s v="aggregate"/>
    <x v="0"/>
  </r>
  <r>
    <s v="Oils Edible"/>
    <m/>
    <x v="19"/>
    <x v="65"/>
    <x v="0"/>
    <x v="1"/>
    <x v="0"/>
    <x v="0"/>
    <x v="0"/>
    <n v="0.20450127000000001"/>
    <x v="0"/>
    <s v="aggregate"/>
    <x v="0"/>
  </r>
  <r>
    <s v="Oils Edible"/>
    <m/>
    <x v="19"/>
    <x v="65"/>
    <x v="0"/>
    <x v="2"/>
    <x v="0"/>
    <x v="0"/>
    <x v="0"/>
    <n v="0.22265825"/>
    <x v="0"/>
    <s v="aggregate"/>
    <x v="0"/>
  </r>
  <r>
    <s v="Oils Edible"/>
    <m/>
    <x v="19"/>
    <x v="65"/>
    <x v="0"/>
    <x v="3"/>
    <x v="0"/>
    <x v="0"/>
    <x v="0"/>
    <n v="0.13491212999999999"/>
    <x v="0"/>
    <s v="aggregate"/>
    <x v="0"/>
  </r>
  <r>
    <s v="Oils Edible"/>
    <m/>
    <x v="19"/>
    <x v="65"/>
    <x v="0"/>
    <x v="4"/>
    <x v="0"/>
    <x v="0"/>
    <x v="0"/>
    <n v="4.6841568499999999"/>
    <x v="0"/>
    <s v="aggregate"/>
    <x v="0"/>
  </r>
  <r>
    <s v="Oils Edible"/>
    <m/>
    <x v="19"/>
    <x v="66"/>
    <x v="0"/>
    <x v="0"/>
    <x v="0"/>
    <x v="0"/>
    <x v="0"/>
    <n v="1.5355171000000001"/>
    <x v="0"/>
    <s v="aggregate"/>
    <x v="0"/>
  </r>
  <r>
    <s v="Oils Edible"/>
    <m/>
    <x v="19"/>
    <x v="66"/>
    <x v="0"/>
    <x v="1"/>
    <x v="0"/>
    <x v="0"/>
    <x v="0"/>
    <n v="0.12277634"/>
    <x v="0"/>
    <s v="aggregate"/>
    <x v="0"/>
  </r>
  <r>
    <s v="Oils Edible"/>
    <m/>
    <x v="19"/>
    <x v="66"/>
    <x v="0"/>
    <x v="2"/>
    <x v="0"/>
    <x v="0"/>
    <x v="0"/>
    <n v="0.22265825"/>
    <x v="0"/>
    <s v="aggregate"/>
    <x v="0"/>
  </r>
  <r>
    <s v="Oils Edible"/>
    <m/>
    <x v="19"/>
    <x v="66"/>
    <x v="0"/>
    <x v="3"/>
    <x v="0"/>
    <x v="0"/>
    <x v="0"/>
    <n v="0.12587704"/>
    <x v="0"/>
    <s v="aggregate"/>
    <x v="0"/>
  </r>
  <r>
    <s v="Oils Edible"/>
    <m/>
    <x v="19"/>
    <x v="66"/>
    <x v="0"/>
    <x v="4"/>
    <x v="0"/>
    <x v="0"/>
    <x v="0"/>
    <n v="2.0068287300000001"/>
    <x v="0"/>
    <s v="aggregate"/>
    <x v="0"/>
  </r>
  <r>
    <s v="Oils Edible"/>
    <m/>
    <x v="19"/>
    <x v="67"/>
    <x v="0"/>
    <x v="0"/>
    <x v="0"/>
    <x v="0"/>
    <x v="0"/>
    <n v="7.5567865999999997"/>
    <x v="0"/>
    <s v="aggregate"/>
    <x v="0"/>
  </r>
  <r>
    <s v="Oils Edible"/>
    <m/>
    <x v="19"/>
    <x v="67"/>
    <x v="0"/>
    <x v="1"/>
    <x v="0"/>
    <x v="0"/>
    <x v="0"/>
    <n v="0.15096786000000001"/>
    <x v="0"/>
    <s v="aggregate"/>
    <x v="0"/>
  </r>
  <r>
    <s v="Oils Edible"/>
    <m/>
    <x v="19"/>
    <x v="67"/>
    <x v="0"/>
    <x v="2"/>
    <x v="0"/>
    <x v="0"/>
    <x v="0"/>
    <n v="0.22265825"/>
    <x v="0"/>
    <s v="aggregate"/>
    <x v="0"/>
  </r>
  <r>
    <s v="Oils Edible"/>
    <m/>
    <x v="19"/>
    <x v="67"/>
    <x v="0"/>
    <x v="3"/>
    <x v="0"/>
    <x v="0"/>
    <x v="0"/>
    <n v="0.12678173000000001"/>
    <x v="0"/>
    <s v="aggregate"/>
    <x v="0"/>
  </r>
  <r>
    <s v="Oils Edible"/>
    <m/>
    <x v="19"/>
    <x v="67"/>
    <x v="0"/>
    <x v="4"/>
    <x v="0"/>
    <x v="0"/>
    <x v="0"/>
    <n v="8.05719444"/>
    <x v="0"/>
    <s v="aggregate"/>
    <x v="0"/>
  </r>
  <r>
    <s v="Oils Edible"/>
    <m/>
    <x v="19"/>
    <x v="68"/>
    <x v="0"/>
    <x v="0"/>
    <x v="0"/>
    <x v="0"/>
    <x v="0"/>
    <n v="3.2921315999999998"/>
    <x v="0"/>
    <s v="aggregate"/>
    <x v="0"/>
  </r>
  <r>
    <s v="Oils Edible"/>
    <m/>
    <x v="19"/>
    <x v="68"/>
    <x v="0"/>
    <x v="1"/>
    <x v="0"/>
    <x v="0"/>
    <x v="0"/>
    <n v="0.66719149"/>
    <x v="0"/>
    <s v="aggregate"/>
    <x v="0"/>
  </r>
  <r>
    <s v="Oils Edible"/>
    <m/>
    <x v="19"/>
    <x v="68"/>
    <x v="0"/>
    <x v="2"/>
    <x v="0"/>
    <x v="0"/>
    <x v="0"/>
    <n v="0.22265825"/>
    <x v="0"/>
    <s v="aggregate"/>
    <x v="0"/>
  </r>
  <r>
    <s v="Oils Edible"/>
    <m/>
    <x v="19"/>
    <x v="68"/>
    <x v="0"/>
    <x v="3"/>
    <x v="0"/>
    <x v="0"/>
    <x v="0"/>
    <n v="0.36497864000000002"/>
    <x v="0"/>
    <s v="aggregate"/>
    <x v="0"/>
  </r>
  <r>
    <s v="Oils Edible"/>
    <m/>
    <x v="19"/>
    <x v="68"/>
    <x v="0"/>
    <x v="4"/>
    <x v="0"/>
    <x v="0"/>
    <x v="0"/>
    <n v="4.5469599799999996"/>
    <x v="0"/>
    <s v="aggregate"/>
    <x v="0"/>
  </r>
  <r>
    <s v="Oils Edible"/>
    <m/>
    <x v="19"/>
    <x v="69"/>
    <x v="1"/>
    <x v="0"/>
    <x v="0"/>
    <x v="1"/>
    <x v="0"/>
    <n v="2.19816609622"/>
    <x v="7"/>
    <s v="aggregate"/>
    <x v="0"/>
  </r>
  <r>
    <s v="Oils Edible"/>
    <m/>
    <x v="19"/>
    <x v="69"/>
    <x v="1"/>
    <x v="4"/>
    <x v="0"/>
    <x v="1"/>
    <x v="0"/>
    <n v="4.3624134761200004"/>
    <x v="7"/>
    <s v="aggregate"/>
    <x v="0"/>
  </r>
  <r>
    <s v="Oils Edible"/>
    <m/>
    <x v="19"/>
    <x v="69"/>
    <x v="1"/>
    <x v="1"/>
    <x v="0"/>
    <x v="1"/>
    <x v="0"/>
    <n v="0.65625511298000005"/>
    <x v="7"/>
    <s v="aggregate"/>
    <x v="0"/>
  </r>
  <r>
    <s v="Oils Edible"/>
    <m/>
    <x v="19"/>
    <x v="69"/>
    <x v="1"/>
    <x v="2"/>
    <x v="0"/>
    <x v="1"/>
    <x v="0"/>
    <n v="1.0644258099999999"/>
    <x v="7"/>
    <s v="aggregate"/>
    <x v="0"/>
  </r>
  <r>
    <s v="Oils Edible"/>
    <m/>
    <x v="19"/>
    <x v="69"/>
    <x v="1"/>
    <x v="3"/>
    <x v="0"/>
    <x v="1"/>
    <x v="0"/>
    <n v="0.44356645692000002"/>
    <x v="7"/>
    <s v="aggregate"/>
    <x v="0"/>
  </r>
  <r>
    <s v="Oils Edible"/>
    <m/>
    <x v="19"/>
    <x v="70"/>
    <x v="1"/>
    <x v="0"/>
    <x v="0"/>
    <x v="1"/>
    <x v="0"/>
    <n v="1.73764581394"/>
    <x v="7"/>
    <s v="aggregate"/>
    <x v="0"/>
  </r>
  <r>
    <s v="Oils Edible"/>
    <m/>
    <x v="19"/>
    <x v="70"/>
    <x v="1"/>
    <x v="4"/>
    <x v="0"/>
    <x v="1"/>
    <x v="0"/>
    <n v="3.1014615128099998"/>
    <x v="7"/>
    <s v="aggregate"/>
    <x v="0"/>
  </r>
  <r>
    <s v="Oils Edible"/>
    <m/>
    <x v="19"/>
    <x v="70"/>
    <x v="1"/>
    <x v="1"/>
    <x v="0"/>
    <x v="1"/>
    <x v="0"/>
    <n v="0.17539943190000001"/>
    <x v="7"/>
    <s v="aggregate"/>
    <x v="0"/>
  </r>
  <r>
    <s v="Oils Edible"/>
    <m/>
    <x v="19"/>
    <x v="70"/>
    <x v="1"/>
    <x v="2"/>
    <x v="0"/>
    <x v="1"/>
    <x v="0"/>
    <n v="1.0689940600000001"/>
    <x v="7"/>
    <s v="aggregate"/>
    <x v="0"/>
  </r>
  <r>
    <s v="Oils Edible"/>
    <m/>
    <x v="19"/>
    <x v="70"/>
    <x v="1"/>
    <x v="3"/>
    <x v="0"/>
    <x v="1"/>
    <x v="0"/>
    <n v="0.11942220697"/>
    <x v="7"/>
    <s v="aggregate"/>
    <x v="0"/>
  </r>
  <r>
    <s v="Meat/Poultry/Other Animals - Unprepared/Unprocessed"/>
    <s v="Pork - Unprepared/ Unprocessed"/>
    <x v="20"/>
    <x v="71"/>
    <x v="1"/>
    <x v="0"/>
    <x v="0"/>
    <x v="1"/>
    <x v="0"/>
    <n v="7.8758877142700001"/>
    <x v="2"/>
    <s v="aggregate"/>
    <x v="0"/>
  </r>
  <r>
    <s v="Meat/Poultry/Other Animals - Unprepared/Unprocessed"/>
    <s v="Pork - Unprepared/ Unprocessed"/>
    <x v="20"/>
    <x v="71"/>
    <x v="1"/>
    <x v="4"/>
    <x v="0"/>
    <x v="1"/>
    <x v="0"/>
    <n v="8.9100296047600001"/>
    <x v="2"/>
    <s v="aggregate"/>
    <x v="0"/>
  </r>
  <r>
    <s v="Meat/Poultry/Other Animals - Unprepared/Unprocessed"/>
    <s v="Pork - Unprepared/ Unprocessed"/>
    <x v="20"/>
    <x v="71"/>
    <x v="1"/>
    <x v="1"/>
    <x v="0"/>
    <x v="1"/>
    <x v="0"/>
    <n v="0.36605041323999998"/>
    <x v="2"/>
    <s v="aggregate"/>
    <x v="0"/>
  </r>
  <r>
    <s v="Meat/Poultry/Other Animals - Unprepared/Unprocessed"/>
    <s v="Pork - Unprepared/ Unprocessed"/>
    <x v="20"/>
    <x v="71"/>
    <x v="1"/>
    <x v="2"/>
    <x v="0"/>
    <x v="1"/>
    <x v="0"/>
    <n v="0.22342902000000001"/>
    <x v="2"/>
    <s v="aggregate"/>
    <x v="0"/>
  </r>
  <r>
    <s v="Meat/Poultry/Other Animals - Unprepared/Unprocessed"/>
    <s v="Pork - Unprepared/ Unprocessed"/>
    <x v="20"/>
    <x v="71"/>
    <x v="1"/>
    <x v="3"/>
    <x v="0"/>
    <x v="1"/>
    <x v="0"/>
    <n v="0.44466245724999998"/>
    <x v="2"/>
    <s v="aggregate"/>
    <x v="0"/>
  </r>
  <r>
    <s v="Meat/Poultry/Other Animals - Unprepared/Unprocessed"/>
    <s v="Pork - Unprepared/Unprocessed"/>
    <x v="21"/>
    <x v="72"/>
    <x v="3"/>
    <x v="5"/>
    <x v="3"/>
    <x v="2"/>
    <x v="1"/>
    <n v="1.19959109333"/>
    <x v="5"/>
    <s v="aggregate"/>
    <x v="0"/>
  </r>
  <r>
    <s v="Meat/Poultry/Other Animals - Unprepared/Unprocessed"/>
    <s v="Pork - Unprepared/Unprocessed"/>
    <x v="21"/>
    <x v="72"/>
    <x v="3"/>
    <x v="6"/>
    <x v="3"/>
    <x v="2"/>
    <x v="1"/>
    <n v="5.4354997333300004"/>
    <x v="5"/>
    <s v="aggregate"/>
    <x v="0"/>
  </r>
  <r>
    <s v="Meat/Poultry/Other Animals - Unprepared/Unprocessed"/>
    <s v="Pork - Unprepared/Unprocessed"/>
    <x v="21"/>
    <x v="72"/>
    <x v="3"/>
    <x v="7"/>
    <x v="3"/>
    <x v="2"/>
    <x v="1"/>
    <n v="4.0448152533300004"/>
    <x v="5"/>
    <s v="aggregate"/>
    <x v="0"/>
  </r>
  <r>
    <s v="Meat/Poultry/Other Animals - Unprepared/Unprocessed"/>
    <s v="Pork - Unprepared/Unprocessed"/>
    <x v="21"/>
    <x v="72"/>
    <x v="3"/>
    <x v="0"/>
    <x v="3"/>
    <x v="2"/>
    <x v="1"/>
    <n v="10.67990608"/>
    <x v="5"/>
    <s v="aggregate"/>
    <x v="0"/>
  </r>
  <r>
    <s v="Meat/Poultry/Other Animals - Unprepared/Unprocessed"/>
    <s v="Pork - Unprepared/Unprocessed"/>
    <x v="21"/>
    <x v="72"/>
    <x v="3"/>
    <x v="4"/>
    <x v="3"/>
    <x v="2"/>
    <x v="1"/>
    <n v="11.71404797049"/>
    <x v="5"/>
    <s v="aggregate"/>
    <x v="0"/>
  </r>
  <r>
    <s v="Meat/Poultry/Other Animals - Unprepared/Unprocessed"/>
    <s v="Pork - Unprepared/Unprocessed"/>
    <x v="21"/>
    <x v="72"/>
    <x v="3"/>
    <x v="5"/>
    <x v="4"/>
    <x v="2"/>
    <x v="1"/>
    <n v="2.1754422400000002"/>
    <x v="5"/>
    <s v="aggregate"/>
    <x v="0"/>
  </r>
  <r>
    <s v="Meat/Poultry/Other Animals - Unprepared/Unprocessed"/>
    <s v="Pork - Unprepared/Unprocessed"/>
    <x v="21"/>
    <x v="72"/>
    <x v="3"/>
    <x v="6"/>
    <x v="4"/>
    <x v="2"/>
    <x v="1"/>
    <n v="4.2519284266700001"/>
    <x v="5"/>
    <s v="aggregate"/>
    <x v="0"/>
  </r>
  <r>
    <s v="Meat/Poultry/Other Animals - Unprepared/Unprocessed"/>
    <s v="Pork - Unprepared/Unprocessed"/>
    <x v="21"/>
    <x v="72"/>
    <x v="3"/>
    <x v="7"/>
    <x v="4"/>
    <x v="2"/>
    <x v="1"/>
    <n v="3.2732551466699999"/>
    <x v="5"/>
    <s v="aggregate"/>
    <x v="0"/>
  </r>
  <r>
    <s v="Meat/Poultry/Other Animals - Unprepared/Unprocessed"/>
    <s v="Pork - Unprepared/Unprocessed"/>
    <x v="21"/>
    <x v="72"/>
    <x v="3"/>
    <x v="0"/>
    <x v="4"/>
    <x v="2"/>
    <x v="1"/>
    <n v="9.7006258133299994"/>
    <x v="5"/>
    <s v="aggregate"/>
    <x v="0"/>
  </r>
  <r>
    <s v="Meat/Poultry/Other Animals - Unprepared/Unprocessed"/>
    <s v="Pork - Unprepared/Unprocessed"/>
    <x v="21"/>
    <x v="72"/>
    <x v="3"/>
    <x v="4"/>
    <x v="4"/>
    <x v="2"/>
    <x v="1"/>
    <n v="10.734767703819998"/>
    <x v="5"/>
    <s v="aggregate"/>
    <x v="0"/>
  </r>
  <r>
    <s v="Root/Tuber Vegetables"/>
    <s v="Potatoes"/>
    <x v="22"/>
    <x v="73"/>
    <x v="0"/>
    <x v="0"/>
    <x v="5"/>
    <x v="0"/>
    <x v="0"/>
    <n v="7.0124093999999998E-2"/>
    <x v="0"/>
    <s v="aggregate"/>
    <x v="0"/>
  </r>
  <r>
    <s v="Root/Tuber Vegetables"/>
    <s v="Potatoes"/>
    <x v="22"/>
    <x v="73"/>
    <x v="0"/>
    <x v="1"/>
    <x v="5"/>
    <x v="0"/>
    <x v="0"/>
    <n v="0"/>
    <x v="0"/>
    <s v="aggregate"/>
    <x v="0"/>
  </r>
  <r>
    <s v="Root/Tuber Vegetables"/>
    <s v="Potatoes"/>
    <x v="22"/>
    <x v="73"/>
    <x v="0"/>
    <x v="2"/>
    <x v="5"/>
    <x v="0"/>
    <x v="0"/>
    <n v="0.10860272999999999"/>
    <x v="0"/>
    <s v="aggregate"/>
    <x v="0"/>
  </r>
  <r>
    <s v="Root/Tuber Vegetables"/>
    <s v="Potatoes"/>
    <x v="22"/>
    <x v="73"/>
    <x v="0"/>
    <x v="3"/>
    <x v="5"/>
    <x v="0"/>
    <x v="0"/>
    <n v="0.23415383000000001"/>
    <x v="0"/>
    <s v="aggregate"/>
    <x v="0"/>
  </r>
  <r>
    <s v="Root/Tuber Vegetables"/>
    <s v="Potatoes"/>
    <x v="22"/>
    <x v="73"/>
    <x v="0"/>
    <x v="4"/>
    <x v="5"/>
    <x v="0"/>
    <x v="0"/>
    <n v="0.41288065400000001"/>
    <x v="0"/>
    <s v="aggregate"/>
    <x v="0"/>
  </r>
  <r>
    <s v="Root/Tuber Vegetables"/>
    <s v="Potatoes"/>
    <x v="22"/>
    <x v="74"/>
    <x v="1"/>
    <x v="0"/>
    <x v="0"/>
    <x v="1"/>
    <x v="0"/>
    <n v="0.18367409527"/>
    <x v="8"/>
    <s v="aggregate"/>
    <x v="0"/>
  </r>
  <r>
    <s v="Root/Tuber Vegetables"/>
    <s v="Potatoes"/>
    <x v="22"/>
    <x v="74"/>
    <x v="1"/>
    <x v="4"/>
    <x v="0"/>
    <x v="1"/>
    <x v="0"/>
    <n v="0.26962675952999998"/>
    <x v="8"/>
    <s v="aggregate"/>
    <x v="0"/>
  </r>
  <r>
    <s v="Root/Tuber Vegetables"/>
    <s v="Potatoes"/>
    <x v="22"/>
    <x v="74"/>
    <x v="1"/>
    <x v="1"/>
    <x v="0"/>
    <x v="1"/>
    <x v="0"/>
    <n v="0"/>
    <x v="8"/>
    <s v="aggregate"/>
    <x v="0"/>
  </r>
  <r>
    <s v="Root/Tuber Vegetables"/>
    <s v="Potatoes"/>
    <x v="22"/>
    <x v="74"/>
    <x v="1"/>
    <x v="2"/>
    <x v="0"/>
    <x v="1"/>
    <x v="0"/>
    <n v="0"/>
    <x v="8"/>
    <s v="aggregate"/>
    <x v="0"/>
  </r>
  <r>
    <s v="Root/Tuber Vegetables"/>
    <s v="Potatoes"/>
    <x v="22"/>
    <x v="74"/>
    <x v="1"/>
    <x v="3"/>
    <x v="0"/>
    <x v="1"/>
    <x v="0"/>
    <n v="8.5952664260000006E-2"/>
    <x v="8"/>
    <s v="aggregate"/>
    <x v="0"/>
  </r>
  <r>
    <s v="Root/Tuber Vegetables"/>
    <s v="Potatoes"/>
    <x v="22"/>
    <x v="75"/>
    <x v="6"/>
    <x v="0"/>
    <x v="6"/>
    <x v="1"/>
    <x v="4"/>
    <n v="0.13580297244696399"/>
    <x v="5"/>
    <s v="aggregate"/>
    <x v="2"/>
  </r>
  <r>
    <s v="Root/Tuber Vegetables"/>
    <s v="Potatoes"/>
    <x v="22"/>
    <x v="75"/>
    <x v="6"/>
    <x v="2"/>
    <x v="6"/>
    <x v="1"/>
    <x v="4"/>
    <n v="1.6389126969722001E-2"/>
    <x v="5"/>
    <s v="aggregate"/>
    <x v="2"/>
  </r>
  <r>
    <s v="Root/Tuber Vegetables"/>
    <s v="Potatoes"/>
    <x v="22"/>
    <x v="75"/>
    <x v="6"/>
    <x v="3"/>
    <x v="6"/>
    <x v="1"/>
    <x v="4"/>
    <n v="7.4305410699358906E-2"/>
    <x v="5"/>
    <s v="aggregate"/>
    <x v="2"/>
  </r>
  <r>
    <s v="Root/Tuber Vegetables"/>
    <s v="Potatoes"/>
    <x v="22"/>
    <x v="75"/>
    <x v="6"/>
    <x v="4"/>
    <x v="6"/>
    <x v="1"/>
    <x v="4"/>
    <n v="0.58040179999999997"/>
    <x v="5"/>
    <s v="aggregate"/>
    <x v="2"/>
  </r>
  <r>
    <s v="Root/Tuber Vegetables"/>
    <s v="Potatoes"/>
    <x v="22"/>
    <x v="75"/>
    <x v="6"/>
    <x v="1"/>
    <x v="6"/>
    <x v="1"/>
    <x v="4"/>
    <n v="0.353904262814002"/>
    <x v="5"/>
    <s v="aggregate"/>
    <x v="2"/>
  </r>
  <r>
    <s v="Root/Tuber Vegetables"/>
    <s v="Potatoes"/>
    <x v="22"/>
    <x v="75"/>
    <x v="6"/>
    <x v="0"/>
    <x v="7"/>
    <x v="1"/>
    <x v="4"/>
    <n v="0.166395034498903"/>
    <x v="5"/>
    <s v="aggregate"/>
    <x v="2"/>
  </r>
  <r>
    <s v="Root/Tuber Vegetables"/>
    <s v="Potatoes"/>
    <x v="22"/>
    <x v="75"/>
    <x v="6"/>
    <x v="2"/>
    <x v="7"/>
    <x v="1"/>
    <x v="4"/>
    <n v="1.6389126969722001E-2"/>
    <x v="5"/>
    <s v="aggregate"/>
    <x v="2"/>
  </r>
  <r>
    <s v="Root/Tuber Vegetables"/>
    <s v="Potatoes"/>
    <x v="22"/>
    <x v="75"/>
    <x v="6"/>
    <x v="3"/>
    <x v="7"/>
    <x v="1"/>
    <x v="4"/>
    <n v="0.22037653561397999"/>
    <x v="5"/>
    <s v="aggregate"/>
    <x v="2"/>
  </r>
  <r>
    <s v="Root/Tuber Vegetables"/>
    <s v="Potatoes"/>
    <x v="22"/>
    <x v="75"/>
    <x v="6"/>
    <x v="4"/>
    <x v="7"/>
    <x v="1"/>
    <x v="4"/>
    <n v="0.78805349999999996"/>
    <x v="5"/>
    <s v="aggregate"/>
    <x v="2"/>
  </r>
  <r>
    <s v="Root/Tuber Vegetables"/>
    <s v="Potatoes"/>
    <x v="22"/>
    <x v="75"/>
    <x v="6"/>
    <x v="1"/>
    <x v="7"/>
    <x v="1"/>
    <x v="4"/>
    <n v="0.38489279123917802"/>
    <x v="5"/>
    <s v="aggregate"/>
    <x v="2"/>
  </r>
  <r>
    <s v="Shellfish Unprepared/Unprocessed"/>
    <m/>
    <x v="23"/>
    <x v="76"/>
    <x v="1"/>
    <x v="0"/>
    <x v="0"/>
    <x v="1"/>
    <x v="0"/>
    <n v="16.943541381940001"/>
    <x v="9"/>
    <s v="aggregate"/>
    <x v="0"/>
  </r>
  <r>
    <s v="Shellfish Unprepared/Unprocessed"/>
    <m/>
    <x v="23"/>
    <x v="76"/>
    <x v="1"/>
    <x v="4"/>
    <x v="0"/>
    <x v="1"/>
    <x v="0"/>
    <n v="17.250870460040002"/>
    <x v="9"/>
    <s v="aggregate"/>
    <x v="0"/>
  </r>
  <r>
    <s v="Shellfish Unprepared/Unprocessed"/>
    <m/>
    <x v="23"/>
    <x v="76"/>
    <x v="1"/>
    <x v="1"/>
    <x v="0"/>
    <x v="1"/>
    <x v="0"/>
    <n v="0"/>
    <x v="9"/>
    <s v="aggregate"/>
    <x v="0"/>
  </r>
  <r>
    <s v="Shellfish Unprepared/Unprocessed"/>
    <m/>
    <x v="23"/>
    <x v="76"/>
    <x v="1"/>
    <x v="2"/>
    <x v="0"/>
    <x v="1"/>
    <x v="0"/>
    <n v="0.22342902000000001"/>
    <x v="9"/>
    <s v="aggregate"/>
    <x v="0"/>
  </r>
  <r>
    <s v="Shellfish Unprepared/Unprocessed"/>
    <m/>
    <x v="23"/>
    <x v="76"/>
    <x v="1"/>
    <x v="3"/>
    <x v="0"/>
    <x v="1"/>
    <x v="0"/>
    <n v="8.3900058099999994E-2"/>
    <x v="9"/>
    <s v="aggregate"/>
    <x v="0"/>
  </r>
  <r>
    <s v="Berries/Small Fruit"/>
    <s v="Table Grapes"/>
    <x v="24"/>
    <x v="77"/>
    <x v="7"/>
    <x v="5"/>
    <x v="5"/>
    <x v="0"/>
    <x v="5"/>
    <n v="1.9960299999999999E-4"/>
    <x v="10"/>
    <s v="aggregate"/>
    <x v="3"/>
  </r>
  <r>
    <s v="Berries/Small Fruit"/>
    <s v="Table Grapes"/>
    <x v="24"/>
    <x v="77"/>
    <x v="7"/>
    <x v="0"/>
    <x v="5"/>
    <x v="0"/>
    <x v="5"/>
    <n v="0.36220370699999999"/>
    <x v="10"/>
    <s v="aggregate"/>
    <x v="3"/>
  </r>
  <r>
    <s v="Berries/Small Fruit"/>
    <s v="Table Grapes"/>
    <x v="24"/>
    <x v="77"/>
    <x v="7"/>
    <x v="4"/>
    <x v="5"/>
    <x v="0"/>
    <x v="5"/>
    <n v="0.80968780328975687"/>
    <x v="10"/>
    <s v="aggregate"/>
    <x v="3"/>
  </r>
  <r>
    <s v="Tomatoes"/>
    <m/>
    <x v="25"/>
    <x v="78"/>
    <x v="0"/>
    <x v="0"/>
    <x v="0"/>
    <x v="0"/>
    <x v="0"/>
    <n v="0.29259285000000002"/>
    <x v="0"/>
    <s v="aggregate"/>
    <x v="0"/>
  </r>
  <r>
    <s v="Tomatoes"/>
    <m/>
    <x v="25"/>
    <x v="78"/>
    <x v="0"/>
    <x v="1"/>
    <x v="0"/>
    <x v="0"/>
    <x v="0"/>
    <n v="0"/>
    <x v="0"/>
    <s v="aggregate"/>
    <x v="0"/>
  </r>
  <r>
    <s v="Tomatoes"/>
    <m/>
    <x v="25"/>
    <x v="78"/>
    <x v="0"/>
    <x v="2"/>
    <x v="0"/>
    <x v="0"/>
    <x v="0"/>
    <n v="0"/>
    <x v="0"/>
    <s v="aggregate"/>
    <x v="0"/>
  </r>
  <r>
    <s v="Tomatoes"/>
    <m/>
    <x v="25"/>
    <x v="78"/>
    <x v="0"/>
    <x v="3"/>
    <x v="0"/>
    <x v="0"/>
    <x v="0"/>
    <n v="0.19160332999999999"/>
    <x v="0"/>
    <s v="aggregate"/>
    <x v="0"/>
  </r>
  <r>
    <s v="Tomatoes"/>
    <m/>
    <x v="25"/>
    <x v="78"/>
    <x v="0"/>
    <x v="4"/>
    <x v="0"/>
    <x v="0"/>
    <x v="0"/>
    <n v="0.48419617999999998"/>
    <x v="0"/>
    <s v="aggregate"/>
    <x v="0"/>
  </r>
  <r>
    <s v="Tomatoes"/>
    <m/>
    <x v="25"/>
    <x v="79"/>
    <x v="1"/>
    <x v="0"/>
    <x v="0"/>
    <x v="1"/>
    <x v="0"/>
    <n v="2.0310866982700002"/>
    <x v="1"/>
    <s v="aggregate"/>
    <x v="0"/>
  </r>
  <r>
    <s v="Tomatoes"/>
    <m/>
    <x v="25"/>
    <x v="79"/>
    <x v="1"/>
    <x v="4"/>
    <x v="0"/>
    <x v="1"/>
    <x v="0"/>
    <n v="2.4086383054499998"/>
    <x v="1"/>
    <s v="aggregate"/>
    <x v="0"/>
  </r>
  <r>
    <s v="Tomatoes"/>
    <m/>
    <x v="25"/>
    <x v="79"/>
    <x v="1"/>
    <x v="1"/>
    <x v="0"/>
    <x v="1"/>
    <x v="0"/>
    <n v="1.636358119E-2"/>
    <x v="1"/>
    <s v="aggregate"/>
    <x v="0"/>
  </r>
  <r>
    <s v="Tomatoes"/>
    <m/>
    <x v="25"/>
    <x v="79"/>
    <x v="1"/>
    <x v="2"/>
    <x v="0"/>
    <x v="1"/>
    <x v="0"/>
    <n v="0.22342902000000001"/>
    <x v="1"/>
    <s v="aggregate"/>
    <x v="0"/>
  </r>
  <r>
    <s v="Tomatoes"/>
    <m/>
    <x v="25"/>
    <x v="79"/>
    <x v="1"/>
    <x v="3"/>
    <x v="0"/>
    <x v="1"/>
    <x v="0"/>
    <n v="0.13775900598999999"/>
    <x v="1"/>
    <s v="aggregate"/>
    <x v="0"/>
  </r>
  <r>
    <s v="Tomatoes"/>
    <m/>
    <x v="25"/>
    <x v="80"/>
    <x v="6"/>
    <x v="0"/>
    <x v="6"/>
    <x v="1"/>
    <x v="6"/>
    <n v="12.156647848338199"/>
    <x v="5"/>
    <s v="aggregate"/>
    <x v="2"/>
  </r>
  <r>
    <s v="Tomatoes"/>
    <m/>
    <x v="25"/>
    <x v="80"/>
    <x v="6"/>
    <x v="2"/>
    <x v="6"/>
    <x v="1"/>
    <x v="6"/>
    <n v="0.163274480622327"/>
    <x v="5"/>
    <s v="aggregate"/>
    <x v="2"/>
  </r>
  <r>
    <s v="Tomatoes"/>
    <m/>
    <x v="25"/>
    <x v="80"/>
    <x v="6"/>
    <x v="3"/>
    <x v="6"/>
    <x v="1"/>
    <x v="6"/>
    <n v="5.9417190916186198E-2"/>
    <x v="5"/>
    <s v="aggregate"/>
    <x v="2"/>
  </r>
  <r>
    <s v="Tomatoes"/>
    <m/>
    <x v="25"/>
    <x v="80"/>
    <x v="6"/>
    <x v="4"/>
    <x v="6"/>
    <x v="1"/>
    <x v="6"/>
    <n v="12.42046"/>
    <x v="5"/>
    <s v="aggregate"/>
    <x v="2"/>
  </r>
  <r>
    <s v="Tomatoes"/>
    <m/>
    <x v="25"/>
    <x v="80"/>
    <x v="6"/>
    <x v="1"/>
    <x v="6"/>
    <x v="1"/>
    <x v="6"/>
    <n v="4.1116395648733699E-2"/>
    <x v="5"/>
    <s v="aggregate"/>
    <x v="2"/>
  </r>
  <r>
    <s v="Tomatoes"/>
    <m/>
    <x v="25"/>
    <x v="80"/>
    <x v="6"/>
    <x v="0"/>
    <x v="7"/>
    <x v="1"/>
    <x v="7"/>
    <n v="0.80130208460434305"/>
    <x v="5"/>
    <s v="aggregate"/>
    <x v="2"/>
  </r>
  <r>
    <s v="Tomatoes"/>
    <m/>
    <x v="25"/>
    <x v="80"/>
    <x v="6"/>
    <x v="2"/>
    <x v="7"/>
    <x v="1"/>
    <x v="7"/>
    <n v="0.163274480622327"/>
    <x v="5"/>
    <s v="aggregate"/>
    <x v="2"/>
  </r>
  <r>
    <s v="Tomatoes"/>
    <m/>
    <x v="25"/>
    <x v="80"/>
    <x v="6"/>
    <x v="3"/>
    <x v="7"/>
    <x v="1"/>
    <x v="7"/>
    <n v="0.238854822743433"/>
    <x v="5"/>
    <s v="aggregate"/>
    <x v="2"/>
  </r>
  <r>
    <s v="Tomatoes"/>
    <m/>
    <x v="25"/>
    <x v="80"/>
    <x v="6"/>
    <x v="4"/>
    <x v="7"/>
    <x v="1"/>
    <x v="7"/>
    <n v="1.246451"/>
    <x v="5"/>
    <s v="aggregate"/>
    <x v="2"/>
  </r>
  <r>
    <s v="Tomatoes"/>
    <m/>
    <x v="25"/>
    <x v="80"/>
    <x v="6"/>
    <x v="1"/>
    <x v="7"/>
    <x v="1"/>
    <x v="7"/>
    <n v="4.3019379223333397E-2"/>
    <x v="5"/>
    <s v="aggregate"/>
    <x v="2"/>
  </r>
  <r>
    <s v="Yogurt/Yogurt Substitutes"/>
    <s v="Yogurt (Perishable)"/>
    <x v="26"/>
    <x v="81"/>
    <x v="1"/>
    <x v="0"/>
    <x v="0"/>
    <x v="1"/>
    <x v="0"/>
    <n v="1.0133595796999999"/>
    <x v="4"/>
    <s v="aggregate"/>
    <x v="0"/>
  </r>
  <r>
    <s v="Yogurt/Yogurt Substitutes"/>
    <s v="Yogurt (Perishable)"/>
    <x v="26"/>
    <x v="81"/>
    <x v="1"/>
    <x v="4"/>
    <x v="0"/>
    <x v="1"/>
    <x v="0"/>
    <n v="1.50898774735"/>
    <x v="4"/>
    <s v="aggregate"/>
    <x v="0"/>
  </r>
  <r>
    <s v="Yogurt/Yogurt Substitutes"/>
    <s v="Yogurt (Perishable)"/>
    <x v="26"/>
    <x v="81"/>
    <x v="1"/>
    <x v="1"/>
    <x v="0"/>
    <x v="1"/>
    <x v="0"/>
    <n v="0.24018815151"/>
    <x v="4"/>
    <s v="aggregate"/>
    <x v="0"/>
  </r>
  <r>
    <s v="Yogurt/Yogurt Substitutes"/>
    <s v="Yogurt (Perishable)"/>
    <x v="26"/>
    <x v="81"/>
    <x v="1"/>
    <x v="2"/>
    <x v="0"/>
    <x v="1"/>
    <x v="0"/>
    <n v="0.15226434"/>
    <x v="4"/>
    <s v="aggregate"/>
    <x v="0"/>
  </r>
  <r>
    <s v="Yogurt/Yogurt Substitutes"/>
    <s v="Yogurt (Perishable)"/>
    <x v="26"/>
    <x v="81"/>
    <x v="1"/>
    <x v="3"/>
    <x v="0"/>
    <x v="1"/>
    <x v="0"/>
    <n v="0.10317567614000001"/>
    <x v="4"/>
    <s v="aggregate"/>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EF0F09-1B17-48DE-BEE6-5049729A7423}" name="PivotTable2" cacheId="73" applyNumberFormats="0" applyBorderFormats="0" applyFontFormats="0" applyPatternFormats="0" applyAlignmentFormats="0" applyWidthHeightFormats="1" dataCaption="Values" updatedVersion="8" minRefreshableVersion="3" showDrill="0" useAutoFormatting="1" rowGrandTotals="0" colGrandTotals="0" itemPrintTitles="1" createdVersion="6" indent="0" compact="0" compactData="0" multipleFieldFilters="0">
  <location ref="B4:Q93" firstHeaderRow="1" firstDataRow="2" firstDataCol="8"/>
  <pivotFields count="1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GPC Classification" axis="axisRow" compact="0" outline="0" showAll="0" sortType="ascending" defaultSubtotal="0">
      <items count="27">
        <item x="0"/>
        <item x="1"/>
        <item x="2"/>
        <item x="3"/>
        <item x="4"/>
        <item x="5"/>
        <item x="6"/>
        <item x="7"/>
        <item x="8"/>
        <item x="9"/>
        <item x="10"/>
        <item x="11"/>
        <item x="13"/>
        <item x="14"/>
        <item x="15"/>
        <item x="16"/>
        <item x="12"/>
        <item x="17"/>
        <item x="18"/>
        <item x="19"/>
        <item x="20"/>
        <item x="21"/>
        <item x="22"/>
        <item x="23"/>
        <item x="24"/>
        <item x="25"/>
        <item x="26"/>
      </items>
      <extLst>
        <ext xmlns:x14="http://schemas.microsoft.com/office/spreadsheetml/2009/9/main" uri="{2946ED86-A175-432a-8AC1-64E0C546D7DE}">
          <x14:pivotField fillDownLabels="1"/>
        </ext>
      </extLst>
    </pivotField>
    <pivotField name="Source Product Name" axis="axisRow" compact="0" outline="0" showAll="0" defaultSubtotal="0">
      <items count="82">
        <item x="48"/>
        <item x="28"/>
        <item x="0"/>
        <item x="50"/>
        <item x="6"/>
        <item x="29"/>
        <item x="10"/>
        <item x="11"/>
        <item x="57"/>
        <item x="18"/>
        <item x="15"/>
        <item x="16"/>
        <item x="22"/>
        <item x="23"/>
        <item x="24"/>
        <item x="63"/>
        <item x="30"/>
        <item x="31"/>
        <item x="55"/>
        <item x="32"/>
        <item x="33"/>
        <item x="34"/>
        <item x="12"/>
        <item x="47"/>
        <item x="80"/>
        <item x="3"/>
        <item x="59"/>
        <item x="5"/>
        <item x="61"/>
        <item x="35"/>
        <item x="13"/>
        <item x="73"/>
        <item x="64"/>
        <item x="65"/>
        <item x="72"/>
        <item x="75"/>
        <item x="36"/>
        <item x="66"/>
        <item x="37"/>
        <item x="26"/>
        <item x="67"/>
        <item x="68"/>
        <item x="38"/>
        <item x="78"/>
        <item x="39"/>
        <item x="40"/>
        <item x="56"/>
        <item x="4"/>
        <item x="60"/>
        <item x="77"/>
        <item x="1"/>
        <item x="41"/>
        <item x="2"/>
        <item x="7"/>
        <item x="8"/>
        <item x="9"/>
        <item x="17"/>
        <item x="42"/>
        <item x="14"/>
        <item x="25"/>
        <item x="19"/>
        <item x="27"/>
        <item x="43"/>
        <item x="44"/>
        <item x="54"/>
        <item x="58"/>
        <item x="62"/>
        <item x="20"/>
        <item x="69"/>
        <item x="49"/>
        <item x="71"/>
        <item x="74"/>
        <item x="76"/>
        <item x="70"/>
        <item x="51"/>
        <item x="45"/>
        <item x="79"/>
        <item x="46"/>
        <item x="21"/>
        <item x="81"/>
        <item x="52"/>
        <item x="53"/>
      </items>
      <extLst>
        <ext xmlns:x14="http://schemas.microsoft.com/office/spreadsheetml/2009/9/main" uri="{2946ED86-A175-432a-8AC1-64E0C546D7DE}">
          <x14:pivotField fillDownLabels="1"/>
        </ext>
      </extLst>
    </pivotField>
    <pivotField name="Source Database" axis="axisRow" compact="0" outline="0" showAll="0" defaultSubtotal="0">
      <items count="8">
        <item x="6"/>
        <item x="5"/>
        <item x="3"/>
        <item x="2"/>
        <item x="4"/>
        <item x="7"/>
        <item x="0"/>
        <item x="1"/>
      </items>
      <extLst>
        <ext xmlns:x14="http://schemas.microsoft.com/office/spreadsheetml/2009/9/main" uri="{2946ED86-A175-432a-8AC1-64E0C546D7DE}">
          <x14:pivotField fillDownLabels="1"/>
        </ext>
      </extLst>
    </pivotField>
    <pivotField name="Lifecycle Stage" axis="axisCol" compact="0" outline="0" showAll="0" defaultSubtotal="0">
      <items count="8">
        <item x="0"/>
        <item x="4"/>
        <item x="5"/>
        <item x="6"/>
        <item x="7"/>
        <item x="1"/>
        <item x="2"/>
        <item x="3"/>
      </items>
      <extLst>
        <ext xmlns:x14="http://schemas.microsoft.com/office/spreadsheetml/2009/9/main" uri="{2946ED86-A175-432a-8AC1-64E0C546D7DE}">
          <x14:pivotField fillDownLabels="1"/>
        </ext>
      </extLst>
    </pivotField>
    <pivotField name="Origin Region" axis="axisRow" compact="0" outline="0" showAll="0" defaultSubtotal="0">
      <items count="8">
        <item x="2"/>
        <item x="5"/>
        <item x="3"/>
        <item x="0"/>
        <item x="6"/>
        <item x="7"/>
        <item x="1"/>
        <item x="4"/>
      </items>
      <extLst>
        <ext xmlns:x14="http://schemas.microsoft.com/office/spreadsheetml/2009/9/main" uri="{2946ED86-A175-432a-8AC1-64E0C546D7DE}">
          <x14:pivotField fillDownLabels="1"/>
        </ext>
      </extLst>
    </pivotField>
    <pivotField name="Applicable Region" axis="axisRow" compact="0" outline="0" showAll="0" defaultSubtotal="0">
      <items count="5">
        <item x="0"/>
        <item x="2"/>
        <item x="4"/>
        <item x="3"/>
        <item x="1"/>
      </items>
      <extLst>
        <ext xmlns:x14="http://schemas.microsoft.com/office/spreadsheetml/2009/9/main" uri="{2946ED86-A175-432a-8AC1-64E0C546D7DE}">
          <x14:pivotField fillDownLabels="1"/>
        </ext>
      </extLst>
    </pivotField>
    <pivotField name="Production System" axis="axisRow" compact="0" outline="0" showAll="0" defaultSubtotal="0">
      <items count="8">
        <item x="1"/>
        <item x="2"/>
        <item x="4"/>
        <item x="7"/>
        <item x="6"/>
        <item x="3"/>
        <item x="0"/>
        <item x="5"/>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name="Functional Unit" axis="axisRow" compact="0" outline="0" showAll="0" defaultSubtotal="0">
      <items count="11">
        <item x="6"/>
        <item x="2"/>
        <item x="1"/>
        <item x="0"/>
        <item x="8"/>
        <item x="10"/>
        <item x="5"/>
        <item x="3"/>
        <item x="4"/>
        <item x="7"/>
        <item x="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Data Quality Score (lower score = better)" axis="axisRow" compact="0" outline="0" showAll="0" defaultSubtotal="0">
      <items count="4">
        <item x="2"/>
        <item x="3"/>
        <item x="0"/>
        <item x="1"/>
      </items>
      <extLst>
        <ext xmlns:x14="http://schemas.microsoft.com/office/spreadsheetml/2009/9/main" uri="{2946ED86-A175-432a-8AC1-64E0C546D7DE}">
          <x14:pivotField fillDownLabels="1"/>
        </ext>
      </extLst>
    </pivotField>
  </pivotFields>
  <rowFields count="8">
    <field x="2"/>
    <field x="3"/>
    <field x="4"/>
    <field x="12"/>
    <field x="6"/>
    <field x="7"/>
    <field x="8"/>
    <field x="10"/>
  </rowFields>
  <rowItems count="88">
    <i>
      <x/>
      <x v="2"/>
      <x v="6"/>
      <x v="2"/>
      <x v="3"/>
      <x/>
      <x v="6"/>
      <x v="3"/>
    </i>
    <i r="1">
      <x v="50"/>
      <x v="7"/>
      <x v="2"/>
      <x v="3"/>
      <x v="4"/>
      <x v="6"/>
      <x v="2"/>
    </i>
    <i>
      <x v="1"/>
      <x v="25"/>
      <x v="3"/>
      <x v="2"/>
      <x v="6"/>
      <x v="4"/>
      <x v="6"/>
      <x v="7"/>
    </i>
    <i r="1">
      <x v="27"/>
      <x v="3"/>
      <x v="2"/>
      <x v="6"/>
      <x v="4"/>
      <x v="6"/>
      <x v="7"/>
    </i>
    <i r="1">
      <x v="47"/>
      <x v="3"/>
      <x v="2"/>
      <x v="6"/>
      <x v="4"/>
      <x v="6"/>
      <x v="7"/>
    </i>
    <i r="1">
      <x v="52"/>
      <x v="7"/>
      <x v="2"/>
      <x v="3"/>
      <x v="4"/>
      <x v="6"/>
      <x v="1"/>
    </i>
    <i>
      <x v="2"/>
      <x v="4"/>
      <x v="6"/>
      <x v="2"/>
      <x/>
      <x/>
      <x v="6"/>
      <x v="3"/>
    </i>
    <i>
      <x v="3"/>
      <x v="53"/>
      <x v="7"/>
      <x v="2"/>
      <x v="3"/>
      <x v="4"/>
      <x v="6"/>
      <x v="8"/>
    </i>
    <i r="1">
      <x v="54"/>
      <x v="7"/>
      <x v="2"/>
      <x v="3"/>
      <x v="4"/>
      <x v="6"/>
      <x v="8"/>
    </i>
    <i>
      <x v="4"/>
      <x v="55"/>
      <x v="7"/>
      <x v="2"/>
      <x v="3"/>
      <x v="4"/>
      <x v="6"/>
      <x v="8"/>
    </i>
    <i>
      <x v="5"/>
      <x v="6"/>
      <x v="6"/>
      <x v="2"/>
      <x/>
      <x/>
      <x v="6"/>
      <x v="3"/>
    </i>
    <i r="1">
      <x v="7"/>
      <x v="6"/>
      <x v="2"/>
      <x/>
      <x/>
      <x v="6"/>
      <x v="3"/>
    </i>
    <i r="1">
      <x v="22"/>
      <x v="6"/>
      <x v="2"/>
      <x/>
      <x/>
      <x v="6"/>
      <x v="3"/>
    </i>
    <i r="1">
      <x v="30"/>
      <x v="6"/>
      <x v="2"/>
      <x/>
      <x/>
      <x v="6"/>
      <x v="3"/>
    </i>
    <i r="1">
      <x v="58"/>
      <x v="7"/>
      <x v="2"/>
      <x v="3"/>
      <x v="4"/>
      <x v="6"/>
      <x v="8"/>
    </i>
    <i>
      <x v="6"/>
      <x v="9"/>
      <x v="2"/>
      <x v="2"/>
      <x v="2"/>
      <x v="1"/>
      <x/>
      <x v="6"/>
    </i>
    <i r="4">
      <x v="7"/>
      <x v="1"/>
      <x/>
      <x v="6"/>
    </i>
    <i r="1">
      <x v="10"/>
      <x v="6"/>
      <x v="2"/>
      <x/>
      <x/>
      <x v="6"/>
      <x v="3"/>
    </i>
    <i r="1">
      <x v="11"/>
      <x v="6"/>
      <x v="2"/>
      <x/>
      <x/>
      <x v="6"/>
      <x v="3"/>
    </i>
    <i r="1">
      <x v="56"/>
      <x v="7"/>
      <x v="2"/>
      <x v="3"/>
      <x v="4"/>
      <x v="6"/>
      <x v="1"/>
    </i>
    <i>
      <x v="7"/>
      <x v="60"/>
      <x v="7"/>
      <x v="2"/>
      <x v="3"/>
      <x v="4"/>
      <x v="6"/>
      <x v="8"/>
    </i>
    <i r="1">
      <x v="67"/>
      <x v="7"/>
      <x v="2"/>
      <x v="3"/>
      <x v="4"/>
      <x v="6"/>
      <x v="8"/>
    </i>
    <i r="1">
      <x v="78"/>
      <x v="7"/>
      <x v="2"/>
      <x v="3"/>
      <x v="4"/>
      <x v="6"/>
      <x v="8"/>
    </i>
    <i>
      <x v="8"/>
      <x v="12"/>
      <x v="4"/>
      <x v="2"/>
      <x v="2"/>
      <x v="1"/>
      <x v="6"/>
      <x v="2"/>
    </i>
    <i>
      <x v="9"/>
      <x v="13"/>
      <x v="6"/>
      <x v="2"/>
      <x v="3"/>
      <x/>
      <x v="6"/>
      <x v="3"/>
    </i>
    <i r="1">
      <x v="14"/>
      <x v="6"/>
      <x v="2"/>
      <x v="3"/>
      <x/>
      <x v="6"/>
      <x v="3"/>
    </i>
    <i>
      <x v="10"/>
      <x v="59"/>
      <x v="7"/>
      <x v="2"/>
      <x v="3"/>
      <x v="4"/>
      <x v="6"/>
      <x v="8"/>
    </i>
    <i>
      <x v="11"/>
      <x v="39"/>
      <x v="6"/>
      <x v="2"/>
      <x v="3"/>
      <x/>
      <x v="6"/>
      <x v="3"/>
    </i>
    <i>
      <x v="12"/>
      <x v="1"/>
      <x v="6"/>
      <x v="2"/>
      <x v="3"/>
      <x/>
      <x v="6"/>
      <x v="3"/>
    </i>
    <i r="1">
      <x v="5"/>
      <x v="6"/>
      <x v="2"/>
      <x v="3"/>
      <x/>
      <x v="6"/>
      <x v="3"/>
    </i>
    <i r="1">
      <x v="16"/>
      <x v="6"/>
      <x v="2"/>
      <x v="3"/>
      <x/>
      <x v="6"/>
      <x v="3"/>
    </i>
    <i r="1">
      <x v="17"/>
      <x v="6"/>
      <x v="2"/>
      <x v="3"/>
      <x/>
      <x v="6"/>
      <x v="3"/>
    </i>
    <i r="1">
      <x v="19"/>
      <x v="6"/>
      <x v="2"/>
      <x v="3"/>
      <x/>
      <x v="6"/>
      <x v="3"/>
    </i>
    <i r="1">
      <x v="20"/>
      <x v="6"/>
      <x v="2"/>
      <x v="3"/>
      <x/>
      <x v="6"/>
      <x v="3"/>
    </i>
    <i r="1">
      <x v="21"/>
      <x v="6"/>
      <x v="2"/>
      <x v="3"/>
      <x/>
      <x v="6"/>
      <x v="3"/>
    </i>
    <i r="1">
      <x v="23"/>
      <x v="4"/>
      <x v="2"/>
      <x v="2"/>
      <x v="1"/>
      <x v="6"/>
      <x/>
    </i>
    <i r="1">
      <x v="29"/>
      <x v="6"/>
      <x v="2"/>
      <x v="3"/>
      <x/>
      <x v="6"/>
      <x v="3"/>
    </i>
    <i r="1">
      <x v="36"/>
      <x v="6"/>
      <x v="2"/>
      <x v="3"/>
      <x/>
      <x v="6"/>
      <x v="3"/>
    </i>
    <i r="1">
      <x v="38"/>
      <x v="6"/>
      <x v="2"/>
      <x v="3"/>
      <x/>
      <x v="6"/>
      <x v="3"/>
    </i>
    <i r="1">
      <x v="42"/>
      <x v="6"/>
      <x v="2"/>
      <x v="3"/>
      <x/>
      <x v="6"/>
      <x v="3"/>
    </i>
    <i r="1">
      <x v="44"/>
      <x v="6"/>
      <x v="2"/>
      <x v="3"/>
      <x/>
      <x v="6"/>
      <x v="3"/>
    </i>
    <i r="1">
      <x v="45"/>
      <x v="6"/>
      <x v="2"/>
      <x v="3"/>
      <x/>
      <x v="6"/>
      <x v="3"/>
    </i>
    <i r="1">
      <x v="51"/>
      <x v="7"/>
      <x v="2"/>
      <x v="3"/>
      <x v="4"/>
      <x v="6"/>
      <x/>
    </i>
    <i r="1">
      <x v="57"/>
      <x v="7"/>
      <x v="2"/>
      <x v="3"/>
      <x v="4"/>
      <x v="6"/>
      <x/>
    </i>
    <i r="1">
      <x v="62"/>
      <x v="7"/>
      <x v="2"/>
      <x v="3"/>
      <x v="4"/>
      <x v="6"/>
      <x/>
    </i>
    <i r="1">
      <x v="63"/>
      <x v="7"/>
      <x v="2"/>
      <x v="3"/>
      <x v="4"/>
      <x v="6"/>
      <x/>
    </i>
    <i r="1">
      <x v="75"/>
      <x v="7"/>
      <x v="2"/>
      <x v="3"/>
      <x v="4"/>
      <x v="6"/>
      <x/>
    </i>
    <i r="1">
      <x v="77"/>
      <x v="7"/>
      <x v="2"/>
      <x v="3"/>
      <x v="4"/>
      <x v="6"/>
      <x/>
    </i>
    <i>
      <x v="13"/>
      <x/>
      <x v="6"/>
      <x v="2"/>
      <x v="3"/>
      <x/>
      <x v="6"/>
      <x v="3"/>
    </i>
    <i r="1">
      <x v="69"/>
      <x v="7"/>
      <x v="2"/>
      <x v="3"/>
      <x v="4"/>
      <x v="6"/>
      <x v="8"/>
    </i>
    <i>
      <x v="14"/>
      <x v="3"/>
      <x v="6"/>
      <x v="2"/>
      <x v="3"/>
      <x/>
      <x v="6"/>
      <x v="3"/>
    </i>
    <i r="1">
      <x v="74"/>
      <x v="7"/>
      <x v="2"/>
      <x v="3"/>
      <x v="4"/>
      <x v="6"/>
      <x v="8"/>
    </i>
    <i r="1">
      <x v="80"/>
      <x v="1"/>
      <x v="3"/>
      <x v="3"/>
      <x v="3"/>
      <x v="6"/>
      <x v="6"/>
    </i>
    <i r="1">
      <x v="81"/>
      <x v="1"/>
      <x v="3"/>
      <x v="3"/>
      <x v="2"/>
      <x v="6"/>
      <x v="6"/>
    </i>
    <i>
      <x v="15"/>
      <x v="64"/>
      <x v="7"/>
      <x v="2"/>
      <x v="3"/>
      <x v="4"/>
      <x v="6"/>
      <x v="8"/>
    </i>
    <i>
      <x v="16"/>
      <x v="8"/>
      <x v="2"/>
      <x v="2"/>
      <x v="2"/>
      <x v="1"/>
      <x/>
      <x v="6"/>
    </i>
    <i r="6">
      <x v="1"/>
      <x v="6"/>
    </i>
    <i r="6">
      <x v="5"/>
      <x v="6"/>
    </i>
    <i r="1">
      <x v="18"/>
      <x v="6"/>
      <x v="2"/>
      <x v="1"/>
      <x/>
      <x v="6"/>
      <x v="3"/>
    </i>
    <i r="1">
      <x v="46"/>
      <x v="6"/>
      <x v="2"/>
      <x v="1"/>
      <x/>
      <x v="6"/>
      <x v="3"/>
    </i>
    <i r="1">
      <x v="61"/>
      <x v="7"/>
      <x v="2"/>
      <x v="3"/>
      <x v="4"/>
      <x v="6"/>
      <x v="8"/>
    </i>
    <i>
      <x v="17"/>
      <x v="26"/>
      <x v="3"/>
      <x v="2"/>
      <x v="6"/>
      <x v="4"/>
      <x v="6"/>
      <x v="7"/>
    </i>
    <i r="1">
      <x v="28"/>
      <x v="3"/>
      <x v="2"/>
      <x v="6"/>
      <x v="4"/>
      <x v="6"/>
      <x v="7"/>
    </i>
    <i r="1">
      <x v="48"/>
      <x v="3"/>
      <x v="2"/>
      <x v="6"/>
      <x v="4"/>
      <x v="6"/>
      <x v="7"/>
    </i>
    <i r="1">
      <x v="65"/>
      <x v="7"/>
      <x v="2"/>
      <x v="3"/>
      <x v="4"/>
      <x v="6"/>
      <x v="1"/>
    </i>
    <i>
      <x v="18"/>
      <x v="66"/>
      <x v="7"/>
      <x v="2"/>
      <x v="3"/>
      <x v="4"/>
      <x v="6"/>
      <x v="8"/>
    </i>
    <i>
      <x v="19"/>
      <x v="15"/>
      <x v="6"/>
      <x v="2"/>
      <x v="3"/>
      <x/>
      <x v="6"/>
      <x v="3"/>
    </i>
    <i r="1">
      <x v="32"/>
      <x v="6"/>
      <x v="2"/>
      <x v="3"/>
      <x/>
      <x v="6"/>
      <x v="3"/>
    </i>
    <i r="1">
      <x v="33"/>
      <x v="6"/>
      <x v="2"/>
      <x v="3"/>
      <x/>
      <x v="6"/>
      <x v="3"/>
    </i>
    <i r="1">
      <x v="37"/>
      <x v="6"/>
      <x v="2"/>
      <x v="3"/>
      <x/>
      <x v="6"/>
      <x v="3"/>
    </i>
    <i r="1">
      <x v="40"/>
      <x v="6"/>
      <x v="2"/>
      <x v="3"/>
      <x/>
      <x v="6"/>
      <x v="3"/>
    </i>
    <i r="1">
      <x v="41"/>
      <x v="6"/>
      <x v="2"/>
      <x v="3"/>
      <x/>
      <x v="6"/>
      <x v="3"/>
    </i>
    <i r="1">
      <x v="68"/>
      <x v="7"/>
      <x v="2"/>
      <x v="3"/>
      <x v="4"/>
      <x v="6"/>
      <x v="9"/>
    </i>
    <i r="1">
      <x v="73"/>
      <x v="7"/>
      <x v="2"/>
      <x v="3"/>
      <x v="4"/>
      <x v="6"/>
      <x v="9"/>
    </i>
    <i>
      <x v="20"/>
      <x v="70"/>
      <x v="7"/>
      <x v="2"/>
      <x v="3"/>
      <x v="4"/>
      <x v="6"/>
      <x v="1"/>
    </i>
    <i>
      <x v="21"/>
      <x v="34"/>
      <x v="2"/>
      <x v="2"/>
      <x v="2"/>
      <x v="1"/>
      <x/>
      <x v="6"/>
    </i>
    <i r="4">
      <x v="7"/>
      <x v="1"/>
      <x/>
      <x v="6"/>
    </i>
    <i>
      <x v="22"/>
      <x v="31"/>
      <x v="6"/>
      <x v="2"/>
      <x v="1"/>
      <x/>
      <x v="6"/>
      <x v="3"/>
    </i>
    <i r="1">
      <x v="35"/>
      <x/>
      <x/>
      <x v="4"/>
      <x v="4"/>
      <x v="2"/>
      <x v="6"/>
    </i>
    <i r="4">
      <x v="5"/>
      <x v="4"/>
      <x v="2"/>
      <x v="6"/>
    </i>
    <i r="1">
      <x v="71"/>
      <x v="7"/>
      <x v="2"/>
      <x v="3"/>
      <x v="4"/>
      <x v="6"/>
      <x v="4"/>
    </i>
    <i>
      <x v="23"/>
      <x v="72"/>
      <x v="7"/>
      <x v="2"/>
      <x v="3"/>
      <x v="4"/>
      <x v="6"/>
      <x v="10"/>
    </i>
    <i>
      <x v="24"/>
      <x v="49"/>
      <x v="5"/>
      <x v="1"/>
      <x v="1"/>
      <x/>
      <x v="7"/>
      <x v="5"/>
    </i>
    <i>
      <x v="25"/>
      <x v="24"/>
      <x/>
      <x/>
      <x v="4"/>
      <x v="4"/>
      <x v="4"/>
      <x v="6"/>
    </i>
    <i r="4">
      <x v="5"/>
      <x v="4"/>
      <x v="3"/>
      <x v="6"/>
    </i>
    <i r="1">
      <x v="43"/>
      <x v="6"/>
      <x v="2"/>
      <x v="3"/>
      <x/>
      <x v="6"/>
      <x v="3"/>
    </i>
    <i r="1">
      <x v="76"/>
      <x v="7"/>
      <x v="2"/>
      <x v="3"/>
      <x v="4"/>
      <x v="6"/>
      <x v="2"/>
    </i>
    <i>
      <x v="26"/>
      <x v="79"/>
      <x v="7"/>
      <x v="2"/>
      <x v="3"/>
      <x v="4"/>
      <x v="6"/>
      <x v="8"/>
    </i>
  </rowItems>
  <colFields count="1">
    <field x="5"/>
  </colFields>
  <colItems count="8">
    <i>
      <x/>
    </i>
    <i>
      <x v="1"/>
    </i>
    <i>
      <x v="2"/>
    </i>
    <i>
      <x v="3"/>
    </i>
    <i>
      <x v="4"/>
    </i>
    <i>
      <x v="5"/>
    </i>
    <i>
      <x v="6"/>
    </i>
    <i>
      <x v="7"/>
    </i>
  </colItems>
  <dataFields count="1">
    <dataField name="kg CO2e" fld="9" baseField="12" baseItem="4" numFmtId="2"/>
  </dataFields>
  <formats count="474">
    <format dxfId="948">
      <pivotArea outline="0" fieldPosition="0">
        <references count="1">
          <reference field="5" count="1" selected="0">
            <x v="1"/>
          </reference>
        </references>
      </pivotArea>
    </format>
    <format dxfId="947">
      <pivotArea type="topRight" dataOnly="0" labelOnly="1" outline="0" fieldPosition="0"/>
    </format>
    <format dxfId="946">
      <pivotArea dataOnly="0" labelOnly="1" outline="0" fieldPosition="0">
        <references count="1">
          <reference field="5" count="1">
            <x v="1"/>
          </reference>
        </references>
      </pivotArea>
    </format>
    <format dxfId="945">
      <pivotArea dataOnly="0" labelOnly="1" outline="0" fieldPosition="0">
        <references count="1">
          <reference field="5" count="1">
            <x v="2"/>
          </reference>
        </references>
      </pivotArea>
    </format>
    <format dxfId="944">
      <pivotArea field="2" type="button" dataOnly="0" labelOnly="1" outline="0" axis="axisRow" fieldPosition="0"/>
    </format>
    <format dxfId="943">
      <pivotArea field="3" type="button" dataOnly="0" labelOnly="1" outline="0" axis="axisRow" fieldPosition="1"/>
    </format>
    <format dxfId="942">
      <pivotArea field="4" type="button" dataOnly="0" labelOnly="1" outline="0" axis="axisRow" fieldPosition="2"/>
    </format>
    <format dxfId="941">
      <pivotArea field="6" type="button" dataOnly="0" labelOnly="1" outline="0" axis="axisRow" fieldPosition="4"/>
    </format>
    <format dxfId="940">
      <pivotArea field="7" type="button" dataOnly="0" labelOnly="1" outline="0" axis="axisRow" fieldPosition="5"/>
    </format>
    <format dxfId="939">
      <pivotArea field="8" type="button" dataOnly="0" labelOnly="1" outline="0" axis="axisRow" fieldPosition="6"/>
    </format>
    <format dxfId="938">
      <pivotArea field="10" type="button" dataOnly="0" labelOnly="1" outline="0" axis="axisRow" fieldPosition="7"/>
    </format>
    <format dxfId="937">
      <pivotArea field="12" type="button" dataOnly="0" labelOnly="1" outline="0" axis="axisRow" fieldPosition="3"/>
    </format>
    <format dxfId="936">
      <pivotArea dataOnly="0" labelOnly="1" outline="0" fieldPosition="0">
        <references count="1">
          <reference field="5" count="0"/>
        </references>
      </pivotArea>
    </format>
    <format dxfId="935">
      <pivotArea type="origin" dataOnly="0" labelOnly="1" outline="0" fieldPosition="0"/>
    </format>
    <format dxfId="934">
      <pivotArea field="5" type="button" dataOnly="0" labelOnly="1" outline="0" axis="axisCol" fieldPosition="0"/>
    </format>
    <format dxfId="933">
      <pivotArea type="topRight" dataOnly="0" labelOnly="1" outline="0" fieldPosition="0"/>
    </format>
    <format dxfId="932">
      <pivotArea dataOnly="0" labelOnly="1" outline="0" fieldPosition="0">
        <references count="1">
          <reference field="5" count="2">
            <x v="0"/>
            <x v="1"/>
          </reference>
        </references>
      </pivotArea>
    </format>
    <format dxfId="931">
      <pivotArea field="2" type="button" dataOnly="0" labelOnly="1" outline="0" axis="axisRow" fieldPosition="0"/>
    </format>
    <format dxfId="930">
      <pivotArea field="3" type="button" dataOnly="0" labelOnly="1" outline="0" axis="axisRow" fieldPosition="1"/>
    </format>
    <format dxfId="929">
      <pivotArea field="4" type="button" dataOnly="0" labelOnly="1" outline="0" axis="axisRow" fieldPosition="2"/>
    </format>
    <format dxfId="928">
      <pivotArea field="6" type="button" dataOnly="0" labelOnly="1" outline="0" axis="axisRow" fieldPosition="4"/>
    </format>
    <format dxfId="927">
      <pivotArea field="7" type="button" dataOnly="0" labelOnly="1" outline="0" axis="axisRow" fieldPosition="5"/>
    </format>
    <format dxfId="926">
      <pivotArea field="8" type="button" dataOnly="0" labelOnly="1" outline="0" axis="axisRow" fieldPosition="6"/>
    </format>
    <format dxfId="925">
      <pivotArea field="10" type="button" dataOnly="0" labelOnly="1" outline="0" axis="axisRow" fieldPosition="7"/>
    </format>
    <format dxfId="924">
      <pivotArea field="12" type="button" dataOnly="0" labelOnly="1" outline="0" axis="axisRow" fieldPosition="3"/>
    </format>
    <format dxfId="923">
      <pivotArea dataOnly="0" labelOnly="1" outline="0" fieldPosition="0">
        <references count="1">
          <reference field="5" count="0"/>
        </references>
      </pivotArea>
    </format>
    <format dxfId="922">
      <pivotArea field="5" type="button" dataOnly="0" labelOnly="1" outline="0" axis="axisCol" fieldPosition="0"/>
    </format>
    <format dxfId="921">
      <pivotArea type="topRight" dataOnly="0" labelOnly="1" outline="0" fieldPosition="0"/>
    </format>
    <format dxfId="920">
      <pivotArea field="5" type="button" dataOnly="0" labelOnly="1" outline="0" axis="axisCol" fieldPosition="0"/>
    </format>
    <format dxfId="919">
      <pivotArea type="topRight" dataOnly="0" labelOnly="1" outline="0" fieldPosition="0"/>
    </format>
    <format dxfId="918">
      <pivotArea field="5" type="button" dataOnly="0" labelOnly="1" outline="0" axis="axisCol" fieldPosition="0"/>
    </format>
    <format dxfId="917">
      <pivotArea type="topRight" dataOnly="0" labelOnly="1" outline="0" fieldPosition="0"/>
    </format>
    <format dxfId="916">
      <pivotArea field="5" type="button" dataOnly="0" labelOnly="1" outline="0" axis="axisCol" fieldPosition="0"/>
    </format>
    <format dxfId="915">
      <pivotArea type="topRight" dataOnly="0" labelOnly="1" outline="0" fieldPosition="0"/>
    </format>
    <format dxfId="914">
      <pivotArea field="2" type="button" dataOnly="0" labelOnly="1" outline="0" axis="axisRow" fieldPosition="0"/>
    </format>
    <format dxfId="913">
      <pivotArea field="3" type="button" dataOnly="0" labelOnly="1" outline="0" axis="axisRow" fieldPosition="1"/>
    </format>
    <format dxfId="912">
      <pivotArea field="4" type="button" dataOnly="0" labelOnly="1" outline="0" axis="axisRow" fieldPosition="2"/>
    </format>
    <format dxfId="911">
      <pivotArea field="6" type="button" dataOnly="0" labelOnly="1" outline="0" axis="axisRow" fieldPosition="4"/>
    </format>
    <format dxfId="910">
      <pivotArea field="7" type="button" dataOnly="0" labelOnly="1" outline="0" axis="axisRow" fieldPosition="5"/>
    </format>
    <format dxfId="909">
      <pivotArea field="8" type="button" dataOnly="0" labelOnly="1" outline="0" axis="axisRow" fieldPosition="6"/>
    </format>
    <format dxfId="908">
      <pivotArea field="10" type="button" dataOnly="0" labelOnly="1" outline="0" axis="axisRow" fieldPosition="7"/>
    </format>
    <format dxfId="907">
      <pivotArea field="12" type="button" dataOnly="0" labelOnly="1" outline="0" axis="axisRow" fieldPosition="3"/>
    </format>
    <format dxfId="906">
      <pivotArea dataOnly="0" labelOnly="1" outline="0" fieldPosition="0">
        <references count="1">
          <reference field="5" count="0"/>
        </references>
      </pivotArea>
    </format>
    <format dxfId="905">
      <pivotArea outline="0" collapsedLevelsAreSubtotals="1" fieldPosition="0"/>
    </format>
    <format dxfId="904">
      <pivotArea outline="0" collapsedLevelsAreSubtotals="1" fieldPosition="0"/>
    </format>
    <format dxfId="903">
      <pivotArea dataOnly="0" labelOnly="1" outline="0" fieldPosition="0">
        <references count="8">
          <reference field="2" count="1" selected="0">
            <x v="8"/>
          </reference>
          <reference field="3" count="1" selected="0">
            <x v="12"/>
          </reference>
          <reference field="4" count="1" selected="0">
            <x v="4"/>
          </reference>
          <reference field="6" count="1" selected="0">
            <x v="2"/>
          </reference>
          <reference field="7" count="1" selected="0">
            <x v="1"/>
          </reference>
          <reference field="8" count="1" selected="0">
            <x v="6"/>
          </reference>
          <reference field="10" count="1" selected="0">
            <x v="2"/>
          </reference>
          <reference field="12" count="1">
            <x v="0"/>
          </reference>
        </references>
      </pivotArea>
    </format>
    <format dxfId="902">
      <pivotArea dataOnly="0" labelOnly="1" outline="0" fieldPosition="0">
        <references count="8">
          <reference field="2" count="1" selected="0">
            <x v="12"/>
          </reference>
          <reference field="3" count="1" selected="0">
            <x v="23"/>
          </reference>
          <reference field="4" count="1" selected="0">
            <x v="4"/>
          </reference>
          <reference field="6" count="1" selected="0">
            <x v="2"/>
          </reference>
          <reference field="7" count="1" selected="0">
            <x v="1"/>
          </reference>
          <reference field="8" count="1" selected="0">
            <x v="6"/>
          </reference>
          <reference field="10" count="1" selected="0">
            <x v="0"/>
          </reference>
          <reference field="12" count="1">
            <x v="0"/>
          </reference>
        </references>
      </pivotArea>
    </format>
    <format dxfId="901">
      <pivotArea dataOnly="0" labelOnly="1" outline="0" fieldPosition="0">
        <references count="1">
          <reference field="2" count="10">
            <x v="12"/>
            <x v="13"/>
            <x v="14"/>
            <x v="16"/>
            <x v="17"/>
            <x v="18"/>
            <x v="19"/>
            <x v="21"/>
            <x v="22"/>
            <x v="23"/>
          </reference>
        </references>
      </pivotArea>
    </format>
    <format dxfId="900">
      <pivotArea dataOnly="0" labelOnly="1" outline="0" fieldPosition="0">
        <references count="2">
          <reference field="2" count="1" selected="0">
            <x v="1"/>
          </reference>
          <reference field="3" count="3">
            <x v="25"/>
            <x v="27"/>
            <x v="47"/>
          </reference>
        </references>
      </pivotArea>
    </format>
    <format dxfId="899">
      <pivotArea dataOnly="0" labelOnly="1" outline="0" fieldPosition="0">
        <references count="2">
          <reference field="2" count="1" selected="0">
            <x v="5"/>
          </reference>
          <reference field="3" count="2">
            <x v="22"/>
            <x v="30"/>
          </reference>
        </references>
      </pivotArea>
    </format>
    <format dxfId="898">
      <pivotArea dataOnly="0" labelOnly="1" outline="0" fieldPosition="0">
        <references count="2">
          <reference field="2" count="1" selected="0">
            <x v="12"/>
          </reference>
          <reference field="3" count="4">
            <x v="20"/>
            <x v="21"/>
            <x v="23"/>
            <x v="29"/>
          </reference>
        </references>
      </pivotArea>
    </format>
    <format dxfId="897">
      <pivotArea dataOnly="0" labelOnly="1" outline="0" fieldPosition="0">
        <references count="2">
          <reference field="2" count="1" selected="0">
            <x v="12"/>
          </reference>
          <reference field="3" count="5">
            <x v="36"/>
            <x v="38"/>
            <x v="42"/>
            <x v="44"/>
            <x v="45"/>
          </reference>
        </references>
      </pivotArea>
    </format>
    <format dxfId="896">
      <pivotArea dataOnly="0" labelOnly="1" outline="0" fieldPosition="0">
        <references count="3">
          <reference field="2" count="1" selected="0">
            <x v="8"/>
          </reference>
          <reference field="3" count="1" selected="0">
            <x v="12"/>
          </reference>
          <reference field="4" count="1">
            <x v="4"/>
          </reference>
        </references>
      </pivotArea>
    </format>
    <format dxfId="895">
      <pivotArea dataOnly="0" labelOnly="1" outline="0" fieldPosition="0">
        <references count="4">
          <reference field="2" count="1" selected="0">
            <x v="1"/>
          </reference>
          <reference field="3" count="1" selected="0">
            <x v="25"/>
          </reference>
          <reference field="4" count="1" selected="0">
            <x v="3"/>
          </reference>
          <reference field="6" count="1">
            <x v="6"/>
          </reference>
        </references>
      </pivotArea>
    </format>
    <format dxfId="894">
      <pivotArea dataOnly="0" labelOnly="1" outline="0" fieldPosition="0">
        <references count="4">
          <reference field="2" count="1" selected="0">
            <x v="1"/>
          </reference>
          <reference field="3" count="1" selected="0">
            <x v="27"/>
          </reference>
          <reference field="4" count="1" selected="0">
            <x v="3"/>
          </reference>
          <reference field="6" count="1">
            <x v="6"/>
          </reference>
        </references>
      </pivotArea>
    </format>
    <format dxfId="893">
      <pivotArea dataOnly="0" labelOnly="1" outline="0" fieldPosition="0">
        <references count="4">
          <reference field="2" count="1" selected="0">
            <x v="1"/>
          </reference>
          <reference field="3" count="1" selected="0">
            <x v="47"/>
          </reference>
          <reference field="4" count="1" selected="0">
            <x v="3"/>
          </reference>
          <reference field="6" count="1">
            <x v="6"/>
          </reference>
        </references>
      </pivotArea>
    </format>
    <format dxfId="892">
      <pivotArea dataOnly="0" labelOnly="1" outline="0" fieldPosition="0">
        <references count="4">
          <reference field="2" count="1" selected="0">
            <x v="6"/>
          </reference>
          <reference field="3" count="1" selected="0">
            <x v="9"/>
          </reference>
          <reference field="4" count="1" selected="0">
            <x v="2"/>
          </reference>
          <reference field="6" count="2">
            <x v="2"/>
            <x v="7"/>
          </reference>
        </references>
      </pivotArea>
    </format>
    <format dxfId="891">
      <pivotArea dataOnly="0" labelOnly="1" outline="0" fieldPosition="0">
        <references count="4">
          <reference field="2" count="1" selected="0">
            <x v="8"/>
          </reference>
          <reference field="3" count="1" selected="0">
            <x v="12"/>
          </reference>
          <reference field="4" count="1" selected="0">
            <x v="4"/>
          </reference>
          <reference field="6" count="1">
            <x v="2"/>
          </reference>
        </references>
      </pivotArea>
    </format>
    <format dxfId="890">
      <pivotArea dataOnly="0" labelOnly="1" outline="0" fieldPosition="0">
        <references count="4">
          <reference field="2" count="1" selected="0">
            <x v="12"/>
          </reference>
          <reference field="3" count="1" selected="0">
            <x v="23"/>
          </reference>
          <reference field="4" count="1" selected="0">
            <x v="4"/>
          </reference>
          <reference field="6" count="1">
            <x v="2"/>
          </reference>
        </references>
      </pivotArea>
    </format>
    <format dxfId="889">
      <pivotArea dataOnly="0" labelOnly="1" outline="0" fieldPosition="0">
        <references count="4">
          <reference field="2" count="1" selected="0">
            <x v="16"/>
          </reference>
          <reference field="3" count="1" selected="0">
            <x v="8"/>
          </reference>
          <reference field="4" count="1" selected="0">
            <x v="2"/>
          </reference>
          <reference field="6" count="2">
            <x v="2"/>
            <x v="7"/>
          </reference>
        </references>
      </pivotArea>
    </format>
    <format dxfId="888">
      <pivotArea dataOnly="0" labelOnly="1" outline="0" fieldPosition="0">
        <references count="4">
          <reference field="2" count="1" selected="0">
            <x v="17"/>
          </reference>
          <reference field="3" count="1" selected="0">
            <x v="26"/>
          </reference>
          <reference field="4" count="1" selected="0">
            <x v="3"/>
          </reference>
          <reference field="6" count="1">
            <x v="6"/>
          </reference>
        </references>
      </pivotArea>
    </format>
    <format dxfId="887">
      <pivotArea dataOnly="0" labelOnly="1" outline="0" fieldPosition="0">
        <references count="4">
          <reference field="2" count="1" selected="0">
            <x v="17"/>
          </reference>
          <reference field="3" count="1" selected="0">
            <x v="28"/>
          </reference>
          <reference field="4" count="1" selected="0">
            <x v="3"/>
          </reference>
          <reference field="6" count="1">
            <x v="6"/>
          </reference>
        </references>
      </pivotArea>
    </format>
    <format dxfId="886">
      <pivotArea dataOnly="0" labelOnly="1" outline="0" fieldPosition="0">
        <references count="4">
          <reference field="2" count="1" selected="0">
            <x v="17"/>
          </reference>
          <reference field="3" count="1" selected="0">
            <x v="48"/>
          </reference>
          <reference field="4" count="1" selected="0">
            <x v="3"/>
          </reference>
          <reference field="6" count="1">
            <x v="6"/>
          </reference>
        </references>
      </pivotArea>
    </format>
    <format dxfId="885">
      <pivotArea dataOnly="0" labelOnly="1" outline="0" fieldPosition="0">
        <references count="4">
          <reference field="2" count="1" selected="0">
            <x v="19"/>
          </reference>
          <reference field="3" count="1" selected="0">
            <x v="41"/>
          </reference>
          <reference field="4" count="1" selected="0">
            <x v="4"/>
          </reference>
          <reference field="6" count="1">
            <x v="2"/>
          </reference>
        </references>
      </pivotArea>
    </format>
    <format dxfId="884">
      <pivotArea dataOnly="0" labelOnly="1" outline="0" fieldPosition="0">
        <references count="4">
          <reference field="2" count="1" selected="0">
            <x v="21"/>
          </reference>
          <reference field="3" count="1" selected="0">
            <x v="34"/>
          </reference>
          <reference field="4" count="1" selected="0">
            <x v="2"/>
          </reference>
          <reference field="6" count="2">
            <x v="2"/>
            <x v="7"/>
          </reference>
        </references>
      </pivotArea>
    </format>
    <format dxfId="883">
      <pivotArea dataOnly="0" labelOnly="1" outline="0" fieldPosition="0">
        <references count="4">
          <reference field="2" count="1" selected="0">
            <x v="22"/>
          </reference>
          <reference field="3" count="1" selected="0">
            <x v="35"/>
          </reference>
          <reference field="4" count="1" selected="0">
            <x v="0"/>
          </reference>
          <reference field="6" count="2">
            <x v="4"/>
            <x v="5"/>
          </reference>
        </references>
      </pivotArea>
    </format>
    <format dxfId="882">
      <pivotArea dataOnly="0" labelOnly="1" outline="0" fieldPosition="0">
        <references count="4">
          <reference field="2" count="1" selected="0">
            <x v="25"/>
          </reference>
          <reference field="3" count="1" selected="0">
            <x v="24"/>
          </reference>
          <reference field="4" count="1" selected="0">
            <x v="0"/>
          </reference>
          <reference field="6" count="2">
            <x v="4"/>
            <x v="5"/>
          </reference>
        </references>
      </pivotArea>
    </format>
    <format dxfId="881">
      <pivotArea dataOnly="0" labelOnly="1" outline="0" fieldPosition="0">
        <references count="5">
          <reference field="2" count="1" selected="0">
            <x v="1"/>
          </reference>
          <reference field="3" count="1" selected="0">
            <x v="25"/>
          </reference>
          <reference field="4" count="1" selected="0">
            <x v="3"/>
          </reference>
          <reference field="6" count="1" selected="0">
            <x v="6"/>
          </reference>
          <reference field="7" count="1">
            <x v="4"/>
          </reference>
        </references>
      </pivotArea>
    </format>
    <format dxfId="880">
      <pivotArea dataOnly="0" labelOnly="1" outline="0" fieldPosition="0">
        <references count="5">
          <reference field="2" count="1" selected="0">
            <x v="1"/>
          </reference>
          <reference field="3" count="1" selected="0">
            <x v="27"/>
          </reference>
          <reference field="4" count="1" selected="0">
            <x v="3"/>
          </reference>
          <reference field="6" count="1" selected="0">
            <x v="6"/>
          </reference>
          <reference field="7" count="1">
            <x v="4"/>
          </reference>
        </references>
      </pivotArea>
    </format>
    <format dxfId="879">
      <pivotArea dataOnly="0" labelOnly="1" outline="0" fieldPosition="0">
        <references count="5">
          <reference field="2" count="1" selected="0">
            <x v="1"/>
          </reference>
          <reference field="3" count="1" selected="0">
            <x v="47"/>
          </reference>
          <reference field="4" count="1" selected="0">
            <x v="3"/>
          </reference>
          <reference field="6" count="1" selected="0">
            <x v="6"/>
          </reference>
          <reference field="7" count="1">
            <x v="4"/>
          </reference>
        </references>
      </pivotArea>
    </format>
    <format dxfId="878">
      <pivotArea dataOnly="0" labelOnly="1" outline="0" fieldPosition="0">
        <references count="5">
          <reference field="2" count="1" selected="0">
            <x v="8"/>
          </reference>
          <reference field="3" count="1" selected="0">
            <x v="12"/>
          </reference>
          <reference field="4" count="1" selected="0">
            <x v="4"/>
          </reference>
          <reference field="6" count="1" selected="0">
            <x v="2"/>
          </reference>
          <reference field="7" count="1">
            <x v="1"/>
          </reference>
        </references>
      </pivotArea>
    </format>
    <format dxfId="877">
      <pivotArea dataOnly="0" labelOnly="1" outline="0" fieldPosition="0">
        <references count="5">
          <reference field="2" count="1" selected="0">
            <x v="17"/>
          </reference>
          <reference field="3" count="1" selected="0">
            <x v="26"/>
          </reference>
          <reference field="4" count="1" selected="0">
            <x v="3"/>
          </reference>
          <reference field="6" count="1" selected="0">
            <x v="6"/>
          </reference>
          <reference field="7" count="1">
            <x v="4"/>
          </reference>
        </references>
      </pivotArea>
    </format>
    <format dxfId="876">
      <pivotArea dataOnly="0" labelOnly="1" outline="0" fieldPosition="0">
        <references count="5">
          <reference field="2" count="1" selected="0">
            <x v="17"/>
          </reference>
          <reference field="3" count="1" selected="0">
            <x v="28"/>
          </reference>
          <reference field="4" count="1" selected="0">
            <x v="3"/>
          </reference>
          <reference field="6" count="1" selected="0">
            <x v="6"/>
          </reference>
          <reference field="7" count="1">
            <x v="4"/>
          </reference>
        </references>
      </pivotArea>
    </format>
    <format dxfId="875">
      <pivotArea dataOnly="0" labelOnly="1" outline="0" fieldPosition="0">
        <references count="5">
          <reference field="2" count="1" selected="0">
            <x v="17"/>
          </reference>
          <reference field="3" count="1" selected="0">
            <x v="48"/>
          </reference>
          <reference field="4" count="1" selected="0">
            <x v="3"/>
          </reference>
          <reference field="6" count="1" selected="0">
            <x v="6"/>
          </reference>
          <reference field="7" count="1">
            <x v="4"/>
          </reference>
        </references>
      </pivotArea>
    </format>
    <format dxfId="874">
      <pivotArea dataOnly="0" labelOnly="1" outline="0" fieldPosition="0">
        <references count="5">
          <reference field="2" count="1" selected="0">
            <x v="19"/>
          </reference>
          <reference field="3" count="1" selected="0">
            <x v="41"/>
          </reference>
          <reference field="4" count="1" selected="0">
            <x v="4"/>
          </reference>
          <reference field="6" count="1" selected="0">
            <x v="2"/>
          </reference>
          <reference field="7" count="1">
            <x v="1"/>
          </reference>
        </references>
      </pivotArea>
    </format>
    <format dxfId="873">
      <pivotArea dataOnly="0" labelOnly="1" outline="0" fieldPosition="0">
        <references count="5">
          <reference field="2" count="1" selected="0">
            <x v="25"/>
          </reference>
          <reference field="3" count="1" selected="0">
            <x v="24"/>
          </reference>
          <reference field="4" count="1" selected="0">
            <x v="0"/>
          </reference>
          <reference field="6" count="1" selected="0">
            <x v="4"/>
          </reference>
          <reference field="7" count="1">
            <x v="4"/>
          </reference>
        </references>
      </pivotArea>
    </format>
    <format dxfId="872">
      <pivotArea dataOnly="0" labelOnly="1" outline="0" fieldPosition="0">
        <references count="6">
          <reference field="2" count="1" selected="0">
            <x v="6"/>
          </reference>
          <reference field="3" count="1" selected="0">
            <x v="9"/>
          </reference>
          <reference field="4" count="1" selected="0">
            <x v="2"/>
          </reference>
          <reference field="6" count="1" selected="0">
            <x v="2"/>
          </reference>
          <reference field="7" count="1" selected="0">
            <x v="1"/>
          </reference>
          <reference field="8" count="3">
            <x v="0"/>
            <x v="1"/>
            <x v="5"/>
          </reference>
        </references>
      </pivotArea>
    </format>
    <format dxfId="871">
      <pivotArea dataOnly="0" labelOnly="1" outline="0" fieldPosition="0">
        <references count="6">
          <reference field="2" count="1" selected="0">
            <x v="6"/>
          </reference>
          <reference field="3" count="1" selected="0">
            <x v="9"/>
          </reference>
          <reference field="4" count="1" selected="0">
            <x v="2"/>
          </reference>
          <reference field="6" count="1" selected="0">
            <x v="7"/>
          </reference>
          <reference field="7" count="1" selected="0">
            <x v="1"/>
          </reference>
          <reference field="8" count="3">
            <x v="0"/>
            <x v="1"/>
            <x v="5"/>
          </reference>
        </references>
      </pivotArea>
    </format>
    <format dxfId="870">
      <pivotArea dataOnly="0" labelOnly="1" outline="0" fieldPosition="0">
        <references count="6">
          <reference field="2" count="1" selected="0">
            <x v="16"/>
          </reference>
          <reference field="3" count="1" selected="0">
            <x v="8"/>
          </reference>
          <reference field="4" count="1" selected="0">
            <x v="2"/>
          </reference>
          <reference field="6" count="1" selected="0">
            <x v="2"/>
          </reference>
          <reference field="7" count="1" selected="0">
            <x v="1"/>
          </reference>
          <reference field="8" count="3">
            <x v="0"/>
            <x v="1"/>
            <x v="5"/>
          </reference>
        </references>
      </pivotArea>
    </format>
    <format dxfId="869">
      <pivotArea dataOnly="0" labelOnly="1" outline="0" fieldPosition="0">
        <references count="6">
          <reference field="2" count="1" selected="0">
            <x v="16"/>
          </reference>
          <reference field="3" count="1" selected="0">
            <x v="8"/>
          </reference>
          <reference field="4" count="1" selected="0">
            <x v="2"/>
          </reference>
          <reference field="6" count="1" selected="0">
            <x v="7"/>
          </reference>
          <reference field="7" count="1" selected="0">
            <x v="1"/>
          </reference>
          <reference field="8" count="3">
            <x v="0"/>
            <x v="1"/>
            <x v="5"/>
          </reference>
        </references>
      </pivotArea>
    </format>
    <format dxfId="868">
      <pivotArea dataOnly="0" labelOnly="1" outline="0" fieldPosition="0">
        <references count="6">
          <reference field="2" count="1" selected="0">
            <x v="17"/>
          </reference>
          <reference field="3" count="1" selected="0">
            <x v="48"/>
          </reference>
          <reference field="4" count="1" selected="0">
            <x v="3"/>
          </reference>
          <reference field="6" count="1" selected="0">
            <x v="6"/>
          </reference>
          <reference field="7" count="1" selected="0">
            <x v="4"/>
          </reference>
          <reference field="8" count="1">
            <x v="6"/>
          </reference>
        </references>
      </pivotArea>
    </format>
    <format dxfId="867">
      <pivotArea dataOnly="0" labelOnly="1" outline="0" fieldPosition="0">
        <references count="6">
          <reference field="2" count="1" selected="0">
            <x v="21"/>
          </reference>
          <reference field="3" count="1" selected="0">
            <x v="34"/>
          </reference>
          <reference field="4" count="1" selected="0">
            <x v="2"/>
          </reference>
          <reference field="6" count="1" selected="0">
            <x v="2"/>
          </reference>
          <reference field="7" count="1" selected="0">
            <x v="1"/>
          </reference>
          <reference field="8" count="2">
            <x v="0"/>
            <x v="1"/>
          </reference>
        </references>
      </pivotArea>
    </format>
    <format dxfId="866">
      <pivotArea dataOnly="0" labelOnly="1" outline="0" fieldPosition="0">
        <references count="6">
          <reference field="2" count="1" selected="0">
            <x v="21"/>
          </reference>
          <reference field="3" count="1" selected="0">
            <x v="34"/>
          </reference>
          <reference field="4" count="1" selected="0">
            <x v="2"/>
          </reference>
          <reference field="6" count="1" selected="0">
            <x v="7"/>
          </reference>
          <reference field="7" count="1" selected="0">
            <x v="1"/>
          </reference>
          <reference field="8" count="2">
            <x v="0"/>
            <x v="1"/>
          </reference>
        </references>
      </pivotArea>
    </format>
    <format dxfId="865">
      <pivotArea dataOnly="0" labelOnly="1" outline="0" fieldPosition="0">
        <references count="6">
          <reference field="2" count="1" selected="0">
            <x v="25"/>
          </reference>
          <reference field="3" count="1" selected="0">
            <x v="24"/>
          </reference>
          <reference field="4" count="1" selected="0">
            <x v="0"/>
          </reference>
          <reference field="6" count="1" selected="0">
            <x v="4"/>
          </reference>
          <reference field="7" count="1" selected="0">
            <x v="4"/>
          </reference>
          <reference field="8" count="1">
            <x v="4"/>
          </reference>
        </references>
      </pivotArea>
    </format>
    <format dxfId="864">
      <pivotArea dataOnly="0" labelOnly="1" outline="0" fieldPosition="0">
        <references count="6">
          <reference field="2" count="1" selected="0">
            <x v="25"/>
          </reference>
          <reference field="3" count="1" selected="0">
            <x v="24"/>
          </reference>
          <reference field="4" count="1" selected="0">
            <x v="0"/>
          </reference>
          <reference field="6" count="1" selected="0">
            <x v="5"/>
          </reference>
          <reference field="7" count="1" selected="0">
            <x v="4"/>
          </reference>
          <reference field="8" count="1">
            <x v="3"/>
          </reference>
        </references>
      </pivotArea>
    </format>
    <format dxfId="863">
      <pivotArea dataOnly="0" labelOnly="1" outline="0" fieldPosition="0">
        <references count="7">
          <reference field="2" count="1" selected="0">
            <x v="1"/>
          </reference>
          <reference field="3" count="1" selected="0">
            <x v="25"/>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862">
      <pivotArea dataOnly="0" labelOnly="1" outline="0" fieldPosition="0">
        <references count="7">
          <reference field="2" count="1" selected="0">
            <x v="1"/>
          </reference>
          <reference field="3" count="1" selected="0">
            <x v="27"/>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861">
      <pivotArea dataOnly="0" labelOnly="1" outline="0" fieldPosition="0">
        <references count="7">
          <reference field="2" count="1" selected="0">
            <x v="1"/>
          </reference>
          <reference field="3" count="1" selected="0">
            <x v="47"/>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860">
      <pivotArea dataOnly="0" labelOnly="1" outline="0" fieldPosition="0">
        <references count="7">
          <reference field="2" count="1" selected="0">
            <x v="8"/>
          </reference>
          <reference field="3" count="1" selected="0">
            <x v="12"/>
          </reference>
          <reference field="4" count="1" selected="0">
            <x v="4"/>
          </reference>
          <reference field="6" count="1" selected="0">
            <x v="2"/>
          </reference>
          <reference field="7" count="1" selected="0">
            <x v="1"/>
          </reference>
          <reference field="8" count="1" selected="0">
            <x v="6"/>
          </reference>
          <reference field="10" count="1">
            <x v="2"/>
          </reference>
        </references>
      </pivotArea>
    </format>
    <format dxfId="859">
      <pivotArea dataOnly="0" labelOnly="1" outline="0" fieldPosition="0">
        <references count="7">
          <reference field="2" count="1" selected="0">
            <x v="12"/>
          </reference>
          <reference field="3" count="1" selected="0">
            <x v="23"/>
          </reference>
          <reference field="4" count="1" selected="0">
            <x v="4"/>
          </reference>
          <reference field="6" count="1" selected="0">
            <x v="2"/>
          </reference>
          <reference field="7" count="1" selected="0">
            <x v="1"/>
          </reference>
          <reference field="8" count="1" selected="0">
            <x v="6"/>
          </reference>
          <reference field="10" count="1">
            <x v="0"/>
          </reference>
        </references>
      </pivotArea>
    </format>
    <format dxfId="858">
      <pivotArea dataOnly="0" labelOnly="1" outline="0" fieldPosition="0">
        <references count="7">
          <reference field="2" count="1" selected="0">
            <x v="17"/>
          </reference>
          <reference field="3" count="1" selected="0">
            <x v="26"/>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857">
      <pivotArea dataOnly="0" labelOnly="1" outline="0" fieldPosition="0">
        <references count="7">
          <reference field="2" count="1" selected="0">
            <x v="17"/>
          </reference>
          <reference field="3" count="1" selected="0">
            <x v="28"/>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856">
      <pivotArea dataOnly="0" labelOnly="1" outline="0" fieldPosition="0">
        <references count="7">
          <reference field="2" count="1" selected="0">
            <x v="17"/>
          </reference>
          <reference field="3" count="1" selected="0">
            <x v="48"/>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855">
      <pivotArea dataOnly="0" labelOnly="1" outline="0" fieldPosition="0">
        <references count="7">
          <reference field="2" count="1" selected="0">
            <x v="25"/>
          </reference>
          <reference field="3" count="1" selected="0">
            <x v="24"/>
          </reference>
          <reference field="4" count="1" selected="0">
            <x v="0"/>
          </reference>
          <reference field="6" count="1" selected="0">
            <x v="4"/>
          </reference>
          <reference field="7" count="1" selected="0">
            <x v="4"/>
          </reference>
          <reference field="8" count="1" selected="0">
            <x v="4"/>
          </reference>
          <reference field="10" count="1">
            <x v="6"/>
          </reference>
        </references>
      </pivotArea>
    </format>
    <format dxfId="854">
      <pivotArea outline="0" collapsedLevelsAreSubtotals="1" fieldPosition="0"/>
    </format>
    <format dxfId="853">
      <pivotArea dataOnly="0" labelOnly="1" outline="0" fieldPosition="0">
        <references count="1">
          <reference field="2" count="10">
            <x v="12"/>
            <x v="13"/>
            <x v="14"/>
            <x v="16"/>
            <x v="17"/>
            <x v="18"/>
            <x v="19"/>
            <x v="21"/>
            <x v="22"/>
            <x v="23"/>
          </reference>
        </references>
      </pivotArea>
    </format>
    <format dxfId="852">
      <pivotArea dataOnly="0" labelOnly="1" outline="0" fieldPosition="0">
        <references count="2">
          <reference field="2" count="1" selected="0">
            <x v="1"/>
          </reference>
          <reference field="3" count="3">
            <x v="25"/>
            <x v="27"/>
            <x v="47"/>
          </reference>
        </references>
      </pivotArea>
    </format>
    <format dxfId="851">
      <pivotArea dataOnly="0" labelOnly="1" outline="0" fieldPosition="0">
        <references count="2">
          <reference field="2" count="1" selected="0">
            <x v="5"/>
          </reference>
          <reference field="3" count="2">
            <x v="22"/>
            <x v="30"/>
          </reference>
        </references>
      </pivotArea>
    </format>
    <format dxfId="850">
      <pivotArea dataOnly="0" labelOnly="1" outline="0" fieldPosition="0">
        <references count="2">
          <reference field="2" count="1" selected="0">
            <x v="12"/>
          </reference>
          <reference field="3" count="4">
            <x v="20"/>
            <x v="21"/>
            <x v="23"/>
            <x v="29"/>
          </reference>
        </references>
      </pivotArea>
    </format>
    <format dxfId="849">
      <pivotArea dataOnly="0" labelOnly="1" outline="0" fieldPosition="0">
        <references count="2">
          <reference field="2" count="1" selected="0">
            <x v="12"/>
          </reference>
          <reference field="3" count="5">
            <x v="36"/>
            <x v="38"/>
            <x v="42"/>
            <x v="44"/>
            <x v="45"/>
          </reference>
        </references>
      </pivotArea>
    </format>
    <format dxfId="848">
      <pivotArea dataOnly="0" labelOnly="1" outline="0" fieldPosition="0">
        <references count="3">
          <reference field="2" count="1" selected="0">
            <x v="8"/>
          </reference>
          <reference field="3" count="1" selected="0">
            <x v="12"/>
          </reference>
          <reference field="4" count="1">
            <x v="4"/>
          </reference>
        </references>
      </pivotArea>
    </format>
    <format dxfId="847">
      <pivotArea dataOnly="0" labelOnly="1" outline="0" fieldPosition="0">
        <references count="4">
          <reference field="2" count="1" selected="0">
            <x v="8"/>
          </reference>
          <reference field="3" count="1" selected="0">
            <x v="12"/>
          </reference>
          <reference field="4" count="1" selected="0">
            <x v="4"/>
          </reference>
          <reference field="12" count="1">
            <x v="0"/>
          </reference>
        </references>
      </pivotArea>
    </format>
    <format dxfId="846">
      <pivotArea dataOnly="0" labelOnly="1" outline="0" fieldPosition="0">
        <references count="4">
          <reference field="2" count="1" selected="0">
            <x v="12"/>
          </reference>
          <reference field="3" count="1" selected="0">
            <x v="23"/>
          </reference>
          <reference field="4" count="1" selected="0">
            <x v="4"/>
          </reference>
          <reference field="12" count="1">
            <x v="0"/>
          </reference>
        </references>
      </pivotArea>
    </format>
    <format dxfId="845">
      <pivotArea dataOnly="0" labelOnly="1" outline="0" fieldPosition="0">
        <references count="4">
          <reference field="2" count="1" selected="0">
            <x v="19"/>
          </reference>
          <reference field="3" count="1" selected="0">
            <x v="41"/>
          </reference>
          <reference field="4" count="1" selected="0">
            <x v="4"/>
          </reference>
          <reference field="12" count="1">
            <x v="0"/>
          </reference>
        </references>
      </pivotArea>
    </format>
    <format dxfId="844">
      <pivotArea dataOnly="0" labelOnly="1" outline="0" fieldPosition="0">
        <references count="5">
          <reference field="2" count="1" selected="0">
            <x v="8"/>
          </reference>
          <reference field="3" count="1" selected="0">
            <x v="12"/>
          </reference>
          <reference field="4" count="1" selected="0">
            <x v="4"/>
          </reference>
          <reference field="6" count="1">
            <x v="2"/>
          </reference>
          <reference field="12" count="1" selected="0">
            <x v="0"/>
          </reference>
        </references>
      </pivotArea>
    </format>
    <format dxfId="843">
      <pivotArea dataOnly="0" labelOnly="1" outline="0" fieldPosition="0">
        <references count="5">
          <reference field="2" count="1" selected="0">
            <x v="12"/>
          </reference>
          <reference field="3" count="1" selected="0">
            <x v="23"/>
          </reference>
          <reference field="4" count="1" selected="0">
            <x v="4"/>
          </reference>
          <reference field="6" count="1">
            <x v="2"/>
          </reference>
          <reference field="12" count="1" selected="0">
            <x v="0"/>
          </reference>
        </references>
      </pivotArea>
    </format>
    <format dxfId="842">
      <pivotArea dataOnly="0" labelOnly="1" outline="0" fieldPosition="0">
        <references count="5">
          <reference field="2" count="1" selected="0">
            <x v="19"/>
          </reference>
          <reference field="3" count="1" selected="0">
            <x v="41"/>
          </reference>
          <reference field="4" count="1" selected="0">
            <x v="4"/>
          </reference>
          <reference field="6" count="1">
            <x v="2"/>
          </reference>
          <reference field="12" count="1" selected="0">
            <x v="0"/>
          </reference>
        </references>
      </pivotArea>
    </format>
    <format dxfId="841">
      <pivotArea dataOnly="0" labelOnly="1" outline="0" fieldPosition="0">
        <references count="6">
          <reference field="2" count="1" selected="0">
            <x v="8"/>
          </reference>
          <reference field="3" count="1" selected="0">
            <x v="12"/>
          </reference>
          <reference field="4" count="1" selected="0">
            <x v="4"/>
          </reference>
          <reference field="6" count="1" selected="0">
            <x v="2"/>
          </reference>
          <reference field="7" count="1">
            <x v="1"/>
          </reference>
          <reference field="12" count="1" selected="0">
            <x v="0"/>
          </reference>
        </references>
      </pivotArea>
    </format>
    <format dxfId="840">
      <pivotArea dataOnly="0" labelOnly="1" outline="0" fieldPosition="0">
        <references count="6">
          <reference field="2" count="1" selected="0">
            <x v="19"/>
          </reference>
          <reference field="3" count="1" selected="0">
            <x v="41"/>
          </reference>
          <reference field="4" count="1" selected="0">
            <x v="4"/>
          </reference>
          <reference field="6" count="1" selected="0">
            <x v="2"/>
          </reference>
          <reference field="7" count="1">
            <x v="1"/>
          </reference>
          <reference field="12" count="1" selected="0">
            <x v="0"/>
          </reference>
        </references>
      </pivotArea>
    </format>
    <format dxfId="839">
      <pivotArea dataOnly="0" labelOnly="1" outline="0" fieldPosition="0">
        <references count="8">
          <reference field="2" count="1" selected="0">
            <x v="8"/>
          </reference>
          <reference field="3" count="1" selected="0">
            <x v="12"/>
          </reference>
          <reference field="4" count="1" selected="0">
            <x v="4"/>
          </reference>
          <reference field="6" count="1" selected="0">
            <x v="2"/>
          </reference>
          <reference field="7" count="1" selected="0">
            <x v="1"/>
          </reference>
          <reference field="8" count="1" selected="0">
            <x v="6"/>
          </reference>
          <reference field="10" count="1">
            <x v="2"/>
          </reference>
          <reference field="12" count="1" selected="0">
            <x v="0"/>
          </reference>
        </references>
      </pivotArea>
    </format>
    <format dxfId="838">
      <pivotArea dataOnly="0" labelOnly="1" outline="0" fieldPosition="0">
        <references count="8">
          <reference field="2" count="1" selected="0">
            <x v="12"/>
          </reference>
          <reference field="3" count="1" selected="0">
            <x v="23"/>
          </reference>
          <reference field="4" count="1" selected="0">
            <x v="4"/>
          </reference>
          <reference field="6" count="1" selected="0">
            <x v="2"/>
          </reference>
          <reference field="7" count="1" selected="0">
            <x v="1"/>
          </reference>
          <reference field="8" count="1" selected="0">
            <x v="6"/>
          </reference>
          <reference field="10" count="1">
            <x v="0"/>
          </reference>
          <reference field="12" count="1" selected="0">
            <x v="0"/>
          </reference>
        </references>
      </pivotArea>
    </format>
    <format dxfId="837">
      <pivotArea dataOnly="0" labelOnly="1" outline="0" fieldPosition="0">
        <references count="1">
          <reference field="10" count="0"/>
        </references>
      </pivotArea>
    </format>
    <format dxfId="836">
      <pivotArea outline="0" collapsedLevelsAreSubtotals="1" fieldPosition="0"/>
    </format>
    <format dxfId="835">
      <pivotArea outline="0" collapsedLevelsAreSubtotals="1" fieldPosition="0"/>
    </format>
    <format dxfId="834">
      <pivotArea type="origin" dataOnly="0" labelOnly="1" outline="0" fieldPosition="0"/>
    </format>
    <format dxfId="833">
      <pivotArea field="5" type="button" dataOnly="0" labelOnly="1" outline="0" axis="axisCol" fieldPosition="0"/>
    </format>
    <format dxfId="832">
      <pivotArea type="topRight" dataOnly="0" labelOnly="1" outline="0" fieldPosition="0"/>
    </format>
    <format dxfId="831">
      <pivotArea field="2" type="button" dataOnly="0" labelOnly="1" outline="0" axis="axisRow" fieldPosition="0"/>
    </format>
    <format dxfId="830">
      <pivotArea field="3" type="button" dataOnly="0" labelOnly="1" outline="0" axis="axisRow" fieldPosition="1"/>
    </format>
    <format dxfId="829">
      <pivotArea field="4" type="button" dataOnly="0" labelOnly="1" outline="0" axis="axisRow" fieldPosition="2"/>
    </format>
    <format dxfId="828">
      <pivotArea field="12" type="button" dataOnly="0" labelOnly="1" outline="0" axis="axisRow" fieldPosition="3"/>
    </format>
    <format dxfId="827">
      <pivotArea field="6" type="button" dataOnly="0" labelOnly="1" outline="0" axis="axisRow" fieldPosition="4"/>
    </format>
    <format dxfId="826">
      <pivotArea field="7" type="button" dataOnly="0" labelOnly="1" outline="0" axis="axisRow" fieldPosition="5"/>
    </format>
    <format dxfId="825">
      <pivotArea field="8" type="button" dataOnly="0" labelOnly="1" outline="0" axis="axisRow" fieldPosition="6"/>
    </format>
    <format dxfId="824">
      <pivotArea field="10" type="button" dataOnly="0" labelOnly="1" outline="0" axis="axisRow" fieldPosition="7"/>
    </format>
    <format dxfId="823">
      <pivotArea dataOnly="0" labelOnly="1" outline="0" fieldPosition="0">
        <references count="1">
          <reference field="5" count="0"/>
        </references>
      </pivotArea>
    </format>
    <format dxfId="822">
      <pivotArea dataOnly="0" labelOnly="1" outline="0" fieldPosition="0">
        <references count="1">
          <reference field="2" count="14">
            <x v="0"/>
            <x v="1"/>
            <x v="2"/>
            <x v="3"/>
            <x v="4"/>
            <x v="5"/>
            <x v="6"/>
            <x v="7"/>
            <x v="8"/>
            <x v="9"/>
            <x v="10"/>
            <x v="11"/>
            <x v="12"/>
            <x v="13"/>
          </reference>
        </references>
      </pivotArea>
    </format>
    <format dxfId="821">
      <pivotArea dataOnly="0" labelOnly="1" outline="0" fieldPosition="0">
        <references count="1">
          <reference field="2" count="11">
            <x v="14"/>
            <x v="16"/>
            <x v="17"/>
            <x v="18"/>
            <x v="19"/>
            <x v="21"/>
            <x v="22"/>
            <x v="23"/>
            <x v="24"/>
            <x v="25"/>
            <x v="26"/>
          </reference>
        </references>
      </pivotArea>
    </format>
    <format dxfId="820">
      <pivotArea dataOnly="0" labelOnly="1" outline="0" fieldPosition="0">
        <references count="2">
          <reference field="2" count="1" selected="0">
            <x v="0"/>
          </reference>
          <reference field="3" count="1">
            <x v="2"/>
          </reference>
        </references>
      </pivotArea>
    </format>
    <format dxfId="819">
      <pivotArea dataOnly="0" labelOnly="1" outline="0" fieldPosition="0">
        <references count="2">
          <reference field="2" count="1" selected="0">
            <x v="1"/>
          </reference>
          <reference field="3" count="3">
            <x v="25"/>
            <x v="27"/>
            <x v="47"/>
          </reference>
        </references>
      </pivotArea>
    </format>
    <format dxfId="818">
      <pivotArea dataOnly="0" labelOnly="1" outline="0" fieldPosition="0">
        <references count="2">
          <reference field="2" count="1" selected="0">
            <x v="2"/>
          </reference>
          <reference field="3" count="1">
            <x v="4"/>
          </reference>
        </references>
      </pivotArea>
    </format>
    <format dxfId="817">
      <pivotArea dataOnly="0" labelOnly="1" outline="0" fieldPosition="0">
        <references count="2">
          <reference field="2" count="1" selected="0">
            <x v="5"/>
          </reference>
          <reference field="3" count="3">
            <x v="6"/>
            <x v="7"/>
            <x v="22"/>
          </reference>
        </references>
      </pivotArea>
    </format>
    <format dxfId="816">
      <pivotArea dataOnly="0" labelOnly="1" outline="0" fieldPosition="0">
        <references count="2">
          <reference field="2" count="1" selected="0">
            <x v="5"/>
          </reference>
          <reference field="3" count="1">
            <x v="30"/>
          </reference>
        </references>
      </pivotArea>
    </format>
    <format dxfId="815">
      <pivotArea dataOnly="0" labelOnly="1" outline="0" fieldPosition="0">
        <references count="2">
          <reference field="2" count="1" selected="0">
            <x v="6"/>
          </reference>
          <reference field="3" count="3">
            <x v="9"/>
            <x v="10"/>
            <x v="11"/>
          </reference>
        </references>
      </pivotArea>
    </format>
    <format dxfId="814">
      <pivotArea dataOnly="0" labelOnly="1" outline="0" fieldPosition="0">
        <references count="2">
          <reference field="2" count="1" selected="0">
            <x v="8"/>
          </reference>
          <reference field="3" count="1">
            <x v="12"/>
          </reference>
        </references>
      </pivotArea>
    </format>
    <format dxfId="813">
      <pivotArea dataOnly="0" labelOnly="1" outline="0" fieldPosition="0">
        <references count="2">
          <reference field="2" count="1" selected="0">
            <x v="9"/>
          </reference>
          <reference field="3" count="2">
            <x v="13"/>
            <x v="14"/>
          </reference>
        </references>
      </pivotArea>
    </format>
    <format dxfId="812">
      <pivotArea dataOnly="0" labelOnly="1" outline="0" fieldPosition="0">
        <references count="2">
          <reference field="2" count="1" selected="0">
            <x v="11"/>
          </reference>
          <reference field="3" count="1">
            <x v="39"/>
          </reference>
        </references>
      </pivotArea>
    </format>
    <format dxfId="811">
      <pivotArea dataOnly="0" labelOnly="1" outline="0" fieldPosition="0">
        <references count="2">
          <reference field="2" count="1" selected="0">
            <x v="12"/>
          </reference>
          <reference field="3" count="7">
            <x v="1"/>
            <x v="5"/>
            <x v="16"/>
            <x v="17"/>
            <x v="19"/>
            <x v="20"/>
            <x v="21"/>
          </reference>
        </references>
      </pivotArea>
    </format>
    <format dxfId="810">
      <pivotArea dataOnly="0" labelOnly="1" outline="0" fieldPosition="0">
        <references count="2">
          <reference field="2" count="1" selected="0">
            <x v="12"/>
          </reference>
          <reference field="3" count="2">
            <x v="23"/>
            <x v="29"/>
          </reference>
        </references>
      </pivotArea>
    </format>
    <format dxfId="809">
      <pivotArea dataOnly="0" labelOnly="1" outline="0" fieldPosition="0">
        <references count="2">
          <reference field="2" count="1" selected="0">
            <x v="12"/>
          </reference>
          <reference field="3" count="5">
            <x v="36"/>
            <x v="38"/>
            <x v="42"/>
            <x v="44"/>
            <x v="45"/>
          </reference>
        </references>
      </pivotArea>
    </format>
    <format dxfId="808">
      <pivotArea dataOnly="0" labelOnly="1" outline="0" fieldPosition="0">
        <references count="2">
          <reference field="2" count="1" selected="0">
            <x v="13"/>
          </reference>
          <reference field="3" count="1">
            <x v="0"/>
          </reference>
        </references>
      </pivotArea>
    </format>
    <format dxfId="807">
      <pivotArea dataOnly="0" labelOnly="1" outline="0" fieldPosition="0">
        <references count="2">
          <reference field="2" count="1" selected="0">
            <x v="14"/>
          </reference>
          <reference field="3" count="1">
            <x v="3"/>
          </reference>
        </references>
      </pivotArea>
    </format>
    <format dxfId="806">
      <pivotArea dataOnly="0" labelOnly="1" outline="0" fieldPosition="0">
        <references count="2">
          <reference field="2" count="1" selected="0">
            <x v="16"/>
          </reference>
          <reference field="3" count="3">
            <x v="8"/>
            <x v="18"/>
            <x v="46"/>
          </reference>
        </references>
      </pivotArea>
    </format>
    <format dxfId="805">
      <pivotArea dataOnly="0" labelOnly="1" outline="0" fieldPosition="0">
        <references count="2">
          <reference field="2" count="1" selected="0">
            <x v="17"/>
          </reference>
          <reference field="3" count="3">
            <x v="26"/>
            <x v="28"/>
            <x v="48"/>
          </reference>
        </references>
      </pivotArea>
    </format>
    <format dxfId="804">
      <pivotArea dataOnly="0" labelOnly="1" outline="0" fieldPosition="0">
        <references count="2">
          <reference field="2" count="1" selected="0">
            <x v="19"/>
          </reference>
          <reference field="3" count="1">
            <x v="15"/>
          </reference>
        </references>
      </pivotArea>
    </format>
    <format dxfId="803">
      <pivotArea dataOnly="0" labelOnly="1" outline="0" fieldPosition="0">
        <references count="2">
          <reference field="2" count="1" selected="0">
            <x v="19"/>
          </reference>
          <reference field="3" count="5">
            <x v="32"/>
            <x v="33"/>
            <x v="37"/>
            <x v="40"/>
            <x v="41"/>
          </reference>
        </references>
      </pivotArea>
    </format>
    <format dxfId="802">
      <pivotArea dataOnly="0" labelOnly="1" outline="0" fieldPosition="0">
        <references count="2">
          <reference field="2" count="1" selected="0">
            <x v="21"/>
          </reference>
          <reference field="3" count="1">
            <x v="34"/>
          </reference>
        </references>
      </pivotArea>
    </format>
    <format dxfId="801">
      <pivotArea dataOnly="0" labelOnly="1" outline="0" fieldPosition="0">
        <references count="2">
          <reference field="2" count="1" selected="0">
            <x v="22"/>
          </reference>
          <reference field="3" count="2">
            <x v="31"/>
            <x v="35"/>
          </reference>
        </references>
      </pivotArea>
    </format>
    <format dxfId="800">
      <pivotArea dataOnly="0" labelOnly="1" outline="0" fieldPosition="0">
        <references count="2">
          <reference field="2" count="1" selected="0">
            <x v="25"/>
          </reference>
          <reference field="3" count="2">
            <x v="24"/>
            <x v="43"/>
          </reference>
        </references>
      </pivotArea>
    </format>
    <format dxfId="799">
      <pivotArea dataOnly="0" labelOnly="1" outline="0" fieldPosition="0">
        <references count="3">
          <reference field="2" count="1" selected="0">
            <x v="0"/>
          </reference>
          <reference field="3" count="1" selected="0">
            <x v="2"/>
          </reference>
          <reference field="4" count="1">
            <x v="6"/>
          </reference>
        </references>
      </pivotArea>
    </format>
    <format dxfId="798">
      <pivotArea dataOnly="0" labelOnly="1" outline="0" fieldPosition="0">
        <references count="3">
          <reference field="2" count="1" selected="0">
            <x v="1"/>
          </reference>
          <reference field="3" count="1" selected="0">
            <x v="25"/>
          </reference>
          <reference field="4" count="1">
            <x v="3"/>
          </reference>
        </references>
      </pivotArea>
    </format>
    <format dxfId="797">
      <pivotArea dataOnly="0" labelOnly="1" outline="0" fieldPosition="0">
        <references count="3">
          <reference field="2" count="1" selected="0">
            <x v="1"/>
          </reference>
          <reference field="3" count="1" selected="0">
            <x v="27"/>
          </reference>
          <reference field="4" count="1">
            <x v="3"/>
          </reference>
        </references>
      </pivotArea>
    </format>
    <format dxfId="796">
      <pivotArea dataOnly="0" labelOnly="1" outline="0" fieldPosition="0">
        <references count="3">
          <reference field="2" count="1" selected="0">
            <x v="1"/>
          </reference>
          <reference field="3" count="1" selected="0">
            <x v="47"/>
          </reference>
          <reference field="4" count="1">
            <x v="3"/>
          </reference>
        </references>
      </pivotArea>
    </format>
    <format dxfId="795">
      <pivotArea dataOnly="0" labelOnly="1" outline="0" fieldPosition="0">
        <references count="3">
          <reference field="2" count="1" selected="0">
            <x v="6"/>
          </reference>
          <reference field="3" count="1" selected="0">
            <x v="9"/>
          </reference>
          <reference field="4" count="1">
            <x v="2"/>
          </reference>
        </references>
      </pivotArea>
    </format>
    <format dxfId="794">
      <pivotArea dataOnly="0" labelOnly="1" outline="0" fieldPosition="0">
        <references count="3">
          <reference field="2" count="1" selected="0">
            <x v="9"/>
          </reference>
          <reference field="3" count="1" selected="0">
            <x v="13"/>
          </reference>
          <reference field="4" count="1">
            <x v="6"/>
          </reference>
        </references>
      </pivotArea>
    </format>
    <format dxfId="793">
      <pivotArea dataOnly="0" labelOnly="1" outline="0" fieldPosition="0">
        <references count="3">
          <reference field="2" count="1" selected="0">
            <x v="12"/>
          </reference>
          <reference field="3" count="1" selected="0">
            <x v="5"/>
          </reference>
          <reference field="4" count="1">
            <x v="6"/>
          </reference>
        </references>
      </pivotArea>
    </format>
    <format dxfId="792">
      <pivotArea dataOnly="0" labelOnly="1" outline="0" fieldPosition="0">
        <references count="3">
          <reference field="2" count="1" selected="0">
            <x v="12"/>
          </reference>
          <reference field="3" count="1" selected="0">
            <x v="17"/>
          </reference>
          <reference field="4" count="1">
            <x v="6"/>
          </reference>
        </references>
      </pivotArea>
    </format>
    <format dxfId="791">
      <pivotArea dataOnly="0" labelOnly="1" outline="0" fieldPosition="0">
        <references count="3">
          <reference field="2" count="1" selected="0">
            <x v="12"/>
          </reference>
          <reference field="3" count="1" selected="0">
            <x v="21"/>
          </reference>
          <reference field="4" count="1">
            <x v="6"/>
          </reference>
        </references>
      </pivotArea>
    </format>
    <format dxfId="790">
      <pivotArea dataOnly="0" labelOnly="1" outline="0" fieldPosition="0">
        <references count="3">
          <reference field="2" count="1" selected="0">
            <x v="12"/>
          </reference>
          <reference field="3" count="1" selected="0">
            <x v="23"/>
          </reference>
          <reference field="4" count="1">
            <x v="4"/>
          </reference>
        </references>
      </pivotArea>
    </format>
    <format dxfId="789">
      <pivotArea dataOnly="0" labelOnly="1" outline="0" fieldPosition="0">
        <references count="3">
          <reference field="2" count="1" selected="0">
            <x v="12"/>
          </reference>
          <reference field="3" count="1" selected="0">
            <x v="29"/>
          </reference>
          <reference field="4" count="1">
            <x v="6"/>
          </reference>
        </references>
      </pivotArea>
    </format>
    <format dxfId="788">
      <pivotArea dataOnly="0" labelOnly="1" outline="0" fieldPosition="0">
        <references count="3">
          <reference field="2" count="1" selected="0">
            <x v="12"/>
          </reference>
          <reference field="3" count="1" selected="0">
            <x v="36"/>
          </reference>
          <reference field="4" count="1">
            <x v="6"/>
          </reference>
        </references>
      </pivotArea>
    </format>
    <format dxfId="787">
      <pivotArea dataOnly="0" labelOnly="1" outline="0" fieldPosition="0">
        <references count="3">
          <reference field="2" count="1" selected="0">
            <x v="12"/>
          </reference>
          <reference field="3" count="1" selected="0">
            <x v="38"/>
          </reference>
          <reference field="4" count="1">
            <x v="6"/>
          </reference>
        </references>
      </pivotArea>
    </format>
    <format dxfId="786">
      <pivotArea dataOnly="0" labelOnly="1" outline="0" fieldPosition="0">
        <references count="3">
          <reference field="2" count="1" selected="0">
            <x v="12"/>
          </reference>
          <reference field="3" count="1" selected="0">
            <x v="44"/>
          </reference>
          <reference field="4" count="1">
            <x v="6"/>
          </reference>
        </references>
      </pivotArea>
    </format>
    <format dxfId="785">
      <pivotArea dataOnly="0" labelOnly="1" outline="0" fieldPosition="0">
        <references count="3">
          <reference field="2" count="1" selected="0">
            <x v="12"/>
          </reference>
          <reference field="3" count="1" selected="0">
            <x v="45"/>
          </reference>
          <reference field="4" count="1">
            <x v="6"/>
          </reference>
        </references>
      </pivotArea>
    </format>
    <format dxfId="784">
      <pivotArea dataOnly="0" labelOnly="1" outline="0" fieldPosition="0">
        <references count="3">
          <reference field="2" count="1" selected="0">
            <x v="14"/>
          </reference>
          <reference field="3" count="1" selected="0">
            <x v="3"/>
          </reference>
          <reference field="4" count="1">
            <x v="6"/>
          </reference>
        </references>
      </pivotArea>
    </format>
    <format dxfId="783">
      <pivotArea dataOnly="0" labelOnly="1" outline="0" fieldPosition="0">
        <references count="3">
          <reference field="2" count="1" selected="0">
            <x v="16"/>
          </reference>
          <reference field="3" count="1" selected="0">
            <x v="8"/>
          </reference>
          <reference field="4" count="1">
            <x v="2"/>
          </reference>
        </references>
      </pivotArea>
    </format>
    <format dxfId="782">
      <pivotArea dataOnly="0" labelOnly="1" outline="0" fieldPosition="0">
        <references count="3">
          <reference field="2" count="1" selected="0">
            <x v="16"/>
          </reference>
          <reference field="3" count="1" selected="0">
            <x v="18"/>
          </reference>
          <reference field="4" count="1">
            <x v="6"/>
          </reference>
        </references>
      </pivotArea>
    </format>
    <format dxfId="781">
      <pivotArea dataOnly="0" labelOnly="1" outline="0" fieldPosition="0">
        <references count="3">
          <reference field="2" count="1" selected="0">
            <x v="16"/>
          </reference>
          <reference field="3" count="1" selected="0">
            <x v="46"/>
          </reference>
          <reference field="4" count="1">
            <x v="6"/>
          </reference>
        </references>
      </pivotArea>
    </format>
    <format dxfId="780">
      <pivotArea dataOnly="0" labelOnly="1" outline="0" fieldPosition="0">
        <references count="3">
          <reference field="2" count="1" selected="0">
            <x v="17"/>
          </reference>
          <reference field="3" count="1" selected="0">
            <x v="26"/>
          </reference>
          <reference field="4" count="1">
            <x v="3"/>
          </reference>
        </references>
      </pivotArea>
    </format>
    <format dxfId="779">
      <pivotArea dataOnly="0" labelOnly="1" outline="0" fieldPosition="0">
        <references count="3">
          <reference field="2" count="1" selected="0">
            <x v="17"/>
          </reference>
          <reference field="3" count="1" selected="0">
            <x v="28"/>
          </reference>
          <reference field="4" count="1">
            <x v="3"/>
          </reference>
        </references>
      </pivotArea>
    </format>
    <format dxfId="778">
      <pivotArea dataOnly="0" labelOnly="1" outline="0" fieldPosition="0">
        <references count="3">
          <reference field="2" count="1" selected="0">
            <x v="17"/>
          </reference>
          <reference field="3" count="1" selected="0">
            <x v="48"/>
          </reference>
          <reference field="4" count="1">
            <x v="3"/>
          </reference>
        </references>
      </pivotArea>
    </format>
    <format dxfId="777">
      <pivotArea dataOnly="0" labelOnly="1" outline="0" fieldPosition="0">
        <references count="3">
          <reference field="2" count="1" selected="0">
            <x v="19"/>
          </reference>
          <reference field="3" count="1" selected="0">
            <x v="41"/>
          </reference>
          <reference field="4" count="2">
            <x v="4"/>
            <x v="6"/>
          </reference>
        </references>
      </pivotArea>
    </format>
    <format dxfId="776">
      <pivotArea dataOnly="0" labelOnly="1" outline="0" fieldPosition="0">
        <references count="3">
          <reference field="2" count="1" selected="0">
            <x v="21"/>
          </reference>
          <reference field="3" count="1" selected="0">
            <x v="34"/>
          </reference>
          <reference field="4" count="1">
            <x v="2"/>
          </reference>
        </references>
      </pivotArea>
    </format>
    <format dxfId="775">
      <pivotArea dataOnly="0" labelOnly="1" outline="0" fieldPosition="0">
        <references count="3">
          <reference field="2" count="1" selected="0">
            <x v="25"/>
          </reference>
          <reference field="3" count="1" selected="0">
            <x v="24"/>
          </reference>
          <reference field="4" count="1">
            <x v="0"/>
          </reference>
        </references>
      </pivotArea>
    </format>
    <format dxfId="774">
      <pivotArea dataOnly="0" labelOnly="1" outline="0" fieldPosition="0">
        <references count="3">
          <reference field="2" count="1" selected="0">
            <x v="25"/>
          </reference>
          <reference field="3" count="1" selected="0">
            <x v="43"/>
          </reference>
          <reference field="4" count="1">
            <x v="6"/>
          </reference>
        </references>
      </pivotArea>
    </format>
    <format dxfId="773">
      <pivotArea dataOnly="0" labelOnly="1" outline="0" fieldPosition="0">
        <references count="4">
          <reference field="2" count="1" selected="0">
            <x v="6"/>
          </reference>
          <reference field="3" count="1" selected="0">
            <x v="9"/>
          </reference>
          <reference field="4" count="1" selected="0">
            <x v="2"/>
          </reference>
          <reference field="12" count="1">
            <x v="0"/>
          </reference>
        </references>
      </pivotArea>
    </format>
    <format dxfId="772">
      <pivotArea dataOnly="0" labelOnly="1" outline="0" fieldPosition="0">
        <references count="4">
          <reference field="2" count="1" selected="0">
            <x v="16"/>
          </reference>
          <reference field="3" count="1" selected="0">
            <x v="8"/>
          </reference>
          <reference field="4" count="1" selected="0">
            <x v="2"/>
          </reference>
          <reference field="12" count="1">
            <x v="0"/>
          </reference>
        </references>
      </pivotArea>
    </format>
    <format dxfId="771">
      <pivotArea dataOnly="0" labelOnly="1" outline="0" fieldPosition="0">
        <references count="4">
          <reference field="2" count="1" selected="0">
            <x v="21"/>
          </reference>
          <reference field="3" count="1" selected="0">
            <x v="34"/>
          </reference>
          <reference field="4" count="1" selected="0">
            <x v="2"/>
          </reference>
          <reference field="12" count="1">
            <x v="0"/>
          </reference>
        </references>
      </pivotArea>
    </format>
    <format dxfId="770">
      <pivotArea dataOnly="0" labelOnly="1" outline="0" fieldPosition="0">
        <references count="4">
          <reference field="2" count="1" selected="0">
            <x v="25"/>
          </reference>
          <reference field="3" count="1" selected="0">
            <x v="24"/>
          </reference>
          <reference field="4" count="1" selected="0">
            <x v="0"/>
          </reference>
          <reference field="12" count="1">
            <x v="0"/>
          </reference>
        </references>
      </pivotArea>
    </format>
    <format dxfId="769">
      <pivotArea dataOnly="0" labelOnly="1" outline="0" fieldPosition="0">
        <references count="5">
          <reference field="2" count="1" selected="0">
            <x v="6"/>
          </reference>
          <reference field="3" count="1" selected="0">
            <x v="9"/>
          </reference>
          <reference field="4" count="1" selected="0">
            <x v="2"/>
          </reference>
          <reference field="6" count="2">
            <x v="2"/>
            <x v="7"/>
          </reference>
          <reference field="12" count="1" selected="0">
            <x v="0"/>
          </reference>
        </references>
      </pivotArea>
    </format>
    <format dxfId="768">
      <pivotArea dataOnly="0" labelOnly="1" outline="0" fieldPosition="0">
        <references count="5">
          <reference field="2" count="1" selected="0">
            <x v="16"/>
          </reference>
          <reference field="3" count="1" selected="0">
            <x v="8"/>
          </reference>
          <reference field="4" count="1" selected="0">
            <x v="2"/>
          </reference>
          <reference field="6" count="2">
            <x v="2"/>
            <x v="7"/>
          </reference>
          <reference field="12" count="1" selected="0">
            <x v="0"/>
          </reference>
        </references>
      </pivotArea>
    </format>
    <format dxfId="767">
      <pivotArea dataOnly="0" labelOnly="1" outline="0" fieldPosition="0">
        <references count="5">
          <reference field="2" count="1" selected="0">
            <x v="21"/>
          </reference>
          <reference field="3" count="1" selected="0">
            <x v="34"/>
          </reference>
          <reference field="4" count="1" selected="0">
            <x v="2"/>
          </reference>
          <reference field="6" count="2">
            <x v="2"/>
            <x v="7"/>
          </reference>
          <reference field="12" count="1" selected="0">
            <x v="0"/>
          </reference>
        </references>
      </pivotArea>
    </format>
    <format dxfId="766">
      <pivotArea dataOnly="0" labelOnly="1" outline="0" fieldPosition="0">
        <references count="5">
          <reference field="2" count="1" selected="0">
            <x v="22"/>
          </reference>
          <reference field="3" count="1" selected="0">
            <x v="35"/>
          </reference>
          <reference field="4" count="1" selected="0">
            <x v="0"/>
          </reference>
          <reference field="6" count="2">
            <x v="4"/>
            <x v="5"/>
          </reference>
          <reference field="12" count="1" selected="0">
            <x v="0"/>
          </reference>
        </references>
      </pivotArea>
    </format>
    <format dxfId="765">
      <pivotArea dataOnly="0" labelOnly="1" outline="0" fieldPosition="0">
        <references count="5">
          <reference field="2" count="1" selected="0">
            <x v="25"/>
          </reference>
          <reference field="3" count="1" selected="0">
            <x v="24"/>
          </reference>
          <reference field="4" count="1" selected="0">
            <x v="0"/>
          </reference>
          <reference field="6" count="2">
            <x v="4"/>
            <x v="5"/>
          </reference>
          <reference field="12" count="1" selected="0">
            <x v="0"/>
          </reference>
        </references>
      </pivotArea>
    </format>
    <format dxfId="764">
      <pivotArea dataOnly="0" labelOnly="1" outline="0" fieldPosition="0">
        <references count="6">
          <reference field="2" count="1" selected="0">
            <x v="25"/>
          </reference>
          <reference field="3" count="1" selected="0">
            <x v="24"/>
          </reference>
          <reference field="4" count="1" selected="0">
            <x v="0"/>
          </reference>
          <reference field="6" count="1" selected="0">
            <x v="4"/>
          </reference>
          <reference field="7" count="1">
            <x v="4"/>
          </reference>
          <reference field="12" count="1" selected="0">
            <x v="0"/>
          </reference>
        </references>
      </pivotArea>
    </format>
    <format dxfId="763">
      <pivotArea dataOnly="0" labelOnly="1" outline="0" fieldPosition="0">
        <references count="7">
          <reference field="2" count="1" selected="0">
            <x v="6"/>
          </reference>
          <reference field="3" count="1" selected="0">
            <x v="9"/>
          </reference>
          <reference field="4" count="1" selected="0">
            <x v="2"/>
          </reference>
          <reference field="6" count="1" selected="0">
            <x v="2"/>
          </reference>
          <reference field="7" count="1" selected="0">
            <x v="1"/>
          </reference>
          <reference field="8" count="3">
            <x v="0"/>
            <x v="1"/>
            <x v="5"/>
          </reference>
          <reference field="12" count="1" selected="0">
            <x v="0"/>
          </reference>
        </references>
      </pivotArea>
    </format>
    <format dxfId="762">
      <pivotArea dataOnly="0" labelOnly="1" outline="0" fieldPosition="0">
        <references count="7">
          <reference field="2" count="1" selected="0">
            <x v="6"/>
          </reference>
          <reference field="3" count="1" selected="0">
            <x v="9"/>
          </reference>
          <reference field="4" count="1" selected="0">
            <x v="2"/>
          </reference>
          <reference field="6" count="1" selected="0">
            <x v="7"/>
          </reference>
          <reference field="7" count="1" selected="0">
            <x v="1"/>
          </reference>
          <reference field="8" count="3">
            <x v="0"/>
            <x v="1"/>
            <x v="5"/>
          </reference>
          <reference field="12" count="1" selected="0">
            <x v="0"/>
          </reference>
        </references>
      </pivotArea>
    </format>
    <format dxfId="761">
      <pivotArea dataOnly="0" labelOnly="1" outline="0" fieldPosition="0">
        <references count="7">
          <reference field="2" count="1" selected="0">
            <x v="16"/>
          </reference>
          <reference field="3" count="1" selected="0">
            <x v="8"/>
          </reference>
          <reference field="4" count="1" selected="0">
            <x v="2"/>
          </reference>
          <reference field="6" count="1" selected="0">
            <x v="2"/>
          </reference>
          <reference field="7" count="1" selected="0">
            <x v="1"/>
          </reference>
          <reference field="8" count="3">
            <x v="0"/>
            <x v="1"/>
            <x v="5"/>
          </reference>
          <reference field="12" count="1" selected="0">
            <x v="0"/>
          </reference>
        </references>
      </pivotArea>
    </format>
    <format dxfId="760">
      <pivotArea dataOnly="0" labelOnly="1" outline="0" fieldPosition="0">
        <references count="7">
          <reference field="2" count="1" selected="0">
            <x v="16"/>
          </reference>
          <reference field="3" count="1" selected="0">
            <x v="8"/>
          </reference>
          <reference field="4" count="1" selected="0">
            <x v="2"/>
          </reference>
          <reference field="6" count="1" selected="0">
            <x v="7"/>
          </reference>
          <reference field="7" count="1" selected="0">
            <x v="1"/>
          </reference>
          <reference field="8" count="3">
            <x v="0"/>
            <x v="1"/>
            <x v="5"/>
          </reference>
          <reference field="12" count="1" selected="0">
            <x v="0"/>
          </reference>
        </references>
      </pivotArea>
    </format>
    <format dxfId="759">
      <pivotArea dataOnly="0" labelOnly="1" outline="0" fieldPosition="0">
        <references count="7">
          <reference field="2" count="1" selected="0">
            <x v="21"/>
          </reference>
          <reference field="3" count="1" selected="0">
            <x v="34"/>
          </reference>
          <reference field="4" count="1" selected="0">
            <x v="2"/>
          </reference>
          <reference field="6" count="1" selected="0">
            <x v="2"/>
          </reference>
          <reference field="7" count="1" selected="0">
            <x v="1"/>
          </reference>
          <reference field="8" count="2">
            <x v="0"/>
            <x v="1"/>
          </reference>
          <reference field="12" count="1" selected="0">
            <x v="0"/>
          </reference>
        </references>
      </pivotArea>
    </format>
    <format dxfId="758">
      <pivotArea dataOnly="0" labelOnly="1" outline="0" fieldPosition="0">
        <references count="7">
          <reference field="2" count="1" selected="0">
            <x v="21"/>
          </reference>
          <reference field="3" count="1" selected="0">
            <x v="34"/>
          </reference>
          <reference field="4" count="1" selected="0">
            <x v="2"/>
          </reference>
          <reference field="6" count="1" selected="0">
            <x v="7"/>
          </reference>
          <reference field="7" count="1" selected="0">
            <x v="1"/>
          </reference>
          <reference field="8" count="2">
            <x v="0"/>
            <x v="1"/>
          </reference>
          <reference field="12" count="1" selected="0">
            <x v="0"/>
          </reference>
        </references>
      </pivotArea>
    </format>
    <format dxfId="757">
      <pivotArea dataOnly="0" labelOnly="1" outline="0" fieldPosition="0">
        <references count="7">
          <reference field="2" count="1" selected="0">
            <x v="25"/>
          </reference>
          <reference field="3" count="1" selected="0">
            <x v="24"/>
          </reference>
          <reference field="4" count="1" selected="0">
            <x v="0"/>
          </reference>
          <reference field="6" count="1" selected="0">
            <x v="4"/>
          </reference>
          <reference field="7" count="1" selected="0">
            <x v="4"/>
          </reference>
          <reference field="8" count="1">
            <x v="4"/>
          </reference>
          <reference field="12" count="1" selected="0">
            <x v="0"/>
          </reference>
        </references>
      </pivotArea>
    </format>
    <format dxfId="756">
      <pivotArea dataOnly="0" labelOnly="1" outline="0" fieldPosition="0">
        <references count="7">
          <reference field="2" count="1" selected="0">
            <x v="25"/>
          </reference>
          <reference field="3" count="1" selected="0">
            <x v="24"/>
          </reference>
          <reference field="4" count="1" selected="0">
            <x v="0"/>
          </reference>
          <reference field="6" count="1" selected="0">
            <x v="5"/>
          </reference>
          <reference field="7" count="1" selected="0">
            <x v="4"/>
          </reference>
          <reference field="8" count="1">
            <x v="3"/>
          </reference>
          <reference field="12" count="1" selected="0">
            <x v="0"/>
          </reference>
        </references>
      </pivotArea>
    </format>
    <format dxfId="755">
      <pivotArea dataOnly="0" labelOnly="1" outline="0" fieldPosition="0">
        <references count="8">
          <reference field="2" count="1" selected="0">
            <x v="22"/>
          </reference>
          <reference field="3" count="1" selected="0">
            <x v="35"/>
          </reference>
          <reference field="4" count="1" selected="0">
            <x v="0"/>
          </reference>
          <reference field="6" count="1" selected="0">
            <x v="4"/>
          </reference>
          <reference field="7" count="1" selected="0">
            <x v="4"/>
          </reference>
          <reference field="8" count="1" selected="0">
            <x v="2"/>
          </reference>
          <reference field="10" count="1">
            <x v="6"/>
          </reference>
          <reference field="12" count="1" selected="0">
            <x v="0"/>
          </reference>
        </references>
      </pivotArea>
    </format>
    <format dxfId="754">
      <pivotArea dataOnly="0" labelOnly="1" outline="0" fieldPosition="0">
        <references count="8">
          <reference field="2" count="1" selected="0">
            <x v="22"/>
          </reference>
          <reference field="3" count="1" selected="0">
            <x v="35"/>
          </reference>
          <reference field="4" count="1" selected="0">
            <x v="0"/>
          </reference>
          <reference field="6" count="1" selected="0">
            <x v="5"/>
          </reference>
          <reference field="7" count="1" selected="0">
            <x v="4"/>
          </reference>
          <reference field="8" count="1" selected="0">
            <x v="2"/>
          </reference>
          <reference field="10" count="1">
            <x v="6"/>
          </reference>
          <reference field="12" count="1" selected="0">
            <x v="0"/>
          </reference>
        </references>
      </pivotArea>
    </format>
    <format dxfId="753">
      <pivotArea dataOnly="0" labelOnly="1" outline="0" fieldPosition="0">
        <references count="8">
          <reference field="2" count="1" selected="0">
            <x v="25"/>
          </reference>
          <reference field="3" count="1" selected="0">
            <x v="24"/>
          </reference>
          <reference field="4" count="1" selected="0">
            <x v="0"/>
          </reference>
          <reference field="6" count="1" selected="0">
            <x v="4"/>
          </reference>
          <reference field="7" count="1" selected="0">
            <x v="4"/>
          </reference>
          <reference field="8" count="1" selected="0">
            <x v="4"/>
          </reference>
          <reference field="10" count="1">
            <x v="6"/>
          </reference>
          <reference field="12" count="1" selected="0">
            <x v="0"/>
          </reference>
        </references>
      </pivotArea>
    </format>
    <format dxfId="752">
      <pivotArea dataOnly="0" labelOnly="1" outline="0" fieldPosition="0">
        <references count="8">
          <reference field="2" count="1" selected="0">
            <x v="25"/>
          </reference>
          <reference field="3" count="1" selected="0">
            <x v="24"/>
          </reference>
          <reference field="4" count="1" selected="0">
            <x v="0"/>
          </reference>
          <reference field="6" count="1" selected="0">
            <x v="5"/>
          </reference>
          <reference field="7" count="1" selected="0">
            <x v="4"/>
          </reference>
          <reference field="8" count="1" selected="0">
            <x v="3"/>
          </reference>
          <reference field="10" count="1">
            <x v="6"/>
          </reference>
          <reference field="12" count="1" selected="0">
            <x v="0"/>
          </reference>
        </references>
      </pivotArea>
    </format>
    <format dxfId="751">
      <pivotArea field="2" type="button" dataOnly="0" labelOnly="1" outline="0" axis="axisRow" fieldPosition="0"/>
    </format>
    <format dxfId="750">
      <pivotArea field="3" type="button" dataOnly="0" labelOnly="1" outline="0" axis="axisRow" fieldPosition="1"/>
    </format>
    <format dxfId="749">
      <pivotArea field="4" type="button" dataOnly="0" labelOnly="1" outline="0" axis="axisRow" fieldPosition="2"/>
    </format>
    <format dxfId="748">
      <pivotArea field="12" type="button" dataOnly="0" labelOnly="1" outline="0" axis="axisRow" fieldPosition="3"/>
    </format>
    <format dxfId="747">
      <pivotArea field="6" type="button" dataOnly="0" labelOnly="1" outline="0" axis="axisRow" fieldPosition="4"/>
    </format>
    <format dxfId="746">
      <pivotArea field="7" type="button" dataOnly="0" labelOnly="1" outline="0" axis="axisRow" fieldPosition="5"/>
    </format>
    <format dxfId="745">
      <pivotArea field="8" type="button" dataOnly="0" labelOnly="1" outline="0" axis="axisRow" fieldPosition="6"/>
    </format>
    <format dxfId="744">
      <pivotArea field="10" type="button" dataOnly="0" labelOnly="1" outline="0" axis="axisRow" fieldPosition="7"/>
    </format>
    <format dxfId="743">
      <pivotArea field="2" type="button" dataOnly="0" labelOnly="1" outline="0" axis="axisRow" fieldPosition="0"/>
    </format>
    <format dxfId="742">
      <pivotArea field="3" type="button" dataOnly="0" labelOnly="1" outline="0" axis="axisRow" fieldPosition="1"/>
    </format>
    <format dxfId="741">
      <pivotArea field="4" type="button" dataOnly="0" labelOnly="1" outline="0" axis="axisRow" fieldPosition="2"/>
    </format>
    <format dxfId="740">
      <pivotArea field="12" type="button" dataOnly="0" labelOnly="1" outline="0" axis="axisRow" fieldPosition="3"/>
    </format>
    <format dxfId="739">
      <pivotArea field="6" type="button" dataOnly="0" labelOnly="1" outline="0" axis="axisRow" fieldPosition="4"/>
    </format>
    <format dxfId="738">
      <pivotArea field="7" type="button" dataOnly="0" labelOnly="1" outline="0" axis="axisRow" fieldPosition="5"/>
    </format>
    <format dxfId="737">
      <pivotArea field="8" type="button" dataOnly="0" labelOnly="1" outline="0" axis="axisRow" fieldPosition="6"/>
    </format>
    <format dxfId="736">
      <pivotArea field="10" type="button" dataOnly="0" labelOnly="1" outline="0" axis="axisRow" fieldPosition="7"/>
    </format>
    <format dxfId="735">
      <pivotArea dataOnly="0" labelOnly="1" outline="0" fieldPosition="0">
        <references count="1">
          <reference field="5" count="2">
            <x v="0"/>
            <x v="1"/>
          </reference>
        </references>
      </pivotArea>
    </format>
    <format dxfId="734">
      <pivotArea dataOnly="0" labelOnly="1" outline="0" fieldPosition="0">
        <references count="1">
          <reference field="5" count="2">
            <x v="0"/>
            <x v="1"/>
          </reference>
        </references>
      </pivotArea>
    </format>
    <format dxfId="733">
      <pivotArea dataOnly="0" labelOnly="1" outline="0" fieldPosition="0">
        <references count="1">
          <reference field="5" count="1">
            <x v="2"/>
          </reference>
        </references>
      </pivotArea>
    </format>
    <format dxfId="732">
      <pivotArea dataOnly="0" labelOnly="1" outline="0" fieldPosition="0">
        <references count="1">
          <reference field="5" count="5">
            <x v="3"/>
            <x v="4"/>
            <x v="5"/>
            <x v="6"/>
            <x v="7"/>
          </reference>
        </references>
      </pivotArea>
    </format>
    <format dxfId="731">
      <pivotArea dataOnly="0" labelOnly="1" outline="0" fieldPosition="0">
        <references count="1">
          <reference field="5" count="5">
            <x v="3"/>
            <x v="4"/>
            <x v="5"/>
            <x v="6"/>
            <x v="7"/>
          </reference>
        </references>
      </pivotArea>
    </format>
    <format dxfId="730">
      <pivotArea dataOnly="0" labelOnly="1" outline="0" fieldPosition="0">
        <references count="1">
          <reference field="5" count="2">
            <x v="0"/>
            <x v="1"/>
          </reference>
        </references>
      </pivotArea>
    </format>
    <format dxfId="729">
      <pivotArea dataOnly="0" labelOnly="1" outline="0" fieldPosition="0">
        <references count="1">
          <reference field="5" count="5">
            <x v="3"/>
            <x v="4"/>
            <x v="5"/>
            <x v="6"/>
            <x v="7"/>
          </reference>
        </references>
      </pivotArea>
    </format>
    <format dxfId="728">
      <pivotArea outline="0" fieldPosition="0">
        <references count="1">
          <reference field="5" count="1" selected="0">
            <x v="0"/>
          </reference>
        </references>
      </pivotArea>
    </format>
    <format dxfId="727">
      <pivotArea dataOnly="0" labelOnly="1" outline="0" fieldPosition="0">
        <references count="1">
          <reference field="2" count="14">
            <x v="0"/>
            <x v="1"/>
            <x v="2"/>
            <x v="3"/>
            <x v="4"/>
            <x v="5"/>
            <x v="6"/>
            <x v="7"/>
            <x v="8"/>
            <x v="9"/>
            <x v="10"/>
            <x v="11"/>
            <x v="12"/>
            <x v="13"/>
          </reference>
        </references>
      </pivotArea>
    </format>
    <format dxfId="726">
      <pivotArea dataOnly="0" labelOnly="1" outline="0" fieldPosition="0">
        <references count="1">
          <reference field="2" count="11">
            <x v="14"/>
            <x v="16"/>
            <x v="17"/>
            <x v="18"/>
            <x v="19"/>
            <x v="21"/>
            <x v="22"/>
            <x v="23"/>
            <x v="24"/>
            <x v="25"/>
            <x v="26"/>
          </reference>
        </references>
      </pivotArea>
    </format>
    <format dxfId="725">
      <pivotArea dataOnly="0" labelOnly="1" outline="0" fieldPosition="0">
        <references count="1">
          <reference field="2" count="1">
            <x v="20"/>
          </reference>
        </references>
      </pivotArea>
    </format>
    <format dxfId="724">
      <pivotArea dataOnly="0" labelOnly="1" outline="0" fieldPosition="0">
        <references count="2">
          <reference field="2" count="1" selected="0">
            <x v="0"/>
          </reference>
          <reference field="3" count="1">
            <x v="2"/>
          </reference>
        </references>
      </pivotArea>
    </format>
    <format dxfId="723">
      <pivotArea dataOnly="0" labelOnly="1" outline="0" fieldPosition="0">
        <references count="2">
          <reference field="2" count="1" selected="0">
            <x v="1"/>
          </reference>
          <reference field="3" count="3">
            <x v="25"/>
            <x v="27"/>
            <x v="47"/>
          </reference>
        </references>
      </pivotArea>
    </format>
    <format dxfId="722">
      <pivotArea dataOnly="0" labelOnly="1" outline="0" fieldPosition="0">
        <references count="2">
          <reference field="2" count="1" selected="0">
            <x v="2"/>
          </reference>
          <reference field="3" count="1">
            <x v="4"/>
          </reference>
        </references>
      </pivotArea>
    </format>
    <format dxfId="721">
      <pivotArea dataOnly="0" labelOnly="1" outline="0" fieldPosition="0">
        <references count="2">
          <reference field="2" count="1" selected="0">
            <x v="5"/>
          </reference>
          <reference field="3" count="3">
            <x v="6"/>
            <x v="7"/>
            <x v="22"/>
          </reference>
        </references>
      </pivotArea>
    </format>
    <format dxfId="720">
      <pivotArea dataOnly="0" labelOnly="1" outline="0" fieldPosition="0">
        <references count="2">
          <reference field="2" count="1" selected="0">
            <x v="5"/>
          </reference>
          <reference field="3" count="1">
            <x v="30"/>
          </reference>
        </references>
      </pivotArea>
    </format>
    <format dxfId="719">
      <pivotArea dataOnly="0" labelOnly="1" outline="0" fieldPosition="0">
        <references count="2">
          <reference field="2" count="1" selected="0">
            <x v="6"/>
          </reference>
          <reference field="3" count="3">
            <x v="9"/>
            <x v="10"/>
            <x v="11"/>
          </reference>
        </references>
      </pivotArea>
    </format>
    <format dxfId="718">
      <pivotArea dataOnly="0" labelOnly="1" outline="0" fieldPosition="0">
        <references count="2">
          <reference field="2" count="1" selected="0">
            <x v="8"/>
          </reference>
          <reference field="3" count="1">
            <x v="12"/>
          </reference>
        </references>
      </pivotArea>
    </format>
    <format dxfId="717">
      <pivotArea dataOnly="0" labelOnly="1" outline="0" fieldPosition="0">
        <references count="2">
          <reference field="2" count="1" selected="0">
            <x v="9"/>
          </reference>
          <reference field="3" count="2">
            <x v="13"/>
            <x v="14"/>
          </reference>
        </references>
      </pivotArea>
    </format>
    <format dxfId="716">
      <pivotArea dataOnly="0" labelOnly="1" outline="0" fieldPosition="0">
        <references count="2">
          <reference field="2" count="1" selected="0">
            <x v="11"/>
          </reference>
          <reference field="3" count="1">
            <x v="39"/>
          </reference>
        </references>
      </pivotArea>
    </format>
    <format dxfId="715">
      <pivotArea dataOnly="0" labelOnly="1" outline="0" fieldPosition="0">
        <references count="2">
          <reference field="2" count="1" selected="0">
            <x v="12"/>
          </reference>
          <reference field="3" count="7">
            <x v="1"/>
            <x v="5"/>
            <x v="16"/>
            <x v="17"/>
            <x v="19"/>
            <x v="20"/>
            <x v="21"/>
          </reference>
        </references>
      </pivotArea>
    </format>
    <format dxfId="714">
      <pivotArea dataOnly="0" labelOnly="1" outline="0" fieldPosition="0">
        <references count="2">
          <reference field="2" count="1" selected="0">
            <x v="12"/>
          </reference>
          <reference field="3" count="2">
            <x v="23"/>
            <x v="29"/>
          </reference>
        </references>
      </pivotArea>
    </format>
    <format dxfId="713">
      <pivotArea dataOnly="0" labelOnly="1" outline="0" fieldPosition="0">
        <references count="2">
          <reference field="2" count="1" selected="0">
            <x v="12"/>
          </reference>
          <reference field="3" count="5">
            <x v="36"/>
            <x v="38"/>
            <x v="42"/>
            <x v="44"/>
            <x v="45"/>
          </reference>
        </references>
      </pivotArea>
    </format>
    <format dxfId="712">
      <pivotArea dataOnly="0" labelOnly="1" outline="0" fieldPosition="0">
        <references count="2">
          <reference field="2" count="1" selected="0">
            <x v="13"/>
          </reference>
          <reference field="3" count="1">
            <x v="0"/>
          </reference>
        </references>
      </pivotArea>
    </format>
    <format dxfId="711">
      <pivotArea dataOnly="0" labelOnly="1" outline="0" fieldPosition="0">
        <references count="2">
          <reference field="2" count="1" selected="0">
            <x v="14"/>
          </reference>
          <reference field="3" count="1">
            <x v="3"/>
          </reference>
        </references>
      </pivotArea>
    </format>
    <format dxfId="710">
      <pivotArea dataOnly="0" labelOnly="1" outline="0" fieldPosition="0">
        <references count="2">
          <reference field="2" count="1" selected="0">
            <x v="16"/>
          </reference>
          <reference field="3" count="3">
            <x v="8"/>
            <x v="18"/>
            <x v="46"/>
          </reference>
        </references>
      </pivotArea>
    </format>
    <format dxfId="709">
      <pivotArea dataOnly="0" labelOnly="1" outline="0" fieldPosition="0">
        <references count="2">
          <reference field="2" count="1" selected="0">
            <x v="17"/>
          </reference>
          <reference field="3" count="3">
            <x v="26"/>
            <x v="28"/>
            <x v="48"/>
          </reference>
        </references>
      </pivotArea>
    </format>
    <format dxfId="708">
      <pivotArea dataOnly="0" labelOnly="1" outline="0" fieldPosition="0">
        <references count="2">
          <reference field="2" count="1" selected="0">
            <x v="19"/>
          </reference>
          <reference field="3" count="1">
            <x v="15"/>
          </reference>
        </references>
      </pivotArea>
    </format>
    <format dxfId="707">
      <pivotArea dataOnly="0" labelOnly="1" outline="0" fieldPosition="0">
        <references count="2">
          <reference field="2" count="1" selected="0">
            <x v="19"/>
          </reference>
          <reference field="3" count="5">
            <x v="32"/>
            <x v="33"/>
            <x v="37"/>
            <x v="40"/>
            <x v="41"/>
          </reference>
        </references>
      </pivotArea>
    </format>
    <format dxfId="706">
      <pivotArea dataOnly="0" labelOnly="1" outline="0" fieldPosition="0">
        <references count="2">
          <reference field="2" count="1" selected="0">
            <x v="21"/>
          </reference>
          <reference field="3" count="1">
            <x v="34"/>
          </reference>
        </references>
      </pivotArea>
    </format>
    <format dxfId="705">
      <pivotArea dataOnly="0" labelOnly="1" outline="0" fieldPosition="0">
        <references count="2">
          <reference field="2" count="1" selected="0">
            <x v="22"/>
          </reference>
          <reference field="3" count="2">
            <x v="31"/>
            <x v="35"/>
          </reference>
        </references>
      </pivotArea>
    </format>
    <format dxfId="704">
      <pivotArea dataOnly="0" labelOnly="1" outline="0" fieldPosition="0">
        <references count="2">
          <reference field="2" count="1" selected="0">
            <x v="24"/>
          </reference>
          <reference field="3" count="1">
            <x v="49"/>
          </reference>
        </references>
      </pivotArea>
    </format>
    <format dxfId="703">
      <pivotArea dataOnly="0" labelOnly="1" outline="0" fieldPosition="0">
        <references count="2">
          <reference field="2" count="1" selected="0">
            <x v="25"/>
          </reference>
          <reference field="3" count="2">
            <x v="24"/>
            <x v="43"/>
          </reference>
        </references>
      </pivotArea>
    </format>
    <format dxfId="702">
      <pivotArea dataOnly="0" labelOnly="1" outline="0" fieldPosition="0">
        <references count="3">
          <reference field="2" count="1" selected="0">
            <x v="0"/>
          </reference>
          <reference field="3" count="1" selected="0">
            <x v="2"/>
          </reference>
          <reference field="4" count="1">
            <x v="6"/>
          </reference>
        </references>
      </pivotArea>
    </format>
    <format dxfId="701">
      <pivotArea dataOnly="0" labelOnly="1" outline="0" fieldPosition="0">
        <references count="3">
          <reference field="2" count="1" selected="0">
            <x v="1"/>
          </reference>
          <reference field="3" count="1" selected="0">
            <x v="25"/>
          </reference>
          <reference field="4" count="1">
            <x v="3"/>
          </reference>
        </references>
      </pivotArea>
    </format>
    <format dxfId="700">
      <pivotArea dataOnly="0" labelOnly="1" outline="0" fieldPosition="0">
        <references count="3">
          <reference field="2" count="1" selected="0">
            <x v="1"/>
          </reference>
          <reference field="3" count="1" selected="0">
            <x v="27"/>
          </reference>
          <reference field="4" count="1">
            <x v="3"/>
          </reference>
        </references>
      </pivotArea>
    </format>
    <format dxfId="699">
      <pivotArea dataOnly="0" labelOnly="1" outline="0" fieldPosition="0">
        <references count="3">
          <reference field="2" count="1" selected="0">
            <x v="1"/>
          </reference>
          <reference field="3" count="1" selected="0">
            <x v="47"/>
          </reference>
          <reference field="4" count="1">
            <x v="3"/>
          </reference>
        </references>
      </pivotArea>
    </format>
    <format dxfId="698">
      <pivotArea dataOnly="0" labelOnly="1" outline="0" fieldPosition="0">
        <references count="3">
          <reference field="2" count="1" selected="0">
            <x v="6"/>
          </reference>
          <reference field="3" count="1" selected="0">
            <x v="9"/>
          </reference>
          <reference field="4" count="1">
            <x v="2"/>
          </reference>
        </references>
      </pivotArea>
    </format>
    <format dxfId="697">
      <pivotArea dataOnly="0" labelOnly="1" outline="0" fieldPosition="0">
        <references count="3">
          <reference field="2" count="1" selected="0">
            <x v="9"/>
          </reference>
          <reference field="3" count="1" selected="0">
            <x v="13"/>
          </reference>
          <reference field="4" count="1">
            <x v="6"/>
          </reference>
        </references>
      </pivotArea>
    </format>
    <format dxfId="696">
      <pivotArea dataOnly="0" labelOnly="1" outline="0" fieldPosition="0">
        <references count="3">
          <reference field="2" count="1" selected="0">
            <x v="12"/>
          </reference>
          <reference field="3" count="1" selected="0">
            <x v="5"/>
          </reference>
          <reference field="4" count="1">
            <x v="6"/>
          </reference>
        </references>
      </pivotArea>
    </format>
    <format dxfId="695">
      <pivotArea dataOnly="0" labelOnly="1" outline="0" fieldPosition="0">
        <references count="3">
          <reference field="2" count="1" selected="0">
            <x v="12"/>
          </reference>
          <reference field="3" count="1" selected="0">
            <x v="17"/>
          </reference>
          <reference field="4" count="1">
            <x v="6"/>
          </reference>
        </references>
      </pivotArea>
    </format>
    <format dxfId="694">
      <pivotArea dataOnly="0" labelOnly="1" outline="0" fieldPosition="0">
        <references count="3">
          <reference field="2" count="1" selected="0">
            <x v="12"/>
          </reference>
          <reference field="3" count="1" selected="0">
            <x v="21"/>
          </reference>
          <reference field="4" count="1">
            <x v="6"/>
          </reference>
        </references>
      </pivotArea>
    </format>
    <format dxfId="693">
      <pivotArea dataOnly="0" labelOnly="1" outline="0" fieldPosition="0">
        <references count="3">
          <reference field="2" count="1" selected="0">
            <x v="12"/>
          </reference>
          <reference field="3" count="1" selected="0">
            <x v="23"/>
          </reference>
          <reference field="4" count="1">
            <x v="4"/>
          </reference>
        </references>
      </pivotArea>
    </format>
    <format dxfId="692">
      <pivotArea dataOnly="0" labelOnly="1" outline="0" fieldPosition="0">
        <references count="3">
          <reference field="2" count="1" selected="0">
            <x v="12"/>
          </reference>
          <reference field="3" count="1" selected="0">
            <x v="29"/>
          </reference>
          <reference field="4" count="1">
            <x v="6"/>
          </reference>
        </references>
      </pivotArea>
    </format>
    <format dxfId="691">
      <pivotArea dataOnly="0" labelOnly="1" outline="0" fieldPosition="0">
        <references count="3">
          <reference field="2" count="1" selected="0">
            <x v="12"/>
          </reference>
          <reference field="3" count="1" selected="0">
            <x v="36"/>
          </reference>
          <reference field="4" count="1">
            <x v="6"/>
          </reference>
        </references>
      </pivotArea>
    </format>
    <format dxfId="690">
      <pivotArea dataOnly="0" labelOnly="1" outline="0" fieldPosition="0">
        <references count="3">
          <reference field="2" count="1" selected="0">
            <x v="12"/>
          </reference>
          <reference field="3" count="1" selected="0">
            <x v="38"/>
          </reference>
          <reference field="4" count="1">
            <x v="6"/>
          </reference>
        </references>
      </pivotArea>
    </format>
    <format dxfId="689">
      <pivotArea dataOnly="0" labelOnly="1" outline="0" fieldPosition="0">
        <references count="3">
          <reference field="2" count="1" selected="0">
            <x v="12"/>
          </reference>
          <reference field="3" count="1" selected="0">
            <x v="44"/>
          </reference>
          <reference field="4" count="1">
            <x v="6"/>
          </reference>
        </references>
      </pivotArea>
    </format>
    <format dxfId="688">
      <pivotArea dataOnly="0" labelOnly="1" outline="0" fieldPosition="0">
        <references count="3">
          <reference field="2" count="1" selected="0">
            <x v="12"/>
          </reference>
          <reference field="3" count="1" selected="0">
            <x v="45"/>
          </reference>
          <reference field="4" count="1">
            <x v="6"/>
          </reference>
        </references>
      </pivotArea>
    </format>
    <format dxfId="687">
      <pivotArea dataOnly="0" labelOnly="1" outline="0" fieldPosition="0">
        <references count="3">
          <reference field="2" count="1" selected="0">
            <x v="14"/>
          </reference>
          <reference field="3" count="1" selected="0">
            <x v="3"/>
          </reference>
          <reference field="4" count="1">
            <x v="6"/>
          </reference>
        </references>
      </pivotArea>
    </format>
    <format dxfId="686">
      <pivotArea dataOnly="0" labelOnly="1" outline="0" fieldPosition="0">
        <references count="3">
          <reference field="2" count="1" selected="0">
            <x v="16"/>
          </reference>
          <reference field="3" count="1" selected="0">
            <x v="8"/>
          </reference>
          <reference field="4" count="1">
            <x v="2"/>
          </reference>
        </references>
      </pivotArea>
    </format>
    <format dxfId="685">
      <pivotArea dataOnly="0" labelOnly="1" outline="0" fieldPosition="0">
        <references count="3">
          <reference field="2" count="1" selected="0">
            <x v="16"/>
          </reference>
          <reference field="3" count="1" selected="0">
            <x v="18"/>
          </reference>
          <reference field="4" count="1">
            <x v="6"/>
          </reference>
        </references>
      </pivotArea>
    </format>
    <format dxfId="684">
      <pivotArea dataOnly="0" labelOnly="1" outline="0" fieldPosition="0">
        <references count="3">
          <reference field="2" count="1" selected="0">
            <x v="17"/>
          </reference>
          <reference field="3" count="1" selected="0">
            <x v="26"/>
          </reference>
          <reference field="4" count="1">
            <x v="3"/>
          </reference>
        </references>
      </pivotArea>
    </format>
    <format dxfId="683">
      <pivotArea dataOnly="0" labelOnly="1" outline="0" fieldPosition="0">
        <references count="3">
          <reference field="2" count="1" selected="0">
            <x v="17"/>
          </reference>
          <reference field="3" count="1" selected="0">
            <x v="28"/>
          </reference>
          <reference field="4" count="1">
            <x v="3"/>
          </reference>
        </references>
      </pivotArea>
    </format>
    <format dxfId="682">
      <pivotArea dataOnly="0" labelOnly="1" outline="0" fieldPosition="0">
        <references count="3">
          <reference field="2" count="1" selected="0">
            <x v="17"/>
          </reference>
          <reference field="3" count="1" selected="0">
            <x v="48"/>
          </reference>
          <reference field="4" count="1">
            <x v="3"/>
          </reference>
        </references>
      </pivotArea>
    </format>
    <format dxfId="681">
      <pivotArea dataOnly="0" labelOnly="1" outline="0" fieldPosition="0">
        <references count="3">
          <reference field="2" count="1" selected="0">
            <x v="19"/>
          </reference>
          <reference field="3" count="1" selected="0">
            <x v="41"/>
          </reference>
          <reference field="4" count="2">
            <x v="4"/>
            <x v="6"/>
          </reference>
        </references>
      </pivotArea>
    </format>
    <format dxfId="680">
      <pivotArea dataOnly="0" labelOnly="1" outline="0" fieldPosition="0">
        <references count="3">
          <reference field="2" count="1" selected="0">
            <x v="21"/>
          </reference>
          <reference field="3" count="1" selected="0">
            <x v="34"/>
          </reference>
          <reference field="4" count="1">
            <x v="2"/>
          </reference>
        </references>
      </pivotArea>
    </format>
    <format dxfId="679">
      <pivotArea dataOnly="0" labelOnly="1" outline="0" fieldPosition="0">
        <references count="3">
          <reference field="2" count="1" selected="0">
            <x v="25"/>
          </reference>
          <reference field="3" count="1" selected="0">
            <x v="24"/>
          </reference>
          <reference field="4" count="1">
            <x v="0"/>
          </reference>
        </references>
      </pivotArea>
    </format>
    <format dxfId="678">
      <pivotArea dataOnly="0" labelOnly="1" outline="0" fieldPosition="0">
        <references count="3">
          <reference field="2" count="1" selected="0">
            <x v="25"/>
          </reference>
          <reference field="3" count="1" selected="0">
            <x v="43"/>
          </reference>
          <reference field="4" count="1">
            <x v="6"/>
          </reference>
        </references>
      </pivotArea>
    </format>
    <format dxfId="677">
      <pivotArea dataOnly="0" labelOnly="1" outline="0" fieldPosition="0">
        <references count="4">
          <reference field="2" count="1" selected="0">
            <x v="25"/>
          </reference>
          <reference field="3" count="1" selected="0">
            <x v="24"/>
          </reference>
          <reference field="4" count="1" selected="0">
            <x v="0"/>
          </reference>
          <reference field="12" count="1">
            <x v="0"/>
          </reference>
        </references>
      </pivotArea>
    </format>
    <format dxfId="676">
      <pivotArea dataOnly="0" labelOnly="1" outline="0" fieldPosition="0">
        <references count="5">
          <reference field="2" count="1" selected="0">
            <x v="22"/>
          </reference>
          <reference field="3" count="1" selected="0">
            <x v="35"/>
          </reference>
          <reference field="4" count="1" selected="0">
            <x v="0"/>
          </reference>
          <reference field="6" count="2">
            <x v="4"/>
            <x v="5"/>
          </reference>
          <reference field="12" count="1" selected="0">
            <x v="0"/>
          </reference>
        </references>
      </pivotArea>
    </format>
    <format dxfId="675">
      <pivotArea dataOnly="0" labelOnly="1" outline="0" fieldPosition="0">
        <references count="5">
          <reference field="2" count="1" selected="0">
            <x v="25"/>
          </reference>
          <reference field="3" count="1" selected="0">
            <x v="24"/>
          </reference>
          <reference field="4" count="1" selected="0">
            <x v="0"/>
          </reference>
          <reference field="6" count="2">
            <x v="4"/>
            <x v="5"/>
          </reference>
          <reference field="12" count="1" selected="0">
            <x v="0"/>
          </reference>
        </references>
      </pivotArea>
    </format>
    <format dxfId="674">
      <pivotArea dataOnly="0" labelOnly="1" outline="0" fieldPosition="0">
        <references count="6">
          <reference field="2" count="1" selected="0">
            <x v="25"/>
          </reference>
          <reference field="3" count="1" selected="0">
            <x v="24"/>
          </reference>
          <reference field="4" count="1" selected="0">
            <x v="0"/>
          </reference>
          <reference field="6" count="1" selected="0">
            <x v="4"/>
          </reference>
          <reference field="7" count="1">
            <x v="4"/>
          </reference>
          <reference field="12" count="1" selected="0">
            <x v="0"/>
          </reference>
        </references>
      </pivotArea>
    </format>
    <format dxfId="673">
      <pivotArea dataOnly="0" labelOnly="1" outline="0" fieldPosition="0">
        <references count="7">
          <reference field="2" count="1" selected="0">
            <x v="25"/>
          </reference>
          <reference field="3" count="1" selected="0">
            <x v="24"/>
          </reference>
          <reference field="4" count="1" selected="0">
            <x v="0"/>
          </reference>
          <reference field="6" count="1" selected="0">
            <x v="4"/>
          </reference>
          <reference field="7" count="1" selected="0">
            <x v="4"/>
          </reference>
          <reference field="8" count="1">
            <x v="4"/>
          </reference>
          <reference field="12" count="1" selected="0">
            <x v="0"/>
          </reference>
        </references>
      </pivotArea>
    </format>
    <format dxfId="672">
      <pivotArea dataOnly="0" labelOnly="1" outline="0" fieldPosition="0">
        <references count="7">
          <reference field="2" count="1" selected="0">
            <x v="25"/>
          </reference>
          <reference field="3" count="1" selected="0">
            <x v="24"/>
          </reference>
          <reference field="4" count="1" selected="0">
            <x v="0"/>
          </reference>
          <reference field="6" count="1" selected="0">
            <x v="5"/>
          </reference>
          <reference field="7" count="1" selected="0">
            <x v="4"/>
          </reference>
          <reference field="8" count="1">
            <x v="3"/>
          </reference>
          <reference field="12" count="1" selected="0">
            <x v="0"/>
          </reference>
        </references>
      </pivotArea>
    </format>
    <format dxfId="671">
      <pivotArea dataOnly="0" labelOnly="1" outline="0" fieldPosition="0">
        <references count="8">
          <reference field="2" count="1" selected="0">
            <x v="22"/>
          </reference>
          <reference field="3" count="1" selected="0">
            <x v="35"/>
          </reference>
          <reference field="4" count="1" selected="0">
            <x v="0"/>
          </reference>
          <reference field="6" count="1" selected="0">
            <x v="4"/>
          </reference>
          <reference field="7" count="1" selected="0">
            <x v="4"/>
          </reference>
          <reference field="8" count="1" selected="0">
            <x v="2"/>
          </reference>
          <reference field="10" count="1">
            <x v="6"/>
          </reference>
          <reference field="12" count="1" selected="0">
            <x v="0"/>
          </reference>
        </references>
      </pivotArea>
    </format>
    <format dxfId="670">
      <pivotArea dataOnly="0" labelOnly="1" outline="0" fieldPosition="0">
        <references count="8">
          <reference field="2" count="1" selected="0">
            <x v="22"/>
          </reference>
          <reference field="3" count="1" selected="0">
            <x v="35"/>
          </reference>
          <reference field="4" count="1" selected="0">
            <x v="0"/>
          </reference>
          <reference field="6" count="1" selected="0">
            <x v="5"/>
          </reference>
          <reference field="7" count="1" selected="0">
            <x v="4"/>
          </reference>
          <reference field="8" count="1" selected="0">
            <x v="2"/>
          </reference>
          <reference field="10" count="1">
            <x v="6"/>
          </reference>
          <reference field="12" count="1" selected="0">
            <x v="0"/>
          </reference>
        </references>
      </pivotArea>
    </format>
    <format dxfId="669">
      <pivotArea dataOnly="0" labelOnly="1" outline="0" fieldPosition="0">
        <references count="8">
          <reference field="2" count="1" selected="0">
            <x v="25"/>
          </reference>
          <reference field="3" count="1" selected="0">
            <x v="24"/>
          </reference>
          <reference field="4" count="1" selected="0">
            <x v="0"/>
          </reference>
          <reference field="6" count="1" selected="0">
            <x v="4"/>
          </reference>
          <reference field="7" count="1" selected="0">
            <x v="4"/>
          </reference>
          <reference field="8" count="1" selected="0">
            <x v="4"/>
          </reference>
          <reference field="10" count="1">
            <x v="6"/>
          </reference>
          <reference field="12" count="1" selected="0">
            <x v="0"/>
          </reference>
        </references>
      </pivotArea>
    </format>
    <format dxfId="668">
      <pivotArea dataOnly="0" labelOnly="1" outline="0" fieldPosition="0">
        <references count="8">
          <reference field="2" count="1" selected="0">
            <x v="25"/>
          </reference>
          <reference field="3" count="1" selected="0">
            <x v="24"/>
          </reference>
          <reference field="4" count="1" selected="0">
            <x v="0"/>
          </reference>
          <reference field="6" count="1" selected="0">
            <x v="5"/>
          </reference>
          <reference field="7" count="1" selected="0">
            <x v="4"/>
          </reference>
          <reference field="8" count="1" selected="0">
            <x v="3"/>
          </reference>
          <reference field="10" count="1">
            <x v="6"/>
          </reference>
          <reference field="12" count="1" selected="0">
            <x v="0"/>
          </reference>
        </references>
      </pivotArea>
    </format>
    <format dxfId="667">
      <pivotArea outline="0" collapsedLevelsAreSubtotals="1" fieldPosition="0"/>
    </format>
    <format dxfId="666">
      <pivotArea dataOnly="0" labelOnly="1" outline="0" fieldPosition="0">
        <references count="1">
          <reference field="2" count="14">
            <x v="0"/>
            <x v="1"/>
            <x v="2"/>
            <x v="3"/>
            <x v="4"/>
            <x v="5"/>
            <x v="6"/>
            <x v="7"/>
            <x v="8"/>
            <x v="9"/>
            <x v="10"/>
            <x v="11"/>
            <x v="12"/>
            <x v="13"/>
          </reference>
        </references>
      </pivotArea>
    </format>
    <format dxfId="665">
      <pivotArea dataOnly="0" labelOnly="1" outline="0" fieldPosition="0">
        <references count="1">
          <reference field="2" count="11">
            <x v="14"/>
            <x v="16"/>
            <x v="17"/>
            <x v="18"/>
            <x v="19"/>
            <x v="21"/>
            <x v="22"/>
            <x v="23"/>
            <x v="24"/>
            <x v="25"/>
            <x v="26"/>
          </reference>
        </references>
      </pivotArea>
    </format>
    <format dxfId="664">
      <pivotArea dataOnly="0" labelOnly="1" outline="0" fieldPosition="0">
        <references count="1">
          <reference field="2" count="1">
            <x v="20"/>
          </reference>
        </references>
      </pivotArea>
    </format>
    <format dxfId="663">
      <pivotArea outline="0" fieldPosition="0">
        <references count="1">
          <reference field="5" count="7" selected="0">
            <x v="0"/>
            <x v="1"/>
            <x v="2"/>
            <x v="3"/>
            <x v="4"/>
            <x v="5"/>
            <x v="6"/>
          </reference>
        </references>
      </pivotArea>
    </format>
    <format dxfId="662">
      <pivotArea dataOnly="0" labelOnly="1" outline="0" fieldPosition="0">
        <references count="2">
          <reference field="2" count="1" selected="0">
            <x v="0"/>
          </reference>
          <reference field="3" count="1">
            <x v="2"/>
          </reference>
        </references>
      </pivotArea>
    </format>
    <format dxfId="661">
      <pivotArea dataOnly="0" labelOnly="1" outline="0" fieldPosition="0">
        <references count="2">
          <reference field="2" count="1" selected="0">
            <x v="1"/>
          </reference>
          <reference field="3" count="3">
            <x v="25"/>
            <x v="27"/>
            <x v="47"/>
          </reference>
        </references>
      </pivotArea>
    </format>
    <format dxfId="660">
      <pivotArea dataOnly="0" labelOnly="1" outline="0" fieldPosition="0">
        <references count="2">
          <reference field="2" count="1" selected="0">
            <x v="2"/>
          </reference>
          <reference field="3" count="1">
            <x v="4"/>
          </reference>
        </references>
      </pivotArea>
    </format>
    <format dxfId="659">
      <pivotArea dataOnly="0" labelOnly="1" outline="0" fieldPosition="0">
        <references count="2">
          <reference field="2" count="1" selected="0">
            <x v="5"/>
          </reference>
          <reference field="3" count="3">
            <x v="6"/>
            <x v="7"/>
            <x v="22"/>
          </reference>
        </references>
      </pivotArea>
    </format>
    <format dxfId="658">
      <pivotArea dataOnly="0" labelOnly="1" outline="0" fieldPosition="0">
        <references count="2">
          <reference field="2" count="1" selected="0">
            <x v="5"/>
          </reference>
          <reference field="3" count="1">
            <x v="30"/>
          </reference>
        </references>
      </pivotArea>
    </format>
    <format dxfId="657">
      <pivotArea dataOnly="0" labelOnly="1" outline="0" fieldPosition="0">
        <references count="2">
          <reference field="2" count="1" selected="0">
            <x v="6"/>
          </reference>
          <reference field="3" count="3">
            <x v="9"/>
            <x v="10"/>
            <x v="11"/>
          </reference>
        </references>
      </pivotArea>
    </format>
    <format dxfId="656">
      <pivotArea dataOnly="0" labelOnly="1" outline="0" fieldPosition="0">
        <references count="2">
          <reference field="2" count="1" selected="0">
            <x v="8"/>
          </reference>
          <reference field="3" count="1">
            <x v="12"/>
          </reference>
        </references>
      </pivotArea>
    </format>
    <format dxfId="655">
      <pivotArea dataOnly="0" labelOnly="1" outline="0" fieldPosition="0">
        <references count="2">
          <reference field="2" count="1" selected="0">
            <x v="9"/>
          </reference>
          <reference field="3" count="2">
            <x v="13"/>
            <x v="14"/>
          </reference>
        </references>
      </pivotArea>
    </format>
    <format dxfId="654">
      <pivotArea dataOnly="0" labelOnly="1" outline="0" fieldPosition="0">
        <references count="2">
          <reference field="2" count="1" selected="0">
            <x v="11"/>
          </reference>
          <reference field="3" count="1">
            <x v="39"/>
          </reference>
        </references>
      </pivotArea>
    </format>
    <format dxfId="653">
      <pivotArea dataOnly="0" labelOnly="1" outline="0" fieldPosition="0">
        <references count="2">
          <reference field="2" count="1" selected="0">
            <x v="12"/>
          </reference>
          <reference field="3" count="7">
            <x v="1"/>
            <x v="5"/>
            <x v="16"/>
            <x v="17"/>
            <x v="19"/>
            <x v="20"/>
            <x v="21"/>
          </reference>
        </references>
      </pivotArea>
    </format>
    <format dxfId="652">
      <pivotArea dataOnly="0" labelOnly="1" outline="0" fieldPosition="0">
        <references count="2">
          <reference field="2" count="1" selected="0">
            <x v="12"/>
          </reference>
          <reference field="3" count="2">
            <x v="23"/>
            <x v="29"/>
          </reference>
        </references>
      </pivotArea>
    </format>
    <format dxfId="651">
      <pivotArea dataOnly="0" labelOnly="1" outline="0" fieldPosition="0">
        <references count="2">
          <reference field="2" count="1" selected="0">
            <x v="12"/>
          </reference>
          <reference field="3" count="5">
            <x v="36"/>
            <x v="38"/>
            <x v="42"/>
            <x v="44"/>
            <x v="45"/>
          </reference>
        </references>
      </pivotArea>
    </format>
    <format dxfId="650">
      <pivotArea dataOnly="0" labelOnly="1" outline="0" fieldPosition="0">
        <references count="2">
          <reference field="2" count="1" selected="0">
            <x v="13"/>
          </reference>
          <reference field="3" count="1">
            <x v="0"/>
          </reference>
        </references>
      </pivotArea>
    </format>
    <format dxfId="649">
      <pivotArea dataOnly="0" labelOnly="1" outline="0" fieldPosition="0">
        <references count="2">
          <reference field="2" count="1" selected="0">
            <x v="14"/>
          </reference>
          <reference field="3" count="1">
            <x v="3"/>
          </reference>
        </references>
      </pivotArea>
    </format>
    <format dxfId="648">
      <pivotArea dataOnly="0" labelOnly="1" outline="0" fieldPosition="0">
        <references count="2">
          <reference field="2" count="1" selected="0">
            <x v="16"/>
          </reference>
          <reference field="3" count="3">
            <x v="8"/>
            <x v="18"/>
            <x v="46"/>
          </reference>
        </references>
      </pivotArea>
    </format>
    <format dxfId="647">
      <pivotArea dataOnly="0" labelOnly="1" outline="0" fieldPosition="0">
        <references count="2">
          <reference field="2" count="1" selected="0">
            <x v="17"/>
          </reference>
          <reference field="3" count="3">
            <x v="26"/>
            <x v="28"/>
            <x v="48"/>
          </reference>
        </references>
      </pivotArea>
    </format>
    <format dxfId="646">
      <pivotArea dataOnly="0" labelOnly="1" outline="0" fieldPosition="0">
        <references count="2">
          <reference field="2" count="1" selected="0">
            <x v="19"/>
          </reference>
          <reference field="3" count="1">
            <x v="15"/>
          </reference>
        </references>
      </pivotArea>
    </format>
    <format dxfId="645">
      <pivotArea dataOnly="0" labelOnly="1" outline="0" fieldPosition="0">
        <references count="2">
          <reference field="2" count="1" selected="0">
            <x v="19"/>
          </reference>
          <reference field="3" count="5">
            <x v="32"/>
            <x v="33"/>
            <x v="37"/>
            <x v="40"/>
            <x v="41"/>
          </reference>
        </references>
      </pivotArea>
    </format>
    <format dxfId="644">
      <pivotArea dataOnly="0" labelOnly="1" outline="0" fieldPosition="0">
        <references count="2">
          <reference field="2" count="1" selected="0">
            <x v="21"/>
          </reference>
          <reference field="3" count="1">
            <x v="34"/>
          </reference>
        </references>
      </pivotArea>
    </format>
    <format dxfId="643">
      <pivotArea dataOnly="0" labelOnly="1" outline="0" fieldPosition="0">
        <references count="2">
          <reference field="2" count="1" selected="0">
            <x v="22"/>
          </reference>
          <reference field="3" count="2">
            <x v="31"/>
            <x v="35"/>
          </reference>
        </references>
      </pivotArea>
    </format>
    <format dxfId="642">
      <pivotArea dataOnly="0" labelOnly="1" outline="0" fieldPosition="0">
        <references count="2">
          <reference field="2" count="1" selected="0">
            <x v="24"/>
          </reference>
          <reference field="3" count="1">
            <x v="49"/>
          </reference>
        </references>
      </pivotArea>
    </format>
    <format dxfId="641">
      <pivotArea dataOnly="0" labelOnly="1" outline="0" fieldPosition="0">
        <references count="2">
          <reference field="2" count="1" selected="0">
            <x v="25"/>
          </reference>
          <reference field="3" count="2">
            <x v="24"/>
            <x v="43"/>
          </reference>
        </references>
      </pivotArea>
    </format>
    <format dxfId="640">
      <pivotArea dataOnly="0" labelOnly="1" outline="0" fieldPosition="0">
        <references count="3">
          <reference field="2" count="1" selected="0">
            <x v="0"/>
          </reference>
          <reference field="3" count="1" selected="0">
            <x v="2"/>
          </reference>
          <reference field="4" count="1">
            <x v="6"/>
          </reference>
        </references>
      </pivotArea>
    </format>
    <format dxfId="639">
      <pivotArea dataOnly="0" labelOnly="1" outline="0" fieldPosition="0">
        <references count="3">
          <reference field="2" count="1" selected="0">
            <x v="1"/>
          </reference>
          <reference field="3" count="1" selected="0">
            <x v="25"/>
          </reference>
          <reference field="4" count="1">
            <x v="3"/>
          </reference>
        </references>
      </pivotArea>
    </format>
    <format dxfId="638">
      <pivotArea dataOnly="0" labelOnly="1" outline="0" fieldPosition="0">
        <references count="3">
          <reference field="2" count="1" selected="0">
            <x v="1"/>
          </reference>
          <reference field="3" count="1" selected="0">
            <x v="27"/>
          </reference>
          <reference field="4" count="1">
            <x v="3"/>
          </reference>
        </references>
      </pivotArea>
    </format>
    <format dxfId="637">
      <pivotArea dataOnly="0" labelOnly="1" outline="0" fieldPosition="0">
        <references count="3">
          <reference field="2" count="1" selected="0">
            <x v="1"/>
          </reference>
          <reference field="3" count="1" selected="0">
            <x v="47"/>
          </reference>
          <reference field="4" count="1">
            <x v="3"/>
          </reference>
        </references>
      </pivotArea>
    </format>
    <format dxfId="636">
      <pivotArea dataOnly="0" labelOnly="1" outline="0" fieldPosition="0">
        <references count="3">
          <reference field="2" count="1" selected="0">
            <x v="6"/>
          </reference>
          <reference field="3" count="1" selected="0">
            <x v="9"/>
          </reference>
          <reference field="4" count="1">
            <x v="2"/>
          </reference>
        </references>
      </pivotArea>
    </format>
    <format dxfId="635">
      <pivotArea dataOnly="0" labelOnly="1" outline="0" fieldPosition="0">
        <references count="3">
          <reference field="2" count="1" selected="0">
            <x v="9"/>
          </reference>
          <reference field="3" count="1" selected="0">
            <x v="13"/>
          </reference>
          <reference field="4" count="1">
            <x v="6"/>
          </reference>
        </references>
      </pivotArea>
    </format>
    <format dxfId="634">
      <pivotArea dataOnly="0" labelOnly="1" outline="0" fieldPosition="0">
        <references count="3">
          <reference field="2" count="1" selected="0">
            <x v="12"/>
          </reference>
          <reference field="3" count="1" selected="0">
            <x v="5"/>
          </reference>
          <reference field="4" count="1">
            <x v="6"/>
          </reference>
        </references>
      </pivotArea>
    </format>
    <format dxfId="633">
      <pivotArea dataOnly="0" labelOnly="1" outline="0" fieldPosition="0">
        <references count="3">
          <reference field="2" count="1" selected="0">
            <x v="12"/>
          </reference>
          <reference field="3" count="1" selected="0">
            <x v="17"/>
          </reference>
          <reference field="4" count="1">
            <x v="6"/>
          </reference>
        </references>
      </pivotArea>
    </format>
    <format dxfId="632">
      <pivotArea dataOnly="0" labelOnly="1" outline="0" fieldPosition="0">
        <references count="3">
          <reference field="2" count="1" selected="0">
            <x v="12"/>
          </reference>
          <reference field="3" count="1" selected="0">
            <x v="21"/>
          </reference>
          <reference field="4" count="1">
            <x v="6"/>
          </reference>
        </references>
      </pivotArea>
    </format>
    <format dxfId="631">
      <pivotArea dataOnly="0" labelOnly="1" outline="0" fieldPosition="0">
        <references count="3">
          <reference field="2" count="1" selected="0">
            <x v="12"/>
          </reference>
          <reference field="3" count="1" selected="0">
            <x v="23"/>
          </reference>
          <reference field="4" count="1">
            <x v="4"/>
          </reference>
        </references>
      </pivotArea>
    </format>
    <format dxfId="630">
      <pivotArea dataOnly="0" labelOnly="1" outline="0" fieldPosition="0">
        <references count="3">
          <reference field="2" count="1" selected="0">
            <x v="12"/>
          </reference>
          <reference field="3" count="1" selected="0">
            <x v="29"/>
          </reference>
          <reference field="4" count="1">
            <x v="6"/>
          </reference>
        </references>
      </pivotArea>
    </format>
    <format dxfId="629">
      <pivotArea dataOnly="0" labelOnly="1" outline="0" fieldPosition="0">
        <references count="3">
          <reference field="2" count="1" selected="0">
            <x v="12"/>
          </reference>
          <reference field="3" count="1" selected="0">
            <x v="36"/>
          </reference>
          <reference field="4" count="1">
            <x v="6"/>
          </reference>
        </references>
      </pivotArea>
    </format>
    <format dxfId="628">
      <pivotArea dataOnly="0" labelOnly="1" outline="0" fieldPosition="0">
        <references count="3">
          <reference field="2" count="1" selected="0">
            <x v="12"/>
          </reference>
          <reference field="3" count="1" selected="0">
            <x v="38"/>
          </reference>
          <reference field="4" count="1">
            <x v="6"/>
          </reference>
        </references>
      </pivotArea>
    </format>
    <format dxfId="627">
      <pivotArea dataOnly="0" labelOnly="1" outline="0" fieldPosition="0">
        <references count="3">
          <reference field="2" count="1" selected="0">
            <x v="12"/>
          </reference>
          <reference field="3" count="1" selected="0">
            <x v="44"/>
          </reference>
          <reference field="4" count="1">
            <x v="6"/>
          </reference>
        </references>
      </pivotArea>
    </format>
    <format dxfId="626">
      <pivotArea dataOnly="0" labelOnly="1" outline="0" fieldPosition="0">
        <references count="3">
          <reference field="2" count="1" selected="0">
            <x v="12"/>
          </reference>
          <reference field="3" count="1" selected="0">
            <x v="45"/>
          </reference>
          <reference field="4" count="1">
            <x v="6"/>
          </reference>
        </references>
      </pivotArea>
    </format>
    <format dxfId="625">
      <pivotArea dataOnly="0" labelOnly="1" outline="0" fieldPosition="0">
        <references count="3">
          <reference field="2" count="1" selected="0">
            <x v="14"/>
          </reference>
          <reference field="3" count="1" selected="0">
            <x v="3"/>
          </reference>
          <reference field="4" count="1">
            <x v="6"/>
          </reference>
        </references>
      </pivotArea>
    </format>
    <format dxfId="624">
      <pivotArea dataOnly="0" labelOnly="1" outline="0" fieldPosition="0">
        <references count="3">
          <reference field="2" count="1" selected="0">
            <x v="16"/>
          </reference>
          <reference field="3" count="1" selected="0">
            <x v="8"/>
          </reference>
          <reference field="4" count="1">
            <x v="2"/>
          </reference>
        </references>
      </pivotArea>
    </format>
    <format dxfId="623">
      <pivotArea dataOnly="0" labelOnly="1" outline="0" fieldPosition="0">
        <references count="3">
          <reference field="2" count="1" selected="0">
            <x v="16"/>
          </reference>
          <reference field="3" count="1" selected="0">
            <x v="18"/>
          </reference>
          <reference field="4" count="1">
            <x v="6"/>
          </reference>
        </references>
      </pivotArea>
    </format>
    <format dxfId="622">
      <pivotArea dataOnly="0" labelOnly="1" outline="0" fieldPosition="0">
        <references count="3">
          <reference field="2" count="1" selected="0">
            <x v="17"/>
          </reference>
          <reference field="3" count="1" selected="0">
            <x v="26"/>
          </reference>
          <reference field="4" count="1">
            <x v="3"/>
          </reference>
        </references>
      </pivotArea>
    </format>
    <format dxfId="621">
      <pivotArea dataOnly="0" labelOnly="1" outline="0" fieldPosition="0">
        <references count="3">
          <reference field="2" count="1" selected="0">
            <x v="17"/>
          </reference>
          <reference field="3" count="1" selected="0">
            <x v="28"/>
          </reference>
          <reference field="4" count="1">
            <x v="3"/>
          </reference>
        </references>
      </pivotArea>
    </format>
    <format dxfId="620">
      <pivotArea dataOnly="0" labelOnly="1" outline="0" fieldPosition="0">
        <references count="3">
          <reference field="2" count="1" selected="0">
            <x v="17"/>
          </reference>
          <reference field="3" count="1" selected="0">
            <x v="48"/>
          </reference>
          <reference field="4" count="1">
            <x v="3"/>
          </reference>
        </references>
      </pivotArea>
    </format>
    <format dxfId="619">
      <pivotArea dataOnly="0" labelOnly="1" outline="0" fieldPosition="0">
        <references count="3">
          <reference field="2" count="1" selected="0">
            <x v="19"/>
          </reference>
          <reference field="3" count="1" selected="0">
            <x v="41"/>
          </reference>
          <reference field="4" count="2">
            <x v="4"/>
            <x v="6"/>
          </reference>
        </references>
      </pivotArea>
    </format>
    <format dxfId="618">
      <pivotArea dataOnly="0" labelOnly="1" outline="0" fieldPosition="0">
        <references count="3">
          <reference field="2" count="1" selected="0">
            <x v="21"/>
          </reference>
          <reference field="3" count="1" selected="0">
            <x v="34"/>
          </reference>
          <reference field="4" count="1">
            <x v="2"/>
          </reference>
        </references>
      </pivotArea>
    </format>
    <format dxfId="617">
      <pivotArea dataOnly="0" labelOnly="1" outline="0" fieldPosition="0">
        <references count="3">
          <reference field="2" count="1" selected="0">
            <x v="25"/>
          </reference>
          <reference field="3" count="1" selected="0">
            <x v="24"/>
          </reference>
          <reference field="4" count="1">
            <x v="0"/>
          </reference>
        </references>
      </pivotArea>
    </format>
    <format dxfId="616">
      <pivotArea dataOnly="0" labelOnly="1" outline="0" fieldPosition="0">
        <references count="3">
          <reference field="2" count="1" selected="0">
            <x v="25"/>
          </reference>
          <reference field="3" count="1" selected="0">
            <x v="43"/>
          </reference>
          <reference field="4" count="1">
            <x v="6"/>
          </reference>
        </references>
      </pivotArea>
    </format>
    <format dxfId="615">
      <pivotArea dataOnly="0" labelOnly="1" outline="0" fieldPosition="0">
        <references count="4">
          <reference field="2" count="1" selected="0">
            <x v="25"/>
          </reference>
          <reference field="3" count="1" selected="0">
            <x v="24"/>
          </reference>
          <reference field="4" count="1" selected="0">
            <x v="0"/>
          </reference>
          <reference field="12" count="1">
            <x v="0"/>
          </reference>
        </references>
      </pivotArea>
    </format>
    <format dxfId="614">
      <pivotArea dataOnly="0" labelOnly="1" outline="0" fieldPosition="0">
        <references count="5">
          <reference field="2" count="1" selected="0">
            <x v="22"/>
          </reference>
          <reference field="3" count="1" selected="0">
            <x v="35"/>
          </reference>
          <reference field="4" count="1" selected="0">
            <x v="0"/>
          </reference>
          <reference field="6" count="2">
            <x v="4"/>
            <x v="5"/>
          </reference>
          <reference field="12" count="1" selected="0">
            <x v="0"/>
          </reference>
        </references>
      </pivotArea>
    </format>
    <format dxfId="613">
      <pivotArea dataOnly="0" labelOnly="1" outline="0" fieldPosition="0">
        <references count="5">
          <reference field="2" count="1" selected="0">
            <x v="25"/>
          </reference>
          <reference field="3" count="1" selected="0">
            <x v="24"/>
          </reference>
          <reference field="4" count="1" selected="0">
            <x v="0"/>
          </reference>
          <reference field="6" count="2">
            <x v="4"/>
            <x v="5"/>
          </reference>
          <reference field="12" count="1" selected="0">
            <x v="0"/>
          </reference>
        </references>
      </pivotArea>
    </format>
    <format dxfId="612">
      <pivotArea dataOnly="0" labelOnly="1" outline="0" fieldPosition="0">
        <references count="6">
          <reference field="2" count="1" selected="0">
            <x v="25"/>
          </reference>
          <reference field="3" count="1" selected="0">
            <x v="24"/>
          </reference>
          <reference field="4" count="1" selected="0">
            <x v="0"/>
          </reference>
          <reference field="6" count="1" selected="0">
            <x v="4"/>
          </reference>
          <reference field="7" count="1">
            <x v="4"/>
          </reference>
          <reference field="12" count="1" selected="0">
            <x v="0"/>
          </reference>
        </references>
      </pivotArea>
    </format>
    <format dxfId="611">
      <pivotArea dataOnly="0" labelOnly="1" outline="0" fieldPosition="0">
        <references count="7">
          <reference field="2" count="1" selected="0">
            <x v="25"/>
          </reference>
          <reference field="3" count="1" selected="0">
            <x v="24"/>
          </reference>
          <reference field="4" count="1" selected="0">
            <x v="0"/>
          </reference>
          <reference field="6" count="1" selected="0">
            <x v="4"/>
          </reference>
          <reference field="7" count="1" selected="0">
            <x v="4"/>
          </reference>
          <reference field="8" count="1">
            <x v="4"/>
          </reference>
          <reference field="12" count="1" selected="0">
            <x v="0"/>
          </reference>
        </references>
      </pivotArea>
    </format>
    <format dxfId="610">
      <pivotArea dataOnly="0" labelOnly="1" outline="0" fieldPosition="0">
        <references count="7">
          <reference field="2" count="1" selected="0">
            <x v="25"/>
          </reference>
          <reference field="3" count="1" selected="0">
            <x v="24"/>
          </reference>
          <reference field="4" count="1" selected="0">
            <x v="0"/>
          </reference>
          <reference field="6" count="1" selected="0">
            <x v="5"/>
          </reference>
          <reference field="7" count="1" selected="0">
            <x v="4"/>
          </reference>
          <reference field="8" count="1">
            <x v="3"/>
          </reference>
          <reference field="12" count="1" selected="0">
            <x v="0"/>
          </reference>
        </references>
      </pivotArea>
    </format>
    <format dxfId="609">
      <pivotArea dataOnly="0" labelOnly="1" outline="0" fieldPosition="0">
        <references count="8">
          <reference field="2" count="1" selected="0">
            <x v="22"/>
          </reference>
          <reference field="3" count="1" selected="0">
            <x v="35"/>
          </reference>
          <reference field="4" count="1" selected="0">
            <x v="0"/>
          </reference>
          <reference field="6" count="1" selected="0">
            <x v="4"/>
          </reference>
          <reference field="7" count="1" selected="0">
            <x v="4"/>
          </reference>
          <reference field="8" count="1" selected="0">
            <x v="2"/>
          </reference>
          <reference field="10" count="1">
            <x v="6"/>
          </reference>
          <reference field="12" count="1" selected="0">
            <x v="0"/>
          </reference>
        </references>
      </pivotArea>
    </format>
    <format dxfId="608">
      <pivotArea dataOnly="0" labelOnly="1" outline="0" fieldPosition="0">
        <references count="8">
          <reference field="2" count="1" selected="0">
            <x v="22"/>
          </reference>
          <reference field="3" count="1" selected="0">
            <x v="35"/>
          </reference>
          <reference field="4" count="1" selected="0">
            <x v="0"/>
          </reference>
          <reference field="6" count="1" selected="0">
            <x v="5"/>
          </reference>
          <reference field="7" count="1" selected="0">
            <x v="4"/>
          </reference>
          <reference field="8" count="1" selected="0">
            <x v="2"/>
          </reference>
          <reference field="10" count="1">
            <x v="6"/>
          </reference>
          <reference field="12" count="1" selected="0">
            <x v="0"/>
          </reference>
        </references>
      </pivotArea>
    </format>
    <format dxfId="607">
      <pivotArea dataOnly="0" labelOnly="1" outline="0" fieldPosition="0">
        <references count="8">
          <reference field="2" count="1" selected="0">
            <x v="25"/>
          </reference>
          <reference field="3" count="1" selected="0">
            <x v="24"/>
          </reference>
          <reference field="4" count="1" selected="0">
            <x v="0"/>
          </reference>
          <reference field="6" count="1" selected="0">
            <x v="4"/>
          </reference>
          <reference field="7" count="1" selected="0">
            <x v="4"/>
          </reference>
          <reference field="8" count="1" selected="0">
            <x v="4"/>
          </reference>
          <reference field="10" count="1">
            <x v="6"/>
          </reference>
          <reference field="12" count="1" selected="0">
            <x v="0"/>
          </reference>
        </references>
      </pivotArea>
    </format>
    <format dxfId="606">
      <pivotArea dataOnly="0" labelOnly="1" outline="0" fieldPosition="0">
        <references count="8">
          <reference field="2" count="1" selected="0">
            <x v="25"/>
          </reference>
          <reference field="3" count="1" selected="0">
            <x v="24"/>
          </reference>
          <reference field="4" count="1" selected="0">
            <x v="0"/>
          </reference>
          <reference field="6" count="1" selected="0">
            <x v="5"/>
          </reference>
          <reference field="7" count="1" selected="0">
            <x v="4"/>
          </reference>
          <reference field="8" count="1" selected="0">
            <x v="3"/>
          </reference>
          <reference field="10" count="1">
            <x v="6"/>
          </reference>
          <reference field="12" count="1" selected="0">
            <x v="0"/>
          </reference>
        </references>
      </pivotArea>
    </format>
    <format dxfId="605">
      <pivotArea dataOnly="0" outline="0" fieldPosition="0">
        <references count="1">
          <reference field="5" count="1">
            <x v="7"/>
          </reference>
        </references>
      </pivotArea>
    </format>
    <format dxfId="604">
      <pivotArea type="all" dataOnly="0" outline="0" fieldPosition="0"/>
    </format>
    <format dxfId="603">
      <pivotArea type="all" dataOnly="0" outline="0" fieldPosition="0"/>
    </format>
    <format dxfId="602">
      <pivotArea type="all" dataOnly="0" outline="0" fieldPosition="0"/>
    </format>
    <format dxfId="601">
      <pivotArea dataOnly="0" labelOnly="1" outline="0" fieldPosition="0">
        <references count="4">
          <reference field="2" count="1" selected="0">
            <x v="0"/>
          </reference>
          <reference field="3" count="1" selected="0">
            <x v="2"/>
          </reference>
          <reference field="4" count="1" selected="0">
            <x v="6"/>
          </reference>
          <reference field="12" count="1">
            <x v="2"/>
          </reference>
        </references>
      </pivotArea>
    </format>
    <format dxfId="600">
      <pivotArea dataOnly="0" labelOnly="1" outline="0" fieldPosition="0">
        <references count="4">
          <reference field="2" count="1" selected="0">
            <x v="8"/>
          </reference>
          <reference field="3" count="1" selected="0">
            <x v="12"/>
          </reference>
          <reference field="4" count="1" selected="0">
            <x v="4"/>
          </reference>
          <reference field="12" count="1">
            <x v="2"/>
          </reference>
        </references>
      </pivotArea>
    </format>
    <format dxfId="599">
      <pivotArea dataOnly="0" labelOnly="1" outline="0" fieldPosition="0">
        <references count="4">
          <reference field="2" count="1" selected="0">
            <x v="12"/>
          </reference>
          <reference field="3" count="1" selected="0">
            <x v="5"/>
          </reference>
          <reference field="4" count="1" selected="0">
            <x v="6"/>
          </reference>
          <reference field="12" count="1">
            <x v="2"/>
          </reference>
        </references>
      </pivotArea>
    </format>
    <format dxfId="598">
      <pivotArea dataOnly="0" labelOnly="1" outline="0" fieldPosition="0">
        <references count="4">
          <reference field="2" count="1" selected="0">
            <x v="12"/>
          </reference>
          <reference field="3" count="1" selected="0">
            <x v="17"/>
          </reference>
          <reference field="4" count="1" selected="0">
            <x v="6"/>
          </reference>
          <reference field="12" count="1">
            <x v="2"/>
          </reference>
        </references>
      </pivotArea>
    </format>
    <format dxfId="597">
      <pivotArea dataOnly="0" labelOnly="1" outline="0" fieldPosition="0">
        <references count="4">
          <reference field="2" count="1" selected="0">
            <x v="12"/>
          </reference>
          <reference field="3" count="1" selected="0">
            <x v="21"/>
          </reference>
          <reference field="4" count="1" selected="0">
            <x v="6"/>
          </reference>
          <reference field="12" count="1">
            <x v="2"/>
          </reference>
        </references>
      </pivotArea>
    </format>
    <format dxfId="596">
      <pivotArea dataOnly="0" labelOnly="1" outline="0" fieldPosition="0">
        <references count="4">
          <reference field="2" count="1" selected="0">
            <x v="12"/>
          </reference>
          <reference field="3" count="1" selected="0">
            <x v="23"/>
          </reference>
          <reference field="4" count="1" selected="0">
            <x v="4"/>
          </reference>
          <reference field="12" count="1">
            <x v="2"/>
          </reference>
        </references>
      </pivotArea>
    </format>
    <format dxfId="595">
      <pivotArea dataOnly="0" labelOnly="1" outline="0" fieldPosition="0">
        <references count="4">
          <reference field="2" count="1" selected="0">
            <x v="12"/>
          </reference>
          <reference field="3" count="1" selected="0">
            <x v="29"/>
          </reference>
          <reference field="4" count="1" selected="0">
            <x v="6"/>
          </reference>
          <reference field="12" count="1">
            <x v="2"/>
          </reference>
        </references>
      </pivotArea>
    </format>
    <format dxfId="594">
      <pivotArea dataOnly="0" labelOnly="1" outline="0" fieldPosition="0">
        <references count="4">
          <reference field="2" count="1" selected="0">
            <x v="12"/>
          </reference>
          <reference field="3" count="1" selected="0">
            <x v="36"/>
          </reference>
          <reference field="4" count="1" selected="0">
            <x v="6"/>
          </reference>
          <reference field="12" count="1">
            <x v="2"/>
          </reference>
        </references>
      </pivotArea>
    </format>
    <format dxfId="593">
      <pivotArea dataOnly="0" labelOnly="1" outline="0" fieldPosition="0">
        <references count="4">
          <reference field="2" count="1" selected="0">
            <x v="12"/>
          </reference>
          <reference field="3" count="1" selected="0">
            <x v="38"/>
          </reference>
          <reference field="4" count="1" selected="0">
            <x v="6"/>
          </reference>
          <reference field="12" count="1">
            <x v="2"/>
          </reference>
        </references>
      </pivotArea>
    </format>
    <format dxfId="592">
      <pivotArea dataOnly="0" labelOnly="1" outline="0" fieldPosition="0">
        <references count="4">
          <reference field="2" count="1" selected="0">
            <x v="12"/>
          </reference>
          <reference field="3" count="1" selected="0">
            <x v="44"/>
          </reference>
          <reference field="4" count="1" selected="0">
            <x v="6"/>
          </reference>
          <reference field="12" count="1">
            <x v="2"/>
          </reference>
        </references>
      </pivotArea>
    </format>
    <format dxfId="591">
      <pivotArea dataOnly="0" labelOnly="1" outline="0" fieldPosition="0">
        <references count="4">
          <reference field="2" count="1" selected="0">
            <x v="12"/>
          </reference>
          <reference field="3" count="1" selected="0">
            <x v="45"/>
          </reference>
          <reference field="4" count="1" selected="0">
            <x v="6"/>
          </reference>
          <reference field="12" count="1">
            <x v="2"/>
          </reference>
        </references>
      </pivotArea>
    </format>
    <format dxfId="590">
      <pivotArea dataOnly="0" labelOnly="1" outline="0" fieldPosition="0">
        <references count="4">
          <reference field="2" count="1" selected="0">
            <x v="13"/>
          </reference>
          <reference field="3" count="1" selected="0">
            <x v="0"/>
          </reference>
          <reference field="4" count="1" selected="0">
            <x v="6"/>
          </reference>
          <reference field="12" count="1">
            <x v="2"/>
          </reference>
        </references>
      </pivotArea>
    </format>
    <format dxfId="589">
      <pivotArea dataOnly="0" labelOnly="1" outline="0" fieldPosition="0">
        <references count="4">
          <reference field="2" count="1" selected="0">
            <x v="14"/>
          </reference>
          <reference field="3" count="1" selected="0">
            <x v="3"/>
          </reference>
          <reference field="4" count="1" selected="0">
            <x v="6"/>
          </reference>
          <reference field="12" count="1">
            <x v="2"/>
          </reference>
        </references>
      </pivotArea>
    </format>
    <format dxfId="588">
      <pivotArea dataOnly="0" labelOnly="1" outline="0" fieldPosition="0">
        <references count="4">
          <reference field="2" count="1" selected="0">
            <x v="16"/>
          </reference>
          <reference field="3" count="1" selected="0">
            <x v="8"/>
          </reference>
          <reference field="4" count="1" selected="0">
            <x v="2"/>
          </reference>
          <reference field="12" count="1">
            <x v="2"/>
          </reference>
        </references>
      </pivotArea>
    </format>
    <format dxfId="587">
      <pivotArea dataOnly="0" labelOnly="1" outline="0" fieldPosition="0">
        <references count="4">
          <reference field="2" count="1" selected="0">
            <x v="21"/>
          </reference>
          <reference field="3" count="1" selected="0">
            <x v="34"/>
          </reference>
          <reference field="4" count="1" selected="0">
            <x v="2"/>
          </reference>
          <reference field="12" count="1">
            <x v="2"/>
          </reference>
        </references>
      </pivotArea>
    </format>
    <format dxfId="586">
      <pivotArea dataOnly="0" labelOnly="1" outline="0" fieldPosition="0">
        <references count="4">
          <reference field="2" count="1" selected="0">
            <x v="25"/>
          </reference>
          <reference field="3" count="1" selected="0">
            <x v="24"/>
          </reference>
          <reference field="4" count="1" selected="0">
            <x v="0"/>
          </reference>
          <reference field="12" count="1">
            <x v="0"/>
          </reference>
        </references>
      </pivotArea>
    </format>
    <format dxfId="585">
      <pivotArea dataOnly="0" labelOnly="1" outline="0" fieldPosition="0">
        <references count="4">
          <reference field="2" count="1" selected="0">
            <x v="25"/>
          </reference>
          <reference field="3" count="1" selected="0">
            <x v="43"/>
          </reference>
          <reference field="4" count="1" selected="0">
            <x v="6"/>
          </reference>
          <reference field="12" count="1">
            <x v="2"/>
          </reference>
        </references>
      </pivotArea>
    </format>
    <format dxfId="584">
      <pivotArea outline="0" fieldPosition="0">
        <references count="9">
          <reference field="2" count="1" selected="0">
            <x v="1"/>
          </reference>
          <reference field="3" count="3" selected="0">
            <x v="25"/>
            <x v="27"/>
            <x v="47"/>
          </reference>
          <reference field="4" count="1" selected="0">
            <x v="3"/>
          </reference>
          <reference field="5" count="1" selected="0">
            <x v="1"/>
          </reference>
          <reference field="6" count="1" selected="0">
            <x v="6"/>
          </reference>
          <reference field="7" count="1" selected="0">
            <x v="4"/>
          </reference>
          <reference field="8" count="1" selected="0">
            <x v="6"/>
          </reference>
          <reference field="10" count="1" selected="0">
            <x v="7"/>
          </reference>
          <reference field="12" count="1" selected="0">
            <x v="2"/>
          </reference>
        </references>
      </pivotArea>
    </format>
    <format dxfId="583">
      <pivotArea outline="0" fieldPosition="0">
        <references count="9">
          <reference field="2" count="1" selected="0">
            <x v="1"/>
          </reference>
          <reference field="3" count="3" selected="0">
            <x v="25"/>
            <x v="27"/>
            <x v="47"/>
          </reference>
          <reference field="4" count="1" selected="0">
            <x v="3"/>
          </reference>
          <reference field="5" count="3" selected="0">
            <x v="5"/>
            <x v="6"/>
            <x v="7"/>
          </reference>
          <reference field="6" count="1" selected="0">
            <x v="6"/>
          </reference>
          <reference field="7" count="1" selected="0">
            <x v="4"/>
          </reference>
          <reference field="8" count="1" selected="0">
            <x v="6"/>
          </reference>
          <reference field="10" count="1" selected="0">
            <x v="7"/>
          </reference>
          <reference field="12" count="1" selected="0">
            <x v="2"/>
          </reference>
        </references>
      </pivotArea>
    </format>
    <format dxfId="582">
      <pivotArea dataOnly="0" labelOnly="1" outline="0" offset="IV1:IV3" fieldPosition="0">
        <references count="1">
          <reference field="2" count="1">
            <x v="5"/>
          </reference>
        </references>
      </pivotArea>
    </format>
    <format dxfId="581">
      <pivotArea dataOnly="0" labelOnly="1" outline="0" offset="IV15:IV17"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80">
      <pivotArea outline="0" fieldPosition="0">
        <references count="8">
          <reference field="2" count="1" selected="0">
            <x v="2"/>
          </reference>
          <reference field="3" count="1" selected="0">
            <x v="4"/>
          </reference>
          <reference field="4" count="1" selected="0">
            <x v="6"/>
          </reference>
          <reference field="6" count="1" selected="0">
            <x v="0"/>
          </reference>
          <reference field="7" count="1" selected="0">
            <x v="0"/>
          </reference>
          <reference field="8" count="1" selected="0">
            <x v="6"/>
          </reference>
          <reference field="10" count="1" selected="0">
            <x v="3"/>
          </reference>
          <reference field="12" count="1" selected="0">
            <x v="2"/>
          </reference>
        </references>
      </pivotArea>
    </format>
    <format dxfId="579">
      <pivotArea dataOnly="0" labelOnly="1" outline="0" offset="IV1" fieldPosition="0">
        <references count="1">
          <reference field="2" count="1">
            <x v="5"/>
          </reference>
        </references>
      </pivotArea>
    </format>
    <format dxfId="578">
      <pivotArea dataOnly="0" labelOnly="1" outline="0" offset="IV15"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77">
      <pivotArea dataOnly="0" labelOnly="1" outline="0" offset="IV2" fieldPosition="0">
        <references count="1">
          <reference field="2" count="1">
            <x v="5"/>
          </reference>
        </references>
      </pivotArea>
    </format>
    <format dxfId="576">
      <pivotArea dataOnly="0" labelOnly="1" outline="0" offset="IV16"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75">
      <pivotArea dataOnly="0" labelOnly="1" outline="0" offset="IV3" fieldPosition="0">
        <references count="1">
          <reference field="2" count="1">
            <x v="5"/>
          </reference>
        </references>
      </pivotArea>
    </format>
    <format dxfId="574">
      <pivotArea dataOnly="0" labelOnly="1" outline="0" offset="IV17"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73">
      <pivotArea outline="0" fieldPosition="0">
        <references count="8">
          <reference field="2" count="1" selected="0">
            <x v="5"/>
          </reference>
          <reference field="3" count="1" selected="0">
            <x v="30"/>
          </reference>
          <reference field="4" count="1" selected="0">
            <x v="6"/>
          </reference>
          <reference field="6" count="1" selected="0">
            <x v="0"/>
          </reference>
          <reference field="7" count="1" selected="0">
            <x v="0"/>
          </reference>
          <reference field="8" count="1" selected="0">
            <x v="6"/>
          </reference>
          <reference field="10" count="1" selected="0">
            <x v="3"/>
          </reference>
          <reference field="12" count="1" selected="0">
            <x v="2"/>
          </reference>
        </references>
      </pivotArea>
    </format>
    <format dxfId="572">
      <pivotArea dataOnly="0" labelOnly="1" outline="0" offset="IV14" fieldPosition="0">
        <references count="1">
          <reference field="2" count="1">
            <x v="5"/>
          </reference>
        </references>
      </pivotArea>
    </format>
    <format dxfId="571">
      <pivotArea dataOnly="0" labelOnly="1" outline="0" fieldPosition="0">
        <references count="2">
          <reference field="2" count="1" selected="0">
            <x v="5"/>
          </reference>
          <reference field="3" count="1">
            <x v="30"/>
          </reference>
        </references>
      </pivotArea>
    </format>
    <format dxfId="570">
      <pivotArea dataOnly="0" labelOnly="1" outline="0" offset="IV28"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69">
      <pivotArea dataOnly="0" labelOnly="1" outline="0" fieldPosition="0">
        <references count="8">
          <reference field="2" count="1" selected="0">
            <x v="5"/>
          </reference>
          <reference field="3" count="1" selected="0">
            <x v="30"/>
          </reference>
          <reference field="4" count="1" selected="0">
            <x v="6"/>
          </reference>
          <reference field="6" count="1" selected="0">
            <x v="0"/>
          </reference>
          <reference field="7" count="1" selected="0">
            <x v="0"/>
          </reference>
          <reference field="8" count="1" selected="0">
            <x v="6"/>
          </reference>
          <reference field="10" count="1">
            <x v="3"/>
          </reference>
          <reference field="12" count="1" selected="0">
            <x v="2"/>
          </reference>
        </references>
      </pivotArea>
    </format>
    <format dxfId="568">
      <pivotArea dataOnly="0" labelOnly="1" outline="0" offset="IV10" fieldPosition="0">
        <references count="1">
          <reference field="2" count="1">
            <x v="5"/>
          </reference>
        </references>
      </pivotArea>
    </format>
    <format dxfId="567">
      <pivotArea dataOnly="0" labelOnly="1" outline="0" offset="IV24"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66">
      <pivotArea outline="0" fieldPosition="0">
        <references count="8">
          <reference field="2" count="1" selected="0">
            <x v="5"/>
          </reference>
          <reference field="3" count="1" selected="0">
            <x v="6"/>
          </reference>
          <reference field="4" count="1" selected="0">
            <x v="6"/>
          </reference>
          <reference field="6" count="1" selected="0">
            <x v="0"/>
          </reference>
          <reference field="7" count="1" selected="0">
            <x v="0"/>
          </reference>
          <reference field="8" count="1" selected="0">
            <x v="6"/>
          </reference>
          <reference field="10" count="1" selected="0">
            <x v="3"/>
          </reference>
          <reference field="12" count="1" selected="0">
            <x v="2"/>
          </reference>
        </references>
      </pivotArea>
    </format>
    <format dxfId="565">
      <pivotArea dataOnly="0" labelOnly="1" outline="0" offset="IV4" fieldPosition="0">
        <references count="1">
          <reference field="2" count="1">
            <x v="5"/>
          </reference>
        </references>
      </pivotArea>
    </format>
    <format dxfId="564">
      <pivotArea dataOnly="0" labelOnly="1" outline="0" fieldPosition="0">
        <references count="2">
          <reference field="2" count="1" selected="0">
            <x v="5"/>
          </reference>
          <reference field="3" count="1">
            <x v="6"/>
          </reference>
        </references>
      </pivotArea>
    </format>
    <format dxfId="563">
      <pivotArea dataOnly="0" labelOnly="1" outline="0" offset="IV18"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62">
      <pivotArea dataOnly="0" labelOnly="1" outline="0" fieldPosition="0">
        <references count="8">
          <reference field="2" count="1" selected="0">
            <x v="5"/>
          </reference>
          <reference field="3" count="1" selected="0">
            <x v="6"/>
          </reference>
          <reference field="4" count="1" selected="0">
            <x v="6"/>
          </reference>
          <reference field="6" count="1" selected="0">
            <x v="0"/>
          </reference>
          <reference field="7" count="1" selected="0">
            <x v="0"/>
          </reference>
          <reference field="8" count="1" selected="0">
            <x v="6"/>
          </reference>
          <reference field="10" count="1">
            <x v="3"/>
          </reference>
          <reference field="12" count="1" selected="0">
            <x v="2"/>
          </reference>
        </references>
      </pivotArea>
    </format>
    <format dxfId="561">
      <pivotArea dataOnly="0" labelOnly="1" outline="0" offset="IV6" fieldPosition="0">
        <references count="1">
          <reference field="2" count="1">
            <x v="5"/>
          </reference>
        </references>
      </pivotArea>
    </format>
    <format dxfId="560">
      <pivotArea dataOnly="0" labelOnly="1" outline="0" offset="IV20"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59">
      <pivotArea dataOnly="0" labelOnly="1" outline="0" offset="IV7" fieldPosition="0">
        <references count="1">
          <reference field="2" count="1">
            <x v="5"/>
          </reference>
        </references>
      </pivotArea>
    </format>
    <format dxfId="558">
      <pivotArea dataOnly="0" labelOnly="1" outline="0" offset="IV21"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57">
      <pivotArea dataOnly="0" labelOnly="1" outline="0" offset="IV8" fieldPosition="0">
        <references count="1">
          <reference field="2" count="1">
            <x v="5"/>
          </reference>
        </references>
      </pivotArea>
    </format>
    <format dxfId="556">
      <pivotArea dataOnly="0" labelOnly="1" outline="0" offset="IV22"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55">
      <pivotArea dataOnly="0" labelOnly="1" outline="0" offset="IV11" fieldPosition="0">
        <references count="1">
          <reference field="2" count="1">
            <x v="5"/>
          </reference>
        </references>
      </pivotArea>
    </format>
    <format dxfId="554">
      <pivotArea dataOnly="0" labelOnly="1" outline="0" offset="IV25"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53">
      <pivotArea dataOnly="0" labelOnly="1" outline="0" offset="IV12" fieldPosition="0">
        <references count="1">
          <reference field="2" count="1">
            <x v="5"/>
          </reference>
        </references>
      </pivotArea>
    </format>
    <format dxfId="552">
      <pivotArea dataOnly="0" labelOnly="1" outline="0" offset="IV26"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51">
      <pivotArea dataOnly="0" labelOnly="1" outline="0" offset="IV13" fieldPosition="0">
        <references count="1">
          <reference field="2" count="1">
            <x v="5"/>
          </reference>
        </references>
      </pivotArea>
    </format>
    <format dxfId="550">
      <pivotArea dataOnly="0" labelOnly="1" outline="0" offset="IV27"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49">
      <pivotArea dataOnly="0" labelOnly="1" outline="0" offset="IV15" fieldPosition="0">
        <references count="1">
          <reference field="2" count="1">
            <x v="5"/>
          </reference>
        </references>
      </pivotArea>
    </format>
    <format dxfId="548">
      <pivotArea dataOnly="0" labelOnly="1" outline="0" offset="IV29"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47">
      <pivotArea dataOnly="0" labelOnly="1" outline="0" offset="IV16" fieldPosition="0">
        <references count="1">
          <reference field="2" count="1">
            <x v="5"/>
          </reference>
        </references>
      </pivotArea>
    </format>
    <format dxfId="546">
      <pivotArea dataOnly="0" labelOnly="1" outline="0" offset="IV30"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45">
      <pivotArea dataOnly="0" labelOnly="1" outline="0" offset="IV17" fieldPosition="0">
        <references count="1">
          <reference field="2" count="1">
            <x v="5"/>
          </reference>
        </references>
      </pivotArea>
    </format>
    <format dxfId="544">
      <pivotArea dataOnly="0" labelOnly="1" outline="0" offset="IV31"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43">
      <pivotArea outline="0" fieldPosition="0">
        <references count="8">
          <reference field="2" count="1" selected="0">
            <x v="5"/>
          </reference>
          <reference field="3" count="1" selected="0">
            <x v="22"/>
          </reference>
          <reference field="4" count="1" selected="0">
            <x v="6"/>
          </reference>
          <reference field="6" count="1" selected="0">
            <x v="0"/>
          </reference>
          <reference field="7" count="1" selected="0">
            <x v="0"/>
          </reference>
          <reference field="8" count="1" selected="0">
            <x v="6"/>
          </reference>
          <reference field="10" count="1" selected="0">
            <x v="3"/>
          </reference>
          <reference field="12" count="1" selected="0">
            <x v="2"/>
          </reference>
        </references>
      </pivotArea>
    </format>
    <format dxfId="542">
      <pivotArea dataOnly="0" labelOnly="1" outline="0" offset="IV9" fieldPosition="0">
        <references count="1">
          <reference field="2" count="1">
            <x v="5"/>
          </reference>
        </references>
      </pivotArea>
    </format>
    <format dxfId="541">
      <pivotArea dataOnly="0" labelOnly="1" outline="0" fieldPosition="0">
        <references count="2">
          <reference field="2" count="1" selected="0">
            <x v="5"/>
          </reference>
          <reference field="3" count="1">
            <x v="22"/>
          </reference>
        </references>
      </pivotArea>
    </format>
    <format dxfId="540">
      <pivotArea dataOnly="0" labelOnly="1" outline="0" offset="IV23" fieldPosition="0">
        <references count="7">
          <reference field="2" count="1" selected="0">
            <x v="0"/>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539">
      <pivotArea dataOnly="0" labelOnly="1" outline="0" fieldPosition="0">
        <references count="8">
          <reference field="2" count="1" selected="0">
            <x v="5"/>
          </reference>
          <reference field="3" count="1" selected="0">
            <x v="22"/>
          </reference>
          <reference field="4" count="1" selected="0">
            <x v="6"/>
          </reference>
          <reference field="6" count="1" selected="0">
            <x v="0"/>
          </reference>
          <reference field="7" count="1" selected="0">
            <x v="0"/>
          </reference>
          <reference field="8" count="1" selected="0">
            <x v="6"/>
          </reference>
          <reference field="10" count="1">
            <x v="3"/>
          </reference>
          <reference field="12" count="1" selected="0">
            <x v="2"/>
          </reference>
        </references>
      </pivotArea>
    </format>
    <format dxfId="538">
      <pivotArea outline="0" fieldPosition="0">
        <references count="8">
          <reference field="2" count="1" selected="0">
            <x v="11"/>
          </reference>
          <reference field="3" count="1" selected="0">
            <x v="39"/>
          </reference>
          <reference field="4" count="1" selected="0">
            <x v="6"/>
          </reference>
          <reference field="6" count="1" selected="0">
            <x v="3"/>
          </reference>
          <reference field="7" count="1" selected="0">
            <x v="0"/>
          </reference>
          <reference field="8" count="1" selected="0">
            <x v="6"/>
          </reference>
          <reference field="10" count="1" selected="0">
            <x v="3"/>
          </reference>
          <reference field="12" count="1" selected="0">
            <x v="2"/>
          </reference>
        </references>
      </pivotArea>
    </format>
    <format dxfId="537">
      <pivotArea dataOnly="0" labelOnly="1" outline="0" fieldPosition="0">
        <references count="1">
          <reference field="2" count="1">
            <x v="11"/>
          </reference>
        </references>
      </pivotArea>
    </format>
    <format dxfId="536">
      <pivotArea dataOnly="0" labelOnly="1" outline="0" fieldPosition="0">
        <references count="2">
          <reference field="2" count="1" selected="0">
            <x v="11"/>
          </reference>
          <reference field="3" count="1">
            <x v="39"/>
          </reference>
        </references>
      </pivotArea>
    </format>
    <format dxfId="535">
      <pivotArea dataOnly="0" labelOnly="1" outline="0" offset="IV4:IV5" fieldPosition="0">
        <references count="5">
          <reference field="2" count="1" selected="0">
            <x v="9"/>
          </reference>
          <reference field="3" count="1" selected="0">
            <x v="13"/>
          </reference>
          <reference field="4" count="1" selected="0">
            <x v="6"/>
          </reference>
          <reference field="6" count="1">
            <x v="3"/>
          </reference>
          <reference field="12" count="1" selected="0">
            <x v="2"/>
          </reference>
        </references>
      </pivotArea>
    </format>
    <format dxfId="534">
      <pivotArea dataOnly="0" labelOnly="1" outline="0" offset="IV11:IV12" fieldPosition="0">
        <references count="7">
          <reference field="2" count="1" selected="0">
            <x v="6"/>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533">
      <pivotArea dataOnly="0" labelOnly="1" outline="0" fieldPosition="0">
        <references count="8">
          <reference field="2" count="1" selected="0">
            <x v="11"/>
          </reference>
          <reference field="3" count="1" selected="0">
            <x v="39"/>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532">
      <pivotArea outline="0" fieldPosition="0">
        <references count="8">
          <reference field="2" count="1" selected="0">
            <x v="12"/>
          </reference>
          <reference field="3" count="1" selected="0">
            <x v="21"/>
          </reference>
          <reference field="4" count="1" selected="0">
            <x v="6"/>
          </reference>
          <reference field="6" count="1" selected="0">
            <x v="3"/>
          </reference>
          <reference field="7" count="1" selected="0">
            <x v="0"/>
          </reference>
          <reference field="8" count="1" selected="0">
            <x v="6"/>
          </reference>
          <reference field="10" count="1" selected="0">
            <x v="3"/>
          </reference>
          <reference field="12" count="1" selected="0">
            <x v="2"/>
          </reference>
        </references>
      </pivotArea>
    </format>
    <format dxfId="531">
      <pivotArea dataOnly="0" labelOnly="1" outline="0" offset="IV7" fieldPosition="0">
        <references count="1">
          <reference field="2" count="1">
            <x v="12"/>
          </reference>
        </references>
      </pivotArea>
    </format>
    <format dxfId="530">
      <pivotArea dataOnly="0" labelOnly="1" outline="0" fieldPosition="0">
        <references count="2">
          <reference field="2" count="1" selected="0">
            <x v="12"/>
          </reference>
          <reference field="3" count="1">
            <x v="21"/>
          </reference>
        </references>
      </pivotArea>
    </format>
    <format dxfId="529">
      <pivotArea dataOnly="0" labelOnly="1" outline="0" offset="IV256" fieldPosition="0">
        <references count="3">
          <reference field="2" count="1" selected="0">
            <x v="12"/>
          </reference>
          <reference field="3" count="1" selected="0">
            <x v="1"/>
          </reference>
          <reference field="4" count="1">
            <x v="6"/>
          </reference>
        </references>
      </pivotArea>
    </format>
    <format dxfId="528">
      <pivotArea dataOnly="0" labelOnly="1" outline="0" offset="IV7" fieldPosition="0">
        <references count="4">
          <reference field="2" count="1" selected="0">
            <x v="12"/>
          </reference>
          <reference field="3" count="1" selected="0">
            <x v="1"/>
          </reference>
          <reference field="4" count="1" selected="0">
            <x v="6"/>
          </reference>
          <reference field="12" count="1">
            <x v="2"/>
          </reference>
        </references>
      </pivotArea>
    </format>
    <format dxfId="527">
      <pivotArea dataOnly="0" labelOnly="1" outline="0" offset="IV256" fieldPosition="0">
        <references count="5">
          <reference field="2" count="1" selected="0">
            <x v="9"/>
          </reference>
          <reference field="3" count="1" selected="0">
            <x v="13"/>
          </reference>
          <reference field="4" count="1" selected="0">
            <x v="6"/>
          </reference>
          <reference field="6" count="1">
            <x v="3"/>
          </reference>
          <reference field="12" count="1" selected="0">
            <x v="2"/>
          </reference>
        </references>
      </pivotArea>
    </format>
    <format dxfId="526">
      <pivotArea dataOnly="0" labelOnly="1" outline="0" offset="IV256" fieldPosition="0">
        <references count="6">
          <reference field="2" count="1" selected="0">
            <x v="12"/>
          </reference>
          <reference field="3" count="1" selected="0">
            <x v="1"/>
          </reference>
          <reference field="4" count="1" selected="0">
            <x v="6"/>
          </reference>
          <reference field="6" count="1" selected="0">
            <x v="3"/>
          </reference>
          <reference field="7" count="1">
            <x v="0"/>
          </reference>
          <reference field="12" count="1" selected="0">
            <x v="2"/>
          </reference>
        </references>
      </pivotArea>
    </format>
    <format dxfId="525">
      <pivotArea dataOnly="0" labelOnly="1" outline="0" offset="IV20" fieldPosition="0">
        <references count="7">
          <reference field="2" count="1" selected="0">
            <x v="6"/>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524">
      <pivotArea dataOnly="0" labelOnly="1" outline="0" fieldPosition="0">
        <references count="8">
          <reference field="2" count="1" selected="0">
            <x v="12"/>
          </reference>
          <reference field="3" count="1" selected="0">
            <x v="21"/>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523">
      <pivotArea dataOnly="0" labelOnly="1" outline="0" offset="IV9" fieldPosition="0">
        <references count="1">
          <reference field="2" count="1">
            <x v="12"/>
          </reference>
        </references>
      </pivotArea>
    </format>
    <format dxfId="522">
      <pivotArea dataOnly="0" labelOnly="1" outline="0" offset="IV9" fieldPosition="0">
        <references count="4">
          <reference field="2" count="1" selected="0">
            <x v="12"/>
          </reference>
          <reference field="3" count="1" selected="0">
            <x v="1"/>
          </reference>
          <reference field="4" count="1" selected="0">
            <x v="6"/>
          </reference>
          <reference field="12" count="1">
            <x v="2"/>
          </reference>
        </references>
      </pivotArea>
    </format>
    <format dxfId="521">
      <pivotArea dataOnly="0" labelOnly="1" outline="0" offset="IV22" fieldPosition="0">
        <references count="7">
          <reference field="2" count="1" selected="0">
            <x v="6"/>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520">
      <pivotArea dataOnly="0" labelOnly="1" outline="0" offset="IV10" fieldPosition="0">
        <references count="1">
          <reference field="2" count="1">
            <x v="12"/>
          </reference>
        </references>
      </pivotArea>
    </format>
    <format dxfId="519">
      <pivotArea dataOnly="0" labelOnly="1" outline="0" offset="IV10" fieldPosition="0">
        <references count="4">
          <reference field="2" count="1" selected="0">
            <x v="12"/>
          </reference>
          <reference field="3" count="1" selected="0">
            <x v="1"/>
          </reference>
          <reference field="4" count="1" selected="0">
            <x v="6"/>
          </reference>
          <reference field="12" count="1">
            <x v="2"/>
          </reference>
        </references>
      </pivotArea>
    </format>
    <format dxfId="518">
      <pivotArea dataOnly="0" labelOnly="1" outline="0" offset="IV23" fieldPosition="0">
        <references count="7">
          <reference field="2" count="1" selected="0">
            <x v="6"/>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517">
      <pivotArea dataOnly="0" labelOnly="1" outline="0" offset="IV12" fieldPosition="0">
        <references count="1">
          <reference field="2" count="1">
            <x v="12"/>
          </reference>
        </references>
      </pivotArea>
    </format>
    <format dxfId="516">
      <pivotArea dataOnly="0" labelOnly="1" outline="0" offset="IV12" fieldPosition="0">
        <references count="4">
          <reference field="2" count="1" selected="0">
            <x v="12"/>
          </reference>
          <reference field="3" count="1" selected="0">
            <x v="1"/>
          </reference>
          <reference field="4" count="1" selected="0">
            <x v="6"/>
          </reference>
          <reference field="12" count="1">
            <x v="2"/>
          </reference>
        </references>
      </pivotArea>
    </format>
    <format dxfId="515">
      <pivotArea dataOnly="0" labelOnly="1" outline="0" offset="IV25" fieldPosition="0">
        <references count="7">
          <reference field="2" count="1" selected="0">
            <x v="6"/>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514">
      <pivotArea outline="0" fieldPosition="0">
        <references count="8">
          <reference field="2" count="1" selected="0">
            <x v="12"/>
          </reference>
          <reference field="3" count="7" selected="0">
            <x v="38"/>
            <x v="42"/>
            <x v="44"/>
            <x v="45"/>
            <x v="51"/>
            <x v="57"/>
            <x v="62"/>
          </reference>
          <reference field="4" count="2" selected="0">
            <x v="6"/>
            <x v="7"/>
          </reference>
          <reference field="6" count="1" selected="0">
            <x v="3"/>
          </reference>
          <reference field="7" count="2" selected="0">
            <x v="0"/>
            <x v="4"/>
          </reference>
          <reference field="8" count="1" selected="0">
            <x v="6"/>
          </reference>
          <reference field="10" count="2" selected="0">
            <x v="0"/>
            <x v="3"/>
          </reference>
          <reference field="12" count="1" selected="0">
            <x v="2"/>
          </reference>
        </references>
      </pivotArea>
    </format>
    <format dxfId="513">
      <pivotArea dataOnly="0" labelOnly="1" outline="0" offset="IV14:IV22" fieldPosition="0">
        <references count="1">
          <reference field="2" count="1">
            <x v="12"/>
          </reference>
        </references>
      </pivotArea>
    </format>
    <format dxfId="512">
      <pivotArea dataOnly="0" labelOnly="1" outline="0" fieldPosition="0">
        <references count="2">
          <reference field="2" count="1" selected="0">
            <x v="12"/>
          </reference>
          <reference field="3" count="7">
            <x v="38"/>
            <x v="42"/>
            <x v="44"/>
            <x v="45"/>
            <x v="51"/>
            <x v="57"/>
            <x v="62"/>
          </reference>
        </references>
      </pivotArea>
    </format>
    <format dxfId="511">
      <pivotArea dataOnly="0" labelOnly="1" outline="0" offset="IV1:IV3" fieldPosition="0">
        <references count="3">
          <reference field="2" count="1" selected="0">
            <x v="12"/>
          </reference>
          <reference field="3" count="1" selected="0">
            <x v="51"/>
          </reference>
          <reference field="4" count="1">
            <x v="7"/>
          </reference>
        </references>
      </pivotArea>
    </format>
    <format dxfId="510">
      <pivotArea dataOnly="0" labelOnly="1" outline="0" offset="IV14:IV256" fieldPosition="0">
        <references count="4">
          <reference field="2" count="1" selected="0">
            <x v="12"/>
          </reference>
          <reference field="3" count="1" selected="0">
            <x v="1"/>
          </reference>
          <reference field="4" count="1" selected="0">
            <x v="6"/>
          </reference>
          <reference field="12" count="1">
            <x v="2"/>
          </reference>
        </references>
      </pivotArea>
    </format>
    <format dxfId="509">
      <pivotArea dataOnly="0" labelOnly="1" outline="0" offset="IV27:IV35" fieldPosition="0">
        <references count="7">
          <reference field="2" count="1" selected="0">
            <x v="6"/>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508">
      <pivotArea dataOnly="0" labelOnly="1" outline="0" fieldPosition="0">
        <references count="8">
          <reference field="2" count="1" selected="0">
            <x v="12"/>
          </reference>
          <reference field="3" count="1" selected="0">
            <x v="38"/>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507">
      <pivotArea dataOnly="0" labelOnly="1" outline="0" fieldPosition="0">
        <references count="8">
          <reference field="2" count="1" selected="0">
            <x v="12"/>
          </reference>
          <reference field="3" count="1" selected="0">
            <x v="42"/>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506">
      <pivotArea dataOnly="0" labelOnly="1" outline="0" fieldPosition="0">
        <references count="8">
          <reference field="2" count="1" selected="0">
            <x v="12"/>
          </reference>
          <reference field="3" count="1" selected="0">
            <x v="44"/>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505">
      <pivotArea dataOnly="0" labelOnly="1" outline="0" fieldPosition="0">
        <references count="8">
          <reference field="2" count="1" selected="0">
            <x v="12"/>
          </reference>
          <reference field="3" count="1" selected="0">
            <x v="45"/>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504">
      <pivotArea outline="0" fieldPosition="0">
        <references count="8">
          <reference field="2" count="1" selected="0">
            <x v="14"/>
          </reference>
          <reference field="3" count="1" selected="0">
            <x v="3"/>
          </reference>
          <reference field="4" count="1" selected="0">
            <x v="6"/>
          </reference>
          <reference field="6" count="1" selected="0">
            <x v="3"/>
          </reference>
          <reference field="7" count="1" selected="0">
            <x v="0"/>
          </reference>
          <reference field="8" count="1" selected="0">
            <x v="6"/>
          </reference>
          <reference field="10" count="1" selected="0">
            <x v="3"/>
          </reference>
          <reference field="12" count="1" selected="0">
            <x v="2"/>
          </reference>
        </references>
      </pivotArea>
    </format>
    <format dxfId="503">
      <pivotArea dataOnly="0" labelOnly="1" outline="0" offset="IV1" fieldPosition="0">
        <references count="1">
          <reference field="2" count="1">
            <x v="14"/>
          </reference>
        </references>
      </pivotArea>
    </format>
    <format dxfId="502">
      <pivotArea dataOnly="0" labelOnly="1" outline="0" fieldPosition="0">
        <references count="2">
          <reference field="2" count="1" selected="0">
            <x v="14"/>
          </reference>
          <reference field="3" count="1">
            <x v="3"/>
          </reference>
        </references>
      </pivotArea>
    </format>
    <format dxfId="501">
      <pivotArea dataOnly="0" labelOnly="1" outline="0" fieldPosition="0">
        <references count="3">
          <reference field="2" count="1" selected="0">
            <x v="14"/>
          </reference>
          <reference field="3" count="1" selected="0">
            <x v="3"/>
          </reference>
          <reference field="4" count="1">
            <x v="6"/>
          </reference>
        </references>
      </pivotArea>
    </format>
    <format dxfId="500">
      <pivotArea dataOnly="0" labelOnly="1" outline="0" fieldPosition="0">
        <references count="4">
          <reference field="2" count="1" selected="0">
            <x v="14"/>
          </reference>
          <reference field="3" count="1" selected="0">
            <x v="3"/>
          </reference>
          <reference field="4" count="1" selected="0">
            <x v="6"/>
          </reference>
          <reference field="12" count="1">
            <x v="2"/>
          </reference>
        </references>
      </pivotArea>
    </format>
    <format dxfId="499">
      <pivotArea dataOnly="0" labelOnly="1" outline="0" fieldPosition="0">
        <references count="6">
          <reference field="2" count="1" selected="0">
            <x v="14"/>
          </reference>
          <reference field="3" count="1" selected="0">
            <x v="3"/>
          </reference>
          <reference field="4" count="1" selected="0">
            <x v="6"/>
          </reference>
          <reference field="6" count="1" selected="0">
            <x v="3"/>
          </reference>
          <reference field="7" count="1">
            <x v="0"/>
          </reference>
          <reference field="12" count="1" selected="0">
            <x v="2"/>
          </reference>
        </references>
      </pivotArea>
    </format>
    <format dxfId="498">
      <pivotArea dataOnly="0" labelOnly="1" outline="0" offset="IV41" fieldPosition="0">
        <references count="7">
          <reference field="2" count="1" selected="0">
            <x v="6"/>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497">
      <pivotArea dataOnly="0" labelOnly="1" outline="0" fieldPosition="0">
        <references count="8">
          <reference field="2" count="1" selected="0">
            <x v="14"/>
          </reference>
          <reference field="3" count="1" selected="0">
            <x v="3"/>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496">
      <pivotArea dataOnly="0" labelOnly="1" outline="0" offset="IV3" fieldPosition="0">
        <references count="1">
          <reference field="2" count="1">
            <x v="14"/>
          </reference>
        </references>
      </pivotArea>
    </format>
    <format dxfId="495">
      <pivotArea dataOnly="0" labelOnly="1" outline="0" offset="IV43" fieldPosition="0">
        <references count="7">
          <reference field="2" count="1" selected="0">
            <x v="6"/>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494">
      <pivotArea dataOnly="0" labelOnly="1" outline="0" offset="IV5" fieldPosition="0">
        <references count="1">
          <reference field="2" count="1">
            <x v="14"/>
          </reference>
        </references>
      </pivotArea>
    </format>
    <format dxfId="493">
      <pivotArea dataOnly="0" labelOnly="1" outline="0" offset="IV45" fieldPosition="0">
        <references count="7">
          <reference field="2" count="1" selected="0">
            <x v="6"/>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492">
      <pivotArea outline="0" fieldPosition="0">
        <references count="8">
          <reference field="2" count="1" selected="0">
            <x v="16"/>
          </reference>
          <reference field="3" count="1" selected="0">
            <x v="18"/>
          </reference>
          <reference field="4" count="1" selected="0">
            <x v="6"/>
          </reference>
          <reference field="6" count="1" selected="0">
            <x v="1"/>
          </reference>
          <reference field="7" count="1" selected="0">
            <x v="0"/>
          </reference>
          <reference field="8" count="1" selected="0">
            <x v="6"/>
          </reference>
          <reference field="10" count="1" selected="0">
            <x v="3"/>
          </reference>
          <reference field="12" count="1" selected="0">
            <x v="2"/>
          </reference>
        </references>
      </pivotArea>
    </format>
    <format dxfId="491">
      <pivotArea dataOnly="0" labelOnly="1" outline="0" offset="IV4:IV5" fieldPosition="0">
        <references count="1">
          <reference field="2" count="1">
            <x v="16"/>
          </reference>
        </references>
      </pivotArea>
    </format>
    <format dxfId="490">
      <pivotArea dataOnly="0" labelOnly="1" outline="0" fieldPosition="0">
        <references count="2">
          <reference field="2" count="1" selected="0">
            <x v="16"/>
          </reference>
          <reference field="3" count="1">
            <x v="18"/>
          </reference>
        </references>
      </pivotArea>
    </format>
    <format dxfId="489">
      <pivotArea dataOnly="0" labelOnly="1" outline="0" offset="IV1:IV2" fieldPosition="0">
        <references count="3">
          <reference field="2" count="1" selected="0">
            <x v="16"/>
          </reference>
          <reference field="3" count="1" selected="0">
            <x v="18"/>
          </reference>
          <reference field="4" count="1">
            <x v="6"/>
          </reference>
        </references>
      </pivotArea>
    </format>
    <format dxfId="488">
      <pivotArea dataOnly="0" labelOnly="1" outline="0" offset="IV4:IV5" fieldPosition="0">
        <references count="4">
          <reference field="2" count="1" selected="0">
            <x v="16"/>
          </reference>
          <reference field="3" count="1" selected="0">
            <x v="8"/>
          </reference>
          <reference field="4" count="1" selected="0">
            <x v="2"/>
          </reference>
          <reference field="12" count="1">
            <x v="2"/>
          </reference>
        </references>
      </pivotArea>
    </format>
    <format dxfId="487">
      <pivotArea dataOnly="0" labelOnly="1" outline="0" offset="IV1:IV2" fieldPosition="0">
        <references count="5">
          <reference field="2" count="1" selected="0">
            <x v="16"/>
          </reference>
          <reference field="3" count="1" selected="0">
            <x v="18"/>
          </reference>
          <reference field="4" count="1" selected="0">
            <x v="6"/>
          </reference>
          <reference field="6" count="1">
            <x v="1"/>
          </reference>
          <reference field="12" count="1" selected="0">
            <x v="2"/>
          </reference>
        </references>
      </pivotArea>
    </format>
    <format dxfId="486">
      <pivotArea dataOnly="0" labelOnly="1" outline="0" offset="IV1:IV2" fieldPosition="0">
        <references count="6">
          <reference field="2" count="1" selected="0">
            <x v="16"/>
          </reference>
          <reference field="3" count="1" selected="0">
            <x v="18"/>
          </reference>
          <reference field="4" count="1" selected="0">
            <x v="6"/>
          </reference>
          <reference field="6" count="1" selected="0">
            <x v="1"/>
          </reference>
          <reference field="7" count="1">
            <x v="0"/>
          </reference>
          <reference field="12" count="1" selected="0">
            <x v="2"/>
          </reference>
        </references>
      </pivotArea>
    </format>
    <format dxfId="485">
      <pivotArea dataOnly="0" labelOnly="1" outline="0" offset="IV1:IV2" fieldPosition="0">
        <references count="7">
          <reference field="2" count="1" selected="0">
            <x v="16"/>
          </reference>
          <reference field="3" count="1" selected="0">
            <x v="18"/>
          </reference>
          <reference field="4" count="1" selected="0">
            <x v="6"/>
          </reference>
          <reference field="6" count="1" selected="0">
            <x v="1"/>
          </reference>
          <reference field="7" count="1" selected="0">
            <x v="0"/>
          </reference>
          <reference field="8" count="1">
            <x v="6"/>
          </reference>
          <reference field="12" count="1" selected="0">
            <x v="2"/>
          </reference>
        </references>
      </pivotArea>
    </format>
    <format dxfId="484">
      <pivotArea dataOnly="0" labelOnly="1" outline="0" fieldPosition="0">
        <references count="8">
          <reference field="2" count="1" selected="0">
            <x v="16"/>
          </reference>
          <reference field="3" count="1" selected="0">
            <x v="18"/>
          </reference>
          <reference field="4" count="1" selected="0">
            <x v="6"/>
          </reference>
          <reference field="6" count="1" selected="0">
            <x v="1"/>
          </reference>
          <reference field="7" count="1" selected="0">
            <x v="0"/>
          </reference>
          <reference field="8" count="1" selected="0">
            <x v="6"/>
          </reference>
          <reference field="10" count="1">
            <x v="3"/>
          </reference>
          <reference field="12" count="1" selected="0">
            <x v="2"/>
          </reference>
        </references>
      </pivotArea>
    </format>
    <format dxfId="483">
      <pivotArea dataOnly="0" labelOnly="1" outline="0" offset="IV1:IV3" fieldPosition="0">
        <references count="1">
          <reference field="2" count="1">
            <x v="18"/>
          </reference>
        </references>
      </pivotArea>
    </format>
    <format dxfId="482">
      <pivotArea dataOnly="0" labelOnly="1" outline="0" offset="IV8:IV10" fieldPosition="0">
        <references count="7">
          <reference field="2" count="1" selected="0">
            <x v="16"/>
          </reference>
          <reference field="3" count="1" selected="0">
            <x v="18"/>
          </reference>
          <reference field="4" count="1" selected="0">
            <x v="6"/>
          </reference>
          <reference field="6" count="1" selected="0">
            <x v="1"/>
          </reference>
          <reference field="7" count="1" selected="0">
            <x v="0"/>
          </reference>
          <reference field="8" count="1">
            <x v="6"/>
          </reference>
          <reference field="12" count="1" selected="0">
            <x v="2"/>
          </reference>
        </references>
      </pivotArea>
    </format>
    <format dxfId="481">
      <pivotArea outline="0" fieldPosition="0">
        <references count="9">
          <reference field="2" count="1" selected="0">
            <x v="1"/>
          </reference>
          <reference field="3" count="3" selected="0">
            <x v="25"/>
            <x v="27"/>
            <x v="47"/>
          </reference>
          <reference field="4" count="1" selected="0">
            <x v="3"/>
          </reference>
          <reference field="5" count="1" selected="0">
            <x v="1"/>
          </reference>
          <reference field="6" count="1" selected="0">
            <x v="6"/>
          </reference>
          <reference field="7" count="1" selected="0">
            <x v="4"/>
          </reference>
          <reference field="8" count="1" selected="0">
            <x v="6"/>
          </reference>
          <reference field="10" count="1" selected="0">
            <x v="7"/>
          </reference>
          <reference field="12" count="1" selected="0">
            <x v="2"/>
          </reference>
        </references>
      </pivotArea>
    </format>
    <format dxfId="480">
      <pivotArea outline="0" fieldPosition="0">
        <references count="9">
          <reference field="2" count="1" selected="0">
            <x v="6"/>
          </reference>
          <reference field="3" count="1" selected="0">
            <x v="9"/>
          </reference>
          <reference field="4" count="1" selected="0">
            <x v="2"/>
          </reference>
          <reference field="5" count="1" selected="0">
            <x v="1"/>
          </reference>
          <reference field="6" count="2" selected="0">
            <x v="2"/>
            <x v="7"/>
          </reference>
          <reference field="7" count="1" selected="0">
            <x v="1"/>
          </reference>
          <reference field="8" count="1" selected="0">
            <x v="0"/>
          </reference>
          <reference field="10" count="1" selected="0">
            <x v="6"/>
          </reference>
          <reference field="12" count="1" selected="0">
            <x v="2"/>
          </reference>
        </references>
      </pivotArea>
    </format>
    <format dxfId="479">
      <pivotArea outline="0" fieldPosition="0">
        <references count="9">
          <reference field="2" count="1" selected="0">
            <x v="16"/>
          </reference>
          <reference field="3" count="1" selected="0">
            <x v="8"/>
          </reference>
          <reference field="4" count="1" selected="0">
            <x v="2"/>
          </reference>
          <reference field="5" count="1" selected="0">
            <x v="1"/>
          </reference>
          <reference field="6" count="1" selected="0">
            <x v="2"/>
          </reference>
          <reference field="7" count="1" selected="0">
            <x v="1"/>
          </reference>
          <reference field="8" count="3" selected="0">
            <x v="0"/>
            <x v="1"/>
            <x v="5"/>
          </reference>
          <reference field="10" count="1" selected="0">
            <x v="6"/>
          </reference>
          <reference field="12" count="1" selected="0">
            <x v="2"/>
          </reference>
        </references>
      </pivotArea>
    </format>
    <format dxfId="478">
      <pivotArea outline="0" fieldPosition="0">
        <references count="9">
          <reference field="2" count="1" selected="0">
            <x v="17"/>
          </reference>
          <reference field="3" count="3" selected="0">
            <x v="26"/>
            <x v="28"/>
            <x v="48"/>
          </reference>
          <reference field="4" count="1" selected="0">
            <x v="3"/>
          </reference>
          <reference field="5" count="1" selected="0">
            <x v="1"/>
          </reference>
          <reference field="6" count="1" selected="0">
            <x v="6"/>
          </reference>
          <reference field="7" count="1" selected="0">
            <x v="4"/>
          </reference>
          <reference field="8" count="1" selected="0">
            <x v="6"/>
          </reference>
          <reference field="10" count="1" selected="0">
            <x v="7"/>
          </reference>
          <reference field="12" count="1" selected="0">
            <x v="2"/>
          </reference>
        </references>
      </pivotArea>
    </format>
    <format dxfId="477">
      <pivotArea outline="0" fieldPosition="0">
        <references count="9">
          <reference field="2" count="1" selected="0">
            <x v="21"/>
          </reference>
          <reference field="3" count="1" selected="0">
            <x v="34"/>
          </reference>
          <reference field="4" count="1" selected="0">
            <x v="2"/>
          </reference>
          <reference field="5" count="1" selected="0">
            <x v="1"/>
          </reference>
          <reference field="6" count="2" selected="0">
            <x v="2"/>
            <x v="7"/>
          </reference>
          <reference field="7" count="1" selected="0">
            <x v="1"/>
          </reference>
          <reference field="8" count="1" selected="0">
            <x v="0"/>
          </reference>
          <reference field="10" count="1" selected="0">
            <x v="6"/>
          </reference>
          <reference field="12" count="1" selected="0">
            <x v="2"/>
          </reference>
        </references>
      </pivotArea>
    </format>
    <format dxfId="476">
      <pivotArea outline="0" fieldPosition="0">
        <references count="9">
          <reference field="2" count="1" selected="0">
            <x v="24"/>
          </reference>
          <reference field="3" count="1" selected="0">
            <x v="49"/>
          </reference>
          <reference field="4" count="1" selected="0">
            <x v="5"/>
          </reference>
          <reference field="5" count="1" selected="0">
            <x v="1"/>
          </reference>
          <reference field="6" count="1" selected="0">
            <x v="1"/>
          </reference>
          <reference field="7" count="1" selected="0">
            <x v="0"/>
          </reference>
          <reference field="8" count="1" selected="0">
            <x v="7"/>
          </reference>
          <reference field="10" count="1" selected="0">
            <x v="5"/>
          </reference>
          <reference field="12" count="1" selected="0">
            <x v="1"/>
          </reference>
        </references>
      </pivotArea>
    </format>
    <format dxfId="475">
      <pivotArea outline="0" fieldPosition="0">
        <references count="9">
          <reference field="2" count="1" selected="0">
            <x v="1"/>
          </reference>
          <reference field="3" count="3" selected="0">
            <x v="25"/>
            <x v="27"/>
            <x v="47"/>
          </reference>
          <reference field="4" count="1" selected="0">
            <x v="3"/>
          </reference>
          <reference field="5" count="1" selected="0">
            <x v="1"/>
          </reference>
          <reference field="6" count="1" selected="0">
            <x v="6"/>
          </reference>
          <reference field="7" count="1" selected="0">
            <x v="4"/>
          </reference>
          <reference field="8" count="1" selected="0">
            <x v="6"/>
          </reference>
          <reference field="10" count="1" selected="0">
            <x v="7"/>
          </reference>
          <reference field="12" count="1" selected="0">
            <x v="2"/>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7C9C1E-E9CC-470B-9610-1EAFC0D85904}" name="PivotTable2" cacheId="62" applyNumberFormats="0" applyBorderFormats="0" applyFontFormats="0" applyPatternFormats="0" applyAlignmentFormats="0" applyWidthHeightFormats="1" dataCaption="Values" updatedVersion="8" minRefreshableVersion="3" showDrill="0" useAutoFormatting="1" rowGrandTotals="0" colGrandTotals="0" itemPrintTitles="1" createdVersion="6" indent="0" compact="0" compactData="0" multipleFieldFilters="0">
  <location ref="B4:R1788" firstHeaderRow="1" firstDataRow="2" firstDataCol="8"/>
  <pivotFields count="1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GPC Classification" axis="axisRow" compact="0" outline="0" showAll="0" sortType="ascending" defaultSubtota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s>
      <extLst>
        <ext xmlns:x14="http://schemas.microsoft.com/office/spreadsheetml/2009/9/main" uri="{2946ED86-A175-432a-8AC1-64E0C546D7DE}">
          <x14:pivotField fillDownLabels="1"/>
        </ext>
      </extLst>
    </pivotField>
    <pivotField name="Source Product Name" axis="axisRow" compact="0" outline="0" showAll="0" defaultSubtotal="0">
      <items count="1409">
        <item x="597"/>
        <item x="481"/>
        <item x="35"/>
        <item x="708"/>
        <item x="117"/>
        <item x="494"/>
        <item x="227"/>
        <item x="231"/>
        <item x="877"/>
        <item x="361"/>
        <item x="344"/>
        <item x="347"/>
        <item x="402"/>
        <item x="404"/>
        <item x="405"/>
        <item x="1007"/>
        <item x="496"/>
        <item x="499"/>
        <item x="867"/>
        <item x="504"/>
        <item x="505"/>
        <item x="506"/>
        <item x="248"/>
        <item x="595"/>
        <item x="1368"/>
        <item x="108"/>
        <item x="903"/>
        <item x="110"/>
        <item x="905"/>
        <item x="525"/>
        <item x="275"/>
        <item x="1236"/>
        <item x="1018"/>
        <item x="1019"/>
        <item x="1228"/>
        <item x="1246"/>
        <item x="540"/>
        <item x="1023"/>
        <item x="548"/>
        <item x="440"/>
        <item x="1024"/>
        <item x="1025"/>
        <item x="550"/>
        <item x="1360"/>
        <item x="556"/>
        <item x="557"/>
        <item x="870"/>
        <item x="109"/>
        <item x="904"/>
        <item x="1329"/>
        <item x="37"/>
        <item x="589"/>
        <item x="105"/>
        <item x="161"/>
        <item x="162"/>
        <item x="184"/>
        <item x="360"/>
        <item x="590"/>
        <item x="328"/>
        <item x="415"/>
        <item x="395"/>
        <item x="449"/>
        <item x="591"/>
        <item x="592"/>
        <item x="858"/>
        <item x="901"/>
        <item x="965"/>
        <item x="396"/>
        <item x="1026"/>
        <item x="603"/>
        <item x="1181"/>
        <item x="1242"/>
        <item x="1278"/>
        <item x="1027"/>
        <item x="727"/>
        <item x="593"/>
        <item x="1367"/>
        <item x="594"/>
        <item x="397"/>
        <item x="14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6"/>
        <item x="107"/>
        <item x="111"/>
        <item x="112"/>
        <item x="113"/>
        <item x="114"/>
        <item x="115"/>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2"/>
        <item x="233"/>
        <item x="234"/>
        <item x="235"/>
        <item x="236"/>
        <item x="237"/>
        <item x="238"/>
        <item x="239"/>
        <item x="240"/>
        <item x="241"/>
        <item x="242"/>
        <item x="243"/>
        <item x="244"/>
        <item x="245"/>
        <item x="246"/>
        <item x="247"/>
        <item x="249"/>
        <item x="250"/>
        <item x="251"/>
        <item x="252"/>
        <item x="253"/>
        <item x="254"/>
        <item x="255"/>
        <item x="256"/>
        <item x="257"/>
        <item x="258"/>
        <item x="259"/>
        <item x="260"/>
        <item x="261"/>
        <item x="262"/>
        <item x="263"/>
        <item x="264"/>
        <item x="265"/>
        <item x="266"/>
        <item x="267"/>
        <item x="268"/>
        <item x="269"/>
        <item x="270"/>
        <item x="271"/>
        <item x="272"/>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5"/>
        <item x="346"/>
        <item x="348"/>
        <item x="349"/>
        <item x="350"/>
        <item x="351"/>
        <item x="352"/>
        <item x="353"/>
        <item x="354"/>
        <item x="355"/>
        <item x="356"/>
        <item x="357"/>
        <item x="358"/>
        <item x="359"/>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8"/>
        <item x="399"/>
        <item x="400"/>
        <item x="401"/>
        <item x="403"/>
        <item x="406"/>
        <item x="407"/>
        <item x="408"/>
        <item x="409"/>
        <item x="410"/>
        <item x="411"/>
        <item x="412"/>
        <item x="413"/>
        <item x="414"/>
        <item x="416"/>
        <item x="417"/>
        <item x="418"/>
        <item x="419"/>
        <item x="420"/>
        <item x="421"/>
        <item x="422"/>
        <item x="423"/>
        <item x="424"/>
        <item x="425"/>
        <item x="426"/>
        <item x="427"/>
        <item x="428"/>
        <item x="429"/>
        <item x="430"/>
        <item x="431"/>
        <item x="432"/>
        <item x="433"/>
        <item x="434"/>
        <item x="435"/>
        <item x="436"/>
        <item x="437"/>
        <item x="438"/>
        <item x="439"/>
        <item x="441"/>
        <item x="442"/>
        <item x="443"/>
        <item x="444"/>
        <item x="445"/>
        <item x="446"/>
        <item x="447"/>
        <item x="448"/>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2"/>
        <item x="483"/>
        <item x="484"/>
        <item x="485"/>
        <item x="486"/>
        <item x="487"/>
        <item x="488"/>
        <item x="489"/>
        <item x="490"/>
        <item x="491"/>
        <item x="492"/>
        <item x="493"/>
        <item x="495"/>
        <item x="497"/>
        <item x="498"/>
        <item x="500"/>
        <item x="501"/>
        <item x="502"/>
        <item x="503"/>
        <item x="507"/>
        <item x="508"/>
        <item x="509"/>
        <item x="510"/>
        <item x="511"/>
        <item x="512"/>
        <item x="513"/>
        <item x="514"/>
        <item x="515"/>
        <item x="516"/>
        <item x="517"/>
        <item x="518"/>
        <item x="519"/>
        <item x="520"/>
        <item x="521"/>
        <item x="522"/>
        <item x="523"/>
        <item x="524"/>
        <item x="526"/>
        <item x="527"/>
        <item x="528"/>
        <item x="529"/>
        <item x="530"/>
        <item x="531"/>
        <item x="532"/>
        <item x="533"/>
        <item x="534"/>
        <item x="535"/>
        <item x="536"/>
        <item x="537"/>
        <item x="538"/>
        <item x="539"/>
        <item x="541"/>
        <item x="542"/>
        <item x="543"/>
        <item x="544"/>
        <item x="545"/>
        <item x="546"/>
        <item x="547"/>
        <item x="549"/>
        <item x="551"/>
        <item x="552"/>
        <item x="553"/>
        <item x="554"/>
        <item x="555"/>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96"/>
        <item x="598"/>
        <item x="599"/>
        <item x="600"/>
        <item x="601"/>
        <item x="602"/>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9"/>
        <item x="710"/>
        <item x="711"/>
        <item x="712"/>
        <item x="713"/>
        <item x="714"/>
        <item x="715"/>
        <item x="716"/>
        <item x="717"/>
        <item x="718"/>
        <item x="719"/>
        <item x="720"/>
        <item x="721"/>
        <item x="722"/>
        <item x="723"/>
        <item x="724"/>
        <item x="725"/>
        <item x="726"/>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9"/>
        <item x="860"/>
        <item x="861"/>
        <item x="862"/>
        <item x="863"/>
        <item x="864"/>
        <item x="865"/>
        <item x="866"/>
        <item x="868"/>
        <item x="869"/>
        <item x="871"/>
        <item x="872"/>
        <item x="873"/>
        <item x="874"/>
        <item x="875"/>
        <item x="876"/>
        <item x="878"/>
        <item x="879"/>
        <item x="880"/>
        <item x="881"/>
        <item x="882"/>
        <item x="883"/>
        <item x="884"/>
        <item x="885"/>
        <item x="886"/>
        <item x="887"/>
        <item x="888"/>
        <item x="889"/>
        <item x="890"/>
        <item x="891"/>
        <item x="892"/>
        <item x="893"/>
        <item x="894"/>
        <item x="895"/>
        <item x="896"/>
        <item x="897"/>
        <item x="898"/>
        <item x="899"/>
        <item x="900"/>
        <item x="902"/>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8"/>
        <item x="1009"/>
        <item x="1010"/>
        <item x="1011"/>
        <item x="1012"/>
        <item x="1013"/>
        <item x="1014"/>
        <item x="1015"/>
        <item x="1016"/>
        <item x="1017"/>
        <item x="1020"/>
        <item x="1021"/>
        <item x="1022"/>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9"/>
        <item x="1230"/>
        <item x="1231"/>
        <item x="1232"/>
        <item x="1233"/>
        <item x="1234"/>
        <item x="1235"/>
        <item x="1237"/>
        <item x="1238"/>
        <item x="1239"/>
        <item x="1240"/>
        <item x="1241"/>
        <item x="1243"/>
        <item x="1244"/>
        <item x="1245"/>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1"/>
        <item x="1362"/>
        <item x="1363"/>
        <item x="1364"/>
        <item x="1365"/>
        <item x="1366"/>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8"/>
      </items>
      <extLst>
        <ext xmlns:x14="http://schemas.microsoft.com/office/spreadsheetml/2009/9/main" uri="{2946ED86-A175-432a-8AC1-64E0C546D7DE}">
          <x14:pivotField fillDownLabels="1"/>
        </ext>
      </extLst>
    </pivotField>
    <pivotField name="Source Database" axis="axisRow" compact="0" outline="0" showAll="0" defaultSubtotal="0">
      <items count="12">
        <item x="4"/>
        <item x="11"/>
        <item x="8"/>
        <item x="9"/>
        <item x="3"/>
        <item x="0"/>
        <item x="5"/>
        <item x="2"/>
        <item x="1"/>
        <item x="6"/>
        <item x="7"/>
        <item x="10"/>
      </items>
      <extLst>
        <ext xmlns:x14="http://schemas.microsoft.com/office/spreadsheetml/2009/9/main" uri="{2946ED86-A175-432a-8AC1-64E0C546D7DE}">
          <x14:pivotField fillDownLabels="1"/>
        </ext>
      </extLst>
    </pivotField>
    <pivotField name="Lifecycle Stage" axis="axisCol" compact="0" outline="0" showAll="0" defaultSubtotal="0">
      <items count="9">
        <item x="1"/>
        <item x="2"/>
        <item x="0"/>
        <item x="6"/>
        <item x="7"/>
        <item x="3"/>
        <item x="4"/>
        <item x="5"/>
        <item x="8"/>
      </items>
      <extLst>
        <ext xmlns:x14="http://schemas.microsoft.com/office/spreadsheetml/2009/9/main" uri="{2946ED86-A175-432a-8AC1-64E0C546D7DE}">
          <x14:pivotField fillDownLabels="1"/>
        </ext>
      </extLst>
    </pivotField>
    <pivotField name="Origin Region" axis="axisRow" compact="0" outline="0" showAll="0" defaultSubtotal="0">
      <items count="37">
        <item x="7"/>
        <item x="0"/>
        <item x="2"/>
        <item x="1"/>
        <item x="3"/>
        <item x="4"/>
        <item x="22"/>
        <item x="21"/>
        <item x="5"/>
        <item x="6"/>
        <item x="8"/>
        <item x="9"/>
        <item x="10"/>
        <item x="11"/>
        <item x="12"/>
        <item x="13"/>
        <item x="14"/>
        <item x="15"/>
        <item x="16"/>
        <item x="17"/>
        <item x="18"/>
        <item x="19"/>
        <item x="20"/>
        <item x="23"/>
        <item x="24"/>
        <item x="25"/>
        <item x="26"/>
        <item x="27"/>
        <item x="28"/>
        <item x="29"/>
        <item x="30"/>
        <item x="31"/>
        <item x="32"/>
        <item x="33"/>
        <item x="34"/>
        <item x="35"/>
        <item x="36"/>
      </items>
      <extLst>
        <ext xmlns:x14="http://schemas.microsoft.com/office/spreadsheetml/2009/9/main" uri="{2946ED86-A175-432a-8AC1-64E0C546D7DE}">
          <x14:pivotField fillDownLabels="1"/>
        </ext>
      </extLst>
    </pivotField>
    <pivotField name="Applicable Region" axis="axisRow" compact="0" outline="0" showAll="0" defaultSubtotal="0">
      <items count="43">
        <item x="0"/>
        <item x="1"/>
        <item x="7"/>
        <item x="5"/>
        <item x="2"/>
        <item x="3"/>
        <item x="4"/>
        <item x="6"/>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extLst>
        <ext xmlns:x14="http://schemas.microsoft.com/office/spreadsheetml/2009/9/main" uri="{2946ED86-A175-432a-8AC1-64E0C546D7DE}">
          <x14:pivotField fillDownLabels="1"/>
        </ext>
      </extLst>
    </pivotField>
    <pivotField name="Production System" axis="axisRow" compact="0" outline="0" showAll="0" defaultSubtotal="0">
      <items count="217">
        <item x="30"/>
        <item x="57"/>
        <item x="18"/>
        <item x="15"/>
        <item x="208"/>
        <item x="58"/>
        <item x="7"/>
        <item x="192"/>
        <item x="0"/>
        <item x="1"/>
        <item x="2"/>
        <item x="3"/>
        <item x="4"/>
        <item x="5"/>
        <item x="6"/>
        <item x="8"/>
        <item x="9"/>
        <item x="10"/>
        <item x="11"/>
        <item x="12"/>
        <item x="13"/>
        <item x="14"/>
        <item x="16"/>
        <item x="17"/>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3"/>
        <item x="194"/>
        <item x="195"/>
        <item x="196"/>
        <item x="197"/>
        <item x="198"/>
        <item x="199"/>
        <item x="200"/>
        <item x="201"/>
        <item x="202"/>
        <item x="203"/>
        <item x="204"/>
        <item x="205"/>
        <item x="206"/>
        <item x="207"/>
        <item x="209"/>
        <item x="210"/>
        <item x="211"/>
        <item x="212"/>
        <item x="213"/>
        <item x="214"/>
        <item x="215"/>
        <item x="216"/>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name="Functional Unit" axis="axisRow" compact="0" outline="0" showAll="0" defaultSubtotal="0">
      <items count="54">
        <item x="22"/>
        <item x="10"/>
        <item x="4"/>
        <item x="9"/>
        <item x="14"/>
        <item x="2"/>
        <item x="5"/>
        <item x="11"/>
        <item x="8"/>
        <item x="42"/>
        <item x="48"/>
        <item x="0"/>
        <item x="1"/>
        <item x="3"/>
        <item x="6"/>
        <item x="7"/>
        <item x="12"/>
        <item x="13"/>
        <item x="15"/>
        <item x="16"/>
        <item x="17"/>
        <item x="18"/>
        <item x="19"/>
        <item x="20"/>
        <item x="21"/>
        <item x="23"/>
        <item x="24"/>
        <item x="25"/>
        <item x="26"/>
        <item x="27"/>
        <item x="28"/>
        <item x="29"/>
        <item x="30"/>
        <item x="31"/>
        <item x="32"/>
        <item x="33"/>
        <item x="34"/>
        <item x="35"/>
        <item x="36"/>
        <item x="37"/>
        <item x="38"/>
        <item x="39"/>
        <item x="40"/>
        <item x="41"/>
        <item x="43"/>
        <item x="44"/>
        <item x="45"/>
        <item x="46"/>
        <item x="47"/>
        <item x="49"/>
        <item x="50"/>
        <item x="51"/>
        <item x="52"/>
        <item x="5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Data Quality Score (lower score = better)" axis="axisRow" compact="0" outline="0" showAll="0" defaultSubtotal="0">
      <items count="8">
        <item x="4"/>
        <item x="0"/>
        <item x="3"/>
        <item x="7"/>
        <item x="1"/>
        <item x="2"/>
        <item x="5"/>
        <item x="6"/>
      </items>
      <extLst>
        <ext xmlns:x14="http://schemas.microsoft.com/office/spreadsheetml/2009/9/main" uri="{2946ED86-A175-432a-8AC1-64E0C546D7DE}">
          <x14:pivotField fillDownLabels="1"/>
        </ext>
      </extLst>
    </pivotField>
  </pivotFields>
  <rowFields count="8">
    <field x="2"/>
    <field x="3"/>
    <field x="4"/>
    <field x="12"/>
    <field x="6"/>
    <field x="7"/>
    <field x="8"/>
    <field x="10"/>
  </rowFields>
  <rowItems count="1783">
    <i>
      <x/>
      <x v="80"/>
      <x v="5"/>
      <x v="1"/>
      <x v="1"/>
      <x/>
      <x v="8"/>
      <x v="11"/>
    </i>
    <i r="1">
      <x v="81"/>
      <x v="5"/>
      <x v="1"/>
      <x v="1"/>
      <x/>
      <x v="9"/>
      <x v="11"/>
    </i>
    <i r="1">
      <x v="82"/>
      <x v="5"/>
      <x v="1"/>
      <x v="1"/>
      <x/>
      <x v="10"/>
      <x v="11"/>
    </i>
    <i r="1">
      <x v="83"/>
      <x v="5"/>
      <x v="1"/>
      <x v="1"/>
      <x/>
      <x v="11"/>
      <x v="11"/>
    </i>
    <i r="1">
      <x v="84"/>
      <x v="5"/>
      <x v="1"/>
      <x v="1"/>
      <x/>
      <x v="12"/>
      <x v="11"/>
    </i>
    <i r="1">
      <x v="85"/>
      <x v="5"/>
      <x v="1"/>
      <x v="1"/>
      <x/>
      <x v="13"/>
      <x v="11"/>
    </i>
    <i r="1">
      <x v="86"/>
      <x v="5"/>
      <x v="1"/>
      <x v="1"/>
      <x/>
      <x v="13"/>
      <x v="11"/>
    </i>
    <i r="1">
      <x v="87"/>
      <x v="5"/>
      <x v="1"/>
      <x v="1"/>
      <x/>
      <x v="14"/>
      <x v="11"/>
    </i>
    <i>
      <x v="1"/>
      <x v="88"/>
      <x v="8"/>
      <x v="4"/>
      <x v="3"/>
      <x v="1"/>
      <x v="6"/>
      <x v="12"/>
    </i>
    <i>
      <x v="2"/>
      <x v="89"/>
      <x v="5"/>
      <x v="1"/>
      <x v="1"/>
      <x/>
      <x v="15"/>
      <x v="5"/>
    </i>
    <i r="1">
      <x v="90"/>
      <x v="5"/>
      <x v="1"/>
      <x v="1"/>
      <x/>
      <x v="16"/>
      <x v="5"/>
    </i>
    <i r="1">
      <x v="91"/>
      <x v="5"/>
      <x v="1"/>
      <x v="1"/>
      <x/>
      <x v="17"/>
      <x v="5"/>
    </i>
    <i r="1">
      <x v="92"/>
      <x v="5"/>
      <x v="1"/>
      <x v="1"/>
      <x/>
      <x v="10"/>
      <x v="5"/>
    </i>
    <i r="1">
      <x v="93"/>
      <x v="5"/>
      <x v="1"/>
      <x v="1"/>
      <x/>
      <x v="18"/>
      <x v="5"/>
    </i>
    <i r="1">
      <x v="94"/>
      <x v="5"/>
      <x v="1"/>
      <x v="1"/>
      <x/>
      <x v="19"/>
      <x v="5"/>
    </i>
    <i r="1">
      <x v="95"/>
      <x v="5"/>
      <x v="1"/>
      <x v="1"/>
      <x/>
      <x v="20"/>
      <x v="5"/>
    </i>
    <i r="1">
      <x v="96"/>
      <x v="5"/>
      <x v="1"/>
      <x v="1"/>
      <x/>
      <x v="21"/>
      <x v="5"/>
    </i>
    <i r="1">
      <x v="97"/>
      <x v="5"/>
      <x v="1"/>
      <x v="1"/>
      <x/>
      <x v="10"/>
      <x v="11"/>
    </i>
    <i r="1">
      <x v="98"/>
      <x v="4"/>
      <x v="2"/>
      <x v="2"/>
      <x v="1"/>
      <x v="6"/>
      <x v="2"/>
    </i>
    <i r="2">
      <x v="8"/>
      <x v="4"/>
      <x v="3"/>
      <x v="1"/>
      <x v="3"/>
      <x v="13"/>
    </i>
    <i r="1">
      <x v="99"/>
      <x v="7"/>
      <x v="5"/>
      <x v="3"/>
      <x v="4"/>
      <x v="6"/>
      <x v="2"/>
    </i>
    <i>
      <x v="3"/>
      <x v="100"/>
      <x v="8"/>
      <x v="4"/>
      <x v="3"/>
      <x v="1"/>
      <x v="3"/>
      <x v="13"/>
    </i>
    <i>
      <x v="4"/>
      <x v="101"/>
      <x v="8"/>
      <x v="4"/>
      <x v="3"/>
      <x v="1"/>
      <x v="6"/>
      <x v="6"/>
    </i>
    <i>
      <x v="5"/>
      <x v="102"/>
      <x v="5"/>
      <x v="1"/>
      <x v="1"/>
      <x/>
      <x v="22"/>
      <x v="14"/>
    </i>
    <i r="1">
      <x v="103"/>
      <x v="5"/>
      <x v="1"/>
      <x v="1"/>
      <x/>
      <x v="23"/>
      <x v="14"/>
    </i>
    <i>
      <x v="6"/>
      <x v="104"/>
      <x v="7"/>
      <x v="5"/>
      <x v="3"/>
      <x v="4"/>
      <x v="6"/>
      <x v="15"/>
    </i>
    <i>
      <x v="7"/>
      <x v="105"/>
      <x v="8"/>
      <x v="4"/>
      <x v="3"/>
      <x v="1"/>
      <x v="3"/>
      <x v="13"/>
    </i>
    <i r="1">
      <x v="106"/>
      <x/>
      <x/>
      <x v="4"/>
      <x v="4"/>
      <x v="2"/>
      <x v="6"/>
    </i>
    <i r="4">
      <x v="5"/>
      <x v="4"/>
      <x v="2"/>
      <x v="6"/>
    </i>
    <i r="1">
      <x v="107"/>
      <x/>
      <x/>
      <x v="4"/>
      <x v="4"/>
      <x v="2"/>
      <x v="6"/>
    </i>
    <i r="4">
      <x v="5"/>
      <x v="4"/>
      <x v="2"/>
      <x v="6"/>
    </i>
    <i r="1">
      <x v="108"/>
      <x/>
      <x/>
      <x v="4"/>
      <x v="4"/>
      <x v="2"/>
      <x v="6"/>
    </i>
    <i r="4">
      <x v="5"/>
      <x v="4"/>
      <x v="2"/>
      <x v="6"/>
    </i>
    <i>
      <x v="8"/>
      <x v="109"/>
      <x v="8"/>
      <x v="4"/>
      <x v="8"/>
      <x v="1"/>
      <x v="3"/>
      <x v="13"/>
    </i>
    <i r="1">
      <x v="110"/>
      <x/>
      <x/>
      <x v="4"/>
      <x v="4"/>
      <x v="24"/>
      <x v="6"/>
    </i>
    <i r="4">
      <x v="5"/>
      <x v="4"/>
      <x v="24"/>
      <x v="6"/>
    </i>
    <i>
      <x v="9"/>
      <x v="111"/>
      <x v="8"/>
      <x v="4"/>
      <x v="3"/>
      <x v="1"/>
      <x v="3"/>
      <x v="13"/>
    </i>
    <i r="1">
      <x v="112"/>
      <x v="7"/>
      <x v="5"/>
      <x v="3"/>
      <x v="4"/>
      <x v="6"/>
      <x v="2"/>
    </i>
    <i>
      <x v="10"/>
      <x v="113"/>
      <x v="7"/>
      <x v="5"/>
      <x v="3"/>
      <x v="4"/>
      <x v="6"/>
      <x v="8"/>
    </i>
    <i>
      <x v="11"/>
      <x v="2"/>
      <x v="6"/>
      <x v="2"/>
      <x v="3"/>
      <x/>
      <x v="6"/>
      <x v="3"/>
    </i>
    <i r="1">
      <x v="50"/>
      <x v="7"/>
      <x v="5"/>
      <x v="3"/>
      <x v="4"/>
      <x v="6"/>
      <x v="2"/>
    </i>
    <i r="1">
      <x v="114"/>
      <x v="5"/>
      <x v="1"/>
      <x v="9"/>
      <x/>
      <x v="25"/>
      <x v="5"/>
    </i>
    <i r="1">
      <x v="115"/>
      <x v="6"/>
      <x v="2"/>
      <x v="3"/>
      <x/>
      <x v="6"/>
      <x v="3"/>
    </i>
    <i r="1">
      <x v="116"/>
      <x v="4"/>
      <x v="2"/>
      <x v="2"/>
      <x v="1"/>
      <x v="6"/>
      <x v="2"/>
    </i>
    <i>
      <x v="12"/>
      <x v="117"/>
      <x v="8"/>
      <x v="4"/>
      <x v="3"/>
      <x v="1"/>
      <x v="3"/>
      <x v="13"/>
    </i>
    <i r="1">
      <x v="118"/>
      <x v="8"/>
      <x v="4"/>
      <x v="3"/>
      <x v="1"/>
      <x v="3"/>
      <x v="13"/>
    </i>
    <i r="1">
      <x v="119"/>
      <x v="8"/>
      <x v="4"/>
      <x v="3"/>
      <x v="1"/>
      <x v="3"/>
      <x v="13"/>
    </i>
    <i r="1">
      <x v="120"/>
      <x v="8"/>
      <x v="4"/>
      <x v="3"/>
      <x v="1"/>
      <x v="3"/>
      <x v="13"/>
    </i>
    <i r="1">
      <x v="121"/>
      <x v="8"/>
      <x v="4"/>
      <x v="3"/>
      <x v="1"/>
      <x v="3"/>
      <x v="13"/>
    </i>
    <i r="1">
      <x v="122"/>
      <x v="8"/>
      <x v="4"/>
      <x v="3"/>
      <x v="1"/>
      <x v="3"/>
      <x v="13"/>
    </i>
    <i r="1">
      <x v="123"/>
      <x v="7"/>
      <x v="5"/>
      <x v="3"/>
      <x v="4"/>
      <x v="6"/>
      <x v="8"/>
    </i>
    <i r="1">
      <x v="124"/>
      <x/>
      <x/>
      <x v="4"/>
      <x v="4"/>
      <x v="2"/>
      <x v="6"/>
    </i>
    <i r="4">
      <x v="5"/>
      <x v="4"/>
      <x v="2"/>
      <x v="6"/>
    </i>
    <i r="1">
      <x v="125"/>
      <x/>
      <x/>
      <x v="4"/>
      <x v="4"/>
      <x v="2"/>
      <x v="6"/>
    </i>
    <i r="4">
      <x v="5"/>
      <x v="4"/>
      <x v="2"/>
      <x v="6"/>
    </i>
    <i r="1">
      <x v="126"/>
      <x/>
      <x/>
      <x v="4"/>
      <x v="4"/>
      <x v="2"/>
      <x v="6"/>
    </i>
    <i r="4">
      <x v="5"/>
      <x v="4"/>
      <x v="2"/>
      <x v="6"/>
    </i>
    <i r="1">
      <x v="127"/>
      <x/>
      <x/>
      <x v="4"/>
      <x v="4"/>
      <x v="2"/>
      <x v="6"/>
    </i>
    <i r="4">
      <x v="5"/>
      <x v="4"/>
      <x v="2"/>
      <x v="6"/>
    </i>
    <i r="1">
      <x v="128"/>
      <x/>
      <x/>
      <x v="4"/>
      <x v="4"/>
      <x v="2"/>
      <x v="6"/>
    </i>
    <i r="4">
      <x v="5"/>
      <x v="4"/>
      <x v="2"/>
      <x v="6"/>
    </i>
    <i r="1">
      <x v="129"/>
      <x/>
      <x/>
      <x v="4"/>
      <x v="4"/>
      <x v="2"/>
      <x v="6"/>
    </i>
    <i r="4">
      <x v="5"/>
      <x v="4"/>
      <x v="2"/>
      <x v="6"/>
    </i>
    <i r="1">
      <x v="130"/>
      <x/>
      <x/>
      <x v="4"/>
      <x v="4"/>
      <x v="2"/>
      <x v="6"/>
    </i>
    <i r="4">
      <x v="5"/>
      <x v="4"/>
      <x v="2"/>
      <x v="6"/>
    </i>
    <i>
      <x v="13"/>
      <x v="25"/>
      <x v="3"/>
      <x v="2"/>
      <x v="6"/>
      <x v="4"/>
      <x v="6"/>
      <x v="7"/>
    </i>
    <i r="1">
      <x v="27"/>
      <x v="3"/>
      <x v="2"/>
      <x v="6"/>
      <x v="4"/>
      <x v="6"/>
      <x v="7"/>
    </i>
    <i r="1">
      <x v="47"/>
      <x v="3"/>
      <x v="2"/>
      <x v="6"/>
      <x v="4"/>
      <x v="6"/>
      <x v="7"/>
    </i>
    <i r="1">
      <x v="52"/>
      <x v="7"/>
      <x v="5"/>
      <x v="3"/>
      <x v="4"/>
      <x v="6"/>
      <x v="1"/>
    </i>
    <i r="1">
      <x v="131"/>
      <x v="5"/>
      <x v="1"/>
      <x v="1"/>
      <x/>
      <x v="10"/>
      <x v="1"/>
    </i>
    <i r="1">
      <x v="132"/>
      <x v="5"/>
      <x v="1"/>
      <x v="1"/>
      <x/>
      <x v="26"/>
      <x v="1"/>
    </i>
    <i r="1">
      <x v="133"/>
      <x v="5"/>
      <x v="1"/>
      <x v="1"/>
      <x/>
      <x v="27"/>
      <x v="1"/>
    </i>
    <i r="1">
      <x v="134"/>
      <x v="5"/>
      <x v="1"/>
      <x v="1"/>
      <x/>
      <x v="28"/>
      <x v="1"/>
    </i>
    <i r="1">
      <x v="135"/>
      <x v="5"/>
      <x v="1"/>
      <x v="1"/>
      <x/>
      <x v="29"/>
      <x v="1"/>
    </i>
    <i r="1">
      <x v="136"/>
      <x v="5"/>
      <x v="1"/>
      <x v="1"/>
      <x/>
      <x v="30"/>
      <x v="1"/>
    </i>
    <i r="1">
      <x v="137"/>
      <x v="5"/>
      <x v="1"/>
      <x v="1"/>
      <x/>
      <x v="31"/>
      <x v="1"/>
    </i>
    <i r="1">
      <x v="138"/>
      <x v="5"/>
      <x v="1"/>
      <x v="1"/>
      <x/>
      <x v="27"/>
      <x v="1"/>
    </i>
    <i r="1">
      <x v="139"/>
      <x v="5"/>
      <x v="1"/>
      <x v="1"/>
      <x/>
      <x v="28"/>
      <x v="1"/>
    </i>
    <i r="1">
      <x v="140"/>
      <x v="5"/>
      <x v="1"/>
      <x v="1"/>
      <x/>
      <x v="29"/>
      <x v="1"/>
    </i>
    <i r="1">
      <x v="141"/>
      <x v="5"/>
      <x v="1"/>
      <x v="1"/>
      <x/>
      <x v="30"/>
      <x v="1"/>
    </i>
    <i r="1">
      <x v="142"/>
      <x v="5"/>
      <x v="1"/>
      <x v="1"/>
      <x/>
      <x v="31"/>
      <x v="1"/>
    </i>
    <i r="1">
      <x v="143"/>
      <x v="6"/>
      <x v="2"/>
      <x/>
      <x/>
      <x v="6"/>
      <x v="3"/>
    </i>
    <i r="1">
      <x v="144"/>
      <x v="6"/>
      <x v="2"/>
      <x/>
      <x/>
      <x v="6"/>
      <x v="3"/>
    </i>
    <i r="1">
      <x v="145"/>
      <x v="6"/>
      <x v="2"/>
      <x/>
      <x/>
      <x v="6"/>
      <x v="3"/>
    </i>
    <i r="1">
      <x v="146"/>
      <x v="6"/>
      <x v="2"/>
      <x/>
      <x/>
      <x v="6"/>
      <x v="3"/>
    </i>
    <i r="1">
      <x v="147"/>
      <x v="6"/>
      <x v="2"/>
      <x/>
      <x/>
      <x v="6"/>
      <x v="3"/>
    </i>
    <i r="1">
      <x v="148"/>
      <x v="6"/>
      <x v="2"/>
      <x/>
      <x/>
      <x v="6"/>
      <x v="3"/>
    </i>
    <i r="1">
      <x v="149"/>
      <x v="6"/>
      <x v="2"/>
      <x/>
      <x/>
      <x v="6"/>
      <x v="3"/>
    </i>
    <i r="1">
      <x v="150"/>
      <x v="6"/>
      <x v="2"/>
      <x/>
      <x/>
      <x v="6"/>
      <x v="3"/>
    </i>
    <i r="1">
      <x v="151"/>
      <x v="6"/>
      <x v="2"/>
      <x/>
      <x/>
      <x v="6"/>
      <x v="3"/>
    </i>
    <i r="1">
      <x v="152"/>
      <x v="6"/>
      <x v="2"/>
      <x/>
      <x/>
      <x v="6"/>
      <x v="3"/>
    </i>
    <i r="1">
      <x v="153"/>
      <x v="6"/>
      <x v="2"/>
      <x/>
      <x/>
      <x v="6"/>
      <x v="3"/>
    </i>
    <i r="1">
      <x v="154"/>
      <x v="6"/>
      <x v="2"/>
      <x/>
      <x/>
      <x v="6"/>
      <x v="3"/>
    </i>
    <i r="1">
      <x v="155"/>
      <x v="6"/>
      <x v="2"/>
      <x/>
      <x/>
      <x v="6"/>
      <x v="3"/>
    </i>
    <i r="1">
      <x v="156"/>
      <x v="6"/>
      <x v="2"/>
      <x/>
      <x/>
      <x v="6"/>
      <x v="3"/>
    </i>
    <i r="1">
      <x v="157"/>
      <x v="6"/>
      <x v="2"/>
      <x/>
      <x/>
      <x v="6"/>
      <x v="3"/>
    </i>
    <i r="1">
      <x v="158"/>
      <x v="6"/>
      <x v="2"/>
      <x/>
      <x/>
      <x v="6"/>
      <x v="3"/>
    </i>
    <i r="1">
      <x v="159"/>
      <x v="6"/>
      <x v="2"/>
      <x/>
      <x/>
      <x v="6"/>
      <x v="3"/>
    </i>
    <i r="1">
      <x v="160"/>
      <x v="6"/>
      <x v="2"/>
      <x/>
      <x/>
      <x v="6"/>
      <x v="3"/>
    </i>
    <i r="1">
      <x v="161"/>
      <x v="6"/>
      <x v="2"/>
      <x/>
      <x/>
      <x v="6"/>
      <x v="3"/>
    </i>
    <i r="1">
      <x v="162"/>
      <x v="6"/>
      <x v="2"/>
      <x/>
      <x/>
      <x v="6"/>
      <x v="3"/>
    </i>
    <i r="1">
      <x v="163"/>
      <x v="6"/>
      <x v="2"/>
      <x/>
      <x/>
      <x v="6"/>
      <x v="3"/>
    </i>
    <i r="1">
      <x v="164"/>
      <x v="6"/>
      <x v="2"/>
      <x/>
      <x/>
      <x v="6"/>
      <x v="3"/>
    </i>
    <i r="1">
      <x v="165"/>
      <x v="6"/>
      <x v="2"/>
      <x/>
      <x/>
      <x v="6"/>
      <x v="3"/>
    </i>
    <i r="1">
      <x v="166"/>
      <x v="6"/>
      <x v="2"/>
      <x/>
      <x/>
      <x v="6"/>
      <x v="3"/>
    </i>
    <i r="1">
      <x v="167"/>
      <x v="6"/>
      <x v="2"/>
      <x/>
      <x/>
      <x v="6"/>
      <x v="3"/>
    </i>
    <i r="1">
      <x v="168"/>
      <x v="6"/>
      <x v="2"/>
      <x/>
      <x/>
      <x v="6"/>
      <x v="3"/>
    </i>
    <i r="1">
      <x v="169"/>
      <x v="6"/>
      <x v="2"/>
      <x/>
      <x/>
      <x v="6"/>
      <x v="3"/>
    </i>
    <i r="1">
      <x v="170"/>
      <x v="6"/>
      <x v="2"/>
      <x/>
      <x/>
      <x v="6"/>
      <x v="3"/>
    </i>
    <i r="1">
      <x v="171"/>
      <x v="9"/>
      <x v="6"/>
      <x v="10"/>
      <x v="5"/>
      <x v="6"/>
      <x v="1"/>
    </i>
    <i r="1">
      <x v="172"/>
      <x v="10"/>
      <x v="7"/>
      <x v="4"/>
      <x v="4"/>
      <x v="2"/>
      <x v="1"/>
    </i>
    <i r="1">
      <x v="173"/>
      <x v="10"/>
      <x v="7"/>
      <x v="4"/>
      <x v="4"/>
      <x v="2"/>
      <x v="1"/>
    </i>
    <i r="1">
      <x v="174"/>
      <x v="10"/>
      <x v="7"/>
      <x v="4"/>
      <x v="4"/>
      <x v="32"/>
      <x v="1"/>
    </i>
    <i r="1">
      <x v="175"/>
      <x v="10"/>
      <x v="7"/>
      <x v="4"/>
      <x v="4"/>
      <x v="33"/>
      <x v="1"/>
    </i>
    <i r="1">
      <x v="176"/>
      <x v="10"/>
      <x v="7"/>
      <x v="4"/>
      <x v="4"/>
      <x v="34"/>
      <x v="1"/>
    </i>
    <i r="1">
      <x v="177"/>
      <x v="8"/>
      <x v="4"/>
      <x v="8"/>
      <x v="1"/>
      <x v="6"/>
      <x v="12"/>
    </i>
    <i r="1">
      <x v="178"/>
      <x v="8"/>
      <x v="4"/>
      <x v="11"/>
      <x v="1"/>
      <x v="6"/>
      <x v="12"/>
    </i>
    <i r="1">
      <x v="179"/>
      <x v="8"/>
      <x v="4"/>
      <x v="12"/>
      <x v="1"/>
      <x v="6"/>
      <x v="12"/>
    </i>
    <i r="1">
      <x v="180"/>
      <x v="8"/>
      <x v="4"/>
      <x v="13"/>
      <x v="1"/>
      <x v="6"/>
      <x v="12"/>
    </i>
    <i r="1">
      <x v="181"/>
      <x v="8"/>
      <x v="4"/>
      <x v="4"/>
      <x v="1"/>
      <x v="6"/>
      <x v="12"/>
    </i>
    <i r="1">
      <x v="182"/>
      <x v="8"/>
      <x v="4"/>
      <x v="14"/>
      <x v="1"/>
      <x v="6"/>
      <x v="12"/>
    </i>
    <i r="1">
      <x v="183"/>
      <x v="7"/>
      <x v="5"/>
      <x v="3"/>
      <x v="4"/>
      <x v="6"/>
      <x v="8"/>
    </i>
    <i r="1">
      <x v="184"/>
      <x v="2"/>
      <x v="2"/>
      <x v="2"/>
      <x v="1"/>
      <x/>
      <x v="6"/>
    </i>
    <i r="6">
      <x v="35"/>
      <x v="6"/>
    </i>
    <i r="6">
      <x v="36"/>
      <x v="6"/>
    </i>
    <i r="6">
      <x v="37"/>
      <x v="6"/>
    </i>
    <i r="4">
      <x v="7"/>
      <x v="1"/>
      <x/>
      <x v="6"/>
    </i>
    <i r="6">
      <x v="35"/>
      <x v="6"/>
    </i>
    <i r="6">
      <x v="36"/>
      <x v="6"/>
    </i>
    <i r="6">
      <x v="37"/>
      <x v="6"/>
    </i>
    <i r="4">
      <x v="12"/>
      <x v="1"/>
      <x/>
      <x v="6"/>
    </i>
    <i r="6">
      <x v="35"/>
      <x v="6"/>
    </i>
    <i r="6">
      <x v="36"/>
      <x v="6"/>
    </i>
    <i r="6">
      <x v="37"/>
      <x v="6"/>
    </i>
    <i r="4">
      <x v="15"/>
      <x v="1"/>
      <x/>
      <x v="6"/>
    </i>
    <i r="6">
      <x v="35"/>
      <x v="6"/>
    </i>
    <i r="6">
      <x v="36"/>
      <x v="6"/>
    </i>
    <i r="6">
      <x v="37"/>
      <x v="6"/>
    </i>
    <i r="4">
      <x v="16"/>
      <x v="1"/>
      <x/>
      <x v="6"/>
    </i>
    <i r="6">
      <x v="35"/>
      <x v="6"/>
    </i>
    <i r="6">
      <x v="36"/>
      <x v="6"/>
    </i>
    <i r="4">
      <x v="17"/>
      <x v="1"/>
      <x/>
      <x v="6"/>
    </i>
    <i r="6">
      <x v="35"/>
      <x v="6"/>
    </i>
    <i r="6">
      <x v="36"/>
      <x v="6"/>
    </i>
    <i r="6">
      <x v="37"/>
      <x v="6"/>
    </i>
    <i r="4">
      <x v="18"/>
      <x v="1"/>
      <x/>
      <x v="6"/>
    </i>
    <i r="6">
      <x v="35"/>
      <x v="6"/>
    </i>
    <i r="6">
      <x v="36"/>
      <x v="6"/>
    </i>
    <i r="4">
      <x v="19"/>
      <x v="1"/>
      <x/>
      <x v="6"/>
    </i>
    <i r="6">
      <x v="35"/>
      <x v="6"/>
    </i>
    <i r="6">
      <x v="36"/>
      <x v="6"/>
    </i>
    <i r="6">
      <x v="37"/>
      <x v="6"/>
    </i>
    <i r="4">
      <x v="20"/>
      <x v="1"/>
      <x/>
      <x v="6"/>
    </i>
    <i r="6">
      <x v="35"/>
      <x v="6"/>
    </i>
    <i r="6">
      <x v="36"/>
      <x v="6"/>
    </i>
    <i r="4">
      <x v="21"/>
      <x v="1"/>
      <x/>
      <x v="6"/>
    </i>
    <i r="6">
      <x v="35"/>
      <x v="6"/>
    </i>
    <i r="6">
      <x v="36"/>
      <x v="6"/>
    </i>
    <i r="4">
      <x v="22"/>
      <x v="1"/>
      <x/>
      <x v="6"/>
    </i>
    <i r="6">
      <x v="35"/>
      <x v="6"/>
    </i>
    <i r="6">
      <x v="36"/>
      <x v="6"/>
    </i>
    <i r="6">
      <x v="37"/>
      <x v="6"/>
    </i>
    <i r="1">
      <x v="185"/>
      <x v="4"/>
      <x v="2"/>
      <x v="2"/>
      <x v="1"/>
      <x v="6"/>
      <x v="1"/>
    </i>
    <i r="1">
      <x v="186"/>
      <x v="4"/>
      <x v="2"/>
      <x v="2"/>
      <x v="1"/>
      <x v="6"/>
      <x v="1"/>
    </i>
    <i>
      <x v="14"/>
      <x v="4"/>
      <x v="6"/>
      <x v="2"/>
      <x/>
      <x/>
      <x v="6"/>
      <x v="3"/>
    </i>
    <i r="1">
      <x v="187"/>
      <x v="6"/>
      <x v="2"/>
      <x/>
      <x/>
      <x v="6"/>
      <x v="3"/>
    </i>
    <i r="1">
      <x v="188"/>
      <x v="6"/>
      <x v="2"/>
      <x/>
      <x/>
      <x v="6"/>
      <x v="3"/>
    </i>
    <i r="1">
      <x v="189"/>
      <x v="6"/>
      <x v="2"/>
      <x/>
      <x/>
      <x v="6"/>
      <x v="3"/>
    </i>
    <i r="1">
      <x v="190"/>
      <x v="6"/>
      <x v="2"/>
      <x/>
      <x/>
      <x v="6"/>
      <x v="3"/>
    </i>
    <i r="1">
      <x v="191"/>
      <x v="6"/>
      <x v="2"/>
      <x/>
      <x/>
      <x v="6"/>
      <x v="3"/>
    </i>
    <i r="1">
      <x v="192"/>
      <x v="6"/>
      <x v="2"/>
      <x/>
      <x/>
      <x v="6"/>
      <x v="3"/>
    </i>
    <i r="1">
      <x v="193"/>
      <x v="4"/>
      <x v="2"/>
      <x v="2"/>
      <x v="1"/>
      <x v="6"/>
      <x v="16"/>
    </i>
    <i>
      <x v="15"/>
      <x v="194"/>
      <x v="8"/>
      <x v="4"/>
      <x v="3"/>
      <x v="1"/>
      <x v="3"/>
      <x v="13"/>
    </i>
    <i r="1">
      <x v="195"/>
      <x/>
      <x/>
      <x v="4"/>
      <x v="4"/>
      <x v="2"/>
      <x v="6"/>
    </i>
    <i r="4">
      <x v="5"/>
      <x v="4"/>
      <x v="2"/>
      <x v="6"/>
    </i>
    <i r="1">
      <x v="196"/>
      <x/>
      <x/>
      <x v="4"/>
      <x v="4"/>
      <x v="2"/>
      <x v="6"/>
    </i>
    <i r="4">
      <x v="5"/>
      <x v="4"/>
      <x v="2"/>
      <x v="6"/>
    </i>
    <i>
      <x v="16"/>
      <x v="197"/>
      <x v="6"/>
      <x v="2"/>
      <x v="3"/>
      <x/>
      <x v="6"/>
      <x v="3"/>
    </i>
    <i r="1">
      <x v="198"/>
      <x v="8"/>
      <x v="4"/>
      <x v="3"/>
      <x v="1"/>
      <x v="3"/>
      <x v="13"/>
    </i>
    <i r="1">
      <x v="199"/>
      <x v="8"/>
      <x v="4"/>
      <x v="3"/>
      <x v="1"/>
      <x v="3"/>
      <x v="13"/>
    </i>
    <i r="1">
      <x v="200"/>
      <x v="4"/>
      <x v="2"/>
      <x v="2"/>
      <x v="1"/>
      <x v="6"/>
      <x v="2"/>
    </i>
    <i>
      <x v="17"/>
      <x v="201"/>
      <x v="7"/>
      <x v="5"/>
      <x v="3"/>
      <x v="4"/>
      <x v="6"/>
      <x v="8"/>
    </i>
    <i>
      <x v="18"/>
      <x v="202"/>
      <x v="8"/>
      <x v="4"/>
      <x v="3"/>
      <x v="1"/>
      <x v="6"/>
      <x v="12"/>
    </i>
    <i>
      <x v="19"/>
      <x v="203"/>
      <x v="8"/>
      <x v="4"/>
      <x v="3"/>
      <x v="1"/>
      <x v="3"/>
      <x v="13"/>
    </i>
    <i>
      <x v="20"/>
      <x v="204"/>
      <x v="6"/>
      <x v="2"/>
      <x v="1"/>
      <x/>
      <x v="6"/>
      <x v="3"/>
    </i>
    <i r="1">
      <x v="205"/>
      <x v="6"/>
      <x v="2"/>
      <x v="1"/>
      <x/>
      <x v="6"/>
      <x v="3"/>
    </i>
    <i r="1">
      <x v="206"/>
      <x v="6"/>
      <x v="2"/>
      <x v="1"/>
      <x/>
      <x v="6"/>
      <x v="3"/>
    </i>
    <i>
      <x v="21"/>
      <x v="207"/>
      <x v="6"/>
      <x v="2"/>
      <x v="1"/>
      <x/>
      <x v="6"/>
      <x v="3"/>
    </i>
    <i r="1">
      <x v="208"/>
      <x v="6"/>
      <x v="2"/>
      <x v="1"/>
      <x/>
      <x v="6"/>
      <x v="3"/>
    </i>
    <i>
      <x v="22"/>
      <x v="209"/>
      <x v="7"/>
      <x v="5"/>
      <x v="3"/>
      <x v="4"/>
      <x v="6"/>
      <x v="2"/>
    </i>
    <i r="1">
      <x v="210"/>
      <x/>
      <x/>
      <x v="4"/>
      <x v="4"/>
      <x v="2"/>
      <x v="6"/>
    </i>
    <i r="4">
      <x v="5"/>
      <x v="4"/>
      <x v="2"/>
      <x v="6"/>
    </i>
    <i r="1">
      <x v="211"/>
      <x/>
      <x/>
      <x v="4"/>
      <x v="4"/>
      <x v="2"/>
      <x v="6"/>
    </i>
    <i r="4">
      <x v="5"/>
      <x v="4"/>
      <x v="2"/>
      <x v="6"/>
    </i>
    <i r="1">
      <x v="212"/>
      <x/>
      <x/>
      <x v="4"/>
      <x v="4"/>
      <x v="2"/>
      <x v="6"/>
    </i>
    <i r="4">
      <x v="5"/>
      <x v="4"/>
      <x v="2"/>
      <x v="6"/>
    </i>
    <i r="1">
      <x v="213"/>
      <x v="4"/>
      <x v="2"/>
      <x v="2"/>
      <x v="1"/>
      <x v="6"/>
      <x v="2"/>
    </i>
    <i>
      <x v="23"/>
      <x v="53"/>
      <x v="7"/>
      <x v="5"/>
      <x v="3"/>
      <x v="4"/>
      <x v="6"/>
      <x v="8"/>
    </i>
    <i r="1">
      <x v="54"/>
      <x v="7"/>
      <x v="5"/>
      <x v="3"/>
      <x v="4"/>
      <x v="6"/>
      <x v="8"/>
    </i>
    <i r="1">
      <x v="214"/>
      <x v="6"/>
      <x v="2"/>
      <x v="1"/>
      <x/>
      <x v="6"/>
      <x v="3"/>
    </i>
    <i r="1">
      <x v="215"/>
      <x v="6"/>
      <x v="2"/>
      <x v="1"/>
      <x/>
      <x v="6"/>
      <x v="3"/>
    </i>
    <i r="1">
      <x v="216"/>
      <x v="6"/>
      <x v="2"/>
      <x v="1"/>
      <x/>
      <x v="6"/>
      <x v="3"/>
    </i>
    <i r="1">
      <x v="217"/>
      <x v="6"/>
      <x v="2"/>
      <x v="1"/>
      <x/>
      <x v="6"/>
      <x v="3"/>
    </i>
    <i r="1">
      <x v="218"/>
      <x v="6"/>
      <x v="2"/>
      <x v="1"/>
      <x/>
      <x v="6"/>
      <x v="3"/>
    </i>
    <i r="1">
      <x v="219"/>
      <x v="6"/>
      <x v="2"/>
      <x v="1"/>
      <x/>
      <x v="6"/>
      <x v="3"/>
    </i>
    <i r="1">
      <x v="220"/>
      <x v="6"/>
      <x v="2"/>
      <x v="1"/>
      <x/>
      <x v="6"/>
      <x v="3"/>
    </i>
    <i r="1">
      <x v="221"/>
      <x v="6"/>
      <x v="2"/>
      <x v="1"/>
      <x/>
      <x v="6"/>
      <x v="3"/>
    </i>
    <i r="1">
      <x v="222"/>
      <x v="6"/>
      <x v="2"/>
      <x v="1"/>
      <x/>
      <x v="6"/>
      <x v="3"/>
    </i>
    <i r="1">
      <x v="223"/>
      <x v="6"/>
      <x v="2"/>
      <x v="1"/>
      <x/>
      <x v="6"/>
      <x v="3"/>
    </i>
    <i r="1">
      <x v="224"/>
      <x v="6"/>
      <x v="2"/>
      <x v="1"/>
      <x/>
      <x v="6"/>
      <x v="3"/>
    </i>
    <i r="1">
      <x v="225"/>
      <x v="6"/>
      <x v="2"/>
      <x v="1"/>
      <x/>
      <x v="6"/>
      <x v="3"/>
    </i>
    <i r="1">
      <x v="226"/>
      <x v="6"/>
      <x v="2"/>
      <x v="1"/>
      <x/>
      <x v="6"/>
      <x v="3"/>
    </i>
    <i r="1">
      <x v="227"/>
      <x v="6"/>
      <x v="2"/>
      <x v="1"/>
      <x/>
      <x v="6"/>
      <x v="3"/>
    </i>
    <i r="1">
      <x v="228"/>
      <x v="6"/>
      <x v="2"/>
      <x v="1"/>
      <x/>
      <x v="6"/>
      <x v="3"/>
    </i>
    <i r="1">
      <x v="229"/>
      <x v="6"/>
      <x v="2"/>
      <x v="1"/>
      <x/>
      <x v="6"/>
      <x v="3"/>
    </i>
    <i r="1">
      <x v="230"/>
      <x v="6"/>
      <x v="2"/>
      <x v="1"/>
      <x/>
      <x v="6"/>
      <x v="3"/>
    </i>
    <i r="1">
      <x v="231"/>
      <x v="6"/>
      <x v="2"/>
      <x v="1"/>
      <x/>
      <x v="6"/>
      <x v="3"/>
    </i>
    <i r="1">
      <x v="232"/>
      <x v="6"/>
      <x v="2"/>
      <x v="1"/>
      <x/>
      <x v="6"/>
      <x v="3"/>
    </i>
    <i r="1">
      <x v="233"/>
      <x v="6"/>
      <x v="2"/>
      <x v="1"/>
      <x/>
      <x v="6"/>
      <x v="3"/>
    </i>
    <i>
      <x v="24"/>
      <x v="234"/>
      <x v="5"/>
      <x v="1"/>
      <x v="1"/>
      <x/>
      <x v="10"/>
      <x v="11"/>
    </i>
    <i r="1">
      <x v="235"/>
      <x v="5"/>
      <x v="1"/>
      <x v="1"/>
      <x/>
      <x v="38"/>
      <x v="11"/>
    </i>
    <i r="1">
      <x v="236"/>
      <x v="5"/>
      <x v="1"/>
      <x v="1"/>
      <x/>
      <x v="39"/>
      <x v="11"/>
    </i>
    <i r="1">
      <x v="237"/>
      <x v="5"/>
      <x v="1"/>
      <x v="1"/>
      <x/>
      <x v="39"/>
      <x v="11"/>
    </i>
    <i r="1">
      <x v="238"/>
      <x v="5"/>
      <x v="1"/>
      <x v="1"/>
      <x/>
      <x v="40"/>
      <x v="11"/>
    </i>
    <i r="1">
      <x v="239"/>
      <x v="5"/>
      <x v="1"/>
      <x v="1"/>
      <x/>
      <x v="41"/>
      <x v="11"/>
    </i>
    <i r="1">
      <x v="240"/>
      <x v="5"/>
      <x v="1"/>
      <x v="1"/>
      <x/>
      <x v="42"/>
      <x v="11"/>
    </i>
    <i r="1">
      <x v="241"/>
      <x v="5"/>
      <x v="1"/>
      <x v="1"/>
      <x/>
      <x v="43"/>
      <x v="11"/>
    </i>
    <i r="1">
      <x v="242"/>
      <x v="5"/>
      <x v="1"/>
      <x v="1"/>
      <x/>
      <x v="42"/>
      <x v="11"/>
    </i>
    <i r="1">
      <x v="243"/>
      <x v="5"/>
      <x v="1"/>
      <x v="1"/>
      <x/>
      <x v="41"/>
      <x v="11"/>
    </i>
    <i r="1">
      <x v="244"/>
      <x v="5"/>
      <x v="1"/>
      <x v="1"/>
      <x/>
      <x v="44"/>
      <x v="11"/>
    </i>
    <i r="1">
      <x v="245"/>
      <x v="5"/>
      <x v="1"/>
      <x v="1"/>
      <x/>
      <x v="45"/>
      <x v="11"/>
    </i>
    <i r="1">
      <x v="246"/>
      <x v="5"/>
      <x v="1"/>
      <x v="1"/>
      <x/>
      <x v="45"/>
      <x v="11"/>
    </i>
    <i>
      <x v="25"/>
      <x v="247"/>
      <x v="8"/>
      <x v="4"/>
      <x v="3"/>
      <x v="1"/>
      <x v="3"/>
      <x v="13"/>
    </i>
    <i r="1">
      <x v="248"/>
      <x v="7"/>
      <x v="5"/>
      <x v="3"/>
      <x v="4"/>
      <x v="6"/>
      <x v="2"/>
    </i>
    <i r="1">
      <x v="249"/>
      <x/>
      <x/>
      <x v="4"/>
      <x v="4"/>
      <x v="46"/>
      <x v="6"/>
    </i>
    <i r="4">
      <x v="5"/>
      <x v="4"/>
      <x v="46"/>
      <x v="6"/>
    </i>
    <i r="1">
      <x v="250"/>
      <x/>
      <x/>
      <x v="4"/>
      <x v="4"/>
      <x v="2"/>
      <x v="6"/>
    </i>
    <i r="4">
      <x v="5"/>
      <x v="4"/>
      <x v="2"/>
      <x v="6"/>
    </i>
    <i r="1">
      <x v="251"/>
      <x/>
      <x/>
      <x v="4"/>
      <x v="4"/>
      <x v="2"/>
      <x v="6"/>
    </i>
    <i r="4">
      <x v="5"/>
      <x v="4"/>
      <x v="2"/>
      <x v="6"/>
    </i>
    <i>
      <x v="26"/>
      <x v="252"/>
      <x/>
      <x/>
      <x v="4"/>
      <x v="4"/>
      <x v="2"/>
      <x v="6"/>
    </i>
    <i r="4">
      <x v="5"/>
      <x v="4"/>
      <x v="2"/>
      <x v="6"/>
    </i>
    <i r="1">
      <x v="253"/>
      <x/>
      <x/>
      <x v="4"/>
      <x v="4"/>
      <x v="2"/>
      <x v="6"/>
    </i>
    <i r="4">
      <x v="5"/>
      <x v="4"/>
      <x v="2"/>
      <x v="6"/>
    </i>
    <i>
      <x v="27"/>
      <x v="55"/>
      <x v="7"/>
      <x v="5"/>
      <x v="3"/>
      <x v="4"/>
      <x v="6"/>
      <x v="8"/>
    </i>
    <i r="1">
      <x v="254"/>
      <x v="8"/>
      <x v="4"/>
      <x v="3"/>
      <x v="1"/>
      <x v="6"/>
      <x v="6"/>
    </i>
    <i>
      <x v="28"/>
      <x v="255"/>
      <x v="5"/>
      <x v="1"/>
      <x v="23"/>
      <x/>
      <x v="47"/>
      <x v="17"/>
    </i>
    <i>
      <x v="29"/>
      <x v="256"/>
      <x v="5"/>
      <x v="1"/>
      <x v="1"/>
      <x/>
      <x v="48"/>
      <x v="11"/>
    </i>
    <i r="1">
      <x v="257"/>
      <x v="5"/>
      <x v="1"/>
      <x v="1"/>
      <x/>
      <x v="49"/>
      <x v="11"/>
    </i>
    <i r="1">
      <x v="258"/>
      <x v="5"/>
      <x v="1"/>
      <x v="1"/>
      <x/>
      <x v="50"/>
      <x v="11"/>
    </i>
    <i r="1">
      <x v="259"/>
      <x v="8"/>
      <x v="4"/>
      <x v="3"/>
      <x v="1"/>
      <x v="3"/>
      <x v="13"/>
    </i>
    <i r="1">
      <x v="260"/>
      <x v="7"/>
      <x v="5"/>
      <x v="3"/>
      <x v="4"/>
      <x v="6"/>
      <x v="2"/>
    </i>
    <i r="1">
      <x v="261"/>
      <x/>
      <x/>
      <x v="4"/>
      <x v="4"/>
      <x v="2"/>
      <x v="6"/>
    </i>
    <i r="4">
      <x v="5"/>
      <x v="4"/>
      <x v="2"/>
      <x v="6"/>
    </i>
    <i r="1">
      <x v="262"/>
      <x/>
      <x/>
      <x v="4"/>
      <x v="4"/>
      <x v="2"/>
      <x v="6"/>
    </i>
    <i r="4">
      <x v="5"/>
      <x v="4"/>
      <x v="2"/>
      <x v="6"/>
    </i>
    <i r="1">
      <x v="263"/>
      <x/>
      <x/>
      <x v="4"/>
      <x v="4"/>
      <x v="2"/>
      <x v="6"/>
    </i>
    <i r="4">
      <x v="5"/>
      <x v="4"/>
      <x v="2"/>
      <x v="6"/>
    </i>
    <i r="1">
      <x v="264"/>
      <x/>
      <x/>
      <x v="4"/>
      <x v="4"/>
      <x v="2"/>
      <x v="6"/>
    </i>
    <i r="4">
      <x v="5"/>
      <x v="4"/>
      <x v="2"/>
      <x v="6"/>
    </i>
    <i>
      <x v="30"/>
      <x v="265"/>
      <x v="4"/>
      <x v="2"/>
      <x v="2"/>
      <x v="1"/>
      <x v="6"/>
      <x v="4"/>
    </i>
    <i>
      <x v="31"/>
      <x v="266"/>
      <x v="5"/>
      <x v="1"/>
      <x v="1"/>
      <x/>
      <x v="10"/>
      <x v="11"/>
    </i>
    <i r="1">
      <x v="267"/>
      <x v="5"/>
      <x v="1"/>
      <x v="1"/>
      <x/>
      <x v="51"/>
      <x v="11"/>
    </i>
    <i r="1">
      <x v="268"/>
      <x v="5"/>
      <x v="1"/>
      <x v="1"/>
      <x/>
      <x v="52"/>
      <x v="11"/>
    </i>
    <i r="1">
      <x v="269"/>
      <x v="5"/>
      <x v="1"/>
      <x v="1"/>
      <x/>
      <x v="53"/>
      <x v="11"/>
    </i>
    <i r="1">
      <x v="270"/>
      <x v="5"/>
      <x v="1"/>
      <x v="1"/>
      <x/>
      <x v="54"/>
      <x v="11"/>
    </i>
    <i r="1">
      <x v="271"/>
      <x v="8"/>
      <x v="4"/>
      <x v="8"/>
      <x v="1"/>
      <x v="3"/>
      <x v="13"/>
    </i>
    <i r="1">
      <x v="272"/>
      <x v="7"/>
      <x v="5"/>
      <x v="3"/>
      <x v="4"/>
      <x v="6"/>
      <x v="2"/>
    </i>
    <i r="1">
      <x v="273"/>
      <x/>
      <x/>
      <x v="4"/>
      <x v="4"/>
      <x v="2"/>
      <x v="6"/>
    </i>
    <i r="4">
      <x v="5"/>
      <x v="4"/>
      <x v="2"/>
      <x v="6"/>
    </i>
    <i r="1">
      <x v="274"/>
      <x/>
      <x/>
      <x v="4"/>
      <x v="4"/>
      <x v="2"/>
      <x v="6"/>
    </i>
    <i r="4">
      <x v="5"/>
      <x v="4"/>
      <x v="2"/>
      <x v="6"/>
    </i>
    <i r="1">
      <x v="275"/>
      <x/>
      <x/>
      <x v="4"/>
      <x v="4"/>
      <x v="2"/>
      <x v="6"/>
    </i>
    <i r="4">
      <x v="5"/>
      <x v="4"/>
      <x v="2"/>
      <x v="6"/>
    </i>
    <i>
      <x v="32"/>
      <x v="276"/>
      <x v="8"/>
      <x v="4"/>
      <x v="3"/>
      <x v="1"/>
      <x v="3"/>
      <x v="13"/>
    </i>
    <i r="1">
      <x v="277"/>
      <x/>
      <x/>
      <x v="4"/>
      <x v="4"/>
      <x v="2"/>
      <x v="6"/>
    </i>
    <i r="4">
      <x v="5"/>
      <x v="4"/>
      <x v="2"/>
      <x v="6"/>
    </i>
    <i>
      <x v="33"/>
      <x v="278"/>
      <x v="7"/>
      <x v="5"/>
      <x v="3"/>
      <x v="4"/>
      <x v="6"/>
      <x v="8"/>
    </i>
    <i>
      <x v="34"/>
      <x v="6"/>
      <x v="6"/>
      <x v="2"/>
      <x/>
      <x/>
      <x v="6"/>
      <x v="3"/>
    </i>
    <i r="1">
      <x v="7"/>
      <x v="6"/>
      <x v="2"/>
      <x/>
      <x/>
      <x v="6"/>
      <x v="3"/>
    </i>
    <i r="1">
      <x v="22"/>
      <x v="6"/>
      <x v="2"/>
      <x/>
      <x/>
      <x v="6"/>
      <x v="3"/>
    </i>
    <i r="1">
      <x v="30"/>
      <x v="6"/>
      <x v="2"/>
      <x/>
      <x/>
      <x v="6"/>
      <x v="3"/>
    </i>
    <i r="1">
      <x v="58"/>
      <x v="7"/>
      <x v="5"/>
      <x v="3"/>
      <x v="4"/>
      <x v="6"/>
      <x v="8"/>
    </i>
    <i r="1">
      <x v="279"/>
      <x v="6"/>
      <x v="2"/>
      <x/>
      <x/>
      <x v="6"/>
      <x v="3"/>
    </i>
    <i r="1">
      <x v="280"/>
      <x v="6"/>
      <x v="2"/>
      <x/>
      <x/>
      <x v="6"/>
      <x v="3"/>
    </i>
    <i r="1">
      <x v="281"/>
      <x v="6"/>
      <x v="2"/>
      <x/>
      <x/>
      <x v="6"/>
      <x v="3"/>
    </i>
    <i r="1">
      <x v="282"/>
      <x v="6"/>
      <x v="2"/>
      <x/>
      <x/>
      <x v="6"/>
      <x v="3"/>
    </i>
    <i r="1">
      <x v="283"/>
      <x v="6"/>
      <x v="2"/>
      <x/>
      <x/>
      <x v="6"/>
      <x v="3"/>
    </i>
    <i r="1">
      <x v="284"/>
      <x v="6"/>
      <x v="2"/>
      <x/>
      <x/>
      <x v="6"/>
      <x v="3"/>
    </i>
    <i r="1">
      <x v="285"/>
      <x v="6"/>
      <x v="2"/>
      <x/>
      <x/>
      <x v="6"/>
      <x v="3"/>
    </i>
    <i r="1">
      <x v="286"/>
      <x v="6"/>
      <x v="2"/>
      <x/>
      <x/>
      <x v="6"/>
      <x v="3"/>
    </i>
    <i r="1">
      <x v="287"/>
      <x v="6"/>
      <x v="2"/>
      <x/>
      <x/>
      <x v="6"/>
      <x v="3"/>
    </i>
    <i r="1">
      <x v="288"/>
      <x v="6"/>
      <x v="2"/>
      <x/>
      <x/>
      <x v="6"/>
      <x v="3"/>
    </i>
    <i r="1">
      <x v="289"/>
      <x v="6"/>
      <x v="2"/>
      <x/>
      <x/>
      <x v="6"/>
      <x v="3"/>
    </i>
    <i r="1">
      <x v="290"/>
      <x v="6"/>
      <x v="2"/>
      <x/>
      <x/>
      <x v="6"/>
      <x v="3"/>
    </i>
    <i r="1">
      <x v="291"/>
      <x v="6"/>
      <x v="2"/>
      <x/>
      <x/>
      <x v="6"/>
      <x v="3"/>
    </i>
    <i r="1">
      <x v="292"/>
      <x v="6"/>
      <x v="2"/>
      <x/>
      <x/>
      <x v="6"/>
      <x v="3"/>
    </i>
    <i r="1">
      <x v="293"/>
      <x v="6"/>
      <x v="2"/>
      <x/>
      <x/>
      <x v="6"/>
      <x v="3"/>
    </i>
    <i r="1">
      <x v="294"/>
      <x v="6"/>
      <x v="2"/>
      <x/>
      <x/>
      <x v="6"/>
      <x v="3"/>
    </i>
    <i r="1">
      <x v="295"/>
      <x v="6"/>
      <x v="2"/>
      <x/>
      <x/>
      <x v="6"/>
      <x v="3"/>
    </i>
    <i r="1">
      <x v="296"/>
      <x v="6"/>
      <x v="2"/>
      <x/>
      <x/>
      <x v="6"/>
      <x v="3"/>
    </i>
    <i r="1">
      <x v="297"/>
      <x v="6"/>
      <x v="2"/>
      <x/>
      <x/>
      <x v="6"/>
      <x v="3"/>
    </i>
    <i r="1">
      <x v="298"/>
      <x v="6"/>
      <x v="2"/>
      <x/>
      <x/>
      <x v="6"/>
      <x v="3"/>
    </i>
    <i r="1">
      <x v="299"/>
      <x v="6"/>
      <x v="2"/>
      <x/>
      <x/>
      <x v="6"/>
      <x v="3"/>
    </i>
    <i r="1">
      <x v="300"/>
      <x v="6"/>
      <x v="2"/>
      <x/>
      <x/>
      <x v="6"/>
      <x v="3"/>
    </i>
    <i r="1">
      <x v="301"/>
      <x v="6"/>
      <x v="2"/>
      <x/>
      <x/>
      <x v="6"/>
      <x v="3"/>
    </i>
    <i r="1">
      <x v="302"/>
      <x v="6"/>
      <x v="2"/>
      <x/>
      <x/>
      <x v="6"/>
      <x v="3"/>
    </i>
    <i r="1">
      <x v="303"/>
      <x v="6"/>
      <x v="2"/>
      <x/>
      <x/>
      <x v="6"/>
      <x v="3"/>
    </i>
    <i r="1">
      <x v="304"/>
      <x v="6"/>
      <x v="2"/>
      <x/>
      <x/>
      <x v="6"/>
      <x v="3"/>
    </i>
    <i r="1">
      <x v="305"/>
      <x v="6"/>
      <x v="2"/>
      <x/>
      <x/>
      <x v="6"/>
      <x v="3"/>
    </i>
    <i r="1">
      <x v="306"/>
      <x v="6"/>
      <x v="2"/>
      <x/>
      <x/>
      <x v="6"/>
      <x v="3"/>
    </i>
    <i r="1">
      <x v="307"/>
      <x v="6"/>
      <x v="2"/>
      <x/>
      <x/>
      <x v="6"/>
      <x v="3"/>
    </i>
    <i r="1">
      <x v="308"/>
      <x v="6"/>
      <x v="2"/>
      <x/>
      <x/>
      <x v="6"/>
      <x v="3"/>
    </i>
    <i r="1">
      <x v="309"/>
      <x v="6"/>
      <x v="2"/>
      <x/>
      <x/>
      <x v="6"/>
      <x v="3"/>
    </i>
    <i r="1">
      <x v="310"/>
      <x v="6"/>
      <x v="2"/>
      <x/>
      <x/>
      <x v="6"/>
      <x v="3"/>
    </i>
    <i r="1">
      <x v="311"/>
      <x v="6"/>
      <x v="2"/>
      <x/>
      <x/>
      <x v="6"/>
      <x v="3"/>
    </i>
    <i r="1">
      <x v="312"/>
      <x v="6"/>
      <x v="2"/>
      <x/>
      <x/>
      <x v="6"/>
      <x v="3"/>
    </i>
    <i r="1">
      <x v="313"/>
      <x v="6"/>
      <x v="2"/>
      <x/>
      <x/>
      <x v="6"/>
      <x v="3"/>
    </i>
    <i r="1">
      <x v="314"/>
      <x v="6"/>
      <x v="2"/>
      <x/>
      <x/>
      <x v="6"/>
      <x v="3"/>
    </i>
    <i r="1">
      <x v="315"/>
      <x v="6"/>
      <x v="2"/>
      <x/>
      <x/>
      <x v="6"/>
      <x v="3"/>
    </i>
    <i r="1">
      <x v="316"/>
      <x v="6"/>
      <x v="2"/>
      <x/>
      <x/>
      <x v="6"/>
      <x v="3"/>
    </i>
    <i r="1">
      <x v="317"/>
      <x v="6"/>
      <x v="2"/>
      <x/>
      <x/>
      <x v="6"/>
      <x v="3"/>
    </i>
    <i r="1">
      <x v="318"/>
      <x v="6"/>
      <x v="2"/>
      <x/>
      <x/>
      <x v="6"/>
      <x v="3"/>
    </i>
    <i r="1">
      <x v="319"/>
      <x v="6"/>
      <x v="2"/>
      <x/>
      <x/>
      <x v="6"/>
      <x v="3"/>
    </i>
    <i r="1">
      <x v="320"/>
      <x v="6"/>
      <x v="2"/>
      <x/>
      <x/>
      <x v="6"/>
      <x v="3"/>
    </i>
    <i r="1">
      <x v="321"/>
      <x v="6"/>
      <x v="2"/>
      <x/>
      <x/>
      <x v="6"/>
      <x v="3"/>
    </i>
    <i r="1">
      <x v="322"/>
      <x v="6"/>
      <x v="2"/>
      <x/>
      <x/>
      <x v="6"/>
      <x v="3"/>
    </i>
    <i r="1">
      <x v="323"/>
      <x v="6"/>
      <x v="2"/>
      <x/>
      <x/>
      <x v="6"/>
      <x v="3"/>
    </i>
    <i r="1">
      <x v="324"/>
      <x v="6"/>
      <x v="2"/>
      <x/>
      <x/>
      <x v="6"/>
      <x v="3"/>
    </i>
    <i r="1">
      <x v="325"/>
      <x v="6"/>
      <x v="2"/>
      <x/>
      <x/>
      <x v="6"/>
      <x v="3"/>
    </i>
    <i r="1">
      <x v="326"/>
      <x v="6"/>
      <x v="2"/>
      <x/>
      <x/>
      <x v="6"/>
      <x v="3"/>
    </i>
    <i r="1">
      <x v="327"/>
      <x v="6"/>
      <x v="2"/>
      <x/>
      <x/>
      <x v="6"/>
      <x v="3"/>
    </i>
    <i r="1">
      <x v="328"/>
      <x v="6"/>
      <x v="2"/>
      <x/>
      <x/>
      <x v="6"/>
      <x v="3"/>
    </i>
    <i r="1">
      <x v="329"/>
      <x v="6"/>
      <x v="2"/>
      <x/>
      <x/>
      <x v="6"/>
      <x v="3"/>
    </i>
    <i r="1">
      <x v="330"/>
      <x v="6"/>
      <x v="2"/>
      <x/>
      <x/>
      <x v="6"/>
      <x v="3"/>
    </i>
    <i r="1">
      <x v="331"/>
      <x v="6"/>
      <x v="2"/>
      <x/>
      <x/>
      <x v="6"/>
      <x v="3"/>
    </i>
    <i r="1">
      <x v="332"/>
      <x v="6"/>
      <x v="2"/>
      <x/>
      <x/>
      <x v="6"/>
      <x v="3"/>
    </i>
    <i r="1">
      <x v="333"/>
      <x v="6"/>
      <x v="2"/>
      <x/>
      <x/>
      <x v="6"/>
      <x v="3"/>
    </i>
    <i r="1">
      <x v="334"/>
      <x v="6"/>
      <x v="2"/>
      <x/>
      <x/>
      <x v="6"/>
      <x v="3"/>
    </i>
    <i r="1">
      <x v="335"/>
      <x v="6"/>
      <x v="2"/>
      <x/>
      <x/>
      <x v="6"/>
      <x v="3"/>
    </i>
    <i r="1">
      <x v="336"/>
      <x v="6"/>
      <x v="2"/>
      <x/>
      <x/>
      <x v="6"/>
      <x v="3"/>
    </i>
    <i r="1">
      <x v="337"/>
      <x v="6"/>
      <x v="2"/>
      <x/>
      <x/>
      <x v="6"/>
      <x v="3"/>
    </i>
    <i r="1">
      <x v="338"/>
      <x v="6"/>
      <x v="2"/>
      <x/>
      <x/>
      <x v="6"/>
      <x v="3"/>
    </i>
    <i r="1">
      <x v="339"/>
      <x v="6"/>
      <x v="2"/>
      <x/>
      <x/>
      <x v="6"/>
      <x v="3"/>
    </i>
    <i r="1">
      <x v="340"/>
      <x v="6"/>
      <x v="2"/>
      <x/>
      <x/>
      <x v="6"/>
      <x v="3"/>
    </i>
    <i r="1">
      <x v="341"/>
      <x v="6"/>
      <x v="2"/>
      <x/>
      <x/>
      <x v="6"/>
      <x v="3"/>
    </i>
    <i r="1">
      <x v="342"/>
      <x v="6"/>
      <x v="2"/>
      <x/>
      <x/>
      <x v="6"/>
      <x v="3"/>
    </i>
    <i r="1">
      <x v="343"/>
      <x v="6"/>
      <x v="2"/>
      <x/>
      <x/>
      <x v="6"/>
      <x v="3"/>
    </i>
    <i r="1">
      <x v="344"/>
      <x v="6"/>
      <x v="2"/>
      <x/>
      <x/>
      <x v="6"/>
      <x v="3"/>
    </i>
    <i r="1">
      <x v="345"/>
      <x v="6"/>
      <x v="2"/>
      <x/>
      <x/>
      <x v="6"/>
      <x v="3"/>
    </i>
    <i r="1">
      <x v="346"/>
      <x v="6"/>
      <x v="2"/>
      <x/>
      <x/>
      <x v="6"/>
      <x v="3"/>
    </i>
    <i r="1">
      <x v="347"/>
      <x v="6"/>
      <x v="2"/>
      <x/>
      <x/>
      <x v="6"/>
      <x v="3"/>
    </i>
    <i r="1">
      <x v="348"/>
      <x v="6"/>
      <x v="2"/>
      <x/>
      <x/>
      <x v="6"/>
      <x v="3"/>
    </i>
    <i r="1">
      <x v="349"/>
      <x v="6"/>
      <x v="2"/>
      <x/>
      <x/>
      <x v="6"/>
      <x v="3"/>
    </i>
    <i r="1">
      <x v="350"/>
      <x v="6"/>
      <x v="2"/>
      <x/>
      <x/>
      <x v="6"/>
      <x v="3"/>
    </i>
    <i r="1">
      <x v="351"/>
      <x v="6"/>
      <x v="2"/>
      <x/>
      <x/>
      <x v="6"/>
      <x v="3"/>
    </i>
    <i r="1">
      <x v="352"/>
      <x v="6"/>
      <x v="2"/>
      <x/>
      <x/>
      <x v="6"/>
      <x v="3"/>
    </i>
    <i r="1">
      <x v="353"/>
      <x v="6"/>
      <x v="2"/>
      <x/>
      <x/>
      <x v="6"/>
      <x v="3"/>
    </i>
    <i r="1">
      <x v="354"/>
      <x v="6"/>
      <x v="2"/>
      <x/>
      <x/>
      <x v="6"/>
      <x v="3"/>
    </i>
    <i r="1">
      <x v="355"/>
      <x v="6"/>
      <x v="2"/>
      <x/>
      <x/>
      <x v="6"/>
      <x v="3"/>
    </i>
    <i r="1">
      <x v="356"/>
      <x v="6"/>
      <x v="2"/>
      <x/>
      <x/>
      <x v="6"/>
      <x v="3"/>
    </i>
    <i r="1">
      <x v="357"/>
      <x v="6"/>
      <x v="2"/>
      <x/>
      <x/>
      <x v="6"/>
      <x v="3"/>
    </i>
    <i r="1">
      <x v="358"/>
      <x v="6"/>
      <x v="2"/>
      <x/>
      <x/>
      <x v="6"/>
      <x v="3"/>
    </i>
    <i r="1">
      <x v="359"/>
      <x v="6"/>
      <x v="2"/>
      <x/>
      <x/>
      <x v="6"/>
      <x v="3"/>
    </i>
    <i r="1">
      <x v="360"/>
      <x v="6"/>
      <x v="2"/>
      <x/>
      <x/>
      <x v="6"/>
      <x v="3"/>
    </i>
    <i r="1">
      <x v="361"/>
      <x v="6"/>
      <x v="2"/>
      <x/>
      <x/>
      <x v="6"/>
      <x v="3"/>
    </i>
    <i r="1">
      <x v="362"/>
      <x v="6"/>
      <x v="2"/>
      <x/>
      <x/>
      <x v="6"/>
      <x v="3"/>
    </i>
    <i r="1">
      <x v="363"/>
      <x v="6"/>
      <x v="2"/>
      <x/>
      <x/>
      <x v="6"/>
      <x v="3"/>
    </i>
    <i r="1">
      <x v="364"/>
      <x v="6"/>
      <x v="2"/>
      <x/>
      <x/>
      <x v="6"/>
      <x v="3"/>
    </i>
    <i r="1">
      <x v="365"/>
      <x v="6"/>
      <x v="2"/>
      <x/>
      <x/>
      <x v="6"/>
      <x v="3"/>
    </i>
    <i r="1">
      <x v="366"/>
      <x v="6"/>
      <x v="2"/>
      <x/>
      <x/>
      <x v="6"/>
      <x v="3"/>
    </i>
    <i r="1">
      <x v="367"/>
      <x v="6"/>
      <x v="2"/>
      <x/>
      <x/>
      <x v="6"/>
      <x v="3"/>
    </i>
    <i r="1">
      <x v="368"/>
      <x v="6"/>
      <x v="2"/>
      <x/>
      <x/>
      <x v="6"/>
      <x v="3"/>
    </i>
    <i r="1">
      <x v="369"/>
      <x v="6"/>
      <x v="2"/>
      <x/>
      <x/>
      <x v="6"/>
      <x v="3"/>
    </i>
    <i r="1">
      <x v="370"/>
      <x v="6"/>
      <x v="2"/>
      <x/>
      <x/>
      <x v="6"/>
      <x v="3"/>
    </i>
    <i r="1">
      <x v="371"/>
      <x v="6"/>
      <x v="2"/>
      <x/>
      <x/>
      <x v="6"/>
      <x v="3"/>
    </i>
    <i r="1">
      <x v="372"/>
      <x v="6"/>
      <x v="2"/>
      <x/>
      <x/>
      <x v="6"/>
      <x v="3"/>
    </i>
    <i r="1">
      <x v="373"/>
      <x v="6"/>
      <x v="2"/>
      <x/>
      <x/>
      <x v="6"/>
      <x v="3"/>
    </i>
    <i r="1">
      <x v="374"/>
      <x v="6"/>
      <x v="2"/>
      <x/>
      <x/>
      <x v="6"/>
      <x v="3"/>
    </i>
    <i r="1">
      <x v="375"/>
      <x v="6"/>
      <x v="2"/>
      <x/>
      <x/>
      <x v="6"/>
      <x v="3"/>
    </i>
    <i r="1">
      <x v="376"/>
      <x v="6"/>
      <x v="2"/>
      <x/>
      <x/>
      <x v="6"/>
      <x v="3"/>
    </i>
    <i r="1">
      <x v="377"/>
      <x v="6"/>
      <x v="2"/>
      <x/>
      <x/>
      <x v="6"/>
      <x v="3"/>
    </i>
    <i r="1">
      <x v="378"/>
      <x v="6"/>
      <x v="2"/>
      <x/>
      <x/>
      <x v="6"/>
      <x v="3"/>
    </i>
    <i r="1">
      <x v="379"/>
      <x v="6"/>
      <x v="2"/>
      <x/>
      <x/>
      <x v="6"/>
      <x v="3"/>
    </i>
    <i r="1">
      <x v="380"/>
      <x v="6"/>
      <x v="2"/>
      <x/>
      <x/>
      <x v="6"/>
      <x v="3"/>
    </i>
    <i r="1">
      <x v="381"/>
      <x v="6"/>
      <x v="2"/>
      <x/>
      <x/>
      <x v="6"/>
      <x v="3"/>
    </i>
    <i r="1">
      <x v="382"/>
      <x v="6"/>
      <x v="2"/>
      <x/>
      <x/>
      <x v="6"/>
      <x v="3"/>
    </i>
    <i r="1">
      <x v="383"/>
      <x v="6"/>
      <x v="2"/>
      <x/>
      <x/>
      <x v="6"/>
      <x v="3"/>
    </i>
    <i r="1">
      <x v="384"/>
      <x v="6"/>
      <x v="2"/>
      <x/>
      <x/>
      <x v="6"/>
      <x v="3"/>
    </i>
    <i r="1">
      <x v="385"/>
      <x v="6"/>
      <x v="2"/>
      <x/>
      <x/>
      <x v="6"/>
      <x v="3"/>
    </i>
    <i r="1">
      <x v="386"/>
      <x v="6"/>
      <x v="2"/>
      <x/>
      <x/>
      <x v="6"/>
      <x v="3"/>
    </i>
    <i r="1">
      <x v="387"/>
      <x v="6"/>
      <x v="2"/>
      <x/>
      <x/>
      <x v="6"/>
      <x v="3"/>
    </i>
    <i r="1">
      <x v="388"/>
      <x v="6"/>
      <x v="2"/>
      <x/>
      <x/>
      <x v="6"/>
      <x v="3"/>
    </i>
    <i r="1">
      <x v="389"/>
      <x v="6"/>
      <x v="2"/>
      <x/>
      <x/>
      <x v="6"/>
      <x v="3"/>
    </i>
    <i r="1">
      <x v="390"/>
      <x v="6"/>
      <x v="2"/>
      <x/>
      <x/>
      <x v="6"/>
      <x v="3"/>
    </i>
    <i r="1">
      <x v="391"/>
      <x v="6"/>
      <x v="2"/>
      <x/>
      <x/>
      <x v="6"/>
      <x v="3"/>
    </i>
    <i r="1">
      <x v="392"/>
      <x v="6"/>
      <x v="2"/>
      <x/>
      <x/>
      <x v="6"/>
      <x v="3"/>
    </i>
    <i r="1">
      <x v="393"/>
      <x v="4"/>
      <x v="2"/>
      <x v="2"/>
      <x v="1"/>
      <x v="6"/>
      <x v="18"/>
    </i>
    <i r="2">
      <x v="8"/>
      <x v="4"/>
      <x v="3"/>
      <x v="1"/>
      <x v="6"/>
      <x v="6"/>
    </i>
    <i>
      <x v="35"/>
      <x v="394"/>
      <x v="5"/>
      <x v="1"/>
      <x v="1"/>
      <x/>
      <x v="10"/>
      <x v="5"/>
    </i>
    <i>
      <x v="36"/>
      <x v="395"/>
      <x v="7"/>
      <x v="5"/>
      <x v="3"/>
      <x v="4"/>
      <x v="6"/>
      <x v="8"/>
    </i>
    <i>
      <x v="37"/>
      <x v="9"/>
      <x v="2"/>
      <x v="2"/>
      <x v="2"/>
      <x v="1"/>
      <x/>
      <x v="6"/>
    </i>
    <i r="6">
      <x v="1"/>
      <x v="6"/>
    </i>
    <i r="6">
      <x v="5"/>
      <x v="6"/>
    </i>
    <i r="6">
      <x v="61"/>
      <x v="6"/>
    </i>
    <i r="4">
      <x v="7"/>
      <x v="1"/>
      <x/>
      <x v="6"/>
    </i>
    <i r="6">
      <x v="1"/>
      <x v="6"/>
    </i>
    <i r="6">
      <x v="5"/>
      <x v="6"/>
    </i>
    <i r="6">
      <x v="61"/>
      <x v="6"/>
    </i>
    <i r="4">
      <x v="12"/>
      <x v="1"/>
      <x/>
      <x v="6"/>
    </i>
    <i r="6">
      <x v="5"/>
      <x v="6"/>
    </i>
    <i r="6">
      <x v="61"/>
      <x v="6"/>
    </i>
    <i r="4">
      <x v="15"/>
      <x v="1"/>
      <x/>
      <x v="6"/>
    </i>
    <i r="6">
      <x v="1"/>
      <x v="6"/>
    </i>
    <i r="6">
      <x v="5"/>
      <x v="6"/>
    </i>
    <i r="6">
      <x v="61"/>
      <x v="6"/>
    </i>
    <i r="4">
      <x v="16"/>
      <x v="1"/>
      <x/>
      <x v="6"/>
    </i>
    <i r="6">
      <x v="1"/>
      <x v="6"/>
    </i>
    <i r="6">
      <x v="5"/>
      <x v="6"/>
    </i>
    <i r="6">
      <x v="61"/>
      <x v="6"/>
    </i>
    <i r="4">
      <x v="17"/>
      <x v="1"/>
      <x/>
      <x v="6"/>
    </i>
    <i r="6">
      <x v="1"/>
      <x v="6"/>
    </i>
    <i r="6">
      <x v="5"/>
      <x v="6"/>
    </i>
    <i r="6">
      <x v="61"/>
      <x v="6"/>
    </i>
    <i r="4">
      <x v="18"/>
      <x v="1"/>
      <x/>
      <x v="6"/>
    </i>
    <i r="6">
      <x v="1"/>
      <x v="6"/>
    </i>
    <i r="6">
      <x v="5"/>
      <x v="6"/>
    </i>
    <i r="6">
      <x v="61"/>
      <x v="6"/>
    </i>
    <i r="4">
      <x v="19"/>
      <x v="1"/>
      <x/>
      <x v="6"/>
    </i>
    <i r="6">
      <x v="1"/>
      <x v="6"/>
    </i>
    <i r="6">
      <x v="5"/>
      <x v="6"/>
    </i>
    <i r="6">
      <x v="61"/>
      <x v="6"/>
    </i>
    <i r="4">
      <x v="20"/>
      <x v="1"/>
      <x/>
      <x v="6"/>
    </i>
    <i r="6">
      <x v="1"/>
      <x v="6"/>
    </i>
    <i r="6">
      <x v="5"/>
      <x v="6"/>
    </i>
    <i r="6">
      <x v="61"/>
      <x v="6"/>
    </i>
    <i r="4">
      <x v="21"/>
      <x v="1"/>
      <x/>
      <x v="6"/>
    </i>
    <i r="6">
      <x v="1"/>
      <x v="6"/>
    </i>
    <i r="6">
      <x v="5"/>
      <x v="6"/>
    </i>
    <i r="6">
      <x v="61"/>
      <x v="6"/>
    </i>
    <i r="4">
      <x v="22"/>
      <x v="1"/>
      <x/>
      <x v="6"/>
    </i>
    <i r="6">
      <x v="1"/>
      <x v="6"/>
    </i>
    <i r="6">
      <x v="5"/>
      <x v="6"/>
    </i>
    <i r="6">
      <x v="61"/>
      <x v="6"/>
    </i>
    <i r="1">
      <x v="10"/>
      <x v="6"/>
      <x v="2"/>
      <x/>
      <x/>
      <x v="6"/>
      <x v="3"/>
    </i>
    <i r="1">
      <x v="11"/>
      <x v="6"/>
      <x v="2"/>
      <x/>
      <x/>
      <x v="6"/>
      <x v="3"/>
    </i>
    <i r="1">
      <x v="56"/>
      <x v="7"/>
      <x v="5"/>
      <x v="3"/>
      <x v="4"/>
      <x v="6"/>
      <x v="1"/>
    </i>
    <i r="1">
      <x v="396"/>
      <x v="5"/>
      <x v="1"/>
      <x v="1"/>
      <x/>
      <x v="2"/>
      <x v="1"/>
    </i>
    <i r="1">
      <x v="397"/>
      <x v="5"/>
      <x v="1"/>
      <x v="1"/>
      <x/>
      <x v="55"/>
      <x v="1"/>
    </i>
    <i r="1">
      <x v="398"/>
      <x v="5"/>
      <x v="1"/>
      <x v="1"/>
      <x/>
      <x v="10"/>
      <x v="1"/>
    </i>
    <i r="1">
      <x v="399"/>
      <x v="5"/>
      <x v="1"/>
      <x v="1"/>
      <x/>
      <x v="56"/>
      <x v="1"/>
    </i>
    <i r="1">
      <x v="400"/>
      <x v="5"/>
      <x v="1"/>
      <x v="1"/>
      <x/>
      <x v="57"/>
      <x v="1"/>
    </i>
    <i r="1">
      <x v="401"/>
      <x v="5"/>
      <x v="1"/>
      <x v="1"/>
      <x/>
      <x v="58"/>
      <x v="1"/>
    </i>
    <i r="1">
      <x v="402"/>
      <x v="5"/>
      <x v="1"/>
      <x v="1"/>
      <x/>
      <x v="57"/>
      <x v="1"/>
    </i>
    <i r="1">
      <x v="403"/>
      <x v="5"/>
      <x v="1"/>
      <x v="1"/>
      <x/>
      <x v="58"/>
      <x v="1"/>
    </i>
    <i r="1">
      <x v="404"/>
      <x v="6"/>
      <x v="2"/>
      <x/>
      <x/>
      <x v="6"/>
      <x v="3"/>
    </i>
    <i r="1">
      <x v="405"/>
      <x v="6"/>
      <x v="2"/>
      <x/>
      <x/>
      <x v="6"/>
      <x v="3"/>
    </i>
    <i r="1">
      <x v="406"/>
      <x v="6"/>
      <x v="2"/>
      <x/>
      <x/>
      <x v="6"/>
      <x v="3"/>
    </i>
    <i r="1">
      <x v="407"/>
      <x v="6"/>
      <x v="2"/>
      <x/>
      <x/>
      <x v="6"/>
      <x v="3"/>
    </i>
    <i r="1">
      <x v="408"/>
      <x v="6"/>
      <x v="2"/>
      <x/>
      <x/>
      <x v="6"/>
      <x v="3"/>
    </i>
    <i r="1">
      <x v="409"/>
      <x v="6"/>
      <x v="2"/>
      <x/>
      <x/>
      <x v="6"/>
      <x v="3"/>
    </i>
    <i r="1">
      <x v="410"/>
      <x v="6"/>
      <x v="2"/>
      <x/>
      <x/>
      <x v="6"/>
      <x v="3"/>
    </i>
    <i r="1">
      <x v="411"/>
      <x v="6"/>
      <x v="2"/>
      <x/>
      <x/>
      <x v="6"/>
      <x v="3"/>
    </i>
    <i r="1">
      <x v="412"/>
      <x v="6"/>
      <x v="2"/>
      <x/>
      <x/>
      <x v="6"/>
      <x v="3"/>
    </i>
    <i r="1">
      <x v="413"/>
      <x v="6"/>
      <x v="2"/>
      <x/>
      <x/>
      <x v="6"/>
      <x v="3"/>
    </i>
    <i r="1">
      <x v="414"/>
      <x v="6"/>
      <x v="2"/>
      <x/>
      <x/>
      <x v="6"/>
      <x v="3"/>
    </i>
    <i r="1">
      <x v="415"/>
      <x v="6"/>
      <x v="2"/>
      <x/>
      <x/>
      <x v="6"/>
      <x v="3"/>
    </i>
    <i r="1">
      <x v="416"/>
      <x v="6"/>
      <x v="2"/>
      <x/>
      <x/>
      <x v="6"/>
      <x v="3"/>
    </i>
    <i r="1">
      <x v="417"/>
      <x v="6"/>
      <x v="2"/>
      <x/>
      <x/>
      <x v="6"/>
      <x v="3"/>
    </i>
    <i r="1">
      <x v="418"/>
      <x v="10"/>
      <x v="7"/>
      <x v="4"/>
      <x v="4"/>
      <x v="2"/>
      <x v="19"/>
    </i>
    <i r="1">
      <x v="419"/>
      <x v="10"/>
      <x v="7"/>
      <x v="4"/>
      <x v="4"/>
      <x v="59"/>
      <x v="19"/>
    </i>
    <i r="1">
      <x v="420"/>
      <x v="10"/>
      <x v="7"/>
      <x v="4"/>
      <x v="4"/>
      <x v="60"/>
      <x v="19"/>
    </i>
    <i r="1">
      <x v="421"/>
      <x v="8"/>
      <x v="4"/>
      <x v="3"/>
      <x v="1"/>
      <x v="6"/>
      <x v="12"/>
    </i>
    <i r="1">
      <x v="422"/>
      <x v="4"/>
      <x v="2"/>
      <x v="2"/>
      <x v="1"/>
      <x v="6"/>
      <x v="1"/>
    </i>
    <i r="2">
      <x v="11"/>
      <x v="7"/>
      <x v="4"/>
      <x v="4"/>
      <x v="2"/>
      <x v="1"/>
    </i>
    <i>
      <x v="38"/>
      <x v="423"/>
      <x v="5"/>
      <x v="1"/>
      <x v="1"/>
      <x/>
      <x v="62"/>
      <x v="11"/>
    </i>
    <i r="1">
      <x v="424"/>
      <x v="8"/>
      <x v="4"/>
      <x v="3"/>
      <x v="1"/>
      <x v="3"/>
      <x v="13"/>
    </i>
    <i>
      <x v="39"/>
      <x v="425"/>
      <x v="5"/>
      <x v="1"/>
      <x v="1"/>
      <x/>
      <x v="10"/>
      <x v="11"/>
    </i>
    <i r="1">
      <x v="426"/>
      <x v="5"/>
      <x v="1"/>
      <x v="1"/>
      <x/>
      <x v="63"/>
      <x v="11"/>
    </i>
    <i r="1">
      <x v="427"/>
      <x v="5"/>
      <x v="1"/>
      <x v="1"/>
      <x/>
      <x v="64"/>
      <x v="11"/>
    </i>
    <i r="1">
      <x v="428"/>
      <x v="5"/>
      <x v="1"/>
      <x v="1"/>
      <x/>
      <x v="65"/>
      <x v="11"/>
    </i>
    <i r="1">
      <x v="429"/>
      <x v="5"/>
      <x v="1"/>
      <x v="1"/>
      <x/>
      <x v="66"/>
      <x v="11"/>
    </i>
    <i r="1">
      <x v="430"/>
      <x v="5"/>
      <x v="1"/>
      <x v="1"/>
      <x/>
      <x v="67"/>
      <x v="11"/>
    </i>
    <i r="1">
      <x v="431"/>
      <x v="5"/>
      <x v="1"/>
      <x v="1"/>
      <x/>
      <x v="68"/>
      <x v="11"/>
    </i>
    <i r="1">
      <x v="432"/>
      <x v="5"/>
      <x v="1"/>
      <x v="1"/>
      <x/>
      <x v="51"/>
      <x v="11"/>
    </i>
    <i r="1">
      <x v="433"/>
      <x v="5"/>
      <x v="1"/>
      <x v="1"/>
      <x/>
      <x v="69"/>
      <x v="11"/>
    </i>
    <i r="1">
      <x v="434"/>
      <x v="5"/>
      <x v="1"/>
      <x v="1"/>
      <x/>
      <x v="70"/>
      <x v="11"/>
    </i>
    <i r="1">
      <x v="435"/>
      <x v="5"/>
      <x v="1"/>
      <x v="1"/>
      <x/>
      <x v="71"/>
      <x v="11"/>
    </i>
    <i r="1">
      <x v="436"/>
      <x v="5"/>
      <x v="1"/>
      <x v="1"/>
      <x/>
      <x v="72"/>
      <x v="11"/>
    </i>
    <i r="1">
      <x v="437"/>
      <x v="5"/>
      <x v="1"/>
      <x v="1"/>
      <x/>
      <x v="73"/>
      <x v="11"/>
    </i>
    <i r="1">
      <x v="438"/>
      <x v="5"/>
      <x v="1"/>
      <x v="1"/>
      <x/>
      <x v="74"/>
      <x v="11"/>
    </i>
    <i r="1">
      <x v="439"/>
      <x v="5"/>
      <x v="1"/>
      <x v="1"/>
      <x/>
      <x v="75"/>
      <x v="11"/>
    </i>
    <i>
      <x v="40"/>
      <x v="60"/>
      <x v="7"/>
      <x v="5"/>
      <x v="3"/>
      <x v="4"/>
      <x v="6"/>
      <x v="8"/>
    </i>
    <i r="1">
      <x v="67"/>
      <x v="7"/>
      <x v="5"/>
      <x v="3"/>
      <x v="4"/>
      <x v="6"/>
      <x v="8"/>
    </i>
    <i r="1">
      <x v="78"/>
      <x v="7"/>
      <x v="5"/>
      <x v="3"/>
      <x v="4"/>
      <x v="6"/>
      <x v="8"/>
    </i>
    <i r="1">
      <x v="440"/>
      <x v="6"/>
      <x v="2"/>
      <x v="3"/>
      <x/>
      <x v="6"/>
      <x v="3"/>
    </i>
    <i r="1">
      <x v="441"/>
      <x v="6"/>
      <x v="2"/>
      <x v="3"/>
      <x/>
      <x v="6"/>
      <x v="3"/>
    </i>
    <i r="1">
      <x v="442"/>
      <x v="6"/>
      <x v="2"/>
      <x v="3"/>
      <x/>
      <x v="6"/>
      <x v="3"/>
    </i>
    <i r="1">
      <x v="443"/>
      <x v="6"/>
      <x v="2"/>
      <x v="3"/>
      <x/>
      <x v="6"/>
      <x v="3"/>
    </i>
    <i r="1">
      <x v="444"/>
      <x v="6"/>
      <x v="2"/>
      <x v="3"/>
      <x/>
      <x v="6"/>
      <x v="3"/>
    </i>
    <i r="1">
      <x v="445"/>
      <x v="6"/>
      <x v="2"/>
      <x v="3"/>
      <x/>
      <x v="6"/>
      <x v="3"/>
    </i>
    <i r="1">
      <x v="446"/>
      <x v="6"/>
      <x v="2"/>
      <x v="3"/>
      <x/>
      <x v="6"/>
      <x v="3"/>
    </i>
    <i r="1">
      <x v="447"/>
      <x v="6"/>
      <x v="2"/>
      <x v="3"/>
      <x/>
      <x v="6"/>
      <x v="3"/>
    </i>
    <i r="1">
      <x v="448"/>
      <x v="6"/>
      <x v="2"/>
      <x v="3"/>
      <x/>
      <x v="6"/>
      <x v="3"/>
    </i>
    <i r="1">
      <x v="449"/>
      <x v="6"/>
      <x v="2"/>
      <x v="3"/>
      <x/>
      <x v="6"/>
      <x v="3"/>
    </i>
    <i r="1">
      <x v="450"/>
      <x v="6"/>
      <x v="2"/>
      <x v="3"/>
      <x/>
      <x v="6"/>
      <x v="3"/>
    </i>
    <i r="1">
      <x v="451"/>
      <x v="6"/>
      <x v="2"/>
      <x v="3"/>
      <x/>
      <x v="6"/>
      <x v="3"/>
    </i>
    <i r="1">
      <x v="452"/>
      <x v="6"/>
      <x v="2"/>
      <x v="3"/>
      <x/>
      <x v="6"/>
      <x v="3"/>
    </i>
    <i r="1">
      <x v="453"/>
      <x v="6"/>
      <x v="2"/>
      <x v="3"/>
      <x/>
      <x v="6"/>
      <x v="3"/>
    </i>
    <i r="1">
      <x v="454"/>
      <x v="6"/>
      <x v="2"/>
      <x v="3"/>
      <x/>
      <x v="6"/>
      <x v="3"/>
    </i>
    <i r="1">
      <x v="455"/>
      <x v="6"/>
      <x v="2"/>
      <x v="3"/>
      <x/>
      <x v="6"/>
      <x v="3"/>
    </i>
    <i r="1">
      <x v="456"/>
      <x v="4"/>
      <x v="2"/>
      <x v="2"/>
      <x v="1"/>
      <x v="6"/>
      <x v="20"/>
    </i>
    <i>
      <x v="41"/>
      <x v="457"/>
      <x v="7"/>
      <x v="5"/>
      <x v="3"/>
      <x v="4"/>
      <x v="6"/>
      <x v="8"/>
    </i>
    <i>
      <x v="42"/>
      <x v="12"/>
      <x v="4"/>
      <x v="2"/>
      <x v="2"/>
      <x v="1"/>
      <x v="6"/>
      <x v="2"/>
    </i>
    <i r="1">
      <x v="458"/>
      <x v="8"/>
      <x v="4"/>
      <x v="3"/>
      <x v="1"/>
      <x v="3"/>
      <x v="13"/>
    </i>
    <i r="1">
      <x v="459"/>
      <x v="8"/>
      <x v="4"/>
      <x v="3"/>
      <x v="1"/>
      <x v="3"/>
      <x v="13"/>
    </i>
    <i>
      <x v="43"/>
      <x v="460"/>
      <x v="5"/>
      <x v="1"/>
      <x v="24"/>
      <x/>
      <x v="2"/>
      <x v="21"/>
    </i>
    <i>
      <x v="44"/>
      <x v="13"/>
      <x v="6"/>
      <x v="2"/>
      <x v="3"/>
      <x/>
      <x v="6"/>
      <x v="3"/>
    </i>
    <i r="1">
      <x v="14"/>
      <x v="6"/>
      <x v="2"/>
      <x v="3"/>
      <x/>
      <x v="6"/>
      <x v="3"/>
    </i>
    <i r="1">
      <x v="461"/>
      <x v="4"/>
      <x v="2"/>
      <x v="2"/>
      <x v="1"/>
      <x v="6"/>
      <x v="22"/>
    </i>
    <i>
      <x v="45"/>
      <x v="462"/>
      <x v="5"/>
      <x v="1"/>
      <x v="23"/>
      <x/>
      <x v="2"/>
      <x v="23"/>
    </i>
    <i>
      <x v="46"/>
      <x v="463"/>
      <x v="8"/>
      <x v="4"/>
      <x v="3"/>
      <x v="1"/>
      <x v="3"/>
      <x v="13"/>
    </i>
    <i r="1">
      <x v="464"/>
      <x v="8"/>
      <x v="4"/>
      <x v="3"/>
      <x v="1"/>
      <x v="3"/>
      <x v="13"/>
    </i>
    <i>
      <x v="47"/>
      <x v="465"/>
      <x v="8"/>
      <x v="4"/>
      <x v="3"/>
      <x v="1"/>
      <x v="3"/>
      <x v="13"/>
    </i>
    <i r="1">
      <x v="466"/>
      <x v="8"/>
      <x v="4"/>
      <x v="3"/>
      <x v="1"/>
      <x v="76"/>
      <x v="13"/>
    </i>
    <i r="1">
      <x v="467"/>
      <x/>
      <x/>
      <x v="4"/>
      <x v="4"/>
      <x v="2"/>
      <x v="6"/>
    </i>
    <i r="4">
      <x v="5"/>
      <x v="4"/>
      <x v="2"/>
      <x v="6"/>
    </i>
    <i>
      <x v="48"/>
      <x v="468"/>
      <x v="6"/>
      <x v="2"/>
      <x v="25"/>
      <x/>
      <x v="6"/>
      <x v="3"/>
    </i>
    <i>
      <x v="49"/>
      <x v="59"/>
      <x v="7"/>
      <x v="5"/>
      <x v="3"/>
      <x v="4"/>
      <x v="6"/>
      <x v="8"/>
    </i>
    <i r="1">
      <x v="469"/>
      <x v="8"/>
      <x v="4"/>
      <x v="3"/>
      <x v="1"/>
      <x v="6"/>
      <x v="6"/>
    </i>
    <i>
      <x v="50"/>
      <x v="470"/>
      <x v="5"/>
      <x v="1"/>
      <x v="26"/>
      <x/>
      <x v="77"/>
      <x v="11"/>
    </i>
    <i r="1">
      <x v="471"/>
      <x v="5"/>
      <x v="1"/>
      <x v="26"/>
      <x/>
      <x v="78"/>
      <x v="11"/>
    </i>
    <i r="1">
      <x v="472"/>
      <x v="5"/>
      <x v="1"/>
      <x v="26"/>
      <x/>
      <x v="79"/>
      <x v="11"/>
    </i>
    <i>
      <x v="51"/>
      <x v="473"/>
      <x v="8"/>
      <x v="4"/>
      <x v="3"/>
      <x v="1"/>
      <x v="3"/>
      <x v="13"/>
    </i>
    <i r="1">
      <x v="474"/>
      <x v="8"/>
      <x v="4"/>
      <x v="3"/>
      <x v="1"/>
      <x v="80"/>
      <x v="13"/>
    </i>
    <i r="1">
      <x v="475"/>
      <x v="7"/>
      <x v="5"/>
      <x v="3"/>
      <x v="4"/>
      <x v="6"/>
      <x v="2"/>
    </i>
    <i r="1">
      <x v="476"/>
      <x/>
      <x/>
      <x v="5"/>
      <x v="4"/>
      <x v="81"/>
      <x v="6"/>
    </i>
    <i r="1">
      <x v="477"/>
      <x/>
      <x/>
      <x v="4"/>
      <x v="4"/>
      <x v="80"/>
      <x v="6"/>
    </i>
    <i r="1">
      <x v="478"/>
      <x/>
      <x/>
      <x v="4"/>
      <x v="4"/>
      <x v="2"/>
      <x v="6"/>
    </i>
    <i r="4">
      <x v="5"/>
      <x v="4"/>
      <x v="2"/>
      <x v="6"/>
    </i>
    <i>
      <x v="52"/>
      <x v="479"/>
      <x v="5"/>
      <x v="1"/>
      <x v="1"/>
      <x/>
      <x v="10"/>
      <x v="11"/>
    </i>
    <i r="1">
      <x v="480"/>
      <x v="5"/>
      <x v="1"/>
      <x v="1"/>
      <x/>
      <x v="51"/>
      <x v="11"/>
    </i>
    <i r="1">
      <x v="481"/>
      <x v="5"/>
      <x v="1"/>
      <x v="1"/>
      <x/>
      <x v="82"/>
      <x v="11"/>
    </i>
    <i r="1">
      <x v="482"/>
      <x v="5"/>
      <x v="1"/>
      <x v="1"/>
      <x/>
      <x v="83"/>
      <x v="11"/>
    </i>
    <i r="1">
      <x v="483"/>
      <x v="5"/>
      <x v="1"/>
      <x v="1"/>
      <x/>
      <x v="84"/>
      <x v="11"/>
    </i>
    <i>
      <x v="53"/>
      <x v="484"/>
      <x v="5"/>
      <x v="1"/>
      <x v="1"/>
      <x/>
      <x v="85"/>
      <x v="11"/>
    </i>
    <i>
      <x v="54"/>
      <x v="485"/>
      <x v="8"/>
      <x v="4"/>
      <x v="3"/>
      <x v="1"/>
      <x v="3"/>
      <x v="13"/>
    </i>
    <i>
      <x v="55"/>
      <x v="486"/>
      <x v="7"/>
      <x v="5"/>
      <x v="3"/>
      <x v="4"/>
      <x v="6"/>
      <x v="8"/>
    </i>
    <i>
      <x v="56"/>
      <x v="487"/>
      <x v="7"/>
      <x v="5"/>
      <x v="3"/>
      <x v="4"/>
      <x v="6"/>
      <x v="8"/>
    </i>
    <i>
      <x v="57"/>
      <x v="39"/>
      <x v="6"/>
      <x v="2"/>
      <x v="3"/>
      <x/>
      <x v="6"/>
      <x v="3"/>
    </i>
    <i r="1">
      <x v="488"/>
      <x v="6"/>
      <x v="2"/>
      <x v="3"/>
      <x/>
      <x v="6"/>
      <x v="3"/>
    </i>
    <i r="1">
      <x v="489"/>
      <x v="6"/>
      <x v="2"/>
      <x v="3"/>
      <x/>
      <x v="6"/>
      <x v="3"/>
    </i>
    <i r="1">
      <x v="490"/>
      <x v="6"/>
      <x v="2"/>
      <x v="3"/>
      <x/>
      <x v="6"/>
      <x v="3"/>
    </i>
    <i r="1">
      <x v="491"/>
      <x v="6"/>
      <x v="2"/>
      <x v="3"/>
      <x/>
      <x v="6"/>
      <x v="3"/>
    </i>
    <i r="1">
      <x v="492"/>
      <x v="6"/>
      <x v="2"/>
      <x v="3"/>
      <x/>
      <x v="6"/>
      <x v="3"/>
    </i>
    <i r="1">
      <x v="493"/>
      <x v="6"/>
      <x v="2"/>
      <x v="3"/>
      <x/>
      <x v="6"/>
      <x v="3"/>
    </i>
    <i r="1">
      <x v="494"/>
      <x v="6"/>
      <x v="2"/>
      <x v="3"/>
      <x/>
      <x v="6"/>
      <x v="3"/>
    </i>
    <i r="1">
      <x v="495"/>
      <x v="6"/>
      <x v="2"/>
      <x v="3"/>
      <x/>
      <x v="6"/>
      <x v="3"/>
    </i>
    <i>
      <x v="58"/>
      <x v="496"/>
      <x v="5"/>
      <x v="1"/>
      <x v="1"/>
      <x/>
      <x v="2"/>
      <x v="1"/>
    </i>
    <i r="1">
      <x v="497"/>
      <x v="5"/>
      <x v="1"/>
      <x v="1"/>
      <x/>
      <x v="2"/>
      <x v="1"/>
    </i>
    <i r="1">
      <x v="498"/>
      <x v="8"/>
      <x v="4"/>
      <x v="3"/>
      <x v="1"/>
      <x v="6"/>
      <x v="12"/>
    </i>
    <i>
      <x v="59"/>
      <x v="499"/>
      <x v="4"/>
      <x v="2"/>
      <x v="2"/>
      <x v="1"/>
      <x v="6"/>
      <x v="24"/>
    </i>
    <i>
      <x v="60"/>
      <x v="61"/>
      <x v="7"/>
      <x v="5"/>
      <x v="3"/>
      <x v="4"/>
      <x v="6"/>
      <x v="8"/>
    </i>
    <i r="1">
      <x v="500"/>
      <x v="6"/>
      <x v="2"/>
      <x v="1"/>
      <x/>
      <x v="6"/>
      <x v="3"/>
    </i>
    <i r="1">
      <x v="501"/>
      <x v="6"/>
      <x v="2"/>
      <x v="1"/>
      <x/>
      <x v="6"/>
      <x v="3"/>
    </i>
    <i>
      <x v="61"/>
      <x v="502"/>
      <x v="8"/>
      <x v="4"/>
      <x v="3"/>
      <x v="1"/>
      <x v="3"/>
      <x v="13"/>
    </i>
    <i>
      <x v="62"/>
      <x v="503"/>
      <x v="8"/>
      <x v="4"/>
      <x v="3"/>
      <x v="1"/>
      <x v="3"/>
      <x v="13"/>
    </i>
    <i>
      <x v="63"/>
      <x v="504"/>
      <x v="7"/>
      <x v="5"/>
      <x v="3"/>
      <x v="4"/>
      <x v="6"/>
      <x v="8"/>
    </i>
    <i>
      <x v="64"/>
      <x v="1"/>
      <x v="6"/>
      <x v="2"/>
      <x v="3"/>
      <x/>
      <x v="6"/>
      <x v="3"/>
    </i>
    <i r="1">
      <x v="5"/>
      <x v="6"/>
      <x v="2"/>
      <x v="3"/>
      <x/>
      <x v="6"/>
      <x v="3"/>
    </i>
    <i r="1">
      <x v="16"/>
      <x v="6"/>
      <x v="2"/>
      <x v="3"/>
      <x/>
      <x v="6"/>
      <x v="3"/>
    </i>
    <i r="1">
      <x v="17"/>
      <x v="6"/>
      <x v="2"/>
      <x v="3"/>
      <x/>
      <x v="6"/>
      <x v="3"/>
    </i>
    <i r="1">
      <x v="19"/>
      <x v="6"/>
      <x v="2"/>
      <x v="3"/>
      <x/>
      <x v="6"/>
      <x v="3"/>
    </i>
    <i r="1">
      <x v="20"/>
      <x v="6"/>
      <x v="2"/>
      <x v="3"/>
      <x/>
      <x v="6"/>
      <x v="3"/>
    </i>
    <i r="1">
      <x v="21"/>
      <x v="6"/>
      <x v="2"/>
      <x v="3"/>
      <x/>
      <x v="6"/>
      <x v="3"/>
    </i>
    <i r="1">
      <x v="23"/>
      <x v="4"/>
      <x v="2"/>
      <x v="2"/>
      <x v="1"/>
      <x v="6"/>
      <x/>
    </i>
    <i r="1">
      <x v="29"/>
      <x v="6"/>
      <x v="2"/>
      <x v="3"/>
      <x/>
      <x v="6"/>
      <x v="3"/>
    </i>
    <i r="1">
      <x v="36"/>
      <x v="6"/>
      <x v="2"/>
      <x v="3"/>
      <x/>
      <x v="6"/>
      <x v="3"/>
    </i>
    <i r="1">
      <x v="38"/>
      <x v="6"/>
      <x v="2"/>
      <x v="3"/>
      <x/>
      <x v="6"/>
      <x v="3"/>
    </i>
    <i r="1">
      <x v="42"/>
      <x v="6"/>
      <x v="2"/>
      <x v="3"/>
      <x/>
      <x v="6"/>
      <x v="3"/>
    </i>
    <i r="1">
      <x v="44"/>
      <x v="6"/>
      <x v="2"/>
      <x v="3"/>
      <x/>
      <x v="6"/>
      <x v="3"/>
    </i>
    <i r="1">
      <x v="45"/>
      <x v="6"/>
      <x v="2"/>
      <x v="3"/>
      <x/>
      <x v="6"/>
      <x v="3"/>
    </i>
    <i r="1">
      <x v="51"/>
      <x v="7"/>
      <x v="5"/>
      <x v="3"/>
      <x v="4"/>
      <x v="6"/>
      <x/>
    </i>
    <i r="1">
      <x v="57"/>
      <x v="7"/>
      <x v="5"/>
      <x v="3"/>
      <x v="4"/>
      <x v="6"/>
      <x/>
    </i>
    <i r="1">
      <x v="62"/>
      <x v="7"/>
      <x v="5"/>
      <x v="3"/>
      <x v="4"/>
      <x v="6"/>
      <x/>
    </i>
    <i r="1">
      <x v="63"/>
      <x v="7"/>
      <x v="5"/>
      <x v="3"/>
      <x v="4"/>
      <x v="6"/>
      <x/>
    </i>
    <i r="1">
      <x v="75"/>
      <x v="7"/>
      <x v="5"/>
      <x v="3"/>
      <x v="4"/>
      <x v="6"/>
      <x/>
    </i>
    <i r="1">
      <x v="77"/>
      <x v="7"/>
      <x v="5"/>
      <x v="3"/>
      <x v="4"/>
      <x v="6"/>
      <x/>
    </i>
    <i r="1">
      <x v="505"/>
      <x v="5"/>
      <x v="1"/>
      <x v="1"/>
      <x/>
      <x v="86"/>
      <x/>
    </i>
    <i r="1">
      <x v="506"/>
      <x v="5"/>
      <x v="1"/>
      <x v="27"/>
      <x/>
      <x v="86"/>
      <x/>
    </i>
    <i r="1">
      <x v="507"/>
      <x v="5"/>
      <x v="1"/>
      <x v="27"/>
      <x/>
      <x v="86"/>
      <x/>
    </i>
    <i r="1">
      <x v="508"/>
      <x v="5"/>
      <x v="1"/>
      <x v="1"/>
      <x/>
      <x v="87"/>
      <x/>
    </i>
    <i r="1">
      <x v="509"/>
      <x v="5"/>
      <x v="1"/>
      <x v="1"/>
      <x/>
      <x v="88"/>
      <x/>
    </i>
    <i r="1">
      <x v="510"/>
      <x v="5"/>
      <x v="1"/>
      <x v="1"/>
      <x/>
      <x v="89"/>
      <x/>
    </i>
    <i r="1">
      <x v="511"/>
      <x v="5"/>
      <x v="1"/>
      <x v="24"/>
      <x/>
      <x v="88"/>
      <x/>
    </i>
    <i r="1">
      <x v="512"/>
      <x v="5"/>
      <x v="1"/>
      <x v="1"/>
      <x/>
      <x v="88"/>
      <x/>
    </i>
    <i r="1">
      <x v="513"/>
      <x v="5"/>
      <x v="1"/>
      <x v="1"/>
      <x/>
      <x v="88"/>
      <x/>
    </i>
    <i r="1">
      <x v="514"/>
      <x v="5"/>
      <x v="1"/>
      <x v="1"/>
      <x/>
      <x v="90"/>
      <x/>
    </i>
    <i r="1">
      <x v="515"/>
      <x v="5"/>
      <x v="1"/>
      <x v="1"/>
      <x/>
      <x v="2"/>
      <x/>
    </i>
    <i r="1">
      <x v="516"/>
      <x v="5"/>
      <x v="1"/>
      <x v="11"/>
      <x/>
      <x v="90"/>
      <x/>
    </i>
    <i r="1">
      <x v="517"/>
      <x v="5"/>
      <x v="1"/>
      <x v="1"/>
      <x/>
      <x v="90"/>
      <x/>
    </i>
    <i r="1">
      <x v="518"/>
      <x v="5"/>
      <x v="1"/>
      <x v="1"/>
      <x/>
      <x v="91"/>
      <x/>
    </i>
    <i r="1">
      <x v="519"/>
      <x v="5"/>
      <x v="1"/>
      <x v="1"/>
      <x/>
      <x v="91"/>
      <x/>
    </i>
    <i r="1">
      <x v="520"/>
      <x v="5"/>
      <x v="1"/>
      <x v="28"/>
      <x/>
      <x v="88"/>
      <x/>
    </i>
    <i r="1">
      <x v="521"/>
      <x v="5"/>
      <x v="1"/>
      <x v="1"/>
      <x/>
      <x v="92"/>
      <x/>
    </i>
    <i r="1">
      <x v="522"/>
      <x v="5"/>
      <x v="1"/>
      <x v="28"/>
      <x/>
      <x v="88"/>
      <x/>
    </i>
    <i r="1">
      <x v="523"/>
      <x v="6"/>
      <x v="2"/>
      <x v="3"/>
      <x/>
      <x v="6"/>
      <x v="3"/>
    </i>
    <i r="1">
      <x v="524"/>
      <x v="6"/>
      <x v="2"/>
      <x v="3"/>
      <x/>
      <x v="6"/>
      <x v="3"/>
    </i>
    <i r="1">
      <x v="525"/>
      <x v="6"/>
      <x v="2"/>
      <x v="3"/>
      <x/>
      <x v="6"/>
      <x v="3"/>
    </i>
    <i r="1">
      <x v="526"/>
      <x v="6"/>
      <x v="2"/>
      <x v="3"/>
      <x/>
      <x v="6"/>
      <x v="3"/>
    </i>
    <i r="1">
      <x v="527"/>
      <x v="6"/>
      <x v="2"/>
      <x v="3"/>
      <x/>
      <x v="6"/>
      <x v="3"/>
    </i>
    <i r="1">
      <x v="528"/>
      <x v="6"/>
      <x v="2"/>
      <x v="3"/>
      <x/>
      <x v="6"/>
      <x v="3"/>
    </i>
    <i r="1">
      <x v="529"/>
      <x v="6"/>
      <x v="2"/>
      <x v="3"/>
      <x/>
      <x v="6"/>
      <x v="3"/>
    </i>
    <i r="1">
      <x v="530"/>
      <x v="6"/>
      <x v="2"/>
      <x v="3"/>
      <x/>
      <x v="6"/>
      <x v="3"/>
    </i>
    <i r="1">
      <x v="531"/>
      <x v="6"/>
      <x v="2"/>
      <x v="3"/>
      <x/>
      <x v="6"/>
      <x v="3"/>
    </i>
    <i r="1">
      <x v="532"/>
      <x v="6"/>
      <x v="2"/>
      <x v="3"/>
      <x/>
      <x v="6"/>
      <x v="3"/>
    </i>
    <i r="1">
      <x v="533"/>
      <x v="6"/>
      <x v="2"/>
      <x v="3"/>
      <x/>
      <x v="6"/>
      <x v="3"/>
    </i>
    <i r="1">
      <x v="534"/>
      <x v="6"/>
      <x v="2"/>
      <x v="3"/>
      <x/>
      <x v="6"/>
      <x v="3"/>
    </i>
    <i r="1">
      <x v="535"/>
      <x v="6"/>
      <x v="2"/>
      <x v="3"/>
      <x/>
      <x v="6"/>
      <x v="3"/>
    </i>
    <i r="1">
      <x v="536"/>
      <x v="6"/>
      <x v="2"/>
      <x v="3"/>
      <x/>
      <x v="6"/>
      <x v="3"/>
    </i>
    <i r="1">
      <x v="537"/>
      <x v="6"/>
      <x v="2"/>
      <x v="3"/>
      <x/>
      <x v="6"/>
      <x v="3"/>
    </i>
    <i r="1">
      <x v="538"/>
      <x v="6"/>
      <x v="2"/>
      <x v="3"/>
      <x/>
      <x v="6"/>
      <x v="3"/>
    </i>
    <i r="1">
      <x v="539"/>
      <x v="6"/>
      <x v="2"/>
      <x v="3"/>
      <x/>
      <x v="6"/>
      <x v="3"/>
    </i>
    <i r="1">
      <x v="540"/>
      <x v="6"/>
      <x v="2"/>
      <x v="3"/>
      <x/>
      <x v="6"/>
      <x v="3"/>
    </i>
    <i r="1">
      <x v="541"/>
      <x v="6"/>
      <x v="2"/>
      <x v="3"/>
      <x/>
      <x v="6"/>
      <x v="3"/>
    </i>
    <i r="1">
      <x v="542"/>
      <x v="6"/>
      <x v="2"/>
      <x v="3"/>
      <x/>
      <x v="6"/>
      <x v="3"/>
    </i>
    <i r="1">
      <x v="543"/>
      <x v="6"/>
      <x v="2"/>
      <x v="3"/>
      <x/>
      <x v="6"/>
      <x v="3"/>
    </i>
    <i r="1">
      <x v="544"/>
      <x v="6"/>
      <x v="2"/>
      <x v="3"/>
      <x/>
      <x v="6"/>
      <x v="3"/>
    </i>
    <i r="1">
      <x v="545"/>
      <x v="6"/>
      <x v="2"/>
      <x v="3"/>
      <x/>
      <x v="6"/>
      <x v="3"/>
    </i>
    <i r="1">
      <x v="546"/>
      <x v="6"/>
      <x v="2"/>
      <x v="3"/>
      <x/>
      <x v="6"/>
      <x v="3"/>
    </i>
    <i r="1">
      <x v="547"/>
      <x v="6"/>
      <x v="2"/>
      <x v="3"/>
      <x/>
      <x v="6"/>
      <x v="3"/>
    </i>
    <i r="1">
      <x v="548"/>
      <x v="6"/>
      <x v="2"/>
      <x v="3"/>
      <x/>
      <x v="6"/>
      <x v="3"/>
    </i>
    <i r="1">
      <x v="549"/>
      <x v="6"/>
      <x v="2"/>
      <x v="3"/>
      <x/>
      <x v="6"/>
      <x v="3"/>
    </i>
    <i r="1">
      <x v="550"/>
      <x v="6"/>
      <x v="2"/>
      <x v="3"/>
      <x/>
      <x v="6"/>
      <x v="3"/>
    </i>
    <i r="1">
      <x v="551"/>
      <x v="6"/>
      <x v="2"/>
      <x v="3"/>
      <x/>
      <x v="6"/>
      <x v="3"/>
    </i>
    <i r="1">
      <x v="552"/>
      <x v="6"/>
      <x v="2"/>
      <x v="3"/>
      <x/>
      <x v="6"/>
      <x v="3"/>
    </i>
    <i r="1">
      <x v="553"/>
      <x v="6"/>
      <x v="2"/>
      <x v="3"/>
      <x/>
      <x v="6"/>
      <x v="3"/>
    </i>
    <i r="1">
      <x v="554"/>
      <x v="6"/>
      <x v="2"/>
      <x v="3"/>
      <x/>
      <x v="6"/>
      <x v="3"/>
    </i>
    <i r="1">
      <x v="555"/>
      <x v="6"/>
      <x v="2"/>
      <x v="3"/>
      <x/>
      <x v="6"/>
      <x v="3"/>
    </i>
    <i r="1">
      <x v="556"/>
      <x v="6"/>
      <x v="2"/>
      <x v="3"/>
      <x/>
      <x v="6"/>
      <x v="3"/>
    </i>
    <i r="1">
      <x v="557"/>
      <x v="6"/>
      <x v="2"/>
      <x v="3"/>
      <x/>
      <x v="6"/>
      <x v="3"/>
    </i>
    <i r="1">
      <x v="558"/>
      <x v="6"/>
      <x v="2"/>
      <x v="3"/>
      <x/>
      <x v="6"/>
      <x v="3"/>
    </i>
    <i r="1">
      <x v="559"/>
      <x v="6"/>
      <x v="2"/>
      <x v="3"/>
      <x/>
      <x v="6"/>
      <x v="3"/>
    </i>
    <i r="1">
      <x v="560"/>
      <x v="6"/>
      <x v="2"/>
      <x v="3"/>
      <x/>
      <x v="6"/>
      <x v="3"/>
    </i>
    <i r="1">
      <x v="561"/>
      <x v="6"/>
      <x v="2"/>
      <x v="3"/>
      <x/>
      <x v="6"/>
      <x v="3"/>
    </i>
    <i r="1">
      <x v="562"/>
      <x v="6"/>
      <x v="2"/>
      <x v="3"/>
      <x/>
      <x v="6"/>
      <x v="3"/>
    </i>
    <i r="1">
      <x v="563"/>
      <x v="6"/>
      <x v="2"/>
      <x v="3"/>
      <x/>
      <x v="6"/>
      <x v="3"/>
    </i>
    <i r="1">
      <x v="564"/>
      <x v="6"/>
      <x v="2"/>
      <x v="3"/>
      <x/>
      <x v="6"/>
      <x v="3"/>
    </i>
    <i r="1">
      <x v="565"/>
      <x v="6"/>
      <x v="2"/>
      <x v="3"/>
      <x/>
      <x v="6"/>
      <x v="3"/>
    </i>
    <i r="1">
      <x v="566"/>
      <x v="6"/>
      <x v="2"/>
      <x v="3"/>
      <x/>
      <x v="6"/>
      <x v="3"/>
    </i>
    <i r="1">
      <x v="567"/>
      <x v="6"/>
      <x v="2"/>
      <x v="3"/>
      <x/>
      <x v="6"/>
      <x v="3"/>
    </i>
    <i r="1">
      <x v="568"/>
      <x v="6"/>
      <x v="2"/>
      <x v="3"/>
      <x/>
      <x v="6"/>
      <x v="3"/>
    </i>
    <i r="1">
      <x v="569"/>
      <x v="6"/>
      <x v="2"/>
      <x v="3"/>
      <x/>
      <x v="6"/>
      <x v="3"/>
    </i>
    <i r="1">
      <x v="570"/>
      <x v="6"/>
      <x v="2"/>
      <x v="3"/>
      <x/>
      <x v="6"/>
      <x v="3"/>
    </i>
    <i r="1">
      <x v="571"/>
      <x v="6"/>
      <x v="2"/>
      <x v="3"/>
      <x/>
      <x v="6"/>
      <x v="3"/>
    </i>
    <i r="1">
      <x v="572"/>
      <x v="6"/>
      <x v="2"/>
      <x v="3"/>
      <x/>
      <x v="6"/>
      <x v="3"/>
    </i>
    <i r="1">
      <x v="573"/>
      <x v="6"/>
      <x v="2"/>
      <x v="3"/>
      <x/>
      <x v="6"/>
      <x v="3"/>
    </i>
    <i r="1">
      <x v="574"/>
      <x v="6"/>
      <x v="2"/>
      <x v="3"/>
      <x/>
      <x v="6"/>
      <x v="3"/>
    </i>
    <i r="1">
      <x v="575"/>
      <x v="6"/>
      <x v="2"/>
      <x v="3"/>
      <x/>
      <x v="6"/>
      <x v="3"/>
    </i>
    <i r="1">
      <x v="576"/>
      <x v="6"/>
      <x v="2"/>
      <x v="3"/>
      <x/>
      <x v="6"/>
      <x v="3"/>
    </i>
    <i r="1">
      <x v="577"/>
      <x v="6"/>
      <x v="2"/>
      <x v="3"/>
      <x/>
      <x v="6"/>
      <x v="3"/>
    </i>
    <i r="1">
      <x v="578"/>
      <x v="6"/>
      <x v="2"/>
      <x v="3"/>
      <x/>
      <x v="6"/>
      <x v="3"/>
    </i>
    <i r="1">
      <x v="579"/>
      <x v="6"/>
      <x v="2"/>
      <x v="3"/>
      <x/>
      <x v="6"/>
      <x v="3"/>
    </i>
    <i r="1">
      <x v="580"/>
      <x v="6"/>
      <x v="2"/>
      <x v="3"/>
      <x/>
      <x v="6"/>
      <x v="3"/>
    </i>
    <i r="1">
      <x v="581"/>
      <x v="6"/>
      <x v="2"/>
      <x v="3"/>
      <x/>
      <x v="6"/>
      <x v="3"/>
    </i>
    <i r="1">
      <x v="582"/>
      <x v="6"/>
      <x v="2"/>
      <x v="3"/>
      <x/>
      <x v="6"/>
      <x v="3"/>
    </i>
    <i r="1">
      <x v="583"/>
      <x v="6"/>
      <x v="2"/>
      <x v="3"/>
      <x/>
      <x v="6"/>
      <x v="3"/>
    </i>
    <i r="1">
      <x v="584"/>
      <x v="6"/>
      <x v="2"/>
      <x v="3"/>
      <x/>
      <x v="6"/>
      <x v="3"/>
    </i>
    <i r="1">
      <x v="585"/>
      <x v="6"/>
      <x v="2"/>
      <x v="3"/>
      <x/>
      <x v="6"/>
      <x v="3"/>
    </i>
    <i r="1">
      <x v="586"/>
      <x v="6"/>
      <x v="2"/>
      <x v="3"/>
      <x/>
      <x v="6"/>
      <x v="3"/>
    </i>
    <i r="1">
      <x v="587"/>
      <x v="6"/>
      <x v="2"/>
      <x v="3"/>
      <x/>
      <x v="6"/>
      <x v="3"/>
    </i>
    <i r="1">
      <x v="588"/>
      <x v="6"/>
      <x v="2"/>
      <x v="3"/>
      <x/>
      <x v="6"/>
      <x v="3"/>
    </i>
    <i r="1">
      <x v="589"/>
      <x v="6"/>
      <x v="2"/>
      <x v="3"/>
      <x/>
      <x v="6"/>
      <x v="3"/>
    </i>
    <i r="1">
      <x v="590"/>
      <x v="6"/>
      <x v="2"/>
      <x v="3"/>
      <x/>
      <x v="6"/>
      <x v="3"/>
    </i>
    <i r="1">
      <x v="591"/>
      <x v="6"/>
      <x v="2"/>
      <x v="3"/>
      <x/>
      <x v="6"/>
      <x v="3"/>
    </i>
    <i r="1">
      <x v="592"/>
      <x v="6"/>
      <x v="2"/>
      <x v="3"/>
      <x/>
      <x v="6"/>
      <x v="3"/>
    </i>
    <i r="1">
      <x v="593"/>
      <x v="6"/>
      <x v="2"/>
      <x v="3"/>
      <x/>
      <x v="6"/>
      <x v="3"/>
    </i>
    <i r="1">
      <x v="594"/>
      <x v="6"/>
      <x v="2"/>
      <x v="3"/>
      <x/>
      <x v="6"/>
      <x v="3"/>
    </i>
    <i r="1">
      <x v="595"/>
      <x v="6"/>
      <x v="2"/>
      <x v="3"/>
      <x/>
      <x v="6"/>
      <x v="3"/>
    </i>
    <i r="1">
      <x v="596"/>
      <x v="6"/>
      <x v="2"/>
      <x v="3"/>
      <x/>
      <x v="6"/>
      <x v="3"/>
    </i>
    <i r="1">
      <x v="597"/>
      <x v="6"/>
      <x v="2"/>
      <x v="3"/>
      <x/>
      <x v="6"/>
      <x v="3"/>
    </i>
    <i r="1">
      <x v="598"/>
      <x v="6"/>
      <x v="2"/>
      <x v="3"/>
      <x/>
      <x v="6"/>
      <x v="3"/>
    </i>
    <i r="1">
      <x v="599"/>
      <x v="6"/>
      <x v="2"/>
      <x v="3"/>
      <x/>
      <x v="6"/>
      <x v="3"/>
    </i>
    <i r="1">
      <x v="600"/>
      <x v="6"/>
      <x v="2"/>
      <x v="3"/>
      <x/>
      <x v="6"/>
      <x v="3"/>
    </i>
    <i r="1">
      <x v="601"/>
      <x v="8"/>
      <x v="4"/>
      <x v="3"/>
      <x v="1"/>
      <x v="6"/>
      <x v="12"/>
    </i>
    <i r="1">
      <x v="602"/>
      <x v="8"/>
      <x v="4"/>
      <x v="3"/>
      <x v="1"/>
      <x v="6"/>
      <x v="12"/>
    </i>
    <i r="1">
      <x v="603"/>
      <x v="8"/>
      <x v="4"/>
      <x v="3"/>
      <x v="1"/>
      <x v="6"/>
      <x v="12"/>
    </i>
    <i r="1">
      <x v="604"/>
      <x v="8"/>
      <x v="4"/>
      <x v="3"/>
      <x v="1"/>
      <x v="6"/>
      <x v="12"/>
    </i>
    <i r="1">
      <x v="605"/>
      <x v="8"/>
      <x v="4"/>
      <x v="3"/>
      <x v="1"/>
      <x v="6"/>
      <x v="12"/>
    </i>
    <i r="1">
      <x v="606"/>
      <x v="8"/>
      <x v="4"/>
      <x v="3"/>
      <x v="1"/>
      <x v="6"/>
      <x v="12"/>
    </i>
    <i r="1">
      <x v="607"/>
      <x v="8"/>
      <x v="4"/>
      <x v="3"/>
      <x v="1"/>
      <x v="6"/>
      <x v="12"/>
    </i>
    <i r="1">
      <x v="608"/>
      <x v="8"/>
      <x v="4"/>
      <x v="3"/>
      <x v="1"/>
      <x v="6"/>
      <x v="12"/>
    </i>
    <i r="1">
      <x v="609"/>
      <x v="8"/>
      <x v="4"/>
      <x v="3"/>
      <x v="1"/>
      <x v="6"/>
      <x v="12"/>
    </i>
    <i r="1">
      <x v="610"/>
      <x v="8"/>
      <x v="4"/>
      <x v="3"/>
      <x v="1"/>
      <x v="6"/>
      <x v="12"/>
    </i>
    <i r="1">
      <x v="611"/>
      <x v="8"/>
      <x v="4"/>
      <x v="3"/>
      <x v="1"/>
      <x v="6"/>
      <x v="12"/>
    </i>
    <i r="1">
      <x v="612"/>
      <x v="8"/>
      <x v="4"/>
      <x v="3"/>
      <x v="1"/>
      <x v="6"/>
      <x v="13"/>
    </i>
    <i r="1">
      <x v="613"/>
      <x v="8"/>
      <x v="4"/>
      <x v="3"/>
      <x v="1"/>
      <x v="6"/>
      <x v="12"/>
    </i>
    <i r="1">
      <x v="614"/>
      <x v="8"/>
      <x v="4"/>
      <x v="3"/>
      <x v="1"/>
      <x v="6"/>
      <x v="12"/>
    </i>
    <i r="1">
      <x v="615"/>
      <x v="8"/>
      <x v="4"/>
      <x v="3"/>
      <x v="1"/>
      <x v="6"/>
      <x v="12"/>
    </i>
    <i r="1">
      <x v="616"/>
      <x v="8"/>
      <x v="4"/>
      <x v="3"/>
      <x v="1"/>
      <x v="6"/>
      <x v="13"/>
    </i>
    <i r="1">
      <x v="617"/>
      <x v="8"/>
      <x v="4"/>
      <x v="3"/>
      <x v="1"/>
      <x v="6"/>
      <x v="12"/>
    </i>
    <i r="1">
      <x v="618"/>
      <x v="8"/>
      <x v="4"/>
      <x v="3"/>
      <x v="1"/>
      <x v="6"/>
      <x v="12"/>
    </i>
    <i r="1">
      <x v="619"/>
      <x v="8"/>
      <x v="4"/>
      <x v="3"/>
      <x v="1"/>
      <x v="6"/>
      <x v="12"/>
    </i>
    <i r="1">
      <x v="620"/>
      <x v="8"/>
      <x v="4"/>
      <x v="3"/>
      <x v="1"/>
      <x v="6"/>
      <x v="12"/>
    </i>
    <i r="1">
      <x v="621"/>
      <x v="8"/>
      <x v="4"/>
      <x v="3"/>
      <x v="1"/>
      <x v="6"/>
      <x v="12"/>
    </i>
    <i r="1">
      <x v="622"/>
      <x v="8"/>
      <x v="4"/>
      <x v="3"/>
      <x v="1"/>
      <x v="6"/>
      <x v="12"/>
    </i>
    <i r="1">
      <x v="623"/>
      <x v="8"/>
      <x v="4"/>
      <x v="3"/>
      <x v="1"/>
      <x v="6"/>
      <x v="12"/>
    </i>
    <i r="1">
      <x v="624"/>
      <x v="8"/>
      <x v="4"/>
      <x v="3"/>
      <x v="1"/>
      <x v="6"/>
      <x v="12"/>
    </i>
    <i r="1">
      <x v="625"/>
      <x v="8"/>
      <x v="4"/>
      <x v="3"/>
      <x v="1"/>
      <x v="6"/>
      <x v="12"/>
    </i>
    <i r="1">
      <x v="626"/>
      <x v="8"/>
      <x v="4"/>
      <x v="3"/>
      <x v="1"/>
      <x v="6"/>
      <x v="12"/>
    </i>
    <i r="1">
      <x v="627"/>
      <x v="8"/>
      <x v="4"/>
      <x v="3"/>
      <x v="1"/>
      <x v="6"/>
      <x v="12"/>
    </i>
    <i>
      <x v="65"/>
      <x v="628"/>
      <x v="5"/>
      <x v="1"/>
      <x v="1"/>
      <x/>
      <x v="10"/>
      <x v="11"/>
    </i>
    <i>
      <x v="66"/>
      <x/>
      <x v="6"/>
      <x v="2"/>
      <x v="3"/>
      <x/>
      <x v="6"/>
      <x v="3"/>
    </i>
    <i r="1">
      <x v="69"/>
      <x v="7"/>
      <x v="5"/>
      <x v="3"/>
      <x v="4"/>
      <x v="6"/>
      <x v="8"/>
    </i>
    <i r="1">
      <x v="629"/>
      <x v="6"/>
      <x v="2"/>
      <x v="3"/>
      <x/>
      <x v="6"/>
      <x v="3"/>
    </i>
    <i r="1">
      <x v="630"/>
      <x v="6"/>
      <x v="2"/>
      <x v="3"/>
      <x/>
      <x v="6"/>
      <x v="3"/>
    </i>
    <i r="1">
      <x v="631"/>
      <x v="6"/>
      <x v="2"/>
      <x v="3"/>
      <x/>
      <x v="6"/>
      <x v="3"/>
    </i>
    <i r="1">
      <x v="632"/>
      <x v="6"/>
      <x v="2"/>
      <x v="3"/>
      <x/>
      <x v="6"/>
      <x v="3"/>
    </i>
    <i r="1">
      <x v="633"/>
      <x v="6"/>
      <x v="2"/>
      <x v="3"/>
      <x/>
      <x v="6"/>
      <x v="3"/>
    </i>
    <i>
      <x v="67"/>
      <x v="634"/>
      <x v="4"/>
      <x v="2"/>
      <x v="2"/>
      <x v="1"/>
      <x v="6"/>
      <x v="2"/>
    </i>
    <i>
      <x v="68"/>
      <x v="635"/>
      <x v="8"/>
      <x v="4"/>
      <x v="3"/>
      <x v="1"/>
      <x v="3"/>
      <x v="13"/>
    </i>
    <i r="1">
      <x v="636"/>
      <x v="7"/>
      <x v="5"/>
      <x v="3"/>
      <x v="4"/>
      <x v="6"/>
      <x v="2"/>
    </i>
    <i>
      <x v="69"/>
      <x v="637"/>
      <x v="8"/>
      <x v="4"/>
      <x v="3"/>
      <x v="1"/>
      <x v="3"/>
      <x v="13"/>
    </i>
    <i>
      <x v="70"/>
      <x v="638"/>
      <x v="8"/>
      <x v="4"/>
      <x v="3"/>
      <x v="1"/>
      <x v="3"/>
      <x v="13"/>
    </i>
    <i>
      <x v="71"/>
      <x v="639"/>
      <x v="6"/>
      <x v="2"/>
      <x/>
      <x/>
      <x v="6"/>
      <x v="3"/>
    </i>
    <i>
      <x v="72"/>
      <x v="3"/>
      <x v="6"/>
      <x v="2"/>
      <x v="3"/>
      <x/>
      <x v="6"/>
      <x v="3"/>
    </i>
    <i r="1">
      <x v="74"/>
      <x v="7"/>
      <x v="5"/>
      <x v="3"/>
      <x v="4"/>
      <x v="6"/>
      <x v="8"/>
    </i>
    <i r="1">
      <x v="640"/>
      <x v="5"/>
      <x v="1"/>
      <x v="1"/>
      <x/>
      <x v="93"/>
      <x v="11"/>
    </i>
    <i r="1">
      <x v="641"/>
      <x v="5"/>
      <x v="1"/>
      <x v="1"/>
      <x/>
      <x v="2"/>
      <x v="11"/>
    </i>
    <i r="1">
      <x v="642"/>
      <x v="5"/>
      <x v="1"/>
      <x v="1"/>
      <x/>
      <x v="94"/>
      <x v="11"/>
    </i>
    <i r="1">
      <x v="643"/>
      <x v="5"/>
      <x v="1"/>
      <x v="1"/>
      <x/>
      <x v="95"/>
      <x v="11"/>
    </i>
    <i r="1">
      <x v="644"/>
      <x v="5"/>
      <x v="1"/>
      <x v="1"/>
      <x/>
      <x v="96"/>
      <x v="11"/>
    </i>
    <i r="1">
      <x v="645"/>
      <x v="5"/>
      <x v="1"/>
      <x v="1"/>
      <x/>
      <x v="97"/>
      <x v="11"/>
    </i>
    <i r="1">
      <x v="646"/>
      <x v="5"/>
      <x v="1"/>
      <x v="29"/>
      <x/>
      <x v="10"/>
      <x v="11"/>
    </i>
    <i r="1">
      <x v="647"/>
      <x v="5"/>
      <x v="1"/>
      <x v="1"/>
      <x/>
      <x v="98"/>
      <x v="11"/>
    </i>
    <i r="1">
      <x v="648"/>
      <x v="5"/>
      <x v="1"/>
      <x v="1"/>
      <x/>
      <x v="99"/>
      <x v="11"/>
    </i>
    <i r="1">
      <x v="649"/>
      <x v="5"/>
      <x v="1"/>
      <x v="1"/>
      <x/>
      <x v="100"/>
      <x v="11"/>
    </i>
    <i r="1">
      <x v="650"/>
      <x v="5"/>
      <x v="1"/>
      <x v="1"/>
      <x/>
      <x v="94"/>
      <x v="11"/>
    </i>
    <i r="1">
      <x v="651"/>
      <x v="5"/>
      <x v="1"/>
      <x v="1"/>
      <x/>
      <x v="101"/>
      <x v="11"/>
    </i>
    <i r="1">
      <x v="652"/>
      <x v="5"/>
      <x v="1"/>
      <x v="1"/>
      <x/>
      <x v="102"/>
      <x v="11"/>
    </i>
    <i r="1">
      <x v="653"/>
      <x v="5"/>
      <x v="1"/>
      <x v="1"/>
      <x/>
      <x v="103"/>
      <x v="11"/>
    </i>
    <i r="1">
      <x v="654"/>
      <x v="5"/>
      <x v="1"/>
      <x v="1"/>
      <x/>
      <x v="104"/>
      <x v="11"/>
    </i>
    <i r="1">
      <x v="655"/>
      <x v="5"/>
      <x v="1"/>
      <x v="1"/>
      <x/>
      <x v="105"/>
      <x v="11"/>
    </i>
    <i r="1">
      <x v="656"/>
      <x v="5"/>
      <x v="1"/>
      <x v="1"/>
      <x/>
      <x v="104"/>
      <x v="11"/>
    </i>
    <i r="1">
      <x v="657"/>
      <x v="5"/>
      <x v="1"/>
      <x v="1"/>
      <x/>
      <x v="106"/>
      <x v="11"/>
    </i>
    <i r="1">
      <x v="658"/>
      <x v="5"/>
      <x v="1"/>
      <x v="1"/>
      <x/>
      <x v="107"/>
      <x v="11"/>
    </i>
    <i r="1">
      <x v="659"/>
      <x v="5"/>
      <x v="1"/>
      <x v="1"/>
      <x/>
      <x v="108"/>
      <x v="11"/>
    </i>
    <i r="1">
      <x v="660"/>
      <x v="5"/>
      <x v="1"/>
      <x v="1"/>
      <x/>
      <x v="109"/>
      <x v="11"/>
    </i>
    <i r="1">
      <x v="661"/>
      <x v="5"/>
      <x v="1"/>
      <x v="1"/>
      <x/>
      <x v="110"/>
      <x v="11"/>
    </i>
    <i r="1">
      <x v="662"/>
      <x v="5"/>
      <x v="1"/>
      <x v="1"/>
      <x/>
      <x v="111"/>
      <x v="11"/>
    </i>
    <i r="1">
      <x v="663"/>
      <x v="5"/>
      <x v="1"/>
      <x v="1"/>
      <x/>
      <x v="104"/>
      <x v="11"/>
    </i>
    <i r="1">
      <x v="664"/>
      <x v="5"/>
      <x v="1"/>
      <x v="1"/>
      <x/>
      <x v="107"/>
      <x v="11"/>
    </i>
    <i r="1">
      <x v="665"/>
      <x v="5"/>
      <x v="1"/>
      <x v="1"/>
      <x/>
      <x v="112"/>
      <x v="11"/>
    </i>
    <i r="1">
      <x v="666"/>
      <x v="5"/>
      <x v="1"/>
      <x v="1"/>
      <x/>
      <x v="41"/>
      <x v="11"/>
    </i>
    <i r="1">
      <x v="667"/>
      <x v="5"/>
      <x v="1"/>
      <x v="1"/>
      <x/>
      <x v="45"/>
      <x v="11"/>
    </i>
    <i r="1">
      <x v="668"/>
      <x v="5"/>
      <x v="1"/>
      <x v="1"/>
      <x/>
      <x v="113"/>
      <x v="11"/>
    </i>
    <i r="1">
      <x v="669"/>
      <x v="5"/>
      <x v="1"/>
      <x v="1"/>
      <x/>
      <x v="114"/>
      <x v="11"/>
    </i>
    <i r="1">
      <x v="670"/>
      <x v="5"/>
      <x v="1"/>
      <x v="30"/>
      <x/>
      <x v="60"/>
      <x v="11"/>
    </i>
    <i r="1">
      <x v="671"/>
      <x v="5"/>
      <x v="1"/>
      <x v="31"/>
      <x/>
      <x v="60"/>
      <x v="11"/>
    </i>
    <i r="1">
      <x v="672"/>
      <x v="5"/>
      <x v="1"/>
      <x v="1"/>
      <x/>
      <x v="62"/>
      <x v="11"/>
    </i>
    <i r="1">
      <x v="673"/>
      <x v="5"/>
      <x v="1"/>
      <x v="1"/>
      <x/>
      <x v="62"/>
      <x v="11"/>
    </i>
    <i r="1">
      <x v="674"/>
      <x v="5"/>
      <x v="1"/>
      <x v="1"/>
      <x/>
      <x v="62"/>
      <x v="11"/>
    </i>
    <i r="1">
      <x v="675"/>
      <x v="5"/>
      <x v="1"/>
      <x v="1"/>
      <x/>
      <x v="62"/>
      <x v="11"/>
    </i>
    <i r="1">
      <x v="676"/>
      <x v="5"/>
      <x v="1"/>
      <x v="1"/>
      <x/>
      <x v="113"/>
      <x v="11"/>
    </i>
    <i r="1">
      <x v="677"/>
      <x v="5"/>
      <x v="1"/>
      <x v="1"/>
      <x/>
      <x v="42"/>
      <x v="11"/>
    </i>
    <i r="1">
      <x v="678"/>
      <x v="5"/>
      <x v="1"/>
      <x v="1"/>
      <x/>
      <x v="115"/>
      <x v="11"/>
    </i>
    <i r="1">
      <x v="679"/>
      <x v="5"/>
      <x v="1"/>
      <x v="1"/>
      <x/>
      <x v="40"/>
      <x v="11"/>
    </i>
    <i r="1">
      <x v="680"/>
      <x v="5"/>
      <x v="1"/>
      <x v="1"/>
      <x/>
      <x v="114"/>
      <x v="11"/>
    </i>
    <i r="1">
      <x v="681"/>
      <x v="5"/>
      <x v="1"/>
      <x v="1"/>
      <x/>
      <x v="44"/>
      <x v="11"/>
    </i>
    <i r="1">
      <x v="682"/>
      <x v="5"/>
      <x v="1"/>
      <x v="1"/>
      <x/>
      <x v="44"/>
      <x v="11"/>
    </i>
    <i r="1">
      <x v="683"/>
      <x v="5"/>
      <x v="1"/>
      <x v="1"/>
      <x/>
      <x v="39"/>
      <x v="11"/>
    </i>
    <i r="1">
      <x v="684"/>
      <x v="5"/>
      <x v="1"/>
      <x v="1"/>
      <x/>
      <x v="39"/>
      <x v="11"/>
    </i>
    <i r="1">
      <x v="685"/>
      <x v="5"/>
      <x v="1"/>
      <x v="1"/>
      <x/>
      <x v="116"/>
      <x v="11"/>
    </i>
    <i r="1">
      <x v="686"/>
      <x v="5"/>
      <x v="1"/>
      <x v="1"/>
      <x/>
      <x v="116"/>
      <x v="11"/>
    </i>
    <i r="1">
      <x v="687"/>
      <x v="5"/>
      <x v="1"/>
      <x v="1"/>
      <x/>
      <x v="39"/>
      <x v="11"/>
    </i>
    <i r="1">
      <x v="688"/>
      <x v="5"/>
      <x v="1"/>
      <x v="1"/>
      <x/>
      <x v="116"/>
      <x v="11"/>
    </i>
    <i r="1">
      <x v="689"/>
      <x v="5"/>
      <x v="1"/>
      <x v="1"/>
      <x/>
      <x v="62"/>
      <x v="11"/>
    </i>
    <i r="1">
      <x v="690"/>
      <x v="5"/>
      <x v="1"/>
      <x v="1"/>
      <x/>
      <x v="41"/>
      <x v="11"/>
    </i>
    <i r="1">
      <x v="691"/>
      <x v="5"/>
      <x v="1"/>
      <x v="1"/>
      <x/>
      <x v="45"/>
      <x v="11"/>
    </i>
    <i r="1">
      <x v="692"/>
      <x v="5"/>
      <x v="1"/>
      <x v="1"/>
      <x/>
      <x v="45"/>
      <x v="11"/>
    </i>
    <i r="1">
      <x v="693"/>
      <x v="5"/>
      <x v="1"/>
      <x v="1"/>
      <x/>
      <x v="113"/>
      <x v="11"/>
    </i>
    <i r="1">
      <x v="694"/>
      <x v="5"/>
      <x v="1"/>
      <x v="1"/>
      <x/>
      <x v="42"/>
      <x v="11"/>
    </i>
    <i r="1">
      <x v="695"/>
      <x v="5"/>
      <x v="1"/>
      <x v="1"/>
      <x/>
      <x v="117"/>
      <x v="11"/>
    </i>
    <i r="1">
      <x v="696"/>
      <x v="5"/>
      <x v="1"/>
      <x v="1"/>
      <x/>
      <x v="118"/>
      <x v="11"/>
    </i>
    <i r="1">
      <x v="697"/>
      <x v="5"/>
      <x v="1"/>
      <x v="1"/>
      <x/>
      <x v="119"/>
      <x v="11"/>
    </i>
    <i r="1">
      <x v="698"/>
      <x v="5"/>
      <x v="1"/>
      <x v="1"/>
      <x/>
      <x v="44"/>
      <x v="11"/>
    </i>
    <i r="1">
      <x v="699"/>
      <x v="5"/>
      <x v="1"/>
      <x v="1"/>
      <x/>
      <x v="120"/>
      <x v="11"/>
    </i>
    <i r="1">
      <x v="700"/>
      <x v="5"/>
      <x v="1"/>
      <x v="1"/>
      <x/>
      <x v="45"/>
      <x v="11"/>
    </i>
    <i r="1">
      <x v="701"/>
      <x v="5"/>
      <x v="1"/>
      <x v="1"/>
      <x/>
      <x v="42"/>
      <x v="11"/>
    </i>
    <i r="1">
      <x v="702"/>
      <x v="5"/>
      <x v="1"/>
      <x v="1"/>
      <x/>
      <x v="115"/>
      <x v="11"/>
    </i>
    <i r="1">
      <x v="703"/>
      <x v="5"/>
      <x v="1"/>
      <x v="1"/>
      <x/>
      <x v="45"/>
      <x v="11"/>
    </i>
    <i r="1">
      <x v="704"/>
      <x v="5"/>
      <x v="1"/>
      <x v="1"/>
      <x/>
      <x v="45"/>
      <x v="11"/>
    </i>
    <i r="1">
      <x v="705"/>
      <x v="5"/>
      <x v="1"/>
      <x v="1"/>
      <x/>
      <x v="116"/>
      <x v="11"/>
    </i>
    <i r="1">
      <x v="706"/>
      <x v="5"/>
      <x v="1"/>
      <x v="1"/>
      <x/>
      <x v="121"/>
      <x v="11"/>
    </i>
    <i r="1">
      <x v="707"/>
      <x v="5"/>
      <x v="1"/>
      <x v="1"/>
      <x/>
      <x v="116"/>
      <x v="11"/>
    </i>
    <i r="1">
      <x v="708"/>
      <x v="5"/>
      <x v="1"/>
      <x v="1"/>
      <x/>
      <x v="40"/>
      <x v="11"/>
    </i>
    <i r="1">
      <x v="709"/>
      <x v="5"/>
      <x v="1"/>
      <x v="1"/>
      <x/>
      <x v="116"/>
      <x v="11"/>
    </i>
    <i r="1">
      <x v="710"/>
      <x v="5"/>
      <x v="1"/>
      <x v="1"/>
      <x/>
      <x v="40"/>
      <x v="11"/>
    </i>
    <i r="1">
      <x v="711"/>
      <x v="5"/>
      <x v="1"/>
      <x v="1"/>
      <x/>
      <x v="45"/>
      <x v="11"/>
    </i>
    <i r="1">
      <x v="712"/>
      <x v="5"/>
      <x v="1"/>
      <x v="1"/>
      <x/>
      <x v="45"/>
      <x v="11"/>
    </i>
    <i r="1">
      <x v="713"/>
      <x v="5"/>
      <x v="1"/>
      <x v="1"/>
      <x/>
      <x v="39"/>
      <x v="11"/>
    </i>
    <i r="1">
      <x v="714"/>
      <x v="5"/>
      <x v="1"/>
      <x v="1"/>
      <x/>
      <x v="121"/>
      <x v="11"/>
    </i>
    <i r="1">
      <x v="715"/>
      <x v="5"/>
      <x v="1"/>
      <x v="1"/>
      <x/>
      <x v="39"/>
      <x v="11"/>
    </i>
    <i r="1">
      <x v="716"/>
      <x v="5"/>
      <x v="1"/>
      <x v="1"/>
      <x/>
      <x v="121"/>
      <x v="11"/>
    </i>
    <i r="1">
      <x v="717"/>
      <x v="5"/>
      <x v="1"/>
      <x v="1"/>
      <x/>
      <x v="116"/>
      <x v="11"/>
    </i>
    <i r="1">
      <x v="718"/>
      <x v="5"/>
      <x v="1"/>
      <x v="1"/>
      <x/>
      <x v="121"/>
      <x v="11"/>
    </i>
    <i r="1">
      <x v="719"/>
      <x v="5"/>
      <x v="1"/>
      <x v="1"/>
      <x/>
      <x v="39"/>
      <x v="11"/>
    </i>
    <i r="1">
      <x v="720"/>
      <x v="5"/>
      <x v="1"/>
      <x v="1"/>
      <x/>
      <x v="40"/>
      <x v="11"/>
    </i>
    <i r="1">
      <x v="721"/>
      <x v="5"/>
      <x v="1"/>
      <x v="1"/>
      <x/>
      <x v="41"/>
      <x v="11"/>
    </i>
    <i r="1">
      <x v="722"/>
      <x v="5"/>
      <x v="1"/>
      <x v="1"/>
      <x/>
      <x v="41"/>
      <x v="11"/>
    </i>
    <i r="1">
      <x v="723"/>
      <x v="5"/>
      <x v="1"/>
      <x v="1"/>
      <x/>
      <x v="45"/>
      <x v="11"/>
    </i>
    <i r="1">
      <x v="724"/>
      <x v="5"/>
      <x v="1"/>
      <x v="1"/>
      <x/>
      <x v="45"/>
      <x v="11"/>
    </i>
    <i r="1">
      <x v="725"/>
      <x v="5"/>
      <x v="1"/>
      <x v="1"/>
      <x/>
      <x v="45"/>
      <x v="11"/>
    </i>
    <i r="1">
      <x v="726"/>
      <x v="5"/>
      <x v="1"/>
      <x v="1"/>
      <x/>
      <x v="45"/>
      <x v="11"/>
    </i>
    <i r="1">
      <x v="727"/>
      <x v="5"/>
      <x v="1"/>
      <x v="1"/>
      <x/>
      <x v="122"/>
      <x v="11"/>
    </i>
    <i r="1">
      <x v="728"/>
      <x v="5"/>
      <x v="1"/>
      <x v="1"/>
      <x/>
      <x v="122"/>
      <x v="11"/>
    </i>
    <i r="1">
      <x v="729"/>
      <x v="5"/>
      <x v="1"/>
      <x v="1"/>
      <x/>
      <x v="122"/>
      <x v="11"/>
    </i>
    <i r="1">
      <x v="730"/>
      <x v="5"/>
      <x v="1"/>
      <x v="1"/>
      <x/>
      <x v="40"/>
      <x v="11"/>
    </i>
    <i r="1">
      <x v="731"/>
      <x v="5"/>
      <x v="1"/>
      <x v="1"/>
      <x/>
      <x v="114"/>
      <x v="11"/>
    </i>
    <i r="1">
      <x v="732"/>
      <x v="5"/>
      <x v="1"/>
      <x v="1"/>
      <x/>
      <x v="114"/>
      <x v="11"/>
    </i>
    <i r="1">
      <x v="733"/>
      <x v="5"/>
      <x v="1"/>
      <x v="1"/>
      <x/>
      <x v="44"/>
      <x v="11"/>
    </i>
    <i r="1">
      <x v="734"/>
      <x v="5"/>
      <x v="1"/>
      <x v="1"/>
      <x/>
      <x v="44"/>
      <x v="11"/>
    </i>
    <i r="1">
      <x v="735"/>
      <x v="5"/>
      <x v="1"/>
      <x v="1"/>
      <x/>
      <x v="123"/>
      <x v="11"/>
    </i>
    <i r="1">
      <x v="736"/>
      <x v="5"/>
      <x v="1"/>
      <x v="1"/>
      <x/>
      <x v="123"/>
      <x v="11"/>
    </i>
    <i r="1">
      <x v="737"/>
      <x v="5"/>
      <x v="1"/>
      <x v="1"/>
      <x/>
      <x v="41"/>
      <x v="5"/>
    </i>
    <i r="1">
      <x v="738"/>
      <x v="6"/>
      <x v="2"/>
      <x v="1"/>
      <x/>
      <x v="6"/>
      <x v="3"/>
    </i>
    <i r="1">
      <x v="739"/>
      <x v="6"/>
      <x v="2"/>
      <x v="1"/>
      <x/>
      <x v="6"/>
      <x v="3"/>
    </i>
    <i r="1">
      <x v="740"/>
      <x v="6"/>
      <x v="2"/>
      <x v="3"/>
      <x/>
      <x v="6"/>
      <x v="3"/>
    </i>
    <i r="1">
      <x v="741"/>
      <x v="6"/>
      <x v="2"/>
      <x v="3"/>
      <x/>
      <x v="6"/>
      <x v="3"/>
    </i>
    <i r="1">
      <x v="742"/>
      <x v="6"/>
      <x v="2"/>
      <x v="3"/>
      <x/>
      <x v="6"/>
      <x v="3"/>
    </i>
    <i r="1">
      <x v="743"/>
      <x v="6"/>
      <x v="2"/>
      <x v="3"/>
      <x/>
      <x v="6"/>
      <x v="3"/>
    </i>
    <i r="1">
      <x v="744"/>
      <x v="6"/>
      <x v="2"/>
      <x v="3"/>
      <x/>
      <x v="6"/>
      <x v="3"/>
    </i>
    <i r="1">
      <x v="745"/>
      <x v="6"/>
      <x v="2"/>
      <x v="1"/>
      <x/>
      <x v="6"/>
      <x v="3"/>
    </i>
    <i r="1">
      <x v="746"/>
      <x v="6"/>
      <x v="2"/>
      <x v="3"/>
      <x/>
      <x v="6"/>
      <x v="3"/>
    </i>
    <i r="1">
      <x v="747"/>
      <x v="8"/>
      <x v="4"/>
      <x v="3"/>
      <x v="1"/>
      <x v="3"/>
      <x v="13"/>
    </i>
    <i r="1">
      <x v="748"/>
      <x v="8"/>
      <x v="4"/>
      <x v="3"/>
      <x v="1"/>
      <x v="3"/>
      <x v="13"/>
    </i>
    <i r="1">
      <x v="749"/>
      <x v="8"/>
      <x v="4"/>
      <x v="3"/>
      <x v="1"/>
      <x v="3"/>
      <x v="13"/>
    </i>
    <i r="1">
      <x v="750"/>
      <x v="8"/>
      <x v="4"/>
      <x v="3"/>
      <x v="1"/>
      <x v="3"/>
      <x v="13"/>
    </i>
    <i r="1">
      <x v="751"/>
      <x v="4"/>
      <x v="2"/>
      <x v="2"/>
      <x v="1"/>
      <x v="6"/>
      <x v="27"/>
    </i>
    <i r="2">
      <x v="8"/>
      <x v="4"/>
      <x v="3"/>
      <x v="1"/>
      <x v="6"/>
      <x v="13"/>
    </i>
    <i r="1">
      <x v="752"/>
      <x v="8"/>
      <x v="4"/>
      <x v="3"/>
      <x v="1"/>
      <x v="3"/>
      <x v="13"/>
    </i>
    <i r="1">
      <x v="753"/>
      <x v="8"/>
      <x v="4"/>
      <x v="3"/>
      <x v="1"/>
      <x v="3"/>
      <x v="13"/>
    </i>
    <i r="1">
      <x v="754"/>
      <x v="7"/>
      <x v="5"/>
      <x v="3"/>
      <x v="4"/>
      <x v="6"/>
      <x v="8"/>
    </i>
    <i r="1">
      <x v="755"/>
      <x v="7"/>
      <x v="5"/>
      <x v="3"/>
      <x v="4"/>
      <x v="6"/>
      <x v="25"/>
    </i>
    <i r="1">
      <x v="756"/>
      <x v="7"/>
      <x v="5"/>
      <x v="3"/>
      <x v="4"/>
      <x v="6"/>
      <x v="8"/>
    </i>
    <i r="1">
      <x v="757"/>
      <x v="1"/>
      <x v="3"/>
      <x v="3"/>
      <x v="6"/>
      <x v="6"/>
      <x v="6"/>
    </i>
    <i r="1">
      <x v="758"/>
      <x v="1"/>
      <x v="3"/>
      <x v="3"/>
      <x v="3"/>
      <x v="6"/>
      <x v="6"/>
    </i>
    <i r="1">
      <x v="759"/>
      <x v="1"/>
      <x v="3"/>
      <x v="3"/>
      <x v="7"/>
      <x v="6"/>
      <x v="6"/>
    </i>
    <i r="1">
      <x v="760"/>
      <x v="1"/>
      <x v="3"/>
      <x v="3"/>
      <x v="7"/>
      <x v="6"/>
      <x v="6"/>
    </i>
    <i r="1">
      <x v="761"/>
      <x v="1"/>
      <x v="3"/>
      <x v="3"/>
      <x v="7"/>
      <x v="6"/>
      <x v="6"/>
    </i>
    <i r="1">
      <x v="762"/>
      <x v="1"/>
      <x v="3"/>
      <x v="3"/>
      <x v="7"/>
      <x v="6"/>
      <x v="6"/>
    </i>
    <i r="1">
      <x v="763"/>
      <x v="1"/>
      <x v="3"/>
      <x v="3"/>
      <x v="7"/>
      <x v="6"/>
      <x v="6"/>
    </i>
    <i r="1">
      <x v="764"/>
      <x v="1"/>
      <x v="3"/>
      <x v="3"/>
      <x v="7"/>
      <x v="6"/>
      <x v="6"/>
    </i>
    <i r="1">
      <x v="765"/>
      <x v="1"/>
      <x v="3"/>
      <x v="3"/>
      <x v="2"/>
      <x v="6"/>
      <x v="6"/>
    </i>
    <i r="1">
      <x v="766"/>
      <x v="1"/>
      <x v="3"/>
      <x v="3"/>
      <x v="2"/>
      <x v="6"/>
      <x v="6"/>
    </i>
    <i r="1">
      <x v="767"/>
      <x v="1"/>
      <x v="3"/>
      <x v="3"/>
      <x v="7"/>
      <x v="6"/>
      <x v="6"/>
    </i>
    <i r="1">
      <x v="768"/>
      <x v="1"/>
      <x v="3"/>
      <x v="3"/>
      <x v="8"/>
      <x v="6"/>
      <x v="6"/>
    </i>
    <i r="1">
      <x v="769"/>
      <x v="1"/>
      <x v="3"/>
      <x v="3"/>
      <x v="9"/>
      <x v="6"/>
      <x v="6"/>
    </i>
    <i r="1">
      <x v="770"/>
      <x v="1"/>
      <x v="3"/>
      <x v="3"/>
      <x v="10"/>
      <x v="6"/>
      <x v="6"/>
    </i>
    <i r="1">
      <x v="771"/>
      <x v="1"/>
      <x v="3"/>
      <x v="3"/>
      <x v="11"/>
      <x v="6"/>
      <x v="6"/>
    </i>
    <i r="1">
      <x v="772"/>
      <x v="1"/>
      <x v="3"/>
      <x v="3"/>
      <x v="12"/>
      <x v="6"/>
      <x v="6"/>
    </i>
    <i r="1">
      <x v="773"/>
      <x v="1"/>
      <x v="3"/>
      <x v="3"/>
      <x v="13"/>
      <x v="6"/>
      <x v="6"/>
    </i>
    <i r="1">
      <x v="774"/>
      <x v="1"/>
      <x v="3"/>
      <x v="3"/>
      <x v="14"/>
      <x v="6"/>
      <x v="6"/>
    </i>
    <i r="1">
      <x v="775"/>
      <x v="1"/>
      <x v="3"/>
      <x v="3"/>
      <x v="6"/>
      <x v="6"/>
      <x v="6"/>
    </i>
    <i r="1">
      <x v="776"/>
      <x v="1"/>
      <x v="3"/>
      <x v="3"/>
      <x v="15"/>
      <x v="6"/>
      <x v="6"/>
    </i>
    <i r="1">
      <x v="777"/>
      <x v="1"/>
      <x v="3"/>
      <x v="3"/>
      <x v="16"/>
      <x v="6"/>
      <x v="6"/>
    </i>
    <i r="1">
      <x v="778"/>
      <x v="1"/>
      <x v="3"/>
      <x v="3"/>
      <x v="17"/>
      <x v="6"/>
      <x v="6"/>
    </i>
    <i r="1">
      <x v="779"/>
      <x v="1"/>
      <x v="3"/>
      <x v="3"/>
      <x v="18"/>
      <x v="6"/>
      <x v="6"/>
    </i>
    <i r="1">
      <x v="780"/>
      <x v="1"/>
      <x v="3"/>
      <x v="3"/>
      <x v="19"/>
      <x v="6"/>
      <x v="6"/>
    </i>
    <i r="1">
      <x v="781"/>
      <x v="1"/>
      <x v="3"/>
      <x v="3"/>
      <x v="20"/>
      <x v="6"/>
      <x v="6"/>
    </i>
    <i r="1">
      <x v="782"/>
      <x v="1"/>
      <x v="3"/>
      <x v="3"/>
      <x v="21"/>
      <x v="6"/>
      <x v="6"/>
    </i>
    <i r="1">
      <x v="783"/>
      <x v="1"/>
      <x v="3"/>
      <x v="3"/>
      <x v="22"/>
      <x v="6"/>
      <x v="6"/>
    </i>
    <i r="1">
      <x v="784"/>
      <x v="1"/>
      <x v="3"/>
      <x v="3"/>
      <x v="23"/>
      <x v="6"/>
      <x v="6"/>
    </i>
    <i r="1">
      <x v="785"/>
      <x v="1"/>
      <x v="3"/>
      <x v="3"/>
      <x v="24"/>
      <x v="6"/>
      <x v="6"/>
    </i>
    <i r="1">
      <x v="786"/>
      <x v="1"/>
      <x v="3"/>
      <x v="3"/>
      <x v="3"/>
      <x v="6"/>
      <x v="6"/>
    </i>
    <i r="1">
      <x v="787"/>
      <x v="1"/>
      <x v="3"/>
      <x v="3"/>
      <x v="25"/>
      <x v="6"/>
      <x v="6"/>
    </i>
    <i r="1">
      <x v="788"/>
      <x v="1"/>
      <x v="3"/>
      <x v="3"/>
      <x v="26"/>
      <x v="6"/>
      <x v="6"/>
    </i>
    <i r="1">
      <x v="789"/>
      <x v="1"/>
      <x v="3"/>
      <x v="3"/>
      <x v="27"/>
      <x v="6"/>
      <x v="6"/>
    </i>
    <i r="1">
      <x v="790"/>
      <x v="1"/>
      <x v="3"/>
      <x v="3"/>
      <x v="28"/>
      <x v="6"/>
      <x v="6"/>
    </i>
    <i r="1">
      <x v="791"/>
      <x v="1"/>
      <x v="3"/>
      <x v="3"/>
      <x v="29"/>
      <x v="6"/>
      <x v="6"/>
    </i>
    <i r="1">
      <x v="792"/>
      <x v="1"/>
      <x v="3"/>
      <x v="3"/>
      <x v="30"/>
      <x v="6"/>
      <x v="6"/>
    </i>
    <i r="1">
      <x v="793"/>
      <x v="1"/>
      <x v="3"/>
      <x v="3"/>
      <x v="31"/>
      <x v="6"/>
      <x v="6"/>
    </i>
    <i r="1">
      <x v="794"/>
      <x v="1"/>
      <x v="3"/>
      <x v="3"/>
      <x v="32"/>
      <x v="6"/>
      <x v="6"/>
    </i>
    <i r="1">
      <x v="795"/>
      <x v="1"/>
      <x v="3"/>
      <x v="3"/>
      <x v="33"/>
      <x v="6"/>
      <x v="6"/>
    </i>
    <i r="1">
      <x v="796"/>
      <x v="1"/>
      <x v="3"/>
      <x v="3"/>
      <x v="34"/>
      <x v="6"/>
      <x v="6"/>
    </i>
    <i r="1">
      <x v="797"/>
      <x v="1"/>
      <x v="3"/>
      <x v="3"/>
      <x v="35"/>
      <x v="6"/>
      <x v="6"/>
    </i>
    <i r="1">
      <x v="798"/>
      <x v="1"/>
      <x v="3"/>
      <x v="3"/>
      <x v="36"/>
      <x v="6"/>
      <x v="6"/>
    </i>
    <i r="1">
      <x v="799"/>
      <x v="1"/>
      <x v="3"/>
      <x v="3"/>
      <x v="37"/>
      <x v="6"/>
      <x v="6"/>
    </i>
    <i r="1">
      <x v="800"/>
      <x v="1"/>
      <x v="3"/>
      <x v="3"/>
      <x v="7"/>
      <x v="6"/>
      <x v="6"/>
    </i>
    <i r="1">
      <x v="801"/>
      <x v="1"/>
      <x v="3"/>
      <x v="3"/>
      <x v="7"/>
      <x v="6"/>
      <x v="6"/>
    </i>
    <i r="1">
      <x v="802"/>
      <x v="1"/>
      <x v="3"/>
      <x v="3"/>
      <x v="7"/>
      <x v="6"/>
      <x v="6"/>
    </i>
    <i r="1">
      <x v="803"/>
      <x v="1"/>
      <x v="3"/>
      <x v="3"/>
      <x v="13"/>
      <x v="6"/>
      <x v="6"/>
    </i>
    <i r="1">
      <x v="804"/>
      <x v="1"/>
      <x v="3"/>
      <x v="3"/>
      <x v="2"/>
      <x v="6"/>
      <x v="6"/>
    </i>
    <i r="1">
      <x v="805"/>
      <x v="1"/>
      <x v="3"/>
      <x v="3"/>
      <x v="38"/>
      <x v="6"/>
      <x v="6"/>
    </i>
    <i r="1">
      <x v="806"/>
      <x v="1"/>
      <x v="3"/>
      <x v="3"/>
      <x v="13"/>
      <x v="6"/>
      <x v="6"/>
    </i>
    <i r="1">
      <x v="807"/>
      <x v="1"/>
      <x v="3"/>
      <x v="3"/>
      <x v="13"/>
      <x v="6"/>
      <x v="6"/>
    </i>
    <i r="1">
      <x v="808"/>
      <x v="1"/>
      <x v="3"/>
      <x v="3"/>
      <x v="13"/>
      <x v="6"/>
      <x v="6"/>
    </i>
    <i r="1">
      <x v="809"/>
      <x v="1"/>
      <x v="3"/>
      <x v="3"/>
      <x v="13"/>
      <x v="6"/>
      <x v="6"/>
    </i>
    <i r="1">
      <x v="810"/>
      <x v="1"/>
      <x v="3"/>
      <x v="3"/>
      <x v="7"/>
      <x v="6"/>
      <x v="6"/>
    </i>
    <i r="1">
      <x v="811"/>
      <x v="1"/>
      <x v="3"/>
      <x v="3"/>
      <x v="7"/>
      <x v="6"/>
      <x v="6"/>
    </i>
    <i r="1">
      <x v="812"/>
      <x v="1"/>
      <x v="3"/>
      <x v="3"/>
      <x v="7"/>
      <x v="6"/>
      <x v="6"/>
    </i>
    <i r="1">
      <x v="813"/>
      <x v="1"/>
      <x v="3"/>
      <x v="3"/>
      <x v="7"/>
      <x v="6"/>
      <x v="6"/>
    </i>
    <i r="1">
      <x v="814"/>
      <x v="1"/>
      <x v="3"/>
      <x v="3"/>
      <x v="7"/>
      <x v="6"/>
      <x v="6"/>
    </i>
    <i r="1">
      <x v="815"/>
      <x v="1"/>
      <x v="3"/>
      <x v="3"/>
      <x v="7"/>
      <x v="6"/>
      <x v="6"/>
    </i>
    <i r="1">
      <x v="816"/>
      <x v="1"/>
      <x v="3"/>
      <x v="3"/>
      <x v="7"/>
      <x v="6"/>
      <x v="6"/>
    </i>
    <i r="1">
      <x v="817"/>
      <x v="1"/>
      <x v="3"/>
      <x v="3"/>
      <x v="13"/>
      <x v="6"/>
      <x v="6"/>
    </i>
    <i r="1">
      <x v="818"/>
      <x v="1"/>
      <x v="3"/>
      <x v="3"/>
      <x v="7"/>
      <x v="6"/>
      <x v="6"/>
    </i>
    <i r="1">
      <x v="819"/>
      <x v="1"/>
      <x v="3"/>
      <x v="3"/>
      <x v="13"/>
      <x v="6"/>
      <x v="6"/>
    </i>
    <i r="1">
      <x v="820"/>
      <x v="1"/>
      <x v="3"/>
      <x v="3"/>
      <x v="13"/>
      <x v="6"/>
      <x v="6"/>
    </i>
    <i r="1">
      <x v="821"/>
      <x v="1"/>
      <x v="3"/>
      <x v="3"/>
      <x v="13"/>
      <x v="6"/>
      <x v="6"/>
    </i>
    <i r="1">
      <x v="822"/>
      <x v="1"/>
      <x v="3"/>
      <x v="3"/>
      <x v="13"/>
      <x v="6"/>
      <x v="6"/>
    </i>
    <i r="1">
      <x v="823"/>
      <x v="1"/>
      <x v="3"/>
      <x v="3"/>
      <x v="7"/>
      <x v="6"/>
      <x v="6"/>
    </i>
    <i r="1">
      <x v="824"/>
      <x v="1"/>
      <x v="3"/>
      <x v="3"/>
      <x v="7"/>
      <x v="6"/>
      <x v="6"/>
    </i>
    <i r="1">
      <x v="825"/>
      <x v="1"/>
      <x v="3"/>
      <x v="3"/>
      <x v="7"/>
      <x v="6"/>
      <x v="6"/>
    </i>
    <i r="1">
      <x v="826"/>
      <x v="1"/>
      <x v="3"/>
      <x v="3"/>
      <x v="7"/>
      <x v="6"/>
      <x v="6"/>
    </i>
    <i r="1">
      <x v="827"/>
      <x v="1"/>
      <x v="3"/>
      <x v="3"/>
      <x v="7"/>
      <x v="6"/>
      <x v="6"/>
    </i>
    <i r="1">
      <x v="828"/>
      <x v="1"/>
      <x v="3"/>
      <x v="3"/>
      <x v="7"/>
      <x v="6"/>
      <x v="6"/>
    </i>
    <i r="1">
      <x v="829"/>
      <x v="1"/>
      <x v="3"/>
      <x v="3"/>
      <x v="7"/>
      <x v="6"/>
      <x v="6"/>
    </i>
    <i r="1">
      <x v="830"/>
      <x v="1"/>
      <x v="3"/>
      <x v="3"/>
      <x v="7"/>
      <x v="6"/>
      <x v="6"/>
    </i>
    <i r="1">
      <x v="831"/>
      <x v="1"/>
      <x v="3"/>
      <x v="3"/>
      <x v="7"/>
      <x v="6"/>
      <x v="6"/>
    </i>
    <i r="1">
      <x v="832"/>
      <x v="1"/>
      <x v="3"/>
      <x v="3"/>
      <x v="7"/>
      <x v="6"/>
      <x v="6"/>
    </i>
    <i r="1">
      <x v="833"/>
      <x v="1"/>
      <x v="3"/>
      <x v="3"/>
      <x v="7"/>
      <x v="6"/>
      <x v="6"/>
    </i>
    <i r="1">
      <x v="834"/>
      <x v="1"/>
      <x v="3"/>
      <x v="3"/>
      <x v="7"/>
      <x v="6"/>
      <x v="6"/>
    </i>
    <i r="1">
      <x v="835"/>
      <x v="1"/>
      <x v="3"/>
      <x v="3"/>
      <x v="7"/>
      <x v="6"/>
      <x v="6"/>
    </i>
    <i r="1">
      <x v="836"/>
      <x v="1"/>
      <x v="3"/>
      <x v="3"/>
      <x v="7"/>
      <x v="6"/>
      <x v="6"/>
    </i>
    <i r="1">
      <x v="837"/>
      <x v="1"/>
      <x v="3"/>
      <x v="3"/>
      <x v="7"/>
      <x v="6"/>
      <x v="6"/>
    </i>
    <i r="1">
      <x v="838"/>
      <x v="1"/>
      <x v="3"/>
      <x v="3"/>
      <x v="7"/>
      <x v="6"/>
      <x v="6"/>
    </i>
    <i r="1">
      <x v="839"/>
      <x v="1"/>
      <x v="3"/>
      <x v="3"/>
      <x v="7"/>
      <x v="6"/>
      <x v="6"/>
    </i>
    <i r="1">
      <x v="840"/>
      <x v="1"/>
      <x v="3"/>
      <x v="3"/>
      <x v="7"/>
      <x v="6"/>
      <x v="6"/>
    </i>
    <i r="1">
      <x v="841"/>
      <x v="1"/>
      <x v="3"/>
      <x v="3"/>
      <x v="7"/>
      <x v="6"/>
      <x v="6"/>
    </i>
    <i r="1">
      <x v="842"/>
      <x v="1"/>
      <x v="3"/>
      <x v="3"/>
      <x v="7"/>
      <x v="6"/>
      <x v="6"/>
    </i>
    <i r="1">
      <x v="843"/>
      <x v="1"/>
      <x v="3"/>
      <x v="3"/>
      <x v="7"/>
      <x v="6"/>
      <x v="6"/>
    </i>
    <i r="1">
      <x v="844"/>
      <x v="1"/>
      <x v="3"/>
      <x v="3"/>
      <x v="7"/>
      <x v="6"/>
      <x v="6"/>
    </i>
    <i r="1">
      <x v="845"/>
      <x v="1"/>
      <x v="3"/>
      <x v="3"/>
      <x v="7"/>
      <x v="6"/>
      <x v="6"/>
    </i>
    <i r="1">
      <x v="846"/>
      <x v="1"/>
      <x v="3"/>
      <x v="3"/>
      <x v="13"/>
      <x v="6"/>
      <x v="6"/>
    </i>
    <i r="1">
      <x v="847"/>
      <x v="1"/>
      <x v="3"/>
      <x v="3"/>
      <x v="7"/>
      <x v="6"/>
      <x v="6"/>
    </i>
    <i r="1">
      <x v="848"/>
      <x v="1"/>
      <x v="3"/>
      <x v="3"/>
      <x v="6"/>
      <x v="6"/>
      <x v="6"/>
    </i>
    <i r="1">
      <x v="849"/>
      <x v="1"/>
      <x v="3"/>
      <x v="3"/>
      <x v="6"/>
      <x v="6"/>
      <x v="6"/>
    </i>
    <i r="1">
      <x v="850"/>
      <x v="1"/>
      <x v="3"/>
      <x v="3"/>
      <x v="6"/>
      <x v="6"/>
      <x v="6"/>
    </i>
    <i r="1">
      <x v="851"/>
      <x v="4"/>
      <x v="2"/>
      <x v="2"/>
      <x v="1"/>
      <x v="6"/>
      <x v="26"/>
    </i>
    <i r="1">
      <x v="852"/>
      <x v="4"/>
      <x v="2"/>
      <x v="2"/>
      <x v="1"/>
      <x v="6"/>
      <x v="25"/>
    </i>
    <i r="1">
      <x v="853"/>
      <x v="4"/>
      <x v="2"/>
      <x v="2"/>
      <x v="1"/>
      <x v="6"/>
      <x v="28"/>
    </i>
    <i>
      <x v="73"/>
      <x v="854"/>
      <x v="5"/>
      <x v="1"/>
      <x v="1"/>
      <x/>
      <x v="124"/>
      <x v="29"/>
    </i>
    <i r="1">
      <x v="855"/>
      <x v="5"/>
      <x v="1"/>
      <x v="1"/>
      <x/>
      <x v="124"/>
      <x v="11"/>
    </i>
    <i r="1">
      <x v="856"/>
      <x v="5"/>
      <x v="1"/>
      <x v="1"/>
      <x/>
      <x v="124"/>
      <x v="29"/>
    </i>
    <i r="1">
      <x v="857"/>
      <x v="5"/>
      <x v="1"/>
      <x v="1"/>
      <x/>
      <x v="125"/>
      <x v="11"/>
    </i>
    <i r="1">
      <x v="858"/>
      <x v="5"/>
      <x v="1"/>
      <x v="1"/>
      <x/>
      <x v="125"/>
      <x v="29"/>
    </i>
    <i r="1">
      <x v="859"/>
      <x v="5"/>
      <x v="1"/>
      <x v="1"/>
      <x/>
      <x v="126"/>
      <x v="11"/>
    </i>
    <i r="1">
      <x v="860"/>
      <x v="5"/>
      <x v="1"/>
      <x v="1"/>
      <x/>
      <x v="126"/>
      <x v="29"/>
    </i>
    <i r="1">
      <x v="861"/>
      <x v="5"/>
      <x v="1"/>
      <x v="1"/>
      <x/>
      <x v="127"/>
      <x v="11"/>
    </i>
    <i r="1">
      <x v="862"/>
      <x v="5"/>
      <x v="1"/>
      <x v="1"/>
      <x/>
      <x v="127"/>
      <x v="29"/>
    </i>
    <i r="1">
      <x v="863"/>
      <x v="5"/>
      <x v="1"/>
      <x v="1"/>
      <x/>
      <x v="128"/>
      <x v="11"/>
    </i>
    <i r="1">
      <x v="864"/>
      <x v="5"/>
      <x v="1"/>
      <x v="1"/>
      <x/>
      <x v="128"/>
      <x v="29"/>
    </i>
    <i r="1">
      <x v="865"/>
      <x v="5"/>
      <x v="1"/>
      <x v="1"/>
      <x/>
      <x v="129"/>
      <x v="11"/>
    </i>
    <i r="1">
      <x v="866"/>
      <x v="5"/>
      <x v="1"/>
      <x v="1"/>
      <x/>
      <x v="129"/>
      <x v="11"/>
    </i>
    <i r="1">
      <x v="867"/>
      <x v="5"/>
      <x v="1"/>
      <x v="1"/>
      <x/>
      <x v="130"/>
      <x v="11"/>
    </i>
    <i r="1">
      <x v="868"/>
      <x v="5"/>
      <x v="1"/>
      <x v="1"/>
      <x/>
      <x v="130"/>
      <x v="11"/>
    </i>
    <i r="1">
      <x v="869"/>
      <x v="5"/>
      <x v="1"/>
      <x v="1"/>
      <x/>
      <x v="124"/>
      <x v="11"/>
    </i>
    <i r="1">
      <x v="870"/>
      <x v="5"/>
      <x v="1"/>
      <x v="1"/>
      <x/>
      <x v="125"/>
      <x v="11"/>
    </i>
    <i r="1">
      <x v="871"/>
      <x v="5"/>
      <x v="1"/>
      <x v="1"/>
      <x/>
      <x v="126"/>
      <x v="11"/>
    </i>
    <i r="1">
      <x v="872"/>
      <x v="5"/>
      <x v="1"/>
      <x v="1"/>
      <x/>
      <x v="127"/>
      <x v="11"/>
    </i>
    <i r="1">
      <x v="873"/>
      <x v="5"/>
      <x v="1"/>
      <x v="1"/>
      <x/>
      <x v="128"/>
      <x v="11"/>
    </i>
    <i r="1">
      <x v="874"/>
      <x v="5"/>
      <x v="1"/>
      <x v="1"/>
      <x/>
      <x v="131"/>
      <x v="11"/>
    </i>
    <i>
      <x v="74"/>
      <x v="875"/>
      <x v="8"/>
      <x v="4"/>
      <x v="3"/>
      <x v="1"/>
      <x v="3"/>
      <x v="13"/>
    </i>
    <i>
      <x v="75"/>
      <x v="876"/>
      <x v="5"/>
      <x v="1"/>
      <x v="1"/>
      <x/>
      <x v="132"/>
      <x v="11"/>
    </i>
    <i r="1">
      <x v="877"/>
      <x v="5"/>
      <x v="1"/>
      <x v="1"/>
      <x/>
      <x v="10"/>
      <x v="11"/>
    </i>
    <i r="1">
      <x v="878"/>
      <x v="5"/>
      <x v="1"/>
      <x v="1"/>
      <x/>
      <x v="133"/>
      <x v="11"/>
    </i>
    <i r="1">
      <x v="879"/>
      <x v="5"/>
      <x v="1"/>
      <x v="1"/>
      <x/>
      <x v="134"/>
      <x v="11"/>
    </i>
    <i r="1">
      <x v="880"/>
      <x v="8"/>
      <x v="4"/>
      <x v="3"/>
      <x v="1"/>
      <x v="135"/>
      <x v="13"/>
    </i>
    <i r="1">
      <x v="881"/>
      <x v="8"/>
      <x v="4"/>
      <x v="3"/>
      <x v="1"/>
      <x v="136"/>
      <x v="13"/>
    </i>
    <i r="1">
      <x v="882"/>
      <x v="8"/>
      <x v="4"/>
      <x v="3"/>
      <x v="1"/>
      <x v="80"/>
      <x v="13"/>
    </i>
    <i r="1">
      <x v="883"/>
      <x v="7"/>
      <x v="5"/>
      <x v="3"/>
      <x v="4"/>
      <x v="6"/>
      <x v="2"/>
    </i>
    <i r="1">
      <x v="884"/>
      <x/>
      <x/>
      <x v="4"/>
      <x v="4"/>
      <x v="137"/>
      <x v="6"/>
    </i>
    <i r="4">
      <x v="5"/>
      <x v="4"/>
      <x v="137"/>
      <x v="6"/>
    </i>
    <i r="1">
      <x v="885"/>
      <x/>
      <x/>
      <x v="4"/>
      <x v="4"/>
      <x v="2"/>
      <x v="6"/>
    </i>
    <i r="4">
      <x v="5"/>
      <x v="4"/>
      <x v="2"/>
      <x v="6"/>
    </i>
    <i>
      <x v="76"/>
      <x v="64"/>
      <x v="7"/>
      <x v="5"/>
      <x v="3"/>
      <x v="4"/>
      <x v="6"/>
      <x v="8"/>
    </i>
    <i>
      <x v="77"/>
      <x v="8"/>
      <x v="2"/>
      <x v="2"/>
      <x v="2"/>
      <x v="1"/>
      <x/>
      <x v="6"/>
    </i>
    <i r="6">
      <x v="1"/>
      <x v="6"/>
    </i>
    <i r="6">
      <x v="5"/>
      <x v="6"/>
    </i>
    <i r="4">
      <x v="7"/>
      <x v="1"/>
      <x/>
      <x v="6"/>
    </i>
    <i r="6">
      <x v="1"/>
      <x v="6"/>
    </i>
    <i r="6">
      <x v="5"/>
      <x v="6"/>
    </i>
    <i r="4">
      <x v="12"/>
      <x v="1"/>
      <x/>
      <x v="6"/>
    </i>
    <i r="6">
      <x v="5"/>
      <x v="6"/>
    </i>
    <i r="4">
      <x v="15"/>
      <x v="1"/>
      <x/>
      <x v="6"/>
    </i>
    <i r="6">
      <x v="1"/>
      <x v="6"/>
    </i>
    <i r="6">
      <x v="5"/>
      <x v="6"/>
    </i>
    <i r="4">
      <x v="16"/>
      <x v="1"/>
      <x/>
      <x v="6"/>
    </i>
    <i r="6">
      <x v="1"/>
      <x v="6"/>
    </i>
    <i r="6">
      <x v="5"/>
      <x v="6"/>
    </i>
    <i r="4">
      <x v="17"/>
      <x v="1"/>
      <x/>
      <x v="6"/>
    </i>
    <i r="6">
      <x v="1"/>
      <x v="6"/>
    </i>
    <i r="6">
      <x v="5"/>
      <x v="6"/>
    </i>
    <i r="4">
      <x v="18"/>
      <x v="1"/>
      <x/>
      <x v="6"/>
    </i>
    <i r="6">
      <x v="1"/>
      <x v="6"/>
    </i>
    <i r="6">
      <x v="5"/>
      <x v="6"/>
    </i>
    <i r="4">
      <x v="19"/>
      <x v="1"/>
      <x/>
      <x v="6"/>
    </i>
    <i r="6">
      <x v="1"/>
      <x v="6"/>
    </i>
    <i r="6">
      <x v="5"/>
      <x v="6"/>
    </i>
    <i r="4">
      <x v="20"/>
      <x v="1"/>
      <x/>
      <x v="6"/>
    </i>
    <i r="6">
      <x v="1"/>
      <x v="6"/>
    </i>
    <i r="6">
      <x v="5"/>
      <x v="6"/>
    </i>
    <i r="4">
      <x v="21"/>
      <x v="1"/>
      <x/>
      <x v="6"/>
    </i>
    <i r="6">
      <x v="1"/>
      <x v="6"/>
    </i>
    <i r="6">
      <x v="5"/>
      <x v="6"/>
    </i>
    <i r="4">
      <x v="22"/>
      <x v="1"/>
      <x/>
      <x v="6"/>
    </i>
    <i r="6">
      <x v="1"/>
      <x v="6"/>
    </i>
    <i r="6">
      <x v="5"/>
      <x v="6"/>
    </i>
    <i r="1">
      <x v="18"/>
      <x v="6"/>
      <x v="2"/>
      <x v="1"/>
      <x/>
      <x v="6"/>
      <x v="3"/>
    </i>
    <i r="1">
      <x v="46"/>
      <x v="6"/>
      <x v="2"/>
      <x v="1"/>
      <x/>
      <x v="6"/>
      <x v="3"/>
    </i>
    <i r="1">
      <x v="886"/>
      <x v="5"/>
      <x v="1"/>
      <x v="1"/>
      <x/>
      <x v="56"/>
      <x v="6"/>
    </i>
    <i r="1">
      <x v="887"/>
      <x v="5"/>
      <x v="1"/>
      <x v="1"/>
      <x/>
      <x v="138"/>
      <x v="6"/>
    </i>
    <i r="1">
      <x v="888"/>
      <x v="5"/>
      <x v="1"/>
      <x v="1"/>
      <x/>
      <x v="139"/>
      <x v="6"/>
    </i>
    <i r="1">
      <x v="889"/>
      <x v="5"/>
      <x v="1"/>
      <x v="1"/>
      <x/>
      <x v="140"/>
      <x v="6"/>
    </i>
    <i r="1">
      <x v="890"/>
      <x v="5"/>
      <x v="1"/>
      <x v="1"/>
      <x/>
      <x v="141"/>
      <x v="6"/>
    </i>
    <i r="1">
      <x v="891"/>
      <x v="5"/>
      <x v="1"/>
      <x v="1"/>
      <x/>
      <x v="10"/>
      <x v="6"/>
    </i>
    <i r="1">
      <x v="892"/>
      <x v="5"/>
      <x v="1"/>
      <x v="1"/>
      <x/>
      <x v="57"/>
      <x v="6"/>
    </i>
    <i r="1">
      <x v="893"/>
      <x v="5"/>
      <x v="1"/>
      <x v="1"/>
      <x/>
      <x v="58"/>
      <x v="6"/>
    </i>
    <i r="1">
      <x v="894"/>
      <x v="6"/>
      <x v="2"/>
      <x v="1"/>
      <x/>
      <x v="6"/>
      <x v="3"/>
    </i>
    <i r="1">
      <x v="895"/>
      <x v="6"/>
      <x v="2"/>
      <x v="1"/>
      <x/>
      <x v="6"/>
      <x v="3"/>
    </i>
    <i r="1">
      <x v="896"/>
      <x v="10"/>
      <x v="7"/>
      <x v="4"/>
      <x v="4"/>
      <x v="2"/>
      <x v="30"/>
    </i>
    <i r="1">
      <x v="897"/>
      <x v="10"/>
      <x v="7"/>
      <x v="4"/>
      <x v="4"/>
      <x v="142"/>
      <x v="31"/>
    </i>
    <i r="1">
      <x v="898"/>
      <x v="10"/>
      <x v="7"/>
      <x v="4"/>
      <x v="4"/>
      <x v="143"/>
      <x v="31"/>
    </i>
    <i r="1">
      <x v="899"/>
      <x v="10"/>
      <x v="7"/>
      <x v="4"/>
      <x v="4"/>
      <x v="59"/>
      <x v="31"/>
    </i>
    <i r="1">
      <x v="900"/>
      <x v="10"/>
      <x v="7"/>
      <x v="4"/>
      <x v="4"/>
      <x v="60"/>
      <x v="31"/>
    </i>
    <i r="1">
      <x v="901"/>
      <x v="4"/>
      <x v="2"/>
      <x v="2"/>
      <x v="1"/>
      <x v="6"/>
      <x v="32"/>
    </i>
    <i r="2">
      <x v="8"/>
      <x v="4"/>
      <x v="3"/>
      <x v="1"/>
      <x v="6"/>
      <x v="6"/>
    </i>
    <i>
      <x v="78"/>
      <x v="902"/>
      <x v="8"/>
      <x v="4"/>
      <x v="3"/>
      <x v="1"/>
      <x v="3"/>
      <x v="13"/>
    </i>
    <i r="1">
      <x v="903"/>
      <x v="7"/>
      <x v="5"/>
      <x v="3"/>
      <x v="4"/>
      <x v="6"/>
      <x v="2"/>
    </i>
    <i>
      <x v="79"/>
      <x v="26"/>
      <x v="3"/>
      <x v="2"/>
      <x v="6"/>
      <x v="4"/>
      <x v="6"/>
      <x v="7"/>
    </i>
    <i r="1">
      <x v="28"/>
      <x v="3"/>
      <x v="2"/>
      <x v="6"/>
      <x v="4"/>
      <x v="6"/>
      <x v="7"/>
    </i>
    <i r="1">
      <x v="48"/>
      <x v="3"/>
      <x v="2"/>
      <x v="6"/>
      <x v="4"/>
      <x v="6"/>
      <x v="7"/>
    </i>
    <i r="1">
      <x v="65"/>
      <x v="7"/>
      <x v="5"/>
      <x v="3"/>
      <x v="4"/>
      <x v="6"/>
      <x v="1"/>
    </i>
    <i r="1">
      <x v="904"/>
      <x v="5"/>
      <x v="1"/>
      <x v="1"/>
      <x/>
      <x v="144"/>
      <x v="1"/>
    </i>
    <i r="1">
      <x v="905"/>
      <x v="5"/>
      <x v="1"/>
      <x v="1"/>
      <x/>
      <x v="145"/>
      <x v="1"/>
    </i>
    <i r="1">
      <x v="906"/>
      <x v="5"/>
      <x v="1"/>
      <x v="1"/>
      <x/>
      <x v="146"/>
      <x v="1"/>
    </i>
    <i r="1">
      <x v="907"/>
      <x v="5"/>
      <x v="1"/>
      <x v="1"/>
      <x/>
      <x v="147"/>
      <x v="1"/>
    </i>
    <i r="1">
      <x v="908"/>
      <x v="5"/>
      <x v="1"/>
      <x v="1"/>
      <x/>
      <x v="148"/>
      <x v="1"/>
    </i>
    <i r="1">
      <x v="909"/>
      <x v="6"/>
      <x v="2"/>
      <x v="1"/>
      <x/>
      <x v="6"/>
      <x v="3"/>
    </i>
    <i r="1">
      <x v="910"/>
      <x v="6"/>
      <x v="2"/>
      <x v="1"/>
      <x/>
      <x v="6"/>
      <x v="3"/>
    </i>
    <i r="1">
      <x v="911"/>
      <x v="6"/>
      <x v="2"/>
      <x v="1"/>
      <x/>
      <x v="6"/>
      <x v="3"/>
    </i>
    <i r="1">
      <x v="912"/>
      <x v="6"/>
      <x v="2"/>
      <x v="1"/>
      <x/>
      <x v="6"/>
      <x v="3"/>
    </i>
    <i r="1">
      <x v="913"/>
      <x v="6"/>
      <x v="2"/>
      <x v="1"/>
      <x/>
      <x v="6"/>
      <x v="3"/>
    </i>
    <i r="1">
      <x v="914"/>
      <x v="6"/>
      <x v="2"/>
      <x v="1"/>
      <x/>
      <x v="6"/>
      <x v="3"/>
    </i>
    <i r="1">
      <x v="915"/>
      <x v="6"/>
      <x v="2"/>
      <x v="1"/>
      <x/>
      <x v="6"/>
      <x v="3"/>
    </i>
    <i r="1">
      <x v="916"/>
      <x v="6"/>
      <x v="2"/>
      <x v="1"/>
      <x/>
      <x v="6"/>
      <x v="3"/>
    </i>
    <i r="1">
      <x v="917"/>
      <x v="6"/>
      <x v="2"/>
      <x v="1"/>
      <x/>
      <x v="6"/>
      <x v="3"/>
    </i>
    <i r="1">
      <x v="918"/>
      <x v="6"/>
      <x v="2"/>
      <x v="1"/>
      <x/>
      <x v="6"/>
      <x v="3"/>
    </i>
    <i r="1">
      <x v="919"/>
      <x v="6"/>
      <x v="2"/>
      <x v="1"/>
      <x/>
      <x v="6"/>
      <x v="3"/>
    </i>
    <i r="1">
      <x v="920"/>
      <x v="10"/>
      <x v="7"/>
      <x v="4"/>
      <x v="4"/>
      <x v="2"/>
      <x v="1"/>
    </i>
    <i r="1">
      <x v="921"/>
      <x v="8"/>
      <x v="4"/>
      <x v="32"/>
      <x v="1"/>
      <x v="6"/>
      <x v="12"/>
    </i>
    <i r="1">
      <x v="922"/>
      <x v="8"/>
      <x v="4"/>
      <x v="11"/>
      <x v="1"/>
      <x v="6"/>
      <x v="12"/>
    </i>
    <i r="1">
      <x v="923"/>
      <x v="8"/>
      <x v="4"/>
      <x v="4"/>
      <x v="1"/>
      <x v="6"/>
      <x v="12"/>
    </i>
    <i r="1">
      <x v="924"/>
      <x v="8"/>
      <x v="4"/>
      <x v="14"/>
      <x v="1"/>
      <x v="6"/>
      <x v="12"/>
    </i>
    <i r="1">
      <x v="925"/>
      <x v="2"/>
      <x v="2"/>
      <x v="2"/>
      <x v="1"/>
      <x/>
      <x v="6"/>
    </i>
    <i r="6">
      <x v="35"/>
      <x v="6"/>
    </i>
    <i r="6">
      <x v="36"/>
      <x v="6"/>
    </i>
    <i r="4">
      <x v="7"/>
      <x v="1"/>
      <x/>
      <x v="6"/>
    </i>
    <i r="6">
      <x v="35"/>
      <x v="6"/>
    </i>
    <i r="6">
      <x v="36"/>
      <x v="6"/>
    </i>
    <i r="4">
      <x v="12"/>
      <x v="1"/>
      <x/>
      <x v="6"/>
    </i>
    <i r="6">
      <x v="35"/>
      <x v="6"/>
    </i>
    <i r="6">
      <x v="36"/>
      <x v="6"/>
    </i>
    <i r="4">
      <x v="15"/>
      <x v="1"/>
      <x/>
      <x v="6"/>
    </i>
    <i r="6">
      <x v="35"/>
      <x v="6"/>
    </i>
    <i r="6">
      <x v="36"/>
      <x v="6"/>
    </i>
    <i r="4">
      <x v="16"/>
      <x v="1"/>
      <x/>
      <x v="6"/>
    </i>
    <i r="6">
      <x v="35"/>
      <x v="6"/>
    </i>
    <i r="6">
      <x v="36"/>
      <x v="6"/>
    </i>
    <i r="4">
      <x v="17"/>
      <x v="1"/>
      <x/>
      <x v="6"/>
    </i>
    <i r="6">
      <x v="35"/>
      <x v="6"/>
    </i>
    <i r="6">
      <x v="36"/>
      <x v="6"/>
    </i>
    <i r="4">
      <x v="18"/>
      <x v="1"/>
      <x/>
      <x v="6"/>
    </i>
    <i r="6">
      <x v="35"/>
      <x v="6"/>
    </i>
    <i r="6">
      <x v="36"/>
      <x v="6"/>
    </i>
    <i r="4">
      <x v="19"/>
      <x v="1"/>
      <x/>
      <x v="6"/>
    </i>
    <i r="6">
      <x v="35"/>
      <x v="6"/>
    </i>
    <i r="6">
      <x v="36"/>
      <x v="6"/>
    </i>
    <i r="4">
      <x v="20"/>
      <x v="1"/>
      <x/>
      <x v="6"/>
    </i>
    <i r="6">
      <x v="35"/>
      <x v="6"/>
    </i>
    <i r="6">
      <x v="36"/>
      <x v="6"/>
    </i>
    <i r="4">
      <x v="21"/>
      <x v="1"/>
      <x/>
      <x v="6"/>
    </i>
    <i r="6">
      <x v="35"/>
      <x v="6"/>
    </i>
    <i r="6">
      <x v="36"/>
      <x v="6"/>
    </i>
    <i r="4">
      <x v="22"/>
      <x v="1"/>
      <x/>
      <x v="6"/>
    </i>
    <i r="6">
      <x v="35"/>
      <x v="6"/>
    </i>
    <i r="6">
      <x v="36"/>
      <x v="6"/>
    </i>
    <i r="1">
      <x v="926"/>
      <x v="4"/>
      <x v="2"/>
      <x v="2"/>
      <x v="1"/>
      <x v="6"/>
      <x v="1"/>
    </i>
    <i>
      <x v="80"/>
      <x v="927"/>
      <x v="5"/>
      <x v="1"/>
      <x v="1"/>
      <x/>
      <x v="149"/>
      <x v="11"/>
    </i>
    <i r="1">
      <x v="928"/>
      <x v="5"/>
      <x v="1"/>
      <x v="1"/>
      <x/>
      <x v="150"/>
      <x v="11"/>
    </i>
    <i r="1">
      <x v="929"/>
      <x v="5"/>
      <x v="1"/>
      <x v="1"/>
      <x/>
      <x v="51"/>
      <x v="11"/>
    </i>
    <i r="1">
      <x v="930"/>
      <x v="5"/>
      <x v="1"/>
      <x v="1"/>
      <x/>
      <x v="151"/>
      <x v="11"/>
    </i>
    <i>
      <x v="81"/>
      <x v="931"/>
      <x v="5"/>
      <x v="1"/>
      <x v="1"/>
      <x/>
      <x v="152"/>
      <x v="11"/>
    </i>
    <i>
      <x v="82"/>
      <x v="932"/>
      <x v="6"/>
      <x v="2"/>
      <x/>
      <x/>
      <x v="6"/>
      <x v="3"/>
    </i>
    <i r="1">
      <x v="933"/>
      <x v="6"/>
      <x v="2"/>
      <x/>
      <x/>
      <x v="6"/>
      <x v="3"/>
    </i>
    <i r="1">
      <x v="934"/>
      <x v="7"/>
      <x v="5"/>
      <x v="3"/>
      <x v="4"/>
      <x v="6"/>
      <x v="2"/>
    </i>
    <i>
      <x v="83"/>
      <x v="935"/>
      <x v="8"/>
      <x v="4"/>
      <x v="3"/>
      <x v="1"/>
      <x v="3"/>
      <x v="13"/>
    </i>
    <i r="1">
      <x v="936"/>
      <x v="7"/>
      <x v="5"/>
      <x v="3"/>
      <x v="4"/>
      <x v="6"/>
      <x v="24"/>
    </i>
    <i>
      <x v="84"/>
      <x v="937"/>
      <x v="6"/>
      <x v="2"/>
      <x/>
      <x/>
      <x v="6"/>
      <x v="3"/>
    </i>
    <i>
      <x v="85"/>
      <x v="938"/>
      <x v="5"/>
      <x v="1"/>
      <x v="23"/>
      <x/>
      <x v="153"/>
      <x v="5"/>
    </i>
    <i>
      <x v="86"/>
      <x v="939"/>
      <x v="7"/>
      <x v="5"/>
      <x v="3"/>
      <x v="4"/>
      <x v="6"/>
      <x v="8"/>
    </i>
    <i>
      <x v="87"/>
      <x v="940"/>
      <x v="7"/>
      <x v="5"/>
      <x v="3"/>
      <x v="4"/>
      <x v="6"/>
      <x v="8"/>
    </i>
    <i r="1">
      <x v="941"/>
      <x v="7"/>
      <x v="5"/>
      <x v="3"/>
      <x v="4"/>
      <x v="6"/>
      <x v="8"/>
    </i>
    <i>
      <x v="88"/>
      <x v="942"/>
      <x v="5"/>
      <x v="1"/>
      <x v="1"/>
      <x/>
      <x v="10"/>
      <x v="5"/>
    </i>
    <i r="1">
      <x v="943"/>
      <x v="5"/>
      <x v="1"/>
      <x v="1"/>
      <x/>
      <x v="51"/>
      <x v="5"/>
    </i>
    <i r="1">
      <x v="944"/>
      <x v="5"/>
      <x v="1"/>
      <x v="1"/>
      <x/>
      <x v="82"/>
      <x v="5"/>
    </i>
    <i r="1">
      <x v="945"/>
      <x v="5"/>
      <x v="1"/>
      <x v="1"/>
      <x/>
      <x v="154"/>
      <x v="5"/>
    </i>
    <i r="1">
      <x v="946"/>
      <x v="5"/>
      <x v="1"/>
      <x v="1"/>
      <x/>
      <x v="155"/>
      <x v="5"/>
    </i>
    <i r="1">
      <x v="947"/>
      <x v="5"/>
      <x v="1"/>
      <x v="1"/>
      <x/>
      <x v="60"/>
      <x v="5"/>
    </i>
    <i r="1">
      <x v="948"/>
      <x v="8"/>
      <x v="4"/>
      <x v="3"/>
      <x v="1"/>
      <x v="3"/>
      <x v="13"/>
    </i>
    <i r="1">
      <x v="949"/>
      <x v="8"/>
      <x v="4"/>
      <x v="3"/>
      <x v="1"/>
      <x v="3"/>
      <x v="13"/>
    </i>
    <i r="1">
      <x v="950"/>
      <x v="8"/>
      <x v="4"/>
      <x v="3"/>
      <x v="1"/>
      <x v="3"/>
      <x v="13"/>
    </i>
    <i>
      <x v="89"/>
      <x v="66"/>
      <x v="7"/>
      <x v="5"/>
      <x v="3"/>
      <x v="4"/>
      <x v="6"/>
      <x v="8"/>
    </i>
    <i r="1">
      <x v="951"/>
      <x v="5"/>
      <x v="1"/>
      <x v="1"/>
      <x/>
      <x v="156"/>
      <x v="33"/>
    </i>
    <i r="1">
      <x v="952"/>
      <x v="5"/>
      <x v="1"/>
      <x v="1"/>
      <x/>
      <x v="157"/>
      <x v="33"/>
    </i>
    <i r="1">
      <x v="953"/>
      <x v="5"/>
      <x v="1"/>
      <x v="1"/>
      <x/>
      <x v="158"/>
      <x v="33"/>
    </i>
    <i r="1">
      <x v="954"/>
      <x v="5"/>
      <x v="1"/>
      <x v="1"/>
      <x/>
      <x v="159"/>
      <x v="33"/>
    </i>
    <i r="1">
      <x v="955"/>
      <x v="5"/>
      <x v="1"/>
      <x v="1"/>
      <x/>
      <x v="10"/>
      <x v="33"/>
    </i>
    <i r="1">
      <x v="956"/>
      <x v="5"/>
      <x v="1"/>
      <x v="1"/>
      <x/>
      <x v="160"/>
      <x v="33"/>
    </i>
    <i r="1">
      <x v="957"/>
      <x v="5"/>
      <x v="1"/>
      <x v="1"/>
      <x/>
      <x v="145"/>
      <x v="33"/>
    </i>
    <i r="1">
      <x v="958"/>
      <x v="5"/>
      <x v="1"/>
      <x v="1"/>
      <x/>
      <x v="27"/>
      <x v="34"/>
    </i>
    <i r="1">
      <x v="959"/>
      <x v="5"/>
      <x v="1"/>
      <x v="1"/>
      <x/>
      <x v="28"/>
      <x v="34"/>
    </i>
    <i r="1">
      <x v="960"/>
      <x v="5"/>
      <x v="1"/>
      <x v="1"/>
      <x/>
      <x v="29"/>
      <x v="34"/>
    </i>
    <i r="1">
      <x v="961"/>
      <x v="5"/>
      <x v="1"/>
      <x v="1"/>
      <x/>
      <x v="30"/>
      <x v="34"/>
    </i>
    <i r="1">
      <x v="962"/>
      <x v="5"/>
      <x v="1"/>
      <x v="1"/>
      <x/>
      <x v="31"/>
      <x v="34"/>
    </i>
    <i r="1">
      <x v="963"/>
      <x v="6"/>
      <x v="2"/>
      <x v="1"/>
      <x/>
      <x v="6"/>
      <x v="3"/>
    </i>
    <i r="1">
      <x v="964"/>
      <x v="6"/>
      <x v="2"/>
      <x v="1"/>
      <x/>
      <x v="6"/>
      <x v="3"/>
    </i>
    <i r="1">
      <x v="965"/>
      <x v="6"/>
      <x v="2"/>
      <x v="1"/>
      <x/>
      <x v="6"/>
      <x v="3"/>
    </i>
    <i r="1">
      <x v="966"/>
      <x v="6"/>
      <x v="2"/>
      <x v="1"/>
      <x/>
      <x v="6"/>
      <x v="3"/>
    </i>
    <i r="1">
      <x v="967"/>
      <x v="6"/>
      <x v="2"/>
      <x v="1"/>
      <x/>
      <x v="6"/>
      <x v="3"/>
    </i>
    <i r="1">
      <x v="968"/>
      <x v="6"/>
      <x v="2"/>
      <x v="1"/>
      <x/>
      <x v="6"/>
      <x v="3"/>
    </i>
    <i r="1">
      <x v="969"/>
      <x v="6"/>
      <x v="2"/>
      <x v="1"/>
      <x/>
      <x v="6"/>
      <x v="3"/>
    </i>
    <i r="1">
      <x v="970"/>
      <x v="6"/>
      <x v="2"/>
      <x v="1"/>
      <x/>
      <x v="6"/>
      <x v="3"/>
    </i>
    <i r="1">
      <x v="971"/>
      <x v="6"/>
      <x v="2"/>
      <x v="1"/>
      <x/>
      <x v="6"/>
      <x v="3"/>
    </i>
    <i r="1">
      <x v="972"/>
      <x v="6"/>
      <x v="2"/>
      <x v="1"/>
      <x/>
      <x v="6"/>
      <x v="3"/>
    </i>
    <i r="1">
      <x v="973"/>
      <x v="6"/>
      <x v="2"/>
      <x v="1"/>
      <x/>
      <x v="6"/>
      <x v="3"/>
    </i>
    <i r="1">
      <x v="974"/>
      <x v="6"/>
      <x v="2"/>
      <x v="1"/>
      <x/>
      <x v="6"/>
      <x v="3"/>
    </i>
    <i r="1">
      <x v="975"/>
      <x v="4"/>
      <x v="2"/>
      <x v="2"/>
      <x v="1"/>
      <x v="6"/>
      <x v="38"/>
    </i>
    <i r="2">
      <x v="9"/>
      <x v="6"/>
      <x v="10"/>
      <x v="5"/>
      <x v="6"/>
      <x v="35"/>
    </i>
    <i r="2">
      <x v="10"/>
      <x v="7"/>
      <x v="4"/>
      <x v="4"/>
      <x v="2"/>
      <x v="36"/>
    </i>
    <i r="1">
      <x v="976"/>
      <x v="8"/>
      <x v="4"/>
      <x v="3"/>
      <x v="1"/>
      <x v="6"/>
      <x v="37"/>
    </i>
    <i r="1">
      <x v="977"/>
      <x v="8"/>
      <x v="4"/>
      <x v="32"/>
      <x v="1"/>
      <x v="6"/>
      <x v="37"/>
    </i>
    <i r="1">
      <x v="978"/>
      <x v="8"/>
      <x v="4"/>
      <x v="33"/>
      <x v="1"/>
      <x v="6"/>
      <x v="37"/>
    </i>
    <i r="1">
      <x v="979"/>
      <x v="8"/>
      <x v="4"/>
      <x v="34"/>
      <x v="1"/>
      <x v="6"/>
      <x v="37"/>
    </i>
    <i r="1">
      <x v="980"/>
      <x v="8"/>
      <x v="4"/>
      <x v="35"/>
      <x v="1"/>
      <x v="6"/>
      <x v="37"/>
    </i>
    <i r="1">
      <x v="981"/>
      <x v="8"/>
      <x v="4"/>
      <x v="13"/>
      <x v="1"/>
      <x v="6"/>
      <x v="37"/>
    </i>
    <i r="1">
      <x v="982"/>
      <x v="8"/>
      <x v="4"/>
      <x v="11"/>
      <x v="1"/>
      <x v="6"/>
      <x v="37"/>
    </i>
    <i r="1">
      <x v="983"/>
      <x v="8"/>
      <x v="4"/>
      <x v="12"/>
      <x v="1"/>
      <x v="6"/>
      <x v="37"/>
    </i>
    <i r="1">
      <x v="984"/>
      <x v="8"/>
      <x v="4"/>
      <x v="14"/>
      <x v="1"/>
      <x v="6"/>
      <x v="37"/>
    </i>
    <i r="1">
      <x v="985"/>
      <x v="2"/>
      <x v="2"/>
      <x v="2"/>
      <x v="1"/>
      <x/>
      <x v="6"/>
    </i>
    <i r="6">
      <x v="35"/>
      <x v="6"/>
    </i>
    <i r="6">
      <x v="36"/>
      <x v="6"/>
    </i>
    <i r="4">
      <x v="7"/>
      <x v="1"/>
      <x/>
      <x v="6"/>
    </i>
    <i r="6">
      <x v="35"/>
      <x v="6"/>
    </i>
    <i r="6">
      <x v="36"/>
      <x v="6"/>
    </i>
    <i r="4">
      <x v="12"/>
      <x v="1"/>
      <x/>
      <x v="6"/>
    </i>
    <i r="6">
      <x v="35"/>
      <x v="6"/>
    </i>
    <i r="6">
      <x v="36"/>
      <x v="6"/>
    </i>
    <i r="4">
      <x v="15"/>
      <x v="1"/>
      <x/>
      <x v="6"/>
    </i>
    <i r="6">
      <x v="35"/>
      <x v="6"/>
    </i>
    <i r="6">
      <x v="36"/>
      <x v="6"/>
    </i>
    <i r="4">
      <x v="16"/>
      <x v="1"/>
      <x/>
      <x v="6"/>
    </i>
    <i r="6">
      <x v="35"/>
      <x v="6"/>
    </i>
    <i r="6">
      <x v="36"/>
      <x v="6"/>
    </i>
    <i r="4">
      <x v="17"/>
      <x v="1"/>
      <x/>
      <x v="6"/>
    </i>
    <i r="6">
      <x v="35"/>
      <x v="6"/>
    </i>
    <i r="6">
      <x v="36"/>
      <x v="6"/>
    </i>
    <i r="4">
      <x v="18"/>
      <x v="1"/>
      <x/>
      <x v="6"/>
    </i>
    <i r="6">
      <x v="35"/>
      <x v="6"/>
    </i>
    <i r="6">
      <x v="36"/>
      <x v="6"/>
    </i>
    <i r="4">
      <x v="21"/>
      <x v="1"/>
      <x/>
      <x v="6"/>
    </i>
    <i r="6">
      <x v="35"/>
      <x v="6"/>
    </i>
    <i r="6">
      <x v="36"/>
      <x v="6"/>
    </i>
    <i r="1">
      <x v="986"/>
      <x v="2"/>
      <x v="2"/>
      <x v="2"/>
      <x v="1"/>
      <x/>
      <x v="6"/>
    </i>
    <i r="6">
      <x v="35"/>
      <x v="6"/>
    </i>
    <i r="6">
      <x v="36"/>
      <x v="6"/>
    </i>
    <i r="4">
      <x v="7"/>
      <x v="1"/>
      <x/>
      <x v="6"/>
    </i>
    <i r="6">
      <x v="35"/>
      <x v="6"/>
    </i>
    <i r="6">
      <x v="36"/>
      <x v="6"/>
    </i>
    <i r="4">
      <x v="12"/>
      <x v="1"/>
      <x/>
      <x v="6"/>
    </i>
    <i r="6">
      <x v="35"/>
      <x v="6"/>
    </i>
    <i r="6">
      <x v="36"/>
      <x v="6"/>
    </i>
    <i r="4">
      <x v="15"/>
      <x v="1"/>
      <x/>
      <x v="6"/>
    </i>
    <i r="6">
      <x v="35"/>
      <x v="6"/>
    </i>
    <i r="6">
      <x v="36"/>
      <x v="6"/>
    </i>
    <i r="4">
      <x v="16"/>
      <x v="1"/>
      <x/>
      <x v="6"/>
    </i>
    <i r="6">
      <x v="35"/>
      <x v="6"/>
    </i>
    <i r="6">
      <x v="36"/>
      <x v="6"/>
    </i>
    <i r="4">
      <x v="17"/>
      <x v="1"/>
      <x/>
      <x v="6"/>
    </i>
    <i r="6">
      <x v="35"/>
      <x v="6"/>
    </i>
    <i r="6">
      <x v="36"/>
      <x v="6"/>
    </i>
    <i r="4">
      <x v="18"/>
      <x v="1"/>
      <x/>
      <x v="6"/>
    </i>
    <i r="6">
      <x v="35"/>
      <x v="6"/>
    </i>
    <i r="6">
      <x v="36"/>
      <x v="6"/>
    </i>
    <i r="4">
      <x v="19"/>
      <x v="1"/>
      <x/>
      <x v="6"/>
    </i>
    <i r="6">
      <x v="35"/>
      <x v="6"/>
    </i>
    <i r="6">
      <x v="36"/>
      <x v="6"/>
    </i>
    <i r="4">
      <x v="20"/>
      <x v="1"/>
      <x/>
      <x v="6"/>
    </i>
    <i r="6">
      <x v="35"/>
      <x v="6"/>
    </i>
    <i r="6">
      <x v="36"/>
      <x v="6"/>
    </i>
    <i r="4">
      <x v="21"/>
      <x v="1"/>
      <x/>
      <x v="6"/>
    </i>
    <i r="6">
      <x v="35"/>
      <x v="6"/>
    </i>
    <i r="6">
      <x v="36"/>
      <x v="6"/>
    </i>
    <i r="4">
      <x v="22"/>
      <x v="1"/>
      <x/>
      <x v="6"/>
    </i>
    <i r="6">
      <x v="35"/>
      <x v="6"/>
    </i>
    <i r="6">
      <x v="36"/>
      <x v="6"/>
    </i>
    <i r="1">
      <x v="987"/>
      <x v="2"/>
      <x v="2"/>
      <x v="2"/>
      <x v="1"/>
      <x/>
      <x v="6"/>
    </i>
    <i r="6">
      <x v="35"/>
      <x v="6"/>
    </i>
    <i r="6">
      <x v="36"/>
      <x v="6"/>
    </i>
    <i r="4">
      <x v="7"/>
      <x v="1"/>
      <x/>
      <x v="6"/>
    </i>
    <i r="6">
      <x v="35"/>
      <x v="6"/>
    </i>
    <i r="6">
      <x v="36"/>
      <x v="6"/>
    </i>
    <i r="4">
      <x v="12"/>
      <x v="1"/>
      <x/>
      <x v="6"/>
    </i>
    <i r="6">
      <x v="35"/>
      <x v="6"/>
    </i>
    <i r="6">
      <x v="36"/>
      <x v="6"/>
    </i>
    <i r="4">
      <x v="15"/>
      <x v="1"/>
      <x/>
      <x v="6"/>
    </i>
    <i r="6">
      <x v="35"/>
      <x v="6"/>
    </i>
    <i r="6">
      <x v="36"/>
      <x v="6"/>
    </i>
    <i r="4">
      <x v="16"/>
      <x v="1"/>
      <x/>
      <x v="6"/>
    </i>
    <i r="6">
      <x v="35"/>
      <x v="6"/>
    </i>
    <i r="6">
      <x v="36"/>
      <x v="6"/>
    </i>
    <i r="4">
      <x v="17"/>
      <x v="1"/>
      <x/>
      <x v="6"/>
    </i>
    <i r="6">
      <x v="35"/>
      <x v="6"/>
    </i>
    <i r="6">
      <x v="36"/>
      <x v="6"/>
    </i>
    <i r="4">
      <x v="18"/>
      <x v="1"/>
      <x/>
      <x v="6"/>
    </i>
    <i r="6">
      <x v="35"/>
      <x v="6"/>
    </i>
    <i r="6">
      <x v="36"/>
      <x v="6"/>
    </i>
    <i r="4">
      <x v="19"/>
      <x v="1"/>
      <x/>
      <x v="6"/>
    </i>
    <i r="6">
      <x v="35"/>
      <x v="6"/>
    </i>
    <i r="6">
      <x v="36"/>
      <x v="6"/>
    </i>
    <i r="4">
      <x v="20"/>
      <x v="1"/>
      <x/>
      <x v="6"/>
    </i>
    <i r="6">
      <x v="35"/>
      <x v="6"/>
    </i>
    <i r="6">
      <x v="36"/>
      <x v="6"/>
    </i>
    <i r="4">
      <x v="21"/>
      <x v="1"/>
      <x/>
      <x v="6"/>
    </i>
    <i r="6">
      <x v="35"/>
      <x v="6"/>
    </i>
    <i r="6">
      <x v="36"/>
      <x v="6"/>
    </i>
    <i r="4">
      <x v="22"/>
      <x v="1"/>
      <x/>
      <x v="6"/>
    </i>
    <i r="6">
      <x v="35"/>
      <x v="6"/>
    </i>
    <i r="6">
      <x v="36"/>
      <x v="6"/>
    </i>
    <i r="1">
      <x v="988"/>
      <x v="2"/>
      <x v="2"/>
      <x v="2"/>
      <x v="1"/>
      <x/>
      <x v="6"/>
    </i>
    <i r="6">
      <x v="35"/>
      <x v="6"/>
    </i>
    <i r="6">
      <x v="36"/>
      <x v="6"/>
    </i>
    <i r="4">
      <x v="7"/>
      <x v="1"/>
      <x/>
      <x v="6"/>
    </i>
    <i r="6">
      <x v="35"/>
      <x v="6"/>
    </i>
    <i r="6">
      <x v="36"/>
      <x v="6"/>
    </i>
    <i r="4">
      <x v="15"/>
      <x v="1"/>
      <x/>
      <x v="6"/>
    </i>
    <i r="6">
      <x v="35"/>
      <x v="6"/>
    </i>
    <i r="6">
      <x v="36"/>
      <x v="6"/>
    </i>
    <i r="4">
      <x v="16"/>
      <x v="1"/>
      <x/>
      <x v="6"/>
    </i>
    <i r="6">
      <x v="35"/>
      <x v="6"/>
    </i>
    <i r="6">
      <x v="36"/>
      <x v="6"/>
    </i>
    <i r="4">
      <x v="17"/>
      <x v="1"/>
      <x/>
      <x v="6"/>
    </i>
    <i r="6">
      <x v="35"/>
      <x v="6"/>
    </i>
    <i r="6">
      <x v="36"/>
      <x v="6"/>
    </i>
    <i r="4">
      <x v="18"/>
      <x v="1"/>
      <x/>
      <x v="6"/>
    </i>
    <i r="6">
      <x v="35"/>
      <x v="6"/>
    </i>
    <i r="6">
      <x v="36"/>
      <x v="6"/>
    </i>
    <i r="4">
      <x v="20"/>
      <x v="1"/>
      <x/>
      <x v="6"/>
    </i>
    <i r="6">
      <x v="35"/>
      <x v="6"/>
    </i>
    <i r="6">
      <x v="36"/>
      <x v="6"/>
    </i>
    <i r="4">
      <x v="21"/>
      <x v="1"/>
      <x/>
      <x v="6"/>
    </i>
    <i r="6">
      <x v="35"/>
      <x v="6"/>
    </i>
    <i r="6">
      <x v="36"/>
      <x v="6"/>
    </i>
    <i r="4">
      <x v="22"/>
      <x v="1"/>
      <x/>
      <x v="6"/>
    </i>
    <i r="6">
      <x v="35"/>
      <x v="6"/>
    </i>
    <i r="6">
      <x v="36"/>
      <x v="6"/>
    </i>
    <i>
      <x v="90"/>
      <x v="989"/>
      <x v="6"/>
      <x v="2"/>
      <x v="3"/>
      <x/>
      <x v="6"/>
      <x v="3"/>
    </i>
    <i r="1">
      <x v="990"/>
      <x v="6"/>
      <x v="2"/>
      <x v="3"/>
      <x/>
      <x v="6"/>
      <x v="3"/>
    </i>
    <i r="1">
      <x v="991"/>
      <x v="6"/>
      <x v="2"/>
      <x v="3"/>
      <x/>
      <x v="6"/>
      <x v="3"/>
    </i>
    <i r="1">
      <x v="992"/>
      <x v="6"/>
      <x v="2"/>
      <x v="3"/>
      <x/>
      <x v="6"/>
      <x v="3"/>
    </i>
    <i r="1">
      <x v="993"/>
      <x v="6"/>
      <x v="2"/>
      <x v="3"/>
      <x/>
      <x v="6"/>
      <x v="3"/>
    </i>
    <i r="1">
      <x v="994"/>
      <x v="6"/>
      <x v="2"/>
      <x v="3"/>
      <x/>
      <x v="6"/>
      <x v="3"/>
    </i>
    <i r="1">
      <x v="995"/>
      <x v="6"/>
      <x v="2"/>
      <x v="3"/>
      <x/>
      <x v="6"/>
      <x v="3"/>
    </i>
    <i r="1">
      <x v="996"/>
      <x v="8"/>
      <x v="4"/>
      <x v="3"/>
      <x v="1"/>
      <x v="6"/>
      <x v="13"/>
    </i>
    <i r="1">
      <x v="997"/>
      <x v="8"/>
      <x v="4"/>
      <x v="3"/>
      <x v="1"/>
      <x v="6"/>
      <x v="37"/>
    </i>
    <i r="1">
      <x v="998"/>
      <x v="8"/>
      <x v="4"/>
      <x v="3"/>
      <x v="1"/>
      <x v="6"/>
      <x v="37"/>
    </i>
    <i r="1">
      <x v="999"/>
      <x v="7"/>
      <x v="5"/>
      <x v="3"/>
      <x v="4"/>
      <x v="6"/>
      <x v="8"/>
    </i>
    <i r="1">
      <x v="1000"/>
      <x v="4"/>
      <x v="2"/>
      <x v="2"/>
      <x v="1"/>
      <x v="6"/>
      <x v="39"/>
    </i>
    <i>
      <x v="91"/>
      <x v="1001"/>
      <x v="5"/>
      <x v="1"/>
      <x v="1"/>
      <x/>
      <x v="146"/>
      <x v="1"/>
    </i>
    <i r="1">
      <x v="1002"/>
      <x v="5"/>
      <x v="1"/>
      <x v="1"/>
      <x/>
      <x v="147"/>
      <x v="1"/>
    </i>
    <i r="1">
      <x v="1003"/>
      <x v="5"/>
      <x v="1"/>
      <x v="1"/>
      <x/>
      <x v="148"/>
      <x v="1"/>
    </i>
    <i>
      <x v="92"/>
      <x v="1004"/>
      <x v="5"/>
      <x v="1"/>
      <x v="1"/>
      <x/>
      <x v="10"/>
      <x v="40"/>
    </i>
    <i r="1">
      <x v="1005"/>
      <x v="5"/>
      <x v="1"/>
      <x v="1"/>
      <x/>
      <x v="51"/>
      <x v="40"/>
    </i>
    <i r="1">
      <x v="1006"/>
      <x v="5"/>
      <x v="1"/>
      <x v="1"/>
      <x/>
      <x v="161"/>
      <x v="40"/>
    </i>
    <i r="1">
      <x v="1007"/>
      <x v="5"/>
      <x v="1"/>
      <x v="1"/>
      <x/>
      <x v="162"/>
      <x v="40"/>
    </i>
    <i r="1">
      <x v="1008"/>
      <x v="5"/>
      <x v="1"/>
      <x v="1"/>
      <x/>
      <x v="163"/>
      <x v="40"/>
    </i>
    <i r="1">
      <x v="1009"/>
      <x v="8"/>
      <x v="4"/>
      <x v="3"/>
      <x v="1"/>
      <x v="3"/>
      <x v="13"/>
    </i>
    <i r="1">
      <x v="1010"/>
      <x v="8"/>
      <x v="4"/>
      <x v="3"/>
      <x v="1"/>
      <x v="3"/>
      <x v="13"/>
    </i>
    <i r="1">
      <x v="1011"/>
      <x v="8"/>
      <x v="4"/>
      <x v="3"/>
      <x v="1"/>
      <x v="3"/>
      <x v="13"/>
    </i>
    <i r="1">
      <x v="1012"/>
      <x v="8"/>
      <x v="4"/>
      <x v="3"/>
      <x v="1"/>
      <x v="3"/>
      <x v="13"/>
    </i>
    <i r="1">
      <x v="1013"/>
      <x v="8"/>
      <x v="4"/>
      <x v="3"/>
      <x v="1"/>
      <x v="3"/>
      <x v="13"/>
    </i>
    <i r="1">
      <x v="1014"/>
      <x v="8"/>
      <x v="4"/>
      <x v="3"/>
      <x v="1"/>
      <x v="3"/>
      <x v="13"/>
    </i>
    <i r="1">
      <x v="1015"/>
      <x v="8"/>
      <x v="4"/>
      <x v="3"/>
      <x v="1"/>
      <x v="3"/>
      <x v="13"/>
    </i>
    <i r="1">
      <x v="1016"/>
      <x v="8"/>
      <x v="4"/>
      <x v="3"/>
      <x v="1"/>
      <x v="3"/>
      <x v="13"/>
    </i>
    <i r="1">
      <x v="1017"/>
      <x v="8"/>
      <x v="4"/>
      <x v="3"/>
      <x v="1"/>
      <x v="3"/>
      <x v="13"/>
    </i>
    <i r="1">
      <x v="1018"/>
      <x v="8"/>
      <x v="4"/>
      <x v="3"/>
      <x v="1"/>
      <x v="3"/>
      <x v="13"/>
    </i>
    <i r="1">
      <x v="1019"/>
      <x v="7"/>
      <x v="5"/>
      <x v="3"/>
      <x v="4"/>
      <x v="6"/>
      <x v="41"/>
    </i>
    <i r="1">
      <x v="1020"/>
      <x v="7"/>
      <x v="5"/>
      <x v="3"/>
      <x v="4"/>
      <x v="6"/>
      <x v="41"/>
    </i>
    <i r="1">
      <x v="1021"/>
      <x v="7"/>
      <x v="5"/>
      <x v="3"/>
      <x v="4"/>
      <x v="6"/>
      <x v="42"/>
    </i>
    <i r="1">
      <x v="1022"/>
      <x v="4"/>
      <x v="2"/>
      <x v="2"/>
      <x v="1"/>
      <x v="6"/>
      <x v="43"/>
    </i>
    <i r="1">
      <x v="1023"/>
      <x v="4"/>
      <x v="2"/>
      <x v="2"/>
      <x v="1"/>
      <x v="6"/>
      <x v="40"/>
    </i>
    <i>
      <x v="93"/>
      <x v="15"/>
      <x v="6"/>
      <x v="2"/>
      <x v="3"/>
      <x/>
      <x v="6"/>
      <x v="3"/>
    </i>
    <i r="1">
      <x v="32"/>
      <x v="6"/>
      <x v="2"/>
      <x v="3"/>
      <x/>
      <x v="6"/>
      <x v="3"/>
    </i>
    <i r="1">
      <x v="33"/>
      <x v="6"/>
      <x v="2"/>
      <x v="3"/>
      <x/>
      <x v="6"/>
      <x v="3"/>
    </i>
    <i r="1">
      <x v="37"/>
      <x v="6"/>
      <x v="2"/>
      <x v="3"/>
      <x/>
      <x v="6"/>
      <x v="3"/>
    </i>
    <i r="1">
      <x v="40"/>
      <x v="6"/>
      <x v="2"/>
      <x v="3"/>
      <x/>
      <x v="6"/>
      <x v="3"/>
    </i>
    <i r="1">
      <x v="41"/>
      <x v="4"/>
      <x v="2"/>
      <x v="2"/>
      <x v="1"/>
      <x v="6"/>
      <x v="44"/>
    </i>
    <i r="2">
      <x v="6"/>
      <x v="2"/>
      <x v="3"/>
      <x/>
      <x v="6"/>
      <x v="3"/>
    </i>
    <i r="1">
      <x v="68"/>
      <x v="7"/>
      <x v="5"/>
      <x v="3"/>
      <x v="4"/>
      <x v="6"/>
      <x v="9"/>
    </i>
    <i r="1">
      <x v="73"/>
      <x v="7"/>
      <x v="5"/>
      <x v="3"/>
      <x v="4"/>
      <x v="6"/>
      <x v="9"/>
    </i>
    <i r="1">
      <x v="1024"/>
      <x v="6"/>
      <x v="2"/>
      <x v="1"/>
      <x/>
      <x v="6"/>
      <x v="3"/>
    </i>
    <i r="1">
      <x v="1025"/>
      <x v="6"/>
      <x v="2"/>
      <x v="3"/>
      <x/>
      <x v="6"/>
      <x v="3"/>
    </i>
    <i r="1">
      <x v="1026"/>
      <x v="6"/>
      <x v="2"/>
      <x v="3"/>
      <x/>
      <x v="6"/>
      <x v="3"/>
    </i>
    <i r="1">
      <x v="1027"/>
      <x v="6"/>
      <x v="2"/>
      <x v="3"/>
      <x/>
      <x v="6"/>
      <x v="3"/>
    </i>
    <i r="1">
      <x v="1028"/>
      <x v="6"/>
      <x v="2"/>
      <x v="3"/>
      <x/>
      <x v="6"/>
      <x v="3"/>
    </i>
    <i r="1">
      <x v="1029"/>
      <x v="6"/>
      <x v="2"/>
      <x v="3"/>
      <x/>
      <x v="6"/>
      <x v="3"/>
    </i>
    <i r="1">
      <x v="1030"/>
      <x v="6"/>
      <x v="2"/>
      <x v="3"/>
      <x/>
      <x v="6"/>
      <x v="3"/>
    </i>
    <i r="1">
      <x v="1031"/>
      <x v="6"/>
      <x v="2"/>
      <x v="3"/>
      <x/>
      <x v="6"/>
      <x v="3"/>
    </i>
    <i r="1">
      <x v="1032"/>
      <x v="6"/>
      <x v="2"/>
      <x v="3"/>
      <x/>
      <x v="6"/>
      <x v="3"/>
    </i>
    <i r="1">
      <x v="1033"/>
      <x v="6"/>
      <x v="2"/>
      <x v="3"/>
      <x/>
      <x v="6"/>
      <x v="3"/>
    </i>
    <i r="1">
      <x v="1034"/>
      <x v="6"/>
      <x v="2"/>
      <x v="3"/>
      <x/>
      <x v="6"/>
      <x v="3"/>
    </i>
    <i r="1">
      <x v="1035"/>
      <x v="6"/>
      <x v="2"/>
      <x v="3"/>
      <x/>
      <x v="6"/>
      <x v="3"/>
    </i>
    <i r="1">
      <x v="1036"/>
      <x v="6"/>
      <x v="2"/>
      <x v="3"/>
      <x/>
      <x v="6"/>
      <x v="3"/>
    </i>
    <i r="1">
      <x v="1037"/>
      <x v="6"/>
      <x v="2"/>
      <x v="3"/>
      <x/>
      <x v="6"/>
      <x v="3"/>
    </i>
    <i r="1">
      <x v="1038"/>
      <x v="6"/>
      <x v="2"/>
      <x v="3"/>
      <x/>
      <x v="6"/>
      <x v="3"/>
    </i>
    <i r="1">
      <x v="1039"/>
      <x v="1"/>
      <x v="3"/>
      <x v="3"/>
      <x v="2"/>
      <x v="6"/>
      <x v="6"/>
    </i>
    <i r="1">
      <x v="1040"/>
      <x v="1"/>
      <x v="3"/>
      <x v="3"/>
      <x v="38"/>
      <x v="6"/>
      <x v="6"/>
    </i>
    <i r="1">
      <x v="1041"/>
      <x v="1"/>
      <x v="3"/>
      <x v="3"/>
      <x v="7"/>
      <x v="6"/>
      <x v="6"/>
    </i>
    <i r="1">
      <x v="1042"/>
      <x v="1"/>
      <x v="3"/>
      <x v="3"/>
      <x v="38"/>
      <x v="6"/>
      <x v="6"/>
    </i>
    <i r="1">
      <x v="1043"/>
      <x v="1"/>
      <x v="3"/>
      <x v="3"/>
      <x v="7"/>
      <x v="6"/>
      <x v="6"/>
    </i>
    <i r="1">
      <x v="1044"/>
      <x v="1"/>
      <x v="3"/>
      <x v="3"/>
      <x v="39"/>
      <x v="6"/>
      <x v="6"/>
    </i>
    <i r="1">
      <x v="1045"/>
      <x v="1"/>
      <x v="3"/>
      <x v="3"/>
      <x v="40"/>
      <x v="6"/>
      <x v="6"/>
    </i>
    <i r="1">
      <x v="1046"/>
      <x v="1"/>
      <x v="3"/>
      <x v="3"/>
      <x v="39"/>
      <x v="6"/>
      <x v="6"/>
    </i>
    <i r="1">
      <x v="1047"/>
      <x v="1"/>
      <x v="3"/>
      <x v="3"/>
      <x v="40"/>
      <x v="6"/>
      <x v="6"/>
    </i>
    <i r="1">
      <x v="1048"/>
      <x v="1"/>
      <x v="3"/>
      <x v="3"/>
      <x v="2"/>
      <x v="6"/>
      <x v="6"/>
    </i>
    <i r="1">
      <x v="1049"/>
      <x v="1"/>
      <x v="3"/>
      <x v="3"/>
      <x v="38"/>
      <x v="6"/>
      <x v="6"/>
    </i>
    <i r="1">
      <x v="1050"/>
      <x v="1"/>
      <x v="3"/>
      <x v="3"/>
      <x v="9"/>
      <x v="6"/>
      <x v="6"/>
    </i>
    <i r="1">
      <x v="1051"/>
      <x v="1"/>
      <x v="3"/>
      <x v="3"/>
      <x v="10"/>
      <x v="6"/>
      <x v="6"/>
    </i>
    <i r="1">
      <x v="1052"/>
      <x v="1"/>
      <x v="3"/>
      <x v="3"/>
      <x v="15"/>
      <x v="6"/>
      <x v="6"/>
    </i>
    <i r="1">
      <x v="1053"/>
      <x v="1"/>
      <x v="3"/>
      <x v="3"/>
      <x v="16"/>
      <x v="6"/>
      <x v="6"/>
    </i>
    <i r="1">
      <x v="1054"/>
      <x v="1"/>
      <x v="3"/>
      <x v="3"/>
      <x v="17"/>
      <x v="6"/>
      <x v="6"/>
    </i>
    <i r="1">
      <x v="1055"/>
      <x v="1"/>
      <x v="3"/>
      <x v="3"/>
      <x v="21"/>
      <x v="6"/>
      <x v="6"/>
    </i>
    <i r="1">
      <x v="1056"/>
      <x v="1"/>
      <x v="3"/>
      <x v="3"/>
      <x v="29"/>
      <x v="6"/>
      <x v="6"/>
    </i>
    <i r="1">
      <x v="1057"/>
      <x v="1"/>
      <x v="3"/>
      <x v="3"/>
      <x v="32"/>
      <x v="6"/>
      <x v="6"/>
    </i>
    <i r="1">
      <x v="1058"/>
      <x v="1"/>
      <x v="3"/>
      <x v="3"/>
      <x v="38"/>
      <x v="6"/>
      <x v="6"/>
    </i>
    <i r="1">
      <x v="1059"/>
      <x v="1"/>
      <x v="3"/>
      <x v="3"/>
      <x v="37"/>
      <x v="6"/>
      <x v="6"/>
    </i>
    <i r="1">
      <x v="1060"/>
      <x v="1"/>
      <x v="3"/>
      <x v="3"/>
      <x v="7"/>
      <x v="6"/>
      <x v="6"/>
    </i>
    <i r="1">
      <x v="1061"/>
      <x v="1"/>
      <x v="3"/>
      <x v="3"/>
      <x v="6"/>
      <x v="6"/>
      <x v="6"/>
    </i>
    <i r="1">
      <x v="1062"/>
      <x v="1"/>
      <x v="3"/>
      <x v="3"/>
      <x v="8"/>
      <x v="6"/>
      <x v="6"/>
    </i>
    <i r="1">
      <x v="1063"/>
      <x v="1"/>
      <x v="3"/>
      <x v="3"/>
      <x v="12"/>
      <x v="6"/>
      <x v="6"/>
    </i>
    <i r="1">
      <x v="1064"/>
      <x v="1"/>
      <x v="3"/>
      <x v="3"/>
      <x v="2"/>
      <x v="6"/>
      <x v="6"/>
    </i>
    <i r="1">
      <x v="1065"/>
      <x v="1"/>
      <x v="3"/>
      <x v="3"/>
      <x v="38"/>
      <x v="6"/>
      <x v="6"/>
    </i>
    <i r="1">
      <x v="1066"/>
      <x v="1"/>
      <x v="3"/>
      <x v="3"/>
      <x v="8"/>
      <x v="6"/>
      <x v="6"/>
    </i>
    <i r="1">
      <x v="1067"/>
      <x v="1"/>
      <x v="3"/>
      <x v="3"/>
      <x v="12"/>
      <x v="6"/>
      <x v="6"/>
    </i>
    <i r="1">
      <x v="1068"/>
      <x v="1"/>
      <x v="3"/>
      <x v="3"/>
      <x v="16"/>
      <x v="6"/>
      <x v="6"/>
    </i>
    <i r="1">
      <x v="1069"/>
      <x v="1"/>
      <x v="3"/>
      <x v="3"/>
      <x v="19"/>
      <x v="6"/>
      <x v="6"/>
    </i>
    <i r="1">
      <x v="1070"/>
      <x v="1"/>
      <x v="3"/>
      <x v="3"/>
      <x v="2"/>
      <x v="6"/>
      <x v="6"/>
    </i>
    <i r="1">
      <x v="1071"/>
      <x v="1"/>
      <x v="3"/>
      <x v="3"/>
      <x v="25"/>
      <x v="6"/>
      <x v="6"/>
    </i>
    <i r="1">
      <x v="1072"/>
      <x v="1"/>
      <x v="3"/>
      <x v="3"/>
      <x v="29"/>
      <x v="6"/>
      <x v="6"/>
    </i>
    <i r="1">
      <x v="1073"/>
      <x v="1"/>
      <x v="3"/>
      <x v="3"/>
      <x v="33"/>
      <x v="6"/>
      <x v="6"/>
    </i>
    <i r="1">
      <x v="1074"/>
      <x v="1"/>
      <x v="3"/>
      <x v="3"/>
      <x v="38"/>
      <x v="6"/>
      <x v="6"/>
    </i>
    <i r="1">
      <x v="1075"/>
      <x v="1"/>
      <x v="3"/>
      <x v="3"/>
      <x v="37"/>
      <x v="6"/>
      <x v="6"/>
    </i>
    <i r="1">
      <x v="1076"/>
      <x v="1"/>
      <x v="3"/>
      <x v="3"/>
      <x v="7"/>
      <x v="6"/>
      <x v="6"/>
    </i>
    <i r="1">
      <x v="1077"/>
      <x v="1"/>
      <x v="3"/>
      <x v="3"/>
      <x v="8"/>
      <x v="6"/>
      <x v="6"/>
    </i>
    <i r="1">
      <x v="1078"/>
      <x v="1"/>
      <x v="3"/>
      <x v="3"/>
      <x v="6"/>
      <x v="6"/>
      <x v="6"/>
    </i>
    <i r="1">
      <x v="1079"/>
      <x v="1"/>
      <x v="3"/>
      <x v="3"/>
      <x v="2"/>
      <x v="6"/>
      <x v="6"/>
    </i>
    <i r="1">
      <x v="1080"/>
      <x v="1"/>
      <x v="3"/>
      <x v="3"/>
      <x v="36"/>
      <x v="6"/>
      <x v="6"/>
    </i>
    <i r="1">
      <x v="1081"/>
      <x v="1"/>
      <x v="3"/>
      <x v="3"/>
      <x v="8"/>
      <x v="6"/>
      <x v="6"/>
    </i>
    <i r="1">
      <x v="1082"/>
      <x v="1"/>
      <x v="3"/>
      <x v="3"/>
      <x v="11"/>
      <x v="6"/>
      <x v="6"/>
    </i>
    <i r="1">
      <x v="1083"/>
      <x v="1"/>
      <x v="3"/>
      <x v="3"/>
      <x v="6"/>
      <x v="6"/>
      <x v="6"/>
    </i>
    <i r="1">
      <x v="1084"/>
      <x v="1"/>
      <x v="3"/>
      <x v="3"/>
      <x v="16"/>
      <x v="6"/>
      <x v="6"/>
    </i>
    <i r="1">
      <x v="1085"/>
      <x v="1"/>
      <x v="3"/>
      <x v="3"/>
      <x v="19"/>
      <x v="6"/>
      <x v="6"/>
    </i>
    <i r="1">
      <x v="1086"/>
      <x v="1"/>
      <x v="3"/>
      <x v="3"/>
      <x v="21"/>
      <x v="6"/>
      <x v="6"/>
    </i>
    <i r="1">
      <x v="1087"/>
      <x v="1"/>
      <x v="3"/>
      <x v="3"/>
      <x v="2"/>
      <x v="6"/>
      <x v="6"/>
    </i>
    <i r="1">
      <x v="1088"/>
      <x v="1"/>
      <x v="3"/>
      <x v="3"/>
      <x v="23"/>
      <x v="6"/>
      <x v="6"/>
    </i>
    <i r="1">
      <x v="1089"/>
      <x v="1"/>
      <x v="3"/>
      <x v="3"/>
      <x v="25"/>
      <x v="6"/>
      <x v="6"/>
    </i>
    <i r="1">
      <x v="1090"/>
      <x v="1"/>
      <x v="3"/>
      <x v="3"/>
      <x v="29"/>
      <x v="6"/>
      <x v="6"/>
    </i>
    <i r="1">
      <x v="1091"/>
      <x v="1"/>
      <x v="3"/>
      <x v="3"/>
      <x v="38"/>
      <x v="6"/>
      <x v="6"/>
    </i>
    <i r="1">
      <x v="1092"/>
      <x v="1"/>
      <x v="3"/>
      <x v="3"/>
      <x v="34"/>
      <x v="6"/>
      <x v="6"/>
    </i>
    <i r="1">
      <x v="1093"/>
      <x v="1"/>
      <x v="3"/>
      <x v="3"/>
      <x v="36"/>
      <x v="6"/>
      <x v="6"/>
    </i>
    <i r="1">
      <x v="1094"/>
      <x v="1"/>
      <x v="3"/>
      <x v="3"/>
      <x v="2"/>
      <x v="6"/>
      <x v="6"/>
    </i>
    <i r="1">
      <x v="1095"/>
      <x v="1"/>
      <x v="3"/>
      <x v="3"/>
      <x v="38"/>
      <x v="6"/>
      <x v="6"/>
    </i>
    <i r="1">
      <x v="1096"/>
      <x v="4"/>
      <x v="2"/>
      <x v="2"/>
      <x v="1"/>
      <x v="6"/>
      <x v="44"/>
    </i>
    <i r="1">
      <x v="1097"/>
      <x v="4"/>
      <x v="2"/>
      <x v="2"/>
      <x v="1"/>
      <x v="6"/>
      <x v="44"/>
    </i>
    <i r="1">
      <x v="1098"/>
      <x v="4"/>
      <x v="2"/>
      <x v="2"/>
      <x v="1"/>
      <x v="6"/>
      <x v="44"/>
    </i>
    <i r="1">
      <x v="1099"/>
      <x v="4"/>
      <x v="2"/>
      <x v="2"/>
      <x v="1"/>
      <x v="6"/>
      <x v="44"/>
    </i>
    <i>
      <x v="94"/>
      <x v="1100"/>
      <x v="8"/>
      <x v="4"/>
      <x v="3"/>
      <x v="1"/>
      <x v="3"/>
      <x v="13"/>
    </i>
    <i r="1">
      <x v="1101"/>
      <x v="7"/>
      <x v="5"/>
      <x v="3"/>
      <x v="4"/>
      <x v="6"/>
      <x v="2"/>
    </i>
    <i>
      <x v="95"/>
      <x v="1102"/>
      <x v="5"/>
      <x v="1"/>
      <x v="1"/>
      <x/>
      <x v="2"/>
      <x v="11"/>
    </i>
    <i r="1">
      <x v="1103"/>
      <x v="5"/>
      <x v="1"/>
      <x v="1"/>
      <x/>
      <x v="164"/>
      <x v="11"/>
    </i>
    <i r="1">
      <x v="1104"/>
      <x v="5"/>
      <x v="1"/>
      <x v="1"/>
      <x/>
      <x v="165"/>
      <x v="11"/>
    </i>
    <i r="1">
      <x v="1105"/>
      <x v="5"/>
      <x v="1"/>
      <x v="1"/>
      <x/>
      <x v="51"/>
      <x v="11"/>
    </i>
    <i r="1">
      <x v="1106"/>
      <x v="5"/>
      <x v="1"/>
      <x v="1"/>
      <x/>
      <x v="166"/>
      <x v="11"/>
    </i>
    <i r="1">
      <x v="1107"/>
      <x v="8"/>
      <x v="4"/>
      <x v="3"/>
      <x v="1"/>
      <x v="3"/>
      <x v="13"/>
    </i>
    <i r="1">
      <x v="1108"/>
      <x v="7"/>
      <x v="5"/>
      <x v="3"/>
      <x v="4"/>
      <x v="6"/>
      <x v="2"/>
    </i>
    <i r="1">
      <x v="1109"/>
      <x/>
      <x/>
      <x v="4"/>
      <x v="4"/>
      <x v="2"/>
      <x v="6"/>
    </i>
    <i r="4">
      <x v="5"/>
      <x v="4"/>
      <x v="2"/>
      <x v="6"/>
    </i>
    <i r="1">
      <x v="1110"/>
      <x/>
      <x/>
      <x v="4"/>
      <x v="4"/>
      <x v="2"/>
      <x v="6"/>
    </i>
    <i r="4">
      <x v="5"/>
      <x v="4"/>
      <x v="2"/>
      <x v="6"/>
    </i>
    <i r="1">
      <x v="1111"/>
      <x/>
      <x/>
      <x v="4"/>
      <x v="4"/>
      <x v="2"/>
      <x v="6"/>
    </i>
    <i r="4">
      <x v="5"/>
      <x v="4"/>
      <x v="2"/>
      <x v="6"/>
    </i>
    <i r="1">
      <x v="1112"/>
      <x/>
      <x/>
      <x v="4"/>
      <x v="4"/>
      <x v="2"/>
      <x v="6"/>
    </i>
    <i r="4">
      <x v="5"/>
      <x v="4"/>
      <x v="2"/>
      <x v="6"/>
    </i>
    <i r="1">
      <x v="1113"/>
      <x v="4"/>
      <x v="2"/>
      <x v="2"/>
      <x v="1"/>
      <x v="6"/>
      <x v="4"/>
    </i>
    <i>
      <x v="96"/>
      <x v="1114"/>
      <x v="6"/>
      <x v="2"/>
      <x v="3"/>
      <x/>
      <x v="6"/>
      <x v="3"/>
    </i>
    <i r="1">
      <x v="1115"/>
      <x v="8"/>
      <x v="4"/>
      <x v="3"/>
      <x v="1"/>
      <x v="3"/>
      <x v="13"/>
    </i>
    <i r="1">
      <x v="1116"/>
      <x v="7"/>
      <x v="5"/>
      <x v="3"/>
      <x v="4"/>
      <x v="6"/>
      <x v="2"/>
    </i>
    <i>
      <x v="97"/>
      <x v="1117"/>
      <x v="5"/>
      <x v="1"/>
      <x v="1"/>
      <x/>
      <x v="124"/>
      <x v="11"/>
    </i>
    <i r="1">
      <x v="1118"/>
      <x v="5"/>
      <x v="1"/>
      <x v="1"/>
      <x/>
      <x v="124"/>
      <x v="29"/>
    </i>
    <i r="1">
      <x v="1119"/>
      <x v="5"/>
      <x v="1"/>
      <x v="1"/>
      <x/>
      <x v="125"/>
      <x v="11"/>
    </i>
    <i r="1">
      <x v="1120"/>
      <x v="5"/>
      <x v="1"/>
      <x v="1"/>
      <x/>
      <x v="125"/>
      <x v="29"/>
    </i>
    <i r="1">
      <x v="1121"/>
      <x v="5"/>
      <x v="1"/>
      <x v="1"/>
      <x/>
      <x v="126"/>
      <x v="11"/>
    </i>
    <i r="1">
      <x v="1122"/>
      <x v="5"/>
      <x v="1"/>
      <x v="1"/>
      <x/>
      <x v="126"/>
      <x v="29"/>
    </i>
    <i r="1">
      <x v="1123"/>
      <x v="5"/>
      <x v="1"/>
      <x v="1"/>
      <x/>
      <x v="127"/>
      <x v="11"/>
    </i>
    <i r="1">
      <x v="1124"/>
      <x v="5"/>
      <x v="1"/>
      <x v="1"/>
      <x/>
      <x v="127"/>
      <x v="29"/>
    </i>
    <i r="1">
      <x v="1125"/>
      <x v="5"/>
      <x v="1"/>
      <x v="1"/>
      <x/>
      <x v="128"/>
      <x v="11"/>
    </i>
    <i r="1">
      <x v="1126"/>
      <x v="5"/>
      <x v="1"/>
      <x v="1"/>
      <x/>
      <x v="128"/>
      <x v="29"/>
    </i>
    <i r="1">
      <x v="1127"/>
      <x v="5"/>
      <x v="1"/>
      <x v="1"/>
      <x/>
      <x v="167"/>
      <x v="45"/>
    </i>
    <i r="1">
      <x v="1128"/>
      <x v="5"/>
      <x v="1"/>
      <x v="1"/>
      <x/>
      <x v="94"/>
      <x v="11"/>
    </i>
    <i r="1">
      <x v="1129"/>
      <x v="5"/>
      <x v="1"/>
      <x v="1"/>
      <x/>
      <x v="101"/>
      <x v="11"/>
    </i>
    <i r="1">
      <x v="1130"/>
      <x v="5"/>
      <x v="1"/>
      <x v="1"/>
      <x/>
      <x v="102"/>
      <x v="11"/>
    </i>
    <i r="1">
      <x v="1131"/>
      <x v="5"/>
      <x v="1"/>
      <x v="1"/>
      <x/>
      <x v="168"/>
      <x v="11"/>
    </i>
    <i r="1">
      <x v="1132"/>
      <x v="5"/>
      <x v="1"/>
      <x v="1"/>
      <x/>
      <x v="97"/>
      <x v="11"/>
    </i>
    <i r="1">
      <x v="1133"/>
      <x v="5"/>
      <x v="1"/>
      <x v="1"/>
      <x/>
      <x v="104"/>
      <x v="11"/>
    </i>
    <i r="1">
      <x v="1134"/>
      <x v="5"/>
      <x v="1"/>
      <x v="1"/>
      <x/>
      <x v="10"/>
      <x v="11"/>
    </i>
    <i r="1">
      <x v="1135"/>
      <x v="5"/>
      <x v="1"/>
      <x v="1"/>
      <x/>
      <x v="167"/>
      <x v="11"/>
    </i>
    <i r="1">
      <x v="1136"/>
      <x v="5"/>
      <x v="1"/>
      <x v="1"/>
      <x/>
      <x v="167"/>
      <x v="11"/>
    </i>
    <i r="1">
      <x v="1137"/>
      <x v="5"/>
      <x v="1"/>
      <x v="1"/>
      <x/>
      <x v="41"/>
      <x v="11"/>
    </i>
    <i>
      <x v="98"/>
      <x v="1138"/>
      <x v="7"/>
      <x v="5"/>
      <x v="3"/>
      <x v="4"/>
      <x v="6"/>
      <x v="8"/>
    </i>
    <i>
      <x v="99"/>
      <x v="1139"/>
      <x v="5"/>
      <x v="1"/>
      <x v="1"/>
      <x/>
      <x v="2"/>
      <x v="5"/>
    </i>
    <i r="1">
      <x v="1140"/>
      <x v="5"/>
      <x v="1"/>
      <x v="1"/>
      <x/>
      <x v="51"/>
      <x v="5"/>
    </i>
    <i r="1">
      <x v="1141"/>
      <x v="5"/>
      <x v="1"/>
      <x v="1"/>
      <x/>
      <x v="60"/>
      <x v="5"/>
    </i>
    <i r="1">
      <x v="1142"/>
      <x v="8"/>
      <x v="4"/>
      <x v="3"/>
      <x v="1"/>
      <x v="3"/>
      <x v="13"/>
    </i>
    <i>
      <x v="100"/>
      <x v="1143"/>
      <x v="5"/>
      <x v="1"/>
      <x v="1"/>
      <x/>
      <x v="169"/>
      <x v="11"/>
    </i>
    <i r="1">
      <x v="1144"/>
      <x v="5"/>
      <x v="1"/>
      <x v="1"/>
      <x/>
      <x v="170"/>
      <x v="11"/>
    </i>
    <i r="1">
      <x v="1145"/>
      <x v="5"/>
      <x v="1"/>
      <x v="1"/>
      <x/>
      <x v="116"/>
      <x v="11"/>
    </i>
    <i r="1">
      <x v="1146"/>
      <x v="5"/>
      <x v="1"/>
      <x v="1"/>
      <x/>
      <x v="116"/>
      <x v="11"/>
    </i>
    <i r="1">
      <x v="1147"/>
      <x v="5"/>
      <x v="1"/>
      <x v="1"/>
      <x/>
      <x v="42"/>
      <x v="11"/>
    </i>
    <i r="1">
      <x v="1148"/>
      <x v="5"/>
      <x v="1"/>
      <x v="1"/>
      <x/>
      <x v="117"/>
      <x v="11"/>
    </i>
    <i r="1">
      <x v="1149"/>
      <x v="5"/>
      <x v="1"/>
      <x v="1"/>
      <x/>
      <x v="118"/>
      <x v="11"/>
    </i>
    <i r="1">
      <x v="1150"/>
      <x v="5"/>
      <x v="1"/>
      <x v="1"/>
      <x/>
      <x v="119"/>
      <x v="11"/>
    </i>
    <i r="1">
      <x v="1151"/>
      <x v="5"/>
      <x v="1"/>
      <x v="1"/>
      <x/>
      <x v="115"/>
      <x v="11"/>
    </i>
    <i r="1">
      <x v="1152"/>
      <x v="5"/>
      <x v="1"/>
      <x v="1"/>
      <x/>
      <x v="43"/>
      <x v="11"/>
    </i>
    <i r="1">
      <x v="1153"/>
      <x v="5"/>
      <x v="1"/>
      <x v="1"/>
      <x/>
      <x v="115"/>
      <x v="11"/>
    </i>
    <i r="1">
      <x v="1154"/>
      <x v="4"/>
      <x v="2"/>
      <x v="2"/>
      <x v="1"/>
      <x v="6"/>
      <x v="46"/>
    </i>
    <i r="2">
      <x v="8"/>
      <x v="4"/>
      <x v="3"/>
      <x v="1"/>
      <x v="3"/>
      <x v="13"/>
    </i>
    <i r="1">
      <x v="1155"/>
      <x v="7"/>
      <x v="5"/>
      <x v="3"/>
      <x v="4"/>
      <x v="6"/>
      <x v="46"/>
    </i>
    <i r="1">
      <x v="1156"/>
      <x/>
      <x/>
      <x v="4"/>
      <x v="4"/>
      <x v="2"/>
      <x v="6"/>
    </i>
    <i r="4">
      <x v="5"/>
      <x v="4"/>
      <x v="2"/>
      <x v="6"/>
    </i>
    <i r="1">
      <x v="1157"/>
      <x/>
      <x/>
      <x v="4"/>
      <x v="4"/>
      <x v="2"/>
      <x v="6"/>
    </i>
    <i r="4">
      <x v="5"/>
      <x v="4"/>
      <x v="2"/>
      <x v="6"/>
    </i>
    <i r="1">
      <x v="1158"/>
      <x/>
      <x/>
      <x v="4"/>
      <x v="4"/>
      <x v="2"/>
      <x v="6"/>
    </i>
    <i r="4">
      <x v="5"/>
      <x v="4"/>
      <x v="2"/>
      <x v="6"/>
    </i>
    <i r="1">
      <x v="1159"/>
      <x/>
      <x/>
      <x v="4"/>
      <x v="4"/>
      <x v="2"/>
      <x v="6"/>
    </i>
    <i r="4">
      <x v="5"/>
      <x v="4"/>
      <x v="2"/>
      <x v="6"/>
    </i>
    <i r="1">
      <x v="1160"/>
      <x/>
      <x/>
      <x v="4"/>
      <x v="4"/>
      <x v="2"/>
      <x v="6"/>
    </i>
    <i r="4">
      <x v="5"/>
      <x v="4"/>
      <x v="2"/>
      <x v="6"/>
    </i>
    <i r="1">
      <x v="1161"/>
      <x/>
      <x/>
      <x v="4"/>
      <x v="4"/>
      <x v="2"/>
      <x v="6"/>
    </i>
    <i r="4">
      <x v="5"/>
      <x v="4"/>
      <x v="2"/>
      <x v="6"/>
    </i>
    <i>
      <x v="101"/>
      <x v="1162"/>
      <x v="8"/>
      <x v="4"/>
      <x v="3"/>
      <x v="1"/>
      <x v="3"/>
      <x v="13"/>
    </i>
    <i r="1">
      <x v="1163"/>
      <x v="8"/>
      <x v="4"/>
      <x v="3"/>
      <x v="1"/>
      <x v="3"/>
      <x v="13"/>
    </i>
    <i r="1">
      <x v="1164"/>
      <x v="7"/>
      <x v="5"/>
      <x v="3"/>
      <x v="4"/>
      <x v="6"/>
      <x v="2"/>
    </i>
    <i r="1">
      <x v="1165"/>
      <x/>
      <x/>
      <x v="4"/>
      <x v="4"/>
      <x v="2"/>
      <x v="6"/>
    </i>
    <i r="4">
      <x v="5"/>
      <x v="4"/>
      <x v="2"/>
      <x v="6"/>
    </i>
    <i r="1">
      <x v="1166"/>
      <x/>
      <x/>
      <x v="4"/>
      <x v="4"/>
      <x v="2"/>
      <x v="6"/>
    </i>
    <i r="4">
      <x v="5"/>
      <x v="4"/>
      <x v="2"/>
      <x v="6"/>
    </i>
    <i>
      <x v="102"/>
      <x v="1167"/>
      <x v="5"/>
      <x v="1"/>
      <x v="36"/>
      <x/>
      <x v="171"/>
      <x v="5"/>
    </i>
    <i r="1">
      <x v="1168"/>
      <x v="8"/>
      <x v="4"/>
      <x v="3"/>
      <x v="1"/>
      <x v="3"/>
      <x v="13"/>
    </i>
    <i r="1">
      <x v="1169"/>
      <x v="7"/>
      <x v="5"/>
      <x v="3"/>
      <x v="4"/>
      <x v="6"/>
      <x v="2"/>
    </i>
    <i>
      <x v="103"/>
      <x v="1170"/>
      <x v="6"/>
      <x v="2"/>
      <x v="1"/>
      <x/>
      <x v="6"/>
      <x v="3"/>
    </i>
    <i r="1">
      <x v="1171"/>
      <x v="6"/>
      <x v="2"/>
      <x v="1"/>
      <x/>
      <x v="6"/>
      <x v="3"/>
    </i>
    <i r="1">
      <x v="1172"/>
      <x v="6"/>
      <x v="2"/>
      <x v="1"/>
      <x/>
      <x v="6"/>
      <x v="3"/>
    </i>
    <i r="1">
      <x v="1173"/>
      <x v="6"/>
      <x v="2"/>
      <x v="1"/>
      <x/>
      <x v="6"/>
      <x v="3"/>
    </i>
    <i r="1">
      <x v="1174"/>
      <x v="6"/>
      <x v="2"/>
      <x v="1"/>
      <x/>
      <x v="6"/>
      <x v="3"/>
    </i>
    <i r="1">
      <x v="1175"/>
      <x v="6"/>
      <x v="2"/>
      <x v="1"/>
      <x/>
      <x v="6"/>
      <x v="3"/>
    </i>
    <i r="1">
      <x v="1176"/>
      <x v="6"/>
      <x v="2"/>
      <x v="1"/>
      <x/>
      <x v="6"/>
      <x v="3"/>
    </i>
    <i r="1">
      <x v="1177"/>
      <x v="6"/>
      <x v="2"/>
      <x v="1"/>
      <x/>
      <x v="6"/>
      <x v="3"/>
    </i>
    <i r="1">
      <x v="1178"/>
      <x v="6"/>
      <x v="2"/>
      <x v="1"/>
      <x/>
      <x v="6"/>
      <x v="3"/>
    </i>
    <i r="1">
      <x v="1179"/>
      <x v="6"/>
      <x v="2"/>
      <x v="1"/>
      <x/>
      <x v="6"/>
      <x v="3"/>
    </i>
    <i r="1">
      <x v="1180"/>
      <x v="6"/>
      <x v="2"/>
      <x v="1"/>
      <x/>
      <x v="6"/>
      <x v="3"/>
    </i>
    <i r="1">
      <x v="1181"/>
      <x v="6"/>
      <x v="2"/>
      <x v="1"/>
      <x/>
      <x v="6"/>
      <x v="3"/>
    </i>
    <i r="1">
      <x v="1182"/>
      <x v="6"/>
      <x v="2"/>
      <x v="1"/>
      <x/>
      <x v="6"/>
      <x v="3"/>
    </i>
    <i r="1">
      <x v="1183"/>
      <x v="7"/>
      <x v="5"/>
      <x v="3"/>
      <x v="4"/>
      <x v="6"/>
      <x v="1"/>
    </i>
    <i r="1">
      <x v="1184"/>
      <x v="7"/>
      <x v="5"/>
      <x v="3"/>
      <x v="4"/>
      <x v="6"/>
      <x v="1"/>
    </i>
    <i r="1">
      <x v="1185"/>
      <x v="7"/>
      <x v="5"/>
      <x v="3"/>
      <x v="4"/>
      <x v="6"/>
      <x v="8"/>
    </i>
    <i r="1">
      <x v="1186"/>
      <x v="7"/>
      <x v="5"/>
      <x v="3"/>
      <x v="4"/>
      <x v="6"/>
      <x v="8"/>
    </i>
    <i>
      <x v="104"/>
      <x v="70"/>
      <x v="7"/>
      <x v="5"/>
      <x v="3"/>
      <x v="4"/>
      <x v="6"/>
      <x v="1"/>
    </i>
    <i r="1">
      <x v="1187"/>
      <x v="5"/>
      <x v="1"/>
      <x v="1"/>
      <x/>
      <x v="172"/>
      <x v="1"/>
    </i>
    <i r="1">
      <x v="1188"/>
      <x v="5"/>
      <x v="1"/>
      <x v="1"/>
      <x/>
      <x v="173"/>
      <x v="1"/>
    </i>
    <i r="1">
      <x v="1189"/>
      <x v="5"/>
      <x v="1"/>
      <x v="1"/>
      <x/>
      <x v="174"/>
      <x v="1"/>
    </i>
    <i r="1">
      <x v="1190"/>
      <x v="5"/>
      <x v="1"/>
      <x v="1"/>
      <x/>
      <x v="175"/>
      <x v="1"/>
    </i>
    <i r="1">
      <x v="1191"/>
      <x v="5"/>
      <x v="1"/>
      <x v="1"/>
      <x/>
      <x v="176"/>
      <x v="1"/>
    </i>
    <i>
      <x v="105"/>
      <x v="34"/>
      <x v="2"/>
      <x v="2"/>
      <x v="2"/>
      <x v="1"/>
      <x/>
      <x v="6"/>
    </i>
    <i r="6">
      <x v="1"/>
      <x v="6"/>
    </i>
    <i r="6">
      <x v="180"/>
      <x v="6"/>
    </i>
    <i r="6">
      <x v="181"/>
      <x v="6"/>
    </i>
    <i r="4">
      <x v="7"/>
      <x v="1"/>
      <x/>
      <x v="6"/>
    </i>
    <i r="6">
      <x v="1"/>
      <x v="6"/>
    </i>
    <i r="6">
      <x v="180"/>
      <x v="6"/>
    </i>
    <i r="6">
      <x v="181"/>
      <x v="6"/>
    </i>
    <i r="4">
      <x v="12"/>
      <x v="1"/>
      <x/>
      <x v="6"/>
    </i>
    <i r="6">
      <x v="181"/>
      <x v="6"/>
    </i>
    <i r="4">
      <x v="15"/>
      <x v="1"/>
      <x/>
      <x v="6"/>
    </i>
    <i r="6">
      <x v="1"/>
      <x v="6"/>
    </i>
    <i r="6">
      <x v="180"/>
      <x v="6"/>
    </i>
    <i r="6">
      <x v="181"/>
      <x v="6"/>
    </i>
    <i r="4">
      <x v="16"/>
      <x v="1"/>
      <x/>
      <x v="6"/>
    </i>
    <i r="6">
      <x v="1"/>
      <x v="6"/>
    </i>
    <i r="6">
      <x v="180"/>
      <x v="6"/>
    </i>
    <i r="6">
      <x v="181"/>
      <x v="6"/>
    </i>
    <i r="4">
      <x v="17"/>
      <x v="1"/>
      <x/>
      <x v="6"/>
    </i>
    <i r="6">
      <x v="1"/>
      <x v="6"/>
    </i>
    <i r="6">
      <x v="180"/>
      <x v="6"/>
    </i>
    <i r="6">
      <x v="181"/>
      <x v="6"/>
    </i>
    <i r="4">
      <x v="18"/>
      <x v="1"/>
      <x/>
      <x v="6"/>
    </i>
    <i r="6">
      <x v="1"/>
      <x v="6"/>
    </i>
    <i r="6">
      <x v="180"/>
      <x v="6"/>
    </i>
    <i r="6">
      <x v="181"/>
      <x v="6"/>
    </i>
    <i r="4">
      <x v="19"/>
      <x v="1"/>
      <x/>
      <x v="6"/>
    </i>
    <i r="6">
      <x v="1"/>
      <x v="6"/>
    </i>
    <i r="6">
      <x v="180"/>
      <x v="6"/>
    </i>
    <i r="6">
      <x v="181"/>
      <x v="6"/>
    </i>
    <i r="4">
      <x v="20"/>
      <x v="1"/>
      <x/>
      <x v="6"/>
    </i>
    <i r="6">
      <x v="1"/>
      <x v="6"/>
    </i>
    <i r="6">
      <x v="180"/>
      <x v="6"/>
    </i>
    <i r="6">
      <x v="181"/>
      <x v="6"/>
    </i>
    <i r="4">
      <x v="21"/>
      <x v="1"/>
      <x/>
      <x v="6"/>
    </i>
    <i r="6">
      <x v="1"/>
      <x v="6"/>
    </i>
    <i r="6">
      <x v="180"/>
      <x v="6"/>
    </i>
    <i r="6">
      <x v="181"/>
      <x v="6"/>
    </i>
    <i r="4">
      <x v="22"/>
      <x v="1"/>
      <x/>
      <x v="6"/>
    </i>
    <i r="6">
      <x v="1"/>
      <x v="6"/>
    </i>
    <i r="6">
      <x v="180"/>
      <x v="6"/>
    </i>
    <i r="6">
      <x v="181"/>
      <x v="6"/>
    </i>
    <i r="1">
      <x v="1192"/>
      <x v="5"/>
      <x v="1"/>
      <x v="1"/>
      <x/>
      <x v="10"/>
      <x v="1"/>
    </i>
    <i r="1">
      <x v="1193"/>
      <x v="5"/>
      <x v="1"/>
      <x v="1"/>
      <x/>
      <x v="2"/>
      <x v="1"/>
    </i>
    <i r="1">
      <x v="1194"/>
      <x v="5"/>
      <x v="1"/>
      <x v="1"/>
      <x/>
      <x v="141"/>
      <x v="1"/>
    </i>
    <i r="1">
      <x v="1195"/>
      <x v="5"/>
      <x v="1"/>
      <x v="1"/>
      <x/>
      <x v="177"/>
      <x v="1"/>
    </i>
    <i r="1">
      <x v="1196"/>
      <x v="5"/>
      <x v="1"/>
      <x v="1"/>
      <x/>
      <x v="172"/>
      <x v="1"/>
    </i>
    <i r="1">
      <x v="1197"/>
      <x v="5"/>
      <x v="1"/>
      <x v="1"/>
      <x/>
      <x v="173"/>
      <x v="1"/>
    </i>
    <i r="1">
      <x v="1198"/>
      <x v="5"/>
      <x v="1"/>
      <x v="1"/>
      <x/>
      <x v="174"/>
      <x v="1"/>
    </i>
    <i r="1">
      <x v="1199"/>
      <x v="5"/>
      <x v="1"/>
      <x v="1"/>
      <x/>
      <x v="175"/>
      <x v="1"/>
    </i>
    <i r="1">
      <x v="1200"/>
      <x v="5"/>
      <x v="1"/>
      <x v="1"/>
      <x/>
      <x v="176"/>
      <x v="1"/>
    </i>
    <i r="1">
      <x v="1201"/>
      <x v="6"/>
      <x v="2"/>
      <x v="1"/>
      <x/>
      <x v="6"/>
      <x v="3"/>
    </i>
    <i r="1">
      <x v="1202"/>
      <x v="6"/>
      <x v="2"/>
      <x v="1"/>
      <x/>
      <x v="6"/>
      <x v="3"/>
    </i>
    <i r="1">
      <x v="1203"/>
      <x v="6"/>
      <x v="2"/>
      <x v="1"/>
      <x/>
      <x v="6"/>
      <x v="3"/>
    </i>
    <i r="1">
      <x v="1204"/>
      <x v="6"/>
      <x v="2"/>
      <x v="1"/>
      <x/>
      <x v="6"/>
      <x v="3"/>
    </i>
    <i r="1">
      <x v="1205"/>
      <x v="6"/>
      <x v="2"/>
      <x v="1"/>
      <x/>
      <x v="6"/>
      <x v="3"/>
    </i>
    <i r="1">
      <x v="1206"/>
      <x v="6"/>
      <x v="2"/>
      <x v="1"/>
      <x/>
      <x v="6"/>
      <x v="3"/>
    </i>
    <i r="1">
      <x v="1207"/>
      <x v="6"/>
      <x v="2"/>
      <x v="1"/>
      <x/>
      <x v="6"/>
      <x v="3"/>
    </i>
    <i r="1">
      <x v="1208"/>
      <x v="6"/>
      <x v="2"/>
      <x v="1"/>
      <x/>
      <x v="6"/>
      <x v="3"/>
    </i>
    <i r="1">
      <x v="1209"/>
      <x v="6"/>
      <x v="2"/>
      <x v="1"/>
      <x/>
      <x v="6"/>
      <x v="3"/>
    </i>
    <i r="1">
      <x v="1210"/>
      <x v="6"/>
      <x v="2"/>
      <x v="1"/>
      <x/>
      <x v="6"/>
      <x v="3"/>
    </i>
    <i r="1">
      <x v="1211"/>
      <x v="6"/>
      <x v="2"/>
      <x v="1"/>
      <x/>
      <x v="6"/>
      <x v="3"/>
    </i>
    <i r="1">
      <x v="1212"/>
      <x v="6"/>
      <x v="2"/>
      <x v="1"/>
      <x/>
      <x v="6"/>
      <x v="3"/>
    </i>
    <i r="1">
      <x v="1213"/>
      <x v="6"/>
      <x v="2"/>
      <x v="1"/>
      <x/>
      <x v="6"/>
      <x v="3"/>
    </i>
    <i r="1">
      <x v="1214"/>
      <x v="6"/>
      <x v="2"/>
      <x v="1"/>
      <x/>
      <x v="6"/>
      <x v="3"/>
    </i>
    <i r="1">
      <x v="1215"/>
      <x v="6"/>
      <x v="2"/>
      <x v="1"/>
      <x/>
      <x v="6"/>
      <x v="3"/>
    </i>
    <i r="1">
      <x v="1216"/>
      <x v="6"/>
      <x v="2"/>
      <x v="1"/>
      <x/>
      <x v="6"/>
      <x v="3"/>
    </i>
    <i r="1">
      <x v="1217"/>
      <x v="6"/>
      <x v="2"/>
      <x v="1"/>
      <x/>
      <x v="6"/>
      <x v="3"/>
    </i>
    <i r="1">
      <x v="1218"/>
      <x v="6"/>
      <x v="2"/>
      <x v="1"/>
      <x/>
      <x v="6"/>
      <x v="3"/>
    </i>
    <i r="1">
      <x v="1219"/>
      <x v="6"/>
      <x v="2"/>
      <x v="1"/>
      <x/>
      <x v="6"/>
      <x v="3"/>
    </i>
    <i r="1">
      <x v="1220"/>
      <x v="6"/>
      <x v="2"/>
      <x v="1"/>
      <x/>
      <x v="6"/>
      <x v="3"/>
    </i>
    <i r="1">
      <x v="1221"/>
      <x v="6"/>
      <x v="2"/>
      <x v="1"/>
      <x/>
      <x v="6"/>
      <x v="3"/>
    </i>
    <i r="1">
      <x v="1222"/>
      <x v="6"/>
      <x v="2"/>
      <x v="1"/>
      <x/>
      <x v="6"/>
      <x v="3"/>
    </i>
    <i r="1">
      <x v="1223"/>
      <x v="6"/>
      <x v="2"/>
      <x v="1"/>
      <x/>
      <x v="6"/>
      <x v="3"/>
    </i>
    <i r="1">
      <x v="1224"/>
      <x v="6"/>
      <x v="2"/>
      <x v="1"/>
      <x/>
      <x v="6"/>
      <x v="3"/>
    </i>
    <i r="1">
      <x v="1225"/>
      <x v="6"/>
      <x v="2"/>
      <x v="1"/>
      <x/>
      <x v="6"/>
      <x v="3"/>
    </i>
    <i r="1">
      <x v="1226"/>
      <x v="6"/>
      <x v="2"/>
      <x v="1"/>
      <x/>
      <x v="6"/>
      <x v="3"/>
    </i>
    <i r="1">
      <x v="1227"/>
      <x v="6"/>
      <x v="2"/>
      <x v="1"/>
      <x/>
      <x v="6"/>
      <x v="3"/>
    </i>
    <i r="1">
      <x v="1228"/>
      <x v="6"/>
      <x v="2"/>
      <x v="1"/>
      <x/>
      <x v="6"/>
      <x v="3"/>
    </i>
    <i r="1">
      <x v="1229"/>
      <x v="6"/>
      <x v="2"/>
      <x v="1"/>
      <x/>
      <x v="6"/>
      <x v="3"/>
    </i>
    <i r="1">
      <x v="1230"/>
      <x v="10"/>
      <x v="7"/>
      <x v="4"/>
      <x v="4"/>
      <x v="178"/>
      <x v="1"/>
    </i>
    <i r="1">
      <x v="1231"/>
      <x v="10"/>
      <x v="7"/>
      <x v="4"/>
      <x v="4"/>
      <x v="179"/>
      <x v="1"/>
    </i>
    <i r="1">
      <x v="1232"/>
      <x v="8"/>
      <x v="4"/>
      <x v="8"/>
      <x v="1"/>
      <x v="6"/>
      <x v="12"/>
    </i>
    <i r="1">
      <x v="1233"/>
      <x v="8"/>
      <x v="4"/>
      <x v="11"/>
      <x v="1"/>
      <x v="6"/>
      <x v="12"/>
    </i>
    <i r="1">
      <x v="1234"/>
      <x v="8"/>
      <x v="4"/>
      <x v="12"/>
      <x v="1"/>
      <x v="6"/>
      <x v="12"/>
    </i>
    <i r="1">
      <x v="1235"/>
      <x v="8"/>
      <x v="4"/>
      <x v="4"/>
      <x v="1"/>
      <x v="6"/>
      <x v="12"/>
    </i>
    <i r="1">
      <x v="1236"/>
      <x v="8"/>
      <x v="4"/>
      <x v="14"/>
      <x v="1"/>
      <x v="6"/>
      <x v="12"/>
    </i>
    <i r="1">
      <x v="1237"/>
      <x v="4"/>
      <x v="2"/>
      <x v="2"/>
      <x v="1"/>
      <x v="6"/>
      <x v="1"/>
    </i>
    <i r="2">
      <x v="11"/>
      <x v="7"/>
      <x v="4"/>
      <x v="4"/>
      <x v="2"/>
      <x v="1"/>
    </i>
    <i>
      <x v="106"/>
      <x v="31"/>
      <x v="6"/>
      <x v="2"/>
      <x v="1"/>
      <x/>
      <x v="6"/>
      <x v="3"/>
    </i>
    <i r="1">
      <x v="35"/>
      <x/>
      <x/>
      <x v="4"/>
      <x v="4"/>
      <x v="2"/>
      <x v="6"/>
    </i>
    <i r="4">
      <x v="5"/>
      <x v="4"/>
      <x v="2"/>
      <x v="6"/>
    </i>
    <i r="1">
      <x v="71"/>
      <x v="7"/>
      <x v="5"/>
      <x v="3"/>
      <x v="4"/>
      <x v="6"/>
      <x v="4"/>
    </i>
    <i r="1">
      <x v="1238"/>
      <x v="5"/>
      <x v="1"/>
      <x v="1"/>
      <x/>
      <x v="10"/>
      <x v="11"/>
    </i>
    <i r="1">
      <x v="1239"/>
      <x v="5"/>
      <x v="1"/>
      <x v="1"/>
      <x/>
      <x v="2"/>
      <x v="11"/>
    </i>
    <i r="1">
      <x v="1240"/>
      <x v="5"/>
      <x v="1"/>
      <x v="1"/>
      <x/>
      <x v="182"/>
      <x v="11"/>
    </i>
    <i r="1">
      <x v="1241"/>
      <x v="5"/>
      <x v="1"/>
      <x v="1"/>
      <x/>
      <x v="2"/>
      <x v="11"/>
    </i>
    <i r="1">
      <x v="1242"/>
      <x v="5"/>
      <x v="1"/>
      <x v="1"/>
      <x/>
      <x v="2"/>
      <x v="11"/>
    </i>
    <i r="1">
      <x v="1243"/>
      <x v="6"/>
      <x v="2"/>
      <x v="1"/>
      <x/>
      <x v="6"/>
      <x v="3"/>
    </i>
    <i r="1">
      <x v="1244"/>
      <x v="6"/>
      <x v="2"/>
      <x v="1"/>
      <x/>
      <x v="6"/>
      <x v="3"/>
    </i>
    <i r="1">
      <x v="1245"/>
      <x v="6"/>
      <x v="2"/>
      <x v="1"/>
      <x/>
      <x v="6"/>
      <x v="3"/>
    </i>
    <i r="1">
      <x v="1246"/>
      <x v="6"/>
      <x v="2"/>
      <x v="1"/>
      <x/>
      <x v="6"/>
      <x v="3"/>
    </i>
    <i r="1">
      <x v="1247"/>
      <x v="6"/>
      <x v="2"/>
      <x v="1"/>
      <x/>
      <x v="6"/>
      <x v="3"/>
    </i>
    <i r="1">
      <x v="1248"/>
      <x v="6"/>
      <x v="2"/>
      <x v="1"/>
      <x/>
      <x v="6"/>
      <x v="3"/>
    </i>
    <i r="1">
      <x v="1249"/>
      <x v="4"/>
      <x v="2"/>
      <x v="2"/>
      <x v="1"/>
      <x v="6"/>
      <x v="4"/>
    </i>
    <i r="2">
      <x v="8"/>
      <x v="4"/>
      <x v="3"/>
      <x v="1"/>
      <x v="3"/>
      <x v="13"/>
    </i>
    <i r="1">
      <x v="1250"/>
      <x v="7"/>
      <x v="5"/>
      <x v="3"/>
      <x v="4"/>
      <x v="6"/>
      <x v="4"/>
    </i>
    <i r="1">
      <x v="1251"/>
      <x/>
      <x/>
      <x v="4"/>
      <x v="4"/>
      <x v="2"/>
      <x v="6"/>
    </i>
    <i r="4">
      <x v="5"/>
      <x v="4"/>
      <x v="2"/>
      <x v="6"/>
    </i>
    <i r="1">
      <x v="1252"/>
      <x/>
      <x/>
      <x v="4"/>
      <x v="4"/>
      <x v="2"/>
      <x v="6"/>
    </i>
    <i r="4">
      <x v="5"/>
      <x v="4"/>
      <x v="2"/>
      <x v="6"/>
    </i>
    <i>
      <x v="107"/>
      <x v="1253"/>
      <x v="8"/>
      <x v="4"/>
      <x v="3"/>
      <x v="1"/>
      <x v="3"/>
      <x v="13"/>
    </i>
    <i r="1">
      <x v="1254"/>
      <x v="7"/>
      <x v="5"/>
      <x v="3"/>
      <x v="4"/>
      <x v="6"/>
      <x v="2"/>
    </i>
    <i r="1">
      <x v="1255"/>
      <x/>
      <x/>
      <x v="4"/>
      <x v="4"/>
      <x v="2"/>
      <x v="6"/>
    </i>
    <i r="4">
      <x v="5"/>
      <x v="4"/>
      <x v="2"/>
      <x v="6"/>
    </i>
    <i>
      <x v="108"/>
      <x v="1256"/>
      <x v="8"/>
      <x v="4"/>
      <x v="3"/>
      <x v="1"/>
      <x v="3"/>
      <x v="13"/>
    </i>
    <i>
      <x v="109"/>
      <x v="1257"/>
      <x v="5"/>
      <x v="1"/>
      <x v="1"/>
      <x/>
      <x v="91"/>
      <x v="1"/>
    </i>
    <i r="1">
      <x v="1258"/>
      <x v="8"/>
      <x v="4"/>
      <x v="3"/>
      <x v="1"/>
      <x v="6"/>
      <x v="12"/>
    </i>
    <i>
      <x v="110"/>
      <x v="1259"/>
      <x v="5"/>
      <x v="1"/>
      <x v="1"/>
      <x/>
      <x v="94"/>
      <x v="11"/>
    </i>
    <i r="1">
      <x v="1260"/>
      <x v="5"/>
      <x v="1"/>
      <x v="1"/>
      <x/>
      <x v="101"/>
      <x v="11"/>
    </i>
    <i r="1">
      <x v="1261"/>
      <x v="5"/>
      <x v="1"/>
      <x v="1"/>
      <x/>
      <x v="102"/>
      <x v="11"/>
    </i>
    <i r="1">
      <x v="1262"/>
      <x v="5"/>
      <x v="1"/>
      <x v="1"/>
      <x/>
      <x v="111"/>
      <x v="11"/>
    </i>
    <i r="1">
      <x v="1263"/>
      <x v="5"/>
      <x v="1"/>
      <x v="1"/>
      <x/>
      <x v="60"/>
      <x v="11"/>
    </i>
    <i>
      <x v="111"/>
      <x v="1264"/>
      <x v="6"/>
      <x v="2"/>
      <x/>
      <x/>
      <x v="6"/>
      <x v="3"/>
    </i>
    <i r="1">
      <x v="1265"/>
      <x v="6"/>
      <x v="2"/>
      <x/>
      <x/>
      <x v="6"/>
      <x v="3"/>
    </i>
    <i r="1">
      <x v="1266"/>
      <x v="8"/>
      <x v="4"/>
      <x v="3"/>
      <x v="1"/>
      <x v="3"/>
      <x v="13"/>
    </i>
    <i>
      <x v="112"/>
      <x v="1267"/>
      <x v="5"/>
      <x v="1"/>
      <x v="1"/>
      <x/>
      <x v="21"/>
      <x v="47"/>
    </i>
    <i r="1">
      <x v="1268"/>
      <x v="5"/>
      <x v="1"/>
      <x v="1"/>
      <x/>
      <x v="183"/>
      <x v="47"/>
    </i>
    <i r="1">
      <x v="1269"/>
      <x v="5"/>
      <x v="1"/>
      <x v="1"/>
      <x/>
      <x v="184"/>
      <x v="47"/>
    </i>
    <i r="1">
      <x v="1270"/>
      <x v="5"/>
      <x v="1"/>
      <x v="1"/>
      <x/>
      <x v="185"/>
      <x v="47"/>
    </i>
    <i r="1">
      <x v="1271"/>
      <x v="5"/>
      <x v="1"/>
      <x v="1"/>
      <x/>
      <x v="186"/>
      <x v="47"/>
    </i>
    <i>
      <x v="113"/>
      <x v="1272"/>
      <x v="6"/>
      <x v="2"/>
      <x/>
      <x/>
      <x v="6"/>
      <x v="3"/>
    </i>
    <i r="1">
      <x v="1273"/>
      <x v="8"/>
      <x v="4"/>
      <x v="3"/>
      <x v="1"/>
      <x v="3"/>
      <x v="13"/>
    </i>
    <i r="1">
      <x v="1274"/>
      <x v="8"/>
      <x v="4"/>
      <x v="3"/>
      <x v="1"/>
      <x v="3"/>
      <x v="13"/>
    </i>
    <i>
      <x v="114"/>
      <x v="1275"/>
      <x v="7"/>
      <x v="5"/>
      <x v="3"/>
      <x v="4"/>
      <x v="6"/>
      <x v="8"/>
    </i>
    <i>
      <x v="115"/>
      <x v="1276"/>
      <x v="7"/>
      <x v="5"/>
      <x v="3"/>
      <x v="4"/>
      <x v="6"/>
      <x v="8"/>
    </i>
    <i>
      <x v="116"/>
      <x v="72"/>
      <x v="7"/>
      <x v="5"/>
      <x v="3"/>
      <x v="4"/>
      <x v="6"/>
      <x v="10"/>
    </i>
    <i r="1">
      <x v="1277"/>
      <x v="5"/>
      <x v="1"/>
      <x v="1"/>
      <x/>
      <x v="187"/>
      <x v="48"/>
    </i>
    <i r="1">
      <x v="1278"/>
      <x v="5"/>
      <x v="1"/>
      <x v="1"/>
      <x/>
      <x v="2"/>
      <x v="48"/>
    </i>
    <i r="1">
      <x v="1279"/>
      <x v="6"/>
      <x v="2"/>
      <x v="3"/>
      <x/>
      <x v="6"/>
      <x v="3"/>
    </i>
    <i r="1">
      <x v="1280"/>
      <x v="8"/>
      <x v="4"/>
      <x v="3"/>
      <x v="1"/>
      <x v="6"/>
      <x v="6"/>
    </i>
    <i r="1">
      <x v="1281"/>
      <x v="8"/>
      <x v="4"/>
      <x v="3"/>
      <x v="1"/>
      <x v="6"/>
      <x v="6"/>
    </i>
    <i r="1">
      <x v="1282"/>
      <x v="8"/>
      <x v="4"/>
      <x v="3"/>
      <x v="1"/>
      <x v="6"/>
      <x v="6"/>
    </i>
    <i r="1">
      <x v="1283"/>
      <x v="8"/>
      <x v="4"/>
      <x v="3"/>
      <x v="1"/>
      <x v="6"/>
      <x v="12"/>
    </i>
    <i r="1">
      <x v="1284"/>
      <x v="4"/>
      <x v="2"/>
      <x v="2"/>
      <x v="1"/>
      <x v="6"/>
      <x v="49"/>
    </i>
    <i>
      <x v="117"/>
      <x v="1285"/>
      <x v="5"/>
      <x v="1"/>
      <x v="1"/>
      <x/>
      <x v="100"/>
      <x v="11"/>
    </i>
    <i>
      <x v="118"/>
      <x v="1286"/>
      <x v="8"/>
      <x v="4"/>
      <x v="3"/>
      <x v="1"/>
      <x v="3"/>
      <x v="13"/>
    </i>
    <i r="1">
      <x v="1287"/>
      <x/>
      <x/>
      <x v="4"/>
      <x v="4"/>
      <x v="2"/>
      <x v="6"/>
    </i>
    <i r="4">
      <x v="5"/>
      <x v="4"/>
      <x v="2"/>
      <x v="6"/>
    </i>
    <i r="1">
      <x v="1288"/>
      <x/>
      <x/>
      <x v="4"/>
      <x v="4"/>
      <x v="2"/>
      <x v="6"/>
    </i>
    <i r="4">
      <x v="5"/>
      <x v="4"/>
      <x v="2"/>
      <x v="6"/>
    </i>
    <i r="1">
      <x v="1289"/>
      <x/>
      <x/>
      <x v="4"/>
      <x v="4"/>
      <x v="2"/>
      <x v="6"/>
    </i>
    <i r="4">
      <x v="5"/>
      <x v="4"/>
      <x v="2"/>
      <x v="6"/>
    </i>
    <i>
      <x v="119"/>
      <x v="1290"/>
      <x v="5"/>
      <x v="1"/>
      <x v="1"/>
      <x/>
      <x v="10"/>
      <x v="5"/>
    </i>
    <i r="1">
      <x v="1291"/>
      <x v="5"/>
      <x v="1"/>
      <x v="1"/>
      <x/>
      <x v="21"/>
      <x v="5"/>
    </i>
    <i r="1">
      <x v="1292"/>
      <x v="8"/>
      <x v="4"/>
      <x v="3"/>
      <x v="1"/>
      <x v="3"/>
      <x v="13"/>
    </i>
    <i r="1">
      <x v="1293"/>
      <x v="8"/>
      <x v="4"/>
      <x v="3"/>
      <x v="1"/>
      <x v="3"/>
      <x v="13"/>
    </i>
    <i>
      <x v="120"/>
      <x v="881"/>
      <x v="8"/>
      <x v="4"/>
      <x v="3"/>
      <x v="1"/>
      <x v="136"/>
      <x v="13"/>
    </i>
    <i r="1">
      <x v="1294"/>
      <x v="5"/>
      <x v="1"/>
      <x v="1"/>
      <x/>
      <x v="10"/>
      <x v="5"/>
    </i>
    <i r="1">
      <x v="1295"/>
      <x v="5"/>
      <x v="1"/>
      <x v="1"/>
      <x/>
      <x v="133"/>
      <x v="5"/>
    </i>
    <i r="1">
      <x v="1296"/>
      <x v="5"/>
      <x v="1"/>
      <x v="1"/>
      <x/>
      <x v="188"/>
      <x v="5"/>
    </i>
    <i r="1">
      <x v="1297"/>
      <x v="5"/>
      <x v="1"/>
      <x v="1"/>
      <x/>
      <x v="189"/>
      <x v="5"/>
    </i>
    <i r="1">
      <x v="1298"/>
      <x v="5"/>
      <x v="1"/>
      <x v="1"/>
      <x/>
      <x v="190"/>
      <x v="5"/>
    </i>
    <i r="1">
      <x v="1299"/>
      <x v="5"/>
      <x v="1"/>
      <x v="1"/>
      <x/>
      <x v="191"/>
      <x v="5"/>
    </i>
    <i r="1">
      <x v="1300"/>
      <x v="6"/>
      <x v="2"/>
      <x/>
      <x/>
      <x v="6"/>
      <x v="3"/>
    </i>
    <i r="1">
      <x v="1301"/>
      <x v="6"/>
      <x v="2"/>
      <x v="3"/>
      <x/>
      <x v="6"/>
      <x v="3"/>
    </i>
    <i r="1">
      <x v="1302"/>
      <x v="6"/>
      <x v="2"/>
      <x/>
      <x/>
      <x v="6"/>
      <x v="3"/>
    </i>
    <i r="1">
      <x v="1303"/>
      <x v="8"/>
      <x v="4"/>
      <x v="3"/>
      <x v="1"/>
      <x v="3"/>
      <x v="13"/>
    </i>
    <i r="1">
      <x v="1304"/>
      <x v="8"/>
      <x v="4"/>
      <x v="3"/>
      <x v="1"/>
      <x v="80"/>
      <x v="13"/>
    </i>
    <i r="1">
      <x v="1305"/>
      <x v="7"/>
      <x v="5"/>
      <x v="3"/>
      <x v="4"/>
      <x v="6"/>
      <x v="2"/>
    </i>
    <i>
      <x v="121"/>
      <x v="1306"/>
      <x v="5"/>
      <x v="1"/>
      <x v="1"/>
      <x/>
      <x v="104"/>
      <x v="11"/>
    </i>
    <i>
      <x v="122"/>
      <x v="1307"/>
      <x v="6"/>
      <x v="2"/>
      <x v="3"/>
      <x/>
      <x v="6"/>
      <x v="3"/>
    </i>
    <i r="1">
      <x v="1308"/>
      <x v="6"/>
      <x v="2"/>
      <x v="3"/>
      <x/>
      <x v="6"/>
      <x v="3"/>
    </i>
    <i r="1">
      <x v="1309"/>
      <x v="1"/>
      <x v="3"/>
      <x v="3"/>
      <x v="10"/>
      <x v="6"/>
      <x v="6"/>
    </i>
    <i r="1">
      <x v="1310"/>
      <x v="1"/>
      <x v="3"/>
      <x v="3"/>
      <x v="16"/>
      <x v="6"/>
      <x v="6"/>
    </i>
    <i r="1">
      <x v="1311"/>
      <x v="1"/>
      <x v="3"/>
      <x v="3"/>
      <x v="19"/>
      <x v="6"/>
      <x v="6"/>
    </i>
    <i r="1">
      <x v="1312"/>
      <x v="1"/>
      <x v="3"/>
      <x v="3"/>
      <x v="21"/>
      <x v="6"/>
      <x v="6"/>
    </i>
    <i r="1">
      <x v="1313"/>
      <x v="1"/>
      <x v="3"/>
      <x v="3"/>
      <x v="2"/>
      <x v="6"/>
      <x v="6"/>
    </i>
    <i r="1">
      <x v="1314"/>
      <x v="1"/>
      <x v="3"/>
      <x v="3"/>
      <x v="25"/>
      <x v="6"/>
      <x v="6"/>
    </i>
    <i r="1">
      <x v="1315"/>
      <x v="1"/>
      <x v="3"/>
      <x v="3"/>
      <x v="29"/>
      <x v="6"/>
      <x v="6"/>
    </i>
    <i r="1">
      <x v="1316"/>
      <x v="1"/>
      <x v="3"/>
      <x v="3"/>
      <x v="32"/>
      <x v="6"/>
      <x v="6"/>
    </i>
    <i r="1">
      <x v="1317"/>
      <x v="1"/>
      <x v="3"/>
      <x v="3"/>
      <x v="38"/>
      <x v="6"/>
      <x v="6"/>
    </i>
    <i r="1">
      <x v="1318"/>
      <x v="1"/>
      <x v="3"/>
      <x v="3"/>
      <x v="37"/>
      <x v="6"/>
      <x v="6"/>
    </i>
    <i r="1">
      <x v="1319"/>
      <x v="1"/>
      <x v="3"/>
      <x v="3"/>
      <x v="41"/>
      <x v="6"/>
      <x v="6"/>
    </i>
    <i r="1">
      <x v="1320"/>
      <x v="1"/>
      <x v="3"/>
      <x v="3"/>
      <x v="12"/>
      <x v="6"/>
      <x v="6"/>
    </i>
    <i r="1">
      <x v="1321"/>
      <x v="1"/>
      <x v="3"/>
      <x v="3"/>
      <x v="2"/>
      <x v="6"/>
      <x v="6"/>
    </i>
    <i r="1">
      <x v="1322"/>
      <x v="1"/>
      <x v="3"/>
      <x v="3"/>
      <x v="3"/>
      <x v="6"/>
      <x v="6"/>
    </i>
    <i r="1">
      <x v="1323"/>
      <x v="1"/>
      <x v="3"/>
      <x v="3"/>
      <x v="31"/>
      <x v="6"/>
      <x v="6"/>
    </i>
    <i r="1">
      <x v="1324"/>
      <x v="1"/>
      <x v="3"/>
      <x v="3"/>
      <x v="42"/>
      <x v="6"/>
      <x v="6"/>
    </i>
    <i r="1">
      <x v="1325"/>
      <x v="1"/>
      <x v="3"/>
      <x v="3"/>
      <x v="7"/>
      <x v="6"/>
      <x v="6"/>
    </i>
    <i r="1">
      <x v="1326"/>
      <x v="4"/>
      <x v="2"/>
      <x v="2"/>
      <x v="1"/>
      <x v="6"/>
      <x v="50"/>
    </i>
    <i r="1">
      <x v="1327"/>
      <x v="4"/>
      <x v="2"/>
      <x v="2"/>
      <x v="1"/>
      <x v="6"/>
      <x v="50"/>
    </i>
    <i>
      <x v="123"/>
      <x v="1328"/>
      <x v="8"/>
      <x v="4"/>
      <x v="3"/>
      <x v="1"/>
      <x v="3"/>
      <x v="13"/>
    </i>
    <i>
      <x v="124"/>
      <x v="1329"/>
      <x/>
      <x/>
      <x v="4"/>
      <x v="4"/>
      <x v="192"/>
      <x v="6"/>
    </i>
    <i r="4">
      <x v="5"/>
      <x v="4"/>
      <x v="2"/>
      <x v="6"/>
    </i>
    <i r="1">
      <x v="1330"/>
      <x/>
      <x/>
      <x v="4"/>
      <x v="4"/>
      <x v="2"/>
      <x v="6"/>
    </i>
    <i r="4">
      <x v="5"/>
      <x v="4"/>
      <x v="2"/>
      <x v="6"/>
    </i>
    <i r="1">
      <x v="1331"/>
      <x/>
      <x/>
      <x v="4"/>
      <x v="4"/>
      <x v="2"/>
      <x v="6"/>
    </i>
    <i r="4">
      <x v="5"/>
      <x v="4"/>
      <x v="2"/>
      <x v="6"/>
    </i>
    <i r="1">
      <x v="1332"/>
      <x/>
      <x/>
      <x v="4"/>
      <x v="4"/>
      <x v="192"/>
      <x v="6"/>
    </i>
    <i r="4">
      <x v="5"/>
      <x v="4"/>
      <x v="2"/>
      <x v="6"/>
    </i>
    <i>
      <x v="125"/>
      <x v="49"/>
      <x v="5"/>
      <x v="1"/>
      <x v="1"/>
      <x/>
      <x v="7"/>
      <x v="5"/>
    </i>
    <i r="1">
      <x v="1333"/>
      <x v="5"/>
      <x v="1"/>
      <x v="1"/>
      <x/>
      <x v="193"/>
      <x v="5"/>
    </i>
    <i r="1">
      <x v="1334"/>
      <x v="5"/>
      <x v="1"/>
      <x v="1"/>
      <x/>
      <x v="194"/>
      <x v="5"/>
    </i>
    <i r="1">
      <x v="1335"/>
      <x v="8"/>
      <x v="4"/>
      <x v="3"/>
      <x v="1"/>
      <x v="3"/>
      <x v="13"/>
    </i>
    <i>
      <x v="126"/>
      <x v="1336"/>
      <x v="7"/>
      <x v="5"/>
      <x v="3"/>
      <x v="4"/>
      <x v="6"/>
      <x v="8"/>
    </i>
    <i>
      <x v="127"/>
      <x v="24"/>
      <x/>
      <x/>
      <x v="4"/>
      <x v="4"/>
      <x v="4"/>
      <x v="6"/>
    </i>
    <i r="4">
      <x v="5"/>
      <x v="4"/>
      <x v="3"/>
      <x v="6"/>
    </i>
    <i r="1">
      <x v="43"/>
      <x v="6"/>
      <x v="2"/>
      <x v="3"/>
      <x/>
      <x v="6"/>
      <x v="3"/>
    </i>
    <i r="1">
      <x v="76"/>
      <x v="7"/>
      <x v="5"/>
      <x v="3"/>
      <x v="4"/>
      <x v="6"/>
      <x v="2"/>
    </i>
    <i r="1">
      <x v="880"/>
      <x v="8"/>
      <x v="4"/>
      <x v="3"/>
      <x v="1"/>
      <x v="135"/>
      <x v="13"/>
    </i>
    <i r="1">
      <x v="881"/>
      <x v="8"/>
      <x v="4"/>
      <x v="3"/>
      <x v="1"/>
      <x v="136"/>
      <x v="13"/>
    </i>
    <i r="1">
      <x v="1337"/>
      <x v="5"/>
      <x v="1"/>
      <x v="1"/>
      <x/>
      <x v="195"/>
      <x v="5"/>
    </i>
    <i r="1">
      <x v="1338"/>
      <x v="5"/>
      <x v="1"/>
      <x v="1"/>
      <x/>
      <x v="196"/>
      <x v="5"/>
    </i>
    <i r="1">
      <x v="1339"/>
      <x v="5"/>
      <x v="1"/>
      <x v="1"/>
      <x/>
      <x v="197"/>
      <x v="5"/>
    </i>
    <i r="1">
      <x v="1340"/>
      <x v="5"/>
      <x v="1"/>
      <x v="1"/>
      <x/>
      <x v="198"/>
      <x v="5"/>
    </i>
    <i r="1">
      <x v="1341"/>
      <x v="5"/>
      <x v="1"/>
      <x v="1"/>
      <x/>
      <x v="199"/>
      <x v="5"/>
    </i>
    <i r="1">
      <x v="1342"/>
      <x v="5"/>
      <x v="1"/>
      <x v="1"/>
      <x/>
      <x v="200"/>
      <x v="5"/>
    </i>
    <i r="1">
      <x v="1343"/>
      <x v="5"/>
      <x v="1"/>
      <x v="1"/>
      <x/>
      <x v="201"/>
      <x v="5"/>
    </i>
    <i r="1">
      <x v="1344"/>
      <x v="5"/>
      <x v="1"/>
      <x v="1"/>
      <x/>
      <x v="202"/>
      <x v="5"/>
    </i>
    <i r="1">
      <x v="1345"/>
      <x v="5"/>
      <x v="1"/>
      <x v="1"/>
      <x/>
      <x v="203"/>
      <x v="5"/>
    </i>
    <i r="1">
      <x v="1346"/>
      <x v="5"/>
      <x v="1"/>
      <x v="1"/>
      <x/>
      <x v="204"/>
      <x v="5"/>
    </i>
    <i r="1">
      <x v="1347"/>
      <x v="5"/>
      <x v="1"/>
      <x v="1"/>
      <x/>
      <x v="205"/>
      <x v="5"/>
    </i>
    <i r="1">
      <x v="1348"/>
      <x v="5"/>
      <x v="1"/>
      <x v="1"/>
      <x/>
      <x v="206"/>
      <x v="5"/>
    </i>
    <i r="1">
      <x v="1349"/>
      <x v="5"/>
      <x v="1"/>
      <x v="1"/>
      <x/>
      <x v="196"/>
      <x v="5"/>
    </i>
    <i r="1">
      <x v="1350"/>
      <x v="5"/>
      <x v="1"/>
      <x v="1"/>
      <x/>
      <x v="207"/>
      <x v="5"/>
    </i>
    <i r="1">
      <x v="1351"/>
      <x v="5"/>
      <x v="1"/>
      <x v="1"/>
      <x/>
      <x v="208"/>
      <x v="5"/>
    </i>
    <i r="1">
      <x v="1352"/>
      <x v="6"/>
      <x v="2"/>
      <x v="3"/>
      <x/>
      <x v="6"/>
      <x v="3"/>
    </i>
    <i r="1">
      <x v="1353"/>
      <x v="6"/>
      <x v="2"/>
      <x/>
      <x/>
      <x v="6"/>
      <x v="3"/>
    </i>
    <i r="1">
      <x v="1354"/>
      <x v="6"/>
      <x v="2"/>
      <x v="3"/>
      <x/>
      <x v="6"/>
      <x v="3"/>
    </i>
    <i r="1">
      <x v="1355"/>
      <x v="6"/>
      <x v="2"/>
      <x v="3"/>
      <x/>
      <x v="6"/>
      <x v="3"/>
    </i>
    <i r="1">
      <x v="1356"/>
      <x v="6"/>
      <x v="2"/>
      <x v="3"/>
      <x/>
      <x v="6"/>
      <x v="3"/>
    </i>
    <i r="1">
      <x v="1357"/>
      <x v="6"/>
      <x v="2"/>
      <x v="3"/>
      <x/>
      <x v="6"/>
      <x v="3"/>
    </i>
    <i r="1">
      <x v="1358"/>
      <x v="6"/>
      <x v="2"/>
      <x v="3"/>
      <x/>
      <x v="6"/>
      <x v="3"/>
    </i>
    <i r="1">
      <x v="1359"/>
      <x v="6"/>
      <x v="2"/>
      <x v="3"/>
      <x/>
      <x v="6"/>
      <x v="3"/>
    </i>
    <i r="1">
      <x v="1360"/>
      <x v="6"/>
      <x v="2"/>
      <x v="3"/>
      <x/>
      <x v="6"/>
      <x v="3"/>
    </i>
    <i r="1">
      <x v="1361"/>
      <x v="6"/>
      <x v="2"/>
      <x v="3"/>
      <x/>
      <x v="6"/>
      <x v="3"/>
    </i>
    <i r="1">
      <x v="1362"/>
      <x v="6"/>
      <x v="2"/>
      <x v="3"/>
      <x/>
      <x v="6"/>
      <x v="3"/>
    </i>
    <i r="1">
      <x v="1363"/>
      <x v="6"/>
      <x v="2"/>
      <x v="3"/>
      <x/>
      <x v="6"/>
      <x v="3"/>
    </i>
    <i r="1">
      <x v="1364"/>
      <x v="8"/>
      <x v="4"/>
      <x v="3"/>
      <x v="1"/>
      <x v="76"/>
      <x v="13"/>
    </i>
    <i r="1">
      <x v="1365"/>
      <x v="4"/>
      <x v="2"/>
      <x v="2"/>
      <x v="1"/>
      <x v="6"/>
      <x v="2"/>
    </i>
    <i r="2">
      <x v="8"/>
      <x v="4"/>
      <x v="3"/>
      <x v="1"/>
      <x v="3"/>
      <x v="13"/>
    </i>
    <i r="6">
      <x v="6"/>
      <x v="13"/>
    </i>
    <i r="1">
      <x v="1366"/>
      <x v="8"/>
      <x v="4"/>
      <x v="3"/>
      <x v="1"/>
      <x v="80"/>
      <x v="13"/>
    </i>
    <i r="1">
      <x v="1367"/>
      <x v="8"/>
      <x v="4"/>
      <x v="3"/>
      <x v="1"/>
      <x v="76"/>
      <x v="13"/>
    </i>
    <i r="1">
      <x v="1368"/>
      <x v="7"/>
      <x v="5"/>
      <x v="3"/>
      <x v="4"/>
      <x v="6"/>
      <x v="8"/>
    </i>
    <i r="1">
      <x v="1369"/>
      <x v="7"/>
      <x v="5"/>
      <x v="3"/>
      <x v="4"/>
      <x v="6"/>
      <x v="8"/>
    </i>
    <i r="1">
      <x v="1370"/>
      <x/>
      <x/>
      <x v="5"/>
      <x v="4"/>
      <x v="209"/>
      <x v="6"/>
    </i>
    <i r="6">
      <x v="210"/>
      <x v="6"/>
    </i>
    <i r="1">
      <x v="1371"/>
      <x/>
      <x/>
      <x v="5"/>
      <x v="4"/>
      <x v="209"/>
      <x v="6"/>
    </i>
    <i r="6">
      <x v="210"/>
      <x v="6"/>
    </i>
    <i r="1">
      <x v="1372"/>
      <x/>
      <x/>
      <x v="5"/>
      <x v="4"/>
      <x v="209"/>
      <x v="6"/>
    </i>
    <i r="6">
      <x v="210"/>
      <x v="6"/>
    </i>
    <i>
      <x v="128"/>
      <x v="1373"/>
      <x v="5"/>
      <x v="1"/>
      <x v="1"/>
      <x/>
      <x v="2"/>
      <x v="1"/>
    </i>
    <i r="1">
      <x v="1374"/>
      <x v="5"/>
      <x v="1"/>
      <x v="1"/>
      <x/>
      <x v="211"/>
      <x v="1"/>
    </i>
    <i r="1">
      <x v="1375"/>
      <x v="5"/>
      <x v="1"/>
      <x v="1"/>
      <x/>
      <x v="51"/>
      <x v="1"/>
    </i>
    <i r="1">
      <x v="1376"/>
      <x v="7"/>
      <x v="5"/>
      <x v="3"/>
      <x v="4"/>
      <x v="6"/>
      <x v="1"/>
    </i>
    <i>
      <x v="129"/>
      <x v="1377"/>
      <x v="8"/>
      <x v="4"/>
      <x v="3"/>
      <x v="1"/>
      <x v="6"/>
      <x v="12"/>
    </i>
    <i>
      <x v="130"/>
      <x v="1378"/>
      <x v="6"/>
      <x v="2"/>
      <x v="3"/>
      <x/>
      <x v="6"/>
      <x v="3"/>
    </i>
    <i r="1">
      <x v="1379"/>
      <x v="8"/>
      <x v="4"/>
      <x v="3"/>
      <x v="1"/>
      <x v="3"/>
      <x v="13"/>
    </i>
    <i r="1">
      <x v="1380"/>
      <x v="7"/>
      <x v="5"/>
      <x v="3"/>
      <x v="4"/>
      <x v="6"/>
      <x v="8"/>
    </i>
    <i r="1">
      <x v="1381"/>
      <x v="4"/>
      <x v="2"/>
      <x v="2"/>
      <x v="1"/>
      <x v="6"/>
      <x v="51"/>
    </i>
    <i>
      <x v="131"/>
      <x v="1382"/>
      <x v="7"/>
      <x v="5"/>
      <x v="3"/>
      <x v="4"/>
      <x v="6"/>
      <x v="8"/>
    </i>
    <i>
      <x v="132"/>
      <x v="1383"/>
      <x v="4"/>
      <x v="2"/>
      <x v="2"/>
      <x v="1"/>
      <x v="6"/>
      <x v="2"/>
    </i>
    <i>
      <x v="133"/>
      <x v="1384"/>
      <x v="4"/>
      <x v="2"/>
      <x v="2"/>
      <x v="1"/>
      <x v="6"/>
      <x v="2"/>
    </i>
    <i>
      <x v="134"/>
      <x v="1385"/>
      <x v="8"/>
      <x v="4"/>
      <x v="3"/>
      <x v="1"/>
      <x v="3"/>
      <x v="13"/>
    </i>
    <i>
      <x v="135"/>
      <x v="1386"/>
      <x v="6"/>
      <x v="2"/>
      <x v="1"/>
      <x/>
      <x v="6"/>
      <x v="3"/>
    </i>
    <i r="1">
      <x v="1387"/>
      <x v="6"/>
      <x v="2"/>
      <x v="1"/>
      <x/>
      <x v="6"/>
      <x v="3"/>
    </i>
    <i r="1">
      <x v="1388"/>
      <x v="6"/>
      <x v="2"/>
      <x v="1"/>
      <x/>
      <x v="6"/>
      <x v="3"/>
    </i>
    <i>
      <x v="136"/>
      <x v="1389"/>
      <x v="6"/>
      <x v="2"/>
      <x v="1"/>
      <x/>
      <x v="6"/>
      <x v="3"/>
    </i>
    <i r="1">
      <x v="1390"/>
      <x v="6"/>
      <x v="2"/>
      <x v="1"/>
      <x/>
      <x v="6"/>
      <x v="3"/>
    </i>
    <i r="1">
      <x v="1391"/>
      <x v="6"/>
      <x v="2"/>
      <x v="1"/>
      <x/>
      <x v="6"/>
      <x v="3"/>
    </i>
    <i r="1">
      <x v="1392"/>
      <x v="6"/>
      <x v="2"/>
      <x v="1"/>
      <x/>
      <x v="6"/>
      <x v="3"/>
    </i>
    <i r="1">
      <x v="1393"/>
      <x v="6"/>
      <x v="2"/>
      <x v="1"/>
      <x/>
      <x v="6"/>
      <x v="3"/>
    </i>
    <i r="1">
      <x v="1394"/>
      <x v="6"/>
      <x v="2"/>
      <x v="1"/>
      <x/>
      <x v="6"/>
      <x v="3"/>
    </i>
    <i r="1">
      <x v="1395"/>
      <x v="6"/>
      <x v="2"/>
      <x v="1"/>
      <x/>
      <x v="6"/>
      <x v="3"/>
    </i>
    <i r="1">
      <x v="1396"/>
      <x v="6"/>
      <x v="2"/>
      <x v="1"/>
      <x/>
      <x v="6"/>
      <x v="3"/>
    </i>
    <i r="1">
      <x v="1397"/>
      <x v="6"/>
      <x v="2"/>
      <x v="1"/>
      <x/>
      <x v="6"/>
      <x v="3"/>
    </i>
    <i r="1">
      <x v="1398"/>
      <x v="6"/>
      <x v="2"/>
      <x v="1"/>
      <x/>
      <x v="6"/>
      <x v="3"/>
    </i>
    <i r="1">
      <x v="1399"/>
      <x v="7"/>
      <x v="5"/>
      <x v="3"/>
      <x v="4"/>
      <x v="6"/>
      <x v="9"/>
    </i>
    <i r="1">
      <x v="1400"/>
      <x v="7"/>
      <x v="5"/>
      <x v="3"/>
      <x v="4"/>
      <x v="6"/>
      <x v="9"/>
    </i>
    <i r="1">
      <x v="1401"/>
      <x v="4"/>
      <x v="2"/>
      <x v="2"/>
      <x v="1"/>
      <x v="6"/>
      <x v="52"/>
    </i>
    <i>
      <x v="137"/>
      <x v="1402"/>
      <x v="5"/>
      <x v="1"/>
      <x v="1"/>
      <x/>
      <x v="212"/>
      <x v="53"/>
    </i>
    <i r="1">
      <x v="1403"/>
      <x v="5"/>
      <x v="1"/>
      <x v="1"/>
      <x/>
      <x v="213"/>
      <x v="53"/>
    </i>
    <i r="1">
      <x v="1404"/>
      <x v="5"/>
      <x v="1"/>
      <x v="1"/>
      <x/>
      <x v="214"/>
      <x v="53"/>
    </i>
    <i r="1">
      <x v="1405"/>
      <x v="5"/>
      <x v="1"/>
      <x v="1"/>
      <x/>
      <x v="215"/>
      <x v="53"/>
    </i>
    <i r="1">
      <x v="1406"/>
      <x v="5"/>
      <x v="1"/>
      <x v="1"/>
      <x/>
      <x v="216"/>
      <x v="53"/>
    </i>
    <i>
      <x v="138"/>
      <x v="79"/>
      <x v="7"/>
      <x v="5"/>
      <x v="3"/>
      <x v="4"/>
      <x v="6"/>
      <x v="8"/>
    </i>
    <i r="1">
      <x v="1407"/>
      <x v="8"/>
      <x v="4"/>
      <x v="3"/>
      <x v="1"/>
      <x v="6"/>
      <x v="37"/>
    </i>
    <i>
      <x v="139"/>
      <x v="1408"/>
      <x v="7"/>
      <x v="5"/>
      <x v="3"/>
      <x v="4"/>
      <x v="6"/>
      <x v="8"/>
    </i>
  </rowItems>
  <colFields count="1">
    <field x="5"/>
  </colFields>
  <colItems count="9">
    <i>
      <x/>
    </i>
    <i>
      <x v="1"/>
    </i>
    <i>
      <x v="2"/>
    </i>
    <i>
      <x v="3"/>
    </i>
    <i>
      <x v="4"/>
    </i>
    <i>
      <x v="5"/>
    </i>
    <i>
      <x v="6"/>
    </i>
    <i>
      <x v="7"/>
    </i>
    <i>
      <x v="8"/>
    </i>
  </colItems>
  <dataFields count="1">
    <dataField name="kg CO2e" fld="9" baseField="12" baseItem="4" numFmtId="2"/>
  </dataFields>
  <formats count="474">
    <format dxfId="474">
      <pivotArea outline="0" fieldPosition="0">
        <references count="1">
          <reference field="5" count="1" selected="0">
            <x v="1"/>
          </reference>
        </references>
      </pivotArea>
    </format>
    <format dxfId="473">
      <pivotArea type="topRight" dataOnly="0" labelOnly="1" outline="0" fieldPosition="0"/>
    </format>
    <format dxfId="472">
      <pivotArea dataOnly="0" labelOnly="1" outline="0" fieldPosition="0">
        <references count="1">
          <reference field="5" count="1">
            <x v="1"/>
          </reference>
        </references>
      </pivotArea>
    </format>
    <format dxfId="471">
      <pivotArea dataOnly="0" labelOnly="1" outline="0" fieldPosition="0">
        <references count="1">
          <reference field="5" count="1">
            <x v="2"/>
          </reference>
        </references>
      </pivotArea>
    </format>
    <format dxfId="470">
      <pivotArea field="2" type="button" dataOnly="0" labelOnly="1" outline="0" axis="axisRow" fieldPosition="0"/>
    </format>
    <format dxfId="469">
      <pivotArea field="3" type="button" dataOnly="0" labelOnly="1" outline="0" axis="axisRow" fieldPosition="1"/>
    </format>
    <format dxfId="468">
      <pivotArea field="4" type="button" dataOnly="0" labelOnly="1" outline="0" axis="axisRow" fieldPosition="2"/>
    </format>
    <format dxfId="467">
      <pivotArea field="6" type="button" dataOnly="0" labelOnly="1" outline="0" axis="axisRow" fieldPosition="4"/>
    </format>
    <format dxfId="466">
      <pivotArea field="7" type="button" dataOnly="0" labelOnly="1" outline="0" axis="axisRow" fieldPosition="5"/>
    </format>
    <format dxfId="465">
      <pivotArea field="8" type="button" dataOnly="0" labelOnly="1" outline="0" axis="axisRow" fieldPosition="6"/>
    </format>
    <format dxfId="464">
      <pivotArea field="10" type="button" dataOnly="0" labelOnly="1" outline="0" axis="axisRow" fieldPosition="7"/>
    </format>
    <format dxfId="463">
      <pivotArea field="12" type="button" dataOnly="0" labelOnly="1" outline="0" axis="axisRow" fieldPosition="3"/>
    </format>
    <format dxfId="462">
      <pivotArea dataOnly="0" labelOnly="1" outline="0" fieldPosition="0">
        <references count="1">
          <reference field="5" count="0"/>
        </references>
      </pivotArea>
    </format>
    <format dxfId="461">
      <pivotArea type="origin" dataOnly="0" labelOnly="1" outline="0" fieldPosition="0"/>
    </format>
    <format dxfId="460">
      <pivotArea field="5" type="button" dataOnly="0" labelOnly="1" outline="0" axis="axisCol" fieldPosition="0"/>
    </format>
    <format dxfId="459">
      <pivotArea type="topRight" dataOnly="0" labelOnly="1" outline="0" fieldPosition="0"/>
    </format>
    <format dxfId="458">
      <pivotArea dataOnly="0" labelOnly="1" outline="0" fieldPosition="0">
        <references count="1">
          <reference field="5" count="2">
            <x v="0"/>
            <x v="1"/>
          </reference>
        </references>
      </pivotArea>
    </format>
    <format dxfId="457">
      <pivotArea field="2" type="button" dataOnly="0" labelOnly="1" outline="0" axis="axisRow" fieldPosition="0"/>
    </format>
    <format dxfId="456">
      <pivotArea field="3" type="button" dataOnly="0" labelOnly="1" outline="0" axis="axisRow" fieldPosition="1"/>
    </format>
    <format dxfId="455">
      <pivotArea field="4" type="button" dataOnly="0" labelOnly="1" outline="0" axis="axisRow" fieldPosition="2"/>
    </format>
    <format dxfId="454">
      <pivotArea field="6" type="button" dataOnly="0" labelOnly="1" outline="0" axis="axisRow" fieldPosition="4"/>
    </format>
    <format dxfId="453">
      <pivotArea field="7" type="button" dataOnly="0" labelOnly="1" outline="0" axis="axisRow" fieldPosition="5"/>
    </format>
    <format dxfId="452">
      <pivotArea field="8" type="button" dataOnly="0" labelOnly="1" outline="0" axis="axisRow" fieldPosition="6"/>
    </format>
    <format dxfId="451">
      <pivotArea field="10" type="button" dataOnly="0" labelOnly="1" outline="0" axis="axisRow" fieldPosition="7"/>
    </format>
    <format dxfId="450">
      <pivotArea field="12" type="button" dataOnly="0" labelOnly="1" outline="0" axis="axisRow" fieldPosition="3"/>
    </format>
    <format dxfId="449">
      <pivotArea dataOnly="0" labelOnly="1" outline="0" fieldPosition="0">
        <references count="1">
          <reference field="5" count="0"/>
        </references>
      </pivotArea>
    </format>
    <format dxfId="448">
      <pivotArea field="5" type="button" dataOnly="0" labelOnly="1" outline="0" axis="axisCol" fieldPosition="0"/>
    </format>
    <format dxfId="447">
      <pivotArea type="topRight" dataOnly="0" labelOnly="1" outline="0" fieldPosition="0"/>
    </format>
    <format dxfId="446">
      <pivotArea field="5" type="button" dataOnly="0" labelOnly="1" outline="0" axis="axisCol" fieldPosition="0"/>
    </format>
    <format dxfId="445">
      <pivotArea type="topRight" dataOnly="0" labelOnly="1" outline="0" fieldPosition="0"/>
    </format>
    <format dxfId="444">
      <pivotArea field="5" type="button" dataOnly="0" labelOnly="1" outline="0" axis="axisCol" fieldPosition="0"/>
    </format>
    <format dxfId="443">
      <pivotArea type="topRight" dataOnly="0" labelOnly="1" outline="0" fieldPosition="0"/>
    </format>
    <format dxfId="442">
      <pivotArea field="5" type="button" dataOnly="0" labelOnly="1" outline="0" axis="axisCol" fieldPosition="0"/>
    </format>
    <format dxfId="441">
      <pivotArea type="topRight" dataOnly="0" labelOnly="1" outline="0" fieldPosition="0"/>
    </format>
    <format dxfId="440">
      <pivotArea field="2" type="button" dataOnly="0" labelOnly="1" outline="0" axis="axisRow" fieldPosition="0"/>
    </format>
    <format dxfId="439">
      <pivotArea field="3" type="button" dataOnly="0" labelOnly="1" outline="0" axis="axisRow" fieldPosition="1"/>
    </format>
    <format dxfId="438">
      <pivotArea field="4" type="button" dataOnly="0" labelOnly="1" outline="0" axis="axisRow" fieldPosition="2"/>
    </format>
    <format dxfId="437">
      <pivotArea field="6" type="button" dataOnly="0" labelOnly="1" outline="0" axis="axisRow" fieldPosition="4"/>
    </format>
    <format dxfId="436">
      <pivotArea field="7" type="button" dataOnly="0" labelOnly="1" outline="0" axis="axisRow" fieldPosition="5"/>
    </format>
    <format dxfId="435">
      <pivotArea field="8" type="button" dataOnly="0" labelOnly="1" outline="0" axis="axisRow" fieldPosition="6"/>
    </format>
    <format dxfId="434">
      <pivotArea field="10" type="button" dataOnly="0" labelOnly="1" outline="0" axis="axisRow" fieldPosition="7"/>
    </format>
    <format dxfId="433">
      <pivotArea field="12" type="button" dataOnly="0" labelOnly="1" outline="0" axis="axisRow" fieldPosition="3"/>
    </format>
    <format dxfId="432">
      <pivotArea dataOnly="0" labelOnly="1" outline="0" fieldPosition="0">
        <references count="1">
          <reference field="5" count="0"/>
        </references>
      </pivotArea>
    </format>
    <format dxfId="431">
      <pivotArea outline="0" collapsedLevelsAreSubtotals="1" fieldPosition="0"/>
    </format>
    <format dxfId="430">
      <pivotArea outline="0" collapsedLevelsAreSubtotals="1" fieldPosition="0"/>
    </format>
    <format dxfId="429">
      <pivotArea dataOnly="0" labelOnly="1" outline="0" fieldPosition="0">
        <references count="8">
          <reference field="2" count="1" selected="0">
            <x v="42"/>
          </reference>
          <reference field="3" count="1" selected="0">
            <x v="12"/>
          </reference>
          <reference field="4" count="1" selected="0">
            <x v="4"/>
          </reference>
          <reference field="6" count="1" selected="0">
            <x v="2"/>
          </reference>
          <reference field="7" count="1" selected="0">
            <x v="1"/>
          </reference>
          <reference field="8" count="1" selected="0">
            <x v="6"/>
          </reference>
          <reference field="10" count="1" selected="0">
            <x v="2"/>
          </reference>
          <reference field="12" count="1">
            <x v="0"/>
          </reference>
        </references>
      </pivotArea>
    </format>
    <format dxfId="428">
      <pivotArea dataOnly="0" labelOnly="1" outline="0" fieldPosition="0">
        <references count="8">
          <reference field="2" count="1" selected="0">
            <x v="64"/>
          </reference>
          <reference field="3" count="1" selected="0">
            <x v="23"/>
          </reference>
          <reference field="4" count="1" selected="0">
            <x v="4"/>
          </reference>
          <reference field="6" count="1" selected="0">
            <x v="2"/>
          </reference>
          <reference field="7" count="1" selected="0">
            <x v="1"/>
          </reference>
          <reference field="8" count="1" selected="0">
            <x v="6"/>
          </reference>
          <reference field="10" count="1" selected="0">
            <x v="0"/>
          </reference>
          <reference field="12" count="1">
            <x v="0"/>
          </reference>
        </references>
      </pivotArea>
    </format>
    <format dxfId="427">
      <pivotArea dataOnly="0" labelOnly="1" outline="0" fieldPosition="0">
        <references count="1">
          <reference field="2" count="10">
            <x v="64"/>
            <x v="66"/>
            <x v="72"/>
            <x v="77"/>
            <x v="79"/>
            <x v="89"/>
            <x v="93"/>
            <x v="105"/>
            <x v="106"/>
            <x v="116"/>
          </reference>
        </references>
      </pivotArea>
    </format>
    <format dxfId="426">
      <pivotArea dataOnly="0" labelOnly="1" outline="0" fieldPosition="0">
        <references count="2">
          <reference field="2" count="1" selected="0">
            <x v="13"/>
          </reference>
          <reference field="3" count="3">
            <x v="25"/>
            <x v="27"/>
            <x v="47"/>
          </reference>
        </references>
      </pivotArea>
    </format>
    <format dxfId="425">
      <pivotArea dataOnly="0" labelOnly="1" outline="0" fieldPosition="0">
        <references count="2">
          <reference field="2" count="1" selected="0">
            <x v="34"/>
          </reference>
          <reference field="3" count="2">
            <x v="22"/>
            <x v="30"/>
          </reference>
        </references>
      </pivotArea>
    </format>
    <format dxfId="424">
      <pivotArea dataOnly="0" labelOnly="1" outline="0" fieldPosition="0">
        <references count="2">
          <reference field="2" count="1" selected="0">
            <x v="64"/>
          </reference>
          <reference field="3" count="4">
            <x v="20"/>
            <x v="21"/>
            <x v="23"/>
            <x v="29"/>
          </reference>
        </references>
      </pivotArea>
    </format>
    <format dxfId="423">
      <pivotArea dataOnly="0" labelOnly="1" outline="0" fieldPosition="0">
        <references count="2">
          <reference field="2" count="1" selected="0">
            <x v="64"/>
          </reference>
          <reference field="3" count="5">
            <x v="36"/>
            <x v="38"/>
            <x v="42"/>
            <x v="44"/>
            <x v="45"/>
          </reference>
        </references>
      </pivotArea>
    </format>
    <format dxfId="422">
      <pivotArea dataOnly="0" labelOnly="1" outline="0" fieldPosition="0">
        <references count="3">
          <reference field="2" count="1" selected="0">
            <x v="42"/>
          </reference>
          <reference field="3" count="1" selected="0">
            <x v="12"/>
          </reference>
          <reference field="4" count="1">
            <x v="4"/>
          </reference>
        </references>
      </pivotArea>
    </format>
    <format dxfId="421">
      <pivotArea dataOnly="0" labelOnly="1" outline="0" fieldPosition="0">
        <references count="4">
          <reference field="2" count="1" selected="0">
            <x v="13"/>
          </reference>
          <reference field="3" count="1" selected="0">
            <x v="25"/>
          </reference>
          <reference field="4" count="1" selected="0">
            <x v="3"/>
          </reference>
          <reference field="6" count="1">
            <x v="6"/>
          </reference>
        </references>
      </pivotArea>
    </format>
    <format dxfId="420">
      <pivotArea dataOnly="0" labelOnly="1" outline="0" fieldPosition="0">
        <references count="4">
          <reference field="2" count="1" selected="0">
            <x v="13"/>
          </reference>
          <reference field="3" count="1" selected="0">
            <x v="27"/>
          </reference>
          <reference field="4" count="1" selected="0">
            <x v="3"/>
          </reference>
          <reference field="6" count="1">
            <x v="6"/>
          </reference>
        </references>
      </pivotArea>
    </format>
    <format dxfId="419">
      <pivotArea dataOnly="0" labelOnly="1" outline="0" fieldPosition="0">
        <references count="4">
          <reference field="2" count="1" selected="0">
            <x v="13"/>
          </reference>
          <reference field="3" count="1" selected="0">
            <x v="47"/>
          </reference>
          <reference field="4" count="1" selected="0">
            <x v="3"/>
          </reference>
          <reference field="6" count="1">
            <x v="6"/>
          </reference>
        </references>
      </pivotArea>
    </format>
    <format dxfId="418">
      <pivotArea dataOnly="0" labelOnly="1" outline="0" fieldPosition="0">
        <references count="4">
          <reference field="2" count="1" selected="0">
            <x v="37"/>
          </reference>
          <reference field="3" count="1" selected="0">
            <x v="9"/>
          </reference>
          <reference field="4" count="1" selected="0">
            <x v="2"/>
          </reference>
          <reference field="6" count="2">
            <x v="2"/>
            <x v="7"/>
          </reference>
        </references>
      </pivotArea>
    </format>
    <format dxfId="417">
      <pivotArea dataOnly="0" labelOnly="1" outline="0" fieldPosition="0">
        <references count="4">
          <reference field="2" count="1" selected="0">
            <x v="42"/>
          </reference>
          <reference field="3" count="1" selected="0">
            <x v="12"/>
          </reference>
          <reference field="4" count="1" selected="0">
            <x v="4"/>
          </reference>
          <reference field="6" count="1">
            <x v="2"/>
          </reference>
        </references>
      </pivotArea>
    </format>
    <format dxfId="416">
      <pivotArea dataOnly="0" labelOnly="1" outline="0" fieldPosition="0">
        <references count="4">
          <reference field="2" count="1" selected="0">
            <x v="64"/>
          </reference>
          <reference field="3" count="1" selected="0">
            <x v="23"/>
          </reference>
          <reference field="4" count="1" selected="0">
            <x v="4"/>
          </reference>
          <reference field="6" count="1">
            <x v="2"/>
          </reference>
        </references>
      </pivotArea>
    </format>
    <format dxfId="415">
      <pivotArea dataOnly="0" labelOnly="1" outline="0" fieldPosition="0">
        <references count="4">
          <reference field="2" count="1" selected="0">
            <x v="77"/>
          </reference>
          <reference field="3" count="1" selected="0">
            <x v="8"/>
          </reference>
          <reference field="4" count="1" selected="0">
            <x v="2"/>
          </reference>
          <reference field="6" count="2">
            <x v="2"/>
            <x v="7"/>
          </reference>
        </references>
      </pivotArea>
    </format>
    <format dxfId="414">
      <pivotArea dataOnly="0" labelOnly="1" outline="0" fieldPosition="0">
        <references count="4">
          <reference field="2" count="1" selected="0">
            <x v="79"/>
          </reference>
          <reference field="3" count="1" selected="0">
            <x v="26"/>
          </reference>
          <reference field="4" count="1" selected="0">
            <x v="3"/>
          </reference>
          <reference field="6" count="1">
            <x v="6"/>
          </reference>
        </references>
      </pivotArea>
    </format>
    <format dxfId="413">
      <pivotArea dataOnly="0" labelOnly="1" outline="0" fieldPosition="0">
        <references count="4">
          <reference field="2" count="1" selected="0">
            <x v="79"/>
          </reference>
          <reference field="3" count="1" selected="0">
            <x v="28"/>
          </reference>
          <reference field="4" count="1" selected="0">
            <x v="3"/>
          </reference>
          <reference field="6" count="1">
            <x v="6"/>
          </reference>
        </references>
      </pivotArea>
    </format>
    <format dxfId="412">
      <pivotArea dataOnly="0" labelOnly="1" outline="0" fieldPosition="0">
        <references count="4">
          <reference field="2" count="1" selected="0">
            <x v="79"/>
          </reference>
          <reference field="3" count="1" selected="0">
            <x v="48"/>
          </reference>
          <reference field="4" count="1" selected="0">
            <x v="3"/>
          </reference>
          <reference field="6" count="1">
            <x v="6"/>
          </reference>
        </references>
      </pivotArea>
    </format>
    <format dxfId="411">
      <pivotArea dataOnly="0" labelOnly="1" outline="0" fieldPosition="0">
        <references count="4">
          <reference field="2" count="1" selected="0">
            <x v="93"/>
          </reference>
          <reference field="3" count="1" selected="0">
            <x v="41"/>
          </reference>
          <reference field="4" count="1" selected="0">
            <x v="4"/>
          </reference>
          <reference field="6" count="1">
            <x v="2"/>
          </reference>
        </references>
      </pivotArea>
    </format>
    <format dxfId="410">
      <pivotArea dataOnly="0" labelOnly="1" outline="0" fieldPosition="0">
        <references count="4">
          <reference field="2" count="1" selected="0">
            <x v="105"/>
          </reference>
          <reference field="3" count="1" selected="0">
            <x v="34"/>
          </reference>
          <reference field="4" count="1" selected="0">
            <x v="2"/>
          </reference>
          <reference field="6" count="2">
            <x v="2"/>
            <x v="7"/>
          </reference>
        </references>
      </pivotArea>
    </format>
    <format dxfId="409">
      <pivotArea dataOnly="0" labelOnly="1" outline="0" fieldPosition="0">
        <references count="4">
          <reference field="2" count="1" selected="0">
            <x v="106"/>
          </reference>
          <reference field="3" count="1" selected="0">
            <x v="35"/>
          </reference>
          <reference field="4" count="1" selected="0">
            <x v="0"/>
          </reference>
          <reference field="6" count="2">
            <x v="4"/>
            <x v="5"/>
          </reference>
        </references>
      </pivotArea>
    </format>
    <format dxfId="408">
      <pivotArea dataOnly="0" labelOnly="1" outline="0" fieldPosition="0">
        <references count="4">
          <reference field="2" count="1" selected="0">
            <x v="127"/>
          </reference>
          <reference field="3" count="1" selected="0">
            <x v="24"/>
          </reference>
          <reference field="4" count="1" selected="0">
            <x v="0"/>
          </reference>
          <reference field="6" count="2">
            <x v="4"/>
            <x v="5"/>
          </reference>
        </references>
      </pivotArea>
    </format>
    <format dxfId="407">
      <pivotArea dataOnly="0" labelOnly="1" outline="0" fieldPosition="0">
        <references count="5">
          <reference field="2" count="1" selected="0">
            <x v="13"/>
          </reference>
          <reference field="3" count="1" selected="0">
            <x v="25"/>
          </reference>
          <reference field="4" count="1" selected="0">
            <x v="3"/>
          </reference>
          <reference field="6" count="1" selected="0">
            <x v="6"/>
          </reference>
          <reference field="7" count="1">
            <x v="4"/>
          </reference>
        </references>
      </pivotArea>
    </format>
    <format dxfId="406">
      <pivotArea dataOnly="0" labelOnly="1" outline="0" fieldPosition="0">
        <references count="5">
          <reference field="2" count="1" selected="0">
            <x v="13"/>
          </reference>
          <reference field="3" count="1" selected="0">
            <x v="27"/>
          </reference>
          <reference field="4" count="1" selected="0">
            <x v="3"/>
          </reference>
          <reference field="6" count="1" selected="0">
            <x v="6"/>
          </reference>
          <reference field="7" count="1">
            <x v="4"/>
          </reference>
        </references>
      </pivotArea>
    </format>
    <format dxfId="405">
      <pivotArea dataOnly="0" labelOnly="1" outline="0" fieldPosition="0">
        <references count="5">
          <reference field="2" count="1" selected="0">
            <x v="13"/>
          </reference>
          <reference field="3" count="1" selected="0">
            <x v="47"/>
          </reference>
          <reference field="4" count="1" selected="0">
            <x v="3"/>
          </reference>
          <reference field="6" count="1" selected="0">
            <x v="6"/>
          </reference>
          <reference field="7" count="1">
            <x v="4"/>
          </reference>
        </references>
      </pivotArea>
    </format>
    <format dxfId="404">
      <pivotArea dataOnly="0" labelOnly="1" outline="0" fieldPosition="0">
        <references count="5">
          <reference field="2" count="1" selected="0">
            <x v="42"/>
          </reference>
          <reference field="3" count="1" selected="0">
            <x v="12"/>
          </reference>
          <reference field="4" count="1" selected="0">
            <x v="4"/>
          </reference>
          <reference field="6" count="1" selected="0">
            <x v="2"/>
          </reference>
          <reference field="7" count="1">
            <x v="1"/>
          </reference>
        </references>
      </pivotArea>
    </format>
    <format dxfId="403">
      <pivotArea dataOnly="0" labelOnly="1" outline="0" fieldPosition="0">
        <references count="5">
          <reference field="2" count="1" selected="0">
            <x v="79"/>
          </reference>
          <reference field="3" count="1" selected="0">
            <x v="26"/>
          </reference>
          <reference field="4" count="1" selected="0">
            <x v="3"/>
          </reference>
          <reference field="6" count="1" selected="0">
            <x v="6"/>
          </reference>
          <reference field="7" count="1">
            <x v="4"/>
          </reference>
        </references>
      </pivotArea>
    </format>
    <format dxfId="402">
      <pivotArea dataOnly="0" labelOnly="1" outline="0" fieldPosition="0">
        <references count="5">
          <reference field="2" count="1" selected="0">
            <x v="79"/>
          </reference>
          <reference field="3" count="1" selected="0">
            <x v="28"/>
          </reference>
          <reference field="4" count="1" selected="0">
            <x v="3"/>
          </reference>
          <reference field="6" count="1" selected="0">
            <x v="6"/>
          </reference>
          <reference field="7" count="1">
            <x v="4"/>
          </reference>
        </references>
      </pivotArea>
    </format>
    <format dxfId="401">
      <pivotArea dataOnly="0" labelOnly="1" outline="0" fieldPosition="0">
        <references count="5">
          <reference field="2" count="1" selected="0">
            <x v="79"/>
          </reference>
          <reference field="3" count="1" selected="0">
            <x v="48"/>
          </reference>
          <reference field="4" count="1" selected="0">
            <x v="3"/>
          </reference>
          <reference field="6" count="1" selected="0">
            <x v="6"/>
          </reference>
          <reference field="7" count="1">
            <x v="4"/>
          </reference>
        </references>
      </pivotArea>
    </format>
    <format dxfId="400">
      <pivotArea dataOnly="0" labelOnly="1" outline="0" fieldPosition="0">
        <references count="5">
          <reference field="2" count="1" selected="0">
            <x v="93"/>
          </reference>
          <reference field="3" count="1" selected="0">
            <x v="41"/>
          </reference>
          <reference field="4" count="1" selected="0">
            <x v="4"/>
          </reference>
          <reference field="6" count="1" selected="0">
            <x v="2"/>
          </reference>
          <reference field="7" count="1">
            <x v="1"/>
          </reference>
        </references>
      </pivotArea>
    </format>
    <format dxfId="399">
      <pivotArea dataOnly="0" labelOnly="1" outline="0" fieldPosition="0">
        <references count="5">
          <reference field="2" count="1" selected="0">
            <x v="127"/>
          </reference>
          <reference field="3" count="1" selected="0">
            <x v="24"/>
          </reference>
          <reference field="4" count="1" selected="0">
            <x v="0"/>
          </reference>
          <reference field="6" count="1" selected="0">
            <x v="4"/>
          </reference>
          <reference field="7" count="1">
            <x v="4"/>
          </reference>
        </references>
      </pivotArea>
    </format>
    <format dxfId="398">
      <pivotArea dataOnly="0" labelOnly="1" outline="0" fieldPosition="0">
        <references count="6">
          <reference field="2" count="1" selected="0">
            <x v="37"/>
          </reference>
          <reference field="3" count="1" selected="0">
            <x v="9"/>
          </reference>
          <reference field="4" count="1" selected="0">
            <x v="2"/>
          </reference>
          <reference field="6" count="1" selected="0">
            <x v="2"/>
          </reference>
          <reference field="7" count="1" selected="0">
            <x v="1"/>
          </reference>
          <reference field="8" count="3">
            <x v="0"/>
            <x v="1"/>
            <x v="5"/>
          </reference>
        </references>
      </pivotArea>
    </format>
    <format dxfId="397">
      <pivotArea dataOnly="0" labelOnly="1" outline="0" fieldPosition="0">
        <references count="6">
          <reference field="2" count="1" selected="0">
            <x v="37"/>
          </reference>
          <reference field="3" count="1" selected="0">
            <x v="9"/>
          </reference>
          <reference field="4" count="1" selected="0">
            <x v="2"/>
          </reference>
          <reference field="6" count="1" selected="0">
            <x v="7"/>
          </reference>
          <reference field="7" count="1" selected="0">
            <x v="1"/>
          </reference>
          <reference field="8" count="3">
            <x v="0"/>
            <x v="1"/>
            <x v="5"/>
          </reference>
        </references>
      </pivotArea>
    </format>
    <format dxfId="396">
      <pivotArea dataOnly="0" labelOnly="1" outline="0" fieldPosition="0">
        <references count="6">
          <reference field="2" count="1" selected="0">
            <x v="77"/>
          </reference>
          <reference field="3" count="1" selected="0">
            <x v="8"/>
          </reference>
          <reference field="4" count="1" selected="0">
            <x v="2"/>
          </reference>
          <reference field="6" count="1" selected="0">
            <x v="2"/>
          </reference>
          <reference field="7" count="1" selected="0">
            <x v="1"/>
          </reference>
          <reference field="8" count="3">
            <x v="0"/>
            <x v="1"/>
            <x v="5"/>
          </reference>
        </references>
      </pivotArea>
    </format>
    <format dxfId="395">
      <pivotArea dataOnly="0" labelOnly="1" outline="0" fieldPosition="0">
        <references count="6">
          <reference field="2" count="1" selected="0">
            <x v="77"/>
          </reference>
          <reference field="3" count="1" selected="0">
            <x v="8"/>
          </reference>
          <reference field="4" count="1" selected="0">
            <x v="2"/>
          </reference>
          <reference field="6" count="1" selected="0">
            <x v="7"/>
          </reference>
          <reference field="7" count="1" selected="0">
            <x v="1"/>
          </reference>
          <reference field="8" count="3">
            <x v="0"/>
            <x v="1"/>
            <x v="5"/>
          </reference>
        </references>
      </pivotArea>
    </format>
    <format dxfId="394">
      <pivotArea dataOnly="0" labelOnly="1" outline="0" fieldPosition="0">
        <references count="6">
          <reference field="2" count="1" selected="0">
            <x v="79"/>
          </reference>
          <reference field="3" count="1" selected="0">
            <x v="48"/>
          </reference>
          <reference field="4" count="1" selected="0">
            <x v="3"/>
          </reference>
          <reference field="6" count="1" selected="0">
            <x v="6"/>
          </reference>
          <reference field="7" count="1" selected="0">
            <x v="4"/>
          </reference>
          <reference field="8" count="1">
            <x v="6"/>
          </reference>
        </references>
      </pivotArea>
    </format>
    <format dxfId="393">
      <pivotArea dataOnly="0" labelOnly="1" outline="0" fieldPosition="0">
        <references count="6">
          <reference field="2" count="1" selected="0">
            <x v="105"/>
          </reference>
          <reference field="3" count="1" selected="0">
            <x v="34"/>
          </reference>
          <reference field="4" count="1" selected="0">
            <x v="2"/>
          </reference>
          <reference field="6" count="1" selected="0">
            <x v="2"/>
          </reference>
          <reference field="7" count="1" selected="0">
            <x v="1"/>
          </reference>
          <reference field="8" count="2">
            <x v="0"/>
            <x v="1"/>
          </reference>
        </references>
      </pivotArea>
    </format>
    <format dxfId="392">
      <pivotArea dataOnly="0" labelOnly="1" outline="0" fieldPosition="0">
        <references count="6">
          <reference field="2" count="1" selected="0">
            <x v="105"/>
          </reference>
          <reference field="3" count="1" selected="0">
            <x v="34"/>
          </reference>
          <reference field="4" count="1" selected="0">
            <x v="2"/>
          </reference>
          <reference field="6" count="1" selected="0">
            <x v="7"/>
          </reference>
          <reference field="7" count="1" selected="0">
            <x v="1"/>
          </reference>
          <reference field="8" count="2">
            <x v="0"/>
            <x v="1"/>
          </reference>
        </references>
      </pivotArea>
    </format>
    <format dxfId="391">
      <pivotArea dataOnly="0" labelOnly="1" outline="0" fieldPosition="0">
        <references count="6">
          <reference field="2" count="1" selected="0">
            <x v="127"/>
          </reference>
          <reference field="3" count="1" selected="0">
            <x v="24"/>
          </reference>
          <reference field="4" count="1" selected="0">
            <x v="0"/>
          </reference>
          <reference field="6" count="1" selected="0">
            <x v="4"/>
          </reference>
          <reference field="7" count="1" selected="0">
            <x v="4"/>
          </reference>
          <reference field="8" count="1">
            <x v="4"/>
          </reference>
        </references>
      </pivotArea>
    </format>
    <format dxfId="390">
      <pivotArea dataOnly="0" labelOnly="1" outline="0" fieldPosition="0">
        <references count="6">
          <reference field="2" count="1" selected="0">
            <x v="127"/>
          </reference>
          <reference field="3" count="1" selected="0">
            <x v="24"/>
          </reference>
          <reference field="4" count="1" selected="0">
            <x v="0"/>
          </reference>
          <reference field="6" count="1" selected="0">
            <x v="5"/>
          </reference>
          <reference field="7" count="1" selected="0">
            <x v="4"/>
          </reference>
          <reference field="8" count="1">
            <x v="3"/>
          </reference>
        </references>
      </pivotArea>
    </format>
    <format dxfId="389">
      <pivotArea dataOnly="0" labelOnly="1" outline="0" fieldPosition="0">
        <references count="7">
          <reference field="2" count="1" selected="0">
            <x v="13"/>
          </reference>
          <reference field="3" count="1" selected="0">
            <x v="25"/>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388">
      <pivotArea dataOnly="0" labelOnly="1" outline="0" fieldPosition="0">
        <references count="7">
          <reference field="2" count="1" selected="0">
            <x v="13"/>
          </reference>
          <reference field="3" count="1" selected="0">
            <x v="27"/>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387">
      <pivotArea dataOnly="0" labelOnly="1" outline="0" fieldPosition="0">
        <references count="7">
          <reference field="2" count="1" selected="0">
            <x v="13"/>
          </reference>
          <reference field="3" count="1" selected="0">
            <x v="47"/>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386">
      <pivotArea dataOnly="0" labelOnly="1" outline="0" fieldPosition="0">
        <references count="7">
          <reference field="2" count="1" selected="0">
            <x v="42"/>
          </reference>
          <reference field="3" count="1" selected="0">
            <x v="12"/>
          </reference>
          <reference field="4" count="1" selected="0">
            <x v="4"/>
          </reference>
          <reference field="6" count="1" selected="0">
            <x v="2"/>
          </reference>
          <reference field="7" count="1" selected="0">
            <x v="1"/>
          </reference>
          <reference field="8" count="1" selected="0">
            <x v="6"/>
          </reference>
          <reference field="10" count="1">
            <x v="2"/>
          </reference>
        </references>
      </pivotArea>
    </format>
    <format dxfId="385">
      <pivotArea dataOnly="0" labelOnly="1" outline="0" fieldPosition="0">
        <references count="7">
          <reference field="2" count="1" selected="0">
            <x v="64"/>
          </reference>
          <reference field="3" count="1" selected="0">
            <x v="23"/>
          </reference>
          <reference field="4" count="1" selected="0">
            <x v="4"/>
          </reference>
          <reference field="6" count="1" selected="0">
            <x v="2"/>
          </reference>
          <reference field="7" count="1" selected="0">
            <x v="1"/>
          </reference>
          <reference field="8" count="1" selected="0">
            <x v="6"/>
          </reference>
          <reference field="10" count="1">
            <x v="0"/>
          </reference>
        </references>
      </pivotArea>
    </format>
    <format dxfId="384">
      <pivotArea dataOnly="0" labelOnly="1" outline="0" fieldPosition="0">
        <references count="7">
          <reference field="2" count="1" selected="0">
            <x v="79"/>
          </reference>
          <reference field="3" count="1" selected="0">
            <x v="26"/>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383">
      <pivotArea dataOnly="0" labelOnly="1" outline="0" fieldPosition="0">
        <references count="7">
          <reference field="2" count="1" selected="0">
            <x v="79"/>
          </reference>
          <reference field="3" count="1" selected="0">
            <x v="28"/>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382">
      <pivotArea dataOnly="0" labelOnly="1" outline="0" fieldPosition="0">
        <references count="7">
          <reference field="2" count="1" selected="0">
            <x v="79"/>
          </reference>
          <reference field="3" count="1" selected="0">
            <x v="48"/>
          </reference>
          <reference field="4" count="1" selected="0">
            <x v="3"/>
          </reference>
          <reference field="6" count="1" selected="0">
            <x v="6"/>
          </reference>
          <reference field="7" count="1" selected="0">
            <x v="4"/>
          </reference>
          <reference field="8" count="1" selected="0">
            <x v="6"/>
          </reference>
          <reference field="10" count="1">
            <x v="7"/>
          </reference>
        </references>
      </pivotArea>
    </format>
    <format dxfId="381">
      <pivotArea dataOnly="0" labelOnly="1" outline="0" fieldPosition="0">
        <references count="7">
          <reference field="2" count="1" selected="0">
            <x v="127"/>
          </reference>
          <reference field="3" count="1" selected="0">
            <x v="24"/>
          </reference>
          <reference field="4" count="1" selected="0">
            <x v="0"/>
          </reference>
          <reference field="6" count="1" selected="0">
            <x v="4"/>
          </reference>
          <reference field="7" count="1" selected="0">
            <x v="4"/>
          </reference>
          <reference field="8" count="1" selected="0">
            <x v="4"/>
          </reference>
          <reference field="10" count="1">
            <x v="6"/>
          </reference>
        </references>
      </pivotArea>
    </format>
    <format dxfId="380">
      <pivotArea outline="0" collapsedLevelsAreSubtotals="1" fieldPosition="0"/>
    </format>
    <format dxfId="379">
      <pivotArea dataOnly="0" labelOnly="1" outline="0" fieldPosition="0">
        <references count="1">
          <reference field="2" count="10">
            <x v="64"/>
            <x v="66"/>
            <x v="72"/>
            <x v="77"/>
            <x v="79"/>
            <x v="89"/>
            <x v="93"/>
            <x v="105"/>
            <x v="106"/>
            <x v="116"/>
          </reference>
        </references>
      </pivotArea>
    </format>
    <format dxfId="378">
      <pivotArea dataOnly="0" labelOnly="1" outline="0" fieldPosition="0">
        <references count="2">
          <reference field="2" count="1" selected="0">
            <x v="13"/>
          </reference>
          <reference field="3" count="3">
            <x v="25"/>
            <x v="27"/>
            <x v="47"/>
          </reference>
        </references>
      </pivotArea>
    </format>
    <format dxfId="377">
      <pivotArea dataOnly="0" labelOnly="1" outline="0" fieldPosition="0">
        <references count="2">
          <reference field="2" count="1" selected="0">
            <x v="34"/>
          </reference>
          <reference field="3" count="2">
            <x v="22"/>
            <x v="30"/>
          </reference>
        </references>
      </pivotArea>
    </format>
    <format dxfId="376">
      <pivotArea dataOnly="0" labelOnly="1" outline="0" fieldPosition="0">
        <references count="2">
          <reference field="2" count="1" selected="0">
            <x v="64"/>
          </reference>
          <reference field="3" count="4">
            <x v="20"/>
            <x v="21"/>
            <x v="23"/>
            <x v="29"/>
          </reference>
        </references>
      </pivotArea>
    </format>
    <format dxfId="375">
      <pivotArea dataOnly="0" labelOnly="1" outline="0" fieldPosition="0">
        <references count="2">
          <reference field="2" count="1" selected="0">
            <x v="64"/>
          </reference>
          <reference field="3" count="5">
            <x v="36"/>
            <x v="38"/>
            <x v="42"/>
            <x v="44"/>
            <x v="45"/>
          </reference>
        </references>
      </pivotArea>
    </format>
    <format dxfId="374">
      <pivotArea dataOnly="0" labelOnly="1" outline="0" fieldPosition="0">
        <references count="3">
          <reference field="2" count="1" selected="0">
            <x v="42"/>
          </reference>
          <reference field="3" count="1" selected="0">
            <x v="12"/>
          </reference>
          <reference field="4" count="1">
            <x v="4"/>
          </reference>
        </references>
      </pivotArea>
    </format>
    <format dxfId="373">
      <pivotArea dataOnly="0" labelOnly="1" outline="0" fieldPosition="0">
        <references count="4">
          <reference field="2" count="1" selected="0">
            <x v="42"/>
          </reference>
          <reference field="3" count="1" selected="0">
            <x v="12"/>
          </reference>
          <reference field="4" count="1" selected="0">
            <x v="4"/>
          </reference>
          <reference field="12" count="1">
            <x v="0"/>
          </reference>
        </references>
      </pivotArea>
    </format>
    <format dxfId="372">
      <pivotArea dataOnly="0" labelOnly="1" outline="0" fieldPosition="0">
        <references count="4">
          <reference field="2" count="1" selected="0">
            <x v="64"/>
          </reference>
          <reference field="3" count="1" selected="0">
            <x v="23"/>
          </reference>
          <reference field="4" count="1" selected="0">
            <x v="4"/>
          </reference>
          <reference field="12" count="1">
            <x v="0"/>
          </reference>
        </references>
      </pivotArea>
    </format>
    <format dxfId="371">
      <pivotArea dataOnly="0" labelOnly="1" outline="0" fieldPosition="0">
        <references count="4">
          <reference field="2" count="1" selected="0">
            <x v="93"/>
          </reference>
          <reference field="3" count="1" selected="0">
            <x v="41"/>
          </reference>
          <reference field="4" count="1" selected="0">
            <x v="4"/>
          </reference>
          <reference field="12" count="1">
            <x v="0"/>
          </reference>
        </references>
      </pivotArea>
    </format>
    <format dxfId="370">
      <pivotArea dataOnly="0" labelOnly="1" outline="0" fieldPosition="0">
        <references count="5">
          <reference field="2" count="1" selected="0">
            <x v="42"/>
          </reference>
          <reference field="3" count="1" selected="0">
            <x v="12"/>
          </reference>
          <reference field="4" count="1" selected="0">
            <x v="4"/>
          </reference>
          <reference field="6" count="1">
            <x v="2"/>
          </reference>
          <reference field="12" count="1" selected="0">
            <x v="0"/>
          </reference>
        </references>
      </pivotArea>
    </format>
    <format dxfId="369">
      <pivotArea dataOnly="0" labelOnly="1" outline="0" fieldPosition="0">
        <references count="5">
          <reference field="2" count="1" selected="0">
            <x v="64"/>
          </reference>
          <reference field="3" count="1" selected="0">
            <x v="23"/>
          </reference>
          <reference field="4" count="1" selected="0">
            <x v="4"/>
          </reference>
          <reference field="6" count="1">
            <x v="2"/>
          </reference>
          <reference field="12" count="1" selected="0">
            <x v="0"/>
          </reference>
        </references>
      </pivotArea>
    </format>
    <format dxfId="368">
      <pivotArea dataOnly="0" labelOnly="1" outline="0" fieldPosition="0">
        <references count="5">
          <reference field="2" count="1" selected="0">
            <x v="93"/>
          </reference>
          <reference field="3" count="1" selected="0">
            <x v="41"/>
          </reference>
          <reference field="4" count="1" selected="0">
            <x v="4"/>
          </reference>
          <reference field="6" count="1">
            <x v="2"/>
          </reference>
          <reference field="12" count="1" selected="0">
            <x v="0"/>
          </reference>
        </references>
      </pivotArea>
    </format>
    <format dxfId="367">
      <pivotArea dataOnly="0" labelOnly="1" outline="0" fieldPosition="0">
        <references count="6">
          <reference field="2" count="1" selected="0">
            <x v="42"/>
          </reference>
          <reference field="3" count="1" selected="0">
            <x v="12"/>
          </reference>
          <reference field="4" count="1" selected="0">
            <x v="4"/>
          </reference>
          <reference field="6" count="1" selected="0">
            <x v="2"/>
          </reference>
          <reference field="7" count="1">
            <x v="1"/>
          </reference>
          <reference field="12" count="1" selected="0">
            <x v="0"/>
          </reference>
        </references>
      </pivotArea>
    </format>
    <format dxfId="366">
      <pivotArea dataOnly="0" labelOnly="1" outline="0" fieldPosition="0">
        <references count="6">
          <reference field="2" count="1" selected="0">
            <x v="93"/>
          </reference>
          <reference field="3" count="1" selected="0">
            <x v="41"/>
          </reference>
          <reference field="4" count="1" selected="0">
            <x v="4"/>
          </reference>
          <reference field="6" count="1" selected="0">
            <x v="2"/>
          </reference>
          <reference field="7" count="1">
            <x v="1"/>
          </reference>
          <reference field="12" count="1" selected="0">
            <x v="0"/>
          </reference>
        </references>
      </pivotArea>
    </format>
    <format dxfId="365">
      <pivotArea dataOnly="0" labelOnly="1" outline="0" fieldPosition="0">
        <references count="8">
          <reference field="2" count="1" selected="0">
            <x v="42"/>
          </reference>
          <reference field="3" count="1" selected="0">
            <x v="12"/>
          </reference>
          <reference field="4" count="1" selected="0">
            <x v="4"/>
          </reference>
          <reference field="6" count="1" selected="0">
            <x v="2"/>
          </reference>
          <reference field="7" count="1" selected="0">
            <x v="1"/>
          </reference>
          <reference field="8" count="1" selected="0">
            <x v="6"/>
          </reference>
          <reference field="10" count="1">
            <x v="2"/>
          </reference>
          <reference field="12" count="1" selected="0">
            <x v="0"/>
          </reference>
        </references>
      </pivotArea>
    </format>
    <format dxfId="364">
      <pivotArea dataOnly="0" labelOnly="1" outline="0" fieldPosition="0">
        <references count="8">
          <reference field="2" count="1" selected="0">
            <x v="64"/>
          </reference>
          <reference field="3" count="1" selected="0">
            <x v="23"/>
          </reference>
          <reference field="4" count="1" selected="0">
            <x v="4"/>
          </reference>
          <reference field="6" count="1" selected="0">
            <x v="2"/>
          </reference>
          <reference field="7" count="1" selected="0">
            <x v="1"/>
          </reference>
          <reference field="8" count="1" selected="0">
            <x v="6"/>
          </reference>
          <reference field="10" count="1">
            <x v="0"/>
          </reference>
          <reference field="12" count="1" selected="0">
            <x v="0"/>
          </reference>
        </references>
      </pivotArea>
    </format>
    <format dxfId="363">
      <pivotArea dataOnly="0" labelOnly="1" outline="0" fieldPosition="0">
        <references count="1">
          <reference field="10" count="0"/>
        </references>
      </pivotArea>
    </format>
    <format dxfId="362">
      <pivotArea outline="0" collapsedLevelsAreSubtotals="1" fieldPosition="0"/>
    </format>
    <format dxfId="361">
      <pivotArea outline="0" collapsedLevelsAreSubtotals="1" fieldPosition="0"/>
    </format>
    <format dxfId="360">
      <pivotArea type="origin" dataOnly="0" labelOnly="1" outline="0" fieldPosition="0"/>
    </format>
    <format dxfId="359">
      <pivotArea field="5" type="button" dataOnly="0" labelOnly="1" outline="0" axis="axisCol" fieldPosition="0"/>
    </format>
    <format dxfId="358">
      <pivotArea type="topRight" dataOnly="0" labelOnly="1" outline="0" fieldPosition="0"/>
    </format>
    <format dxfId="357">
      <pivotArea field="2" type="button" dataOnly="0" labelOnly="1" outline="0" axis="axisRow" fieldPosition="0"/>
    </format>
    <format dxfId="356">
      <pivotArea field="3" type="button" dataOnly="0" labelOnly="1" outline="0" axis="axisRow" fieldPosition="1"/>
    </format>
    <format dxfId="355">
      <pivotArea field="4" type="button" dataOnly="0" labelOnly="1" outline="0" axis="axisRow" fieldPosition="2"/>
    </format>
    <format dxfId="354">
      <pivotArea field="12" type="button" dataOnly="0" labelOnly="1" outline="0" axis="axisRow" fieldPosition="3"/>
    </format>
    <format dxfId="353">
      <pivotArea field="6" type="button" dataOnly="0" labelOnly="1" outline="0" axis="axisRow" fieldPosition="4"/>
    </format>
    <format dxfId="352">
      <pivotArea field="7" type="button" dataOnly="0" labelOnly="1" outline="0" axis="axisRow" fieldPosition="5"/>
    </format>
    <format dxfId="351">
      <pivotArea field="8" type="button" dataOnly="0" labelOnly="1" outline="0" axis="axisRow" fieldPosition="6"/>
    </format>
    <format dxfId="350">
      <pivotArea field="10" type="button" dataOnly="0" labelOnly="1" outline="0" axis="axisRow" fieldPosition="7"/>
    </format>
    <format dxfId="349">
      <pivotArea dataOnly="0" labelOnly="1" outline="0" fieldPosition="0">
        <references count="1">
          <reference field="5" count="0"/>
        </references>
      </pivotArea>
    </format>
    <format dxfId="348">
      <pivotArea dataOnly="0" labelOnly="1" outline="0" fieldPosition="0">
        <references count="1">
          <reference field="2" count="14">
            <x v="11"/>
            <x v="13"/>
            <x v="14"/>
            <x v="23"/>
            <x v="27"/>
            <x v="34"/>
            <x v="37"/>
            <x v="40"/>
            <x v="42"/>
            <x v="44"/>
            <x v="49"/>
            <x v="57"/>
            <x v="64"/>
            <x v="66"/>
          </reference>
        </references>
      </pivotArea>
    </format>
    <format dxfId="347">
      <pivotArea dataOnly="0" labelOnly="1" outline="0" fieldPosition="0">
        <references count="1">
          <reference field="2" count="11">
            <x v="72"/>
            <x v="77"/>
            <x v="79"/>
            <x v="89"/>
            <x v="93"/>
            <x v="105"/>
            <x v="106"/>
            <x v="116"/>
            <x v="125"/>
            <x v="127"/>
            <x v="138"/>
          </reference>
        </references>
      </pivotArea>
    </format>
    <format dxfId="346">
      <pivotArea dataOnly="0" labelOnly="1" outline="0" fieldPosition="0">
        <references count="2">
          <reference field="2" count="1" selected="0">
            <x v="11"/>
          </reference>
          <reference field="3" count="1">
            <x v="2"/>
          </reference>
        </references>
      </pivotArea>
    </format>
    <format dxfId="345">
      <pivotArea dataOnly="0" labelOnly="1" outline="0" fieldPosition="0">
        <references count="2">
          <reference field="2" count="1" selected="0">
            <x v="13"/>
          </reference>
          <reference field="3" count="3">
            <x v="25"/>
            <x v="27"/>
            <x v="47"/>
          </reference>
        </references>
      </pivotArea>
    </format>
    <format dxfId="344">
      <pivotArea dataOnly="0" labelOnly="1" outline="0" fieldPosition="0">
        <references count="2">
          <reference field="2" count="1" selected="0">
            <x v="14"/>
          </reference>
          <reference field="3" count="1">
            <x v="4"/>
          </reference>
        </references>
      </pivotArea>
    </format>
    <format dxfId="343">
      <pivotArea dataOnly="0" labelOnly="1" outline="0" fieldPosition="0">
        <references count="2">
          <reference field="2" count="1" selected="0">
            <x v="34"/>
          </reference>
          <reference field="3" count="3">
            <x v="6"/>
            <x v="7"/>
            <x v="22"/>
          </reference>
        </references>
      </pivotArea>
    </format>
    <format dxfId="342">
      <pivotArea dataOnly="0" labelOnly="1" outline="0" fieldPosition="0">
        <references count="2">
          <reference field="2" count="1" selected="0">
            <x v="34"/>
          </reference>
          <reference field="3" count="1">
            <x v="30"/>
          </reference>
        </references>
      </pivotArea>
    </format>
    <format dxfId="341">
      <pivotArea dataOnly="0" labelOnly="1" outline="0" fieldPosition="0">
        <references count="2">
          <reference field="2" count="1" selected="0">
            <x v="37"/>
          </reference>
          <reference field="3" count="3">
            <x v="9"/>
            <x v="10"/>
            <x v="11"/>
          </reference>
        </references>
      </pivotArea>
    </format>
    <format dxfId="340">
      <pivotArea dataOnly="0" labelOnly="1" outline="0" fieldPosition="0">
        <references count="2">
          <reference field="2" count="1" selected="0">
            <x v="42"/>
          </reference>
          <reference field="3" count="1">
            <x v="12"/>
          </reference>
        </references>
      </pivotArea>
    </format>
    <format dxfId="339">
      <pivotArea dataOnly="0" labelOnly="1" outline="0" fieldPosition="0">
        <references count="2">
          <reference field="2" count="1" selected="0">
            <x v="44"/>
          </reference>
          <reference field="3" count="2">
            <x v="13"/>
            <x v="14"/>
          </reference>
        </references>
      </pivotArea>
    </format>
    <format dxfId="338">
      <pivotArea dataOnly="0" labelOnly="1" outline="0" fieldPosition="0">
        <references count="2">
          <reference field="2" count="1" selected="0">
            <x v="57"/>
          </reference>
          <reference field="3" count="1">
            <x v="39"/>
          </reference>
        </references>
      </pivotArea>
    </format>
    <format dxfId="337">
      <pivotArea dataOnly="0" labelOnly="1" outline="0" fieldPosition="0">
        <references count="2">
          <reference field="2" count="1" selected="0">
            <x v="64"/>
          </reference>
          <reference field="3" count="7">
            <x v="1"/>
            <x v="5"/>
            <x v="16"/>
            <x v="17"/>
            <x v="19"/>
            <x v="20"/>
            <x v="21"/>
          </reference>
        </references>
      </pivotArea>
    </format>
    <format dxfId="336">
      <pivotArea dataOnly="0" labelOnly="1" outline="0" fieldPosition="0">
        <references count="2">
          <reference field="2" count="1" selected="0">
            <x v="64"/>
          </reference>
          <reference field="3" count="2">
            <x v="23"/>
            <x v="29"/>
          </reference>
        </references>
      </pivotArea>
    </format>
    <format dxfId="335">
      <pivotArea dataOnly="0" labelOnly="1" outline="0" fieldPosition="0">
        <references count="2">
          <reference field="2" count="1" selected="0">
            <x v="64"/>
          </reference>
          <reference field="3" count="5">
            <x v="36"/>
            <x v="38"/>
            <x v="42"/>
            <x v="44"/>
            <x v="45"/>
          </reference>
        </references>
      </pivotArea>
    </format>
    <format dxfId="334">
      <pivotArea dataOnly="0" labelOnly="1" outline="0" fieldPosition="0">
        <references count="2">
          <reference field="2" count="1" selected="0">
            <x v="66"/>
          </reference>
          <reference field="3" count="1">
            <x v="0"/>
          </reference>
        </references>
      </pivotArea>
    </format>
    <format dxfId="333">
      <pivotArea dataOnly="0" labelOnly="1" outline="0" fieldPosition="0">
        <references count="2">
          <reference field="2" count="1" selected="0">
            <x v="72"/>
          </reference>
          <reference field="3" count="1">
            <x v="3"/>
          </reference>
        </references>
      </pivotArea>
    </format>
    <format dxfId="332">
      <pivotArea dataOnly="0" labelOnly="1" outline="0" fieldPosition="0">
        <references count="2">
          <reference field="2" count="1" selected="0">
            <x v="77"/>
          </reference>
          <reference field="3" count="3">
            <x v="8"/>
            <x v="18"/>
            <x v="46"/>
          </reference>
        </references>
      </pivotArea>
    </format>
    <format dxfId="331">
      <pivotArea dataOnly="0" labelOnly="1" outline="0" fieldPosition="0">
        <references count="2">
          <reference field="2" count="1" selected="0">
            <x v="79"/>
          </reference>
          <reference field="3" count="3">
            <x v="26"/>
            <x v="28"/>
            <x v="48"/>
          </reference>
        </references>
      </pivotArea>
    </format>
    <format dxfId="330">
      <pivotArea dataOnly="0" labelOnly="1" outline="0" fieldPosition="0">
        <references count="2">
          <reference field="2" count="1" selected="0">
            <x v="93"/>
          </reference>
          <reference field="3" count="1">
            <x v="15"/>
          </reference>
        </references>
      </pivotArea>
    </format>
    <format dxfId="329">
      <pivotArea dataOnly="0" labelOnly="1" outline="0" fieldPosition="0">
        <references count="2">
          <reference field="2" count="1" selected="0">
            <x v="93"/>
          </reference>
          <reference field="3" count="5">
            <x v="32"/>
            <x v="33"/>
            <x v="37"/>
            <x v="40"/>
            <x v="41"/>
          </reference>
        </references>
      </pivotArea>
    </format>
    <format dxfId="328">
      <pivotArea dataOnly="0" labelOnly="1" outline="0" fieldPosition="0">
        <references count="2">
          <reference field="2" count="1" selected="0">
            <x v="105"/>
          </reference>
          <reference field="3" count="1">
            <x v="34"/>
          </reference>
        </references>
      </pivotArea>
    </format>
    <format dxfId="327">
      <pivotArea dataOnly="0" labelOnly="1" outline="0" fieldPosition="0">
        <references count="2">
          <reference field="2" count="1" selected="0">
            <x v="106"/>
          </reference>
          <reference field="3" count="2">
            <x v="31"/>
            <x v="35"/>
          </reference>
        </references>
      </pivotArea>
    </format>
    <format dxfId="326">
      <pivotArea dataOnly="0" labelOnly="1" outline="0" fieldPosition="0">
        <references count="2">
          <reference field="2" count="1" selected="0">
            <x v="127"/>
          </reference>
          <reference field="3" count="2">
            <x v="24"/>
            <x v="43"/>
          </reference>
        </references>
      </pivotArea>
    </format>
    <format dxfId="325">
      <pivotArea dataOnly="0" labelOnly="1" outline="0" fieldPosition="0">
        <references count="3">
          <reference field="2" count="1" selected="0">
            <x v="11"/>
          </reference>
          <reference field="3" count="1" selected="0">
            <x v="2"/>
          </reference>
          <reference field="4" count="1">
            <x v="6"/>
          </reference>
        </references>
      </pivotArea>
    </format>
    <format dxfId="324">
      <pivotArea dataOnly="0" labelOnly="1" outline="0" fieldPosition="0">
        <references count="3">
          <reference field="2" count="1" selected="0">
            <x v="13"/>
          </reference>
          <reference field="3" count="1" selected="0">
            <x v="25"/>
          </reference>
          <reference field="4" count="1">
            <x v="3"/>
          </reference>
        </references>
      </pivotArea>
    </format>
    <format dxfId="323">
      <pivotArea dataOnly="0" labelOnly="1" outline="0" fieldPosition="0">
        <references count="3">
          <reference field="2" count="1" selected="0">
            <x v="13"/>
          </reference>
          <reference field="3" count="1" selected="0">
            <x v="27"/>
          </reference>
          <reference field="4" count="1">
            <x v="3"/>
          </reference>
        </references>
      </pivotArea>
    </format>
    <format dxfId="322">
      <pivotArea dataOnly="0" labelOnly="1" outline="0" fieldPosition="0">
        <references count="3">
          <reference field="2" count="1" selected="0">
            <x v="13"/>
          </reference>
          <reference field="3" count="1" selected="0">
            <x v="47"/>
          </reference>
          <reference field="4" count="1">
            <x v="3"/>
          </reference>
        </references>
      </pivotArea>
    </format>
    <format dxfId="321">
      <pivotArea dataOnly="0" labelOnly="1" outline="0" fieldPosition="0">
        <references count="3">
          <reference field="2" count="1" selected="0">
            <x v="37"/>
          </reference>
          <reference field="3" count="1" selected="0">
            <x v="9"/>
          </reference>
          <reference field="4" count="1">
            <x v="2"/>
          </reference>
        </references>
      </pivotArea>
    </format>
    <format dxfId="320">
      <pivotArea dataOnly="0" labelOnly="1" outline="0" fieldPosition="0">
        <references count="3">
          <reference field="2" count="1" selected="0">
            <x v="44"/>
          </reference>
          <reference field="3" count="1" selected="0">
            <x v="13"/>
          </reference>
          <reference field="4" count="1">
            <x v="6"/>
          </reference>
        </references>
      </pivotArea>
    </format>
    <format dxfId="319">
      <pivotArea dataOnly="0" labelOnly="1" outline="0" fieldPosition="0">
        <references count="3">
          <reference field="2" count="1" selected="0">
            <x v="64"/>
          </reference>
          <reference field="3" count="1" selected="0">
            <x v="5"/>
          </reference>
          <reference field="4" count="1">
            <x v="6"/>
          </reference>
        </references>
      </pivotArea>
    </format>
    <format dxfId="318">
      <pivotArea dataOnly="0" labelOnly="1" outline="0" fieldPosition="0">
        <references count="3">
          <reference field="2" count="1" selected="0">
            <x v="64"/>
          </reference>
          <reference field="3" count="1" selected="0">
            <x v="17"/>
          </reference>
          <reference field="4" count="1">
            <x v="6"/>
          </reference>
        </references>
      </pivotArea>
    </format>
    <format dxfId="317">
      <pivotArea dataOnly="0" labelOnly="1" outline="0" fieldPosition="0">
        <references count="3">
          <reference field="2" count="1" selected="0">
            <x v="64"/>
          </reference>
          <reference field="3" count="1" selected="0">
            <x v="21"/>
          </reference>
          <reference field="4" count="1">
            <x v="6"/>
          </reference>
        </references>
      </pivotArea>
    </format>
    <format dxfId="316">
      <pivotArea dataOnly="0" labelOnly="1" outline="0" fieldPosition="0">
        <references count="3">
          <reference field="2" count="1" selected="0">
            <x v="64"/>
          </reference>
          <reference field="3" count="1" selected="0">
            <x v="23"/>
          </reference>
          <reference field="4" count="1">
            <x v="4"/>
          </reference>
        </references>
      </pivotArea>
    </format>
    <format dxfId="315">
      <pivotArea dataOnly="0" labelOnly="1" outline="0" fieldPosition="0">
        <references count="3">
          <reference field="2" count="1" selected="0">
            <x v="64"/>
          </reference>
          <reference field="3" count="1" selected="0">
            <x v="29"/>
          </reference>
          <reference field="4" count="1">
            <x v="6"/>
          </reference>
        </references>
      </pivotArea>
    </format>
    <format dxfId="314">
      <pivotArea dataOnly="0" labelOnly="1" outline="0" fieldPosition="0">
        <references count="3">
          <reference field="2" count="1" selected="0">
            <x v="64"/>
          </reference>
          <reference field="3" count="1" selected="0">
            <x v="36"/>
          </reference>
          <reference field="4" count="1">
            <x v="6"/>
          </reference>
        </references>
      </pivotArea>
    </format>
    <format dxfId="313">
      <pivotArea dataOnly="0" labelOnly="1" outline="0" fieldPosition="0">
        <references count="3">
          <reference field="2" count="1" selected="0">
            <x v="64"/>
          </reference>
          <reference field="3" count="1" selected="0">
            <x v="38"/>
          </reference>
          <reference field="4" count="1">
            <x v="6"/>
          </reference>
        </references>
      </pivotArea>
    </format>
    <format dxfId="312">
      <pivotArea dataOnly="0" labelOnly="1" outline="0" fieldPosition="0">
        <references count="3">
          <reference field="2" count="1" selected="0">
            <x v="64"/>
          </reference>
          <reference field="3" count="1" selected="0">
            <x v="44"/>
          </reference>
          <reference field="4" count="1">
            <x v="6"/>
          </reference>
        </references>
      </pivotArea>
    </format>
    <format dxfId="311">
      <pivotArea dataOnly="0" labelOnly="1" outline="0" fieldPosition="0">
        <references count="3">
          <reference field="2" count="1" selected="0">
            <x v="64"/>
          </reference>
          <reference field="3" count="1" selected="0">
            <x v="45"/>
          </reference>
          <reference field="4" count="1">
            <x v="6"/>
          </reference>
        </references>
      </pivotArea>
    </format>
    <format dxfId="310">
      <pivotArea dataOnly="0" labelOnly="1" outline="0" fieldPosition="0">
        <references count="3">
          <reference field="2" count="1" selected="0">
            <x v="72"/>
          </reference>
          <reference field="3" count="1" selected="0">
            <x v="3"/>
          </reference>
          <reference field="4" count="1">
            <x v="6"/>
          </reference>
        </references>
      </pivotArea>
    </format>
    <format dxfId="309">
      <pivotArea dataOnly="0" labelOnly="1" outline="0" fieldPosition="0">
        <references count="3">
          <reference field="2" count="1" selected="0">
            <x v="77"/>
          </reference>
          <reference field="3" count="1" selected="0">
            <x v="8"/>
          </reference>
          <reference field="4" count="1">
            <x v="2"/>
          </reference>
        </references>
      </pivotArea>
    </format>
    <format dxfId="308">
      <pivotArea dataOnly="0" labelOnly="1" outline="0" fieldPosition="0">
        <references count="3">
          <reference field="2" count="1" selected="0">
            <x v="77"/>
          </reference>
          <reference field="3" count="1" selected="0">
            <x v="18"/>
          </reference>
          <reference field="4" count="1">
            <x v="6"/>
          </reference>
        </references>
      </pivotArea>
    </format>
    <format dxfId="307">
      <pivotArea dataOnly="0" labelOnly="1" outline="0" fieldPosition="0">
        <references count="3">
          <reference field="2" count="1" selected="0">
            <x v="77"/>
          </reference>
          <reference field="3" count="1" selected="0">
            <x v="46"/>
          </reference>
          <reference field="4" count="1">
            <x v="6"/>
          </reference>
        </references>
      </pivotArea>
    </format>
    <format dxfId="306">
      <pivotArea dataOnly="0" labelOnly="1" outline="0" fieldPosition="0">
        <references count="3">
          <reference field="2" count="1" selected="0">
            <x v="79"/>
          </reference>
          <reference field="3" count="1" selected="0">
            <x v="26"/>
          </reference>
          <reference field="4" count="1">
            <x v="3"/>
          </reference>
        </references>
      </pivotArea>
    </format>
    <format dxfId="305">
      <pivotArea dataOnly="0" labelOnly="1" outline="0" fieldPosition="0">
        <references count="3">
          <reference field="2" count="1" selected="0">
            <x v="79"/>
          </reference>
          <reference field="3" count="1" selected="0">
            <x v="28"/>
          </reference>
          <reference field="4" count="1">
            <x v="3"/>
          </reference>
        </references>
      </pivotArea>
    </format>
    <format dxfId="304">
      <pivotArea dataOnly="0" labelOnly="1" outline="0" fieldPosition="0">
        <references count="3">
          <reference field="2" count="1" selected="0">
            <x v="79"/>
          </reference>
          <reference field="3" count="1" selected="0">
            <x v="48"/>
          </reference>
          <reference field="4" count="1">
            <x v="3"/>
          </reference>
        </references>
      </pivotArea>
    </format>
    <format dxfId="303">
      <pivotArea dataOnly="0" labelOnly="1" outline="0" fieldPosition="0">
        <references count="3">
          <reference field="2" count="1" selected="0">
            <x v="93"/>
          </reference>
          <reference field="3" count="1" selected="0">
            <x v="41"/>
          </reference>
          <reference field="4" count="2">
            <x v="4"/>
            <x v="6"/>
          </reference>
        </references>
      </pivotArea>
    </format>
    <format dxfId="302">
      <pivotArea dataOnly="0" labelOnly="1" outline="0" fieldPosition="0">
        <references count="3">
          <reference field="2" count="1" selected="0">
            <x v="105"/>
          </reference>
          <reference field="3" count="1" selected="0">
            <x v="34"/>
          </reference>
          <reference field="4" count="1">
            <x v="2"/>
          </reference>
        </references>
      </pivotArea>
    </format>
    <format dxfId="301">
      <pivotArea dataOnly="0" labelOnly="1" outline="0" fieldPosition="0">
        <references count="3">
          <reference field="2" count="1" selected="0">
            <x v="127"/>
          </reference>
          <reference field="3" count="1" selected="0">
            <x v="24"/>
          </reference>
          <reference field="4" count="1">
            <x v="0"/>
          </reference>
        </references>
      </pivotArea>
    </format>
    <format dxfId="300">
      <pivotArea dataOnly="0" labelOnly="1" outline="0" fieldPosition="0">
        <references count="3">
          <reference field="2" count="1" selected="0">
            <x v="127"/>
          </reference>
          <reference field="3" count="1" selected="0">
            <x v="43"/>
          </reference>
          <reference field="4" count="1">
            <x v="6"/>
          </reference>
        </references>
      </pivotArea>
    </format>
    <format dxfId="299">
      <pivotArea dataOnly="0" labelOnly="1" outline="0" fieldPosition="0">
        <references count="4">
          <reference field="2" count="1" selected="0">
            <x v="37"/>
          </reference>
          <reference field="3" count="1" selected="0">
            <x v="9"/>
          </reference>
          <reference field="4" count="1" selected="0">
            <x v="2"/>
          </reference>
          <reference field="12" count="1">
            <x v="0"/>
          </reference>
        </references>
      </pivotArea>
    </format>
    <format dxfId="298">
      <pivotArea dataOnly="0" labelOnly="1" outline="0" fieldPosition="0">
        <references count="4">
          <reference field="2" count="1" selected="0">
            <x v="77"/>
          </reference>
          <reference field="3" count="1" selected="0">
            <x v="8"/>
          </reference>
          <reference field="4" count="1" selected="0">
            <x v="2"/>
          </reference>
          <reference field="12" count="1">
            <x v="0"/>
          </reference>
        </references>
      </pivotArea>
    </format>
    <format dxfId="297">
      <pivotArea dataOnly="0" labelOnly="1" outline="0" fieldPosition="0">
        <references count="4">
          <reference field="2" count="1" selected="0">
            <x v="105"/>
          </reference>
          <reference field="3" count="1" selected="0">
            <x v="34"/>
          </reference>
          <reference field="4" count="1" selected="0">
            <x v="2"/>
          </reference>
          <reference field="12" count="1">
            <x v="0"/>
          </reference>
        </references>
      </pivotArea>
    </format>
    <format dxfId="296">
      <pivotArea dataOnly="0" labelOnly="1" outline="0" fieldPosition="0">
        <references count="4">
          <reference field="2" count="1" selected="0">
            <x v="127"/>
          </reference>
          <reference field="3" count="1" selected="0">
            <x v="24"/>
          </reference>
          <reference field="4" count="1" selected="0">
            <x v="0"/>
          </reference>
          <reference field="12" count="1">
            <x v="0"/>
          </reference>
        </references>
      </pivotArea>
    </format>
    <format dxfId="295">
      <pivotArea dataOnly="0" labelOnly="1" outline="0" fieldPosition="0">
        <references count="5">
          <reference field="2" count="1" selected="0">
            <x v="37"/>
          </reference>
          <reference field="3" count="1" selected="0">
            <x v="9"/>
          </reference>
          <reference field="4" count="1" selected="0">
            <x v="2"/>
          </reference>
          <reference field="6" count="2">
            <x v="2"/>
            <x v="7"/>
          </reference>
          <reference field="12" count="1" selected="0">
            <x v="0"/>
          </reference>
        </references>
      </pivotArea>
    </format>
    <format dxfId="294">
      <pivotArea dataOnly="0" labelOnly="1" outline="0" fieldPosition="0">
        <references count="5">
          <reference field="2" count="1" selected="0">
            <x v="77"/>
          </reference>
          <reference field="3" count="1" selected="0">
            <x v="8"/>
          </reference>
          <reference field="4" count="1" selected="0">
            <x v="2"/>
          </reference>
          <reference field="6" count="2">
            <x v="2"/>
            <x v="7"/>
          </reference>
          <reference field="12" count="1" selected="0">
            <x v="0"/>
          </reference>
        </references>
      </pivotArea>
    </format>
    <format dxfId="293">
      <pivotArea dataOnly="0" labelOnly="1" outline="0" fieldPosition="0">
        <references count="5">
          <reference field="2" count="1" selected="0">
            <x v="105"/>
          </reference>
          <reference field="3" count="1" selected="0">
            <x v="34"/>
          </reference>
          <reference field="4" count="1" selected="0">
            <x v="2"/>
          </reference>
          <reference field="6" count="2">
            <x v="2"/>
            <x v="7"/>
          </reference>
          <reference field="12" count="1" selected="0">
            <x v="0"/>
          </reference>
        </references>
      </pivotArea>
    </format>
    <format dxfId="292">
      <pivotArea dataOnly="0" labelOnly="1" outline="0" fieldPosition="0">
        <references count="5">
          <reference field="2" count="1" selected="0">
            <x v="106"/>
          </reference>
          <reference field="3" count="1" selected="0">
            <x v="35"/>
          </reference>
          <reference field="4" count="1" selected="0">
            <x v="0"/>
          </reference>
          <reference field="6" count="2">
            <x v="4"/>
            <x v="5"/>
          </reference>
          <reference field="12" count="1" selected="0">
            <x v="0"/>
          </reference>
        </references>
      </pivotArea>
    </format>
    <format dxfId="291">
      <pivotArea dataOnly="0" labelOnly="1" outline="0" fieldPosition="0">
        <references count="5">
          <reference field="2" count="1" selected="0">
            <x v="127"/>
          </reference>
          <reference field="3" count="1" selected="0">
            <x v="24"/>
          </reference>
          <reference field="4" count="1" selected="0">
            <x v="0"/>
          </reference>
          <reference field="6" count="2">
            <x v="4"/>
            <x v="5"/>
          </reference>
          <reference field="12" count="1" selected="0">
            <x v="0"/>
          </reference>
        </references>
      </pivotArea>
    </format>
    <format dxfId="290">
      <pivotArea dataOnly="0" labelOnly="1" outline="0" fieldPosition="0">
        <references count="6">
          <reference field="2" count="1" selected="0">
            <x v="127"/>
          </reference>
          <reference field="3" count="1" selected="0">
            <x v="24"/>
          </reference>
          <reference field="4" count="1" selected="0">
            <x v="0"/>
          </reference>
          <reference field="6" count="1" selected="0">
            <x v="4"/>
          </reference>
          <reference field="7" count="1">
            <x v="4"/>
          </reference>
          <reference field="12" count="1" selected="0">
            <x v="0"/>
          </reference>
        </references>
      </pivotArea>
    </format>
    <format dxfId="289">
      <pivotArea dataOnly="0" labelOnly="1" outline="0" fieldPosition="0">
        <references count="7">
          <reference field="2" count="1" selected="0">
            <x v="37"/>
          </reference>
          <reference field="3" count="1" selected="0">
            <x v="9"/>
          </reference>
          <reference field="4" count="1" selected="0">
            <x v="2"/>
          </reference>
          <reference field="6" count="1" selected="0">
            <x v="2"/>
          </reference>
          <reference field="7" count="1" selected="0">
            <x v="1"/>
          </reference>
          <reference field="8" count="3">
            <x v="0"/>
            <x v="1"/>
            <x v="5"/>
          </reference>
          <reference field="12" count="1" selected="0">
            <x v="0"/>
          </reference>
        </references>
      </pivotArea>
    </format>
    <format dxfId="288">
      <pivotArea dataOnly="0" labelOnly="1" outline="0" fieldPosition="0">
        <references count="7">
          <reference field="2" count="1" selected="0">
            <x v="37"/>
          </reference>
          <reference field="3" count="1" selected="0">
            <x v="9"/>
          </reference>
          <reference field="4" count="1" selected="0">
            <x v="2"/>
          </reference>
          <reference field="6" count="1" selected="0">
            <x v="7"/>
          </reference>
          <reference field="7" count="1" selected="0">
            <x v="1"/>
          </reference>
          <reference field="8" count="3">
            <x v="0"/>
            <x v="1"/>
            <x v="5"/>
          </reference>
          <reference field="12" count="1" selected="0">
            <x v="0"/>
          </reference>
        </references>
      </pivotArea>
    </format>
    <format dxfId="287">
      <pivotArea dataOnly="0" labelOnly="1" outline="0" fieldPosition="0">
        <references count="7">
          <reference field="2" count="1" selected="0">
            <x v="77"/>
          </reference>
          <reference field="3" count="1" selected="0">
            <x v="8"/>
          </reference>
          <reference field="4" count="1" selected="0">
            <x v="2"/>
          </reference>
          <reference field="6" count="1" selected="0">
            <x v="2"/>
          </reference>
          <reference field="7" count="1" selected="0">
            <x v="1"/>
          </reference>
          <reference field="8" count="3">
            <x v="0"/>
            <x v="1"/>
            <x v="5"/>
          </reference>
          <reference field="12" count="1" selected="0">
            <x v="0"/>
          </reference>
        </references>
      </pivotArea>
    </format>
    <format dxfId="286">
      <pivotArea dataOnly="0" labelOnly="1" outline="0" fieldPosition="0">
        <references count="7">
          <reference field="2" count="1" selected="0">
            <x v="77"/>
          </reference>
          <reference field="3" count="1" selected="0">
            <x v="8"/>
          </reference>
          <reference field="4" count="1" selected="0">
            <x v="2"/>
          </reference>
          <reference field="6" count="1" selected="0">
            <x v="7"/>
          </reference>
          <reference field="7" count="1" selected="0">
            <x v="1"/>
          </reference>
          <reference field="8" count="3">
            <x v="0"/>
            <x v="1"/>
            <x v="5"/>
          </reference>
          <reference field="12" count="1" selected="0">
            <x v="0"/>
          </reference>
        </references>
      </pivotArea>
    </format>
    <format dxfId="285">
      <pivotArea dataOnly="0" labelOnly="1" outline="0" fieldPosition="0">
        <references count="7">
          <reference field="2" count="1" selected="0">
            <x v="105"/>
          </reference>
          <reference field="3" count="1" selected="0">
            <x v="34"/>
          </reference>
          <reference field="4" count="1" selected="0">
            <x v="2"/>
          </reference>
          <reference field="6" count="1" selected="0">
            <x v="2"/>
          </reference>
          <reference field="7" count="1" selected="0">
            <x v="1"/>
          </reference>
          <reference field="8" count="2">
            <x v="0"/>
            <x v="1"/>
          </reference>
          <reference field="12" count="1" selected="0">
            <x v="0"/>
          </reference>
        </references>
      </pivotArea>
    </format>
    <format dxfId="284">
      <pivotArea dataOnly="0" labelOnly="1" outline="0" fieldPosition="0">
        <references count="7">
          <reference field="2" count="1" selected="0">
            <x v="105"/>
          </reference>
          <reference field="3" count="1" selected="0">
            <x v="34"/>
          </reference>
          <reference field="4" count="1" selected="0">
            <x v="2"/>
          </reference>
          <reference field="6" count="1" selected="0">
            <x v="7"/>
          </reference>
          <reference field="7" count="1" selected="0">
            <x v="1"/>
          </reference>
          <reference field="8" count="2">
            <x v="0"/>
            <x v="1"/>
          </reference>
          <reference field="12" count="1" selected="0">
            <x v="0"/>
          </reference>
        </references>
      </pivotArea>
    </format>
    <format dxfId="283">
      <pivotArea dataOnly="0" labelOnly="1" outline="0" fieldPosition="0">
        <references count="7">
          <reference field="2" count="1" selected="0">
            <x v="127"/>
          </reference>
          <reference field="3" count="1" selected="0">
            <x v="24"/>
          </reference>
          <reference field="4" count="1" selected="0">
            <x v="0"/>
          </reference>
          <reference field="6" count="1" selected="0">
            <x v="4"/>
          </reference>
          <reference field="7" count="1" selected="0">
            <x v="4"/>
          </reference>
          <reference field="8" count="1">
            <x v="4"/>
          </reference>
          <reference field="12" count="1" selected="0">
            <x v="0"/>
          </reference>
        </references>
      </pivotArea>
    </format>
    <format dxfId="282">
      <pivotArea dataOnly="0" labelOnly="1" outline="0" fieldPosition="0">
        <references count="7">
          <reference field="2" count="1" selected="0">
            <x v="127"/>
          </reference>
          <reference field="3" count="1" selected="0">
            <x v="24"/>
          </reference>
          <reference field="4" count="1" selected="0">
            <x v="0"/>
          </reference>
          <reference field="6" count="1" selected="0">
            <x v="5"/>
          </reference>
          <reference field="7" count="1" selected="0">
            <x v="4"/>
          </reference>
          <reference field="8" count="1">
            <x v="3"/>
          </reference>
          <reference field="12" count="1" selected="0">
            <x v="0"/>
          </reference>
        </references>
      </pivotArea>
    </format>
    <format dxfId="281">
      <pivotArea dataOnly="0" labelOnly="1" outline="0" fieldPosition="0">
        <references count="8">
          <reference field="2" count="1" selected="0">
            <x v="106"/>
          </reference>
          <reference field="3" count="1" selected="0">
            <x v="35"/>
          </reference>
          <reference field="4" count="1" selected="0">
            <x v="0"/>
          </reference>
          <reference field="6" count="1" selected="0">
            <x v="4"/>
          </reference>
          <reference field="7" count="1" selected="0">
            <x v="4"/>
          </reference>
          <reference field="8" count="1" selected="0">
            <x v="2"/>
          </reference>
          <reference field="10" count="1">
            <x v="6"/>
          </reference>
          <reference field="12" count="1" selected="0">
            <x v="0"/>
          </reference>
        </references>
      </pivotArea>
    </format>
    <format dxfId="280">
      <pivotArea dataOnly="0" labelOnly="1" outline="0" fieldPosition="0">
        <references count="8">
          <reference field="2" count="1" selected="0">
            <x v="106"/>
          </reference>
          <reference field="3" count="1" selected="0">
            <x v="35"/>
          </reference>
          <reference field="4" count="1" selected="0">
            <x v="0"/>
          </reference>
          <reference field="6" count="1" selected="0">
            <x v="5"/>
          </reference>
          <reference field="7" count="1" selected="0">
            <x v="4"/>
          </reference>
          <reference field="8" count="1" selected="0">
            <x v="2"/>
          </reference>
          <reference field="10" count="1">
            <x v="6"/>
          </reference>
          <reference field="12" count="1" selected="0">
            <x v="0"/>
          </reference>
        </references>
      </pivotArea>
    </format>
    <format dxfId="279">
      <pivotArea dataOnly="0" labelOnly="1" outline="0" fieldPosition="0">
        <references count="8">
          <reference field="2" count="1" selected="0">
            <x v="127"/>
          </reference>
          <reference field="3" count="1" selected="0">
            <x v="24"/>
          </reference>
          <reference field="4" count="1" selected="0">
            <x v="0"/>
          </reference>
          <reference field="6" count="1" selected="0">
            <x v="4"/>
          </reference>
          <reference field="7" count="1" selected="0">
            <x v="4"/>
          </reference>
          <reference field="8" count="1" selected="0">
            <x v="4"/>
          </reference>
          <reference field="10" count="1">
            <x v="6"/>
          </reference>
          <reference field="12" count="1" selected="0">
            <x v="0"/>
          </reference>
        </references>
      </pivotArea>
    </format>
    <format dxfId="278">
      <pivotArea dataOnly="0" labelOnly="1" outline="0" fieldPosition="0">
        <references count="8">
          <reference field="2" count="1" selected="0">
            <x v="127"/>
          </reference>
          <reference field="3" count="1" selected="0">
            <x v="24"/>
          </reference>
          <reference field="4" count="1" selected="0">
            <x v="0"/>
          </reference>
          <reference field="6" count="1" selected="0">
            <x v="5"/>
          </reference>
          <reference field="7" count="1" selected="0">
            <x v="4"/>
          </reference>
          <reference field="8" count="1" selected="0">
            <x v="3"/>
          </reference>
          <reference field="10" count="1">
            <x v="6"/>
          </reference>
          <reference field="12" count="1" selected="0">
            <x v="0"/>
          </reference>
        </references>
      </pivotArea>
    </format>
    <format dxfId="277">
      <pivotArea field="2" type="button" dataOnly="0" labelOnly="1" outline="0" axis="axisRow" fieldPosition="0"/>
    </format>
    <format dxfId="276">
      <pivotArea field="3" type="button" dataOnly="0" labelOnly="1" outline="0" axis="axisRow" fieldPosition="1"/>
    </format>
    <format dxfId="275">
      <pivotArea field="4" type="button" dataOnly="0" labelOnly="1" outline="0" axis="axisRow" fieldPosition="2"/>
    </format>
    <format dxfId="274">
      <pivotArea field="12" type="button" dataOnly="0" labelOnly="1" outline="0" axis="axisRow" fieldPosition="3"/>
    </format>
    <format dxfId="273">
      <pivotArea field="6" type="button" dataOnly="0" labelOnly="1" outline="0" axis="axisRow" fieldPosition="4"/>
    </format>
    <format dxfId="272">
      <pivotArea field="7" type="button" dataOnly="0" labelOnly="1" outline="0" axis="axisRow" fieldPosition="5"/>
    </format>
    <format dxfId="271">
      <pivotArea field="8" type="button" dataOnly="0" labelOnly="1" outline="0" axis="axisRow" fieldPosition="6"/>
    </format>
    <format dxfId="270">
      <pivotArea field="10" type="button" dataOnly="0" labelOnly="1" outline="0" axis="axisRow" fieldPosition="7"/>
    </format>
    <format dxfId="269">
      <pivotArea field="2" type="button" dataOnly="0" labelOnly="1" outline="0" axis="axisRow" fieldPosition="0"/>
    </format>
    <format dxfId="268">
      <pivotArea field="3" type="button" dataOnly="0" labelOnly="1" outline="0" axis="axisRow" fieldPosition="1"/>
    </format>
    <format dxfId="267">
      <pivotArea field="4" type="button" dataOnly="0" labelOnly="1" outline="0" axis="axisRow" fieldPosition="2"/>
    </format>
    <format dxfId="266">
      <pivotArea field="12" type="button" dataOnly="0" labelOnly="1" outline="0" axis="axisRow" fieldPosition="3"/>
    </format>
    <format dxfId="265">
      <pivotArea field="6" type="button" dataOnly="0" labelOnly="1" outline="0" axis="axisRow" fieldPosition="4"/>
    </format>
    <format dxfId="264">
      <pivotArea field="7" type="button" dataOnly="0" labelOnly="1" outline="0" axis="axisRow" fieldPosition="5"/>
    </format>
    <format dxfId="263">
      <pivotArea field="8" type="button" dataOnly="0" labelOnly="1" outline="0" axis="axisRow" fieldPosition="6"/>
    </format>
    <format dxfId="262">
      <pivotArea field="10" type="button" dataOnly="0" labelOnly="1" outline="0" axis="axisRow" fieldPosition="7"/>
    </format>
    <format dxfId="261">
      <pivotArea dataOnly="0" labelOnly="1" outline="0" fieldPosition="0">
        <references count="1">
          <reference field="5" count="2">
            <x v="0"/>
            <x v="1"/>
          </reference>
        </references>
      </pivotArea>
    </format>
    <format dxfId="260">
      <pivotArea dataOnly="0" labelOnly="1" outline="0" fieldPosition="0">
        <references count="1">
          <reference field="5" count="2">
            <x v="0"/>
            <x v="1"/>
          </reference>
        </references>
      </pivotArea>
    </format>
    <format dxfId="259">
      <pivotArea dataOnly="0" labelOnly="1" outline="0" fieldPosition="0">
        <references count="1">
          <reference field="5" count="1">
            <x v="2"/>
          </reference>
        </references>
      </pivotArea>
    </format>
    <format dxfId="258">
      <pivotArea dataOnly="0" labelOnly="1" outline="0" fieldPosition="0">
        <references count="1">
          <reference field="5" count="5">
            <x v="3"/>
            <x v="4"/>
            <x v="5"/>
            <x v="6"/>
            <x v="7"/>
          </reference>
        </references>
      </pivotArea>
    </format>
    <format dxfId="257">
      <pivotArea dataOnly="0" labelOnly="1" outline="0" fieldPosition="0">
        <references count="1">
          <reference field="5" count="5">
            <x v="3"/>
            <x v="4"/>
            <x v="5"/>
            <x v="6"/>
            <x v="7"/>
          </reference>
        </references>
      </pivotArea>
    </format>
    <format dxfId="256">
      <pivotArea dataOnly="0" labelOnly="1" outline="0" fieldPosition="0">
        <references count="1">
          <reference field="5" count="2">
            <x v="0"/>
            <x v="1"/>
          </reference>
        </references>
      </pivotArea>
    </format>
    <format dxfId="255">
      <pivotArea dataOnly="0" labelOnly="1" outline="0" fieldPosition="0">
        <references count="1">
          <reference field="5" count="5">
            <x v="3"/>
            <x v="4"/>
            <x v="5"/>
            <x v="6"/>
            <x v="7"/>
          </reference>
        </references>
      </pivotArea>
    </format>
    <format dxfId="254">
      <pivotArea outline="0" fieldPosition="0">
        <references count="1">
          <reference field="5" count="1" selected="0">
            <x v="0"/>
          </reference>
        </references>
      </pivotArea>
    </format>
    <format dxfId="253">
      <pivotArea dataOnly="0" labelOnly="1" outline="0" fieldPosition="0">
        <references count="1">
          <reference field="2" count="14">
            <x v="11"/>
            <x v="13"/>
            <x v="14"/>
            <x v="23"/>
            <x v="27"/>
            <x v="34"/>
            <x v="37"/>
            <x v="40"/>
            <x v="42"/>
            <x v="44"/>
            <x v="49"/>
            <x v="57"/>
            <x v="64"/>
            <x v="66"/>
          </reference>
        </references>
      </pivotArea>
    </format>
    <format dxfId="252">
      <pivotArea dataOnly="0" labelOnly="1" outline="0" fieldPosition="0">
        <references count="1">
          <reference field="2" count="11">
            <x v="72"/>
            <x v="77"/>
            <x v="79"/>
            <x v="89"/>
            <x v="93"/>
            <x v="105"/>
            <x v="106"/>
            <x v="116"/>
            <x v="125"/>
            <x v="127"/>
            <x v="138"/>
          </reference>
        </references>
      </pivotArea>
    </format>
    <format dxfId="251">
      <pivotArea dataOnly="0" labelOnly="1" outline="0" fieldPosition="0">
        <references count="1">
          <reference field="2" count="1">
            <x v="104"/>
          </reference>
        </references>
      </pivotArea>
    </format>
    <format dxfId="250">
      <pivotArea dataOnly="0" labelOnly="1" outline="0" fieldPosition="0">
        <references count="2">
          <reference field="2" count="1" selected="0">
            <x v="11"/>
          </reference>
          <reference field="3" count="1">
            <x v="2"/>
          </reference>
        </references>
      </pivotArea>
    </format>
    <format dxfId="249">
      <pivotArea dataOnly="0" labelOnly="1" outline="0" fieldPosition="0">
        <references count="2">
          <reference field="2" count="1" selected="0">
            <x v="13"/>
          </reference>
          <reference field="3" count="3">
            <x v="25"/>
            <x v="27"/>
            <x v="47"/>
          </reference>
        </references>
      </pivotArea>
    </format>
    <format dxfId="248">
      <pivotArea dataOnly="0" labelOnly="1" outline="0" fieldPosition="0">
        <references count="2">
          <reference field="2" count="1" selected="0">
            <x v="14"/>
          </reference>
          <reference field="3" count="1">
            <x v="4"/>
          </reference>
        </references>
      </pivotArea>
    </format>
    <format dxfId="247">
      <pivotArea dataOnly="0" labelOnly="1" outline="0" fieldPosition="0">
        <references count="2">
          <reference field="2" count="1" selected="0">
            <x v="34"/>
          </reference>
          <reference field="3" count="3">
            <x v="6"/>
            <x v="7"/>
            <x v="22"/>
          </reference>
        </references>
      </pivotArea>
    </format>
    <format dxfId="246">
      <pivotArea dataOnly="0" labelOnly="1" outline="0" fieldPosition="0">
        <references count="2">
          <reference field="2" count="1" selected="0">
            <x v="34"/>
          </reference>
          <reference field="3" count="1">
            <x v="30"/>
          </reference>
        </references>
      </pivotArea>
    </format>
    <format dxfId="245">
      <pivotArea dataOnly="0" labelOnly="1" outline="0" fieldPosition="0">
        <references count="2">
          <reference field="2" count="1" selected="0">
            <x v="37"/>
          </reference>
          <reference field="3" count="3">
            <x v="9"/>
            <x v="10"/>
            <x v="11"/>
          </reference>
        </references>
      </pivotArea>
    </format>
    <format dxfId="244">
      <pivotArea dataOnly="0" labelOnly="1" outline="0" fieldPosition="0">
        <references count="2">
          <reference field="2" count="1" selected="0">
            <x v="42"/>
          </reference>
          <reference field="3" count="1">
            <x v="12"/>
          </reference>
        </references>
      </pivotArea>
    </format>
    <format dxfId="243">
      <pivotArea dataOnly="0" labelOnly="1" outline="0" fieldPosition="0">
        <references count="2">
          <reference field="2" count="1" selected="0">
            <x v="44"/>
          </reference>
          <reference field="3" count="2">
            <x v="13"/>
            <x v="14"/>
          </reference>
        </references>
      </pivotArea>
    </format>
    <format dxfId="242">
      <pivotArea dataOnly="0" labelOnly="1" outline="0" fieldPosition="0">
        <references count="2">
          <reference field="2" count="1" selected="0">
            <x v="57"/>
          </reference>
          <reference field="3" count="1">
            <x v="39"/>
          </reference>
        </references>
      </pivotArea>
    </format>
    <format dxfId="241">
      <pivotArea dataOnly="0" labelOnly="1" outline="0" fieldPosition="0">
        <references count="2">
          <reference field="2" count="1" selected="0">
            <x v="64"/>
          </reference>
          <reference field="3" count="7">
            <x v="1"/>
            <x v="5"/>
            <x v="16"/>
            <x v="17"/>
            <x v="19"/>
            <x v="20"/>
            <x v="21"/>
          </reference>
        </references>
      </pivotArea>
    </format>
    <format dxfId="240">
      <pivotArea dataOnly="0" labelOnly="1" outline="0" fieldPosition="0">
        <references count="2">
          <reference field="2" count="1" selected="0">
            <x v="64"/>
          </reference>
          <reference field="3" count="2">
            <x v="23"/>
            <x v="29"/>
          </reference>
        </references>
      </pivotArea>
    </format>
    <format dxfId="239">
      <pivotArea dataOnly="0" labelOnly="1" outline="0" fieldPosition="0">
        <references count="2">
          <reference field="2" count="1" selected="0">
            <x v="64"/>
          </reference>
          <reference field="3" count="5">
            <x v="36"/>
            <x v="38"/>
            <x v="42"/>
            <x v="44"/>
            <x v="45"/>
          </reference>
        </references>
      </pivotArea>
    </format>
    <format dxfId="238">
      <pivotArea dataOnly="0" labelOnly="1" outline="0" fieldPosition="0">
        <references count="2">
          <reference field="2" count="1" selected="0">
            <x v="66"/>
          </reference>
          <reference field="3" count="1">
            <x v="0"/>
          </reference>
        </references>
      </pivotArea>
    </format>
    <format dxfId="237">
      <pivotArea dataOnly="0" labelOnly="1" outline="0" fieldPosition="0">
        <references count="2">
          <reference field="2" count="1" selected="0">
            <x v="72"/>
          </reference>
          <reference field="3" count="1">
            <x v="3"/>
          </reference>
        </references>
      </pivotArea>
    </format>
    <format dxfId="236">
      <pivotArea dataOnly="0" labelOnly="1" outline="0" fieldPosition="0">
        <references count="2">
          <reference field="2" count="1" selected="0">
            <x v="77"/>
          </reference>
          <reference field="3" count="3">
            <x v="8"/>
            <x v="18"/>
            <x v="46"/>
          </reference>
        </references>
      </pivotArea>
    </format>
    <format dxfId="235">
      <pivotArea dataOnly="0" labelOnly="1" outline="0" fieldPosition="0">
        <references count="2">
          <reference field="2" count="1" selected="0">
            <x v="79"/>
          </reference>
          <reference field="3" count="3">
            <x v="26"/>
            <x v="28"/>
            <x v="48"/>
          </reference>
        </references>
      </pivotArea>
    </format>
    <format dxfId="234">
      <pivotArea dataOnly="0" labelOnly="1" outline="0" fieldPosition="0">
        <references count="2">
          <reference field="2" count="1" selected="0">
            <x v="93"/>
          </reference>
          <reference field="3" count="1">
            <x v="15"/>
          </reference>
        </references>
      </pivotArea>
    </format>
    <format dxfId="233">
      <pivotArea dataOnly="0" labelOnly="1" outline="0" fieldPosition="0">
        <references count="2">
          <reference field="2" count="1" selected="0">
            <x v="93"/>
          </reference>
          <reference field="3" count="5">
            <x v="32"/>
            <x v="33"/>
            <x v="37"/>
            <x v="40"/>
            <x v="41"/>
          </reference>
        </references>
      </pivotArea>
    </format>
    <format dxfId="232">
      <pivotArea dataOnly="0" labelOnly="1" outline="0" fieldPosition="0">
        <references count="2">
          <reference field="2" count="1" selected="0">
            <x v="105"/>
          </reference>
          <reference field="3" count="1">
            <x v="34"/>
          </reference>
        </references>
      </pivotArea>
    </format>
    <format dxfId="231">
      <pivotArea dataOnly="0" labelOnly="1" outline="0" fieldPosition="0">
        <references count="2">
          <reference field="2" count="1" selected="0">
            <x v="106"/>
          </reference>
          <reference field="3" count="2">
            <x v="31"/>
            <x v="35"/>
          </reference>
        </references>
      </pivotArea>
    </format>
    <format dxfId="230">
      <pivotArea dataOnly="0" labelOnly="1" outline="0" fieldPosition="0">
        <references count="2">
          <reference field="2" count="1" selected="0">
            <x v="125"/>
          </reference>
          <reference field="3" count="1">
            <x v="49"/>
          </reference>
        </references>
      </pivotArea>
    </format>
    <format dxfId="229">
      <pivotArea dataOnly="0" labelOnly="1" outline="0" fieldPosition="0">
        <references count="2">
          <reference field="2" count="1" selected="0">
            <x v="127"/>
          </reference>
          <reference field="3" count="2">
            <x v="24"/>
            <x v="43"/>
          </reference>
        </references>
      </pivotArea>
    </format>
    <format dxfId="228">
      <pivotArea dataOnly="0" labelOnly="1" outline="0" fieldPosition="0">
        <references count="3">
          <reference field="2" count="1" selected="0">
            <x v="11"/>
          </reference>
          <reference field="3" count="1" selected="0">
            <x v="2"/>
          </reference>
          <reference field="4" count="1">
            <x v="6"/>
          </reference>
        </references>
      </pivotArea>
    </format>
    <format dxfId="227">
      <pivotArea dataOnly="0" labelOnly="1" outline="0" fieldPosition="0">
        <references count="3">
          <reference field="2" count="1" selected="0">
            <x v="13"/>
          </reference>
          <reference field="3" count="1" selected="0">
            <x v="25"/>
          </reference>
          <reference field="4" count="1">
            <x v="3"/>
          </reference>
        </references>
      </pivotArea>
    </format>
    <format dxfId="226">
      <pivotArea dataOnly="0" labelOnly="1" outline="0" fieldPosition="0">
        <references count="3">
          <reference field="2" count="1" selected="0">
            <x v="13"/>
          </reference>
          <reference field="3" count="1" selected="0">
            <x v="27"/>
          </reference>
          <reference field="4" count="1">
            <x v="3"/>
          </reference>
        </references>
      </pivotArea>
    </format>
    <format dxfId="225">
      <pivotArea dataOnly="0" labelOnly="1" outline="0" fieldPosition="0">
        <references count="3">
          <reference field="2" count="1" selected="0">
            <x v="13"/>
          </reference>
          <reference field="3" count="1" selected="0">
            <x v="47"/>
          </reference>
          <reference field="4" count="1">
            <x v="3"/>
          </reference>
        </references>
      </pivotArea>
    </format>
    <format dxfId="224">
      <pivotArea dataOnly="0" labelOnly="1" outline="0" fieldPosition="0">
        <references count="3">
          <reference field="2" count="1" selected="0">
            <x v="37"/>
          </reference>
          <reference field="3" count="1" selected="0">
            <x v="9"/>
          </reference>
          <reference field="4" count="1">
            <x v="2"/>
          </reference>
        </references>
      </pivotArea>
    </format>
    <format dxfId="223">
      <pivotArea dataOnly="0" labelOnly="1" outline="0" fieldPosition="0">
        <references count="3">
          <reference field="2" count="1" selected="0">
            <x v="44"/>
          </reference>
          <reference field="3" count="1" selected="0">
            <x v="13"/>
          </reference>
          <reference field="4" count="1">
            <x v="6"/>
          </reference>
        </references>
      </pivotArea>
    </format>
    <format dxfId="222">
      <pivotArea dataOnly="0" labelOnly="1" outline="0" fieldPosition="0">
        <references count="3">
          <reference field="2" count="1" selected="0">
            <x v="64"/>
          </reference>
          <reference field="3" count="1" selected="0">
            <x v="5"/>
          </reference>
          <reference field="4" count="1">
            <x v="6"/>
          </reference>
        </references>
      </pivotArea>
    </format>
    <format dxfId="221">
      <pivotArea dataOnly="0" labelOnly="1" outline="0" fieldPosition="0">
        <references count="3">
          <reference field="2" count="1" selected="0">
            <x v="64"/>
          </reference>
          <reference field="3" count="1" selected="0">
            <x v="17"/>
          </reference>
          <reference field="4" count="1">
            <x v="6"/>
          </reference>
        </references>
      </pivotArea>
    </format>
    <format dxfId="220">
      <pivotArea dataOnly="0" labelOnly="1" outline="0" fieldPosition="0">
        <references count="3">
          <reference field="2" count="1" selected="0">
            <x v="64"/>
          </reference>
          <reference field="3" count="1" selected="0">
            <x v="21"/>
          </reference>
          <reference field="4" count="1">
            <x v="6"/>
          </reference>
        </references>
      </pivotArea>
    </format>
    <format dxfId="219">
      <pivotArea dataOnly="0" labelOnly="1" outline="0" fieldPosition="0">
        <references count="3">
          <reference field="2" count="1" selected="0">
            <x v="64"/>
          </reference>
          <reference field="3" count="1" selected="0">
            <x v="23"/>
          </reference>
          <reference field="4" count="1">
            <x v="4"/>
          </reference>
        </references>
      </pivotArea>
    </format>
    <format dxfId="218">
      <pivotArea dataOnly="0" labelOnly="1" outline="0" fieldPosition="0">
        <references count="3">
          <reference field="2" count="1" selected="0">
            <x v="64"/>
          </reference>
          <reference field="3" count="1" selected="0">
            <x v="29"/>
          </reference>
          <reference field="4" count="1">
            <x v="6"/>
          </reference>
        </references>
      </pivotArea>
    </format>
    <format dxfId="217">
      <pivotArea dataOnly="0" labelOnly="1" outline="0" fieldPosition="0">
        <references count="3">
          <reference field="2" count="1" selected="0">
            <x v="64"/>
          </reference>
          <reference field="3" count="1" selected="0">
            <x v="36"/>
          </reference>
          <reference field="4" count="1">
            <x v="6"/>
          </reference>
        </references>
      </pivotArea>
    </format>
    <format dxfId="216">
      <pivotArea dataOnly="0" labelOnly="1" outline="0" fieldPosition="0">
        <references count="3">
          <reference field="2" count="1" selected="0">
            <x v="64"/>
          </reference>
          <reference field="3" count="1" selected="0">
            <x v="38"/>
          </reference>
          <reference field="4" count="1">
            <x v="6"/>
          </reference>
        </references>
      </pivotArea>
    </format>
    <format dxfId="215">
      <pivotArea dataOnly="0" labelOnly="1" outline="0" fieldPosition="0">
        <references count="3">
          <reference field="2" count="1" selected="0">
            <x v="64"/>
          </reference>
          <reference field="3" count="1" selected="0">
            <x v="44"/>
          </reference>
          <reference field="4" count="1">
            <x v="6"/>
          </reference>
        </references>
      </pivotArea>
    </format>
    <format dxfId="214">
      <pivotArea dataOnly="0" labelOnly="1" outline="0" fieldPosition="0">
        <references count="3">
          <reference field="2" count="1" selected="0">
            <x v="64"/>
          </reference>
          <reference field="3" count="1" selected="0">
            <x v="45"/>
          </reference>
          <reference field="4" count="1">
            <x v="6"/>
          </reference>
        </references>
      </pivotArea>
    </format>
    <format dxfId="213">
      <pivotArea dataOnly="0" labelOnly="1" outline="0" fieldPosition="0">
        <references count="3">
          <reference field="2" count="1" selected="0">
            <x v="72"/>
          </reference>
          <reference field="3" count="1" selected="0">
            <x v="3"/>
          </reference>
          <reference field="4" count="1">
            <x v="6"/>
          </reference>
        </references>
      </pivotArea>
    </format>
    <format dxfId="212">
      <pivotArea dataOnly="0" labelOnly="1" outline="0" fieldPosition="0">
        <references count="3">
          <reference field="2" count="1" selected="0">
            <x v="77"/>
          </reference>
          <reference field="3" count="1" selected="0">
            <x v="8"/>
          </reference>
          <reference field="4" count="1">
            <x v="2"/>
          </reference>
        </references>
      </pivotArea>
    </format>
    <format dxfId="211">
      <pivotArea dataOnly="0" labelOnly="1" outline="0" fieldPosition="0">
        <references count="3">
          <reference field="2" count="1" selected="0">
            <x v="77"/>
          </reference>
          <reference field="3" count="1" selected="0">
            <x v="18"/>
          </reference>
          <reference field="4" count="1">
            <x v="6"/>
          </reference>
        </references>
      </pivotArea>
    </format>
    <format dxfId="210">
      <pivotArea dataOnly="0" labelOnly="1" outline="0" fieldPosition="0">
        <references count="3">
          <reference field="2" count="1" selected="0">
            <x v="79"/>
          </reference>
          <reference field="3" count="1" selected="0">
            <x v="26"/>
          </reference>
          <reference field="4" count="1">
            <x v="3"/>
          </reference>
        </references>
      </pivotArea>
    </format>
    <format dxfId="209">
      <pivotArea dataOnly="0" labelOnly="1" outline="0" fieldPosition="0">
        <references count="3">
          <reference field="2" count="1" selected="0">
            <x v="79"/>
          </reference>
          <reference field="3" count="1" selected="0">
            <x v="28"/>
          </reference>
          <reference field="4" count="1">
            <x v="3"/>
          </reference>
        </references>
      </pivotArea>
    </format>
    <format dxfId="208">
      <pivotArea dataOnly="0" labelOnly="1" outline="0" fieldPosition="0">
        <references count="3">
          <reference field="2" count="1" selected="0">
            <x v="79"/>
          </reference>
          <reference field="3" count="1" selected="0">
            <x v="48"/>
          </reference>
          <reference field="4" count="1">
            <x v="3"/>
          </reference>
        </references>
      </pivotArea>
    </format>
    <format dxfId="207">
      <pivotArea dataOnly="0" labelOnly="1" outline="0" fieldPosition="0">
        <references count="3">
          <reference field="2" count="1" selected="0">
            <x v="93"/>
          </reference>
          <reference field="3" count="1" selected="0">
            <x v="41"/>
          </reference>
          <reference field="4" count="2">
            <x v="4"/>
            <x v="6"/>
          </reference>
        </references>
      </pivotArea>
    </format>
    <format dxfId="206">
      <pivotArea dataOnly="0" labelOnly="1" outline="0" fieldPosition="0">
        <references count="3">
          <reference field="2" count="1" selected="0">
            <x v="105"/>
          </reference>
          <reference field="3" count="1" selected="0">
            <x v="34"/>
          </reference>
          <reference field="4" count="1">
            <x v="2"/>
          </reference>
        </references>
      </pivotArea>
    </format>
    <format dxfId="205">
      <pivotArea dataOnly="0" labelOnly="1" outline="0" fieldPosition="0">
        <references count="3">
          <reference field="2" count="1" selected="0">
            <x v="127"/>
          </reference>
          <reference field="3" count="1" selected="0">
            <x v="24"/>
          </reference>
          <reference field="4" count="1">
            <x v="0"/>
          </reference>
        </references>
      </pivotArea>
    </format>
    <format dxfId="204">
      <pivotArea dataOnly="0" labelOnly="1" outline="0" fieldPosition="0">
        <references count="3">
          <reference field="2" count="1" selected="0">
            <x v="127"/>
          </reference>
          <reference field="3" count="1" selected="0">
            <x v="43"/>
          </reference>
          <reference field="4" count="1">
            <x v="6"/>
          </reference>
        </references>
      </pivotArea>
    </format>
    <format dxfId="203">
      <pivotArea dataOnly="0" labelOnly="1" outline="0" fieldPosition="0">
        <references count="4">
          <reference field="2" count="1" selected="0">
            <x v="127"/>
          </reference>
          <reference field="3" count="1" selected="0">
            <x v="24"/>
          </reference>
          <reference field="4" count="1" selected="0">
            <x v="0"/>
          </reference>
          <reference field="12" count="1">
            <x v="0"/>
          </reference>
        </references>
      </pivotArea>
    </format>
    <format dxfId="202">
      <pivotArea dataOnly="0" labelOnly="1" outline="0" fieldPosition="0">
        <references count="5">
          <reference field="2" count="1" selected="0">
            <x v="106"/>
          </reference>
          <reference field="3" count="1" selected="0">
            <x v="35"/>
          </reference>
          <reference field="4" count="1" selected="0">
            <x v="0"/>
          </reference>
          <reference field="6" count="2">
            <x v="4"/>
            <x v="5"/>
          </reference>
          <reference field="12" count="1" selected="0">
            <x v="0"/>
          </reference>
        </references>
      </pivotArea>
    </format>
    <format dxfId="201">
      <pivotArea dataOnly="0" labelOnly="1" outline="0" fieldPosition="0">
        <references count="5">
          <reference field="2" count="1" selected="0">
            <x v="127"/>
          </reference>
          <reference field="3" count="1" selected="0">
            <x v="24"/>
          </reference>
          <reference field="4" count="1" selected="0">
            <x v="0"/>
          </reference>
          <reference field="6" count="2">
            <x v="4"/>
            <x v="5"/>
          </reference>
          <reference field="12" count="1" selected="0">
            <x v="0"/>
          </reference>
        </references>
      </pivotArea>
    </format>
    <format dxfId="200">
      <pivotArea dataOnly="0" labelOnly="1" outline="0" fieldPosition="0">
        <references count="6">
          <reference field="2" count="1" selected="0">
            <x v="127"/>
          </reference>
          <reference field="3" count="1" selected="0">
            <x v="24"/>
          </reference>
          <reference field="4" count="1" selected="0">
            <x v="0"/>
          </reference>
          <reference field="6" count="1" selected="0">
            <x v="4"/>
          </reference>
          <reference field="7" count="1">
            <x v="4"/>
          </reference>
          <reference field="12" count="1" selected="0">
            <x v="0"/>
          </reference>
        </references>
      </pivotArea>
    </format>
    <format dxfId="199">
      <pivotArea dataOnly="0" labelOnly="1" outline="0" fieldPosition="0">
        <references count="7">
          <reference field="2" count="1" selected="0">
            <x v="127"/>
          </reference>
          <reference field="3" count="1" selected="0">
            <x v="24"/>
          </reference>
          <reference field="4" count="1" selected="0">
            <x v="0"/>
          </reference>
          <reference field="6" count="1" selected="0">
            <x v="4"/>
          </reference>
          <reference field="7" count="1" selected="0">
            <x v="4"/>
          </reference>
          <reference field="8" count="1">
            <x v="4"/>
          </reference>
          <reference field="12" count="1" selected="0">
            <x v="0"/>
          </reference>
        </references>
      </pivotArea>
    </format>
    <format dxfId="198">
      <pivotArea dataOnly="0" labelOnly="1" outline="0" fieldPosition="0">
        <references count="7">
          <reference field="2" count="1" selected="0">
            <x v="127"/>
          </reference>
          <reference field="3" count="1" selected="0">
            <x v="24"/>
          </reference>
          <reference field="4" count="1" selected="0">
            <x v="0"/>
          </reference>
          <reference field="6" count="1" selected="0">
            <x v="5"/>
          </reference>
          <reference field="7" count="1" selected="0">
            <x v="4"/>
          </reference>
          <reference field="8" count="1">
            <x v="3"/>
          </reference>
          <reference field="12" count="1" selected="0">
            <x v="0"/>
          </reference>
        </references>
      </pivotArea>
    </format>
    <format dxfId="197">
      <pivotArea dataOnly="0" labelOnly="1" outline="0" fieldPosition="0">
        <references count="8">
          <reference field="2" count="1" selected="0">
            <x v="106"/>
          </reference>
          <reference field="3" count="1" selected="0">
            <x v="35"/>
          </reference>
          <reference field="4" count="1" selected="0">
            <x v="0"/>
          </reference>
          <reference field="6" count="1" selected="0">
            <x v="4"/>
          </reference>
          <reference field="7" count="1" selected="0">
            <x v="4"/>
          </reference>
          <reference field="8" count="1" selected="0">
            <x v="2"/>
          </reference>
          <reference field="10" count="1">
            <x v="6"/>
          </reference>
          <reference field="12" count="1" selected="0">
            <x v="0"/>
          </reference>
        </references>
      </pivotArea>
    </format>
    <format dxfId="196">
      <pivotArea dataOnly="0" labelOnly="1" outline="0" fieldPosition="0">
        <references count="8">
          <reference field="2" count="1" selected="0">
            <x v="106"/>
          </reference>
          <reference field="3" count="1" selected="0">
            <x v="35"/>
          </reference>
          <reference field="4" count="1" selected="0">
            <x v="0"/>
          </reference>
          <reference field="6" count="1" selected="0">
            <x v="5"/>
          </reference>
          <reference field="7" count="1" selected="0">
            <x v="4"/>
          </reference>
          <reference field="8" count="1" selected="0">
            <x v="2"/>
          </reference>
          <reference field="10" count="1">
            <x v="6"/>
          </reference>
          <reference field="12" count="1" selected="0">
            <x v="0"/>
          </reference>
        </references>
      </pivotArea>
    </format>
    <format dxfId="195">
      <pivotArea dataOnly="0" labelOnly="1" outline="0" fieldPosition="0">
        <references count="8">
          <reference field="2" count="1" selected="0">
            <x v="127"/>
          </reference>
          <reference field="3" count="1" selected="0">
            <x v="24"/>
          </reference>
          <reference field="4" count="1" selected="0">
            <x v="0"/>
          </reference>
          <reference field="6" count="1" selected="0">
            <x v="4"/>
          </reference>
          <reference field="7" count="1" selected="0">
            <x v="4"/>
          </reference>
          <reference field="8" count="1" selected="0">
            <x v="4"/>
          </reference>
          <reference field="10" count="1">
            <x v="6"/>
          </reference>
          <reference field="12" count="1" selected="0">
            <x v="0"/>
          </reference>
        </references>
      </pivotArea>
    </format>
    <format dxfId="194">
      <pivotArea dataOnly="0" labelOnly="1" outline="0" fieldPosition="0">
        <references count="8">
          <reference field="2" count="1" selected="0">
            <x v="127"/>
          </reference>
          <reference field="3" count="1" selected="0">
            <x v="24"/>
          </reference>
          <reference field="4" count="1" selected="0">
            <x v="0"/>
          </reference>
          <reference field="6" count="1" selected="0">
            <x v="5"/>
          </reference>
          <reference field="7" count="1" selected="0">
            <x v="4"/>
          </reference>
          <reference field="8" count="1" selected="0">
            <x v="3"/>
          </reference>
          <reference field="10" count="1">
            <x v="6"/>
          </reference>
          <reference field="12" count="1" selected="0">
            <x v="0"/>
          </reference>
        </references>
      </pivotArea>
    </format>
    <format dxfId="193">
      <pivotArea outline="0" collapsedLevelsAreSubtotals="1" fieldPosition="0"/>
    </format>
    <format dxfId="192">
      <pivotArea dataOnly="0" labelOnly="1" outline="0" fieldPosition="0">
        <references count="1">
          <reference field="2" count="14">
            <x v="11"/>
            <x v="13"/>
            <x v="14"/>
            <x v="23"/>
            <x v="27"/>
            <x v="34"/>
            <x v="37"/>
            <x v="40"/>
            <x v="42"/>
            <x v="44"/>
            <x v="49"/>
            <x v="57"/>
            <x v="64"/>
            <x v="66"/>
          </reference>
        </references>
      </pivotArea>
    </format>
    <format dxfId="191">
      <pivotArea dataOnly="0" labelOnly="1" outline="0" fieldPosition="0">
        <references count="1">
          <reference field="2" count="11">
            <x v="72"/>
            <x v="77"/>
            <x v="79"/>
            <x v="89"/>
            <x v="93"/>
            <x v="105"/>
            <x v="106"/>
            <x v="116"/>
            <x v="125"/>
            <x v="127"/>
            <x v="138"/>
          </reference>
        </references>
      </pivotArea>
    </format>
    <format dxfId="190">
      <pivotArea dataOnly="0" labelOnly="1" outline="0" fieldPosition="0">
        <references count="1">
          <reference field="2" count="1">
            <x v="104"/>
          </reference>
        </references>
      </pivotArea>
    </format>
    <format dxfId="189">
      <pivotArea outline="0" fieldPosition="0">
        <references count="1">
          <reference field="5" count="7" selected="0">
            <x v="0"/>
            <x v="1"/>
            <x v="2"/>
            <x v="3"/>
            <x v="4"/>
            <x v="5"/>
            <x v="6"/>
          </reference>
        </references>
      </pivotArea>
    </format>
    <format dxfId="188">
      <pivotArea dataOnly="0" labelOnly="1" outline="0" fieldPosition="0">
        <references count="2">
          <reference field="2" count="1" selected="0">
            <x v="11"/>
          </reference>
          <reference field="3" count="1">
            <x v="2"/>
          </reference>
        </references>
      </pivotArea>
    </format>
    <format dxfId="187">
      <pivotArea dataOnly="0" labelOnly="1" outline="0" fieldPosition="0">
        <references count="2">
          <reference field="2" count="1" selected="0">
            <x v="13"/>
          </reference>
          <reference field="3" count="3">
            <x v="25"/>
            <x v="27"/>
            <x v="47"/>
          </reference>
        </references>
      </pivotArea>
    </format>
    <format dxfId="186">
      <pivotArea dataOnly="0" labelOnly="1" outline="0" fieldPosition="0">
        <references count="2">
          <reference field="2" count="1" selected="0">
            <x v="14"/>
          </reference>
          <reference field="3" count="1">
            <x v="4"/>
          </reference>
        </references>
      </pivotArea>
    </format>
    <format dxfId="185">
      <pivotArea dataOnly="0" labelOnly="1" outline="0" fieldPosition="0">
        <references count="2">
          <reference field="2" count="1" selected="0">
            <x v="34"/>
          </reference>
          <reference field="3" count="3">
            <x v="6"/>
            <x v="7"/>
            <x v="22"/>
          </reference>
        </references>
      </pivotArea>
    </format>
    <format dxfId="184">
      <pivotArea dataOnly="0" labelOnly="1" outline="0" fieldPosition="0">
        <references count="2">
          <reference field="2" count="1" selected="0">
            <x v="34"/>
          </reference>
          <reference field="3" count="1">
            <x v="30"/>
          </reference>
        </references>
      </pivotArea>
    </format>
    <format dxfId="183">
      <pivotArea dataOnly="0" labelOnly="1" outline="0" fieldPosition="0">
        <references count="2">
          <reference field="2" count="1" selected="0">
            <x v="37"/>
          </reference>
          <reference field="3" count="3">
            <x v="9"/>
            <x v="10"/>
            <x v="11"/>
          </reference>
        </references>
      </pivotArea>
    </format>
    <format dxfId="182">
      <pivotArea dataOnly="0" labelOnly="1" outline="0" fieldPosition="0">
        <references count="2">
          <reference field="2" count="1" selected="0">
            <x v="42"/>
          </reference>
          <reference field="3" count="1">
            <x v="12"/>
          </reference>
        </references>
      </pivotArea>
    </format>
    <format dxfId="181">
      <pivotArea dataOnly="0" labelOnly="1" outline="0" fieldPosition="0">
        <references count="2">
          <reference field="2" count="1" selected="0">
            <x v="44"/>
          </reference>
          <reference field="3" count="2">
            <x v="13"/>
            <x v="14"/>
          </reference>
        </references>
      </pivotArea>
    </format>
    <format dxfId="180">
      <pivotArea dataOnly="0" labelOnly="1" outline="0" fieldPosition="0">
        <references count="2">
          <reference field="2" count="1" selected="0">
            <x v="57"/>
          </reference>
          <reference field="3" count="1">
            <x v="39"/>
          </reference>
        </references>
      </pivotArea>
    </format>
    <format dxfId="179">
      <pivotArea dataOnly="0" labelOnly="1" outline="0" fieldPosition="0">
        <references count="2">
          <reference field="2" count="1" selected="0">
            <x v="64"/>
          </reference>
          <reference field="3" count="7">
            <x v="1"/>
            <x v="5"/>
            <x v="16"/>
            <x v="17"/>
            <x v="19"/>
            <x v="20"/>
            <x v="21"/>
          </reference>
        </references>
      </pivotArea>
    </format>
    <format dxfId="178">
      <pivotArea dataOnly="0" labelOnly="1" outline="0" fieldPosition="0">
        <references count="2">
          <reference field="2" count="1" selected="0">
            <x v="64"/>
          </reference>
          <reference field="3" count="2">
            <x v="23"/>
            <x v="29"/>
          </reference>
        </references>
      </pivotArea>
    </format>
    <format dxfId="177">
      <pivotArea dataOnly="0" labelOnly="1" outline="0" fieldPosition="0">
        <references count="2">
          <reference field="2" count="1" selected="0">
            <x v="64"/>
          </reference>
          <reference field="3" count="5">
            <x v="36"/>
            <x v="38"/>
            <x v="42"/>
            <x v="44"/>
            <x v="45"/>
          </reference>
        </references>
      </pivotArea>
    </format>
    <format dxfId="176">
      <pivotArea dataOnly="0" labelOnly="1" outline="0" fieldPosition="0">
        <references count="2">
          <reference field="2" count="1" selected="0">
            <x v="66"/>
          </reference>
          <reference field="3" count="1">
            <x v="0"/>
          </reference>
        </references>
      </pivotArea>
    </format>
    <format dxfId="175">
      <pivotArea dataOnly="0" labelOnly="1" outline="0" fieldPosition="0">
        <references count="2">
          <reference field="2" count="1" selected="0">
            <x v="72"/>
          </reference>
          <reference field="3" count="1">
            <x v="3"/>
          </reference>
        </references>
      </pivotArea>
    </format>
    <format dxfId="174">
      <pivotArea dataOnly="0" labelOnly="1" outline="0" fieldPosition="0">
        <references count="2">
          <reference field="2" count="1" selected="0">
            <x v="77"/>
          </reference>
          <reference field="3" count="3">
            <x v="8"/>
            <x v="18"/>
            <x v="46"/>
          </reference>
        </references>
      </pivotArea>
    </format>
    <format dxfId="173">
      <pivotArea dataOnly="0" labelOnly="1" outline="0" fieldPosition="0">
        <references count="2">
          <reference field="2" count="1" selected="0">
            <x v="79"/>
          </reference>
          <reference field="3" count="3">
            <x v="26"/>
            <x v="28"/>
            <x v="48"/>
          </reference>
        </references>
      </pivotArea>
    </format>
    <format dxfId="172">
      <pivotArea dataOnly="0" labelOnly="1" outline="0" fieldPosition="0">
        <references count="2">
          <reference field="2" count="1" selected="0">
            <x v="93"/>
          </reference>
          <reference field="3" count="1">
            <x v="15"/>
          </reference>
        </references>
      </pivotArea>
    </format>
    <format dxfId="171">
      <pivotArea dataOnly="0" labelOnly="1" outline="0" fieldPosition="0">
        <references count="2">
          <reference field="2" count="1" selected="0">
            <x v="93"/>
          </reference>
          <reference field="3" count="5">
            <x v="32"/>
            <x v="33"/>
            <x v="37"/>
            <x v="40"/>
            <x v="41"/>
          </reference>
        </references>
      </pivotArea>
    </format>
    <format dxfId="170">
      <pivotArea dataOnly="0" labelOnly="1" outline="0" fieldPosition="0">
        <references count="2">
          <reference field="2" count="1" selected="0">
            <x v="105"/>
          </reference>
          <reference field="3" count="1">
            <x v="34"/>
          </reference>
        </references>
      </pivotArea>
    </format>
    <format dxfId="169">
      <pivotArea dataOnly="0" labelOnly="1" outline="0" fieldPosition="0">
        <references count="2">
          <reference field="2" count="1" selected="0">
            <x v="106"/>
          </reference>
          <reference field="3" count="2">
            <x v="31"/>
            <x v="35"/>
          </reference>
        </references>
      </pivotArea>
    </format>
    <format dxfId="168">
      <pivotArea dataOnly="0" labelOnly="1" outline="0" fieldPosition="0">
        <references count="2">
          <reference field="2" count="1" selected="0">
            <x v="125"/>
          </reference>
          <reference field="3" count="1">
            <x v="49"/>
          </reference>
        </references>
      </pivotArea>
    </format>
    <format dxfId="167">
      <pivotArea dataOnly="0" labelOnly="1" outline="0" fieldPosition="0">
        <references count="2">
          <reference field="2" count="1" selected="0">
            <x v="127"/>
          </reference>
          <reference field="3" count="2">
            <x v="24"/>
            <x v="43"/>
          </reference>
        </references>
      </pivotArea>
    </format>
    <format dxfId="166">
      <pivotArea dataOnly="0" labelOnly="1" outline="0" fieldPosition="0">
        <references count="3">
          <reference field="2" count="1" selected="0">
            <x v="11"/>
          </reference>
          <reference field="3" count="1" selected="0">
            <x v="2"/>
          </reference>
          <reference field="4" count="1">
            <x v="6"/>
          </reference>
        </references>
      </pivotArea>
    </format>
    <format dxfId="165">
      <pivotArea dataOnly="0" labelOnly="1" outline="0" fieldPosition="0">
        <references count="3">
          <reference field="2" count="1" selected="0">
            <x v="13"/>
          </reference>
          <reference field="3" count="1" selected="0">
            <x v="25"/>
          </reference>
          <reference field="4" count="1">
            <x v="3"/>
          </reference>
        </references>
      </pivotArea>
    </format>
    <format dxfId="164">
      <pivotArea dataOnly="0" labelOnly="1" outline="0" fieldPosition="0">
        <references count="3">
          <reference field="2" count="1" selected="0">
            <x v="13"/>
          </reference>
          <reference field="3" count="1" selected="0">
            <x v="27"/>
          </reference>
          <reference field="4" count="1">
            <x v="3"/>
          </reference>
        </references>
      </pivotArea>
    </format>
    <format dxfId="163">
      <pivotArea dataOnly="0" labelOnly="1" outline="0" fieldPosition="0">
        <references count="3">
          <reference field="2" count="1" selected="0">
            <x v="13"/>
          </reference>
          <reference field="3" count="1" selected="0">
            <x v="47"/>
          </reference>
          <reference field="4" count="1">
            <x v="3"/>
          </reference>
        </references>
      </pivotArea>
    </format>
    <format dxfId="162">
      <pivotArea dataOnly="0" labelOnly="1" outline="0" fieldPosition="0">
        <references count="3">
          <reference field="2" count="1" selected="0">
            <x v="37"/>
          </reference>
          <reference field="3" count="1" selected="0">
            <x v="9"/>
          </reference>
          <reference field="4" count="1">
            <x v="2"/>
          </reference>
        </references>
      </pivotArea>
    </format>
    <format dxfId="161">
      <pivotArea dataOnly="0" labelOnly="1" outline="0" fieldPosition="0">
        <references count="3">
          <reference field="2" count="1" selected="0">
            <x v="44"/>
          </reference>
          <reference field="3" count="1" selected="0">
            <x v="13"/>
          </reference>
          <reference field="4" count="1">
            <x v="6"/>
          </reference>
        </references>
      </pivotArea>
    </format>
    <format dxfId="160">
      <pivotArea dataOnly="0" labelOnly="1" outline="0" fieldPosition="0">
        <references count="3">
          <reference field="2" count="1" selected="0">
            <x v="64"/>
          </reference>
          <reference field="3" count="1" selected="0">
            <x v="5"/>
          </reference>
          <reference field="4" count="1">
            <x v="6"/>
          </reference>
        </references>
      </pivotArea>
    </format>
    <format dxfId="159">
      <pivotArea dataOnly="0" labelOnly="1" outline="0" fieldPosition="0">
        <references count="3">
          <reference field="2" count="1" selected="0">
            <x v="64"/>
          </reference>
          <reference field="3" count="1" selected="0">
            <x v="17"/>
          </reference>
          <reference field="4" count="1">
            <x v="6"/>
          </reference>
        </references>
      </pivotArea>
    </format>
    <format dxfId="158">
      <pivotArea dataOnly="0" labelOnly="1" outline="0" fieldPosition="0">
        <references count="3">
          <reference field="2" count="1" selected="0">
            <x v="64"/>
          </reference>
          <reference field="3" count="1" selected="0">
            <x v="21"/>
          </reference>
          <reference field="4" count="1">
            <x v="6"/>
          </reference>
        </references>
      </pivotArea>
    </format>
    <format dxfId="157">
      <pivotArea dataOnly="0" labelOnly="1" outline="0" fieldPosition="0">
        <references count="3">
          <reference field="2" count="1" selected="0">
            <x v="64"/>
          </reference>
          <reference field="3" count="1" selected="0">
            <x v="23"/>
          </reference>
          <reference field="4" count="1">
            <x v="4"/>
          </reference>
        </references>
      </pivotArea>
    </format>
    <format dxfId="156">
      <pivotArea dataOnly="0" labelOnly="1" outline="0" fieldPosition="0">
        <references count="3">
          <reference field="2" count="1" selected="0">
            <x v="64"/>
          </reference>
          <reference field="3" count="1" selected="0">
            <x v="29"/>
          </reference>
          <reference field="4" count="1">
            <x v="6"/>
          </reference>
        </references>
      </pivotArea>
    </format>
    <format dxfId="155">
      <pivotArea dataOnly="0" labelOnly="1" outline="0" fieldPosition="0">
        <references count="3">
          <reference field="2" count="1" selected="0">
            <x v="64"/>
          </reference>
          <reference field="3" count="1" selected="0">
            <x v="36"/>
          </reference>
          <reference field="4" count="1">
            <x v="6"/>
          </reference>
        </references>
      </pivotArea>
    </format>
    <format dxfId="154">
      <pivotArea dataOnly="0" labelOnly="1" outline="0" fieldPosition="0">
        <references count="3">
          <reference field="2" count="1" selected="0">
            <x v="64"/>
          </reference>
          <reference field="3" count="1" selected="0">
            <x v="38"/>
          </reference>
          <reference field="4" count="1">
            <x v="6"/>
          </reference>
        </references>
      </pivotArea>
    </format>
    <format dxfId="153">
      <pivotArea dataOnly="0" labelOnly="1" outline="0" fieldPosition="0">
        <references count="3">
          <reference field="2" count="1" selected="0">
            <x v="64"/>
          </reference>
          <reference field="3" count="1" selected="0">
            <x v="44"/>
          </reference>
          <reference field="4" count="1">
            <x v="6"/>
          </reference>
        </references>
      </pivotArea>
    </format>
    <format dxfId="152">
      <pivotArea dataOnly="0" labelOnly="1" outline="0" fieldPosition="0">
        <references count="3">
          <reference field="2" count="1" selected="0">
            <x v="64"/>
          </reference>
          <reference field="3" count="1" selected="0">
            <x v="45"/>
          </reference>
          <reference field="4" count="1">
            <x v="6"/>
          </reference>
        </references>
      </pivotArea>
    </format>
    <format dxfId="151">
      <pivotArea dataOnly="0" labelOnly="1" outline="0" fieldPosition="0">
        <references count="3">
          <reference field="2" count="1" selected="0">
            <x v="72"/>
          </reference>
          <reference field="3" count="1" selected="0">
            <x v="3"/>
          </reference>
          <reference field="4" count="1">
            <x v="6"/>
          </reference>
        </references>
      </pivotArea>
    </format>
    <format dxfId="150">
      <pivotArea dataOnly="0" labelOnly="1" outline="0" fieldPosition="0">
        <references count="3">
          <reference field="2" count="1" selected="0">
            <x v="77"/>
          </reference>
          <reference field="3" count="1" selected="0">
            <x v="8"/>
          </reference>
          <reference field="4" count="1">
            <x v="2"/>
          </reference>
        </references>
      </pivotArea>
    </format>
    <format dxfId="149">
      <pivotArea dataOnly="0" labelOnly="1" outline="0" fieldPosition="0">
        <references count="3">
          <reference field="2" count="1" selected="0">
            <x v="77"/>
          </reference>
          <reference field="3" count="1" selected="0">
            <x v="18"/>
          </reference>
          <reference field="4" count="1">
            <x v="6"/>
          </reference>
        </references>
      </pivotArea>
    </format>
    <format dxfId="148">
      <pivotArea dataOnly="0" labelOnly="1" outline="0" fieldPosition="0">
        <references count="3">
          <reference field="2" count="1" selected="0">
            <x v="79"/>
          </reference>
          <reference field="3" count="1" selected="0">
            <x v="26"/>
          </reference>
          <reference field="4" count="1">
            <x v="3"/>
          </reference>
        </references>
      </pivotArea>
    </format>
    <format dxfId="147">
      <pivotArea dataOnly="0" labelOnly="1" outline="0" fieldPosition="0">
        <references count="3">
          <reference field="2" count="1" selected="0">
            <x v="79"/>
          </reference>
          <reference field="3" count="1" selected="0">
            <x v="28"/>
          </reference>
          <reference field="4" count="1">
            <x v="3"/>
          </reference>
        </references>
      </pivotArea>
    </format>
    <format dxfId="146">
      <pivotArea dataOnly="0" labelOnly="1" outline="0" fieldPosition="0">
        <references count="3">
          <reference field="2" count="1" selected="0">
            <x v="79"/>
          </reference>
          <reference field="3" count="1" selected="0">
            <x v="48"/>
          </reference>
          <reference field="4" count="1">
            <x v="3"/>
          </reference>
        </references>
      </pivotArea>
    </format>
    <format dxfId="145">
      <pivotArea dataOnly="0" labelOnly="1" outline="0" fieldPosition="0">
        <references count="3">
          <reference field="2" count="1" selected="0">
            <x v="93"/>
          </reference>
          <reference field="3" count="1" selected="0">
            <x v="41"/>
          </reference>
          <reference field="4" count="2">
            <x v="4"/>
            <x v="6"/>
          </reference>
        </references>
      </pivotArea>
    </format>
    <format dxfId="144">
      <pivotArea dataOnly="0" labelOnly="1" outline="0" fieldPosition="0">
        <references count="3">
          <reference field="2" count="1" selected="0">
            <x v="105"/>
          </reference>
          <reference field="3" count="1" selected="0">
            <x v="34"/>
          </reference>
          <reference field="4" count="1">
            <x v="2"/>
          </reference>
        </references>
      </pivotArea>
    </format>
    <format dxfId="143">
      <pivotArea dataOnly="0" labelOnly="1" outline="0" fieldPosition="0">
        <references count="3">
          <reference field="2" count="1" selected="0">
            <x v="127"/>
          </reference>
          <reference field="3" count="1" selected="0">
            <x v="24"/>
          </reference>
          <reference field="4" count="1">
            <x v="0"/>
          </reference>
        </references>
      </pivotArea>
    </format>
    <format dxfId="142">
      <pivotArea dataOnly="0" labelOnly="1" outline="0" fieldPosition="0">
        <references count="3">
          <reference field="2" count="1" selected="0">
            <x v="127"/>
          </reference>
          <reference field="3" count="1" selected="0">
            <x v="43"/>
          </reference>
          <reference field="4" count="1">
            <x v="6"/>
          </reference>
        </references>
      </pivotArea>
    </format>
    <format dxfId="141">
      <pivotArea dataOnly="0" labelOnly="1" outline="0" fieldPosition="0">
        <references count="4">
          <reference field="2" count="1" selected="0">
            <x v="127"/>
          </reference>
          <reference field="3" count="1" selected="0">
            <x v="24"/>
          </reference>
          <reference field="4" count="1" selected="0">
            <x v="0"/>
          </reference>
          <reference field="12" count="1">
            <x v="0"/>
          </reference>
        </references>
      </pivotArea>
    </format>
    <format dxfId="140">
      <pivotArea dataOnly="0" labelOnly="1" outline="0" fieldPosition="0">
        <references count="5">
          <reference field="2" count="1" selected="0">
            <x v="106"/>
          </reference>
          <reference field="3" count="1" selected="0">
            <x v="35"/>
          </reference>
          <reference field="4" count="1" selected="0">
            <x v="0"/>
          </reference>
          <reference field="6" count="2">
            <x v="4"/>
            <x v="5"/>
          </reference>
          <reference field="12" count="1" selected="0">
            <x v="0"/>
          </reference>
        </references>
      </pivotArea>
    </format>
    <format dxfId="139">
      <pivotArea dataOnly="0" labelOnly="1" outline="0" fieldPosition="0">
        <references count="5">
          <reference field="2" count="1" selected="0">
            <x v="127"/>
          </reference>
          <reference field="3" count="1" selected="0">
            <x v="24"/>
          </reference>
          <reference field="4" count="1" selected="0">
            <x v="0"/>
          </reference>
          <reference field="6" count="2">
            <x v="4"/>
            <x v="5"/>
          </reference>
          <reference field="12" count="1" selected="0">
            <x v="0"/>
          </reference>
        </references>
      </pivotArea>
    </format>
    <format dxfId="138">
      <pivotArea dataOnly="0" labelOnly="1" outline="0" fieldPosition="0">
        <references count="6">
          <reference field="2" count="1" selected="0">
            <x v="127"/>
          </reference>
          <reference field="3" count="1" selected="0">
            <x v="24"/>
          </reference>
          <reference field="4" count="1" selected="0">
            <x v="0"/>
          </reference>
          <reference field="6" count="1" selected="0">
            <x v="4"/>
          </reference>
          <reference field="7" count="1">
            <x v="4"/>
          </reference>
          <reference field="12" count="1" selected="0">
            <x v="0"/>
          </reference>
        </references>
      </pivotArea>
    </format>
    <format dxfId="137">
      <pivotArea dataOnly="0" labelOnly="1" outline="0" fieldPosition="0">
        <references count="7">
          <reference field="2" count="1" selected="0">
            <x v="127"/>
          </reference>
          <reference field="3" count="1" selected="0">
            <x v="24"/>
          </reference>
          <reference field="4" count="1" selected="0">
            <x v="0"/>
          </reference>
          <reference field="6" count="1" selected="0">
            <x v="4"/>
          </reference>
          <reference field="7" count="1" selected="0">
            <x v="4"/>
          </reference>
          <reference field="8" count="1">
            <x v="4"/>
          </reference>
          <reference field="12" count="1" selected="0">
            <x v="0"/>
          </reference>
        </references>
      </pivotArea>
    </format>
    <format dxfId="136">
      <pivotArea dataOnly="0" labelOnly="1" outline="0" fieldPosition="0">
        <references count="7">
          <reference field="2" count="1" selected="0">
            <x v="127"/>
          </reference>
          <reference field="3" count="1" selected="0">
            <x v="24"/>
          </reference>
          <reference field="4" count="1" selected="0">
            <x v="0"/>
          </reference>
          <reference field="6" count="1" selected="0">
            <x v="5"/>
          </reference>
          <reference field="7" count="1" selected="0">
            <x v="4"/>
          </reference>
          <reference field="8" count="1">
            <x v="3"/>
          </reference>
          <reference field="12" count="1" selected="0">
            <x v="0"/>
          </reference>
        </references>
      </pivotArea>
    </format>
    <format dxfId="135">
      <pivotArea dataOnly="0" labelOnly="1" outline="0" fieldPosition="0">
        <references count="8">
          <reference field="2" count="1" selected="0">
            <x v="106"/>
          </reference>
          <reference field="3" count="1" selected="0">
            <x v="35"/>
          </reference>
          <reference field="4" count="1" selected="0">
            <x v="0"/>
          </reference>
          <reference field="6" count="1" selected="0">
            <x v="4"/>
          </reference>
          <reference field="7" count="1" selected="0">
            <x v="4"/>
          </reference>
          <reference field="8" count="1" selected="0">
            <x v="2"/>
          </reference>
          <reference field="10" count="1">
            <x v="6"/>
          </reference>
          <reference field="12" count="1" selected="0">
            <x v="0"/>
          </reference>
        </references>
      </pivotArea>
    </format>
    <format dxfId="134">
      <pivotArea dataOnly="0" labelOnly="1" outline="0" fieldPosition="0">
        <references count="8">
          <reference field="2" count="1" selected="0">
            <x v="106"/>
          </reference>
          <reference field="3" count="1" selected="0">
            <x v="35"/>
          </reference>
          <reference field="4" count="1" selected="0">
            <x v="0"/>
          </reference>
          <reference field="6" count="1" selected="0">
            <x v="5"/>
          </reference>
          <reference field="7" count="1" selected="0">
            <x v="4"/>
          </reference>
          <reference field="8" count="1" selected="0">
            <x v="2"/>
          </reference>
          <reference field="10" count="1">
            <x v="6"/>
          </reference>
          <reference field="12" count="1" selected="0">
            <x v="0"/>
          </reference>
        </references>
      </pivotArea>
    </format>
    <format dxfId="133">
      <pivotArea dataOnly="0" labelOnly="1" outline="0" fieldPosition="0">
        <references count="8">
          <reference field="2" count="1" selected="0">
            <x v="127"/>
          </reference>
          <reference field="3" count="1" selected="0">
            <x v="24"/>
          </reference>
          <reference field="4" count="1" selected="0">
            <x v="0"/>
          </reference>
          <reference field="6" count="1" selected="0">
            <x v="4"/>
          </reference>
          <reference field="7" count="1" selected="0">
            <x v="4"/>
          </reference>
          <reference field="8" count="1" selected="0">
            <x v="4"/>
          </reference>
          <reference field="10" count="1">
            <x v="6"/>
          </reference>
          <reference field="12" count="1" selected="0">
            <x v="0"/>
          </reference>
        </references>
      </pivotArea>
    </format>
    <format dxfId="132">
      <pivotArea dataOnly="0" labelOnly="1" outline="0" fieldPosition="0">
        <references count="8">
          <reference field="2" count="1" selected="0">
            <x v="127"/>
          </reference>
          <reference field="3" count="1" selected="0">
            <x v="24"/>
          </reference>
          <reference field="4" count="1" selected="0">
            <x v="0"/>
          </reference>
          <reference field="6" count="1" selected="0">
            <x v="5"/>
          </reference>
          <reference field="7" count="1" selected="0">
            <x v="4"/>
          </reference>
          <reference field="8" count="1" selected="0">
            <x v="3"/>
          </reference>
          <reference field="10" count="1">
            <x v="6"/>
          </reference>
          <reference field="12" count="1" selected="0">
            <x v="0"/>
          </reference>
        </references>
      </pivotArea>
    </format>
    <format dxfId="131">
      <pivotArea dataOnly="0" outline="0" fieldPosition="0">
        <references count="1">
          <reference field="5" count="1">
            <x v="7"/>
          </reference>
        </references>
      </pivotArea>
    </format>
    <format dxfId="130">
      <pivotArea type="all" dataOnly="0" outline="0" fieldPosition="0"/>
    </format>
    <format dxfId="129">
      <pivotArea type="all" dataOnly="0" outline="0" fieldPosition="0"/>
    </format>
    <format dxfId="128">
      <pivotArea type="all" dataOnly="0" outline="0" fieldPosition="0"/>
    </format>
    <format dxfId="127">
      <pivotArea dataOnly="0" labelOnly="1" outline="0" fieldPosition="0">
        <references count="4">
          <reference field="2" count="1" selected="0">
            <x v="11"/>
          </reference>
          <reference field="3" count="1" selected="0">
            <x v="2"/>
          </reference>
          <reference field="4" count="1" selected="0">
            <x v="6"/>
          </reference>
          <reference field="12" count="1">
            <x v="2"/>
          </reference>
        </references>
      </pivotArea>
    </format>
    <format dxfId="126">
      <pivotArea dataOnly="0" labelOnly="1" outline="0" fieldPosition="0">
        <references count="4">
          <reference field="2" count="1" selected="0">
            <x v="42"/>
          </reference>
          <reference field="3" count="1" selected="0">
            <x v="12"/>
          </reference>
          <reference field="4" count="1" selected="0">
            <x v="4"/>
          </reference>
          <reference field="12" count="1">
            <x v="2"/>
          </reference>
        </references>
      </pivotArea>
    </format>
    <format dxfId="125">
      <pivotArea dataOnly="0" labelOnly="1" outline="0" fieldPosition="0">
        <references count="4">
          <reference field="2" count="1" selected="0">
            <x v="64"/>
          </reference>
          <reference field="3" count="1" selected="0">
            <x v="5"/>
          </reference>
          <reference field="4" count="1" selected="0">
            <x v="6"/>
          </reference>
          <reference field="12" count="1">
            <x v="2"/>
          </reference>
        </references>
      </pivotArea>
    </format>
    <format dxfId="124">
      <pivotArea dataOnly="0" labelOnly="1" outline="0" fieldPosition="0">
        <references count="4">
          <reference field="2" count="1" selected="0">
            <x v="64"/>
          </reference>
          <reference field="3" count="1" selected="0">
            <x v="17"/>
          </reference>
          <reference field="4" count="1" selected="0">
            <x v="6"/>
          </reference>
          <reference field="12" count="1">
            <x v="2"/>
          </reference>
        </references>
      </pivotArea>
    </format>
    <format dxfId="123">
      <pivotArea dataOnly="0" labelOnly="1" outline="0" fieldPosition="0">
        <references count="4">
          <reference field="2" count="1" selected="0">
            <x v="64"/>
          </reference>
          <reference field="3" count="1" selected="0">
            <x v="21"/>
          </reference>
          <reference field="4" count="1" selected="0">
            <x v="6"/>
          </reference>
          <reference field="12" count="1">
            <x v="2"/>
          </reference>
        </references>
      </pivotArea>
    </format>
    <format dxfId="122">
      <pivotArea dataOnly="0" labelOnly="1" outline="0" fieldPosition="0">
        <references count="4">
          <reference field="2" count="1" selected="0">
            <x v="64"/>
          </reference>
          <reference field="3" count="1" selected="0">
            <x v="23"/>
          </reference>
          <reference field="4" count="1" selected="0">
            <x v="4"/>
          </reference>
          <reference field="12" count="1">
            <x v="2"/>
          </reference>
        </references>
      </pivotArea>
    </format>
    <format dxfId="121">
      <pivotArea dataOnly="0" labelOnly="1" outline="0" fieldPosition="0">
        <references count="4">
          <reference field="2" count="1" selected="0">
            <x v="64"/>
          </reference>
          <reference field="3" count="1" selected="0">
            <x v="29"/>
          </reference>
          <reference field="4" count="1" selected="0">
            <x v="6"/>
          </reference>
          <reference field="12" count="1">
            <x v="2"/>
          </reference>
        </references>
      </pivotArea>
    </format>
    <format dxfId="120">
      <pivotArea dataOnly="0" labelOnly="1" outline="0" fieldPosition="0">
        <references count="4">
          <reference field="2" count="1" selected="0">
            <x v="64"/>
          </reference>
          <reference field="3" count="1" selected="0">
            <x v="36"/>
          </reference>
          <reference field="4" count="1" selected="0">
            <x v="6"/>
          </reference>
          <reference field="12" count="1">
            <x v="2"/>
          </reference>
        </references>
      </pivotArea>
    </format>
    <format dxfId="119">
      <pivotArea dataOnly="0" labelOnly="1" outline="0" fieldPosition="0">
        <references count="4">
          <reference field="2" count="1" selected="0">
            <x v="64"/>
          </reference>
          <reference field="3" count="1" selected="0">
            <x v="38"/>
          </reference>
          <reference field="4" count="1" selected="0">
            <x v="6"/>
          </reference>
          <reference field="12" count="1">
            <x v="2"/>
          </reference>
        </references>
      </pivotArea>
    </format>
    <format dxfId="118">
      <pivotArea dataOnly="0" labelOnly="1" outline="0" fieldPosition="0">
        <references count="4">
          <reference field="2" count="1" selected="0">
            <x v="64"/>
          </reference>
          <reference field="3" count="1" selected="0">
            <x v="44"/>
          </reference>
          <reference field="4" count="1" selected="0">
            <x v="6"/>
          </reference>
          <reference field="12" count="1">
            <x v="2"/>
          </reference>
        </references>
      </pivotArea>
    </format>
    <format dxfId="117">
      <pivotArea dataOnly="0" labelOnly="1" outline="0" fieldPosition="0">
        <references count="4">
          <reference field="2" count="1" selected="0">
            <x v="64"/>
          </reference>
          <reference field="3" count="1" selected="0">
            <x v="45"/>
          </reference>
          <reference field="4" count="1" selected="0">
            <x v="6"/>
          </reference>
          <reference field="12" count="1">
            <x v="2"/>
          </reference>
        </references>
      </pivotArea>
    </format>
    <format dxfId="116">
      <pivotArea dataOnly="0" labelOnly="1" outline="0" fieldPosition="0">
        <references count="4">
          <reference field="2" count="1" selected="0">
            <x v="66"/>
          </reference>
          <reference field="3" count="1" selected="0">
            <x v="0"/>
          </reference>
          <reference field="4" count="1" selected="0">
            <x v="6"/>
          </reference>
          <reference field="12" count="1">
            <x v="2"/>
          </reference>
        </references>
      </pivotArea>
    </format>
    <format dxfId="115">
      <pivotArea dataOnly="0" labelOnly="1" outline="0" fieldPosition="0">
        <references count="4">
          <reference field="2" count="1" selected="0">
            <x v="72"/>
          </reference>
          <reference field="3" count="1" selected="0">
            <x v="3"/>
          </reference>
          <reference field="4" count="1" selected="0">
            <x v="6"/>
          </reference>
          <reference field="12" count="1">
            <x v="2"/>
          </reference>
        </references>
      </pivotArea>
    </format>
    <format dxfId="114">
      <pivotArea dataOnly="0" labelOnly="1" outline="0" fieldPosition="0">
        <references count="4">
          <reference field="2" count="1" selected="0">
            <x v="77"/>
          </reference>
          <reference field="3" count="1" selected="0">
            <x v="8"/>
          </reference>
          <reference field="4" count="1" selected="0">
            <x v="2"/>
          </reference>
          <reference field="12" count="1">
            <x v="2"/>
          </reference>
        </references>
      </pivotArea>
    </format>
    <format dxfId="113">
      <pivotArea dataOnly="0" labelOnly="1" outline="0" fieldPosition="0">
        <references count="4">
          <reference field="2" count="1" selected="0">
            <x v="105"/>
          </reference>
          <reference field="3" count="1" selected="0">
            <x v="34"/>
          </reference>
          <reference field="4" count="1" selected="0">
            <x v="2"/>
          </reference>
          <reference field="12" count="1">
            <x v="2"/>
          </reference>
        </references>
      </pivotArea>
    </format>
    <format dxfId="112">
      <pivotArea dataOnly="0" labelOnly="1" outline="0" fieldPosition="0">
        <references count="4">
          <reference field="2" count="1" selected="0">
            <x v="127"/>
          </reference>
          <reference field="3" count="1" selected="0">
            <x v="24"/>
          </reference>
          <reference field="4" count="1" selected="0">
            <x v="0"/>
          </reference>
          <reference field="12" count="1">
            <x v="0"/>
          </reference>
        </references>
      </pivotArea>
    </format>
    <format dxfId="111">
      <pivotArea dataOnly="0" labelOnly="1" outline="0" fieldPosition="0">
        <references count="4">
          <reference field="2" count="1" selected="0">
            <x v="127"/>
          </reference>
          <reference field="3" count="1" selected="0">
            <x v="43"/>
          </reference>
          <reference field="4" count="1" selected="0">
            <x v="6"/>
          </reference>
          <reference field="12" count="1">
            <x v="2"/>
          </reference>
        </references>
      </pivotArea>
    </format>
    <format dxfId="110">
      <pivotArea outline="0" fieldPosition="0">
        <references count="9">
          <reference field="2" count="1" selected="0">
            <x v="13"/>
          </reference>
          <reference field="3" count="3" selected="0">
            <x v="25"/>
            <x v="27"/>
            <x v="47"/>
          </reference>
          <reference field="4" count="1" selected="0">
            <x v="3"/>
          </reference>
          <reference field="5" count="1" selected="0">
            <x v="1"/>
          </reference>
          <reference field="6" count="1" selected="0">
            <x v="6"/>
          </reference>
          <reference field="7" count="1" selected="0">
            <x v="4"/>
          </reference>
          <reference field="8" count="1" selected="0">
            <x v="6"/>
          </reference>
          <reference field="10" count="1" selected="0">
            <x v="7"/>
          </reference>
          <reference field="12" count="1" selected="0">
            <x v="2"/>
          </reference>
        </references>
      </pivotArea>
    </format>
    <format dxfId="109">
      <pivotArea outline="0" fieldPosition="0">
        <references count="9">
          <reference field="2" count="1" selected="0">
            <x v="13"/>
          </reference>
          <reference field="3" count="3" selected="0">
            <x v="25"/>
            <x v="27"/>
            <x v="47"/>
          </reference>
          <reference field="4" count="1" selected="0">
            <x v="3"/>
          </reference>
          <reference field="5" count="3" selected="0">
            <x v="5"/>
            <x v="6"/>
            <x v="7"/>
          </reference>
          <reference field="6" count="1" selected="0">
            <x v="6"/>
          </reference>
          <reference field="7" count="1" selected="0">
            <x v="4"/>
          </reference>
          <reference field="8" count="1" selected="0">
            <x v="6"/>
          </reference>
          <reference field="10" count="1" selected="0">
            <x v="7"/>
          </reference>
          <reference field="12" count="1" selected="0">
            <x v="2"/>
          </reference>
        </references>
      </pivotArea>
    </format>
    <format dxfId="108">
      <pivotArea dataOnly="0" labelOnly="1" outline="0" offset="IV1:IV3" fieldPosition="0">
        <references count="1">
          <reference field="2" count="1">
            <x v="34"/>
          </reference>
        </references>
      </pivotArea>
    </format>
    <format dxfId="107">
      <pivotArea dataOnly="0" labelOnly="1" outline="0" offset="IV15:IV17"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106">
      <pivotArea outline="0" fieldPosition="0">
        <references count="8">
          <reference field="2" count="1" selected="0">
            <x v="14"/>
          </reference>
          <reference field="3" count="1" selected="0">
            <x v="4"/>
          </reference>
          <reference field="4" count="1" selected="0">
            <x v="6"/>
          </reference>
          <reference field="6" count="1" selected="0">
            <x v="0"/>
          </reference>
          <reference field="7" count="1" selected="0">
            <x v="0"/>
          </reference>
          <reference field="8" count="1" selected="0">
            <x v="6"/>
          </reference>
          <reference field="10" count="1" selected="0">
            <x v="3"/>
          </reference>
          <reference field="12" count="1" selected="0">
            <x v="2"/>
          </reference>
        </references>
      </pivotArea>
    </format>
    <format dxfId="105">
      <pivotArea dataOnly="0" labelOnly="1" outline="0" offset="IV1" fieldPosition="0">
        <references count="1">
          <reference field="2" count="1">
            <x v="34"/>
          </reference>
        </references>
      </pivotArea>
    </format>
    <format dxfId="104">
      <pivotArea dataOnly="0" labelOnly="1" outline="0" offset="IV15"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103">
      <pivotArea dataOnly="0" labelOnly="1" outline="0" offset="IV2" fieldPosition="0">
        <references count="1">
          <reference field="2" count="1">
            <x v="34"/>
          </reference>
        </references>
      </pivotArea>
    </format>
    <format dxfId="102">
      <pivotArea dataOnly="0" labelOnly="1" outline="0" offset="IV16"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101">
      <pivotArea dataOnly="0" labelOnly="1" outline="0" offset="IV3" fieldPosition="0">
        <references count="1">
          <reference field="2" count="1">
            <x v="34"/>
          </reference>
        </references>
      </pivotArea>
    </format>
    <format dxfId="100">
      <pivotArea dataOnly="0" labelOnly="1" outline="0" offset="IV17"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99">
      <pivotArea outline="0" fieldPosition="0">
        <references count="8">
          <reference field="2" count="1" selected="0">
            <x v="34"/>
          </reference>
          <reference field="3" count="1" selected="0">
            <x v="30"/>
          </reference>
          <reference field="4" count="1" selected="0">
            <x v="6"/>
          </reference>
          <reference field="6" count="1" selected="0">
            <x v="0"/>
          </reference>
          <reference field="7" count="1" selected="0">
            <x v="0"/>
          </reference>
          <reference field="8" count="1" selected="0">
            <x v="6"/>
          </reference>
          <reference field="10" count="1" selected="0">
            <x v="3"/>
          </reference>
          <reference field="12" count="1" selected="0">
            <x v="2"/>
          </reference>
        </references>
      </pivotArea>
    </format>
    <format dxfId="98">
      <pivotArea dataOnly="0" labelOnly="1" outline="0" offset="IV14" fieldPosition="0">
        <references count="1">
          <reference field="2" count="1">
            <x v="34"/>
          </reference>
        </references>
      </pivotArea>
    </format>
    <format dxfId="97">
      <pivotArea dataOnly="0" labelOnly="1" outline="0" fieldPosition="0">
        <references count="2">
          <reference field="2" count="1" selected="0">
            <x v="34"/>
          </reference>
          <reference field="3" count="1">
            <x v="30"/>
          </reference>
        </references>
      </pivotArea>
    </format>
    <format dxfId="96">
      <pivotArea dataOnly="0" labelOnly="1" outline="0" offset="IV28"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95">
      <pivotArea dataOnly="0" labelOnly="1" outline="0" fieldPosition="0">
        <references count="8">
          <reference field="2" count="1" selected="0">
            <x v="34"/>
          </reference>
          <reference field="3" count="1" selected="0">
            <x v="30"/>
          </reference>
          <reference field="4" count="1" selected="0">
            <x v="6"/>
          </reference>
          <reference field="6" count="1" selected="0">
            <x v="0"/>
          </reference>
          <reference field="7" count="1" selected="0">
            <x v="0"/>
          </reference>
          <reference field="8" count="1" selected="0">
            <x v="6"/>
          </reference>
          <reference field="10" count="1">
            <x v="3"/>
          </reference>
          <reference field="12" count="1" selected="0">
            <x v="2"/>
          </reference>
        </references>
      </pivotArea>
    </format>
    <format dxfId="94">
      <pivotArea dataOnly="0" labelOnly="1" outline="0" offset="IV10" fieldPosition="0">
        <references count="1">
          <reference field="2" count="1">
            <x v="34"/>
          </reference>
        </references>
      </pivotArea>
    </format>
    <format dxfId="93">
      <pivotArea dataOnly="0" labelOnly="1" outline="0" offset="IV24"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92">
      <pivotArea outline="0" fieldPosition="0">
        <references count="8">
          <reference field="2" count="1" selected="0">
            <x v="34"/>
          </reference>
          <reference field="3" count="1" selected="0">
            <x v="6"/>
          </reference>
          <reference field="4" count="1" selected="0">
            <x v="6"/>
          </reference>
          <reference field="6" count="1" selected="0">
            <x v="0"/>
          </reference>
          <reference field="7" count="1" selected="0">
            <x v="0"/>
          </reference>
          <reference field="8" count="1" selected="0">
            <x v="6"/>
          </reference>
          <reference field="10" count="1" selected="0">
            <x v="3"/>
          </reference>
          <reference field="12" count="1" selected="0">
            <x v="2"/>
          </reference>
        </references>
      </pivotArea>
    </format>
    <format dxfId="91">
      <pivotArea dataOnly="0" labelOnly="1" outline="0" offset="IV4" fieldPosition="0">
        <references count="1">
          <reference field="2" count="1">
            <x v="34"/>
          </reference>
        </references>
      </pivotArea>
    </format>
    <format dxfId="90">
      <pivotArea dataOnly="0" labelOnly="1" outline="0" fieldPosition="0">
        <references count="2">
          <reference field="2" count="1" selected="0">
            <x v="34"/>
          </reference>
          <reference field="3" count="1">
            <x v="6"/>
          </reference>
        </references>
      </pivotArea>
    </format>
    <format dxfId="89">
      <pivotArea dataOnly="0" labelOnly="1" outline="0" offset="IV18"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88">
      <pivotArea dataOnly="0" labelOnly="1" outline="0" fieldPosition="0">
        <references count="8">
          <reference field="2" count="1" selected="0">
            <x v="34"/>
          </reference>
          <reference field="3" count="1" selected="0">
            <x v="6"/>
          </reference>
          <reference field="4" count="1" selected="0">
            <x v="6"/>
          </reference>
          <reference field="6" count="1" selected="0">
            <x v="0"/>
          </reference>
          <reference field="7" count="1" selected="0">
            <x v="0"/>
          </reference>
          <reference field="8" count="1" selected="0">
            <x v="6"/>
          </reference>
          <reference field="10" count="1">
            <x v="3"/>
          </reference>
          <reference field="12" count="1" selected="0">
            <x v="2"/>
          </reference>
        </references>
      </pivotArea>
    </format>
    <format dxfId="87">
      <pivotArea dataOnly="0" labelOnly="1" outline="0" offset="IV6" fieldPosition="0">
        <references count="1">
          <reference field="2" count="1">
            <x v="34"/>
          </reference>
        </references>
      </pivotArea>
    </format>
    <format dxfId="86">
      <pivotArea dataOnly="0" labelOnly="1" outline="0" offset="IV20"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85">
      <pivotArea dataOnly="0" labelOnly="1" outline="0" offset="IV7" fieldPosition="0">
        <references count="1">
          <reference field="2" count="1">
            <x v="34"/>
          </reference>
        </references>
      </pivotArea>
    </format>
    <format dxfId="84">
      <pivotArea dataOnly="0" labelOnly="1" outline="0" offset="IV21"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83">
      <pivotArea dataOnly="0" labelOnly="1" outline="0" offset="IV8" fieldPosition="0">
        <references count="1">
          <reference field="2" count="1">
            <x v="34"/>
          </reference>
        </references>
      </pivotArea>
    </format>
    <format dxfId="82">
      <pivotArea dataOnly="0" labelOnly="1" outline="0" offset="IV22"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81">
      <pivotArea dataOnly="0" labelOnly="1" outline="0" offset="IV11" fieldPosition="0">
        <references count="1">
          <reference field="2" count="1">
            <x v="34"/>
          </reference>
        </references>
      </pivotArea>
    </format>
    <format dxfId="80">
      <pivotArea dataOnly="0" labelOnly="1" outline="0" offset="IV25"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79">
      <pivotArea dataOnly="0" labelOnly="1" outline="0" offset="IV12" fieldPosition="0">
        <references count="1">
          <reference field="2" count="1">
            <x v="34"/>
          </reference>
        </references>
      </pivotArea>
    </format>
    <format dxfId="78">
      <pivotArea dataOnly="0" labelOnly="1" outline="0" offset="IV26"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77">
      <pivotArea dataOnly="0" labelOnly="1" outline="0" offset="IV13" fieldPosition="0">
        <references count="1">
          <reference field="2" count="1">
            <x v="34"/>
          </reference>
        </references>
      </pivotArea>
    </format>
    <format dxfId="76">
      <pivotArea dataOnly="0" labelOnly="1" outline="0" offset="IV27"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75">
      <pivotArea dataOnly="0" labelOnly="1" outline="0" offset="IV15" fieldPosition="0">
        <references count="1">
          <reference field="2" count="1">
            <x v="34"/>
          </reference>
        </references>
      </pivotArea>
    </format>
    <format dxfId="74">
      <pivotArea dataOnly="0" labelOnly="1" outline="0" offset="IV29"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73">
      <pivotArea dataOnly="0" labelOnly="1" outline="0" offset="IV16" fieldPosition="0">
        <references count="1">
          <reference field="2" count="1">
            <x v="34"/>
          </reference>
        </references>
      </pivotArea>
    </format>
    <format dxfId="72">
      <pivotArea dataOnly="0" labelOnly="1" outline="0" offset="IV30"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71">
      <pivotArea dataOnly="0" labelOnly="1" outline="0" offset="IV17" fieldPosition="0">
        <references count="1">
          <reference field="2" count="1">
            <x v="34"/>
          </reference>
        </references>
      </pivotArea>
    </format>
    <format dxfId="70">
      <pivotArea dataOnly="0" labelOnly="1" outline="0" offset="IV31"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69">
      <pivotArea outline="0" fieldPosition="0">
        <references count="8">
          <reference field="2" count="1" selected="0">
            <x v="34"/>
          </reference>
          <reference field="3" count="1" selected="0">
            <x v="22"/>
          </reference>
          <reference field="4" count="1" selected="0">
            <x v="6"/>
          </reference>
          <reference field="6" count="1" selected="0">
            <x v="0"/>
          </reference>
          <reference field="7" count="1" selected="0">
            <x v="0"/>
          </reference>
          <reference field="8" count="1" selected="0">
            <x v="6"/>
          </reference>
          <reference field="10" count="1" selected="0">
            <x v="3"/>
          </reference>
          <reference field="12" count="1" selected="0">
            <x v="2"/>
          </reference>
        </references>
      </pivotArea>
    </format>
    <format dxfId="68">
      <pivotArea dataOnly="0" labelOnly="1" outline="0" offset="IV9" fieldPosition="0">
        <references count="1">
          <reference field="2" count="1">
            <x v="34"/>
          </reference>
        </references>
      </pivotArea>
    </format>
    <format dxfId="67">
      <pivotArea dataOnly="0" labelOnly="1" outline="0" fieldPosition="0">
        <references count="2">
          <reference field="2" count="1" selected="0">
            <x v="34"/>
          </reference>
          <reference field="3" count="1">
            <x v="22"/>
          </reference>
        </references>
      </pivotArea>
    </format>
    <format dxfId="66">
      <pivotArea dataOnly="0" labelOnly="1" outline="0" offset="IV23" fieldPosition="0">
        <references count="7">
          <reference field="2" count="1" selected="0">
            <x v="11"/>
          </reference>
          <reference field="3" count="1" selected="0">
            <x v="2"/>
          </reference>
          <reference field="4" count="1" selected="0">
            <x v="6"/>
          </reference>
          <reference field="6" count="1" selected="0">
            <x v="3"/>
          </reference>
          <reference field="7" count="1" selected="0">
            <x v="0"/>
          </reference>
          <reference field="8" count="1">
            <x v="6"/>
          </reference>
          <reference field="12" count="1" selected="0">
            <x v="2"/>
          </reference>
        </references>
      </pivotArea>
    </format>
    <format dxfId="65">
      <pivotArea dataOnly="0" labelOnly="1" outline="0" fieldPosition="0">
        <references count="8">
          <reference field="2" count="1" selected="0">
            <x v="34"/>
          </reference>
          <reference field="3" count="1" selected="0">
            <x v="22"/>
          </reference>
          <reference field="4" count="1" selected="0">
            <x v="6"/>
          </reference>
          <reference field="6" count="1" selected="0">
            <x v="0"/>
          </reference>
          <reference field="7" count="1" selected="0">
            <x v="0"/>
          </reference>
          <reference field="8" count="1" selected="0">
            <x v="6"/>
          </reference>
          <reference field="10" count="1">
            <x v="3"/>
          </reference>
          <reference field="12" count="1" selected="0">
            <x v="2"/>
          </reference>
        </references>
      </pivotArea>
    </format>
    <format dxfId="64">
      <pivotArea outline="0" fieldPosition="0">
        <references count="8">
          <reference field="2" count="1" selected="0">
            <x v="57"/>
          </reference>
          <reference field="3" count="1" selected="0">
            <x v="39"/>
          </reference>
          <reference field="4" count="1" selected="0">
            <x v="6"/>
          </reference>
          <reference field="6" count="1" selected="0">
            <x v="3"/>
          </reference>
          <reference field="7" count="1" selected="0">
            <x v="0"/>
          </reference>
          <reference field="8" count="1" selected="0">
            <x v="6"/>
          </reference>
          <reference field="10" count="1" selected="0">
            <x v="3"/>
          </reference>
          <reference field="12" count="1" selected="0">
            <x v="2"/>
          </reference>
        </references>
      </pivotArea>
    </format>
    <format dxfId="63">
      <pivotArea dataOnly="0" labelOnly="1" outline="0" fieldPosition="0">
        <references count="1">
          <reference field="2" count="1">
            <x v="57"/>
          </reference>
        </references>
      </pivotArea>
    </format>
    <format dxfId="62">
      <pivotArea dataOnly="0" labelOnly="1" outline="0" fieldPosition="0">
        <references count="2">
          <reference field="2" count="1" selected="0">
            <x v="57"/>
          </reference>
          <reference field="3" count="1">
            <x v="39"/>
          </reference>
        </references>
      </pivotArea>
    </format>
    <format dxfId="61">
      <pivotArea dataOnly="0" labelOnly="1" outline="0" offset="IV4:IV5" fieldPosition="0">
        <references count="5">
          <reference field="2" count="1" selected="0">
            <x v="44"/>
          </reference>
          <reference field="3" count="1" selected="0">
            <x v="13"/>
          </reference>
          <reference field="4" count="1" selected="0">
            <x v="6"/>
          </reference>
          <reference field="6" count="1">
            <x v="3"/>
          </reference>
          <reference field="12" count="1" selected="0">
            <x v="2"/>
          </reference>
        </references>
      </pivotArea>
    </format>
    <format dxfId="60">
      <pivotArea dataOnly="0" labelOnly="1" outline="0" offset="IV11:IV12" fieldPosition="0">
        <references count="7">
          <reference field="2" count="1" selected="0">
            <x v="37"/>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59">
      <pivotArea dataOnly="0" labelOnly="1" outline="0" fieldPosition="0">
        <references count="8">
          <reference field="2" count="1" selected="0">
            <x v="57"/>
          </reference>
          <reference field="3" count="1" selected="0">
            <x v="39"/>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58">
      <pivotArea outline="0" fieldPosition="0">
        <references count="8">
          <reference field="2" count="1" selected="0">
            <x v="64"/>
          </reference>
          <reference field="3" count="1" selected="0">
            <x v="21"/>
          </reference>
          <reference field="4" count="1" selected="0">
            <x v="6"/>
          </reference>
          <reference field="6" count="1" selected="0">
            <x v="3"/>
          </reference>
          <reference field="7" count="1" selected="0">
            <x v="0"/>
          </reference>
          <reference field="8" count="1" selected="0">
            <x v="6"/>
          </reference>
          <reference field="10" count="1" selected="0">
            <x v="3"/>
          </reference>
          <reference field="12" count="1" selected="0">
            <x v="2"/>
          </reference>
        </references>
      </pivotArea>
    </format>
    <format dxfId="57">
      <pivotArea dataOnly="0" labelOnly="1" outline="0" offset="IV7" fieldPosition="0">
        <references count="1">
          <reference field="2" count="1">
            <x v="64"/>
          </reference>
        </references>
      </pivotArea>
    </format>
    <format dxfId="56">
      <pivotArea dataOnly="0" labelOnly="1" outline="0" fieldPosition="0">
        <references count="2">
          <reference field="2" count="1" selected="0">
            <x v="64"/>
          </reference>
          <reference field="3" count="1">
            <x v="21"/>
          </reference>
        </references>
      </pivotArea>
    </format>
    <format dxfId="55">
      <pivotArea dataOnly="0" labelOnly="1" outline="0" offset="IV256" fieldPosition="0">
        <references count="3">
          <reference field="2" count="1" selected="0">
            <x v="64"/>
          </reference>
          <reference field="3" count="1" selected="0">
            <x v="1"/>
          </reference>
          <reference field="4" count="1">
            <x v="6"/>
          </reference>
        </references>
      </pivotArea>
    </format>
    <format dxfId="54">
      <pivotArea dataOnly="0" labelOnly="1" outline="0" offset="IV7" fieldPosition="0">
        <references count="4">
          <reference field="2" count="1" selected="0">
            <x v="64"/>
          </reference>
          <reference field="3" count="1" selected="0">
            <x v="1"/>
          </reference>
          <reference field="4" count="1" selected="0">
            <x v="6"/>
          </reference>
          <reference field="12" count="1">
            <x v="2"/>
          </reference>
        </references>
      </pivotArea>
    </format>
    <format dxfId="53">
      <pivotArea dataOnly="0" labelOnly="1" outline="0" offset="IV256" fieldPosition="0">
        <references count="5">
          <reference field="2" count="1" selected="0">
            <x v="44"/>
          </reference>
          <reference field="3" count="1" selected="0">
            <x v="13"/>
          </reference>
          <reference field="4" count="1" selected="0">
            <x v="6"/>
          </reference>
          <reference field="6" count="1">
            <x v="3"/>
          </reference>
          <reference field="12" count="1" selected="0">
            <x v="2"/>
          </reference>
        </references>
      </pivotArea>
    </format>
    <format dxfId="52">
      <pivotArea dataOnly="0" labelOnly="1" outline="0" offset="IV256" fieldPosition="0">
        <references count="6">
          <reference field="2" count="1" selected="0">
            <x v="64"/>
          </reference>
          <reference field="3" count="1" selected="0">
            <x v="1"/>
          </reference>
          <reference field="4" count="1" selected="0">
            <x v="6"/>
          </reference>
          <reference field="6" count="1" selected="0">
            <x v="3"/>
          </reference>
          <reference field="7" count="1">
            <x v="0"/>
          </reference>
          <reference field="12" count="1" selected="0">
            <x v="2"/>
          </reference>
        </references>
      </pivotArea>
    </format>
    <format dxfId="51">
      <pivotArea dataOnly="0" labelOnly="1" outline="0" offset="IV20" fieldPosition="0">
        <references count="7">
          <reference field="2" count="1" selected="0">
            <x v="37"/>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50">
      <pivotArea dataOnly="0" labelOnly="1" outline="0" fieldPosition="0">
        <references count="8">
          <reference field="2" count="1" selected="0">
            <x v="64"/>
          </reference>
          <reference field="3" count="1" selected="0">
            <x v="21"/>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49">
      <pivotArea dataOnly="0" labelOnly="1" outline="0" offset="IV9" fieldPosition="0">
        <references count="1">
          <reference field="2" count="1">
            <x v="64"/>
          </reference>
        </references>
      </pivotArea>
    </format>
    <format dxfId="48">
      <pivotArea dataOnly="0" labelOnly="1" outline="0" offset="IV9" fieldPosition="0">
        <references count="4">
          <reference field="2" count="1" selected="0">
            <x v="64"/>
          </reference>
          <reference field="3" count="1" selected="0">
            <x v="1"/>
          </reference>
          <reference field="4" count="1" selected="0">
            <x v="6"/>
          </reference>
          <reference field="12" count="1">
            <x v="2"/>
          </reference>
        </references>
      </pivotArea>
    </format>
    <format dxfId="47">
      <pivotArea dataOnly="0" labelOnly="1" outline="0" offset="IV22" fieldPosition="0">
        <references count="7">
          <reference field="2" count="1" selected="0">
            <x v="37"/>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46">
      <pivotArea dataOnly="0" labelOnly="1" outline="0" offset="IV10" fieldPosition="0">
        <references count="1">
          <reference field="2" count="1">
            <x v="64"/>
          </reference>
        </references>
      </pivotArea>
    </format>
    <format dxfId="45">
      <pivotArea dataOnly="0" labelOnly="1" outline="0" offset="IV10" fieldPosition="0">
        <references count="4">
          <reference field="2" count="1" selected="0">
            <x v="64"/>
          </reference>
          <reference field="3" count="1" selected="0">
            <x v="1"/>
          </reference>
          <reference field="4" count="1" selected="0">
            <x v="6"/>
          </reference>
          <reference field="12" count="1">
            <x v="2"/>
          </reference>
        </references>
      </pivotArea>
    </format>
    <format dxfId="44">
      <pivotArea dataOnly="0" labelOnly="1" outline="0" offset="IV23" fieldPosition="0">
        <references count="7">
          <reference field="2" count="1" selected="0">
            <x v="37"/>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43">
      <pivotArea dataOnly="0" labelOnly="1" outline="0" offset="IV12" fieldPosition="0">
        <references count="1">
          <reference field="2" count="1">
            <x v="64"/>
          </reference>
        </references>
      </pivotArea>
    </format>
    <format dxfId="42">
      <pivotArea dataOnly="0" labelOnly="1" outline="0" offset="IV12" fieldPosition="0">
        <references count="4">
          <reference field="2" count="1" selected="0">
            <x v="64"/>
          </reference>
          <reference field="3" count="1" selected="0">
            <x v="1"/>
          </reference>
          <reference field="4" count="1" selected="0">
            <x v="6"/>
          </reference>
          <reference field="12" count="1">
            <x v="2"/>
          </reference>
        </references>
      </pivotArea>
    </format>
    <format dxfId="41">
      <pivotArea dataOnly="0" labelOnly="1" outline="0" offset="IV25" fieldPosition="0">
        <references count="7">
          <reference field="2" count="1" selected="0">
            <x v="37"/>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40">
      <pivotArea outline="0" fieldPosition="0">
        <references count="8">
          <reference field="2" count="1" selected="0">
            <x v="64"/>
          </reference>
          <reference field="3" count="7" selected="0">
            <x v="38"/>
            <x v="42"/>
            <x v="44"/>
            <x v="45"/>
            <x v="51"/>
            <x v="57"/>
            <x v="62"/>
          </reference>
          <reference field="4" count="2" selected="0">
            <x v="6"/>
            <x v="7"/>
          </reference>
          <reference field="6" count="1" selected="0">
            <x v="3"/>
          </reference>
          <reference field="7" count="2" selected="0">
            <x v="0"/>
            <x v="4"/>
          </reference>
          <reference field="8" count="1" selected="0">
            <x v="6"/>
          </reference>
          <reference field="10" count="2" selected="0">
            <x v="0"/>
            <x v="3"/>
          </reference>
          <reference field="12" count="1" selected="0">
            <x v="2"/>
          </reference>
        </references>
      </pivotArea>
    </format>
    <format dxfId="39">
      <pivotArea dataOnly="0" labelOnly="1" outline="0" offset="IV14:IV22" fieldPosition="0">
        <references count="1">
          <reference field="2" count="1">
            <x v="64"/>
          </reference>
        </references>
      </pivotArea>
    </format>
    <format dxfId="38">
      <pivotArea dataOnly="0" labelOnly="1" outline="0" fieldPosition="0">
        <references count="2">
          <reference field="2" count="1" selected="0">
            <x v="64"/>
          </reference>
          <reference field="3" count="7">
            <x v="38"/>
            <x v="42"/>
            <x v="44"/>
            <x v="45"/>
            <x v="51"/>
            <x v="57"/>
            <x v="62"/>
          </reference>
        </references>
      </pivotArea>
    </format>
    <format dxfId="37">
      <pivotArea dataOnly="0" labelOnly="1" outline="0" offset="IV1:IV3" fieldPosition="0">
        <references count="3">
          <reference field="2" count="1" selected="0">
            <x v="64"/>
          </reference>
          <reference field="3" count="1" selected="0">
            <x v="51"/>
          </reference>
          <reference field="4" count="1">
            <x v="7"/>
          </reference>
        </references>
      </pivotArea>
    </format>
    <format dxfId="36">
      <pivotArea dataOnly="0" labelOnly="1" outline="0" offset="IV14:IV256" fieldPosition="0">
        <references count="4">
          <reference field="2" count="1" selected="0">
            <x v="64"/>
          </reference>
          <reference field="3" count="1" selected="0">
            <x v="1"/>
          </reference>
          <reference field="4" count="1" selected="0">
            <x v="6"/>
          </reference>
          <reference field="12" count="1">
            <x v="2"/>
          </reference>
        </references>
      </pivotArea>
    </format>
    <format dxfId="35">
      <pivotArea dataOnly="0" labelOnly="1" outline="0" offset="IV27:IV35" fieldPosition="0">
        <references count="7">
          <reference field="2" count="1" selected="0">
            <x v="37"/>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34">
      <pivotArea dataOnly="0" labelOnly="1" outline="0" fieldPosition="0">
        <references count="8">
          <reference field="2" count="1" selected="0">
            <x v="64"/>
          </reference>
          <reference field="3" count="1" selected="0">
            <x v="38"/>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33">
      <pivotArea dataOnly="0" labelOnly="1" outline="0" fieldPosition="0">
        <references count="8">
          <reference field="2" count="1" selected="0">
            <x v="64"/>
          </reference>
          <reference field="3" count="1" selected="0">
            <x v="42"/>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32">
      <pivotArea dataOnly="0" labelOnly="1" outline="0" fieldPosition="0">
        <references count="8">
          <reference field="2" count="1" selected="0">
            <x v="64"/>
          </reference>
          <reference field="3" count="1" selected="0">
            <x v="44"/>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31">
      <pivotArea dataOnly="0" labelOnly="1" outline="0" fieldPosition="0">
        <references count="8">
          <reference field="2" count="1" selected="0">
            <x v="64"/>
          </reference>
          <reference field="3" count="1" selected="0">
            <x v="45"/>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30">
      <pivotArea outline="0" fieldPosition="0">
        <references count="8">
          <reference field="2" count="1" selected="0">
            <x v="72"/>
          </reference>
          <reference field="3" count="1" selected="0">
            <x v="3"/>
          </reference>
          <reference field="4" count="1" selected="0">
            <x v="6"/>
          </reference>
          <reference field="6" count="1" selected="0">
            <x v="3"/>
          </reference>
          <reference field="7" count="1" selected="0">
            <x v="0"/>
          </reference>
          <reference field="8" count="1" selected="0">
            <x v="6"/>
          </reference>
          <reference field="10" count="1" selected="0">
            <x v="3"/>
          </reference>
          <reference field="12" count="1" selected="0">
            <x v="2"/>
          </reference>
        </references>
      </pivotArea>
    </format>
    <format dxfId="29">
      <pivotArea dataOnly="0" labelOnly="1" outline="0" offset="IV1" fieldPosition="0">
        <references count="1">
          <reference field="2" count="1">
            <x v="72"/>
          </reference>
        </references>
      </pivotArea>
    </format>
    <format dxfId="28">
      <pivotArea dataOnly="0" labelOnly="1" outline="0" fieldPosition="0">
        <references count="2">
          <reference field="2" count="1" selected="0">
            <x v="72"/>
          </reference>
          <reference field="3" count="1">
            <x v="3"/>
          </reference>
        </references>
      </pivotArea>
    </format>
    <format dxfId="27">
      <pivotArea dataOnly="0" labelOnly="1" outline="0" fieldPosition="0">
        <references count="3">
          <reference field="2" count="1" selected="0">
            <x v="72"/>
          </reference>
          <reference field="3" count="1" selected="0">
            <x v="3"/>
          </reference>
          <reference field="4" count="1">
            <x v="6"/>
          </reference>
        </references>
      </pivotArea>
    </format>
    <format dxfId="26">
      <pivotArea dataOnly="0" labelOnly="1" outline="0" fieldPosition="0">
        <references count="4">
          <reference field="2" count="1" selected="0">
            <x v="72"/>
          </reference>
          <reference field="3" count="1" selected="0">
            <x v="3"/>
          </reference>
          <reference field="4" count="1" selected="0">
            <x v="6"/>
          </reference>
          <reference field="12" count="1">
            <x v="2"/>
          </reference>
        </references>
      </pivotArea>
    </format>
    <format dxfId="25">
      <pivotArea dataOnly="0" labelOnly="1" outline="0" fieldPosition="0">
        <references count="6">
          <reference field="2" count="1" selected="0">
            <x v="72"/>
          </reference>
          <reference field="3" count="1" selected="0">
            <x v="3"/>
          </reference>
          <reference field="4" count="1" selected="0">
            <x v="6"/>
          </reference>
          <reference field="6" count="1" selected="0">
            <x v="3"/>
          </reference>
          <reference field="7" count="1">
            <x v="0"/>
          </reference>
          <reference field="12" count="1" selected="0">
            <x v="2"/>
          </reference>
        </references>
      </pivotArea>
    </format>
    <format dxfId="24">
      <pivotArea dataOnly="0" labelOnly="1" outline="0" offset="IV41" fieldPosition="0">
        <references count="7">
          <reference field="2" count="1" selected="0">
            <x v="37"/>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23">
      <pivotArea dataOnly="0" labelOnly="1" outline="0" fieldPosition="0">
        <references count="8">
          <reference field="2" count="1" selected="0">
            <x v="72"/>
          </reference>
          <reference field="3" count="1" selected="0">
            <x v="3"/>
          </reference>
          <reference field="4" count="1" selected="0">
            <x v="6"/>
          </reference>
          <reference field="6" count="1" selected="0">
            <x v="3"/>
          </reference>
          <reference field="7" count="1" selected="0">
            <x v="0"/>
          </reference>
          <reference field="8" count="1" selected="0">
            <x v="6"/>
          </reference>
          <reference field="10" count="1">
            <x v="3"/>
          </reference>
          <reference field="12" count="1" selected="0">
            <x v="2"/>
          </reference>
        </references>
      </pivotArea>
    </format>
    <format dxfId="22">
      <pivotArea dataOnly="0" labelOnly="1" outline="0" offset="IV3" fieldPosition="0">
        <references count="1">
          <reference field="2" count="1">
            <x v="72"/>
          </reference>
        </references>
      </pivotArea>
    </format>
    <format dxfId="21">
      <pivotArea dataOnly="0" labelOnly="1" outline="0" offset="IV43" fieldPosition="0">
        <references count="7">
          <reference field="2" count="1" selected="0">
            <x v="37"/>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20">
      <pivotArea dataOnly="0" labelOnly="1" outline="0" offset="IV5" fieldPosition="0">
        <references count="1">
          <reference field="2" count="1">
            <x v="72"/>
          </reference>
        </references>
      </pivotArea>
    </format>
    <format dxfId="19">
      <pivotArea dataOnly="0" labelOnly="1" outline="0" offset="IV45" fieldPosition="0">
        <references count="7">
          <reference field="2" count="1" selected="0">
            <x v="37"/>
          </reference>
          <reference field="3" count="1" selected="0">
            <x v="10"/>
          </reference>
          <reference field="4" count="1" selected="0">
            <x v="6"/>
          </reference>
          <reference field="6" count="1" selected="0">
            <x v="0"/>
          </reference>
          <reference field="7" count="1" selected="0">
            <x v="0"/>
          </reference>
          <reference field="8" count="1">
            <x v="6"/>
          </reference>
          <reference field="12" count="1" selected="0">
            <x v="2"/>
          </reference>
        </references>
      </pivotArea>
    </format>
    <format dxfId="18">
      <pivotArea outline="0" fieldPosition="0">
        <references count="8">
          <reference field="2" count="1" selected="0">
            <x v="77"/>
          </reference>
          <reference field="3" count="1" selected="0">
            <x v="18"/>
          </reference>
          <reference field="4" count="1" selected="0">
            <x v="6"/>
          </reference>
          <reference field="6" count="1" selected="0">
            <x v="1"/>
          </reference>
          <reference field="7" count="1" selected="0">
            <x v="0"/>
          </reference>
          <reference field="8" count="1" selected="0">
            <x v="6"/>
          </reference>
          <reference field="10" count="1" selected="0">
            <x v="3"/>
          </reference>
          <reference field="12" count="1" selected="0">
            <x v="2"/>
          </reference>
        </references>
      </pivotArea>
    </format>
    <format dxfId="17">
      <pivotArea dataOnly="0" labelOnly="1" outline="0" offset="IV4:IV5" fieldPosition="0">
        <references count="1">
          <reference field="2" count="1">
            <x v="77"/>
          </reference>
        </references>
      </pivotArea>
    </format>
    <format dxfId="16">
      <pivotArea dataOnly="0" labelOnly="1" outline="0" fieldPosition="0">
        <references count="2">
          <reference field="2" count="1" selected="0">
            <x v="77"/>
          </reference>
          <reference field="3" count="1">
            <x v="18"/>
          </reference>
        </references>
      </pivotArea>
    </format>
    <format dxfId="15">
      <pivotArea dataOnly="0" labelOnly="1" outline="0" offset="IV1:IV2" fieldPosition="0">
        <references count="3">
          <reference field="2" count="1" selected="0">
            <x v="77"/>
          </reference>
          <reference field="3" count="1" selected="0">
            <x v="18"/>
          </reference>
          <reference field="4" count="1">
            <x v="6"/>
          </reference>
        </references>
      </pivotArea>
    </format>
    <format dxfId="14">
      <pivotArea dataOnly="0" labelOnly="1" outline="0" offset="IV4:IV5" fieldPosition="0">
        <references count="4">
          <reference field="2" count="1" selected="0">
            <x v="77"/>
          </reference>
          <reference field="3" count="1" selected="0">
            <x v="8"/>
          </reference>
          <reference field="4" count="1" selected="0">
            <x v="2"/>
          </reference>
          <reference field="12" count="1">
            <x v="2"/>
          </reference>
        </references>
      </pivotArea>
    </format>
    <format dxfId="13">
      <pivotArea dataOnly="0" labelOnly="1" outline="0" offset="IV1:IV2" fieldPosition="0">
        <references count="5">
          <reference field="2" count="1" selected="0">
            <x v="77"/>
          </reference>
          <reference field="3" count="1" selected="0">
            <x v="18"/>
          </reference>
          <reference field="4" count="1" selected="0">
            <x v="6"/>
          </reference>
          <reference field="6" count="1">
            <x v="1"/>
          </reference>
          <reference field="12" count="1" selected="0">
            <x v="2"/>
          </reference>
        </references>
      </pivotArea>
    </format>
    <format dxfId="12">
      <pivotArea dataOnly="0" labelOnly="1" outline="0" offset="IV1:IV2" fieldPosition="0">
        <references count="6">
          <reference field="2" count="1" selected="0">
            <x v="77"/>
          </reference>
          <reference field="3" count="1" selected="0">
            <x v="18"/>
          </reference>
          <reference field="4" count="1" selected="0">
            <x v="6"/>
          </reference>
          <reference field="6" count="1" selected="0">
            <x v="1"/>
          </reference>
          <reference field="7" count="1">
            <x v="0"/>
          </reference>
          <reference field="12" count="1" selected="0">
            <x v="2"/>
          </reference>
        </references>
      </pivotArea>
    </format>
    <format dxfId="11">
      <pivotArea dataOnly="0" labelOnly="1" outline="0" offset="IV1:IV2" fieldPosition="0">
        <references count="7">
          <reference field="2" count="1" selected="0">
            <x v="77"/>
          </reference>
          <reference field="3" count="1" selected="0">
            <x v="18"/>
          </reference>
          <reference field="4" count="1" selected="0">
            <x v="6"/>
          </reference>
          <reference field="6" count="1" selected="0">
            <x v="1"/>
          </reference>
          <reference field="7" count="1" selected="0">
            <x v="0"/>
          </reference>
          <reference field="8" count="1">
            <x v="6"/>
          </reference>
          <reference field="12" count="1" selected="0">
            <x v="2"/>
          </reference>
        </references>
      </pivotArea>
    </format>
    <format dxfId="10">
      <pivotArea dataOnly="0" labelOnly="1" outline="0" fieldPosition="0">
        <references count="8">
          <reference field="2" count="1" selected="0">
            <x v="77"/>
          </reference>
          <reference field="3" count="1" selected="0">
            <x v="18"/>
          </reference>
          <reference field="4" count="1" selected="0">
            <x v="6"/>
          </reference>
          <reference field="6" count="1" selected="0">
            <x v="1"/>
          </reference>
          <reference field="7" count="1" selected="0">
            <x v="0"/>
          </reference>
          <reference field="8" count="1" selected="0">
            <x v="6"/>
          </reference>
          <reference field="10" count="1">
            <x v="3"/>
          </reference>
          <reference field="12" count="1" selected="0">
            <x v="2"/>
          </reference>
        </references>
      </pivotArea>
    </format>
    <format dxfId="9">
      <pivotArea dataOnly="0" labelOnly="1" outline="0" offset="IV1:IV3" fieldPosition="0">
        <references count="1">
          <reference field="2" count="1">
            <x v="89"/>
          </reference>
        </references>
      </pivotArea>
    </format>
    <format dxfId="8">
      <pivotArea dataOnly="0" labelOnly="1" outline="0" offset="IV8:IV10" fieldPosition="0">
        <references count="7">
          <reference field="2" count="1" selected="0">
            <x v="77"/>
          </reference>
          <reference field="3" count="1" selected="0">
            <x v="18"/>
          </reference>
          <reference field="4" count="1" selected="0">
            <x v="6"/>
          </reference>
          <reference field="6" count="1" selected="0">
            <x v="1"/>
          </reference>
          <reference field="7" count="1" selected="0">
            <x v="0"/>
          </reference>
          <reference field="8" count="1">
            <x v="6"/>
          </reference>
          <reference field="12" count="1" selected="0">
            <x v="2"/>
          </reference>
        </references>
      </pivotArea>
    </format>
    <format dxfId="7">
      <pivotArea outline="0" fieldPosition="0">
        <references count="9">
          <reference field="2" count="1" selected="0">
            <x v="13"/>
          </reference>
          <reference field="3" count="3" selected="0">
            <x v="25"/>
            <x v="27"/>
            <x v="47"/>
          </reference>
          <reference field="4" count="1" selected="0">
            <x v="3"/>
          </reference>
          <reference field="5" count="1" selected="0">
            <x v="1"/>
          </reference>
          <reference field="6" count="1" selected="0">
            <x v="6"/>
          </reference>
          <reference field="7" count="1" selected="0">
            <x v="4"/>
          </reference>
          <reference field="8" count="1" selected="0">
            <x v="6"/>
          </reference>
          <reference field="10" count="1" selected="0">
            <x v="7"/>
          </reference>
          <reference field="12" count="1" selected="0">
            <x v="2"/>
          </reference>
        </references>
      </pivotArea>
    </format>
    <format dxfId="6">
      <pivotArea outline="0" fieldPosition="0">
        <references count="9">
          <reference field="2" count="1" selected="0">
            <x v="37"/>
          </reference>
          <reference field="3" count="1" selected="0">
            <x v="9"/>
          </reference>
          <reference field="4" count="1" selected="0">
            <x v="2"/>
          </reference>
          <reference field="5" count="1" selected="0">
            <x v="1"/>
          </reference>
          <reference field="6" count="2" selected="0">
            <x v="2"/>
            <x v="7"/>
          </reference>
          <reference field="7" count="1" selected="0">
            <x v="1"/>
          </reference>
          <reference field="8" count="1" selected="0">
            <x v="0"/>
          </reference>
          <reference field="10" count="1" selected="0">
            <x v="6"/>
          </reference>
          <reference field="12" count="1" selected="0">
            <x v="2"/>
          </reference>
        </references>
      </pivotArea>
    </format>
    <format dxfId="5">
      <pivotArea outline="0" fieldPosition="0">
        <references count="9">
          <reference field="2" count="1" selected="0">
            <x v="77"/>
          </reference>
          <reference field="3" count="1" selected="0">
            <x v="8"/>
          </reference>
          <reference field="4" count="1" selected="0">
            <x v="2"/>
          </reference>
          <reference field="5" count="1" selected="0">
            <x v="1"/>
          </reference>
          <reference field="6" count="1" selected="0">
            <x v="2"/>
          </reference>
          <reference field="7" count="1" selected="0">
            <x v="1"/>
          </reference>
          <reference field="8" count="3" selected="0">
            <x v="0"/>
            <x v="1"/>
            <x v="5"/>
          </reference>
          <reference field="10" count="1" selected="0">
            <x v="6"/>
          </reference>
          <reference field="12" count="1" selected="0">
            <x v="2"/>
          </reference>
        </references>
      </pivotArea>
    </format>
    <format dxfId="4">
      <pivotArea outline="0" fieldPosition="0">
        <references count="9">
          <reference field="2" count="1" selected="0">
            <x v="79"/>
          </reference>
          <reference field="3" count="3" selected="0">
            <x v="26"/>
            <x v="28"/>
            <x v="48"/>
          </reference>
          <reference field="4" count="1" selected="0">
            <x v="3"/>
          </reference>
          <reference field="5" count="1" selected="0">
            <x v="1"/>
          </reference>
          <reference field="6" count="1" selected="0">
            <x v="6"/>
          </reference>
          <reference field="7" count="1" selected="0">
            <x v="4"/>
          </reference>
          <reference field="8" count="1" selected="0">
            <x v="6"/>
          </reference>
          <reference field="10" count="1" selected="0">
            <x v="7"/>
          </reference>
          <reference field="12" count="1" selected="0">
            <x v="2"/>
          </reference>
        </references>
      </pivotArea>
    </format>
    <format dxfId="3">
      <pivotArea outline="0" fieldPosition="0">
        <references count="9">
          <reference field="2" count="1" selected="0">
            <x v="105"/>
          </reference>
          <reference field="3" count="1" selected="0">
            <x v="34"/>
          </reference>
          <reference field="4" count="1" selected="0">
            <x v="2"/>
          </reference>
          <reference field="5" count="1" selected="0">
            <x v="1"/>
          </reference>
          <reference field="6" count="2" selected="0">
            <x v="2"/>
            <x v="7"/>
          </reference>
          <reference field="7" count="1" selected="0">
            <x v="1"/>
          </reference>
          <reference field="8" count="1" selected="0">
            <x v="0"/>
          </reference>
          <reference field="10" count="1" selected="0">
            <x v="6"/>
          </reference>
          <reference field="12" count="1" selected="0">
            <x v="2"/>
          </reference>
        </references>
      </pivotArea>
    </format>
    <format dxfId="2">
      <pivotArea outline="0" fieldPosition="0">
        <references count="9">
          <reference field="2" count="1" selected="0">
            <x v="125"/>
          </reference>
          <reference field="3" count="1" selected="0">
            <x v="49"/>
          </reference>
          <reference field="4" count="1" selected="0">
            <x v="5"/>
          </reference>
          <reference field="5" count="1" selected="0">
            <x v="1"/>
          </reference>
          <reference field="6" count="1" selected="0">
            <x v="1"/>
          </reference>
          <reference field="7" count="1" selected="0">
            <x v="0"/>
          </reference>
          <reference field="8" count="1" selected="0">
            <x v="7"/>
          </reference>
          <reference field="10" count="1" selected="0">
            <x v="5"/>
          </reference>
          <reference field="12" count="1" selected="0">
            <x v="1"/>
          </reference>
        </references>
      </pivotArea>
    </format>
    <format dxfId="1">
      <pivotArea outline="0" fieldPosition="0">
        <references count="9">
          <reference field="2" count="1" selected="0">
            <x v="13"/>
          </reference>
          <reference field="3" count="3" selected="0">
            <x v="25"/>
            <x v="27"/>
            <x v="47"/>
          </reference>
          <reference field="4" count="1" selected="0">
            <x v="3"/>
          </reference>
          <reference field="5" count="1" selected="0">
            <x v="1"/>
          </reference>
          <reference field="6" count="1" selected="0">
            <x v="6"/>
          </reference>
          <reference field="7" count="1" selected="0">
            <x v="4"/>
          </reference>
          <reference field="8" count="1" selected="0">
            <x v="6"/>
          </reference>
          <reference field="10" count="1" selected="0">
            <x v="7"/>
          </reference>
          <reference field="12" count="1" selected="0">
            <x v="2"/>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BA1D3F-C765-40EA-BCA2-4F4C0A7BD77D}" name="hestia" displayName="hestia" ref="A1:U2642" totalsRowShown="0" headerRowCellStyle="60% - Accent1">
  <autoFilter ref="A1:U2642" xr:uid="{9D065505-224B-45DB-BFB7-7D4A79D6E70A}"/>
  <sortState xmlns:xlrd2="http://schemas.microsoft.com/office/spreadsheetml/2017/richdata2" ref="A2:U2642">
    <sortCondition descending="1" ref="A1:A2642"/>
  </sortState>
  <tableColumns count="21">
    <tableColumn id="17" xr3:uid="{902FD97E-D39A-4CAC-A49C-4E6BC5A278B2}" name="source db"/>
    <tableColumn id="1" xr3:uid="{E99310B7-FD18-4F4E-9228-FAAC1CFB0E50}" name="impact type"/>
    <tableColumn id="2" xr3:uid="{59E43C11-AD8C-4513-A18C-8BCE84E6284B}" name="product"/>
    <tableColumn id="3" xr3:uid="{569B8DFD-CD18-438B-9640-953A5201C4FC}" name="year"/>
    <tableColumn id="7" xr3:uid="{098013D9-4ABB-4E00-B35B-6F87E03505DA}" name="country"/>
    <tableColumn id="4" xr3:uid="{93A75A42-47CA-43D8-9A65-E29B33055CBB}" name="production technology"/>
    <tableColumn id="20" xr3:uid="{89BFBEF9-321B-46B3-B4FB-D9B935694262}" name="functional unit"/>
    <tableColumn id="6" xr3:uid="{078E6E72-2287-4733-A1C4-05D2DC887E5D}" name="production stage"/>
    <tableColumn id="5" xr3:uid="{5A80561A-9C0D-422C-AE8C-B8CB6884509E}" name="intermediate product"/>
    <tableColumn id="8" xr3:uid="{0ACC0A61-1E67-4388-B590-BC842CD6BB66}" name="emission source"/>
    <tableColumn id="9" xr3:uid="{0033DFE2-29E2-4D22-B2D1-76F00C172DC4}" name="impact"/>
    <tableColumn id="10" xr3:uid="{A13B4A72-1CE5-4FCD-B46B-15CD5062C9D0}" name="model"/>
    <tableColumn id="11" xr3:uid="{400B5036-94FA-4025-88C1-1A6A823E55E4}" name="unit"/>
    <tableColumn id="12" xr3:uid="{A658C229-30C8-417C-9272-B250D4F1E132}" name="LSR category"/>
    <tableColumn id="13" xr3:uid="{31647ACF-CDBC-46F2-B6AB-E371DF94634C}" name="FLAG category"/>
    <tableColumn id="14" xr3:uid="{57859DC2-E389-4421-8EBA-695FAA86E00D}" name="value"/>
    <tableColumn id="25" xr3:uid="{1DEB1CFC-A528-4395-BB9B-A71D3AE5973C}" name="standard deviation"/>
    <tableColumn id="21" xr3:uid="{EDCD6788-79C1-4670-BAE5-43A1DA232015}" name="aggregated quality"/>
    <tableColumn id="22" xr3:uid="{3772DA95-0D5A-47AA-922D-873529A7D08C}" name="created"/>
    <tableColumn id="23" xr3:uid="{95071EE9-0877-41F9-84B3-BC08E7CB90EB}" name="updated"/>
    <tableColumn id="24" xr3:uid="{2FC58269-7FFC-4980-BA45-E8412DD70996}" name="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www.hestia.earth/glossar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17" Type="http://schemas.openxmlformats.org/officeDocument/2006/relationships/hyperlink" Target="https://www-staging.hestia.earth/cycle/riceGrainInHuskFlooded-italy-2010-2024-20240311" TargetMode="External"/><Relationship Id="rId671" Type="http://schemas.openxmlformats.org/officeDocument/2006/relationships/hyperlink" Target="https://www-staging.hestia.earth/cycle/sunflowerSeedWhole-portugal-2010-2024-20240322" TargetMode="External"/><Relationship Id="rId21" Type="http://schemas.openxmlformats.org/officeDocument/2006/relationships/hyperlink" Target="https://www-staging.hestia.earth/cycle/bananaFruit-ecuador-2010-2024-20240315" TargetMode="External"/><Relationship Id="rId324" Type="http://schemas.openxmlformats.org/officeDocument/2006/relationships/hyperlink" Target="https://www-staging.hestia.earth/cycle/soybeanSeedWhole-brazil-2010-2024-20240319" TargetMode="External"/><Relationship Id="rId531" Type="http://schemas.openxmlformats.org/officeDocument/2006/relationships/hyperlink" Target="https://www-staging.hestia.earth/cycle/sunflowerSeedWhole-france-2010-2024-20240320" TargetMode="External"/><Relationship Id="rId629" Type="http://schemas.openxmlformats.org/officeDocument/2006/relationships/hyperlink" Target="https://www-staging.hestia.earth/cycle/sunflowerSeedWhole-italy-2010-2024-20240320" TargetMode="External"/><Relationship Id="rId170" Type="http://schemas.openxmlformats.org/officeDocument/2006/relationships/hyperlink" Target="https://www-staging.hestia.earth/cycle/riceGrainInHuskFlooded-pakistan-2010-2024-20240306" TargetMode="External"/><Relationship Id="rId268" Type="http://schemas.openxmlformats.org/officeDocument/2006/relationships/hyperlink" Target="https://www-staging.hestia.earth/cycle/soybeanSeedWhole-argentina-2010-2024-20240319" TargetMode="External"/><Relationship Id="rId475" Type="http://schemas.openxmlformats.org/officeDocument/2006/relationships/hyperlink" Target="https://www-staging.hestia.earth/cycle/soybeanSeedWhole-romania-2010-2024-20240319" TargetMode="External"/><Relationship Id="rId682" Type="http://schemas.openxmlformats.org/officeDocument/2006/relationships/hyperlink" Target="https://www-staging.hestia.earth/cycle/sunflowerSeedWhole-portugal-2010-2024-20240322" TargetMode="External"/><Relationship Id="rId32" Type="http://schemas.openxmlformats.org/officeDocument/2006/relationships/hyperlink" Target="https://www-staging.hestia.earth/cycle/cocoaSeedWhole-colombia-2010-2024-20240322" TargetMode="External"/><Relationship Id="rId128" Type="http://schemas.openxmlformats.org/officeDocument/2006/relationships/hyperlink" Target="https://www-staging.hestia.earth/cycle/riceGrainInHuskFlooded-italy-2010-2024-20240311" TargetMode="External"/><Relationship Id="rId335" Type="http://schemas.openxmlformats.org/officeDocument/2006/relationships/hyperlink" Target="https://www-staging.hestia.earth/cycle/soybeanSeedWhole-brazil-2010-2024-20240319" TargetMode="External"/><Relationship Id="rId542" Type="http://schemas.openxmlformats.org/officeDocument/2006/relationships/hyperlink" Target="https://www-staging.hestia.earth/cycle/sunflowerSeedWhole-france-2010-2024-20240320" TargetMode="External"/><Relationship Id="rId181" Type="http://schemas.openxmlformats.org/officeDocument/2006/relationships/hyperlink" Target="https://www-staging.hestia.earth/cycle/riceGrainInHuskFlooded-pakistan-2010-2024-20240306" TargetMode="External"/><Relationship Id="rId402" Type="http://schemas.openxmlformats.org/officeDocument/2006/relationships/hyperlink" Target="https://www-staging.hestia.earth/cycle/soybeanSeedWhole-iran-2010-2024-20240311" TargetMode="External"/><Relationship Id="rId279" Type="http://schemas.openxmlformats.org/officeDocument/2006/relationships/hyperlink" Target="https://www-staging.hestia.earth/cycle/soybeanSeedWhole-argentina-2010-2024-20240319" TargetMode="External"/><Relationship Id="rId486" Type="http://schemas.openxmlformats.org/officeDocument/2006/relationships/hyperlink" Target="https://www-staging.hestia.earth/cycle/soybeanSeedWhole-romania-2010-2024-20240319" TargetMode="External"/><Relationship Id="rId693" Type="http://schemas.openxmlformats.org/officeDocument/2006/relationships/hyperlink" Target="https://www-staging.hestia.earth/cycle/tomatoFruit-benin-2010-2024-20240311" TargetMode="External"/><Relationship Id="rId707" Type="http://schemas.openxmlformats.org/officeDocument/2006/relationships/hyperlink" Target="https://www-staging.hestia.earth/cycle/tomatoFruit-benin-2010-2024-20240311" TargetMode="External"/><Relationship Id="rId43" Type="http://schemas.openxmlformats.org/officeDocument/2006/relationships/hyperlink" Target="https://www-staging.hestia.earth/cycle/grapesFruit-australia-2010-2024-20240315" TargetMode="External"/><Relationship Id="rId139" Type="http://schemas.openxmlformats.org/officeDocument/2006/relationships/hyperlink" Target="https://www-staging.hestia.earth/cycle/riceGrainInHuskFlooded-pakistan-2010-2024-20240306" TargetMode="External"/><Relationship Id="rId346" Type="http://schemas.openxmlformats.org/officeDocument/2006/relationships/hyperlink" Target="https://www-staging.hestia.earth/cycle/soybeanSeedWhole-brazil-2010-2024-20240319" TargetMode="External"/><Relationship Id="rId553" Type="http://schemas.openxmlformats.org/officeDocument/2006/relationships/hyperlink" Target="https://www-staging.hestia.earth/cycle/sunflowerSeedWhole-france-2010-2024-20240320" TargetMode="External"/><Relationship Id="rId192" Type="http://schemas.openxmlformats.org/officeDocument/2006/relationships/hyperlink" Target="https://www-staging.hestia.earth/cycle/riceGrainInHuskFlooded-pakistan-2010-2024-20240306" TargetMode="External"/><Relationship Id="rId206" Type="http://schemas.openxmlformats.org/officeDocument/2006/relationships/hyperlink" Target="https://www-staging.hestia.earth/cycle/riceGrainInHuskFlooded-thailand-2010-2024-20240322" TargetMode="External"/><Relationship Id="rId413" Type="http://schemas.openxmlformats.org/officeDocument/2006/relationships/hyperlink" Target="https://www-staging.hestia.earth/cycle/soybeanSeedWhole-iran-2010-2024-20240311" TargetMode="External"/><Relationship Id="rId497" Type="http://schemas.openxmlformats.org/officeDocument/2006/relationships/hyperlink" Target="https://www-staging.hestia.earth/cycle/soybeanSeedWhole-romania-2010-2024-20240319" TargetMode="External"/><Relationship Id="rId620" Type="http://schemas.openxmlformats.org/officeDocument/2006/relationships/hyperlink" Target="https://www-staging.hestia.earth/cycle/sunflowerSeedWhole-italy-2010-2024-20240320" TargetMode="External"/><Relationship Id="rId718" Type="http://schemas.openxmlformats.org/officeDocument/2006/relationships/hyperlink" Target="https://www-staging.hestia.earth/cycle/tomatoFruit-benin-2010-2024-20240311" TargetMode="External"/><Relationship Id="rId357" Type="http://schemas.openxmlformats.org/officeDocument/2006/relationships/hyperlink" Target="https://www-staging.hestia.earth/cycle/soybeanSeedWhole-brazil-2010-2024-20240319" TargetMode="External"/><Relationship Id="rId54" Type="http://schemas.openxmlformats.org/officeDocument/2006/relationships/hyperlink" Target="https://www-staging.hestia.earth/cycle/rapeseedSeedWhole-iran-1990-2009-20240311" TargetMode="External"/><Relationship Id="rId217" Type="http://schemas.openxmlformats.org/officeDocument/2006/relationships/hyperlink" Target="https://www-staging.hestia.earth/cycle/riceGrainInHuskFlooded-thailand-2010-2024-20240322" TargetMode="External"/><Relationship Id="rId564" Type="http://schemas.openxmlformats.org/officeDocument/2006/relationships/hyperlink" Target="https://www-staging.hestia.earth/cycle/sunflowerSeedWhole-france-2010-2024-20240320" TargetMode="External"/><Relationship Id="rId424" Type="http://schemas.openxmlformats.org/officeDocument/2006/relationships/hyperlink" Target="https://www-staging.hestia.earth/cycle/soybeanSeedWhole-iran-2010-2024-20240311" TargetMode="External"/><Relationship Id="rId631" Type="http://schemas.openxmlformats.org/officeDocument/2006/relationships/hyperlink" Target="https://www-staging.hestia.earth/cycle/sunflowerSeedWhole-italy-2010-2024-20240320" TargetMode="External"/><Relationship Id="rId729" Type="http://schemas.openxmlformats.org/officeDocument/2006/relationships/hyperlink" Target="https://www-staging.hestia.earth/cycle/tomatoFruit-benin-2010-2024-20240311" TargetMode="External"/><Relationship Id="rId270" Type="http://schemas.openxmlformats.org/officeDocument/2006/relationships/hyperlink" Target="https://www-staging.hestia.earth/cycle/soybeanSeedWhole-argentina-2010-2024-20240319" TargetMode="External"/><Relationship Id="rId65" Type="http://schemas.openxmlformats.org/officeDocument/2006/relationships/hyperlink" Target="https://www-staging.hestia.earth/cycle/riceGrainInHuskFlooded-italy-2010-2024-20240311" TargetMode="External"/><Relationship Id="rId130" Type="http://schemas.openxmlformats.org/officeDocument/2006/relationships/hyperlink" Target="https://www-staging.hestia.earth/cycle/riceGrainInHuskFlooded-italy-2010-2024-20240311" TargetMode="External"/><Relationship Id="rId368" Type="http://schemas.openxmlformats.org/officeDocument/2006/relationships/hyperlink" Target="https://www-staging.hestia.earth/cycle/soybeanSeedWhole-brazil-2010-2024-20240319" TargetMode="External"/><Relationship Id="rId575" Type="http://schemas.openxmlformats.org/officeDocument/2006/relationships/hyperlink" Target="https://www-staging.hestia.earth/cycle/sunflowerSeedWhole-italy-2010-2024-20240320" TargetMode="External"/><Relationship Id="rId228" Type="http://schemas.openxmlformats.org/officeDocument/2006/relationships/hyperlink" Target="https://www-staging.hestia.earth/cycle/riceGrainInHuskFlooded-thailand-2010-2024-20240322" TargetMode="External"/><Relationship Id="rId435" Type="http://schemas.openxmlformats.org/officeDocument/2006/relationships/hyperlink" Target="https://www-staging.hestia.earth/cycle/soybeanSeedWhole-iran-2010-2024-20240311" TargetMode="External"/><Relationship Id="rId642" Type="http://schemas.openxmlformats.org/officeDocument/2006/relationships/hyperlink" Target="https://www-staging.hestia.earth/cycle/sunflowerSeedWhole-portugal-2010-2024-20240322" TargetMode="External"/><Relationship Id="rId281" Type="http://schemas.openxmlformats.org/officeDocument/2006/relationships/hyperlink" Target="https://www-staging.hestia.earth/cycle/soybeanSeedWhole-argentina-2010-2024-20240319" TargetMode="External"/><Relationship Id="rId502" Type="http://schemas.openxmlformats.org/officeDocument/2006/relationships/hyperlink" Target="https://www-staging.hestia.earth/cycle/soybeanSeedWhole-romania-2010-2024-20240319" TargetMode="External"/><Relationship Id="rId76" Type="http://schemas.openxmlformats.org/officeDocument/2006/relationships/hyperlink" Target="https://www-staging.hestia.earth/cycle/riceGrainInHuskFlooded-italy-2010-2024-20240311" TargetMode="External"/><Relationship Id="rId141" Type="http://schemas.openxmlformats.org/officeDocument/2006/relationships/hyperlink" Target="https://www-staging.hestia.earth/cycle/riceGrainInHuskFlooded-pakistan-2010-2024-20240306" TargetMode="External"/><Relationship Id="rId379" Type="http://schemas.openxmlformats.org/officeDocument/2006/relationships/hyperlink" Target="https://www-staging.hestia.earth/cycle/soybeanSeedWhole-brazil-2010-2024-20240319" TargetMode="External"/><Relationship Id="rId586" Type="http://schemas.openxmlformats.org/officeDocument/2006/relationships/hyperlink" Target="https://www-staging.hestia.earth/cycle/sunflowerSeedWhole-italy-2010-2024-20240320" TargetMode="External"/><Relationship Id="rId7" Type="http://schemas.openxmlformats.org/officeDocument/2006/relationships/hyperlink" Target="https://www-staging.hestia.earth/cycle/maizeGrain-germany-2010-2024-20240315" TargetMode="External"/><Relationship Id="rId239" Type="http://schemas.openxmlformats.org/officeDocument/2006/relationships/hyperlink" Target="https://www-staging.hestia.earth/cycle/riceGrainInHuskFlooded-thailand-2010-2024-20240322" TargetMode="External"/><Relationship Id="rId446" Type="http://schemas.openxmlformats.org/officeDocument/2006/relationships/hyperlink" Target="https://www-staging.hestia.earth/cycle/soybeanSeedWhole-iran-2010-2024-20240311" TargetMode="External"/><Relationship Id="rId653" Type="http://schemas.openxmlformats.org/officeDocument/2006/relationships/hyperlink" Target="https://www-staging.hestia.earth/cycle/sunflowerSeedWhole-portugal-2010-2024-20240322" TargetMode="External"/><Relationship Id="rId292" Type="http://schemas.openxmlformats.org/officeDocument/2006/relationships/hyperlink" Target="https://www-staging.hestia.earth/cycle/soybeanSeedWhole-argentina-2010-2024-20240319" TargetMode="External"/><Relationship Id="rId306" Type="http://schemas.openxmlformats.org/officeDocument/2006/relationships/hyperlink" Target="https://www-staging.hestia.earth/cycle/soybeanSeedWhole-argentina-2010-2024-20240319" TargetMode="External"/><Relationship Id="rId87" Type="http://schemas.openxmlformats.org/officeDocument/2006/relationships/hyperlink" Target="https://www-staging.hestia.earth/cycle/riceGrainInHuskFlooded-italy-2010-2024-20240311" TargetMode="External"/><Relationship Id="rId513" Type="http://schemas.openxmlformats.org/officeDocument/2006/relationships/hyperlink" Target="https://www-staging.hestia.earth/cycle/sunflowerSeedWhole-france-2010-2024-20240320" TargetMode="External"/><Relationship Id="rId597" Type="http://schemas.openxmlformats.org/officeDocument/2006/relationships/hyperlink" Target="https://www-staging.hestia.earth/cycle/sunflowerSeedWhole-italy-2010-2024-20240320" TargetMode="External"/><Relationship Id="rId720" Type="http://schemas.openxmlformats.org/officeDocument/2006/relationships/hyperlink" Target="https://www-staging.hestia.earth/cycle/tomatoFruit-benin-2010-2024-20240311" TargetMode="External"/><Relationship Id="rId152" Type="http://schemas.openxmlformats.org/officeDocument/2006/relationships/hyperlink" Target="https://www-staging.hestia.earth/cycle/riceGrainInHuskFlooded-pakistan-2010-2024-20240306" TargetMode="External"/><Relationship Id="rId457" Type="http://schemas.openxmlformats.org/officeDocument/2006/relationships/hyperlink" Target="https://www-staging.hestia.earth/cycle/soybeanSeedWhole-romania-2010-2024-20240319" TargetMode="External"/><Relationship Id="rId664" Type="http://schemas.openxmlformats.org/officeDocument/2006/relationships/hyperlink" Target="https://www-staging.hestia.earth/cycle/sunflowerSeedWhole-portugal-2010-2024-20240322" TargetMode="External"/><Relationship Id="rId14" Type="http://schemas.openxmlformats.org/officeDocument/2006/relationships/hyperlink" Target="https://www-staging.hestia.earth/cycle/riceGrainInHuskFlooded-thailand-2010-2024-20240322" TargetMode="External"/><Relationship Id="rId317" Type="http://schemas.openxmlformats.org/officeDocument/2006/relationships/hyperlink" Target="https://www-staging.hestia.earth/cycle/soybeanSeedWhole-brazil-2010-2024-20240319" TargetMode="External"/><Relationship Id="rId524" Type="http://schemas.openxmlformats.org/officeDocument/2006/relationships/hyperlink" Target="https://www-staging.hestia.earth/cycle/sunflowerSeedWhole-france-2010-2024-20240320" TargetMode="External"/><Relationship Id="rId731" Type="http://schemas.openxmlformats.org/officeDocument/2006/relationships/hyperlink" Target="https://www-staging.hestia.earth/cycle/tomatoFruit-benin-2010-2024-20240311" TargetMode="External"/><Relationship Id="rId98" Type="http://schemas.openxmlformats.org/officeDocument/2006/relationships/hyperlink" Target="https://www-staging.hestia.earth/cycle/riceGrainInHuskFlooded-italy-2010-2024-20240311" TargetMode="External"/><Relationship Id="rId163" Type="http://schemas.openxmlformats.org/officeDocument/2006/relationships/hyperlink" Target="https://www-staging.hestia.earth/cycle/riceGrainInHuskFlooded-pakistan-2010-2024-20240306" TargetMode="External"/><Relationship Id="rId370" Type="http://schemas.openxmlformats.org/officeDocument/2006/relationships/hyperlink" Target="https://www-staging.hestia.earth/cycle/soybeanSeedWhole-brazil-2010-2024-20240319" TargetMode="External"/><Relationship Id="rId230" Type="http://schemas.openxmlformats.org/officeDocument/2006/relationships/hyperlink" Target="https://www-staging.hestia.earth/cycle/riceGrainInHuskFlooded-thailand-2010-2024-20240322" TargetMode="External"/><Relationship Id="rId468" Type="http://schemas.openxmlformats.org/officeDocument/2006/relationships/hyperlink" Target="https://www-staging.hestia.earth/cycle/soybeanSeedWhole-romania-2010-2024-20240319" TargetMode="External"/><Relationship Id="rId675" Type="http://schemas.openxmlformats.org/officeDocument/2006/relationships/hyperlink" Target="https://www-staging.hestia.earth/cycle/sunflowerSeedWhole-portugal-2010-2024-20240322" TargetMode="External"/><Relationship Id="rId25" Type="http://schemas.openxmlformats.org/officeDocument/2006/relationships/hyperlink" Target="https://www-staging.hestia.earth/cycle/cocoaFruit-brazil-2010-2024-20240320" TargetMode="External"/><Relationship Id="rId328" Type="http://schemas.openxmlformats.org/officeDocument/2006/relationships/hyperlink" Target="https://www-staging.hestia.earth/cycle/soybeanSeedWhole-brazil-2010-2024-20240319" TargetMode="External"/><Relationship Id="rId535" Type="http://schemas.openxmlformats.org/officeDocument/2006/relationships/hyperlink" Target="https://www-staging.hestia.earth/cycle/sunflowerSeedWhole-france-2010-2024-20240320" TargetMode="External"/><Relationship Id="rId742" Type="http://schemas.openxmlformats.org/officeDocument/2006/relationships/hyperlink" Target="https://www-staging.hestia.earth/cycle/tomatoFruit-benin-2010-2024-20240311" TargetMode="External"/><Relationship Id="rId174" Type="http://schemas.openxmlformats.org/officeDocument/2006/relationships/hyperlink" Target="https://www-staging.hestia.earth/cycle/riceGrainInHuskFlooded-pakistan-2010-2024-20240306" TargetMode="External"/><Relationship Id="rId381" Type="http://schemas.openxmlformats.org/officeDocument/2006/relationships/hyperlink" Target="https://www-staging.hestia.earth/cycle/soybeanSeedWhole-brazil-2010-2024-20240319" TargetMode="External"/><Relationship Id="rId602" Type="http://schemas.openxmlformats.org/officeDocument/2006/relationships/hyperlink" Target="https://www-staging.hestia.earth/cycle/sunflowerSeedWhole-italy-2010-2024-20240320" TargetMode="External"/><Relationship Id="rId241" Type="http://schemas.openxmlformats.org/officeDocument/2006/relationships/hyperlink" Target="https://www-staging.hestia.earth/cycle/riceGrainInHuskFlooded-thailand-2010-2024-20240322" TargetMode="External"/><Relationship Id="rId479" Type="http://schemas.openxmlformats.org/officeDocument/2006/relationships/hyperlink" Target="https://www-staging.hestia.earth/cycle/soybeanSeedWhole-romania-2010-2024-20240319" TargetMode="External"/><Relationship Id="rId686" Type="http://schemas.openxmlformats.org/officeDocument/2006/relationships/hyperlink" Target="https://www-staging.hestia.earth/cycle/tomatoFruit-benin-2010-2024-20240311" TargetMode="External"/><Relationship Id="rId36" Type="http://schemas.openxmlformats.org/officeDocument/2006/relationships/hyperlink" Target="https://www-staging.hestia.earth/cycle/coffeeSeedDehulled-india-2010-2024-20240320" TargetMode="External"/><Relationship Id="rId339" Type="http://schemas.openxmlformats.org/officeDocument/2006/relationships/hyperlink" Target="https://www-staging.hestia.earth/cycle/soybeanSeedWhole-brazil-2010-2024-20240319" TargetMode="External"/><Relationship Id="rId546" Type="http://schemas.openxmlformats.org/officeDocument/2006/relationships/hyperlink" Target="https://www-staging.hestia.earth/cycle/sunflowerSeedWhole-france-2010-2024-20240320" TargetMode="External"/><Relationship Id="rId101" Type="http://schemas.openxmlformats.org/officeDocument/2006/relationships/hyperlink" Target="https://www-staging.hestia.earth/cycle/riceGrainInHuskFlooded-italy-2010-2024-20240311" TargetMode="External"/><Relationship Id="rId185" Type="http://schemas.openxmlformats.org/officeDocument/2006/relationships/hyperlink" Target="https://www-staging.hestia.earth/cycle/riceGrainInHuskFlooded-pakistan-2010-2024-20240306" TargetMode="External"/><Relationship Id="rId406" Type="http://schemas.openxmlformats.org/officeDocument/2006/relationships/hyperlink" Target="https://www-staging.hestia.earth/cycle/soybeanSeedWhole-iran-2010-2024-20240311" TargetMode="External"/><Relationship Id="rId392" Type="http://schemas.openxmlformats.org/officeDocument/2006/relationships/hyperlink" Target="https://www-staging.hestia.earth/cycle/soybeanSeedWhole-iran-2010-2024-20240311" TargetMode="External"/><Relationship Id="rId613" Type="http://schemas.openxmlformats.org/officeDocument/2006/relationships/hyperlink" Target="https://www-staging.hestia.earth/cycle/sunflowerSeedWhole-italy-2010-2024-20240320" TargetMode="External"/><Relationship Id="rId697" Type="http://schemas.openxmlformats.org/officeDocument/2006/relationships/hyperlink" Target="https://www-staging.hestia.earth/cycle/tomatoFruit-benin-2010-2024-20240311" TargetMode="External"/><Relationship Id="rId252" Type="http://schemas.openxmlformats.org/officeDocument/2006/relationships/hyperlink" Target="https://www-staging.hestia.earth/cycle/soybeanSeedWhole-argentina-2010-2024-20240319" TargetMode="External"/><Relationship Id="rId47" Type="http://schemas.openxmlformats.org/officeDocument/2006/relationships/hyperlink" Target="https://www-staging.hestia.earth/cycle/lentilSeedWhole-iran-2010-2024-20240311" TargetMode="External"/><Relationship Id="rId112" Type="http://schemas.openxmlformats.org/officeDocument/2006/relationships/hyperlink" Target="https://www-staging.hestia.earth/cycle/riceGrainInHuskFlooded-italy-2010-2024-20240311" TargetMode="External"/><Relationship Id="rId557" Type="http://schemas.openxmlformats.org/officeDocument/2006/relationships/hyperlink" Target="https://www-staging.hestia.earth/cycle/sunflowerSeedWhole-france-2010-2024-20240320" TargetMode="External"/><Relationship Id="rId196" Type="http://schemas.openxmlformats.org/officeDocument/2006/relationships/hyperlink" Target="https://www-staging.hestia.earth/cycle/riceGrainInHuskFlooded-thailand-2010-2024-20240322" TargetMode="External"/><Relationship Id="rId417" Type="http://schemas.openxmlformats.org/officeDocument/2006/relationships/hyperlink" Target="https://www-staging.hestia.earth/cycle/soybeanSeedWhole-iran-2010-2024-20240311" TargetMode="External"/><Relationship Id="rId624" Type="http://schemas.openxmlformats.org/officeDocument/2006/relationships/hyperlink" Target="https://www-staging.hestia.earth/cycle/sunflowerSeedWhole-italy-2010-2024-20240320" TargetMode="External"/><Relationship Id="rId263" Type="http://schemas.openxmlformats.org/officeDocument/2006/relationships/hyperlink" Target="https://www-staging.hestia.earth/cycle/soybeanSeedWhole-argentina-2010-2024-20240319" TargetMode="External"/><Relationship Id="rId470" Type="http://schemas.openxmlformats.org/officeDocument/2006/relationships/hyperlink" Target="https://www-staging.hestia.earth/cycle/soybeanSeedWhole-romania-2010-2024-20240319" TargetMode="External"/><Relationship Id="rId58" Type="http://schemas.openxmlformats.org/officeDocument/2006/relationships/hyperlink" Target="https://www-staging.hestia.earth/cycle/riceGrainInHuskFlooded-italy-2010-2024-20240311" TargetMode="External"/><Relationship Id="rId123" Type="http://schemas.openxmlformats.org/officeDocument/2006/relationships/hyperlink" Target="https://www-staging.hestia.earth/cycle/riceGrainInHuskFlooded-italy-2010-2024-20240311" TargetMode="External"/><Relationship Id="rId330" Type="http://schemas.openxmlformats.org/officeDocument/2006/relationships/hyperlink" Target="https://www-staging.hestia.earth/cycle/soybeanSeedWhole-brazil-2010-2024-20240319" TargetMode="External"/><Relationship Id="rId568" Type="http://schemas.openxmlformats.org/officeDocument/2006/relationships/hyperlink" Target="https://www-staging.hestia.earth/cycle/sunflowerSeedWhole-france-2010-2024-20240320" TargetMode="External"/><Relationship Id="rId428" Type="http://schemas.openxmlformats.org/officeDocument/2006/relationships/hyperlink" Target="https://www-staging.hestia.earth/cycle/soybeanSeedWhole-iran-2010-2024-20240311" TargetMode="External"/><Relationship Id="rId635" Type="http://schemas.openxmlformats.org/officeDocument/2006/relationships/hyperlink" Target="https://www-staging.hestia.earth/cycle/sunflowerSeedWhole-portugal-2010-2024-20240322" TargetMode="External"/><Relationship Id="rId274" Type="http://schemas.openxmlformats.org/officeDocument/2006/relationships/hyperlink" Target="https://www-staging.hestia.earth/cycle/soybeanSeedWhole-argentina-2010-2024-20240319" TargetMode="External"/><Relationship Id="rId481" Type="http://schemas.openxmlformats.org/officeDocument/2006/relationships/hyperlink" Target="https://www-staging.hestia.earth/cycle/soybeanSeedWhole-romania-2010-2024-20240319" TargetMode="External"/><Relationship Id="rId702" Type="http://schemas.openxmlformats.org/officeDocument/2006/relationships/hyperlink" Target="https://www-staging.hestia.earth/cycle/tomatoFruit-benin-2010-2024-20240311" TargetMode="External"/><Relationship Id="rId69" Type="http://schemas.openxmlformats.org/officeDocument/2006/relationships/hyperlink" Target="https://www-staging.hestia.earth/cycle/riceGrainInHuskFlooded-italy-2010-2024-20240311" TargetMode="External"/><Relationship Id="rId134" Type="http://schemas.openxmlformats.org/officeDocument/2006/relationships/hyperlink" Target="https://www-staging.hestia.earth/cycle/riceGrainInHuskFlooded-pakistan-2010-2024-20240306" TargetMode="External"/><Relationship Id="rId579" Type="http://schemas.openxmlformats.org/officeDocument/2006/relationships/hyperlink" Target="https://www-staging.hestia.earth/cycle/sunflowerSeedWhole-italy-2010-2024-20240320" TargetMode="External"/><Relationship Id="rId341" Type="http://schemas.openxmlformats.org/officeDocument/2006/relationships/hyperlink" Target="https://www-staging.hestia.earth/cycle/soybeanSeedWhole-brazil-2010-2024-20240319" TargetMode="External"/><Relationship Id="rId439" Type="http://schemas.openxmlformats.org/officeDocument/2006/relationships/hyperlink" Target="https://www-staging.hestia.earth/cycle/soybeanSeedWhole-iran-2010-2024-20240311" TargetMode="External"/><Relationship Id="rId646" Type="http://schemas.openxmlformats.org/officeDocument/2006/relationships/hyperlink" Target="https://www-staging.hestia.earth/cycle/sunflowerSeedWhole-portugal-2010-2024-20240322" TargetMode="External"/><Relationship Id="rId201" Type="http://schemas.openxmlformats.org/officeDocument/2006/relationships/hyperlink" Target="https://www-staging.hestia.earth/cycle/riceGrainInHuskFlooded-thailand-2010-2024-20240322" TargetMode="External"/><Relationship Id="rId285" Type="http://schemas.openxmlformats.org/officeDocument/2006/relationships/hyperlink" Target="https://www-staging.hestia.earth/cycle/soybeanSeedWhole-argentina-2010-2024-20240319" TargetMode="External"/><Relationship Id="rId506" Type="http://schemas.openxmlformats.org/officeDocument/2006/relationships/hyperlink" Target="https://www-staging.hestia.earth/cycle/soybeanSeedWhole-romania-2010-2024-20240319" TargetMode="External"/><Relationship Id="rId492" Type="http://schemas.openxmlformats.org/officeDocument/2006/relationships/hyperlink" Target="https://www-staging.hestia.earth/cycle/soybeanSeedWhole-romania-2010-2024-20240319" TargetMode="External"/><Relationship Id="rId713" Type="http://schemas.openxmlformats.org/officeDocument/2006/relationships/hyperlink" Target="https://www-staging.hestia.earth/cycle/tomatoFruit-benin-2010-2024-20240311" TargetMode="External"/><Relationship Id="rId145" Type="http://schemas.openxmlformats.org/officeDocument/2006/relationships/hyperlink" Target="https://www-staging.hestia.earth/cycle/riceGrainInHuskFlooded-pakistan-2010-2024-20240306" TargetMode="External"/><Relationship Id="rId352" Type="http://schemas.openxmlformats.org/officeDocument/2006/relationships/hyperlink" Target="https://www-staging.hestia.earth/cycle/soybeanSeedWhole-brazil-2010-2024-20240319" TargetMode="External"/><Relationship Id="rId212" Type="http://schemas.openxmlformats.org/officeDocument/2006/relationships/hyperlink" Target="https://www-staging.hestia.earth/cycle/riceGrainInHuskFlooded-thailand-2010-2024-20240322" TargetMode="External"/><Relationship Id="rId657" Type="http://schemas.openxmlformats.org/officeDocument/2006/relationships/hyperlink" Target="https://www-staging.hestia.earth/cycle/sunflowerSeedWhole-portugal-2010-2024-20240322" TargetMode="External"/><Relationship Id="rId296" Type="http://schemas.openxmlformats.org/officeDocument/2006/relationships/hyperlink" Target="https://www-staging.hestia.earth/cycle/soybeanSeedWhole-argentina-2010-2024-20240319" TargetMode="External"/><Relationship Id="rId517" Type="http://schemas.openxmlformats.org/officeDocument/2006/relationships/hyperlink" Target="https://www-staging.hestia.earth/cycle/sunflowerSeedWhole-france-2010-2024-20240320" TargetMode="External"/><Relationship Id="rId724" Type="http://schemas.openxmlformats.org/officeDocument/2006/relationships/hyperlink" Target="https://www-staging.hestia.earth/cycle/tomatoFruit-benin-2010-2024-20240311" TargetMode="External"/><Relationship Id="rId60" Type="http://schemas.openxmlformats.org/officeDocument/2006/relationships/hyperlink" Target="https://www-staging.hestia.earth/cycle/riceGrainInHuskFlooded-italy-2010-2024-20240311" TargetMode="External"/><Relationship Id="rId156" Type="http://schemas.openxmlformats.org/officeDocument/2006/relationships/hyperlink" Target="https://www-staging.hestia.earth/cycle/riceGrainInHuskFlooded-pakistan-2010-2024-20240306" TargetMode="External"/><Relationship Id="rId363" Type="http://schemas.openxmlformats.org/officeDocument/2006/relationships/hyperlink" Target="https://www-staging.hestia.earth/cycle/soybeanSeedWhole-brazil-2010-2024-20240319" TargetMode="External"/><Relationship Id="rId570" Type="http://schemas.openxmlformats.org/officeDocument/2006/relationships/hyperlink" Target="https://www-staging.hestia.earth/cycle/sunflowerSeedWhole-italy-2010-2024-20240320" TargetMode="External"/><Relationship Id="rId223" Type="http://schemas.openxmlformats.org/officeDocument/2006/relationships/hyperlink" Target="https://www-staging.hestia.earth/cycle/riceGrainInHuskFlooded-thailand-2010-2024-20240322" TargetMode="External"/><Relationship Id="rId430" Type="http://schemas.openxmlformats.org/officeDocument/2006/relationships/hyperlink" Target="https://www-staging.hestia.earth/cycle/soybeanSeedWhole-iran-2010-2024-20240311" TargetMode="External"/><Relationship Id="rId668" Type="http://schemas.openxmlformats.org/officeDocument/2006/relationships/hyperlink" Target="https://www-staging.hestia.earth/cycle/sunflowerSeedWhole-portugal-2010-2024-20240322" TargetMode="External"/><Relationship Id="rId18" Type="http://schemas.openxmlformats.org/officeDocument/2006/relationships/hyperlink" Target="https://www-staging.hestia.earth/cycle/bananaFruit-china-2010-2024-20240315" TargetMode="External"/><Relationship Id="rId528" Type="http://schemas.openxmlformats.org/officeDocument/2006/relationships/hyperlink" Target="https://www-staging.hestia.earth/cycle/sunflowerSeedWhole-france-2010-2024-20240320" TargetMode="External"/><Relationship Id="rId735" Type="http://schemas.openxmlformats.org/officeDocument/2006/relationships/hyperlink" Target="https://www-staging.hestia.earth/cycle/tomatoFruit-benin-2010-2024-20240311" TargetMode="External"/><Relationship Id="rId167" Type="http://schemas.openxmlformats.org/officeDocument/2006/relationships/hyperlink" Target="https://www-staging.hestia.earth/cycle/riceGrainInHuskFlooded-pakistan-2010-2024-20240306" TargetMode="External"/><Relationship Id="rId374" Type="http://schemas.openxmlformats.org/officeDocument/2006/relationships/hyperlink" Target="https://www-staging.hestia.earth/cycle/soybeanSeedWhole-brazil-2010-2024-20240319" TargetMode="External"/><Relationship Id="rId581" Type="http://schemas.openxmlformats.org/officeDocument/2006/relationships/hyperlink" Target="https://www-staging.hestia.earth/cycle/sunflowerSeedWhole-italy-2010-2024-20240320" TargetMode="External"/><Relationship Id="rId71" Type="http://schemas.openxmlformats.org/officeDocument/2006/relationships/hyperlink" Target="https://www-staging.hestia.earth/cycle/riceGrainInHuskFlooded-italy-2010-2024-20240311" TargetMode="External"/><Relationship Id="rId234" Type="http://schemas.openxmlformats.org/officeDocument/2006/relationships/hyperlink" Target="https://www-staging.hestia.earth/cycle/riceGrainInHuskFlooded-thailand-2010-2024-20240322" TargetMode="External"/><Relationship Id="rId679" Type="http://schemas.openxmlformats.org/officeDocument/2006/relationships/hyperlink" Target="https://www-staging.hestia.earth/cycle/sunflowerSeedWhole-portugal-2010-2024-20240322" TargetMode="External"/><Relationship Id="rId2" Type="http://schemas.openxmlformats.org/officeDocument/2006/relationships/hyperlink" Target="https://www-staging.hestia.earth/cycle/bananaFruit-brazil-2010-2024-20240315" TargetMode="External"/><Relationship Id="rId29" Type="http://schemas.openxmlformats.org/officeDocument/2006/relationships/hyperlink" Target="https://www-staging.hestia.earth/cycle/cocoaFruit-indonesia-2010-2024-20240320" TargetMode="External"/><Relationship Id="rId441" Type="http://schemas.openxmlformats.org/officeDocument/2006/relationships/hyperlink" Target="https://www-staging.hestia.earth/cycle/soybeanSeedWhole-iran-2010-2024-20240311" TargetMode="External"/><Relationship Id="rId539" Type="http://schemas.openxmlformats.org/officeDocument/2006/relationships/hyperlink" Target="https://www-staging.hestia.earth/cycle/sunflowerSeedWhole-france-2010-2024-20240320" TargetMode="External"/><Relationship Id="rId746" Type="http://schemas.openxmlformats.org/officeDocument/2006/relationships/hyperlink" Target="https://www-staging.hestia.earth/cycle/tomatoFruit-benin-2010-2024-20240311" TargetMode="External"/><Relationship Id="rId178" Type="http://schemas.openxmlformats.org/officeDocument/2006/relationships/hyperlink" Target="https://www-staging.hestia.earth/cycle/riceGrainInHuskFlooded-pakistan-2010-2024-20240306" TargetMode="External"/><Relationship Id="rId301" Type="http://schemas.openxmlformats.org/officeDocument/2006/relationships/hyperlink" Target="https://www-staging.hestia.earth/cycle/soybeanSeedWhole-argentina-2010-2024-20240319" TargetMode="External"/><Relationship Id="rId82" Type="http://schemas.openxmlformats.org/officeDocument/2006/relationships/hyperlink" Target="https://www-staging.hestia.earth/cycle/riceGrainInHuskFlooded-italy-2010-2024-20240311" TargetMode="External"/><Relationship Id="rId385" Type="http://schemas.openxmlformats.org/officeDocument/2006/relationships/hyperlink" Target="https://www-staging.hestia.earth/cycle/soybeanSeedWhole-iran-2010-2024-20240311" TargetMode="External"/><Relationship Id="rId592" Type="http://schemas.openxmlformats.org/officeDocument/2006/relationships/hyperlink" Target="https://www-staging.hestia.earth/cycle/sunflowerSeedWhole-italy-2010-2024-20240320" TargetMode="External"/><Relationship Id="rId606" Type="http://schemas.openxmlformats.org/officeDocument/2006/relationships/hyperlink" Target="https://www-staging.hestia.earth/cycle/sunflowerSeedWhole-italy-2010-2024-20240320" TargetMode="External"/><Relationship Id="rId245" Type="http://schemas.openxmlformats.org/officeDocument/2006/relationships/hyperlink" Target="https://www-staging.hestia.earth/cycle/soybeanSeedWhole-argentina-2010-2024-20240319" TargetMode="External"/><Relationship Id="rId452" Type="http://schemas.openxmlformats.org/officeDocument/2006/relationships/hyperlink" Target="https://www-staging.hestia.earth/cycle/soybeanSeedWhole-iran-2010-2024-20240311" TargetMode="External"/><Relationship Id="rId105" Type="http://schemas.openxmlformats.org/officeDocument/2006/relationships/hyperlink" Target="https://www-staging.hestia.earth/cycle/riceGrainInHuskFlooded-italy-2010-2024-20240311" TargetMode="External"/><Relationship Id="rId312" Type="http://schemas.openxmlformats.org/officeDocument/2006/relationships/hyperlink" Target="https://www-staging.hestia.earth/cycle/soybeanSeedWhole-brazil-2010-2024-20240319" TargetMode="External"/><Relationship Id="rId93" Type="http://schemas.openxmlformats.org/officeDocument/2006/relationships/hyperlink" Target="https://www-staging.hestia.earth/cycle/riceGrainInHuskFlooded-italy-2010-2024-20240311" TargetMode="External"/><Relationship Id="rId189" Type="http://schemas.openxmlformats.org/officeDocument/2006/relationships/hyperlink" Target="https://www-staging.hestia.earth/cycle/riceGrainInHuskFlooded-pakistan-2010-2024-20240306" TargetMode="External"/><Relationship Id="rId396" Type="http://schemas.openxmlformats.org/officeDocument/2006/relationships/hyperlink" Target="https://www-staging.hestia.earth/cycle/soybeanSeedWhole-iran-2010-2024-20240311" TargetMode="External"/><Relationship Id="rId617" Type="http://schemas.openxmlformats.org/officeDocument/2006/relationships/hyperlink" Target="https://www-staging.hestia.earth/cycle/sunflowerSeedWhole-italy-2010-2024-20240320" TargetMode="External"/><Relationship Id="rId256" Type="http://schemas.openxmlformats.org/officeDocument/2006/relationships/hyperlink" Target="https://www-staging.hestia.earth/cycle/soybeanSeedWhole-argentina-2010-2024-20240319" TargetMode="External"/><Relationship Id="rId463" Type="http://schemas.openxmlformats.org/officeDocument/2006/relationships/hyperlink" Target="https://www-staging.hestia.earth/cycle/soybeanSeedWhole-romania-2010-2024-20240319" TargetMode="External"/><Relationship Id="rId670" Type="http://schemas.openxmlformats.org/officeDocument/2006/relationships/hyperlink" Target="https://www-staging.hestia.earth/cycle/sunflowerSeedWhole-portugal-2010-2024-20240322" TargetMode="External"/><Relationship Id="rId116" Type="http://schemas.openxmlformats.org/officeDocument/2006/relationships/hyperlink" Target="https://www-staging.hestia.earth/cycle/riceGrainInHuskFlooded-italy-2010-2024-20240311" TargetMode="External"/><Relationship Id="rId323" Type="http://schemas.openxmlformats.org/officeDocument/2006/relationships/hyperlink" Target="https://www-staging.hestia.earth/cycle/soybeanSeedWhole-brazil-2010-2024-20240319" TargetMode="External"/><Relationship Id="rId530" Type="http://schemas.openxmlformats.org/officeDocument/2006/relationships/hyperlink" Target="https://www-staging.hestia.earth/cycle/sunflowerSeedWhole-france-2010-2024-20240320" TargetMode="External"/><Relationship Id="rId20" Type="http://schemas.openxmlformats.org/officeDocument/2006/relationships/hyperlink" Target="https://www-staging.hestia.earth/cycle/bananaFruit-costa-rica-2010-2024-20240315" TargetMode="External"/><Relationship Id="rId62" Type="http://schemas.openxmlformats.org/officeDocument/2006/relationships/hyperlink" Target="https://www-staging.hestia.earth/cycle/riceGrainInHuskFlooded-italy-2010-2024-20240311" TargetMode="External"/><Relationship Id="rId365" Type="http://schemas.openxmlformats.org/officeDocument/2006/relationships/hyperlink" Target="https://www-staging.hestia.earth/cycle/soybeanSeedWhole-brazil-2010-2024-20240319" TargetMode="External"/><Relationship Id="rId572" Type="http://schemas.openxmlformats.org/officeDocument/2006/relationships/hyperlink" Target="https://www-staging.hestia.earth/cycle/sunflowerSeedWhole-italy-2010-2024-20240320" TargetMode="External"/><Relationship Id="rId628" Type="http://schemas.openxmlformats.org/officeDocument/2006/relationships/hyperlink" Target="https://www-staging.hestia.earth/cycle/sunflowerSeedWhole-italy-2010-2024-20240320" TargetMode="External"/><Relationship Id="rId225" Type="http://schemas.openxmlformats.org/officeDocument/2006/relationships/hyperlink" Target="https://www-staging.hestia.earth/cycle/riceGrainInHuskFlooded-thailand-2010-2024-20240322" TargetMode="External"/><Relationship Id="rId267" Type="http://schemas.openxmlformats.org/officeDocument/2006/relationships/hyperlink" Target="https://www-staging.hestia.earth/cycle/soybeanSeedWhole-argentina-2010-2024-20240319" TargetMode="External"/><Relationship Id="rId432" Type="http://schemas.openxmlformats.org/officeDocument/2006/relationships/hyperlink" Target="https://www-staging.hestia.earth/cycle/soybeanSeedWhole-iran-2010-2024-20240311" TargetMode="External"/><Relationship Id="rId474" Type="http://schemas.openxmlformats.org/officeDocument/2006/relationships/hyperlink" Target="https://www-staging.hestia.earth/cycle/soybeanSeedWhole-romania-2010-2024-20240319" TargetMode="External"/><Relationship Id="rId127" Type="http://schemas.openxmlformats.org/officeDocument/2006/relationships/hyperlink" Target="https://www-staging.hestia.earth/cycle/riceGrainInHuskFlooded-italy-2010-2024-20240311" TargetMode="External"/><Relationship Id="rId681" Type="http://schemas.openxmlformats.org/officeDocument/2006/relationships/hyperlink" Target="https://www-staging.hestia.earth/cycle/sunflowerSeedWhole-portugal-2010-2024-20240322" TargetMode="External"/><Relationship Id="rId737" Type="http://schemas.openxmlformats.org/officeDocument/2006/relationships/hyperlink" Target="https://www-staging.hestia.earth/cycle/tomatoFruit-benin-2010-2024-20240311" TargetMode="External"/><Relationship Id="rId31" Type="http://schemas.openxmlformats.org/officeDocument/2006/relationships/hyperlink" Target="https://www-staging.hestia.earth/cycle/cocoaSeedWhole-colombia-2010-2024-20240322" TargetMode="External"/><Relationship Id="rId73" Type="http://schemas.openxmlformats.org/officeDocument/2006/relationships/hyperlink" Target="https://www-staging.hestia.earth/cycle/riceGrainInHuskFlooded-italy-2010-2024-20240311" TargetMode="External"/><Relationship Id="rId169" Type="http://schemas.openxmlformats.org/officeDocument/2006/relationships/hyperlink" Target="https://www-staging.hestia.earth/cycle/riceGrainInHuskFlooded-pakistan-2010-2024-20240306" TargetMode="External"/><Relationship Id="rId334" Type="http://schemas.openxmlformats.org/officeDocument/2006/relationships/hyperlink" Target="https://www-staging.hestia.earth/cycle/soybeanSeedWhole-brazil-2010-2024-20240319" TargetMode="External"/><Relationship Id="rId376" Type="http://schemas.openxmlformats.org/officeDocument/2006/relationships/hyperlink" Target="https://www-staging.hestia.earth/cycle/soybeanSeedWhole-brazil-2010-2024-20240319" TargetMode="External"/><Relationship Id="rId541" Type="http://schemas.openxmlformats.org/officeDocument/2006/relationships/hyperlink" Target="https://www-staging.hestia.earth/cycle/sunflowerSeedWhole-france-2010-2024-20240320" TargetMode="External"/><Relationship Id="rId583" Type="http://schemas.openxmlformats.org/officeDocument/2006/relationships/hyperlink" Target="https://www-staging.hestia.earth/cycle/sunflowerSeedWhole-italy-2010-2024-20240320" TargetMode="External"/><Relationship Id="rId639" Type="http://schemas.openxmlformats.org/officeDocument/2006/relationships/hyperlink" Target="https://www-staging.hestia.earth/cycle/sunflowerSeedWhole-portugal-2010-2024-20240322" TargetMode="External"/><Relationship Id="rId4" Type="http://schemas.openxmlformats.org/officeDocument/2006/relationships/hyperlink" Target="https://www-staging.hestia.earth/cycle/tomatoFruit-benin-2010-2024-20240311" TargetMode="External"/><Relationship Id="rId180" Type="http://schemas.openxmlformats.org/officeDocument/2006/relationships/hyperlink" Target="https://www-staging.hestia.earth/cycle/riceGrainInHuskFlooded-pakistan-2010-2024-20240306" TargetMode="External"/><Relationship Id="rId236" Type="http://schemas.openxmlformats.org/officeDocument/2006/relationships/hyperlink" Target="https://www-staging.hestia.earth/cycle/riceGrainInHuskFlooded-thailand-2010-2024-20240322" TargetMode="External"/><Relationship Id="rId278" Type="http://schemas.openxmlformats.org/officeDocument/2006/relationships/hyperlink" Target="https://www-staging.hestia.earth/cycle/soybeanSeedWhole-argentina-2010-2024-20240319" TargetMode="External"/><Relationship Id="rId401" Type="http://schemas.openxmlformats.org/officeDocument/2006/relationships/hyperlink" Target="https://www-staging.hestia.earth/cycle/soybeanSeedWhole-iran-2010-2024-20240311" TargetMode="External"/><Relationship Id="rId443" Type="http://schemas.openxmlformats.org/officeDocument/2006/relationships/hyperlink" Target="https://www-staging.hestia.earth/cycle/soybeanSeedWhole-iran-2010-2024-20240311" TargetMode="External"/><Relationship Id="rId650" Type="http://schemas.openxmlformats.org/officeDocument/2006/relationships/hyperlink" Target="https://www-staging.hestia.earth/cycle/sunflowerSeedWhole-portugal-2010-2024-20240322" TargetMode="External"/><Relationship Id="rId303" Type="http://schemas.openxmlformats.org/officeDocument/2006/relationships/hyperlink" Target="https://www-staging.hestia.earth/cycle/soybeanSeedWhole-argentina-2010-2024-20240319" TargetMode="External"/><Relationship Id="rId485" Type="http://schemas.openxmlformats.org/officeDocument/2006/relationships/hyperlink" Target="https://www-staging.hestia.earth/cycle/soybeanSeedWhole-romania-2010-2024-20240319" TargetMode="External"/><Relationship Id="rId692" Type="http://schemas.openxmlformats.org/officeDocument/2006/relationships/hyperlink" Target="https://www-staging.hestia.earth/cycle/tomatoFruit-benin-2010-2024-20240311" TargetMode="External"/><Relationship Id="rId706" Type="http://schemas.openxmlformats.org/officeDocument/2006/relationships/hyperlink" Target="https://www-staging.hestia.earth/cycle/tomatoFruit-benin-2010-2024-20240311" TargetMode="External"/><Relationship Id="rId42" Type="http://schemas.openxmlformats.org/officeDocument/2006/relationships/hyperlink" Target="https://www-staging.hestia.earth/cycle/grapesFruit-australia-2010-2024-20240315" TargetMode="External"/><Relationship Id="rId84" Type="http://schemas.openxmlformats.org/officeDocument/2006/relationships/hyperlink" Target="https://www-staging.hestia.earth/cycle/riceGrainInHuskFlooded-italy-2010-2024-20240311" TargetMode="External"/><Relationship Id="rId138" Type="http://schemas.openxmlformats.org/officeDocument/2006/relationships/hyperlink" Target="https://www-staging.hestia.earth/cycle/riceGrainInHuskFlooded-pakistan-2010-2024-20240306" TargetMode="External"/><Relationship Id="rId345" Type="http://schemas.openxmlformats.org/officeDocument/2006/relationships/hyperlink" Target="https://www-staging.hestia.earth/cycle/soybeanSeedWhole-brazil-2010-2024-20240319" TargetMode="External"/><Relationship Id="rId387" Type="http://schemas.openxmlformats.org/officeDocument/2006/relationships/hyperlink" Target="https://www-staging.hestia.earth/cycle/soybeanSeedWhole-iran-2010-2024-20240311" TargetMode="External"/><Relationship Id="rId510" Type="http://schemas.openxmlformats.org/officeDocument/2006/relationships/hyperlink" Target="https://www-staging.hestia.earth/cycle/sunflowerSeedWhole-france-2010-2024-20240320" TargetMode="External"/><Relationship Id="rId552" Type="http://schemas.openxmlformats.org/officeDocument/2006/relationships/hyperlink" Target="https://www-staging.hestia.earth/cycle/sunflowerSeedWhole-france-2010-2024-20240320" TargetMode="External"/><Relationship Id="rId594" Type="http://schemas.openxmlformats.org/officeDocument/2006/relationships/hyperlink" Target="https://www-staging.hestia.earth/cycle/sunflowerSeedWhole-italy-2010-2024-20240320" TargetMode="External"/><Relationship Id="rId608" Type="http://schemas.openxmlformats.org/officeDocument/2006/relationships/hyperlink" Target="https://www-staging.hestia.earth/cycle/sunflowerSeedWhole-italy-2010-2024-20240320" TargetMode="External"/><Relationship Id="rId191" Type="http://schemas.openxmlformats.org/officeDocument/2006/relationships/hyperlink" Target="https://www-staging.hestia.earth/cycle/riceGrainInHuskFlooded-pakistan-2010-2024-20240306" TargetMode="External"/><Relationship Id="rId205" Type="http://schemas.openxmlformats.org/officeDocument/2006/relationships/hyperlink" Target="https://www-staging.hestia.earth/cycle/riceGrainInHuskFlooded-thailand-2010-2024-20240322" TargetMode="External"/><Relationship Id="rId247" Type="http://schemas.openxmlformats.org/officeDocument/2006/relationships/hyperlink" Target="https://www-staging.hestia.earth/cycle/soybeanSeedWhole-argentina-2010-2024-20240319" TargetMode="External"/><Relationship Id="rId412" Type="http://schemas.openxmlformats.org/officeDocument/2006/relationships/hyperlink" Target="https://www-staging.hestia.earth/cycle/soybeanSeedWhole-iran-2010-2024-20240311" TargetMode="External"/><Relationship Id="rId107" Type="http://schemas.openxmlformats.org/officeDocument/2006/relationships/hyperlink" Target="https://www-staging.hestia.earth/cycle/riceGrainInHuskFlooded-italy-2010-2024-20240311" TargetMode="External"/><Relationship Id="rId289" Type="http://schemas.openxmlformats.org/officeDocument/2006/relationships/hyperlink" Target="https://www-staging.hestia.earth/cycle/soybeanSeedWhole-argentina-2010-2024-20240319" TargetMode="External"/><Relationship Id="rId454" Type="http://schemas.openxmlformats.org/officeDocument/2006/relationships/hyperlink" Target="https://www-staging.hestia.earth/cycle/soybeanSeedWhole-iran-2010-2024-20240311" TargetMode="External"/><Relationship Id="rId496" Type="http://schemas.openxmlformats.org/officeDocument/2006/relationships/hyperlink" Target="https://www-staging.hestia.earth/cycle/soybeanSeedWhole-romania-2010-2024-20240319" TargetMode="External"/><Relationship Id="rId661" Type="http://schemas.openxmlformats.org/officeDocument/2006/relationships/hyperlink" Target="https://www-staging.hestia.earth/cycle/sunflowerSeedWhole-portugal-2010-2024-20240322" TargetMode="External"/><Relationship Id="rId717" Type="http://schemas.openxmlformats.org/officeDocument/2006/relationships/hyperlink" Target="https://www-staging.hestia.earth/cycle/tomatoFruit-benin-2010-2024-20240311" TargetMode="External"/><Relationship Id="rId11" Type="http://schemas.openxmlformats.org/officeDocument/2006/relationships/hyperlink" Target="https://www-staging.hestia.earth/cycle/maizeGrain-france-2010-2024-20240315" TargetMode="External"/><Relationship Id="rId53" Type="http://schemas.openxmlformats.org/officeDocument/2006/relationships/hyperlink" Target="https://www-staging.hestia.earth/cycle/potatoTuber-iran-2010-2024-20240311" TargetMode="External"/><Relationship Id="rId149" Type="http://schemas.openxmlformats.org/officeDocument/2006/relationships/hyperlink" Target="https://www-staging.hestia.earth/cycle/riceGrainInHuskFlooded-pakistan-2010-2024-20240306" TargetMode="External"/><Relationship Id="rId314" Type="http://schemas.openxmlformats.org/officeDocument/2006/relationships/hyperlink" Target="https://www-staging.hestia.earth/cycle/soybeanSeedWhole-brazil-2010-2024-20240319" TargetMode="External"/><Relationship Id="rId356" Type="http://schemas.openxmlformats.org/officeDocument/2006/relationships/hyperlink" Target="https://www-staging.hestia.earth/cycle/soybeanSeedWhole-brazil-2010-2024-20240319" TargetMode="External"/><Relationship Id="rId398" Type="http://schemas.openxmlformats.org/officeDocument/2006/relationships/hyperlink" Target="https://www-staging.hestia.earth/cycle/soybeanSeedWhole-iran-2010-2024-20240311" TargetMode="External"/><Relationship Id="rId521" Type="http://schemas.openxmlformats.org/officeDocument/2006/relationships/hyperlink" Target="https://www-staging.hestia.earth/cycle/sunflowerSeedWhole-france-2010-2024-20240320" TargetMode="External"/><Relationship Id="rId563" Type="http://schemas.openxmlformats.org/officeDocument/2006/relationships/hyperlink" Target="https://www-staging.hestia.earth/cycle/sunflowerSeedWhole-france-2010-2024-20240320" TargetMode="External"/><Relationship Id="rId619" Type="http://schemas.openxmlformats.org/officeDocument/2006/relationships/hyperlink" Target="https://www-staging.hestia.earth/cycle/sunflowerSeedWhole-italy-2010-2024-20240320" TargetMode="External"/><Relationship Id="rId95" Type="http://schemas.openxmlformats.org/officeDocument/2006/relationships/hyperlink" Target="https://www-staging.hestia.earth/cycle/riceGrainInHuskFlooded-italy-2010-2024-20240311" TargetMode="External"/><Relationship Id="rId160" Type="http://schemas.openxmlformats.org/officeDocument/2006/relationships/hyperlink" Target="https://www-staging.hestia.earth/cycle/riceGrainInHuskFlooded-pakistan-2010-2024-20240306" TargetMode="External"/><Relationship Id="rId216" Type="http://schemas.openxmlformats.org/officeDocument/2006/relationships/hyperlink" Target="https://www-staging.hestia.earth/cycle/riceGrainInHuskFlooded-thailand-2010-2024-20240322" TargetMode="External"/><Relationship Id="rId423" Type="http://schemas.openxmlformats.org/officeDocument/2006/relationships/hyperlink" Target="https://www-staging.hestia.earth/cycle/soybeanSeedWhole-iran-2010-2024-20240311" TargetMode="External"/><Relationship Id="rId258" Type="http://schemas.openxmlformats.org/officeDocument/2006/relationships/hyperlink" Target="https://www-staging.hestia.earth/cycle/soybeanSeedWhole-argentina-2010-2024-20240319" TargetMode="External"/><Relationship Id="rId465" Type="http://schemas.openxmlformats.org/officeDocument/2006/relationships/hyperlink" Target="https://www-staging.hestia.earth/cycle/soybeanSeedWhole-romania-2010-2024-20240319" TargetMode="External"/><Relationship Id="rId630" Type="http://schemas.openxmlformats.org/officeDocument/2006/relationships/hyperlink" Target="https://www-staging.hestia.earth/cycle/sunflowerSeedWhole-italy-2010-2024-20240320" TargetMode="External"/><Relationship Id="rId672" Type="http://schemas.openxmlformats.org/officeDocument/2006/relationships/hyperlink" Target="https://www-staging.hestia.earth/cycle/sunflowerSeedWhole-portugal-2010-2024-20240322" TargetMode="External"/><Relationship Id="rId728" Type="http://schemas.openxmlformats.org/officeDocument/2006/relationships/hyperlink" Target="https://www-staging.hestia.earth/cycle/tomatoFruit-benin-2010-2024-20240311" TargetMode="External"/><Relationship Id="rId22" Type="http://schemas.openxmlformats.org/officeDocument/2006/relationships/hyperlink" Target="https://www-staging.hestia.earth/cycle/bananaFruit-ecuador-2010-2024-20240315" TargetMode="External"/><Relationship Id="rId64" Type="http://schemas.openxmlformats.org/officeDocument/2006/relationships/hyperlink" Target="https://www-staging.hestia.earth/cycle/riceGrainInHuskFlooded-italy-2010-2024-20240311" TargetMode="External"/><Relationship Id="rId118" Type="http://schemas.openxmlformats.org/officeDocument/2006/relationships/hyperlink" Target="https://www-staging.hestia.earth/cycle/riceGrainInHuskFlooded-italy-2010-2024-20240311" TargetMode="External"/><Relationship Id="rId325" Type="http://schemas.openxmlformats.org/officeDocument/2006/relationships/hyperlink" Target="https://www-staging.hestia.earth/cycle/soybeanSeedWhole-brazil-2010-2024-20240319" TargetMode="External"/><Relationship Id="rId367" Type="http://schemas.openxmlformats.org/officeDocument/2006/relationships/hyperlink" Target="https://www-staging.hestia.earth/cycle/soybeanSeedWhole-brazil-2010-2024-20240319" TargetMode="External"/><Relationship Id="rId532" Type="http://schemas.openxmlformats.org/officeDocument/2006/relationships/hyperlink" Target="https://www-staging.hestia.earth/cycle/sunflowerSeedWhole-france-2010-2024-20240320" TargetMode="External"/><Relationship Id="rId574" Type="http://schemas.openxmlformats.org/officeDocument/2006/relationships/hyperlink" Target="https://www-staging.hestia.earth/cycle/sunflowerSeedWhole-italy-2010-2024-20240320" TargetMode="External"/><Relationship Id="rId171" Type="http://schemas.openxmlformats.org/officeDocument/2006/relationships/hyperlink" Target="https://www-staging.hestia.earth/cycle/riceGrainInHuskFlooded-pakistan-2010-2024-20240306" TargetMode="External"/><Relationship Id="rId227" Type="http://schemas.openxmlformats.org/officeDocument/2006/relationships/hyperlink" Target="https://www-staging.hestia.earth/cycle/riceGrainInHuskFlooded-thailand-2010-2024-20240322" TargetMode="External"/><Relationship Id="rId269" Type="http://schemas.openxmlformats.org/officeDocument/2006/relationships/hyperlink" Target="https://www-staging.hestia.earth/cycle/soybeanSeedWhole-argentina-2010-2024-20240319" TargetMode="External"/><Relationship Id="rId434" Type="http://schemas.openxmlformats.org/officeDocument/2006/relationships/hyperlink" Target="https://www-staging.hestia.earth/cycle/soybeanSeedWhole-iran-2010-2024-20240311" TargetMode="External"/><Relationship Id="rId476" Type="http://schemas.openxmlformats.org/officeDocument/2006/relationships/hyperlink" Target="https://www-staging.hestia.earth/cycle/soybeanSeedWhole-romania-2010-2024-20240319" TargetMode="External"/><Relationship Id="rId641" Type="http://schemas.openxmlformats.org/officeDocument/2006/relationships/hyperlink" Target="https://www-staging.hestia.earth/cycle/sunflowerSeedWhole-portugal-2010-2024-20240322" TargetMode="External"/><Relationship Id="rId683" Type="http://schemas.openxmlformats.org/officeDocument/2006/relationships/hyperlink" Target="https://www-staging.hestia.earth/cycle/tomatoFruit-benin-2010-2024-20240311" TargetMode="External"/><Relationship Id="rId739" Type="http://schemas.openxmlformats.org/officeDocument/2006/relationships/hyperlink" Target="https://www-staging.hestia.earth/cycle/tomatoFruit-benin-2010-2024-20240311" TargetMode="External"/><Relationship Id="rId33" Type="http://schemas.openxmlformats.org/officeDocument/2006/relationships/hyperlink" Target="https://www-staging.hestia.earth/cycle/coconutFruitInHusk-india-2010-2024-20240319" TargetMode="External"/><Relationship Id="rId129" Type="http://schemas.openxmlformats.org/officeDocument/2006/relationships/hyperlink" Target="https://www-staging.hestia.earth/cycle/riceGrainInHuskFlooded-italy-2010-2024-20240311" TargetMode="External"/><Relationship Id="rId280" Type="http://schemas.openxmlformats.org/officeDocument/2006/relationships/hyperlink" Target="https://www-staging.hestia.earth/cycle/soybeanSeedWhole-argentina-2010-2024-20240319" TargetMode="External"/><Relationship Id="rId336" Type="http://schemas.openxmlformats.org/officeDocument/2006/relationships/hyperlink" Target="https://www-staging.hestia.earth/cycle/soybeanSeedWhole-brazil-2010-2024-20240319" TargetMode="External"/><Relationship Id="rId501" Type="http://schemas.openxmlformats.org/officeDocument/2006/relationships/hyperlink" Target="https://www-staging.hestia.earth/cycle/soybeanSeedWhole-romania-2010-2024-20240319" TargetMode="External"/><Relationship Id="rId543" Type="http://schemas.openxmlformats.org/officeDocument/2006/relationships/hyperlink" Target="https://www-staging.hestia.earth/cycle/sunflowerSeedWhole-france-2010-2024-20240320" TargetMode="External"/><Relationship Id="rId75" Type="http://schemas.openxmlformats.org/officeDocument/2006/relationships/hyperlink" Target="https://www-staging.hestia.earth/cycle/riceGrainInHuskFlooded-italy-2010-2024-20240311" TargetMode="External"/><Relationship Id="rId140" Type="http://schemas.openxmlformats.org/officeDocument/2006/relationships/hyperlink" Target="https://www-staging.hestia.earth/cycle/riceGrainInHuskFlooded-pakistan-2010-2024-20240306" TargetMode="External"/><Relationship Id="rId182" Type="http://schemas.openxmlformats.org/officeDocument/2006/relationships/hyperlink" Target="https://www-staging.hestia.earth/cycle/riceGrainInHuskFlooded-pakistan-2010-2024-20240306" TargetMode="External"/><Relationship Id="rId378" Type="http://schemas.openxmlformats.org/officeDocument/2006/relationships/hyperlink" Target="https://www-staging.hestia.earth/cycle/soybeanSeedWhole-brazil-2010-2024-20240319" TargetMode="External"/><Relationship Id="rId403" Type="http://schemas.openxmlformats.org/officeDocument/2006/relationships/hyperlink" Target="https://www-staging.hestia.earth/cycle/soybeanSeedWhole-iran-2010-2024-20240311" TargetMode="External"/><Relationship Id="rId585" Type="http://schemas.openxmlformats.org/officeDocument/2006/relationships/hyperlink" Target="https://www-staging.hestia.earth/cycle/sunflowerSeedWhole-italy-2010-2024-20240320" TargetMode="External"/><Relationship Id="rId6" Type="http://schemas.openxmlformats.org/officeDocument/2006/relationships/hyperlink" Target="https://www-staging.hestia.earth/cycle/soybeanSeedWhole-brazil-2010-2024-20240319" TargetMode="External"/><Relationship Id="rId238" Type="http://schemas.openxmlformats.org/officeDocument/2006/relationships/hyperlink" Target="https://www-staging.hestia.earth/cycle/riceGrainInHuskFlooded-thailand-2010-2024-20240322" TargetMode="External"/><Relationship Id="rId445" Type="http://schemas.openxmlformats.org/officeDocument/2006/relationships/hyperlink" Target="https://www-staging.hestia.earth/cycle/soybeanSeedWhole-iran-2010-2024-20240311" TargetMode="External"/><Relationship Id="rId487" Type="http://schemas.openxmlformats.org/officeDocument/2006/relationships/hyperlink" Target="https://www-staging.hestia.earth/cycle/soybeanSeedWhole-romania-2010-2024-20240319" TargetMode="External"/><Relationship Id="rId610" Type="http://schemas.openxmlformats.org/officeDocument/2006/relationships/hyperlink" Target="https://www-staging.hestia.earth/cycle/sunflowerSeedWhole-italy-2010-2024-20240320" TargetMode="External"/><Relationship Id="rId652" Type="http://schemas.openxmlformats.org/officeDocument/2006/relationships/hyperlink" Target="https://www-staging.hestia.earth/cycle/sunflowerSeedWhole-portugal-2010-2024-20240322" TargetMode="External"/><Relationship Id="rId694" Type="http://schemas.openxmlformats.org/officeDocument/2006/relationships/hyperlink" Target="https://www-staging.hestia.earth/cycle/tomatoFruit-benin-2010-2024-20240311" TargetMode="External"/><Relationship Id="rId708" Type="http://schemas.openxmlformats.org/officeDocument/2006/relationships/hyperlink" Target="https://www-staging.hestia.earth/cycle/tomatoFruit-benin-2010-2024-20240311" TargetMode="External"/><Relationship Id="rId291" Type="http://schemas.openxmlformats.org/officeDocument/2006/relationships/hyperlink" Target="https://www-staging.hestia.earth/cycle/soybeanSeedWhole-argentina-2010-2024-20240319" TargetMode="External"/><Relationship Id="rId305" Type="http://schemas.openxmlformats.org/officeDocument/2006/relationships/hyperlink" Target="https://www-staging.hestia.earth/cycle/soybeanSeedWhole-argentina-2010-2024-20240319" TargetMode="External"/><Relationship Id="rId347" Type="http://schemas.openxmlformats.org/officeDocument/2006/relationships/hyperlink" Target="https://www-staging.hestia.earth/cycle/soybeanSeedWhole-brazil-2010-2024-20240319" TargetMode="External"/><Relationship Id="rId512" Type="http://schemas.openxmlformats.org/officeDocument/2006/relationships/hyperlink" Target="https://www-staging.hestia.earth/cycle/sunflowerSeedWhole-france-2010-2024-20240320" TargetMode="External"/><Relationship Id="rId44" Type="http://schemas.openxmlformats.org/officeDocument/2006/relationships/hyperlink" Target="https://www-staging.hestia.earth/cycle/grapesFruit-spain-2010-2024-20240315" TargetMode="External"/><Relationship Id="rId86" Type="http://schemas.openxmlformats.org/officeDocument/2006/relationships/hyperlink" Target="https://www-staging.hestia.earth/cycle/riceGrainInHuskFlooded-italy-2010-2024-20240311" TargetMode="External"/><Relationship Id="rId151" Type="http://schemas.openxmlformats.org/officeDocument/2006/relationships/hyperlink" Target="https://www-staging.hestia.earth/cycle/riceGrainInHuskFlooded-pakistan-2010-2024-20240306" TargetMode="External"/><Relationship Id="rId389" Type="http://schemas.openxmlformats.org/officeDocument/2006/relationships/hyperlink" Target="https://www-staging.hestia.earth/cycle/soybeanSeedWhole-iran-2010-2024-20240311" TargetMode="External"/><Relationship Id="rId554" Type="http://schemas.openxmlformats.org/officeDocument/2006/relationships/hyperlink" Target="https://www-staging.hestia.earth/cycle/sunflowerSeedWhole-france-2010-2024-20240320" TargetMode="External"/><Relationship Id="rId596" Type="http://schemas.openxmlformats.org/officeDocument/2006/relationships/hyperlink" Target="https://www-staging.hestia.earth/cycle/sunflowerSeedWhole-italy-2010-2024-20240320" TargetMode="External"/><Relationship Id="rId193" Type="http://schemas.openxmlformats.org/officeDocument/2006/relationships/hyperlink" Target="https://www-staging.hestia.earth/cycle/riceGrainInHuskFlooded-thailand-2010-2024-20240322" TargetMode="External"/><Relationship Id="rId207" Type="http://schemas.openxmlformats.org/officeDocument/2006/relationships/hyperlink" Target="https://www-staging.hestia.earth/cycle/riceGrainInHuskFlooded-thailand-2010-2024-20240322" TargetMode="External"/><Relationship Id="rId249" Type="http://schemas.openxmlformats.org/officeDocument/2006/relationships/hyperlink" Target="https://www-staging.hestia.earth/cycle/soybeanSeedWhole-argentina-2010-2024-20240319" TargetMode="External"/><Relationship Id="rId414" Type="http://schemas.openxmlformats.org/officeDocument/2006/relationships/hyperlink" Target="https://www-staging.hestia.earth/cycle/soybeanSeedWhole-iran-2010-2024-20240311" TargetMode="External"/><Relationship Id="rId456" Type="http://schemas.openxmlformats.org/officeDocument/2006/relationships/hyperlink" Target="https://www-staging.hestia.earth/cycle/soybeanSeedWhole-romania-2010-2024-20240319" TargetMode="External"/><Relationship Id="rId498" Type="http://schemas.openxmlformats.org/officeDocument/2006/relationships/hyperlink" Target="https://www-staging.hestia.earth/cycle/soybeanSeedWhole-romania-2010-2024-20240319" TargetMode="External"/><Relationship Id="rId621" Type="http://schemas.openxmlformats.org/officeDocument/2006/relationships/hyperlink" Target="https://www-staging.hestia.earth/cycle/sunflowerSeedWhole-italy-2010-2024-20240320" TargetMode="External"/><Relationship Id="rId663" Type="http://schemas.openxmlformats.org/officeDocument/2006/relationships/hyperlink" Target="https://www-staging.hestia.earth/cycle/sunflowerSeedWhole-portugal-2010-2024-20240322" TargetMode="External"/><Relationship Id="rId13" Type="http://schemas.openxmlformats.org/officeDocument/2006/relationships/hyperlink" Target="https://www-staging.hestia.earth/cycle/riceGrainInHuskFlooded-iran-2010-2024-20240306" TargetMode="External"/><Relationship Id="rId109" Type="http://schemas.openxmlformats.org/officeDocument/2006/relationships/hyperlink" Target="https://www-staging.hestia.earth/cycle/riceGrainInHuskFlooded-italy-2010-2024-20240311" TargetMode="External"/><Relationship Id="rId260" Type="http://schemas.openxmlformats.org/officeDocument/2006/relationships/hyperlink" Target="https://www-staging.hestia.earth/cycle/soybeanSeedWhole-argentina-2010-2024-20240319" TargetMode="External"/><Relationship Id="rId316" Type="http://schemas.openxmlformats.org/officeDocument/2006/relationships/hyperlink" Target="https://www-staging.hestia.earth/cycle/soybeanSeedWhole-brazil-2010-2024-20240319" TargetMode="External"/><Relationship Id="rId523" Type="http://schemas.openxmlformats.org/officeDocument/2006/relationships/hyperlink" Target="https://www-staging.hestia.earth/cycle/sunflowerSeedWhole-france-2010-2024-20240320" TargetMode="External"/><Relationship Id="rId719" Type="http://schemas.openxmlformats.org/officeDocument/2006/relationships/hyperlink" Target="https://www-staging.hestia.earth/cycle/tomatoFruit-benin-2010-2024-20240311" TargetMode="External"/><Relationship Id="rId55" Type="http://schemas.openxmlformats.org/officeDocument/2006/relationships/hyperlink" Target="https://www-staging.hestia.earth/cycle/rapeseedSeedWhole-iran-1990-2009-20240311" TargetMode="External"/><Relationship Id="rId97" Type="http://schemas.openxmlformats.org/officeDocument/2006/relationships/hyperlink" Target="https://www-staging.hestia.earth/cycle/riceGrainInHuskFlooded-italy-2010-2024-20240311" TargetMode="External"/><Relationship Id="rId120" Type="http://schemas.openxmlformats.org/officeDocument/2006/relationships/hyperlink" Target="https://www-staging.hestia.earth/cycle/riceGrainInHuskFlooded-italy-2010-2024-20240311" TargetMode="External"/><Relationship Id="rId358" Type="http://schemas.openxmlformats.org/officeDocument/2006/relationships/hyperlink" Target="https://www-staging.hestia.earth/cycle/soybeanSeedWhole-brazil-2010-2024-20240319" TargetMode="External"/><Relationship Id="rId565" Type="http://schemas.openxmlformats.org/officeDocument/2006/relationships/hyperlink" Target="https://www-staging.hestia.earth/cycle/sunflowerSeedWhole-france-2010-2024-20240320" TargetMode="External"/><Relationship Id="rId730" Type="http://schemas.openxmlformats.org/officeDocument/2006/relationships/hyperlink" Target="https://www-staging.hestia.earth/cycle/tomatoFruit-benin-2010-2024-20240311" TargetMode="External"/><Relationship Id="rId162" Type="http://schemas.openxmlformats.org/officeDocument/2006/relationships/hyperlink" Target="https://www-staging.hestia.earth/cycle/riceGrainInHuskFlooded-pakistan-2010-2024-20240306" TargetMode="External"/><Relationship Id="rId218" Type="http://schemas.openxmlformats.org/officeDocument/2006/relationships/hyperlink" Target="https://www-staging.hestia.earth/cycle/riceGrainInHuskFlooded-thailand-2010-2024-20240322" TargetMode="External"/><Relationship Id="rId425" Type="http://schemas.openxmlformats.org/officeDocument/2006/relationships/hyperlink" Target="https://www-staging.hestia.earth/cycle/soybeanSeedWhole-iran-2010-2024-20240311" TargetMode="External"/><Relationship Id="rId467" Type="http://schemas.openxmlformats.org/officeDocument/2006/relationships/hyperlink" Target="https://www-staging.hestia.earth/cycle/soybeanSeedWhole-romania-2010-2024-20240319" TargetMode="External"/><Relationship Id="rId632" Type="http://schemas.openxmlformats.org/officeDocument/2006/relationships/hyperlink" Target="https://www-staging.hestia.earth/cycle/sunflowerSeedWhole-italy-2010-2024-20240320" TargetMode="External"/><Relationship Id="rId271" Type="http://schemas.openxmlformats.org/officeDocument/2006/relationships/hyperlink" Target="https://www-staging.hestia.earth/cycle/soybeanSeedWhole-argentina-2010-2024-20240319" TargetMode="External"/><Relationship Id="rId674" Type="http://schemas.openxmlformats.org/officeDocument/2006/relationships/hyperlink" Target="https://www-staging.hestia.earth/cycle/sunflowerSeedWhole-portugal-2010-2024-20240322" TargetMode="External"/><Relationship Id="rId24" Type="http://schemas.openxmlformats.org/officeDocument/2006/relationships/hyperlink" Target="https://www-staging.hestia.earth/cycle/bananaFruit-thailand-2010-2024-20240315" TargetMode="External"/><Relationship Id="rId66" Type="http://schemas.openxmlformats.org/officeDocument/2006/relationships/hyperlink" Target="https://www-staging.hestia.earth/cycle/riceGrainInHuskFlooded-italy-2010-2024-20240311" TargetMode="External"/><Relationship Id="rId131" Type="http://schemas.openxmlformats.org/officeDocument/2006/relationships/hyperlink" Target="https://www-staging.hestia.earth/cycle/riceGrainInHuskFlooded-italy-2010-2024-20240311" TargetMode="External"/><Relationship Id="rId327" Type="http://schemas.openxmlformats.org/officeDocument/2006/relationships/hyperlink" Target="https://www-staging.hestia.earth/cycle/soybeanSeedWhole-brazil-2010-2024-20240319" TargetMode="External"/><Relationship Id="rId369" Type="http://schemas.openxmlformats.org/officeDocument/2006/relationships/hyperlink" Target="https://www-staging.hestia.earth/cycle/soybeanSeedWhole-brazil-2010-2024-20240319" TargetMode="External"/><Relationship Id="rId534" Type="http://schemas.openxmlformats.org/officeDocument/2006/relationships/hyperlink" Target="https://www-staging.hestia.earth/cycle/sunflowerSeedWhole-france-2010-2024-20240320" TargetMode="External"/><Relationship Id="rId576" Type="http://schemas.openxmlformats.org/officeDocument/2006/relationships/hyperlink" Target="https://www-staging.hestia.earth/cycle/sunflowerSeedWhole-italy-2010-2024-20240320" TargetMode="External"/><Relationship Id="rId741" Type="http://schemas.openxmlformats.org/officeDocument/2006/relationships/hyperlink" Target="https://www-staging.hestia.earth/cycle/tomatoFruit-benin-2010-2024-20240311" TargetMode="External"/><Relationship Id="rId173" Type="http://schemas.openxmlformats.org/officeDocument/2006/relationships/hyperlink" Target="https://www-staging.hestia.earth/cycle/riceGrainInHuskFlooded-pakistan-2010-2024-20240306" TargetMode="External"/><Relationship Id="rId229" Type="http://schemas.openxmlformats.org/officeDocument/2006/relationships/hyperlink" Target="https://www-staging.hestia.earth/cycle/riceGrainInHuskFlooded-thailand-2010-2024-20240322" TargetMode="External"/><Relationship Id="rId380" Type="http://schemas.openxmlformats.org/officeDocument/2006/relationships/hyperlink" Target="https://www-staging.hestia.earth/cycle/soybeanSeedWhole-brazil-2010-2024-20240319" TargetMode="External"/><Relationship Id="rId436" Type="http://schemas.openxmlformats.org/officeDocument/2006/relationships/hyperlink" Target="https://www-staging.hestia.earth/cycle/soybeanSeedWhole-iran-2010-2024-20240311" TargetMode="External"/><Relationship Id="rId601" Type="http://schemas.openxmlformats.org/officeDocument/2006/relationships/hyperlink" Target="https://www-staging.hestia.earth/cycle/sunflowerSeedWhole-italy-2010-2024-20240320" TargetMode="External"/><Relationship Id="rId643" Type="http://schemas.openxmlformats.org/officeDocument/2006/relationships/hyperlink" Target="https://www-staging.hestia.earth/cycle/sunflowerSeedWhole-portugal-2010-2024-20240322" TargetMode="External"/><Relationship Id="rId240" Type="http://schemas.openxmlformats.org/officeDocument/2006/relationships/hyperlink" Target="https://www-staging.hestia.earth/cycle/riceGrainInHuskFlooded-thailand-2010-2024-20240322" TargetMode="External"/><Relationship Id="rId478" Type="http://schemas.openxmlformats.org/officeDocument/2006/relationships/hyperlink" Target="https://www-staging.hestia.earth/cycle/soybeanSeedWhole-romania-2010-2024-20240319" TargetMode="External"/><Relationship Id="rId685" Type="http://schemas.openxmlformats.org/officeDocument/2006/relationships/hyperlink" Target="https://www-staging.hestia.earth/cycle/tomatoFruit-benin-2010-2024-20240311" TargetMode="External"/><Relationship Id="rId35" Type="http://schemas.openxmlformats.org/officeDocument/2006/relationships/hyperlink" Target="https://www-staging.hestia.earth/cycle/coffeeSeedDehulled-india-2010-2024-20240320" TargetMode="External"/><Relationship Id="rId77" Type="http://schemas.openxmlformats.org/officeDocument/2006/relationships/hyperlink" Target="https://www-staging.hestia.earth/cycle/riceGrainInHuskFlooded-italy-2010-2024-20240311" TargetMode="External"/><Relationship Id="rId100" Type="http://schemas.openxmlformats.org/officeDocument/2006/relationships/hyperlink" Target="https://www-staging.hestia.earth/cycle/riceGrainInHuskFlooded-italy-2010-2024-20240311" TargetMode="External"/><Relationship Id="rId282" Type="http://schemas.openxmlformats.org/officeDocument/2006/relationships/hyperlink" Target="https://www-staging.hestia.earth/cycle/soybeanSeedWhole-argentina-2010-2024-20240319" TargetMode="External"/><Relationship Id="rId338" Type="http://schemas.openxmlformats.org/officeDocument/2006/relationships/hyperlink" Target="https://www-staging.hestia.earth/cycle/soybeanSeedWhole-brazil-2010-2024-20240319" TargetMode="External"/><Relationship Id="rId503" Type="http://schemas.openxmlformats.org/officeDocument/2006/relationships/hyperlink" Target="https://www-staging.hestia.earth/cycle/soybeanSeedWhole-romania-2010-2024-20240319" TargetMode="External"/><Relationship Id="rId545" Type="http://schemas.openxmlformats.org/officeDocument/2006/relationships/hyperlink" Target="https://www-staging.hestia.earth/cycle/sunflowerSeedWhole-france-2010-2024-20240320" TargetMode="External"/><Relationship Id="rId587" Type="http://schemas.openxmlformats.org/officeDocument/2006/relationships/hyperlink" Target="https://www-staging.hestia.earth/cycle/sunflowerSeedWhole-italy-2010-2024-20240320" TargetMode="External"/><Relationship Id="rId710" Type="http://schemas.openxmlformats.org/officeDocument/2006/relationships/hyperlink" Target="https://www-staging.hestia.earth/cycle/tomatoFruit-benin-2010-2024-20240311" TargetMode="External"/><Relationship Id="rId8" Type="http://schemas.openxmlformats.org/officeDocument/2006/relationships/hyperlink" Target="https://www-staging.hestia.earth/cycle/potatoTuber-iran-2010-2024-20240311" TargetMode="External"/><Relationship Id="rId142" Type="http://schemas.openxmlformats.org/officeDocument/2006/relationships/hyperlink" Target="https://www-staging.hestia.earth/cycle/riceGrainInHuskFlooded-pakistan-2010-2024-20240306" TargetMode="External"/><Relationship Id="rId184" Type="http://schemas.openxmlformats.org/officeDocument/2006/relationships/hyperlink" Target="https://www-staging.hestia.earth/cycle/riceGrainInHuskFlooded-pakistan-2010-2024-20240306" TargetMode="External"/><Relationship Id="rId391" Type="http://schemas.openxmlformats.org/officeDocument/2006/relationships/hyperlink" Target="https://www-staging.hestia.earth/cycle/soybeanSeedWhole-iran-2010-2024-20240311" TargetMode="External"/><Relationship Id="rId405" Type="http://schemas.openxmlformats.org/officeDocument/2006/relationships/hyperlink" Target="https://www-staging.hestia.earth/cycle/soybeanSeedWhole-iran-2010-2024-20240311" TargetMode="External"/><Relationship Id="rId447" Type="http://schemas.openxmlformats.org/officeDocument/2006/relationships/hyperlink" Target="https://www-staging.hestia.earth/cycle/soybeanSeedWhole-iran-2010-2024-20240311" TargetMode="External"/><Relationship Id="rId612" Type="http://schemas.openxmlformats.org/officeDocument/2006/relationships/hyperlink" Target="https://www-staging.hestia.earth/cycle/sunflowerSeedWhole-italy-2010-2024-20240320" TargetMode="External"/><Relationship Id="rId251" Type="http://schemas.openxmlformats.org/officeDocument/2006/relationships/hyperlink" Target="https://www-staging.hestia.earth/cycle/soybeanSeedWhole-argentina-2010-2024-20240319" TargetMode="External"/><Relationship Id="rId489" Type="http://schemas.openxmlformats.org/officeDocument/2006/relationships/hyperlink" Target="https://www-staging.hestia.earth/cycle/soybeanSeedWhole-romania-2010-2024-20240319" TargetMode="External"/><Relationship Id="rId654" Type="http://schemas.openxmlformats.org/officeDocument/2006/relationships/hyperlink" Target="https://www-staging.hestia.earth/cycle/sunflowerSeedWhole-portugal-2010-2024-20240322" TargetMode="External"/><Relationship Id="rId696" Type="http://schemas.openxmlformats.org/officeDocument/2006/relationships/hyperlink" Target="https://www-staging.hestia.earth/cycle/tomatoFruit-benin-2010-2024-20240311" TargetMode="External"/><Relationship Id="rId46" Type="http://schemas.openxmlformats.org/officeDocument/2006/relationships/hyperlink" Target="https://www-staging.hestia.earth/cycle/grapesFruit-spain-2010-2024-20240315" TargetMode="External"/><Relationship Id="rId293" Type="http://schemas.openxmlformats.org/officeDocument/2006/relationships/hyperlink" Target="https://www-staging.hestia.earth/cycle/soybeanSeedWhole-argentina-2010-2024-20240319" TargetMode="External"/><Relationship Id="rId307" Type="http://schemas.openxmlformats.org/officeDocument/2006/relationships/hyperlink" Target="https://www-staging.hestia.earth/cycle/soybeanSeedWhole-argentina-2010-2024-20240319" TargetMode="External"/><Relationship Id="rId349" Type="http://schemas.openxmlformats.org/officeDocument/2006/relationships/hyperlink" Target="https://www-staging.hestia.earth/cycle/soybeanSeedWhole-brazil-2010-2024-20240319" TargetMode="External"/><Relationship Id="rId514" Type="http://schemas.openxmlformats.org/officeDocument/2006/relationships/hyperlink" Target="https://www-staging.hestia.earth/cycle/sunflowerSeedWhole-france-2010-2024-20240320" TargetMode="External"/><Relationship Id="rId556" Type="http://schemas.openxmlformats.org/officeDocument/2006/relationships/hyperlink" Target="https://www-staging.hestia.earth/cycle/sunflowerSeedWhole-france-2010-2024-20240320" TargetMode="External"/><Relationship Id="rId721" Type="http://schemas.openxmlformats.org/officeDocument/2006/relationships/hyperlink" Target="https://www-staging.hestia.earth/cycle/tomatoFruit-benin-2010-2024-20240311" TargetMode="External"/><Relationship Id="rId88" Type="http://schemas.openxmlformats.org/officeDocument/2006/relationships/hyperlink" Target="https://www-staging.hestia.earth/cycle/riceGrainInHuskFlooded-italy-2010-2024-20240311" TargetMode="External"/><Relationship Id="rId111" Type="http://schemas.openxmlformats.org/officeDocument/2006/relationships/hyperlink" Target="https://www-staging.hestia.earth/cycle/riceGrainInHuskFlooded-italy-2010-2024-20240311" TargetMode="External"/><Relationship Id="rId153" Type="http://schemas.openxmlformats.org/officeDocument/2006/relationships/hyperlink" Target="https://www-staging.hestia.earth/cycle/riceGrainInHuskFlooded-pakistan-2010-2024-20240306" TargetMode="External"/><Relationship Id="rId195" Type="http://schemas.openxmlformats.org/officeDocument/2006/relationships/hyperlink" Target="https://www-staging.hestia.earth/cycle/riceGrainInHuskFlooded-thailand-2010-2024-20240322" TargetMode="External"/><Relationship Id="rId209" Type="http://schemas.openxmlformats.org/officeDocument/2006/relationships/hyperlink" Target="https://www-staging.hestia.earth/cycle/riceGrainInHuskFlooded-thailand-2010-2024-20240322" TargetMode="External"/><Relationship Id="rId360" Type="http://schemas.openxmlformats.org/officeDocument/2006/relationships/hyperlink" Target="https://www-staging.hestia.earth/cycle/soybeanSeedWhole-brazil-2010-2024-20240319" TargetMode="External"/><Relationship Id="rId416" Type="http://schemas.openxmlformats.org/officeDocument/2006/relationships/hyperlink" Target="https://www-staging.hestia.earth/cycle/soybeanSeedWhole-iran-2010-2024-20240311" TargetMode="External"/><Relationship Id="rId598" Type="http://schemas.openxmlformats.org/officeDocument/2006/relationships/hyperlink" Target="https://www-staging.hestia.earth/cycle/sunflowerSeedWhole-italy-2010-2024-20240320" TargetMode="External"/><Relationship Id="rId220" Type="http://schemas.openxmlformats.org/officeDocument/2006/relationships/hyperlink" Target="https://www-staging.hestia.earth/cycle/riceGrainInHuskFlooded-thailand-2010-2024-20240322" TargetMode="External"/><Relationship Id="rId458" Type="http://schemas.openxmlformats.org/officeDocument/2006/relationships/hyperlink" Target="https://www-staging.hestia.earth/cycle/soybeanSeedWhole-romania-2010-2024-20240319" TargetMode="External"/><Relationship Id="rId623" Type="http://schemas.openxmlformats.org/officeDocument/2006/relationships/hyperlink" Target="https://www-staging.hestia.earth/cycle/sunflowerSeedWhole-italy-2010-2024-20240320" TargetMode="External"/><Relationship Id="rId665" Type="http://schemas.openxmlformats.org/officeDocument/2006/relationships/hyperlink" Target="https://www-staging.hestia.earth/cycle/sunflowerSeedWhole-portugal-2010-2024-20240322" TargetMode="External"/><Relationship Id="rId15" Type="http://schemas.openxmlformats.org/officeDocument/2006/relationships/hyperlink" Target="https://www-staging.hestia.earth/cycle/soybeanSeedWhole-iran-2010-2024-20240311" TargetMode="External"/><Relationship Id="rId57" Type="http://schemas.openxmlformats.org/officeDocument/2006/relationships/hyperlink" Target="https://www-staging.hestia.earth/cycle/riceGrainInHuskFlooded-iran-2010-2024-20240306" TargetMode="External"/><Relationship Id="rId262" Type="http://schemas.openxmlformats.org/officeDocument/2006/relationships/hyperlink" Target="https://www-staging.hestia.earth/cycle/soybeanSeedWhole-argentina-2010-2024-20240319" TargetMode="External"/><Relationship Id="rId318" Type="http://schemas.openxmlformats.org/officeDocument/2006/relationships/hyperlink" Target="https://www-staging.hestia.earth/cycle/soybeanSeedWhole-brazil-2010-2024-20240319" TargetMode="External"/><Relationship Id="rId525" Type="http://schemas.openxmlformats.org/officeDocument/2006/relationships/hyperlink" Target="https://www-staging.hestia.earth/cycle/sunflowerSeedWhole-france-2010-2024-20240320" TargetMode="External"/><Relationship Id="rId567" Type="http://schemas.openxmlformats.org/officeDocument/2006/relationships/hyperlink" Target="https://www-staging.hestia.earth/cycle/sunflowerSeedWhole-france-2010-2024-20240320" TargetMode="External"/><Relationship Id="rId732" Type="http://schemas.openxmlformats.org/officeDocument/2006/relationships/hyperlink" Target="https://www-staging.hestia.earth/cycle/tomatoFruit-benin-2010-2024-20240311" TargetMode="External"/><Relationship Id="rId99" Type="http://schemas.openxmlformats.org/officeDocument/2006/relationships/hyperlink" Target="https://www-staging.hestia.earth/cycle/riceGrainInHuskFlooded-italy-2010-2024-20240311" TargetMode="External"/><Relationship Id="rId122" Type="http://schemas.openxmlformats.org/officeDocument/2006/relationships/hyperlink" Target="https://www-staging.hestia.earth/cycle/riceGrainInHuskFlooded-italy-2010-2024-20240311" TargetMode="External"/><Relationship Id="rId164" Type="http://schemas.openxmlformats.org/officeDocument/2006/relationships/hyperlink" Target="https://www-staging.hestia.earth/cycle/riceGrainInHuskFlooded-pakistan-2010-2024-20240306" TargetMode="External"/><Relationship Id="rId371" Type="http://schemas.openxmlformats.org/officeDocument/2006/relationships/hyperlink" Target="https://www-staging.hestia.earth/cycle/soybeanSeedWhole-brazil-2010-2024-20240319" TargetMode="External"/><Relationship Id="rId427" Type="http://schemas.openxmlformats.org/officeDocument/2006/relationships/hyperlink" Target="https://www-staging.hestia.earth/cycle/soybeanSeedWhole-iran-2010-2024-20240311" TargetMode="External"/><Relationship Id="rId469" Type="http://schemas.openxmlformats.org/officeDocument/2006/relationships/hyperlink" Target="https://www-staging.hestia.earth/cycle/soybeanSeedWhole-romania-2010-2024-20240319" TargetMode="External"/><Relationship Id="rId634" Type="http://schemas.openxmlformats.org/officeDocument/2006/relationships/hyperlink" Target="https://www-staging.hestia.earth/cycle/sunflowerSeedWhole-portugal-2010-2024-20240322" TargetMode="External"/><Relationship Id="rId676" Type="http://schemas.openxmlformats.org/officeDocument/2006/relationships/hyperlink" Target="https://www-staging.hestia.earth/cycle/sunflowerSeedWhole-portugal-2010-2024-20240322" TargetMode="External"/><Relationship Id="rId26" Type="http://schemas.openxmlformats.org/officeDocument/2006/relationships/hyperlink" Target="https://www-staging.hestia.earth/cycle/cocoaFruit-brazil-2010-2024-20240320" TargetMode="External"/><Relationship Id="rId231" Type="http://schemas.openxmlformats.org/officeDocument/2006/relationships/hyperlink" Target="https://www-staging.hestia.earth/cycle/riceGrainInHuskFlooded-thailand-2010-2024-20240322" TargetMode="External"/><Relationship Id="rId273" Type="http://schemas.openxmlformats.org/officeDocument/2006/relationships/hyperlink" Target="https://www-staging.hestia.earth/cycle/soybeanSeedWhole-argentina-2010-2024-20240319" TargetMode="External"/><Relationship Id="rId329" Type="http://schemas.openxmlformats.org/officeDocument/2006/relationships/hyperlink" Target="https://www-staging.hestia.earth/cycle/soybeanSeedWhole-brazil-2010-2024-20240319" TargetMode="External"/><Relationship Id="rId480" Type="http://schemas.openxmlformats.org/officeDocument/2006/relationships/hyperlink" Target="https://www-staging.hestia.earth/cycle/soybeanSeedWhole-romania-2010-2024-20240319" TargetMode="External"/><Relationship Id="rId536" Type="http://schemas.openxmlformats.org/officeDocument/2006/relationships/hyperlink" Target="https://www-staging.hestia.earth/cycle/sunflowerSeedWhole-france-2010-2024-20240320" TargetMode="External"/><Relationship Id="rId701" Type="http://schemas.openxmlformats.org/officeDocument/2006/relationships/hyperlink" Target="https://www-staging.hestia.earth/cycle/tomatoFruit-benin-2010-2024-20240311" TargetMode="External"/><Relationship Id="rId68" Type="http://schemas.openxmlformats.org/officeDocument/2006/relationships/hyperlink" Target="https://www-staging.hestia.earth/cycle/riceGrainInHuskFlooded-italy-2010-2024-20240311" TargetMode="External"/><Relationship Id="rId133" Type="http://schemas.openxmlformats.org/officeDocument/2006/relationships/hyperlink" Target="https://www-staging.hestia.earth/cycle/riceGrainInHuskFlooded-pakistan-2010-2024-20240306" TargetMode="External"/><Relationship Id="rId175" Type="http://schemas.openxmlformats.org/officeDocument/2006/relationships/hyperlink" Target="https://www-staging.hestia.earth/cycle/riceGrainInHuskFlooded-pakistan-2010-2024-20240306" TargetMode="External"/><Relationship Id="rId340" Type="http://schemas.openxmlformats.org/officeDocument/2006/relationships/hyperlink" Target="https://www-staging.hestia.earth/cycle/soybeanSeedWhole-brazil-2010-2024-20240319" TargetMode="External"/><Relationship Id="rId578" Type="http://schemas.openxmlformats.org/officeDocument/2006/relationships/hyperlink" Target="https://www-staging.hestia.earth/cycle/sunflowerSeedWhole-italy-2010-2024-20240320" TargetMode="External"/><Relationship Id="rId743" Type="http://schemas.openxmlformats.org/officeDocument/2006/relationships/hyperlink" Target="https://www-staging.hestia.earth/cycle/tomatoFruit-benin-2010-2024-20240311" TargetMode="External"/><Relationship Id="rId200" Type="http://schemas.openxmlformats.org/officeDocument/2006/relationships/hyperlink" Target="https://www-staging.hestia.earth/cycle/riceGrainInHuskFlooded-thailand-2010-2024-20240322" TargetMode="External"/><Relationship Id="rId382" Type="http://schemas.openxmlformats.org/officeDocument/2006/relationships/hyperlink" Target="https://www-staging.hestia.earth/cycle/soybeanSeedWhole-iran-2010-2024-20240311" TargetMode="External"/><Relationship Id="rId438" Type="http://schemas.openxmlformats.org/officeDocument/2006/relationships/hyperlink" Target="https://www-staging.hestia.earth/cycle/soybeanSeedWhole-iran-2010-2024-20240311" TargetMode="External"/><Relationship Id="rId603" Type="http://schemas.openxmlformats.org/officeDocument/2006/relationships/hyperlink" Target="https://www-staging.hestia.earth/cycle/sunflowerSeedWhole-italy-2010-2024-20240320" TargetMode="External"/><Relationship Id="rId645" Type="http://schemas.openxmlformats.org/officeDocument/2006/relationships/hyperlink" Target="https://www-staging.hestia.earth/cycle/sunflowerSeedWhole-portugal-2010-2024-20240322" TargetMode="External"/><Relationship Id="rId687" Type="http://schemas.openxmlformats.org/officeDocument/2006/relationships/hyperlink" Target="https://www-staging.hestia.earth/cycle/tomatoFruit-benin-2010-2024-20240311" TargetMode="External"/><Relationship Id="rId242" Type="http://schemas.openxmlformats.org/officeDocument/2006/relationships/hyperlink" Target="https://www-staging.hestia.earth/cycle/riceGrainInHuskFlooded-thailand-2010-2024-20240322" TargetMode="External"/><Relationship Id="rId284" Type="http://schemas.openxmlformats.org/officeDocument/2006/relationships/hyperlink" Target="https://www-staging.hestia.earth/cycle/soybeanSeedWhole-argentina-2010-2024-20240319" TargetMode="External"/><Relationship Id="rId491" Type="http://schemas.openxmlformats.org/officeDocument/2006/relationships/hyperlink" Target="https://www-staging.hestia.earth/cycle/soybeanSeedWhole-romania-2010-2024-20240319" TargetMode="External"/><Relationship Id="rId505" Type="http://schemas.openxmlformats.org/officeDocument/2006/relationships/hyperlink" Target="https://www-staging.hestia.earth/cycle/soybeanSeedWhole-romania-2010-2024-20240319" TargetMode="External"/><Relationship Id="rId712" Type="http://schemas.openxmlformats.org/officeDocument/2006/relationships/hyperlink" Target="https://www-staging.hestia.earth/cycle/tomatoFruit-benin-2010-2024-20240311" TargetMode="External"/><Relationship Id="rId37" Type="http://schemas.openxmlformats.org/officeDocument/2006/relationships/hyperlink" Target="https://www-staging.hestia.earth/cycle/coffeeSeedWhole-colombia-2010-2024-20240320" TargetMode="External"/><Relationship Id="rId79" Type="http://schemas.openxmlformats.org/officeDocument/2006/relationships/hyperlink" Target="https://www-staging.hestia.earth/cycle/riceGrainInHuskFlooded-italy-2010-2024-20240311" TargetMode="External"/><Relationship Id="rId102" Type="http://schemas.openxmlformats.org/officeDocument/2006/relationships/hyperlink" Target="https://www-staging.hestia.earth/cycle/riceGrainInHuskFlooded-italy-2010-2024-20240311" TargetMode="External"/><Relationship Id="rId144" Type="http://schemas.openxmlformats.org/officeDocument/2006/relationships/hyperlink" Target="https://www-staging.hestia.earth/cycle/riceGrainInHuskFlooded-pakistan-2010-2024-20240306" TargetMode="External"/><Relationship Id="rId547" Type="http://schemas.openxmlformats.org/officeDocument/2006/relationships/hyperlink" Target="https://www-staging.hestia.earth/cycle/sunflowerSeedWhole-france-2010-2024-20240320" TargetMode="External"/><Relationship Id="rId589" Type="http://schemas.openxmlformats.org/officeDocument/2006/relationships/hyperlink" Target="https://www-staging.hestia.earth/cycle/sunflowerSeedWhole-italy-2010-2024-20240320" TargetMode="External"/><Relationship Id="rId90" Type="http://schemas.openxmlformats.org/officeDocument/2006/relationships/hyperlink" Target="https://www-staging.hestia.earth/cycle/riceGrainInHuskFlooded-italy-2010-2024-20240311" TargetMode="External"/><Relationship Id="rId186" Type="http://schemas.openxmlformats.org/officeDocument/2006/relationships/hyperlink" Target="https://www-staging.hestia.earth/cycle/riceGrainInHuskFlooded-pakistan-2010-2024-20240306" TargetMode="External"/><Relationship Id="rId351" Type="http://schemas.openxmlformats.org/officeDocument/2006/relationships/hyperlink" Target="https://www-staging.hestia.earth/cycle/soybeanSeedWhole-brazil-2010-2024-20240319" TargetMode="External"/><Relationship Id="rId393" Type="http://schemas.openxmlformats.org/officeDocument/2006/relationships/hyperlink" Target="https://www-staging.hestia.earth/cycle/soybeanSeedWhole-iran-2010-2024-20240311" TargetMode="External"/><Relationship Id="rId407" Type="http://schemas.openxmlformats.org/officeDocument/2006/relationships/hyperlink" Target="https://www-staging.hestia.earth/cycle/soybeanSeedWhole-iran-2010-2024-20240311" TargetMode="External"/><Relationship Id="rId449" Type="http://schemas.openxmlformats.org/officeDocument/2006/relationships/hyperlink" Target="https://www-staging.hestia.earth/cycle/soybeanSeedWhole-iran-2010-2024-20240311" TargetMode="External"/><Relationship Id="rId614" Type="http://schemas.openxmlformats.org/officeDocument/2006/relationships/hyperlink" Target="https://www-staging.hestia.earth/cycle/sunflowerSeedWhole-italy-2010-2024-20240320" TargetMode="External"/><Relationship Id="rId656" Type="http://schemas.openxmlformats.org/officeDocument/2006/relationships/hyperlink" Target="https://www-staging.hestia.earth/cycle/sunflowerSeedWhole-portugal-2010-2024-20240322" TargetMode="External"/><Relationship Id="rId211" Type="http://schemas.openxmlformats.org/officeDocument/2006/relationships/hyperlink" Target="https://www-staging.hestia.earth/cycle/riceGrainInHuskFlooded-thailand-2010-2024-20240322" TargetMode="External"/><Relationship Id="rId253" Type="http://schemas.openxmlformats.org/officeDocument/2006/relationships/hyperlink" Target="https://www-staging.hestia.earth/cycle/soybeanSeedWhole-argentina-2010-2024-20240319" TargetMode="External"/><Relationship Id="rId295" Type="http://schemas.openxmlformats.org/officeDocument/2006/relationships/hyperlink" Target="https://www-staging.hestia.earth/cycle/soybeanSeedWhole-argentina-2010-2024-20240319" TargetMode="External"/><Relationship Id="rId309" Type="http://schemas.openxmlformats.org/officeDocument/2006/relationships/hyperlink" Target="https://www-staging.hestia.earth/cycle/soybeanSeedWhole-brazil-2010-2024-20240319" TargetMode="External"/><Relationship Id="rId460" Type="http://schemas.openxmlformats.org/officeDocument/2006/relationships/hyperlink" Target="https://www-staging.hestia.earth/cycle/soybeanSeedWhole-romania-2010-2024-20240319" TargetMode="External"/><Relationship Id="rId516" Type="http://schemas.openxmlformats.org/officeDocument/2006/relationships/hyperlink" Target="https://www-staging.hestia.earth/cycle/sunflowerSeedWhole-france-2010-2024-20240320" TargetMode="External"/><Relationship Id="rId698" Type="http://schemas.openxmlformats.org/officeDocument/2006/relationships/hyperlink" Target="https://www-staging.hestia.earth/cycle/tomatoFruit-benin-2010-2024-20240311" TargetMode="External"/><Relationship Id="rId48" Type="http://schemas.openxmlformats.org/officeDocument/2006/relationships/hyperlink" Target="https://www-staging.hestia.earth/cycle/lentilSeedWhole-iran-2010-2024-20240311" TargetMode="External"/><Relationship Id="rId113" Type="http://schemas.openxmlformats.org/officeDocument/2006/relationships/hyperlink" Target="https://www-staging.hestia.earth/cycle/riceGrainInHuskFlooded-italy-2010-2024-20240311" TargetMode="External"/><Relationship Id="rId320" Type="http://schemas.openxmlformats.org/officeDocument/2006/relationships/hyperlink" Target="https://www-staging.hestia.earth/cycle/soybeanSeedWhole-brazil-2010-2024-20240319" TargetMode="External"/><Relationship Id="rId558" Type="http://schemas.openxmlformats.org/officeDocument/2006/relationships/hyperlink" Target="https://www-staging.hestia.earth/cycle/sunflowerSeedWhole-france-2010-2024-20240320" TargetMode="External"/><Relationship Id="rId723" Type="http://schemas.openxmlformats.org/officeDocument/2006/relationships/hyperlink" Target="https://www-staging.hestia.earth/cycle/tomatoFruit-benin-2010-2024-20240311" TargetMode="External"/><Relationship Id="rId155" Type="http://schemas.openxmlformats.org/officeDocument/2006/relationships/hyperlink" Target="https://www-staging.hestia.earth/cycle/riceGrainInHuskFlooded-pakistan-2010-2024-20240306" TargetMode="External"/><Relationship Id="rId197" Type="http://schemas.openxmlformats.org/officeDocument/2006/relationships/hyperlink" Target="https://www-staging.hestia.earth/cycle/riceGrainInHuskFlooded-thailand-2010-2024-20240322" TargetMode="External"/><Relationship Id="rId362" Type="http://schemas.openxmlformats.org/officeDocument/2006/relationships/hyperlink" Target="https://www-staging.hestia.earth/cycle/soybeanSeedWhole-brazil-2010-2024-20240319" TargetMode="External"/><Relationship Id="rId418" Type="http://schemas.openxmlformats.org/officeDocument/2006/relationships/hyperlink" Target="https://www-staging.hestia.earth/cycle/soybeanSeedWhole-iran-2010-2024-20240311" TargetMode="External"/><Relationship Id="rId625" Type="http://schemas.openxmlformats.org/officeDocument/2006/relationships/hyperlink" Target="https://www-staging.hestia.earth/cycle/sunflowerSeedWhole-italy-2010-2024-20240320" TargetMode="External"/><Relationship Id="rId222" Type="http://schemas.openxmlformats.org/officeDocument/2006/relationships/hyperlink" Target="https://www-staging.hestia.earth/cycle/riceGrainInHuskFlooded-thailand-2010-2024-20240322" TargetMode="External"/><Relationship Id="rId264" Type="http://schemas.openxmlformats.org/officeDocument/2006/relationships/hyperlink" Target="https://www-staging.hestia.earth/cycle/soybeanSeedWhole-argentina-2010-2024-20240319" TargetMode="External"/><Relationship Id="rId471" Type="http://schemas.openxmlformats.org/officeDocument/2006/relationships/hyperlink" Target="https://www-staging.hestia.earth/cycle/soybeanSeedWhole-romania-2010-2024-20240319" TargetMode="External"/><Relationship Id="rId667" Type="http://schemas.openxmlformats.org/officeDocument/2006/relationships/hyperlink" Target="https://www-staging.hestia.earth/cycle/sunflowerSeedWhole-portugal-2010-2024-20240322" TargetMode="External"/><Relationship Id="rId17" Type="http://schemas.openxmlformats.org/officeDocument/2006/relationships/hyperlink" Target="https://www-staging.hestia.earth/cycle/bananaFruit-china-2010-2024-20240315" TargetMode="External"/><Relationship Id="rId59" Type="http://schemas.openxmlformats.org/officeDocument/2006/relationships/hyperlink" Target="https://www-staging.hestia.earth/cycle/riceGrainInHuskFlooded-italy-2010-2024-20240311" TargetMode="External"/><Relationship Id="rId124" Type="http://schemas.openxmlformats.org/officeDocument/2006/relationships/hyperlink" Target="https://www-staging.hestia.earth/cycle/riceGrainInHuskFlooded-italy-2010-2024-20240311" TargetMode="External"/><Relationship Id="rId527" Type="http://schemas.openxmlformats.org/officeDocument/2006/relationships/hyperlink" Target="https://www-staging.hestia.earth/cycle/sunflowerSeedWhole-france-2010-2024-20240320" TargetMode="External"/><Relationship Id="rId569" Type="http://schemas.openxmlformats.org/officeDocument/2006/relationships/hyperlink" Target="https://www-staging.hestia.earth/cycle/sunflowerSeedWhole-italy-2010-2024-20240320" TargetMode="External"/><Relationship Id="rId734" Type="http://schemas.openxmlformats.org/officeDocument/2006/relationships/hyperlink" Target="https://www-staging.hestia.earth/cycle/tomatoFruit-benin-2010-2024-20240311" TargetMode="External"/><Relationship Id="rId70" Type="http://schemas.openxmlformats.org/officeDocument/2006/relationships/hyperlink" Target="https://www-staging.hestia.earth/cycle/riceGrainInHuskFlooded-italy-2010-2024-20240311" TargetMode="External"/><Relationship Id="rId166" Type="http://schemas.openxmlformats.org/officeDocument/2006/relationships/hyperlink" Target="https://www-staging.hestia.earth/cycle/riceGrainInHuskFlooded-pakistan-2010-2024-20240306" TargetMode="External"/><Relationship Id="rId331" Type="http://schemas.openxmlformats.org/officeDocument/2006/relationships/hyperlink" Target="https://www-staging.hestia.earth/cycle/soybeanSeedWhole-brazil-2010-2024-20240319" TargetMode="External"/><Relationship Id="rId373" Type="http://schemas.openxmlformats.org/officeDocument/2006/relationships/hyperlink" Target="https://www-staging.hestia.earth/cycle/soybeanSeedWhole-brazil-2010-2024-20240319" TargetMode="External"/><Relationship Id="rId429" Type="http://schemas.openxmlformats.org/officeDocument/2006/relationships/hyperlink" Target="https://www-staging.hestia.earth/cycle/soybeanSeedWhole-iran-2010-2024-20240311" TargetMode="External"/><Relationship Id="rId580" Type="http://schemas.openxmlformats.org/officeDocument/2006/relationships/hyperlink" Target="https://www-staging.hestia.earth/cycle/sunflowerSeedWhole-italy-2010-2024-20240320" TargetMode="External"/><Relationship Id="rId636" Type="http://schemas.openxmlformats.org/officeDocument/2006/relationships/hyperlink" Target="https://www-staging.hestia.earth/cycle/sunflowerSeedWhole-portugal-2010-2024-20240322" TargetMode="External"/><Relationship Id="rId1" Type="http://schemas.openxmlformats.org/officeDocument/2006/relationships/hyperlink" Target="https://www-staging.hestia.earth/cycle/bananaFruit-brazil-2010-2024-20240315" TargetMode="External"/><Relationship Id="rId233" Type="http://schemas.openxmlformats.org/officeDocument/2006/relationships/hyperlink" Target="https://www-staging.hestia.earth/cycle/riceGrainInHuskFlooded-thailand-2010-2024-20240322" TargetMode="External"/><Relationship Id="rId440" Type="http://schemas.openxmlformats.org/officeDocument/2006/relationships/hyperlink" Target="https://www-staging.hestia.earth/cycle/soybeanSeedWhole-iran-2010-2024-20240311" TargetMode="External"/><Relationship Id="rId678" Type="http://schemas.openxmlformats.org/officeDocument/2006/relationships/hyperlink" Target="https://www-staging.hestia.earth/cycle/sunflowerSeedWhole-portugal-2010-2024-20240322" TargetMode="External"/><Relationship Id="rId28" Type="http://schemas.openxmlformats.org/officeDocument/2006/relationships/hyperlink" Target="https://www-staging.hestia.earth/cycle/cocoaFruit-ghana-2010-2024-20240320" TargetMode="External"/><Relationship Id="rId275" Type="http://schemas.openxmlformats.org/officeDocument/2006/relationships/hyperlink" Target="https://www-staging.hestia.earth/cycle/soybeanSeedWhole-argentina-2010-2024-20240319" TargetMode="External"/><Relationship Id="rId300" Type="http://schemas.openxmlformats.org/officeDocument/2006/relationships/hyperlink" Target="https://www-staging.hestia.earth/cycle/soybeanSeedWhole-argentina-2010-2024-20240319" TargetMode="External"/><Relationship Id="rId482" Type="http://schemas.openxmlformats.org/officeDocument/2006/relationships/hyperlink" Target="https://www-staging.hestia.earth/cycle/soybeanSeedWhole-romania-2010-2024-20240319" TargetMode="External"/><Relationship Id="rId538" Type="http://schemas.openxmlformats.org/officeDocument/2006/relationships/hyperlink" Target="https://www-staging.hestia.earth/cycle/sunflowerSeedWhole-france-2010-2024-20240320" TargetMode="External"/><Relationship Id="rId703" Type="http://schemas.openxmlformats.org/officeDocument/2006/relationships/hyperlink" Target="https://www-staging.hestia.earth/cycle/tomatoFruit-benin-2010-2024-20240311" TargetMode="External"/><Relationship Id="rId745" Type="http://schemas.openxmlformats.org/officeDocument/2006/relationships/hyperlink" Target="https://www-staging.hestia.earth/cycle/tomatoFruit-benin-2010-2024-20240311" TargetMode="External"/><Relationship Id="rId81" Type="http://schemas.openxmlformats.org/officeDocument/2006/relationships/hyperlink" Target="https://www-staging.hestia.earth/cycle/riceGrainInHuskFlooded-italy-2010-2024-20240311" TargetMode="External"/><Relationship Id="rId135" Type="http://schemas.openxmlformats.org/officeDocument/2006/relationships/hyperlink" Target="https://www-staging.hestia.earth/cycle/riceGrainInHuskFlooded-pakistan-2010-2024-20240306" TargetMode="External"/><Relationship Id="rId177" Type="http://schemas.openxmlformats.org/officeDocument/2006/relationships/hyperlink" Target="https://www-staging.hestia.earth/cycle/riceGrainInHuskFlooded-pakistan-2010-2024-20240306" TargetMode="External"/><Relationship Id="rId342" Type="http://schemas.openxmlformats.org/officeDocument/2006/relationships/hyperlink" Target="https://www-staging.hestia.earth/cycle/soybeanSeedWhole-brazil-2010-2024-20240319" TargetMode="External"/><Relationship Id="rId384" Type="http://schemas.openxmlformats.org/officeDocument/2006/relationships/hyperlink" Target="https://www-staging.hestia.earth/cycle/soybeanSeedWhole-iran-2010-2024-20240311" TargetMode="External"/><Relationship Id="rId591" Type="http://schemas.openxmlformats.org/officeDocument/2006/relationships/hyperlink" Target="https://www-staging.hestia.earth/cycle/sunflowerSeedWhole-italy-2010-2024-20240320" TargetMode="External"/><Relationship Id="rId605" Type="http://schemas.openxmlformats.org/officeDocument/2006/relationships/hyperlink" Target="https://www-staging.hestia.earth/cycle/sunflowerSeedWhole-italy-2010-2024-20240320" TargetMode="External"/><Relationship Id="rId202" Type="http://schemas.openxmlformats.org/officeDocument/2006/relationships/hyperlink" Target="https://www-staging.hestia.earth/cycle/riceGrainInHuskFlooded-thailand-2010-2024-20240322" TargetMode="External"/><Relationship Id="rId244" Type="http://schemas.openxmlformats.org/officeDocument/2006/relationships/hyperlink" Target="https://www-staging.hestia.earth/cycle/soybeanSeedWhole-argentina-2010-2024-20240319" TargetMode="External"/><Relationship Id="rId647" Type="http://schemas.openxmlformats.org/officeDocument/2006/relationships/hyperlink" Target="https://www-staging.hestia.earth/cycle/sunflowerSeedWhole-portugal-2010-2024-20240322" TargetMode="External"/><Relationship Id="rId689" Type="http://schemas.openxmlformats.org/officeDocument/2006/relationships/hyperlink" Target="https://www-staging.hestia.earth/cycle/tomatoFruit-benin-2010-2024-20240311" TargetMode="External"/><Relationship Id="rId39" Type="http://schemas.openxmlformats.org/officeDocument/2006/relationships/hyperlink" Target="https://www-staging.hestia.earth/cycle/maizeGrain-brazil-2010-2024-20240315" TargetMode="External"/><Relationship Id="rId286" Type="http://schemas.openxmlformats.org/officeDocument/2006/relationships/hyperlink" Target="https://www-staging.hestia.earth/cycle/soybeanSeedWhole-argentina-2010-2024-20240319" TargetMode="External"/><Relationship Id="rId451" Type="http://schemas.openxmlformats.org/officeDocument/2006/relationships/hyperlink" Target="https://www-staging.hestia.earth/cycle/soybeanSeedWhole-iran-2010-2024-20240311" TargetMode="External"/><Relationship Id="rId493" Type="http://schemas.openxmlformats.org/officeDocument/2006/relationships/hyperlink" Target="https://www-staging.hestia.earth/cycle/soybeanSeedWhole-romania-2010-2024-20240319" TargetMode="External"/><Relationship Id="rId507" Type="http://schemas.openxmlformats.org/officeDocument/2006/relationships/hyperlink" Target="https://www-staging.hestia.earth/cycle/sunflowerSeedWhole-france-2010-2024-20240320" TargetMode="External"/><Relationship Id="rId549" Type="http://schemas.openxmlformats.org/officeDocument/2006/relationships/hyperlink" Target="https://www-staging.hestia.earth/cycle/sunflowerSeedWhole-france-2010-2024-20240320" TargetMode="External"/><Relationship Id="rId714" Type="http://schemas.openxmlformats.org/officeDocument/2006/relationships/hyperlink" Target="https://www-staging.hestia.earth/cycle/tomatoFruit-benin-2010-2024-20240311" TargetMode="External"/><Relationship Id="rId50" Type="http://schemas.openxmlformats.org/officeDocument/2006/relationships/hyperlink" Target="https://www-staging.hestia.earth/cycle/maizeGrain-brazil-2010-2024-20240315" TargetMode="External"/><Relationship Id="rId104" Type="http://schemas.openxmlformats.org/officeDocument/2006/relationships/hyperlink" Target="https://www-staging.hestia.earth/cycle/riceGrainInHuskFlooded-italy-2010-2024-20240311" TargetMode="External"/><Relationship Id="rId146" Type="http://schemas.openxmlformats.org/officeDocument/2006/relationships/hyperlink" Target="https://www-staging.hestia.earth/cycle/riceGrainInHuskFlooded-pakistan-2010-2024-20240306" TargetMode="External"/><Relationship Id="rId188" Type="http://schemas.openxmlformats.org/officeDocument/2006/relationships/hyperlink" Target="https://www-staging.hestia.earth/cycle/riceGrainInHuskFlooded-pakistan-2010-2024-20240306" TargetMode="External"/><Relationship Id="rId311" Type="http://schemas.openxmlformats.org/officeDocument/2006/relationships/hyperlink" Target="https://www-staging.hestia.earth/cycle/soybeanSeedWhole-brazil-2010-2024-20240319" TargetMode="External"/><Relationship Id="rId353" Type="http://schemas.openxmlformats.org/officeDocument/2006/relationships/hyperlink" Target="https://www-staging.hestia.earth/cycle/soybeanSeedWhole-brazil-2010-2024-20240319" TargetMode="External"/><Relationship Id="rId395" Type="http://schemas.openxmlformats.org/officeDocument/2006/relationships/hyperlink" Target="https://www-staging.hestia.earth/cycle/soybeanSeedWhole-iran-2010-2024-20240311" TargetMode="External"/><Relationship Id="rId409" Type="http://schemas.openxmlformats.org/officeDocument/2006/relationships/hyperlink" Target="https://www-staging.hestia.earth/cycle/soybeanSeedWhole-iran-2010-2024-20240311" TargetMode="External"/><Relationship Id="rId560" Type="http://schemas.openxmlformats.org/officeDocument/2006/relationships/hyperlink" Target="https://www-staging.hestia.earth/cycle/sunflowerSeedWhole-france-2010-2024-20240320" TargetMode="External"/><Relationship Id="rId92" Type="http://schemas.openxmlformats.org/officeDocument/2006/relationships/hyperlink" Target="https://www-staging.hestia.earth/cycle/riceGrainInHuskFlooded-italy-2010-2024-20240311" TargetMode="External"/><Relationship Id="rId213" Type="http://schemas.openxmlformats.org/officeDocument/2006/relationships/hyperlink" Target="https://www-staging.hestia.earth/cycle/riceGrainInHuskFlooded-thailand-2010-2024-20240322" TargetMode="External"/><Relationship Id="rId420" Type="http://schemas.openxmlformats.org/officeDocument/2006/relationships/hyperlink" Target="https://www-staging.hestia.earth/cycle/soybeanSeedWhole-iran-2010-2024-20240311" TargetMode="External"/><Relationship Id="rId616" Type="http://schemas.openxmlformats.org/officeDocument/2006/relationships/hyperlink" Target="https://www-staging.hestia.earth/cycle/sunflowerSeedWhole-italy-2010-2024-20240320" TargetMode="External"/><Relationship Id="rId658" Type="http://schemas.openxmlformats.org/officeDocument/2006/relationships/hyperlink" Target="https://www-staging.hestia.earth/cycle/sunflowerSeedWhole-portugal-2010-2024-20240322" TargetMode="External"/><Relationship Id="rId255" Type="http://schemas.openxmlformats.org/officeDocument/2006/relationships/hyperlink" Target="https://www-staging.hestia.earth/cycle/soybeanSeedWhole-argentina-2010-2024-20240319" TargetMode="External"/><Relationship Id="rId297" Type="http://schemas.openxmlformats.org/officeDocument/2006/relationships/hyperlink" Target="https://www-staging.hestia.earth/cycle/soybeanSeedWhole-argentina-2010-2024-20240319" TargetMode="External"/><Relationship Id="rId462" Type="http://schemas.openxmlformats.org/officeDocument/2006/relationships/hyperlink" Target="https://www-staging.hestia.earth/cycle/soybeanSeedWhole-romania-2010-2024-20240319" TargetMode="External"/><Relationship Id="rId518" Type="http://schemas.openxmlformats.org/officeDocument/2006/relationships/hyperlink" Target="https://www-staging.hestia.earth/cycle/sunflowerSeedWhole-france-2010-2024-20240320" TargetMode="External"/><Relationship Id="rId725" Type="http://schemas.openxmlformats.org/officeDocument/2006/relationships/hyperlink" Target="https://www-staging.hestia.earth/cycle/tomatoFruit-benin-2010-2024-20240311" TargetMode="External"/><Relationship Id="rId115" Type="http://schemas.openxmlformats.org/officeDocument/2006/relationships/hyperlink" Target="https://www-staging.hestia.earth/cycle/riceGrainInHuskFlooded-italy-2010-2024-20240311" TargetMode="External"/><Relationship Id="rId157" Type="http://schemas.openxmlformats.org/officeDocument/2006/relationships/hyperlink" Target="https://www-staging.hestia.earth/cycle/riceGrainInHuskFlooded-pakistan-2010-2024-20240306" TargetMode="External"/><Relationship Id="rId322" Type="http://schemas.openxmlformats.org/officeDocument/2006/relationships/hyperlink" Target="https://www-staging.hestia.earth/cycle/soybeanSeedWhole-brazil-2010-2024-20240319" TargetMode="External"/><Relationship Id="rId364" Type="http://schemas.openxmlformats.org/officeDocument/2006/relationships/hyperlink" Target="https://www-staging.hestia.earth/cycle/soybeanSeedWhole-brazil-2010-2024-20240319" TargetMode="External"/><Relationship Id="rId61" Type="http://schemas.openxmlformats.org/officeDocument/2006/relationships/hyperlink" Target="https://www-staging.hestia.earth/cycle/riceGrainInHuskFlooded-italy-2010-2024-20240311" TargetMode="External"/><Relationship Id="rId199" Type="http://schemas.openxmlformats.org/officeDocument/2006/relationships/hyperlink" Target="https://www-staging.hestia.earth/cycle/riceGrainInHuskFlooded-thailand-2010-2024-20240322" TargetMode="External"/><Relationship Id="rId571" Type="http://schemas.openxmlformats.org/officeDocument/2006/relationships/hyperlink" Target="https://www-staging.hestia.earth/cycle/sunflowerSeedWhole-italy-2010-2024-20240320" TargetMode="External"/><Relationship Id="rId627" Type="http://schemas.openxmlformats.org/officeDocument/2006/relationships/hyperlink" Target="https://www-staging.hestia.earth/cycle/sunflowerSeedWhole-italy-2010-2024-20240320" TargetMode="External"/><Relationship Id="rId669" Type="http://schemas.openxmlformats.org/officeDocument/2006/relationships/hyperlink" Target="https://www-staging.hestia.earth/cycle/sunflowerSeedWhole-portugal-2010-2024-20240322" TargetMode="External"/><Relationship Id="rId19" Type="http://schemas.openxmlformats.org/officeDocument/2006/relationships/hyperlink" Target="https://www-staging.hestia.earth/cycle/bananaFruit-costa-rica-2010-2024-20240315" TargetMode="External"/><Relationship Id="rId224" Type="http://schemas.openxmlformats.org/officeDocument/2006/relationships/hyperlink" Target="https://www-staging.hestia.earth/cycle/riceGrainInHuskFlooded-thailand-2010-2024-20240322" TargetMode="External"/><Relationship Id="rId266" Type="http://schemas.openxmlformats.org/officeDocument/2006/relationships/hyperlink" Target="https://www-staging.hestia.earth/cycle/soybeanSeedWhole-argentina-2010-2024-20240319" TargetMode="External"/><Relationship Id="rId431" Type="http://schemas.openxmlformats.org/officeDocument/2006/relationships/hyperlink" Target="https://www-staging.hestia.earth/cycle/soybeanSeedWhole-iran-2010-2024-20240311" TargetMode="External"/><Relationship Id="rId473" Type="http://schemas.openxmlformats.org/officeDocument/2006/relationships/hyperlink" Target="https://www-staging.hestia.earth/cycle/soybeanSeedWhole-romania-2010-2024-20240319" TargetMode="External"/><Relationship Id="rId529" Type="http://schemas.openxmlformats.org/officeDocument/2006/relationships/hyperlink" Target="https://www-staging.hestia.earth/cycle/sunflowerSeedWhole-france-2010-2024-20240320" TargetMode="External"/><Relationship Id="rId680" Type="http://schemas.openxmlformats.org/officeDocument/2006/relationships/hyperlink" Target="https://www-staging.hestia.earth/cycle/sunflowerSeedWhole-portugal-2010-2024-20240322" TargetMode="External"/><Relationship Id="rId736" Type="http://schemas.openxmlformats.org/officeDocument/2006/relationships/hyperlink" Target="https://www-staging.hestia.earth/cycle/tomatoFruit-benin-2010-2024-20240311" TargetMode="External"/><Relationship Id="rId30" Type="http://schemas.openxmlformats.org/officeDocument/2006/relationships/hyperlink" Target="https://www-staging.hestia.earth/cycle/cocoaFruit-indonesia-2010-2024-20240320" TargetMode="External"/><Relationship Id="rId126" Type="http://schemas.openxmlformats.org/officeDocument/2006/relationships/hyperlink" Target="https://www-staging.hestia.earth/cycle/riceGrainInHuskFlooded-italy-2010-2024-20240311" TargetMode="External"/><Relationship Id="rId168" Type="http://schemas.openxmlformats.org/officeDocument/2006/relationships/hyperlink" Target="https://www-staging.hestia.earth/cycle/riceGrainInHuskFlooded-pakistan-2010-2024-20240306" TargetMode="External"/><Relationship Id="rId333" Type="http://schemas.openxmlformats.org/officeDocument/2006/relationships/hyperlink" Target="https://www-staging.hestia.earth/cycle/soybeanSeedWhole-brazil-2010-2024-20240319" TargetMode="External"/><Relationship Id="rId540" Type="http://schemas.openxmlformats.org/officeDocument/2006/relationships/hyperlink" Target="https://www-staging.hestia.earth/cycle/sunflowerSeedWhole-france-2010-2024-20240320" TargetMode="External"/><Relationship Id="rId72" Type="http://schemas.openxmlformats.org/officeDocument/2006/relationships/hyperlink" Target="https://www-staging.hestia.earth/cycle/riceGrainInHuskFlooded-italy-2010-2024-20240311" TargetMode="External"/><Relationship Id="rId375" Type="http://schemas.openxmlformats.org/officeDocument/2006/relationships/hyperlink" Target="https://www-staging.hestia.earth/cycle/soybeanSeedWhole-brazil-2010-2024-20240319" TargetMode="External"/><Relationship Id="rId582" Type="http://schemas.openxmlformats.org/officeDocument/2006/relationships/hyperlink" Target="https://www-staging.hestia.earth/cycle/sunflowerSeedWhole-italy-2010-2024-20240320" TargetMode="External"/><Relationship Id="rId638" Type="http://schemas.openxmlformats.org/officeDocument/2006/relationships/hyperlink" Target="https://www-staging.hestia.earth/cycle/sunflowerSeedWhole-portugal-2010-2024-20240322" TargetMode="External"/><Relationship Id="rId3" Type="http://schemas.openxmlformats.org/officeDocument/2006/relationships/hyperlink" Target="https://www-staging.hestia.earth/cycle/riceGrainInHuskFlooded-italy-2010-2024-20240311" TargetMode="External"/><Relationship Id="rId235" Type="http://schemas.openxmlformats.org/officeDocument/2006/relationships/hyperlink" Target="https://www-staging.hestia.earth/cycle/riceGrainInHuskFlooded-thailand-2010-2024-20240322" TargetMode="External"/><Relationship Id="rId277" Type="http://schemas.openxmlformats.org/officeDocument/2006/relationships/hyperlink" Target="https://www-staging.hestia.earth/cycle/soybeanSeedWhole-argentina-2010-2024-20240319" TargetMode="External"/><Relationship Id="rId400" Type="http://schemas.openxmlformats.org/officeDocument/2006/relationships/hyperlink" Target="https://www-staging.hestia.earth/cycle/soybeanSeedWhole-iran-2010-2024-20240311" TargetMode="External"/><Relationship Id="rId442" Type="http://schemas.openxmlformats.org/officeDocument/2006/relationships/hyperlink" Target="https://www-staging.hestia.earth/cycle/soybeanSeedWhole-iran-2010-2024-20240311" TargetMode="External"/><Relationship Id="rId484" Type="http://schemas.openxmlformats.org/officeDocument/2006/relationships/hyperlink" Target="https://www-staging.hestia.earth/cycle/soybeanSeedWhole-romania-2010-2024-20240319" TargetMode="External"/><Relationship Id="rId705" Type="http://schemas.openxmlformats.org/officeDocument/2006/relationships/hyperlink" Target="https://www-staging.hestia.earth/cycle/tomatoFruit-benin-2010-2024-20240311" TargetMode="External"/><Relationship Id="rId137" Type="http://schemas.openxmlformats.org/officeDocument/2006/relationships/hyperlink" Target="https://www-staging.hestia.earth/cycle/riceGrainInHuskFlooded-pakistan-2010-2024-20240306" TargetMode="External"/><Relationship Id="rId302" Type="http://schemas.openxmlformats.org/officeDocument/2006/relationships/hyperlink" Target="https://www-staging.hestia.earth/cycle/soybeanSeedWhole-argentina-2010-2024-20240319" TargetMode="External"/><Relationship Id="rId344" Type="http://schemas.openxmlformats.org/officeDocument/2006/relationships/hyperlink" Target="https://www-staging.hestia.earth/cycle/soybeanSeedWhole-brazil-2010-2024-20240319" TargetMode="External"/><Relationship Id="rId691" Type="http://schemas.openxmlformats.org/officeDocument/2006/relationships/hyperlink" Target="https://www-staging.hestia.earth/cycle/tomatoFruit-benin-2010-2024-20240311" TargetMode="External"/><Relationship Id="rId747" Type="http://schemas.openxmlformats.org/officeDocument/2006/relationships/table" Target="../tables/table1.xml"/><Relationship Id="rId41" Type="http://schemas.openxmlformats.org/officeDocument/2006/relationships/hyperlink" Target="https://www-staging.hestia.earth/cycle/grapesFruit-australia-2010-2024-20240315" TargetMode="External"/><Relationship Id="rId83" Type="http://schemas.openxmlformats.org/officeDocument/2006/relationships/hyperlink" Target="https://www-staging.hestia.earth/cycle/riceGrainInHuskFlooded-italy-2010-2024-20240311" TargetMode="External"/><Relationship Id="rId179" Type="http://schemas.openxmlformats.org/officeDocument/2006/relationships/hyperlink" Target="https://www-staging.hestia.earth/cycle/riceGrainInHuskFlooded-pakistan-2010-2024-20240306" TargetMode="External"/><Relationship Id="rId386" Type="http://schemas.openxmlformats.org/officeDocument/2006/relationships/hyperlink" Target="https://www-staging.hestia.earth/cycle/soybeanSeedWhole-iran-2010-2024-20240311" TargetMode="External"/><Relationship Id="rId551" Type="http://schemas.openxmlformats.org/officeDocument/2006/relationships/hyperlink" Target="https://www-staging.hestia.earth/cycle/sunflowerSeedWhole-france-2010-2024-20240320" TargetMode="External"/><Relationship Id="rId593" Type="http://schemas.openxmlformats.org/officeDocument/2006/relationships/hyperlink" Target="https://www-staging.hestia.earth/cycle/sunflowerSeedWhole-italy-2010-2024-20240320" TargetMode="External"/><Relationship Id="rId607" Type="http://schemas.openxmlformats.org/officeDocument/2006/relationships/hyperlink" Target="https://www-staging.hestia.earth/cycle/sunflowerSeedWhole-italy-2010-2024-20240320" TargetMode="External"/><Relationship Id="rId649" Type="http://schemas.openxmlformats.org/officeDocument/2006/relationships/hyperlink" Target="https://www-staging.hestia.earth/cycle/sunflowerSeedWhole-portugal-2010-2024-20240322" TargetMode="External"/><Relationship Id="rId190" Type="http://schemas.openxmlformats.org/officeDocument/2006/relationships/hyperlink" Target="https://www-staging.hestia.earth/cycle/riceGrainInHuskFlooded-pakistan-2010-2024-20240306" TargetMode="External"/><Relationship Id="rId204" Type="http://schemas.openxmlformats.org/officeDocument/2006/relationships/hyperlink" Target="https://www-staging.hestia.earth/cycle/riceGrainInHuskFlooded-thailand-2010-2024-20240322" TargetMode="External"/><Relationship Id="rId246" Type="http://schemas.openxmlformats.org/officeDocument/2006/relationships/hyperlink" Target="https://www-staging.hestia.earth/cycle/soybeanSeedWhole-argentina-2010-2024-20240319" TargetMode="External"/><Relationship Id="rId288" Type="http://schemas.openxmlformats.org/officeDocument/2006/relationships/hyperlink" Target="https://www-staging.hestia.earth/cycle/soybeanSeedWhole-argentina-2010-2024-20240319" TargetMode="External"/><Relationship Id="rId411" Type="http://schemas.openxmlformats.org/officeDocument/2006/relationships/hyperlink" Target="https://www-staging.hestia.earth/cycle/soybeanSeedWhole-iran-2010-2024-20240311" TargetMode="External"/><Relationship Id="rId453" Type="http://schemas.openxmlformats.org/officeDocument/2006/relationships/hyperlink" Target="https://www-staging.hestia.earth/cycle/soybeanSeedWhole-iran-2010-2024-20240311" TargetMode="External"/><Relationship Id="rId509" Type="http://schemas.openxmlformats.org/officeDocument/2006/relationships/hyperlink" Target="https://www-staging.hestia.earth/cycle/sunflowerSeedWhole-france-2010-2024-20240320" TargetMode="External"/><Relationship Id="rId660" Type="http://schemas.openxmlformats.org/officeDocument/2006/relationships/hyperlink" Target="https://www-staging.hestia.earth/cycle/sunflowerSeedWhole-portugal-2010-2024-20240322" TargetMode="External"/><Relationship Id="rId106" Type="http://schemas.openxmlformats.org/officeDocument/2006/relationships/hyperlink" Target="https://www-staging.hestia.earth/cycle/riceGrainInHuskFlooded-italy-2010-2024-20240311" TargetMode="External"/><Relationship Id="rId313" Type="http://schemas.openxmlformats.org/officeDocument/2006/relationships/hyperlink" Target="https://www-staging.hestia.earth/cycle/soybeanSeedWhole-brazil-2010-2024-20240319" TargetMode="External"/><Relationship Id="rId495" Type="http://schemas.openxmlformats.org/officeDocument/2006/relationships/hyperlink" Target="https://www-staging.hestia.earth/cycle/soybeanSeedWhole-romania-2010-2024-20240319" TargetMode="External"/><Relationship Id="rId716" Type="http://schemas.openxmlformats.org/officeDocument/2006/relationships/hyperlink" Target="https://www-staging.hestia.earth/cycle/tomatoFruit-benin-2010-2024-20240311" TargetMode="External"/><Relationship Id="rId10" Type="http://schemas.openxmlformats.org/officeDocument/2006/relationships/hyperlink" Target="https://www-staging.hestia.earth/cycle/soybeanSeedWhole-romania-2010-2024-20240319" TargetMode="External"/><Relationship Id="rId52" Type="http://schemas.openxmlformats.org/officeDocument/2006/relationships/hyperlink" Target="https://www-staging.hestia.earth/cycle/maizeGrain-germany-2010-2024-20240315" TargetMode="External"/><Relationship Id="rId94" Type="http://schemas.openxmlformats.org/officeDocument/2006/relationships/hyperlink" Target="https://www-staging.hestia.earth/cycle/riceGrainInHuskFlooded-italy-2010-2024-20240311" TargetMode="External"/><Relationship Id="rId148" Type="http://schemas.openxmlformats.org/officeDocument/2006/relationships/hyperlink" Target="https://www-staging.hestia.earth/cycle/riceGrainInHuskFlooded-pakistan-2010-2024-20240306" TargetMode="External"/><Relationship Id="rId355" Type="http://schemas.openxmlformats.org/officeDocument/2006/relationships/hyperlink" Target="https://www-staging.hestia.earth/cycle/soybeanSeedWhole-brazil-2010-2024-20240319" TargetMode="External"/><Relationship Id="rId397" Type="http://schemas.openxmlformats.org/officeDocument/2006/relationships/hyperlink" Target="https://www-staging.hestia.earth/cycle/soybeanSeedWhole-iran-2010-2024-20240311" TargetMode="External"/><Relationship Id="rId520" Type="http://schemas.openxmlformats.org/officeDocument/2006/relationships/hyperlink" Target="https://www-staging.hestia.earth/cycle/sunflowerSeedWhole-france-2010-2024-20240320" TargetMode="External"/><Relationship Id="rId562" Type="http://schemas.openxmlformats.org/officeDocument/2006/relationships/hyperlink" Target="https://www-staging.hestia.earth/cycle/sunflowerSeedWhole-france-2010-2024-20240320" TargetMode="External"/><Relationship Id="rId618" Type="http://schemas.openxmlformats.org/officeDocument/2006/relationships/hyperlink" Target="https://www-staging.hestia.earth/cycle/sunflowerSeedWhole-italy-2010-2024-20240320" TargetMode="External"/><Relationship Id="rId215" Type="http://schemas.openxmlformats.org/officeDocument/2006/relationships/hyperlink" Target="https://www-staging.hestia.earth/cycle/riceGrainInHuskFlooded-thailand-2010-2024-20240322" TargetMode="External"/><Relationship Id="rId257" Type="http://schemas.openxmlformats.org/officeDocument/2006/relationships/hyperlink" Target="https://www-staging.hestia.earth/cycle/soybeanSeedWhole-argentina-2010-2024-20240319" TargetMode="External"/><Relationship Id="rId422" Type="http://schemas.openxmlformats.org/officeDocument/2006/relationships/hyperlink" Target="https://www-staging.hestia.earth/cycle/soybeanSeedWhole-iran-2010-2024-20240311" TargetMode="External"/><Relationship Id="rId464" Type="http://schemas.openxmlformats.org/officeDocument/2006/relationships/hyperlink" Target="https://www-staging.hestia.earth/cycle/soybeanSeedWhole-romania-2010-2024-20240319" TargetMode="External"/><Relationship Id="rId299" Type="http://schemas.openxmlformats.org/officeDocument/2006/relationships/hyperlink" Target="https://www-staging.hestia.earth/cycle/soybeanSeedWhole-argentina-2010-2024-20240319" TargetMode="External"/><Relationship Id="rId727" Type="http://schemas.openxmlformats.org/officeDocument/2006/relationships/hyperlink" Target="https://www-staging.hestia.earth/cycle/tomatoFruit-benin-2010-2024-20240311" TargetMode="External"/><Relationship Id="rId63" Type="http://schemas.openxmlformats.org/officeDocument/2006/relationships/hyperlink" Target="https://www-staging.hestia.earth/cycle/riceGrainInHuskFlooded-italy-2010-2024-20240311" TargetMode="External"/><Relationship Id="rId159" Type="http://schemas.openxmlformats.org/officeDocument/2006/relationships/hyperlink" Target="https://www-staging.hestia.earth/cycle/riceGrainInHuskFlooded-pakistan-2010-2024-20240306" TargetMode="External"/><Relationship Id="rId366" Type="http://schemas.openxmlformats.org/officeDocument/2006/relationships/hyperlink" Target="https://www-staging.hestia.earth/cycle/soybeanSeedWhole-brazil-2010-2024-20240319" TargetMode="External"/><Relationship Id="rId573" Type="http://schemas.openxmlformats.org/officeDocument/2006/relationships/hyperlink" Target="https://www-staging.hestia.earth/cycle/sunflowerSeedWhole-italy-2010-2024-20240320" TargetMode="External"/><Relationship Id="rId226" Type="http://schemas.openxmlformats.org/officeDocument/2006/relationships/hyperlink" Target="https://www-staging.hestia.earth/cycle/riceGrainInHuskFlooded-thailand-2010-2024-20240322" TargetMode="External"/><Relationship Id="rId433" Type="http://schemas.openxmlformats.org/officeDocument/2006/relationships/hyperlink" Target="https://www-staging.hestia.earth/cycle/soybeanSeedWhole-iran-2010-2024-20240311" TargetMode="External"/><Relationship Id="rId640" Type="http://schemas.openxmlformats.org/officeDocument/2006/relationships/hyperlink" Target="https://www-staging.hestia.earth/cycle/sunflowerSeedWhole-portugal-2010-2024-20240322" TargetMode="External"/><Relationship Id="rId738" Type="http://schemas.openxmlformats.org/officeDocument/2006/relationships/hyperlink" Target="https://www-staging.hestia.earth/cycle/tomatoFruit-benin-2010-2024-20240311" TargetMode="External"/><Relationship Id="rId74" Type="http://schemas.openxmlformats.org/officeDocument/2006/relationships/hyperlink" Target="https://www-staging.hestia.earth/cycle/riceGrainInHuskFlooded-italy-2010-2024-20240311" TargetMode="External"/><Relationship Id="rId377" Type="http://schemas.openxmlformats.org/officeDocument/2006/relationships/hyperlink" Target="https://www-staging.hestia.earth/cycle/soybeanSeedWhole-brazil-2010-2024-20240319" TargetMode="External"/><Relationship Id="rId500" Type="http://schemas.openxmlformats.org/officeDocument/2006/relationships/hyperlink" Target="https://www-staging.hestia.earth/cycle/soybeanSeedWhole-romania-2010-2024-20240319" TargetMode="External"/><Relationship Id="rId584" Type="http://schemas.openxmlformats.org/officeDocument/2006/relationships/hyperlink" Target="https://www-staging.hestia.earth/cycle/sunflowerSeedWhole-italy-2010-2024-20240320" TargetMode="External"/><Relationship Id="rId5" Type="http://schemas.openxmlformats.org/officeDocument/2006/relationships/hyperlink" Target="https://www-staging.hestia.earth/cycle/rapeseedSeedWhole-iran-1990-2009-20240311" TargetMode="External"/><Relationship Id="rId237" Type="http://schemas.openxmlformats.org/officeDocument/2006/relationships/hyperlink" Target="https://www-staging.hestia.earth/cycle/riceGrainInHuskFlooded-thailand-2010-2024-20240322" TargetMode="External"/><Relationship Id="rId444" Type="http://schemas.openxmlformats.org/officeDocument/2006/relationships/hyperlink" Target="https://www-staging.hestia.earth/cycle/soybeanSeedWhole-iran-2010-2024-20240311" TargetMode="External"/><Relationship Id="rId651" Type="http://schemas.openxmlformats.org/officeDocument/2006/relationships/hyperlink" Target="https://www-staging.hestia.earth/cycle/sunflowerSeedWhole-portugal-2010-2024-20240322" TargetMode="External"/><Relationship Id="rId290" Type="http://schemas.openxmlformats.org/officeDocument/2006/relationships/hyperlink" Target="https://www-staging.hestia.earth/cycle/soybeanSeedWhole-argentina-2010-2024-20240319" TargetMode="External"/><Relationship Id="rId304" Type="http://schemas.openxmlformats.org/officeDocument/2006/relationships/hyperlink" Target="https://www-staging.hestia.earth/cycle/soybeanSeedWhole-argentina-2010-2024-20240319" TargetMode="External"/><Relationship Id="rId388" Type="http://schemas.openxmlformats.org/officeDocument/2006/relationships/hyperlink" Target="https://www-staging.hestia.earth/cycle/soybeanSeedWhole-iran-2010-2024-20240311" TargetMode="External"/><Relationship Id="rId511" Type="http://schemas.openxmlformats.org/officeDocument/2006/relationships/hyperlink" Target="https://www-staging.hestia.earth/cycle/sunflowerSeedWhole-france-2010-2024-20240320" TargetMode="External"/><Relationship Id="rId609" Type="http://schemas.openxmlformats.org/officeDocument/2006/relationships/hyperlink" Target="https://www-staging.hestia.earth/cycle/sunflowerSeedWhole-italy-2010-2024-20240320" TargetMode="External"/><Relationship Id="rId85" Type="http://schemas.openxmlformats.org/officeDocument/2006/relationships/hyperlink" Target="https://www-staging.hestia.earth/cycle/riceGrainInHuskFlooded-italy-2010-2024-20240311" TargetMode="External"/><Relationship Id="rId150" Type="http://schemas.openxmlformats.org/officeDocument/2006/relationships/hyperlink" Target="https://www-staging.hestia.earth/cycle/riceGrainInHuskFlooded-pakistan-2010-2024-20240306" TargetMode="External"/><Relationship Id="rId595" Type="http://schemas.openxmlformats.org/officeDocument/2006/relationships/hyperlink" Target="https://www-staging.hestia.earth/cycle/sunflowerSeedWhole-italy-2010-2024-20240320" TargetMode="External"/><Relationship Id="rId248" Type="http://schemas.openxmlformats.org/officeDocument/2006/relationships/hyperlink" Target="https://www-staging.hestia.earth/cycle/soybeanSeedWhole-argentina-2010-2024-20240319" TargetMode="External"/><Relationship Id="rId455" Type="http://schemas.openxmlformats.org/officeDocument/2006/relationships/hyperlink" Target="https://www-staging.hestia.earth/cycle/soybeanSeedWhole-romania-2010-2024-20240319" TargetMode="External"/><Relationship Id="rId662" Type="http://schemas.openxmlformats.org/officeDocument/2006/relationships/hyperlink" Target="https://www-staging.hestia.earth/cycle/sunflowerSeedWhole-portugal-2010-2024-20240322" TargetMode="External"/><Relationship Id="rId12" Type="http://schemas.openxmlformats.org/officeDocument/2006/relationships/hyperlink" Target="https://www-staging.hestia.earth/cycle/riceGrainInHuskFlooded-china-2010-2024-20240319" TargetMode="External"/><Relationship Id="rId108" Type="http://schemas.openxmlformats.org/officeDocument/2006/relationships/hyperlink" Target="https://www-staging.hestia.earth/cycle/riceGrainInHuskFlooded-italy-2010-2024-20240311" TargetMode="External"/><Relationship Id="rId315" Type="http://schemas.openxmlformats.org/officeDocument/2006/relationships/hyperlink" Target="https://www-staging.hestia.earth/cycle/soybeanSeedWhole-brazil-2010-2024-20240319" TargetMode="External"/><Relationship Id="rId522" Type="http://schemas.openxmlformats.org/officeDocument/2006/relationships/hyperlink" Target="https://www-staging.hestia.earth/cycle/sunflowerSeedWhole-france-2010-2024-20240320" TargetMode="External"/><Relationship Id="rId96" Type="http://schemas.openxmlformats.org/officeDocument/2006/relationships/hyperlink" Target="https://www-staging.hestia.earth/cycle/riceGrainInHuskFlooded-italy-2010-2024-20240311" TargetMode="External"/><Relationship Id="rId161" Type="http://schemas.openxmlformats.org/officeDocument/2006/relationships/hyperlink" Target="https://www-staging.hestia.earth/cycle/riceGrainInHuskFlooded-pakistan-2010-2024-20240306" TargetMode="External"/><Relationship Id="rId399" Type="http://schemas.openxmlformats.org/officeDocument/2006/relationships/hyperlink" Target="https://www-staging.hestia.earth/cycle/soybeanSeedWhole-iran-2010-2024-20240311" TargetMode="External"/><Relationship Id="rId259" Type="http://schemas.openxmlformats.org/officeDocument/2006/relationships/hyperlink" Target="https://www-staging.hestia.earth/cycle/soybeanSeedWhole-argentina-2010-2024-20240319" TargetMode="External"/><Relationship Id="rId466" Type="http://schemas.openxmlformats.org/officeDocument/2006/relationships/hyperlink" Target="https://www-staging.hestia.earth/cycle/soybeanSeedWhole-romania-2010-2024-20240319" TargetMode="External"/><Relationship Id="rId673" Type="http://schemas.openxmlformats.org/officeDocument/2006/relationships/hyperlink" Target="https://www-staging.hestia.earth/cycle/sunflowerSeedWhole-portugal-2010-2024-20240322" TargetMode="External"/><Relationship Id="rId23" Type="http://schemas.openxmlformats.org/officeDocument/2006/relationships/hyperlink" Target="https://www-staging.hestia.earth/cycle/bananaFruit-thailand-2010-2024-20240315" TargetMode="External"/><Relationship Id="rId119" Type="http://schemas.openxmlformats.org/officeDocument/2006/relationships/hyperlink" Target="https://www-staging.hestia.earth/cycle/riceGrainInHuskFlooded-italy-2010-2024-20240311" TargetMode="External"/><Relationship Id="rId326" Type="http://schemas.openxmlformats.org/officeDocument/2006/relationships/hyperlink" Target="https://www-staging.hestia.earth/cycle/soybeanSeedWhole-brazil-2010-2024-20240319" TargetMode="External"/><Relationship Id="rId533" Type="http://schemas.openxmlformats.org/officeDocument/2006/relationships/hyperlink" Target="https://www-staging.hestia.earth/cycle/sunflowerSeedWhole-france-2010-2024-20240320" TargetMode="External"/><Relationship Id="rId740" Type="http://schemas.openxmlformats.org/officeDocument/2006/relationships/hyperlink" Target="https://www-staging.hestia.earth/cycle/tomatoFruit-benin-2010-2024-20240311" TargetMode="External"/><Relationship Id="rId172" Type="http://schemas.openxmlformats.org/officeDocument/2006/relationships/hyperlink" Target="https://www-staging.hestia.earth/cycle/riceGrainInHuskFlooded-pakistan-2010-2024-20240306" TargetMode="External"/><Relationship Id="rId477" Type="http://schemas.openxmlformats.org/officeDocument/2006/relationships/hyperlink" Target="https://www-staging.hestia.earth/cycle/soybeanSeedWhole-romania-2010-2024-20240319" TargetMode="External"/><Relationship Id="rId600" Type="http://schemas.openxmlformats.org/officeDocument/2006/relationships/hyperlink" Target="https://www-staging.hestia.earth/cycle/sunflowerSeedWhole-italy-2010-2024-20240320" TargetMode="External"/><Relationship Id="rId684" Type="http://schemas.openxmlformats.org/officeDocument/2006/relationships/hyperlink" Target="https://www-staging.hestia.earth/cycle/tomatoFruit-benin-2010-2024-20240311" TargetMode="External"/><Relationship Id="rId337" Type="http://schemas.openxmlformats.org/officeDocument/2006/relationships/hyperlink" Target="https://www-staging.hestia.earth/cycle/soybeanSeedWhole-brazil-2010-2024-20240319" TargetMode="External"/><Relationship Id="rId34" Type="http://schemas.openxmlformats.org/officeDocument/2006/relationships/hyperlink" Target="https://www-staging.hestia.earth/cycle/coconutFruitInHusk-india-2010-2024-20240319" TargetMode="External"/><Relationship Id="rId544" Type="http://schemas.openxmlformats.org/officeDocument/2006/relationships/hyperlink" Target="https://www-staging.hestia.earth/cycle/sunflowerSeedWhole-france-2010-2024-20240320" TargetMode="External"/><Relationship Id="rId183" Type="http://schemas.openxmlformats.org/officeDocument/2006/relationships/hyperlink" Target="https://www-staging.hestia.earth/cycle/riceGrainInHuskFlooded-pakistan-2010-2024-20240306" TargetMode="External"/><Relationship Id="rId390" Type="http://schemas.openxmlformats.org/officeDocument/2006/relationships/hyperlink" Target="https://www-staging.hestia.earth/cycle/soybeanSeedWhole-iran-2010-2024-20240311" TargetMode="External"/><Relationship Id="rId404" Type="http://schemas.openxmlformats.org/officeDocument/2006/relationships/hyperlink" Target="https://www-staging.hestia.earth/cycle/soybeanSeedWhole-iran-2010-2024-20240311" TargetMode="External"/><Relationship Id="rId611" Type="http://schemas.openxmlformats.org/officeDocument/2006/relationships/hyperlink" Target="https://www-staging.hestia.earth/cycle/sunflowerSeedWhole-italy-2010-2024-20240320" TargetMode="External"/><Relationship Id="rId250" Type="http://schemas.openxmlformats.org/officeDocument/2006/relationships/hyperlink" Target="https://www-staging.hestia.earth/cycle/soybeanSeedWhole-argentina-2010-2024-20240319" TargetMode="External"/><Relationship Id="rId488" Type="http://schemas.openxmlformats.org/officeDocument/2006/relationships/hyperlink" Target="https://www-staging.hestia.earth/cycle/soybeanSeedWhole-romania-2010-2024-20240319" TargetMode="External"/><Relationship Id="rId695" Type="http://schemas.openxmlformats.org/officeDocument/2006/relationships/hyperlink" Target="https://www-staging.hestia.earth/cycle/tomatoFruit-benin-2010-2024-20240311" TargetMode="External"/><Relationship Id="rId709" Type="http://schemas.openxmlformats.org/officeDocument/2006/relationships/hyperlink" Target="https://www-staging.hestia.earth/cycle/tomatoFruit-benin-2010-2024-20240311" TargetMode="External"/><Relationship Id="rId45" Type="http://schemas.openxmlformats.org/officeDocument/2006/relationships/hyperlink" Target="https://www-staging.hestia.earth/cycle/grapesFruit-spain-2010-2024-20240315" TargetMode="External"/><Relationship Id="rId110" Type="http://schemas.openxmlformats.org/officeDocument/2006/relationships/hyperlink" Target="https://www-staging.hestia.earth/cycle/riceGrainInHuskFlooded-italy-2010-2024-20240311" TargetMode="External"/><Relationship Id="rId348" Type="http://schemas.openxmlformats.org/officeDocument/2006/relationships/hyperlink" Target="https://www-staging.hestia.earth/cycle/soybeanSeedWhole-brazil-2010-2024-20240319" TargetMode="External"/><Relationship Id="rId555" Type="http://schemas.openxmlformats.org/officeDocument/2006/relationships/hyperlink" Target="https://www-staging.hestia.earth/cycle/sunflowerSeedWhole-france-2010-2024-20240320" TargetMode="External"/><Relationship Id="rId194" Type="http://schemas.openxmlformats.org/officeDocument/2006/relationships/hyperlink" Target="https://www-staging.hestia.earth/cycle/riceGrainInHuskFlooded-thailand-2010-2024-20240322" TargetMode="External"/><Relationship Id="rId208" Type="http://schemas.openxmlformats.org/officeDocument/2006/relationships/hyperlink" Target="https://www-staging.hestia.earth/cycle/riceGrainInHuskFlooded-thailand-2010-2024-20240322" TargetMode="External"/><Relationship Id="rId415" Type="http://schemas.openxmlformats.org/officeDocument/2006/relationships/hyperlink" Target="https://www-staging.hestia.earth/cycle/soybeanSeedWhole-iran-2010-2024-20240311" TargetMode="External"/><Relationship Id="rId622" Type="http://schemas.openxmlformats.org/officeDocument/2006/relationships/hyperlink" Target="https://www-staging.hestia.earth/cycle/sunflowerSeedWhole-italy-2010-2024-20240320" TargetMode="External"/><Relationship Id="rId261" Type="http://schemas.openxmlformats.org/officeDocument/2006/relationships/hyperlink" Target="https://www-staging.hestia.earth/cycle/soybeanSeedWhole-argentina-2010-2024-20240319" TargetMode="External"/><Relationship Id="rId499" Type="http://schemas.openxmlformats.org/officeDocument/2006/relationships/hyperlink" Target="https://www-staging.hestia.earth/cycle/soybeanSeedWhole-romania-2010-2024-20240319" TargetMode="External"/><Relationship Id="rId56" Type="http://schemas.openxmlformats.org/officeDocument/2006/relationships/hyperlink" Target="https://www-staging.hestia.earth/cycle/riceGrainInHuskFlooded-china-2010-2024-20240319" TargetMode="External"/><Relationship Id="rId359" Type="http://schemas.openxmlformats.org/officeDocument/2006/relationships/hyperlink" Target="https://www-staging.hestia.earth/cycle/soybeanSeedWhole-brazil-2010-2024-20240319" TargetMode="External"/><Relationship Id="rId566" Type="http://schemas.openxmlformats.org/officeDocument/2006/relationships/hyperlink" Target="https://www-staging.hestia.earth/cycle/sunflowerSeedWhole-france-2010-2024-20240320" TargetMode="External"/><Relationship Id="rId121" Type="http://schemas.openxmlformats.org/officeDocument/2006/relationships/hyperlink" Target="https://www-staging.hestia.earth/cycle/riceGrainInHuskFlooded-italy-2010-2024-20240311" TargetMode="External"/><Relationship Id="rId219" Type="http://schemas.openxmlformats.org/officeDocument/2006/relationships/hyperlink" Target="https://www-staging.hestia.earth/cycle/riceGrainInHuskFlooded-thailand-2010-2024-20240322" TargetMode="External"/><Relationship Id="rId426" Type="http://schemas.openxmlformats.org/officeDocument/2006/relationships/hyperlink" Target="https://www-staging.hestia.earth/cycle/soybeanSeedWhole-iran-2010-2024-20240311" TargetMode="External"/><Relationship Id="rId633" Type="http://schemas.openxmlformats.org/officeDocument/2006/relationships/hyperlink" Target="https://www-staging.hestia.earth/cycle/sunflowerSeedWhole-italy-2010-2024-20240320" TargetMode="External"/><Relationship Id="rId67" Type="http://schemas.openxmlformats.org/officeDocument/2006/relationships/hyperlink" Target="https://www-staging.hestia.earth/cycle/riceGrainInHuskFlooded-italy-2010-2024-20240311" TargetMode="External"/><Relationship Id="rId272" Type="http://schemas.openxmlformats.org/officeDocument/2006/relationships/hyperlink" Target="https://www-staging.hestia.earth/cycle/soybeanSeedWhole-argentina-2010-2024-20240319" TargetMode="External"/><Relationship Id="rId577" Type="http://schemas.openxmlformats.org/officeDocument/2006/relationships/hyperlink" Target="https://www-staging.hestia.earth/cycle/sunflowerSeedWhole-italy-2010-2024-20240320" TargetMode="External"/><Relationship Id="rId700" Type="http://schemas.openxmlformats.org/officeDocument/2006/relationships/hyperlink" Target="https://www-staging.hestia.earth/cycle/tomatoFruit-benin-2010-2024-20240311" TargetMode="External"/><Relationship Id="rId132" Type="http://schemas.openxmlformats.org/officeDocument/2006/relationships/hyperlink" Target="https://www-staging.hestia.earth/cycle/riceGrainInHuskFlooded-pakistan-2010-2024-20240306" TargetMode="External"/><Relationship Id="rId437" Type="http://schemas.openxmlformats.org/officeDocument/2006/relationships/hyperlink" Target="https://www-staging.hestia.earth/cycle/soybeanSeedWhole-iran-2010-2024-20240311" TargetMode="External"/><Relationship Id="rId644" Type="http://schemas.openxmlformats.org/officeDocument/2006/relationships/hyperlink" Target="https://www-staging.hestia.earth/cycle/sunflowerSeedWhole-portugal-2010-2024-20240322" TargetMode="External"/><Relationship Id="rId283" Type="http://schemas.openxmlformats.org/officeDocument/2006/relationships/hyperlink" Target="https://www-staging.hestia.earth/cycle/soybeanSeedWhole-argentina-2010-2024-20240319" TargetMode="External"/><Relationship Id="rId490" Type="http://schemas.openxmlformats.org/officeDocument/2006/relationships/hyperlink" Target="https://www-staging.hestia.earth/cycle/soybeanSeedWhole-romania-2010-2024-20240319" TargetMode="External"/><Relationship Id="rId504" Type="http://schemas.openxmlformats.org/officeDocument/2006/relationships/hyperlink" Target="https://www-staging.hestia.earth/cycle/soybeanSeedWhole-romania-2010-2024-20240319" TargetMode="External"/><Relationship Id="rId711" Type="http://schemas.openxmlformats.org/officeDocument/2006/relationships/hyperlink" Target="https://www-staging.hestia.earth/cycle/tomatoFruit-benin-2010-2024-20240311" TargetMode="External"/><Relationship Id="rId78" Type="http://schemas.openxmlformats.org/officeDocument/2006/relationships/hyperlink" Target="https://www-staging.hestia.earth/cycle/riceGrainInHuskFlooded-italy-2010-2024-20240311" TargetMode="External"/><Relationship Id="rId143" Type="http://schemas.openxmlformats.org/officeDocument/2006/relationships/hyperlink" Target="https://www-staging.hestia.earth/cycle/riceGrainInHuskFlooded-pakistan-2010-2024-20240306" TargetMode="External"/><Relationship Id="rId350" Type="http://schemas.openxmlformats.org/officeDocument/2006/relationships/hyperlink" Target="https://www-staging.hestia.earth/cycle/soybeanSeedWhole-brazil-2010-2024-20240319" TargetMode="External"/><Relationship Id="rId588" Type="http://schemas.openxmlformats.org/officeDocument/2006/relationships/hyperlink" Target="https://www-staging.hestia.earth/cycle/sunflowerSeedWhole-italy-2010-2024-20240320" TargetMode="External"/><Relationship Id="rId9" Type="http://schemas.openxmlformats.org/officeDocument/2006/relationships/hyperlink" Target="https://www-staging.hestia.earth/cycle/soybeanSeedWhole-argentina-2010-2024-20240319" TargetMode="External"/><Relationship Id="rId210" Type="http://schemas.openxmlformats.org/officeDocument/2006/relationships/hyperlink" Target="https://www-staging.hestia.earth/cycle/riceGrainInHuskFlooded-thailand-2010-2024-20240322" TargetMode="External"/><Relationship Id="rId448" Type="http://schemas.openxmlformats.org/officeDocument/2006/relationships/hyperlink" Target="https://www-staging.hestia.earth/cycle/soybeanSeedWhole-iran-2010-2024-20240311" TargetMode="External"/><Relationship Id="rId655" Type="http://schemas.openxmlformats.org/officeDocument/2006/relationships/hyperlink" Target="https://www-staging.hestia.earth/cycle/sunflowerSeedWhole-portugal-2010-2024-20240322" TargetMode="External"/><Relationship Id="rId294" Type="http://schemas.openxmlformats.org/officeDocument/2006/relationships/hyperlink" Target="https://www-staging.hestia.earth/cycle/soybeanSeedWhole-argentina-2010-2024-20240319" TargetMode="External"/><Relationship Id="rId308" Type="http://schemas.openxmlformats.org/officeDocument/2006/relationships/hyperlink" Target="https://www-staging.hestia.earth/cycle/soybeanSeedWhole-brazil-2010-2024-20240319" TargetMode="External"/><Relationship Id="rId515" Type="http://schemas.openxmlformats.org/officeDocument/2006/relationships/hyperlink" Target="https://www-staging.hestia.earth/cycle/sunflowerSeedWhole-france-2010-2024-20240320" TargetMode="External"/><Relationship Id="rId722" Type="http://schemas.openxmlformats.org/officeDocument/2006/relationships/hyperlink" Target="https://www-staging.hestia.earth/cycle/tomatoFruit-benin-2010-2024-20240311" TargetMode="External"/><Relationship Id="rId89" Type="http://schemas.openxmlformats.org/officeDocument/2006/relationships/hyperlink" Target="https://www-staging.hestia.earth/cycle/riceGrainInHuskFlooded-italy-2010-2024-20240311" TargetMode="External"/><Relationship Id="rId154" Type="http://schemas.openxmlformats.org/officeDocument/2006/relationships/hyperlink" Target="https://www-staging.hestia.earth/cycle/riceGrainInHuskFlooded-pakistan-2010-2024-20240306" TargetMode="External"/><Relationship Id="rId361" Type="http://schemas.openxmlformats.org/officeDocument/2006/relationships/hyperlink" Target="https://www-staging.hestia.earth/cycle/soybeanSeedWhole-brazil-2010-2024-20240319" TargetMode="External"/><Relationship Id="rId599" Type="http://schemas.openxmlformats.org/officeDocument/2006/relationships/hyperlink" Target="https://www-staging.hestia.earth/cycle/sunflowerSeedWhole-italy-2010-2024-20240320" TargetMode="External"/><Relationship Id="rId459" Type="http://schemas.openxmlformats.org/officeDocument/2006/relationships/hyperlink" Target="https://www-staging.hestia.earth/cycle/soybeanSeedWhole-romania-2010-2024-20240319" TargetMode="External"/><Relationship Id="rId666" Type="http://schemas.openxmlformats.org/officeDocument/2006/relationships/hyperlink" Target="https://www-staging.hestia.earth/cycle/sunflowerSeedWhole-portugal-2010-2024-20240322" TargetMode="External"/><Relationship Id="rId16" Type="http://schemas.openxmlformats.org/officeDocument/2006/relationships/hyperlink" Target="https://www-staging.hestia.earth/cycle/sunflowerSeedWhole-portugal-2010-2024-20240322" TargetMode="External"/><Relationship Id="rId221" Type="http://schemas.openxmlformats.org/officeDocument/2006/relationships/hyperlink" Target="https://www-staging.hestia.earth/cycle/riceGrainInHuskFlooded-thailand-2010-2024-20240322" TargetMode="External"/><Relationship Id="rId319" Type="http://schemas.openxmlformats.org/officeDocument/2006/relationships/hyperlink" Target="https://www-staging.hestia.earth/cycle/soybeanSeedWhole-brazil-2010-2024-20240319" TargetMode="External"/><Relationship Id="rId526" Type="http://schemas.openxmlformats.org/officeDocument/2006/relationships/hyperlink" Target="https://www-staging.hestia.earth/cycle/sunflowerSeedWhole-france-2010-2024-20240320" TargetMode="External"/><Relationship Id="rId733" Type="http://schemas.openxmlformats.org/officeDocument/2006/relationships/hyperlink" Target="https://www-staging.hestia.earth/cycle/tomatoFruit-benin-2010-2024-20240311" TargetMode="External"/><Relationship Id="rId165" Type="http://schemas.openxmlformats.org/officeDocument/2006/relationships/hyperlink" Target="https://www-staging.hestia.earth/cycle/riceGrainInHuskFlooded-pakistan-2010-2024-20240306" TargetMode="External"/><Relationship Id="rId372" Type="http://schemas.openxmlformats.org/officeDocument/2006/relationships/hyperlink" Target="https://www-staging.hestia.earth/cycle/soybeanSeedWhole-brazil-2010-2024-20240319" TargetMode="External"/><Relationship Id="rId677" Type="http://schemas.openxmlformats.org/officeDocument/2006/relationships/hyperlink" Target="https://www-staging.hestia.earth/cycle/sunflowerSeedWhole-portugal-2010-2024-20240322" TargetMode="External"/><Relationship Id="rId232" Type="http://schemas.openxmlformats.org/officeDocument/2006/relationships/hyperlink" Target="https://www-staging.hestia.earth/cycle/riceGrainInHuskFlooded-thailand-2010-2024-20240322" TargetMode="External"/><Relationship Id="rId27" Type="http://schemas.openxmlformats.org/officeDocument/2006/relationships/hyperlink" Target="https://www-staging.hestia.earth/cycle/cocoaFruit-ghana-2010-2024-20240320" TargetMode="External"/><Relationship Id="rId537" Type="http://schemas.openxmlformats.org/officeDocument/2006/relationships/hyperlink" Target="https://www-staging.hestia.earth/cycle/sunflowerSeedWhole-france-2010-2024-20240320" TargetMode="External"/><Relationship Id="rId744" Type="http://schemas.openxmlformats.org/officeDocument/2006/relationships/hyperlink" Target="https://www-staging.hestia.earth/cycle/tomatoFruit-benin-2010-2024-20240311" TargetMode="External"/><Relationship Id="rId80" Type="http://schemas.openxmlformats.org/officeDocument/2006/relationships/hyperlink" Target="https://www-staging.hestia.earth/cycle/riceGrainInHuskFlooded-italy-2010-2024-20240311" TargetMode="External"/><Relationship Id="rId176" Type="http://schemas.openxmlformats.org/officeDocument/2006/relationships/hyperlink" Target="https://www-staging.hestia.earth/cycle/riceGrainInHuskFlooded-pakistan-2010-2024-20240306" TargetMode="External"/><Relationship Id="rId383" Type="http://schemas.openxmlformats.org/officeDocument/2006/relationships/hyperlink" Target="https://www-staging.hestia.earth/cycle/soybeanSeedWhole-iran-2010-2024-20240311" TargetMode="External"/><Relationship Id="rId590" Type="http://schemas.openxmlformats.org/officeDocument/2006/relationships/hyperlink" Target="https://www-staging.hestia.earth/cycle/sunflowerSeedWhole-italy-2010-2024-20240320" TargetMode="External"/><Relationship Id="rId604" Type="http://schemas.openxmlformats.org/officeDocument/2006/relationships/hyperlink" Target="https://www-staging.hestia.earth/cycle/sunflowerSeedWhole-italy-2010-2024-20240320" TargetMode="External"/><Relationship Id="rId243" Type="http://schemas.openxmlformats.org/officeDocument/2006/relationships/hyperlink" Target="https://www-staging.hestia.earth/cycle/soybeanSeedWhole-argentina-2010-2024-20240319" TargetMode="External"/><Relationship Id="rId450" Type="http://schemas.openxmlformats.org/officeDocument/2006/relationships/hyperlink" Target="https://www-staging.hestia.earth/cycle/soybeanSeedWhole-iran-2010-2024-20240311" TargetMode="External"/><Relationship Id="rId688" Type="http://schemas.openxmlformats.org/officeDocument/2006/relationships/hyperlink" Target="https://www-staging.hestia.earth/cycle/tomatoFruit-benin-2010-2024-20240311" TargetMode="External"/><Relationship Id="rId38" Type="http://schemas.openxmlformats.org/officeDocument/2006/relationships/hyperlink" Target="https://www-staging.hestia.earth/cycle/coffeeSeedWhole-colombia-2010-2024-20240320" TargetMode="External"/><Relationship Id="rId103" Type="http://schemas.openxmlformats.org/officeDocument/2006/relationships/hyperlink" Target="https://www-staging.hestia.earth/cycle/riceGrainInHuskFlooded-italy-2010-2024-20240311" TargetMode="External"/><Relationship Id="rId310" Type="http://schemas.openxmlformats.org/officeDocument/2006/relationships/hyperlink" Target="https://www-staging.hestia.earth/cycle/soybeanSeedWhole-brazil-2010-2024-20240319" TargetMode="External"/><Relationship Id="rId548" Type="http://schemas.openxmlformats.org/officeDocument/2006/relationships/hyperlink" Target="https://www-staging.hestia.earth/cycle/sunflowerSeedWhole-france-2010-2024-20240320" TargetMode="External"/><Relationship Id="rId91" Type="http://schemas.openxmlformats.org/officeDocument/2006/relationships/hyperlink" Target="https://www-staging.hestia.earth/cycle/riceGrainInHuskFlooded-italy-2010-2024-20240311" TargetMode="External"/><Relationship Id="rId187" Type="http://schemas.openxmlformats.org/officeDocument/2006/relationships/hyperlink" Target="https://www-staging.hestia.earth/cycle/riceGrainInHuskFlooded-pakistan-2010-2024-20240306" TargetMode="External"/><Relationship Id="rId394" Type="http://schemas.openxmlformats.org/officeDocument/2006/relationships/hyperlink" Target="https://www-staging.hestia.earth/cycle/soybeanSeedWhole-iran-2010-2024-20240311" TargetMode="External"/><Relationship Id="rId408" Type="http://schemas.openxmlformats.org/officeDocument/2006/relationships/hyperlink" Target="https://www-staging.hestia.earth/cycle/soybeanSeedWhole-iran-2010-2024-20240311" TargetMode="External"/><Relationship Id="rId615" Type="http://schemas.openxmlformats.org/officeDocument/2006/relationships/hyperlink" Target="https://www-staging.hestia.earth/cycle/sunflowerSeedWhole-italy-2010-2024-20240320" TargetMode="External"/><Relationship Id="rId254" Type="http://schemas.openxmlformats.org/officeDocument/2006/relationships/hyperlink" Target="https://www-staging.hestia.earth/cycle/soybeanSeedWhole-argentina-2010-2024-20240319" TargetMode="External"/><Relationship Id="rId699" Type="http://schemas.openxmlformats.org/officeDocument/2006/relationships/hyperlink" Target="https://www-staging.hestia.earth/cycle/tomatoFruit-benin-2010-2024-20240311" TargetMode="External"/><Relationship Id="rId49" Type="http://schemas.openxmlformats.org/officeDocument/2006/relationships/hyperlink" Target="https://www-staging.hestia.earth/cycle/maizeGrain-brazil-2010-2024-20240315" TargetMode="External"/><Relationship Id="rId114" Type="http://schemas.openxmlformats.org/officeDocument/2006/relationships/hyperlink" Target="https://www-staging.hestia.earth/cycle/riceGrainInHuskFlooded-italy-2010-2024-20240311" TargetMode="External"/><Relationship Id="rId461" Type="http://schemas.openxmlformats.org/officeDocument/2006/relationships/hyperlink" Target="https://www-staging.hestia.earth/cycle/soybeanSeedWhole-romania-2010-2024-20240319" TargetMode="External"/><Relationship Id="rId559" Type="http://schemas.openxmlformats.org/officeDocument/2006/relationships/hyperlink" Target="https://www-staging.hestia.earth/cycle/sunflowerSeedWhole-france-2010-2024-20240320" TargetMode="External"/><Relationship Id="rId198" Type="http://schemas.openxmlformats.org/officeDocument/2006/relationships/hyperlink" Target="https://www-staging.hestia.earth/cycle/riceGrainInHuskFlooded-thailand-2010-2024-20240322" TargetMode="External"/><Relationship Id="rId321" Type="http://schemas.openxmlformats.org/officeDocument/2006/relationships/hyperlink" Target="https://www-staging.hestia.earth/cycle/soybeanSeedWhole-brazil-2010-2024-20240319" TargetMode="External"/><Relationship Id="rId419" Type="http://schemas.openxmlformats.org/officeDocument/2006/relationships/hyperlink" Target="https://www-staging.hestia.earth/cycle/soybeanSeedWhole-iran-2010-2024-20240311" TargetMode="External"/><Relationship Id="rId626" Type="http://schemas.openxmlformats.org/officeDocument/2006/relationships/hyperlink" Target="https://www-staging.hestia.earth/cycle/sunflowerSeedWhole-italy-2010-2024-20240320" TargetMode="External"/><Relationship Id="rId265" Type="http://schemas.openxmlformats.org/officeDocument/2006/relationships/hyperlink" Target="https://www-staging.hestia.earth/cycle/soybeanSeedWhole-argentina-2010-2024-20240319" TargetMode="External"/><Relationship Id="rId472" Type="http://schemas.openxmlformats.org/officeDocument/2006/relationships/hyperlink" Target="https://www-staging.hestia.earth/cycle/soybeanSeedWhole-romania-2010-2024-20240319" TargetMode="External"/><Relationship Id="rId125" Type="http://schemas.openxmlformats.org/officeDocument/2006/relationships/hyperlink" Target="https://www-staging.hestia.earth/cycle/riceGrainInHuskFlooded-italy-2010-2024-20240311" TargetMode="External"/><Relationship Id="rId332" Type="http://schemas.openxmlformats.org/officeDocument/2006/relationships/hyperlink" Target="https://www-staging.hestia.earth/cycle/soybeanSeedWhole-brazil-2010-2024-20240319" TargetMode="External"/><Relationship Id="rId637" Type="http://schemas.openxmlformats.org/officeDocument/2006/relationships/hyperlink" Target="https://www-staging.hestia.earth/cycle/sunflowerSeedWhole-portugal-2010-2024-20240322" TargetMode="External"/><Relationship Id="rId276" Type="http://schemas.openxmlformats.org/officeDocument/2006/relationships/hyperlink" Target="https://www-staging.hestia.earth/cycle/soybeanSeedWhole-argentina-2010-2024-20240319" TargetMode="External"/><Relationship Id="rId483" Type="http://schemas.openxmlformats.org/officeDocument/2006/relationships/hyperlink" Target="https://www-staging.hestia.earth/cycle/soybeanSeedWhole-romania-2010-2024-20240319" TargetMode="External"/><Relationship Id="rId690" Type="http://schemas.openxmlformats.org/officeDocument/2006/relationships/hyperlink" Target="https://www-staging.hestia.earth/cycle/tomatoFruit-benin-2010-2024-20240311" TargetMode="External"/><Relationship Id="rId704" Type="http://schemas.openxmlformats.org/officeDocument/2006/relationships/hyperlink" Target="https://www-staging.hestia.earth/cycle/tomatoFruit-benin-2010-2024-20240311" TargetMode="External"/><Relationship Id="rId40" Type="http://schemas.openxmlformats.org/officeDocument/2006/relationships/hyperlink" Target="https://www-staging.hestia.earth/cycle/lentilSeedWhole-iran-2010-2024-20240311" TargetMode="External"/><Relationship Id="rId136" Type="http://schemas.openxmlformats.org/officeDocument/2006/relationships/hyperlink" Target="https://www-staging.hestia.earth/cycle/riceGrainInHuskFlooded-pakistan-2010-2024-20240306" TargetMode="External"/><Relationship Id="rId343" Type="http://schemas.openxmlformats.org/officeDocument/2006/relationships/hyperlink" Target="https://www-staging.hestia.earth/cycle/soybeanSeedWhole-brazil-2010-2024-20240319" TargetMode="External"/><Relationship Id="rId550" Type="http://schemas.openxmlformats.org/officeDocument/2006/relationships/hyperlink" Target="https://www-staging.hestia.earth/cycle/sunflowerSeedWhole-france-2010-2024-20240320" TargetMode="External"/><Relationship Id="rId203" Type="http://schemas.openxmlformats.org/officeDocument/2006/relationships/hyperlink" Target="https://www-staging.hestia.earth/cycle/riceGrainInHuskFlooded-thailand-2010-2024-20240322" TargetMode="External"/><Relationship Id="rId648" Type="http://schemas.openxmlformats.org/officeDocument/2006/relationships/hyperlink" Target="https://www-staging.hestia.earth/cycle/sunflowerSeedWhole-portugal-2010-2024-20240322" TargetMode="External"/><Relationship Id="rId287" Type="http://schemas.openxmlformats.org/officeDocument/2006/relationships/hyperlink" Target="https://www-staging.hestia.earth/cycle/soybeanSeedWhole-argentina-2010-2024-20240319" TargetMode="External"/><Relationship Id="rId410" Type="http://schemas.openxmlformats.org/officeDocument/2006/relationships/hyperlink" Target="https://www-staging.hestia.earth/cycle/soybeanSeedWhole-iran-2010-2024-20240311" TargetMode="External"/><Relationship Id="rId494" Type="http://schemas.openxmlformats.org/officeDocument/2006/relationships/hyperlink" Target="https://www-staging.hestia.earth/cycle/soybeanSeedWhole-romania-2010-2024-20240319" TargetMode="External"/><Relationship Id="rId508" Type="http://schemas.openxmlformats.org/officeDocument/2006/relationships/hyperlink" Target="https://www-staging.hestia.earth/cycle/sunflowerSeedWhole-france-2010-2024-20240320" TargetMode="External"/><Relationship Id="rId715" Type="http://schemas.openxmlformats.org/officeDocument/2006/relationships/hyperlink" Target="https://www-staging.hestia.earth/cycle/tomatoFruit-benin-2010-2024-20240311" TargetMode="External"/><Relationship Id="rId147" Type="http://schemas.openxmlformats.org/officeDocument/2006/relationships/hyperlink" Target="https://www-staging.hestia.earth/cycle/riceGrainInHuskFlooded-pakistan-2010-2024-20240306" TargetMode="External"/><Relationship Id="rId354" Type="http://schemas.openxmlformats.org/officeDocument/2006/relationships/hyperlink" Target="https://www-staging.hestia.earth/cycle/soybeanSeedWhole-brazil-2010-2024-20240319" TargetMode="External"/><Relationship Id="rId51" Type="http://schemas.openxmlformats.org/officeDocument/2006/relationships/hyperlink" Target="https://www-staging.hestia.earth/cycle/maizeGrain-france-2010-2024-20240315" TargetMode="External"/><Relationship Id="rId561" Type="http://schemas.openxmlformats.org/officeDocument/2006/relationships/hyperlink" Target="https://www-staging.hestia.earth/cycle/sunflowerSeedWhole-france-2010-2024-20240320" TargetMode="External"/><Relationship Id="rId659" Type="http://schemas.openxmlformats.org/officeDocument/2006/relationships/hyperlink" Target="https://www-staging.hestia.earth/cycle/sunflowerSeedWhole-portugal-2010-2024-20240322" TargetMode="External"/><Relationship Id="rId214" Type="http://schemas.openxmlformats.org/officeDocument/2006/relationships/hyperlink" Target="https://www-staging.hestia.earth/cycle/riceGrainInHuskFlooded-thailand-2010-2024-20240322" TargetMode="External"/><Relationship Id="rId298" Type="http://schemas.openxmlformats.org/officeDocument/2006/relationships/hyperlink" Target="https://www-staging.hestia.earth/cycle/soybeanSeedWhole-argentina-2010-2024-20240319" TargetMode="External"/><Relationship Id="rId421" Type="http://schemas.openxmlformats.org/officeDocument/2006/relationships/hyperlink" Target="https://www-staging.hestia.earth/cycle/soybeanSeedWhole-iran-2010-2024-20240311" TargetMode="External"/><Relationship Id="rId519" Type="http://schemas.openxmlformats.org/officeDocument/2006/relationships/hyperlink" Target="https://www-staging.hestia.earth/cycle/sunflowerSeedWhole-france-2010-2024-20240320" TargetMode="External"/><Relationship Id="rId158" Type="http://schemas.openxmlformats.org/officeDocument/2006/relationships/hyperlink" Target="https://www-staging.hestia.earth/cycle/riceGrainInHuskFlooded-pakistan-2010-2024-20240306" TargetMode="External"/><Relationship Id="rId726" Type="http://schemas.openxmlformats.org/officeDocument/2006/relationships/hyperlink" Target="https://www-staging.hestia.earth/cycle/tomatoFruit-benin-2010-2024-20240311"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www-staging.hestia.earth/cycle/bananaFruit-brazil-2010-2024-20240315" TargetMode="External"/><Relationship Id="rId1" Type="http://schemas.openxmlformats.org/officeDocument/2006/relationships/hyperlink" Target="https://www.hestia.earth/glossary" TargetMode="External"/><Relationship Id="rId4"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8" Type="http://schemas.openxmlformats.org/officeDocument/2006/relationships/hyperlink" Target="https://www.sciencedirect.com/science/article/pii/S0048969719319758" TargetMode="External"/><Relationship Id="rId3" Type="http://schemas.openxmlformats.org/officeDocument/2006/relationships/hyperlink" Target="https://www.fao.org/gleam/resources/en/" TargetMode="External"/><Relationship Id="rId7" Type="http://schemas.openxmlformats.org/officeDocument/2006/relationships/hyperlink" Target="https://www.origingreen.ie/globalassets/origingreen/bord-bia-origin-green-progress-update-report-2021.pdf" TargetMode="External"/><Relationship Id="rId2" Type="http://schemas.openxmlformats.org/officeDocument/2006/relationships/hyperlink" Target="https://globalfeedlca.org/gfli-database/methodology-scope/" TargetMode="External"/><Relationship Id="rId1" Type="http://schemas.openxmlformats.org/officeDocument/2006/relationships/hyperlink" Target="https://ora.ox.ac.uk/objects/uuid:a63fb28c-98f8-4313-add6-e9eca99320a5" TargetMode="External"/><Relationship Id="rId6" Type="http://schemas.openxmlformats.org/officeDocument/2006/relationships/hyperlink" Target="https://meatpromotion.wales/en/industry-resources/environment" TargetMode="External"/><Relationship Id="rId5" Type="http://schemas.openxmlformats.org/officeDocument/2006/relationships/hyperlink" Target="https://www.cielivestock.co.uk/wp-content/uploads/2020/11/CIEL-Net-Zero-Carbon-UK-Livestock-FINAL-interactive-low-res-APP-revised-reference-Oct-2020.pdf" TargetMode="External"/><Relationship Id="rId10" Type="http://schemas.openxmlformats.org/officeDocument/2006/relationships/drawing" Target="../drawings/drawing10.xml"/><Relationship Id="rId4" Type="http://schemas.openxmlformats.org/officeDocument/2006/relationships/hyperlink" Target="https://www.researchgate.net/publication/265084052_Determining_the_environmental_burdens_and_resource_use_in_the_production_of_agricultural_and_horticultural_commodities_Defra_project_report_IS0205" TargetMode="External"/><Relationship Id="rId9"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hyperlink" Target="https://doc.agribalyse.fr/documentation-en/agribalyse-data/documentation" TargetMode="External"/><Relationship Id="rId13" Type="http://schemas.openxmlformats.org/officeDocument/2006/relationships/hyperlink" Target="https://www.researchgate.net/publication/261743139_Determination_of_Proximate_Composition_and_Sensory_Attributes_of_Scallop_Flexopecten_glaber_Gonads" TargetMode="External"/><Relationship Id="rId18" Type="http://schemas.openxmlformats.org/officeDocument/2006/relationships/hyperlink" Target="https://ahdb.org.uk/lamb-yield-guide" TargetMode="External"/><Relationship Id="rId3" Type="http://schemas.openxmlformats.org/officeDocument/2006/relationships/hyperlink" Target="https://www.researchgate.net/publication/265084052_Determining_the_environmental_burdens_and_resource_use_in_the_production_of_agricultural_and_horticultural_commodities_Defra_project_report_IS0205" TargetMode="External"/><Relationship Id="rId21" Type="http://schemas.openxmlformats.org/officeDocument/2006/relationships/hyperlink" Target="https://www.hestia.earth/" TargetMode="External"/><Relationship Id="rId7" Type="http://schemas.openxmlformats.org/officeDocument/2006/relationships/hyperlink" Target="https://ora.ox.ac.uk/objects/uuid:a63fb28c-98f8-4313-add6-e9eca99320a5" TargetMode="External"/><Relationship Id="rId12" Type="http://schemas.openxmlformats.org/officeDocument/2006/relationships/hyperlink" Target="https://nuttechnology.com/frequently-asked-questions-about-walnuts-and-their-processing/" TargetMode="External"/><Relationship Id="rId17" Type="http://schemas.openxmlformats.org/officeDocument/2006/relationships/hyperlink" Target="https://ora.ox.ac.uk/objects/uuid:a63fb28c-98f8-4313-add6-e9eca99320a5" TargetMode="External"/><Relationship Id="rId2" Type="http://schemas.openxmlformats.org/officeDocument/2006/relationships/hyperlink" Target="https://www.fao.org/gleam/resources/en/" TargetMode="External"/><Relationship Id="rId16" Type="http://schemas.openxmlformats.org/officeDocument/2006/relationships/hyperlink" Target="https://rabbittalk.com/threads/live-versus-dressed-weight.23363/" TargetMode="External"/><Relationship Id="rId20" Type="http://schemas.openxmlformats.org/officeDocument/2006/relationships/hyperlink" Target="https://doc.agribalyse.fr/documentation-en/agribalyse-data/documentation" TargetMode="External"/><Relationship Id="rId1" Type="http://schemas.openxmlformats.org/officeDocument/2006/relationships/hyperlink" Target="https://globalfeedlca.org/gfli-database/methodology-scope/" TargetMode="External"/><Relationship Id="rId6" Type="http://schemas.openxmlformats.org/officeDocument/2006/relationships/hyperlink" Target="https://www.sciencedirect.com/science/article/pii/S0048969719319758?via%3Dihub" TargetMode="External"/><Relationship Id="rId11" Type="http://schemas.openxmlformats.org/officeDocument/2006/relationships/hyperlink" Target="https://ahdb.org.uk/pork-yield-guide" TargetMode="External"/><Relationship Id="rId24" Type="http://schemas.openxmlformats.org/officeDocument/2006/relationships/drawing" Target="../drawings/drawing13.xml"/><Relationship Id="rId5" Type="http://schemas.openxmlformats.org/officeDocument/2006/relationships/hyperlink" Target="https://www.sciencedirect.com/science/article/abs/pii/S0959652616303584" TargetMode="External"/><Relationship Id="rId15" Type="http://schemas.openxmlformats.org/officeDocument/2006/relationships/hyperlink" Target="https://www.canr.msu.edu/uploads/resources/pdfs/4h1508_4-h_rabbittracks_meat_quality.pdf" TargetMode="External"/><Relationship Id="rId23" Type="http://schemas.openxmlformats.org/officeDocument/2006/relationships/printerSettings" Target="../printerSettings/printerSettings18.bin"/><Relationship Id="rId10" Type="http://schemas.openxmlformats.org/officeDocument/2006/relationships/hyperlink" Target="https://www.cielivestock.co.uk/expertise/net-zero-carbon-uk-livestock/report-october-2020/" TargetMode="External"/><Relationship Id="rId19" Type="http://schemas.openxmlformats.org/officeDocument/2006/relationships/hyperlink" Target="https://ahdb.org.uk/beef-yield-guide" TargetMode="External"/><Relationship Id="rId4" Type="http://schemas.openxmlformats.org/officeDocument/2006/relationships/hyperlink" Target="https://www.origingreen.ie/globalassets/origingreen/bord-bia-origin-green-progress-update-report-2021.pdf" TargetMode="External"/><Relationship Id="rId9" Type="http://schemas.openxmlformats.org/officeDocument/2006/relationships/hyperlink" Target="https://meatpromotion.wales/images/resources/Welsh_Way_Final_Eng.pdf" TargetMode="External"/><Relationship Id="rId14" Type="http://schemas.openxmlformats.org/officeDocument/2006/relationships/hyperlink" Target="https://dx.doi.org/10.29267/mxjb.2021.6.1.31" TargetMode="External"/><Relationship Id="rId22" Type="http://schemas.openxmlformats.org/officeDocument/2006/relationships/hyperlink" Target="https://sciencesearch.defra.gov.uk/ProjectDetails?ProjectId=21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679CA-6F3E-453C-AFC0-7B17CBC3EF22}">
  <sheetPr codeName="Sheet1">
    <tabColor rgb="FF1F5866"/>
  </sheetPr>
  <dimension ref="A1"/>
  <sheetViews>
    <sheetView showGridLines="0" zoomScaleNormal="100" workbookViewId="0">
      <selection activeCell="W25" sqref="W25"/>
    </sheetView>
  </sheetViews>
  <sheetFormatPr defaultColWidth="8.85546875" defaultRowHeight="15"/>
  <cols>
    <col min="1" max="16384" width="8.85546875" style="1"/>
  </cols>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0E0E4-C64E-458F-868B-4FE453894326}">
  <sheetPr codeName="Sheet2">
    <tabColor rgb="FFEAF6F3"/>
  </sheetPr>
  <dimension ref="B8:C37"/>
  <sheetViews>
    <sheetView showGridLines="0" zoomScale="70" zoomScaleNormal="70" workbookViewId="0">
      <selection activeCell="B19" sqref="B19"/>
    </sheetView>
  </sheetViews>
  <sheetFormatPr defaultColWidth="8.85546875" defaultRowHeight="15"/>
  <cols>
    <col min="1" max="1" width="3.140625" style="1" customWidth="1"/>
    <col min="2" max="2" width="29.7109375" style="1" customWidth="1"/>
    <col min="3" max="3" width="44" style="1" customWidth="1"/>
    <col min="4" max="16384" width="8.85546875" style="1"/>
  </cols>
  <sheetData>
    <row r="8" spans="2:3" ht="15.75" thickBot="1"/>
    <row r="9" spans="2:3">
      <c r="B9" s="109" t="s">
        <v>0</v>
      </c>
      <c r="C9" s="110" t="s">
        <v>1</v>
      </c>
    </row>
    <row r="10" spans="2:3">
      <c r="B10" s="111" t="s">
        <v>2</v>
      </c>
      <c r="C10" s="112">
        <v>1.1000000000000001</v>
      </c>
    </row>
    <row r="11" spans="2:3" ht="15" customHeight="1" thickBot="1">
      <c r="B11" s="113" t="s">
        <v>3</v>
      </c>
      <c r="C11" s="205">
        <v>44883</v>
      </c>
    </row>
    <row r="12" spans="2:3" ht="15.75" thickBot="1"/>
    <row r="13" spans="2:3">
      <c r="B13" s="107" t="s">
        <v>4</v>
      </c>
      <c r="C13" s="108" t="s">
        <v>5</v>
      </c>
    </row>
    <row r="14" spans="2:3" ht="30">
      <c r="B14" s="14" t="s">
        <v>6</v>
      </c>
      <c r="C14" s="2" t="s">
        <v>7</v>
      </c>
    </row>
    <row r="15" spans="2:3" ht="30">
      <c r="B15" s="14" t="s">
        <v>8</v>
      </c>
      <c r="C15" s="2" t="s">
        <v>9</v>
      </c>
    </row>
    <row r="16" spans="2:3">
      <c r="B16" s="14" t="s">
        <v>10</v>
      </c>
      <c r="C16" s="2" t="s">
        <v>2683</v>
      </c>
    </row>
    <row r="17" spans="2:3" ht="45">
      <c r="B17" s="14" t="s">
        <v>11</v>
      </c>
      <c r="C17" s="2" t="s">
        <v>12</v>
      </c>
    </row>
    <row r="18" spans="2:3" ht="90">
      <c r="B18" s="14" t="s">
        <v>2679</v>
      </c>
      <c r="C18" s="2" t="s">
        <v>2681</v>
      </c>
    </row>
    <row r="19" spans="2:3" ht="105">
      <c r="B19" s="14" t="s">
        <v>2680</v>
      </c>
      <c r="C19" s="2" t="s">
        <v>2682</v>
      </c>
    </row>
    <row r="20" spans="2:3" ht="135" customHeight="1">
      <c r="B20" s="14" t="s">
        <v>15</v>
      </c>
      <c r="C20" s="2" t="s">
        <v>2684</v>
      </c>
    </row>
    <row r="21" spans="2:3" ht="60">
      <c r="B21" s="14" t="s">
        <v>16</v>
      </c>
      <c r="C21" s="2" t="s">
        <v>2685</v>
      </c>
    </row>
    <row r="22" spans="2:3" ht="90">
      <c r="B22" s="14" t="s">
        <v>17</v>
      </c>
      <c r="C22" s="2" t="s">
        <v>18</v>
      </c>
    </row>
    <row r="23" spans="2:3" ht="120">
      <c r="B23" s="14" t="s">
        <v>19</v>
      </c>
      <c r="C23" s="2" t="s">
        <v>2686</v>
      </c>
    </row>
    <row r="24" spans="2:3" ht="75">
      <c r="B24" s="14" t="s">
        <v>13</v>
      </c>
      <c r="C24" s="2" t="s">
        <v>2687</v>
      </c>
    </row>
    <row r="25" spans="2:3" ht="60">
      <c r="B25" s="14" t="s">
        <v>14</v>
      </c>
      <c r="C25" s="2" t="s">
        <v>2688</v>
      </c>
    </row>
    <row r="26" spans="2:3" ht="30">
      <c r="B26" s="14" t="s">
        <v>20</v>
      </c>
      <c r="C26" s="2" t="s">
        <v>2689</v>
      </c>
    </row>
    <row r="27" spans="2:3">
      <c r="B27" s="38" t="s">
        <v>21</v>
      </c>
      <c r="C27" s="39" t="s">
        <v>22</v>
      </c>
    </row>
    <row r="28" spans="2:3" ht="30">
      <c r="B28" s="38" t="s">
        <v>23</v>
      </c>
      <c r="C28" s="39" t="s">
        <v>24</v>
      </c>
    </row>
    <row r="29" spans="2:3" ht="30">
      <c r="B29" s="38" t="s">
        <v>25</v>
      </c>
      <c r="C29" s="39" t="s">
        <v>26</v>
      </c>
    </row>
    <row r="30" spans="2:3" ht="90.75" thickBot="1">
      <c r="B30" s="15" t="s">
        <v>27</v>
      </c>
      <c r="C30" s="3" t="s">
        <v>28</v>
      </c>
    </row>
    <row r="31" spans="2:3" ht="15.75" thickBot="1"/>
    <row r="32" spans="2:3" ht="264.60000000000002" customHeight="1" thickBot="1">
      <c r="B32" s="342" t="s">
        <v>29</v>
      </c>
      <c r="C32" s="343"/>
    </row>
    <row r="33" spans="2:3" ht="15.75" thickBot="1"/>
    <row r="34" spans="2:3">
      <c r="B34" s="344" t="s">
        <v>30</v>
      </c>
      <c r="C34" s="345"/>
    </row>
    <row r="35" spans="2:3">
      <c r="B35" s="207" t="s">
        <v>2</v>
      </c>
      <c r="C35" s="208" t="s">
        <v>31</v>
      </c>
    </row>
    <row r="36" spans="2:3" ht="360">
      <c r="B36" s="210">
        <v>1.2</v>
      </c>
      <c r="C36" s="211" t="s">
        <v>32</v>
      </c>
    </row>
    <row r="37" spans="2:3" ht="225.75" thickBot="1">
      <c r="B37" s="206">
        <v>1.1000000000000001</v>
      </c>
      <c r="C37" s="209" t="s">
        <v>33</v>
      </c>
    </row>
  </sheetData>
  <mergeCells count="2">
    <mergeCell ref="B32:C32"/>
    <mergeCell ref="B34:C34"/>
  </mergeCells>
  <hyperlinks>
    <hyperlink ref="B14" location="Index!A1" display="Index" xr:uid="{07D6931F-DA4C-487C-B0A4-1BAC74D9BD13}"/>
    <hyperlink ref="B17" location="Definitions!A1" display="Definitions" xr:uid="{CCAE8550-6C0F-4D74-A182-9366A92FBC4D}"/>
    <hyperlink ref="B16" location="'User Guide'!A1" display="User Guide" xr:uid="{6D15CFB2-B814-4AA7-AAB6-666ED973A647}"/>
    <hyperlink ref="B24" location="emissions_database_full!A1" display="emissions_per_stage_full" xr:uid="{D7B73F2E-3FD9-4A7F-A1CF-92E336AD0FBA}"/>
    <hyperlink ref="B25" location="emissions_database_full!A1" display="emissions_database_full" xr:uid="{D428A50D-3281-42F0-9BEF-60D670B33A9A}"/>
    <hyperlink ref="B26" location="schema!A1" display="schema" xr:uid="{833D6308-7F23-4C3D-B362-8F41A2576424}"/>
    <hyperlink ref="B30" location="source_dbs!A1" display="source_dbs" xr:uid="{6A9EBEBA-7D84-4C86-8595-B511D42C0EEC}"/>
    <hyperlink ref="B27" location="'Data Quality Framework'!A1" display="Data Quality Framework" xr:uid="{6414594F-A805-43D5-BDB0-0BD323BA99B9}"/>
    <hyperlink ref="B28" location="'Data Quality Scorecard'!A1" display="Data Quality Scorecard" xr:uid="{E0EE3A3B-CD0D-4108-8A19-4CB2015DB5A3}"/>
    <hyperlink ref="B29" location="'User Scoring'!A1" display="User Scoring" xr:uid="{F90EA866-DD04-451F-B97F-36A61EFEF148}"/>
    <hyperlink ref="B15" location="'Database Context'!A1" display="Database Context" xr:uid="{72E8921C-EC5C-4154-A0DA-746B518F23B4}"/>
    <hyperlink ref="B20" location="emissions_per_stage_refined!A1" display="emissions_per_stage_refined" xr:uid="{61F6C89C-8CF0-4F2F-9A29-C6A885B88ADB}"/>
    <hyperlink ref="B21" location="emissions_database_refined!A1" display="emissions_database_refined" xr:uid="{140BCFF4-543F-4E7B-BE6F-90F09E4B5796}"/>
    <hyperlink ref="B22" location="functional_unit_conversions!A1" display="functional_unit_conversions" xr:uid="{C641916F-0D40-4EB7-8FEE-4F578CCB98D4}"/>
    <hyperlink ref="B23" location="emissions_lsr_assessment!A1" display="emissions_lsr_assessment" xr:uid="{AA6353FA-5944-4B8F-BDDE-F7BF948027AE}"/>
    <hyperlink ref="B18" location="emissions_per_stage_hestia!A1" display="emissions_per_stage_hestia" xr:uid="{44D23C35-08C9-4C9E-BC40-3A1F52EE6902}"/>
    <hyperlink ref="B19" location="emissions_database_hestia!A1" display="emissions_database_hestia" xr:uid="{FA9AC6EC-64A9-4DE5-8908-C2F317AB4FB3}"/>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007A5-EE4E-403F-9619-70135884ECDC}">
  <sheetPr codeName="Sheet3">
    <tabColor rgb="FFEAF6F3"/>
  </sheetPr>
  <dimension ref="B5:L44"/>
  <sheetViews>
    <sheetView showGridLines="0" zoomScaleNormal="100" workbookViewId="0">
      <selection activeCell="B30" sqref="B30"/>
    </sheetView>
  </sheetViews>
  <sheetFormatPr defaultColWidth="9.140625" defaultRowHeight="15"/>
  <cols>
    <col min="1" max="1" width="3.28515625" style="1" customWidth="1"/>
    <col min="2" max="16384" width="9.140625" style="1"/>
  </cols>
  <sheetData>
    <row r="5" spans="2:12" ht="14.1" customHeight="1"/>
    <row r="6" spans="2:12" ht="18.75">
      <c r="B6" s="8"/>
    </row>
    <row r="7" spans="2:12" ht="18.75">
      <c r="B7" s="8"/>
    </row>
    <row r="8" spans="2:12">
      <c r="B8" s="9" t="s">
        <v>34</v>
      </c>
      <c r="C8" s="97"/>
      <c r="D8" s="97"/>
      <c r="E8" s="97"/>
      <c r="F8" s="97"/>
      <c r="G8" s="97"/>
      <c r="H8" s="97"/>
      <c r="I8" s="97"/>
      <c r="J8" s="97"/>
      <c r="K8" s="97"/>
      <c r="L8" s="97"/>
    </row>
    <row r="9" spans="2:12">
      <c r="B9" s="101"/>
      <c r="C9" s="97"/>
      <c r="D9" s="97"/>
      <c r="E9" s="97"/>
      <c r="F9" s="97"/>
      <c r="G9" s="97"/>
      <c r="H9" s="97"/>
      <c r="I9" s="97"/>
      <c r="J9" s="97"/>
      <c r="K9" s="97"/>
      <c r="L9" s="97"/>
    </row>
    <row r="10" spans="2:12">
      <c r="B10" s="128" t="s">
        <v>35</v>
      </c>
      <c r="C10" s="97"/>
      <c r="D10" s="97"/>
      <c r="E10" s="97"/>
      <c r="F10" s="97"/>
      <c r="G10" s="97"/>
      <c r="H10" s="97"/>
      <c r="I10" s="97"/>
      <c r="J10" s="97"/>
      <c r="K10" s="97"/>
      <c r="L10" s="97"/>
    </row>
    <row r="11" spans="2:12">
      <c r="B11" s="98"/>
      <c r="C11" s="97"/>
      <c r="D11" s="97"/>
      <c r="E11" s="97"/>
      <c r="F11" s="97"/>
      <c r="G11" s="97"/>
      <c r="H11" s="97"/>
      <c r="I11" s="97"/>
      <c r="J11" s="97"/>
      <c r="K11" s="97"/>
      <c r="L11" s="97"/>
    </row>
    <row r="12" spans="2:12">
      <c r="B12" s="97"/>
      <c r="C12" s="97"/>
      <c r="D12" s="97"/>
      <c r="E12" s="97"/>
      <c r="F12" s="97"/>
      <c r="G12" s="97"/>
      <c r="H12" s="97"/>
      <c r="I12" s="97"/>
      <c r="J12" s="97"/>
      <c r="K12" s="97"/>
      <c r="L12" s="97"/>
    </row>
    <row r="13" spans="2:12">
      <c r="B13" s="97"/>
      <c r="C13" s="97"/>
      <c r="D13" s="97"/>
      <c r="E13" s="97"/>
      <c r="F13" s="97"/>
      <c r="G13" s="97"/>
      <c r="H13" s="97"/>
      <c r="I13" s="97"/>
      <c r="J13" s="97"/>
      <c r="K13" s="97"/>
      <c r="L13" s="97"/>
    </row>
    <row r="14" spans="2:12">
      <c r="B14" s="97"/>
      <c r="C14" s="97"/>
      <c r="D14" s="97"/>
      <c r="E14" s="97"/>
      <c r="F14" s="97"/>
      <c r="G14" s="97"/>
      <c r="H14" s="97"/>
      <c r="I14" s="97"/>
      <c r="J14" s="97"/>
      <c r="K14" s="97"/>
      <c r="L14" s="97"/>
    </row>
    <row r="15" spans="2:12">
      <c r="B15" s="97"/>
      <c r="C15" s="97"/>
      <c r="D15" s="97"/>
      <c r="E15" s="97"/>
      <c r="F15" s="97"/>
      <c r="G15" s="97"/>
      <c r="H15" s="97"/>
      <c r="I15" s="97"/>
      <c r="J15" s="97"/>
      <c r="K15" s="97"/>
      <c r="L15" s="97"/>
    </row>
    <row r="16" spans="2:12">
      <c r="B16" s="97"/>
      <c r="C16" s="97"/>
      <c r="D16" s="97"/>
      <c r="E16" s="97"/>
      <c r="F16" s="97"/>
      <c r="G16" s="97"/>
      <c r="H16" s="97"/>
      <c r="I16" s="97"/>
      <c r="J16" s="97"/>
      <c r="K16" s="97"/>
      <c r="L16" s="97"/>
    </row>
    <row r="17" spans="2:12">
      <c r="B17" s="97"/>
      <c r="C17" s="97"/>
      <c r="D17" s="97"/>
      <c r="E17" s="97"/>
      <c r="F17" s="97"/>
      <c r="G17" s="97"/>
      <c r="H17" s="97"/>
      <c r="I17" s="97"/>
      <c r="J17" s="97"/>
      <c r="K17" s="97"/>
      <c r="L17" s="97"/>
    </row>
    <row r="18" spans="2:12">
      <c r="B18" s="97"/>
      <c r="C18" s="97"/>
      <c r="D18" s="97"/>
      <c r="E18" s="97"/>
      <c r="F18" s="97"/>
      <c r="G18" s="97"/>
      <c r="H18" s="97"/>
      <c r="I18" s="97"/>
      <c r="J18" s="97"/>
      <c r="K18" s="97"/>
      <c r="L18" s="97"/>
    </row>
    <row r="19" spans="2:12">
      <c r="B19" s="97"/>
      <c r="C19" s="97"/>
      <c r="D19" s="97"/>
      <c r="E19" s="97"/>
      <c r="F19" s="97"/>
      <c r="G19" s="97"/>
      <c r="H19" s="97"/>
      <c r="I19" s="97"/>
      <c r="J19" s="97"/>
      <c r="K19" s="97"/>
      <c r="L19" s="97"/>
    </row>
    <row r="20" spans="2:12">
      <c r="B20" s="97"/>
      <c r="C20" s="97"/>
      <c r="D20" s="97"/>
      <c r="E20" s="97"/>
      <c r="F20" s="97"/>
      <c r="G20" s="97"/>
      <c r="H20" s="97"/>
      <c r="I20" s="97"/>
      <c r="J20" s="97"/>
      <c r="K20" s="97"/>
      <c r="L20" s="97"/>
    </row>
    <row r="21" spans="2:12">
      <c r="B21" s="97"/>
      <c r="C21" s="97"/>
      <c r="D21" s="97"/>
      <c r="E21" s="97"/>
      <c r="F21" s="97"/>
      <c r="G21" s="97"/>
      <c r="H21" s="97"/>
      <c r="I21" s="97"/>
      <c r="J21" s="97"/>
      <c r="K21" s="97"/>
      <c r="L21" s="97"/>
    </row>
    <row r="22" spans="2:12">
      <c r="B22" s="9" t="s">
        <v>36</v>
      </c>
      <c r="C22" s="97"/>
      <c r="D22" s="97"/>
      <c r="E22" s="97"/>
      <c r="F22" s="97"/>
      <c r="G22" s="97"/>
      <c r="H22" s="97"/>
      <c r="I22" s="97"/>
      <c r="J22" s="97"/>
      <c r="K22" s="97"/>
      <c r="L22" s="97"/>
    </row>
    <row r="23" spans="2:12">
      <c r="B23" s="101"/>
      <c r="C23" s="97"/>
      <c r="D23" s="97"/>
      <c r="E23" s="97"/>
      <c r="F23" s="97"/>
      <c r="G23" s="97"/>
      <c r="H23" s="97"/>
      <c r="I23" s="97"/>
      <c r="J23" s="97"/>
      <c r="K23" s="97"/>
      <c r="L23" s="97"/>
    </row>
    <row r="24" spans="2:12">
      <c r="B24" s="9" t="s">
        <v>2690</v>
      </c>
      <c r="C24" s="97"/>
      <c r="D24" s="97"/>
      <c r="E24" s="97"/>
      <c r="F24" s="97"/>
      <c r="G24" s="97"/>
      <c r="H24" s="97"/>
      <c r="I24" s="97"/>
      <c r="J24" s="97"/>
      <c r="K24" s="97"/>
      <c r="L24" s="97"/>
    </row>
    <row r="25" spans="2:12">
      <c r="B25" s="97"/>
      <c r="C25" s="97"/>
      <c r="D25" s="97"/>
      <c r="E25" s="97"/>
      <c r="F25" s="97"/>
      <c r="G25" s="97"/>
      <c r="H25" s="97"/>
      <c r="I25" s="97"/>
      <c r="J25" s="97"/>
      <c r="K25" s="97"/>
      <c r="L25" s="97"/>
    </row>
    <row r="26" spans="2:12">
      <c r="B26" s="9" t="s">
        <v>37</v>
      </c>
      <c r="C26" s="97"/>
      <c r="D26" s="97"/>
      <c r="E26" s="97"/>
      <c r="F26" s="97"/>
      <c r="G26" s="97"/>
      <c r="H26" s="97"/>
      <c r="I26" s="97"/>
      <c r="J26" s="97"/>
      <c r="K26" s="97"/>
      <c r="L26" s="97"/>
    </row>
    <row r="27" spans="2:12">
      <c r="B27" s="97" t="s">
        <v>38</v>
      </c>
      <c r="C27" s="97"/>
      <c r="D27" s="97"/>
      <c r="E27" s="97"/>
      <c r="F27" s="97"/>
      <c r="G27" s="97"/>
      <c r="H27" s="97"/>
      <c r="I27" s="97"/>
      <c r="J27" s="97"/>
      <c r="K27" s="97"/>
      <c r="L27" s="97"/>
    </row>
    <row r="28" spans="2:12">
      <c r="B28" s="97" t="s">
        <v>39</v>
      </c>
      <c r="C28" s="97"/>
      <c r="D28" s="97"/>
      <c r="E28" s="97"/>
      <c r="F28" s="97"/>
      <c r="G28" s="97"/>
      <c r="H28" s="97"/>
      <c r="I28" s="97"/>
      <c r="J28" s="97"/>
      <c r="K28" s="97"/>
      <c r="L28" s="97"/>
    </row>
    <row r="29" spans="2:12">
      <c r="B29" s="97"/>
      <c r="C29" s="97"/>
      <c r="D29" s="97"/>
      <c r="E29" s="97"/>
      <c r="F29" s="97"/>
      <c r="G29" s="97"/>
      <c r="H29" s="97"/>
      <c r="I29" s="97"/>
      <c r="J29" s="97"/>
      <c r="K29" s="97"/>
      <c r="L29" s="97"/>
    </row>
    <row r="30" spans="2:12">
      <c r="B30" s="97"/>
      <c r="C30" s="97"/>
      <c r="D30" s="97"/>
      <c r="E30" s="97"/>
      <c r="F30" s="97"/>
      <c r="G30" s="97"/>
      <c r="H30" s="97"/>
      <c r="I30" s="97"/>
      <c r="J30" s="97"/>
      <c r="K30" s="97"/>
      <c r="L30" s="97"/>
    </row>
    <row r="31" spans="2:12">
      <c r="B31" s="129" t="s">
        <v>40</v>
      </c>
      <c r="C31" s="97"/>
      <c r="D31" s="97"/>
      <c r="E31" s="97"/>
      <c r="F31" s="97"/>
      <c r="G31" s="97"/>
      <c r="H31" s="97"/>
      <c r="I31" s="97"/>
      <c r="J31" s="97"/>
      <c r="K31" s="97"/>
      <c r="L31" s="97"/>
    </row>
    <row r="32" spans="2:12">
      <c r="B32" s="97"/>
      <c r="C32" s="97"/>
      <c r="D32" s="97"/>
      <c r="E32" s="97"/>
      <c r="F32" s="97"/>
      <c r="G32" s="97"/>
      <c r="H32" s="97"/>
      <c r="I32" s="97"/>
      <c r="J32" s="97"/>
      <c r="K32" s="97"/>
      <c r="L32" s="97"/>
    </row>
    <row r="33" spans="2:12">
      <c r="B33" s="97"/>
      <c r="C33" s="97"/>
      <c r="D33" s="97"/>
      <c r="E33" s="97"/>
      <c r="F33" s="97"/>
      <c r="G33" s="97"/>
      <c r="H33" s="97"/>
      <c r="I33" s="97"/>
      <c r="J33" s="97"/>
      <c r="K33" s="97"/>
      <c r="L33" s="97"/>
    </row>
    <row r="34" spans="2:12">
      <c r="B34" s="97"/>
      <c r="C34" s="97"/>
      <c r="D34" s="97"/>
      <c r="E34" s="97"/>
      <c r="F34" s="97"/>
      <c r="G34" s="97"/>
      <c r="H34" s="97"/>
      <c r="I34" s="97"/>
      <c r="J34" s="97"/>
      <c r="K34" s="97"/>
      <c r="L34" s="97"/>
    </row>
    <row r="35" spans="2:12">
      <c r="B35" s="97"/>
      <c r="C35" s="97"/>
      <c r="D35" s="97"/>
      <c r="E35" s="97"/>
      <c r="F35" s="97"/>
      <c r="G35" s="97"/>
      <c r="H35" s="97"/>
      <c r="I35" s="97"/>
      <c r="J35" s="97"/>
      <c r="K35" s="97"/>
      <c r="L35" s="97"/>
    </row>
    <row r="36" spans="2:12">
      <c r="B36" s="97"/>
      <c r="C36" s="97"/>
      <c r="D36" s="97"/>
      <c r="E36" s="97"/>
      <c r="F36" s="97"/>
      <c r="G36" s="97"/>
      <c r="H36" s="97"/>
      <c r="I36" s="97"/>
      <c r="J36" s="97"/>
      <c r="K36" s="97"/>
      <c r="L36" s="97"/>
    </row>
    <row r="37" spans="2:12">
      <c r="B37" s="97"/>
      <c r="C37" s="97"/>
      <c r="D37" s="97"/>
      <c r="E37" s="97"/>
      <c r="F37" s="97"/>
      <c r="G37" s="97"/>
      <c r="H37" s="97"/>
      <c r="I37" s="97"/>
      <c r="J37" s="97"/>
      <c r="K37" s="97"/>
      <c r="L37" s="97"/>
    </row>
    <row r="38" spans="2:12">
      <c r="B38" s="97"/>
      <c r="C38" s="97"/>
      <c r="D38" s="97"/>
      <c r="E38" s="97"/>
      <c r="F38" s="97"/>
      <c r="G38" s="97"/>
      <c r="H38" s="97"/>
      <c r="I38" s="97"/>
      <c r="J38" s="97"/>
      <c r="K38" s="97"/>
      <c r="L38" s="97"/>
    </row>
    <row r="39" spans="2:12">
      <c r="B39" s="97"/>
      <c r="C39" s="97"/>
      <c r="D39" s="97"/>
      <c r="E39" s="97"/>
      <c r="F39" s="97"/>
      <c r="G39" s="97"/>
      <c r="H39" s="97"/>
      <c r="I39" s="97"/>
      <c r="J39" s="97"/>
      <c r="K39" s="97"/>
      <c r="L39" s="97"/>
    </row>
    <row r="40" spans="2:12">
      <c r="B40" s="97"/>
      <c r="C40" s="97"/>
      <c r="D40" s="97"/>
      <c r="E40" s="97"/>
      <c r="F40" s="97"/>
      <c r="G40" s="97"/>
      <c r="H40" s="97"/>
      <c r="I40" s="97"/>
      <c r="J40" s="97"/>
      <c r="K40" s="97"/>
      <c r="L40" s="97"/>
    </row>
    <row r="41" spans="2:12">
      <c r="B41" s="97"/>
      <c r="C41" s="97"/>
      <c r="D41" s="97"/>
      <c r="E41" s="97"/>
      <c r="F41" s="97"/>
      <c r="G41" s="97"/>
      <c r="H41" s="97"/>
      <c r="I41" s="97"/>
      <c r="J41" s="97"/>
      <c r="K41" s="97"/>
      <c r="L41" s="97"/>
    </row>
    <row r="42" spans="2:12">
      <c r="B42" s="97"/>
      <c r="C42" s="97"/>
      <c r="D42" s="97"/>
      <c r="E42" s="97"/>
      <c r="F42" s="97"/>
      <c r="G42" s="97"/>
      <c r="H42" s="97"/>
      <c r="I42" s="97"/>
      <c r="J42" s="97"/>
      <c r="K42" s="97"/>
      <c r="L42" s="97"/>
    </row>
    <row r="43" spans="2:12">
      <c r="B43" s="97"/>
      <c r="C43" s="97"/>
      <c r="D43" s="97"/>
      <c r="E43" s="97"/>
      <c r="F43" s="97"/>
      <c r="G43" s="97"/>
      <c r="H43" s="97"/>
      <c r="I43" s="97"/>
      <c r="J43" s="97"/>
      <c r="K43" s="97"/>
      <c r="L43" s="97"/>
    </row>
    <row r="44" spans="2:12">
      <c r="B44" s="97"/>
      <c r="C44" s="97"/>
      <c r="D44" s="97"/>
      <c r="E44" s="97"/>
      <c r="F44" s="97"/>
      <c r="G44" s="97"/>
      <c r="H44" s="97"/>
      <c r="I44" s="97"/>
      <c r="J44" s="97"/>
      <c r="K44" s="97"/>
      <c r="L44" s="97"/>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B2EDF-1044-4B8F-8099-39C0ED14D1B0}">
  <sheetPr codeName="Sheet4">
    <tabColor rgb="FFEAF6F3"/>
  </sheetPr>
  <dimension ref="A1:T169"/>
  <sheetViews>
    <sheetView showGridLines="0" topLeftCell="A163" zoomScaleNormal="100" workbookViewId="0">
      <selection activeCell="F200" sqref="F200"/>
    </sheetView>
  </sheetViews>
  <sheetFormatPr defaultColWidth="8.85546875" defaultRowHeight="15"/>
  <cols>
    <col min="1" max="1" width="1.5703125" style="1" customWidth="1"/>
    <col min="2" max="3" width="8.85546875" style="1"/>
    <col min="4" max="4" width="32.85546875" style="1" customWidth="1"/>
    <col min="5" max="19" width="8.85546875" style="1"/>
    <col min="20" max="20" width="8.85546875" style="1" customWidth="1"/>
    <col min="21" max="16384" width="8.85546875" style="1"/>
  </cols>
  <sheetData>
    <row r="1" spans="1:20" ht="28.9" customHeight="1">
      <c r="B1" s="10"/>
      <c r="S1" s="346" t="s">
        <v>41</v>
      </c>
      <c r="T1" s="346"/>
    </row>
    <row r="2" spans="1:20">
      <c r="B2" s="10"/>
      <c r="S2"/>
    </row>
    <row r="3" spans="1:20">
      <c r="B3" s="10"/>
    </row>
    <row r="4" spans="1:20">
      <c r="B4" s="10"/>
    </row>
    <row r="5" spans="1:20">
      <c r="B5" s="10"/>
    </row>
    <row r="6" spans="1:20">
      <c r="B6" s="10"/>
    </row>
    <row r="7" spans="1:20" ht="18.75">
      <c r="B7" s="8"/>
    </row>
    <row r="8" spans="1:20" s="149" customFormat="1" ht="18" customHeight="1">
      <c r="A8" s="148"/>
      <c r="B8" s="115" t="s">
        <v>42</v>
      </c>
      <c r="C8" s="148"/>
      <c r="D8" s="148"/>
      <c r="E8" s="148"/>
      <c r="F8" s="148"/>
      <c r="G8" s="148"/>
      <c r="H8" s="148"/>
      <c r="I8" s="148"/>
      <c r="J8" s="148"/>
      <c r="K8" s="148"/>
      <c r="L8" s="148"/>
      <c r="M8" s="148"/>
      <c r="N8" s="148"/>
      <c r="O8" s="148"/>
    </row>
    <row r="10" spans="1:20">
      <c r="B10" s="1" t="s">
        <v>2691</v>
      </c>
    </row>
    <row r="11" spans="1:20">
      <c r="B11" s="1" t="s">
        <v>2692</v>
      </c>
    </row>
    <row r="13" spans="1:20">
      <c r="B13" s="1" t="s">
        <v>2693</v>
      </c>
    </row>
    <row r="14" spans="1:20">
      <c r="B14" s="1" t="s">
        <v>2694</v>
      </c>
    </row>
    <row r="15" spans="1:20">
      <c r="B15" s="96" t="s">
        <v>2695</v>
      </c>
    </row>
    <row r="16" spans="1:20">
      <c r="B16" s="96" t="s">
        <v>2696</v>
      </c>
    </row>
    <row r="17" spans="1:15">
      <c r="B17" s="96" t="s">
        <v>44</v>
      </c>
    </row>
    <row r="19" spans="1:15">
      <c r="B19" s="1" t="s">
        <v>2697</v>
      </c>
    </row>
    <row r="20" spans="1:15">
      <c r="B20" s="9" t="s">
        <v>2698</v>
      </c>
      <c r="E20" s="81"/>
    </row>
    <row r="21" spans="1:15">
      <c r="B21" s="96" t="s">
        <v>43</v>
      </c>
    </row>
    <row r="22" spans="1:15">
      <c r="B22" s="96" t="s">
        <v>2699</v>
      </c>
    </row>
    <row r="23" spans="1:15">
      <c r="B23" s="96"/>
    </row>
    <row r="24" spans="1:15" s="149" customFormat="1" ht="18" customHeight="1">
      <c r="A24" s="148"/>
      <c r="B24" s="115" t="s">
        <v>45</v>
      </c>
      <c r="C24" s="148"/>
      <c r="D24" s="148"/>
      <c r="E24" s="148"/>
      <c r="F24" s="148"/>
      <c r="G24" s="148"/>
      <c r="H24" s="148"/>
      <c r="I24" s="148"/>
      <c r="J24" s="148"/>
      <c r="K24" s="148"/>
      <c r="L24" s="148"/>
      <c r="M24" s="148"/>
      <c r="N24" s="148"/>
      <c r="O24" s="148"/>
    </row>
    <row r="25" spans="1:15" ht="18.75">
      <c r="B25" s="8"/>
    </row>
    <row r="26" spans="1:15" ht="15.95" customHeight="1">
      <c r="B26" s="99" t="s">
        <v>2700</v>
      </c>
    </row>
    <row r="27" spans="1:15">
      <c r="B27" s="96" t="s">
        <v>2701</v>
      </c>
    </row>
    <row r="28" spans="1:15">
      <c r="B28" s="100" t="s">
        <v>2702</v>
      </c>
      <c r="C28" s="92"/>
      <c r="D28" s="92"/>
    </row>
    <row r="29" spans="1:15">
      <c r="B29" s="97" t="s">
        <v>46</v>
      </c>
    </row>
    <row r="30" spans="1:15">
      <c r="B30" s="97" t="s">
        <v>47</v>
      </c>
    </row>
    <row r="31" spans="1:15" ht="15.75">
      <c r="B31" s="195" t="s">
        <v>48</v>
      </c>
    </row>
    <row r="32" spans="1:15" ht="15.75">
      <c r="B32" s="196" t="s">
        <v>49</v>
      </c>
    </row>
    <row r="33" spans="1:15">
      <c r="B33" s="100" t="s">
        <v>50</v>
      </c>
    </row>
    <row r="34" spans="1:15">
      <c r="B34" s="100" t="s">
        <v>2703</v>
      </c>
    </row>
    <row r="35" spans="1:15">
      <c r="B35" s="93"/>
    </row>
    <row r="36" spans="1:15" s="149" customFormat="1" ht="18" customHeight="1">
      <c r="A36" s="148"/>
      <c r="B36" s="115" t="s">
        <v>52</v>
      </c>
      <c r="C36" s="148"/>
      <c r="D36" s="148"/>
      <c r="E36" s="148"/>
      <c r="F36" s="148"/>
      <c r="G36" s="148"/>
      <c r="H36" s="148"/>
      <c r="I36" s="148"/>
      <c r="J36" s="148"/>
      <c r="K36" s="148"/>
      <c r="L36" s="148"/>
      <c r="M36" s="148"/>
      <c r="N36" s="148"/>
      <c r="O36" s="148"/>
    </row>
    <row r="37" spans="1:15" ht="18.75">
      <c r="B37" s="8"/>
    </row>
    <row r="38" spans="1:15">
      <c r="B38" s="101" t="s">
        <v>53</v>
      </c>
    </row>
    <row r="39" spans="1:15">
      <c r="B39" s="101" t="s">
        <v>54</v>
      </c>
    </row>
    <row r="40" spans="1:15">
      <c r="B40" s="101" t="s">
        <v>55</v>
      </c>
    </row>
    <row r="41" spans="1:15">
      <c r="B41" s="97" t="s">
        <v>56</v>
      </c>
    </row>
    <row r="42" spans="1:15">
      <c r="B42" s="97"/>
    </row>
    <row r="43" spans="1:15" s="149" customFormat="1" ht="18" customHeight="1">
      <c r="A43" s="148"/>
      <c r="B43" s="115" t="s">
        <v>57</v>
      </c>
      <c r="C43" s="148"/>
      <c r="D43" s="148"/>
      <c r="E43" s="148"/>
      <c r="F43" s="148"/>
      <c r="G43" s="148"/>
      <c r="H43" s="148"/>
      <c r="I43" s="148"/>
      <c r="J43" s="148"/>
      <c r="K43" s="148"/>
      <c r="L43" s="148"/>
      <c r="M43" s="148"/>
      <c r="N43" s="148"/>
      <c r="O43" s="148"/>
    </row>
    <row r="44" spans="1:15" ht="18.75">
      <c r="B44" s="8"/>
    </row>
    <row r="45" spans="1:15">
      <c r="B45" s="12" t="s">
        <v>58</v>
      </c>
      <c r="C45" s="22"/>
      <c r="D45" s="22"/>
    </row>
    <row r="46" spans="1:15">
      <c r="B46" s="12" t="s">
        <v>59</v>
      </c>
      <c r="C46" s="22"/>
      <c r="D46" s="22"/>
    </row>
    <row r="47" spans="1:15" ht="15" customHeight="1">
      <c r="B47" s="190" t="s">
        <v>60</v>
      </c>
      <c r="C47" s="22"/>
      <c r="D47" s="22"/>
    </row>
    <row r="48" spans="1:15" ht="15" customHeight="1">
      <c r="B48" s="190" t="s">
        <v>61</v>
      </c>
    </row>
    <row r="49" spans="1:15" ht="15" customHeight="1">
      <c r="B49" s="190" t="s">
        <v>62</v>
      </c>
      <c r="C49" s="40"/>
      <c r="D49" s="40"/>
    </row>
    <row r="50" spans="1:15" ht="15" customHeight="1">
      <c r="B50" s="190" t="s">
        <v>63</v>
      </c>
      <c r="C50" s="22"/>
      <c r="D50" s="22"/>
    </row>
    <row r="51" spans="1:15" ht="15" customHeight="1">
      <c r="B51" s="190" t="s">
        <v>64</v>
      </c>
      <c r="C51" s="189"/>
      <c r="D51" s="189"/>
    </row>
    <row r="52" spans="1:15" ht="15" customHeight="1">
      <c r="B52" s="190" t="s">
        <v>65</v>
      </c>
    </row>
    <row r="53" spans="1:15" ht="15" customHeight="1">
      <c r="B53" s="190" t="s">
        <v>66</v>
      </c>
    </row>
    <row r="54" spans="1:15">
      <c r="B54" s="100" t="s">
        <v>51</v>
      </c>
    </row>
    <row r="55" spans="1:15">
      <c r="B55" s="97"/>
      <c r="C55" s="97"/>
      <c r="D55" s="97"/>
      <c r="E55" s="97"/>
      <c r="F55" s="97"/>
      <c r="G55" s="97"/>
      <c r="H55" s="97"/>
      <c r="I55" s="97"/>
      <c r="J55" s="97"/>
      <c r="K55" s="97"/>
      <c r="L55" s="97"/>
      <c r="M55" s="97"/>
      <c r="N55" s="97"/>
    </row>
    <row r="56" spans="1:15" s="149" customFormat="1" ht="18" customHeight="1">
      <c r="A56" s="148"/>
      <c r="B56" s="115" t="s">
        <v>2704</v>
      </c>
      <c r="C56" s="148"/>
      <c r="D56" s="148"/>
      <c r="E56" s="148"/>
      <c r="F56" s="148"/>
      <c r="G56" s="148"/>
      <c r="H56" s="148"/>
      <c r="I56" s="148"/>
      <c r="J56" s="148"/>
      <c r="K56" s="148"/>
      <c r="L56" s="148"/>
      <c r="M56" s="148"/>
      <c r="N56" s="148"/>
      <c r="O56" s="148"/>
    </row>
    <row r="57" spans="1:15">
      <c r="B57" s="22"/>
      <c r="C57" s="40"/>
      <c r="D57" s="11"/>
    </row>
    <row r="58" spans="1:15">
      <c r="B58" s="12" t="s">
        <v>2705</v>
      </c>
      <c r="C58" s="92"/>
      <c r="D58" s="92"/>
    </row>
    <row r="59" spans="1:15">
      <c r="B59" s="12" t="s">
        <v>2706</v>
      </c>
      <c r="C59" s="92"/>
      <c r="D59" s="92"/>
    </row>
    <row r="60" spans="1:15">
      <c r="B60" s="101" t="s">
        <v>2711</v>
      </c>
      <c r="C60" s="92"/>
      <c r="D60" s="92"/>
    </row>
    <row r="61" spans="1:15" ht="14.45" customHeight="1"/>
    <row r="62" spans="1:15" s="149" customFormat="1" ht="18" customHeight="1">
      <c r="A62" s="148"/>
      <c r="B62" s="115" t="s">
        <v>2707</v>
      </c>
      <c r="C62" s="148"/>
      <c r="D62" s="148"/>
      <c r="E62" s="148"/>
      <c r="F62" s="148"/>
      <c r="G62" s="148"/>
      <c r="H62" s="148"/>
      <c r="I62" s="148"/>
      <c r="J62" s="148"/>
      <c r="K62" s="148"/>
      <c r="L62" s="148"/>
      <c r="M62" s="148"/>
      <c r="N62" s="148"/>
      <c r="O62" s="148"/>
    </row>
    <row r="63" spans="1:15" ht="14.1" customHeight="1">
      <c r="B63" s="8"/>
    </row>
    <row r="64" spans="1:15">
      <c r="B64" t="s">
        <v>2708</v>
      </c>
    </row>
    <row r="65" spans="1:15">
      <c r="B65" t="s">
        <v>2709</v>
      </c>
    </row>
    <row r="66" spans="1:15">
      <c r="B66" s="188" t="s">
        <v>2710</v>
      </c>
    </row>
    <row r="68" spans="1:15" s="149" customFormat="1" ht="18" customHeight="1">
      <c r="A68" s="148"/>
      <c r="B68" s="115" t="s">
        <v>75</v>
      </c>
      <c r="C68" s="148"/>
      <c r="D68" s="148"/>
      <c r="E68" s="148"/>
      <c r="F68" s="148"/>
      <c r="G68" s="148"/>
      <c r="H68" s="148"/>
      <c r="I68" s="148"/>
      <c r="J68" s="148"/>
      <c r="K68" s="148"/>
      <c r="L68" s="148"/>
      <c r="M68" s="148"/>
      <c r="N68" s="148"/>
      <c r="O68" s="148"/>
    </row>
    <row r="69" spans="1:15">
      <c r="B69" s="22"/>
      <c r="C69" s="40"/>
      <c r="D69" s="11"/>
    </row>
    <row r="70" spans="1:15">
      <c r="B70" s="12" t="s">
        <v>76</v>
      </c>
      <c r="C70" s="92"/>
      <c r="D70" s="92"/>
    </row>
    <row r="71" spans="1:15">
      <c r="B71" s="12" t="s">
        <v>77</v>
      </c>
      <c r="C71" s="92"/>
      <c r="D71" s="92"/>
    </row>
    <row r="72" spans="1:15">
      <c r="B72" s="12" t="s">
        <v>78</v>
      </c>
      <c r="C72" s="92"/>
      <c r="D72" s="92"/>
    </row>
    <row r="73" spans="1:15">
      <c r="B73" s="12"/>
      <c r="C73" s="296" t="s">
        <v>79</v>
      </c>
      <c r="D73" s="92"/>
    </row>
    <row r="74" spans="1:15">
      <c r="B74" s="12"/>
      <c r="C74" s="296" t="s">
        <v>80</v>
      </c>
      <c r="D74" s="92"/>
    </row>
    <row r="75" spans="1:15">
      <c r="B75" s="12"/>
      <c r="C75" s="296" t="s">
        <v>81</v>
      </c>
      <c r="D75" s="92"/>
    </row>
    <row r="76" spans="1:15">
      <c r="B76" s="12"/>
      <c r="C76" s="296" t="s">
        <v>82</v>
      </c>
      <c r="D76" s="92"/>
    </row>
    <row r="77" spans="1:15">
      <c r="B77" s="12" t="s">
        <v>83</v>
      </c>
      <c r="C77" s="296"/>
      <c r="D77" s="92"/>
    </row>
    <row r="78" spans="1:15">
      <c r="B78" s="12" t="s">
        <v>69</v>
      </c>
      <c r="C78" s="92"/>
      <c r="D78" s="92"/>
    </row>
    <row r="79" spans="1:15">
      <c r="B79" s="101" t="s">
        <v>2712</v>
      </c>
      <c r="C79" s="92"/>
      <c r="D79" s="92"/>
    </row>
    <row r="80" spans="1:15">
      <c r="B80" s="102"/>
      <c r="C80" s="92"/>
      <c r="D80" s="92"/>
    </row>
    <row r="81" spans="2:4">
      <c r="B81" s="102"/>
      <c r="C81" s="92"/>
      <c r="D81" s="92"/>
    </row>
    <row r="82" spans="2:4">
      <c r="B82" s="102"/>
      <c r="C82" s="92"/>
      <c r="D82" s="92"/>
    </row>
    <row r="83" spans="2:4">
      <c r="B83" s="102"/>
      <c r="C83" s="92"/>
      <c r="D83" s="92"/>
    </row>
    <row r="84" spans="2:4">
      <c r="B84" s="102"/>
      <c r="C84" s="92"/>
      <c r="D84" s="92"/>
    </row>
    <row r="85" spans="2:4">
      <c r="B85" s="102"/>
      <c r="C85" s="92"/>
      <c r="D85" s="92"/>
    </row>
    <row r="86" spans="2:4">
      <c r="B86" s="102"/>
      <c r="C86" s="92"/>
      <c r="D86" s="92"/>
    </row>
    <row r="87" spans="2:4">
      <c r="B87" s="102"/>
      <c r="C87" s="92"/>
      <c r="D87" s="92"/>
    </row>
    <row r="88" spans="2:4">
      <c r="B88" s="102"/>
      <c r="C88" s="92"/>
      <c r="D88" s="92"/>
    </row>
    <row r="89" spans="2:4">
      <c r="B89" s="102"/>
      <c r="C89" s="92"/>
      <c r="D89" s="92"/>
    </row>
    <row r="90" spans="2:4">
      <c r="B90" s="102"/>
      <c r="C90" s="92"/>
      <c r="D90" s="92"/>
    </row>
    <row r="91" spans="2:4">
      <c r="B91" s="102"/>
      <c r="C91" s="92"/>
      <c r="D91" s="92"/>
    </row>
    <row r="92" spans="2:4">
      <c r="B92" s="102"/>
      <c r="C92" s="92"/>
      <c r="D92" s="92"/>
    </row>
    <row r="93" spans="2:4">
      <c r="B93" s="102"/>
      <c r="C93" s="92"/>
      <c r="D93" s="92"/>
    </row>
    <row r="94" spans="2:4">
      <c r="B94" s="92"/>
      <c r="C94" s="92"/>
      <c r="D94" s="92"/>
    </row>
    <row r="99" spans="1:15" ht="14.45" customHeight="1"/>
    <row r="100" spans="1:15" ht="14.45" customHeight="1"/>
    <row r="101" spans="1:15" ht="14.45" customHeight="1"/>
    <row r="102" spans="1:15" ht="14.45" customHeight="1"/>
    <row r="103" spans="1:15" ht="14.45" customHeight="1"/>
    <row r="104" spans="1:15" ht="14.45" customHeight="1"/>
    <row r="105" spans="1:15" ht="14.45" customHeight="1"/>
    <row r="106" spans="1:15" ht="14.45" customHeight="1"/>
    <row r="107" spans="1:15" s="149" customFormat="1" ht="18" customHeight="1">
      <c r="A107" s="148"/>
      <c r="B107" s="115" t="s">
        <v>84</v>
      </c>
      <c r="C107" s="148"/>
      <c r="D107" s="148"/>
      <c r="E107" s="148"/>
      <c r="F107" s="148"/>
      <c r="G107" s="148"/>
      <c r="H107" s="148"/>
      <c r="I107" s="148"/>
      <c r="J107" s="148"/>
      <c r="K107" s="148"/>
      <c r="L107" s="148"/>
      <c r="M107" s="148"/>
      <c r="N107" s="148"/>
      <c r="O107" s="148"/>
    </row>
    <row r="108" spans="1:15" ht="14.1" customHeight="1">
      <c r="B108" s="8"/>
    </row>
    <row r="109" spans="1:15">
      <c r="B109" t="s">
        <v>85</v>
      </c>
    </row>
    <row r="110" spans="1:15">
      <c r="B110" t="s">
        <v>72</v>
      </c>
    </row>
    <row r="111" spans="1:15">
      <c r="B111" t="s">
        <v>86</v>
      </c>
    </row>
    <row r="112" spans="1:15">
      <c r="B112" s="188" t="s">
        <v>87</v>
      </c>
    </row>
    <row r="114" spans="1:15" s="149" customFormat="1" ht="18" customHeight="1">
      <c r="A114" s="148"/>
      <c r="B114" s="115" t="s">
        <v>88</v>
      </c>
      <c r="C114" s="148"/>
      <c r="D114" s="148"/>
      <c r="E114" s="148"/>
      <c r="F114" s="148"/>
      <c r="G114" s="148"/>
      <c r="H114" s="148"/>
      <c r="I114" s="148"/>
      <c r="J114" s="148"/>
      <c r="K114" s="148"/>
      <c r="L114" s="148"/>
      <c r="M114" s="148"/>
      <c r="N114" s="148"/>
      <c r="O114" s="148"/>
    </row>
    <row r="115" spans="1:15" ht="14.1" customHeight="1">
      <c r="B115" s="8"/>
    </row>
    <row r="116" spans="1:15">
      <c r="B116" t="s">
        <v>89</v>
      </c>
    </row>
    <row r="117" spans="1:15">
      <c r="B117" t="s">
        <v>90</v>
      </c>
    </row>
    <row r="119" spans="1:15" s="149" customFormat="1" ht="18" customHeight="1">
      <c r="A119" s="148"/>
      <c r="B119" s="115" t="s">
        <v>91</v>
      </c>
      <c r="C119" s="148"/>
      <c r="D119" s="148"/>
      <c r="E119" s="148"/>
      <c r="F119" s="148"/>
      <c r="G119" s="148"/>
      <c r="H119" s="148"/>
      <c r="I119" s="148"/>
      <c r="J119" s="148"/>
      <c r="K119" s="148"/>
      <c r="L119" s="148"/>
      <c r="M119" s="148"/>
      <c r="N119" s="148"/>
      <c r="O119" s="148"/>
    </row>
    <row r="120" spans="1:15" ht="14.1" customHeight="1">
      <c r="B120" s="8"/>
    </row>
    <row r="121" spans="1:15">
      <c r="B121" t="s">
        <v>92</v>
      </c>
    </row>
    <row r="122" spans="1:15">
      <c r="B122" t="s">
        <v>93</v>
      </c>
    </row>
    <row r="123" spans="1:15">
      <c r="B123" t="s">
        <v>94</v>
      </c>
    </row>
    <row r="125" spans="1:15" s="149" customFormat="1" ht="18" customHeight="1">
      <c r="A125" s="148"/>
      <c r="B125" s="115" t="s">
        <v>67</v>
      </c>
      <c r="C125" s="148"/>
      <c r="D125" s="148"/>
      <c r="E125" s="148"/>
      <c r="F125" s="148"/>
      <c r="G125" s="148"/>
      <c r="H125" s="148"/>
      <c r="I125" s="148"/>
      <c r="J125" s="148"/>
      <c r="K125" s="148"/>
      <c r="L125" s="148"/>
      <c r="M125" s="148"/>
      <c r="N125" s="148"/>
      <c r="O125" s="148"/>
    </row>
    <row r="126" spans="1:15">
      <c r="B126" s="22"/>
      <c r="C126" s="40"/>
      <c r="D126" s="11"/>
    </row>
    <row r="127" spans="1:15">
      <c r="B127" s="12" t="s">
        <v>68</v>
      </c>
      <c r="C127" s="92"/>
      <c r="D127" s="92"/>
    </row>
    <row r="128" spans="1:15">
      <c r="B128" s="12" t="s">
        <v>69</v>
      </c>
      <c r="C128" s="92"/>
      <c r="D128" s="92"/>
    </row>
    <row r="129" spans="2:4">
      <c r="B129" s="101" t="s">
        <v>2713</v>
      </c>
      <c r="C129" s="92"/>
      <c r="D129" s="92"/>
    </row>
    <row r="130" spans="2:4">
      <c r="B130" s="102"/>
      <c r="C130" s="92"/>
      <c r="D130" s="92"/>
    </row>
    <row r="131" spans="2:4">
      <c r="B131" s="102"/>
      <c r="C131" s="92"/>
      <c r="D131" s="92"/>
    </row>
    <row r="132" spans="2:4">
      <c r="B132" s="102"/>
      <c r="C132" s="92"/>
      <c r="D132" s="92"/>
    </row>
    <row r="133" spans="2:4">
      <c r="B133" s="102"/>
      <c r="C133" s="92"/>
      <c r="D133" s="92"/>
    </row>
    <row r="134" spans="2:4">
      <c r="B134" s="102"/>
      <c r="C134" s="92"/>
      <c r="D134" s="92"/>
    </row>
    <row r="135" spans="2:4">
      <c r="B135" s="102"/>
      <c r="C135" s="92"/>
      <c r="D135" s="92"/>
    </row>
    <row r="136" spans="2:4">
      <c r="B136" s="102"/>
      <c r="C136" s="92"/>
      <c r="D136" s="92"/>
    </row>
    <row r="137" spans="2:4">
      <c r="B137" s="102"/>
      <c r="C137" s="92"/>
      <c r="D137" s="92"/>
    </row>
    <row r="138" spans="2:4">
      <c r="B138" s="102"/>
      <c r="C138" s="92"/>
      <c r="D138" s="92"/>
    </row>
    <row r="139" spans="2:4">
      <c r="B139" s="102"/>
      <c r="C139" s="92"/>
      <c r="D139" s="92"/>
    </row>
    <row r="140" spans="2:4">
      <c r="B140" s="102"/>
      <c r="C140" s="92"/>
      <c r="D140" s="92"/>
    </row>
    <row r="141" spans="2:4">
      <c r="B141" s="102"/>
      <c r="C141" s="92"/>
      <c r="D141" s="92"/>
    </row>
    <row r="142" spans="2:4">
      <c r="B142" s="102"/>
      <c r="C142" s="92"/>
      <c r="D142" s="92"/>
    </row>
    <row r="143" spans="2:4">
      <c r="B143" s="102"/>
      <c r="C143" s="92"/>
      <c r="D143" s="92"/>
    </row>
    <row r="144" spans="2:4">
      <c r="B144" s="92"/>
      <c r="C144" s="92"/>
      <c r="D144" s="92"/>
    </row>
    <row r="149" spans="1:15" ht="14.45" customHeight="1"/>
    <row r="150" spans="1:15" ht="14.45" customHeight="1"/>
    <row r="151" spans="1:15" ht="14.45" customHeight="1"/>
    <row r="152" spans="1:15" ht="14.45" customHeight="1"/>
    <row r="153" spans="1:15" ht="14.45" customHeight="1"/>
    <row r="154" spans="1:15" ht="14.45" customHeight="1"/>
    <row r="155" spans="1:15" ht="14.45" customHeight="1"/>
    <row r="156" spans="1:15" ht="14.45" customHeight="1"/>
    <row r="157" spans="1:15" s="149" customFormat="1" ht="18" customHeight="1">
      <c r="A157" s="148"/>
      <c r="B157" s="115" t="s">
        <v>70</v>
      </c>
      <c r="C157" s="148"/>
      <c r="D157" s="148"/>
      <c r="E157" s="148"/>
      <c r="F157" s="148"/>
      <c r="G157" s="148"/>
      <c r="H157" s="148"/>
      <c r="I157" s="148"/>
      <c r="J157" s="148"/>
      <c r="K157" s="148"/>
      <c r="L157" s="148"/>
      <c r="M157" s="148"/>
      <c r="N157" s="148"/>
      <c r="O157" s="148"/>
    </row>
    <row r="158" spans="1:15" ht="14.1" customHeight="1">
      <c r="B158" s="8"/>
    </row>
    <row r="159" spans="1:15">
      <c r="B159" t="s">
        <v>71</v>
      </c>
    </row>
    <row r="160" spans="1:15">
      <c r="B160" t="s">
        <v>72</v>
      </c>
    </row>
    <row r="161" spans="1:15">
      <c r="B161" t="s">
        <v>73</v>
      </c>
    </row>
    <row r="162" spans="1:15">
      <c r="B162" s="188" t="s">
        <v>74</v>
      </c>
    </row>
    <row r="164" spans="1:15" s="149" customFormat="1" ht="18" customHeight="1">
      <c r="A164" s="148"/>
      <c r="B164" s="115" t="s">
        <v>95</v>
      </c>
      <c r="C164" s="148"/>
      <c r="D164" s="148"/>
      <c r="E164" s="148"/>
      <c r="F164" s="148"/>
      <c r="G164" s="148"/>
      <c r="H164" s="148"/>
      <c r="I164" s="148"/>
      <c r="J164" s="148"/>
      <c r="K164" s="148"/>
      <c r="L164" s="148"/>
      <c r="M164" s="148"/>
      <c r="N164" s="148"/>
      <c r="O164" s="148"/>
    </row>
    <row r="166" spans="1:15">
      <c r="B166" t="s">
        <v>96</v>
      </c>
    </row>
    <row r="167" spans="1:15">
      <c r="B167" t="s">
        <v>97</v>
      </c>
    </row>
    <row r="168" spans="1:15">
      <c r="B168" s="188" t="s">
        <v>98</v>
      </c>
    </row>
    <row r="169" spans="1:15">
      <c r="B169" t="s">
        <v>99</v>
      </c>
    </row>
  </sheetData>
  <mergeCells count="1">
    <mergeCell ref="S1:T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728B-A059-429B-9955-78A412DFABDE}">
  <sheetPr codeName="Sheet5">
    <tabColor rgb="FFEAF6F3"/>
  </sheetPr>
  <dimension ref="A8:M102"/>
  <sheetViews>
    <sheetView showGridLines="0" zoomScaleNormal="100" workbookViewId="0">
      <selection activeCell="C24" sqref="C24:C25"/>
    </sheetView>
  </sheetViews>
  <sheetFormatPr defaultColWidth="8.85546875" defaultRowHeight="15"/>
  <cols>
    <col min="1" max="1" width="2.85546875" style="12" customWidth="1"/>
    <col min="2" max="2" width="32.42578125" style="12" customWidth="1"/>
    <col min="3" max="3" width="29.140625" style="12" customWidth="1"/>
    <col min="4" max="12" width="12" style="12" customWidth="1"/>
    <col min="13" max="16384" width="8.85546875" style="12"/>
  </cols>
  <sheetData>
    <row r="8" spans="1:12">
      <c r="B8" s="153"/>
    </row>
    <row r="9" spans="1:12" s="149" customFormat="1" ht="20.25" customHeight="1">
      <c r="A9" s="148"/>
      <c r="B9" s="115" t="s">
        <v>100</v>
      </c>
      <c r="C9" s="148"/>
      <c r="D9" s="148"/>
      <c r="E9" s="148"/>
      <c r="F9" s="148"/>
      <c r="G9" s="148"/>
      <c r="H9" s="148"/>
      <c r="I9" s="148"/>
      <c r="J9" s="148"/>
      <c r="K9" s="148"/>
      <c r="L9" s="148"/>
    </row>
    <row r="11" spans="1:12">
      <c r="B11" s="154" t="s">
        <v>101</v>
      </c>
      <c r="C11" s="155"/>
      <c r="D11" s="155"/>
    </row>
    <row r="12" spans="1:12">
      <c r="B12" s="154" t="s">
        <v>102</v>
      </c>
      <c r="C12" s="156"/>
      <c r="D12" s="155"/>
    </row>
    <row r="13" spans="1:12">
      <c r="B13" s="154" t="s">
        <v>103</v>
      </c>
      <c r="C13" s="156"/>
    </row>
    <row r="14" spans="1:12">
      <c r="B14" s="154" t="s">
        <v>104</v>
      </c>
      <c r="C14" s="155"/>
    </row>
    <row r="15" spans="1:12">
      <c r="B15" s="154" t="s">
        <v>21</v>
      </c>
    </row>
    <row r="17" spans="1:12" s="149" customFormat="1" ht="20.25" customHeight="1">
      <c r="A17" s="148"/>
      <c r="B17" s="115" t="s">
        <v>101</v>
      </c>
      <c r="C17" s="148"/>
      <c r="D17" s="148"/>
      <c r="E17" s="148"/>
      <c r="F17" s="148"/>
      <c r="G17" s="148"/>
      <c r="H17" s="148"/>
      <c r="I17" s="148"/>
      <c r="J17" s="148"/>
      <c r="K17" s="148"/>
      <c r="L17" s="148"/>
    </row>
    <row r="18" spans="1:12" ht="17.25" customHeight="1">
      <c r="A18" s="157"/>
      <c r="B18" s="151"/>
      <c r="C18" s="157"/>
      <c r="D18" s="157"/>
      <c r="E18" s="157"/>
      <c r="F18" s="157"/>
      <c r="G18" s="157"/>
      <c r="H18" s="157"/>
      <c r="I18" s="157"/>
      <c r="J18" s="157"/>
      <c r="K18" s="157"/>
      <c r="L18" s="157"/>
    </row>
    <row r="19" spans="1:12" ht="14.45" customHeight="1">
      <c r="B19" s="12" t="s">
        <v>105</v>
      </c>
    </row>
    <row r="20" spans="1:12" ht="14.25" customHeight="1">
      <c r="B20" s="158"/>
      <c r="C20" s="158"/>
      <c r="D20" s="158"/>
      <c r="E20" s="158"/>
      <c r="F20" s="158"/>
      <c r="G20" s="158"/>
      <c r="H20" s="158"/>
    </row>
    <row r="21" spans="1:12" s="116" customFormat="1">
      <c r="B21" s="116" t="s">
        <v>106</v>
      </c>
      <c r="E21" s="153"/>
    </row>
    <row r="22" spans="1:12" ht="15.75" thickBot="1">
      <c r="B22" s="159"/>
      <c r="C22" s="158"/>
      <c r="D22" s="158"/>
      <c r="E22" s="160"/>
      <c r="F22" s="158"/>
      <c r="G22" s="158"/>
      <c r="H22" s="158"/>
    </row>
    <row r="23" spans="1:12" ht="25.5">
      <c r="B23" s="130" t="s">
        <v>107</v>
      </c>
      <c r="C23" s="132" t="s">
        <v>108</v>
      </c>
      <c r="D23" s="158"/>
      <c r="E23" s="160"/>
      <c r="F23" s="158"/>
      <c r="G23" s="158"/>
      <c r="H23" s="158"/>
    </row>
    <row r="24" spans="1:12">
      <c r="B24" s="82" t="s">
        <v>2605</v>
      </c>
      <c r="C24" s="143" t="s">
        <v>2233</v>
      </c>
      <c r="D24" s="158"/>
      <c r="E24" s="158"/>
      <c r="F24" s="158"/>
      <c r="G24" s="158"/>
      <c r="H24" s="158"/>
    </row>
    <row r="25" spans="1:12" ht="25.5">
      <c r="B25" s="82" t="s">
        <v>2714</v>
      </c>
      <c r="C25" s="143" t="s">
        <v>2715</v>
      </c>
      <c r="D25" s="158"/>
      <c r="E25" s="158"/>
      <c r="F25" s="158"/>
      <c r="G25" s="158"/>
      <c r="H25" s="158"/>
    </row>
    <row r="26" spans="1:12" ht="25.5">
      <c r="B26" s="82" t="s">
        <v>109</v>
      </c>
      <c r="C26" s="143" t="s">
        <v>110</v>
      </c>
      <c r="D26" s="158"/>
      <c r="E26" s="158"/>
      <c r="F26" s="158"/>
      <c r="G26" s="158"/>
      <c r="H26" s="158"/>
    </row>
    <row r="27" spans="1:12" ht="25.5">
      <c r="B27" s="82" t="s">
        <v>111</v>
      </c>
      <c r="C27" s="143" t="s">
        <v>112</v>
      </c>
      <c r="D27" s="158"/>
      <c r="E27" s="158"/>
      <c r="F27" s="158"/>
      <c r="G27" s="158"/>
      <c r="H27" s="158"/>
    </row>
    <row r="28" spans="1:12">
      <c r="B28" s="161" t="s">
        <v>113</v>
      </c>
      <c r="C28" s="162" t="s">
        <v>114</v>
      </c>
      <c r="D28" s="158"/>
      <c r="E28" s="163"/>
      <c r="F28" s="158"/>
      <c r="G28" s="158"/>
      <c r="H28" s="158"/>
    </row>
    <row r="29" spans="1:12" ht="25.5">
      <c r="B29" s="161" t="s">
        <v>115</v>
      </c>
      <c r="C29" s="162" t="s">
        <v>116</v>
      </c>
      <c r="D29" s="158"/>
      <c r="E29" s="158"/>
      <c r="F29" s="158"/>
      <c r="G29" s="158"/>
      <c r="H29" s="158"/>
    </row>
    <row r="30" spans="1:12">
      <c r="B30" s="82" t="s">
        <v>117</v>
      </c>
      <c r="C30" s="144" t="s">
        <v>118</v>
      </c>
      <c r="D30" s="158"/>
      <c r="E30" s="158"/>
      <c r="F30" s="158"/>
      <c r="G30" s="158"/>
      <c r="H30" s="158"/>
    </row>
    <row r="31" spans="1:12">
      <c r="B31" s="164" t="s">
        <v>119</v>
      </c>
      <c r="C31" s="162" t="s">
        <v>120</v>
      </c>
      <c r="D31" s="158"/>
      <c r="E31" s="165"/>
      <c r="F31" s="158"/>
      <c r="G31" s="158"/>
      <c r="H31" s="158"/>
    </row>
    <row r="32" spans="1:12">
      <c r="B32" s="161" t="s">
        <v>121</v>
      </c>
      <c r="C32" s="162" t="s">
        <v>122</v>
      </c>
      <c r="D32" s="158"/>
      <c r="E32" s="158"/>
      <c r="F32" s="158"/>
      <c r="G32" s="158"/>
      <c r="H32" s="158"/>
    </row>
    <row r="33" spans="1:12" ht="25.5">
      <c r="B33" s="161" t="s">
        <v>123</v>
      </c>
      <c r="C33" s="166" t="s">
        <v>124</v>
      </c>
      <c r="D33" s="160"/>
      <c r="E33" s="158"/>
      <c r="F33" s="158"/>
      <c r="G33" s="158"/>
      <c r="H33" s="158"/>
    </row>
    <row r="34" spans="1:12" ht="25.5">
      <c r="B34" s="161" t="s">
        <v>125</v>
      </c>
      <c r="C34" s="166" t="s">
        <v>126</v>
      </c>
      <c r="D34" s="160"/>
      <c r="E34" s="158"/>
      <c r="F34" s="158"/>
      <c r="G34" s="158"/>
      <c r="H34" s="158"/>
    </row>
    <row r="35" spans="1:12" ht="25.5">
      <c r="B35" s="161" t="s">
        <v>127</v>
      </c>
      <c r="C35" s="167" t="s">
        <v>128</v>
      </c>
      <c r="D35" s="160"/>
      <c r="E35" s="158"/>
      <c r="F35" s="158"/>
      <c r="G35" s="158"/>
      <c r="H35" s="158"/>
    </row>
    <row r="36" spans="1:12" ht="15.75" thickBot="1">
      <c r="B36" s="168" t="s">
        <v>129</v>
      </c>
      <c r="C36" s="169" t="s">
        <v>130</v>
      </c>
      <c r="D36" s="160"/>
      <c r="E36" s="158"/>
      <c r="F36" s="158"/>
      <c r="G36" s="158"/>
      <c r="H36" s="158"/>
    </row>
    <row r="37" spans="1:12">
      <c r="B37" s="165"/>
      <c r="C37" s="158"/>
      <c r="D37" s="160"/>
      <c r="E37" s="158"/>
      <c r="F37" s="158"/>
      <c r="G37" s="158"/>
      <c r="H37" s="158"/>
    </row>
    <row r="38" spans="1:12">
      <c r="B38" s="170"/>
      <c r="C38" s="158"/>
      <c r="D38" s="158"/>
      <c r="E38" s="158"/>
      <c r="F38" s="158"/>
      <c r="G38" s="158"/>
      <c r="H38" s="158"/>
    </row>
    <row r="39" spans="1:12" s="146" customFormat="1" ht="20.25" customHeight="1">
      <c r="A39" s="145"/>
      <c r="B39" s="115" t="s">
        <v>2716</v>
      </c>
      <c r="C39" s="147"/>
      <c r="D39" s="147"/>
      <c r="E39" s="147"/>
      <c r="F39" s="147"/>
      <c r="G39" s="147"/>
      <c r="H39" s="147"/>
      <c r="I39" s="145"/>
      <c r="J39" s="145"/>
      <c r="K39" s="145"/>
      <c r="L39" s="145"/>
    </row>
    <row r="40" spans="1:12" s="116" customFormat="1" ht="15.75" customHeight="1">
      <c r="A40" s="150"/>
      <c r="B40" s="151"/>
      <c r="C40" s="152"/>
      <c r="D40" s="152"/>
      <c r="E40" s="152"/>
      <c r="F40" s="152"/>
      <c r="G40" s="152"/>
      <c r="H40" s="152"/>
      <c r="I40" s="150"/>
      <c r="J40" s="150"/>
      <c r="K40" s="150"/>
      <c r="L40" s="150"/>
    </row>
    <row r="41" spans="1:12" ht="15" customHeight="1">
      <c r="B41" s="12" t="s">
        <v>2717</v>
      </c>
      <c r="C41" s="187"/>
      <c r="D41" s="187"/>
      <c r="E41" s="187"/>
      <c r="F41" s="187"/>
      <c r="G41" s="187"/>
    </row>
    <row r="42" spans="1:12">
      <c r="B42" s="158" t="s">
        <v>2718</v>
      </c>
      <c r="C42" s="158"/>
      <c r="D42" s="158"/>
      <c r="E42" s="158"/>
      <c r="F42" s="158"/>
      <c r="G42" s="158"/>
      <c r="H42" s="158"/>
    </row>
    <row r="43" spans="1:12">
      <c r="B43" s="316" t="s">
        <v>2719</v>
      </c>
      <c r="C43" s="158"/>
      <c r="D43" s="158"/>
      <c r="E43" s="158"/>
      <c r="F43" s="158"/>
      <c r="G43" s="158"/>
      <c r="H43" s="158"/>
    </row>
    <row r="44" spans="1:12">
      <c r="H44" s="116"/>
    </row>
    <row r="45" spans="1:12" s="146" customFormat="1" ht="20.25" customHeight="1">
      <c r="A45" s="145"/>
      <c r="B45" s="115" t="s">
        <v>102</v>
      </c>
      <c r="C45" s="147"/>
      <c r="D45" s="147"/>
      <c r="E45" s="147"/>
      <c r="F45" s="147"/>
      <c r="G45" s="147"/>
      <c r="H45" s="147"/>
      <c r="I45" s="145"/>
      <c r="J45" s="145"/>
      <c r="K45" s="145"/>
      <c r="L45" s="145"/>
    </row>
    <row r="46" spans="1:12" s="116" customFormat="1" ht="15.75" customHeight="1">
      <c r="A46" s="150"/>
      <c r="B46" s="151"/>
      <c r="C46" s="152"/>
      <c r="D46" s="152"/>
      <c r="E46" s="152"/>
      <c r="F46" s="152"/>
      <c r="G46" s="152"/>
      <c r="H46" s="152"/>
      <c r="I46" s="150"/>
      <c r="J46" s="150"/>
      <c r="K46" s="150"/>
      <c r="L46" s="150"/>
    </row>
    <row r="47" spans="1:12" ht="15" customHeight="1">
      <c r="B47" s="12" t="s">
        <v>131</v>
      </c>
      <c r="C47" s="187"/>
      <c r="D47" s="187"/>
      <c r="E47" s="187"/>
      <c r="F47" s="187"/>
      <c r="G47" s="187"/>
    </row>
    <row r="48" spans="1:12">
      <c r="B48" s="158"/>
      <c r="C48" s="158"/>
      <c r="D48" s="158"/>
      <c r="E48" s="158"/>
      <c r="F48" s="158"/>
      <c r="G48" s="158"/>
      <c r="H48" s="158"/>
    </row>
    <row r="49" spans="1:12">
      <c r="B49" s="116" t="s">
        <v>132</v>
      </c>
    </row>
    <row r="50" spans="1:12" ht="15.75" thickBot="1">
      <c r="B50" s="159"/>
      <c r="C50" s="158"/>
      <c r="D50" s="158"/>
      <c r="E50" s="158"/>
      <c r="F50" s="158"/>
      <c r="G50" s="158"/>
      <c r="H50" s="158"/>
    </row>
    <row r="51" spans="1:12" ht="14.45" customHeight="1">
      <c r="B51" s="172" t="s">
        <v>133</v>
      </c>
      <c r="C51" s="173" t="s">
        <v>134</v>
      </c>
      <c r="D51" s="356" t="s">
        <v>135</v>
      </c>
      <c r="E51" s="356"/>
      <c r="F51" s="356"/>
      <c r="G51" s="356"/>
      <c r="H51" s="357"/>
    </row>
    <row r="52" spans="1:12" ht="31.5" customHeight="1">
      <c r="B52" s="174" t="s">
        <v>136</v>
      </c>
      <c r="C52" s="175" t="s">
        <v>137</v>
      </c>
      <c r="D52" s="362" t="s">
        <v>138</v>
      </c>
      <c r="E52" s="363"/>
      <c r="F52" s="363"/>
      <c r="G52" s="363"/>
      <c r="H52" s="364"/>
    </row>
    <row r="53" spans="1:12" ht="38.25">
      <c r="B53" s="174" t="s">
        <v>139</v>
      </c>
      <c r="C53" s="175" t="s">
        <v>140</v>
      </c>
      <c r="D53" s="350" t="s">
        <v>141</v>
      </c>
      <c r="E53" s="350"/>
      <c r="F53" s="350"/>
      <c r="G53" s="350"/>
      <c r="H53" s="351"/>
    </row>
    <row r="54" spans="1:12" ht="30" customHeight="1">
      <c r="B54" s="174" t="s">
        <v>142</v>
      </c>
      <c r="C54" s="175" t="s">
        <v>143</v>
      </c>
      <c r="D54" s="350" t="s">
        <v>141</v>
      </c>
      <c r="E54" s="350"/>
      <c r="F54" s="350"/>
      <c r="G54" s="350"/>
      <c r="H54" s="351"/>
    </row>
    <row r="55" spans="1:12" ht="48" customHeight="1">
      <c r="B55" s="174" t="s">
        <v>144</v>
      </c>
      <c r="C55" s="175" t="s">
        <v>145</v>
      </c>
      <c r="D55" s="350" t="s">
        <v>146</v>
      </c>
      <c r="E55" s="350"/>
      <c r="F55" s="350"/>
      <c r="G55" s="350"/>
      <c r="H55" s="351"/>
    </row>
    <row r="56" spans="1:12" ht="30" customHeight="1">
      <c r="B56" s="174" t="s">
        <v>147</v>
      </c>
      <c r="C56" s="175" t="s">
        <v>148</v>
      </c>
      <c r="D56" s="350" t="s">
        <v>149</v>
      </c>
      <c r="E56" s="350"/>
      <c r="F56" s="350"/>
      <c r="G56" s="350"/>
      <c r="H56" s="351"/>
    </row>
    <row r="57" spans="1:12" ht="30.75" customHeight="1" thickBot="1">
      <c r="B57" s="176" t="s">
        <v>150</v>
      </c>
      <c r="C57" s="177" t="s">
        <v>151</v>
      </c>
      <c r="D57" s="352" t="s">
        <v>149</v>
      </c>
      <c r="E57" s="352"/>
      <c r="F57" s="352"/>
      <c r="G57" s="352"/>
      <c r="H57" s="353"/>
    </row>
    <row r="58" spans="1:12">
      <c r="H58" s="116"/>
    </row>
    <row r="59" spans="1:12" s="146" customFormat="1" ht="20.25" customHeight="1">
      <c r="A59" s="145"/>
      <c r="B59" s="115" t="s">
        <v>103</v>
      </c>
      <c r="C59" s="145"/>
      <c r="D59" s="145"/>
      <c r="E59" s="145"/>
      <c r="F59" s="145"/>
      <c r="G59" s="145"/>
      <c r="H59" s="145"/>
      <c r="I59" s="145"/>
      <c r="J59" s="145"/>
      <c r="K59" s="145"/>
      <c r="L59" s="145"/>
    </row>
    <row r="60" spans="1:12" s="116" customFormat="1"/>
    <row r="61" spans="1:12" s="116" customFormat="1" ht="47.45" customHeight="1">
      <c r="B61" s="355" t="s">
        <v>152</v>
      </c>
      <c r="C61" s="355"/>
      <c r="D61" s="355"/>
      <c r="E61" s="355"/>
      <c r="F61" s="355"/>
      <c r="G61" s="355"/>
    </row>
    <row r="62" spans="1:12" s="116" customFormat="1" ht="225" customHeight="1">
      <c r="B62" s="178"/>
      <c r="C62" s="178"/>
      <c r="D62" s="178"/>
      <c r="E62" s="178"/>
      <c r="F62" s="178"/>
      <c r="G62" s="178"/>
    </row>
    <row r="63" spans="1:12" s="116" customFormat="1" ht="23.25" customHeight="1">
      <c r="B63" s="349" t="s">
        <v>153</v>
      </c>
      <c r="C63" s="349"/>
      <c r="D63" s="349"/>
      <c r="E63" s="349"/>
      <c r="F63" s="349"/>
      <c r="G63" s="349"/>
    </row>
    <row r="64" spans="1:12">
      <c r="B64" s="158"/>
      <c r="C64" s="158"/>
      <c r="D64" s="158"/>
      <c r="E64" s="158"/>
      <c r="F64" s="158"/>
      <c r="G64" s="158"/>
    </row>
    <row r="65" spans="1:13">
      <c r="B65" s="116" t="s">
        <v>154</v>
      </c>
    </row>
    <row r="66" spans="1:13" ht="15.75" thickBot="1">
      <c r="B66" s="159"/>
      <c r="C66" s="158"/>
      <c r="D66" s="158"/>
      <c r="E66" s="158"/>
      <c r="F66" s="158"/>
      <c r="G66" s="158"/>
    </row>
    <row r="67" spans="1:13" ht="45" customHeight="1">
      <c r="B67" s="179" t="s">
        <v>155</v>
      </c>
      <c r="C67" s="356" t="s">
        <v>156</v>
      </c>
      <c r="D67" s="357"/>
      <c r="E67" s="158"/>
      <c r="F67" s="158"/>
      <c r="G67" s="158"/>
      <c r="H67" s="116"/>
    </row>
    <row r="68" spans="1:13" ht="28.5" customHeight="1">
      <c r="B68" s="180" t="s">
        <v>157</v>
      </c>
      <c r="C68" s="358" t="s">
        <v>158</v>
      </c>
      <c r="D68" s="359"/>
      <c r="E68" s="158"/>
      <c r="F68" s="160"/>
      <c r="G68" s="158"/>
      <c r="H68" s="116"/>
    </row>
    <row r="69" spans="1:13" ht="65.25" customHeight="1">
      <c r="B69" s="180" t="s">
        <v>159</v>
      </c>
      <c r="C69" s="358" t="s">
        <v>160</v>
      </c>
      <c r="D69" s="359"/>
      <c r="E69" s="158"/>
      <c r="F69" s="181"/>
      <c r="G69" s="158"/>
    </row>
    <row r="70" spans="1:13" ht="51" customHeight="1" thickBot="1">
      <c r="B70" s="182" t="s">
        <v>161</v>
      </c>
      <c r="C70" s="360" t="s">
        <v>162</v>
      </c>
      <c r="D70" s="361"/>
      <c r="E70" s="158"/>
      <c r="F70" s="181"/>
      <c r="G70" s="158"/>
    </row>
    <row r="71" spans="1:13">
      <c r="B71" s="183"/>
      <c r="C71" s="165"/>
      <c r="D71" s="184"/>
      <c r="E71" s="185"/>
      <c r="F71" s="181"/>
      <c r="G71" s="158"/>
    </row>
    <row r="72" spans="1:13" ht="16.7" customHeight="1">
      <c r="B72" s="355"/>
      <c r="C72" s="355"/>
      <c r="D72" s="355"/>
      <c r="E72" s="355"/>
      <c r="F72" s="355"/>
      <c r="G72" s="355"/>
    </row>
    <row r="73" spans="1:13" ht="43.5" customHeight="1">
      <c r="B73" s="355" t="s">
        <v>163</v>
      </c>
      <c r="C73" s="355"/>
      <c r="D73" s="355"/>
      <c r="E73" s="355"/>
      <c r="F73" s="355"/>
      <c r="G73" s="355"/>
    </row>
    <row r="74" spans="1:13" ht="90" customHeight="1">
      <c r="B74" s="355" t="s">
        <v>164</v>
      </c>
      <c r="C74" s="355"/>
      <c r="D74" s="355"/>
      <c r="E74" s="355"/>
      <c r="F74" s="355"/>
      <c r="G74" s="355"/>
    </row>
    <row r="75" spans="1:13" ht="17.100000000000001" customHeight="1">
      <c r="B75" s="354"/>
      <c r="C75" s="354"/>
      <c r="D75" s="354"/>
      <c r="F75" s="155"/>
    </row>
    <row r="76" spans="1:13" s="146" customFormat="1" ht="20.25" customHeight="1">
      <c r="A76" s="145"/>
      <c r="B76" s="115" t="s">
        <v>104</v>
      </c>
      <c r="C76" s="145"/>
      <c r="D76" s="145"/>
      <c r="E76" s="145"/>
      <c r="F76" s="145"/>
      <c r="G76" s="145"/>
      <c r="H76" s="145"/>
      <c r="I76" s="145"/>
      <c r="J76" s="145"/>
      <c r="K76" s="145"/>
      <c r="L76" s="145"/>
    </row>
    <row r="77" spans="1:13" s="116" customFormat="1">
      <c r="B77" s="159"/>
      <c r="C77" s="171"/>
      <c r="D77" s="171"/>
      <c r="E77" s="171"/>
      <c r="F77" s="171"/>
      <c r="G77" s="171"/>
      <c r="H77" s="171"/>
      <c r="I77" s="171"/>
      <c r="J77" s="171"/>
      <c r="K77" s="171"/>
      <c r="L77" s="171"/>
      <c r="M77" s="171"/>
    </row>
    <row r="78" spans="1:13">
      <c r="B78" s="116" t="s">
        <v>2720</v>
      </c>
    </row>
    <row r="79" spans="1:13" ht="15.75" thickBot="1">
      <c r="B79" s="186"/>
      <c r="C79" s="158"/>
      <c r="D79" s="158"/>
      <c r="E79" s="158"/>
      <c r="F79" s="158"/>
      <c r="G79" s="158"/>
      <c r="H79" s="158"/>
      <c r="I79" s="158"/>
      <c r="J79" s="158"/>
      <c r="K79" s="158"/>
      <c r="L79" s="158"/>
      <c r="M79" s="158"/>
    </row>
    <row r="80" spans="1:13" ht="50.1" customHeight="1">
      <c r="B80" s="130" t="s">
        <v>107</v>
      </c>
      <c r="C80" s="131" t="s">
        <v>108</v>
      </c>
      <c r="D80" s="131" t="s">
        <v>157</v>
      </c>
      <c r="E80" s="131" t="s">
        <v>159</v>
      </c>
      <c r="F80" s="131" t="s">
        <v>161</v>
      </c>
      <c r="G80" s="131" t="s">
        <v>136</v>
      </c>
      <c r="H80" s="131" t="s">
        <v>139</v>
      </c>
      <c r="I80" s="131" t="s">
        <v>142</v>
      </c>
      <c r="J80" s="131" t="s">
        <v>144</v>
      </c>
      <c r="K80" s="131" t="s">
        <v>147</v>
      </c>
      <c r="L80" s="132" t="s">
        <v>150</v>
      </c>
      <c r="M80" s="158"/>
    </row>
    <row r="81" spans="1:13" ht="50.1" customHeight="1">
      <c r="B81" s="82" t="s">
        <v>109</v>
      </c>
      <c r="C81" s="83" t="s">
        <v>110</v>
      </c>
      <c r="D81" s="137" t="s">
        <v>165</v>
      </c>
      <c r="E81" s="84"/>
      <c r="F81" s="84"/>
      <c r="G81" s="137" t="s">
        <v>165</v>
      </c>
      <c r="H81" s="347" t="s">
        <v>166</v>
      </c>
      <c r="I81" s="348"/>
      <c r="J81" s="84"/>
      <c r="K81" s="84"/>
      <c r="L81" s="86"/>
      <c r="M81" s="158"/>
    </row>
    <row r="82" spans="1:13" ht="50.1" customHeight="1">
      <c r="B82" s="82" t="s">
        <v>111</v>
      </c>
      <c r="C82" s="83" t="s">
        <v>112</v>
      </c>
      <c r="D82" s="137" t="s">
        <v>165</v>
      </c>
      <c r="E82" s="84"/>
      <c r="F82" s="141" t="s">
        <v>167</v>
      </c>
      <c r="G82" s="84"/>
      <c r="H82" s="347" t="s">
        <v>166</v>
      </c>
      <c r="I82" s="348"/>
      <c r="J82" s="137" t="s">
        <v>165</v>
      </c>
      <c r="K82" s="137" t="s">
        <v>165</v>
      </c>
      <c r="L82" s="140" t="s">
        <v>165</v>
      </c>
      <c r="M82" s="158"/>
    </row>
    <row r="83" spans="1:13" ht="50.1" customHeight="1">
      <c r="B83" s="82" t="s">
        <v>168</v>
      </c>
      <c r="C83" s="85" t="s">
        <v>130</v>
      </c>
      <c r="D83" s="137" t="s">
        <v>165</v>
      </c>
      <c r="E83" s="84"/>
      <c r="F83" s="84"/>
      <c r="G83" s="84"/>
      <c r="H83" s="84"/>
      <c r="I83" s="84"/>
      <c r="J83" s="84"/>
      <c r="K83" s="84"/>
      <c r="L83" s="86"/>
      <c r="M83" s="158"/>
    </row>
    <row r="84" spans="1:13" ht="50.1" customHeight="1">
      <c r="B84" s="82" t="s">
        <v>125</v>
      </c>
      <c r="C84" s="87" t="s">
        <v>126</v>
      </c>
      <c r="D84" s="137" t="s">
        <v>165</v>
      </c>
      <c r="E84" s="84"/>
      <c r="F84" s="84"/>
      <c r="G84" s="84"/>
      <c r="H84" s="137" t="s">
        <v>165</v>
      </c>
      <c r="I84" s="137" t="s">
        <v>165</v>
      </c>
      <c r="J84" s="84"/>
      <c r="K84" s="84"/>
      <c r="L84" s="86"/>
      <c r="M84" s="158"/>
    </row>
    <row r="85" spans="1:13" ht="50.1" customHeight="1">
      <c r="B85" s="82" t="s">
        <v>113</v>
      </c>
      <c r="C85" s="83" t="s">
        <v>114</v>
      </c>
      <c r="D85" s="84"/>
      <c r="E85" s="84"/>
      <c r="F85" s="137" t="s">
        <v>165</v>
      </c>
      <c r="G85" s="84"/>
      <c r="H85" s="84"/>
      <c r="I85" s="84"/>
      <c r="J85" s="84"/>
      <c r="K85" s="84"/>
      <c r="L85" s="86"/>
      <c r="M85" s="158"/>
    </row>
    <row r="86" spans="1:13" ht="50.1" customHeight="1">
      <c r="B86" s="82" t="s">
        <v>123</v>
      </c>
      <c r="C86" s="85" t="s">
        <v>124</v>
      </c>
      <c r="D86" s="137" t="s">
        <v>165</v>
      </c>
      <c r="E86" s="84"/>
      <c r="F86" s="84"/>
      <c r="G86" s="84"/>
      <c r="H86" s="84"/>
      <c r="I86" s="84"/>
      <c r="J86" s="84"/>
      <c r="K86" s="84"/>
      <c r="L86" s="86"/>
      <c r="M86" s="158"/>
    </row>
    <row r="87" spans="1:13" ht="50.1" customHeight="1">
      <c r="B87" s="82" t="s">
        <v>117</v>
      </c>
      <c r="C87" s="85" t="s">
        <v>118</v>
      </c>
      <c r="D87" s="141" t="s">
        <v>167</v>
      </c>
      <c r="E87" s="84"/>
      <c r="F87" s="141" t="s">
        <v>167</v>
      </c>
      <c r="G87" s="84"/>
      <c r="H87" s="347" t="s">
        <v>166</v>
      </c>
      <c r="I87" s="348"/>
      <c r="J87" s="137" t="s">
        <v>165</v>
      </c>
      <c r="K87" s="137" t="s">
        <v>165</v>
      </c>
      <c r="L87" s="140" t="s">
        <v>165</v>
      </c>
      <c r="M87" s="158"/>
    </row>
    <row r="88" spans="1:13" ht="50.1" customHeight="1">
      <c r="B88" s="82" t="s">
        <v>115</v>
      </c>
      <c r="C88" s="83" t="s">
        <v>116</v>
      </c>
      <c r="D88" s="137" t="s">
        <v>165</v>
      </c>
      <c r="E88" s="137" t="s">
        <v>165</v>
      </c>
      <c r="F88" s="84"/>
      <c r="G88" s="137" t="s">
        <v>165</v>
      </c>
      <c r="H88" s="84"/>
      <c r="I88" s="84"/>
      <c r="J88" s="84"/>
      <c r="K88" s="84"/>
      <c r="L88" s="86"/>
      <c r="M88" s="158"/>
    </row>
    <row r="89" spans="1:13" ht="50.1" customHeight="1">
      <c r="B89" s="88" t="s">
        <v>119</v>
      </c>
      <c r="C89" s="83" t="s">
        <v>120</v>
      </c>
      <c r="D89" s="137" t="s">
        <v>165</v>
      </c>
      <c r="E89" s="84"/>
      <c r="F89" s="84"/>
      <c r="G89" s="137" t="s">
        <v>165</v>
      </c>
      <c r="H89" s="84"/>
      <c r="I89" s="84"/>
      <c r="J89" s="84"/>
      <c r="K89" s="84"/>
      <c r="L89" s="86"/>
      <c r="M89" s="158"/>
    </row>
    <row r="90" spans="1:13" ht="50.1" customHeight="1">
      <c r="B90" s="82" t="s">
        <v>127</v>
      </c>
      <c r="C90" s="85" t="s">
        <v>128</v>
      </c>
      <c r="D90" s="137" t="s">
        <v>165</v>
      </c>
      <c r="E90" s="84"/>
      <c r="F90" s="84"/>
      <c r="G90" s="84"/>
      <c r="H90" s="84"/>
      <c r="I90" s="84"/>
      <c r="J90" s="84"/>
      <c r="K90" s="84"/>
      <c r="L90" s="86"/>
      <c r="M90" s="158"/>
    </row>
    <row r="91" spans="1:13" ht="50.1" customHeight="1" thickBot="1">
      <c r="B91" s="89" t="s">
        <v>121</v>
      </c>
      <c r="C91" s="90" t="s">
        <v>122</v>
      </c>
      <c r="D91" s="142" t="s">
        <v>167</v>
      </c>
      <c r="E91" s="91"/>
      <c r="F91" s="142" t="s">
        <v>167</v>
      </c>
      <c r="G91" s="138" t="s">
        <v>165</v>
      </c>
      <c r="H91" s="138" t="s">
        <v>165</v>
      </c>
      <c r="I91" s="138" t="s">
        <v>165</v>
      </c>
      <c r="J91" s="138" t="s">
        <v>165</v>
      </c>
      <c r="K91" s="138" t="s">
        <v>165</v>
      </c>
      <c r="L91" s="139" t="s">
        <v>165</v>
      </c>
      <c r="M91" s="158"/>
    </row>
    <row r="92" spans="1:13">
      <c r="B92" s="158"/>
      <c r="C92" s="158"/>
      <c r="D92" s="158"/>
      <c r="E92" s="158"/>
      <c r="F92" s="158"/>
      <c r="G92" s="158"/>
      <c r="H92" s="158"/>
      <c r="I92" s="158"/>
      <c r="J92" s="158"/>
      <c r="K92" s="158"/>
      <c r="L92" s="158"/>
      <c r="M92" s="158"/>
    </row>
    <row r="93" spans="1:13">
      <c r="B93" s="158" t="s">
        <v>169</v>
      </c>
      <c r="C93" s="158"/>
      <c r="D93" s="158"/>
      <c r="E93" s="158"/>
      <c r="F93" s="158"/>
      <c r="G93" s="158"/>
      <c r="H93" s="158"/>
      <c r="I93" s="158"/>
      <c r="J93" s="158"/>
      <c r="K93" s="158"/>
      <c r="L93" s="158"/>
      <c r="M93" s="158"/>
    </row>
    <row r="94" spans="1:13">
      <c r="B94" s="158" t="s">
        <v>170</v>
      </c>
      <c r="C94" s="158"/>
      <c r="D94" s="158"/>
      <c r="E94" s="158"/>
      <c r="F94" s="158"/>
      <c r="G94" s="158"/>
      <c r="H94" s="158"/>
      <c r="I94" s="158"/>
      <c r="J94" s="158"/>
      <c r="K94" s="158"/>
      <c r="L94" s="158"/>
      <c r="M94" s="158"/>
    </row>
    <row r="96" spans="1:13" s="146" customFormat="1" ht="20.25" customHeight="1">
      <c r="A96" s="145"/>
      <c r="B96" s="115" t="s">
        <v>21</v>
      </c>
      <c r="C96" s="145"/>
      <c r="D96" s="145"/>
      <c r="E96" s="145"/>
      <c r="F96" s="145"/>
      <c r="G96" s="145"/>
      <c r="H96" s="145"/>
      <c r="I96" s="145"/>
      <c r="J96" s="145"/>
      <c r="K96" s="145"/>
      <c r="L96" s="145"/>
    </row>
    <row r="97" spans="2:12">
      <c r="B97" s="187"/>
      <c r="D97" s="155"/>
    </row>
    <row r="98" spans="2:12" ht="76.5" customHeight="1">
      <c r="B98" s="349" t="s">
        <v>171</v>
      </c>
      <c r="C98" s="349"/>
      <c r="D98" s="349"/>
      <c r="E98" s="349"/>
      <c r="F98" s="349"/>
      <c r="G98" s="349"/>
      <c r="H98" s="349"/>
      <c r="I98" s="349"/>
      <c r="J98" s="349"/>
      <c r="K98" s="349"/>
      <c r="L98" s="349"/>
    </row>
    <row r="99" spans="2:12" ht="48.6" customHeight="1">
      <c r="B99" s="349" t="s">
        <v>2721</v>
      </c>
      <c r="C99" s="349"/>
      <c r="D99" s="349"/>
      <c r="E99" s="349"/>
      <c r="F99" s="349"/>
      <c r="G99" s="349"/>
      <c r="H99" s="349"/>
      <c r="I99" s="349"/>
      <c r="J99" s="349"/>
      <c r="K99" s="349"/>
      <c r="L99" s="349"/>
    </row>
    <row r="100" spans="2:12" ht="46.5" customHeight="1">
      <c r="B100" s="349"/>
      <c r="C100" s="349"/>
      <c r="D100" s="349"/>
      <c r="E100" s="349"/>
      <c r="F100" s="349"/>
      <c r="G100" s="349"/>
    </row>
    <row r="101" spans="2:12" ht="30.6" customHeight="1"/>
    <row r="102" spans="2:12">
      <c r="B102" s="349"/>
      <c r="C102" s="349"/>
      <c r="D102" s="349"/>
      <c r="E102" s="349"/>
      <c r="F102" s="349"/>
      <c r="G102" s="349"/>
    </row>
  </sheetData>
  <sortState xmlns:xlrd2="http://schemas.microsoft.com/office/spreadsheetml/2017/richdata2" ref="B81:L91">
    <sortCondition ref="C81:C91"/>
  </sortState>
  <mergeCells count="24">
    <mergeCell ref="B72:G72"/>
    <mergeCell ref="B73:G73"/>
    <mergeCell ref="D51:H51"/>
    <mergeCell ref="C69:D69"/>
    <mergeCell ref="C70:D70"/>
    <mergeCell ref="C67:D67"/>
    <mergeCell ref="C68:D68"/>
    <mergeCell ref="D52:H52"/>
    <mergeCell ref="H87:I87"/>
    <mergeCell ref="B102:G102"/>
    <mergeCell ref="B100:G100"/>
    <mergeCell ref="D53:H53"/>
    <mergeCell ref="D54:H54"/>
    <mergeCell ref="H81:I81"/>
    <mergeCell ref="D55:H55"/>
    <mergeCell ref="D56:H56"/>
    <mergeCell ref="D57:H57"/>
    <mergeCell ref="B98:L98"/>
    <mergeCell ref="B99:L99"/>
    <mergeCell ref="H82:I82"/>
    <mergeCell ref="B75:D75"/>
    <mergeCell ref="B74:G74"/>
    <mergeCell ref="B61:G61"/>
    <mergeCell ref="B63:G63"/>
  </mergeCells>
  <hyperlinks>
    <hyperlink ref="B11" location="Definitions!A11" display="Data Sources" xr:uid="{D93946C9-AFCD-48F6-B063-1012FC6CFAC5}"/>
    <hyperlink ref="B12" location="Definitions!A30" display="Life Cycle Stage Definitions" xr:uid="{63E21135-6E3B-4ED0-815F-4E34B116DF50}"/>
    <hyperlink ref="B13" location="Definitions!A43" display="Aggregated Emission Factors" xr:uid="{6B98C869-5D5E-4220-AC9B-FE0281B9278C}"/>
    <hyperlink ref="B15" location="Definitions!A80" display="Data Quality Framework" xr:uid="{28A5A944-DF9B-4055-8F8A-4C6137A6D39B}"/>
    <hyperlink ref="B14" location="Definitions!A60" display="Data Availability" xr:uid="{43C3C182-06C0-44E5-92C6-BBECAE7D86F5}"/>
    <hyperlink ref="B43" r:id="rId1" display="https://www.hestia.earth/glossary" xr:uid="{97AF2E57-BB0E-4BC4-B340-CAE93A7543A8}"/>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E3BD-2F4E-4C4D-8492-416F6EB117F7}">
  <sheetPr codeName="Sheet6">
    <tabColor rgb="FF1F5866"/>
  </sheetPr>
  <dimension ref="A1"/>
  <sheetViews>
    <sheetView showGridLines="0" topLeftCell="A37" zoomScaleNormal="100" workbookViewId="0">
      <selection activeCell="S30" sqref="S30"/>
    </sheetView>
  </sheetViews>
  <sheetFormatPr defaultColWidth="8.85546875" defaultRowHeight="15"/>
  <cols>
    <col min="1" max="16384" width="8.85546875" style="1"/>
  </cols>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56313-7A02-4C1E-B367-0DF7C3FC9D13}">
  <sheetPr>
    <tabColor theme="9" tint="0.79998168889431442"/>
  </sheetPr>
  <dimension ref="A1:T124"/>
  <sheetViews>
    <sheetView zoomScaleNormal="100" workbookViewId="0">
      <pane xSplit="9" ySplit="11" topLeftCell="P12" activePane="bottomRight" state="frozen"/>
      <selection activeCell="B31" sqref="B31"/>
      <selection pane="topRight" activeCell="B31" sqref="B31"/>
      <selection pane="bottomLeft" activeCell="B31" sqref="B31"/>
      <selection pane="bottomRight" activeCell="T1" sqref="T1"/>
    </sheetView>
  </sheetViews>
  <sheetFormatPr defaultRowHeight="15" outlineLevelCol="2"/>
  <cols>
    <col min="1" max="1" width="9.140625" style="1"/>
    <col min="2" max="2" width="56.28515625" style="1" bestFit="1" customWidth="1"/>
    <col min="3" max="3" width="25.42578125" style="1" customWidth="1"/>
    <col min="4" max="4" width="10.140625" style="1" bestFit="1" customWidth="1"/>
    <col min="5" max="5" width="9.7109375" style="1" bestFit="1" customWidth="1"/>
    <col min="6" max="6" width="21.42578125" style="1" bestFit="1" customWidth="1"/>
    <col min="7" max="7" width="10" style="1" customWidth="1"/>
    <col min="8" max="8" width="18.140625" style="1" customWidth="1"/>
    <col min="9" max="9" width="15.28515625" style="1" bestFit="1" customWidth="1"/>
    <col min="10" max="10" width="26" style="1" hidden="1" customWidth="1" outlineLevel="2"/>
    <col min="11" max="11" width="25.140625" style="1" hidden="1" customWidth="1" outlineLevel="2"/>
    <col min="12" max="12" width="15.5703125" style="1" hidden="1" customWidth="1" outlineLevel="2"/>
    <col min="13" max="13" width="12.7109375" style="1" hidden="1" customWidth="1" outlineLevel="1" collapsed="1"/>
    <col min="14" max="14" width="19.85546875" style="1" hidden="1" customWidth="1" outlineLevel="2"/>
    <col min="15" max="15" width="9.85546875" style="1" hidden="1" customWidth="1" outlineLevel="1" collapsed="1"/>
    <col min="16" max="16" width="12.7109375" style="1" bestFit="1" customWidth="1" collapsed="1"/>
    <col min="17" max="17" width="16.42578125" style="1" bestFit="1" customWidth="1"/>
    <col min="18" max="18" width="24.42578125" style="1" bestFit="1" customWidth="1"/>
    <col min="19" max="19" width="18" style="1" bestFit="1" customWidth="1"/>
    <col min="20" max="20" width="25.28515625" style="1" bestFit="1" customWidth="1"/>
    <col min="21" max="16384" width="9.140625" style="1"/>
  </cols>
  <sheetData>
    <row r="1" spans="1:20">
      <c r="A1" s="109" t="s">
        <v>0</v>
      </c>
      <c r="B1" s="110" t="s">
        <v>2676</v>
      </c>
    </row>
    <row r="2" spans="1:20">
      <c r="A2" s="111" t="s">
        <v>2</v>
      </c>
      <c r="B2" s="112">
        <v>1.2</v>
      </c>
    </row>
    <row r="3" spans="1:20" ht="15.75" thickBot="1">
      <c r="A3" s="113" t="s">
        <v>3</v>
      </c>
      <c r="B3" s="213">
        <v>45378</v>
      </c>
    </row>
    <row r="4" spans="1:20" ht="15.75" thickBot="1">
      <c r="A4" s="336"/>
      <c r="B4" s="337"/>
    </row>
    <row r="5" spans="1:20">
      <c r="C5" s="318" t="s">
        <v>172</v>
      </c>
      <c r="D5" s="319" t="s">
        <v>173</v>
      </c>
    </row>
    <row r="6" spans="1:20">
      <c r="C6" s="320" t="s">
        <v>174</v>
      </c>
      <c r="D6" s="321" t="s">
        <v>173</v>
      </c>
    </row>
    <row r="7" spans="1:20">
      <c r="C7" s="320" t="s">
        <v>2523</v>
      </c>
      <c r="D7" s="321" t="s">
        <v>183</v>
      </c>
    </row>
    <row r="8" spans="1:20" ht="15.75" thickBot="1">
      <c r="C8" s="322" t="s">
        <v>2677</v>
      </c>
      <c r="D8" s="323" t="s">
        <v>2678</v>
      </c>
    </row>
    <row r="9" spans="1:20">
      <c r="J9" s="328" t="s">
        <v>175</v>
      </c>
      <c r="K9" s="329" t="s">
        <v>175</v>
      </c>
      <c r="L9" s="329" t="s">
        <v>175</v>
      </c>
      <c r="M9" s="329"/>
      <c r="N9" s="329" t="s">
        <v>175</v>
      </c>
      <c r="O9" s="329"/>
      <c r="P9" s="329"/>
      <c r="Q9" s="329"/>
      <c r="R9" s="329"/>
      <c r="S9" s="329"/>
      <c r="T9" s="330"/>
    </row>
    <row r="10" spans="1:20">
      <c r="J10" s="331" t="s">
        <v>181</v>
      </c>
      <c r="K10" s="326" t="s">
        <v>181</v>
      </c>
      <c r="L10" s="326" t="s">
        <v>181</v>
      </c>
      <c r="M10" s="326" t="s">
        <v>175</v>
      </c>
      <c r="N10" s="326" t="s">
        <v>182</v>
      </c>
      <c r="O10" s="326" t="s">
        <v>175</v>
      </c>
      <c r="P10" s="326"/>
      <c r="Q10" s="326"/>
      <c r="R10" s="326"/>
      <c r="S10" s="326"/>
      <c r="T10" s="332"/>
    </row>
    <row r="11" spans="1:20">
      <c r="C11" s="324" t="s">
        <v>183</v>
      </c>
      <c r="D11" s="324" t="s">
        <v>185</v>
      </c>
      <c r="E11" s="324" t="s">
        <v>184</v>
      </c>
      <c r="F11" s="324" t="s">
        <v>186</v>
      </c>
      <c r="G11" s="324" t="s">
        <v>2749</v>
      </c>
      <c r="H11" s="324" t="s">
        <v>187</v>
      </c>
      <c r="I11" s="327" t="s">
        <v>188</v>
      </c>
      <c r="J11" s="333" t="s">
        <v>189</v>
      </c>
      <c r="K11" s="334" t="s">
        <v>190</v>
      </c>
      <c r="L11" s="334" t="s">
        <v>191</v>
      </c>
      <c r="M11" s="334" t="s">
        <v>181</v>
      </c>
      <c r="N11" s="334" t="s">
        <v>192</v>
      </c>
      <c r="O11" s="334" t="s">
        <v>182</v>
      </c>
      <c r="P11" s="334" t="s">
        <v>175</v>
      </c>
      <c r="Q11" s="334" t="s">
        <v>2620</v>
      </c>
      <c r="R11" s="334" t="s">
        <v>178</v>
      </c>
      <c r="S11" s="334" t="s">
        <v>179</v>
      </c>
      <c r="T11" s="335" t="s">
        <v>180</v>
      </c>
    </row>
    <row r="12" spans="1:20">
      <c r="C12" s="325" t="str" cm="1">
        <f t="array" ref="C12:I124">_xlfn._xlws.SORT(IF(D5="Yes",IF(D6="Yes",_xlfn.UNIQUE(_xlfn.HSTACK(hestia[[product]:[functional unit]],hestia[intermediate product],hestia[emission source])),_xlfn.UNIQUE(_xlfn.HSTACK(hestia[[product]:[functional unit]],hestia[intermediate product],_xlfn.MAKEARRAY(ROWS(hestia[]),1,_xlfn.LAMBDA(_xlpm.r,_xlpm.c,""))))),IF(D6="yes",_xlfn.UNIQUE(_xlfn.HSTACK(hestia[[product]:[functional unit]],_xlfn.MAKEARRAY(ROWS(hestia[]),1,_xlfn.LAMBDA(_xlpm.r,_xlpm.c,"")),hestia[emission source])),_xlfn.UNIQUE(_xlfn.HSTACK(hestia[[product]:[functional unit]],_xlfn.MAKEARRAY(ROWS(hestia[]),1,_xlfn.LAMBDA(_xlpm.r,_xlpm.c,"")),_xlfn.MAKEARRAY(ROWS(hestia[]),1,_xlfn.LAMBDA(_xlpm.r,_xlpm.c,"")))))),MATCH(D7,C11:I11,0),IF(D8="Ascending",1,-1))</f>
        <v>15-30% Beef Ready Meals</v>
      </c>
      <c r="D12" s="325" t="str">
        <v/>
      </c>
      <c r="E12" s="325" t="str">
        <v>Global</v>
      </c>
      <c r="F12" s="325" t="str">
        <v/>
      </c>
      <c r="G12" s="325" t="str">
        <v>1 kg</v>
      </c>
      <c r="H12" s="325" t="str">
        <v/>
      </c>
      <c r="I12" s="325" t="str">
        <v/>
      </c>
      <c r="J12" s="325" cm="1">
        <f t="array" ref="J12:J124">_xlfn.BYROW(_xlfn.ANCHORARRAY($C$12),_xlfn.LAMBDA(_xlpm.r,SUM(hestia[value]*(hestia[impact]=J$9)*(hestia[FLAG category]=J$10)*(hestia[LSR category]=J$11)*(hestia[product]=INDEX(_xlpm.r,1,1))*(hestia[year]=INDEX(_xlpm.r,1,2))*(hestia[country]=INDEX(_xlpm.r,1,3))*(hestia[production technology]=INDEX(_xlpm.r,1,4))*(1-(INDEX(_xlpm.r,1,6)&lt;&gt;"")*(INDEX(_xlpm.r,1,6)&lt;&gt;hestia[intermediate product]))*(1-(INDEX(_xlpm.r,1,7)&lt;&gt;"")*(INDEX(_xlpm.r,1,7)&lt;&gt;hestia[emission source])))))</f>
        <v>0</v>
      </c>
      <c r="K12" s="325" cm="1">
        <f t="array" ref="K12:K124">_xlfn.BYROW(_xlfn.ANCHORARRAY($C$12),_xlfn.LAMBDA(_xlpm.r,SUM(hestia[value]*(hestia[impact]=K$9)*(hestia[FLAG category]=K$10)*(hestia[LSR category]=K$11)*(hestia[product]=INDEX(_xlpm.r,1,1))*(hestia[year]=INDEX(_xlpm.r,1,2))*(hestia[country]=INDEX(_xlpm.r,1,3))*(hestia[production technology]=INDEX(_xlpm.r,1,4))*(1-(INDEX(_xlpm.r,1,6)&lt;&gt;"")*(INDEX(_xlpm.r,1,6)&lt;&gt;hestia[intermediate product]))*(1-(INDEX(_xlpm.r,1,7)&lt;&gt;"")*(INDEX(_xlpm.r,1,7)&lt;&gt;hestia[emission source])))))</f>
        <v>0</v>
      </c>
      <c r="L12" s="325" cm="1">
        <f t="array" ref="L12:L124">_xlfn.BYROW(_xlfn.ANCHORARRAY($C$12),_xlfn.LAMBDA(_xlpm.r,SUM(hestia[value]*(hestia[impact]=L$9)*(hestia[FLAG category]=L$10)*(hestia[LSR category]=L$11)*(hestia[product]=INDEX(_xlpm.r,1,1))*(hestia[year]=INDEX(_xlpm.r,1,2))*(hestia[country]=INDEX(_xlpm.r,1,3))*(hestia[production technology]=INDEX(_xlpm.r,1,4))*(1-(INDEX(_xlpm.r,1,6)&lt;&gt;"")*(INDEX(_xlpm.r,1,6)&lt;&gt;hestia[intermediate product]))*(1-(INDEX(_xlpm.r,1,7)&lt;&gt;"")*(INDEX(_xlpm.r,1,7)&lt;&gt;hestia[emission source])))))</f>
        <v>0</v>
      </c>
      <c r="M12" s="325" cm="1">
        <f t="array" ref="M12:M124">_xlfn.ANCHORARRAY(J12)+_xlfn.ANCHORARRAY(K12)+_xlfn.ANCHORARRAY(L12)</f>
        <v>0</v>
      </c>
      <c r="N12" s="325" cm="1">
        <f t="array" ref="N12:N124">_xlfn.BYROW(_xlfn.ANCHORARRAY($C$12),_xlfn.LAMBDA(_xlpm.r,SUM(hestia[value]*(hestia[impact]=N$9)*(hestia[FLAG category]=N$10)*(hestia[LSR category]=N$11)*(hestia[product]=INDEX(_xlpm.r,1,1))*(hestia[year]=INDEX(_xlpm.r,1,2))*(hestia[country]=INDEX(_xlpm.r,1,3))*(hestia[production technology]=INDEX(_xlpm.r,1,4))*(1-(INDEX(_xlpm.r,1,6)&lt;&gt;"")*(INDEX(_xlpm.r,1,6)&lt;&gt;hestia[intermediate product]))*(1-(INDEX(_xlpm.r,1,7)&lt;&gt;"")*(INDEX(_xlpm.r,1,7)&lt;&gt;hestia[emission source])))))</f>
        <v>0</v>
      </c>
      <c r="O12" s="325" cm="1">
        <f t="array" ref="O12:O124">_xlfn.ANCHORARRAY(N12)</f>
        <v>0</v>
      </c>
      <c r="P12" s="325" cm="1">
        <f t="array" ref="P12:P124">_xlfn.BYROW(_xlfn.ANCHORARRAY($C$12),_xlfn.LAMBDA(_xlpm.r,SUM(hestia[value]*(hestia[impact]=P$11)*(hestia[product]=INDEX(_xlpm.r,1,1))*(hestia[year]=INDEX(_xlpm.r,1,2))*(hestia[country]=INDEX(_xlpm.r,1,3))*(hestia[production technology]=INDEX(_xlpm.r,1,4))*(1-(INDEX(_xlpm.r,1,6)&lt;&gt;"")*(INDEX(_xlpm.r,1,6)&lt;&gt;hestia[intermediate product]))*(1-(INDEX(_xlpm.r,1,7)&lt;&gt;"")*(INDEX(_xlpm.r,1,7)&lt;&gt;hestia[emission source])))))</f>
        <v>11.9113532127641</v>
      </c>
      <c r="Q12" s="325" cm="1">
        <f t="array" ref="Q12:Q124">_xlfn.BYROW(_xlfn.ANCHORARRAY($C$12),_xlfn.LAMBDA(_xlpm.r,SUM(hestia[value]*(hestia[impact]=Q$11)*(hestia[product]=INDEX(_xlpm.r,1,1))*(hestia[year]=INDEX(_xlpm.r,1,2))*(hestia[country]=INDEX(_xlpm.r,1,3))*(hestia[production technology]=INDEX(_xlpm.r,1,4))*(1-(INDEX(_xlpm.r,1,6)&lt;&gt;"")*(INDEX(_xlpm.r,1,6)&lt;&gt;hestia[intermediate product]))*(1-(INDEX(_xlpm.r,1,7)&lt;&gt;"")*(INDEX(_xlpm.r,1,7)&lt;&gt;hestia[emission source])))))</f>
        <v>0.14603545485707098</v>
      </c>
      <c r="R12" s="325" cm="1">
        <f t="array" ref="R12:R124">_xlfn.BYROW(_xlfn.ANCHORARRAY($C$12),_xlfn.LAMBDA(_xlpm.r,SUM(hestia[value]*(hestia[impact]=R$11)*(hestia[product]=INDEX(_xlpm.r,1,1))*(hestia[year]=INDEX(_xlpm.r,1,2))*(hestia[country]=INDEX(_xlpm.r,1,3))*(hestia[production technology]=INDEX(_xlpm.r,1,4))*(1-(INDEX(_xlpm.r,1,6)&lt;&gt;"")*(INDEX(_xlpm.r,1,6)&lt;&gt;hestia[intermediate product]))*(1-(INDEX(_xlpm.r,1,7)&lt;&gt;"")*(INDEX(_xlpm.r,1,7)&lt;&gt;hestia[emission source])))))</f>
        <v>0.10149862043864501</v>
      </c>
      <c r="S12" s="325" cm="1">
        <f t="array" ref="S12:S124">_xlfn.BYROW(_xlfn.ANCHORARRAY($C$12),_xlfn.LAMBDA(_xlpm.r,SUM(hestia[value]*(hestia[impact]=S$11)*(hestia[product]=INDEX(_xlpm.r,1,1))*(hestia[year]=INDEX(_xlpm.r,1,2))*(hestia[country]=INDEX(_xlpm.r,1,3))*(hestia[production technology]=INDEX(_xlpm.r,1,4))*(1-(INDEX(_xlpm.r,1,6)&lt;&gt;"")*(INDEX(_xlpm.r,1,6)&lt;&gt;hestia[intermediate product]))*(1-(INDEX(_xlpm.r,1,7)&lt;&gt;"")*(INDEX(_xlpm.r,1,7)&lt;&gt;hestia[emission source])))))</f>
        <v>27.615130185464199</v>
      </c>
      <c r="T12" s="325" cm="1">
        <f t="array" ref="T12:T124">_xlfn.BYROW(_xlfn.ANCHORARRAY($C$12),_xlfn.LAMBDA(_xlpm.r,SUM(hestia[value]*(hestia[impact]=T$11)*(hestia[product]=INDEX(_xlpm.r,1,1))*(hestia[year]=INDEX(_xlpm.r,1,2))*(hestia[country]=INDEX(_xlpm.r,1,3))*(hestia[production technology]=INDEX(_xlpm.r,1,4))*(1-(INDEX(_xlpm.r,1,6)&lt;&gt;"")*(INDEX(_xlpm.r,1,6)&lt;&gt;hestia[intermediate product]))*(1-(INDEX(_xlpm.r,1,7)&lt;&gt;"")*(INDEX(_xlpm.r,1,7)&lt;&gt;hestia[emission source])))))</f>
        <v>1029.9951054647099</v>
      </c>
    </row>
    <row r="13" spans="1:20">
      <c r="C13" s="1" t="str">
        <v>20-50% Poultry Ready Meals</v>
      </c>
      <c r="D13" s="1" t="str">
        <v/>
      </c>
      <c r="E13" s="1" t="str">
        <v>Global</v>
      </c>
      <c r="F13" s="1" t="str">
        <v/>
      </c>
      <c r="G13" s="1" t="str">
        <v>1 kg</v>
      </c>
      <c r="H13" s="1" t="str">
        <v/>
      </c>
      <c r="I13" s="1" t="str">
        <v/>
      </c>
      <c r="J13" s="1">
        <v>0</v>
      </c>
      <c r="K13" s="1">
        <v>0</v>
      </c>
      <c r="L13" s="1">
        <v>0</v>
      </c>
      <c r="M13" s="1">
        <v>0</v>
      </c>
      <c r="N13" s="1">
        <v>0</v>
      </c>
      <c r="O13" s="1">
        <v>0</v>
      </c>
      <c r="P13" s="1">
        <v>3.87519559377056</v>
      </c>
      <c r="Q13" s="1">
        <v>1.6537859907608803E-2</v>
      </c>
      <c r="R13" s="1">
        <v>3.31465166885999E-2</v>
      </c>
      <c r="S13" s="1">
        <v>4.0586874339250798</v>
      </c>
      <c r="T13" s="1">
        <v>355.74397209921199</v>
      </c>
    </row>
    <row r="14" spans="1:20">
      <c r="C14" s="1" t="str">
        <v>30-50% Beef Ready Meals</v>
      </c>
      <c r="D14" s="1" t="str">
        <v/>
      </c>
      <c r="E14" s="1" t="str">
        <v>Global</v>
      </c>
      <c r="F14" s="1" t="str">
        <v/>
      </c>
      <c r="G14" s="1" t="str">
        <v>1 kg</v>
      </c>
      <c r="H14" s="1" t="str">
        <v/>
      </c>
      <c r="I14" s="1" t="str">
        <v/>
      </c>
      <c r="J14" s="1">
        <v>0</v>
      </c>
      <c r="K14" s="1">
        <v>0</v>
      </c>
      <c r="L14" s="1">
        <v>0</v>
      </c>
      <c r="M14" s="1">
        <v>0</v>
      </c>
      <c r="N14" s="1">
        <v>0</v>
      </c>
      <c r="O14" s="1">
        <v>0</v>
      </c>
      <c r="P14" s="1">
        <v>17.650987263301701</v>
      </c>
      <c r="Q14" s="1">
        <v>0.26798085817433703</v>
      </c>
      <c r="R14" s="1">
        <v>0.18048498103911301</v>
      </c>
      <c r="S14" s="1">
        <v>37.239590313704099</v>
      </c>
      <c r="T14" s="1">
        <v>1719.3243403065101</v>
      </c>
    </row>
    <row r="15" spans="1:20">
      <c r="C15" s="1" t="str">
        <v>50-80% Poultry Ready Meals</v>
      </c>
      <c r="D15" s="1" t="str">
        <v/>
      </c>
      <c r="E15" s="1" t="str">
        <v>Global</v>
      </c>
      <c r="F15" s="1" t="str">
        <v/>
      </c>
      <c r="G15" s="1" t="str">
        <v>1 kg</v>
      </c>
      <c r="H15" s="1" t="str">
        <v/>
      </c>
      <c r="I15" s="1" t="str">
        <v/>
      </c>
      <c r="J15" s="1">
        <v>0</v>
      </c>
      <c r="K15" s="1">
        <v>0</v>
      </c>
      <c r="L15" s="1">
        <v>0</v>
      </c>
      <c r="M15" s="1">
        <v>0</v>
      </c>
      <c r="N15" s="1">
        <v>0</v>
      </c>
      <c r="O15" s="1">
        <v>0</v>
      </c>
      <c r="P15" s="1">
        <v>7.4704217034707998</v>
      </c>
      <c r="Q15" s="1">
        <v>3.0349562438629799E-2</v>
      </c>
      <c r="R15" s="1">
        <v>6.5435357049787396E-2</v>
      </c>
      <c r="S15" s="1">
        <v>7.5443340345106398</v>
      </c>
      <c r="T15" s="1">
        <v>502.54371250290598</v>
      </c>
    </row>
    <row r="16" spans="1:20">
      <c r="C16" s="1" t="str">
        <v>5-15% Beef Ready Meals</v>
      </c>
      <c r="D16" s="1" t="str">
        <v/>
      </c>
      <c r="E16" s="1" t="str">
        <v>Global</v>
      </c>
      <c r="F16" s="1" t="str">
        <v/>
      </c>
      <c r="G16" s="1" t="str">
        <v>1 kg</v>
      </c>
      <c r="H16" s="1" t="str">
        <v/>
      </c>
      <c r="I16" s="1" t="str">
        <v/>
      </c>
      <c r="J16" s="1">
        <v>0</v>
      </c>
      <c r="K16" s="1">
        <v>0</v>
      </c>
      <c r="L16" s="1">
        <v>0</v>
      </c>
      <c r="M16" s="1">
        <v>0</v>
      </c>
      <c r="N16" s="1">
        <v>0</v>
      </c>
      <c r="O16" s="1">
        <v>0</v>
      </c>
      <c r="P16" s="1">
        <v>6.2732335110243103</v>
      </c>
      <c r="Q16" s="1">
        <v>8.9722336035094399E-2</v>
      </c>
      <c r="R16" s="1">
        <v>6.0982448632570699E-2</v>
      </c>
      <c r="S16" s="1">
        <v>13.0481315444237</v>
      </c>
      <c r="T16" s="1">
        <v>712.42372960715602</v>
      </c>
    </row>
    <row r="17" spans="3:20">
      <c r="C17" s="1" t="str">
        <v>5-20% Poultry Ready Meals</v>
      </c>
      <c r="D17" s="1" t="str">
        <v/>
      </c>
      <c r="E17" s="1" t="str">
        <v>Global</v>
      </c>
      <c r="F17" s="1" t="str">
        <v/>
      </c>
      <c r="G17" s="1" t="str">
        <v>1 kg</v>
      </c>
      <c r="H17" s="1" t="str">
        <v/>
      </c>
      <c r="I17" s="1" t="str">
        <v/>
      </c>
      <c r="J17" s="1">
        <v>0</v>
      </c>
      <c r="K17" s="1">
        <v>0</v>
      </c>
      <c r="L17" s="1">
        <v>0</v>
      </c>
      <c r="M17" s="1">
        <v>0</v>
      </c>
      <c r="N17" s="1">
        <v>0</v>
      </c>
      <c r="O17" s="1">
        <v>0</v>
      </c>
      <c r="P17" s="1">
        <v>2.35292011311458</v>
      </c>
      <c r="Q17" s="1">
        <v>1.1429578397145101E-2</v>
      </c>
      <c r="R17" s="1">
        <v>1.8913835142944299E-2</v>
      </c>
      <c r="S17" s="1">
        <v>2.6758527721355301</v>
      </c>
      <c r="T17" s="1">
        <v>386.92099994854101</v>
      </c>
    </row>
    <row r="18" spans="3:20">
      <c r="C18" s="1" t="str">
        <v>All Vegetarian Ready Meals</v>
      </c>
      <c r="D18" s="1" t="str">
        <v/>
      </c>
      <c r="E18" s="1" t="str">
        <v>Global</v>
      </c>
      <c r="F18" s="1" t="str">
        <v/>
      </c>
      <c r="G18" s="1" t="str">
        <v>1 kg</v>
      </c>
      <c r="H18" s="1" t="str">
        <v/>
      </c>
      <c r="I18" s="1" t="str">
        <v/>
      </c>
      <c r="J18" s="1">
        <v>0</v>
      </c>
      <c r="K18" s="1">
        <v>0</v>
      </c>
      <c r="L18" s="1">
        <v>0</v>
      </c>
      <c r="M18" s="1">
        <v>0</v>
      </c>
      <c r="N18" s="1">
        <v>0</v>
      </c>
      <c r="O18" s="1">
        <v>0</v>
      </c>
      <c r="P18" s="1">
        <v>1.1812857858674299</v>
      </c>
      <c r="Q18" s="1">
        <v>6.0435318942417401E-3</v>
      </c>
      <c r="R18" s="1">
        <v>8.5688787956489498E-3</v>
      </c>
      <c r="S18" s="1">
        <v>2.1435959678694898</v>
      </c>
      <c r="T18" s="1">
        <v>228.43455958260901</v>
      </c>
    </row>
    <row r="19" spans="3:20">
      <c r="C19" s="1" t="str">
        <v>Bagels</v>
      </c>
      <c r="D19" s="1" t="str">
        <v/>
      </c>
      <c r="E19" s="1" t="str">
        <v>Global</v>
      </c>
      <c r="F19" s="1" t="str">
        <v/>
      </c>
      <c r="G19" s="1" t="str">
        <v>1 kg</v>
      </c>
      <c r="H19" s="1" t="str">
        <v/>
      </c>
      <c r="I19" s="1" t="str">
        <v/>
      </c>
      <c r="J19" s="1">
        <v>0</v>
      </c>
      <c r="K19" s="1">
        <v>0</v>
      </c>
      <c r="L19" s="1">
        <v>0</v>
      </c>
      <c r="M19" s="1">
        <v>0</v>
      </c>
      <c r="N19" s="1">
        <v>0</v>
      </c>
      <c r="O19" s="1">
        <v>0</v>
      </c>
      <c r="P19" s="1">
        <v>0.81969576116438303</v>
      </c>
      <c r="Q19" s="1">
        <v>5.0881232816884303E-3</v>
      </c>
      <c r="R19" s="1">
        <v>7.1830566266429304E-3</v>
      </c>
      <c r="S19" s="1">
        <v>1.91298240730683</v>
      </c>
      <c r="T19" s="1">
        <v>250.06775823481601</v>
      </c>
    </row>
    <row r="20" spans="3:20">
      <c r="C20" s="1" t="str">
        <v>Banana, fruit</v>
      </c>
      <c r="D20" s="1" t="str">
        <v>2010-2024</v>
      </c>
      <c r="E20" s="1" t="str">
        <v>Brazil</v>
      </c>
      <c r="F20" s="1" t="str">
        <v/>
      </c>
      <c r="G20" s="1" t="str">
        <v>1 kg</v>
      </c>
      <c r="H20" s="1" t="str">
        <v/>
      </c>
      <c r="I20" s="1" t="str">
        <v/>
      </c>
      <c r="J20" s="1">
        <v>0.19786679441118982</v>
      </c>
      <c r="K20" s="1">
        <v>0</v>
      </c>
      <c r="L20" s="1">
        <v>5.5143261180295999E-3</v>
      </c>
      <c r="M20" s="1">
        <v>0.20338112052921942</v>
      </c>
      <c r="N20" s="1">
        <v>0.14777707932568915</v>
      </c>
      <c r="O20" s="1">
        <v>0.14777707932568915</v>
      </c>
      <c r="P20" s="1">
        <v>0.35115819985490865</v>
      </c>
      <c r="Q20" s="1">
        <v>2.2068700625419045E-3</v>
      </c>
      <c r="R20" s="1">
        <v>6.6897134463784471E-3</v>
      </c>
      <c r="S20" s="1">
        <v>0.68682464915727204</v>
      </c>
      <c r="T20" s="1">
        <v>1.8996064751180199</v>
      </c>
    </row>
    <row r="21" spans="3:20">
      <c r="C21" s="1" t="str">
        <v>Banana, fruit</v>
      </c>
      <c r="D21" s="1" t="str">
        <v>2010-2024</v>
      </c>
      <c r="E21" s="1" t="str">
        <v>China</v>
      </c>
      <c r="F21" s="1" t="str">
        <v/>
      </c>
      <c r="G21" s="1" t="str">
        <v>1 kg</v>
      </c>
      <c r="H21" s="1" t="str">
        <v/>
      </c>
      <c r="I21" s="1" t="str">
        <v/>
      </c>
      <c r="J21" s="1">
        <v>0.62081702850030152</v>
      </c>
      <c r="K21" s="1">
        <v>0</v>
      </c>
      <c r="L21" s="1">
        <v>-0.18449771586259101</v>
      </c>
      <c r="M21" s="1">
        <v>0.43631931263771051</v>
      </c>
      <c r="N21" s="1">
        <v>0.23887682078653552</v>
      </c>
      <c r="O21" s="1">
        <v>0.23887682078653552</v>
      </c>
      <c r="P21" s="1">
        <v>0.675196133424246</v>
      </c>
      <c r="Q21" s="1">
        <v>8.4896112803401775E-3</v>
      </c>
      <c r="R21" s="1">
        <v>3.7435094676046686E-2</v>
      </c>
      <c r="S21" s="1">
        <v>0.31351079556496497</v>
      </c>
      <c r="T21" s="1">
        <v>59.921052631578902</v>
      </c>
    </row>
    <row r="22" spans="3:20">
      <c r="C22" s="1" t="str">
        <v>Banana, fruit</v>
      </c>
      <c r="D22" s="1" t="str">
        <v>2010-2024</v>
      </c>
      <c r="E22" s="1" t="str">
        <v>Costa Rica</v>
      </c>
      <c r="F22" s="1" t="str">
        <v/>
      </c>
      <c r="G22" s="1" t="str">
        <v>1 kg</v>
      </c>
      <c r="H22" s="1" t="str">
        <v/>
      </c>
      <c r="I22" s="1" t="str">
        <v/>
      </c>
      <c r="J22" s="1">
        <v>0.10630949092968489</v>
      </c>
      <c r="K22" s="1">
        <v>0</v>
      </c>
      <c r="L22" s="1">
        <v>-3.1459162303313103E-2</v>
      </c>
      <c r="M22" s="1">
        <v>7.4850328626371782E-2</v>
      </c>
      <c r="N22" s="1">
        <v>0.266921009027557</v>
      </c>
      <c r="O22" s="1">
        <v>0.266921009027557</v>
      </c>
      <c r="P22" s="1">
        <v>0.34177133765392881</v>
      </c>
      <c r="Q22" s="1">
        <v>2.2509260438490939E-3</v>
      </c>
      <c r="R22" s="1">
        <v>7.3492947113316387E-3</v>
      </c>
      <c r="S22" s="1">
        <v>0.28778924354883001</v>
      </c>
      <c r="T22" s="1">
        <v>0</v>
      </c>
    </row>
    <row r="23" spans="3:20">
      <c r="C23" s="1" t="str">
        <v>Banana, fruit</v>
      </c>
      <c r="D23" s="1" t="str">
        <v>2010-2024</v>
      </c>
      <c r="E23" s="1" t="str">
        <v>Ecuador</v>
      </c>
      <c r="F23" s="1" t="str">
        <v/>
      </c>
      <c r="G23" s="1" t="str">
        <v>1 kg</v>
      </c>
      <c r="H23" s="1" t="str">
        <v/>
      </c>
      <c r="I23" s="1" t="str">
        <v/>
      </c>
      <c r="J23" s="1">
        <v>0.23005950231969372</v>
      </c>
      <c r="K23" s="1">
        <v>0</v>
      </c>
      <c r="L23" s="1">
        <v>-2.5758007919448E-2</v>
      </c>
      <c r="M23" s="1">
        <v>0.20430149440024573</v>
      </c>
      <c r="N23" s="1">
        <v>0.33461414988814608</v>
      </c>
      <c r="O23" s="1">
        <v>0.33461414988814608</v>
      </c>
      <c r="P23" s="1">
        <v>0.53891564428839178</v>
      </c>
      <c r="Q23" s="1">
        <v>9.1052592496061596E-3</v>
      </c>
      <c r="R23" s="1">
        <v>3.6529230846883948E-2</v>
      </c>
      <c r="S23" s="1">
        <v>0.39819322423023601</v>
      </c>
      <c r="T23" s="1">
        <v>229.97487113319801</v>
      </c>
    </row>
    <row r="24" spans="3:20">
      <c r="C24" s="1" t="str">
        <v>Banana, fruit</v>
      </c>
      <c r="D24" s="1" t="str">
        <v>2010-2024</v>
      </c>
      <c r="E24" s="1" t="str">
        <v>Thailand</v>
      </c>
      <c r="F24" s="1" t="str">
        <v/>
      </c>
      <c r="G24" s="1" t="str">
        <v>1 kg</v>
      </c>
      <c r="H24" s="1" t="str">
        <v/>
      </c>
      <c r="I24" s="1" t="str">
        <v/>
      </c>
      <c r="J24" s="1">
        <v>0.26628542153432183</v>
      </c>
      <c r="K24" s="1">
        <v>0</v>
      </c>
      <c r="L24" s="1">
        <v>0</v>
      </c>
      <c r="M24" s="1">
        <v>0.26628542153432183</v>
      </c>
      <c r="N24" s="1">
        <v>0.24257118305111086</v>
      </c>
      <c r="O24" s="1">
        <v>0.24257118305111086</v>
      </c>
      <c r="P24" s="1">
        <v>0.50885660458543269</v>
      </c>
      <c r="Q24" s="1">
        <v>2.0958984751485786E-3</v>
      </c>
      <c r="R24" s="1">
        <v>8.1761936352662025E-3</v>
      </c>
      <c r="S24" s="1">
        <v>1.3496668839952799</v>
      </c>
      <c r="T24" s="1">
        <v>0.486666722179388</v>
      </c>
    </row>
    <row r="25" spans="3:20">
      <c r="C25" s="1" t="str">
        <v>Beef &amp; Pork Pasta</v>
      </c>
      <c r="D25" s="1" t="str">
        <v/>
      </c>
      <c r="E25" s="1" t="str">
        <v>Global</v>
      </c>
      <c r="F25" s="1" t="str">
        <v/>
      </c>
      <c r="G25" s="1" t="str">
        <v>1 kg</v>
      </c>
      <c r="H25" s="1" t="str">
        <v/>
      </c>
      <c r="I25" s="1" t="str">
        <v/>
      </c>
      <c r="J25" s="1">
        <v>0</v>
      </c>
      <c r="K25" s="1">
        <v>0</v>
      </c>
      <c r="L25" s="1">
        <v>0</v>
      </c>
      <c r="M25" s="1">
        <v>0</v>
      </c>
      <c r="N25" s="1">
        <v>0</v>
      </c>
      <c r="O25" s="1">
        <v>0</v>
      </c>
      <c r="P25" s="1">
        <v>10.284416850883501</v>
      </c>
      <c r="Q25" s="1">
        <v>0.10588574555336</v>
      </c>
      <c r="R25" s="1">
        <v>8.5753985622725598E-2</v>
      </c>
      <c r="S25" s="1">
        <v>22.467042853892501</v>
      </c>
      <c r="T25" s="1">
        <v>864.22285351323103</v>
      </c>
    </row>
    <row r="26" spans="3:20">
      <c r="C26" s="1" t="str">
        <v>Beef &amp; Pork Pizza</v>
      </c>
      <c r="D26" s="1" t="str">
        <v/>
      </c>
      <c r="E26" s="1" t="str">
        <v>Global</v>
      </c>
      <c r="F26" s="1" t="str">
        <v/>
      </c>
      <c r="G26" s="1" t="str">
        <v>1 kg</v>
      </c>
      <c r="H26" s="1" t="str">
        <v/>
      </c>
      <c r="I26" s="1" t="str">
        <v/>
      </c>
      <c r="J26" s="1">
        <v>0</v>
      </c>
      <c r="K26" s="1">
        <v>0</v>
      </c>
      <c r="L26" s="1">
        <v>0</v>
      </c>
      <c r="M26" s="1">
        <v>0</v>
      </c>
      <c r="N26" s="1">
        <v>0</v>
      </c>
      <c r="O26" s="1">
        <v>0</v>
      </c>
      <c r="P26" s="1">
        <v>5.0714144413025997</v>
      </c>
      <c r="Q26" s="1">
        <v>5.2586753611750296E-2</v>
      </c>
      <c r="R26" s="1">
        <v>4.9118003629738997E-2</v>
      </c>
      <c r="S26" s="1">
        <v>9.0040948501878297</v>
      </c>
      <c r="T26" s="1">
        <v>592.82872034801005</v>
      </c>
    </row>
    <row r="27" spans="3:20">
      <c r="C27" s="1" t="str">
        <v>Beef Burgers</v>
      </c>
      <c r="D27" s="1" t="str">
        <v/>
      </c>
      <c r="E27" s="1" t="str">
        <v>Global</v>
      </c>
      <c r="F27" s="1" t="str">
        <v/>
      </c>
      <c r="G27" s="1" t="str">
        <v>1 kg</v>
      </c>
      <c r="H27" s="1" t="str">
        <v/>
      </c>
      <c r="I27" s="1" t="str">
        <v/>
      </c>
      <c r="J27" s="1">
        <v>0</v>
      </c>
      <c r="K27" s="1">
        <v>0</v>
      </c>
      <c r="L27" s="1">
        <v>0</v>
      </c>
      <c r="M27" s="1">
        <v>0</v>
      </c>
      <c r="N27" s="1">
        <v>0</v>
      </c>
      <c r="O27" s="1">
        <v>0</v>
      </c>
      <c r="P27" s="1">
        <v>17.190258773967798</v>
      </c>
      <c r="Q27" s="1">
        <v>0.26047089168715598</v>
      </c>
      <c r="R27" s="1">
        <v>0.177487475258747</v>
      </c>
      <c r="S27" s="1">
        <v>37.713578211864998</v>
      </c>
      <c r="T27" s="1">
        <v>1697.74341061871</v>
      </c>
    </row>
    <row r="28" spans="3:20">
      <c r="C28" s="1" t="str">
        <v>Beef Dishes</v>
      </c>
      <c r="D28" s="1" t="str">
        <v/>
      </c>
      <c r="E28" s="1" t="str">
        <v>Global</v>
      </c>
      <c r="F28" s="1" t="str">
        <v/>
      </c>
      <c r="G28" s="1" t="str">
        <v>1 kg</v>
      </c>
      <c r="H28" s="1" t="str">
        <v/>
      </c>
      <c r="I28" s="1" t="str">
        <v/>
      </c>
      <c r="J28" s="1">
        <v>0</v>
      </c>
      <c r="K28" s="1">
        <v>0</v>
      </c>
      <c r="L28" s="1">
        <v>0</v>
      </c>
      <c r="M28" s="1">
        <v>0</v>
      </c>
      <c r="N28" s="1">
        <v>0</v>
      </c>
      <c r="O28" s="1">
        <v>0</v>
      </c>
      <c r="P28" s="1">
        <v>11.707660448600899</v>
      </c>
      <c r="Q28" s="1">
        <v>0.15769955893287499</v>
      </c>
      <c r="R28" s="1">
        <v>0.108578599738152</v>
      </c>
      <c r="S28" s="1">
        <v>25.828576878349399</v>
      </c>
      <c r="T28" s="1">
        <v>1103.3975727214599</v>
      </c>
    </row>
    <row r="29" spans="3:20">
      <c r="C29" s="1" t="str">
        <v>Beef Pasta</v>
      </c>
      <c r="D29" s="1" t="str">
        <v/>
      </c>
      <c r="E29" s="1" t="str">
        <v>Global</v>
      </c>
      <c r="F29" s="1" t="str">
        <v/>
      </c>
      <c r="G29" s="1" t="str">
        <v>1 kg</v>
      </c>
      <c r="H29" s="1" t="str">
        <v/>
      </c>
      <c r="I29" s="1" t="str">
        <v/>
      </c>
      <c r="J29" s="1">
        <v>0</v>
      </c>
      <c r="K29" s="1">
        <v>0</v>
      </c>
      <c r="L29" s="1">
        <v>0</v>
      </c>
      <c r="M29" s="1">
        <v>0</v>
      </c>
      <c r="N29" s="1">
        <v>0</v>
      </c>
      <c r="O29" s="1">
        <v>0</v>
      </c>
      <c r="P29" s="1">
        <v>10.699900276690601</v>
      </c>
      <c r="Q29" s="1">
        <v>0.12165683409426301</v>
      </c>
      <c r="R29" s="1">
        <v>9.236621817001181E-2</v>
      </c>
      <c r="S29" s="1">
        <v>22.315488574226599</v>
      </c>
      <c r="T29" s="1">
        <v>922.11627034706498</v>
      </c>
    </row>
    <row r="30" spans="3:20">
      <c r="C30" s="1" t="str">
        <v>Beef Pizza</v>
      </c>
      <c r="D30" s="1" t="str">
        <v/>
      </c>
      <c r="E30" s="1" t="str">
        <v>Global</v>
      </c>
      <c r="F30" s="1" t="str">
        <v/>
      </c>
      <c r="G30" s="1" t="str">
        <v>1 kg</v>
      </c>
      <c r="H30" s="1" t="str">
        <v/>
      </c>
      <c r="I30" s="1" t="str">
        <v/>
      </c>
      <c r="J30" s="1">
        <v>0</v>
      </c>
      <c r="K30" s="1">
        <v>0</v>
      </c>
      <c r="L30" s="1">
        <v>0</v>
      </c>
      <c r="M30" s="1">
        <v>0</v>
      </c>
      <c r="N30" s="1">
        <v>0</v>
      </c>
      <c r="O30" s="1">
        <v>0</v>
      </c>
      <c r="P30" s="1">
        <v>4.4115013576766904</v>
      </c>
      <c r="Q30" s="1">
        <v>3.8470209191525793E-2</v>
      </c>
      <c r="R30" s="1">
        <v>3.4690446670569301E-2</v>
      </c>
      <c r="S30" s="1">
        <v>8.6083607439699694</v>
      </c>
      <c r="T30" s="1">
        <v>454.92634810561799</v>
      </c>
    </row>
    <row r="31" spans="3:20">
      <c r="C31" s="1" t="str">
        <v>Beef Sandwiches</v>
      </c>
      <c r="D31" s="1" t="str">
        <v/>
      </c>
      <c r="E31" s="1" t="str">
        <v>Global</v>
      </c>
      <c r="F31" s="1" t="str">
        <v/>
      </c>
      <c r="G31" s="1" t="str">
        <v>1 kg</v>
      </c>
      <c r="H31" s="1" t="str">
        <v/>
      </c>
      <c r="I31" s="1" t="str">
        <v/>
      </c>
      <c r="J31" s="1">
        <v>0</v>
      </c>
      <c r="K31" s="1">
        <v>0</v>
      </c>
      <c r="L31" s="1">
        <v>0</v>
      </c>
      <c r="M31" s="1">
        <v>0</v>
      </c>
      <c r="N31" s="1">
        <v>0</v>
      </c>
      <c r="O31" s="1">
        <v>0</v>
      </c>
      <c r="P31" s="1">
        <v>10.4287982519336</v>
      </c>
      <c r="Q31" s="1">
        <v>0.14146827355334599</v>
      </c>
      <c r="R31" s="1">
        <v>0.101645665672337</v>
      </c>
      <c r="S31" s="1">
        <v>20.896727655411102</v>
      </c>
      <c r="T31" s="1">
        <v>1071.1392414167699</v>
      </c>
    </row>
    <row r="32" spans="3:20">
      <c r="C32" s="1" t="str">
        <v>Biscuits</v>
      </c>
      <c r="D32" s="1" t="str">
        <v/>
      </c>
      <c r="E32" s="1" t="str">
        <v>Global</v>
      </c>
      <c r="F32" s="1" t="str">
        <v/>
      </c>
      <c r="G32" s="1" t="str">
        <v>1 kg</v>
      </c>
      <c r="H32" s="1" t="str">
        <v/>
      </c>
      <c r="I32" s="1" t="str">
        <v/>
      </c>
      <c r="J32" s="1">
        <v>0</v>
      </c>
      <c r="K32" s="1">
        <v>0</v>
      </c>
      <c r="L32" s="1">
        <v>0</v>
      </c>
      <c r="M32" s="1">
        <v>0</v>
      </c>
      <c r="N32" s="1">
        <v>0</v>
      </c>
      <c r="O32" s="1">
        <v>0</v>
      </c>
      <c r="P32" s="1">
        <v>3.2071113487232799</v>
      </c>
      <c r="Q32" s="1">
        <v>1.4634892400561201E-2</v>
      </c>
      <c r="R32" s="1">
        <v>1.5419057665935701E-2</v>
      </c>
      <c r="S32" s="1">
        <v>5.6078651747174399</v>
      </c>
      <c r="T32" s="1">
        <v>656.30312350661598</v>
      </c>
    </row>
    <row r="33" spans="3:20">
      <c r="C33" s="1" t="str">
        <v>Biscuits w/ Cheese</v>
      </c>
      <c r="D33" s="1" t="str">
        <v/>
      </c>
      <c r="E33" s="1" t="str">
        <v>Global</v>
      </c>
      <c r="F33" s="1" t="str">
        <v/>
      </c>
      <c r="G33" s="1" t="str">
        <v>1 kg</v>
      </c>
      <c r="H33" s="1" t="str">
        <v/>
      </c>
      <c r="I33" s="1" t="str">
        <v/>
      </c>
      <c r="J33" s="1">
        <v>0</v>
      </c>
      <c r="K33" s="1">
        <v>0</v>
      </c>
      <c r="L33" s="1">
        <v>0</v>
      </c>
      <c r="M33" s="1">
        <v>0</v>
      </c>
      <c r="N33" s="1">
        <v>0</v>
      </c>
      <c r="O33" s="1">
        <v>0</v>
      </c>
      <c r="P33" s="1">
        <v>2.6615174402795398</v>
      </c>
      <c r="Q33" s="1">
        <v>1.3915040270771801E-2</v>
      </c>
      <c r="R33" s="1">
        <v>1.6725730763674201E-2</v>
      </c>
      <c r="S33" s="1">
        <v>4.6764179669895096</v>
      </c>
      <c r="T33" s="1">
        <v>394.498000685318</v>
      </c>
    </row>
    <row r="34" spans="3:20">
      <c r="C34" s="1" t="str">
        <v>Bran Cereals</v>
      </c>
      <c r="D34" s="1" t="str">
        <v/>
      </c>
      <c r="E34" s="1" t="str">
        <v>Global</v>
      </c>
      <c r="F34" s="1" t="str">
        <v/>
      </c>
      <c r="G34" s="1" t="str">
        <v>1 kg</v>
      </c>
      <c r="H34" s="1" t="str">
        <v/>
      </c>
      <c r="I34" s="1" t="str">
        <v/>
      </c>
      <c r="J34" s="1">
        <v>0</v>
      </c>
      <c r="K34" s="1">
        <v>0</v>
      </c>
      <c r="L34" s="1">
        <v>0</v>
      </c>
      <c r="M34" s="1">
        <v>0</v>
      </c>
      <c r="N34" s="1">
        <v>0</v>
      </c>
      <c r="O34" s="1">
        <v>0</v>
      </c>
      <c r="P34" s="1">
        <v>1.47097890436153</v>
      </c>
      <c r="Q34" s="1">
        <v>9.3293996691339899E-3</v>
      </c>
      <c r="R34" s="1">
        <v>1.18175636798061E-2</v>
      </c>
      <c r="S34" s="1">
        <v>3.5617239804506502</v>
      </c>
      <c r="T34" s="1">
        <v>486.90124451339602</v>
      </c>
    </row>
    <row r="35" spans="3:20">
      <c r="C35" s="1" t="str">
        <v>Bread</v>
      </c>
      <c r="D35" s="1" t="str">
        <v/>
      </c>
      <c r="E35" s="1" t="str">
        <v>Global</v>
      </c>
      <c r="F35" s="1" t="str">
        <v/>
      </c>
      <c r="G35" s="1" t="str">
        <v>1 kg</v>
      </c>
      <c r="H35" s="1" t="str">
        <v/>
      </c>
      <c r="I35" s="1" t="str">
        <v/>
      </c>
      <c r="J35" s="1">
        <v>0</v>
      </c>
      <c r="K35" s="1">
        <v>0</v>
      </c>
      <c r="L35" s="1">
        <v>0</v>
      </c>
      <c r="M35" s="1">
        <v>0</v>
      </c>
      <c r="N35" s="1">
        <v>0</v>
      </c>
      <c r="O35" s="1">
        <v>0</v>
      </c>
      <c r="P35" s="1">
        <v>0.77541073821496898</v>
      </c>
      <c r="Q35" s="1">
        <v>4.7751171240424193E-3</v>
      </c>
      <c r="R35" s="1">
        <v>6.9190276504318502E-3</v>
      </c>
      <c r="S35" s="1">
        <v>2.0966226070320202</v>
      </c>
      <c r="T35" s="1">
        <v>211.65744247684501</v>
      </c>
    </row>
    <row r="36" spans="3:20">
      <c r="C36" s="1" t="str">
        <v>Breakfast Cereals</v>
      </c>
      <c r="D36" s="1" t="str">
        <v/>
      </c>
      <c r="E36" s="1" t="str">
        <v>Global</v>
      </c>
      <c r="F36" s="1" t="str">
        <v/>
      </c>
      <c r="G36" s="1" t="str">
        <v>1 kg</v>
      </c>
      <c r="H36" s="1" t="str">
        <v/>
      </c>
      <c r="I36" s="1" t="str">
        <v/>
      </c>
      <c r="J36" s="1">
        <v>0</v>
      </c>
      <c r="K36" s="1">
        <v>0</v>
      </c>
      <c r="L36" s="1">
        <v>0</v>
      </c>
      <c r="M36" s="1">
        <v>0</v>
      </c>
      <c r="N36" s="1">
        <v>0</v>
      </c>
      <c r="O36" s="1">
        <v>0</v>
      </c>
      <c r="P36" s="1">
        <v>1.7822495096922499</v>
      </c>
      <c r="Q36" s="1">
        <v>1.1366303702059901E-2</v>
      </c>
      <c r="R36" s="1">
        <v>1.20556334939878E-2</v>
      </c>
      <c r="S36" s="1">
        <v>4.5986417872990399</v>
      </c>
      <c r="T36" s="1">
        <v>487.334485101469</v>
      </c>
    </row>
    <row r="37" spans="3:20">
      <c r="C37" s="1" t="str">
        <v>Brioche</v>
      </c>
      <c r="D37" s="1" t="str">
        <v/>
      </c>
      <c r="E37" s="1" t="str">
        <v>Global</v>
      </c>
      <c r="F37" s="1" t="str">
        <v/>
      </c>
      <c r="G37" s="1" t="str">
        <v>1 kg</v>
      </c>
      <c r="H37" s="1" t="str">
        <v/>
      </c>
      <c r="I37" s="1" t="str">
        <v/>
      </c>
      <c r="J37" s="1">
        <v>0</v>
      </c>
      <c r="K37" s="1">
        <v>0</v>
      </c>
      <c r="L37" s="1">
        <v>0</v>
      </c>
      <c r="M37" s="1">
        <v>0</v>
      </c>
      <c r="N37" s="1">
        <v>0</v>
      </c>
      <c r="O37" s="1">
        <v>0</v>
      </c>
      <c r="P37" s="1">
        <v>1.3290201855569801</v>
      </c>
      <c r="Q37" s="1">
        <v>7.4436022242738206E-3</v>
      </c>
      <c r="R37" s="1">
        <v>1.35731453703631E-2</v>
      </c>
      <c r="S37" s="1">
        <v>2.52855115473686</v>
      </c>
      <c r="T37" s="1">
        <v>368.33450032002003</v>
      </c>
    </row>
    <row r="38" spans="3:20">
      <c r="C38" s="1" t="str">
        <v>Buns</v>
      </c>
      <c r="D38" s="1" t="str">
        <v/>
      </c>
      <c r="E38" s="1" t="str">
        <v>Global</v>
      </c>
      <c r="F38" s="1" t="str">
        <v/>
      </c>
      <c r="G38" s="1" t="str">
        <v>1 kg</v>
      </c>
      <c r="H38" s="1" t="str">
        <v/>
      </c>
      <c r="I38" s="1" t="str">
        <v/>
      </c>
      <c r="J38" s="1">
        <v>0</v>
      </c>
      <c r="K38" s="1">
        <v>0</v>
      </c>
      <c r="L38" s="1">
        <v>0</v>
      </c>
      <c r="M38" s="1">
        <v>0</v>
      </c>
      <c r="N38" s="1">
        <v>0</v>
      </c>
      <c r="O38" s="1">
        <v>0</v>
      </c>
      <c r="P38" s="1">
        <v>1.30810212004697</v>
      </c>
      <c r="Q38" s="1">
        <v>6.2636382593572494E-3</v>
      </c>
      <c r="R38" s="1">
        <v>8.9597997494312107E-3</v>
      </c>
      <c r="S38" s="1">
        <v>2.4009832313141999</v>
      </c>
      <c r="T38" s="1">
        <v>258.11101694294598</v>
      </c>
    </row>
    <row r="39" spans="3:20">
      <c r="C39" s="1" t="str">
        <v>Cakes (No Chocolate)</v>
      </c>
      <c r="D39" s="1" t="str">
        <v/>
      </c>
      <c r="E39" s="1" t="str">
        <v>Global</v>
      </c>
      <c r="F39" s="1" t="str">
        <v/>
      </c>
      <c r="G39" s="1" t="str">
        <v>1 kg</v>
      </c>
      <c r="H39" s="1" t="str">
        <v/>
      </c>
      <c r="I39" s="1" t="str">
        <v/>
      </c>
      <c r="J39" s="1">
        <v>0</v>
      </c>
      <c r="K39" s="1">
        <v>0</v>
      </c>
      <c r="L39" s="1">
        <v>0</v>
      </c>
      <c r="M39" s="1">
        <v>0</v>
      </c>
      <c r="N39" s="1">
        <v>0</v>
      </c>
      <c r="O39" s="1">
        <v>0</v>
      </c>
      <c r="P39" s="1">
        <v>1.9233763712475</v>
      </c>
      <c r="Q39" s="1">
        <v>1.1263484163610902E-2</v>
      </c>
      <c r="R39" s="1">
        <v>1.49849274182851E-2</v>
      </c>
      <c r="S39" s="1">
        <v>3.1368349397481601</v>
      </c>
      <c r="T39" s="1">
        <v>556.466430279782</v>
      </c>
    </row>
    <row r="40" spans="3:20">
      <c r="C40" s="1" t="str">
        <v>Cakes, tarts, and pastries</v>
      </c>
      <c r="D40" s="1" t="str">
        <v/>
      </c>
      <c r="E40" s="1" t="str">
        <v>Global</v>
      </c>
      <c r="F40" s="1" t="str">
        <v/>
      </c>
      <c r="G40" s="1" t="str">
        <v>1 kg</v>
      </c>
      <c r="H40" s="1" t="str">
        <v/>
      </c>
      <c r="I40" s="1" t="str">
        <v/>
      </c>
      <c r="J40" s="1">
        <v>0</v>
      </c>
      <c r="K40" s="1">
        <v>0</v>
      </c>
      <c r="L40" s="1">
        <v>0</v>
      </c>
      <c r="M40" s="1">
        <v>0</v>
      </c>
      <c r="N40" s="1">
        <v>0</v>
      </c>
      <c r="O40" s="1">
        <v>0</v>
      </c>
      <c r="P40" s="1">
        <v>2.1533224443087802</v>
      </c>
      <c r="Q40" s="1">
        <v>9.4566755905058399E-3</v>
      </c>
      <c r="R40" s="1">
        <v>1.3127742834060699E-2</v>
      </c>
      <c r="S40" s="1">
        <v>3.4351454164326798</v>
      </c>
      <c r="T40" s="1">
        <v>426.07586706028701</v>
      </c>
    </row>
    <row r="41" spans="3:20">
      <c r="C41" s="1" t="str">
        <v>Cheese Breads</v>
      </c>
      <c r="D41" s="1" t="str">
        <v/>
      </c>
      <c r="E41" s="1" t="str">
        <v>Global</v>
      </c>
      <c r="F41" s="1" t="str">
        <v/>
      </c>
      <c r="G41" s="1" t="str">
        <v>1 kg</v>
      </c>
      <c r="H41" s="1" t="str">
        <v/>
      </c>
      <c r="I41" s="1" t="str">
        <v/>
      </c>
      <c r="J41" s="1">
        <v>0</v>
      </c>
      <c r="K41" s="1">
        <v>0</v>
      </c>
      <c r="L41" s="1">
        <v>0</v>
      </c>
      <c r="M41" s="1">
        <v>0</v>
      </c>
      <c r="N41" s="1">
        <v>0</v>
      </c>
      <c r="O41" s="1">
        <v>0</v>
      </c>
      <c r="P41" s="1">
        <v>2.4784107179878698</v>
      </c>
      <c r="Q41" s="1">
        <v>9.893355904941099E-3</v>
      </c>
      <c r="R41" s="1">
        <v>1.57473915929809E-2</v>
      </c>
      <c r="S41" s="1">
        <v>3.5233775034475001</v>
      </c>
      <c r="T41" s="1">
        <v>289.88030801517601</v>
      </c>
    </row>
    <row r="42" spans="3:20">
      <c r="C42" s="1" t="str">
        <v>Chicken and Turkey Dishes</v>
      </c>
      <c r="D42" s="1" t="str">
        <v/>
      </c>
      <c r="E42" s="1" t="str">
        <v>Global</v>
      </c>
      <c r="F42" s="1" t="str">
        <v/>
      </c>
      <c r="G42" s="1" t="str">
        <v>1 kg</v>
      </c>
      <c r="H42" s="1" t="str">
        <v/>
      </c>
      <c r="I42" s="1" t="str">
        <v/>
      </c>
      <c r="J42" s="1">
        <v>0</v>
      </c>
      <c r="K42" s="1">
        <v>0</v>
      </c>
      <c r="L42" s="1">
        <v>0</v>
      </c>
      <c r="M42" s="1">
        <v>0</v>
      </c>
      <c r="N42" s="1">
        <v>0</v>
      </c>
      <c r="O42" s="1">
        <v>0</v>
      </c>
      <c r="P42" s="1">
        <v>4.5250044047856601</v>
      </c>
      <c r="Q42" s="1">
        <v>1.9234830426527901E-2</v>
      </c>
      <c r="R42" s="1">
        <v>3.9600484627175803E-2</v>
      </c>
      <c r="S42" s="1">
        <v>4.8226165788910196</v>
      </c>
      <c r="T42" s="1">
        <v>384.36626031945599</v>
      </c>
    </row>
    <row r="43" spans="3:20">
      <c r="C43" s="1" t="str">
        <v>Chocolate</v>
      </c>
      <c r="D43" s="1" t="str">
        <v/>
      </c>
      <c r="E43" s="1" t="str">
        <v>Global</v>
      </c>
      <c r="F43" s="1" t="str">
        <v/>
      </c>
      <c r="G43" s="1" t="str">
        <v>1 kg</v>
      </c>
      <c r="H43" s="1" t="str">
        <v/>
      </c>
      <c r="I43" s="1" t="str">
        <v/>
      </c>
      <c r="J43" s="1">
        <v>0</v>
      </c>
      <c r="K43" s="1">
        <v>0</v>
      </c>
      <c r="L43" s="1">
        <v>0</v>
      </c>
      <c r="M43" s="1">
        <v>0</v>
      </c>
      <c r="N43" s="1">
        <v>0</v>
      </c>
      <c r="O43" s="1">
        <v>0</v>
      </c>
      <c r="P43" s="1">
        <v>8.9289905478022096</v>
      </c>
      <c r="Q43" s="1">
        <v>2.5193038676153599E-2</v>
      </c>
      <c r="R43" s="1">
        <v>2.6240665899338999E-2</v>
      </c>
      <c r="S43" s="1">
        <v>16.233185630509599</v>
      </c>
      <c r="T43" s="1">
        <v>743.83372352950596</v>
      </c>
    </row>
    <row r="44" spans="3:20">
      <c r="C44" s="1" t="str">
        <v>Chocolate Biscuits</v>
      </c>
      <c r="D44" s="1" t="str">
        <v/>
      </c>
      <c r="E44" s="1" t="str">
        <v>Global</v>
      </c>
      <c r="F44" s="1" t="str">
        <v/>
      </c>
      <c r="G44" s="1" t="str">
        <v>1 kg</v>
      </c>
      <c r="H44" s="1" t="str">
        <v/>
      </c>
      <c r="I44" s="1" t="str">
        <v/>
      </c>
      <c r="J44" s="1">
        <v>0</v>
      </c>
      <c r="K44" s="1">
        <v>0</v>
      </c>
      <c r="L44" s="1">
        <v>0</v>
      </c>
      <c r="M44" s="1">
        <v>0</v>
      </c>
      <c r="N44" s="1">
        <v>0</v>
      </c>
      <c r="O44" s="1">
        <v>0</v>
      </c>
      <c r="P44" s="1">
        <v>5.2433966809046701</v>
      </c>
      <c r="Q44" s="1">
        <v>1.8000214836555901E-2</v>
      </c>
      <c r="R44" s="1">
        <v>1.8616099313413698E-2</v>
      </c>
      <c r="S44" s="1">
        <v>8.4363513616704502</v>
      </c>
      <c r="T44" s="1">
        <v>683.18503724531297</v>
      </c>
    </row>
    <row r="45" spans="3:20">
      <c r="C45" s="1" t="str">
        <v>Chocolate Cakes</v>
      </c>
      <c r="D45" s="1" t="str">
        <v/>
      </c>
      <c r="E45" s="1" t="str">
        <v>Global</v>
      </c>
      <c r="F45" s="1" t="str">
        <v/>
      </c>
      <c r="G45" s="1" t="str">
        <v>1 kg</v>
      </c>
      <c r="H45" s="1" t="str">
        <v/>
      </c>
      <c r="I45" s="1" t="str">
        <v/>
      </c>
      <c r="J45" s="1">
        <v>0</v>
      </c>
      <c r="K45" s="1">
        <v>0</v>
      </c>
      <c r="L45" s="1">
        <v>0</v>
      </c>
      <c r="M45" s="1">
        <v>0</v>
      </c>
      <c r="N45" s="1">
        <v>0</v>
      </c>
      <c r="O45" s="1">
        <v>0</v>
      </c>
      <c r="P45" s="1">
        <v>5.0818812824018096</v>
      </c>
      <c r="Q45" s="1">
        <v>1.51224931159127E-2</v>
      </c>
      <c r="R45" s="1">
        <v>1.8838414093592E-2</v>
      </c>
      <c r="S45" s="1">
        <v>7.6684253530656896</v>
      </c>
      <c r="T45" s="1">
        <v>514.23936399183299</v>
      </c>
    </row>
    <row r="46" spans="3:20">
      <c r="C46" s="1" t="str">
        <v>Chocolate Cereals</v>
      </c>
      <c r="D46" s="1" t="str">
        <v/>
      </c>
      <c r="E46" s="1" t="str">
        <v>Global</v>
      </c>
      <c r="F46" s="1" t="str">
        <v/>
      </c>
      <c r="G46" s="1" t="str">
        <v>1 kg</v>
      </c>
      <c r="H46" s="1" t="str">
        <v/>
      </c>
      <c r="I46" s="1" t="str">
        <v/>
      </c>
      <c r="J46" s="1">
        <v>0</v>
      </c>
      <c r="K46" s="1">
        <v>0</v>
      </c>
      <c r="L46" s="1">
        <v>0</v>
      </c>
      <c r="M46" s="1">
        <v>0</v>
      </c>
      <c r="N46" s="1">
        <v>0</v>
      </c>
      <c r="O46" s="1">
        <v>0</v>
      </c>
      <c r="P46" s="1">
        <v>3.4652719415526598</v>
      </c>
      <c r="Q46" s="1">
        <v>1.6620519814702198E-2</v>
      </c>
      <c r="R46" s="1">
        <v>1.5928534831991602E-2</v>
      </c>
      <c r="S46" s="1">
        <v>6.4096919663644902</v>
      </c>
      <c r="T46" s="1">
        <v>697.11955784058898</v>
      </c>
    </row>
    <row r="47" spans="3:20">
      <c r="C47" s="1" t="str">
        <v>Coated Poultry</v>
      </c>
      <c r="D47" s="1" t="str">
        <v/>
      </c>
      <c r="E47" s="1" t="str">
        <v>Global</v>
      </c>
      <c r="F47" s="1" t="str">
        <v/>
      </c>
      <c r="G47" s="1" t="str">
        <v>1 kg</v>
      </c>
      <c r="H47" s="1" t="str">
        <v/>
      </c>
      <c r="I47" s="1" t="str">
        <v/>
      </c>
      <c r="J47" s="1">
        <v>0</v>
      </c>
      <c r="K47" s="1">
        <v>0</v>
      </c>
      <c r="L47" s="1">
        <v>0</v>
      </c>
      <c r="M47" s="1">
        <v>0</v>
      </c>
      <c r="N47" s="1">
        <v>0</v>
      </c>
      <c r="O47" s="1">
        <v>0</v>
      </c>
      <c r="P47" s="1">
        <v>6.0408569946560799</v>
      </c>
      <c r="Q47" s="1">
        <v>2.4857226609140099E-2</v>
      </c>
      <c r="R47" s="1">
        <v>5.4055684051953698E-2</v>
      </c>
      <c r="S47" s="1">
        <v>6.3648218882535001</v>
      </c>
      <c r="T47" s="1">
        <v>400.59655136770698</v>
      </c>
    </row>
    <row r="48" spans="3:20">
      <c r="C48" s="1" t="str">
        <v>Cocoa, fruit</v>
      </c>
      <c r="D48" s="1" t="str">
        <v>2010-2024</v>
      </c>
      <c r="E48" s="1" t="str">
        <v>Brazil</v>
      </c>
      <c r="F48" s="1" t="str">
        <v/>
      </c>
      <c r="G48" s="1" t="str">
        <v>1 kg</v>
      </c>
      <c r="H48" s="1" t="str">
        <v/>
      </c>
      <c r="I48" s="1" t="str">
        <v/>
      </c>
      <c r="J48" s="1">
        <v>1.2293538225731058</v>
      </c>
      <c r="K48" s="1">
        <v>0</v>
      </c>
      <c r="L48" s="1">
        <v>0</v>
      </c>
      <c r="M48" s="1">
        <v>1.2293538225731058</v>
      </c>
      <c r="N48" s="1">
        <v>6.6849030501101936E-4</v>
      </c>
      <c r="O48" s="1">
        <v>6.6849030501101936E-4</v>
      </c>
      <c r="P48" s="1">
        <v>1.2300223128781167</v>
      </c>
      <c r="Q48" s="1">
        <v>2.0959182688026941E-2</v>
      </c>
      <c r="R48" s="1">
        <v>5.332234218208648E-2</v>
      </c>
      <c r="S48" s="1">
        <v>0.90245618139546102</v>
      </c>
      <c r="T48" s="1">
        <v>0</v>
      </c>
    </row>
    <row r="49" spans="3:20">
      <c r="C49" s="1" t="str">
        <v>Cocoa, fruit</v>
      </c>
      <c r="D49" s="1" t="str">
        <v>2010-2024</v>
      </c>
      <c r="E49" s="1" t="str">
        <v>Ghana</v>
      </c>
      <c r="F49" s="1" t="str">
        <v/>
      </c>
      <c r="G49" s="1" t="str">
        <v>1 kg</v>
      </c>
      <c r="H49" s="1" t="str">
        <v/>
      </c>
      <c r="I49" s="1" t="str">
        <v/>
      </c>
      <c r="J49" s="1">
        <v>6.0105675950788827E-2</v>
      </c>
      <c r="K49" s="1">
        <v>0</v>
      </c>
      <c r="L49" s="1">
        <v>-0.97344596958970098</v>
      </c>
      <c r="M49" s="1">
        <v>-0.91334029363891212</v>
      </c>
      <c r="N49" s="1">
        <v>1.1883630788526526E-2</v>
      </c>
      <c r="O49" s="1">
        <v>1.1883630788526526E-2</v>
      </c>
      <c r="P49" s="1">
        <v>-0.90145666285038561</v>
      </c>
      <c r="Q49" s="1">
        <v>2.4405652670916557E-3</v>
      </c>
      <c r="R49" s="1">
        <v>6.5658231747924593E-3</v>
      </c>
      <c r="S49" s="1">
        <v>17.995044420052199</v>
      </c>
      <c r="T49" s="1">
        <v>0</v>
      </c>
    </row>
    <row r="50" spans="3:20">
      <c r="C50" s="1" t="str">
        <v>Cocoa, fruit</v>
      </c>
      <c r="D50" s="1" t="str">
        <v>2010-2024</v>
      </c>
      <c r="E50" s="1" t="str">
        <v>Indonesia</v>
      </c>
      <c r="F50" s="1" t="str">
        <v/>
      </c>
      <c r="G50" s="1" t="str">
        <v>1 kg</v>
      </c>
      <c r="H50" s="1" t="str">
        <v/>
      </c>
      <c r="I50" s="1" t="str">
        <v/>
      </c>
      <c r="J50" s="1">
        <v>6.6877928054295349E-2</v>
      </c>
      <c r="K50" s="1">
        <v>0</v>
      </c>
      <c r="L50" s="1">
        <v>2.0744498401762401</v>
      </c>
      <c r="M50" s="1">
        <v>2.1413277682305356</v>
      </c>
      <c r="N50" s="1">
        <v>6.1247072392501184E-2</v>
      </c>
      <c r="O50" s="1">
        <v>6.1247072392501184E-2</v>
      </c>
      <c r="P50" s="1">
        <v>2.2025748406230368</v>
      </c>
      <c r="Q50" s="1">
        <v>9.9427356622439501E-4</v>
      </c>
      <c r="R50" s="1">
        <v>4.7458119344637537E-3</v>
      </c>
      <c r="S50" s="1">
        <v>1.25956518000224</v>
      </c>
      <c r="T50" s="1">
        <v>0.44212725333937097</v>
      </c>
    </row>
    <row r="51" spans="3:20">
      <c r="C51" s="1" t="str">
        <v>Cocoa, seed (whole)</v>
      </c>
      <c r="D51" s="1" t="str">
        <v>2010-2024</v>
      </c>
      <c r="E51" s="1" t="str">
        <v>Colombia</v>
      </c>
      <c r="F51" s="1" t="str">
        <v/>
      </c>
      <c r="G51" s="1" t="str">
        <v>1 kg</v>
      </c>
      <c r="H51" s="1" t="str">
        <v/>
      </c>
      <c r="I51" s="1" t="str">
        <v/>
      </c>
      <c r="J51" s="1">
        <v>0.53804226172298786</v>
      </c>
      <c r="K51" s="1">
        <v>0</v>
      </c>
      <c r="L51" s="1">
        <v>0</v>
      </c>
      <c r="M51" s="1">
        <v>0.53804226172298786</v>
      </c>
      <c r="N51" s="1">
        <v>0.41262309825060411</v>
      </c>
      <c r="O51" s="1">
        <v>0.41262309825060411</v>
      </c>
      <c r="P51" s="1">
        <v>0.95066535997359203</v>
      </c>
      <c r="Q51" s="1">
        <v>7.5546079766464918E-4</v>
      </c>
      <c r="R51" s="1">
        <v>2.3636259124905161E-3</v>
      </c>
      <c r="S51" s="1">
        <v>29.388488748519901</v>
      </c>
      <c r="T51" s="1">
        <v>0</v>
      </c>
    </row>
    <row r="52" spans="3:20">
      <c r="C52" s="1" t="str">
        <v>Coconut, fruit (in husk)</v>
      </c>
      <c r="D52" s="1" t="str">
        <v>2010-2024</v>
      </c>
      <c r="E52" s="1" t="str">
        <v>India</v>
      </c>
      <c r="F52" s="1" t="str">
        <v/>
      </c>
      <c r="G52" s="1" t="str">
        <v>1 kg</v>
      </c>
      <c r="H52" s="1" t="str">
        <v/>
      </c>
      <c r="I52" s="1" t="str">
        <v/>
      </c>
      <c r="J52" s="1">
        <v>0.26412834719000594</v>
      </c>
      <c r="K52" s="1">
        <v>0</v>
      </c>
      <c r="L52" s="1">
        <v>-0.19708141443941499</v>
      </c>
      <c r="M52" s="1">
        <v>6.7046932750590954E-2</v>
      </c>
      <c r="N52" s="1">
        <v>0.13322840133019137</v>
      </c>
      <c r="O52" s="1">
        <v>0.13322840133019137</v>
      </c>
      <c r="P52" s="1">
        <v>0.20027533408078235</v>
      </c>
      <c r="Q52" s="1">
        <v>4.8500703100141105E-3</v>
      </c>
      <c r="R52" s="1">
        <v>1.3203960173078502E-2</v>
      </c>
      <c r="S52" s="1">
        <v>1.33588407753093</v>
      </c>
      <c r="T52" s="1">
        <v>486.450950342981</v>
      </c>
    </row>
    <row r="53" spans="3:20">
      <c r="C53" s="1" t="str">
        <v>Coffee, seed (dehulled)</v>
      </c>
      <c r="D53" s="1" t="str">
        <v>2010-2024</v>
      </c>
      <c r="E53" s="1" t="str">
        <v>India</v>
      </c>
      <c r="F53" s="1" t="str">
        <v/>
      </c>
      <c r="G53" s="1" t="str">
        <v>1 kg</v>
      </c>
      <c r="H53" s="1" t="str">
        <v/>
      </c>
      <c r="I53" s="1" t="str">
        <v/>
      </c>
      <c r="J53" s="1">
        <v>0.45480495253897829</v>
      </c>
      <c r="K53" s="1">
        <v>0</v>
      </c>
      <c r="L53" s="1">
        <v>-0.75254297254722202</v>
      </c>
      <c r="M53" s="1">
        <v>-0.29773802000824373</v>
      </c>
      <c r="N53" s="1">
        <v>0.62045082913721361</v>
      </c>
      <c r="O53" s="1">
        <v>0.62045082913721361</v>
      </c>
      <c r="P53" s="1">
        <v>0.32271280912896971</v>
      </c>
      <c r="Q53" s="1">
        <v>9.4968379531438878E-4</v>
      </c>
      <c r="R53" s="1">
        <v>3.6786694492610041E-3</v>
      </c>
      <c r="S53" s="1">
        <v>3.2071205062234802</v>
      </c>
      <c r="T53" s="1">
        <v>0</v>
      </c>
    </row>
    <row r="54" spans="3:20">
      <c r="C54" s="1" t="str">
        <v>Coffee, seed (whole)</v>
      </c>
      <c r="D54" s="1" t="str">
        <v>2010-2024</v>
      </c>
      <c r="E54" s="1" t="str">
        <v>Colombia</v>
      </c>
      <c r="F54" s="1" t="str">
        <v/>
      </c>
      <c r="G54" s="1" t="str">
        <v>1 kg</v>
      </c>
      <c r="H54" s="1" t="str">
        <v/>
      </c>
      <c r="I54" s="1" t="str">
        <v/>
      </c>
      <c r="J54" s="1">
        <v>7.066577067349983</v>
      </c>
      <c r="K54" s="1">
        <v>0</v>
      </c>
      <c r="L54" s="1">
        <v>0</v>
      </c>
      <c r="M54" s="1">
        <v>7.066577067349983</v>
      </c>
      <c r="N54" s="1">
        <v>2.4016756162298161</v>
      </c>
      <c r="O54" s="1">
        <v>2.4016756162298161</v>
      </c>
      <c r="P54" s="1">
        <v>9.4682526835798004</v>
      </c>
      <c r="Q54" s="1">
        <v>8.5360420374688967E-2</v>
      </c>
      <c r="R54" s="1">
        <v>0.41603078017927886</v>
      </c>
      <c r="S54" s="1">
        <v>9.2302939396316308</v>
      </c>
      <c r="T54" s="1">
        <v>0</v>
      </c>
    </row>
    <row r="55" spans="3:20">
      <c r="C55" s="1" t="str">
        <v>Confectionery</v>
      </c>
      <c r="D55" s="1" t="str">
        <v/>
      </c>
      <c r="E55" s="1" t="str">
        <v>Global</v>
      </c>
      <c r="F55" s="1" t="str">
        <v/>
      </c>
      <c r="G55" s="1" t="str">
        <v>1 kg</v>
      </c>
      <c r="H55" s="1" t="str">
        <v/>
      </c>
      <c r="I55" s="1" t="str">
        <v/>
      </c>
      <c r="J55" s="1">
        <v>0</v>
      </c>
      <c r="K55" s="1">
        <v>0</v>
      </c>
      <c r="L55" s="1">
        <v>0</v>
      </c>
      <c r="M55" s="1">
        <v>0</v>
      </c>
      <c r="N55" s="1">
        <v>0</v>
      </c>
      <c r="O55" s="1">
        <v>0</v>
      </c>
      <c r="P55" s="1">
        <v>6.7410766056223901</v>
      </c>
      <c r="Q55" s="1">
        <v>2.1963127525613E-2</v>
      </c>
      <c r="R55" s="1">
        <v>2.3136429168991397E-2</v>
      </c>
      <c r="S55" s="1">
        <v>11.9822214645882</v>
      </c>
      <c r="T55" s="1">
        <v>781.52621286264105</v>
      </c>
    </row>
    <row r="56" spans="3:20">
      <c r="C56" s="1" t="str">
        <v>Doughnuts</v>
      </c>
      <c r="D56" s="1" t="str">
        <v/>
      </c>
      <c r="E56" s="1" t="str">
        <v>Global</v>
      </c>
      <c r="F56" s="1" t="str">
        <v/>
      </c>
      <c r="G56" s="1" t="str">
        <v>1 kg</v>
      </c>
      <c r="H56" s="1" t="str">
        <v/>
      </c>
      <c r="I56" s="1" t="str">
        <v/>
      </c>
      <c r="J56" s="1">
        <v>0</v>
      </c>
      <c r="K56" s="1">
        <v>0</v>
      </c>
      <c r="L56" s="1">
        <v>0</v>
      </c>
      <c r="M56" s="1">
        <v>0</v>
      </c>
      <c r="N56" s="1">
        <v>0</v>
      </c>
      <c r="O56" s="1">
        <v>0</v>
      </c>
      <c r="P56" s="1">
        <v>1.4564406636393601</v>
      </c>
      <c r="Q56" s="1">
        <v>5.6357632603944397E-3</v>
      </c>
      <c r="R56" s="1">
        <v>8.3223998406945984E-3</v>
      </c>
      <c r="S56" s="1">
        <v>2.24472374960206</v>
      </c>
      <c r="T56" s="1">
        <v>226.99300762945799</v>
      </c>
    </row>
    <row r="57" spans="3:20">
      <c r="C57" s="1" t="str">
        <v>Flapjacks</v>
      </c>
      <c r="D57" s="1" t="str">
        <v/>
      </c>
      <c r="E57" s="1" t="str">
        <v>Global</v>
      </c>
      <c r="F57" s="1" t="str">
        <v/>
      </c>
      <c r="G57" s="1" t="str">
        <v>1 kg</v>
      </c>
      <c r="H57" s="1" t="str">
        <v/>
      </c>
      <c r="I57" s="1" t="str">
        <v/>
      </c>
      <c r="J57" s="1">
        <v>0</v>
      </c>
      <c r="K57" s="1">
        <v>0</v>
      </c>
      <c r="L57" s="1">
        <v>0</v>
      </c>
      <c r="M57" s="1">
        <v>0</v>
      </c>
      <c r="N57" s="1">
        <v>0</v>
      </c>
      <c r="O57" s="1">
        <v>0</v>
      </c>
      <c r="P57" s="1">
        <v>1.8356234420986499</v>
      </c>
      <c r="Q57" s="1">
        <v>1.55216488579819E-2</v>
      </c>
      <c r="R57" s="1">
        <v>1.21401675764049E-2</v>
      </c>
      <c r="S57" s="1">
        <v>4.8527400811081902</v>
      </c>
      <c r="T57" s="1">
        <v>501.55077184820101</v>
      </c>
    </row>
    <row r="58" spans="3:20">
      <c r="C58" s="1" t="str">
        <v>Granola</v>
      </c>
      <c r="D58" s="1" t="str">
        <v/>
      </c>
      <c r="E58" s="1" t="str">
        <v>Global</v>
      </c>
      <c r="F58" s="1" t="str">
        <v/>
      </c>
      <c r="G58" s="1" t="str">
        <v>1 kg</v>
      </c>
      <c r="H58" s="1" t="str">
        <v/>
      </c>
      <c r="I58" s="1" t="str">
        <v/>
      </c>
      <c r="J58" s="1">
        <v>0</v>
      </c>
      <c r="K58" s="1">
        <v>0</v>
      </c>
      <c r="L58" s="1">
        <v>0</v>
      </c>
      <c r="M58" s="1">
        <v>0</v>
      </c>
      <c r="N58" s="1">
        <v>0</v>
      </c>
      <c r="O58" s="1">
        <v>0</v>
      </c>
      <c r="P58" s="1">
        <v>1.62882160024946</v>
      </c>
      <c r="Q58" s="1">
        <v>1.2525477859105801E-2</v>
      </c>
      <c r="R58" s="1">
        <v>1.17016590525367E-2</v>
      </c>
      <c r="S58" s="1">
        <v>5.1744289316958003</v>
      </c>
      <c r="T58" s="1">
        <v>533.39900516064995</v>
      </c>
    </row>
    <row r="59" spans="3:20">
      <c r="C59" s="1" t="str">
        <v>Grapes, fruit</v>
      </c>
      <c r="D59" s="1" t="str">
        <v>2010-2024</v>
      </c>
      <c r="E59" s="1" t="str">
        <v>Australia</v>
      </c>
      <c r="F59" s="1" t="str">
        <v/>
      </c>
      <c r="G59" s="1" t="str">
        <v>1 kg</v>
      </c>
      <c r="H59" s="1" t="str">
        <v/>
      </c>
      <c r="I59" s="1" t="str">
        <v/>
      </c>
      <c r="J59" s="1">
        <v>4.9971861122595329E-2</v>
      </c>
      <c r="K59" s="1">
        <v>0</v>
      </c>
      <c r="L59" s="1">
        <v>-0.40187451454354001</v>
      </c>
      <c r="M59" s="1">
        <v>-0.35190265342094468</v>
      </c>
      <c r="N59" s="1">
        <v>0.10056102877820568</v>
      </c>
      <c r="O59" s="1">
        <v>0.10056102877820568</v>
      </c>
      <c r="P59" s="1">
        <v>-0.25134162464273907</v>
      </c>
      <c r="Q59" s="1">
        <v>3.9839020833415455E-4</v>
      </c>
      <c r="R59" s="1">
        <v>1.5336985518590467E-3</v>
      </c>
      <c r="S59" s="1">
        <v>1.18405827301691</v>
      </c>
      <c r="T59" s="1">
        <v>350.99430390703702</v>
      </c>
    </row>
    <row r="60" spans="3:20">
      <c r="C60" s="1" t="str">
        <v>Grapes, fruit</v>
      </c>
      <c r="D60" s="1" t="str">
        <v>2010-2024</v>
      </c>
      <c r="E60" s="1" t="str">
        <v>Spain</v>
      </c>
      <c r="F60" s="1" t="str">
        <v/>
      </c>
      <c r="G60" s="1" t="str">
        <v>1 kg</v>
      </c>
      <c r="H60" s="1" t="str">
        <v/>
      </c>
      <c r="I60" s="1" t="str">
        <v/>
      </c>
      <c r="J60" s="1">
        <v>0.23128621483244791</v>
      </c>
      <c r="K60" s="1">
        <v>0</v>
      </c>
      <c r="L60" s="1">
        <v>0</v>
      </c>
      <c r="M60" s="1">
        <v>0.23128621483244791</v>
      </c>
      <c r="N60" s="1">
        <v>0.17470521588546087</v>
      </c>
      <c r="O60" s="1">
        <v>0.17470521588546087</v>
      </c>
      <c r="P60" s="1">
        <v>0.40599143071790877</v>
      </c>
      <c r="Q60" s="1">
        <v>1.2649015449811458E-3</v>
      </c>
      <c r="R60" s="1">
        <v>6.2136874882709209E-3</v>
      </c>
      <c r="S60" s="1">
        <v>1.4282409666789899</v>
      </c>
      <c r="T60" s="1">
        <v>17.032933893908201</v>
      </c>
    </row>
    <row r="61" spans="3:20">
      <c r="C61" s="1" t="str">
        <v>Lentil, seed (whole)</v>
      </c>
      <c r="D61" s="1" t="str">
        <v>2010-2024</v>
      </c>
      <c r="E61" s="1" t="str">
        <v>Iran</v>
      </c>
      <c r="F61" s="1" t="str">
        <v/>
      </c>
      <c r="G61" s="1" t="str">
        <v>1 kg</v>
      </c>
      <c r="H61" s="1" t="str">
        <v/>
      </c>
      <c r="I61" s="1" t="str">
        <v/>
      </c>
      <c r="J61" s="1">
        <v>0.71624499053638346</v>
      </c>
      <c r="K61" s="1">
        <v>0</v>
      </c>
      <c r="L61" s="1">
        <v>9.5299345600121294E-2</v>
      </c>
      <c r="M61" s="1">
        <v>0.81154433613650478</v>
      </c>
      <c r="N61" s="1">
        <v>0.96199041648224226</v>
      </c>
      <c r="O61" s="1">
        <v>0.96199041648224226</v>
      </c>
      <c r="P61" s="1">
        <v>1.7735347526187468</v>
      </c>
      <c r="Q61" s="1">
        <v>6.5190144579405189E-3</v>
      </c>
      <c r="R61" s="1">
        <v>1.9891417692704312E-2</v>
      </c>
      <c r="S61" s="1">
        <v>18.628810678422798</v>
      </c>
      <c r="T61" s="1">
        <v>702.74640733040405</v>
      </c>
    </row>
    <row r="62" spans="3:20">
      <c r="C62" s="1" t="str">
        <v>Maize, grain</v>
      </c>
      <c r="D62" s="1" t="str">
        <v>2010-2024</v>
      </c>
      <c r="E62" s="1" t="str">
        <v>Brazil</v>
      </c>
      <c r="F62" s="1" t="str">
        <v/>
      </c>
      <c r="G62" s="1" t="str">
        <v>1 kg</v>
      </c>
      <c r="H62" s="1" t="str">
        <v/>
      </c>
      <c r="I62" s="1" t="str">
        <v/>
      </c>
      <c r="J62" s="1">
        <v>0.37142531886225888</v>
      </c>
      <c r="K62" s="1">
        <v>0</v>
      </c>
      <c r="L62" s="1">
        <v>0.479029349004441</v>
      </c>
      <c r="M62" s="1">
        <v>0.85045466786669988</v>
      </c>
      <c r="N62" s="1">
        <v>0.17951388626298545</v>
      </c>
      <c r="O62" s="1">
        <v>0.17951388626298545</v>
      </c>
      <c r="P62" s="1">
        <v>1.0299685541296855</v>
      </c>
      <c r="Q62" s="1">
        <v>3.9756771496155955E-3</v>
      </c>
      <c r="R62" s="1">
        <v>1.165250935713821E-2</v>
      </c>
      <c r="S62" s="1">
        <v>2.9316293791638399</v>
      </c>
      <c r="T62" s="1">
        <v>1.11613407957845E-2</v>
      </c>
    </row>
    <row r="63" spans="3:20">
      <c r="C63" s="1" t="str">
        <v>Maize, grain</v>
      </c>
      <c r="D63" s="1" t="str">
        <v>2010-2024</v>
      </c>
      <c r="E63" s="1" t="str">
        <v>France</v>
      </c>
      <c r="F63" s="1" t="str">
        <v/>
      </c>
      <c r="G63" s="1" t="str">
        <v>1 kg</v>
      </c>
      <c r="H63" s="1" t="str">
        <v/>
      </c>
      <c r="I63" s="1" t="str">
        <v/>
      </c>
      <c r="J63" s="1">
        <v>0.23396618762422247</v>
      </c>
      <c r="K63" s="1">
        <v>0</v>
      </c>
      <c r="L63" s="1">
        <v>0</v>
      </c>
      <c r="M63" s="1">
        <v>0.23396618762422247</v>
      </c>
      <c r="N63" s="1">
        <v>0.31799595624932642</v>
      </c>
      <c r="O63" s="1">
        <v>0.31799595624932642</v>
      </c>
      <c r="P63" s="1">
        <v>0.55196214387354881</v>
      </c>
      <c r="Q63" s="1">
        <v>7.4369037067284214E-3</v>
      </c>
      <c r="R63" s="1">
        <v>3.405117432363991E-2</v>
      </c>
      <c r="S63" s="1">
        <v>1.0266030590513799</v>
      </c>
      <c r="T63" s="1">
        <v>17.776305568936898</v>
      </c>
    </row>
    <row r="64" spans="3:20">
      <c r="C64" s="1" t="str">
        <v>Maize, grain</v>
      </c>
      <c r="D64" s="1" t="str">
        <v>2010-2024</v>
      </c>
      <c r="E64" s="1" t="str">
        <v>Germany</v>
      </c>
      <c r="F64" s="1" t="str">
        <v/>
      </c>
      <c r="G64" s="1" t="str">
        <v>1 kg</v>
      </c>
      <c r="H64" s="1" t="str">
        <v/>
      </c>
      <c r="I64" s="1" t="str">
        <v/>
      </c>
      <c r="J64" s="1">
        <v>0.26121277259349157</v>
      </c>
      <c r="K64" s="1">
        <v>0</v>
      </c>
      <c r="L64" s="1">
        <v>0</v>
      </c>
      <c r="M64" s="1">
        <v>0.26121277259349157</v>
      </c>
      <c r="N64" s="1">
        <v>0.18951593491203261</v>
      </c>
      <c r="O64" s="1">
        <v>0.18951593491203261</v>
      </c>
      <c r="P64" s="1">
        <v>0.45072870750552424</v>
      </c>
      <c r="Q64" s="1">
        <v>3.748820874120875E-3</v>
      </c>
      <c r="R64" s="1">
        <v>1.0721914450101554E-2</v>
      </c>
      <c r="S64" s="1">
        <v>1.08166745945945</v>
      </c>
      <c r="T64" s="1">
        <v>0</v>
      </c>
    </row>
    <row r="65" spans="3:20">
      <c r="C65" s="1" t="str">
        <v>Meat Alternatives</v>
      </c>
      <c r="D65" s="1" t="str">
        <v/>
      </c>
      <c r="E65" s="1" t="str">
        <v>Global</v>
      </c>
      <c r="F65" s="1" t="str">
        <v/>
      </c>
      <c r="G65" s="1" t="str">
        <v>1 kg</v>
      </c>
      <c r="H65" s="1" t="str">
        <v/>
      </c>
      <c r="I65" s="1" t="str">
        <v/>
      </c>
      <c r="J65" s="1">
        <v>0</v>
      </c>
      <c r="K65" s="1">
        <v>0</v>
      </c>
      <c r="L65" s="1">
        <v>0</v>
      </c>
      <c r="M65" s="1">
        <v>0</v>
      </c>
      <c r="N65" s="1">
        <v>0</v>
      </c>
      <c r="O65" s="1">
        <v>0</v>
      </c>
      <c r="P65" s="1">
        <v>1.01124739287424</v>
      </c>
      <c r="Q65" s="1">
        <v>9.69822990046002E-3</v>
      </c>
      <c r="R65" s="1">
        <v>1.01097281365208E-2</v>
      </c>
      <c r="S65" s="1">
        <v>5.0568861236102496</v>
      </c>
      <c r="T65" s="1">
        <v>145.02563993873599</v>
      </c>
    </row>
    <row r="66" spans="3:20">
      <c r="C66" s="1" t="str">
        <v>Muesli</v>
      </c>
      <c r="D66" s="1" t="str">
        <v/>
      </c>
      <c r="E66" s="1" t="str">
        <v>Global</v>
      </c>
      <c r="F66" s="1" t="str">
        <v/>
      </c>
      <c r="G66" s="1" t="str">
        <v>1 kg</v>
      </c>
      <c r="H66" s="1" t="str">
        <v/>
      </c>
      <c r="I66" s="1" t="str">
        <v/>
      </c>
      <c r="J66" s="1">
        <v>0</v>
      </c>
      <c r="K66" s="1">
        <v>0</v>
      </c>
      <c r="L66" s="1">
        <v>0</v>
      </c>
      <c r="M66" s="1">
        <v>0</v>
      </c>
      <c r="N66" s="1">
        <v>0</v>
      </c>
      <c r="O66" s="1">
        <v>0</v>
      </c>
      <c r="P66" s="1">
        <v>1.33883075740143</v>
      </c>
      <c r="Q66" s="1">
        <v>7.6674789980858502E-3</v>
      </c>
      <c r="R66" s="1">
        <v>9.5855035480506799E-3</v>
      </c>
      <c r="S66" s="1">
        <v>4.0301178296313998</v>
      </c>
      <c r="T66" s="1">
        <v>384.12440017503297</v>
      </c>
    </row>
    <row r="67" spans="3:20">
      <c r="C67" s="1" t="str">
        <v>Muffins</v>
      </c>
      <c r="D67" s="1" t="str">
        <v/>
      </c>
      <c r="E67" s="1" t="str">
        <v>Global</v>
      </c>
      <c r="F67" s="1" t="str">
        <v/>
      </c>
      <c r="G67" s="1" t="str">
        <v>1 kg</v>
      </c>
      <c r="H67" s="1" t="str">
        <v/>
      </c>
      <c r="I67" s="1" t="str">
        <v/>
      </c>
      <c r="J67" s="1">
        <v>0</v>
      </c>
      <c r="K67" s="1">
        <v>0</v>
      </c>
      <c r="L67" s="1">
        <v>0</v>
      </c>
      <c r="M67" s="1">
        <v>0</v>
      </c>
      <c r="N67" s="1">
        <v>0</v>
      </c>
      <c r="O67" s="1">
        <v>0</v>
      </c>
      <c r="P67" s="1">
        <v>3.0800796143338101</v>
      </c>
      <c r="Q67" s="1">
        <v>1.3211785400907101E-2</v>
      </c>
      <c r="R67" s="1">
        <v>1.62783142947929E-2</v>
      </c>
      <c r="S67" s="1">
        <v>5.4155081408985897</v>
      </c>
      <c r="T67" s="1">
        <v>506.47737457618001</v>
      </c>
    </row>
    <row r="68" spans="3:20">
      <c r="C68" s="1" t="str">
        <v>Other Breads</v>
      </c>
      <c r="D68" s="1" t="str">
        <v/>
      </c>
      <c r="E68" s="1" t="str">
        <v>Global</v>
      </c>
      <c r="F68" s="1" t="str">
        <v/>
      </c>
      <c r="G68" s="1" t="str">
        <v>1 kg</v>
      </c>
      <c r="H68" s="1" t="str">
        <v/>
      </c>
      <c r="I68" s="1" t="str">
        <v/>
      </c>
      <c r="J68" s="1">
        <v>0</v>
      </c>
      <c r="K68" s="1">
        <v>0</v>
      </c>
      <c r="L68" s="1">
        <v>0</v>
      </c>
      <c r="M68" s="1">
        <v>0</v>
      </c>
      <c r="N68" s="1">
        <v>0</v>
      </c>
      <c r="O68" s="1">
        <v>0</v>
      </c>
      <c r="P68" s="1">
        <v>0.72935907034889702</v>
      </c>
      <c r="Q68" s="1">
        <v>4.4639335028798799E-3</v>
      </c>
      <c r="R68" s="1">
        <v>6.3667143560292893E-3</v>
      </c>
      <c r="S68" s="1">
        <v>2.0497921245157098</v>
      </c>
      <c r="T68" s="1">
        <v>200.99856618342301</v>
      </c>
    </row>
    <row r="69" spans="3:20">
      <c r="C69" s="1" t="str">
        <v>Other Cereals</v>
      </c>
      <c r="D69" s="1" t="str">
        <v/>
      </c>
      <c r="E69" s="1" t="str">
        <v>Global</v>
      </c>
      <c r="F69" s="1" t="str">
        <v/>
      </c>
      <c r="G69" s="1" t="str">
        <v>1 kg</v>
      </c>
      <c r="H69" s="1" t="str">
        <v/>
      </c>
      <c r="I69" s="1" t="str">
        <v/>
      </c>
      <c r="J69" s="1">
        <v>0</v>
      </c>
      <c r="K69" s="1">
        <v>0</v>
      </c>
      <c r="L69" s="1">
        <v>0</v>
      </c>
      <c r="M69" s="1">
        <v>0</v>
      </c>
      <c r="N69" s="1">
        <v>0</v>
      </c>
      <c r="O69" s="1">
        <v>0</v>
      </c>
      <c r="P69" s="1">
        <v>1.53595298232364</v>
      </c>
      <c r="Q69" s="1">
        <v>1.07093834845887E-2</v>
      </c>
      <c r="R69" s="1">
        <v>1.2347247411989301E-2</v>
      </c>
      <c r="S69" s="1">
        <v>3.6062347745168202</v>
      </c>
      <c r="T69" s="1">
        <v>546.72853172057296</v>
      </c>
    </row>
    <row r="70" spans="3:20">
      <c r="C70" s="1" t="str">
        <v>Other Vegetarian Dishes</v>
      </c>
      <c r="D70" s="1" t="str">
        <v/>
      </c>
      <c r="E70" s="1" t="str">
        <v>Global</v>
      </c>
      <c r="F70" s="1" t="str">
        <v/>
      </c>
      <c r="G70" s="1" t="str">
        <v>1 kg</v>
      </c>
      <c r="H70" s="1" t="str">
        <v/>
      </c>
      <c r="I70" s="1" t="str">
        <v/>
      </c>
      <c r="J70" s="1">
        <v>0</v>
      </c>
      <c r="K70" s="1">
        <v>0</v>
      </c>
      <c r="L70" s="1">
        <v>0</v>
      </c>
      <c r="M70" s="1">
        <v>0</v>
      </c>
      <c r="N70" s="1">
        <v>0</v>
      </c>
      <c r="O70" s="1">
        <v>0</v>
      </c>
      <c r="P70" s="1">
        <v>0.91308785537658199</v>
      </c>
      <c r="Q70" s="1">
        <v>7.1082987135947708E-3</v>
      </c>
      <c r="R70" s="1">
        <v>8.6567114520638509E-3</v>
      </c>
      <c r="S70" s="1">
        <v>3.6202025906717701</v>
      </c>
      <c r="T70" s="1">
        <v>147.83765757932801</v>
      </c>
    </row>
    <row r="71" spans="3:20">
      <c r="C71" s="1" t="str">
        <v>Pasta</v>
      </c>
      <c r="D71" s="1" t="str">
        <v/>
      </c>
      <c r="E71" s="1" t="str">
        <v>Global</v>
      </c>
      <c r="F71" s="1" t="str">
        <v/>
      </c>
      <c r="G71" s="1" t="str">
        <v>1 kg</v>
      </c>
      <c r="H71" s="1" t="str">
        <v/>
      </c>
      <c r="I71" s="1" t="str">
        <v/>
      </c>
      <c r="J71" s="1">
        <v>0</v>
      </c>
      <c r="K71" s="1">
        <v>0</v>
      </c>
      <c r="L71" s="1">
        <v>0</v>
      </c>
      <c r="M71" s="1">
        <v>0</v>
      </c>
      <c r="N71" s="1">
        <v>0</v>
      </c>
      <c r="O71" s="1">
        <v>0</v>
      </c>
      <c r="P71" s="1">
        <v>4.1275276128251797</v>
      </c>
      <c r="Q71" s="1">
        <v>3.8211167728562798E-2</v>
      </c>
      <c r="R71" s="1">
        <v>3.4786875649135199E-2</v>
      </c>
      <c r="S71" s="1">
        <v>8.0303957553490992</v>
      </c>
      <c r="T71" s="1">
        <v>460.90280081818702</v>
      </c>
    </row>
    <row r="72" spans="3:20">
      <c r="C72" s="1" t="str">
        <v>Pastries</v>
      </c>
      <c r="D72" s="1" t="str">
        <v/>
      </c>
      <c r="E72" s="1" t="str">
        <v>Global</v>
      </c>
      <c r="F72" s="1" t="str">
        <v/>
      </c>
      <c r="G72" s="1" t="str">
        <v>1 kg</v>
      </c>
      <c r="H72" s="1" t="str">
        <v/>
      </c>
      <c r="I72" s="1" t="str">
        <v/>
      </c>
      <c r="J72" s="1">
        <v>0</v>
      </c>
      <c r="K72" s="1">
        <v>0</v>
      </c>
      <c r="L72" s="1">
        <v>0</v>
      </c>
      <c r="M72" s="1">
        <v>0</v>
      </c>
      <c r="N72" s="1">
        <v>0</v>
      </c>
      <c r="O72" s="1">
        <v>0</v>
      </c>
      <c r="P72" s="1">
        <v>2.2177780938050402</v>
      </c>
      <c r="Q72" s="1">
        <v>8.8648468071492095E-3</v>
      </c>
      <c r="R72" s="1">
        <v>1.36365772075186E-2</v>
      </c>
      <c r="S72" s="1">
        <v>3.5871186881449799</v>
      </c>
      <c r="T72" s="1">
        <v>365.50139693814702</v>
      </c>
    </row>
    <row r="73" spans="3:20">
      <c r="C73" s="1" t="str">
        <v>Pies</v>
      </c>
      <c r="D73" s="1" t="str">
        <v/>
      </c>
      <c r="E73" s="1" t="str">
        <v>Global</v>
      </c>
      <c r="F73" s="1" t="str">
        <v/>
      </c>
      <c r="G73" s="1" t="str">
        <v>1 kg</v>
      </c>
      <c r="H73" s="1" t="str">
        <v/>
      </c>
      <c r="I73" s="1" t="str">
        <v/>
      </c>
      <c r="J73" s="1">
        <v>0</v>
      </c>
      <c r="K73" s="1">
        <v>0</v>
      </c>
      <c r="L73" s="1">
        <v>0</v>
      </c>
      <c r="M73" s="1">
        <v>0</v>
      </c>
      <c r="N73" s="1">
        <v>0</v>
      </c>
      <c r="O73" s="1">
        <v>0</v>
      </c>
      <c r="P73" s="1">
        <v>1.4534133957302</v>
      </c>
      <c r="Q73" s="1">
        <v>7.0871105055496297E-3</v>
      </c>
      <c r="R73" s="1">
        <v>1.04034568412997E-2</v>
      </c>
      <c r="S73" s="1">
        <v>2.14400293788086</v>
      </c>
      <c r="T73" s="1">
        <v>387.46918353203398</v>
      </c>
    </row>
    <row r="74" spans="3:20">
      <c r="C74" s="1" t="str">
        <v>Pitta</v>
      </c>
      <c r="D74" s="1" t="str">
        <v/>
      </c>
      <c r="E74" s="1" t="str">
        <v>Global</v>
      </c>
      <c r="F74" s="1" t="str">
        <v/>
      </c>
      <c r="G74" s="1" t="str">
        <v>1 kg</v>
      </c>
      <c r="H74" s="1" t="str">
        <v/>
      </c>
      <c r="I74" s="1" t="str">
        <v/>
      </c>
      <c r="J74" s="1">
        <v>0</v>
      </c>
      <c r="K74" s="1">
        <v>0</v>
      </c>
      <c r="L74" s="1">
        <v>0</v>
      </c>
      <c r="M74" s="1">
        <v>0</v>
      </c>
      <c r="N74" s="1">
        <v>0</v>
      </c>
      <c r="O74" s="1">
        <v>0</v>
      </c>
      <c r="P74" s="1">
        <v>0.59859486162323705</v>
      </c>
      <c r="Q74" s="1">
        <v>3.79139855368922E-3</v>
      </c>
      <c r="R74" s="1">
        <v>6.0661650010713193E-3</v>
      </c>
      <c r="S74" s="1">
        <v>2.0639516467821899</v>
      </c>
      <c r="T74" s="1">
        <v>183.86918712754999</v>
      </c>
    </row>
    <row r="75" spans="3:20">
      <c r="C75" s="1" t="str">
        <v>Pizza</v>
      </c>
      <c r="D75" s="1" t="str">
        <v/>
      </c>
      <c r="E75" s="1" t="str">
        <v>Global</v>
      </c>
      <c r="F75" s="1" t="str">
        <v/>
      </c>
      <c r="G75" s="1" t="str">
        <v>1 kg</v>
      </c>
      <c r="H75" s="1" t="str">
        <v/>
      </c>
      <c r="I75" s="1" t="str">
        <v/>
      </c>
      <c r="J75" s="1">
        <v>0</v>
      </c>
      <c r="K75" s="1">
        <v>0</v>
      </c>
      <c r="L75" s="1">
        <v>0</v>
      </c>
      <c r="M75" s="1">
        <v>0</v>
      </c>
      <c r="N75" s="1">
        <v>0</v>
      </c>
      <c r="O75" s="1">
        <v>0</v>
      </c>
      <c r="P75" s="1">
        <v>3.0763461925603202</v>
      </c>
      <c r="Q75" s="1">
        <v>1.5919036244355301E-2</v>
      </c>
      <c r="R75" s="1">
        <v>2.33298049881299E-2</v>
      </c>
      <c r="S75" s="1">
        <v>4.5579841193903397</v>
      </c>
      <c r="T75" s="1">
        <v>403.060822205796</v>
      </c>
    </row>
    <row r="76" spans="3:20">
      <c r="C76" s="1" t="str">
        <v>Pork Pasta</v>
      </c>
      <c r="D76" s="1" t="str">
        <v/>
      </c>
      <c r="E76" s="1" t="str">
        <v>Global</v>
      </c>
      <c r="F76" s="1" t="str">
        <v/>
      </c>
      <c r="G76" s="1" t="str">
        <v>1 kg</v>
      </c>
      <c r="H76" s="1" t="str">
        <v/>
      </c>
      <c r="I76" s="1" t="str">
        <v/>
      </c>
      <c r="J76" s="1">
        <v>0</v>
      </c>
      <c r="K76" s="1">
        <v>0</v>
      </c>
      <c r="L76" s="1">
        <v>0</v>
      </c>
      <c r="M76" s="1">
        <v>0</v>
      </c>
      <c r="N76" s="1">
        <v>0</v>
      </c>
      <c r="O76" s="1">
        <v>0</v>
      </c>
      <c r="P76" s="1">
        <v>2.3740281438828301</v>
      </c>
      <c r="Q76" s="1">
        <v>1.24683183942757E-2</v>
      </c>
      <c r="R76" s="1">
        <v>2.1761070344814001E-2</v>
      </c>
      <c r="S76" s="1">
        <v>3.5421692692078999</v>
      </c>
      <c r="T76" s="1">
        <v>356.40253999989801</v>
      </c>
    </row>
    <row r="77" spans="3:20">
      <c r="C77" s="1" t="str">
        <v>Pork Pizza</v>
      </c>
      <c r="D77" s="1" t="str">
        <v/>
      </c>
      <c r="E77" s="1" t="str">
        <v>Global</v>
      </c>
      <c r="F77" s="1" t="str">
        <v/>
      </c>
      <c r="G77" s="1" t="str">
        <v>1 kg</v>
      </c>
      <c r="H77" s="1" t="str">
        <v/>
      </c>
      <c r="I77" s="1" t="str">
        <v/>
      </c>
      <c r="J77" s="1">
        <v>0</v>
      </c>
      <c r="K77" s="1">
        <v>0</v>
      </c>
      <c r="L77" s="1">
        <v>0</v>
      </c>
      <c r="M77" s="1">
        <v>0</v>
      </c>
      <c r="N77" s="1">
        <v>0</v>
      </c>
      <c r="O77" s="1">
        <v>0</v>
      </c>
      <c r="P77" s="1">
        <v>3.1917211826251899</v>
      </c>
      <c r="Q77" s="1">
        <v>1.54314260077601E-2</v>
      </c>
      <c r="R77" s="1">
        <v>2.68151803405559E-2</v>
      </c>
      <c r="S77" s="1">
        <v>4.4851660825100303</v>
      </c>
      <c r="T77" s="1">
        <v>444.16079585983903</v>
      </c>
    </row>
    <row r="78" spans="3:20">
      <c r="C78" s="1" t="str">
        <v>Porridge</v>
      </c>
      <c r="D78" s="1" t="str">
        <v/>
      </c>
      <c r="E78" s="1" t="str">
        <v>Global</v>
      </c>
      <c r="F78" s="1" t="str">
        <v/>
      </c>
      <c r="G78" s="1" t="str">
        <v>1 kg</v>
      </c>
      <c r="H78" s="1" t="str">
        <v/>
      </c>
      <c r="I78" s="1" t="str">
        <v/>
      </c>
      <c r="J78" s="1">
        <v>0</v>
      </c>
      <c r="K78" s="1">
        <v>0</v>
      </c>
      <c r="L78" s="1">
        <v>0</v>
      </c>
      <c r="M78" s="1">
        <v>0</v>
      </c>
      <c r="N78" s="1">
        <v>0</v>
      </c>
      <c r="O78" s="1">
        <v>0</v>
      </c>
      <c r="P78" s="1">
        <v>1.6157873452332401</v>
      </c>
      <c r="Q78" s="1">
        <v>1.0747084756775599E-2</v>
      </c>
      <c r="R78" s="1">
        <v>1.1034131359650002E-2</v>
      </c>
      <c r="S78" s="1">
        <v>5.0269827440449202</v>
      </c>
      <c r="T78" s="1">
        <v>301.563253265171</v>
      </c>
    </row>
    <row r="79" spans="3:20">
      <c r="C79" s="1" t="str">
        <v>Potato, tuber</v>
      </c>
      <c r="D79" s="1" t="str">
        <v>2010-2024</v>
      </c>
      <c r="E79" s="1" t="str">
        <v>Iran</v>
      </c>
      <c r="F79" s="1" t="str">
        <v/>
      </c>
      <c r="G79" s="1" t="str">
        <v>1 kg</v>
      </c>
      <c r="H79" s="1" t="str">
        <v/>
      </c>
      <c r="I79" s="1" t="str">
        <v/>
      </c>
      <c r="J79" s="1">
        <v>0.21837978959396764</v>
      </c>
      <c r="K79" s="1">
        <v>0</v>
      </c>
      <c r="L79" s="1">
        <v>1.1322939601716301E-3</v>
      </c>
      <c r="M79" s="1">
        <v>0.21951208355413929</v>
      </c>
      <c r="N79" s="1">
        <v>0.19625403330928537</v>
      </c>
      <c r="O79" s="1">
        <v>0.19625403330928537</v>
      </c>
      <c r="P79" s="1">
        <v>0.41576611686342452</v>
      </c>
      <c r="Q79" s="1">
        <v>6.5270431203673035E-3</v>
      </c>
      <c r="R79" s="1">
        <v>2.9908647446245783E-2</v>
      </c>
      <c r="S79" s="1">
        <v>0.74659214293504295</v>
      </c>
      <c r="T79" s="1">
        <v>175.24687611673801</v>
      </c>
    </row>
    <row r="80" spans="3:20">
      <c r="C80" s="1" t="str">
        <v>Poultry &amp; Pork Pasta</v>
      </c>
      <c r="D80" s="1" t="str">
        <v/>
      </c>
      <c r="E80" s="1" t="str">
        <v>Global</v>
      </c>
      <c r="F80" s="1" t="str">
        <v/>
      </c>
      <c r="G80" s="1" t="str">
        <v>1 kg</v>
      </c>
      <c r="H80" s="1" t="str">
        <v/>
      </c>
      <c r="I80" s="1" t="str">
        <v/>
      </c>
      <c r="J80" s="1">
        <v>0</v>
      </c>
      <c r="K80" s="1">
        <v>0</v>
      </c>
      <c r="L80" s="1">
        <v>0</v>
      </c>
      <c r="M80" s="1">
        <v>0</v>
      </c>
      <c r="N80" s="1">
        <v>0</v>
      </c>
      <c r="O80" s="1">
        <v>0</v>
      </c>
      <c r="P80" s="1">
        <v>2.3600253888189799</v>
      </c>
      <c r="Q80" s="1">
        <v>1.1057819724652199E-2</v>
      </c>
      <c r="R80" s="1">
        <v>2.0882077598623799E-2</v>
      </c>
      <c r="S80" s="1">
        <v>3.3369331893849701</v>
      </c>
      <c r="T80" s="1">
        <v>286.63896376078401</v>
      </c>
    </row>
    <row r="81" spans="3:20">
      <c r="C81" s="1" t="str">
        <v>Poultry &amp; Pork Pizza</v>
      </c>
      <c r="D81" s="1" t="str">
        <v/>
      </c>
      <c r="E81" s="1" t="str">
        <v>Global</v>
      </c>
      <c r="F81" s="1" t="str">
        <v/>
      </c>
      <c r="G81" s="1" t="str">
        <v>1 kg</v>
      </c>
      <c r="H81" s="1" t="str">
        <v/>
      </c>
      <c r="I81" s="1" t="str">
        <v/>
      </c>
      <c r="J81" s="1">
        <v>0</v>
      </c>
      <c r="K81" s="1">
        <v>0</v>
      </c>
      <c r="L81" s="1">
        <v>0</v>
      </c>
      <c r="M81" s="1">
        <v>0</v>
      </c>
      <c r="N81" s="1">
        <v>0</v>
      </c>
      <c r="O81" s="1">
        <v>0</v>
      </c>
      <c r="P81" s="1">
        <v>3.2799103060761698</v>
      </c>
      <c r="Q81" s="1">
        <v>1.3696525718032999E-2</v>
      </c>
      <c r="R81" s="1">
        <v>2.4605968186957997E-2</v>
      </c>
      <c r="S81" s="1">
        <v>4.4405149140368003</v>
      </c>
      <c r="T81" s="1">
        <v>404.81644899019801</v>
      </c>
    </row>
    <row r="82" spans="3:20">
      <c r="C82" s="1" t="str">
        <v>Poultry Burgers</v>
      </c>
      <c r="D82" s="1" t="str">
        <v/>
      </c>
      <c r="E82" s="1" t="str">
        <v>Global</v>
      </c>
      <c r="F82" s="1" t="str">
        <v/>
      </c>
      <c r="G82" s="1" t="str">
        <v>1 kg</v>
      </c>
      <c r="H82" s="1" t="str">
        <v/>
      </c>
      <c r="I82" s="1" t="str">
        <v/>
      </c>
      <c r="J82" s="1">
        <v>0</v>
      </c>
      <c r="K82" s="1">
        <v>0</v>
      </c>
      <c r="L82" s="1">
        <v>0</v>
      </c>
      <c r="M82" s="1">
        <v>0</v>
      </c>
      <c r="N82" s="1">
        <v>0</v>
      </c>
      <c r="O82" s="1">
        <v>0</v>
      </c>
      <c r="P82" s="1">
        <v>6.0332670904237604</v>
      </c>
      <c r="Q82" s="1">
        <v>2.4694555024439603E-2</v>
      </c>
      <c r="R82" s="1">
        <v>5.3856904891911098E-2</v>
      </c>
      <c r="S82" s="1">
        <v>6.28218345619503</v>
      </c>
      <c r="T82" s="1">
        <v>398.73546544902098</v>
      </c>
    </row>
    <row r="83" spans="3:20">
      <c r="C83" s="1" t="str">
        <v>Poultry Pasta</v>
      </c>
      <c r="D83" s="1" t="str">
        <v/>
      </c>
      <c r="E83" s="1" t="str">
        <v>Global</v>
      </c>
      <c r="F83" s="1" t="str">
        <v/>
      </c>
      <c r="G83" s="1" t="str">
        <v>1 kg</v>
      </c>
      <c r="H83" s="1" t="str">
        <v/>
      </c>
      <c r="I83" s="1" t="str">
        <v/>
      </c>
      <c r="J83" s="1">
        <v>0</v>
      </c>
      <c r="K83" s="1">
        <v>0</v>
      </c>
      <c r="L83" s="1">
        <v>0</v>
      </c>
      <c r="M83" s="1">
        <v>0</v>
      </c>
      <c r="N83" s="1">
        <v>0</v>
      </c>
      <c r="O83" s="1">
        <v>0</v>
      </c>
      <c r="P83" s="1">
        <v>1.7578077046082901</v>
      </c>
      <c r="Q83" s="1">
        <v>8.0182782865765301E-3</v>
      </c>
      <c r="R83" s="1">
        <v>1.5089261874532401E-2</v>
      </c>
      <c r="S83" s="1">
        <v>2.63682954342937</v>
      </c>
      <c r="T83" s="1">
        <v>274.06519613978003</v>
      </c>
    </row>
    <row r="84" spans="3:20">
      <c r="C84" s="1" t="str">
        <v>Poultry Pizza</v>
      </c>
      <c r="D84" s="1" t="str">
        <v/>
      </c>
      <c r="E84" s="1" t="str">
        <v>Global</v>
      </c>
      <c r="F84" s="1" t="str">
        <v/>
      </c>
      <c r="G84" s="1" t="str">
        <v>1 kg</v>
      </c>
      <c r="H84" s="1" t="str">
        <v/>
      </c>
      <c r="I84" s="1" t="str">
        <v/>
      </c>
      <c r="J84" s="1">
        <v>0</v>
      </c>
      <c r="K84" s="1">
        <v>0</v>
      </c>
      <c r="L84" s="1">
        <v>0</v>
      </c>
      <c r="M84" s="1">
        <v>0</v>
      </c>
      <c r="N84" s="1">
        <v>0</v>
      </c>
      <c r="O84" s="1">
        <v>0</v>
      </c>
      <c r="P84" s="1">
        <v>2.4337081116295498</v>
      </c>
      <c r="Q84" s="1">
        <v>1.0146982995413801E-2</v>
      </c>
      <c r="R84" s="1">
        <v>1.8137306631700701E-2</v>
      </c>
      <c r="S84" s="1">
        <v>3.4250427635465499</v>
      </c>
      <c r="T84" s="1">
        <v>306.80389970156898</v>
      </c>
    </row>
    <row r="85" spans="3:20">
      <c r="C85" s="1" t="str">
        <v>Poultry Salads</v>
      </c>
      <c r="D85" s="1" t="str">
        <v/>
      </c>
      <c r="E85" s="1" t="str">
        <v>Global</v>
      </c>
      <c r="F85" s="1" t="str">
        <v/>
      </c>
      <c r="G85" s="1" t="str">
        <v>1 kg</v>
      </c>
      <c r="H85" s="1" t="str">
        <v/>
      </c>
      <c r="I85" s="1" t="str">
        <v/>
      </c>
      <c r="J85" s="1">
        <v>0</v>
      </c>
      <c r="K85" s="1">
        <v>0</v>
      </c>
      <c r="L85" s="1">
        <v>0</v>
      </c>
      <c r="M85" s="1">
        <v>0</v>
      </c>
      <c r="N85" s="1">
        <v>0</v>
      </c>
      <c r="O85" s="1">
        <v>0</v>
      </c>
      <c r="P85" s="1">
        <v>2.2045874346013901</v>
      </c>
      <c r="Q85" s="1">
        <v>9.9867586654701999E-3</v>
      </c>
      <c r="R85" s="1">
        <v>1.9321783773271199E-2</v>
      </c>
      <c r="S85" s="1">
        <v>2.96779228727417</v>
      </c>
      <c r="T85" s="1">
        <v>263.085111007661</v>
      </c>
    </row>
    <row r="86" spans="3:20">
      <c r="C86" s="1" t="str">
        <v>Poultry Sandwiches</v>
      </c>
      <c r="D86" s="1" t="str">
        <v/>
      </c>
      <c r="E86" s="1" t="str">
        <v>Global</v>
      </c>
      <c r="F86" s="1" t="str">
        <v/>
      </c>
      <c r="G86" s="1" t="str">
        <v>1 kg</v>
      </c>
      <c r="H86" s="1" t="str">
        <v/>
      </c>
      <c r="I86" s="1" t="str">
        <v/>
      </c>
      <c r="J86" s="1">
        <v>0</v>
      </c>
      <c r="K86" s="1">
        <v>0</v>
      </c>
      <c r="L86" s="1">
        <v>0</v>
      </c>
      <c r="M86" s="1">
        <v>0</v>
      </c>
      <c r="N86" s="1">
        <v>0</v>
      </c>
      <c r="O86" s="1">
        <v>0</v>
      </c>
      <c r="P86" s="1">
        <v>2.9974213448706499</v>
      </c>
      <c r="Q86" s="1">
        <v>1.35921527543533E-2</v>
      </c>
      <c r="R86" s="1">
        <v>2.68917343237359E-2</v>
      </c>
      <c r="S86" s="1">
        <v>3.4970671135952598</v>
      </c>
      <c r="T86" s="1">
        <v>297.534101564129</v>
      </c>
    </row>
    <row r="87" spans="3:20">
      <c r="C87" s="1" t="str">
        <v>Rapeseed, seed (whole)</v>
      </c>
      <c r="D87" s="1" t="str">
        <v>1990-2009</v>
      </c>
      <c r="E87" s="1" t="str">
        <v>Iran</v>
      </c>
      <c r="F87" s="1" t="str">
        <v/>
      </c>
      <c r="G87" s="1" t="str">
        <v>1 kg</v>
      </c>
      <c r="H87" s="1" t="str">
        <v/>
      </c>
      <c r="I87" s="1" t="str">
        <v/>
      </c>
      <c r="J87" s="1">
        <v>1.6065586045113958</v>
      </c>
      <c r="K87" s="1">
        <v>0</v>
      </c>
      <c r="L87" s="1">
        <v>0</v>
      </c>
      <c r="M87" s="1">
        <v>1.6065586045113958</v>
      </c>
      <c r="N87" s="1">
        <v>1.0006136350468451</v>
      </c>
      <c r="O87" s="1">
        <v>1.0006136350468451</v>
      </c>
      <c r="P87" s="1">
        <v>2.6071722395582406</v>
      </c>
      <c r="Q87" s="1">
        <v>3.4429828402394051E-2</v>
      </c>
      <c r="R87" s="1">
        <v>0.172291929128953</v>
      </c>
      <c r="S87" s="1">
        <v>9.2581766705784005</v>
      </c>
      <c r="T87" s="1">
        <v>1298.78509396497</v>
      </c>
    </row>
    <row r="88" spans="3:20">
      <c r="C88" s="1" t="str">
        <v>Rice, grain (in husk), flooded</v>
      </c>
      <c r="D88" s="1" t="str">
        <v>2010-2024</v>
      </c>
      <c r="E88" s="1" t="str">
        <v>China</v>
      </c>
      <c r="F88" s="1" t="str">
        <v/>
      </c>
      <c r="G88" s="1" t="str">
        <v>1 kg</v>
      </c>
      <c r="H88" s="1" t="str">
        <v/>
      </c>
      <c r="I88" s="1" t="str">
        <v/>
      </c>
      <c r="J88" s="1">
        <v>0.75651597260215531</v>
      </c>
      <c r="K88" s="1">
        <v>0</v>
      </c>
      <c r="L88" s="1">
        <v>0</v>
      </c>
      <c r="M88" s="1">
        <v>0.75651597260215531</v>
      </c>
      <c r="N88" s="1">
        <v>0.25191376293307943</v>
      </c>
      <c r="O88" s="1">
        <v>0.25191376293307943</v>
      </c>
      <c r="P88" s="1">
        <v>1.0084297355352347</v>
      </c>
      <c r="Q88" s="1">
        <v>3.9265520494576583E-3</v>
      </c>
      <c r="R88" s="1">
        <v>1.449845919801682E-2</v>
      </c>
      <c r="S88" s="1">
        <v>1.8774191374357101</v>
      </c>
      <c r="T88" s="1">
        <v>1032.93182768272</v>
      </c>
    </row>
    <row r="89" spans="3:20">
      <c r="C89" s="1" t="str">
        <v>Rice, grain (in husk), flooded</v>
      </c>
      <c r="D89" s="1" t="str">
        <v>2010-2024</v>
      </c>
      <c r="E89" s="1" t="str">
        <v>Iran</v>
      </c>
      <c r="F89" s="1" t="str">
        <v/>
      </c>
      <c r="G89" s="1" t="str">
        <v>1 kg</v>
      </c>
      <c r="H89" s="1" t="str">
        <v/>
      </c>
      <c r="I89" s="1" t="str">
        <v/>
      </c>
      <c r="J89" s="1">
        <v>0.91353518725876337</v>
      </c>
      <c r="K89" s="1">
        <v>0</v>
      </c>
      <c r="L89" s="1">
        <v>0</v>
      </c>
      <c r="M89" s="1">
        <v>0.91353518725876337</v>
      </c>
      <c r="N89" s="1">
        <v>0.50569566003973021</v>
      </c>
      <c r="O89" s="1">
        <v>0.50569566003973021</v>
      </c>
      <c r="P89" s="1">
        <v>1.4192308472984936</v>
      </c>
      <c r="Q89" s="1">
        <v>8.8656613865926263E-3</v>
      </c>
      <c r="R89" s="1">
        <v>3.2818499477079668E-2</v>
      </c>
      <c r="S89" s="1">
        <v>3.05667247322768</v>
      </c>
      <c r="T89" s="1">
        <v>2345.1402181967401</v>
      </c>
    </row>
    <row r="90" spans="3:20">
      <c r="C90" s="1" t="str">
        <v>Rice, grain (in husk), flooded</v>
      </c>
      <c r="D90" s="1" t="str">
        <v>2010-2024</v>
      </c>
      <c r="E90" s="1" t="str">
        <v>Italy</v>
      </c>
      <c r="F90" s="1" t="str">
        <v/>
      </c>
      <c r="G90" s="1" t="str">
        <v>1 kg</v>
      </c>
      <c r="H90" s="1" t="str">
        <v/>
      </c>
      <c r="I90" s="1" t="str">
        <v/>
      </c>
      <c r="J90" s="1">
        <v>1.601234472442941</v>
      </c>
      <c r="K90" s="1">
        <v>0</v>
      </c>
      <c r="L90" s="1">
        <v>0</v>
      </c>
      <c r="M90" s="1">
        <v>1.601234472442941</v>
      </c>
      <c r="N90" s="1">
        <v>0.13936649238884957</v>
      </c>
      <c r="O90" s="1">
        <v>0.13936649238884957</v>
      </c>
      <c r="P90" s="1">
        <v>1.7406009648317906</v>
      </c>
      <c r="Q90" s="1">
        <v>2.8609843049774838E-3</v>
      </c>
      <c r="R90" s="1">
        <v>1.0288748499510805E-2</v>
      </c>
      <c r="S90" s="1">
        <v>1.5432491338193399</v>
      </c>
      <c r="T90" s="1">
        <v>5121.4229442828</v>
      </c>
    </row>
    <row r="91" spans="3:20">
      <c r="C91" s="1" t="str">
        <v>Rice, grain (in husk), flooded</v>
      </c>
      <c r="D91" s="1" t="str">
        <v>2010-2024</v>
      </c>
      <c r="E91" s="1" t="str">
        <v>Pakistan</v>
      </c>
      <c r="F91" s="1" t="str">
        <v/>
      </c>
      <c r="G91" s="1" t="str">
        <v>1 kg</v>
      </c>
      <c r="H91" s="1" t="str">
        <v/>
      </c>
      <c r="I91" s="1" t="str">
        <v/>
      </c>
      <c r="J91" s="1">
        <v>0.97729181158130485</v>
      </c>
      <c r="K91" s="1">
        <v>0</v>
      </c>
      <c r="L91" s="1">
        <v>0.12934253468732501</v>
      </c>
      <c r="M91" s="1">
        <v>1.1066343462686299</v>
      </c>
      <c r="N91" s="1">
        <v>0.22665268683307549</v>
      </c>
      <c r="O91" s="1">
        <v>0.22665268683307549</v>
      </c>
      <c r="P91" s="1">
        <v>1.3332870331017053</v>
      </c>
      <c r="Q91" s="1">
        <v>7.7008182058385015E-3</v>
      </c>
      <c r="R91" s="1">
        <v>2.2673037942814857E-2</v>
      </c>
      <c r="S91" s="1">
        <v>3.8208080342571802</v>
      </c>
      <c r="T91" s="1">
        <v>3822.2100165141701</v>
      </c>
    </row>
    <row r="92" spans="3:20">
      <c r="C92" s="1" t="str">
        <v>Rice, grain (in husk), flooded</v>
      </c>
      <c r="D92" s="1" t="str">
        <v>2010-2024</v>
      </c>
      <c r="E92" s="1" t="str">
        <v>Thailand</v>
      </c>
      <c r="F92" s="1" t="str">
        <v/>
      </c>
      <c r="G92" s="1" t="str">
        <v>1 kg</v>
      </c>
      <c r="H92" s="1" t="str">
        <v/>
      </c>
      <c r="I92" s="1" t="str">
        <v/>
      </c>
      <c r="J92" s="1">
        <v>2.0058421719668553</v>
      </c>
      <c r="K92" s="1">
        <v>0</v>
      </c>
      <c r="L92" s="1">
        <v>0</v>
      </c>
      <c r="M92" s="1">
        <v>2.0058421719668553</v>
      </c>
      <c r="N92" s="1">
        <v>2.0956902513253224E-2</v>
      </c>
      <c r="O92" s="1">
        <v>2.0956902513253224E-2</v>
      </c>
      <c r="P92" s="1">
        <v>2.0267990744801083</v>
      </c>
      <c r="Q92" s="1">
        <v>6.9673961687160401E-3</v>
      </c>
      <c r="R92" s="1">
        <v>1.9826207055364777E-2</v>
      </c>
      <c r="S92" s="1">
        <v>4.0292333068864803</v>
      </c>
      <c r="T92" s="1">
        <v>154.81310677962699</v>
      </c>
    </row>
    <row r="93" spans="3:20">
      <c r="C93" s="1" t="str">
        <v>Savoury Biscuits (No Cheese)</v>
      </c>
      <c r="D93" s="1" t="str">
        <v/>
      </c>
      <c r="E93" s="1" t="str">
        <v>Global</v>
      </c>
      <c r="F93" s="1" t="str">
        <v/>
      </c>
      <c r="G93" s="1" t="str">
        <v>1 kg</v>
      </c>
      <c r="H93" s="1" t="str">
        <v/>
      </c>
      <c r="I93" s="1" t="str">
        <v/>
      </c>
      <c r="J93" s="1">
        <v>0</v>
      </c>
      <c r="K93" s="1">
        <v>0</v>
      </c>
      <c r="L93" s="1">
        <v>0</v>
      </c>
      <c r="M93" s="1">
        <v>0</v>
      </c>
      <c r="N93" s="1">
        <v>0</v>
      </c>
      <c r="O93" s="1">
        <v>0</v>
      </c>
      <c r="P93" s="1">
        <v>1.8094916936996699</v>
      </c>
      <c r="Q93" s="1">
        <v>1.19520681064622E-2</v>
      </c>
      <c r="R93" s="1">
        <v>1.1797644638531701E-2</v>
      </c>
      <c r="S93" s="1">
        <v>3.27589163238527</v>
      </c>
      <c r="T93" s="1">
        <v>596.42945714073005</v>
      </c>
    </row>
    <row r="94" spans="3:20">
      <c r="C94" s="1" t="str">
        <v>Scones</v>
      </c>
      <c r="D94" s="1" t="str">
        <v/>
      </c>
      <c r="E94" s="1" t="str">
        <v>Global</v>
      </c>
      <c r="F94" s="1" t="str">
        <v/>
      </c>
      <c r="G94" s="1" t="str">
        <v>1 kg</v>
      </c>
      <c r="H94" s="1" t="str">
        <v/>
      </c>
      <c r="I94" s="1" t="str">
        <v/>
      </c>
      <c r="J94" s="1">
        <v>0</v>
      </c>
      <c r="K94" s="1">
        <v>0</v>
      </c>
      <c r="L94" s="1">
        <v>0</v>
      </c>
      <c r="M94" s="1">
        <v>0</v>
      </c>
      <c r="N94" s="1">
        <v>0</v>
      </c>
      <c r="O94" s="1">
        <v>0</v>
      </c>
      <c r="P94" s="1">
        <v>1.9302657632049101</v>
      </c>
      <c r="Q94" s="1">
        <v>7.4769387126042593E-3</v>
      </c>
      <c r="R94" s="1">
        <v>1.3220804547030901E-2</v>
      </c>
      <c r="S94" s="1">
        <v>2.98150788599294</v>
      </c>
      <c r="T94" s="1">
        <v>345.47355239395603</v>
      </c>
    </row>
    <row r="95" spans="3:20">
      <c r="C95" s="1" t="str">
        <v>Seeded Bread</v>
      </c>
      <c r="D95" s="1" t="str">
        <v/>
      </c>
      <c r="E95" s="1" t="str">
        <v>Global</v>
      </c>
      <c r="F95" s="1" t="str">
        <v/>
      </c>
      <c r="G95" s="1" t="str">
        <v>1 kg</v>
      </c>
      <c r="H95" s="1" t="str">
        <v/>
      </c>
      <c r="I95" s="1" t="str">
        <v/>
      </c>
      <c r="J95" s="1">
        <v>0</v>
      </c>
      <c r="K95" s="1">
        <v>0</v>
      </c>
      <c r="L95" s="1">
        <v>0</v>
      </c>
      <c r="M95" s="1">
        <v>0</v>
      </c>
      <c r="N95" s="1">
        <v>0</v>
      </c>
      <c r="O95" s="1">
        <v>0</v>
      </c>
      <c r="P95" s="1">
        <v>0.65778167471682503</v>
      </c>
      <c r="Q95" s="1">
        <v>4.5062541751030895E-3</v>
      </c>
      <c r="R95" s="1">
        <v>6.2133665831231605E-3</v>
      </c>
      <c r="S95" s="1">
        <v>1.9862024635932201</v>
      </c>
      <c r="T95" s="1">
        <v>212.73808413825799</v>
      </c>
    </row>
    <row r="96" spans="3:20">
      <c r="C96" s="1" t="str">
        <v>Shortcake</v>
      </c>
      <c r="D96" s="1" t="str">
        <v/>
      </c>
      <c r="E96" s="1" t="str">
        <v>Global</v>
      </c>
      <c r="F96" s="1" t="str">
        <v/>
      </c>
      <c r="G96" s="1" t="str">
        <v>1 kg</v>
      </c>
      <c r="H96" s="1" t="str">
        <v/>
      </c>
      <c r="I96" s="1" t="str">
        <v/>
      </c>
      <c r="J96" s="1">
        <v>0</v>
      </c>
      <c r="K96" s="1">
        <v>0</v>
      </c>
      <c r="L96" s="1">
        <v>0</v>
      </c>
      <c r="M96" s="1">
        <v>0</v>
      </c>
      <c r="N96" s="1">
        <v>0</v>
      </c>
      <c r="O96" s="1">
        <v>0</v>
      </c>
      <c r="P96" s="1">
        <v>1.9480872762346999</v>
      </c>
      <c r="Q96" s="1">
        <v>8.8332384470401499E-3</v>
      </c>
      <c r="R96" s="1">
        <v>1.1513761041549801E-2</v>
      </c>
      <c r="S96" s="1">
        <v>2.7604525352266802</v>
      </c>
      <c r="T96" s="1">
        <v>434.97964429773401</v>
      </c>
    </row>
    <row r="97" spans="3:20">
      <c r="C97" s="1" t="str">
        <v>Soybean, seed (whole)</v>
      </c>
      <c r="D97" s="1" t="str">
        <v>2010-2024</v>
      </c>
      <c r="E97" s="1" t="str">
        <v>Argentina</v>
      </c>
      <c r="F97" s="1" t="str">
        <v/>
      </c>
      <c r="G97" s="1" t="str">
        <v>1 kg</v>
      </c>
      <c r="H97" s="1" t="str">
        <v/>
      </c>
      <c r="I97" s="1" t="str">
        <v/>
      </c>
      <c r="J97" s="1">
        <v>0.25266057293594807</v>
      </c>
      <c r="K97" s="1">
        <v>0</v>
      </c>
      <c r="L97" s="1">
        <v>1.5957154548872099</v>
      </c>
      <c r="M97" s="1">
        <v>1.848376027823158</v>
      </c>
      <c r="N97" s="1">
        <v>0.32270058427912557</v>
      </c>
      <c r="O97" s="1">
        <v>0.32270058427912557</v>
      </c>
      <c r="P97" s="1">
        <v>2.1710766121022833</v>
      </c>
      <c r="Q97" s="1">
        <v>4.873161678837399E-4</v>
      </c>
      <c r="R97" s="1">
        <v>3.3751398913363087E-3</v>
      </c>
      <c r="S97" s="1">
        <v>5.68867397818694</v>
      </c>
      <c r="T97" s="1">
        <v>8.6970451297349094E-2</v>
      </c>
    </row>
    <row r="98" spans="3:20">
      <c r="C98" s="1" t="str">
        <v>Soybean, seed (whole)</v>
      </c>
      <c r="D98" s="1" t="str">
        <v>2010-2024</v>
      </c>
      <c r="E98" s="1" t="str">
        <v>Brazil</v>
      </c>
      <c r="F98" s="1" t="str">
        <v/>
      </c>
      <c r="G98" s="1" t="str">
        <v>1 kg</v>
      </c>
      <c r="H98" s="1" t="str">
        <v/>
      </c>
      <c r="I98" s="1" t="str">
        <v/>
      </c>
      <c r="J98" s="1">
        <v>0.24411344163404486</v>
      </c>
      <c r="K98" s="1">
        <v>0</v>
      </c>
      <c r="L98" s="1">
        <v>5.4180123696540603</v>
      </c>
      <c r="M98" s="1">
        <v>5.6621258112881048</v>
      </c>
      <c r="N98" s="1">
        <v>0.16277834191042095</v>
      </c>
      <c r="O98" s="1">
        <v>0.16277834191042095</v>
      </c>
      <c r="P98" s="1">
        <v>5.8249041531985259</v>
      </c>
      <c r="Q98" s="1">
        <v>2.236466651683412E-3</v>
      </c>
      <c r="R98" s="1">
        <v>7.2182358150742268E-3</v>
      </c>
      <c r="S98" s="1">
        <v>4.3360064176310598</v>
      </c>
      <c r="T98" s="1">
        <v>2.6772233759981699E-3</v>
      </c>
    </row>
    <row r="99" spans="3:20">
      <c r="C99" s="1" t="str">
        <v>Soybean, seed (whole)</v>
      </c>
      <c r="D99" s="1" t="str">
        <v>2010-2024</v>
      </c>
      <c r="E99" s="1" t="str">
        <v>Iran</v>
      </c>
      <c r="F99" s="1" t="str">
        <v/>
      </c>
      <c r="G99" s="1" t="str">
        <v>1 kg</v>
      </c>
      <c r="H99" s="1" t="str">
        <v/>
      </c>
      <c r="I99" s="1" t="str">
        <v/>
      </c>
      <c r="J99" s="1">
        <v>0.7254723515390934</v>
      </c>
      <c r="K99" s="1">
        <v>0</v>
      </c>
      <c r="L99" s="1">
        <v>1.3076371301562899E-2</v>
      </c>
      <c r="M99" s="1">
        <v>0.73854872284065631</v>
      </c>
      <c r="N99" s="1">
        <v>0.36970899422160503</v>
      </c>
      <c r="O99" s="1">
        <v>0.36970899422160503</v>
      </c>
      <c r="P99" s="1">
        <v>1.1082577170622612</v>
      </c>
      <c r="Q99" s="1">
        <v>1.3299454469204939E-2</v>
      </c>
      <c r="R99" s="1">
        <v>4.556743244625238E-2</v>
      </c>
      <c r="S99" s="1">
        <v>4.7856448132691796</v>
      </c>
      <c r="T99" s="1">
        <v>1021.35597922533</v>
      </c>
    </row>
    <row r="100" spans="3:20">
      <c r="C100" s="1" t="str">
        <v>Soybean, seed (whole)</v>
      </c>
      <c r="D100" s="1" t="str">
        <v>2010-2024</v>
      </c>
      <c r="E100" s="1" t="str">
        <v>Romania</v>
      </c>
      <c r="F100" s="1" t="str">
        <v/>
      </c>
      <c r="G100" s="1" t="str">
        <v>1 kg</v>
      </c>
      <c r="H100" s="1" t="str">
        <v/>
      </c>
      <c r="I100" s="1" t="str">
        <v/>
      </c>
      <c r="J100" s="1">
        <v>1.2643128773915011</v>
      </c>
      <c r="K100" s="1">
        <v>0</v>
      </c>
      <c r="L100" s="1">
        <v>0</v>
      </c>
      <c r="M100" s="1">
        <v>1.2643128773915011</v>
      </c>
      <c r="N100" s="1">
        <v>0.48470409687662597</v>
      </c>
      <c r="O100" s="1">
        <v>0.48470409687662597</v>
      </c>
      <c r="P100" s="1">
        <v>1.7490169742681272</v>
      </c>
      <c r="Q100" s="1">
        <v>1.9508655495821162E-2</v>
      </c>
      <c r="R100" s="1">
        <v>9.2442860267945307E-2</v>
      </c>
      <c r="S100" s="1">
        <v>2.9744505289652499</v>
      </c>
      <c r="T100" s="1">
        <v>0</v>
      </c>
    </row>
    <row r="101" spans="3:20">
      <c r="C101" s="1" t="str">
        <v>Sunflower, seed (whole)</v>
      </c>
      <c r="D101" s="1" t="str">
        <v>2010-2024</v>
      </c>
      <c r="E101" s="1" t="str">
        <v>France</v>
      </c>
      <c r="F101" s="1" t="str">
        <v/>
      </c>
      <c r="G101" s="1" t="str">
        <v>1 kg</v>
      </c>
      <c r="H101" s="1" t="str">
        <v/>
      </c>
      <c r="I101" s="1" t="str">
        <v/>
      </c>
      <c r="J101" s="1">
        <v>0.66289786518914184</v>
      </c>
      <c r="K101" s="1">
        <v>0</v>
      </c>
      <c r="L101" s="1">
        <v>0</v>
      </c>
      <c r="M101" s="1">
        <v>0.66289786518914184</v>
      </c>
      <c r="N101" s="1">
        <v>0.82006133659771674</v>
      </c>
      <c r="O101" s="1">
        <v>0.82006133659771674</v>
      </c>
      <c r="P101" s="1">
        <v>1.4829592017868589</v>
      </c>
      <c r="Q101" s="1">
        <v>9.3245785595672901E-3</v>
      </c>
      <c r="R101" s="1">
        <v>2.7459279060390692E-2</v>
      </c>
      <c r="S101" s="1">
        <v>4.59728035043804</v>
      </c>
      <c r="T101" s="1">
        <v>0</v>
      </c>
    </row>
    <row r="102" spans="3:20">
      <c r="C102" s="1" t="str">
        <v>Sunflower, seed (whole)</v>
      </c>
      <c r="D102" s="1" t="str">
        <v>2010-2024</v>
      </c>
      <c r="E102" s="1" t="str">
        <v>Italy</v>
      </c>
      <c r="F102" s="1" t="str">
        <v/>
      </c>
      <c r="G102" s="1" t="str">
        <v>1 kg</v>
      </c>
      <c r="H102" s="1" t="str">
        <v/>
      </c>
      <c r="I102" s="1" t="str">
        <v/>
      </c>
      <c r="J102" s="1">
        <v>0.6683654309043372</v>
      </c>
      <c r="K102" s="1">
        <v>0</v>
      </c>
      <c r="L102" s="1">
        <v>0</v>
      </c>
      <c r="M102" s="1">
        <v>0.6683654309043372</v>
      </c>
      <c r="N102" s="1">
        <v>0.60256787943994639</v>
      </c>
      <c r="O102" s="1">
        <v>0.60256787943994639</v>
      </c>
      <c r="P102" s="1">
        <v>1.2709333103442837</v>
      </c>
      <c r="Q102" s="1">
        <v>2.0483078071059233E-2</v>
      </c>
      <c r="R102" s="1">
        <v>0.10945017134497749</v>
      </c>
      <c r="S102" s="1">
        <v>5.07138583179864</v>
      </c>
      <c r="T102" s="1">
        <v>46.505929787829601</v>
      </c>
    </row>
    <row r="103" spans="3:20">
      <c r="C103" s="1" t="str">
        <v>Sunflower, seed (whole)</v>
      </c>
      <c r="D103" s="1" t="str">
        <v>2010-2024</v>
      </c>
      <c r="E103" s="1" t="str">
        <v>Portugal</v>
      </c>
      <c r="F103" s="1" t="str">
        <v/>
      </c>
      <c r="G103" s="1" t="str">
        <v>1 kg</v>
      </c>
      <c r="H103" s="1" t="str">
        <v/>
      </c>
      <c r="I103" s="1" t="str">
        <v/>
      </c>
      <c r="J103" s="1">
        <v>0.29812345924799627</v>
      </c>
      <c r="K103" s="1">
        <v>0</v>
      </c>
      <c r="L103" s="1">
        <v>0</v>
      </c>
      <c r="M103" s="1">
        <v>0.29812345924799627</v>
      </c>
      <c r="N103" s="1">
        <v>0.19178787845472114</v>
      </c>
      <c r="O103" s="1">
        <v>0.19178787845472114</v>
      </c>
      <c r="P103" s="1">
        <v>0.48991133770271744</v>
      </c>
      <c r="Q103" s="1">
        <v>1.6401451876665294E-3</v>
      </c>
      <c r="R103" s="1">
        <v>5.1939687692846466E-3</v>
      </c>
      <c r="S103" s="1">
        <v>7.2524846533138598</v>
      </c>
      <c r="T103" s="1">
        <v>555.13314738472195</v>
      </c>
    </row>
    <row r="104" spans="3:20">
      <c r="C104" s="1" t="str">
        <v>Sweet Biscuits</v>
      </c>
      <c r="D104" s="1" t="str">
        <v/>
      </c>
      <c r="E104" s="1" t="str">
        <v>Global</v>
      </c>
      <c r="F104" s="1" t="str">
        <v/>
      </c>
      <c r="G104" s="1" t="str">
        <v>1 kg</v>
      </c>
      <c r="H104" s="1" t="str">
        <v/>
      </c>
      <c r="I104" s="1" t="str">
        <v/>
      </c>
      <c r="J104" s="1">
        <v>0</v>
      </c>
      <c r="K104" s="1">
        <v>0</v>
      </c>
      <c r="L104" s="1">
        <v>0</v>
      </c>
      <c r="M104" s="1">
        <v>0</v>
      </c>
      <c r="N104" s="1">
        <v>0</v>
      </c>
      <c r="O104" s="1">
        <v>0</v>
      </c>
      <c r="P104" s="1">
        <v>2.3961089139661902</v>
      </c>
      <c r="Q104" s="1">
        <v>1.0761701772499199E-2</v>
      </c>
      <c r="R104" s="1">
        <v>1.36684162941813E-2</v>
      </c>
      <c r="S104" s="1">
        <v>4.0949354867412202</v>
      </c>
      <c r="T104" s="1">
        <v>550.72608682375699</v>
      </c>
    </row>
    <row r="105" spans="3:20">
      <c r="C105" s="1" t="str">
        <v>Sweet Loaves</v>
      </c>
      <c r="D105" s="1" t="str">
        <v/>
      </c>
      <c r="E105" s="1" t="str">
        <v>Global</v>
      </c>
      <c r="F105" s="1" t="str">
        <v/>
      </c>
      <c r="G105" s="1" t="str">
        <v>1 kg</v>
      </c>
      <c r="H105" s="1" t="str">
        <v/>
      </c>
      <c r="I105" s="1" t="str">
        <v/>
      </c>
      <c r="J105" s="1">
        <v>0</v>
      </c>
      <c r="K105" s="1">
        <v>0</v>
      </c>
      <c r="L105" s="1">
        <v>0</v>
      </c>
      <c r="M105" s="1">
        <v>0</v>
      </c>
      <c r="N105" s="1">
        <v>0</v>
      </c>
      <c r="O105" s="1">
        <v>0</v>
      </c>
      <c r="P105" s="1">
        <v>1.7989757186923301</v>
      </c>
      <c r="Q105" s="1">
        <v>7.63633541491383E-3</v>
      </c>
      <c r="R105" s="1">
        <v>9.3202863450267612E-3</v>
      </c>
      <c r="S105" s="1">
        <v>3.2928921721820399</v>
      </c>
      <c r="T105" s="1">
        <v>329.99633262277302</v>
      </c>
    </row>
    <row r="106" spans="3:20">
      <c r="C106" s="1" t="str">
        <v>Sweet Snack Bars</v>
      </c>
      <c r="D106" s="1" t="str">
        <v/>
      </c>
      <c r="E106" s="1" t="str">
        <v>Global</v>
      </c>
      <c r="F106" s="1" t="str">
        <v/>
      </c>
      <c r="G106" s="1" t="str">
        <v>1 kg</v>
      </c>
      <c r="H106" s="1" t="str">
        <v/>
      </c>
      <c r="I106" s="1" t="str">
        <v/>
      </c>
      <c r="J106" s="1">
        <v>0</v>
      </c>
      <c r="K106" s="1">
        <v>0</v>
      </c>
      <c r="L106" s="1">
        <v>0</v>
      </c>
      <c r="M106" s="1">
        <v>0</v>
      </c>
      <c r="N106" s="1">
        <v>0</v>
      </c>
      <c r="O106" s="1">
        <v>0</v>
      </c>
      <c r="P106" s="1">
        <v>2.6896998645369501</v>
      </c>
      <c r="Q106" s="1">
        <v>1.65857562993433E-2</v>
      </c>
      <c r="R106" s="1">
        <v>1.7912267288812001E-2</v>
      </c>
      <c r="S106" s="1">
        <v>5.6838990935817497</v>
      </c>
      <c r="T106" s="1">
        <v>983.55424941441902</v>
      </c>
    </row>
    <row r="107" spans="3:20">
      <c r="C107" s="1" t="str">
        <v>Sweet Spreads</v>
      </c>
      <c r="D107" s="1" t="str">
        <v/>
      </c>
      <c r="E107" s="1" t="str">
        <v>Global</v>
      </c>
      <c r="F107" s="1" t="str">
        <v/>
      </c>
      <c r="G107" s="1" t="str">
        <v>1 kg</v>
      </c>
      <c r="H107" s="1" t="str">
        <v/>
      </c>
      <c r="I107" s="1" t="str">
        <v/>
      </c>
      <c r="J107" s="1">
        <v>0</v>
      </c>
      <c r="K107" s="1">
        <v>0</v>
      </c>
      <c r="L107" s="1">
        <v>0</v>
      </c>
      <c r="M107" s="1">
        <v>0</v>
      </c>
      <c r="N107" s="1">
        <v>0</v>
      </c>
      <c r="O107" s="1">
        <v>0</v>
      </c>
      <c r="P107" s="1">
        <v>2.8455135201258202</v>
      </c>
      <c r="Q107" s="1">
        <v>1.1936319498810499E-2</v>
      </c>
      <c r="R107" s="1">
        <v>1.51959536879846E-2</v>
      </c>
      <c r="S107" s="1">
        <v>4.7453977983173203</v>
      </c>
      <c r="T107" s="1">
        <v>777.07520613530596</v>
      </c>
    </row>
    <row r="108" spans="3:20">
      <c r="C108" s="1" t="str">
        <v>Sweets</v>
      </c>
      <c r="D108" s="1" t="str">
        <v/>
      </c>
      <c r="E108" s="1" t="str">
        <v>Global</v>
      </c>
      <c r="F108" s="1" t="str">
        <v/>
      </c>
      <c r="G108" s="1" t="str">
        <v>1 kg</v>
      </c>
      <c r="H108" s="1" t="str">
        <v/>
      </c>
      <c r="I108" s="1" t="str">
        <v/>
      </c>
      <c r="J108" s="1">
        <v>0</v>
      </c>
      <c r="K108" s="1">
        <v>0</v>
      </c>
      <c r="L108" s="1">
        <v>0</v>
      </c>
      <c r="M108" s="1">
        <v>0</v>
      </c>
      <c r="N108" s="1">
        <v>0</v>
      </c>
      <c r="O108" s="1">
        <v>0</v>
      </c>
      <c r="P108" s="1">
        <v>1.9488288273608001</v>
      </c>
      <c r="Q108" s="1">
        <v>1.60626047683733E-2</v>
      </c>
      <c r="R108" s="1">
        <v>1.6999775185359601E-2</v>
      </c>
      <c r="S108" s="1">
        <v>2.5800667434514302</v>
      </c>
      <c r="T108" s="1">
        <v>883.73367890574104</v>
      </c>
    </row>
    <row r="109" spans="3:20">
      <c r="C109" s="1" t="str">
        <v>Tarts</v>
      </c>
      <c r="D109" s="1" t="str">
        <v/>
      </c>
      <c r="E109" s="1" t="str">
        <v>Global</v>
      </c>
      <c r="F109" s="1" t="str">
        <v/>
      </c>
      <c r="G109" s="1" t="str">
        <v>1 kg</v>
      </c>
      <c r="H109" s="1" t="str">
        <v/>
      </c>
      <c r="I109" s="1" t="str">
        <v/>
      </c>
      <c r="J109" s="1">
        <v>0</v>
      </c>
      <c r="K109" s="1">
        <v>0</v>
      </c>
      <c r="L109" s="1">
        <v>0</v>
      </c>
      <c r="M109" s="1">
        <v>0</v>
      </c>
      <c r="N109" s="1">
        <v>0</v>
      </c>
      <c r="O109" s="1">
        <v>0</v>
      </c>
      <c r="P109" s="1">
        <v>2.1644129471113498</v>
      </c>
      <c r="Q109" s="1">
        <v>9.2481206222699789E-3</v>
      </c>
      <c r="R109" s="1">
        <v>1.4389972942512801E-2</v>
      </c>
      <c r="S109" s="1">
        <v>3.001236457594</v>
      </c>
      <c r="T109" s="1">
        <v>460.77730258161398</v>
      </c>
    </row>
    <row r="110" spans="3:20">
      <c r="C110" s="1" t="str">
        <v>Tomato, fruit</v>
      </c>
      <c r="D110" s="1" t="str">
        <v>2010-2024</v>
      </c>
      <c r="E110" s="1" t="str">
        <v>Benin</v>
      </c>
      <c r="F110" s="1" t="str">
        <v/>
      </c>
      <c r="G110" s="1" t="str">
        <v>1 kg</v>
      </c>
      <c r="H110" s="1" t="str">
        <v/>
      </c>
      <c r="I110" s="1" t="str">
        <v/>
      </c>
      <c r="J110" s="1">
        <v>1.5057865841551938</v>
      </c>
      <c r="K110" s="1">
        <v>0</v>
      </c>
      <c r="L110" s="1">
        <v>0.32442315087523999</v>
      </c>
      <c r="M110" s="1">
        <v>1.8302097350304338</v>
      </c>
      <c r="N110" s="1">
        <v>1.4449624822792679</v>
      </c>
      <c r="O110" s="1">
        <v>1.4449624822792679</v>
      </c>
      <c r="P110" s="1">
        <v>3.2751722173097026</v>
      </c>
      <c r="Q110" s="1">
        <v>4.605541084805214E-2</v>
      </c>
      <c r="R110" s="1">
        <v>0.16798108863483052</v>
      </c>
      <c r="S110" s="1">
        <v>1.6403180196399301</v>
      </c>
      <c r="T110" s="1">
        <v>925.33551554828102</v>
      </c>
    </row>
    <row r="111" spans="3:20">
      <c r="C111" s="1" t="str">
        <v>Vegan Dishes</v>
      </c>
      <c r="D111" s="1" t="str">
        <v/>
      </c>
      <c r="E111" s="1" t="str">
        <v>Global</v>
      </c>
      <c r="F111" s="1" t="str">
        <v/>
      </c>
      <c r="G111" s="1" t="str">
        <v>1 kg</v>
      </c>
      <c r="H111" s="1" t="str">
        <v/>
      </c>
      <c r="I111" s="1" t="str">
        <v/>
      </c>
      <c r="J111" s="1">
        <v>0</v>
      </c>
      <c r="K111" s="1">
        <v>0</v>
      </c>
      <c r="L111" s="1">
        <v>0</v>
      </c>
      <c r="M111" s="1">
        <v>0</v>
      </c>
      <c r="N111" s="1">
        <v>0</v>
      </c>
      <c r="O111" s="1">
        <v>0</v>
      </c>
      <c r="P111" s="1">
        <v>0.86835040489852</v>
      </c>
      <c r="Q111" s="1">
        <v>7.0211240563765398E-3</v>
      </c>
      <c r="R111" s="1">
        <v>7.8164541224256603E-3</v>
      </c>
      <c r="S111" s="1">
        <v>3.3031076999813802</v>
      </c>
      <c r="T111" s="1">
        <v>182.84175974162</v>
      </c>
    </row>
    <row r="112" spans="3:20">
      <c r="C112" s="1" t="str">
        <v>Vegan Pasta</v>
      </c>
      <c r="D112" s="1" t="str">
        <v/>
      </c>
      <c r="E112" s="1" t="str">
        <v>Global</v>
      </c>
      <c r="F112" s="1" t="str">
        <v/>
      </c>
      <c r="G112" s="1" t="str">
        <v>1 kg</v>
      </c>
      <c r="H112" s="1" t="str">
        <v/>
      </c>
      <c r="I112" s="1" t="str">
        <v/>
      </c>
      <c r="J112" s="1">
        <v>0</v>
      </c>
      <c r="K112" s="1">
        <v>0</v>
      </c>
      <c r="L112" s="1">
        <v>0</v>
      </c>
      <c r="M112" s="1">
        <v>0</v>
      </c>
      <c r="N112" s="1">
        <v>0</v>
      </c>
      <c r="O112" s="1">
        <v>0</v>
      </c>
      <c r="P112" s="1">
        <v>1.04182382929766</v>
      </c>
      <c r="Q112" s="1">
        <v>4.8196640087093505E-3</v>
      </c>
      <c r="R112" s="1">
        <v>7.6397313958748402E-3</v>
      </c>
      <c r="S112" s="1">
        <v>1.4606898898829701</v>
      </c>
      <c r="T112" s="1">
        <v>199.50008250361199</v>
      </c>
    </row>
    <row r="113" spans="3:20">
      <c r="C113" s="1" t="str">
        <v>Vegan Pizza</v>
      </c>
      <c r="D113" s="1" t="str">
        <v/>
      </c>
      <c r="E113" s="1" t="str">
        <v>Global</v>
      </c>
      <c r="F113" s="1" t="str">
        <v/>
      </c>
      <c r="G113" s="1" t="str">
        <v>1 kg</v>
      </c>
      <c r="H113" s="1" t="str">
        <v/>
      </c>
      <c r="I113" s="1" t="str">
        <v/>
      </c>
      <c r="J113" s="1">
        <v>0</v>
      </c>
      <c r="K113" s="1">
        <v>0</v>
      </c>
      <c r="L113" s="1">
        <v>0</v>
      </c>
      <c r="M113" s="1">
        <v>0</v>
      </c>
      <c r="N113" s="1">
        <v>0</v>
      </c>
      <c r="O113" s="1">
        <v>0</v>
      </c>
      <c r="P113" s="1">
        <v>1.0740831726719799</v>
      </c>
      <c r="Q113" s="1">
        <v>7.1705008057759796E-3</v>
      </c>
      <c r="R113" s="1">
        <v>8.1982948228883096E-3</v>
      </c>
      <c r="S113" s="1">
        <v>2.1045117078468101</v>
      </c>
      <c r="T113" s="1">
        <v>243.61922404938599</v>
      </c>
    </row>
    <row r="114" spans="3:20">
      <c r="C114" s="1" t="str">
        <v>Vegetable Dishes</v>
      </c>
      <c r="D114" s="1" t="str">
        <v/>
      </c>
      <c r="E114" s="1" t="str">
        <v>Global</v>
      </c>
      <c r="F114" s="1" t="str">
        <v/>
      </c>
      <c r="G114" s="1" t="str">
        <v>1 kg</v>
      </c>
      <c r="H114" s="1" t="str">
        <v/>
      </c>
      <c r="I114" s="1" t="str">
        <v/>
      </c>
      <c r="J114" s="1">
        <v>0</v>
      </c>
      <c r="K114" s="1">
        <v>0</v>
      </c>
      <c r="L114" s="1">
        <v>0</v>
      </c>
      <c r="M114" s="1">
        <v>0</v>
      </c>
      <c r="N114" s="1">
        <v>0</v>
      </c>
      <c r="O114" s="1">
        <v>0</v>
      </c>
      <c r="P114" s="1">
        <v>1.15430497802594</v>
      </c>
      <c r="Q114" s="1">
        <v>6.3465160137745101E-3</v>
      </c>
      <c r="R114" s="1">
        <v>8.6753430232879292E-3</v>
      </c>
      <c r="S114" s="1">
        <v>2.4221102545870501</v>
      </c>
      <c r="T114" s="1">
        <v>218.202548159641</v>
      </c>
    </row>
    <row r="115" spans="3:20">
      <c r="C115" s="1" t="str">
        <v>Vegetable Dishes No Meat Alternatives</v>
      </c>
      <c r="D115" s="1" t="str">
        <v/>
      </c>
      <c r="E115" s="1" t="str">
        <v>Global</v>
      </c>
      <c r="F115" s="1" t="str">
        <v/>
      </c>
      <c r="G115" s="1" t="str">
        <v>1 kg</v>
      </c>
      <c r="H115" s="1" t="str">
        <v/>
      </c>
      <c r="I115" s="1" t="str">
        <v/>
      </c>
      <c r="J115" s="1">
        <v>0</v>
      </c>
      <c r="K115" s="1">
        <v>0</v>
      </c>
      <c r="L115" s="1">
        <v>0</v>
      </c>
      <c r="M115" s="1">
        <v>0</v>
      </c>
      <c r="N115" s="1">
        <v>0</v>
      </c>
      <c r="O115" s="1">
        <v>0</v>
      </c>
      <c r="P115" s="1">
        <v>1.26322883748417</v>
      </c>
      <c r="Q115" s="1">
        <v>6.5400187307418697E-3</v>
      </c>
      <c r="R115" s="1">
        <v>9.2088592644837507E-3</v>
      </c>
      <c r="S115" s="1">
        <v>2.2493077366066401</v>
      </c>
      <c r="T115" s="1">
        <v>274.72226831129899</v>
      </c>
    </row>
    <row r="116" spans="3:20">
      <c r="C116" s="1" t="str">
        <v>Vegetable Dishes w/ Meat Alternatives</v>
      </c>
      <c r="D116" s="1" t="str">
        <v/>
      </c>
      <c r="E116" s="1" t="str">
        <v>Global</v>
      </c>
      <c r="F116" s="1" t="str">
        <v/>
      </c>
      <c r="G116" s="1" t="str">
        <v>1 kg</v>
      </c>
      <c r="H116" s="1" t="str">
        <v/>
      </c>
      <c r="I116" s="1" t="str">
        <v/>
      </c>
      <c r="J116" s="1">
        <v>0</v>
      </c>
      <c r="K116" s="1">
        <v>0</v>
      </c>
      <c r="L116" s="1">
        <v>0</v>
      </c>
      <c r="M116" s="1">
        <v>0</v>
      </c>
      <c r="N116" s="1">
        <v>0</v>
      </c>
      <c r="O116" s="1">
        <v>0</v>
      </c>
      <c r="P116" s="1">
        <v>0.92736532624874901</v>
      </c>
      <c r="Q116" s="1">
        <v>6.5124093931604402E-3</v>
      </c>
      <c r="R116" s="1">
        <v>6.7538039975017002E-3</v>
      </c>
      <c r="S116" s="1">
        <v>2.62188477786392</v>
      </c>
      <c r="T116" s="1">
        <v>152.557180291501</v>
      </c>
    </row>
    <row r="117" spans="3:20">
      <c r="C117" s="1" t="str">
        <v>Vegetarian Pasta</v>
      </c>
      <c r="D117" s="1" t="str">
        <v/>
      </c>
      <c r="E117" s="1" t="str">
        <v>Global</v>
      </c>
      <c r="F117" s="1" t="str">
        <v/>
      </c>
      <c r="G117" s="1" t="str">
        <v>1 kg</v>
      </c>
      <c r="H117" s="1" t="str">
        <v/>
      </c>
      <c r="I117" s="1" t="str">
        <v/>
      </c>
      <c r="J117" s="1">
        <v>0</v>
      </c>
      <c r="K117" s="1">
        <v>0</v>
      </c>
      <c r="L117" s="1">
        <v>0</v>
      </c>
      <c r="M117" s="1">
        <v>0</v>
      </c>
      <c r="N117" s="1">
        <v>0</v>
      </c>
      <c r="O117" s="1">
        <v>0</v>
      </c>
      <c r="P117" s="1">
        <v>1.5827102345675901</v>
      </c>
      <c r="Q117" s="1">
        <v>7.7527622009499605E-3</v>
      </c>
      <c r="R117" s="1">
        <v>1.2021261340874901E-2</v>
      </c>
      <c r="S117" s="1">
        <v>2.5937243358843798</v>
      </c>
      <c r="T117" s="1">
        <v>313.17524461861899</v>
      </c>
    </row>
    <row r="118" spans="3:20">
      <c r="C118" s="1" t="str">
        <v>Vegetarian Pastries</v>
      </c>
      <c r="D118" s="1" t="str">
        <v/>
      </c>
      <c r="E118" s="1" t="str">
        <v>Global</v>
      </c>
      <c r="F118" s="1" t="str">
        <v/>
      </c>
      <c r="G118" s="1" t="str">
        <v>1 kg</v>
      </c>
      <c r="H118" s="1" t="str">
        <v/>
      </c>
      <c r="I118" s="1" t="str">
        <v/>
      </c>
      <c r="J118" s="1">
        <v>0</v>
      </c>
      <c r="K118" s="1">
        <v>0</v>
      </c>
      <c r="L118" s="1">
        <v>0</v>
      </c>
      <c r="M118" s="1">
        <v>0</v>
      </c>
      <c r="N118" s="1">
        <v>0</v>
      </c>
      <c r="O118" s="1">
        <v>0</v>
      </c>
      <c r="P118" s="1">
        <v>1.6799482412365501</v>
      </c>
      <c r="Q118" s="1">
        <v>6.7740801983901602E-3</v>
      </c>
      <c r="R118" s="1">
        <v>1.06076625470272E-2</v>
      </c>
      <c r="S118" s="1">
        <v>2.4383340261525399</v>
      </c>
      <c r="T118" s="1">
        <v>199.491671375186</v>
      </c>
    </row>
    <row r="119" spans="3:20">
      <c r="C119" s="1" t="str">
        <v>Vegetarian Pizza</v>
      </c>
      <c r="D119" s="1" t="str">
        <v/>
      </c>
      <c r="E119" s="1" t="str">
        <v>Global</v>
      </c>
      <c r="F119" s="1" t="str">
        <v/>
      </c>
      <c r="G119" s="1" t="str">
        <v>1 kg</v>
      </c>
      <c r="H119" s="1" t="str">
        <v/>
      </c>
      <c r="I119" s="1" t="str">
        <v/>
      </c>
      <c r="J119" s="1">
        <v>0</v>
      </c>
      <c r="K119" s="1">
        <v>0</v>
      </c>
      <c r="L119" s="1">
        <v>0</v>
      </c>
      <c r="M119" s="1">
        <v>0</v>
      </c>
      <c r="N119" s="1">
        <v>0</v>
      </c>
      <c r="O119" s="1">
        <v>0</v>
      </c>
      <c r="P119" s="1">
        <v>2.96737448133117</v>
      </c>
      <c r="Q119" s="1">
        <v>1.16777686473444E-2</v>
      </c>
      <c r="R119" s="1">
        <v>1.8700315073164799E-2</v>
      </c>
      <c r="S119" s="1">
        <v>4.1944796709813303</v>
      </c>
      <c r="T119" s="1">
        <v>380.64565460591302</v>
      </c>
    </row>
    <row r="120" spans="3:20">
      <c r="C120" s="1" t="str">
        <v>Vegetarian Salads</v>
      </c>
      <c r="D120" s="1" t="str">
        <v/>
      </c>
      <c r="E120" s="1" t="str">
        <v>Global</v>
      </c>
      <c r="F120" s="1" t="str">
        <v/>
      </c>
      <c r="G120" s="1" t="str">
        <v>1 kg</v>
      </c>
      <c r="H120" s="1" t="str">
        <v/>
      </c>
      <c r="I120" s="1" t="str">
        <v/>
      </c>
      <c r="J120" s="1">
        <v>0</v>
      </c>
      <c r="K120" s="1">
        <v>0</v>
      </c>
      <c r="L120" s="1">
        <v>0</v>
      </c>
      <c r="M120" s="1">
        <v>0</v>
      </c>
      <c r="N120" s="1">
        <v>0</v>
      </c>
      <c r="O120" s="1">
        <v>0</v>
      </c>
      <c r="P120" s="1">
        <v>1.1067121545153</v>
      </c>
      <c r="Q120" s="1">
        <v>6.9914631763291595E-3</v>
      </c>
      <c r="R120" s="1">
        <v>9.5724085390629307E-3</v>
      </c>
      <c r="S120" s="1">
        <v>3.5325914922875898</v>
      </c>
      <c r="T120" s="1">
        <v>194.10277417044799</v>
      </c>
    </row>
    <row r="121" spans="3:20">
      <c r="C121" s="1" t="str">
        <v>Vegetarian Sandwiches</v>
      </c>
      <c r="D121" s="1" t="str">
        <v/>
      </c>
      <c r="E121" s="1" t="str">
        <v>Global</v>
      </c>
      <c r="F121" s="1" t="str">
        <v/>
      </c>
      <c r="G121" s="1" t="str">
        <v>1 kg</v>
      </c>
      <c r="H121" s="1" t="str">
        <v/>
      </c>
      <c r="I121" s="1" t="str">
        <v/>
      </c>
      <c r="J121" s="1">
        <v>0</v>
      </c>
      <c r="K121" s="1">
        <v>0</v>
      </c>
      <c r="L121" s="1">
        <v>0</v>
      </c>
      <c r="M121" s="1">
        <v>0</v>
      </c>
      <c r="N121" s="1">
        <v>0</v>
      </c>
      <c r="O121" s="1">
        <v>0</v>
      </c>
      <c r="P121" s="1">
        <v>2.4742348287743998</v>
      </c>
      <c r="Q121" s="1">
        <v>1.05542422377129E-2</v>
      </c>
      <c r="R121" s="1">
        <v>1.7038078995392999E-2</v>
      </c>
      <c r="S121" s="1">
        <v>3.57584037810655</v>
      </c>
      <c r="T121" s="1">
        <v>301.76656863811797</v>
      </c>
    </row>
    <row r="122" spans="3:20">
      <c r="C122" s="1" t="str">
        <v>Vegetarian Soups</v>
      </c>
      <c r="D122" s="1" t="str">
        <v/>
      </c>
      <c r="E122" s="1" t="str">
        <v>Global</v>
      </c>
      <c r="F122" s="1" t="str">
        <v/>
      </c>
      <c r="G122" s="1" t="str">
        <v>1 kg</v>
      </c>
      <c r="H122" s="1" t="str">
        <v/>
      </c>
      <c r="I122" s="1" t="str">
        <v/>
      </c>
      <c r="J122" s="1">
        <v>0</v>
      </c>
      <c r="K122" s="1">
        <v>0</v>
      </c>
      <c r="L122" s="1">
        <v>0</v>
      </c>
      <c r="M122" s="1">
        <v>0</v>
      </c>
      <c r="N122" s="1">
        <v>0</v>
      </c>
      <c r="O122" s="1">
        <v>0</v>
      </c>
      <c r="P122" s="1">
        <v>0.87506116915252896</v>
      </c>
      <c r="Q122" s="1">
        <v>3.9658605481087995E-3</v>
      </c>
      <c r="R122" s="1">
        <v>6.1934446662859598E-3</v>
      </c>
      <c r="S122" s="1">
        <v>1.2546234120974999</v>
      </c>
      <c r="T122" s="1">
        <v>141.29492787252201</v>
      </c>
    </row>
    <row r="123" spans="3:20">
      <c r="C123" s="1" t="str">
        <v>White Bread</v>
      </c>
      <c r="D123" s="1" t="str">
        <v/>
      </c>
      <c r="E123" s="1" t="str">
        <v>Global</v>
      </c>
      <c r="F123" s="1" t="str">
        <v/>
      </c>
      <c r="G123" s="1" t="str">
        <v>1 kg</v>
      </c>
      <c r="H123" s="1" t="str">
        <v/>
      </c>
      <c r="I123" s="1" t="str">
        <v/>
      </c>
      <c r="J123" s="1">
        <v>0</v>
      </c>
      <c r="K123" s="1">
        <v>0</v>
      </c>
      <c r="L123" s="1">
        <v>0</v>
      </c>
      <c r="M123" s="1">
        <v>0</v>
      </c>
      <c r="N123" s="1">
        <v>0</v>
      </c>
      <c r="O123" s="1">
        <v>0</v>
      </c>
      <c r="P123" s="1">
        <v>0.58198975050958301</v>
      </c>
      <c r="Q123" s="1">
        <v>3.8734979103028202E-3</v>
      </c>
      <c r="R123" s="1">
        <v>5.5237607412077401E-3</v>
      </c>
      <c r="S123" s="1">
        <v>1.8089188930501501</v>
      </c>
      <c r="T123" s="1">
        <v>167.958851432763</v>
      </c>
    </row>
    <row r="124" spans="3:20">
      <c r="C124" s="1" t="str">
        <v>Wholegrain Bread</v>
      </c>
      <c r="D124" s="1" t="str">
        <v/>
      </c>
      <c r="E124" s="1" t="str">
        <v>Global</v>
      </c>
      <c r="F124" s="1" t="str">
        <v/>
      </c>
      <c r="G124" s="1" t="str">
        <v>1 kg</v>
      </c>
      <c r="H124" s="1" t="str">
        <v/>
      </c>
      <c r="I124" s="1" t="str">
        <v/>
      </c>
      <c r="J124" s="1">
        <v>0</v>
      </c>
      <c r="K124" s="1">
        <v>0</v>
      </c>
      <c r="L124" s="1">
        <v>0</v>
      </c>
      <c r="M124" s="1">
        <v>0</v>
      </c>
      <c r="N124" s="1">
        <v>0</v>
      </c>
      <c r="O124" s="1">
        <v>0</v>
      </c>
      <c r="P124" s="1">
        <v>0.837075271001264</v>
      </c>
      <c r="Q124" s="1">
        <v>5.5678321046292696E-3</v>
      </c>
      <c r="R124" s="1">
        <v>7.6379276500848905E-3</v>
      </c>
      <c r="S124" s="1">
        <v>2.4157465624557601</v>
      </c>
      <c r="T124" s="1">
        <v>239.297088328608</v>
      </c>
    </row>
  </sheetData>
  <autoFilter ref="C11:T1273" xr:uid="{C4D56313-7A02-4C1E-B367-0DF7C3FC9D13}"/>
  <phoneticPr fontId="67" type="noConversion"/>
  <conditionalFormatting sqref="C13:T1227">
    <cfRule type="expression" dxfId="0" priority="1">
      <formula>NOT(ISBLANK(C13))</formula>
    </cfRule>
  </conditionalFormatting>
  <dataValidations count="3">
    <dataValidation type="list" allowBlank="1" showInputMessage="1" showErrorMessage="1" sqref="D5:D6" xr:uid="{89D27F54-4289-4C2E-8621-342C1AFB0650}">
      <formula1>"Yes,No"</formula1>
    </dataValidation>
    <dataValidation type="list" allowBlank="1" showInputMessage="1" showErrorMessage="1" sqref="D7" xr:uid="{D383B1F4-7B57-4F6A-A995-DB392CDE8B46}">
      <formula1>$C$11:$I$11</formula1>
    </dataValidation>
    <dataValidation type="list" allowBlank="1" showInputMessage="1" showErrorMessage="1" sqref="D8" xr:uid="{CAFD8F5A-544B-4AD0-A717-294CCE6B8B1B}">
      <formula1>"Ascending,Descending"</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A5D59-B2E7-4796-926F-5082195BD085}">
  <sheetPr codeName="Sheet10">
    <tabColor theme="9" tint="0.79998168889431442"/>
  </sheetPr>
  <dimension ref="A1:U2642"/>
  <sheetViews>
    <sheetView tabSelected="1" topLeftCell="A501" zoomScale="69" workbookViewId="0">
      <pane xSplit="3" topLeftCell="K1" activePane="topRight" state="frozen"/>
      <selection activeCell="B31" sqref="B31"/>
      <selection pane="topRight" activeCell="Q555" sqref="Q555:Q561"/>
    </sheetView>
  </sheetViews>
  <sheetFormatPr defaultRowHeight="15"/>
  <cols>
    <col min="1" max="1" width="25.5703125" bestFit="1" customWidth="1"/>
    <col min="2" max="2" width="18.42578125" bestFit="1" customWidth="1"/>
    <col min="3" max="3" width="39" bestFit="1" customWidth="1"/>
    <col min="4" max="4" width="12.42578125" bestFit="1" customWidth="1"/>
    <col min="5" max="5" width="13.85546875" bestFit="1" customWidth="1"/>
    <col min="6" max="6" width="31.5703125" bestFit="1" customWidth="1"/>
    <col min="7" max="7" width="21.85546875" customWidth="1"/>
    <col min="8" max="8" width="26.85546875" bestFit="1" customWidth="1"/>
    <col min="9" max="9" width="53.7109375" customWidth="1"/>
    <col min="10" max="10" width="66.42578125" bestFit="1" customWidth="1"/>
    <col min="11" max="11" width="43.42578125" bestFit="1" customWidth="1"/>
    <col min="12" max="12" width="18.7109375" bestFit="1" customWidth="1"/>
    <col min="13" max="13" width="39" bestFit="1" customWidth="1"/>
    <col min="14" max="14" width="29.5703125" bestFit="1" customWidth="1"/>
    <col min="15" max="15" width="22.5703125" bestFit="1" customWidth="1"/>
    <col min="16" max="16" width="16.140625" bestFit="1" customWidth="1"/>
    <col min="17" max="17" width="26.85546875" bestFit="1" customWidth="1"/>
    <col min="18" max="18" width="27" bestFit="1" customWidth="1"/>
    <col min="19" max="19" width="14.28515625" bestFit="1" customWidth="1"/>
    <col min="20" max="20" width="14.5703125" bestFit="1" customWidth="1"/>
    <col min="21" max="21" width="26.85546875" bestFit="1" customWidth="1"/>
    <col min="22" max="22" width="27" bestFit="1" customWidth="1"/>
    <col min="23" max="23" width="14.28515625" bestFit="1" customWidth="1"/>
    <col min="24" max="24" width="14.5703125" bestFit="1" customWidth="1"/>
    <col min="25" max="25" width="8.28515625" customWidth="1"/>
  </cols>
  <sheetData>
    <row r="1" spans="1:21" s="313" customFormat="1">
      <c r="A1" s="312" t="s">
        <v>2602</v>
      </c>
      <c r="B1" s="312" t="s">
        <v>193</v>
      </c>
      <c r="C1" s="312" t="s">
        <v>2603</v>
      </c>
      <c r="D1" s="312" t="s">
        <v>194</v>
      </c>
      <c r="E1" s="312" t="s">
        <v>198</v>
      </c>
      <c r="F1" s="312" t="s">
        <v>195</v>
      </c>
      <c r="G1" s="312" t="s">
        <v>2604</v>
      </c>
      <c r="H1" s="312" t="s">
        <v>197</v>
      </c>
      <c r="I1" s="312" t="s">
        <v>196</v>
      </c>
      <c r="J1" s="312" t="s">
        <v>199</v>
      </c>
      <c r="K1" s="312" t="s">
        <v>200</v>
      </c>
      <c r="L1" s="312" t="s">
        <v>201</v>
      </c>
      <c r="M1" s="312" t="s">
        <v>202</v>
      </c>
      <c r="N1" s="312" t="s">
        <v>203</v>
      </c>
      <c r="O1" s="312" t="s">
        <v>204</v>
      </c>
      <c r="P1" s="312" t="s">
        <v>2671</v>
      </c>
      <c r="Q1" s="312" t="s">
        <v>2670</v>
      </c>
      <c r="R1" s="312" t="s">
        <v>2613</v>
      </c>
      <c r="S1" s="312" t="s">
        <v>2614</v>
      </c>
      <c r="T1" s="312" t="s">
        <v>2615</v>
      </c>
      <c r="U1" s="312" t="s">
        <v>2616</v>
      </c>
    </row>
    <row r="2" spans="1:21">
      <c r="A2" t="s">
        <v>2606</v>
      </c>
      <c r="B2" t="s">
        <v>205</v>
      </c>
      <c r="C2" t="s">
        <v>2553</v>
      </c>
      <c r="D2" t="str">
        <f>""</f>
        <v/>
      </c>
      <c r="E2" t="s">
        <v>2200</v>
      </c>
      <c r="F2" t="str">
        <f>""</f>
        <v/>
      </c>
      <c r="G2" t="s">
        <v>2607</v>
      </c>
      <c r="H2" t="s">
        <v>311</v>
      </c>
      <c r="I2" t="str">
        <f>""</f>
        <v/>
      </c>
      <c r="J2" t="str">
        <f>""</f>
        <v/>
      </c>
      <c r="K2" t="s">
        <v>2599</v>
      </c>
      <c r="L2" t="s">
        <v>234</v>
      </c>
      <c r="M2" t="s">
        <v>2600</v>
      </c>
      <c r="N2" t="str">
        <f>""</f>
        <v/>
      </c>
      <c r="O2" t="str">
        <f>""</f>
        <v/>
      </c>
      <c r="P2">
        <v>443.58471078881701</v>
      </c>
      <c r="Q2">
        <v>113.366922392232</v>
      </c>
    </row>
    <row r="3" spans="1:21">
      <c r="A3" t="s">
        <v>2606</v>
      </c>
      <c r="B3" t="s">
        <v>205</v>
      </c>
      <c r="C3" t="s">
        <v>2553</v>
      </c>
      <c r="D3" t="str">
        <f>""</f>
        <v/>
      </c>
      <c r="E3" t="s">
        <v>2200</v>
      </c>
      <c r="F3" t="str">
        <f>""</f>
        <v/>
      </c>
      <c r="G3" t="s">
        <v>2607</v>
      </c>
      <c r="H3" t="s">
        <v>311</v>
      </c>
      <c r="I3" t="str">
        <f>""</f>
        <v/>
      </c>
      <c r="J3" t="str">
        <f>""</f>
        <v/>
      </c>
      <c r="K3" t="s">
        <v>2620</v>
      </c>
      <c r="L3" t="s">
        <v>2621</v>
      </c>
      <c r="M3" t="s">
        <v>2622</v>
      </c>
      <c r="N3" t="str">
        <f>""</f>
        <v/>
      </c>
      <c r="O3" t="str">
        <f>""</f>
        <v/>
      </c>
      <c r="P3">
        <v>0.14603545485707098</v>
      </c>
      <c r="Q3">
        <v>3.6599003445888602E-2</v>
      </c>
    </row>
    <row r="4" spans="1:21">
      <c r="A4" t="s">
        <v>2606</v>
      </c>
      <c r="B4" t="s">
        <v>205</v>
      </c>
      <c r="C4" t="s">
        <v>2553</v>
      </c>
      <c r="D4" t="str">
        <f>""</f>
        <v/>
      </c>
      <c r="E4" t="s">
        <v>2200</v>
      </c>
      <c r="F4" t="str">
        <f>""</f>
        <v/>
      </c>
      <c r="G4" t="s">
        <v>2607</v>
      </c>
      <c r="H4" t="s">
        <v>311</v>
      </c>
      <c r="I4" t="str">
        <f>""</f>
        <v/>
      </c>
      <c r="J4" t="str">
        <f>""</f>
        <v/>
      </c>
      <c r="K4" t="s">
        <v>180</v>
      </c>
      <c r="L4" t="s">
        <v>234</v>
      </c>
      <c r="M4" t="s">
        <v>251</v>
      </c>
      <c r="N4" t="str">
        <f>""</f>
        <v/>
      </c>
      <c r="O4" t="str">
        <f>""</f>
        <v/>
      </c>
      <c r="P4">
        <v>1029.9951054647099</v>
      </c>
      <c r="Q4">
        <v>279.99244197706901</v>
      </c>
    </row>
    <row r="5" spans="1:21">
      <c r="A5" t="s">
        <v>2606</v>
      </c>
      <c r="B5" t="s">
        <v>205</v>
      </c>
      <c r="C5" t="s">
        <v>2553</v>
      </c>
      <c r="D5" t="str">
        <f>""</f>
        <v/>
      </c>
      <c r="E5" t="s">
        <v>2200</v>
      </c>
      <c r="F5" t="str">
        <f>""</f>
        <v/>
      </c>
      <c r="G5" t="s">
        <v>2607</v>
      </c>
      <c r="H5" t="s">
        <v>311</v>
      </c>
      <c r="I5" t="str">
        <f>""</f>
        <v/>
      </c>
      <c r="J5" t="str">
        <f>""</f>
        <v/>
      </c>
      <c r="K5" t="s">
        <v>175</v>
      </c>
      <c r="L5" t="s">
        <v>212</v>
      </c>
      <c r="M5" t="s">
        <v>213</v>
      </c>
      <c r="N5" t="str">
        <f>""</f>
        <v/>
      </c>
      <c r="O5" t="str">
        <f>""</f>
        <v/>
      </c>
      <c r="P5">
        <v>11.9113532127641</v>
      </c>
      <c r="Q5">
        <v>5.1488706487083897</v>
      </c>
    </row>
    <row r="6" spans="1:21">
      <c r="A6" t="s">
        <v>2606</v>
      </c>
      <c r="B6" t="s">
        <v>205</v>
      </c>
      <c r="C6" t="s">
        <v>2553</v>
      </c>
      <c r="D6" t="str">
        <f>""</f>
        <v/>
      </c>
      <c r="E6" t="s">
        <v>2200</v>
      </c>
      <c r="F6" t="str">
        <f>""</f>
        <v/>
      </c>
      <c r="G6" t="s">
        <v>2607</v>
      </c>
      <c r="H6" t="s">
        <v>311</v>
      </c>
      <c r="I6" t="str">
        <f>""</f>
        <v/>
      </c>
      <c r="J6" t="str">
        <f>""</f>
        <v/>
      </c>
      <c r="K6" t="s">
        <v>179</v>
      </c>
      <c r="L6" t="s">
        <v>234</v>
      </c>
      <c r="M6" t="s">
        <v>249</v>
      </c>
      <c r="N6" t="str">
        <f>""</f>
        <v/>
      </c>
      <c r="O6" t="str">
        <f>""</f>
        <v/>
      </c>
      <c r="P6">
        <v>27.615130185464199</v>
      </c>
      <c r="Q6">
        <v>20.193801884124198</v>
      </c>
    </row>
    <row r="7" spans="1:21">
      <c r="A7" t="s">
        <v>2606</v>
      </c>
      <c r="B7" t="s">
        <v>205</v>
      </c>
      <c r="C7" t="s">
        <v>2553</v>
      </c>
      <c r="D7" t="str">
        <f>""</f>
        <v/>
      </c>
      <c r="E7" t="s">
        <v>2200</v>
      </c>
      <c r="F7" t="str">
        <f>""</f>
        <v/>
      </c>
      <c r="G7" t="s">
        <v>2607</v>
      </c>
      <c r="H7" t="s">
        <v>311</v>
      </c>
      <c r="I7" t="str">
        <f>""</f>
        <v/>
      </c>
      <c r="J7" t="str">
        <f>""</f>
        <v/>
      </c>
      <c r="K7" t="s">
        <v>2672</v>
      </c>
      <c r="L7" t="s">
        <v>2673</v>
      </c>
      <c r="M7" t="s">
        <v>2601</v>
      </c>
      <c r="N7" t="str">
        <f>""</f>
        <v/>
      </c>
      <c r="O7" t="str">
        <f>""</f>
        <v/>
      </c>
      <c r="P7">
        <v>22307.0660656863</v>
      </c>
      <c r="Q7">
        <v>5365.9058332676404</v>
      </c>
    </row>
    <row r="8" spans="1:21">
      <c r="A8" t="s">
        <v>2606</v>
      </c>
      <c r="B8" t="s">
        <v>205</v>
      </c>
      <c r="C8" t="s">
        <v>2553</v>
      </c>
      <c r="D8" t="str">
        <f>""</f>
        <v/>
      </c>
      <c r="E8" t="s">
        <v>2200</v>
      </c>
      <c r="F8" t="str">
        <f>""</f>
        <v/>
      </c>
      <c r="G8" t="s">
        <v>2607</v>
      </c>
      <c r="H8" t="s">
        <v>311</v>
      </c>
      <c r="I8" t="str">
        <f>""</f>
        <v/>
      </c>
      <c r="J8" t="str">
        <f>""</f>
        <v/>
      </c>
      <c r="K8" t="s">
        <v>178</v>
      </c>
      <c r="L8" t="s">
        <v>234</v>
      </c>
      <c r="M8" t="s">
        <v>246</v>
      </c>
      <c r="N8" t="str">
        <f>""</f>
        <v/>
      </c>
      <c r="O8" t="str">
        <f>""</f>
        <v/>
      </c>
      <c r="P8">
        <v>0.10149862043864501</v>
      </c>
      <c r="Q8">
        <v>1.9440653001945703E-2</v>
      </c>
    </row>
    <row r="9" spans="1:21">
      <c r="A9" t="s">
        <v>2606</v>
      </c>
      <c r="B9" t="s">
        <v>205</v>
      </c>
      <c r="C9" t="s">
        <v>2536</v>
      </c>
      <c r="D9" t="str">
        <f>""</f>
        <v/>
      </c>
      <c r="E9" t="s">
        <v>2200</v>
      </c>
      <c r="F9" t="str">
        <f>""</f>
        <v/>
      </c>
      <c r="G9" t="s">
        <v>2607</v>
      </c>
      <c r="H9" t="s">
        <v>311</v>
      </c>
      <c r="I9" t="str">
        <f>""</f>
        <v/>
      </c>
      <c r="J9" t="str">
        <f>""</f>
        <v/>
      </c>
      <c r="K9" t="s">
        <v>2599</v>
      </c>
      <c r="L9" t="s">
        <v>234</v>
      </c>
      <c r="M9" t="s">
        <v>2600</v>
      </c>
      <c r="N9" t="str">
        <f>""</f>
        <v/>
      </c>
      <c r="O9" t="str">
        <f>""</f>
        <v/>
      </c>
      <c r="P9">
        <v>100.175154170025</v>
      </c>
      <c r="Q9">
        <v>32.197828444100097</v>
      </c>
    </row>
    <row r="10" spans="1:21">
      <c r="A10" t="s">
        <v>2606</v>
      </c>
      <c r="B10" t="s">
        <v>205</v>
      </c>
      <c r="C10" t="s">
        <v>2536</v>
      </c>
      <c r="D10" t="str">
        <f>""</f>
        <v/>
      </c>
      <c r="E10" t="s">
        <v>2200</v>
      </c>
      <c r="F10" t="str">
        <f>""</f>
        <v/>
      </c>
      <c r="G10" t="s">
        <v>2607</v>
      </c>
      <c r="H10" t="s">
        <v>311</v>
      </c>
      <c r="I10" t="str">
        <f>""</f>
        <v/>
      </c>
      <c r="J10" t="str">
        <f>""</f>
        <v/>
      </c>
      <c r="K10" t="s">
        <v>2620</v>
      </c>
      <c r="L10" t="s">
        <v>2621</v>
      </c>
      <c r="M10" t="s">
        <v>2622</v>
      </c>
      <c r="N10" t="str">
        <f>""</f>
        <v/>
      </c>
      <c r="O10" t="str">
        <f>""</f>
        <v/>
      </c>
      <c r="P10">
        <v>1.6537859907608803E-2</v>
      </c>
      <c r="Q10">
        <v>3.7316198834706502E-3</v>
      </c>
    </row>
    <row r="11" spans="1:21">
      <c r="A11" t="s">
        <v>2606</v>
      </c>
      <c r="B11" t="s">
        <v>205</v>
      </c>
      <c r="C11" t="s">
        <v>2536</v>
      </c>
      <c r="D11" t="str">
        <f>""</f>
        <v/>
      </c>
      <c r="E11" t="s">
        <v>2200</v>
      </c>
      <c r="F11" t="str">
        <f>""</f>
        <v/>
      </c>
      <c r="G11" t="s">
        <v>2607</v>
      </c>
      <c r="H11" t="s">
        <v>311</v>
      </c>
      <c r="I11" t="str">
        <f>""</f>
        <v/>
      </c>
      <c r="J11" t="str">
        <f>""</f>
        <v/>
      </c>
      <c r="K11" t="s">
        <v>180</v>
      </c>
      <c r="L11" t="s">
        <v>234</v>
      </c>
      <c r="M11" t="s">
        <v>251</v>
      </c>
      <c r="N11" t="str">
        <f>""</f>
        <v/>
      </c>
      <c r="O11" t="str">
        <f>""</f>
        <v/>
      </c>
      <c r="P11">
        <v>355.74397209921199</v>
      </c>
      <c r="Q11">
        <v>151.06244414749901</v>
      </c>
    </row>
    <row r="12" spans="1:21">
      <c r="A12" t="s">
        <v>2606</v>
      </c>
      <c r="B12" t="s">
        <v>205</v>
      </c>
      <c r="C12" t="s">
        <v>2536</v>
      </c>
      <c r="D12" t="str">
        <f>""</f>
        <v/>
      </c>
      <c r="E12" t="s">
        <v>2200</v>
      </c>
      <c r="F12" t="str">
        <f>""</f>
        <v/>
      </c>
      <c r="G12" t="s">
        <v>2607</v>
      </c>
      <c r="H12" t="s">
        <v>311</v>
      </c>
      <c r="I12" t="str">
        <f>""</f>
        <v/>
      </c>
      <c r="J12" t="str">
        <f>""</f>
        <v/>
      </c>
      <c r="K12" t="s">
        <v>175</v>
      </c>
      <c r="L12" t="s">
        <v>212</v>
      </c>
      <c r="M12" t="s">
        <v>213</v>
      </c>
      <c r="N12" t="str">
        <f>""</f>
        <v/>
      </c>
      <c r="O12" t="str">
        <f>""</f>
        <v/>
      </c>
      <c r="P12">
        <v>3.87519559377056</v>
      </c>
      <c r="Q12">
        <v>0.88084207219515198</v>
      </c>
    </row>
    <row r="13" spans="1:21">
      <c r="A13" t="s">
        <v>2606</v>
      </c>
      <c r="B13" t="s">
        <v>205</v>
      </c>
      <c r="C13" t="s">
        <v>2536</v>
      </c>
      <c r="D13" t="str">
        <f>""</f>
        <v/>
      </c>
      <c r="E13" t="s">
        <v>2200</v>
      </c>
      <c r="F13" t="str">
        <f>""</f>
        <v/>
      </c>
      <c r="G13" t="s">
        <v>2607</v>
      </c>
      <c r="H13" t="s">
        <v>311</v>
      </c>
      <c r="I13" t="str">
        <f>""</f>
        <v/>
      </c>
      <c r="J13" t="str">
        <f>""</f>
        <v/>
      </c>
      <c r="K13" t="s">
        <v>179</v>
      </c>
      <c r="L13" t="s">
        <v>234</v>
      </c>
      <c r="M13" t="s">
        <v>249</v>
      </c>
      <c r="N13" t="str">
        <f>""</f>
        <v/>
      </c>
      <c r="O13" t="str">
        <f>""</f>
        <v/>
      </c>
      <c r="P13">
        <v>4.0586874339250798</v>
      </c>
      <c r="Q13">
        <v>1.1152027130215101</v>
      </c>
    </row>
    <row r="14" spans="1:21">
      <c r="A14" t="s">
        <v>2606</v>
      </c>
      <c r="B14" t="s">
        <v>205</v>
      </c>
      <c r="C14" t="s">
        <v>2536</v>
      </c>
      <c r="D14" t="str">
        <f>""</f>
        <v/>
      </c>
      <c r="E14" t="s">
        <v>2200</v>
      </c>
      <c r="F14" t="str">
        <f>""</f>
        <v/>
      </c>
      <c r="G14" t="s">
        <v>2607</v>
      </c>
      <c r="H14" t="s">
        <v>311</v>
      </c>
      <c r="I14" t="str">
        <f>""</f>
        <v/>
      </c>
      <c r="J14" t="str">
        <f>""</f>
        <v/>
      </c>
      <c r="K14" t="s">
        <v>2672</v>
      </c>
      <c r="L14" t="s">
        <v>2673</v>
      </c>
      <c r="M14" t="s">
        <v>2601</v>
      </c>
      <c r="N14" t="str">
        <f>""</f>
        <v/>
      </c>
      <c r="O14" t="str">
        <f>""</f>
        <v/>
      </c>
      <c r="P14">
        <v>8725.2157363845799</v>
      </c>
      <c r="Q14">
        <v>3902.8642739041202</v>
      </c>
    </row>
    <row r="15" spans="1:21">
      <c r="A15" t="s">
        <v>2606</v>
      </c>
      <c r="B15" t="s">
        <v>205</v>
      </c>
      <c r="C15" t="s">
        <v>2536</v>
      </c>
      <c r="D15" t="str">
        <f>""</f>
        <v/>
      </c>
      <c r="E15" t="s">
        <v>2200</v>
      </c>
      <c r="F15" t="str">
        <f>""</f>
        <v/>
      </c>
      <c r="G15" t="s">
        <v>2607</v>
      </c>
      <c r="H15" t="s">
        <v>311</v>
      </c>
      <c r="I15" t="str">
        <f>""</f>
        <v/>
      </c>
      <c r="J15" t="str">
        <f>""</f>
        <v/>
      </c>
      <c r="K15" t="s">
        <v>178</v>
      </c>
      <c r="L15" t="s">
        <v>234</v>
      </c>
      <c r="M15" t="s">
        <v>246</v>
      </c>
      <c r="N15" t="str">
        <f>""</f>
        <v/>
      </c>
      <c r="O15" t="str">
        <f>""</f>
        <v/>
      </c>
      <c r="P15">
        <v>3.31465166885999E-2</v>
      </c>
      <c r="Q15">
        <v>7.8012282399717997E-3</v>
      </c>
    </row>
    <row r="16" spans="1:21">
      <c r="A16" t="s">
        <v>2606</v>
      </c>
      <c r="B16" t="s">
        <v>205</v>
      </c>
      <c r="C16" t="s">
        <v>2554</v>
      </c>
      <c r="D16" t="str">
        <f>""</f>
        <v/>
      </c>
      <c r="E16" t="s">
        <v>2200</v>
      </c>
      <c r="F16" t="str">
        <f>""</f>
        <v/>
      </c>
      <c r="G16" t="s">
        <v>2607</v>
      </c>
      <c r="H16" t="s">
        <v>311</v>
      </c>
      <c r="I16" t="str">
        <f>""</f>
        <v/>
      </c>
      <c r="J16" t="str">
        <f>""</f>
        <v/>
      </c>
      <c r="K16" t="s">
        <v>2599</v>
      </c>
      <c r="L16" t="s">
        <v>234</v>
      </c>
      <c r="M16" t="s">
        <v>2600</v>
      </c>
      <c r="N16" t="str">
        <f>""</f>
        <v/>
      </c>
      <c r="O16" t="str">
        <f>""</f>
        <v/>
      </c>
      <c r="P16">
        <v>713.92378063434796</v>
      </c>
      <c r="Q16">
        <v>133.57762947802601</v>
      </c>
    </row>
    <row r="17" spans="1:17">
      <c r="A17" t="s">
        <v>2606</v>
      </c>
      <c r="B17" t="s">
        <v>205</v>
      </c>
      <c r="C17" t="s">
        <v>2554</v>
      </c>
      <c r="D17" t="str">
        <f>""</f>
        <v/>
      </c>
      <c r="E17" t="s">
        <v>2200</v>
      </c>
      <c r="F17" t="str">
        <f>""</f>
        <v/>
      </c>
      <c r="G17" t="s">
        <v>2607</v>
      </c>
      <c r="H17" t="s">
        <v>311</v>
      </c>
      <c r="I17" t="str">
        <f>""</f>
        <v/>
      </c>
      <c r="J17" t="str">
        <f>""</f>
        <v/>
      </c>
      <c r="K17" t="s">
        <v>2620</v>
      </c>
      <c r="L17" t="s">
        <v>2621</v>
      </c>
      <c r="M17" t="s">
        <v>2622</v>
      </c>
      <c r="N17" t="str">
        <f>""</f>
        <v/>
      </c>
      <c r="O17" t="str">
        <f>""</f>
        <v/>
      </c>
      <c r="P17">
        <v>0.26798085817433703</v>
      </c>
      <c r="Q17">
        <v>4.9050424006720196E-2</v>
      </c>
    </row>
    <row r="18" spans="1:17">
      <c r="A18" t="s">
        <v>2606</v>
      </c>
      <c r="B18" t="s">
        <v>205</v>
      </c>
      <c r="C18" t="s">
        <v>2554</v>
      </c>
      <c r="D18" t="str">
        <f>""</f>
        <v/>
      </c>
      <c r="E18" t="s">
        <v>2200</v>
      </c>
      <c r="F18" t="str">
        <f>""</f>
        <v/>
      </c>
      <c r="G18" t="s">
        <v>2607</v>
      </c>
      <c r="H18" t="s">
        <v>311</v>
      </c>
      <c r="I18" t="str">
        <f>""</f>
        <v/>
      </c>
      <c r="J18" t="str">
        <f>""</f>
        <v/>
      </c>
      <c r="K18" t="s">
        <v>180</v>
      </c>
      <c r="L18" t="s">
        <v>234</v>
      </c>
      <c r="M18" t="s">
        <v>251</v>
      </c>
      <c r="N18" t="str">
        <f>""</f>
        <v/>
      </c>
      <c r="O18" t="str">
        <f>""</f>
        <v/>
      </c>
      <c r="P18">
        <v>1719.3243403065101</v>
      </c>
      <c r="Q18">
        <v>304.30231026378698</v>
      </c>
    </row>
    <row r="19" spans="1:17">
      <c r="A19" t="s">
        <v>2606</v>
      </c>
      <c r="B19" t="s">
        <v>205</v>
      </c>
      <c r="C19" t="s">
        <v>2554</v>
      </c>
      <c r="D19" t="str">
        <f>""</f>
        <v/>
      </c>
      <c r="E19" t="s">
        <v>2200</v>
      </c>
      <c r="F19" t="str">
        <f>""</f>
        <v/>
      </c>
      <c r="G19" t="s">
        <v>2607</v>
      </c>
      <c r="H19" t="s">
        <v>311</v>
      </c>
      <c r="I19" t="str">
        <f>""</f>
        <v/>
      </c>
      <c r="J19" t="str">
        <f>""</f>
        <v/>
      </c>
      <c r="K19" t="s">
        <v>175</v>
      </c>
      <c r="L19" t="s">
        <v>212</v>
      </c>
      <c r="M19" t="s">
        <v>213</v>
      </c>
      <c r="N19" t="str">
        <f>""</f>
        <v/>
      </c>
      <c r="O19" t="str">
        <f>""</f>
        <v/>
      </c>
      <c r="P19">
        <v>17.650987263301701</v>
      </c>
      <c r="Q19">
        <v>3.1744428364234598</v>
      </c>
    </row>
    <row r="20" spans="1:17">
      <c r="A20" t="s">
        <v>2606</v>
      </c>
      <c r="B20" t="s">
        <v>205</v>
      </c>
      <c r="C20" t="s">
        <v>2554</v>
      </c>
      <c r="D20" t="str">
        <f>""</f>
        <v/>
      </c>
      <c r="E20" t="s">
        <v>2200</v>
      </c>
      <c r="F20" t="str">
        <f>""</f>
        <v/>
      </c>
      <c r="G20" t="s">
        <v>2607</v>
      </c>
      <c r="H20" t="s">
        <v>311</v>
      </c>
      <c r="I20" t="str">
        <f>""</f>
        <v/>
      </c>
      <c r="J20" t="str">
        <f>""</f>
        <v/>
      </c>
      <c r="K20" t="s">
        <v>179</v>
      </c>
      <c r="L20" t="s">
        <v>234</v>
      </c>
      <c r="M20" t="s">
        <v>249</v>
      </c>
      <c r="N20" t="str">
        <f>""</f>
        <v/>
      </c>
      <c r="O20" t="str">
        <f>""</f>
        <v/>
      </c>
      <c r="P20">
        <v>37.239590313704099</v>
      </c>
      <c r="Q20">
        <v>6.8820778075723599</v>
      </c>
    </row>
    <row r="21" spans="1:17">
      <c r="A21" t="s">
        <v>2606</v>
      </c>
      <c r="B21" t="s">
        <v>205</v>
      </c>
      <c r="C21" t="s">
        <v>2554</v>
      </c>
      <c r="D21" t="str">
        <f>""</f>
        <v/>
      </c>
      <c r="E21" t="s">
        <v>2200</v>
      </c>
      <c r="F21" t="str">
        <f>""</f>
        <v/>
      </c>
      <c r="G21" t="s">
        <v>2607</v>
      </c>
      <c r="H21" t="s">
        <v>311</v>
      </c>
      <c r="I21" t="str">
        <f>""</f>
        <v/>
      </c>
      <c r="J21" t="str">
        <f>""</f>
        <v/>
      </c>
      <c r="K21" t="s">
        <v>2672</v>
      </c>
      <c r="L21" t="s">
        <v>2673</v>
      </c>
      <c r="M21" t="s">
        <v>2601</v>
      </c>
      <c r="N21" t="str">
        <f>""</f>
        <v/>
      </c>
      <c r="O21" t="str">
        <f>""</f>
        <v/>
      </c>
      <c r="P21">
        <v>34731.3864513359</v>
      </c>
      <c r="Q21">
        <v>6406.0305407369697</v>
      </c>
    </row>
    <row r="22" spans="1:17">
      <c r="A22" t="s">
        <v>2606</v>
      </c>
      <c r="B22" t="s">
        <v>205</v>
      </c>
      <c r="C22" t="s">
        <v>2554</v>
      </c>
      <c r="D22" t="str">
        <f>""</f>
        <v/>
      </c>
      <c r="E22" t="s">
        <v>2200</v>
      </c>
      <c r="F22" t="str">
        <f>""</f>
        <v/>
      </c>
      <c r="G22" t="s">
        <v>2607</v>
      </c>
      <c r="H22" t="s">
        <v>311</v>
      </c>
      <c r="I22" t="str">
        <f>""</f>
        <v/>
      </c>
      <c r="J22" t="str">
        <f>""</f>
        <v/>
      </c>
      <c r="K22" t="s">
        <v>178</v>
      </c>
      <c r="L22" t="s">
        <v>234</v>
      </c>
      <c r="M22" t="s">
        <v>246</v>
      </c>
      <c r="N22" t="str">
        <f>""</f>
        <v/>
      </c>
      <c r="O22" t="str">
        <f>""</f>
        <v/>
      </c>
      <c r="P22">
        <v>0.18048498103911301</v>
      </c>
      <c r="Q22">
        <v>3.2693325336443597E-2</v>
      </c>
    </row>
    <row r="23" spans="1:17">
      <c r="A23" t="s">
        <v>2606</v>
      </c>
      <c r="B23" t="s">
        <v>205</v>
      </c>
      <c r="C23" t="s">
        <v>2537</v>
      </c>
      <c r="D23" t="str">
        <f>""</f>
        <v/>
      </c>
      <c r="E23" t="s">
        <v>2200</v>
      </c>
      <c r="F23" t="str">
        <f>""</f>
        <v/>
      </c>
      <c r="G23" t="s">
        <v>2607</v>
      </c>
      <c r="H23" t="s">
        <v>311</v>
      </c>
      <c r="I23" t="str">
        <f>""</f>
        <v/>
      </c>
      <c r="J23" t="str">
        <f>""</f>
        <v/>
      </c>
      <c r="K23" t="s">
        <v>2599</v>
      </c>
      <c r="L23" t="s">
        <v>234</v>
      </c>
      <c r="M23" t="s">
        <v>2600</v>
      </c>
      <c r="N23" t="str">
        <f>""</f>
        <v/>
      </c>
      <c r="O23" t="str">
        <f>""</f>
        <v/>
      </c>
      <c r="P23">
        <v>202.27972121078301</v>
      </c>
      <c r="Q23">
        <v>73.417238567097002</v>
      </c>
    </row>
    <row r="24" spans="1:17">
      <c r="A24" t="s">
        <v>2606</v>
      </c>
      <c r="B24" t="s">
        <v>205</v>
      </c>
      <c r="C24" t="s">
        <v>2537</v>
      </c>
      <c r="D24" t="str">
        <f>""</f>
        <v/>
      </c>
      <c r="E24" t="s">
        <v>2200</v>
      </c>
      <c r="F24" t="str">
        <f>""</f>
        <v/>
      </c>
      <c r="G24" t="s">
        <v>2607</v>
      </c>
      <c r="H24" t="s">
        <v>311</v>
      </c>
      <c r="I24" t="str">
        <f>""</f>
        <v/>
      </c>
      <c r="J24" t="str">
        <f>""</f>
        <v/>
      </c>
      <c r="K24" t="s">
        <v>2620</v>
      </c>
      <c r="L24" t="s">
        <v>2621</v>
      </c>
      <c r="M24" t="s">
        <v>2622</v>
      </c>
      <c r="N24" t="str">
        <f>""</f>
        <v/>
      </c>
      <c r="O24" t="str">
        <f>""</f>
        <v/>
      </c>
      <c r="P24">
        <v>3.0349562438629799E-2</v>
      </c>
      <c r="Q24">
        <v>5.6679426716740797E-3</v>
      </c>
    </row>
    <row r="25" spans="1:17">
      <c r="A25" t="s">
        <v>2606</v>
      </c>
      <c r="B25" t="s">
        <v>205</v>
      </c>
      <c r="C25" t="s">
        <v>2537</v>
      </c>
      <c r="D25" t="str">
        <f>""</f>
        <v/>
      </c>
      <c r="E25" t="s">
        <v>2200</v>
      </c>
      <c r="F25" t="str">
        <f>""</f>
        <v/>
      </c>
      <c r="G25" t="s">
        <v>2607</v>
      </c>
      <c r="H25" t="s">
        <v>311</v>
      </c>
      <c r="I25" t="str">
        <f>""</f>
        <v/>
      </c>
      <c r="J25" t="str">
        <f>""</f>
        <v/>
      </c>
      <c r="K25" t="s">
        <v>180</v>
      </c>
      <c r="L25" t="s">
        <v>234</v>
      </c>
      <c r="M25" t="s">
        <v>251</v>
      </c>
      <c r="N25" t="str">
        <f>""</f>
        <v/>
      </c>
      <c r="O25" t="str">
        <f>""</f>
        <v/>
      </c>
      <c r="P25">
        <v>502.54371250290598</v>
      </c>
      <c r="Q25">
        <v>114.46979556684801</v>
      </c>
    </row>
    <row r="26" spans="1:17">
      <c r="A26" t="s">
        <v>2606</v>
      </c>
      <c r="B26" t="s">
        <v>205</v>
      </c>
      <c r="C26" t="s">
        <v>2537</v>
      </c>
      <c r="D26" t="str">
        <f>""</f>
        <v/>
      </c>
      <c r="E26" t="s">
        <v>2200</v>
      </c>
      <c r="F26" t="str">
        <f>""</f>
        <v/>
      </c>
      <c r="G26" t="s">
        <v>2607</v>
      </c>
      <c r="H26" t="s">
        <v>311</v>
      </c>
      <c r="I26" t="str">
        <f>""</f>
        <v/>
      </c>
      <c r="J26" t="str">
        <f>""</f>
        <v/>
      </c>
      <c r="K26" t="s">
        <v>175</v>
      </c>
      <c r="L26" t="s">
        <v>212</v>
      </c>
      <c r="M26" t="s">
        <v>213</v>
      </c>
      <c r="N26" t="str">
        <f>""</f>
        <v/>
      </c>
      <c r="O26" t="str">
        <f>""</f>
        <v/>
      </c>
      <c r="P26">
        <v>7.4704217034707998</v>
      </c>
      <c r="Q26">
        <v>1.23077198780702</v>
      </c>
    </row>
    <row r="27" spans="1:17">
      <c r="A27" t="s">
        <v>2606</v>
      </c>
      <c r="B27" t="s">
        <v>205</v>
      </c>
      <c r="C27" t="s">
        <v>2537</v>
      </c>
      <c r="D27" t="str">
        <f>""</f>
        <v/>
      </c>
      <c r="E27" t="s">
        <v>2200</v>
      </c>
      <c r="F27" t="str">
        <f>""</f>
        <v/>
      </c>
      <c r="G27" t="s">
        <v>2607</v>
      </c>
      <c r="H27" t="s">
        <v>311</v>
      </c>
      <c r="I27" t="str">
        <f>""</f>
        <v/>
      </c>
      <c r="J27" t="str">
        <f>""</f>
        <v/>
      </c>
      <c r="K27" t="s">
        <v>179</v>
      </c>
      <c r="L27" t="s">
        <v>234</v>
      </c>
      <c r="M27" t="s">
        <v>249</v>
      </c>
      <c r="N27" t="str">
        <f>""</f>
        <v/>
      </c>
      <c r="O27" t="str">
        <f>""</f>
        <v/>
      </c>
      <c r="P27">
        <v>7.5443340345106398</v>
      </c>
      <c r="Q27">
        <v>1.47938561424884</v>
      </c>
    </row>
    <row r="28" spans="1:17">
      <c r="A28" t="s">
        <v>2606</v>
      </c>
      <c r="B28" t="s">
        <v>205</v>
      </c>
      <c r="C28" t="s">
        <v>2537</v>
      </c>
      <c r="D28" t="str">
        <f>""</f>
        <v/>
      </c>
      <c r="E28" t="s">
        <v>2200</v>
      </c>
      <c r="F28" t="str">
        <f>""</f>
        <v/>
      </c>
      <c r="G28" t="s">
        <v>2607</v>
      </c>
      <c r="H28" t="s">
        <v>311</v>
      </c>
      <c r="I28" t="str">
        <f>""</f>
        <v/>
      </c>
      <c r="J28" t="str">
        <f>""</f>
        <v/>
      </c>
      <c r="K28" t="s">
        <v>2672</v>
      </c>
      <c r="L28" t="s">
        <v>2673</v>
      </c>
      <c r="M28" t="s">
        <v>2601</v>
      </c>
      <c r="N28" t="str">
        <f>""</f>
        <v/>
      </c>
      <c r="O28" t="str">
        <f>""</f>
        <v/>
      </c>
      <c r="P28">
        <v>12786.9998390988</v>
      </c>
      <c r="Q28">
        <v>3396.8478471813601</v>
      </c>
    </row>
    <row r="29" spans="1:17">
      <c r="A29" t="s">
        <v>2606</v>
      </c>
      <c r="B29" t="s">
        <v>205</v>
      </c>
      <c r="C29" t="s">
        <v>2537</v>
      </c>
      <c r="D29" t="str">
        <f>""</f>
        <v/>
      </c>
      <c r="E29" t="s">
        <v>2200</v>
      </c>
      <c r="F29" t="str">
        <f>""</f>
        <v/>
      </c>
      <c r="G29" t="s">
        <v>2607</v>
      </c>
      <c r="H29" t="s">
        <v>311</v>
      </c>
      <c r="I29" t="str">
        <f>""</f>
        <v/>
      </c>
      <c r="J29" t="str">
        <f>""</f>
        <v/>
      </c>
      <c r="K29" t="s">
        <v>178</v>
      </c>
      <c r="L29" t="s">
        <v>234</v>
      </c>
      <c r="M29" t="s">
        <v>246</v>
      </c>
      <c r="N29" t="str">
        <f>""</f>
        <v/>
      </c>
      <c r="O29" t="str">
        <f>""</f>
        <v/>
      </c>
      <c r="P29">
        <v>6.5435357049787396E-2</v>
      </c>
      <c r="Q29">
        <v>1.0592327428883899E-2</v>
      </c>
    </row>
    <row r="30" spans="1:17">
      <c r="A30" t="s">
        <v>2606</v>
      </c>
      <c r="B30" t="s">
        <v>205</v>
      </c>
      <c r="C30" t="s">
        <v>2552</v>
      </c>
      <c r="D30" t="str">
        <f>""</f>
        <v/>
      </c>
      <c r="E30" t="s">
        <v>2200</v>
      </c>
      <c r="F30" t="str">
        <f>""</f>
        <v/>
      </c>
      <c r="G30" t="s">
        <v>2607</v>
      </c>
      <c r="H30" t="s">
        <v>311</v>
      </c>
      <c r="I30" t="str">
        <f>""</f>
        <v/>
      </c>
      <c r="J30" t="str">
        <f>""</f>
        <v/>
      </c>
      <c r="K30" t="s">
        <v>2599</v>
      </c>
      <c r="L30" t="s">
        <v>234</v>
      </c>
      <c r="M30" t="s">
        <v>2600</v>
      </c>
      <c r="N30" t="str">
        <f>""</f>
        <v/>
      </c>
      <c r="O30" t="str">
        <f>""</f>
        <v/>
      </c>
      <c r="P30">
        <v>244.64604129561801</v>
      </c>
      <c r="Q30">
        <v>77.236995429691504</v>
      </c>
    </row>
    <row r="31" spans="1:17">
      <c r="A31" t="s">
        <v>2606</v>
      </c>
      <c r="B31" t="s">
        <v>205</v>
      </c>
      <c r="C31" t="s">
        <v>2552</v>
      </c>
      <c r="D31" t="str">
        <f>""</f>
        <v/>
      </c>
      <c r="E31" t="s">
        <v>2200</v>
      </c>
      <c r="F31" t="str">
        <f>""</f>
        <v/>
      </c>
      <c r="G31" t="s">
        <v>2607</v>
      </c>
      <c r="H31" t="s">
        <v>311</v>
      </c>
      <c r="I31" t="str">
        <f>""</f>
        <v/>
      </c>
      <c r="J31" t="str">
        <f>""</f>
        <v/>
      </c>
      <c r="K31" t="s">
        <v>2620</v>
      </c>
      <c r="L31" t="s">
        <v>2621</v>
      </c>
      <c r="M31" t="s">
        <v>2622</v>
      </c>
      <c r="N31" t="str">
        <f>""</f>
        <v/>
      </c>
      <c r="O31" t="str">
        <f>""</f>
        <v/>
      </c>
      <c r="P31">
        <v>8.9722336035094399E-2</v>
      </c>
      <c r="Q31">
        <v>2.6001571803793103E-2</v>
      </c>
    </row>
    <row r="32" spans="1:17">
      <c r="A32" t="s">
        <v>2606</v>
      </c>
      <c r="B32" t="s">
        <v>205</v>
      </c>
      <c r="C32" t="s">
        <v>2552</v>
      </c>
      <c r="D32" t="str">
        <f>""</f>
        <v/>
      </c>
      <c r="E32" t="s">
        <v>2200</v>
      </c>
      <c r="F32" t="str">
        <f>""</f>
        <v/>
      </c>
      <c r="G32" t="s">
        <v>2607</v>
      </c>
      <c r="H32" t="s">
        <v>311</v>
      </c>
      <c r="I32" t="str">
        <f>""</f>
        <v/>
      </c>
      <c r="J32" t="str">
        <f>""</f>
        <v/>
      </c>
      <c r="K32" t="s">
        <v>180</v>
      </c>
      <c r="L32" t="s">
        <v>234</v>
      </c>
      <c r="M32" t="s">
        <v>251</v>
      </c>
      <c r="N32" t="str">
        <f>""</f>
        <v/>
      </c>
      <c r="O32" t="str">
        <f>""</f>
        <v/>
      </c>
      <c r="P32">
        <v>712.42372960715602</v>
      </c>
      <c r="Q32">
        <v>263.45746689084098</v>
      </c>
    </row>
    <row r="33" spans="1:17">
      <c r="A33" t="s">
        <v>2606</v>
      </c>
      <c r="B33" t="s">
        <v>205</v>
      </c>
      <c r="C33" t="s">
        <v>2552</v>
      </c>
      <c r="D33" t="str">
        <f>""</f>
        <v/>
      </c>
      <c r="E33" t="s">
        <v>2200</v>
      </c>
      <c r="F33" t="str">
        <f>""</f>
        <v/>
      </c>
      <c r="G33" t="s">
        <v>2607</v>
      </c>
      <c r="H33" t="s">
        <v>311</v>
      </c>
      <c r="I33" t="str">
        <f>""</f>
        <v/>
      </c>
      <c r="J33" t="str">
        <f>""</f>
        <v/>
      </c>
      <c r="K33" t="s">
        <v>175</v>
      </c>
      <c r="L33" t="s">
        <v>212</v>
      </c>
      <c r="M33" t="s">
        <v>213</v>
      </c>
      <c r="N33" t="str">
        <f>""</f>
        <v/>
      </c>
      <c r="O33" t="str">
        <f>""</f>
        <v/>
      </c>
      <c r="P33">
        <v>6.2732335110243103</v>
      </c>
      <c r="Q33">
        <v>1.5938116564826099</v>
      </c>
    </row>
    <row r="34" spans="1:17">
      <c r="A34" t="s">
        <v>2606</v>
      </c>
      <c r="B34" t="s">
        <v>205</v>
      </c>
      <c r="C34" t="s">
        <v>2552</v>
      </c>
      <c r="D34" t="str">
        <f>""</f>
        <v/>
      </c>
      <c r="E34" t="s">
        <v>2200</v>
      </c>
      <c r="F34" t="str">
        <f>""</f>
        <v/>
      </c>
      <c r="G34" t="s">
        <v>2607</v>
      </c>
      <c r="H34" t="s">
        <v>311</v>
      </c>
      <c r="I34" t="str">
        <f>""</f>
        <v/>
      </c>
      <c r="J34" t="str">
        <f>""</f>
        <v/>
      </c>
      <c r="K34" t="s">
        <v>179</v>
      </c>
      <c r="L34" t="s">
        <v>234</v>
      </c>
      <c r="M34" t="s">
        <v>249</v>
      </c>
      <c r="N34" t="str">
        <f>""</f>
        <v/>
      </c>
      <c r="O34" t="str">
        <f>""</f>
        <v/>
      </c>
      <c r="P34">
        <v>13.0481315444237</v>
      </c>
      <c r="Q34">
        <v>3.7041542678610302</v>
      </c>
    </row>
    <row r="35" spans="1:17">
      <c r="A35" t="s">
        <v>2606</v>
      </c>
      <c r="B35" t="s">
        <v>205</v>
      </c>
      <c r="C35" t="s">
        <v>2552</v>
      </c>
      <c r="D35" t="str">
        <f>""</f>
        <v/>
      </c>
      <c r="E35" t="s">
        <v>2200</v>
      </c>
      <c r="F35" t="str">
        <f>""</f>
        <v/>
      </c>
      <c r="G35" t="s">
        <v>2607</v>
      </c>
      <c r="H35" t="s">
        <v>311</v>
      </c>
      <c r="I35" t="str">
        <f>""</f>
        <v/>
      </c>
      <c r="J35" t="str">
        <f>""</f>
        <v/>
      </c>
      <c r="K35" t="s">
        <v>2672</v>
      </c>
      <c r="L35" t="s">
        <v>2673</v>
      </c>
      <c r="M35" t="s">
        <v>2601</v>
      </c>
      <c r="N35" t="str">
        <f>""</f>
        <v/>
      </c>
      <c r="O35" t="str">
        <f>""</f>
        <v/>
      </c>
      <c r="P35">
        <v>15291.723848681801</v>
      </c>
      <c r="Q35">
        <v>4877.9272453855501</v>
      </c>
    </row>
    <row r="36" spans="1:17">
      <c r="A36" t="s">
        <v>2606</v>
      </c>
      <c r="B36" t="s">
        <v>205</v>
      </c>
      <c r="C36" t="s">
        <v>2552</v>
      </c>
      <c r="D36" t="str">
        <f>""</f>
        <v/>
      </c>
      <c r="E36" t="s">
        <v>2200</v>
      </c>
      <c r="F36" t="str">
        <f>""</f>
        <v/>
      </c>
      <c r="G36" t="s">
        <v>2607</v>
      </c>
      <c r="H36" t="s">
        <v>311</v>
      </c>
      <c r="I36" t="str">
        <f>""</f>
        <v/>
      </c>
      <c r="J36" t="str">
        <f>""</f>
        <v/>
      </c>
      <c r="K36" t="s">
        <v>178</v>
      </c>
      <c r="L36" t="s">
        <v>234</v>
      </c>
      <c r="M36" t="s">
        <v>246</v>
      </c>
      <c r="N36" t="str">
        <f>""</f>
        <v/>
      </c>
      <c r="O36" t="str">
        <f>""</f>
        <v/>
      </c>
      <c r="P36">
        <v>6.0982448632570699E-2</v>
      </c>
      <c r="Q36">
        <v>1.5748090825856799E-2</v>
      </c>
    </row>
    <row r="37" spans="1:17">
      <c r="A37" t="s">
        <v>2606</v>
      </c>
      <c r="B37" t="s">
        <v>205</v>
      </c>
      <c r="C37" t="s">
        <v>2535</v>
      </c>
      <c r="D37" t="str">
        <f>""</f>
        <v/>
      </c>
      <c r="E37" t="s">
        <v>2200</v>
      </c>
      <c r="F37" t="str">
        <f>""</f>
        <v/>
      </c>
      <c r="G37" t="s">
        <v>2607</v>
      </c>
      <c r="H37" t="s">
        <v>311</v>
      </c>
      <c r="I37" t="str">
        <f>""</f>
        <v/>
      </c>
      <c r="J37" t="str">
        <f>""</f>
        <v/>
      </c>
      <c r="K37" t="s">
        <v>2599</v>
      </c>
      <c r="L37" t="s">
        <v>234</v>
      </c>
      <c r="M37" t="s">
        <v>2600</v>
      </c>
      <c r="N37" t="str">
        <f>""</f>
        <v/>
      </c>
      <c r="O37" t="str">
        <f>""</f>
        <v/>
      </c>
      <c r="P37">
        <v>59.499406117915498</v>
      </c>
      <c r="Q37">
        <v>20.441810481368499</v>
      </c>
    </row>
    <row r="38" spans="1:17">
      <c r="A38" t="s">
        <v>2606</v>
      </c>
      <c r="B38" t="s">
        <v>205</v>
      </c>
      <c r="C38" t="s">
        <v>2535</v>
      </c>
      <c r="D38" t="str">
        <f>""</f>
        <v/>
      </c>
      <c r="E38" t="s">
        <v>2200</v>
      </c>
      <c r="F38" t="str">
        <f>""</f>
        <v/>
      </c>
      <c r="G38" t="s">
        <v>2607</v>
      </c>
      <c r="H38" t="s">
        <v>311</v>
      </c>
      <c r="I38" t="str">
        <f>""</f>
        <v/>
      </c>
      <c r="J38" t="str">
        <f>""</f>
        <v/>
      </c>
      <c r="K38" t="s">
        <v>2620</v>
      </c>
      <c r="L38" t="s">
        <v>2621</v>
      </c>
      <c r="M38" t="s">
        <v>2622</v>
      </c>
      <c r="N38" t="str">
        <f>""</f>
        <v/>
      </c>
      <c r="O38" t="str">
        <f>""</f>
        <v/>
      </c>
      <c r="P38">
        <v>1.1429578397145101E-2</v>
      </c>
      <c r="Q38">
        <v>3.7445141020187398E-3</v>
      </c>
    </row>
    <row r="39" spans="1:17">
      <c r="A39" t="s">
        <v>2606</v>
      </c>
      <c r="B39" t="s">
        <v>205</v>
      </c>
      <c r="C39" t="s">
        <v>2535</v>
      </c>
      <c r="D39" t="str">
        <f>""</f>
        <v/>
      </c>
      <c r="E39" t="s">
        <v>2200</v>
      </c>
      <c r="F39" t="str">
        <f>""</f>
        <v/>
      </c>
      <c r="G39" t="s">
        <v>2607</v>
      </c>
      <c r="H39" t="s">
        <v>311</v>
      </c>
      <c r="I39" t="str">
        <f>""</f>
        <v/>
      </c>
      <c r="J39" t="str">
        <f>""</f>
        <v/>
      </c>
      <c r="K39" t="s">
        <v>180</v>
      </c>
      <c r="L39" t="s">
        <v>234</v>
      </c>
      <c r="M39" t="s">
        <v>251</v>
      </c>
      <c r="N39" t="str">
        <f>""</f>
        <v/>
      </c>
      <c r="O39" t="str">
        <f>""</f>
        <v/>
      </c>
      <c r="P39">
        <v>386.92099994854101</v>
      </c>
      <c r="Q39">
        <v>238.84891251835899</v>
      </c>
    </row>
    <row r="40" spans="1:17">
      <c r="A40" t="s">
        <v>2606</v>
      </c>
      <c r="B40" t="s">
        <v>205</v>
      </c>
      <c r="C40" t="s">
        <v>2535</v>
      </c>
      <c r="D40" t="str">
        <f>""</f>
        <v/>
      </c>
      <c r="E40" t="s">
        <v>2200</v>
      </c>
      <c r="F40" t="str">
        <f>""</f>
        <v/>
      </c>
      <c r="G40" t="s">
        <v>2607</v>
      </c>
      <c r="H40" t="s">
        <v>311</v>
      </c>
      <c r="I40" t="str">
        <f>""</f>
        <v/>
      </c>
      <c r="J40" t="str">
        <f>""</f>
        <v/>
      </c>
      <c r="K40" t="s">
        <v>175</v>
      </c>
      <c r="L40" t="s">
        <v>212</v>
      </c>
      <c r="M40" t="s">
        <v>213</v>
      </c>
      <c r="N40" t="str">
        <f>""</f>
        <v/>
      </c>
      <c r="O40" t="str">
        <f>""</f>
        <v/>
      </c>
      <c r="P40">
        <v>2.35292011311458</v>
      </c>
      <c r="Q40">
        <v>0.59396802334129095</v>
      </c>
    </row>
    <row r="41" spans="1:17">
      <c r="A41" t="s">
        <v>2606</v>
      </c>
      <c r="B41" t="s">
        <v>205</v>
      </c>
      <c r="C41" t="s">
        <v>2535</v>
      </c>
      <c r="D41" t="str">
        <f>""</f>
        <v/>
      </c>
      <c r="E41" t="s">
        <v>2200</v>
      </c>
      <c r="F41" t="str">
        <f>""</f>
        <v/>
      </c>
      <c r="G41" t="s">
        <v>2607</v>
      </c>
      <c r="H41" t="s">
        <v>311</v>
      </c>
      <c r="I41" t="str">
        <f>""</f>
        <v/>
      </c>
      <c r="J41" t="str">
        <f>""</f>
        <v/>
      </c>
      <c r="K41" t="s">
        <v>179</v>
      </c>
      <c r="L41" t="s">
        <v>234</v>
      </c>
      <c r="M41" t="s">
        <v>249</v>
      </c>
      <c r="N41" t="str">
        <f>""</f>
        <v/>
      </c>
      <c r="O41" t="str">
        <f>""</f>
        <v/>
      </c>
      <c r="P41">
        <v>2.6758527721355301</v>
      </c>
      <c r="Q41">
        <v>0.97376066141071405</v>
      </c>
    </row>
    <row r="42" spans="1:17">
      <c r="A42" t="s">
        <v>2606</v>
      </c>
      <c r="B42" t="s">
        <v>205</v>
      </c>
      <c r="C42" t="s">
        <v>2535</v>
      </c>
      <c r="D42" t="str">
        <f>""</f>
        <v/>
      </c>
      <c r="E42" t="s">
        <v>2200</v>
      </c>
      <c r="F42" t="str">
        <f>""</f>
        <v/>
      </c>
      <c r="G42" t="s">
        <v>2607</v>
      </c>
      <c r="H42" t="s">
        <v>311</v>
      </c>
      <c r="I42" t="str">
        <f>""</f>
        <v/>
      </c>
      <c r="J42" t="str">
        <f>""</f>
        <v/>
      </c>
      <c r="K42" t="s">
        <v>2672</v>
      </c>
      <c r="L42" t="s">
        <v>2673</v>
      </c>
      <c r="M42" t="s">
        <v>2601</v>
      </c>
      <c r="N42" t="str">
        <f>""</f>
        <v/>
      </c>
      <c r="O42" t="str">
        <f>""</f>
        <v/>
      </c>
      <c r="P42">
        <v>8465.4936439941393</v>
      </c>
      <c r="Q42">
        <v>4293.3396635017898</v>
      </c>
    </row>
    <row r="43" spans="1:17">
      <c r="A43" t="s">
        <v>2606</v>
      </c>
      <c r="B43" t="s">
        <v>205</v>
      </c>
      <c r="C43" t="s">
        <v>2535</v>
      </c>
      <c r="D43" t="str">
        <f>""</f>
        <v/>
      </c>
      <c r="E43" t="s">
        <v>2200</v>
      </c>
      <c r="F43" t="str">
        <f>""</f>
        <v/>
      </c>
      <c r="G43" t="s">
        <v>2607</v>
      </c>
      <c r="H43" t="s">
        <v>311</v>
      </c>
      <c r="I43" t="str">
        <f>""</f>
        <v/>
      </c>
      <c r="J43" t="str">
        <f>""</f>
        <v/>
      </c>
      <c r="K43" t="s">
        <v>178</v>
      </c>
      <c r="L43" t="s">
        <v>234</v>
      </c>
      <c r="M43" t="s">
        <v>246</v>
      </c>
      <c r="N43" t="str">
        <f>""</f>
        <v/>
      </c>
      <c r="O43" t="str">
        <f>""</f>
        <v/>
      </c>
      <c r="P43">
        <v>1.8913835142944299E-2</v>
      </c>
      <c r="Q43">
        <v>4.8084928449429395E-3</v>
      </c>
    </row>
    <row r="44" spans="1:17">
      <c r="A44" t="s">
        <v>2606</v>
      </c>
      <c r="B44" t="s">
        <v>205</v>
      </c>
      <c r="C44" t="s">
        <v>2564</v>
      </c>
      <c r="D44" t="str">
        <f>""</f>
        <v/>
      </c>
      <c r="E44" t="s">
        <v>2200</v>
      </c>
      <c r="F44" t="str">
        <f>""</f>
        <v/>
      </c>
      <c r="G44" t="s">
        <v>2607</v>
      </c>
      <c r="H44" t="s">
        <v>311</v>
      </c>
      <c r="I44" t="str">
        <f>""</f>
        <v/>
      </c>
      <c r="J44" t="str">
        <f>""</f>
        <v/>
      </c>
      <c r="K44" t="s">
        <v>2599</v>
      </c>
      <c r="L44" t="s">
        <v>234</v>
      </c>
      <c r="M44" t="s">
        <v>2600</v>
      </c>
      <c r="N44" t="str">
        <f>""</f>
        <v/>
      </c>
      <c r="O44" t="str">
        <f>""</f>
        <v/>
      </c>
      <c r="P44">
        <v>43.9533336070565</v>
      </c>
      <c r="Q44">
        <v>52.229846097190197</v>
      </c>
    </row>
    <row r="45" spans="1:17">
      <c r="A45" t="s">
        <v>2606</v>
      </c>
      <c r="B45" t="s">
        <v>205</v>
      </c>
      <c r="C45" t="s">
        <v>2564</v>
      </c>
      <c r="D45" t="str">
        <f>""</f>
        <v/>
      </c>
      <c r="E45" t="s">
        <v>2200</v>
      </c>
      <c r="F45" t="str">
        <f>""</f>
        <v/>
      </c>
      <c r="G45" t="s">
        <v>2607</v>
      </c>
      <c r="H45" t="s">
        <v>311</v>
      </c>
      <c r="I45" t="str">
        <f>""</f>
        <v/>
      </c>
      <c r="J45" t="str">
        <f>""</f>
        <v/>
      </c>
      <c r="K45" t="s">
        <v>2620</v>
      </c>
      <c r="L45" t="s">
        <v>2621</v>
      </c>
      <c r="M45" t="s">
        <v>2622</v>
      </c>
      <c r="N45" t="str">
        <f>""</f>
        <v/>
      </c>
      <c r="O45" t="str">
        <f>""</f>
        <v/>
      </c>
      <c r="P45">
        <v>6.0435318942417401E-3</v>
      </c>
      <c r="Q45">
        <v>4.7864621433643308E-3</v>
      </c>
    </row>
    <row r="46" spans="1:17">
      <c r="A46" t="s">
        <v>2606</v>
      </c>
      <c r="B46" t="s">
        <v>205</v>
      </c>
      <c r="C46" t="s">
        <v>2564</v>
      </c>
      <c r="D46" t="str">
        <f>""</f>
        <v/>
      </c>
      <c r="E46" t="s">
        <v>2200</v>
      </c>
      <c r="F46" t="str">
        <f>""</f>
        <v/>
      </c>
      <c r="G46" t="s">
        <v>2607</v>
      </c>
      <c r="H46" t="s">
        <v>311</v>
      </c>
      <c r="I46" t="str">
        <f>""</f>
        <v/>
      </c>
      <c r="J46" t="str">
        <f>""</f>
        <v/>
      </c>
      <c r="K46" t="s">
        <v>180</v>
      </c>
      <c r="L46" t="s">
        <v>234</v>
      </c>
      <c r="M46" t="s">
        <v>251</v>
      </c>
      <c r="N46" t="str">
        <f>""</f>
        <v/>
      </c>
      <c r="O46" t="str">
        <f>""</f>
        <v/>
      </c>
      <c r="P46">
        <v>228.43455958260901</v>
      </c>
      <c r="Q46">
        <v>330.023133981478</v>
      </c>
    </row>
    <row r="47" spans="1:17">
      <c r="A47" t="s">
        <v>2606</v>
      </c>
      <c r="B47" t="s">
        <v>205</v>
      </c>
      <c r="C47" t="s">
        <v>2564</v>
      </c>
      <c r="D47" t="str">
        <f>""</f>
        <v/>
      </c>
      <c r="E47" t="s">
        <v>2200</v>
      </c>
      <c r="F47" t="str">
        <f>""</f>
        <v/>
      </c>
      <c r="G47" t="s">
        <v>2607</v>
      </c>
      <c r="H47" t="s">
        <v>311</v>
      </c>
      <c r="I47" t="str">
        <f>""</f>
        <v/>
      </c>
      <c r="J47" t="str">
        <f>""</f>
        <v/>
      </c>
      <c r="K47" t="s">
        <v>175</v>
      </c>
      <c r="L47" t="s">
        <v>212</v>
      </c>
      <c r="M47" t="s">
        <v>213</v>
      </c>
      <c r="N47" t="str">
        <f>""</f>
        <v/>
      </c>
      <c r="O47" t="str">
        <f>""</f>
        <v/>
      </c>
      <c r="P47">
        <v>1.1812857858674299</v>
      </c>
      <c r="Q47">
        <v>0.94709036912261302</v>
      </c>
    </row>
    <row r="48" spans="1:17">
      <c r="A48" t="s">
        <v>2606</v>
      </c>
      <c r="B48" t="s">
        <v>205</v>
      </c>
      <c r="C48" t="s">
        <v>2564</v>
      </c>
      <c r="D48" t="str">
        <f>""</f>
        <v/>
      </c>
      <c r="E48" t="s">
        <v>2200</v>
      </c>
      <c r="F48" t="str">
        <f>""</f>
        <v/>
      </c>
      <c r="G48" t="s">
        <v>2607</v>
      </c>
      <c r="H48" t="s">
        <v>311</v>
      </c>
      <c r="I48" t="str">
        <f>""</f>
        <v/>
      </c>
      <c r="J48" t="str">
        <f>""</f>
        <v/>
      </c>
      <c r="K48" t="s">
        <v>179</v>
      </c>
      <c r="L48" t="s">
        <v>234</v>
      </c>
      <c r="M48" t="s">
        <v>249</v>
      </c>
      <c r="N48" t="str">
        <f>""</f>
        <v/>
      </c>
      <c r="O48" t="str">
        <f>""</f>
        <v/>
      </c>
      <c r="P48">
        <v>2.1435959678694898</v>
      </c>
      <c r="Q48">
        <v>1.98802660077616</v>
      </c>
    </row>
    <row r="49" spans="1:18">
      <c r="A49" t="s">
        <v>2606</v>
      </c>
      <c r="B49" t="s">
        <v>205</v>
      </c>
      <c r="C49" t="s">
        <v>2564</v>
      </c>
      <c r="D49" t="str">
        <f>""</f>
        <v/>
      </c>
      <c r="E49" t="s">
        <v>2200</v>
      </c>
      <c r="F49" t="str">
        <f>""</f>
        <v/>
      </c>
      <c r="G49" t="s">
        <v>2607</v>
      </c>
      <c r="H49" t="s">
        <v>311</v>
      </c>
      <c r="I49" t="str">
        <f>""</f>
        <v/>
      </c>
      <c r="J49" t="str">
        <f>""</f>
        <v/>
      </c>
      <c r="K49" t="s">
        <v>2672</v>
      </c>
      <c r="L49" t="s">
        <v>2673</v>
      </c>
      <c r="M49" t="s">
        <v>2601</v>
      </c>
      <c r="N49" t="str">
        <f>""</f>
        <v/>
      </c>
      <c r="O49" t="str">
        <f>""</f>
        <v/>
      </c>
      <c r="P49">
        <v>6246.4087188145004</v>
      </c>
      <c r="Q49">
        <v>9663.2519748095292</v>
      </c>
    </row>
    <row r="50" spans="1:18">
      <c r="A50" t="s">
        <v>2606</v>
      </c>
      <c r="B50" t="s">
        <v>205</v>
      </c>
      <c r="C50" t="s">
        <v>2564</v>
      </c>
      <c r="D50" t="str">
        <f>""</f>
        <v/>
      </c>
      <c r="E50" t="s">
        <v>2200</v>
      </c>
      <c r="F50" t="str">
        <f>""</f>
        <v/>
      </c>
      <c r="G50" t="s">
        <v>2607</v>
      </c>
      <c r="H50" t="s">
        <v>311</v>
      </c>
      <c r="I50" t="str">
        <f>""</f>
        <v/>
      </c>
      <c r="J50" t="str">
        <f>""</f>
        <v/>
      </c>
      <c r="K50" t="s">
        <v>178</v>
      </c>
      <c r="L50" t="s">
        <v>234</v>
      </c>
      <c r="M50" t="s">
        <v>246</v>
      </c>
      <c r="N50" t="str">
        <f>""</f>
        <v/>
      </c>
      <c r="O50" t="str">
        <f>""</f>
        <v/>
      </c>
      <c r="P50">
        <v>8.5688787956489498E-3</v>
      </c>
      <c r="Q50">
        <v>6.0767826830051995E-3</v>
      </c>
    </row>
    <row r="51" spans="1:18">
      <c r="A51" t="s">
        <v>2606</v>
      </c>
      <c r="B51" t="s">
        <v>205</v>
      </c>
      <c r="C51" t="s">
        <v>2570</v>
      </c>
      <c r="D51" t="str">
        <f>""</f>
        <v/>
      </c>
      <c r="E51" t="s">
        <v>2200</v>
      </c>
      <c r="F51" t="str">
        <f>""</f>
        <v/>
      </c>
      <c r="G51" t="s">
        <v>2607</v>
      </c>
      <c r="H51" t="s">
        <v>311</v>
      </c>
      <c r="I51" t="str">
        <f>""</f>
        <v/>
      </c>
      <c r="J51" t="str">
        <f>""</f>
        <v/>
      </c>
      <c r="K51" t="s">
        <v>2599</v>
      </c>
      <c r="L51" t="s">
        <v>234</v>
      </c>
      <c r="M51" t="s">
        <v>2600</v>
      </c>
      <c r="N51" t="str">
        <f>""</f>
        <v/>
      </c>
      <c r="O51" t="str">
        <f>""</f>
        <v/>
      </c>
      <c r="P51">
        <v>36.711204732399501</v>
      </c>
      <c r="Q51">
        <v>46.0219548113974</v>
      </c>
    </row>
    <row r="52" spans="1:18">
      <c r="A52" t="s">
        <v>2606</v>
      </c>
      <c r="B52" t="s">
        <v>205</v>
      </c>
      <c r="C52" t="s">
        <v>2570</v>
      </c>
      <c r="D52" t="str">
        <f>""</f>
        <v/>
      </c>
      <c r="E52" t="s">
        <v>2200</v>
      </c>
      <c r="F52" t="str">
        <f>""</f>
        <v/>
      </c>
      <c r="G52" t="s">
        <v>2607</v>
      </c>
      <c r="H52" t="s">
        <v>311</v>
      </c>
      <c r="I52" t="str">
        <f>""</f>
        <v/>
      </c>
      <c r="J52" t="str">
        <f>""</f>
        <v/>
      </c>
      <c r="K52" t="s">
        <v>2620</v>
      </c>
      <c r="L52" t="s">
        <v>2621</v>
      </c>
      <c r="M52" t="s">
        <v>2622</v>
      </c>
      <c r="N52" t="str">
        <f>""</f>
        <v/>
      </c>
      <c r="O52" t="str">
        <f>""</f>
        <v/>
      </c>
      <c r="P52">
        <v>5.0881232816884303E-3</v>
      </c>
      <c r="Q52">
        <v>3.1567452260081001E-3</v>
      </c>
    </row>
    <row r="53" spans="1:18">
      <c r="A53" t="s">
        <v>2606</v>
      </c>
      <c r="B53" t="s">
        <v>205</v>
      </c>
      <c r="C53" t="s">
        <v>2570</v>
      </c>
      <c r="D53" t="str">
        <f>""</f>
        <v/>
      </c>
      <c r="E53" t="s">
        <v>2200</v>
      </c>
      <c r="F53" t="str">
        <f>""</f>
        <v/>
      </c>
      <c r="G53" t="s">
        <v>2607</v>
      </c>
      <c r="H53" t="s">
        <v>311</v>
      </c>
      <c r="I53" t="str">
        <f>""</f>
        <v/>
      </c>
      <c r="J53" t="str">
        <f>""</f>
        <v/>
      </c>
      <c r="K53" t="s">
        <v>180</v>
      </c>
      <c r="L53" t="s">
        <v>234</v>
      </c>
      <c r="M53" t="s">
        <v>251</v>
      </c>
      <c r="N53" t="str">
        <f>""</f>
        <v/>
      </c>
      <c r="O53" t="str">
        <f>""</f>
        <v/>
      </c>
      <c r="P53">
        <v>250.06775823481601</v>
      </c>
      <c r="Q53">
        <v>98.060713436313705</v>
      </c>
    </row>
    <row r="54" spans="1:18">
      <c r="A54" t="s">
        <v>2606</v>
      </c>
      <c r="B54" t="s">
        <v>205</v>
      </c>
      <c r="C54" t="s">
        <v>2570</v>
      </c>
      <c r="D54" t="str">
        <f>""</f>
        <v/>
      </c>
      <c r="E54" t="s">
        <v>2200</v>
      </c>
      <c r="F54" t="str">
        <f>""</f>
        <v/>
      </c>
      <c r="G54" t="s">
        <v>2607</v>
      </c>
      <c r="H54" t="s">
        <v>311</v>
      </c>
      <c r="I54" t="str">
        <f>""</f>
        <v/>
      </c>
      <c r="J54" t="str">
        <f>""</f>
        <v/>
      </c>
      <c r="K54" t="s">
        <v>175</v>
      </c>
      <c r="L54" t="s">
        <v>212</v>
      </c>
      <c r="M54" t="s">
        <v>213</v>
      </c>
      <c r="N54" t="str">
        <f>""</f>
        <v/>
      </c>
      <c r="O54" t="str">
        <f>""</f>
        <v/>
      </c>
      <c r="P54">
        <v>0.81969576116438303</v>
      </c>
      <c r="Q54">
        <v>0.66801993468595999</v>
      </c>
    </row>
    <row r="55" spans="1:18">
      <c r="A55" t="s">
        <v>2606</v>
      </c>
      <c r="B55" t="s">
        <v>205</v>
      </c>
      <c r="C55" t="s">
        <v>2570</v>
      </c>
      <c r="D55" t="str">
        <f>""</f>
        <v/>
      </c>
      <c r="E55" t="s">
        <v>2200</v>
      </c>
      <c r="F55" t="str">
        <f>""</f>
        <v/>
      </c>
      <c r="G55" t="s">
        <v>2607</v>
      </c>
      <c r="H55" t="s">
        <v>311</v>
      </c>
      <c r="I55" t="str">
        <f>""</f>
        <v/>
      </c>
      <c r="J55" t="str">
        <f>""</f>
        <v/>
      </c>
      <c r="K55" t="s">
        <v>179</v>
      </c>
      <c r="L55" t="s">
        <v>234</v>
      </c>
      <c r="M55" t="s">
        <v>249</v>
      </c>
      <c r="N55" t="str">
        <f>""</f>
        <v/>
      </c>
      <c r="O55" t="str">
        <f>""</f>
        <v/>
      </c>
      <c r="P55">
        <v>1.91298240730683</v>
      </c>
      <c r="Q55">
        <v>1.02417202640512</v>
      </c>
    </row>
    <row r="56" spans="1:18">
      <c r="A56" t="s">
        <v>2606</v>
      </c>
      <c r="B56" t="s">
        <v>205</v>
      </c>
      <c r="C56" t="s">
        <v>2570</v>
      </c>
      <c r="D56" t="str">
        <f>""</f>
        <v/>
      </c>
      <c r="E56" t="s">
        <v>2200</v>
      </c>
      <c r="F56" t="str">
        <f>""</f>
        <v/>
      </c>
      <c r="G56" t="s">
        <v>2607</v>
      </c>
      <c r="H56" t="s">
        <v>311</v>
      </c>
      <c r="I56" t="str">
        <f>""</f>
        <v/>
      </c>
      <c r="J56" t="str">
        <f>""</f>
        <v/>
      </c>
      <c r="K56" t="s">
        <v>2672</v>
      </c>
      <c r="L56" t="s">
        <v>2673</v>
      </c>
      <c r="M56" t="s">
        <v>2601</v>
      </c>
      <c r="N56" t="str">
        <f>""</f>
        <v/>
      </c>
      <c r="O56" t="str">
        <f>""</f>
        <v/>
      </c>
      <c r="P56">
        <v>5879.9955466090596</v>
      </c>
      <c r="Q56">
        <v>2078.7743599478699</v>
      </c>
    </row>
    <row r="57" spans="1:18">
      <c r="A57" t="s">
        <v>2606</v>
      </c>
      <c r="B57" t="s">
        <v>205</v>
      </c>
      <c r="C57" t="s">
        <v>2570</v>
      </c>
      <c r="D57" t="str">
        <f>""</f>
        <v/>
      </c>
      <c r="E57" t="s">
        <v>2200</v>
      </c>
      <c r="F57" t="str">
        <f>""</f>
        <v/>
      </c>
      <c r="G57" t="s">
        <v>2607</v>
      </c>
      <c r="H57" t="s">
        <v>311</v>
      </c>
      <c r="I57" t="str">
        <f>""</f>
        <v/>
      </c>
      <c r="J57" t="str">
        <f>""</f>
        <v/>
      </c>
      <c r="K57" t="s">
        <v>178</v>
      </c>
      <c r="L57" t="s">
        <v>234</v>
      </c>
      <c r="M57" t="s">
        <v>246</v>
      </c>
      <c r="N57" t="str">
        <f>""</f>
        <v/>
      </c>
      <c r="O57" t="str">
        <f>""</f>
        <v/>
      </c>
      <c r="P57">
        <v>7.1830566266429304E-3</v>
      </c>
      <c r="Q57">
        <v>3.6260777136522503E-3</v>
      </c>
    </row>
    <row r="58" spans="1:18">
      <c r="A58" t="s">
        <v>2606</v>
      </c>
      <c r="B58" t="s">
        <v>205</v>
      </c>
      <c r="C58" t="s">
        <v>2675</v>
      </c>
      <c r="D58" t="str">
        <f>""</f>
        <v/>
      </c>
      <c r="E58" t="s">
        <v>2200</v>
      </c>
      <c r="F58" t="str">
        <f>""</f>
        <v/>
      </c>
      <c r="G58" t="s">
        <v>2607</v>
      </c>
      <c r="H58" t="s">
        <v>311</v>
      </c>
      <c r="I58" t="str">
        <f>""</f>
        <v/>
      </c>
      <c r="J58" t="str">
        <f>""</f>
        <v/>
      </c>
      <c r="K58" t="s">
        <v>2599</v>
      </c>
      <c r="L58" t="s">
        <v>234</v>
      </c>
      <c r="M58" t="s">
        <v>2600</v>
      </c>
      <c r="N58" t="str">
        <f>""</f>
        <v/>
      </c>
      <c r="O58" t="str">
        <f>""</f>
        <v/>
      </c>
      <c r="P58">
        <v>451.80596755060401</v>
      </c>
      <c r="Q58">
        <v>184.40339184931099</v>
      </c>
    </row>
    <row r="59" spans="1:18">
      <c r="A59" t="s">
        <v>2606</v>
      </c>
      <c r="B59" t="s">
        <v>205</v>
      </c>
      <c r="C59" t="s">
        <v>2675</v>
      </c>
      <c r="D59" t="str">
        <f>""</f>
        <v/>
      </c>
      <c r="E59" t="s">
        <v>2200</v>
      </c>
      <c r="F59" t="str">
        <f>""</f>
        <v/>
      </c>
      <c r="G59" t="s">
        <v>2607</v>
      </c>
      <c r="H59" t="s">
        <v>311</v>
      </c>
      <c r="I59" t="str">
        <f>""</f>
        <v/>
      </c>
      <c r="J59" t="str">
        <f>""</f>
        <v/>
      </c>
      <c r="K59" t="s">
        <v>2620</v>
      </c>
      <c r="L59" t="s">
        <v>2621</v>
      </c>
      <c r="M59" t="s">
        <v>2622</v>
      </c>
      <c r="N59" t="str">
        <f>""</f>
        <v/>
      </c>
      <c r="O59" t="str">
        <f>""</f>
        <v/>
      </c>
      <c r="P59">
        <v>0.15769955893287499</v>
      </c>
      <c r="Q59">
        <v>6.9476150931896602E-2</v>
      </c>
    </row>
    <row r="60" spans="1:18">
      <c r="A60" t="s">
        <v>2606</v>
      </c>
      <c r="B60" t="s">
        <v>205</v>
      </c>
      <c r="C60" t="s">
        <v>2675</v>
      </c>
      <c r="D60" t="str">
        <f>""</f>
        <v/>
      </c>
      <c r="E60" t="s">
        <v>2200</v>
      </c>
      <c r="F60" t="str">
        <f>""</f>
        <v/>
      </c>
      <c r="G60" t="s">
        <v>2607</v>
      </c>
      <c r="H60" t="s">
        <v>311</v>
      </c>
      <c r="I60" t="str">
        <f>""</f>
        <v/>
      </c>
      <c r="J60" t="str">
        <f>""</f>
        <v/>
      </c>
      <c r="K60" t="s">
        <v>180</v>
      </c>
      <c r="L60" t="s">
        <v>234</v>
      </c>
      <c r="M60" t="s">
        <v>251</v>
      </c>
      <c r="N60" t="str">
        <f>""</f>
        <v/>
      </c>
      <c r="O60" t="str">
        <f>""</f>
        <v/>
      </c>
      <c r="P60">
        <v>1103.3975727214599</v>
      </c>
      <c r="Q60">
        <v>426.710305354897</v>
      </c>
      <c r="R60" s="317"/>
    </row>
    <row r="61" spans="1:18">
      <c r="A61" t="s">
        <v>2606</v>
      </c>
      <c r="B61" t="s">
        <v>205</v>
      </c>
      <c r="C61" t="s">
        <v>2675</v>
      </c>
      <c r="D61" t="str">
        <f>""</f>
        <v/>
      </c>
      <c r="E61" t="s">
        <v>2200</v>
      </c>
      <c r="F61" t="str">
        <f>""</f>
        <v/>
      </c>
      <c r="G61" t="s">
        <v>2607</v>
      </c>
      <c r="H61" t="s">
        <v>311</v>
      </c>
      <c r="I61" t="str">
        <f>""</f>
        <v/>
      </c>
      <c r="J61" t="str">
        <f>""</f>
        <v/>
      </c>
      <c r="K61" t="s">
        <v>175</v>
      </c>
      <c r="L61" t="s">
        <v>212</v>
      </c>
      <c r="M61" t="s">
        <v>213</v>
      </c>
      <c r="N61" t="str">
        <f>""</f>
        <v/>
      </c>
      <c r="O61" t="str">
        <f>""</f>
        <v/>
      </c>
      <c r="P61">
        <v>11.707660448600899</v>
      </c>
      <c r="Q61">
        <v>5.3843919384714702</v>
      </c>
    </row>
    <row r="62" spans="1:18">
      <c r="A62" t="s">
        <v>2606</v>
      </c>
      <c r="B62" t="s">
        <v>205</v>
      </c>
      <c r="C62" t="s">
        <v>2675</v>
      </c>
      <c r="D62" t="str">
        <f>""</f>
        <v/>
      </c>
      <c r="E62" t="s">
        <v>2200</v>
      </c>
      <c r="F62" t="str">
        <f>""</f>
        <v/>
      </c>
      <c r="G62" t="s">
        <v>2607</v>
      </c>
      <c r="H62" t="s">
        <v>311</v>
      </c>
      <c r="I62" t="str">
        <f>""</f>
        <v/>
      </c>
      <c r="J62" t="str">
        <f>""</f>
        <v/>
      </c>
      <c r="K62" t="s">
        <v>179</v>
      </c>
      <c r="L62" t="s">
        <v>234</v>
      </c>
      <c r="M62" t="s">
        <v>249</v>
      </c>
      <c r="N62" t="str">
        <f>""</f>
        <v/>
      </c>
      <c r="O62" t="str">
        <f>""</f>
        <v/>
      </c>
      <c r="P62">
        <v>25.828576878349399</v>
      </c>
      <c r="Q62">
        <v>16.6757353784628</v>
      </c>
    </row>
    <row r="63" spans="1:18">
      <c r="A63" t="s">
        <v>2606</v>
      </c>
      <c r="B63" t="s">
        <v>205</v>
      </c>
      <c r="C63" t="s">
        <v>2675</v>
      </c>
      <c r="D63" t="str">
        <f>""</f>
        <v/>
      </c>
      <c r="E63" t="s">
        <v>2200</v>
      </c>
      <c r="F63" t="str">
        <f>""</f>
        <v/>
      </c>
      <c r="G63" t="s">
        <v>2607</v>
      </c>
      <c r="H63" t="s">
        <v>311</v>
      </c>
      <c r="I63" t="str">
        <f>""</f>
        <v/>
      </c>
      <c r="J63" t="str">
        <f>""</f>
        <v/>
      </c>
      <c r="K63" t="s">
        <v>2672</v>
      </c>
      <c r="L63" t="s">
        <v>2673</v>
      </c>
      <c r="M63" t="s">
        <v>2601</v>
      </c>
      <c r="N63" t="str">
        <f>""</f>
        <v/>
      </c>
      <c r="O63" t="str">
        <f>""</f>
        <v/>
      </c>
      <c r="P63">
        <v>23368.986521016701</v>
      </c>
      <c r="Q63">
        <v>8231.77414075058</v>
      </c>
    </row>
    <row r="64" spans="1:18">
      <c r="A64" t="s">
        <v>2606</v>
      </c>
      <c r="B64" t="s">
        <v>205</v>
      </c>
      <c r="C64" t="s">
        <v>2675</v>
      </c>
      <c r="D64" t="str">
        <f>""</f>
        <v/>
      </c>
      <c r="E64" t="s">
        <v>2200</v>
      </c>
      <c r="F64" t="str">
        <f>""</f>
        <v/>
      </c>
      <c r="G64" t="s">
        <v>2607</v>
      </c>
      <c r="H64" t="s">
        <v>311</v>
      </c>
      <c r="I64" t="str">
        <f>""</f>
        <v/>
      </c>
      <c r="J64" t="str">
        <f>""</f>
        <v/>
      </c>
      <c r="K64" t="s">
        <v>178</v>
      </c>
      <c r="L64" t="s">
        <v>234</v>
      </c>
      <c r="M64" t="s">
        <v>246</v>
      </c>
      <c r="N64" t="str">
        <f>""</f>
        <v/>
      </c>
      <c r="O64" t="str">
        <f>""</f>
        <v/>
      </c>
      <c r="P64">
        <v>0.108578599738152</v>
      </c>
      <c r="Q64">
        <v>4.4865950810138298E-2</v>
      </c>
    </row>
    <row r="65" spans="1:17">
      <c r="A65" t="s">
        <v>2606</v>
      </c>
      <c r="B65" t="s">
        <v>205</v>
      </c>
      <c r="C65" t="s">
        <v>2546</v>
      </c>
      <c r="D65" t="str">
        <f>""</f>
        <v/>
      </c>
      <c r="E65" t="s">
        <v>2200</v>
      </c>
      <c r="F65" t="str">
        <f>""</f>
        <v/>
      </c>
      <c r="G65" t="s">
        <v>2607</v>
      </c>
      <c r="H65" t="s">
        <v>311</v>
      </c>
      <c r="I65" t="str">
        <f>""</f>
        <v/>
      </c>
      <c r="J65" t="str">
        <f>""</f>
        <v/>
      </c>
      <c r="K65" t="s">
        <v>2599</v>
      </c>
      <c r="L65" t="s">
        <v>234</v>
      </c>
      <c r="M65" t="s">
        <v>2600</v>
      </c>
      <c r="N65" t="str">
        <f>""</f>
        <v/>
      </c>
      <c r="O65" t="str">
        <f>""</f>
        <v/>
      </c>
      <c r="P65">
        <v>359.93349586750998</v>
      </c>
      <c r="Q65">
        <v>190.88048490604399</v>
      </c>
    </row>
    <row r="66" spans="1:17">
      <c r="A66" t="s">
        <v>2606</v>
      </c>
      <c r="B66" t="s">
        <v>205</v>
      </c>
      <c r="C66" t="s">
        <v>2546</v>
      </c>
      <c r="D66" t="str">
        <f>""</f>
        <v/>
      </c>
      <c r="E66" t="s">
        <v>2200</v>
      </c>
      <c r="F66" t="str">
        <f>""</f>
        <v/>
      </c>
      <c r="G66" t="s">
        <v>2607</v>
      </c>
      <c r="H66" t="s">
        <v>311</v>
      </c>
      <c r="I66" t="str">
        <f>""</f>
        <v/>
      </c>
      <c r="J66" t="str">
        <f>""</f>
        <v/>
      </c>
      <c r="K66" t="s">
        <v>2620</v>
      </c>
      <c r="L66" t="s">
        <v>2621</v>
      </c>
      <c r="M66" t="s">
        <v>2622</v>
      </c>
      <c r="N66" t="str">
        <f>""</f>
        <v/>
      </c>
      <c r="O66" t="str">
        <f>""</f>
        <v/>
      </c>
      <c r="P66">
        <v>0.10588574555336</v>
      </c>
      <c r="Q66">
        <v>7.1115027351722204E-2</v>
      </c>
    </row>
    <row r="67" spans="1:17">
      <c r="A67" t="s">
        <v>2606</v>
      </c>
      <c r="B67" t="s">
        <v>205</v>
      </c>
      <c r="C67" t="s">
        <v>2546</v>
      </c>
      <c r="D67" t="str">
        <f>""</f>
        <v/>
      </c>
      <c r="E67" t="s">
        <v>2200</v>
      </c>
      <c r="F67" t="str">
        <f>""</f>
        <v/>
      </c>
      <c r="G67" t="s">
        <v>2607</v>
      </c>
      <c r="H67" t="s">
        <v>311</v>
      </c>
      <c r="I67" t="str">
        <f>""</f>
        <v/>
      </c>
      <c r="J67" t="str">
        <f>""</f>
        <v/>
      </c>
      <c r="K67" t="s">
        <v>180</v>
      </c>
      <c r="L67" t="s">
        <v>234</v>
      </c>
      <c r="M67" t="s">
        <v>251</v>
      </c>
      <c r="N67" t="str">
        <f>""</f>
        <v/>
      </c>
      <c r="O67" t="str">
        <f>""</f>
        <v/>
      </c>
      <c r="P67">
        <v>864.22285351323103</v>
      </c>
      <c r="Q67">
        <v>422.527864724442</v>
      </c>
    </row>
    <row r="68" spans="1:17">
      <c r="A68" t="s">
        <v>2606</v>
      </c>
      <c r="B68" t="s">
        <v>205</v>
      </c>
      <c r="C68" t="s">
        <v>2546</v>
      </c>
      <c r="D68" t="str">
        <f>""</f>
        <v/>
      </c>
      <c r="E68" t="s">
        <v>2200</v>
      </c>
      <c r="F68" t="str">
        <f>""</f>
        <v/>
      </c>
      <c r="G68" t="s">
        <v>2607</v>
      </c>
      <c r="H68" t="s">
        <v>311</v>
      </c>
      <c r="I68" t="str">
        <f>""</f>
        <v/>
      </c>
      <c r="J68" t="str">
        <f>""</f>
        <v/>
      </c>
      <c r="K68" t="s">
        <v>175</v>
      </c>
      <c r="L68" t="s">
        <v>212</v>
      </c>
      <c r="M68" t="s">
        <v>213</v>
      </c>
      <c r="N68" t="str">
        <f>""</f>
        <v/>
      </c>
      <c r="O68" t="str">
        <f>""</f>
        <v/>
      </c>
      <c r="P68">
        <v>10.284416850883501</v>
      </c>
      <c r="Q68">
        <v>5.5666888276920803</v>
      </c>
    </row>
    <row r="69" spans="1:17">
      <c r="A69" t="s">
        <v>2606</v>
      </c>
      <c r="B69" t="s">
        <v>205</v>
      </c>
      <c r="C69" t="s">
        <v>2546</v>
      </c>
      <c r="D69" t="str">
        <f>""</f>
        <v/>
      </c>
      <c r="E69" t="s">
        <v>2200</v>
      </c>
      <c r="F69" t="str">
        <f>""</f>
        <v/>
      </c>
      <c r="G69" t="s">
        <v>2607</v>
      </c>
      <c r="H69" t="s">
        <v>311</v>
      </c>
      <c r="I69" t="str">
        <f>""</f>
        <v/>
      </c>
      <c r="J69" t="str">
        <f>""</f>
        <v/>
      </c>
      <c r="K69" t="s">
        <v>179</v>
      </c>
      <c r="L69" t="s">
        <v>234</v>
      </c>
      <c r="M69" t="s">
        <v>249</v>
      </c>
      <c r="N69" t="str">
        <f>""</f>
        <v/>
      </c>
      <c r="O69" t="str">
        <f>""</f>
        <v/>
      </c>
      <c r="P69">
        <v>22.467042853892501</v>
      </c>
      <c r="Q69">
        <v>16.041361799740301</v>
      </c>
    </row>
    <row r="70" spans="1:17">
      <c r="A70" t="s">
        <v>2606</v>
      </c>
      <c r="B70" t="s">
        <v>205</v>
      </c>
      <c r="C70" t="s">
        <v>2546</v>
      </c>
      <c r="D70" t="str">
        <f>""</f>
        <v/>
      </c>
      <c r="E70" t="s">
        <v>2200</v>
      </c>
      <c r="F70" t="str">
        <f>""</f>
        <v/>
      </c>
      <c r="G70" t="s">
        <v>2607</v>
      </c>
      <c r="H70" t="s">
        <v>311</v>
      </c>
      <c r="I70" t="str">
        <f>""</f>
        <v/>
      </c>
      <c r="J70" t="str">
        <f>""</f>
        <v/>
      </c>
      <c r="K70" t="s">
        <v>2672</v>
      </c>
      <c r="L70" t="s">
        <v>2673</v>
      </c>
      <c r="M70" t="s">
        <v>2601</v>
      </c>
      <c r="N70" t="str">
        <f>""</f>
        <v/>
      </c>
      <c r="O70" t="str">
        <f>""</f>
        <v/>
      </c>
      <c r="P70">
        <v>20220.272143526501</v>
      </c>
      <c r="Q70">
        <v>8014.1214439211099</v>
      </c>
    </row>
    <row r="71" spans="1:17">
      <c r="A71" t="s">
        <v>2606</v>
      </c>
      <c r="B71" t="s">
        <v>205</v>
      </c>
      <c r="C71" t="s">
        <v>2546</v>
      </c>
      <c r="D71" t="str">
        <f>""</f>
        <v/>
      </c>
      <c r="E71" t="s">
        <v>2200</v>
      </c>
      <c r="F71" t="str">
        <f>""</f>
        <v/>
      </c>
      <c r="G71" t="s">
        <v>2607</v>
      </c>
      <c r="H71" t="s">
        <v>311</v>
      </c>
      <c r="I71" t="str">
        <f>""</f>
        <v/>
      </c>
      <c r="J71" t="str">
        <f>""</f>
        <v/>
      </c>
      <c r="K71" t="s">
        <v>178</v>
      </c>
      <c r="L71" t="s">
        <v>234</v>
      </c>
      <c r="M71" t="s">
        <v>246</v>
      </c>
      <c r="N71" t="str">
        <f>""</f>
        <v/>
      </c>
      <c r="O71" t="str">
        <f>""</f>
        <v/>
      </c>
      <c r="P71">
        <v>8.5753985622725598E-2</v>
      </c>
      <c r="Q71">
        <v>4.5139049935749E-2</v>
      </c>
    </row>
    <row r="72" spans="1:17">
      <c r="A72" t="s">
        <v>2606</v>
      </c>
      <c r="B72" t="s">
        <v>205</v>
      </c>
      <c r="C72" t="s">
        <v>2544</v>
      </c>
      <c r="D72" t="str">
        <f>""</f>
        <v/>
      </c>
      <c r="E72" t="s">
        <v>2200</v>
      </c>
      <c r="F72" t="str">
        <f>""</f>
        <v/>
      </c>
      <c r="G72" t="s">
        <v>2607</v>
      </c>
      <c r="H72" t="s">
        <v>311</v>
      </c>
      <c r="I72" t="str">
        <f>""</f>
        <v/>
      </c>
      <c r="J72" t="str">
        <f>""</f>
        <v/>
      </c>
      <c r="K72" t="s">
        <v>2599</v>
      </c>
      <c r="L72" t="s">
        <v>234</v>
      </c>
      <c r="M72" t="s">
        <v>2600</v>
      </c>
      <c r="N72" t="str">
        <f>""</f>
        <v/>
      </c>
      <c r="O72" t="str">
        <f>""</f>
        <v/>
      </c>
      <c r="P72">
        <v>186.647104829965</v>
      </c>
      <c r="Q72">
        <v>234.380601802901</v>
      </c>
    </row>
    <row r="73" spans="1:17">
      <c r="A73" t="s">
        <v>2606</v>
      </c>
      <c r="B73" t="s">
        <v>205</v>
      </c>
      <c r="C73" t="s">
        <v>2544</v>
      </c>
      <c r="D73" t="str">
        <f>""</f>
        <v/>
      </c>
      <c r="E73" t="s">
        <v>2200</v>
      </c>
      <c r="F73" t="str">
        <f>""</f>
        <v/>
      </c>
      <c r="G73" t="s">
        <v>2607</v>
      </c>
      <c r="H73" t="s">
        <v>311</v>
      </c>
      <c r="I73" t="str">
        <f>""</f>
        <v/>
      </c>
      <c r="J73" t="str">
        <f>""</f>
        <v/>
      </c>
      <c r="K73" t="s">
        <v>2620</v>
      </c>
      <c r="L73" t="s">
        <v>2621</v>
      </c>
      <c r="M73" t="s">
        <v>2622</v>
      </c>
      <c r="N73" t="str">
        <f>""</f>
        <v/>
      </c>
      <c r="O73" t="str">
        <f>""</f>
        <v/>
      </c>
      <c r="P73">
        <v>5.2586753611750296E-2</v>
      </c>
      <c r="Q73">
        <v>8.9830233084735103E-2</v>
      </c>
    </row>
    <row r="74" spans="1:17">
      <c r="A74" t="s">
        <v>2606</v>
      </c>
      <c r="B74" t="s">
        <v>205</v>
      </c>
      <c r="C74" t="s">
        <v>2544</v>
      </c>
      <c r="D74" t="str">
        <f>""</f>
        <v/>
      </c>
      <c r="E74" t="s">
        <v>2200</v>
      </c>
      <c r="F74" t="str">
        <f>""</f>
        <v/>
      </c>
      <c r="G74" t="s">
        <v>2607</v>
      </c>
      <c r="H74" t="s">
        <v>311</v>
      </c>
      <c r="I74" t="str">
        <f>""</f>
        <v/>
      </c>
      <c r="J74" t="str">
        <f>""</f>
        <v/>
      </c>
      <c r="K74" t="s">
        <v>180</v>
      </c>
      <c r="L74" t="s">
        <v>234</v>
      </c>
      <c r="M74" t="s">
        <v>251</v>
      </c>
      <c r="N74" t="str">
        <f>""</f>
        <v/>
      </c>
      <c r="O74" t="str">
        <f>""</f>
        <v/>
      </c>
      <c r="P74">
        <v>592.82872034801005</v>
      </c>
      <c r="Q74">
        <v>539.79881617164403</v>
      </c>
    </row>
    <row r="75" spans="1:17">
      <c r="A75" t="s">
        <v>2606</v>
      </c>
      <c r="B75" t="s">
        <v>205</v>
      </c>
      <c r="C75" t="s">
        <v>2544</v>
      </c>
      <c r="D75" t="str">
        <f>""</f>
        <v/>
      </c>
      <c r="E75" t="s">
        <v>2200</v>
      </c>
      <c r="F75" t="str">
        <f>""</f>
        <v/>
      </c>
      <c r="G75" t="s">
        <v>2607</v>
      </c>
      <c r="H75" t="s">
        <v>311</v>
      </c>
      <c r="I75" t="str">
        <f>""</f>
        <v/>
      </c>
      <c r="J75" t="str">
        <f>""</f>
        <v/>
      </c>
      <c r="K75" t="s">
        <v>175</v>
      </c>
      <c r="L75" t="s">
        <v>212</v>
      </c>
      <c r="M75" t="s">
        <v>213</v>
      </c>
      <c r="N75" t="str">
        <f>""</f>
        <v/>
      </c>
      <c r="O75" t="str">
        <f>""</f>
        <v/>
      </c>
      <c r="P75">
        <v>5.0714144413025997</v>
      </c>
      <c r="Q75">
        <v>5.9724587596568997</v>
      </c>
    </row>
    <row r="76" spans="1:17">
      <c r="A76" t="s">
        <v>2606</v>
      </c>
      <c r="B76" t="s">
        <v>205</v>
      </c>
      <c r="C76" t="s">
        <v>2544</v>
      </c>
      <c r="D76" t="str">
        <f>""</f>
        <v/>
      </c>
      <c r="E76" t="s">
        <v>2200</v>
      </c>
      <c r="F76" t="str">
        <f>""</f>
        <v/>
      </c>
      <c r="G76" t="s">
        <v>2607</v>
      </c>
      <c r="H76" t="s">
        <v>311</v>
      </c>
      <c r="I76" t="str">
        <f>""</f>
        <v/>
      </c>
      <c r="J76" t="str">
        <f>""</f>
        <v/>
      </c>
      <c r="K76" t="s">
        <v>179</v>
      </c>
      <c r="L76" t="s">
        <v>234</v>
      </c>
      <c r="M76" t="s">
        <v>249</v>
      </c>
      <c r="N76" t="str">
        <f>""</f>
        <v/>
      </c>
      <c r="O76" t="str">
        <f>""</f>
        <v/>
      </c>
      <c r="P76">
        <v>9.0040948501878297</v>
      </c>
      <c r="Q76">
        <v>12.273698406120699</v>
      </c>
    </row>
    <row r="77" spans="1:17">
      <c r="A77" t="s">
        <v>2606</v>
      </c>
      <c r="B77" t="s">
        <v>205</v>
      </c>
      <c r="C77" t="s">
        <v>2544</v>
      </c>
      <c r="D77" t="str">
        <f>""</f>
        <v/>
      </c>
      <c r="E77" t="s">
        <v>2200</v>
      </c>
      <c r="F77" t="str">
        <f>""</f>
        <v/>
      </c>
      <c r="G77" t="s">
        <v>2607</v>
      </c>
      <c r="H77" t="s">
        <v>311</v>
      </c>
      <c r="I77" t="str">
        <f>""</f>
        <v/>
      </c>
      <c r="J77" t="str">
        <f>""</f>
        <v/>
      </c>
      <c r="K77" t="s">
        <v>2672</v>
      </c>
      <c r="L77" t="s">
        <v>2673</v>
      </c>
      <c r="M77" t="s">
        <v>2601</v>
      </c>
      <c r="N77" t="str">
        <f>""</f>
        <v/>
      </c>
      <c r="O77" t="str">
        <f>""</f>
        <v/>
      </c>
      <c r="P77">
        <v>15767.711427296301</v>
      </c>
      <c r="Q77">
        <v>10862.9856021838</v>
      </c>
    </row>
    <row r="78" spans="1:17">
      <c r="A78" t="s">
        <v>2606</v>
      </c>
      <c r="B78" t="s">
        <v>205</v>
      </c>
      <c r="C78" t="s">
        <v>2544</v>
      </c>
      <c r="D78" t="str">
        <f>""</f>
        <v/>
      </c>
      <c r="E78" t="s">
        <v>2200</v>
      </c>
      <c r="F78" t="str">
        <f>""</f>
        <v/>
      </c>
      <c r="G78" t="s">
        <v>2607</v>
      </c>
      <c r="H78" t="s">
        <v>311</v>
      </c>
      <c r="I78" t="str">
        <f>""</f>
        <v/>
      </c>
      <c r="J78" t="str">
        <f>""</f>
        <v/>
      </c>
      <c r="K78" t="s">
        <v>178</v>
      </c>
      <c r="L78" t="s">
        <v>234</v>
      </c>
      <c r="M78" t="s">
        <v>246</v>
      </c>
      <c r="N78" t="str">
        <f>""</f>
        <v/>
      </c>
      <c r="O78" t="str">
        <f>""</f>
        <v/>
      </c>
      <c r="P78">
        <v>4.9118003629738997E-2</v>
      </c>
      <c r="Q78">
        <v>5.9743182065624303E-2</v>
      </c>
    </row>
    <row r="79" spans="1:17">
      <c r="A79" t="s">
        <v>2606</v>
      </c>
      <c r="B79" t="s">
        <v>205</v>
      </c>
      <c r="C79" t="s">
        <v>2311</v>
      </c>
      <c r="D79" t="str">
        <f>""</f>
        <v/>
      </c>
      <c r="E79" t="s">
        <v>2200</v>
      </c>
      <c r="F79" t="str">
        <f>""</f>
        <v/>
      </c>
      <c r="G79" t="s">
        <v>2607</v>
      </c>
      <c r="H79" t="s">
        <v>311</v>
      </c>
      <c r="I79" t="str">
        <f>""</f>
        <v/>
      </c>
      <c r="J79" t="str">
        <f>""</f>
        <v/>
      </c>
      <c r="K79" t="s">
        <v>2599</v>
      </c>
      <c r="L79" t="s">
        <v>234</v>
      </c>
      <c r="M79" t="s">
        <v>2600</v>
      </c>
      <c r="N79" t="str">
        <f>""</f>
        <v/>
      </c>
      <c r="O79" t="str">
        <f>""</f>
        <v/>
      </c>
      <c r="P79">
        <v>708.93344891429899</v>
      </c>
      <c r="Q79">
        <v>14.6594690107988</v>
      </c>
    </row>
    <row r="80" spans="1:17">
      <c r="A80" t="s">
        <v>2606</v>
      </c>
      <c r="B80" t="s">
        <v>205</v>
      </c>
      <c r="C80" t="s">
        <v>2311</v>
      </c>
      <c r="D80" t="str">
        <f>""</f>
        <v/>
      </c>
      <c r="E80" t="s">
        <v>2200</v>
      </c>
      <c r="F80" t="str">
        <f>""</f>
        <v/>
      </c>
      <c r="G80" t="s">
        <v>2607</v>
      </c>
      <c r="H80" t="s">
        <v>311</v>
      </c>
      <c r="I80" t="str">
        <f>""</f>
        <v/>
      </c>
      <c r="J80" t="str">
        <f>""</f>
        <v/>
      </c>
      <c r="K80" t="s">
        <v>2620</v>
      </c>
      <c r="L80" t="s">
        <v>2621</v>
      </c>
      <c r="M80" t="s">
        <v>2622</v>
      </c>
      <c r="N80" t="str">
        <f>""</f>
        <v/>
      </c>
      <c r="O80" t="str">
        <f>""</f>
        <v/>
      </c>
      <c r="P80">
        <v>0.26047089168715598</v>
      </c>
      <c r="Q80">
        <v>5.7382640530035502E-3</v>
      </c>
    </row>
    <row r="81" spans="1:17">
      <c r="A81" t="s">
        <v>2606</v>
      </c>
      <c r="B81" t="s">
        <v>205</v>
      </c>
      <c r="C81" t="s">
        <v>2311</v>
      </c>
      <c r="D81" t="str">
        <f>""</f>
        <v/>
      </c>
      <c r="E81" t="s">
        <v>2200</v>
      </c>
      <c r="F81" t="str">
        <f>""</f>
        <v/>
      </c>
      <c r="G81" t="s">
        <v>2607</v>
      </c>
      <c r="H81" t="s">
        <v>311</v>
      </c>
      <c r="I81" t="str">
        <f>""</f>
        <v/>
      </c>
      <c r="J81" t="str">
        <f>""</f>
        <v/>
      </c>
      <c r="K81" t="s">
        <v>180</v>
      </c>
      <c r="L81" t="s">
        <v>234</v>
      </c>
      <c r="M81" t="s">
        <v>251</v>
      </c>
      <c r="N81" t="str">
        <f>""</f>
        <v/>
      </c>
      <c r="O81" t="str">
        <f>""</f>
        <v/>
      </c>
      <c r="P81">
        <v>1697.74341061871</v>
      </c>
      <c r="Q81">
        <v>23.8868760568071</v>
      </c>
    </row>
    <row r="82" spans="1:17">
      <c r="A82" t="s">
        <v>2606</v>
      </c>
      <c r="B82" t="s">
        <v>205</v>
      </c>
      <c r="C82" t="s">
        <v>2311</v>
      </c>
      <c r="D82" t="str">
        <f>""</f>
        <v/>
      </c>
      <c r="E82" t="s">
        <v>2200</v>
      </c>
      <c r="F82" t="str">
        <f>""</f>
        <v/>
      </c>
      <c r="G82" t="s">
        <v>2607</v>
      </c>
      <c r="H82" t="s">
        <v>311</v>
      </c>
      <c r="I82" t="str">
        <f>""</f>
        <v/>
      </c>
      <c r="J82" t="str">
        <f>""</f>
        <v/>
      </c>
      <c r="K82" t="s">
        <v>175</v>
      </c>
      <c r="L82" t="s">
        <v>212</v>
      </c>
      <c r="M82" t="s">
        <v>213</v>
      </c>
      <c r="N82" t="str">
        <f>""</f>
        <v/>
      </c>
      <c r="O82" t="str">
        <f>""</f>
        <v/>
      </c>
      <c r="P82">
        <v>17.190258773967798</v>
      </c>
      <c r="Q82">
        <v>0.33548506869088801</v>
      </c>
    </row>
    <row r="83" spans="1:17">
      <c r="A83" t="s">
        <v>2606</v>
      </c>
      <c r="B83" t="s">
        <v>205</v>
      </c>
      <c r="C83" t="s">
        <v>2311</v>
      </c>
      <c r="D83" t="str">
        <f>""</f>
        <v/>
      </c>
      <c r="E83" t="s">
        <v>2200</v>
      </c>
      <c r="F83" t="str">
        <f>""</f>
        <v/>
      </c>
      <c r="G83" t="s">
        <v>2607</v>
      </c>
      <c r="H83" t="s">
        <v>311</v>
      </c>
      <c r="I83" t="str">
        <f>""</f>
        <v/>
      </c>
      <c r="J83" t="str">
        <f>""</f>
        <v/>
      </c>
      <c r="K83" t="s">
        <v>179</v>
      </c>
      <c r="L83" t="s">
        <v>234</v>
      </c>
      <c r="M83" t="s">
        <v>249</v>
      </c>
      <c r="N83" t="str">
        <f>""</f>
        <v/>
      </c>
      <c r="O83" t="str">
        <f>""</f>
        <v/>
      </c>
      <c r="P83">
        <v>37.713578211864998</v>
      </c>
      <c r="Q83">
        <v>0.73691917171336596</v>
      </c>
    </row>
    <row r="84" spans="1:17">
      <c r="A84" t="s">
        <v>2606</v>
      </c>
      <c r="B84" t="s">
        <v>205</v>
      </c>
      <c r="C84" t="s">
        <v>2311</v>
      </c>
      <c r="D84" t="str">
        <f>""</f>
        <v/>
      </c>
      <c r="E84" t="s">
        <v>2200</v>
      </c>
      <c r="F84" t="str">
        <f>""</f>
        <v/>
      </c>
      <c r="G84" t="s">
        <v>2607</v>
      </c>
      <c r="H84" t="s">
        <v>311</v>
      </c>
      <c r="I84" t="str">
        <f>""</f>
        <v/>
      </c>
      <c r="J84" t="str">
        <f>""</f>
        <v/>
      </c>
      <c r="K84" t="s">
        <v>2672</v>
      </c>
      <c r="L84" t="s">
        <v>2673</v>
      </c>
      <c r="M84" t="s">
        <v>2601</v>
      </c>
      <c r="N84" t="str">
        <f>""</f>
        <v/>
      </c>
      <c r="O84" t="str">
        <f>""</f>
        <v/>
      </c>
      <c r="P84">
        <v>34342.777781434299</v>
      </c>
      <c r="Q84">
        <v>319.25232448069698</v>
      </c>
    </row>
    <row r="85" spans="1:17">
      <c r="A85" t="s">
        <v>2606</v>
      </c>
      <c r="B85" t="s">
        <v>205</v>
      </c>
      <c r="C85" t="s">
        <v>2311</v>
      </c>
      <c r="D85" t="str">
        <f>""</f>
        <v/>
      </c>
      <c r="E85" t="s">
        <v>2200</v>
      </c>
      <c r="F85" t="str">
        <f>""</f>
        <v/>
      </c>
      <c r="G85" t="s">
        <v>2607</v>
      </c>
      <c r="H85" t="s">
        <v>311</v>
      </c>
      <c r="I85" t="str">
        <f>""</f>
        <v/>
      </c>
      <c r="J85" t="str">
        <f>""</f>
        <v/>
      </c>
      <c r="K85" t="s">
        <v>178</v>
      </c>
      <c r="L85" t="s">
        <v>234</v>
      </c>
      <c r="M85" t="s">
        <v>246</v>
      </c>
      <c r="N85" t="str">
        <f>""</f>
        <v/>
      </c>
      <c r="O85" t="str">
        <f>""</f>
        <v/>
      </c>
      <c r="P85">
        <v>0.177487475258747</v>
      </c>
      <c r="Q85">
        <v>3.51333748959261E-3</v>
      </c>
    </row>
    <row r="86" spans="1:17">
      <c r="A86" t="s">
        <v>2606</v>
      </c>
      <c r="B86" t="s">
        <v>205</v>
      </c>
      <c r="C86" t="s">
        <v>2545</v>
      </c>
      <c r="D86" t="str">
        <f>""</f>
        <v/>
      </c>
      <c r="E86" t="s">
        <v>2200</v>
      </c>
      <c r="F86" t="str">
        <f>""</f>
        <v/>
      </c>
      <c r="G86" t="s">
        <v>2607</v>
      </c>
      <c r="H86" t="s">
        <v>311</v>
      </c>
      <c r="I86" t="str">
        <f>""</f>
        <v/>
      </c>
      <c r="J86" t="str">
        <f>""</f>
        <v/>
      </c>
      <c r="K86" t="s">
        <v>2599</v>
      </c>
      <c r="L86" t="s">
        <v>234</v>
      </c>
      <c r="M86" t="s">
        <v>2600</v>
      </c>
      <c r="N86" t="str">
        <f>""</f>
        <v/>
      </c>
      <c r="O86" t="str">
        <f>""</f>
        <v/>
      </c>
      <c r="P86">
        <v>367.690294402718</v>
      </c>
      <c r="Q86">
        <v>199.02069984750699</v>
      </c>
    </row>
    <row r="87" spans="1:17">
      <c r="A87" t="s">
        <v>2606</v>
      </c>
      <c r="B87" t="s">
        <v>205</v>
      </c>
      <c r="C87" t="s">
        <v>2545</v>
      </c>
      <c r="D87" t="str">
        <f>""</f>
        <v/>
      </c>
      <c r="E87" t="s">
        <v>2200</v>
      </c>
      <c r="F87" t="str">
        <f>""</f>
        <v/>
      </c>
      <c r="G87" t="s">
        <v>2607</v>
      </c>
      <c r="H87" t="s">
        <v>311</v>
      </c>
      <c r="I87" t="str">
        <f>""</f>
        <v/>
      </c>
      <c r="J87" t="str">
        <f>""</f>
        <v/>
      </c>
      <c r="K87" t="s">
        <v>2620</v>
      </c>
      <c r="L87" t="s">
        <v>2621</v>
      </c>
      <c r="M87" t="s">
        <v>2622</v>
      </c>
      <c r="N87" t="str">
        <f>""</f>
        <v/>
      </c>
      <c r="O87" t="str">
        <f>""</f>
        <v/>
      </c>
      <c r="P87">
        <v>0.12165683409426301</v>
      </c>
      <c r="Q87">
        <v>5.49247279671859E-2</v>
      </c>
    </row>
    <row r="88" spans="1:17">
      <c r="A88" t="s">
        <v>2606</v>
      </c>
      <c r="B88" t="s">
        <v>205</v>
      </c>
      <c r="C88" t="s">
        <v>2545</v>
      </c>
      <c r="D88" t="str">
        <f>""</f>
        <v/>
      </c>
      <c r="E88" t="s">
        <v>2200</v>
      </c>
      <c r="F88" t="str">
        <f>""</f>
        <v/>
      </c>
      <c r="G88" t="s">
        <v>2607</v>
      </c>
      <c r="H88" t="s">
        <v>311</v>
      </c>
      <c r="I88" t="str">
        <f>""</f>
        <v/>
      </c>
      <c r="J88" t="str">
        <f>""</f>
        <v/>
      </c>
      <c r="K88" t="s">
        <v>180</v>
      </c>
      <c r="L88" t="s">
        <v>234</v>
      </c>
      <c r="M88" t="s">
        <v>251</v>
      </c>
      <c r="N88" t="str">
        <f>""</f>
        <v/>
      </c>
      <c r="O88" t="str">
        <f>""</f>
        <v/>
      </c>
      <c r="P88">
        <v>922.11627034706498</v>
      </c>
      <c r="Q88">
        <v>332.72975298157201</v>
      </c>
    </row>
    <row r="89" spans="1:17">
      <c r="A89" t="s">
        <v>2606</v>
      </c>
      <c r="B89" t="s">
        <v>205</v>
      </c>
      <c r="C89" t="s">
        <v>2545</v>
      </c>
      <c r="D89" t="str">
        <f>""</f>
        <v/>
      </c>
      <c r="E89" t="s">
        <v>2200</v>
      </c>
      <c r="F89" t="str">
        <f>""</f>
        <v/>
      </c>
      <c r="G89" t="s">
        <v>2607</v>
      </c>
      <c r="H89" t="s">
        <v>311</v>
      </c>
      <c r="I89" t="str">
        <f>""</f>
        <v/>
      </c>
      <c r="J89" t="str">
        <f>""</f>
        <v/>
      </c>
      <c r="K89" t="s">
        <v>175</v>
      </c>
      <c r="L89" t="s">
        <v>212</v>
      </c>
      <c r="M89" t="s">
        <v>213</v>
      </c>
      <c r="N89" t="str">
        <f>""</f>
        <v/>
      </c>
      <c r="O89" t="str">
        <f>""</f>
        <v/>
      </c>
      <c r="P89">
        <v>10.699900276690601</v>
      </c>
      <c r="Q89">
        <v>6.6442339805955797</v>
      </c>
    </row>
    <row r="90" spans="1:17">
      <c r="A90" t="s">
        <v>2606</v>
      </c>
      <c r="B90" t="s">
        <v>205</v>
      </c>
      <c r="C90" t="s">
        <v>2545</v>
      </c>
      <c r="D90" t="str">
        <f>""</f>
        <v/>
      </c>
      <c r="E90" t="s">
        <v>2200</v>
      </c>
      <c r="F90" t="str">
        <f>""</f>
        <v/>
      </c>
      <c r="G90" t="s">
        <v>2607</v>
      </c>
      <c r="H90" t="s">
        <v>311</v>
      </c>
      <c r="I90" t="str">
        <f>""</f>
        <v/>
      </c>
      <c r="J90" t="str">
        <f>""</f>
        <v/>
      </c>
      <c r="K90" t="s">
        <v>179</v>
      </c>
      <c r="L90" t="s">
        <v>234</v>
      </c>
      <c r="M90" t="s">
        <v>249</v>
      </c>
      <c r="N90" t="str">
        <f>""</f>
        <v/>
      </c>
      <c r="O90" t="str">
        <f>""</f>
        <v/>
      </c>
      <c r="P90">
        <v>22.315488574226599</v>
      </c>
      <c r="Q90">
        <v>19.512010600557499</v>
      </c>
    </row>
    <row r="91" spans="1:17">
      <c r="A91" t="s">
        <v>2606</v>
      </c>
      <c r="B91" t="s">
        <v>205</v>
      </c>
      <c r="C91" t="s">
        <v>2545</v>
      </c>
      <c r="D91" t="str">
        <f>""</f>
        <v/>
      </c>
      <c r="E91" t="s">
        <v>2200</v>
      </c>
      <c r="F91" t="str">
        <f>""</f>
        <v/>
      </c>
      <c r="G91" t="s">
        <v>2607</v>
      </c>
      <c r="H91" t="s">
        <v>311</v>
      </c>
      <c r="I91" t="str">
        <f>""</f>
        <v/>
      </c>
      <c r="J91" t="str">
        <f>""</f>
        <v/>
      </c>
      <c r="K91" t="s">
        <v>2672</v>
      </c>
      <c r="L91" t="s">
        <v>2673</v>
      </c>
      <c r="M91" t="s">
        <v>2601</v>
      </c>
      <c r="N91" t="str">
        <f>""</f>
        <v/>
      </c>
      <c r="O91" t="str">
        <f>""</f>
        <v/>
      </c>
      <c r="P91">
        <v>20129.602942251498</v>
      </c>
      <c r="Q91">
        <v>7178.03058102245</v>
      </c>
    </row>
    <row r="92" spans="1:17">
      <c r="A92" t="s">
        <v>2606</v>
      </c>
      <c r="B92" t="s">
        <v>205</v>
      </c>
      <c r="C92" t="s">
        <v>2545</v>
      </c>
      <c r="D92" t="str">
        <f>""</f>
        <v/>
      </c>
      <c r="E92" t="s">
        <v>2200</v>
      </c>
      <c r="F92" t="str">
        <f>""</f>
        <v/>
      </c>
      <c r="G92" t="s">
        <v>2607</v>
      </c>
      <c r="H92" t="s">
        <v>311</v>
      </c>
      <c r="I92" t="str">
        <f>""</f>
        <v/>
      </c>
      <c r="J92" t="str">
        <f>""</f>
        <v/>
      </c>
      <c r="K92" t="s">
        <v>178</v>
      </c>
      <c r="L92" t="s">
        <v>234</v>
      </c>
      <c r="M92" t="s">
        <v>246</v>
      </c>
      <c r="N92" t="str">
        <f>""</f>
        <v/>
      </c>
      <c r="O92" t="str">
        <f>""</f>
        <v/>
      </c>
      <c r="P92">
        <v>9.236621817001181E-2</v>
      </c>
      <c r="Q92">
        <v>4.0792753254551103E-2</v>
      </c>
    </row>
    <row r="93" spans="1:17">
      <c r="A93" t="s">
        <v>2606</v>
      </c>
      <c r="B93" t="s">
        <v>205</v>
      </c>
      <c r="C93" t="s">
        <v>2543</v>
      </c>
      <c r="D93" t="str">
        <f>""</f>
        <v/>
      </c>
      <c r="E93" t="s">
        <v>2200</v>
      </c>
      <c r="F93" t="str">
        <f>""</f>
        <v/>
      </c>
      <c r="G93" t="s">
        <v>2607</v>
      </c>
      <c r="H93" t="s">
        <v>311</v>
      </c>
      <c r="I93" t="str">
        <f>""</f>
        <v/>
      </c>
      <c r="J93" t="str">
        <f>""</f>
        <v/>
      </c>
      <c r="K93" t="s">
        <v>2599</v>
      </c>
      <c r="L93" t="s">
        <v>234</v>
      </c>
      <c r="M93" t="s">
        <v>2600</v>
      </c>
      <c r="N93" t="str">
        <f>""</f>
        <v/>
      </c>
      <c r="O93" t="str">
        <f>""</f>
        <v/>
      </c>
      <c r="P93">
        <v>179.232815734284</v>
      </c>
      <c r="Q93">
        <v>76.427388082807695</v>
      </c>
    </row>
    <row r="94" spans="1:17">
      <c r="A94" t="s">
        <v>2606</v>
      </c>
      <c r="B94" t="s">
        <v>205</v>
      </c>
      <c r="C94" t="s">
        <v>2543</v>
      </c>
      <c r="D94" t="str">
        <f>""</f>
        <v/>
      </c>
      <c r="E94" t="s">
        <v>2200</v>
      </c>
      <c r="F94" t="str">
        <f>""</f>
        <v/>
      </c>
      <c r="G94" t="s">
        <v>2607</v>
      </c>
      <c r="H94" t="s">
        <v>311</v>
      </c>
      <c r="I94" t="str">
        <f>""</f>
        <v/>
      </c>
      <c r="J94" t="str">
        <f>""</f>
        <v/>
      </c>
      <c r="K94" t="s">
        <v>2620</v>
      </c>
      <c r="L94" t="s">
        <v>2621</v>
      </c>
      <c r="M94" t="s">
        <v>2622</v>
      </c>
      <c r="N94" t="str">
        <f>""</f>
        <v/>
      </c>
      <c r="O94" t="str">
        <f>""</f>
        <v/>
      </c>
      <c r="P94">
        <v>3.8470209191525793E-2</v>
      </c>
      <c r="Q94">
        <v>1.87991101080053E-2</v>
      </c>
    </row>
    <row r="95" spans="1:17">
      <c r="A95" t="s">
        <v>2606</v>
      </c>
      <c r="B95" t="s">
        <v>205</v>
      </c>
      <c r="C95" t="s">
        <v>2543</v>
      </c>
      <c r="D95" t="str">
        <f>""</f>
        <v/>
      </c>
      <c r="E95" t="s">
        <v>2200</v>
      </c>
      <c r="F95" t="str">
        <f>""</f>
        <v/>
      </c>
      <c r="G95" t="s">
        <v>2607</v>
      </c>
      <c r="H95" t="s">
        <v>311</v>
      </c>
      <c r="I95" t="str">
        <f>""</f>
        <v/>
      </c>
      <c r="J95" t="str">
        <f>""</f>
        <v/>
      </c>
      <c r="K95" t="s">
        <v>180</v>
      </c>
      <c r="L95" t="s">
        <v>234</v>
      </c>
      <c r="M95" t="s">
        <v>251</v>
      </c>
      <c r="N95" t="str">
        <f>""</f>
        <v/>
      </c>
      <c r="O95" t="str">
        <f>""</f>
        <v/>
      </c>
      <c r="P95">
        <v>454.92634810561799</v>
      </c>
      <c r="Q95">
        <v>178.59548167763501</v>
      </c>
    </row>
    <row r="96" spans="1:17">
      <c r="A96" t="s">
        <v>2606</v>
      </c>
      <c r="B96" t="s">
        <v>205</v>
      </c>
      <c r="C96" t="s">
        <v>2543</v>
      </c>
      <c r="D96" t="str">
        <f>""</f>
        <v/>
      </c>
      <c r="E96" t="s">
        <v>2200</v>
      </c>
      <c r="F96" t="str">
        <f>""</f>
        <v/>
      </c>
      <c r="G96" t="s">
        <v>2607</v>
      </c>
      <c r="H96" t="s">
        <v>311</v>
      </c>
      <c r="I96" t="str">
        <f>""</f>
        <v/>
      </c>
      <c r="J96" t="str">
        <f>""</f>
        <v/>
      </c>
      <c r="K96" t="s">
        <v>175</v>
      </c>
      <c r="L96" t="s">
        <v>212</v>
      </c>
      <c r="M96" t="s">
        <v>213</v>
      </c>
      <c r="N96" t="str">
        <f>""</f>
        <v/>
      </c>
      <c r="O96" t="str">
        <f>""</f>
        <v/>
      </c>
      <c r="P96">
        <v>4.4115013576766904</v>
      </c>
      <c r="Q96">
        <v>1.71965510948849</v>
      </c>
    </row>
    <row r="97" spans="1:17">
      <c r="A97" t="s">
        <v>2606</v>
      </c>
      <c r="B97" t="s">
        <v>205</v>
      </c>
      <c r="C97" t="s">
        <v>2543</v>
      </c>
      <c r="D97" t="str">
        <f>""</f>
        <v/>
      </c>
      <c r="E97" t="s">
        <v>2200</v>
      </c>
      <c r="F97" t="str">
        <f>""</f>
        <v/>
      </c>
      <c r="G97" t="s">
        <v>2607</v>
      </c>
      <c r="H97" t="s">
        <v>311</v>
      </c>
      <c r="I97" t="str">
        <f>""</f>
        <v/>
      </c>
      <c r="J97" t="str">
        <f>""</f>
        <v/>
      </c>
      <c r="K97" t="s">
        <v>179</v>
      </c>
      <c r="L97" t="s">
        <v>234</v>
      </c>
      <c r="M97" t="s">
        <v>249</v>
      </c>
      <c r="N97" t="str">
        <f>""</f>
        <v/>
      </c>
      <c r="O97" t="str">
        <f>""</f>
        <v/>
      </c>
      <c r="P97">
        <v>8.6083607439699694</v>
      </c>
      <c r="Q97">
        <v>4.7700895148690599</v>
      </c>
    </row>
    <row r="98" spans="1:17">
      <c r="A98" t="s">
        <v>2606</v>
      </c>
      <c r="B98" t="s">
        <v>205</v>
      </c>
      <c r="C98" t="s">
        <v>2543</v>
      </c>
      <c r="D98" t="str">
        <f>""</f>
        <v/>
      </c>
      <c r="E98" t="s">
        <v>2200</v>
      </c>
      <c r="F98" t="str">
        <f>""</f>
        <v/>
      </c>
      <c r="G98" t="s">
        <v>2607</v>
      </c>
      <c r="H98" t="s">
        <v>311</v>
      </c>
      <c r="I98" t="str">
        <f>""</f>
        <v/>
      </c>
      <c r="J98" t="str">
        <f>""</f>
        <v/>
      </c>
      <c r="K98" t="s">
        <v>2672</v>
      </c>
      <c r="L98" t="s">
        <v>2673</v>
      </c>
      <c r="M98" t="s">
        <v>2601</v>
      </c>
      <c r="N98" t="str">
        <f>""</f>
        <v/>
      </c>
      <c r="O98" t="str">
        <f>""</f>
        <v/>
      </c>
      <c r="P98">
        <v>11236.8115189691</v>
      </c>
      <c r="Q98">
        <v>3710.1420986370099</v>
      </c>
    </row>
    <row r="99" spans="1:17">
      <c r="A99" t="s">
        <v>2606</v>
      </c>
      <c r="B99" t="s">
        <v>205</v>
      </c>
      <c r="C99" t="s">
        <v>2543</v>
      </c>
      <c r="D99" t="str">
        <f>""</f>
        <v/>
      </c>
      <c r="E99" t="s">
        <v>2200</v>
      </c>
      <c r="F99" t="str">
        <f>""</f>
        <v/>
      </c>
      <c r="G99" t="s">
        <v>2607</v>
      </c>
      <c r="H99" t="s">
        <v>311</v>
      </c>
      <c r="I99" t="str">
        <f>""</f>
        <v/>
      </c>
      <c r="J99" t="str">
        <f>""</f>
        <v/>
      </c>
      <c r="K99" t="s">
        <v>178</v>
      </c>
      <c r="L99" t="s">
        <v>234</v>
      </c>
      <c r="M99" t="s">
        <v>246</v>
      </c>
      <c r="N99" t="str">
        <f>""</f>
        <v/>
      </c>
      <c r="O99" t="str">
        <f>""</f>
        <v/>
      </c>
      <c r="P99">
        <v>3.4690446670569301E-2</v>
      </c>
      <c r="Q99">
        <v>1.3316390345090402E-2</v>
      </c>
    </row>
    <row r="100" spans="1:17">
      <c r="A100" t="s">
        <v>2606</v>
      </c>
      <c r="B100" t="s">
        <v>205</v>
      </c>
      <c r="C100" t="s">
        <v>2555</v>
      </c>
      <c r="D100" t="str">
        <f>""</f>
        <v/>
      </c>
      <c r="E100" t="s">
        <v>2200</v>
      </c>
      <c r="F100" t="str">
        <f>""</f>
        <v/>
      </c>
      <c r="G100" t="s">
        <v>2607</v>
      </c>
      <c r="H100" t="s">
        <v>311</v>
      </c>
      <c r="I100" t="str">
        <f>""</f>
        <v/>
      </c>
      <c r="J100" t="str">
        <f>""</f>
        <v/>
      </c>
      <c r="K100" t="s">
        <v>2599</v>
      </c>
      <c r="L100" t="s">
        <v>234</v>
      </c>
      <c r="M100" t="s">
        <v>2600</v>
      </c>
      <c r="N100" t="str">
        <f>""</f>
        <v/>
      </c>
      <c r="O100" t="str">
        <f>""</f>
        <v/>
      </c>
      <c r="P100">
        <v>407.67769119259498</v>
      </c>
      <c r="Q100">
        <v>95.148762961145394</v>
      </c>
    </row>
    <row r="101" spans="1:17">
      <c r="A101" t="s">
        <v>2606</v>
      </c>
      <c r="B101" t="s">
        <v>205</v>
      </c>
      <c r="C101" t="s">
        <v>2555</v>
      </c>
      <c r="D101" t="str">
        <f>""</f>
        <v/>
      </c>
      <c r="E101" t="s">
        <v>2200</v>
      </c>
      <c r="F101" t="str">
        <f>""</f>
        <v/>
      </c>
      <c r="G101" t="s">
        <v>2607</v>
      </c>
      <c r="H101" t="s">
        <v>311</v>
      </c>
      <c r="I101" t="str">
        <f>""</f>
        <v/>
      </c>
      <c r="J101" t="str">
        <f>""</f>
        <v/>
      </c>
      <c r="K101" t="s">
        <v>2620</v>
      </c>
      <c r="L101" t="s">
        <v>2621</v>
      </c>
      <c r="M101" t="s">
        <v>2622</v>
      </c>
      <c r="N101" t="str">
        <f>""</f>
        <v/>
      </c>
      <c r="O101" t="str">
        <f>""</f>
        <v/>
      </c>
      <c r="P101">
        <v>0.14146827355334599</v>
      </c>
      <c r="Q101">
        <v>4.8941744836580703E-2</v>
      </c>
    </row>
    <row r="102" spans="1:17">
      <c r="A102" t="s">
        <v>2606</v>
      </c>
      <c r="B102" t="s">
        <v>205</v>
      </c>
      <c r="C102" t="s">
        <v>2555</v>
      </c>
      <c r="D102" t="str">
        <f>""</f>
        <v/>
      </c>
      <c r="E102" t="s">
        <v>2200</v>
      </c>
      <c r="F102" t="str">
        <f>""</f>
        <v/>
      </c>
      <c r="G102" t="s">
        <v>2607</v>
      </c>
      <c r="H102" t="s">
        <v>311</v>
      </c>
      <c r="I102" t="str">
        <f>""</f>
        <v/>
      </c>
      <c r="J102" t="str">
        <f>""</f>
        <v/>
      </c>
      <c r="K102" t="s">
        <v>180</v>
      </c>
      <c r="L102" t="s">
        <v>234</v>
      </c>
      <c r="M102" t="s">
        <v>251</v>
      </c>
      <c r="N102" t="str">
        <f>""</f>
        <v/>
      </c>
      <c r="O102" t="str">
        <f>""</f>
        <v/>
      </c>
      <c r="P102">
        <v>1071.1392414167699</v>
      </c>
      <c r="Q102">
        <v>246.125256038884</v>
      </c>
    </row>
    <row r="103" spans="1:17">
      <c r="A103" t="s">
        <v>2606</v>
      </c>
      <c r="B103" t="s">
        <v>205</v>
      </c>
      <c r="C103" t="s">
        <v>2555</v>
      </c>
      <c r="D103" t="str">
        <f>""</f>
        <v/>
      </c>
      <c r="E103" t="s">
        <v>2200</v>
      </c>
      <c r="F103" t="str">
        <f>""</f>
        <v/>
      </c>
      <c r="G103" t="s">
        <v>2607</v>
      </c>
      <c r="H103" t="s">
        <v>311</v>
      </c>
      <c r="I103" t="str">
        <f>""</f>
        <v/>
      </c>
      <c r="J103" t="str">
        <f>""</f>
        <v/>
      </c>
      <c r="K103" t="s">
        <v>175</v>
      </c>
      <c r="L103" t="s">
        <v>212</v>
      </c>
      <c r="M103" t="s">
        <v>213</v>
      </c>
      <c r="N103" t="str">
        <f>""</f>
        <v/>
      </c>
      <c r="O103" t="str">
        <f>""</f>
        <v/>
      </c>
      <c r="P103">
        <v>10.4287982519336</v>
      </c>
      <c r="Q103">
        <v>2.6927455114991301</v>
      </c>
    </row>
    <row r="104" spans="1:17">
      <c r="A104" t="s">
        <v>2606</v>
      </c>
      <c r="B104" t="s">
        <v>205</v>
      </c>
      <c r="C104" t="s">
        <v>2555</v>
      </c>
      <c r="D104" t="str">
        <f>""</f>
        <v/>
      </c>
      <c r="E104" t="s">
        <v>2200</v>
      </c>
      <c r="F104" t="str">
        <f>""</f>
        <v/>
      </c>
      <c r="G104" t="s">
        <v>2607</v>
      </c>
      <c r="H104" t="s">
        <v>311</v>
      </c>
      <c r="I104" t="str">
        <f>""</f>
        <v/>
      </c>
      <c r="J104" t="str">
        <f>""</f>
        <v/>
      </c>
      <c r="K104" t="s">
        <v>179</v>
      </c>
      <c r="L104" t="s">
        <v>234</v>
      </c>
      <c r="M104" t="s">
        <v>249</v>
      </c>
      <c r="N104" t="str">
        <f>""</f>
        <v/>
      </c>
      <c r="O104" t="str">
        <f>""</f>
        <v/>
      </c>
      <c r="P104">
        <v>20.896727655411102</v>
      </c>
      <c r="Q104">
        <v>6.4265646547179296</v>
      </c>
    </row>
    <row r="105" spans="1:17">
      <c r="A105" t="s">
        <v>2606</v>
      </c>
      <c r="B105" t="s">
        <v>205</v>
      </c>
      <c r="C105" t="s">
        <v>2555</v>
      </c>
      <c r="D105" t="str">
        <f>""</f>
        <v/>
      </c>
      <c r="E105" t="s">
        <v>2200</v>
      </c>
      <c r="F105" t="str">
        <f>""</f>
        <v/>
      </c>
      <c r="G105" t="s">
        <v>2607</v>
      </c>
      <c r="H105" t="s">
        <v>311</v>
      </c>
      <c r="I105" t="str">
        <f>""</f>
        <v/>
      </c>
      <c r="J105" t="str">
        <f>""</f>
        <v/>
      </c>
      <c r="K105" t="s">
        <v>2672</v>
      </c>
      <c r="L105" t="s">
        <v>2673</v>
      </c>
      <c r="M105" t="s">
        <v>2601</v>
      </c>
      <c r="N105" t="str">
        <f>""</f>
        <v/>
      </c>
      <c r="O105" t="str">
        <f>""</f>
        <v/>
      </c>
      <c r="P105">
        <v>23135.324135260202</v>
      </c>
      <c r="Q105">
        <v>5477.3104158693304</v>
      </c>
    </row>
    <row r="106" spans="1:17">
      <c r="A106" t="s">
        <v>2606</v>
      </c>
      <c r="B106" t="s">
        <v>205</v>
      </c>
      <c r="C106" t="s">
        <v>2555</v>
      </c>
      <c r="D106" t="str">
        <f>""</f>
        <v/>
      </c>
      <c r="E106" t="s">
        <v>2200</v>
      </c>
      <c r="F106" t="str">
        <f>""</f>
        <v/>
      </c>
      <c r="G106" t="s">
        <v>2607</v>
      </c>
      <c r="H106" t="s">
        <v>311</v>
      </c>
      <c r="I106" t="str">
        <f>""</f>
        <v/>
      </c>
      <c r="J106" t="str">
        <f>""</f>
        <v/>
      </c>
      <c r="K106" t="s">
        <v>178</v>
      </c>
      <c r="L106" t="s">
        <v>234</v>
      </c>
      <c r="M106" t="s">
        <v>246</v>
      </c>
      <c r="N106" t="str">
        <f>""</f>
        <v/>
      </c>
      <c r="O106" t="str">
        <f>""</f>
        <v/>
      </c>
      <c r="P106">
        <v>0.101645665672337</v>
      </c>
      <c r="Q106">
        <v>3.0720242680928798E-2</v>
      </c>
    </row>
    <row r="107" spans="1:17">
      <c r="A107" t="s">
        <v>2606</v>
      </c>
      <c r="B107" t="s">
        <v>205</v>
      </c>
      <c r="C107" t="s">
        <v>2524</v>
      </c>
      <c r="D107" t="str">
        <f>""</f>
        <v/>
      </c>
      <c r="E107" t="s">
        <v>2200</v>
      </c>
      <c r="F107" t="str">
        <f>""</f>
        <v/>
      </c>
      <c r="G107" t="s">
        <v>2607</v>
      </c>
      <c r="H107" t="s">
        <v>311</v>
      </c>
      <c r="I107" t="str">
        <f>""</f>
        <v/>
      </c>
      <c r="J107" t="str">
        <f>""</f>
        <v/>
      </c>
      <c r="K107" t="s">
        <v>2599</v>
      </c>
      <c r="L107" t="s">
        <v>234</v>
      </c>
      <c r="M107" t="s">
        <v>2600</v>
      </c>
      <c r="N107" t="str">
        <f>""</f>
        <v/>
      </c>
      <c r="O107" t="str">
        <f>""</f>
        <v/>
      </c>
      <c r="P107">
        <v>432.39087427755499</v>
      </c>
      <c r="Q107">
        <v>692.04578955704596</v>
      </c>
    </row>
    <row r="108" spans="1:17">
      <c r="A108" t="s">
        <v>2606</v>
      </c>
      <c r="B108" t="s">
        <v>205</v>
      </c>
      <c r="C108" t="s">
        <v>2524</v>
      </c>
      <c r="D108" t="str">
        <f>""</f>
        <v/>
      </c>
      <c r="E108" t="s">
        <v>2200</v>
      </c>
      <c r="F108" t="str">
        <f>""</f>
        <v/>
      </c>
      <c r="G108" t="s">
        <v>2607</v>
      </c>
      <c r="H108" t="s">
        <v>311</v>
      </c>
      <c r="I108" t="str">
        <f>""</f>
        <v/>
      </c>
      <c r="J108" t="str">
        <f>""</f>
        <v/>
      </c>
      <c r="K108" t="s">
        <v>2620</v>
      </c>
      <c r="L108" t="s">
        <v>2621</v>
      </c>
      <c r="M108" t="s">
        <v>2622</v>
      </c>
      <c r="N108" t="str">
        <f>""</f>
        <v/>
      </c>
      <c r="O108" t="str">
        <f>""</f>
        <v/>
      </c>
      <c r="P108">
        <v>1.4634892400561201E-2</v>
      </c>
      <c r="Q108">
        <v>1.13151781832895E-2</v>
      </c>
    </row>
    <row r="109" spans="1:17">
      <c r="A109" t="s">
        <v>2606</v>
      </c>
      <c r="B109" t="s">
        <v>205</v>
      </c>
      <c r="C109" t="s">
        <v>2524</v>
      </c>
      <c r="D109" t="str">
        <f>""</f>
        <v/>
      </c>
      <c r="E109" t="s">
        <v>2200</v>
      </c>
      <c r="F109" t="str">
        <f>""</f>
        <v/>
      </c>
      <c r="G109" t="s">
        <v>2607</v>
      </c>
      <c r="H109" t="s">
        <v>311</v>
      </c>
      <c r="I109" t="str">
        <f>""</f>
        <v/>
      </c>
      <c r="J109" t="str">
        <f>""</f>
        <v/>
      </c>
      <c r="K109" t="s">
        <v>180</v>
      </c>
      <c r="L109" t="s">
        <v>234</v>
      </c>
      <c r="M109" t="s">
        <v>251</v>
      </c>
      <c r="N109" t="str">
        <f>""</f>
        <v/>
      </c>
      <c r="O109" t="str">
        <f>""</f>
        <v/>
      </c>
      <c r="P109">
        <v>656.30312350661598</v>
      </c>
      <c r="Q109">
        <v>579.21018296346404</v>
      </c>
    </row>
    <row r="110" spans="1:17">
      <c r="A110" t="s">
        <v>2606</v>
      </c>
      <c r="B110" t="s">
        <v>205</v>
      </c>
      <c r="C110" t="s">
        <v>2524</v>
      </c>
      <c r="D110" t="str">
        <f>""</f>
        <v/>
      </c>
      <c r="E110" t="s">
        <v>2200</v>
      </c>
      <c r="F110" t="str">
        <f>""</f>
        <v/>
      </c>
      <c r="G110" t="s">
        <v>2607</v>
      </c>
      <c r="H110" t="s">
        <v>311</v>
      </c>
      <c r="I110" t="str">
        <f>""</f>
        <v/>
      </c>
      <c r="J110" t="str">
        <f>""</f>
        <v/>
      </c>
      <c r="K110" t="s">
        <v>175</v>
      </c>
      <c r="L110" t="s">
        <v>212</v>
      </c>
      <c r="M110" t="s">
        <v>213</v>
      </c>
      <c r="N110" t="str">
        <f>""</f>
        <v/>
      </c>
      <c r="O110" t="str">
        <f>""</f>
        <v/>
      </c>
      <c r="P110">
        <v>3.2071113487232799</v>
      </c>
      <c r="Q110">
        <v>2.8568480971165999</v>
      </c>
    </row>
    <row r="111" spans="1:17">
      <c r="A111" t="s">
        <v>2606</v>
      </c>
      <c r="B111" t="s">
        <v>205</v>
      </c>
      <c r="C111" t="s">
        <v>2524</v>
      </c>
      <c r="D111" t="str">
        <f>""</f>
        <v/>
      </c>
      <c r="E111" t="s">
        <v>2200</v>
      </c>
      <c r="F111" t="str">
        <f>""</f>
        <v/>
      </c>
      <c r="G111" t="s">
        <v>2607</v>
      </c>
      <c r="H111" t="s">
        <v>311</v>
      </c>
      <c r="I111" t="str">
        <f>""</f>
        <v/>
      </c>
      <c r="J111" t="str">
        <f>""</f>
        <v/>
      </c>
      <c r="K111" t="s">
        <v>179</v>
      </c>
      <c r="L111" t="s">
        <v>234</v>
      </c>
      <c r="M111" t="s">
        <v>249</v>
      </c>
      <c r="N111" t="str">
        <f>""</f>
        <v/>
      </c>
      <c r="O111" t="str">
        <f>""</f>
        <v/>
      </c>
      <c r="P111">
        <v>5.6078651747174399</v>
      </c>
      <c r="Q111">
        <v>4.39360554961387</v>
      </c>
    </row>
    <row r="112" spans="1:17">
      <c r="A112" t="s">
        <v>2606</v>
      </c>
      <c r="B112" t="s">
        <v>205</v>
      </c>
      <c r="C112" t="s">
        <v>2524</v>
      </c>
      <c r="D112" t="str">
        <f>""</f>
        <v/>
      </c>
      <c r="E112" t="s">
        <v>2200</v>
      </c>
      <c r="F112" t="str">
        <f>""</f>
        <v/>
      </c>
      <c r="G112" t="s">
        <v>2607</v>
      </c>
      <c r="H112" t="s">
        <v>311</v>
      </c>
      <c r="I112" t="str">
        <f>""</f>
        <v/>
      </c>
      <c r="J112" t="str">
        <f>""</f>
        <v/>
      </c>
      <c r="K112" t="s">
        <v>2672</v>
      </c>
      <c r="L112" t="s">
        <v>2673</v>
      </c>
      <c r="M112" t="s">
        <v>2601</v>
      </c>
      <c r="N112" t="str">
        <f>""</f>
        <v/>
      </c>
      <c r="O112" t="str">
        <f>""</f>
        <v/>
      </c>
      <c r="P112">
        <v>17524.757330194301</v>
      </c>
      <c r="Q112">
        <v>24626.0203829616</v>
      </c>
    </row>
    <row r="113" spans="1:17">
      <c r="A113" t="s">
        <v>2606</v>
      </c>
      <c r="B113" t="s">
        <v>205</v>
      </c>
      <c r="C113" t="s">
        <v>2524</v>
      </c>
      <c r="D113" t="str">
        <f>""</f>
        <v/>
      </c>
      <c r="E113" t="s">
        <v>2200</v>
      </c>
      <c r="F113" t="str">
        <f>""</f>
        <v/>
      </c>
      <c r="G113" t="s">
        <v>2607</v>
      </c>
      <c r="H113" t="s">
        <v>311</v>
      </c>
      <c r="I113" t="str">
        <f>""</f>
        <v/>
      </c>
      <c r="J113" t="str">
        <f>""</f>
        <v/>
      </c>
      <c r="K113" t="s">
        <v>178</v>
      </c>
      <c r="L113" t="s">
        <v>234</v>
      </c>
      <c r="M113" t="s">
        <v>246</v>
      </c>
      <c r="N113" t="str">
        <f>""</f>
        <v/>
      </c>
      <c r="O113" t="str">
        <f>""</f>
        <v/>
      </c>
      <c r="P113">
        <v>1.5419057665935701E-2</v>
      </c>
      <c r="Q113">
        <v>8.1786979525487503E-3</v>
      </c>
    </row>
    <row r="114" spans="1:17">
      <c r="A114" t="s">
        <v>2606</v>
      </c>
      <c r="B114" t="s">
        <v>205</v>
      </c>
      <c r="C114" t="s">
        <v>2587</v>
      </c>
      <c r="D114" t="str">
        <f>""</f>
        <v/>
      </c>
      <c r="E114" t="s">
        <v>2200</v>
      </c>
      <c r="F114" t="str">
        <f>""</f>
        <v/>
      </c>
      <c r="G114" t="s">
        <v>2607</v>
      </c>
      <c r="H114" t="s">
        <v>311</v>
      </c>
      <c r="I114" t="str">
        <f>""</f>
        <v/>
      </c>
      <c r="J114" t="str">
        <f>""</f>
        <v/>
      </c>
      <c r="K114" t="s">
        <v>2599</v>
      </c>
      <c r="L114" t="s">
        <v>234</v>
      </c>
      <c r="M114" t="s">
        <v>2600</v>
      </c>
      <c r="N114" t="str">
        <f>""</f>
        <v/>
      </c>
      <c r="O114" t="str">
        <f>""</f>
        <v/>
      </c>
      <c r="P114">
        <v>147.51045885833199</v>
      </c>
      <c r="Q114">
        <v>143.338916698281</v>
      </c>
    </row>
    <row r="115" spans="1:17">
      <c r="A115" t="s">
        <v>2606</v>
      </c>
      <c r="B115" t="s">
        <v>205</v>
      </c>
      <c r="C115" t="s">
        <v>2587</v>
      </c>
      <c r="D115" t="str">
        <f>""</f>
        <v/>
      </c>
      <c r="E115" t="s">
        <v>2200</v>
      </c>
      <c r="F115" t="str">
        <f>""</f>
        <v/>
      </c>
      <c r="G115" t="s">
        <v>2607</v>
      </c>
      <c r="H115" t="s">
        <v>311</v>
      </c>
      <c r="I115" t="str">
        <f>""</f>
        <v/>
      </c>
      <c r="J115" t="str">
        <f>""</f>
        <v/>
      </c>
      <c r="K115" t="s">
        <v>2620</v>
      </c>
      <c r="L115" t="s">
        <v>2621</v>
      </c>
      <c r="M115" t="s">
        <v>2622</v>
      </c>
      <c r="N115" t="str">
        <f>""</f>
        <v/>
      </c>
      <c r="O115" t="str">
        <f>""</f>
        <v/>
      </c>
      <c r="P115">
        <v>1.3915040270771801E-2</v>
      </c>
      <c r="Q115">
        <v>8.1602389467832284E-3</v>
      </c>
    </row>
    <row r="116" spans="1:17">
      <c r="A116" t="s">
        <v>2606</v>
      </c>
      <c r="B116" t="s">
        <v>205</v>
      </c>
      <c r="C116" t="s">
        <v>2587</v>
      </c>
      <c r="D116" t="str">
        <f>""</f>
        <v/>
      </c>
      <c r="E116" t="s">
        <v>2200</v>
      </c>
      <c r="F116" t="str">
        <f>""</f>
        <v/>
      </c>
      <c r="G116" t="s">
        <v>2607</v>
      </c>
      <c r="H116" t="s">
        <v>311</v>
      </c>
      <c r="I116" t="str">
        <f>""</f>
        <v/>
      </c>
      <c r="J116" t="str">
        <f>""</f>
        <v/>
      </c>
      <c r="K116" t="s">
        <v>180</v>
      </c>
      <c r="L116" t="s">
        <v>234</v>
      </c>
      <c r="M116" t="s">
        <v>251</v>
      </c>
      <c r="N116" t="str">
        <f>""</f>
        <v/>
      </c>
      <c r="O116" t="str">
        <f>""</f>
        <v/>
      </c>
      <c r="P116">
        <v>394.498000685318</v>
      </c>
      <c r="Q116">
        <v>290.43563419945298</v>
      </c>
    </row>
    <row r="117" spans="1:17">
      <c r="A117" t="s">
        <v>2606</v>
      </c>
      <c r="B117" t="s">
        <v>205</v>
      </c>
      <c r="C117" t="s">
        <v>2587</v>
      </c>
      <c r="D117" t="str">
        <f>""</f>
        <v/>
      </c>
      <c r="E117" t="s">
        <v>2200</v>
      </c>
      <c r="F117" t="str">
        <f>""</f>
        <v/>
      </c>
      <c r="G117" t="s">
        <v>2607</v>
      </c>
      <c r="H117" t="s">
        <v>311</v>
      </c>
      <c r="I117" t="str">
        <f>""</f>
        <v/>
      </c>
      <c r="J117" t="str">
        <f>""</f>
        <v/>
      </c>
      <c r="K117" t="s">
        <v>175</v>
      </c>
      <c r="L117" t="s">
        <v>212</v>
      </c>
      <c r="M117" t="s">
        <v>213</v>
      </c>
      <c r="N117" t="str">
        <f>""</f>
        <v/>
      </c>
      <c r="O117" t="str">
        <f>""</f>
        <v/>
      </c>
      <c r="P117">
        <v>2.6615174402795398</v>
      </c>
      <c r="Q117">
        <v>2.1941249317346498</v>
      </c>
    </row>
    <row r="118" spans="1:17">
      <c r="A118" t="s">
        <v>2606</v>
      </c>
      <c r="B118" t="s">
        <v>205</v>
      </c>
      <c r="C118" t="s">
        <v>2587</v>
      </c>
      <c r="D118" t="str">
        <f>""</f>
        <v/>
      </c>
      <c r="E118" t="s">
        <v>2200</v>
      </c>
      <c r="F118" t="str">
        <f>""</f>
        <v/>
      </c>
      <c r="G118" t="s">
        <v>2607</v>
      </c>
      <c r="H118" t="s">
        <v>311</v>
      </c>
      <c r="I118" t="str">
        <f>""</f>
        <v/>
      </c>
      <c r="J118" t="str">
        <f>""</f>
        <v/>
      </c>
      <c r="K118" t="s">
        <v>179</v>
      </c>
      <c r="L118" t="s">
        <v>234</v>
      </c>
      <c r="M118" t="s">
        <v>249</v>
      </c>
      <c r="N118" t="str">
        <f>""</f>
        <v/>
      </c>
      <c r="O118" t="str">
        <f>""</f>
        <v/>
      </c>
      <c r="P118">
        <v>4.6764179669895096</v>
      </c>
      <c r="Q118">
        <v>2.5796456050728902</v>
      </c>
    </row>
    <row r="119" spans="1:17">
      <c r="A119" t="s">
        <v>2606</v>
      </c>
      <c r="B119" t="s">
        <v>205</v>
      </c>
      <c r="C119" t="s">
        <v>2587</v>
      </c>
      <c r="D119" t="str">
        <f>""</f>
        <v/>
      </c>
      <c r="E119" t="s">
        <v>2200</v>
      </c>
      <c r="F119" t="str">
        <f>""</f>
        <v/>
      </c>
      <c r="G119" t="s">
        <v>2607</v>
      </c>
      <c r="H119" t="s">
        <v>311</v>
      </c>
      <c r="I119" t="str">
        <f>""</f>
        <v/>
      </c>
      <c r="J119" t="str">
        <f>""</f>
        <v/>
      </c>
      <c r="K119" t="s">
        <v>2672</v>
      </c>
      <c r="L119" t="s">
        <v>2673</v>
      </c>
      <c r="M119" t="s">
        <v>2601</v>
      </c>
      <c r="N119" t="str">
        <f>""</f>
        <v/>
      </c>
      <c r="O119" t="str">
        <f>""</f>
        <v/>
      </c>
      <c r="P119">
        <v>9778.9784803783605</v>
      </c>
      <c r="Q119">
        <v>5057.1365498240102</v>
      </c>
    </row>
    <row r="120" spans="1:17">
      <c r="A120" t="s">
        <v>2606</v>
      </c>
      <c r="B120" t="s">
        <v>205</v>
      </c>
      <c r="C120" t="s">
        <v>2587</v>
      </c>
      <c r="D120" t="str">
        <f>""</f>
        <v/>
      </c>
      <c r="E120" t="s">
        <v>2200</v>
      </c>
      <c r="F120" t="str">
        <f>""</f>
        <v/>
      </c>
      <c r="G120" t="s">
        <v>2607</v>
      </c>
      <c r="H120" t="s">
        <v>311</v>
      </c>
      <c r="I120" t="str">
        <f>""</f>
        <v/>
      </c>
      <c r="J120" t="str">
        <f>""</f>
        <v/>
      </c>
      <c r="K120" t="s">
        <v>178</v>
      </c>
      <c r="L120" t="s">
        <v>234</v>
      </c>
      <c r="M120" t="s">
        <v>246</v>
      </c>
      <c r="N120" t="str">
        <f>""</f>
        <v/>
      </c>
      <c r="O120" t="str">
        <f>""</f>
        <v/>
      </c>
      <c r="P120">
        <v>1.6725730763674201E-2</v>
      </c>
      <c r="Q120">
        <v>1.2747847535158799E-2</v>
      </c>
    </row>
    <row r="121" spans="1:17">
      <c r="A121" t="s">
        <v>2606</v>
      </c>
      <c r="B121" t="s">
        <v>205</v>
      </c>
      <c r="C121" t="s">
        <v>2597</v>
      </c>
      <c r="D121" t="str">
        <f>""</f>
        <v/>
      </c>
      <c r="E121" t="s">
        <v>2200</v>
      </c>
      <c r="F121" t="str">
        <f>""</f>
        <v/>
      </c>
      <c r="G121" t="s">
        <v>2607</v>
      </c>
      <c r="H121" t="s">
        <v>311</v>
      </c>
      <c r="I121" t="str">
        <f>""</f>
        <v/>
      </c>
      <c r="J121" t="str">
        <f>""</f>
        <v/>
      </c>
      <c r="K121" t="s">
        <v>2599</v>
      </c>
      <c r="L121" t="s">
        <v>234</v>
      </c>
      <c r="M121" t="s">
        <v>2600</v>
      </c>
      <c r="N121" t="str">
        <f>""</f>
        <v/>
      </c>
      <c r="O121" t="str">
        <f>""</f>
        <v/>
      </c>
      <c r="P121">
        <v>61.941041041858803</v>
      </c>
      <c r="Q121">
        <v>52.4132370974568</v>
      </c>
    </row>
    <row r="122" spans="1:17">
      <c r="A122" t="s">
        <v>2606</v>
      </c>
      <c r="B122" t="s">
        <v>205</v>
      </c>
      <c r="C122" t="s">
        <v>2597</v>
      </c>
      <c r="D122" t="str">
        <f>""</f>
        <v/>
      </c>
      <c r="E122" t="s">
        <v>2200</v>
      </c>
      <c r="F122" t="str">
        <f>""</f>
        <v/>
      </c>
      <c r="G122" t="s">
        <v>2607</v>
      </c>
      <c r="H122" t="s">
        <v>311</v>
      </c>
      <c r="I122" t="str">
        <f>""</f>
        <v/>
      </c>
      <c r="J122" t="str">
        <f>""</f>
        <v/>
      </c>
      <c r="K122" t="s">
        <v>2620</v>
      </c>
      <c r="L122" t="s">
        <v>2621</v>
      </c>
      <c r="M122" t="s">
        <v>2622</v>
      </c>
      <c r="N122" t="str">
        <f>""</f>
        <v/>
      </c>
      <c r="O122" t="str">
        <f>""</f>
        <v/>
      </c>
      <c r="P122">
        <v>9.3293996691339899E-3</v>
      </c>
      <c r="Q122">
        <v>4.0677549632262304E-3</v>
      </c>
    </row>
    <row r="123" spans="1:17">
      <c r="A123" t="s">
        <v>2606</v>
      </c>
      <c r="B123" t="s">
        <v>205</v>
      </c>
      <c r="C123" t="s">
        <v>2597</v>
      </c>
      <c r="D123" t="str">
        <f>""</f>
        <v/>
      </c>
      <c r="E123" t="s">
        <v>2200</v>
      </c>
      <c r="F123" t="str">
        <f>""</f>
        <v/>
      </c>
      <c r="G123" t="s">
        <v>2607</v>
      </c>
      <c r="H123" t="s">
        <v>311</v>
      </c>
      <c r="I123" t="str">
        <f>""</f>
        <v/>
      </c>
      <c r="J123" t="str">
        <f>""</f>
        <v/>
      </c>
      <c r="K123" t="s">
        <v>180</v>
      </c>
      <c r="L123" t="s">
        <v>234</v>
      </c>
      <c r="M123" t="s">
        <v>251</v>
      </c>
      <c r="N123" t="str">
        <f>""</f>
        <v/>
      </c>
      <c r="O123" t="str">
        <f>""</f>
        <v/>
      </c>
      <c r="P123">
        <v>486.90124451339602</v>
      </c>
      <c r="Q123">
        <v>341.45910418610703</v>
      </c>
    </row>
    <row r="124" spans="1:17">
      <c r="A124" t="s">
        <v>2606</v>
      </c>
      <c r="B124" t="s">
        <v>205</v>
      </c>
      <c r="C124" t="s">
        <v>2597</v>
      </c>
      <c r="D124" t="str">
        <f>""</f>
        <v/>
      </c>
      <c r="E124" t="s">
        <v>2200</v>
      </c>
      <c r="F124" t="str">
        <f>""</f>
        <v/>
      </c>
      <c r="G124" t="s">
        <v>2607</v>
      </c>
      <c r="H124" t="s">
        <v>311</v>
      </c>
      <c r="I124" t="str">
        <f>""</f>
        <v/>
      </c>
      <c r="J124" t="str">
        <f>""</f>
        <v/>
      </c>
      <c r="K124" t="s">
        <v>175</v>
      </c>
      <c r="L124" t="s">
        <v>212</v>
      </c>
      <c r="M124" t="s">
        <v>213</v>
      </c>
      <c r="N124" t="str">
        <f>""</f>
        <v/>
      </c>
      <c r="O124" t="str">
        <f>""</f>
        <v/>
      </c>
      <c r="P124">
        <v>1.47097890436153</v>
      </c>
      <c r="Q124">
        <v>0.55399969664355497</v>
      </c>
    </row>
    <row r="125" spans="1:17">
      <c r="A125" t="s">
        <v>2606</v>
      </c>
      <c r="B125" t="s">
        <v>205</v>
      </c>
      <c r="C125" t="s">
        <v>2597</v>
      </c>
      <c r="D125" t="str">
        <f>""</f>
        <v/>
      </c>
      <c r="E125" t="s">
        <v>2200</v>
      </c>
      <c r="F125" t="str">
        <f>""</f>
        <v/>
      </c>
      <c r="G125" t="s">
        <v>2607</v>
      </c>
      <c r="H125" t="s">
        <v>311</v>
      </c>
      <c r="I125" t="str">
        <f>""</f>
        <v/>
      </c>
      <c r="J125" t="str">
        <f>""</f>
        <v/>
      </c>
      <c r="K125" t="s">
        <v>179</v>
      </c>
      <c r="L125" t="s">
        <v>234</v>
      </c>
      <c r="M125" t="s">
        <v>249</v>
      </c>
      <c r="N125" t="str">
        <f>""</f>
        <v/>
      </c>
      <c r="O125" t="str">
        <f>""</f>
        <v/>
      </c>
      <c r="P125">
        <v>3.5617239804506502</v>
      </c>
      <c r="Q125">
        <v>0.76551873832413297</v>
      </c>
    </row>
    <row r="126" spans="1:17">
      <c r="A126" t="s">
        <v>2606</v>
      </c>
      <c r="B126" t="s">
        <v>205</v>
      </c>
      <c r="C126" t="s">
        <v>2597</v>
      </c>
      <c r="D126" t="str">
        <f>""</f>
        <v/>
      </c>
      <c r="E126" t="s">
        <v>2200</v>
      </c>
      <c r="F126" t="str">
        <f>""</f>
        <v/>
      </c>
      <c r="G126" t="s">
        <v>2607</v>
      </c>
      <c r="H126" t="s">
        <v>311</v>
      </c>
      <c r="I126" t="str">
        <f>""</f>
        <v/>
      </c>
      <c r="J126" t="str">
        <f>""</f>
        <v/>
      </c>
      <c r="K126" t="s">
        <v>2672</v>
      </c>
      <c r="L126" t="s">
        <v>2673</v>
      </c>
      <c r="M126" t="s">
        <v>2601</v>
      </c>
      <c r="N126" t="str">
        <f>""</f>
        <v/>
      </c>
      <c r="O126" t="str">
        <f>""</f>
        <v/>
      </c>
      <c r="P126">
        <v>13977.1856407794</v>
      </c>
      <c r="Q126">
        <v>8514.8321378116307</v>
      </c>
    </row>
    <row r="127" spans="1:17">
      <c r="A127" t="s">
        <v>2606</v>
      </c>
      <c r="B127" t="s">
        <v>205</v>
      </c>
      <c r="C127" t="s">
        <v>2597</v>
      </c>
      <c r="D127" t="str">
        <f>""</f>
        <v/>
      </c>
      <c r="E127" t="s">
        <v>2200</v>
      </c>
      <c r="F127" t="str">
        <f>""</f>
        <v/>
      </c>
      <c r="G127" t="s">
        <v>2607</v>
      </c>
      <c r="H127" t="s">
        <v>311</v>
      </c>
      <c r="I127" t="str">
        <f>""</f>
        <v/>
      </c>
      <c r="J127" t="str">
        <f>""</f>
        <v/>
      </c>
      <c r="K127" t="s">
        <v>178</v>
      </c>
      <c r="L127" t="s">
        <v>234</v>
      </c>
      <c r="M127" t="s">
        <v>246</v>
      </c>
      <c r="N127" t="str">
        <f>""</f>
        <v/>
      </c>
      <c r="O127" t="str">
        <f>""</f>
        <v/>
      </c>
      <c r="P127">
        <v>1.18175636798061E-2</v>
      </c>
      <c r="Q127">
        <v>2.5438131731468101E-3</v>
      </c>
    </row>
    <row r="128" spans="1:17">
      <c r="A128" t="s">
        <v>2606</v>
      </c>
      <c r="B128" t="s">
        <v>205</v>
      </c>
      <c r="C128" t="s">
        <v>2205</v>
      </c>
      <c r="D128" t="str">
        <f>""</f>
        <v/>
      </c>
      <c r="E128" t="s">
        <v>2200</v>
      </c>
      <c r="F128" t="str">
        <f>""</f>
        <v/>
      </c>
      <c r="G128" t="s">
        <v>2607</v>
      </c>
      <c r="H128" t="s">
        <v>311</v>
      </c>
      <c r="I128" t="str">
        <f>""</f>
        <v/>
      </c>
      <c r="J128" t="str">
        <f>""</f>
        <v/>
      </c>
      <c r="K128" t="s">
        <v>2599</v>
      </c>
      <c r="L128" t="s">
        <v>234</v>
      </c>
      <c r="M128" t="s">
        <v>2600</v>
      </c>
      <c r="N128" t="str">
        <f>""</f>
        <v/>
      </c>
      <c r="O128" t="str">
        <f>""</f>
        <v/>
      </c>
      <c r="P128">
        <v>34.152650627134001</v>
      </c>
      <c r="Q128">
        <v>35.921792059178401</v>
      </c>
    </row>
    <row r="129" spans="1:17">
      <c r="A129" t="s">
        <v>2606</v>
      </c>
      <c r="B129" t="s">
        <v>205</v>
      </c>
      <c r="C129" t="s">
        <v>2205</v>
      </c>
      <c r="D129" t="str">
        <f>""</f>
        <v/>
      </c>
      <c r="E129" t="s">
        <v>2200</v>
      </c>
      <c r="F129" t="str">
        <f>""</f>
        <v/>
      </c>
      <c r="G129" t="s">
        <v>2607</v>
      </c>
      <c r="H129" t="s">
        <v>311</v>
      </c>
      <c r="I129" t="str">
        <f>""</f>
        <v/>
      </c>
      <c r="J129" t="str">
        <f>""</f>
        <v/>
      </c>
      <c r="K129" t="s">
        <v>2620</v>
      </c>
      <c r="L129" t="s">
        <v>2621</v>
      </c>
      <c r="M129" t="s">
        <v>2622</v>
      </c>
      <c r="N129" t="str">
        <f>""</f>
        <v/>
      </c>
      <c r="O129" t="str">
        <f>""</f>
        <v/>
      </c>
      <c r="P129">
        <v>4.7751171240424193E-3</v>
      </c>
      <c r="Q129">
        <v>3.0247066024877102E-3</v>
      </c>
    </row>
    <row r="130" spans="1:17">
      <c r="A130" t="s">
        <v>2606</v>
      </c>
      <c r="B130" t="s">
        <v>205</v>
      </c>
      <c r="C130" t="s">
        <v>2205</v>
      </c>
      <c r="D130" t="str">
        <f>""</f>
        <v/>
      </c>
      <c r="E130" t="s">
        <v>2200</v>
      </c>
      <c r="F130" t="str">
        <f>""</f>
        <v/>
      </c>
      <c r="G130" t="s">
        <v>2607</v>
      </c>
      <c r="H130" t="s">
        <v>311</v>
      </c>
      <c r="I130" t="str">
        <f>""</f>
        <v/>
      </c>
      <c r="J130" t="str">
        <f>""</f>
        <v/>
      </c>
      <c r="K130" t="s">
        <v>180</v>
      </c>
      <c r="L130" t="s">
        <v>234</v>
      </c>
      <c r="M130" t="s">
        <v>251</v>
      </c>
      <c r="N130" t="str">
        <f>""</f>
        <v/>
      </c>
      <c r="O130" t="str">
        <f>""</f>
        <v/>
      </c>
      <c r="P130">
        <v>211.65744247684501</v>
      </c>
      <c r="Q130">
        <v>132.49989669426799</v>
      </c>
    </row>
    <row r="131" spans="1:17">
      <c r="A131" t="s">
        <v>2606</v>
      </c>
      <c r="B131" t="s">
        <v>205</v>
      </c>
      <c r="C131" t="s">
        <v>2205</v>
      </c>
      <c r="D131" t="str">
        <f>""</f>
        <v/>
      </c>
      <c r="E131" t="s">
        <v>2200</v>
      </c>
      <c r="F131" t="str">
        <f>""</f>
        <v/>
      </c>
      <c r="G131" t="s">
        <v>2607</v>
      </c>
      <c r="H131" t="s">
        <v>311</v>
      </c>
      <c r="I131" t="str">
        <f>""</f>
        <v/>
      </c>
      <c r="J131" t="str">
        <f>""</f>
        <v/>
      </c>
      <c r="K131" t="s">
        <v>175</v>
      </c>
      <c r="L131" t="s">
        <v>212</v>
      </c>
      <c r="M131" t="s">
        <v>213</v>
      </c>
      <c r="N131" t="str">
        <f>""</f>
        <v/>
      </c>
      <c r="O131" t="str">
        <f>""</f>
        <v/>
      </c>
      <c r="P131">
        <v>0.77541073821496898</v>
      </c>
      <c r="Q131">
        <v>0.57579591120684803</v>
      </c>
    </row>
    <row r="132" spans="1:17">
      <c r="A132" t="s">
        <v>2606</v>
      </c>
      <c r="B132" t="s">
        <v>205</v>
      </c>
      <c r="C132" t="s">
        <v>2205</v>
      </c>
      <c r="D132" t="str">
        <f>""</f>
        <v/>
      </c>
      <c r="E132" t="s">
        <v>2200</v>
      </c>
      <c r="F132" t="str">
        <f>""</f>
        <v/>
      </c>
      <c r="G132" t="s">
        <v>2607</v>
      </c>
      <c r="H132" t="s">
        <v>311</v>
      </c>
      <c r="I132" t="str">
        <f>""</f>
        <v/>
      </c>
      <c r="J132" t="str">
        <f>""</f>
        <v/>
      </c>
      <c r="K132" t="s">
        <v>179</v>
      </c>
      <c r="L132" t="s">
        <v>234</v>
      </c>
      <c r="M132" t="s">
        <v>249</v>
      </c>
      <c r="N132" t="str">
        <f>""</f>
        <v/>
      </c>
      <c r="O132" t="str">
        <f>""</f>
        <v/>
      </c>
      <c r="P132">
        <v>2.0966226070320202</v>
      </c>
      <c r="Q132">
        <v>0.97689681297028497</v>
      </c>
    </row>
    <row r="133" spans="1:17">
      <c r="A133" t="s">
        <v>2606</v>
      </c>
      <c r="B133" t="s">
        <v>205</v>
      </c>
      <c r="C133" t="s">
        <v>2205</v>
      </c>
      <c r="D133" t="str">
        <f>""</f>
        <v/>
      </c>
      <c r="E133" t="s">
        <v>2200</v>
      </c>
      <c r="F133" t="str">
        <f>""</f>
        <v/>
      </c>
      <c r="G133" t="s">
        <v>2607</v>
      </c>
      <c r="H133" t="s">
        <v>311</v>
      </c>
      <c r="I133" t="str">
        <f>""</f>
        <v/>
      </c>
      <c r="J133" t="str">
        <f>""</f>
        <v/>
      </c>
      <c r="K133" t="s">
        <v>2672</v>
      </c>
      <c r="L133" t="s">
        <v>2673</v>
      </c>
      <c r="M133" t="s">
        <v>2601</v>
      </c>
      <c r="N133" t="str">
        <f>""</f>
        <v/>
      </c>
      <c r="O133" t="str">
        <f>""</f>
        <v/>
      </c>
      <c r="P133">
        <v>6323.2511979210203</v>
      </c>
      <c r="Q133">
        <v>3415.5795145961702</v>
      </c>
    </row>
    <row r="134" spans="1:17">
      <c r="A134" t="s">
        <v>2606</v>
      </c>
      <c r="B134" t="s">
        <v>205</v>
      </c>
      <c r="C134" t="s">
        <v>2205</v>
      </c>
      <c r="D134" t="str">
        <f>""</f>
        <v/>
      </c>
      <c r="E134" t="s">
        <v>2200</v>
      </c>
      <c r="F134" t="str">
        <f>""</f>
        <v/>
      </c>
      <c r="G134" t="s">
        <v>2607</v>
      </c>
      <c r="H134" t="s">
        <v>311</v>
      </c>
      <c r="I134" t="str">
        <f>""</f>
        <v/>
      </c>
      <c r="J134" t="str">
        <f>""</f>
        <v/>
      </c>
      <c r="K134" t="s">
        <v>178</v>
      </c>
      <c r="L134" t="s">
        <v>234</v>
      </c>
      <c r="M134" t="s">
        <v>246</v>
      </c>
      <c r="N134" t="str">
        <f>""</f>
        <v/>
      </c>
      <c r="O134" t="str">
        <f>""</f>
        <v/>
      </c>
      <c r="P134">
        <v>6.9190276504318502E-3</v>
      </c>
      <c r="Q134">
        <v>3.85391675129429E-3</v>
      </c>
    </row>
    <row r="135" spans="1:17">
      <c r="A135" t="s">
        <v>2606</v>
      </c>
      <c r="B135" t="s">
        <v>205</v>
      </c>
      <c r="C135" t="s">
        <v>2526</v>
      </c>
      <c r="D135" t="str">
        <f>""</f>
        <v/>
      </c>
      <c r="E135" t="s">
        <v>2200</v>
      </c>
      <c r="F135" t="str">
        <f>""</f>
        <v/>
      </c>
      <c r="G135" t="s">
        <v>2607</v>
      </c>
      <c r="H135" t="s">
        <v>311</v>
      </c>
      <c r="I135" t="str">
        <f>""</f>
        <v/>
      </c>
      <c r="J135" t="str">
        <f>""</f>
        <v/>
      </c>
      <c r="K135" t="s">
        <v>2599</v>
      </c>
      <c r="L135" t="s">
        <v>234</v>
      </c>
      <c r="M135" t="s">
        <v>2600</v>
      </c>
      <c r="N135" t="str">
        <f>""</f>
        <v/>
      </c>
      <c r="O135" t="str">
        <f>""</f>
        <v/>
      </c>
      <c r="P135">
        <v>147.91479364380601</v>
      </c>
      <c r="Q135">
        <v>204.36369712897701</v>
      </c>
    </row>
    <row r="136" spans="1:17">
      <c r="A136" t="s">
        <v>2606</v>
      </c>
      <c r="B136" t="s">
        <v>205</v>
      </c>
      <c r="C136" t="s">
        <v>2526</v>
      </c>
      <c r="D136" t="str">
        <f>""</f>
        <v/>
      </c>
      <c r="E136" t="s">
        <v>2200</v>
      </c>
      <c r="F136" t="str">
        <f>""</f>
        <v/>
      </c>
      <c r="G136" t="s">
        <v>2607</v>
      </c>
      <c r="H136" t="s">
        <v>311</v>
      </c>
      <c r="I136" t="str">
        <f>""</f>
        <v/>
      </c>
      <c r="J136" t="str">
        <f>""</f>
        <v/>
      </c>
      <c r="K136" t="s">
        <v>2620</v>
      </c>
      <c r="L136" t="s">
        <v>2621</v>
      </c>
      <c r="M136" t="s">
        <v>2622</v>
      </c>
      <c r="N136" t="str">
        <f>""</f>
        <v/>
      </c>
      <c r="O136" t="str">
        <f>""</f>
        <v/>
      </c>
      <c r="P136">
        <v>1.1366303702059901E-2</v>
      </c>
      <c r="Q136">
        <v>5.35869007881067E-3</v>
      </c>
    </row>
    <row r="137" spans="1:17">
      <c r="A137" t="s">
        <v>2606</v>
      </c>
      <c r="B137" t="s">
        <v>205</v>
      </c>
      <c r="C137" t="s">
        <v>2526</v>
      </c>
      <c r="D137" t="str">
        <f>""</f>
        <v/>
      </c>
      <c r="E137" t="s">
        <v>2200</v>
      </c>
      <c r="F137" t="str">
        <f>""</f>
        <v/>
      </c>
      <c r="G137" t="s">
        <v>2607</v>
      </c>
      <c r="H137" t="s">
        <v>311</v>
      </c>
      <c r="I137" t="str">
        <f>""</f>
        <v/>
      </c>
      <c r="J137" t="str">
        <f>""</f>
        <v/>
      </c>
      <c r="K137" t="s">
        <v>180</v>
      </c>
      <c r="L137" t="s">
        <v>234</v>
      </c>
      <c r="M137" t="s">
        <v>251</v>
      </c>
      <c r="N137" t="str">
        <f>""</f>
        <v/>
      </c>
      <c r="O137" t="str">
        <f>""</f>
        <v/>
      </c>
      <c r="P137">
        <v>487.334485101469</v>
      </c>
      <c r="Q137">
        <v>372.89400961547801</v>
      </c>
    </row>
    <row r="138" spans="1:17">
      <c r="A138" t="s">
        <v>2606</v>
      </c>
      <c r="B138" t="s">
        <v>205</v>
      </c>
      <c r="C138" t="s">
        <v>2526</v>
      </c>
      <c r="D138" t="str">
        <f>""</f>
        <v/>
      </c>
      <c r="E138" t="s">
        <v>2200</v>
      </c>
      <c r="F138" t="str">
        <f>""</f>
        <v/>
      </c>
      <c r="G138" t="s">
        <v>2607</v>
      </c>
      <c r="H138" t="s">
        <v>311</v>
      </c>
      <c r="I138" t="str">
        <f>""</f>
        <v/>
      </c>
      <c r="J138" t="str">
        <f>""</f>
        <v/>
      </c>
      <c r="K138" t="s">
        <v>175</v>
      </c>
      <c r="L138" t="s">
        <v>212</v>
      </c>
      <c r="M138" t="s">
        <v>213</v>
      </c>
      <c r="N138" t="str">
        <f>""</f>
        <v/>
      </c>
      <c r="O138" t="str">
        <f>""</f>
        <v/>
      </c>
      <c r="P138">
        <v>1.7822495096922499</v>
      </c>
      <c r="Q138">
        <v>1.04378552439807</v>
      </c>
    </row>
    <row r="139" spans="1:17">
      <c r="A139" t="s">
        <v>2606</v>
      </c>
      <c r="B139" t="s">
        <v>205</v>
      </c>
      <c r="C139" t="s">
        <v>2526</v>
      </c>
      <c r="D139" t="str">
        <f>""</f>
        <v/>
      </c>
      <c r="E139" t="s">
        <v>2200</v>
      </c>
      <c r="F139" t="str">
        <f>""</f>
        <v/>
      </c>
      <c r="G139" t="s">
        <v>2607</v>
      </c>
      <c r="H139" t="s">
        <v>311</v>
      </c>
      <c r="I139" t="str">
        <f>""</f>
        <v/>
      </c>
      <c r="J139" t="str">
        <f>""</f>
        <v/>
      </c>
      <c r="K139" t="s">
        <v>179</v>
      </c>
      <c r="L139" t="s">
        <v>234</v>
      </c>
      <c r="M139" t="s">
        <v>249</v>
      </c>
      <c r="N139" t="str">
        <f>""</f>
        <v/>
      </c>
      <c r="O139" t="str">
        <f>""</f>
        <v/>
      </c>
      <c r="P139">
        <v>4.5986417872990399</v>
      </c>
      <c r="Q139">
        <v>1.7920116649365001</v>
      </c>
    </row>
    <row r="140" spans="1:17">
      <c r="A140" t="s">
        <v>2606</v>
      </c>
      <c r="B140" t="s">
        <v>205</v>
      </c>
      <c r="C140" t="s">
        <v>2526</v>
      </c>
      <c r="D140" t="str">
        <f>""</f>
        <v/>
      </c>
      <c r="E140" t="s">
        <v>2200</v>
      </c>
      <c r="F140" t="str">
        <f>""</f>
        <v/>
      </c>
      <c r="G140" t="s">
        <v>2607</v>
      </c>
      <c r="H140" t="s">
        <v>311</v>
      </c>
      <c r="I140" t="str">
        <f>""</f>
        <v/>
      </c>
      <c r="J140" t="str">
        <f>""</f>
        <v/>
      </c>
      <c r="K140" t="s">
        <v>2672</v>
      </c>
      <c r="L140" t="s">
        <v>2673</v>
      </c>
      <c r="M140" t="s">
        <v>2601</v>
      </c>
      <c r="N140" t="str">
        <f>""</f>
        <v/>
      </c>
      <c r="O140" t="str">
        <f>""</f>
        <v/>
      </c>
      <c r="P140">
        <v>15401.3934365525</v>
      </c>
      <c r="Q140">
        <v>12680.6571257334</v>
      </c>
    </row>
    <row r="141" spans="1:17">
      <c r="A141" t="s">
        <v>2606</v>
      </c>
      <c r="B141" t="s">
        <v>205</v>
      </c>
      <c r="C141" t="s">
        <v>2526</v>
      </c>
      <c r="D141" t="str">
        <f>""</f>
        <v/>
      </c>
      <c r="E141" t="s">
        <v>2200</v>
      </c>
      <c r="F141" t="str">
        <f>""</f>
        <v/>
      </c>
      <c r="G141" t="s">
        <v>2607</v>
      </c>
      <c r="H141" t="s">
        <v>311</v>
      </c>
      <c r="I141" t="str">
        <f>""</f>
        <v/>
      </c>
      <c r="J141" t="str">
        <f>""</f>
        <v/>
      </c>
      <c r="K141" t="s">
        <v>178</v>
      </c>
      <c r="L141" t="s">
        <v>234</v>
      </c>
      <c r="M141" t="s">
        <v>246</v>
      </c>
      <c r="N141" t="str">
        <f>""</f>
        <v/>
      </c>
      <c r="O141" t="str">
        <f>""</f>
        <v/>
      </c>
      <c r="P141">
        <v>1.20556334939878E-2</v>
      </c>
      <c r="Q141">
        <v>3.7459050901766503E-3</v>
      </c>
    </row>
    <row r="142" spans="1:17">
      <c r="A142" t="s">
        <v>2606</v>
      </c>
      <c r="B142" t="s">
        <v>205</v>
      </c>
      <c r="C142" t="s">
        <v>2312</v>
      </c>
      <c r="D142" t="str">
        <f>""</f>
        <v/>
      </c>
      <c r="E142" t="s">
        <v>2200</v>
      </c>
      <c r="F142" t="str">
        <f>""</f>
        <v/>
      </c>
      <c r="G142" t="s">
        <v>2607</v>
      </c>
      <c r="H142" t="s">
        <v>311</v>
      </c>
      <c r="I142" t="str">
        <f>""</f>
        <v/>
      </c>
      <c r="J142" t="str">
        <f>""</f>
        <v/>
      </c>
      <c r="K142" t="s">
        <v>2599</v>
      </c>
      <c r="L142" t="s">
        <v>234</v>
      </c>
      <c r="M142" t="s">
        <v>2600</v>
      </c>
      <c r="N142" t="str">
        <f>""</f>
        <v/>
      </c>
      <c r="O142" t="str">
        <f>""</f>
        <v/>
      </c>
      <c r="P142">
        <v>44.5103555417259</v>
      </c>
      <c r="Q142">
        <v>17.407263365841299</v>
      </c>
    </row>
    <row r="143" spans="1:17">
      <c r="A143" t="s">
        <v>2606</v>
      </c>
      <c r="B143" t="s">
        <v>205</v>
      </c>
      <c r="C143" t="s">
        <v>2312</v>
      </c>
      <c r="D143" t="str">
        <f>""</f>
        <v/>
      </c>
      <c r="E143" t="s">
        <v>2200</v>
      </c>
      <c r="F143" t="str">
        <f>""</f>
        <v/>
      </c>
      <c r="G143" t="s">
        <v>2607</v>
      </c>
      <c r="H143" t="s">
        <v>311</v>
      </c>
      <c r="I143" t="str">
        <f>""</f>
        <v/>
      </c>
      <c r="J143" t="str">
        <f>""</f>
        <v/>
      </c>
      <c r="K143" t="s">
        <v>2620</v>
      </c>
      <c r="L143" t="s">
        <v>2621</v>
      </c>
      <c r="M143" t="s">
        <v>2622</v>
      </c>
      <c r="N143" t="str">
        <f>""</f>
        <v/>
      </c>
      <c r="O143" t="str">
        <f>""</f>
        <v/>
      </c>
      <c r="P143">
        <v>7.4436022242738206E-3</v>
      </c>
      <c r="Q143">
        <v>2.1971313210193202E-3</v>
      </c>
    </row>
    <row r="144" spans="1:17">
      <c r="A144" t="s">
        <v>2606</v>
      </c>
      <c r="B144" t="s">
        <v>205</v>
      </c>
      <c r="C144" t="s">
        <v>2312</v>
      </c>
      <c r="D144" t="str">
        <f>""</f>
        <v/>
      </c>
      <c r="E144" t="s">
        <v>2200</v>
      </c>
      <c r="F144" t="str">
        <f>""</f>
        <v/>
      </c>
      <c r="G144" t="s">
        <v>2607</v>
      </c>
      <c r="H144" t="s">
        <v>311</v>
      </c>
      <c r="I144" t="str">
        <f>""</f>
        <v/>
      </c>
      <c r="J144" t="str">
        <f>""</f>
        <v/>
      </c>
      <c r="K144" t="s">
        <v>180</v>
      </c>
      <c r="L144" t="s">
        <v>234</v>
      </c>
      <c r="M144" t="s">
        <v>251</v>
      </c>
      <c r="N144" t="str">
        <f>""</f>
        <v/>
      </c>
      <c r="O144" t="str">
        <f>""</f>
        <v/>
      </c>
      <c r="P144">
        <v>368.33450032002003</v>
      </c>
      <c r="Q144">
        <v>100.59628287957101</v>
      </c>
    </row>
    <row r="145" spans="1:17">
      <c r="A145" t="s">
        <v>2606</v>
      </c>
      <c r="B145" t="s">
        <v>205</v>
      </c>
      <c r="C145" t="s">
        <v>2312</v>
      </c>
      <c r="D145" t="str">
        <f>""</f>
        <v/>
      </c>
      <c r="E145" t="s">
        <v>2200</v>
      </c>
      <c r="F145" t="str">
        <f>""</f>
        <v/>
      </c>
      <c r="G145" t="s">
        <v>2607</v>
      </c>
      <c r="H145" t="s">
        <v>311</v>
      </c>
      <c r="I145" t="str">
        <f>""</f>
        <v/>
      </c>
      <c r="J145" t="str">
        <f>""</f>
        <v/>
      </c>
      <c r="K145" t="s">
        <v>175</v>
      </c>
      <c r="L145" t="s">
        <v>212</v>
      </c>
      <c r="M145" t="s">
        <v>213</v>
      </c>
      <c r="N145" t="str">
        <f>""</f>
        <v/>
      </c>
      <c r="O145" t="str">
        <f>""</f>
        <v/>
      </c>
      <c r="P145">
        <v>1.3290201855569801</v>
      </c>
      <c r="Q145">
        <v>0.53285866074146704</v>
      </c>
    </row>
    <row r="146" spans="1:17">
      <c r="A146" t="s">
        <v>2606</v>
      </c>
      <c r="B146" t="s">
        <v>205</v>
      </c>
      <c r="C146" t="s">
        <v>2312</v>
      </c>
      <c r="D146" t="str">
        <f>""</f>
        <v/>
      </c>
      <c r="E146" t="s">
        <v>2200</v>
      </c>
      <c r="F146" t="str">
        <f>""</f>
        <v/>
      </c>
      <c r="G146" t="s">
        <v>2607</v>
      </c>
      <c r="H146" t="s">
        <v>311</v>
      </c>
      <c r="I146" t="str">
        <f>""</f>
        <v/>
      </c>
      <c r="J146" t="str">
        <f>""</f>
        <v/>
      </c>
      <c r="K146" t="s">
        <v>179</v>
      </c>
      <c r="L146" t="s">
        <v>234</v>
      </c>
      <c r="M146" t="s">
        <v>249</v>
      </c>
      <c r="N146" t="str">
        <f>""</f>
        <v/>
      </c>
      <c r="O146" t="str">
        <f>""</f>
        <v/>
      </c>
      <c r="P146">
        <v>2.52855115473686</v>
      </c>
      <c r="Q146">
        <v>0.88312610816037995</v>
      </c>
    </row>
    <row r="147" spans="1:17">
      <c r="A147" t="s">
        <v>2606</v>
      </c>
      <c r="B147" t="s">
        <v>205</v>
      </c>
      <c r="C147" t="s">
        <v>2312</v>
      </c>
      <c r="D147" t="str">
        <f>""</f>
        <v/>
      </c>
      <c r="E147" t="s">
        <v>2200</v>
      </c>
      <c r="F147" t="str">
        <f>""</f>
        <v/>
      </c>
      <c r="G147" t="s">
        <v>2607</v>
      </c>
      <c r="H147" t="s">
        <v>311</v>
      </c>
      <c r="I147" t="str">
        <f>""</f>
        <v/>
      </c>
      <c r="J147" t="str">
        <f>""</f>
        <v/>
      </c>
      <c r="K147" t="s">
        <v>2672</v>
      </c>
      <c r="L147" t="s">
        <v>2673</v>
      </c>
      <c r="M147" t="s">
        <v>2601</v>
      </c>
      <c r="N147" t="str">
        <f>""</f>
        <v/>
      </c>
      <c r="O147" t="str">
        <f>""</f>
        <v/>
      </c>
      <c r="P147">
        <v>9347.7472929623691</v>
      </c>
      <c r="Q147">
        <v>3418.7298374563102</v>
      </c>
    </row>
    <row r="148" spans="1:17">
      <c r="A148" t="s">
        <v>2606</v>
      </c>
      <c r="B148" t="s">
        <v>205</v>
      </c>
      <c r="C148" t="s">
        <v>2312</v>
      </c>
      <c r="D148" t="str">
        <f>""</f>
        <v/>
      </c>
      <c r="E148" t="s">
        <v>2200</v>
      </c>
      <c r="F148" t="str">
        <f>""</f>
        <v/>
      </c>
      <c r="G148" t="s">
        <v>2607</v>
      </c>
      <c r="H148" t="s">
        <v>311</v>
      </c>
      <c r="I148" t="str">
        <f>""</f>
        <v/>
      </c>
      <c r="J148" t="str">
        <f>""</f>
        <v/>
      </c>
      <c r="K148" t="s">
        <v>178</v>
      </c>
      <c r="L148" t="s">
        <v>234</v>
      </c>
      <c r="M148" t="s">
        <v>246</v>
      </c>
      <c r="N148" t="str">
        <f>""</f>
        <v/>
      </c>
      <c r="O148" t="str">
        <f>""</f>
        <v/>
      </c>
      <c r="P148">
        <v>1.35731453703631E-2</v>
      </c>
      <c r="Q148">
        <v>5.2569123160654601E-3</v>
      </c>
    </row>
    <row r="149" spans="1:17">
      <c r="A149" t="s">
        <v>2606</v>
      </c>
      <c r="B149" t="s">
        <v>205</v>
      </c>
      <c r="C149" t="s">
        <v>2575</v>
      </c>
      <c r="D149" t="str">
        <f>""</f>
        <v/>
      </c>
      <c r="E149" t="s">
        <v>2200</v>
      </c>
      <c r="F149" t="str">
        <f>""</f>
        <v/>
      </c>
      <c r="G149" t="s">
        <v>2607</v>
      </c>
      <c r="H149" t="s">
        <v>311</v>
      </c>
      <c r="I149" t="str">
        <f>""</f>
        <v/>
      </c>
      <c r="J149" t="str">
        <f>""</f>
        <v/>
      </c>
      <c r="K149" t="s">
        <v>2599</v>
      </c>
      <c r="L149" t="s">
        <v>234</v>
      </c>
      <c r="M149" t="s">
        <v>2600</v>
      </c>
      <c r="N149" t="str">
        <f>""</f>
        <v/>
      </c>
      <c r="O149" t="str">
        <f>""</f>
        <v/>
      </c>
      <c r="P149">
        <v>89.391084048806306</v>
      </c>
      <c r="Q149">
        <v>94.979964747356405</v>
      </c>
    </row>
    <row r="150" spans="1:17">
      <c r="A150" t="s">
        <v>2606</v>
      </c>
      <c r="B150" t="s">
        <v>205</v>
      </c>
      <c r="C150" t="s">
        <v>2575</v>
      </c>
      <c r="D150" t="str">
        <f>""</f>
        <v/>
      </c>
      <c r="E150" t="s">
        <v>2200</v>
      </c>
      <c r="F150" t="str">
        <f>""</f>
        <v/>
      </c>
      <c r="G150" t="s">
        <v>2607</v>
      </c>
      <c r="H150" t="s">
        <v>311</v>
      </c>
      <c r="I150" t="str">
        <f>""</f>
        <v/>
      </c>
      <c r="J150" t="str">
        <f>""</f>
        <v/>
      </c>
      <c r="K150" t="s">
        <v>2620</v>
      </c>
      <c r="L150" t="s">
        <v>2621</v>
      </c>
      <c r="M150" t="s">
        <v>2622</v>
      </c>
      <c r="N150" t="str">
        <f>""</f>
        <v/>
      </c>
      <c r="O150" t="str">
        <f>""</f>
        <v/>
      </c>
      <c r="P150">
        <v>6.2636382593572494E-3</v>
      </c>
      <c r="Q150">
        <v>4.5499158123491999E-3</v>
      </c>
    </row>
    <row r="151" spans="1:17">
      <c r="A151" t="s">
        <v>2606</v>
      </c>
      <c r="B151" t="s">
        <v>205</v>
      </c>
      <c r="C151" t="s">
        <v>2575</v>
      </c>
      <c r="D151" t="str">
        <f>""</f>
        <v/>
      </c>
      <c r="E151" t="s">
        <v>2200</v>
      </c>
      <c r="F151" t="str">
        <f>""</f>
        <v/>
      </c>
      <c r="G151" t="s">
        <v>2607</v>
      </c>
      <c r="H151" t="s">
        <v>311</v>
      </c>
      <c r="I151" t="str">
        <f>""</f>
        <v/>
      </c>
      <c r="J151" t="str">
        <f>""</f>
        <v/>
      </c>
      <c r="K151" t="s">
        <v>180</v>
      </c>
      <c r="L151" t="s">
        <v>234</v>
      </c>
      <c r="M151" t="s">
        <v>251</v>
      </c>
      <c r="N151" t="str">
        <f>""</f>
        <v/>
      </c>
      <c r="O151" t="str">
        <f>""</f>
        <v/>
      </c>
      <c r="P151">
        <v>258.11101694294598</v>
      </c>
      <c r="Q151">
        <v>89.861328593803904</v>
      </c>
    </row>
    <row r="152" spans="1:17">
      <c r="A152" t="s">
        <v>2606</v>
      </c>
      <c r="B152" t="s">
        <v>205</v>
      </c>
      <c r="C152" t="s">
        <v>2575</v>
      </c>
      <c r="D152" t="str">
        <f>""</f>
        <v/>
      </c>
      <c r="E152" t="s">
        <v>2200</v>
      </c>
      <c r="F152" t="str">
        <f>""</f>
        <v/>
      </c>
      <c r="G152" t="s">
        <v>2607</v>
      </c>
      <c r="H152" t="s">
        <v>311</v>
      </c>
      <c r="I152" t="str">
        <f>""</f>
        <v/>
      </c>
      <c r="J152" t="str">
        <f>""</f>
        <v/>
      </c>
      <c r="K152" t="s">
        <v>175</v>
      </c>
      <c r="L152" t="s">
        <v>212</v>
      </c>
      <c r="M152" t="s">
        <v>213</v>
      </c>
      <c r="N152" t="str">
        <f>""</f>
        <v/>
      </c>
      <c r="O152" t="str">
        <f>""</f>
        <v/>
      </c>
      <c r="P152">
        <v>1.30810212004697</v>
      </c>
      <c r="Q152">
        <v>0.77737551862077203</v>
      </c>
    </row>
    <row r="153" spans="1:17">
      <c r="A153" t="s">
        <v>2606</v>
      </c>
      <c r="B153" t="s">
        <v>205</v>
      </c>
      <c r="C153" t="s">
        <v>2575</v>
      </c>
      <c r="D153" t="str">
        <f>""</f>
        <v/>
      </c>
      <c r="E153" t="s">
        <v>2200</v>
      </c>
      <c r="F153" t="str">
        <f>""</f>
        <v/>
      </c>
      <c r="G153" t="s">
        <v>2607</v>
      </c>
      <c r="H153" t="s">
        <v>311</v>
      </c>
      <c r="I153" t="str">
        <f>""</f>
        <v/>
      </c>
      <c r="J153" t="str">
        <f>""</f>
        <v/>
      </c>
      <c r="K153" t="s">
        <v>179</v>
      </c>
      <c r="L153" t="s">
        <v>234</v>
      </c>
      <c r="M153" t="s">
        <v>249</v>
      </c>
      <c r="N153" t="str">
        <f>""</f>
        <v/>
      </c>
      <c r="O153" t="str">
        <f>""</f>
        <v/>
      </c>
      <c r="P153">
        <v>2.4009832313141999</v>
      </c>
      <c r="Q153">
        <v>1.0584273525197001</v>
      </c>
    </row>
    <row r="154" spans="1:17">
      <c r="A154" t="s">
        <v>2606</v>
      </c>
      <c r="B154" t="s">
        <v>205</v>
      </c>
      <c r="C154" t="s">
        <v>2575</v>
      </c>
      <c r="D154" t="str">
        <f>""</f>
        <v/>
      </c>
      <c r="E154" t="s">
        <v>2200</v>
      </c>
      <c r="F154" t="str">
        <f>""</f>
        <v/>
      </c>
      <c r="G154" t="s">
        <v>2607</v>
      </c>
      <c r="H154" t="s">
        <v>311</v>
      </c>
      <c r="I154" t="str">
        <f>""</f>
        <v/>
      </c>
      <c r="J154" t="str">
        <f>""</f>
        <v/>
      </c>
      <c r="K154" t="s">
        <v>2672</v>
      </c>
      <c r="L154" t="s">
        <v>2673</v>
      </c>
      <c r="M154" t="s">
        <v>2601</v>
      </c>
      <c r="N154" t="str">
        <f>""</f>
        <v/>
      </c>
      <c r="O154" t="str">
        <f>""</f>
        <v/>
      </c>
      <c r="P154">
        <v>6309.6209480934904</v>
      </c>
      <c r="Q154">
        <v>1935.5560469879999</v>
      </c>
    </row>
    <row r="155" spans="1:17">
      <c r="A155" t="s">
        <v>2606</v>
      </c>
      <c r="B155" t="s">
        <v>205</v>
      </c>
      <c r="C155" t="s">
        <v>2575</v>
      </c>
      <c r="D155" t="str">
        <f>""</f>
        <v/>
      </c>
      <c r="E155" t="s">
        <v>2200</v>
      </c>
      <c r="F155" t="str">
        <f>""</f>
        <v/>
      </c>
      <c r="G155" t="s">
        <v>2607</v>
      </c>
      <c r="H155" t="s">
        <v>311</v>
      </c>
      <c r="I155" t="str">
        <f>""</f>
        <v/>
      </c>
      <c r="J155" t="str">
        <f>""</f>
        <v/>
      </c>
      <c r="K155" t="s">
        <v>178</v>
      </c>
      <c r="L155" t="s">
        <v>234</v>
      </c>
      <c r="M155" t="s">
        <v>246</v>
      </c>
      <c r="N155" t="str">
        <f>""</f>
        <v/>
      </c>
      <c r="O155" t="str">
        <f>""</f>
        <v/>
      </c>
      <c r="P155">
        <v>8.9597997494312107E-3</v>
      </c>
      <c r="Q155">
        <v>4.8521838846992803E-3</v>
      </c>
    </row>
    <row r="156" spans="1:17">
      <c r="A156" t="s">
        <v>2606</v>
      </c>
      <c r="B156" t="s">
        <v>205</v>
      </c>
      <c r="C156" t="s">
        <v>2573</v>
      </c>
      <c r="D156" t="str">
        <f>""</f>
        <v/>
      </c>
      <c r="E156" t="s">
        <v>2200</v>
      </c>
      <c r="F156" t="str">
        <f>""</f>
        <v/>
      </c>
      <c r="G156" t="s">
        <v>2607</v>
      </c>
      <c r="H156" t="s">
        <v>311</v>
      </c>
      <c r="I156" t="str">
        <f>""</f>
        <v/>
      </c>
      <c r="J156" t="str">
        <f>""</f>
        <v/>
      </c>
      <c r="K156" t="s">
        <v>2599</v>
      </c>
      <c r="L156" t="s">
        <v>234</v>
      </c>
      <c r="M156" t="s">
        <v>2600</v>
      </c>
      <c r="N156" t="str">
        <f>""</f>
        <v/>
      </c>
      <c r="O156" t="str">
        <f>""</f>
        <v/>
      </c>
      <c r="P156">
        <v>132.49171885919699</v>
      </c>
      <c r="Q156">
        <v>200.16188563109799</v>
      </c>
    </row>
    <row r="157" spans="1:17">
      <c r="A157" t="s">
        <v>2606</v>
      </c>
      <c r="B157" t="s">
        <v>205</v>
      </c>
      <c r="C157" t="s">
        <v>2573</v>
      </c>
      <c r="D157" t="str">
        <f>""</f>
        <v/>
      </c>
      <c r="E157" t="s">
        <v>2200</v>
      </c>
      <c r="F157" t="str">
        <f>""</f>
        <v/>
      </c>
      <c r="G157" t="s">
        <v>2607</v>
      </c>
      <c r="H157" t="s">
        <v>311</v>
      </c>
      <c r="I157" t="str">
        <f>""</f>
        <v/>
      </c>
      <c r="J157" t="str">
        <f>""</f>
        <v/>
      </c>
      <c r="K157" t="s">
        <v>2620</v>
      </c>
      <c r="L157" t="s">
        <v>2621</v>
      </c>
      <c r="M157" t="s">
        <v>2622</v>
      </c>
      <c r="N157" t="str">
        <f>""</f>
        <v/>
      </c>
      <c r="O157" t="str">
        <f>""</f>
        <v/>
      </c>
      <c r="P157">
        <v>1.1263484163610902E-2</v>
      </c>
      <c r="Q157">
        <v>6.9206389366698699E-3</v>
      </c>
    </row>
    <row r="158" spans="1:17">
      <c r="A158" t="s">
        <v>2606</v>
      </c>
      <c r="B158" t="s">
        <v>205</v>
      </c>
      <c r="C158" t="s">
        <v>2573</v>
      </c>
      <c r="D158" t="str">
        <f>""</f>
        <v/>
      </c>
      <c r="E158" t="s">
        <v>2200</v>
      </c>
      <c r="F158" t="str">
        <f>""</f>
        <v/>
      </c>
      <c r="G158" t="s">
        <v>2607</v>
      </c>
      <c r="H158" t="s">
        <v>311</v>
      </c>
      <c r="I158" t="str">
        <f>""</f>
        <v/>
      </c>
      <c r="J158" t="str">
        <f>""</f>
        <v/>
      </c>
      <c r="K158" t="s">
        <v>180</v>
      </c>
      <c r="L158" t="s">
        <v>234</v>
      </c>
      <c r="M158" t="s">
        <v>251</v>
      </c>
      <c r="N158" t="str">
        <f>""</f>
        <v/>
      </c>
      <c r="O158" t="str">
        <f>""</f>
        <v/>
      </c>
      <c r="P158">
        <v>556.466430279782</v>
      </c>
      <c r="Q158">
        <v>165.32777145378401</v>
      </c>
    </row>
    <row r="159" spans="1:17">
      <c r="A159" t="s">
        <v>2606</v>
      </c>
      <c r="B159" t="s">
        <v>205</v>
      </c>
      <c r="C159" t="s">
        <v>2573</v>
      </c>
      <c r="D159" t="str">
        <f>""</f>
        <v/>
      </c>
      <c r="E159" t="s">
        <v>2200</v>
      </c>
      <c r="F159" t="str">
        <f>""</f>
        <v/>
      </c>
      <c r="G159" t="s">
        <v>2607</v>
      </c>
      <c r="H159" t="s">
        <v>311</v>
      </c>
      <c r="I159" t="str">
        <f>""</f>
        <v/>
      </c>
      <c r="J159" t="str">
        <f>""</f>
        <v/>
      </c>
      <c r="K159" t="s">
        <v>175</v>
      </c>
      <c r="L159" t="s">
        <v>212</v>
      </c>
      <c r="M159" t="s">
        <v>213</v>
      </c>
      <c r="N159" t="str">
        <f>""</f>
        <v/>
      </c>
      <c r="O159" t="str">
        <f>""</f>
        <v/>
      </c>
      <c r="P159">
        <v>1.9233763712475</v>
      </c>
      <c r="Q159">
        <v>0.96197624084514799</v>
      </c>
    </row>
    <row r="160" spans="1:17">
      <c r="A160" t="s">
        <v>2606</v>
      </c>
      <c r="B160" t="s">
        <v>205</v>
      </c>
      <c r="C160" t="s">
        <v>2573</v>
      </c>
      <c r="D160" t="str">
        <f>""</f>
        <v/>
      </c>
      <c r="E160" t="s">
        <v>2200</v>
      </c>
      <c r="F160" t="str">
        <f>""</f>
        <v/>
      </c>
      <c r="G160" t="s">
        <v>2607</v>
      </c>
      <c r="H160" t="s">
        <v>311</v>
      </c>
      <c r="I160" t="str">
        <f>""</f>
        <v/>
      </c>
      <c r="J160" t="str">
        <f>""</f>
        <v/>
      </c>
      <c r="K160" t="s">
        <v>179</v>
      </c>
      <c r="L160" t="s">
        <v>234</v>
      </c>
      <c r="M160" t="s">
        <v>249</v>
      </c>
      <c r="N160" t="str">
        <f>""</f>
        <v/>
      </c>
      <c r="O160" t="str">
        <f>""</f>
        <v/>
      </c>
      <c r="P160">
        <v>3.1368349397481601</v>
      </c>
      <c r="Q160">
        <v>1.89611885620193</v>
      </c>
    </row>
    <row r="161" spans="1:17">
      <c r="A161" t="s">
        <v>2606</v>
      </c>
      <c r="B161" t="s">
        <v>205</v>
      </c>
      <c r="C161" t="s">
        <v>2573</v>
      </c>
      <c r="D161" t="str">
        <f>""</f>
        <v/>
      </c>
      <c r="E161" t="s">
        <v>2200</v>
      </c>
      <c r="F161" t="str">
        <f>""</f>
        <v/>
      </c>
      <c r="G161" t="s">
        <v>2607</v>
      </c>
      <c r="H161" t="s">
        <v>311</v>
      </c>
      <c r="I161" t="str">
        <f>""</f>
        <v/>
      </c>
      <c r="J161" t="str">
        <f>""</f>
        <v/>
      </c>
      <c r="K161" t="s">
        <v>2672</v>
      </c>
      <c r="L161" t="s">
        <v>2673</v>
      </c>
      <c r="M161" t="s">
        <v>2601</v>
      </c>
      <c r="N161" t="str">
        <f>""</f>
        <v/>
      </c>
      <c r="O161" t="str">
        <f>""</f>
        <v/>
      </c>
      <c r="P161">
        <v>11366.546422187101</v>
      </c>
      <c r="Q161">
        <v>6139.3773401654198</v>
      </c>
    </row>
    <row r="162" spans="1:17">
      <c r="A162" t="s">
        <v>2606</v>
      </c>
      <c r="B162" t="s">
        <v>205</v>
      </c>
      <c r="C162" t="s">
        <v>2573</v>
      </c>
      <c r="D162" t="str">
        <f>""</f>
        <v/>
      </c>
      <c r="E162" t="s">
        <v>2200</v>
      </c>
      <c r="F162" t="str">
        <f>""</f>
        <v/>
      </c>
      <c r="G162" t="s">
        <v>2607</v>
      </c>
      <c r="H162" t="s">
        <v>311</v>
      </c>
      <c r="I162" t="str">
        <f>""</f>
        <v/>
      </c>
      <c r="J162" t="str">
        <f>""</f>
        <v/>
      </c>
      <c r="K162" t="s">
        <v>178</v>
      </c>
      <c r="L162" t="s">
        <v>234</v>
      </c>
      <c r="M162" t="s">
        <v>246</v>
      </c>
      <c r="N162" t="str">
        <f>""</f>
        <v/>
      </c>
      <c r="O162" t="str">
        <f>""</f>
        <v/>
      </c>
      <c r="P162">
        <v>1.49849274182851E-2</v>
      </c>
      <c r="Q162">
        <v>4.3504541054108095E-3</v>
      </c>
    </row>
    <row r="163" spans="1:17">
      <c r="A163" t="s">
        <v>2606</v>
      </c>
      <c r="B163" t="s">
        <v>205</v>
      </c>
      <c r="C163" t="s">
        <v>2527</v>
      </c>
      <c r="D163" t="str">
        <f>""</f>
        <v/>
      </c>
      <c r="E163" t="s">
        <v>2200</v>
      </c>
      <c r="F163" t="str">
        <f>""</f>
        <v/>
      </c>
      <c r="G163" t="s">
        <v>2607</v>
      </c>
      <c r="H163" t="s">
        <v>311</v>
      </c>
      <c r="I163" t="str">
        <f>""</f>
        <v/>
      </c>
      <c r="J163" t="str">
        <f>""</f>
        <v/>
      </c>
      <c r="K163" t="s">
        <v>2599</v>
      </c>
      <c r="L163" t="s">
        <v>234</v>
      </c>
      <c r="M163" t="s">
        <v>2600</v>
      </c>
      <c r="N163" t="str">
        <f>""</f>
        <v/>
      </c>
      <c r="O163" t="str">
        <f>""</f>
        <v/>
      </c>
      <c r="P163">
        <v>228.41424797182799</v>
      </c>
      <c r="Q163">
        <v>474.60838342262798</v>
      </c>
    </row>
    <row r="164" spans="1:17">
      <c r="A164" t="s">
        <v>2606</v>
      </c>
      <c r="B164" t="s">
        <v>205</v>
      </c>
      <c r="C164" t="s">
        <v>2527</v>
      </c>
      <c r="D164" t="str">
        <f>""</f>
        <v/>
      </c>
      <c r="E164" t="s">
        <v>2200</v>
      </c>
      <c r="F164" t="str">
        <f>""</f>
        <v/>
      </c>
      <c r="G164" t="s">
        <v>2607</v>
      </c>
      <c r="H164" t="s">
        <v>311</v>
      </c>
      <c r="I164" t="str">
        <f>""</f>
        <v/>
      </c>
      <c r="J164" t="str">
        <f>""</f>
        <v/>
      </c>
      <c r="K164" t="s">
        <v>2620</v>
      </c>
      <c r="L164" t="s">
        <v>2621</v>
      </c>
      <c r="M164" t="s">
        <v>2622</v>
      </c>
      <c r="N164" t="str">
        <f>""</f>
        <v/>
      </c>
      <c r="O164" t="str">
        <f>""</f>
        <v/>
      </c>
      <c r="P164">
        <v>9.4566755905058399E-3</v>
      </c>
      <c r="Q164">
        <v>6.0218410366080603E-3</v>
      </c>
    </row>
    <row r="165" spans="1:17">
      <c r="A165" t="s">
        <v>2606</v>
      </c>
      <c r="B165" t="s">
        <v>205</v>
      </c>
      <c r="C165" t="s">
        <v>2527</v>
      </c>
      <c r="D165" t="str">
        <f>""</f>
        <v/>
      </c>
      <c r="E165" t="s">
        <v>2200</v>
      </c>
      <c r="F165" t="str">
        <f>""</f>
        <v/>
      </c>
      <c r="G165" t="s">
        <v>2607</v>
      </c>
      <c r="H165" t="s">
        <v>311</v>
      </c>
      <c r="I165" t="str">
        <f>""</f>
        <v/>
      </c>
      <c r="J165" t="str">
        <f>""</f>
        <v/>
      </c>
      <c r="K165" t="s">
        <v>180</v>
      </c>
      <c r="L165" t="s">
        <v>234</v>
      </c>
      <c r="M165" t="s">
        <v>251</v>
      </c>
      <c r="N165" t="str">
        <f>""</f>
        <v/>
      </c>
      <c r="O165" t="str">
        <f>""</f>
        <v/>
      </c>
      <c r="P165">
        <v>426.07586706028701</v>
      </c>
      <c r="Q165">
        <v>197.28380452766501</v>
      </c>
    </row>
    <row r="166" spans="1:17">
      <c r="A166" t="s">
        <v>2606</v>
      </c>
      <c r="B166" t="s">
        <v>205</v>
      </c>
      <c r="C166" t="s">
        <v>2527</v>
      </c>
      <c r="D166" t="str">
        <f>""</f>
        <v/>
      </c>
      <c r="E166" t="s">
        <v>2200</v>
      </c>
      <c r="F166" t="str">
        <f>""</f>
        <v/>
      </c>
      <c r="G166" t="s">
        <v>2607</v>
      </c>
      <c r="H166" t="s">
        <v>311</v>
      </c>
      <c r="I166" t="str">
        <f>""</f>
        <v/>
      </c>
      <c r="J166" t="str">
        <f>""</f>
        <v/>
      </c>
      <c r="K166" t="s">
        <v>175</v>
      </c>
      <c r="L166" t="s">
        <v>212</v>
      </c>
      <c r="M166" t="s">
        <v>213</v>
      </c>
      <c r="N166" t="str">
        <f>""</f>
        <v/>
      </c>
      <c r="O166" t="str">
        <f>""</f>
        <v/>
      </c>
      <c r="P166">
        <v>2.1533224443087802</v>
      </c>
      <c r="Q166">
        <v>1.9758849120792401</v>
      </c>
    </row>
    <row r="167" spans="1:17">
      <c r="A167" t="s">
        <v>2606</v>
      </c>
      <c r="B167" t="s">
        <v>205</v>
      </c>
      <c r="C167" t="s">
        <v>2527</v>
      </c>
      <c r="D167" t="str">
        <f>""</f>
        <v/>
      </c>
      <c r="E167" t="s">
        <v>2200</v>
      </c>
      <c r="F167" t="str">
        <f>""</f>
        <v/>
      </c>
      <c r="G167" t="s">
        <v>2607</v>
      </c>
      <c r="H167" t="s">
        <v>311</v>
      </c>
      <c r="I167" t="str">
        <f>""</f>
        <v/>
      </c>
      <c r="J167" t="str">
        <f>""</f>
        <v/>
      </c>
      <c r="K167" t="s">
        <v>179</v>
      </c>
      <c r="L167" t="s">
        <v>234</v>
      </c>
      <c r="M167" t="s">
        <v>249</v>
      </c>
      <c r="N167" t="str">
        <f>""</f>
        <v/>
      </c>
      <c r="O167" t="str">
        <f>""</f>
        <v/>
      </c>
      <c r="P167">
        <v>3.4351454164326798</v>
      </c>
      <c r="Q167">
        <v>3.1403078185014399</v>
      </c>
    </row>
    <row r="168" spans="1:17">
      <c r="A168" t="s">
        <v>2606</v>
      </c>
      <c r="B168" t="s">
        <v>205</v>
      </c>
      <c r="C168" t="s">
        <v>2527</v>
      </c>
      <c r="D168" t="str">
        <f>""</f>
        <v/>
      </c>
      <c r="E168" t="s">
        <v>2200</v>
      </c>
      <c r="F168" t="str">
        <f>""</f>
        <v/>
      </c>
      <c r="G168" t="s">
        <v>2607</v>
      </c>
      <c r="H168" t="s">
        <v>311</v>
      </c>
      <c r="I168" t="str">
        <f>""</f>
        <v/>
      </c>
      <c r="J168" t="str">
        <f>""</f>
        <v/>
      </c>
      <c r="K168" t="s">
        <v>2672</v>
      </c>
      <c r="L168" t="s">
        <v>2673</v>
      </c>
      <c r="M168" t="s">
        <v>2601</v>
      </c>
      <c r="N168" t="str">
        <f>""</f>
        <v/>
      </c>
      <c r="O168" t="str">
        <f>""</f>
        <v/>
      </c>
      <c r="P168">
        <v>9068.7356476067998</v>
      </c>
      <c r="Q168">
        <v>6228.8446228954699</v>
      </c>
    </row>
    <row r="169" spans="1:17">
      <c r="A169" t="s">
        <v>2606</v>
      </c>
      <c r="B169" t="s">
        <v>205</v>
      </c>
      <c r="C169" t="s">
        <v>2527</v>
      </c>
      <c r="D169" t="str">
        <f>""</f>
        <v/>
      </c>
      <c r="E169" t="s">
        <v>2200</v>
      </c>
      <c r="F169" t="str">
        <f>""</f>
        <v/>
      </c>
      <c r="G169" t="s">
        <v>2607</v>
      </c>
      <c r="H169" t="s">
        <v>311</v>
      </c>
      <c r="I169" t="str">
        <f>""</f>
        <v/>
      </c>
      <c r="J169" t="str">
        <f>""</f>
        <v/>
      </c>
      <c r="K169" t="s">
        <v>178</v>
      </c>
      <c r="L169" t="s">
        <v>234</v>
      </c>
      <c r="M169" t="s">
        <v>246</v>
      </c>
      <c r="N169" t="str">
        <f>""</f>
        <v/>
      </c>
      <c r="O169" t="str">
        <f>""</f>
        <v/>
      </c>
      <c r="P169">
        <v>1.3127742834060699E-2</v>
      </c>
      <c r="Q169">
        <v>5.6951182579531795E-3</v>
      </c>
    </row>
    <row r="170" spans="1:17">
      <c r="A170" t="s">
        <v>2606</v>
      </c>
      <c r="B170" t="s">
        <v>205</v>
      </c>
      <c r="C170" t="s">
        <v>2572</v>
      </c>
      <c r="D170" t="str">
        <f>""</f>
        <v/>
      </c>
      <c r="E170" t="s">
        <v>2200</v>
      </c>
      <c r="F170" t="str">
        <f>""</f>
        <v/>
      </c>
      <c r="G170" t="s">
        <v>2607</v>
      </c>
      <c r="H170" t="s">
        <v>311</v>
      </c>
      <c r="I170" t="str">
        <f>""</f>
        <v/>
      </c>
      <c r="J170" t="str">
        <f>""</f>
        <v/>
      </c>
      <c r="K170" t="s">
        <v>2599</v>
      </c>
      <c r="L170" t="s">
        <v>234</v>
      </c>
      <c r="M170" t="s">
        <v>2600</v>
      </c>
      <c r="N170" t="str">
        <f>""</f>
        <v/>
      </c>
      <c r="O170" t="str">
        <f>""</f>
        <v/>
      </c>
      <c r="P170">
        <v>145.49095498565001</v>
      </c>
      <c r="Q170">
        <v>126.82615953195899</v>
      </c>
    </row>
    <row r="171" spans="1:17">
      <c r="A171" t="s">
        <v>2606</v>
      </c>
      <c r="B171" t="s">
        <v>205</v>
      </c>
      <c r="C171" t="s">
        <v>2572</v>
      </c>
      <c r="D171" t="str">
        <f>""</f>
        <v/>
      </c>
      <c r="E171" t="s">
        <v>2200</v>
      </c>
      <c r="F171" t="str">
        <f>""</f>
        <v/>
      </c>
      <c r="G171" t="s">
        <v>2607</v>
      </c>
      <c r="H171" t="s">
        <v>311</v>
      </c>
      <c r="I171" t="str">
        <f>""</f>
        <v/>
      </c>
      <c r="J171" t="str">
        <f>""</f>
        <v/>
      </c>
      <c r="K171" t="s">
        <v>2620</v>
      </c>
      <c r="L171" t="s">
        <v>2621</v>
      </c>
      <c r="M171" t="s">
        <v>2622</v>
      </c>
      <c r="N171" t="str">
        <f>""</f>
        <v/>
      </c>
      <c r="O171" t="str">
        <f>""</f>
        <v/>
      </c>
      <c r="P171">
        <v>9.893355904941099E-3</v>
      </c>
      <c r="Q171">
        <v>6.8890002420396706E-3</v>
      </c>
    </row>
    <row r="172" spans="1:17">
      <c r="A172" t="s">
        <v>2606</v>
      </c>
      <c r="B172" t="s">
        <v>205</v>
      </c>
      <c r="C172" t="s">
        <v>2572</v>
      </c>
      <c r="D172" t="str">
        <f>""</f>
        <v/>
      </c>
      <c r="E172" t="s">
        <v>2200</v>
      </c>
      <c r="F172" t="str">
        <f>""</f>
        <v/>
      </c>
      <c r="G172" t="s">
        <v>2607</v>
      </c>
      <c r="H172" t="s">
        <v>311</v>
      </c>
      <c r="I172" t="str">
        <f>""</f>
        <v/>
      </c>
      <c r="J172" t="str">
        <f>""</f>
        <v/>
      </c>
      <c r="K172" t="s">
        <v>180</v>
      </c>
      <c r="L172" t="s">
        <v>234</v>
      </c>
      <c r="M172" t="s">
        <v>251</v>
      </c>
      <c r="N172" t="str">
        <f>""</f>
        <v/>
      </c>
      <c r="O172" t="str">
        <f>""</f>
        <v/>
      </c>
      <c r="P172">
        <v>289.88030801517601</v>
      </c>
      <c r="Q172">
        <v>182.331355787451</v>
      </c>
    </row>
    <row r="173" spans="1:17">
      <c r="A173" t="s">
        <v>2606</v>
      </c>
      <c r="B173" t="s">
        <v>205</v>
      </c>
      <c r="C173" t="s">
        <v>2572</v>
      </c>
      <c r="D173" t="str">
        <f>""</f>
        <v/>
      </c>
      <c r="E173" t="s">
        <v>2200</v>
      </c>
      <c r="F173" t="str">
        <f>""</f>
        <v/>
      </c>
      <c r="G173" t="s">
        <v>2607</v>
      </c>
      <c r="H173" t="s">
        <v>311</v>
      </c>
      <c r="I173" t="str">
        <f>""</f>
        <v/>
      </c>
      <c r="J173" t="str">
        <f>""</f>
        <v/>
      </c>
      <c r="K173" t="s">
        <v>175</v>
      </c>
      <c r="L173" t="s">
        <v>212</v>
      </c>
      <c r="M173" t="s">
        <v>213</v>
      </c>
      <c r="N173" t="str">
        <f>""</f>
        <v/>
      </c>
      <c r="O173" t="str">
        <f>""</f>
        <v/>
      </c>
      <c r="P173">
        <v>2.4784107179878698</v>
      </c>
      <c r="Q173">
        <v>1.9102507545763801</v>
      </c>
    </row>
    <row r="174" spans="1:17">
      <c r="A174" t="s">
        <v>2606</v>
      </c>
      <c r="B174" t="s">
        <v>205</v>
      </c>
      <c r="C174" t="s">
        <v>2572</v>
      </c>
      <c r="D174" t="str">
        <f>""</f>
        <v/>
      </c>
      <c r="E174" t="s">
        <v>2200</v>
      </c>
      <c r="F174" t="str">
        <f>""</f>
        <v/>
      </c>
      <c r="G174" t="s">
        <v>2607</v>
      </c>
      <c r="H174" t="s">
        <v>311</v>
      </c>
      <c r="I174" t="str">
        <f>""</f>
        <v/>
      </c>
      <c r="J174" t="str">
        <f>""</f>
        <v/>
      </c>
      <c r="K174" t="s">
        <v>179</v>
      </c>
      <c r="L174" t="s">
        <v>234</v>
      </c>
      <c r="M174" t="s">
        <v>249</v>
      </c>
      <c r="N174" t="str">
        <f>""</f>
        <v/>
      </c>
      <c r="O174" t="str">
        <f>""</f>
        <v/>
      </c>
      <c r="P174">
        <v>3.5233775034475001</v>
      </c>
      <c r="Q174">
        <v>2.3614625822880102</v>
      </c>
    </row>
    <row r="175" spans="1:17">
      <c r="A175" t="s">
        <v>2606</v>
      </c>
      <c r="B175" t="s">
        <v>205</v>
      </c>
      <c r="C175" t="s">
        <v>2572</v>
      </c>
      <c r="D175" t="str">
        <f>""</f>
        <v/>
      </c>
      <c r="E175" t="s">
        <v>2200</v>
      </c>
      <c r="F175" t="str">
        <f>""</f>
        <v/>
      </c>
      <c r="G175" t="s">
        <v>2607</v>
      </c>
      <c r="H175" t="s">
        <v>311</v>
      </c>
      <c r="I175" t="str">
        <f>""</f>
        <v/>
      </c>
      <c r="J175" t="str">
        <f>""</f>
        <v/>
      </c>
      <c r="K175" t="s">
        <v>2672</v>
      </c>
      <c r="L175" t="s">
        <v>2673</v>
      </c>
      <c r="M175" t="s">
        <v>2601</v>
      </c>
      <c r="N175" t="str">
        <f>""</f>
        <v/>
      </c>
      <c r="O175" t="str">
        <f>""</f>
        <v/>
      </c>
      <c r="P175">
        <v>7278.5853712724402</v>
      </c>
      <c r="Q175">
        <v>4411.4782484246798</v>
      </c>
    </row>
    <row r="176" spans="1:17">
      <c r="A176" t="s">
        <v>2606</v>
      </c>
      <c r="B176" t="s">
        <v>205</v>
      </c>
      <c r="C176" t="s">
        <v>2572</v>
      </c>
      <c r="D176" t="str">
        <f>""</f>
        <v/>
      </c>
      <c r="E176" t="s">
        <v>2200</v>
      </c>
      <c r="F176" t="str">
        <f>""</f>
        <v/>
      </c>
      <c r="G176" t="s">
        <v>2607</v>
      </c>
      <c r="H176" t="s">
        <v>311</v>
      </c>
      <c r="I176" t="str">
        <f>""</f>
        <v/>
      </c>
      <c r="J176" t="str">
        <f>""</f>
        <v/>
      </c>
      <c r="K176" t="s">
        <v>178</v>
      </c>
      <c r="L176" t="s">
        <v>234</v>
      </c>
      <c r="M176" t="s">
        <v>246</v>
      </c>
      <c r="N176" t="str">
        <f>""</f>
        <v/>
      </c>
      <c r="O176" t="str">
        <f>""</f>
        <v/>
      </c>
      <c r="P176">
        <v>1.57473915929809E-2</v>
      </c>
      <c r="Q176">
        <v>1.16575921287616E-2</v>
      </c>
    </row>
    <row r="177" spans="1:17">
      <c r="A177" t="s">
        <v>2606</v>
      </c>
      <c r="B177" t="s">
        <v>205</v>
      </c>
      <c r="C177" t="s">
        <v>2674</v>
      </c>
      <c r="D177" t="str">
        <f>""</f>
        <v/>
      </c>
      <c r="E177" t="s">
        <v>2200</v>
      </c>
      <c r="F177" t="str">
        <f>""</f>
        <v/>
      </c>
      <c r="G177" t="s">
        <v>2607</v>
      </c>
      <c r="H177" t="s">
        <v>311</v>
      </c>
      <c r="I177" t="str">
        <f>""</f>
        <v/>
      </c>
      <c r="J177" t="str">
        <f>""</f>
        <v/>
      </c>
      <c r="K177" t="s">
        <v>2599</v>
      </c>
      <c r="L177" t="s">
        <v>234</v>
      </c>
      <c r="M177" t="s">
        <v>2600</v>
      </c>
      <c r="N177" t="str">
        <f>""</f>
        <v/>
      </c>
      <c r="O177" t="str">
        <f>""</f>
        <v/>
      </c>
      <c r="P177">
        <v>116.117506920041</v>
      </c>
      <c r="Q177">
        <v>52.382662318203799</v>
      </c>
    </row>
    <row r="178" spans="1:17">
      <c r="A178" t="s">
        <v>2606</v>
      </c>
      <c r="B178" t="s">
        <v>205</v>
      </c>
      <c r="C178" t="s">
        <v>2674</v>
      </c>
      <c r="D178" t="str">
        <f>""</f>
        <v/>
      </c>
      <c r="E178" t="s">
        <v>2200</v>
      </c>
      <c r="F178" t="str">
        <f>""</f>
        <v/>
      </c>
      <c r="G178" t="s">
        <v>2607</v>
      </c>
      <c r="H178" t="s">
        <v>311</v>
      </c>
      <c r="I178" t="str">
        <f>""</f>
        <v/>
      </c>
      <c r="J178" t="str">
        <f>""</f>
        <v/>
      </c>
      <c r="K178" t="s">
        <v>2620</v>
      </c>
      <c r="L178" t="s">
        <v>2621</v>
      </c>
      <c r="M178" t="s">
        <v>2622</v>
      </c>
      <c r="N178" t="str">
        <f>""</f>
        <v/>
      </c>
      <c r="O178" t="str">
        <f>""</f>
        <v/>
      </c>
      <c r="P178">
        <v>1.9234830426527901E-2</v>
      </c>
      <c r="Q178">
        <v>7.2697671946097501E-3</v>
      </c>
    </row>
    <row r="179" spans="1:17">
      <c r="A179" t="s">
        <v>2606</v>
      </c>
      <c r="B179" t="s">
        <v>205</v>
      </c>
      <c r="C179" t="s">
        <v>2674</v>
      </c>
      <c r="D179" t="str">
        <f>""</f>
        <v/>
      </c>
      <c r="E179" t="s">
        <v>2200</v>
      </c>
      <c r="F179" t="str">
        <f>""</f>
        <v/>
      </c>
      <c r="G179" t="s">
        <v>2607</v>
      </c>
      <c r="H179" t="s">
        <v>311</v>
      </c>
      <c r="I179" t="str">
        <f>""</f>
        <v/>
      </c>
      <c r="J179" t="str">
        <f>""</f>
        <v/>
      </c>
      <c r="K179" t="s">
        <v>180</v>
      </c>
      <c r="L179" t="s">
        <v>234</v>
      </c>
      <c r="M179" t="s">
        <v>251</v>
      </c>
      <c r="N179" t="str">
        <f>""</f>
        <v/>
      </c>
      <c r="O179" t="str">
        <f>""</f>
        <v/>
      </c>
      <c r="P179">
        <v>384.36626031945599</v>
      </c>
      <c r="Q179">
        <v>151.69060890915301</v>
      </c>
    </row>
    <row r="180" spans="1:17">
      <c r="A180" t="s">
        <v>2606</v>
      </c>
      <c r="B180" t="s">
        <v>205</v>
      </c>
      <c r="C180" t="s">
        <v>2674</v>
      </c>
      <c r="D180" t="str">
        <f>""</f>
        <v/>
      </c>
      <c r="E180" t="s">
        <v>2200</v>
      </c>
      <c r="F180" t="str">
        <f>""</f>
        <v/>
      </c>
      <c r="G180" t="s">
        <v>2607</v>
      </c>
      <c r="H180" t="s">
        <v>311</v>
      </c>
      <c r="I180" t="str">
        <f>""</f>
        <v/>
      </c>
      <c r="J180" t="str">
        <f>""</f>
        <v/>
      </c>
      <c r="K180" t="s">
        <v>175</v>
      </c>
      <c r="L180" t="s">
        <v>212</v>
      </c>
      <c r="M180" t="s">
        <v>213</v>
      </c>
      <c r="N180" t="str">
        <f>""</f>
        <v/>
      </c>
      <c r="O180" t="str">
        <f>""</f>
        <v/>
      </c>
      <c r="P180">
        <v>4.5250044047856601</v>
      </c>
      <c r="Q180">
        <v>1.87274594787386</v>
      </c>
    </row>
    <row r="181" spans="1:17">
      <c r="A181" t="s">
        <v>2606</v>
      </c>
      <c r="B181" t="s">
        <v>205</v>
      </c>
      <c r="C181" t="s">
        <v>2674</v>
      </c>
      <c r="D181" t="str">
        <f>""</f>
        <v/>
      </c>
      <c r="E181" t="s">
        <v>2200</v>
      </c>
      <c r="F181" t="str">
        <f>""</f>
        <v/>
      </c>
      <c r="G181" t="s">
        <v>2607</v>
      </c>
      <c r="H181" t="s">
        <v>311</v>
      </c>
      <c r="I181" t="str">
        <f>""</f>
        <v/>
      </c>
      <c r="J181" t="str">
        <f>""</f>
        <v/>
      </c>
      <c r="K181" t="s">
        <v>179</v>
      </c>
      <c r="L181" t="s">
        <v>234</v>
      </c>
      <c r="M181" t="s">
        <v>249</v>
      </c>
      <c r="N181" t="str">
        <f>""</f>
        <v/>
      </c>
      <c r="O181" t="str">
        <f>""</f>
        <v/>
      </c>
      <c r="P181">
        <v>4.8226165788910196</v>
      </c>
      <c r="Q181">
        <v>1.9403330130226999</v>
      </c>
    </row>
    <row r="182" spans="1:17">
      <c r="A182" t="s">
        <v>2606</v>
      </c>
      <c r="B182" t="s">
        <v>205</v>
      </c>
      <c r="C182" t="s">
        <v>2674</v>
      </c>
      <c r="D182" t="str">
        <f>""</f>
        <v/>
      </c>
      <c r="E182" t="s">
        <v>2200</v>
      </c>
      <c r="F182" t="str">
        <f>""</f>
        <v/>
      </c>
      <c r="G182" t="s">
        <v>2607</v>
      </c>
      <c r="H182" t="s">
        <v>311</v>
      </c>
      <c r="I182" t="str">
        <f>""</f>
        <v/>
      </c>
      <c r="J182" t="str">
        <f>""</f>
        <v/>
      </c>
      <c r="K182" t="s">
        <v>2672</v>
      </c>
      <c r="L182" t="s">
        <v>2673</v>
      </c>
      <c r="M182" t="s">
        <v>2601</v>
      </c>
      <c r="N182" t="str">
        <f>""</f>
        <v/>
      </c>
      <c r="O182" t="str">
        <f>""</f>
        <v/>
      </c>
      <c r="P182">
        <v>9224.8441829737403</v>
      </c>
      <c r="Q182">
        <v>3175.3719984671998</v>
      </c>
    </row>
    <row r="183" spans="1:17">
      <c r="A183" t="s">
        <v>2606</v>
      </c>
      <c r="B183" t="s">
        <v>205</v>
      </c>
      <c r="C183" t="s">
        <v>2674</v>
      </c>
      <c r="D183" t="str">
        <f>""</f>
        <v/>
      </c>
      <c r="E183" t="s">
        <v>2200</v>
      </c>
      <c r="F183" t="str">
        <f>""</f>
        <v/>
      </c>
      <c r="G183" t="s">
        <v>2607</v>
      </c>
      <c r="H183" t="s">
        <v>311</v>
      </c>
      <c r="I183" t="str">
        <f>""</f>
        <v/>
      </c>
      <c r="J183" t="str">
        <f>""</f>
        <v/>
      </c>
      <c r="K183" t="s">
        <v>178</v>
      </c>
      <c r="L183" t="s">
        <v>234</v>
      </c>
      <c r="M183" t="s">
        <v>246</v>
      </c>
      <c r="N183" t="str">
        <f>""</f>
        <v/>
      </c>
      <c r="O183" t="str">
        <f>""</f>
        <v/>
      </c>
      <c r="P183">
        <v>3.9600484627175803E-2</v>
      </c>
      <c r="Q183">
        <v>1.7396380992637399E-2</v>
      </c>
    </row>
    <row r="184" spans="1:17">
      <c r="A184" t="s">
        <v>2606</v>
      </c>
      <c r="B184" t="s">
        <v>205</v>
      </c>
      <c r="C184" t="s">
        <v>2592</v>
      </c>
      <c r="D184" t="str">
        <f>""</f>
        <v/>
      </c>
      <c r="E184" t="s">
        <v>2200</v>
      </c>
      <c r="F184" t="str">
        <f>""</f>
        <v/>
      </c>
      <c r="G184" t="s">
        <v>2607</v>
      </c>
      <c r="H184" t="s">
        <v>311</v>
      </c>
      <c r="I184" t="str">
        <f>""</f>
        <v/>
      </c>
      <c r="J184" t="str">
        <f>""</f>
        <v/>
      </c>
      <c r="K184" t="s">
        <v>2599</v>
      </c>
      <c r="L184" t="s">
        <v>234</v>
      </c>
      <c r="M184" t="s">
        <v>2600</v>
      </c>
      <c r="N184" t="str">
        <f>""</f>
        <v/>
      </c>
      <c r="O184" t="str">
        <f>""</f>
        <v/>
      </c>
      <c r="P184">
        <v>1923.13435651904</v>
      </c>
      <c r="Q184">
        <v>1530.0894354578099</v>
      </c>
    </row>
    <row r="185" spans="1:17">
      <c r="A185" t="s">
        <v>2606</v>
      </c>
      <c r="B185" t="s">
        <v>205</v>
      </c>
      <c r="C185" t="s">
        <v>2592</v>
      </c>
      <c r="D185" t="str">
        <f>""</f>
        <v/>
      </c>
      <c r="E185" t="s">
        <v>2200</v>
      </c>
      <c r="F185" t="str">
        <f>""</f>
        <v/>
      </c>
      <c r="G185" t="s">
        <v>2607</v>
      </c>
      <c r="H185" t="s">
        <v>311</v>
      </c>
      <c r="I185" t="str">
        <f>""</f>
        <v/>
      </c>
      <c r="J185" t="str">
        <f>""</f>
        <v/>
      </c>
      <c r="K185" t="s">
        <v>2620</v>
      </c>
      <c r="L185" t="s">
        <v>2621</v>
      </c>
      <c r="M185" t="s">
        <v>2622</v>
      </c>
      <c r="N185" t="str">
        <f>""</f>
        <v/>
      </c>
      <c r="O185" t="str">
        <f>""</f>
        <v/>
      </c>
      <c r="P185">
        <v>2.5193038676153599E-2</v>
      </c>
      <c r="Q185">
        <v>1.10506120583568E-2</v>
      </c>
    </row>
    <row r="186" spans="1:17">
      <c r="A186" t="s">
        <v>2606</v>
      </c>
      <c r="B186" t="s">
        <v>205</v>
      </c>
      <c r="C186" t="s">
        <v>2592</v>
      </c>
      <c r="D186" t="str">
        <f>""</f>
        <v/>
      </c>
      <c r="E186" t="s">
        <v>2200</v>
      </c>
      <c r="F186" t="str">
        <f>""</f>
        <v/>
      </c>
      <c r="G186" t="s">
        <v>2607</v>
      </c>
      <c r="H186" t="s">
        <v>311</v>
      </c>
      <c r="I186" t="str">
        <f>""</f>
        <v/>
      </c>
      <c r="J186" t="str">
        <f>""</f>
        <v/>
      </c>
      <c r="K186" t="s">
        <v>180</v>
      </c>
      <c r="L186" t="s">
        <v>234</v>
      </c>
      <c r="M186" t="s">
        <v>251</v>
      </c>
      <c r="N186" t="str">
        <f>""</f>
        <v/>
      </c>
      <c r="O186" t="str">
        <f>""</f>
        <v/>
      </c>
      <c r="P186">
        <v>743.83372352950596</v>
      </c>
      <c r="Q186">
        <v>406.230038021572</v>
      </c>
    </row>
    <row r="187" spans="1:17">
      <c r="A187" t="s">
        <v>2606</v>
      </c>
      <c r="B187" t="s">
        <v>205</v>
      </c>
      <c r="C187" t="s">
        <v>2592</v>
      </c>
      <c r="D187" t="str">
        <f>""</f>
        <v/>
      </c>
      <c r="E187" t="s">
        <v>2200</v>
      </c>
      <c r="F187" t="str">
        <f>""</f>
        <v/>
      </c>
      <c r="G187" t="s">
        <v>2607</v>
      </c>
      <c r="H187" t="s">
        <v>311</v>
      </c>
      <c r="I187" t="str">
        <f>""</f>
        <v/>
      </c>
      <c r="J187" t="str">
        <f>""</f>
        <v/>
      </c>
      <c r="K187" t="s">
        <v>175</v>
      </c>
      <c r="L187" t="s">
        <v>212</v>
      </c>
      <c r="M187" t="s">
        <v>213</v>
      </c>
      <c r="N187" t="str">
        <f>""</f>
        <v/>
      </c>
      <c r="O187" t="str">
        <f>""</f>
        <v/>
      </c>
      <c r="P187">
        <v>8.9289905478022096</v>
      </c>
      <c r="Q187">
        <v>5.6603312439957101</v>
      </c>
    </row>
    <row r="188" spans="1:17">
      <c r="A188" t="s">
        <v>2606</v>
      </c>
      <c r="B188" t="s">
        <v>205</v>
      </c>
      <c r="C188" t="s">
        <v>2592</v>
      </c>
      <c r="D188" t="str">
        <f>""</f>
        <v/>
      </c>
      <c r="E188" t="s">
        <v>2200</v>
      </c>
      <c r="F188" t="str">
        <f>""</f>
        <v/>
      </c>
      <c r="G188" t="s">
        <v>2607</v>
      </c>
      <c r="H188" t="s">
        <v>311</v>
      </c>
      <c r="I188" t="str">
        <f>""</f>
        <v/>
      </c>
      <c r="J188" t="str">
        <f>""</f>
        <v/>
      </c>
      <c r="K188" t="s">
        <v>179</v>
      </c>
      <c r="L188" t="s">
        <v>234</v>
      </c>
      <c r="M188" t="s">
        <v>249</v>
      </c>
      <c r="N188" t="str">
        <f>""</f>
        <v/>
      </c>
      <c r="O188" t="str">
        <f>""</f>
        <v/>
      </c>
      <c r="P188">
        <v>16.233185630509599</v>
      </c>
      <c r="Q188">
        <v>11.2330005675731</v>
      </c>
    </row>
    <row r="189" spans="1:17">
      <c r="A189" t="s">
        <v>2606</v>
      </c>
      <c r="B189" t="s">
        <v>205</v>
      </c>
      <c r="C189" t="s">
        <v>2592</v>
      </c>
      <c r="D189" t="str">
        <f>""</f>
        <v/>
      </c>
      <c r="E189" t="s">
        <v>2200</v>
      </c>
      <c r="F189" t="str">
        <f>""</f>
        <v/>
      </c>
      <c r="G189" t="s">
        <v>2607</v>
      </c>
      <c r="H189" t="s">
        <v>311</v>
      </c>
      <c r="I189" t="str">
        <f>""</f>
        <v/>
      </c>
      <c r="J189" t="str">
        <f>""</f>
        <v/>
      </c>
      <c r="K189" t="s">
        <v>2672</v>
      </c>
      <c r="L189" t="s">
        <v>2673</v>
      </c>
      <c r="M189" t="s">
        <v>2601</v>
      </c>
      <c r="N189" t="str">
        <f>""</f>
        <v/>
      </c>
      <c r="O189" t="str">
        <f>""</f>
        <v/>
      </c>
      <c r="P189">
        <v>15286.8876231052</v>
      </c>
      <c r="Q189">
        <v>21902.789553887302</v>
      </c>
    </row>
    <row r="190" spans="1:17">
      <c r="A190" t="s">
        <v>2606</v>
      </c>
      <c r="B190" t="s">
        <v>205</v>
      </c>
      <c r="C190" t="s">
        <v>2592</v>
      </c>
      <c r="D190" t="str">
        <f>""</f>
        <v/>
      </c>
      <c r="E190" t="s">
        <v>2200</v>
      </c>
      <c r="F190" t="str">
        <f>""</f>
        <v/>
      </c>
      <c r="G190" t="s">
        <v>2607</v>
      </c>
      <c r="H190" t="s">
        <v>311</v>
      </c>
      <c r="I190" t="str">
        <f>""</f>
        <v/>
      </c>
      <c r="J190" t="str">
        <f>""</f>
        <v/>
      </c>
      <c r="K190" t="s">
        <v>178</v>
      </c>
      <c r="L190" t="s">
        <v>234</v>
      </c>
      <c r="M190" t="s">
        <v>246</v>
      </c>
      <c r="N190" t="str">
        <f>""</f>
        <v/>
      </c>
      <c r="O190" t="str">
        <f>""</f>
        <v/>
      </c>
      <c r="P190">
        <v>2.6240665899338999E-2</v>
      </c>
      <c r="Q190">
        <v>7.9979978228343889E-3</v>
      </c>
    </row>
    <row r="191" spans="1:17">
      <c r="A191" t="s">
        <v>2606</v>
      </c>
      <c r="B191" t="s">
        <v>205</v>
      </c>
      <c r="C191" t="s">
        <v>2583</v>
      </c>
      <c r="D191" t="str">
        <f>""</f>
        <v/>
      </c>
      <c r="E191" t="s">
        <v>2200</v>
      </c>
      <c r="F191" t="str">
        <f>""</f>
        <v/>
      </c>
      <c r="G191" t="s">
        <v>2607</v>
      </c>
      <c r="H191" t="s">
        <v>311</v>
      </c>
      <c r="I191" t="str">
        <f>""</f>
        <v/>
      </c>
      <c r="J191" t="str">
        <f>""</f>
        <v/>
      </c>
      <c r="K191" t="s">
        <v>2599</v>
      </c>
      <c r="L191" t="s">
        <v>234</v>
      </c>
      <c r="M191" t="s">
        <v>2600</v>
      </c>
      <c r="N191" t="str">
        <f>""</f>
        <v/>
      </c>
      <c r="O191" t="str">
        <f>""</f>
        <v/>
      </c>
      <c r="P191">
        <v>938.95804749095203</v>
      </c>
      <c r="Q191">
        <v>920.46893661691604</v>
      </c>
    </row>
    <row r="192" spans="1:17">
      <c r="A192" t="s">
        <v>2606</v>
      </c>
      <c r="B192" t="s">
        <v>205</v>
      </c>
      <c r="C192" t="s">
        <v>2583</v>
      </c>
      <c r="D192" t="str">
        <f>""</f>
        <v/>
      </c>
      <c r="E192" t="s">
        <v>2200</v>
      </c>
      <c r="F192" t="str">
        <f>""</f>
        <v/>
      </c>
      <c r="G192" t="s">
        <v>2607</v>
      </c>
      <c r="H192" t="s">
        <v>311</v>
      </c>
      <c r="I192" t="str">
        <f>""</f>
        <v/>
      </c>
      <c r="J192" t="str">
        <f>""</f>
        <v/>
      </c>
      <c r="K192" t="s">
        <v>2620</v>
      </c>
      <c r="L192" t="s">
        <v>2621</v>
      </c>
      <c r="M192" t="s">
        <v>2622</v>
      </c>
      <c r="N192" t="str">
        <f>""</f>
        <v/>
      </c>
      <c r="O192" t="str">
        <f>""</f>
        <v/>
      </c>
      <c r="P192">
        <v>1.8000214836555901E-2</v>
      </c>
      <c r="Q192">
        <v>1.0716143204339E-2</v>
      </c>
    </row>
    <row r="193" spans="1:17">
      <c r="A193" t="s">
        <v>2606</v>
      </c>
      <c r="B193" t="s">
        <v>205</v>
      </c>
      <c r="C193" t="s">
        <v>2583</v>
      </c>
      <c r="D193" t="str">
        <f>""</f>
        <v/>
      </c>
      <c r="E193" t="s">
        <v>2200</v>
      </c>
      <c r="F193" t="str">
        <f>""</f>
        <v/>
      </c>
      <c r="G193" t="s">
        <v>2607</v>
      </c>
      <c r="H193" t="s">
        <v>311</v>
      </c>
      <c r="I193" t="str">
        <f>""</f>
        <v/>
      </c>
      <c r="J193" t="str">
        <f>""</f>
        <v/>
      </c>
      <c r="K193" t="s">
        <v>180</v>
      </c>
      <c r="L193" t="s">
        <v>234</v>
      </c>
      <c r="M193" t="s">
        <v>251</v>
      </c>
      <c r="N193" t="str">
        <f>""</f>
        <v/>
      </c>
      <c r="O193" t="str">
        <f>""</f>
        <v/>
      </c>
      <c r="P193">
        <v>683.18503724531297</v>
      </c>
      <c r="Q193">
        <v>476.51474630219798</v>
      </c>
    </row>
    <row r="194" spans="1:17">
      <c r="A194" t="s">
        <v>2606</v>
      </c>
      <c r="B194" t="s">
        <v>205</v>
      </c>
      <c r="C194" t="s">
        <v>2583</v>
      </c>
      <c r="D194" t="str">
        <f>""</f>
        <v/>
      </c>
      <c r="E194" t="s">
        <v>2200</v>
      </c>
      <c r="F194" t="str">
        <f>""</f>
        <v/>
      </c>
      <c r="G194" t="s">
        <v>2607</v>
      </c>
      <c r="H194" t="s">
        <v>311</v>
      </c>
      <c r="I194" t="str">
        <f>""</f>
        <v/>
      </c>
      <c r="J194" t="str">
        <f>""</f>
        <v/>
      </c>
      <c r="K194" t="s">
        <v>175</v>
      </c>
      <c r="L194" t="s">
        <v>212</v>
      </c>
      <c r="M194" t="s">
        <v>213</v>
      </c>
      <c r="N194" t="str">
        <f>""</f>
        <v/>
      </c>
      <c r="O194" t="str">
        <f>""</f>
        <v/>
      </c>
      <c r="P194">
        <v>5.2433966809046701</v>
      </c>
      <c r="Q194">
        <v>3.6086706039007801</v>
      </c>
    </row>
    <row r="195" spans="1:17">
      <c r="A195" t="s">
        <v>2606</v>
      </c>
      <c r="B195" t="s">
        <v>205</v>
      </c>
      <c r="C195" t="s">
        <v>2583</v>
      </c>
      <c r="D195" t="str">
        <f>""</f>
        <v/>
      </c>
      <c r="E195" t="s">
        <v>2200</v>
      </c>
      <c r="F195" t="str">
        <f>""</f>
        <v/>
      </c>
      <c r="G195" t="s">
        <v>2607</v>
      </c>
      <c r="H195" t="s">
        <v>311</v>
      </c>
      <c r="I195" t="str">
        <f>""</f>
        <v/>
      </c>
      <c r="J195" t="str">
        <f>""</f>
        <v/>
      </c>
      <c r="K195" t="s">
        <v>179</v>
      </c>
      <c r="L195" t="s">
        <v>234</v>
      </c>
      <c r="M195" t="s">
        <v>249</v>
      </c>
      <c r="N195" t="str">
        <f>""</f>
        <v/>
      </c>
      <c r="O195" t="str">
        <f>""</f>
        <v/>
      </c>
      <c r="P195">
        <v>8.4363513616704502</v>
      </c>
      <c r="Q195">
        <v>5.49260119193774</v>
      </c>
    </row>
    <row r="196" spans="1:17">
      <c r="A196" t="s">
        <v>2606</v>
      </c>
      <c r="B196" t="s">
        <v>205</v>
      </c>
      <c r="C196" t="s">
        <v>2583</v>
      </c>
      <c r="D196" t="str">
        <f>""</f>
        <v/>
      </c>
      <c r="E196" t="s">
        <v>2200</v>
      </c>
      <c r="F196" t="str">
        <f>""</f>
        <v/>
      </c>
      <c r="G196" t="s">
        <v>2607</v>
      </c>
      <c r="H196" t="s">
        <v>311</v>
      </c>
      <c r="I196" t="str">
        <f>""</f>
        <v/>
      </c>
      <c r="J196" t="str">
        <f>""</f>
        <v/>
      </c>
      <c r="K196" t="s">
        <v>2672</v>
      </c>
      <c r="L196" t="s">
        <v>2673</v>
      </c>
      <c r="M196" t="s">
        <v>2601</v>
      </c>
      <c r="N196" t="str">
        <f>""</f>
        <v/>
      </c>
      <c r="O196" t="str">
        <f>""</f>
        <v/>
      </c>
      <c r="P196">
        <v>14953.275139641401</v>
      </c>
      <c r="Q196">
        <v>21693.1812965963</v>
      </c>
    </row>
    <row r="197" spans="1:17">
      <c r="A197" t="s">
        <v>2606</v>
      </c>
      <c r="B197" t="s">
        <v>205</v>
      </c>
      <c r="C197" t="s">
        <v>2583</v>
      </c>
      <c r="D197" t="str">
        <f>""</f>
        <v/>
      </c>
      <c r="E197" t="s">
        <v>2200</v>
      </c>
      <c r="F197" t="str">
        <f>""</f>
        <v/>
      </c>
      <c r="G197" t="s">
        <v>2607</v>
      </c>
      <c r="H197" t="s">
        <v>311</v>
      </c>
      <c r="I197" t="str">
        <f>""</f>
        <v/>
      </c>
      <c r="J197" t="str">
        <f>""</f>
        <v/>
      </c>
      <c r="K197" t="s">
        <v>178</v>
      </c>
      <c r="L197" t="s">
        <v>234</v>
      </c>
      <c r="M197" t="s">
        <v>246</v>
      </c>
      <c r="N197" t="str">
        <f>""</f>
        <v/>
      </c>
      <c r="O197" t="str">
        <f>""</f>
        <v/>
      </c>
      <c r="P197">
        <v>1.8616099313413698E-2</v>
      </c>
      <c r="Q197">
        <v>7.8213195623130193E-3</v>
      </c>
    </row>
    <row r="198" spans="1:17">
      <c r="A198" t="s">
        <v>2606</v>
      </c>
      <c r="B198" t="s">
        <v>205</v>
      </c>
      <c r="C198" t="s">
        <v>2574</v>
      </c>
      <c r="D198" t="str">
        <f>""</f>
        <v/>
      </c>
      <c r="E198" t="s">
        <v>2200</v>
      </c>
      <c r="F198" t="str">
        <f>""</f>
        <v/>
      </c>
      <c r="G198" t="s">
        <v>2607</v>
      </c>
      <c r="H198" t="s">
        <v>311</v>
      </c>
      <c r="I198" t="str">
        <f>""</f>
        <v/>
      </c>
      <c r="J198" t="str">
        <f>""</f>
        <v/>
      </c>
      <c r="K198" t="s">
        <v>2599</v>
      </c>
      <c r="L198" t="s">
        <v>234</v>
      </c>
      <c r="M198" t="s">
        <v>2600</v>
      </c>
      <c r="N198" t="str">
        <f>""</f>
        <v/>
      </c>
      <c r="O198" t="str">
        <f>""</f>
        <v/>
      </c>
      <c r="P198">
        <v>931.47124284097004</v>
      </c>
      <c r="Q198">
        <v>1311.38781256484</v>
      </c>
    </row>
    <row r="199" spans="1:17">
      <c r="A199" t="s">
        <v>2606</v>
      </c>
      <c r="B199" t="s">
        <v>205</v>
      </c>
      <c r="C199" t="s">
        <v>2574</v>
      </c>
      <c r="D199" t="str">
        <f>""</f>
        <v/>
      </c>
      <c r="E199" t="s">
        <v>2200</v>
      </c>
      <c r="F199" t="str">
        <f>""</f>
        <v/>
      </c>
      <c r="G199" t="s">
        <v>2607</v>
      </c>
      <c r="H199" t="s">
        <v>311</v>
      </c>
      <c r="I199" t="str">
        <f>""</f>
        <v/>
      </c>
      <c r="J199" t="str">
        <f>""</f>
        <v/>
      </c>
      <c r="K199" t="s">
        <v>2620</v>
      </c>
      <c r="L199" t="s">
        <v>2621</v>
      </c>
      <c r="M199" t="s">
        <v>2622</v>
      </c>
      <c r="N199" t="str">
        <f>""</f>
        <v/>
      </c>
      <c r="O199" t="str">
        <f>""</f>
        <v/>
      </c>
      <c r="P199">
        <v>1.51224931159127E-2</v>
      </c>
      <c r="Q199">
        <v>8.1732198108956291E-3</v>
      </c>
    </row>
    <row r="200" spans="1:17">
      <c r="A200" t="s">
        <v>2606</v>
      </c>
      <c r="B200" t="s">
        <v>205</v>
      </c>
      <c r="C200" t="s">
        <v>2574</v>
      </c>
      <c r="D200" t="str">
        <f>""</f>
        <v/>
      </c>
      <c r="E200" t="s">
        <v>2200</v>
      </c>
      <c r="F200" t="str">
        <f>""</f>
        <v/>
      </c>
      <c r="G200" t="s">
        <v>2607</v>
      </c>
      <c r="H200" t="s">
        <v>311</v>
      </c>
      <c r="I200" t="str">
        <f>""</f>
        <v/>
      </c>
      <c r="J200" t="str">
        <f>""</f>
        <v/>
      </c>
      <c r="K200" t="s">
        <v>180</v>
      </c>
      <c r="L200" t="s">
        <v>234</v>
      </c>
      <c r="M200" t="s">
        <v>251</v>
      </c>
      <c r="N200" t="str">
        <f>""</f>
        <v/>
      </c>
      <c r="O200" t="str">
        <f>""</f>
        <v/>
      </c>
      <c r="P200">
        <v>514.23936399183299</v>
      </c>
      <c r="Q200">
        <v>161.90811872096799</v>
      </c>
    </row>
    <row r="201" spans="1:17">
      <c r="A201" t="s">
        <v>2606</v>
      </c>
      <c r="B201" t="s">
        <v>205</v>
      </c>
      <c r="C201" t="s">
        <v>2574</v>
      </c>
      <c r="D201" t="str">
        <f>""</f>
        <v/>
      </c>
      <c r="E201" t="s">
        <v>2200</v>
      </c>
      <c r="F201" t="str">
        <f>""</f>
        <v/>
      </c>
      <c r="G201" t="s">
        <v>2607</v>
      </c>
      <c r="H201" t="s">
        <v>311</v>
      </c>
      <c r="I201" t="str">
        <f>""</f>
        <v/>
      </c>
      <c r="J201" t="str">
        <f>""</f>
        <v/>
      </c>
      <c r="K201" t="s">
        <v>175</v>
      </c>
      <c r="L201" t="s">
        <v>212</v>
      </c>
      <c r="M201" t="s">
        <v>213</v>
      </c>
      <c r="N201" t="str">
        <f>""</f>
        <v/>
      </c>
      <c r="O201" t="str">
        <f>""</f>
        <v/>
      </c>
      <c r="P201">
        <v>5.0818812824018096</v>
      </c>
      <c r="Q201">
        <v>5.0209712028784104</v>
      </c>
    </row>
    <row r="202" spans="1:17">
      <c r="A202" t="s">
        <v>2606</v>
      </c>
      <c r="B202" t="s">
        <v>205</v>
      </c>
      <c r="C202" t="s">
        <v>2574</v>
      </c>
      <c r="D202" t="str">
        <f>""</f>
        <v/>
      </c>
      <c r="E202" t="s">
        <v>2200</v>
      </c>
      <c r="F202" t="str">
        <f>""</f>
        <v/>
      </c>
      <c r="G202" t="s">
        <v>2607</v>
      </c>
      <c r="H202" t="s">
        <v>311</v>
      </c>
      <c r="I202" t="str">
        <f>""</f>
        <v/>
      </c>
      <c r="J202" t="str">
        <f>""</f>
        <v/>
      </c>
      <c r="K202" t="s">
        <v>179</v>
      </c>
      <c r="L202" t="s">
        <v>234</v>
      </c>
      <c r="M202" t="s">
        <v>249</v>
      </c>
      <c r="N202" t="str">
        <f>""</f>
        <v/>
      </c>
      <c r="O202" t="str">
        <f>""</f>
        <v/>
      </c>
      <c r="P202">
        <v>7.6684253530656896</v>
      </c>
      <c r="Q202">
        <v>8.1656536941206408</v>
      </c>
    </row>
    <row r="203" spans="1:17">
      <c r="A203" t="s">
        <v>2606</v>
      </c>
      <c r="B203" t="s">
        <v>205</v>
      </c>
      <c r="C203" t="s">
        <v>2574</v>
      </c>
      <c r="D203" t="str">
        <f>""</f>
        <v/>
      </c>
      <c r="E203" t="s">
        <v>2200</v>
      </c>
      <c r="F203" t="str">
        <f>""</f>
        <v/>
      </c>
      <c r="G203" t="s">
        <v>2607</v>
      </c>
      <c r="H203" t="s">
        <v>311</v>
      </c>
      <c r="I203" t="str">
        <f>""</f>
        <v/>
      </c>
      <c r="J203" t="str">
        <f>""</f>
        <v/>
      </c>
      <c r="K203" t="s">
        <v>2672</v>
      </c>
      <c r="L203" t="s">
        <v>2673</v>
      </c>
      <c r="M203" t="s">
        <v>2601</v>
      </c>
      <c r="N203" t="str">
        <f>""</f>
        <v/>
      </c>
      <c r="O203" t="str">
        <f>""</f>
        <v/>
      </c>
      <c r="P203">
        <v>8977.1961557262093</v>
      </c>
      <c r="Q203">
        <v>5100.1529709318002</v>
      </c>
    </row>
    <row r="204" spans="1:17">
      <c r="A204" t="s">
        <v>2606</v>
      </c>
      <c r="B204" t="s">
        <v>205</v>
      </c>
      <c r="C204" t="s">
        <v>2574</v>
      </c>
      <c r="D204" t="str">
        <f>""</f>
        <v/>
      </c>
      <c r="E204" t="s">
        <v>2200</v>
      </c>
      <c r="F204" t="str">
        <f>""</f>
        <v/>
      </c>
      <c r="G204" t="s">
        <v>2607</v>
      </c>
      <c r="H204" t="s">
        <v>311</v>
      </c>
      <c r="I204" t="str">
        <f>""</f>
        <v/>
      </c>
      <c r="J204" t="str">
        <f>""</f>
        <v/>
      </c>
      <c r="K204" t="s">
        <v>178</v>
      </c>
      <c r="L204" t="s">
        <v>234</v>
      </c>
      <c r="M204" t="s">
        <v>246</v>
      </c>
      <c r="N204" t="str">
        <f>""</f>
        <v/>
      </c>
      <c r="O204" t="str">
        <f>""</f>
        <v/>
      </c>
      <c r="P204">
        <v>1.8838414093592E-2</v>
      </c>
      <c r="Q204">
        <v>6.3421320829100802E-3</v>
      </c>
    </row>
    <row r="205" spans="1:17">
      <c r="A205" t="s">
        <v>2606</v>
      </c>
      <c r="B205" t="s">
        <v>205</v>
      </c>
      <c r="C205" t="s">
        <v>2596</v>
      </c>
      <c r="D205" t="str">
        <f>""</f>
        <v/>
      </c>
      <c r="E205" t="s">
        <v>2200</v>
      </c>
      <c r="F205" t="str">
        <f>""</f>
        <v/>
      </c>
      <c r="G205" t="s">
        <v>2607</v>
      </c>
      <c r="H205" t="s">
        <v>311</v>
      </c>
      <c r="I205" t="str">
        <f>""</f>
        <v/>
      </c>
      <c r="J205" t="str">
        <f>""</f>
        <v/>
      </c>
      <c r="K205" t="s">
        <v>2599</v>
      </c>
      <c r="L205" t="s">
        <v>234</v>
      </c>
      <c r="M205" t="s">
        <v>2600</v>
      </c>
      <c r="N205" t="str">
        <f>""</f>
        <v/>
      </c>
      <c r="O205" t="str">
        <f>""</f>
        <v/>
      </c>
      <c r="P205">
        <v>505.44208681976301</v>
      </c>
      <c r="Q205">
        <v>336.84835380870402</v>
      </c>
    </row>
    <row r="206" spans="1:17">
      <c r="A206" t="s">
        <v>2606</v>
      </c>
      <c r="B206" t="s">
        <v>205</v>
      </c>
      <c r="C206" t="s">
        <v>2596</v>
      </c>
      <c r="D206" t="str">
        <f>""</f>
        <v/>
      </c>
      <c r="E206" t="s">
        <v>2200</v>
      </c>
      <c r="F206" t="str">
        <f>""</f>
        <v/>
      </c>
      <c r="G206" t="s">
        <v>2607</v>
      </c>
      <c r="H206" t="s">
        <v>311</v>
      </c>
      <c r="I206" t="str">
        <f>""</f>
        <v/>
      </c>
      <c r="J206" t="str">
        <f>""</f>
        <v/>
      </c>
      <c r="K206" t="s">
        <v>2620</v>
      </c>
      <c r="L206" t="s">
        <v>2621</v>
      </c>
      <c r="M206" t="s">
        <v>2622</v>
      </c>
      <c r="N206" t="str">
        <f>""</f>
        <v/>
      </c>
      <c r="O206" t="str">
        <f>""</f>
        <v/>
      </c>
      <c r="P206">
        <v>1.6620519814702198E-2</v>
      </c>
      <c r="Q206">
        <v>8.7391588201390109E-3</v>
      </c>
    </row>
    <row r="207" spans="1:17">
      <c r="A207" t="s">
        <v>2606</v>
      </c>
      <c r="B207" t="s">
        <v>205</v>
      </c>
      <c r="C207" t="s">
        <v>2596</v>
      </c>
      <c r="D207" t="str">
        <f>""</f>
        <v/>
      </c>
      <c r="E207" t="s">
        <v>2200</v>
      </c>
      <c r="F207" t="str">
        <f>""</f>
        <v/>
      </c>
      <c r="G207" t="s">
        <v>2607</v>
      </c>
      <c r="H207" t="s">
        <v>311</v>
      </c>
      <c r="I207" t="str">
        <f>""</f>
        <v/>
      </c>
      <c r="J207" t="str">
        <f>""</f>
        <v/>
      </c>
      <c r="K207" t="s">
        <v>180</v>
      </c>
      <c r="L207" t="s">
        <v>234</v>
      </c>
      <c r="M207" t="s">
        <v>251</v>
      </c>
      <c r="N207" t="str">
        <f>""</f>
        <v/>
      </c>
      <c r="O207" t="str">
        <f>""</f>
        <v/>
      </c>
      <c r="P207">
        <v>697.11955784058898</v>
      </c>
      <c r="Q207">
        <v>481.33923715060899</v>
      </c>
    </row>
    <row r="208" spans="1:17">
      <c r="A208" t="s">
        <v>2606</v>
      </c>
      <c r="B208" t="s">
        <v>205</v>
      </c>
      <c r="C208" t="s">
        <v>2596</v>
      </c>
      <c r="D208" t="str">
        <f>""</f>
        <v/>
      </c>
      <c r="E208" t="s">
        <v>2200</v>
      </c>
      <c r="F208" t="str">
        <f>""</f>
        <v/>
      </c>
      <c r="G208" t="s">
        <v>2607</v>
      </c>
      <c r="H208" t="s">
        <v>311</v>
      </c>
      <c r="I208" t="str">
        <f>""</f>
        <v/>
      </c>
      <c r="J208" t="str">
        <f>""</f>
        <v/>
      </c>
      <c r="K208" t="s">
        <v>175</v>
      </c>
      <c r="L208" t="s">
        <v>212</v>
      </c>
      <c r="M208" t="s">
        <v>213</v>
      </c>
      <c r="N208" t="str">
        <f>""</f>
        <v/>
      </c>
      <c r="O208" t="str">
        <f>""</f>
        <v/>
      </c>
      <c r="P208">
        <v>3.4652719415526598</v>
      </c>
      <c r="Q208">
        <v>1.74237932742959</v>
      </c>
    </row>
    <row r="209" spans="1:17">
      <c r="A209" t="s">
        <v>2606</v>
      </c>
      <c r="B209" t="s">
        <v>205</v>
      </c>
      <c r="C209" t="s">
        <v>2596</v>
      </c>
      <c r="D209" t="str">
        <f>""</f>
        <v/>
      </c>
      <c r="E209" t="s">
        <v>2200</v>
      </c>
      <c r="F209" t="str">
        <f>""</f>
        <v/>
      </c>
      <c r="G209" t="s">
        <v>2607</v>
      </c>
      <c r="H209" t="s">
        <v>311</v>
      </c>
      <c r="I209" t="str">
        <f>""</f>
        <v/>
      </c>
      <c r="J209" t="str">
        <f>""</f>
        <v/>
      </c>
      <c r="K209" t="s">
        <v>179</v>
      </c>
      <c r="L209" t="s">
        <v>234</v>
      </c>
      <c r="M209" t="s">
        <v>249</v>
      </c>
      <c r="N209" t="str">
        <f>""</f>
        <v/>
      </c>
      <c r="O209" t="str">
        <f>""</f>
        <v/>
      </c>
      <c r="P209">
        <v>6.4096919663644902</v>
      </c>
      <c r="Q209">
        <v>2.2443920299239499</v>
      </c>
    </row>
    <row r="210" spans="1:17">
      <c r="A210" t="s">
        <v>2606</v>
      </c>
      <c r="B210" t="s">
        <v>205</v>
      </c>
      <c r="C210" t="s">
        <v>2596</v>
      </c>
      <c r="D210" t="str">
        <f>""</f>
        <v/>
      </c>
      <c r="E210" t="s">
        <v>2200</v>
      </c>
      <c r="F210" t="str">
        <f>""</f>
        <v/>
      </c>
      <c r="G210" t="s">
        <v>2607</v>
      </c>
      <c r="H210" t="s">
        <v>311</v>
      </c>
      <c r="I210" t="str">
        <f>""</f>
        <v/>
      </c>
      <c r="J210" t="str">
        <f>""</f>
        <v/>
      </c>
      <c r="K210" t="s">
        <v>2672</v>
      </c>
      <c r="L210" t="s">
        <v>2673</v>
      </c>
      <c r="M210" t="s">
        <v>2601</v>
      </c>
      <c r="N210" t="str">
        <f>""</f>
        <v/>
      </c>
      <c r="O210" t="str">
        <f>""</f>
        <v/>
      </c>
      <c r="P210">
        <v>16216.8129797945</v>
      </c>
      <c r="Q210">
        <v>10532.099131573201</v>
      </c>
    </row>
    <row r="211" spans="1:17">
      <c r="A211" t="s">
        <v>2606</v>
      </c>
      <c r="B211" t="s">
        <v>205</v>
      </c>
      <c r="C211" t="s">
        <v>2596</v>
      </c>
      <c r="D211" t="str">
        <f>""</f>
        <v/>
      </c>
      <c r="E211" t="s">
        <v>2200</v>
      </c>
      <c r="F211" t="str">
        <f>""</f>
        <v/>
      </c>
      <c r="G211" t="s">
        <v>2607</v>
      </c>
      <c r="H211" t="s">
        <v>311</v>
      </c>
      <c r="I211" t="str">
        <f>""</f>
        <v/>
      </c>
      <c r="J211" t="str">
        <f>""</f>
        <v/>
      </c>
      <c r="K211" t="s">
        <v>178</v>
      </c>
      <c r="L211" t="s">
        <v>234</v>
      </c>
      <c r="M211" t="s">
        <v>246</v>
      </c>
      <c r="N211" t="str">
        <f>""</f>
        <v/>
      </c>
      <c r="O211" t="str">
        <f>""</f>
        <v/>
      </c>
      <c r="P211">
        <v>1.5928534831991602E-2</v>
      </c>
      <c r="Q211">
        <v>5.8774498842523804E-3</v>
      </c>
    </row>
    <row r="212" spans="1:17">
      <c r="A212" t="s">
        <v>2606</v>
      </c>
      <c r="B212" t="s">
        <v>205</v>
      </c>
      <c r="C212" t="s">
        <v>2531</v>
      </c>
      <c r="D212" t="str">
        <f>""</f>
        <v/>
      </c>
      <c r="E212" t="s">
        <v>2200</v>
      </c>
      <c r="F212" t="str">
        <f>""</f>
        <v/>
      </c>
      <c r="G212" t="s">
        <v>2607</v>
      </c>
      <c r="H212" t="s">
        <v>311</v>
      </c>
      <c r="I212" t="str">
        <f>""</f>
        <v/>
      </c>
      <c r="J212" t="str">
        <f>""</f>
        <v/>
      </c>
      <c r="K212" t="s">
        <v>2599</v>
      </c>
      <c r="L212" t="s">
        <v>234</v>
      </c>
      <c r="M212" t="s">
        <v>2600</v>
      </c>
      <c r="N212" t="str">
        <f>""</f>
        <v/>
      </c>
      <c r="O212" t="str">
        <f>""</f>
        <v/>
      </c>
      <c r="P212">
        <v>154.53547338927601</v>
      </c>
      <c r="Q212">
        <v>29.603743258094099</v>
      </c>
    </row>
    <row r="213" spans="1:17">
      <c r="A213" t="s">
        <v>2606</v>
      </c>
      <c r="B213" t="s">
        <v>205</v>
      </c>
      <c r="C213" t="s">
        <v>2531</v>
      </c>
      <c r="D213" t="str">
        <f>""</f>
        <v/>
      </c>
      <c r="E213" t="s">
        <v>2200</v>
      </c>
      <c r="F213" t="str">
        <f>""</f>
        <v/>
      </c>
      <c r="G213" t="s">
        <v>2607</v>
      </c>
      <c r="H213" t="s">
        <v>311</v>
      </c>
      <c r="I213" t="str">
        <f>""</f>
        <v/>
      </c>
      <c r="J213" t="str">
        <f>""</f>
        <v/>
      </c>
      <c r="K213" t="s">
        <v>2620</v>
      </c>
      <c r="L213" t="s">
        <v>2621</v>
      </c>
      <c r="M213" t="s">
        <v>2622</v>
      </c>
      <c r="N213" t="str">
        <f>""</f>
        <v/>
      </c>
      <c r="O213" t="str">
        <f>""</f>
        <v/>
      </c>
      <c r="P213">
        <v>2.4857226609140099E-2</v>
      </c>
      <c r="Q213">
        <v>3.6838786585558E-3</v>
      </c>
    </row>
    <row r="214" spans="1:17">
      <c r="A214" t="s">
        <v>2606</v>
      </c>
      <c r="B214" t="s">
        <v>205</v>
      </c>
      <c r="C214" t="s">
        <v>2531</v>
      </c>
      <c r="D214" t="str">
        <f>""</f>
        <v/>
      </c>
      <c r="E214" t="s">
        <v>2200</v>
      </c>
      <c r="F214" t="str">
        <f>""</f>
        <v/>
      </c>
      <c r="G214" t="s">
        <v>2607</v>
      </c>
      <c r="H214" t="s">
        <v>311</v>
      </c>
      <c r="I214" t="str">
        <f>""</f>
        <v/>
      </c>
      <c r="J214" t="str">
        <f>""</f>
        <v/>
      </c>
      <c r="K214" t="s">
        <v>180</v>
      </c>
      <c r="L214" t="s">
        <v>234</v>
      </c>
      <c r="M214" t="s">
        <v>251</v>
      </c>
      <c r="N214" t="str">
        <f>""</f>
        <v/>
      </c>
      <c r="O214" t="str">
        <f>""</f>
        <v/>
      </c>
      <c r="P214">
        <v>400.59655136770698</v>
      </c>
      <c r="Q214">
        <v>63.665117074912999</v>
      </c>
    </row>
    <row r="215" spans="1:17">
      <c r="A215" t="s">
        <v>2606</v>
      </c>
      <c r="B215" t="s">
        <v>205</v>
      </c>
      <c r="C215" t="s">
        <v>2531</v>
      </c>
      <c r="D215" t="str">
        <f>""</f>
        <v/>
      </c>
      <c r="E215" t="s">
        <v>2200</v>
      </c>
      <c r="F215" t="str">
        <f>""</f>
        <v/>
      </c>
      <c r="G215" t="s">
        <v>2607</v>
      </c>
      <c r="H215" t="s">
        <v>311</v>
      </c>
      <c r="I215" t="str">
        <f>""</f>
        <v/>
      </c>
      <c r="J215" t="str">
        <f>""</f>
        <v/>
      </c>
      <c r="K215" t="s">
        <v>175</v>
      </c>
      <c r="L215" t="s">
        <v>212</v>
      </c>
      <c r="M215" t="s">
        <v>213</v>
      </c>
      <c r="N215" t="str">
        <f>""</f>
        <v/>
      </c>
      <c r="O215" t="str">
        <f>""</f>
        <v/>
      </c>
      <c r="P215">
        <v>6.0408569946560799</v>
      </c>
      <c r="Q215">
        <v>0.90038885269255997</v>
      </c>
    </row>
    <row r="216" spans="1:17">
      <c r="A216" t="s">
        <v>2606</v>
      </c>
      <c r="B216" t="s">
        <v>205</v>
      </c>
      <c r="C216" t="s">
        <v>2531</v>
      </c>
      <c r="D216" t="str">
        <f>""</f>
        <v/>
      </c>
      <c r="E216" t="s">
        <v>2200</v>
      </c>
      <c r="F216" t="str">
        <f>""</f>
        <v/>
      </c>
      <c r="G216" t="s">
        <v>2607</v>
      </c>
      <c r="H216" t="s">
        <v>311</v>
      </c>
      <c r="I216" t="str">
        <f>""</f>
        <v/>
      </c>
      <c r="J216" t="str">
        <f>""</f>
        <v/>
      </c>
      <c r="K216" t="s">
        <v>179</v>
      </c>
      <c r="L216" t="s">
        <v>234</v>
      </c>
      <c r="M216" t="s">
        <v>249</v>
      </c>
      <c r="N216" t="str">
        <f>""</f>
        <v/>
      </c>
      <c r="O216" t="str">
        <f>""</f>
        <v/>
      </c>
      <c r="P216">
        <v>6.3648218882535001</v>
      </c>
      <c r="Q216">
        <v>0.93433337887076096</v>
      </c>
    </row>
    <row r="217" spans="1:17">
      <c r="A217" t="s">
        <v>2606</v>
      </c>
      <c r="B217" t="s">
        <v>205</v>
      </c>
      <c r="C217" t="s">
        <v>2531</v>
      </c>
      <c r="D217" t="str">
        <f>""</f>
        <v/>
      </c>
      <c r="E217" t="s">
        <v>2200</v>
      </c>
      <c r="F217" t="str">
        <f>""</f>
        <v/>
      </c>
      <c r="G217" t="s">
        <v>2607</v>
      </c>
      <c r="H217" t="s">
        <v>311</v>
      </c>
      <c r="I217" t="str">
        <f>""</f>
        <v/>
      </c>
      <c r="J217" t="str">
        <f>""</f>
        <v/>
      </c>
      <c r="K217" t="s">
        <v>2672</v>
      </c>
      <c r="L217" t="s">
        <v>2673</v>
      </c>
      <c r="M217" t="s">
        <v>2601</v>
      </c>
      <c r="N217" t="str">
        <f>""</f>
        <v/>
      </c>
      <c r="O217" t="str">
        <f>""</f>
        <v/>
      </c>
      <c r="P217">
        <v>9825.2179066568406</v>
      </c>
      <c r="Q217">
        <v>1304.7388580618799</v>
      </c>
    </row>
    <row r="218" spans="1:17">
      <c r="A218" t="s">
        <v>2606</v>
      </c>
      <c r="B218" t="s">
        <v>205</v>
      </c>
      <c r="C218" t="s">
        <v>2531</v>
      </c>
      <c r="D218" t="str">
        <f>""</f>
        <v/>
      </c>
      <c r="E218" t="s">
        <v>2200</v>
      </c>
      <c r="F218" t="str">
        <f>""</f>
        <v/>
      </c>
      <c r="G218" t="s">
        <v>2607</v>
      </c>
      <c r="H218" t="s">
        <v>311</v>
      </c>
      <c r="I218" t="str">
        <f>""</f>
        <v/>
      </c>
      <c r="J218" t="str">
        <f>""</f>
        <v/>
      </c>
      <c r="K218" t="s">
        <v>178</v>
      </c>
      <c r="L218" t="s">
        <v>234</v>
      </c>
      <c r="M218" t="s">
        <v>246</v>
      </c>
      <c r="N218" t="str">
        <f>""</f>
        <v/>
      </c>
      <c r="O218" t="str">
        <f>""</f>
        <v/>
      </c>
      <c r="P218">
        <v>5.4055684051953698E-2</v>
      </c>
      <c r="Q218">
        <v>7.90170464494808E-3</v>
      </c>
    </row>
    <row r="219" spans="1:17">
      <c r="A219" t="s">
        <v>2606</v>
      </c>
      <c r="B219" t="s">
        <v>205</v>
      </c>
      <c r="C219" t="s">
        <v>2528</v>
      </c>
      <c r="D219" t="str">
        <f>""</f>
        <v/>
      </c>
      <c r="E219" t="s">
        <v>2200</v>
      </c>
      <c r="F219" t="str">
        <f>""</f>
        <v/>
      </c>
      <c r="G219" t="s">
        <v>2607</v>
      </c>
      <c r="H219" t="s">
        <v>311</v>
      </c>
      <c r="I219" t="str">
        <f>""</f>
        <v/>
      </c>
      <c r="J219" t="str">
        <f>""</f>
        <v/>
      </c>
      <c r="K219" t="s">
        <v>2599</v>
      </c>
      <c r="L219" t="s">
        <v>234</v>
      </c>
      <c r="M219" t="s">
        <v>2600</v>
      </c>
      <c r="N219" t="str">
        <f>""</f>
        <v/>
      </c>
      <c r="O219" t="str">
        <f>""</f>
        <v/>
      </c>
      <c r="P219">
        <v>1360.0585705144799</v>
      </c>
      <c r="Q219">
        <v>1511.0158628341901</v>
      </c>
    </row>
    <row r="220" spans="1:17">
      <c r="A220" t="s">
        <v>2606</v>
      </c>
      <c r="B220" t="s">
        <v>205</v>
      </c>
      <c r="C220" t="s">
        <v>2528</v>
      </c>
      <c r="D220" t="str">
        <f>""</f>
        <v/>
      </c>
      <c r="E220" t="s">
        <v>2200</v>
      </c>
      <c r="F220" t="str">
        <f>""</f>
        <v/>
      </c>
      <c r="G220" t="s">
        <v>2607</v>
      </c>
      <c r="H220" t="s">
        <v>311</v>
      </c>
      <c r="I220" t="str">
        <f>""</f>
        <v/>
      </c>
      <c r="J220" t="str">
        <f>""</f>
        <v/>
      </c>
      <c r="K220" t="s">
        <v>2620</v>
      </c>
      <c r="L220" t="s">
        <v>2621</v>
      </c>
      <c r="M220" t="s">
        <v>2622</v>
      </c>
      <c r="N220" t="str">
        <f>""</f>
        <v/>
      </c>
      <c r="O220" t="str">
        <f>""</f>
        <v/>
      </c>
      <c r="P220">
        <v>2.1963127525613E-2</v>
      </c>
      <c r="Q220">
        <v>1.27707986003154E-2</v>
      </c>
    </row>
    <row r="221" spans="1:17">
      <c r="A221" t="s">
        <v>2606</v>
      </c>
      <c r="B221" t="s">
        <v>205</v>
      </c>
      <c r="C221" t="s">
        <v>2528</v>
      </c>
      <c r="D221" t="str">
        <f>""</f>
        <v/>
      </c>
      <c r="E221" t="s">
        <v>2200</v>
      </c>
      <c r="F221" t="str">
        <f>""</f>
        <v/>
      </c>
      <c r="G221" t="s">
        <v>2607</v>
      </c>
      <c r="H221" t="s">
        <v>311</v>
      </c>
      <c r="I221" t="str">
        <f>""</f>
        <v/>
      </c>
      <c r="J221" t="str">
        <f>""</f>
        <v/>
      </c>
      <c r="K221" t="s">
        <v>180</v>
      </c>
      <c r="L221" t="s">
        <v>234</v>
      </c>
      <c r="M221" t="s">
        <v>251</v>
      </c>
      <c r="N221" t="str">
        <f>""</f>
        <v/>
      </c>
      <c r="O221" t="str">
        <f>""</f>
        <v/>
      </c>
      <c r="P221">
        <v>781.52621286264105</v>
      </c>
      <c r="Q221">
        <v>396.45255948711298</v>
      </c>
    </row>
    <row r="222" spans="1:17">
      <c r="A222" t="s">
        <v>2606</v>
      </c>
      <c r="B222" t="s">
        <v>205</v>
      </c>
      <c r="C222" t="s">
        <v>2528</v>
      </c>
      <c r="D222" t="str">
        <f>""</f>
        <v/>
      </c>
      <c r="E222" t="s">
        <v>2200</v>
      </c>
      <c r="F222" t="str">
        <f>""</f>
        <v/>
      </c>
      <c r="G222" t="s">
        <v>2607</v>
      </c>
      <c r="H222" t="s">
        <v>311</v>
      </c>
      <c r="I222" t="str">
        <f>""</f>
        <v/>
      </c>
      <c r="J222" t="str">
        <f>""</f>
        <v/>
      </c>
      <c r="K222" t="s">
        <v>175</v>
      </c>
      <c r="L222" t="s">
        <v>212</v>
      </c>
      <c r="M222" t="s">
        <v>213</v>
      </c>
      <c r="N222" t="str">
        <f>""</f>
        <v/>
      </c>
      <c r="O222" t="str">
        <f>""</f>
        <v/>
      </c>
      <c r="P222">
        <v>6.7410766056223901</v>
      </c>
      <c r="Q222">
        <v>5.6998670533632296</v>
      </c>
    </row>
    <row r="223" spans="1:17">
      <c r="A223" t="s">
        <v>2606</v>
      </c>
      <c r="B223" t="s">
        <v>205</v>
      </c>
      <c r="C223" t="s">
        <v>2528</v>
      </c>
      <c r="D223" t="str">
        <f>""</f>
        <v/>
      </c>
      <c r="E223" t="s">
        <v>2200</v>
      </c>
      <c r="F223" t="str">
        <f>""</f>
        <v/>
      </c>
      <c r="G223" t="s">
        <v>2607</v>
      </c>
      <c r="H223" t="s">
        <v>311</v>
      </c>
      <c r="I223" t="str">
        <f>""</f>
        <v/>
      </c>
      <c r="J223" t="str">
        <f>""</f>
        <v/>
      </c>
      <c r="K223" t="s">
        <v>179</v>
      </c>
      <c r="L223" t="s">
        <v>234</v>
      </c>
      <c r="M223" t="s">
        <v>249</v>
      </c>
      <c r="N223" t="str">
        <f>""</f>
        <v/>
      </c>
      <c r="O223" t="str">
        <f>""</f>
        <v/>
      </c>
      <c r="P223">
        <v>11.9822214645882</v>
      </c>
      <c r="Q223">
        <v>11.2362206479894</v>
      </c>
    </row>
    <row r="224" spans="1:17">
      <c r="A224" t="s">
        <v>2606</v>
      </c>
      <c r="B224" t="s">
        <v>205</v>
      </c>
      <c r="C224" t="s">
        <v>2528</v>
      </c>
      <c r="D224" t="str">
        <f>""</f>
        <v/>
      </c>
      <c r="E224" t="s">
        <v>2200</v>
      </c>
      <c r="F224" t="str">
        <f>""</f>
        <v/>
      </c>
      <c r="G224" t="s">
        <v>2607</v>
      </c>
      <c r="H224" t="s">
        <v>311</v>
      </c>
      <c r="I224" t="str">
        <f>""</f>
        <v/>
      </c>
      <c r="J224" t="str">
        <f>""</f>
        <v/>
      </c>
      <c r="K224" t="s">
        <v>2672</v>
      </c>
      <c r="L224" t="s">
        <v>2673</v>
      </c>
      <c r="M224" t="s">
        <v>2601</v>
      </c>
      <c r="N224" t="str">
        <f>""</f>
        <v/>
      </c>
      <c r="O224" t="str">
        <f>""</f>
        <v/>
      </c>
      <c r="P224">
        <v>14426.023132806</v>
      </c>
      <c r="Q224">
        <v>20048.910716990398</v>
      </c>
    </row>
    <row r="225" spans="1:17">
      <c r="A225" t="s">
        <v>2606</v>
      </c>
      <c r="B225" t="s">
        <v>205</v>
      </c>
      <c r="C225" t="s">
        <v>2528</v>
      </c>
      <c r="D225" t="str">
        <f>""</f>
        <v/>
      </c>
      <c r="E225" t="s">
        <v>2200</v>
      </c>
      <c r="F225" t="str">
        <f>""</f>
        <v/>
      </c>
      <c r="G225" t="s">
        <v>2607</v>
      </c>
      <c r="H225" t="s">
        <v>311</v>
      </c>
      <c r="I225" t="str">
        <f>""</f>
        <v/>
      </c>
      <c r="J225" t="str">
        <f>""</f>
        <v/>
      </c>
      <c r="K225" t="s">
        <v>178</v>
      </c>
      <c r="L225" t="s">
        <v>234</v>
      </c>
      <c r="M225" t="s">
        <v>246</v>
      </c>
      <c r="N225" t="str">
        <f>""</f>
        <v/>
      </c>
      <c r="O225" t="str">
        <f>""</f>
        <v/>
      </c>
      <c r="P225">
        <v>2.3136429168991397E-2</v>
      </c>
      <c r="Q225">
        <v>9.7224353321525604E-3</v>
      </c>
    </row>
    <row r="226" spans="1:17">
      <c r="A226" t="s">
        <v>2606</v>
      </c>
      <c r="B226" t="s">
        <v>205</v>
      </c>
      <c r="C226" t="s">
        <v>2577</v>
      </c>
      <c r="D226" t="str">
        <f>""</f>
        <v/>
      </c>
      <c r="E226" t="s">
        <v>2200</v>
      </c>
      <c r="F226" t="str">
        <f>""</f>
        <v/>
      </c>
      <c r="G226" t="s">
        <v>2607</v>
      </c>
      <c r="H226" t="s">
        <v>311</v>
      </c>
      <c r="I226" t="str">
        <f>""</f>
        <v/>
      </c>
      <c r="J226" t="str">
        <f>""</f>
        <v/>
      </c>
      <c r="K226" t="s">
        <v>2599</v>
      </c>
      <c r="L226" t="s">
        <v>234</v>
      </c>
      <c r="M226" t="s">
        <v>2600</v>
      </c>
      <c r="N226" t="str">
        <f>""</f>
        <v/>
      </c>
      <c r="O226" t="str">
        <f>""</f>
        <v/>
      </c>
      <c r="P226">
        <v>135.65496574162299</v>
      </c>
      <c r="Q226">
        <v>126.38945961514101</v>
      </c>
    </row>
    <row r="227" spans="1:17">
      <c r="A227" t="s">
        <v>2606</v>
      </c>
      <c r="B227" t="s">
        <v>205</v>
      </c>
      <c r="C227" t="s">
        <v>2577</v>
      </c>
      <c r="D227" t="str">
        <f>""</f>
        <v/>
      </c>
      <c r="E227" t="s">
        <v>2200</v>
      </c>
      <c r="F227" t="str">
        <f>""</f>
        <v/>
      </c>
      <c r="G227" t="s">
        <v>2607</v>
      </c>
      <c r="H227" t="s">
        <v>311</v>
      </c>
      <c r="I227" t="str">
        <f>""</f>
        <v/>
      </c>
      <c r="J227" t="str">
        <f>""</f>
        <v/>
      </c>
      <c r="K227" t="s">
        <v>2620</v>
      </c>
      <c r="L227" t="s">
        <v>2621</v>
      </c>
      <c r="M227" t="s">
        <v>2622</v>
      </c>
      <c r="N227" t="str">
        <f>""</f>
        <v/>
      </c>
      <c r="O227" t="str">
        <f>""</f>
        <v/>
      </c>
      <c r="P227">
        <v>5.6357632603944397E-3</v>
      </c>
      <c r="Q227">
        <v>2.0747915824125898E-3</v>
      </c>
    </row>
    <row r="228" spans="1:17">
      <c r="A228" t="s">
        <v>2606</v>
      </c>
      <c r="B228" t="s">
        <v>205</v>
      </c>
      <c r="C228" t="s">
        <v>2577</v>
      </c>
      <c r="D228" t="str">
        <f>""</f>
        <v/>
      </c>
      <c r="E228" t="s">
        <v>2200</v>
      </c>
      <c r="F228" t="str">
        <f>""</f>
        <v/>
      </c>
      <c r="G228" t="s">
        <v>2607</v>
      </c>
      <c r="H228" t="s">
        <v>311</v>
      </c>
      <c r="I228" t="str">
        <f>""</f>
        <v/>
      </c>
      <c r="J228" t="str">
        <f>""</f>
        <v/>
      </c>
      <c r="K228" t="s">
        <v>180</v>
      </c>
      <c r="L228" t="s">
        <v>234</v>
      </c>
      <c r="M228" t="s">
        <v>251</v>
      </c>
      <c r="N228" t="str">
        <f>""</f>
        <v/>
      </c>
      <c r="O228" t="str">
        <f>""</f>
        <v/>
      </c>
      <c r="P228">
        <v>226.99300762945799</v>
      </c>
      <c r="Q228">
        <v>84.694033777277696</v>
      </c>
    </row>
    <row r="229" spans="1:17">
      <c r="A229" t="s">
        <v>2606</v>
      </c>
      <c r="B229" t="s">
        <v>205</v>
      </c>
      <c r="C229" t="s">
        <v>2577</v>
      </c>
      <c r="D229" t="str">
        <f>""</f>
        <v/>
      </c>
      <c r="E229" t="s">
        <v>2200</v>
      </c>
      <c r="F229" t="str">
        <f>""</f>
        <v/>
      </c>
      <c r="G229" t="s">
        <v>2607</v>
      </c>
      <c r="H229" t="s">
        <v>311</v>
      </c>
      <c r="I229" t="str">
        <f>""</f>
        <v/>
      </c>
      <c r="J229" t="str">
        <f>""</f>
        <v/>
      </c>
      <c r="K229" t="s">
        <v>175</v>
      </c>
      <c r="L229" t="s">
        <v>212</v>
      </c>
      <c r="M229" t="s">
        <v>213</v>
      </c>
      <c r="N229" t="str">
        <f>""</f>
        <v/>
      </c>
      <c r="O229" t="str">
        <f>""</f>
        <v/>
      </c>
      <c r="P229">
        <v>1.4564406636393601</v>
      </c>
      <c r="Q229">
        <v>0.68913395940228805</v>
      </c>
    </row>
    <row r="230" spans="1:17">
      <c r="A230" t="s">
        <v>2606</v>
      </c>
      <c r="B230" t="s">
        <v>205</v>
      </c>
      <c r="C230" t="s">
        <v>2577</v>
      </c>
      <c r="D230" t="str">
        <f>""</f>
        <v/>
      </c>
      <c r="E230" t="s">
        <v>2200</v>
      </c>
      <c r="F230" t="str">
        <f>""</f>
        <v/>
      </c>
      <c r="G230" t="s">
        <v>2607</v>
      </c>
      <c r="H230" t="s">
        <v>311</v>
      </c>
      <c r="I230" t="str">
        <f>""</f>
        <v/>
      </c>
      <c r="J230" t="str">
        <f>""</f>
        <v/>
      </c>
      <c r="K230" t="s">
        <v>179</v>
      </c>
      <c r="L230" t="s">
        <v>234</v>
      </c>
      <c r="M230" t="s">
        <v>249</v>
      </c>
      <c r="N230" t="str">
        <f>""</f>
        <v/>
      </c>
      <c r="O230" t="str">
        <f>""</f>
        <v/>
      </c>
      <c r="P230">
        <v>2.24472374960206</v>
      </c>
      <c r="Q230">
        <v>1.1181401674440701</v>
      </c>
    </row>
    <row r="231" spans="1:17">
      <c r="A231" t="s">
        <v>2606</v>
      </c>
      <c r="B231" t="s">
        <v>205</v>
      </c>
      <c r="C231" t="s">
        <v>2577</v>
      </c>
      <c r="D231" t="str">
        <f>""</f>
        <v/>
      </c>
      <c r="E231" t="s">
        <v>2200</v>
      </c>
      <c r="F231" t="str">
        <f>""</f>
        <v/>
      </c>
      <c r="G231" t="s">
        <v>2607</v>
      </c>
      <c r="H231" t="s">
        <v>311</v>
      </c>
      <c r="I231" t="str">
        <f>""</f>
        <v/>
      </c>
      <c r="J231" t="str">
        <f>""</f>
        <v/>
      </c>
      <c r="K231" t="s">
        <v>2672</v>
      </c>
      <c r="L231" t="s">
        <v>2673</v>
      </c>
      <c r="M231" t="s">
        <v>2601</v>
      </c>
      <c r="N231" t="str">
        <f>""</f>
        <v/>
      </c>
      <c r="O231" t="str">
        <f>""</f>
        <v/>
      </c>
      <c r="P231">
        <v>4945.5785761622101</v>
      </c>
      <c r="Q231">
        <v>2495.7860899604202</v>
      </c>
    </row>
    <row r="232" spans="1:17">
      <c r="A232" t="s">
        <v>2606</v>
      </c>
      <c r="B232" t="s">
        <v>205</v>
      </c>
      <c r="C232" t="s">
        <v>2577</v>
      </c>
      <c r="D232" t="str">
        <f>""</f>
        <v/>
      </c>
      <c r="E232" t="s">
        <v>2200</v>
      </c>
      <c r="F232" t="str">
        <f>""</f>
        <v/>
      </c>
      <c r="G232" t="s">
        <v>2607</v>
      </c>
      <c r="H232" t="s">
        <v>311</v>
      </c>
      <c r="I232" t="str">
        <f>""</f>
        <v/>
      </c>
      <c r="J232" t="str">
        <f>""</f>
        <v/>
      </c>
      <c r="K232" t="s">
        <v>178</v>
      </c>
      <c r="L232" t="s">
        <v>234</v>
      </c>
      <c r="M232" t="s">
        <v>246</v>
      </c>
      <c r="N232" t="str">
        <f>""</f>
        <v/>
      </c>
      <c r="O232" t="str">
        <f>""</f>
        <v/>
      </c>
      <c r="P232">
        <v>8.3223998406945984E-3</v>
      </c>
      <c r="Q232">
        <v>3.2672466293621099E-3</v>
      </c>
    </row>
    <row r="233" spans="1:17">
      <c r="A233" t="s">
        <v>2606</v>
      </c>
      <c r="B233" t="s">
        <v>205</v>
      </c>
      <c r="C233" t="s">
        <v>2585</v>
      </c>
      <c r="D233" t="str">
        <f>""</f>
        <v/>
      </c>
      <c r="E233" t="s">
        <v>2200</v>
      </c>
      <c r="F233" t="str">
        <f>""</f>
        <v/>
      </c>
      <c r="G233" t="s">
        <v>2607</v>
      </c>
      <c r="H233" t="s">
        <v>311</v>
      </c>
      <c r="I233" t="str">
        <f>""</f>
        <v/>
      </c>
      <c r="J233" t="str">
        <f>""</f>
        <v/>
      </c>
      <c r="K233" t="s">
        <v>2599</v>
      </c>
      <c r="L233" t="s">
        <v>234</v>
      </c>
      <c r="M233" t="s">
        <v>2600</v>
      </c>
      <c r="N233" t="str">
        <f>""</f>
        <v/>
      </c>
      <c r="O233" t="str">
        <f>""</f>
        <v/>
      </c>
      <c r="P233">
        <v>121.28544615669701</v>
      </c>
      <c r="Q233">
        <v>137.66530012722001</v>
      </c>
    </row>
    <row r="234" spans="1:17">
      <c r="A234" t="s">
        <v>2606</v>
      </c>
      <c r="B234" t="s">
        <v>205</v>
      </c>
      <c r="C234" t="s">
        <v>2585</v>
      </c>
      <c r="D234" t="str">
        <f>""</f>
        <v/>
      </c>
      <c r="E234" t="s">
        <v>2200</v>
      </c>
      <c r="F234" t="str">
        <f>""</f>
        <v/>
      </c>
      <c r="G234" t="s">
        <v>2607</v>
      </c>
      <c r="H234" t="s">
        <v>311</v>
      </c>
      <c r="I234" t="str">
        <f>""</f>
        <v/>
      </c>
      <c r="J234" t="str">
        <f>""</f>
        <v/>
      </c>
      <c r="K234" t="s">
        <v>2620</v>
      </c>
      <c r="L234" t="s">
        <v>2621</v>
      </c>
      <c r="M234" t="s">
        <v>2622</v>
      </c>
      <c r="N234" t="str">
        <f>""</f>
        <v/>
      </c>
      <c r="O234" t="str">
        <f>""</f>
        <v/>
      </c>
      <c r="P234">
        <v>1.55216488579819E-2</v>
      </c>
      <c r="Q234">
        <v>1.0949726461202401E-2</v>
      </c>
    </row>
    <row r="235" spans="1:17">
      <c r="A235" t="s">
        <v>2606</v>
      </c>
      <c r="B235" t="s">
        <v>205</v>
      </c>
      <c r="C235" t="s">
        <v>2585</v>
      </c>
      <c r="D235" t="str">
        <f>""</f>
        <v/>
      </c>
      <c r="E235" t="s">
        <v>2200</v>
      </c>
      <c r="F235" t="str">
        <f>""</f>
        <v/>
      </c>
      <c r="G235" t="s">
        <v>2607</v>
      </c>
      <c r="H235" t="s">
        <v>311</v>
      </c>
      <c r="I235" t="str">
        <f>""</f>
        <v/>
      </c>
      <c r="J235" t="str">
        <f>""</f>
        <v/>
      </c>
      <c r="K235" t="s">
        <v>180</v>
      </c>
      <c r="L235" t="s">
        <v>234</v>
      </c>
      <c r="M235" t="s">
        <v>251</v>
      </c>
      <c r="N235" t="str">
        <f>""</f>
        <v/>
      </c>
      <c r="O235" t="str">
        <f>""</f>
        <v/>
      </c>
      <c r="P235">
        <v>501.55077184820101</v>
      </c>
      <c r="Q235">
        <v>336.15136463060901</v>
      </c>
    </row>
    <row r="236" spans="1:17">
      <c r="A236" t="s">
        <v>2606</v>
      </c>
      <c r="B236" t="s">
        <v>205</v>
      </c>
      <c r="C236" t="s">
        <v>2585</v>
      </c>
      <c r="D236" t="str">
        <f>""</f>
        <v/>
      </c>
      <c r="E236" t="s">
        <v>2200</v>
      </c>
      <c r="F236" t="str">
        <f>""</f>
        <v/>
      </c>
      <c r="G236" t="s">
        <v>2607</v>
      </c>
      <c r="H236" t="s">
        <v>311</v>
      </c>
      <c r="I236" t="str">
        <f>""</f>
        <v/>
      </c>
      <c r="J236" t="str">
        <f>""</f>
        <v/>
      </c>
      <c r="K236" t="s">
        <v>175</v>
      </c>
      <c r="L236" t="s">
        <v>212</v>
      </c>
      <c r="M236" t="s">
        <v>213</v>
      </c>
      <c r="N236" t="str">
        <f>""</f>
        <v/>
      </c>
      <c r="O236" t="str">
        <f>""</f>
        <v/>
      </c>
      <c r="P236">
        <v>1.8356234420986499</v>
      </c>
      <c r="Q236">
        <v>0.62901178996953799</v>
      </c>
    </row>
    <row r="237" spans="1:17">
      <c r="A237" t="s">
        <v>2606</v>
      </c>
      <c r="B237" t="s">
        <v>205</v>
      </c>
      <c r="C237" t="s">
        <v>2585</v>
      </c>
      <c r="D237" t="str">
        <f>""</f>
        <v/>
      </c>
      <c r="E237" t="s">
        <v>2200</v>
      </c>
      <c r="F237" t="str">
        <f>""</f>
        <v/>
      </c>
      <c r="G237" t="s">
        <v>2607</v>
      </c>
      <c r="H237" t="s">
        <v>311</v>
      </c>
      <c r="I237" t="str">
        <f>""</f>
        <v/>
      </c>
      <c r="J237" t="str">
        <f>""</f>
        <v/>
      </c>
      <c r="K237" t="s">
        <v>179</v>
      </c>
      <c r="L237" t="s">
        <v>234</v>
      </c>
      <c r="M237" t="s">
        <v>249</v>
      </c>
      <c r="N237" t="str">
        <f>""</f>
        <v/>
      </c>
      <c r="O237" t="str">
        <f>""</f>
        <v/>
      </c>
      <c r="P237">
        <v>4.8527400811081902</v>
      </c>
      <c r="Q237">
        <v>2.5892291130138099</v>
      </c>
    </row>
    <row r="238" spans="1:17">
      <c r="A238" t="s">
        <v>2606</v>
      </c>
      <c r="B238" t="s">
        <v>205</v>
      </c>
      <c r="C238" t="s">
        <v>2585</v>
      </c>
      <c r="D238" t="str">
        <f>""</f>
        <v/>
      </c>
      <c r="E238" t="s">
        <v>2200</v>
      </c>
      <c r="F238" t="str">
        <f>""</f>
        <v/>
      </c>
      <c r="G238" t="s">
        <v>2607</v>
      </c>
      <c r="H238" t="s">
        <v>311</v>
      </c>
      <c r="I238" t="str">
        <f>""</f>
        <v/>
      </c>
      <c r="J238" t="str">
        <f>""</f>
        <v/>
      </c>
      <c r="K238" t="s">
        <v>2672</v>
      </c>
      <c r="L238" t="s">
        <v>2673</v>
      </c>
      <c r="M238" t="s">
        <v>2601</v>
      </c>
      <c r="N238" t="str">
        <f>""</f>
        <v/>
      </c>
      <c r="O238" t="str">
        <f>""</f>
        <v/>
      </c>
      <c r="P238">
        <v>12836.897583572199</v>
      </c>
      <c r="Q238">
        <v>12480.3390734161</v>
      </c>
    </row>
    <row r="239" spans="1:17">
      <c r="A239" t="s">
        <v>2606</v>
      </c>
      <c r="B239" t="s">
        <v>205</v>
      </c>
      <c r="C239" t="s">
        <v>2585</v>
      </c>
      <c r="D239" t="str">
        <f>""</f>
        <v/>
      </c>
      <c r="E239" t="s">
        <v>2200</v>
      </c>
      <c r="F239" t="str">
        <f>""</f>
        <v/>
      </c>
      <c r="G239" t="s">
        <v>2607</v>
      </c>
      <c r="H239" t="s">
        <v>311</v>
      </c>
      <c r="I239" t="str">
        <f>""</f>
        <v/>
      </c>
      <c r="J239" t="str">
        <f>""</f>
        <v/>
      </c>
      <c r="K239" t="s">
        <v>178</v>
      </c>
      <c r="L239" t="s">
        <v>234</v>
      </c>
      <c r="M239" t="s">
        <v>246</v>
      </c>
      <c r="N239" t="str">
        <f>""</f>
        <v/>
      </c>
      <c r="O239" t="str">
        <f>""</f>
        <v/>
      </c>
      <c r="P239">
        <v>1.21401675764049E-2</v>
      </c>
      <c r="Q239">
        <v>3.2739123327859198E-3</v>
      </c>
    </row>
    <row r="240" spans="1:17">
      <c r="A240" t="s">
        <v>2606</v>
      </c>
      <c r="B240" t="s">
        <v>205</v>
      </c>
      <c r="C240" t="s">
        <v>2593</v>
      </c>
      <c r="D240" t="str">
        <f>""</f>
        <v/>
      </c>
      <c r="E240" t="s">
        <v>2200</v>
      </c>
      <c r="F240" t="str">
        <f>""</f>
        <v/>
      </c>
      <c r="G240" t="s">
        <v>2607</v>
      </c>
      <c r="H240" t="s">
        <v>311</v>
      </c>
      <c r="I240" t="str">
        <f>""</f>
        <v/>
      </c>
      <c r="J240" t="str">
        <f>""</f>
        <v/>
      </c>
      <c r="K240" t="s">
        <v>2599</v>
      </c>
      <c r="L240" t="s">
        <v>234</v>
      </c>
      <c r="M240" t="s">
        <v>2600</v>
      </c>
      <c r="N240" t="str">
        <f>""</f>
        <v/>
      </c>
      <c r="O240" t="str">
        <f>""</f>
        <v/>
      </c>
      <c r="P240">
        <v>158.940216245394</v>
      </c>
      <c r="Q240">
        <v>147.25352540720101</v>
      </c>
    </row>
    <row r="241" spans="1:17">
      <c r="A241" t="s">
        <v>2606</v>
      </c>
      <c r="B241" t="s">
        <v>205</v>
      </c>
      <c r="C241" t="s">
        <v>2593</v>
      </c>
      <c r="D241" t="str">
        <f>""</f>
        <v/>
      </c>
      <c r="E241" t="s">
        <v>2200</v>
      </c>
      <c r="F241" t="str">
        <f>""</f>
        <v/>
      </c>
      <c r="G241" t="s">
        <v>2607</v>
      </c>
      <c r="H241" t="s">
        <v>311</v>
      </c>
      <c r="I241" t="str">
        <f>""</f>
        <v/>
      </c>
      <c r="J241" t="str">
        <f>""</f>
        <v/>
      </c>
      <c r="K241" t="s">
        <v>2620</v>
      </c>
      <c r="L241" t="s">
        <v>2621</v>
      </c>
      <c r="M241" t="s">
        <v>2622</v>
      </c>
      <c r="N241" t="str">
        <f>""</f>
        <v/>
      </c>
      <c r="O241" t="str">
        <f>""</f>
        <v/>
      </c>
      <c r="P241">
        <v>1.2525477859105801E-2</v>
      </c>
      <c r="Q241">
        <v>3.89073802896913E-3</v>
      </c>
    </row>
    <row r="242" spans="1:17">
      <c r="A242" t="s">
        <v>2606</v>
      </c>
      <c r="B242" t="s">
        <v>205</v>
      </c>
      <c r="C242" t="s">
        <v>2593</v>
      </c>
      <c r="D242" t="str">
        <f>""</f>
        <v/>
      </c>
      <c r="E242" t="s">
        <v>2200</v>
      </c>
      <c r="F242" t="str">
        <f>""</f>
        <v/>
      </c>
      <c r="G242" t="s">
        <v>2607</v>
      </c>
      <c r="H242" t="s">
        <v>311</v>
      </c>
      <c r="I242" t="str">
        <f>""</f>
        <v/>
      </c>
      <c r="J242" t="str">
        <f>""</f>
        <v/>
      </c>
      <c r="K242" t="s">
        <v>180</v>
      </c>
      <c r="L242" t="s">
        <v>234</v>
      </c>
      <c r="M242" t="s">
        <v>251</v>
      </c>
      <c r="N242" t="str">
        <f>""</f>
        <v/>
      </c>
      <c r="O242" t="str">
        <f>""</f>
        <v/>
      </c>
      <c r="P242">
        <v>533.39900516064995</v>
      </c>
      <c r="Q242">
        <v>327.95789025546497</v>
      </c>
    </row>
    <row r="243" spans="1:17">
      <c r="A243" t="s">
        <v>2606</v>
      </c>
      <c r="B243" t="s">
        <v>205</v>
      </c>
      <c r="C243" t="s">
        <v>2593</v>
      </c>
      <c r="D243" t="str">
        <f>""</f>
        <v/>
      </c>
      <c r="E243" t="s">
        <v>2200</v>
      </c>
      <c r="F243" t="str">
        <f>""</f>
        <v/>
      </c>
      <c r="G243" t="s">
        <v>2607</v>
      </c>
      <c r="H243" t="s">
        <v>311</v>
      </c>
      <c r="I243" t="str">
        <f>""</f>
        <v/>
      </c>
      <c r="J243" t="str">
        <f>""</f>
        <v/>
      </c>
      <c r="K243" t="s">
        <v>175</v>
      </c>
      <c r="L243" t="s">
        <v>212</v>
      </c>
      <c r="M243" t="s">
        <v>213</v>
      </c>
      <c r="N243" t="str">
        <f>""</f>
        <v/>
      </c>
      <c r="O243" t="str">
        <f>""</f>
        <v/>
      </c>
      <c r="P243">
        <v>1.62882160024946</v>
      </c>
      <c r="Q243">
        <v>0.66879291688403897</v>
      </c>
    </row>
    <row r="244" spans="1:17">
      <c r="A244" t="s">
        <v>2606</v>
      </c>
      <c r="B244" t="s">
        <v>205</v>
      </c>
      <c r="C244" t="s">
        <v>2593</v>
      </c>
      <c r="D244" t="str">
        <f>""</f>
        <v/>
      </c>
      <c r="E244" t="s">
        <v>2200</v>
      </c>
      <c r="F244" t="str">
        <f>""</f>
        <v/>
      </c>
      <c r="G244" t="s">
        <v>2607</v>
      </c>
      <c r="H244" t="s">
        <v>311</v>
      </c>
      <c r="I244" t="str">
        <f>""</f>
        <v/>
      </c>
      <c r="J244" t="str">
        <f>""</f>
        <v/>
      </c>
      <c r="K244" t="s">
        <v>179</v>
      </c>
      <c r="L244" t="s">
        <v>234</v>
      </c>
      <c r="M244" t="s">
        <v>249</v>
      </c>
      <c r="N244" t="str">
        <f>""</f>
        <v/>
      </c>
      <c r="O244" t="str">
        <f>""</f>
        <v/>
      </c>
      <c r="P244">
        <v>5.1744289316958003</v>
      </c>
      <c r="Q244">
        <v>1.23012800317074</v>
      </c>
    </row>
    <row r="245" spans="1:17">
      <c r="A245" t="s">
        <v>2606</v>
      </c>
      <c r="B245" t="s">
        <v>205</v>
      </c>
      <c r="C245" t="s">
        <v>2593</v>
      </c>
      <c r="D245" t="str">
        <f>""</f>
        <v/>
      </c>
      <c r="E245" t="s">
        <v>2200</v>
      </c>
      <c r="F245" t="str">
        <f>""</f>
        <v/>
      </c>
      <c r="G245" t="s">
        <v>2607</v>
      </c>
      <c r="H245" t="s">
        <v>311</v>
      </c>
      <c r="I245" t="str">
        <f>""</f>
        <v/>
      </c>
      <c r="J245" t="str">
        <f>""</f>
        <v/>
      </c>
      <c r="K245" t="s">
        <v>2672</v>
      </c>
      <c r="L245" t="s">
        <v>2673</v>
      </c>
      <c r="M245" t="s">
        <v>2601</v>
      </c>
      <c r="N245" t="str">
        <f>""</f>
        <v/>
      </c>
      <c r="O245" t="str">
        <f>""</f>
        <v/>
      </c>
      <c r="P245">
        <v>21824.3893289343</v>
      </c>
      <c r="Q245">
        <v>18843.858872780202</v>
      </c>
    </row>
    <row r="246" spans="1:17">
      <c r="A246" t="s">
        <v>2606</v>
      </c>
      <c r="B246" t="s">
        <v>205</v>
      </c>
      <c r="C246" t="s">
        <v>2593</v>
      </c>
      <c r="D246" t="str">
        <f>""</f>
        <v/>
      </c>
      <c r="E246" t="s">
        <v>2200</v>
      </c>
      <c r="F246" t="str">
        <f>""</f>
        <v/>
      </c>
      <c r="G246" t="s">
        <v>2607</v>
      </c>
      <c r="H246" t="s">
        <v>311</v>
      </c>
      <c r="I246" t="str">
        <f>""</f>
        <v/>
      </c>
      <c r="J246" t="str">
        <f>""</f>
        <v/>
      </c>
      <c r="K246" t="s">
        <v>178</v>
      </c>
      <c r="L246" t="s">
        <v>234</v>
      </c>
      <c r="M246" t="s">
        <v>246</v>
      </c>
      <c r="N246" t="str">
        <f>""</f>
        <v/>
      </c>
      <c r="O246" t="str">
        <f>""</f>
        <v/>
      </c>
      <c r="P246">
        <v>1.17016590525367E-2</v>
      </c>
      <c r="Q246">
        <v>2.6610147762925699E-3</v>
      </c>
    </row>
    <row r="247" spans="1:17">
      <c r="A247" t="s">
        <v>2606</v>
      </c>
      <c r="B247" t="s">
        <v>205</v>
      </c>
      <c r="C247" t="s">
        <v>2557</v>
      </c>
      <c r="D247" t="str">
        <f>""</f>
        <v/>
      </c>
      <c r="E247" t="s">
        <v>2200</v>
      </c>
      <c r="F247" t="str">
        <f>""</f>
        <v/>
      </c>
      <c r="G247" t="s">
        <v>2607</v>
      </c>
      <c r="H247" t="s">
        <v>311</v>
      </c>
      <c r="I247" t="str">
        <f>""</f>
        <v/>
      </c>
      <c r="J247" t="str">
        <f>""</f>
        <v/>
      </c>
      <c r="K247" t="s">
        <v>2599</v>
      </c>
      <c r="L247" t="s">
        <v>234</v>
      </c>
      <c r="M247" t="s">
        <v>2600</v>
      </c>
      <c r="N247" t="str">
        <f>""</f>
        <v/>
      </c>
      <c r="O247" t="str">
        <f>""</f>
        <v/>
      </c>
      <c r="P247">
        <v>68.005037421435404</v>
      </c>
      <c r="Q247">
        <v>54.733976220725502</v>
      </c>
    </row>
    <row r="248" spans="1:17">
      <c r="A248" t="s">
        <v>2606</v>
      </c>
      <c r="B248" t="s">
        <v>205</v>
      </c>
      <c r="C248" t="s">
        <v>2557</v>
      </c>
      <c r="D248" t="str">
        <f>""</f>
        <v/>
      </c>
      <c r="E248" t="s">
        <v>2200</v>
      </c>
      <c r="F248" t="str">
        <f>""</f>
        <v/>
      </c>
      <c r="G248" t="s">
        <v>2607</v>
      </c>
      <c r="H248" t="s">
        <v>311</v>
      </c>
      <c r="I248" t="str">
        <f>""</f>
        <v/>
      </c>
      <c r="J248" t="str">
        <f>""</f>
        <v/>
      </c>
      <c r="K248" t="s">
        <v>2620</v>
      </c>
      <c r="L248" t="s">
        <v>2621</v>
      </c>
      <c r="M248" t="s">
        <v>2622</v>
      </c>
      <c r="N248" t="str">
        <f>""</f>
        <v/>
      </c>
      <c r="O248" t="str">
        <f>""</f>
        <v/>
      </c>
      <c r="P248">
        <v>9.69822990046002E-3</v>
      </c>
      <c r="Q248">
        <v>7.5997403012861E-3</v>
      </c>
    </row>
    <row r="249" spans="1:17">
      <c r="A249" t="s">
        <v>2606</v>
      </c>
      <c r="B249" t="s">
        <v>205</v>
      </c>
      <c r="C249" t="s">
        <v>2557</v>
      </c>
      <c r="D249" t="str">
        <f>""</f>
        <v/>
      </c>
      <c r="E249" t="s">
        <v>2200</v>
      </c>
      <c r="F249" t="str">
        <f>""</f>
        <v/>
      </c>
      <c r="G249" t="s">
        <v>2607</v>
      </c>
      <c r="H249" t="s">
        <v>311</v>
      </c>
      <c r="I249" t="str">
        <f>""</f>
        <v/>
      </c>
      <c r="J249" t="str">
        <f>""</f>
        <v/>
      </c>
      <c r="K249" t="s">
        <v>180</v>
      </c>
      <c r="L249" t="s">
        <v>234</v>
      </c>
      <c r="M249" t="s">
        <v>251</v>
      </c>
      <c r="N249" t="str">
        <f>""</f>
        <v/>
      </c>
      <c r="O249" t="str">
        <f>""</f>
        <v/>
      </c>
      <c r="P249">
        <v>145.02563993873599</v>
      </c>
      <c r="Q249">
        <v>150.511309786265</v>
      </c>
    </row>
    <row r="250" spans="1:17">
      <c r="A250" t="s">
        <v>2606</v>
      </c>
      <c r="B250" t="s">
        <v>205</v>
      </c>
      <c r="C250" t="s">
        <v>2557</v>
      </c>
      <c r="D250" t="str">
        <f>""</f>
        <v/>
      </c>
      <c r="E250" t="s">
        <v>2200</v>
      </c>
      <c r="F250" t="str">
        <f>""</f>
        <v/>
      </c>
      <c r="G250" t="s">
        <v>2607</v>
      </c>
      <c r="H250" t="s">
        <v>311</v>
      </c>
      <c r="I250" t="str">
        <f>""</f>
        <v/>
      </c>
      <c r="J250" t="str">
        <f>""</f>
        <v/>
      </c>
      <c r="K250" t="s">
        <v>175</v>
      </c>
      <c r="L250" t="s">
        <v>212</v>
      </c>
      <c r="M250" t="s">
        <v>213</v>
      </c>
      <c r="N250" t="str">
        <f>""</f>
        <v/>
      </c>
      <c r="O250" t="str">
        <f>""</f>
        <v/>
      </c>
      <c r="P250">
        <v>1.01124739287424</v>
      </c>
      <c r="Q250">
        <v>0.62285755758043404</v>
      </c>
    </row>
    <row r="251" spans="1:17">
      <c r="A251" t="s">
        <v>2606</v>
      </c>
      <c r="B251" t="s">
        <v>205</v>
      </c>
      <c r="C251" t="s">
        <v>2557</v>
      </c>
      <c r="D251" t="str">
        <f>""</f>
        <v/>
      </c>
      <c r="E251" t="s">
        <v>2200</v>
      </c>
      <c r="F251" t="str">
        <f>""</f>
        <v/>
      </c>
      <c r="G251" t="s">
        <v>2607</v>
      </c>
      <c r="H251" t="s">
        <v>311</v>
      </c>
      <c r="I251" t="str">
        <f>""</f>
        <v/>
      </c>
      <c r="J251" t="str">
        <f>""</f>
        <v/>
      </c>
      <c r="K251" t="s">
        <v>179</v>
      </c>
      <c r="L251" t="s">
        <v>234</v>
      </c>
      <c r="M251" t="s">
        <v>249</v>
      </c>
      <c r="N251" t="str">
        <f>""</f>
        <v/>
      </c>
      <c r="O251" t="str">
        <f>""</f>
        <v/>
      </c>
      <c r="P251">
        <v>5.0568861236102496</v>
      </c>
      <c r="Q251">
        <v>4.1945912850933302</v>
      </c>
    </row>
    <row r="252" spans="1:17">
      <c r="A252" t="s">
        <v>2606</v>
      </c>
      <c r="B252" t="s">
        <v>205</v>
      </c>
      <c r="C252" t="s">
        <v>2557</v>
      </c>
      <c r="D252" t="str">
        <f>""</f>
        <v/>
      </c>
      <c r="E252" t="s">
        <v>2200</v>
      </c>
      <c r="F252" t="str">
        <f>""</f>
        <v/>
      </c>
      <c r="G252" t="s">
        <v>2607</v>
      </c>
      <c r="H252" t="s">
        <v>311</v>
      </c>
      <c r="I252" t="str">
        <f>""</f>
        <v/>
      </c>
      <c r="J252" t="str">
        <f>""</f>
        <v/>
      </c>
      <c r="K252" t="s">
        <v>2672</v>
      </c>
      <c r="L252" t="s">
        <v>2673</v>
      </c>
      <c r="M252" t="s">
        <v>2601</v>
      </c>
      <c r="N252" t="str">
        <f>""</f>
        <v/>
      </c>
      <c r="O252" t="str">
        <f>""</f>
        <v/>
      </c>
      <c r="P252">
        <v>5777.2170193144902</v>
      </c>
      <c r="Q252">
        <v>5689.95105378266</v>
      </c>
    </row>
    <row r="253" spans="1:17">
      <c r="A253" t="s">
        <v>2606</v>
      </c>
      <c r="B253" t="s">
        <v>205</v>
      </c>
      <c r="C253" t="s">
        <v>2557</v>
      </c>
      <c r="D253" t="str">
        <f>""</f>
        <v/>
      </c>
      <c r="E253" t="s">
        <v>2200</v>
      </c>
      <c r="F253" t="str">
        <f>""</f>
        <v/>
      </c>
      <c r="G253" t="s">
        <v>2607</v>
      </c>
      <c r="H253" t="s">
        <v>311</v>
      </c>
      <c r="I253" t="str">
        <f>""</f>
        <v/>
      </c>
      <c r="J253" t="str">
        <f>""</f>
        <v/>
      </c>
      <c r="K253" t="s">
        <v>178</v>
      </c>
      <c r="L253" t="s">
        <v>234</v>
      </c>
      <c r="M253" t="s">
        <v>246</v>
      </c>
      <c r="N253" t="str">
        <f>""</f>
        <v/>
      </c>
      <c r="O253" t="str">
        <f>""</f>
        <v/>
      </c>
      <c r="P253">
        <v>1.01097281365208E-2</v>
      </c>
      <c r="Q253">
        <v>6.18200988151497E-3</v>
      </c>
    </row>
    <row r="254" spans="1:17">
      <c r="A254" t="s">
        <v>2606</v>
      </c>
      <c r="B254" t="s">
        <v>205</v>
      </c>
      <c r="C254" t="s">
        <v>2594</v>
      </c>
      <c r="D254" t="str">
        <f>""</f>
        <v/>
      </c>
      <c r="E254" t="s">
        <v>2200</v>
      </c>
      <c r="F254" t="str">
        <f>""</f>
        <v/>
      </c>
      <c r="G254" t="s">
        <v>2607</v>
      </c>
      <c r="H254" t="s">
        <v>311</v>
      </c>
      <c r="I254" t="str">
        <f>""</f>
        <v/>
      </c>
      <c r="J254" t="str">
        <f>""</f>
        <v/>
      </c>
      <c r="K254" t="s">
        <v>2599</v>
      </c>
      <c r="L254" t="s">
        <v>234</v>
      </c>
      <c r="M254" t="s">
        <v>2600</v>
      </c>
      <c r="N254" t="str">
        <f>""</f>
        <v/>
      </c>
      <c r="O254" t="str">
        <f>""</f>
        <v/>
      </c>
      <c r="P254">
        <v>84.742845551478297</v>
      </c>
      <c r="Q254">
        <v>77.471496177772195</v>
      </c>
    </row>
    <row r="255" spans="1:17">
      <c r="A255" t="s">
        <v>2606</v>
      </c>
      <c r="B255" t="s">
        <v>205</v>
      </c>
      <c r="C255" t="s">
        <v>2594</v>
      </c>
      <c r="D255" t="str">
        <f>""</f>
        <v/>
      </c>
      <c r="E255" t="s">
        <v>2200</v>
      </c>
      <c r="F255" t="str">
        <f>""</f>
        <v/>
      </c>
      <c r="G255" t="s">
        <v>2607</v>
      </c>
      <c r="H255" t="s">
        <v>311</v>
      </c>
      <c r="I255" t="str">
        <f>""</f>
        <v/>
      </c>
      <c r="J255" t="str">
        <f>""</f>
        <v/>
      </c>
      <c r="K255" t="s">
        <v>2620</v>
      </c>
      <c r="L255" t="s">
        <v>2621</v>
      </c>
      <c r="M255" t="s">
        <v>2622</v>
      </c>
      <c r="N255" t="str">
        <f>""</f>
        <v/>
      </c>
      <c r="O255" t="str">
        <f>""</f>
        <v/>
      </c>
      <c r="P255">
        <v>7.6674789980858502E-3</v>
      </c>
      <c r="Q255">
        <v>2.7661162937063504E-3</v>
      </c>
    </row>
    <row r="256" spans="1:17">
      <c r="A256" t="s">
        <v>2606</v>
      </c>
      <c r="B256" t="s">
        <v>205</v>
      </c>
      <c r="C256" t="s">
        <v>2594</v>
      </c>
      <c r="D256" t="str">
        <f>""</f>
        <v/>
      </c>
      <c r="E256" t="s">
        <v>2200</v>
      </c>
      <c r="F256" t="str">
        <f>""</f>
        <v/>
      </c>
      <c r="G256" t="s">
        <v>2607</v>
      </c>
      <c r="H256" t="s">
        <v>311</v>
      </c>
      <c r="I256" t="str">
        <f>""</f>
        <v/>
      </c>
      <c r="J256" t="str">
        <f>""</f>
        <v/>
      </c>
      <c r="K256" t="s">
        <v>180</v>
      </c>
      <c r="L256" t="s">
        <v>234</v>
      </c>
      <c r="M256" t="s">
        <v>251</v>
      </c>
      <c r="N256" t="str">
        <f>""</f>
        <v/>
      </c>
      <c r="O256" t="str">
        <f>""</f>
        <v/>
      </c>
      <c r="P256">
        <v>384.12440017503297</v>
      </c>
      <c r="Q256">
        <v>194.73005141213801</v>
      </c>
    </row>
    <row r="257" spans="1:17">
      <c r="A257" t="s">
        <v>2606</v>
      </c>
      <c r="B257" t="s">
        <v>205</v>
      </c>
      <c r="C257" t="s">
        <v>2594</v>
      </c>
      <c r="D257" t="str">
        <f>""</f>
        <v/>
      </c>
      <c r="E257" t="s">
        <v>2200</v>
      </c>
      <c r="F257" t="str">
        <f>""</f>
        <v/>
      </c>
      <c r="G257" t="s">
        <v>2607</v>
      </c>
      <c r="H257" t="s">
        <v>311</v>
      </c>
      <c r="I257" t="str">
        <f>""</f>
        <v/>
      </c>
      <c r="J257" t="str">
        <f>""</f>
        <v/>
      </c>
      <c r="K257" t="s">
        <v>175</v>
      </c>
      <c r="L257" t="s">
        <v>212</v>
      </c>
      <c r="M257" t="s">
        <v>213</v>
      </c>
      <c r="N257" t="str">
        <f>""</f>
        <v/>
      </c>
      <c r="O257" t="str">
        <f>""</f>
        <v/>
      </c>
      <c r="P257">
        <v>1.33883075740143</v>
      </c>
      <c r="Q257">
        <v>0.35748970205098402</v>
      </c>
    </row>
    <row r="258" spans="1:17">
      <c r="A258" t="s">
        <v>2606</v>
      </c>
      <c r="B258" t="s">
        <v>205</v>
      </c>
      <c r="C258" t="s">
        <v>2594</v>
      </c>
      <c r="D258" t="str">
        <f>""</f>
        <v/>
      </c>
      <c r="E258" t="s">
        <v>2200</v>
      </c>
      <c r="F258" t="str">
        <f>""</f>
        <v/>
      </c>
      <c r="G258" t="s">
        <v>2607</v>
      </c>
      <c r="H258" t="s">
        <v>311</v>
      </c>
      <c r="I258" t="str">
        <f>""</f>
        <v/>
      </c>
      <c r="J258" t="str">
        <f>""</f>
        <v/>
      </c>
      <c r="K258" t="s">
        <v>179</v>
      </c>
      <c r="L258" t="s">
        <v>234</v>
      </c>
      <c r="M258" t="s">
        <v>249</v>
      </c>
      <c r="N258" t="str">
        <f>""</f>
        <v/>
      </c>
      <c r="O258" t="str">
        <f>""</f>
        <v/>
      </c>
      <c r="P258">
        <v>4.0301178296313998</v>
      </c>
      <c r="Q258">
        <v>0.90641765746354697</v>
      </c>
    </row>
    <row r="259" spans="1:17">
      <c r="A259" t="s">
        <v>2606</v>
      </c>
      <c r="B259" t="s">
        <v>205</v>
      </c>
      <c r="C259" t="s">
        <v>2594</v>
      </c>
      <c r="D259" t="str">
        <f>""</f>
        <v/>
      </c>
      <c r="E259" t="s">
        <v>2200</v>
      </c>
      <c r="F259" t="str">
        <f>""</f>
        <v/>
      </c>
      <c r="G259" t="s">
        <v>2607</v>
      </c>
      <c r="H259" t="s">
        <v>311</v>
      </c>
      <c r="I259" t="str">
        <f>""</f>
        <v/>
      </c>
      <c r="J259" t="str">
        <f>""</f>
        <v/>
      </c>
      <c r="K259" t="s">
        <v>2672</v>
      </c>
      <c r="L259" t="s">
        <v>2673</v>
      </c>
      <c r="M259" t="s">
        <v>2601</v>
      </c>
      <c r="N259" t="str">
        <f>""</f>
        <v/>
      </c>
      <c r="O259" t="str">
        <f>""</f>
        <v/>
      </c>
      <c r="P259">
        <v>17093.1133084945</v>
      </c>
      <c r="Q259">
        <v>10310.723433439</v>
      </c>
    </row>
    <row r="260" spans="1:17">
      <c r="A260" t="s">
        <v>2606</v>
      </c>
      <c r="B260" t="s">
        <v>205</v>
      </c>
      <c r="C260" t="s">
        <v>2594</v>
      </c>
      <c r="D260" t="str">
        <f>""</f>
        <v/>
      </c>
      <c r="E260" t="s">
        <v>2200</v>
      </c>
      <c r="F260" t="str">
        <f>""</f>
        <v/>
      </c>
      <c r="G260" t="s">
        <v>2607</v>
      </c>
      <c r="H260" t="s">
        <v>311</v>
      </c>
      <c r="I260" t="str">
        <f>""</f>
        <v/>
      </c>
      <c r="J260" t="str">
        <f>""</f>
        <v/>
      </c>
      <c r="K260" t="s">
        <v>178</v>
      </c>
      <c r="L260" t="s">
        <v>234</v>
      </c>
      <c r="M260" t="s">
        <v>246</v>
      </c>
      <c r="N260" t="str">
        <f>""</f>
        <v/>
      </c>
      <c r="O260" t="str">
        <f>""</f>
        <v/>
      </c>
      <c r="P260">
        <v>9.5855035480506799E-3</v>
      </c>
      <c r="Q260">
        <v>2.15509614617453E-3</v>
      </c>
    </row>
    <row r="261" spans="1:17">
      <c r="A261" t="s">
        <v>2606</v>
      </c>
      <c r="B261" t="s">
        <v>205</v>
      </c>
      <c r="C261" t="s">
        <v>2581</v>
      </c>
      <c r="D261" t="str">
        <f>""</f>
        <v/>
      </c>
      <c r="E261" t="s">
        <v>2200</v>
      </c>
      <c r="F261" t="str">
        <f>""</f>
        <v/>
      </c>
      <c r="G261" t="s">
        <v>2607</v>
      </c>
      <c r="H261" t="s">
        <v>311</v>
      </c>
      <c r="I261" t="str">
        <f>""</f>
        <v/>
      </c>
      <c r="J261" t="str">
        <f>""</f>
        <v/>
      </c>
      <c r="K261" t="s">
        <v>2599</v>
      </c>
      <c r="L261" t="s">
        <v>234</v>
      </c>
      <c r="M261" t="s">
        <v>2600</v>
      </c>
      <c r="N261" t="str">
        <f>""</f>
        <v/>
      </c>
      <c r="O261" t="str">
        <f>""</f>
        <v/>
      </c>
      <c r="P261">
        <v>490.210381956974</v>
      </c>
      <c r="Q261">
        <v>513.81775381965497</v>
      </c>
    </row>
    <row r="262" spans="1:17">
      <c r="A262" t="s">
        <v>2606</v>
      </c>
      <c r="B262" t="s">
        <v>205</v>
      </c>
      <c r="C262" t="s">
        <v>2581</v>
      </c>
      <c r="D262" t="str">
        <f>""</f>
        <v/>
      </c>
      <c r="E262" t="s">
        <v>2200</v>
      </c>
      <c r="F262" t="str">
        <f>""</f>
        <v/>
      </c>
      <c r="G262" t="s">
        <v>2607</v>
      </c>
      <c r="H262" t="s">
        <v>311</v>
      </c>
      <c r="I262" t="str">
        <f>""</f>
        <v/>
      </c>
      <c r="J262" t="str">
        <f>""</f>
        <v/>
      </c>
      <c r="K262" t="s">
        <v>2620</v>
      </c>
      <c r="L262" t="s">
        <v>2621</v>
      </c>
      <c r="M262" t="s">
        <v>2622</v>
      </c>
      <c r="N262" t="str">
        <f>""</f>
        <v/>
      </c>
      <c r="O262" t="str">
        <f>""</f>
        <v/>
      </c>
      <c r="P262">
        <v>1.3211785400907101E-2</v>
      </c>
      <c r="Q262">
        <v>6.2630728312098299E-3</v>
      </c>
    </row>
    <row r="263" spans="1:17">
      <c r="A263" t="s">
        <v>2606</v>
      </c>
      <c r="B263" t="s">
        <v>205</v>
      </c>
      <c r="C263" t="s">
        <v>2581</v>
      </c>
      <c r="D263" t="str">
        <f>""</f>
        <v/>
      </c>
      <c r="E263" t="s">
        <v>2200</v>
      </c>
      <c r="F263" t="str">
        <f>""</f>
        <v/>
      </c>
      <c r="G263" t="s">
        <v>2607</v>
      </c>
      <c r="H263" t="s">
        <v>311</v>
      </c>
      <c r="I263" t="str">
        <f>""</f>
        <v/>
      </c>
      <c r="J263" t="str">
        <f>""</f>
        <v/>
      </c>
      <c r="K263" t="s">
        <v>180</v>
      </c>
      <c r="L263" t="s">
        <v>234</v>
      </c>
      <c r="M263" t="s">
        <v>251</v>
      </c>
      <c r="N263" t="str">
        <f>""</f>
        <v/>
      </c>
      <c r="O263" t="str">
        <f>""</f>
        <v/>
      </c>
      <c r="P263">
        <v>506.47737457618001</v>
      </c>
      <c r="Q263">
        <v>172.58337256426799</v>
      </c>
    </row>
    <row r="264" spans="1:17">
      <c r="A264" t="s">
        <v>2606</v>
      </c>
      <c r="B264" t="s">
        <v>205</v>
      </c>
      <c r="C264" t="s">
        <v>2581</v>
      </c>
      <c r="D264" t="str">
        <f>""</f>
        <v/>
      </c>
      <c r="E264" t="s">
        <v>2200</v>
      </c>
      <c r="F264" t="str">
        <f>""</f>
        <v/>
      </c>
      <c r="G264" t="s">
        <v>2607</v>
      </c>
      <c r="H264" t="s">
        <v>311</v>
      </c>
      <c r="I264" t="str">
        <f>""</f>
        <v/>
      </c>
      <c r="J264" t="str">
        <f>""</f>
        <v/>
      </c>
      <c r="K264" t="s">
        <v>175</v>
      </c>
      <c r="L264" t="s">
        <v>212</v>
      </c>
      <c r="M264" t="s">
        <v>213</v>
      </c>
      <c r="N264" t="str">
        <f>""</f>
        <v/>
      </c>
      <c r="O264" t="str">
        <f>""</f>
        <v/>
      </c>
      <c r="P264">
        <v>3.0800796143338101</v>
      </c>
      <c r="Q264">
        <v>2.1493701954697699</v>
      </c>
    </row>
    <row r="265" spans="1:17">
      <c r="A265" t="s">
        <v>2606</v>
      </c>
      <c r="B265" t="s">
        <v>205</v>
      </c>
      <c r="C265" t="s">
        <v>2581</v>
      </c>
      <c r="D265" t="str">
        <f>""</f>
        <v/>
      </c>
      <c r="E265" t="s">
        <v>2200</v>
      </c>
      <c r="F265" t="str">
        <f>""</f>
        <v/>
      </c>
      <c r="G265" t="s">
        <v>2607</v>
      </c>
      <c r="H265" t="s">
        <v>311</v>
      </c>
      <c r="I265" t="str">
        <f>""</f>
        <v/>
      </c>
      <c r="J265" t="str">
        <f>""</f>
        <v/>
      </c>
      <c r="K265" t="s">
        <v>179</v>
      </c>
      <c r="L265" t="s">
        <v>234</v>
      </c>
      <c r="M265" t="s">
        <v>249</v>
      </c>
      <c r="N265" t="str">
        <f>""</f>
        <v/>
      </c>
      <c r="O265" t="str">
        <f>""</f>
        <v/>
      </c>
      <c r="P265">
        <v>5.4155081408985897</v>
      </c>
      <c r="Q265">
        <v>3.3101506158460001</v>
      </c>
    </row>
    <row r="266" spans="1:17">
      <c r="A266" t="s">
        <v>2606</v>
      </c>
      <c r="B266" t="s">
        <v>205</v>
      </c>
      <c r="C266" t="s">
        <v>2581</v>
      </c>
      <c r="D266" t="str">
        <f>""</f>
        <v/>
      </c>
      <c r="E266" t="s">
        <v>2200</v>
      </c>
      <c r="F266" t="str">
        <f>""</f>
        <v/>
      </c>
      <c r="G266" t="s">
        <v>2607</v>
      </c>
      <c r="H266" t="s">
        <v>311</v>
      </c>
      <c r="I266" t="str">
        <f>""</f>
        <v/>
      </c>
      <c r="J266" t="str">
        <f>""</f>
        <v/>
      </c>
      <c r="K266" t="s">
        <v>2672</v>
      </c>
      <c r="L266" t="s">
        <v>2673</v>
      </c>
      <c r="M266" t="s">
        <v>2601</v>
      </c>
      <c r="N266" t="str">
        <f>""</f>
        <v/>
      </c>
      <c r="O266" t="str">
        <f>""</f>
        <v/>
      </c>
      <c r="P266">
        <v>9579.2728318819209</v>
      </c>
      <c r="Q266">
        <v>3237.3032890378299</v>
      </c>
    </row>
    <row r="267" spans="1:17">
      <c r="A267" t="s">
        <v>2606</v>
      </c>
      <c r="B267" t="s">
        <v>205</v>
      </c>
      <c r="C267" t="s">
        <v>2581</v>
      </c>
      <c r="D267" t="str">
        <f>""</f>
        <v/>
      </c>
      <c r="E267" t="s">
        <v>2200</v>
      </c>
      <c r="F267" t="str">
        <f>""</f>
        <v/>
      </c>
      <c r="G267" t="s">
        <v>2607</v>
      </c>
      <c r="H267" t="s">
        <v>311</v>
      </c>
      <c r="I267" t="str">
        <f>""</f>
        <v/>
      </c>
      <c r="J267" t="str">
        <f>""</f>
        <v/>
      </c>
      <c r="K267" t="s">
        <v>178</v>
      </c>
      <c r="L267" t="s">
        <v>234</v>
      </c>
      <c r="M267" t="s">
        <v>246</v>
      </c>
      <c r="N267" t="str">
        <f>""</f>
        <v/>
      </c>
      <c r="O267" t="str">
        <f>""</f>
        <v/>
      </c>
      <c r="P267">
        <v>1.62783142947929E-2</v>
      </c>
      <c r="Q267">
        <v>5.7457397162576293E-3</v>
      </c>
    </row>
    <row r="268" spans="1:17">
      <c r="A268" t="s">
        <v>2606</v>
      </c>
      <c r="B268" t="s">
        <v>205</v>
      </c>
      <c r="C268" t="s">
        <v>2571</v>
      </c>
      <c r="D268" t="str">
        <f>""</f>
        <v/>
      </c>
      <c r="E268" t="s">
        <v>2200</v>
      </c>
      <c r="F268" t="str">
        <f>""</f>
        <v/>
      </c>
      <c r="G268" t="s">
        <v>2607</v>
      </c>
      <c r="H268" t="s">
        <v>311</v>
      </c>
      <c r="I268" t="str">
        <f>""</f>
        <v/>
      </c>
      <c r="J268" t="str">
        <f>""</f>
        <v/>
      </c>
      <c r="K268" t="s">
        <v>2599</v>
      </c>
      <c r="L268" t="s">
        <v>234</v>
      </c>
      <c r="M268" t="s">
        <v>2600</v>
      </c>
      <c r="N268" t="str">
        <f>""</f>
        <v/>
      </c>
      <c r="O268" t="str">
        <f>""</f>
        <v/>
      </c>
      <c r="P268">
        <v>35.397947806386398</v>
      </c>
      <c r="Q268">
        <v>26.442130652373599</v>
      </c>
    </row>
    <row r="269" spans="1:17">
      <c r="A269" t="s">
        <v>2606</v>
      </c>
      <c r="B269" t="s">
        <v>205</v>
      </c>
      <c r="C269" t="s">
        <v>2571</v>
      </c>
      <c r="D269" t="str">
        <f>""</f>
        <v/>
      </c>
      <c r="E269" t="s">
        <v>2200</v>
      </c>
      <c r="F269" t="str">
        <f>""</f>
        <v/>
      </c>
      <c r="G269" t="s">
        <v>2607</v>
      </c>
      <c r="H269" t="s">
        <v>311</v>
      </c>
      <c r="I269" t="str">
        <f>""</f>
        <v/>
      </c>
      <c r="J269" t="str">
        <f>""</f>
        <v/>
      </c>
      <c r="K269" t="s">
        <v>2620</v>
      </c>
      <c r="L269" t="s">
        <v>2621</v>
      </c>
      <c r="M269" t="s">
        <v>2622</v>
      </c>
      <c r="N269" t="str">
        <f>""</f>
        <v/>
      </c>
      <c r="O269" t="str">
        <f>""</f>
        <v/>
      </c>
      <c r="P269">
        <v>4.4639335028798799E-3</v>
      </c>
      <c r="Q269">
        <v>2.2978813141714101E-3</v>
      </c>
    </row>
    <row r="270" spans="1:17">
      <c r="A270" t="s">
        <v>2606</v>
      </c>
      <c r="B270" t="s">
        <v>205</v>
      </c>
      <c r="C270" t="s">
        <v>2571</v>
      </c>
      <c r="D270" t="str">
        <f>""</f>
        <v/>
      </c>
      <c r="E270" t="s">
        <v>2200</v>
      </c>
      <c r="F270" t="str">
        <f>""</f>
        <v/>
      </c>
      <c r="G270" t="s">
        <v>2607</v>
      </c>
      <c r="H270" t="s">
        <v>311</v>
      </c>
      <c r="I270" t="str">
        <f>""</f>
        <v/>
      </c>
      <c r="J270" t="str">
        <f>""</f>
        <v/>
      </c>
      <c r="K270" t="s">
        <v>180</v>
      </c>
      <c r="L270" t="s">
        <v>234</v>
      </c>
      <c r="M270" t="s">
        <v>251</v>
      </c>
      <c r="N270" t="str">
        <f>""</f>
        <v/>
      </c>
      <c r="O270" t="str">
        <f>""</f>
        <v/>
      </c>
      <c r="P270">
        <v>200.99856618342301</v>
      </c>
      <c r="Q270">
        <v>117.516248542014</v>
      </c>
    </row>
    <row r="271" spans="1:17">
      <c r="A271" t="s">
        <v>2606</v>
      </c>
      <c r="B271" t="s">
        <v>205</v>
      </c>
      <c r="C271" t="s">
        <v>2571</v>
      </c>
      <c r="D271" t="str">
        <f>""</f>
        <v/>
      </c>
      <c r="E271" t="s">
        <v>2200</v>
      </c>
      <c r="F271" t="str">
        <f>""</f>
        <v/>
      </c>
      <c r="G271" t="s">
        <v>2607</v>
      </c>
      <c r="H271" t="s">
        <v>311</v>
      </c>
      <c r="I271" t="str">
        <f>""</f>
        <v/>
      </c>
      <c r="J271" t="str">
        <f>""</f>
        <v/>
      </c>
      <c r="K271" t="s">
        <v>175</v>
      </c>
      <c r="L271" t="s">
        <v>212</v>
      </c>
      <c r="M271" t="s">
        <v>213</v>
      </c>
      <c r="N271" t="str">
        <f>""</f>
        <v/>
      </c>
      <c r="O271" t="str">
        <f>""</f>
        <v/>
      </c>
      <c r="P271">
        <v>0.72935907034889702</v>
      </c>
      <c r="Q271">
        <v>0.33064423310768498</v>
      </c>
    </row>
    <row r="272" spans="1:17">
      <c r="A272" t="s">
        <v>2606</v>
      </c>
      <c r="B272" t="s">
        <v>205</v>
      </c>
      <c r="C272" t="s">
        <v>2571</v>
      </c>
      <c r="D272" t="str">
        <f>""</f>
        <v/>
      </c>
      <c r="E272" t="s">
        <v>2200</v>
      </c>
      <c r="F272" t="str">
        <f>""</f>
        <v/>
      </c>
      <c r="G272" t="s">
        <v>2607</v>
      </c>
      <c r="H272" t="s">
        <v>311</v>
      </c>
      <c r="I272" t="str">
        <f>""</f>
        <v/>
      </c>
      <c r="J272" t="str">
        <f>""</f>
        <v/>
      </c>
      <c r="K272" t="s">
        <v>179</v>
      </c>
      <c r="L272" t="s">
        <v>234</v>
      </c>
      <c r="M272" t="s">
        <v>249</v>
      </c>
      <c r="N272" t="str">
        <f>""</f>
        <v/>
      </c>
      <c r="O272" t="str">
        <f>""</f>
        <v/>
      </c>
      <c r="P272">
        <v>2.0497921245157098</v>
      </c>
      <c r="Q272">
        <v>0.95596924401816497</v>
      </c>
    </row>
    <row r="273" spans="1:17">
      <c r="A273" t="s">
        <v>2606</v>
      </c>
      <c r="B273" t="s">
        <v>205</v>
      </c>
      <c r="C273" t="s">
        <v>2571</v>
      </c>
      <c r="D273" t="str">
        <f>""</f>
        <v/>
      </c>
      <c r="E273" t="s">
        <v>2200</v>
      </c>
      <c r="F273" t="str">
        <f>""</f>
        <v/>
      </c>
      <c r="G273" t="s">
        <v>2607</v>
      </c>
      <c r="H273" t="s">
        <v>311</v>
      </c>
      <c r="I273" t="str">
        <f>""</f>
        <v/>
      </c>
      <c r="J273" t="str">
        <f>""</f>
        <v/>
      </c>
      <c r="K273" t="s">
        <v>2672</v>
      </c>
      <c r="L273" t="s">
        <v>2673</v>
      </c>
      <c r="M273" t="s">
        <v>2601</v>
      </c>
      <c r="N273" t="str">
        <f>""</f>
        <v/>
      </c>
      <c r="O273" t="str">
        <f>""</f>
        <v/>
      </c>
      <c r="P273">
        <v>6726.0548666868599</v>
      </c>
      <c r="Q273">
        <v>4042.0054771827599</v>
      </c>
    </row>
    <row r="274" spans="1:17">
      <c r="A274" t="s">
        <v>2606</v>
      </c>
      <c r="B274" t="s">
        <v>205</v>
      </c>
      <c r="C274" t="s">
        <v>2571</v>
      </c>
      <c r="D274" t="str">
        <f>""</f>
        <v/>
      </c>
      <c r="E274" t="s">
        <v>2200</v>
      </c>
      <c r="F274" t="str">
        <f>""</f>
        <v/>
      </c>
      <c r="G274" t="s">
        <v>2607</v>
      </c>
      <c r="H274" t="s">
        <v>311</v>
      </c>
      <c r="I274" t="str">
        <f>""</f>
        <v/>
      </c>
      <c r="J274" t="str">
        <f>""</f>
        <v/>
      </c>
      <c r="K274" t="s">
        <v>178</v>
      </c>
      <c r="L274" t="s">
        <v>234</v>
      </c>
      <c r="M274" t="s">
        <v>246</v>
      </c>
      <c r="N274" t="str">
        <f>""</f>
        <v/>
      </c>
      <c r="O274" t="str">
        <f>""</f>
        <v/>
      </c>
      <c r="P274">
        <v>6.3667143560292893E-3</v>
      </c>
      <c r="Q274">
        <v>2.5062233777862703E-3</v>
      </c>
    </row>
    <row r="275" spans="1:17">
      <c r="A275" t="s">
        <v>2606</v>
      </c>
      <c r="B275" t="s">
        <v>205</v>
      </c>
      <c r="C275" t="s">
        <v>2598</v>
      </c>
      <c r="D275" t="str">
        <f>""</f>
        <v/>
      </c>
      <c r="E275" t="s">
        <v>2200</v>
      </c>
      <c r="F275" t="str">
        <f>""</f>
        <v/>
      </c>
      <c r="G275" t="s">
        <v>2607</v>
      </c>
      <c r="H275" t="s">
        <v>311</v>
      </c>
      <c r="I275" t="str">
        <f>""</f>
        <v/>
      </c>
      <c r="J275" t="str">
        <f>""</f>
        <v/>
      </c>
      <c r="K275" t="s">
        <v>2599</v>
      </c>
      <c r="L275" t="s">
        <v>234</v>
      </c>
      <c r="M275" t="s">
        <v>2600</v>
      </c>
      <c r="N275" t="str">
        <f>""</f>
        <v/>
      </c>
      <c r="O275" t="str">
        <f>""</f>
        <v/>
      </c>
      <c r="P275">
        <v>60.973493682562598</v>
      </c>
      <c r="Q275">
        <v>46.121592746954498</v>
      </c>
    </row>
    <row r="276" spans="1:17">
      <c r="A276" t="s">
        <v>2606</v>
      </c>
      <c r="B276" t="s">
        <v>205</v>
      </c>
      <c r="C276" t="s">
        <v>2598</v>
      </c>
      <c r="D276" t="str">
        <f>""</f>
        <v/>
      </c>
      <c r="E276" t="s">
        <v>2200</v>
      </c>
      <c r="F276" t="str">
        <f>""</f>
        <v/>
      </c>
      <c r="G276" t="s">
        <v>2607</v>
      </c>
      <c r="H276" t="s">
        <v>311</v>
      </c>
      <c r="I276" t="str">
        <f>""</f>
        <v/>
      </c>
      <c r="J276" t="str">
        <f>""</f>
        <v/>
      </c>
      <c r="K276" t="s">
        <v>2620</v>
      </c>
      <c r="L276" t="s">
        <v>2621</v>
      </c>
      <c r="M276" t="s">
        <v>2622</v>
      </c>
      <c r="N276" t="str">
        <f>""</f>
        <v/>
      </c>
      <c r="O276" t="str">
        <f>""</f>
        <v/>
      </c>
      <c r="P276">
        <v>1.07093834845887E-2</v>
      </c>
      <c r="Q276">
        <v>5.2614051820534507E-3</v>
      </c>
    </row>
    <row r="277" spans="1:17">
      <c r="A277" t="s">
        <v>2606</v>
      </c>
      <c r="B277" t="s">
        <v>205</v>
      </c>
      <c r="C277" t="s">
        <v>2598</v>
      </c>
      <c r="D277" t="str">
        <f>""</f>
        <v/>
      </c>
      <c r="E277" t="s">
        <v>2200</v>
      </c>
      <c r="F277" t="str">
        <f>""</f>
        <v/>
      </c>
      <c r="G277" t="s">
        <v>2607</v>
      </c>
      <c r="H277" t="s">
        <v>311</v>
      </c>
      <c r="I277" t="str">
        <f>""</f>
        <v/>
      </c>
      <c r="J277" t="str">
        <f>""</f>
        <v/>
      </c>
      <c r="K277" t="s">
        <v>180</v>
      </c>
      <c r="L277" t="s">
        <v>234</v>
      </c>
      <c r="M277" t="s">
        <v>251</v>
      </c>
      <c r="N277" t="str">
        <f>""</f>
        <v/>
      </c>
      <c r="O277" t="str">
        <f>""</f>
        <v/>
      </c>
      <c r="P277">
        <v>546.72853172057296</v>
      </c>
      <c r="Q277">
        <v>424.87432018016801</v>
      </c>
    </row>
    <row r="278" spans="1:17">
      <c r="A278" t="s">
        <v>2606</v>
      </c>
      <c r="B278" t="s">
        <v>205</v>
      </c>
      <c r="C278" t="s">
        <v>2598</v>
      </c>
      <c r="D278" t="str">
        <f>""</f>
        <v/>
      </c>
      <c r="E278" t="s">
        <v>2200</v>
      </c>
      <c r="F278" t="str">
        <f>""</f>
        <v/>
      </c>
      <c r="G278" t="s">
        <v>2607</v>
      </c>
      <c r="H278" t="s">
        <v>311</v>
      </c>
      <c r="I278" t="str">
        <f>""</f>
        <v/>
      </c>
      <c r="J278" t="str">
        <f>""</f>
        <v/>
      </c>
      <c r="K278" t="s">
        <v>175</v>
      </c>
      <c r="L278" t="s">
        <v>212</v>
      </c>
      <c r="M278" t="s">
        <v>213</v>
      </c>
      <c r="N278" t="str">
        <f>""</f>
        <v/>
      </c>
      <c r="O278" t="str">
        <f>""</f>
        <v/>
      </c>
      <c r="P278">
        <v>1.53595298232364</v>
      </c>
      <c r="Q278">
        <v>0.65889521915552096</v>
      </c>
    </row>
    <row r="279" spans="1:17">
      <c r="A279" t="s">
        <v>2606</v>
      </c>
      <c r="B279" t="s">
        <v>205</v>
      </c>
      <c r="C279" t="s">
        <v>2598</v>
      </c>
      <c r="D279" t="str">
        <f>""</f>
        <v/>
      </c>
      <c r="E279" t="s">
        <v>2200</v>
      </c>
      <c r="F279" t="str">
        <f>""</f>
        <v/>
      </c>
      <c r="G279" t="s">
        <v>2607</v>
      </c>
      <c r="H279" t="s">
        <v>311</v>
      </c>
      <c r="I279" t="str">
        <f>""</f>
        <v/>
      </c>
      <c r="J279" t="str">
        <f>""</f>
        <v/>
      </c>
      <c r="K279" t="s">
        <v>179</v>
      </c>
      <c r="L279" t="s">
        <v>234</v>
      </c>
      <c r="M279" t="s">
        <v>249</v>
      </c>
      <c r="N279" t="str">
        <f>""</f>
        <v/>
      </c>
      <c r="O279" t="str">
        <f>""</f>
        <v/>
      </c>
      <c r="P279">
        <v>3.6062347745168202</v>
      </c>
      <c r="Q279">
        <v>1.2026008111776101</v>
      </c>
    </row>
    <row r="280" spans="1:17">
      <c r="A280" t="s">
        <v>2606</v>
      </c>
      <c r="B280" t="s">
        <v>205</v>
      </c>
      <c r="C280" t="s">
        <v>2598</v>
      </c>
      <c r="D280" t="str">
        <f>""</f>
        <v/>
      </c>
      <c r="E280" t="s">
        <v>2200</v>
      </c>
      <c r="F280" t="str">
        <f>""</f>
        <v/>
      </c>
      <c r="G280" t="s">
        <v>2607</v>
      </c>
      <c r="H280" t="s">
        <v>311</v>
      </c>
      <c r="I280" t="str">
        <f>""</f>
        <v/>
      </c>
      <c r="J280" t="str">
        <f>""</f>
        <v/>
      </c>
      <c r="K280" t="s">
        <v>2672</v>
      </c>
      <c r="L280" t="s">
        <v>2673</v>
      </c>
      <c r="M280" t="s">
        <v>2601</v>
      </c>
      <c r="N280" t="str">
        <f>""</f>
        <v/>
      </c>
      <c r="O280" t="str">
        <f>""</f>
        <v/>
      </c>
      <c r="P280">
        <v>14228.1210555575</v>
      </c>
      <c r="Q280">
        <v>10190.109752845199</v>
      </c>
    </row>
    <row r="281" spans="1:17">
      <c r="A281" t="s">
        <v>2606</v>
      </c>
      <c r="B281" t="s">
        <v>205</v>
      </c>
      <c r="C281" t="s">
        <v>2598</v>
      </c>
      <c r="D281" t="str">
        <f>""</f>
        <v/>
      </c>
      <c r="E281" t="s">
        <v>2200</v>
      </c>
      <c r="F281" t="str">
        <f>""</f>
        <v/>
      </c>
      <c r="G281" t="s">
        <v>2607</v>
      </c>
      <c r="H281" t="s">
        <v>311</v>
      </c>
      <c r="I281" t="str">
        <f>""</f>
        <v/>
      </c>
      <c r="J281" t="str">
        <f>""</f>
        <v/>
      </c>
      <c r="K281" t="s">
        <v>178</v>
      </c>
      <c r="L281" t="s">
        <v>234</v>
      </c>
      <c r="M281" t="s">
        <v>246</v>
      </c>
      <c r="N281" t="str">
        <f>""</f>
        <v/>
      </c>
      <c r="O281" t="str">
        <f>""</f>
        <v/>
      </c>
      <c r="P281">
        <v>1.2347247411989301E-2</v>
      </c>
      <c r="Q281">
        <v>3.1726130526763901E-3</v>
      </c>
    </row>
    <row r="282" spans="1:17">
      <c r="A282" t="s">
        <v>2606</v>
      </c>
      <c r="B282" t="s">
        <v>205</v>
      </c>
      <c r="C282" t="s">
        <v>2565</v>
      </c>
      <c r="D282" t="str">
        <f>""</f>
        <v/>
      </c>
      <c r="E282" t="s">
        <v>2200</v>
      </c>
      <c r="F282" t="str">
        <f>""</f>
        <v/>
      </c>
      <c r="G282" t="s">
        <v>2607</v>
      </c>
      <c r="H282" t="s">
        <v>311</v>
      </c>
      <c r="I282" t="str">
        <f>""</f>
        <v/>
      </c>
      <c r="J282" t="str">
        <f>""</f>
        <v/>
      </c>
      <c r="K282" t="s">
        <v>2599</v>
      </c>
      <c r="L282" t="s">
        <v>234</v>
      </c>
      <c r="M282" t="s">
        <v>2600</v>
      </c>
      <c r="N282" t="str">
        <f>""</f>
        <v/>
      </c>
      <c r="O282" t="str">
        <f>""</f>
        <v/>
      </c>
      <c r="P282">
        <v>54.125392714865498</v>
      </c>
      <c r="Q282">
        <v>41.775679109071902</v>
      </c>
    </row>
    <row r="283" spans="1:17">
      <c r="A283" t="s">
        <v>2606</v>
      </c>
      <c r="B283" t="s">
        <v>205</v>
      </c>
      <c r="C283" t="s">
        <v>2565</v>
      </c>
      <c r="D283" t="str">
        <f>""</f>
        <v/>
      </c>
      <c r="E283" t="s">
        <v>2200</v>
      </c>
      <c r="F283" t="str">
        <f>""</f>
        <v/>
      </c>
      <c r="G283" t="s">
        <v>2607</v>
      </c>
      <c r="H283" t="s">
        <v>311</v>
      </c>
      <c r="I283" t="str">
        <f>""</f>
        <v/>
      </c>
      <c r="J283" t="str">
        <f>""</f>
        <v/>
      </c>
      <c r="K283" t="s">
        <v>2620</v>
      </c>
      <c r="L283" t="s">
        <v>2621</v>
      </c>
      <c r="M283" t="s">
        <v>2622</v>
      </c>
      <c r="N283" t="str">
        <f>""</f>
        <v/>
      </c>
      <c r="O283" t="str">
        <f>""</f>
        <v/>
      </c>
      <c r="P283">
        <v>7.1082987135947708E-3</v>
      </c>
      <c r="Q283">
        <v>4.2191562316408904E-3</v>
      </c>
    </row>
    <row r="284" spans="1:17">
      <c r="A284" t="s">
        <v>2606</v>
      </c>
      <c r="B284" t="s">
        <v>205</v>
      </c>
      <c r="C284" t="s">
        <v>2565</v>
      </c>
      <c r="D284" t="str">
        <f>""</f>
        <v/>
      </c>
      <c r="E284" t="s">
        <v>2200</v>
      </c>
      <c r="F284" t="str">
        <f>""</f>
        <v/>
      </c>
      <c r="G284" t="s">
        <v>2607</v>
      </c>
      <c r="H284" t="s">
        <v>311</v>
      </c>
      <c r="I284" t="str">
        <f>""</f>
        <v/>
      </c>
      <c r="J284" t="str">
        <f>""</f>
        <v/>
      </c>
      <c r="K284" t="s">
        <v>180</v>
      </c>
      <c r="L284" t="s">
        <v>234</v>
      </c>
      <c r="M284" t="s">
        <v>251</v>
      </c>
      <c r="N284" t="str">
        <f>""</f>
        <v/>
      </c>
      <c r="O284" t="str">
        <f>""</f>
        <v/>
      </c>
      <c r="P284">
        <v>147.83765757932801</v>
      </c>
      <c r="Q284">
        <v>200.384247222195</v>
      </c>
    </row>
    <row r="285" spans="1:17">
      <c r="A285" t="s">
        <v>2606</v>
      </c>
      <c r="B285" t="s">
        <v>205</v>
      </c>
      <c r="C285" t="s">
        <v>2565</v>
      </c>
      <c r="D285" t="str">
        <f>""</f>
        <v/>
      </c>
      <c r="E285" t="s">
        <v>2200</v>
      </c>
      <c r="F285" t="str">
        <f>""</f>
        <v/>
      </c>
      <c r="G285" t="s">
        <v>2607</v>
      </c>
      <c r="H285" t="s">
        <v>311</v>
      </c>
      <c r="I285" t="str">
        <f>""</f>
        <v/>
      </c>
      <c r="J285" t="str">
        <f>""</f>
        <v/>
      </c>
      <c r="K285" t="s">
        <v>175</v>
      </c>
      <c r="L285" t="s">
        <v>212</v>
      </c>
      <c r="M285" t="s">
        <v>213</v>
      </c>
      <c r="N285" t="str">
        <f>""</f>
        <v/>
      </c>
      <c r="O285" t="str">
        <f>""</f>
        <v/>
      </c>
      <c r="P285">
        <v>0.91308785537658199</v>
      </c>
      <c r="Q285">
        <v>0.60237984934892097</v>
      </c>
    </row>
    <row r="286" spans="1:17">
      <c r="A286" t="s">
        <v>2606</v>
      </c>
      <c r="B286" t="s">
        <v>205</v>
      </c>
      <c r="C286" t="s">
        <v>2565</v>
      </c>
      <c r="D286" t="str">
        <f>""</f>
        <v/>
      </c>
      <c r="E286" t="s">
        <v>2200</v>
      </c>
      <c r="F286" t="str">
        <f>""</f>
        <v/>
      </c>
      <c r="G286" t="s">
        <v>2607</v>
      </c>
      <c r="H286" t="s">
        <v>311</v>
      </c>
      <c r="I286" t="str">
        <f>""</f>
        <v/>
      </c>
      <c r="J286" t="str">
        <f>""</f>
        <v/>
      </c>
      <c r="K286" t="s">
        <v>179</v>
      </c>
      <c r="L286" t="s">
        <v>234</v>
      </c>
      <c r="M286" t="s">
        <v>249</v>
      </c>
      <c r="N286" t="str">
        <f>""</f>
        <v/>
      </c>
      <c r="O286" t="str">
        <f>""</f>
        <v/>
      </c>
      <c r="P286">
        <v>3.6202025906717701</v>
      </c>
      <c r="Q286">
        <v>2.7941855924906802</v>
      </c>
    </row>
    <row r="287" spans="1:17">
      <c r="A287" t="s">
        <v>2606</v>
      </c>
      <c r="B287" t="s">
        <v>205</v>
      </c>
      <c r="C287" t="s">
        <v>2565</v>
      </c>
      <c r="D287" t="str">
        <f>""</f>
        <v/>
      </c>
      <c r="E287" t="s">
        <v>2200</v>
      </c>
      <c r="F287" t="str">
        <f>""</f>
        <v/>
      </c>
      <c r="G287" t="s">
        <v>2607</v>
      </c>
      <c r="H287" t="s">
        <v>311</v>
      </c>
      <c r="I287" t="str">
        <f>""</f>
        <v/>
      </c>
      <c r="J287" t="str">
        <f>""</f>
        <v/>
      </c>
      <c r="K287" t="s">
        <v>2672</v>
      </c>
      <c r="L287" t="s">
        <v>2673</v>
      </c>
      <c r="M287" t="s">
        <v>2601</v>
      </c>
      <c r="N287" t="str">
        <f>""</f>
        <v/>
      </c>
      <c r="O287" t="str">
        <f>""</f>
        <v/>
      </c>
      <c r="P287">
        <v>5473.71678466511</v>
      </c>
      <c r="Q287">
        <v>5501.7516220042698</v>
      </c>
    </row>
    <row r="288" spans="1:17">
      <c r="A288" t="s">
        <v>2606</v>
      </c>
      <c r="B288" t="s">
        <v>205</v>
      </c>
      <c r="C288" t="s">
        <v>2565</v>
      </c>
      <c r="D288" t="str">
        <f>""</f>
        <v/>
      </c>
      <c r="E288" t="s">
        <v>2200</v>
      </c>
      <c r="F288" t="str">
        <f>""</f>
        <v/>
      </c>
      <c r="G288" t="s">
        <v>2607</v>
      </c>
      <c r="H288" t="s">
        <v>311</v>
      </c>
      <c r="I288" t="str">
        <f>""</f>
        <v/>
      </c>
      <c r="J288" t="str">
        <f>""</f>
        <v/>
      </c>
      <c r="K288" t="s">
        <v>178</v>
      </c>
      <c r="L288" t="s">
        <v>234</v>
      </c>
      <c r="M288" t="s">
        <v>246</v>
      </c>
      <c r="N288" t="str">
        <f>""</f>
        <v/>
      </c>
      <c r="O288" t="str">
        <f>""</f>
        <v/>
      </c>
      <c r="P288">
        <v>8.6567114520638509E-3</v>
      </c>
      <c r="Q288">
        <v>4.4347235974184799E-3</v>
      </c>
    </row>
    <row r="289" spans="1:17">
      <c r="A289" t="s">
        <v>2606</v>
      </c>
      <c r="B289" t="s">
        <v>205</v>
      </c>
      <c r="C289" t="s">
        <v>2529</v>
      </c>
      <c r="D289" t="str">
        <f>""</f>
        <v/>
      </c>
      <c r="E289" t="s">
        <v>2200</v>
      </c>
      <c r="F289" t="str">
        <f>""</f>
        <v/>
      </c>
      <c r="G289" t="s">
        <v>2607</v>
      </c>
      <c r="H289" t="s">
        <v>311</v>
      </c>
      <c r="I289" t="str">
        <f>""</f>
        <v/>
      </c>
      <c r="J289" t="str">
        <f>""</f>
        <v/>
      </c>
      <c r="K289" t="s">
        <v>2599</v>
      </c>
      <c r="L289" t="s">
        <v>234</v>
      </c>
      <c r="M289" t="s">
        <v>2600</v>
      </c>
      <c r="N289" t="str">
        <f>""</f>
        <v/>
      </c>
      <c r="O289" t="str">
        <f>""</f>
        <v/>
      </c>
      <c r="P289">
        <v>140.12634624336999</v>
      </c>
      <c r="Q289">
        <v>178.45131642814101</v>
      </c>
    </row>
    <row r="290" spans="1:17">
      <c r="A290" t="s">
        <v>2606</v>
      </c>
      <c r="B290" t="s">
        <v>205</v>
      </c>
      <c r="C290" t="s">
        <v>2529</v>
      </c>
      <c r="D290" t="str">
        <f>""</f>
        <v/>
      </c>
      <c r="E290" t="s">
        <v>2200</v>
      </c>
      <c r="F290" t="str">
        <f>""</f>
        <v/>
      </c>
      <c r="G290" t="s">
        <v>2607</v>
      </c>
      <c r="H290" t="s">
        <v>311</v>
      </c>
      <c r="I290" t="str">
        <f>""</f>
        <v/>
      </c>
      <c r="J290" t="str">
        <f>""</f>
        <v/>
      </c>
      <c r="K290" t="s">
        <v>2620</v>
      </c>
      <c r="L290" t="s">
        <v>2621</v>
      </c>
      <c r="M290" t="s">
        <v>2622</v>
      </c>
      <c r="N290" t="str">
        <f>""</f>
        <v/>
      </c>
      <c r="O290" t="str">
        <f>""</f>
        <v/>
      </c>
      <c r="P290">
        <v>3.8211167728562798E-2</v>
      </c>
      <c r="Q290">
        <v>5.8186196873347799E-2</v>
      </c>
    </row>
    <row r="291" spans="1:17">
      <c r="A291" t="s">
        <v>2606</v>
      </c>
      <c r="B291" t="s">
        <v>205</v>
      </c>
      <c r="C291" t="s">
        <v>2529</v>
      </c>
      <c r="D291" t="str">
        <f>""</f>
        <v/>
      </c>
      <c r="E291" t="s">
        <v>2200</v>
      </c>
      <c r="F291" t="str">
        <f>""</f>
        <v/>
      </c>
      <c r="G291" t="s">
        <v>2607</v>
      </c>
      <c r="H291" t="s">
        <v>311</v>
      </c>
      <c r="I291" t="str">
        <f>""</f>
        <v/>
      </c>
      <c r="J291" t="str">
        <f>""</f>
        <v/>
      </c>
      <c r="K291" t="s">
        <v>180</v>
      </c>
      <c r="L291" t="s">
        <v>234</v>
      </c>
      <c r="M291" t="s">
        <v>251</v>
      </c>
      <c r="N291" t="str">
        <f>""</f>
        <v/>
      </c>
      <c r="O291" t="str">
        <f>""</f>
        <v/>
      </c>
      <c r="P291">
        <v>460.90280081818702</v>
      </c>
      <c r="Q291">
        <v>369.84577205885</v>
      </c>
    </row>
    <row r="292" spans="1:17">
      <c r="A292" t="s">
        <v>2606</v>
      </c>
      <c r="B292" t="s">
        <v>205</v>
      </c>
      <c r="C292" t="s">
        <v>2529</v>
      </c>
      <c r="D292" t="str">
        <f>""</f>
        <v/>
      </c>
      <c r="E292" t="s">
        <v>2200</v>
      </c>
      <c r="F292" t="str">
        <f>""</f>
        <v/>
      </c>
      <c r="G292" t="s">
        <v>2607</v>
      </c>
      <c r="H292" t="s">
        <v>311</v>
      </c>
      <c r="I292" t="str">
        <f>""</f>
        <v/>
      </c>
      <c r="J292" t="str">
        <f>""</f>
        <v/>
      </c>
      <c r="K292" t="s">
        <v>175</v>
      </c>
      <c r="L292" t="s">
        <v>212</v>
      </c>
      <c r="M292" t="s">
        <v>213</v>
      </c>
      <c r="N292" t="str">
        <f>""</f>
        <v/>
      </c>
      <c r="O292" t="str">
        <f>""</f>
        <v/>
      </c>
      <c r="P292">
        <v>4.1275276128251797</v>
      </c>
      <c r="Q292">
        <v>5.2381532170358502</v>
      </c>
    </row>
    <row r="293" spans="1:17">
      <c r="A293" t="s">
        <v>2606</v>
      </c>
      <c r="B293" t="s">
        <v>205</v>
      </c>
      <c r="C293" t="s">
        <v>2529</v>
      </c>
      <c r="D293" t="str">
        <f>""</f>
        <v/>
      </c>
      <c r="E293" t="s">
        <v>2200</v>
      </c>
      <c r="F293" t="str">
        <f>""</f>
        <v/>
      </c>
      <c r="G293" t="s">
        <v>2607</v>
      </c>
      <c r="H293" t="s">
        <v>311</v>
      </c>
      <c r="I293" t="str">
        <f>""</f>
        <v/>
      </c>
      <c r="J293" t="str">
        <f>""</f>
        <v/>
      </c>
      <c r="K293" t="s">
        <v>179</v>
      </c>
      <c r="L293" t="s">
        <v>234</v>
      </c>
      <c r="M293" t="s">
        <v>249</v>
      </c>
      <c r="N293" t="str">
        <f>""</f>
        <v/>
      </c>
      <c r="O293" t="str">
        <f>""</f>
        <v/>
      </c>
      <c r="P293">
        <v>8.0303957553490992</v>
      </c>
      <c r="Q293">
        <v>13.1957434655183</v>
      </c>
    </row>
    <row r="294" spans="1:17">
      <c r="A294" t="s">
        <v>2606</v>
      </c>
      <c r="B294" t="s">
        <v>205</v>
      </c>
      <c r="C294" t="s">
        <v>2529</v>
      </c>
      <c r="D294" t="str">
        <f>""</f>
        <v/>
      </c>
      <c r="E294" t="s">
        <v>2200</v>
      </c>
      <c r="F294" t="str">
        <f>""</f>
        <v/>
      </c>
      <c r="G294" t="s">
        <v>2607</v>
      </c>
      <c r="H294" t="s">
        <v>311</v>
      </c>
      <c r="I294" t="str">
        <f>""</f>
        <v/>
      </c>
      <c r="J294" t="str">
        <f>""</f>
        <v/>
      </c>
      <c r="K294" t="s">
        <v>2672</v>
      </c>
      <c r="L294" t="s">
        <v>2673</v>
      </c>
      <c r="M294" t="s">
        <v>2601</v>
      </c>
      <c r="N294" t="str">
        <f>""</f>
        <v/>
      </c>
      <c r="O294" t="str">
        <f>""</f>
        <v/>
      </c>
      <c r="P294">
        <v>11553.952099657199</v>
      </c>
      <c r="Q294">
        <v>7957.5049293800303</v>
      </c>
    </row>
    <row r="295" spans="1:17">
      <c r="A295" t="s">
        <v>2606</v>
      </c>
      <c r="B295" t="s">
        <v>205</v>
      </c>
      <c r="C295" t="s">
        <v>2529</v>
      </c>
      <c r="D295" t="str">
        <f>""</f>
        <v/>
      </c>
      <c r="E295" t="s">
        <v>2200</v>
      </c>
      <c r="F295" t="str">
        <f>""</f>
        <v/>
      </c>
      <c r="G295" t="s">
        <v>2607</v>
      </c>
      <c r="H295" t="s">
        <v>311</v>
      </c>
      <c r="I295" t="str">
        <f>""</f>
        <v/>
      </c>
      <c r="J295" t="str">
        <f>""</f>
        <v/>
      </c>
      <c r="K295" t="s">
        <v>178</v>
      </c>
      <c r="L295" t="s">
        <v>234</v>
      </c>
      <c r="M295" t="s">
        <v>246</v>
      </c>
      <c r="N295" t="str">
        <f>""</f>
        <v/>
      </c>
      <c r="O295" t="str">
        <f>""</f>
        <v/>
      </c>
      <c r="P295">
        <v>3.4786875649135199E-2</v>
      </c>
      <c r="Q295">
        <v>4.1338017810508394E-2</v>
      </c>
    </row>
    <row r="296" spans="1:17">
      <c r="A296" t="s">
        <v>2606</v>
      </c>
      <c r="B296" t="s">
        <v>205</v>
      </c>
      <c r="C296" t="s">
        <v>2576</v>
      </c>
      <c r="D296" t="str">
        <f>""</f>
        <v/>
      </c>
      <c r="E296" t="s">
        <v>2200</v>
      </c>
      <c r="F296" t="str">
        <f>""</f>
        <v/>
      </c>
      <c r="G296" t="s">
        <v>2607</v>
      </c>
      <c r="H296" t="s">
        <v>311</v>
      </c>
      <c r="I296" t="str">
        <f>""</f>
        <v/>
      </c>
      <c r="J296" t="str">
        <f>""</f>
        <v/>
      </c>
      <c r="K296" t="s">
        <v>2599</v>
      </c>
      <c r="L296" t="s">
        <v>234</v>
      </c>
      <c r="M296" t="s">
        <v>2600</v>
      </c>
      <c r="N296" t="str">
        <f>""</f>
        <v/>
      </c>
      <c r="O296" t="str">
        <f>""</f>
        <v/>
      </c>
      <c r="P296">
        <v>225.18734927397099</v>
      </c>
      <c r="Q296">
        <v>247.637692104634</v>
      </c>
    </row>
    <row r="297" spans="1:17">
      <c r="A297" t="s">
        <v>2606</v>
      </c>
      <c r="B297" t="s">
        <v>205</v>
      </c>
      <c r="C297" t="s">
        <v>2576</v>
      </c>
      <c r="D297" t="str">
        <f>""</f>
        <v/>
      </c>
      <c r="E297" t="s">
        <v>2200</v>
      </c>
      <c r="F297" t="str">
        <f>""</f>
        <v/>
      </c>
      <c r="G297" t="s">
        <v>2607</v>
      </c>
      <c r="H297" t="s">
        <v>311</v>
      </c>
      <c r="I297" t="str">
        <f>""</f>
        <v/>
      </c>
      <c r="J297" t="str">
        <f>""</f>
        <v/>
      </c>
      <c r="K297" t="s">
        <v>2620</v>
      </c>
      <c r="L297" t="s">
        <v>2621</v>
      </c>
      <c r="M297" t="s">
        <v>2622</v>
      </c>
      <c r="N297" t="str">
        <f>""</f>
        <v/>
      </c>
      <c r="O297" t="str">
        <f>""</f>
        <v/>
      </c>
      <c r="P297">
        <v>8.8648468071492095E-3</v>
      </c>
      <c r="Q297">
        <v>3.14839789671543E-3</v>
      </c>
    </row>
    <row r="298" spans="1:17">
      <c r="A298" t="s">
        <v>2606</v>
      </c>
      <c r="B298" t="s">
        <v>205</v>
      </c>
      <c r="C298" t="s">
        <v>2576</v>
      </c>
      <c r="D298" t="str">
        <f>""</f>
        <v/>
      </c>
      <c r="E298" t="s">
        <v>2200</v>
      </c>
      <c r="F298" t="str">
        <f>""</f>
        <v/>
      </c>
      <c r="G298" t="s">
        <v>2607</v>
      </c>
      <c r="H298" t="s">
        <v>311</v>
      </c>
      <c r="I298" t="str">
        <f>""</f>
        <v/>
      </c>
      <c r="J298" t="str">
        <f>""</f>
        <v/>
      </c>
      <c r="K298" t="s">
        <v>180</v>
      </c>
      <c r="L298" t="s">
        <v>234</v>
      </c>
      <c r="M298" t="s">
        <v>251</v>
      </c>
      <c r="N298" t="str">
        <f>""</f>
        <v/>
      </c>
      <c r="O298" t="str">
        <f>""</f>
        <v/>
      </c>
      <c r="P298">
        <v>365.50139693814702</v>
      </c>
      <c r="Q298">
        <v>225.08400831269799</v>
      </c>
    </row>
    <row r="299" spans="1:17">
      <c r="A299" t="s">
        <v>2606</v>
      </c>
      <c r="B299" t="s">
        <v>205</v>
      </c>
      <c r="C299" t="s">
        <v>2576</v>
      </c>
      <c r="D299" t="str">
        <f>""</f>
        <v/>
      </c>
      <c r="E299" t="s">
        <v>2200</v>
      </c>
      <c r="F299" t="str">
        <f>""</f>
        <v/>
      </c>
      <c r="G299" t="s">
        <v>2607</v>
      </c>
      <c r="H299" t="s">
        <v>311</v>
      </c>
      <c r="I299" t="str">
        <f>""</f>
        <v/>
      </c>
      <c r="J299" t="str">
        <f>""</f>
        <v/>
      </c>
      <c r="K299" t="s">
        <v>175</v>
      </c>
      <c r="L299" t="s">
        <v>212</v>
      </c>
      <c r="M299" t="s">
        <v>213</v>
      </c>
      <c r="N299" t="str">
        <f>""</f>
        <v/>
      </c>
      <c r="O299" t="str">
        <f>""</f>
        <v/>
      </c>
      <c r="P299">
        <v>2.2177780938050402</v>
      </c>
      <c r="Q299">
        <v>1.1590423642050101</v>
      </c>
    </row>
    <row r="300" spans="1:17">
      <c r="A300" t="s">
        <v>2606</v>
      </c>
      <c r="B300" t="s">
        <v>205</v>
      </c>
      <c r="C300" t="s">
        <v>2576</v>
      </c>
      <c r="D300" t="str">
        <f>""</f>
        <v/>
      </c>
      <c r="E300" t="s">
        <v>2200</v>
      </c>
      <c r="F300" t="str">
        <f>""</f>
        <v/>
      </c>
      <c r="G300" t="s">
        <v>2607</v>
      </c>
      <c r="H300" t="s">
        <v>311</v>
      </c>
      <c r="I300" t="str">
        <f>""</f>
        <v/>
      </c>
      <c r="J300" t="str">
        <f>""</f>
        <v/>
      </c>
      <c r="K300" t="s">
        <v>179</v>
      </c>
      <c r="L300" t="s">
        <v>234</v>
      </c>
      <c r="M300" t="s">
        <v>249</v>
      </c>
      <c r="N300" t="str">
        <f>""</f>
        <v/>
      </c>
      <c r="O300" t="str">
        <f>""</f>
        <v/>
      </c>
      <c r="P300">
        <v>3.5871186881449799</v>
      </c>
      <c r="Q300">
        <v>1.6574368535563699</v>
      </c>
    </row>
    <row r="301" spans="1:17">
      <c r="A301" t="s">
        <v>2606</v>
      </c>
      <c r="B301" t="s">
        <v>205</v>
      </c>
      <c r="C301" t="s">
        <v>2576</v>
      </c>
      <c r="D301" t="str">
        <f>""</f>
        <v/>
      </c>
      <c r="E301" t="s">
        <v>2200</v>
      </c>
      <c r="F301" t="str">
        <f>""</f>
        <v/>
      </c>
      <c r="G301" t="s">
        <v>2607</v>
      </c>
      <c r="H301" t="s">
        <v>311</v>
      </c>
      <c r="I301" t="str">
        <f>""</f>
        <v/>
      </c>
      <c r="J301" t="str">
        <f>""</f>
        <v/>
      </c>
      <c r="K301" t="s">
        <v>2672</v>
      </c>
      <c r="L301" t="s">
        <v>2673</v>
      </c>
      <c r="M301" t="s">
        <v>2601</v>
      </c>
      <c r="N301" t="str">
        <f>""</f>
        <v/>
      </c>
      <c r="O301" t="str">
        <f>""</f>
        <v/>
      </c>
      <c r="P301">
        <v>9830.1158591664298</v>
      </c>
      <c r="Q301">
        <v>10568.680887095699</v>
      </c>
    </row>
    <row r="302" spans="1:17">
      <c r="A302" t="s">
        <v>2606</v>
      </c>
      <c r="B302" t="s">
        <v>205</v>
      </c>
      <c r="C302" t="s">
        <v>2576</v>
      </c>
      <c r="D302" t="str">
        <f>""</f>
        <v/>
      </c>
      <c r="E302" t="s">
        <v>2200</v>
      </c>
      <c r="F302" t="str">
        <f>""</f>
        <v/>
      </c>
      <c r="G302" t="s">
        <v>2607</v>
      </c>
      <c r="H302" t="s">
        <v>311</v>
      </c>
      <c r="I302" t="str">
        <f>""</f>
        <v/>
      </c>
      <c r="J302" t="str">
        <f>""</f>
        <v/>
      </c>
      <c r="K302" t="s">
        <v>178</v>
      </c>
      <c r="L302" t="s">
        <v>234</v>
      </c>
      <c r="M302" t="s">
        <v>246</v>
      </c>
      <c r="N302" t="str">
        <f>""</f>
        <v/>
      </c>
      <c r="O302" t="str">
        <f>""</f>
        <v/>
      </c>
      <c r="P302">
        <v>1.36365772075186E-2</v>
      </c>
      <c r="Q302">
        <v>4.4981527336515796E-3</v>
      </c>
    </row>
    <row r="303" spans="1:17">
      <c r="A303" t="s">
        <v>2606</v>
      </c>
      <c r="B303" t="s">
        <v>205</v>
      </c>
      <c r="C303" t="s">
        <v>2578</v>
      </c>
      <c r="D303" t="str">
        <f>""</f>
        <v/>
      </c>
      <c r="E303" t="s">
        <v>2200</v>
      </c>
      <c r="F303" t="str">
        <f>""</f>
        <v/>
      </c>
      <c r="G303" t="s">
        <v>2607</v>
      </c>
      <c r="H303" t="s">
        <v>311</v>
      </c>
      <c r="I303" t="str">
        <f>""</f>
        <v/>
      </c>
      <c r="J303" t="str">
        <f>""</f>
        <v/>
      </c>
      <c r="K303" t="s">
        <v>2599</v>
      </c>
      <c r="L303" t="s">
        <v>234</v>
      </c>
      <c r="M303" t="s">
        <v>2600</v>
      </c>
      <c r="N303" t="str">
        <f>""</f>
        <v/>
      </c>
      <c r="O303" t="str">
        <f>""</f>
        <v/>
      </c>
      <c r="P303">
        <v>83.957359068042805</v>
      </c>
      <c r="Q303">
        <v>99.505858968439497</v>
      </c>
    </row>
    <row r="304" spans="1:17">
      <c r="A304" t="s">
        <v>2606</v>
      </c>
      <c r="B304" t="s">
        <v>205</v>
      </c>
      <c r="C304" t="s">
        <v>2578</v>
      </c>
      <c r="D304" t="str">
        <f>""</f>
        <v/>
      </c>
      <c r="E304" t="s">
        <v>2200</v>
      </c>
      <c r="F304" t="str">
        <f>""</f>
        <v/>
      </c>
      <c r="G304" t="s">
        <v>2607</v>
      </c>
      <c r="H304" t="s">
        <v>311</v>
      </c>
      <c r="I304" t="str">
        <f>""</f>
        <v/>
      </c>
      <c r="J304" t="str">
        <f>""</f>
        <v/>
      </c>
      <c r="K304" t="s">
        <v>2620</v>
      </c>
      <c r="L304" t="s">
        <v>2621</v>
      </c>
      <c r="M304" t="s">
        <v>2622</v>
      </c>
      <c r="N304" t="str">
        <f>""</f>
        <v/>
      </c>
      <c r="O304" t="str">
        <f>""</f>
        <v/>
      </c>
      <c r="P304">
        <v>7.0871105055496297E-3</v>
      </c>
      <c r="Q304">
        <v>2.35604496889948E-3</v>
      </c>
    </row>
    <row r="305" spans="1:17">
      <c r="A305" t="s">
        <v>2606</v>
      </c>
      <c r="B305" t="s">
        <v>205</v>
      </c>
      <c r="C305" t="s">
        <v>2578</v>
      </c>
      <c r="D305" t="str">
        <f>""</f>
        <v/>
      </c>
      <c r="E305" t="s">
        <v>2200</v>
      </c>
      <c r="F305" t="str">
        <f>""</f>
        <v/>
      </c>
      <c r="G305" t="s">
        <v>2607</v>
      </c>
      <c r="H305" t="s">
        <v>311</v>
      </c>
      <c r="I305" t="str">
        <f>""</f>
        <v/>
      </c>
      <c r="J305" t="str">
        <f>""</f>
        <v/>
      </c>
      <c r="K305" t="s">
        <v>180</v>
      </c>
      <c r="L305" t="s">
        <v>234</v>
      </c>
      <c r="M305" t="s">
        <v>251</v>
      </c>
      <c r="N305" t="str">
        <f>""</f>
        <v/>
      </c>
      <c r="O305" t="str">
        <f>""</f>
        <v/>
      </c>
      <c r="P305">
        <v>387.46918353203398</v>
      </c>
      <c r="Q305">
        <v>134.705425207394</v>
      </c>
    </row>
    <row r="306" spans="1:17">
      <c r="A306" t="s">
        <v>2606</v>
      </c>
      <c r="B306" t="s">
        <v>205</v>
      </c>
      <c r="C306" t="s">
        <v>2578</v>
      </c>
      <c r="D306" t="str">
        <f>""</f>
        <v/>
      </c>
      <c r="E306" t="s">
        <v>2200</v>
      </c>
      <c r="F306" t="str">
        <f>""</f>
        <v/>
      </c>
      <c r="G306" t="s">
        <v>2607</v>
      </c>
      <c r="H306" t="s">
        <v>311</v>
      </c>
      <c r="I306" t="str">
        <f>""</f>
        <v/>
      </c>
      <c r="J306" t="str">
        <f>""</f>
        <v/>
      </c>
      <c r="K306" t="s">
        <v>175</v>
      </c>
      <c r="L306" t="s">
        <v>212</v>
      </c>
      <c r="M306" t="s">
        <v>213</v>
      </c>
      <c r="N306" t="str">
        <f>""</f>
        <v/>
      </c>
      <c r="O306" t="str">
        <f>""</f>
        <v/>
      </c>
      <c r="P306">
        <v>1.4534133957302</v>
      </c>
      <c r="Q306">
        <v>0.593372414469163</v>
      </c>
    </row>
    <row r="307" spans="1:17">
      <c r="A307" t="s">
        <v>2606</v>
      </c>
      <c r="B307" t="s">
        <v>205</v>
      </c>
      <c r="C307" t="s">
        <v>2578</v>
      </c>
      <c r="D307" t="str">
        <f>""</f>
        <v/>
      </c>
      <c r="E307" t="s">
        <v>2200</v>
      </c>
      <c r="F307" t="str">
        <f>""</f>
        <v/>
      </c>
      <c r="G307" t="s">
        <v>2607</v>
      </c>
      <c r="H307" t="s">
        <v>311</v>
      </c>
      <c r="I307" t="str">
        <f>""</f>
        <v/>
      </c>
      <c r="J307" t="str">
        <f>""</f>
        <v/>
      </c>
      <c r="K307" t="s">
        <v>179</v>
      </c>
      <c r="L307" t="s">
        <v>234</v>
      </c>
      <c r="M307" t="s">
        <v>249</v>
      </c>
      <c r="N307" t="str">
        <f>""</f>
        <v/>
      </c>
      <c r="O307" t="str">
        <f>""</f>
        <v/>
      </c>
      <c r="P307">
        <v>2.14400293788086</v>
      </c>
      <c r="Q307">
        <v>0.89509213512751995</v>
      </c>
    </row>
    <row r="308" spans="1:17">
      <c r="A308" t="s">
        <v>2606</v>
      </c>
      <c r="B308" t="s">
        <v>205</v>
      </c>
      <c r="C308" t="s">
        <v>2578</v>
      </c>
      <c r="D308" t="str">
        <f>""</f>
        <v/>
      </c>
      <c r="E308" t="s">
        <v>2200</v>
      </c>
      <c r="F308" t="str">
        <f>""</f>
        <v/>
      </c>
      <c r="G308" t="s">
        <v>2607</v>
      </c>
      <c r="H308" t="s">
        <v>311</v>
      </c>
      <c r="I308" t="str">
        <f>""</f>
        <v/>
      </c>
      <c r="J308" t="str">
        <f>""</f>
        <v/>
      </c>
      <c r="K308" t="s">
        <v>2672</v>
      </c>
      <c r="L308" t="s">
        <v>2673</v>
      </c>
      <c r="M308" t="s">
        <v>2601</v>
      </c>
      <c r="N308" t="str">
        <f>""</f>
        <v/>
      </c>
      <c r="O308" t="str">
        <f>""</f>
        <v/>
      </c>
      <c r="P308">
        <v>6930.12443286914</v>
      </c>
      <c r="Q308">
        <v>1919.57372059811</v>
      </c>
    </row>
    <row r="309" spans="1:17">
      <c r="A309" t="s">
        <v>2606</v>
      </c>
      <c r="B309" t="s">
        <v>205</v>
      </c>
      <c r="C309" t="s">
        <v>2578</v>
      </c>
      <c r="D309" t="str">
        <f>""</f>
        <v/>
      </c>
      <c r="E309" t="s">
        <v>2200</v>
      </c>
      <c r="F309" t="str">
        <f>""</f>
        <v/>
      </c>
      <c r="G309" t="s">
        <v>2607</v>
      </c>
      <c r="H309" t="s">
        <v>311</v>
      </c>
      <c r="I309" t="str">
        <f>""</f>
        <v/>
      </c>
      <c r="J309" t="str">
        <f>""</f>
        <v/>
      </c>
      <c r="K309" t="s">
        <v>178</v>
      </c>
      <c r="L309" t="s">
        <v>234</v>
      </c>
      <c r="M309" t="s">
        <v>246</v>
      </c>
      <c r="N309" t="str">
        <f>""</f>
        <v/>
      </c>
      <c r="O309" t="str">
        <f>""</f>
        <v/>
      </c>
      <c r="P309">
        <v>1.04034568412997E-2</v>
      </c>
      <c r="Q309">
        <v>2.9111331590467404E-3</v>
      </c>
    </row>
    <row r="310" spans="1:17">
      <c r="A310" t="s">
        <v>2606</v>
      </c>
      <c r="B310" t="s">
        <v>205</v>
      </c>
      <c r="C310" t="s">
        <v>2569</v>
      </c>
      <c r="D310" t="str">
        <f>""</f>
        <v/>
      </c>
      <c r="E310" t="s">
        <v>2200</v>
      </c>
      <c r="F310" t="str">
        <f>""</f>
        <v/>
      </c>
      <c r="G310" t="s">
        <v>2607</v>
      </c>
      <c r="H310" t="s">
        <v>311</v>
      </c>
      <c r="I310" t="str">
        <f>""</f>
        <v/>
      </c>
      <c r="J310" t="str">
        <f>""</f>
        <v/>
      </c>
      <c r="K310" t="s">
        <v>2599</v>
      </c>
      <c r="L310" t="s">
        <v>234</v>
      </c>
      <c r="M310" t="s">
        <v>2600</v>
      </c>
      <c r="N310" t="str">
        <f>""</f>
        <v/>
      </c>
      <c r="O310" t="str">
        <f>""</f>
        <v/>
      </c>
      <c r="P310">
        <v>22.764843399380801</v>
      </c>
      <c r="Q310">
        <v>10.664817886918</v>
      </c>
    </row>
    <row r="311" spans="1:17">
      <c r="A311" t="s">
        <v>2606</v>
      </c>
      <c r="B311" t="s">
        <v>205</v>
      </c>
      <c r="C311" t="s">
        <v>2569</v>
      </c>
      <c r="D311" t="str">
        <f>""</f>
        <v/>
      </c>
      <c r="E311" t="s">
        <v>2200</v>
      </c>
      <c r="F311" t="str">
        <f>""</f>
        <v/>
      </c>
      <c r="G311" t="s">
        <v>2607</v>
      </c>
      <c r="H311" t="s">
        <v>311</v>
      </c>
      <c r="I311" t="str">
        <f>""</f>
        <v/>
      </c>
      <c r="J311" t="str">
        <f>""</f>
        <v/>
      </c>
      <c r="K311" t="s">
        <v>2620</v>
      </c>
      <c r="L311" t="s">
        <v>2621</v>
      </c>
      <c r="M311" t="s">
        <v>2622</v>
      </c>
      <c r="N311" t="str">
        <f>""</f>
        <v/>
      </c>
      <c r="O311" t="str">
        <f>""</f>
        <v/>
      </c>
      <c r="P311">
        <v>3.79139855368922E-3</v>
      </c>
      <c r="Q311">
        <v>1.63575074250834E-3</v>
      </c>
    </row>
    <row r="312" spans="1:17">
      <c r="A312" t="s">
        <v>2606</v>
      </c>
      <c r="B312" t="s">
        <v>205</v>
      </c>
      <c r="C312" t="s">
        <v>2569</v>
      </c>
      <c r="D312" t="str">
        <f>""</f>
        <v/>
      </c>
      <c r="E312" t="s">
        <v>2200</v>
      </c>
      <c r="F312" t="str">
        <f>""</f>
        <v/>
      </c>
      <c r="G312" t="s">
        <v>2607</v>
      </c>
      <c r="H312" t="s">
        <v>311</v>
      </c>
      <c r="I312" t="str">
        <f>""</f>
        <v/>
      </c>
      <c r="J312" t="str">
        <f>""</f>
        <v/>
      </c>
      <c r="K312" t="s">
        <v>180</v>
      </c>
      <c r="L312" t="s">
        <v>234</v>
      </c>
      <c r="M312" t="s">
        <v>251</v>
      </c>
      <c r="N312" t="str">
        <f>""</f>
        <v/>
      </c>
      <c r="O312" t="str">
        <f>""</f>
        <v/>
      </c>
      <c r="P312">
        <v>183.86918712754999</v>
      </c>
      <c r="Q312">
        <v>82.211085110845303</v>
      </c>
    </row>
    <row r="313" spans="1:17">
      <c r="A313" t="s">
        <v>2606</v>
      </c>
      <c r="B313" t="s">
        <v>205</v>
      </c>
      <c r="C313" t="s">
        <v>2569</v>
      </c>
      <c r="D313" t="str">
        <f>""</f>
        <v/>
      </c>
      <c r="E313" t="s">
        <v>2200</v>
      </c>
      <c r="F313" t="str">
        <f>""</f>
        <v/>
      </c>
      <c r="G313" t="s">
        <v>2607</v>
      </c>
      <c r="H313" t="s">
        <v>311</v>
      </c>
      <c r="I313" t="str">
        <f>""</f>
        <v/>
      </c>
      <c r="J313" t="str">
        <f>""</f>
        <v/>
      </c>
      <c r="K313" t="s">
        <v>175</v>
      </c>
      <c r="L313" t="s">
        <v>212</v>
      </c>
      <c r="M313" t="s">
        <v>213</v>
      </c>
      <c r="N313" t="str">
        <f>""</f>
        <v/>
      </c>
      <c r="O313" t="str">
        <f>""</f>
        <v/>
      </c>
      <c r="P313">
        <v>0.59859486162323705</v>
      </c>
      <c r="Q313">
        <v>0.25027201848266001</v>
      </c>
    </row>
    <row r="314" spans="1:17">
      <c r="A314" t="s">
        <v>2606</v>
      </c>
      <c r="B314" t="s">
        <v>205</v>
      </c>
      <c r="C314" t="s">
        <v>2569</v>
      </c>
      <c r="D314" t="str">
        <f>""</f>
        <v/>
      </c>
      <c r="E314" t="s">
        <v>2200</v>
      </c>
      <c r="F314" t="str">
        <f>""</f>
        <v/>
      </c>
      <c r="G314" t="s">
        <v>2607</v>
      </c>
      <c r="H314" t="s">
        <v>311</v>
      </c>
      <c r="I314" t="str">
        <f>""</f>
        <v/>
      </c>
      <c r="J314" t="str">
        <f>""</f>
        <v/>
      </c>
      <c r="K314" t="s">
        <v>179</v>
      </c>
      <c r="L314" t="s">
        <v>234</v>
      </c>
      <c r="M314" t="s">
        <v>249</v>
      </c>
      <c r="N314" t="str">
        <f>""</f>
        <v/>
      </c>
      <c r="O314" t="str">
        <f>""</f>
        <v/>
      </c>
      <c r="P314">
        <v>2.0639516467821899</v>
      </c>
      <c r="Q314">
        <v>0.86125159659684203</v>
      </c>
    </row>
    <row r="315" spans="1:17">
      <c r="A315" t="s">
        <v>2606</v>
      </c>
      <c r="B315" t="s">
        <v>205</v>
      </c>
      <c r="C315" t="s">
        <v>2569</v>
      </c>
      <c r="D315" t="str">
        <f>""</f>
        <v/>
      </c>
      <c r="E315" t="s">
        <v>2200</v>
      </c>
      <c r="F315" t="str">
        <f>""</f>
        <v/>
      </c>
      <c r="G315" t="s">
        <v>2607</v>
      </c>
      <c r="H315" t="s">
        <v>311</v>
      </c>
      <c r="I315" t="str">
        <f>""</f>
        <v/>
      </c>
      <c r="J315" t="str">
        <f>""</f>
        <v/>
      </c>
      <c r="K315" t="s">
        <v>2672</v>
      </c>
      <c r="L315" t="s">
        <v>2673</v>
      </c>
      <c r="M315" t="s">
        <v>2601</v>
      </c>
      <c r="N315" t="str">
        <f>""</f>
        <v/>
      </c>
      <c r="O315" t="str">
        <f>""</f>
        <v/>
      </c>
      <c r="P315">
        <v>6004.8742940889797</v>
      </c>
      <c r="Q315">
        <v>2528.6596096332701</v>
      </c>
    </row>
    <row r="316" spans="1:17">
      <c r="A316" t="s">
        <v>2606</v>
      </c>
      <c r="B316" t="s">
        <v>205</v>
      </c>
      <c r="C316" t="s">
        <v>2569</v>
      </c>
      <c r="D316" t="str">
        <f>""</f>
        <v/>
      </c>
      <c r="E316" t="s">
        <v>2200</v>
      </c>
      <c r="F316" t="str">
        <f>""</f>
        <v/>
      </c>
      <c r="G316" t="s">
        <v>2607</v>
      </c>
      <c r="H316" t="s">
        <v>311</v>
      </c>
      <c r="I316" t="str">
        <f>""</f>
        <v/>
      </c>
      <c r="J316" t="str">
        <f>""</f>
        <v/>
      </c>
      <c r="K316" t="s">
        <v>178</v>
      </c>
      <c r="L316" t="s">
        <v>234</v>
      </c>
      <c r="M316" t="s">
        <v>246</v>
      </c>
      <c r="N316" t="str">
        <f>""</f>
        <v/>
      </c>
      <c r="O316" t="str">
        <f>""</f>
        <v/>
      </c>
      <c r="P316">
        <v>6.0661650010713193E-3</v>
      </c>
      <c r="Q316">
        <v>2.5575530617881199E-3</v>
      </c>
    </row>
    <row r="317" spans="1:17">
      <c r="A317" t="s">
        <v>2606</v>
      </c>
      <c r="B317" t="s">
        <v>205</v>
      </c>
      <c r="C317" t="s">
        <v>2530</v>
      </c>
      <c r="D317" t="str">
        <f>""</f>
        <v/>
      </c>
      <c r="E317" t="s">
        <v>2200</v>
      </c>
      <c r="F317" t="str">
        <f>""</f>
        <v/>
      </c>
      <c r="G317" t="s">
        <v>2607</v>
      </c>
      <c r="H317" t="s">
        <v>311</v>
      </c>
      <c r="I317" t="str">
        <f>""</f>
        <v/>
      </c>
      <c r="J317" t="str">
        <f>""</f>
        <v/>
      </c>
      <c r="K317" t="s">
        <v>2599</v>
      </c>
      <c r="L317" t="s">
        <v>234</v>
      </c>
      <c r="M317" t="s">
        <v>2600</v>
      </c>
      <c r="N317" t="str">
        <f>""</f>
        <v/>
      </c>
      <c r="O317" t="str">
        <f>""</f>
        <v/>
      </c>
      <c r="P317">
        <v>145.222774690427</v>
      </c>
      <c r="Q317">
        <v>142.067600528989</v>
      </c>
    </row>
    <row r="318" spans="1:17">
      <c r="A318" t="s">
        <v>2606</v>
      </c>
      <c r="B318" t="s">
        <v>205</v>
      </c>
      <c r="C318" t="s">
        <v>2530</v>
      </c>
      <c r="D318" t="str">
        <f>""</f>
        <v/>
      </c>
      <c r="E318" t="s">
        <v>2200</v>
      </c>
      <c r="F318" t="str">
        <f>""</f>
        <v/>
      </c>
      <c r="G318" t="s">
        <v>2607</v>
      </c>
      <c r="H318" t="s">
        <v>311</v>
      </c>
      <c r="I318" t="str">
        <f>""</f>
        <v/>
      </c>
      <c r="J318" t="str">
        <f>""</f>
        <v/>
      </c>
      <c r="K318" t="s">
        <v>2620</v>
      </c>
      <c r="L318" t="s">
        <v>2621</v>
      </c>
      <c r="M318" t="s">
        <v>2622</v>
      </c>
      <c r="N318" t="str">
        <f>""</f>
        <v/>
      </c>
      <c r="O318" t="str">
        <f>""</f>
        <v/>
      </c>
      <c r="P318">
        <v>1.5919036244355301E-2</v>
      </c>
      <c r="Q318">
        <v>2.3799472885084098E-2</v>
      </c>
    </row>
    <row r="319" spans="1:17">
      <c r="A319" t="s">
        <v>2606</v>
      </c>
      <c r="B319" t="s">
        <v>205</v>
      </c>
      <c r="C319" t="s">
        <v>2530</v>
      </c>
      <c r="D319" t="str">
        <f>""</f>
        <v/>
      </c>
      <c r="E319" t="s">
        <v>2200</v>
      </c>
      <c r="F319" t="str">
        <f>""</f>
        <v/>
      </c>
      <c r="G319" t="s">
        <v>2607</v>
      </c>
      <c r="H319" t="s">
        <v>311</v>
      </c>
      <c r="I319" t="str">
        <f>""</f>
        <v/>
      </c>
      <c r="J319" t="str">
        <f>""</f>
        <v/>
      </c>
      <c r="K319" t="s">
        <v>180</v>
      </c>
      <c r="L319" t="s">
        <v>234</v>
      </c>
      <c r="M319" t="s">
        <v>251</v>
      </c>
      <c r="N319" t="str">
        <f>""</f>
        <v/>
      </c>
      <c r="O319" t="str">
        <f>""</f>
        <v/>
      </c>
      <c r="P319">
        <v>403.060822205796</v>
      </c>
      <c r="Q319">
        <v>248.45539216632</v>
      </c>
    </row>
    <row r="320" spans="1:17">
      <c r="A320" t="s">
        <v>2606</v>
      </c>
      <c r="B320" t="s">
        <v>205</v>
      </c>
      <c r="C320" t="s">
        <v>2530</v>
      </c>
      <c r="D320" t="str">
        <f>""</f>
        <v/>
      </c>
      <c r="E320" t="s">
        <v>2200</v>
      </c>
      <c r="F320" t="str">
        <f>""</f>
        <v/>
      </c>
      <c r="G320" t="s">
        <v>2607</v>
      </c>
      <c r="H320" t="s">
        <v>311</v>
      </c>
      <c r="I320" t="str">
        <f>""</f>
        <v/>
      </c>
      <c r="J320" t="str">
        <f>""</f>
        <v/>
      </c>
      <c r="K320" t="s">
        <v>175</v>
      </c>
      <c r="L320" t="s">
        <v>212</v>
      </c>
      <c r="M320" t="s">
        <v>213</v>
      </c>
      <c r="N320" t="str">
        <f>""</f>
        <v/>
      </c>
      <c r="O320" t="str">
        <f>""</f>
        <v/>
      </c>
      <c r="P320">
        <v>3.0763461925603202</v>
      </c>
      <c r="Q320">
        <v>2.4772204361104002</v>
      </c>
    </row>
    <row r="321" spans="1:17">
      <c r="A321" t="s">
        <v>2606</v>
      </c>
      <c r="B321" t="s">
        <v>205</v>
      </c>
      <c r="C321" t="s">
        <v>2530</v>
      </c>
      <c r="D321" t="str">
        <f>""</f>
        <v/>
      </c>
      <c r="E321" t="s">
        <v>2200</v>
      </c>
      <c r="F321" t="str">
        <f>""</f>
        <v/>
      </c>
      <c r="G321" t="s">
        <v>2607</v>
      </c>
      <c r="H321" t="s">
        <v>311</v>
      </c>
      <c r="I321" t="str">
        <f>""</f>
        <v/>
      </c>
      <c r="J321" t="str">
        <f>""</f>
        <v/>
      </c>
      <c r="K321" t="s">
        <v>179</v>
      </c>
      <c r="L321" t="s">
        <v>234</v>
      </c>
      <c r="M321" t="s">
        <v>249</v>
      </c>
      <c r="N321" t="str">
        <f>""</f>
        <v/>
      </c>
      <c r="O321" t="str">
        <f>""</f>
        <v/>
      </c>
      <c r="P321">
        <v>4.5579841193903397</v>
      </c>
      <c r="Q321">
        <v>4.0315336757253197</v>
      </c>
    </row>
    <row r="322" spans="1:17">
      <c r="A322" t="s">
        <v>2606</v>
      </c>
      <c r="B322" t="s">
        <v>205</v>
      </c>
      <c r="C322" t="s">
        <v>2530</v>
      </c>
      <c r="D322" t="str">
        <f>""</f>
        <v/>
      </c>
      <c r="E322" t="s">
        <v>2200</v>
      </c>
      <c r="F322" t="str">
        <f>""</f>
        <v/>
      </c>
      <c r="G322" t="s">
        <v>2607</v>
      </c>
      <c r="H322" t="s">
        <v>311</v>
      </c>
      <c r="I322" t="str">
        <f>""</f>
        <v/>
      </c>
      <c r="J322" t="str">
        <f>""</f>
        <v/>
      </c>
      <c r="K322" t="s">
        <v>2672</v>
      </c>
      <c r="L322" t="s">
        <v>2673</v>
      </c>
      <c r="M322" t="s">
        <v>2601</v>
      </c>
      <c r="N322" t="str">
        <f>""</f>
        <v/>
      </c>
      <c r="O322" t="str">
        <f>""</f>
        <v/>
      </c>
      <c r="P322">
        <v>11350.5990516908</v>
      </c>
      <c r="Q322">
        <v>5700.5283445892201</v>
      </c>
    </row>
    <row r="323" spans="1:17">
      <c r="A323" t="s">
        <v>2606</v>
      </c>
      <c r="B323" t="s">
        <v>205</v>
      </c>
      <c r="C323" t="s">
        <v>2530</v>
      </c>
      <c r="D323" t="str">
        <f>""</f>
        <v/>
      </c>
      <c r="E323" t="s">
        <v>2200</v>
      </c>
      <c r="F323" t="str">
        <f>""</f>
        <v/>
      </c>
      <c r="G323" t="s">
        <v>2607</v>
      </c>
      <c r="H323" t="s">
        <v>311</v>
      </c>
      <c r="I323" t="str">
        <f>""</f>
        <v/>
      </c>
      <c r="J323" t="str">
        <f>""</f>
        <v/>
      </c>
      <c r="K323" t="s">
        <v>178</v>
      </c>
      <c r="L323" t="s">
        <v>234</v>
      </c>
      <c r="M323" t="s">
        <v>246</v>
      </c>
      <c r="N323" t="str">
        <f>""</f>
        <v/>
      </c>
      <c r="O323" t="str">
        <f>""</f>
        <v/>
      </c>
      <c r="P323">
        <v>2.33298049881299E-2</v>
      </c>
      <c r="Q323">
        <v>1.9729790781365001E-2</v>
      </c>
    </row>
    <row r="324" spans="1:17">
      <c r="A324" t="s">
        <v>2606</v>
      </c>
      <c r="B324" t="s">
        <v>205</v>
      </c>
      <c r="C324" t="s">
        <v>2547</v>
      </c>
      <c r="D324" t="str">
        <f>""</f>
        <v/>
      </c>
      <c r="E324" t="s">
        <v>2200</v>
      </c>
      <c r="F324" t="str">
        <f>""</f>
        <v/>
      </c>
      <c r="G324" t="s">
        <v>2607</v>
      </c>
      <c r="H324" t="s">
        <v>311</v>
      </c>
      <c r="I324" t="str">
        <f>""</f>
        <v/>
      </c>
      <c r="J324" t="str">
        <f>""</f>
        <v/>
      </c>
      <c r="K324" t="s">
        <v>2599</v>
      </c>
      <c r="L324" t="s">
        <v>234</v>
      </c>
      <c r="M324" t="s">
        <v>2600</v>
      </c>
      <c r="N324" t="str">
        <f>""</f>
        <v/>
      </c>
      <c r="O324" t="str">
        <f>""</f>
        <v/>
      </c>
      <c r="P324">
        <v>85.599887564753899</v>
      </c>
      <c r="Q324">
        <v>38.065918252077402</v>
      </c>
    </row>
    <row r="325" spans="1:17">
      <c r="A325" t="s">
        <v>2606</v>
      </c>
      <c r="B325" t="s">
        <v>205</v>
      </c>
      <c r="C325" t="s">
        <v>2547</v>
      </c>
      <c r="D325" t="str">
        <f>""</f>
        <v/>
      </c>
      <c r="E325" t="s">
        <v>2200</v>
      </c>
      <c r="F325" t="str">
        <f>""</f>
        <v/>
      </c>
      <c r="G325" t="s">
        <v>2607</v>
      </c>
      <c r="H325" t="s">
        <v>311</v>
      </c>
      <c r="I325" t="str">
        <f>""</f>
        <v/>
      </c>
      <c r="J325" t="str">
        <f>""</f>
        <v/>
      </c>
      <c r="K325" t="s">
        <v>2620</v>
      </c>
      <c r="L325" t="s">
        <v>2621</v>
      </c>
      <c r="M325" t="s">
        <v>2622</v>
      </c>
      <c r="N325" t="str">
        <f>""</f>
        <v/>
      </c>
      <c r="O325" t="str">
        <f>""</f>
        <v/>
      </c>
      <c r="P325">
        <v>1.24683183942757E-2</v>
      </c>
      <c r="Q325">
        <v>4.6118412049600804E-3</v>
      </c>
    </row>
    <row r="326" spans="1:17">
      <c r="A326" t="s">
        <v>2606</v>
      </c>
      <c r="B326" t="s">
        <v>205</v>
      </c>
      <c r="C326" t="s">
        <v>2547</v>
      </c>
      <c r="D326" t="str">
        <f>""</f>
        <v/>
      </c>
      <c r="E326" t="s">
        <v>2200</v>
      </c>
      <c r="F326" t="str">
        <f>""</f>
        <v/>
      </c>
      <c r="G326" t="s">
        <v>2607</v>
      </c>
      <c r="H326" t="s">
        <v>311</v>
      </c>
      <c r="I326" t="str">
        <f>""</f>
        <v/>
      </c>
      <c r="J326" t="str">
        <f>""</f>
        <v/>
      </c>
      <c r="K326" t="s">
        <v>180</v>
      </c>
      <c r="L326" t="s">
        <v>234</v>
      </c>
      <c r="M326" t="s">
        <v>251</v>
      </c>
      <c r="N326" t="str">
        <f>""</f>
        <v/>
      </c>
      <c r="O326" t="str">
        <f>""</f>
        <v/>
      </c>
      <c r="P326">
        <v>356.40253999989801</v>
      </c>
      <c r="Q326">
        <v>96.884929095580006</v>
      </c>
    </row>
    <row r="327" spans="1:17">
      <c r="A327" t="s">
        <v>2606</v>
      </c>
      <c r="B327" t="s">
        <v>205</v>
      </c>
      <c r="C327" t="s">
        <v>2547</v>
      </c>
      <c r="D327" t="str">
        <f>""</f>
        <v/>
      </c>
      <c r="E327" t="s">
        <v>2200</v>
      </c>
      <c r="F327" t="str">
        <f>""</f>
        <v/>
      </c>
      <c r="G327" t="s">
        <v>2607</v>
      </c>
      <c r="H327" t="s">
        <v>311</v>
      </c>
      <c r="I327" t="str">
        <f>""</f>
        <v/>
      </c>
      <c r="J327" t="str">
        <f>""</f>
        <v/>
      </c>
      <c r="K327" t="s">
        <v>175</v>
      </c>
      <c r="L327" t="s">
        <v>212</v>
      </c>
      <c r="M327" t="s">
        <v>213</v>
      </c>
      <c r="N327" t="str">
        <f>""</f>
        <v/>
      </c>
      <c r="O327" t="str">
        <f>""</f>
        <v/>
      </c>
      <c r="P327">
        <v>2.3740281438828301</v>
      </c>
      <c r="Q327">
        <v>0.67457711284198796</v>
      </c>
    </row>
    <row r="328" spans="1:17">
      <c r="A328" t="s">
        <v>2606</v>
      </c>
      <c r="B328" t="s">
        <v>205</v>
      </c>
      <c r="C328" t="s">
        <v>2547</v>
      </c>
      <c r="D328" t="str">
        <f>""</f>
        <v/>
      </c>
      <c r="E328" t="s">
        <v>2200</v>
      </c>
      <c r="F328" t="str">
        <f>""</f>
        <v/>
      </c>
      <c r="G328" t="s">
        <v>2607</v>
      </c>
      <c r="H328" t="s">
        <v>311</v>
      </c>
      <c r="I328" t="str">
        <f>""</f>
        <v/>
      </c>
      <c r="J328" t="str">
        <f>""</f>
        <v/>
      </c>
      <c r="K328" t="s">
        <v>179</v>
      </c>
      <c r="L328" t="s">
        <v>234</v>
      </c>
      <c r="M328" t="s">
        <v>249</v>
      </c>
      <c r="N328" t="str">
        <f>""</f>
        <v/>
      </c>
      <c r="O328" t="str">
        <f>""</f>
        <v/>
      </c>
      <c r="P328">
        <v>3.5421692692078999</v>
      </c>
      <c r="Q328">
        <v>1.29315990652678</v>
      </c>
    </row>
    <row r="329" spans="1:17">
      <c r="A329" t="s">
        <v>2606</v>
      </c>
      <c r="B329" t="s">
        <v>205</v>
      </c>
      <c r="C329" t="s">
        <v>2547</v>
      </c>
      <c r="D329" t="str">
        <f>""</f>
        <v/>
      </c>
      <c r="E329" t="s">
        <v>2200</v>
      </c>
      <c r="F329" t="str">
        <f>""</f>
        <v/>
      </c>
      <c r="G329" t="s">
        <v>2607</v>
      </c>
      <c r="H329" t="s">
        <v>311</v>
      </c>
      <c r="I329" t="str">
        <f>""</f>
        <v/>
      </c>
      <c r="J329" t="str">
        <f>""</f>
        <v/>
      </c>
      <c r="K329" t="s">
        <v>2672</v>
      </c>
      <c r="L329" t="s">
        <v>2673</v>
      </c>
      <c r="M329" t="s">
        <v>2601</v>
      </c>
      <c r="N329" t="str">
        <f>""</f>
        <v/>
      </c>
      <c r="O329" t="str">
        <f>""</f>
        <v/>
      </c>
      <c r="P329">
        <v>11370.7158936704</v>
      </c>
      <c r="Q329">
        <v>4007.2843762080201</v>
      </c>
    </row>
    <row r="330" spans="1:17">
      <c r="A330" t="s">
        <v>2606</v>
      </c>
      <c r="B330" t="s">
        <v>205</v>
      </c>
      <c r="C330" t="s">
        <v>2547</v>
      </c>
      <c r="D330" t="str">
        <f>""</f>
        <v/>
      </c>
      <c r="E330" t="s">
        <v>2200</v>
      </c>
      <c r="F330" t="str">
        <f>""</f>
        <v/>
      </c>
      <c r="G330" t="s">
        <v>2607</v>
      </c>
      <c r="H330" t="s">
        <v>311</v>
      </c>
      <c r="I330" t="str">
        <f>""</f>
        <v/>
      </c>
      <c r="J330" t="str">
        <f>""</f>
        <v/>
      </c>
      <c r="K330" t="s">
        <v>178</v>
      </c>
      <c r="L330" t="s">
        <v>234</v>
      </c>
      <c r="M330" t="s">
        <v>246</v>
      </c>
      <c r="N330" t="str">
        <f>""</f>
        <v/>
      </c>
      <c r="O330" t="str">
        <f>""</f>
        <v/>
      </c>
      <c r="P330">
        <v>2.1761070344814001E-2</v>
      </c>
      <c r="Q330">
        <v>8.24450557621665E-3</v>
      </c>
    </row>
    <row r="331" spans="1:17">
      <c r="A331" t="s">
        <v>2606</v>
      </c>
      <c r="B331" t="s">
        <v>205</v>
      </c>
      <c r="C331" t="s">
        <v>2542</v>
      </c>
      <c r="D331" t="str">
        <f>""</f>
        <v/>
      </c>
      <c r="E331" t="s">
        <v>2200</v>
      </c>
      <c r="F331" t="str">
        <f>""</f>
        <v/>
      </c>
      <c r="G331" t="s">
        <v>2607</v>
      </c>
      <c r="H331" t="s">
        <v>311</v>
      </c>
      <c r="I331" t="str">
        <f>""</f>
        <v/>
      </c>
      <c r="J331" t="str">
        <f>""</f>
        <v/>
      </c>
      <c r="K331" t="s">
        <v>2599</v>
      </c>
      <c r="L331" t="s">
        <v>234</v>
      </c>
      <c r="M331" t="s">
        <v>2600</v>
      </c>
      <c r="N331" t="str">
        <f>""</f>
        <v/>
      </c>
      <c r="O331" t="str">
        <f>""</f>
        <v/>
      </c>
      <c r="P331">
        <v>131.61926110950299</v>
      </c>
      <c r="Q331">
        <v>93.298924272685099</v>
      </c>
    </row>
    <row r="332" spans="1:17">
      <c r="A332" t="s">
        <v>2606</v>
      </c>
      <c r="B332" t="s">
        <v>205</v>
      </c>
      <c r="C332" t="s">
        <v>2542</v>
      </c>
      <c r="D332" t="str">
        <f>""</f>
        <v/>
      </c>
      <c r="E332" t="s">
        <v>2200</v>
      </c>
      <c r="F332" t="str">
        <f>""</f>
        <v/>
      </c>
      <c r="G332" t="s">
        <v>2607</v>
      </c>
      <c r="H332" t="s">
        <v>311</v>
      </c>
      <c r="I332" t="str">
        <f>""</f>
        <v/>
      </c>
      <c r="J332" t="str">
        <f>""</f>
        <v/>
      </c>
      <c r="K332" t="s">
        <v>2620</v>
      </c>
      <c r="L332" t="s">
        <v>2621</v>
      </c>
      <c r="M332" t="s">
        <v>2622</v>
      </c>
      <c r="N332" t="str">
        <f>""</f>
        <v/>
      </c>
      <c r="O332" t="str">
        <f>""</f>
        <v/>
      </c>
      <c r="P332">
        <v>1.54314260077601E-2</v>
      </c>
      <c r="Q332">
        <v>6.6872333068260098E-3</v>
      </c>
    </row>
    <row r="333" spans="1:17">
      <c r="A333" t="s">
        <v>2606</v>
      </c>
      <c r="B333" t="s">
        <v>205</v>
      </c>
      <c r="C333" t="s">
        <v>2542</v>
      </c>
      <c r="D333" t="str">
        <f>""</f>
        <v/>
      </c>
      <c r="E333" t="s">
        <v>2200</v>
      </c>
      <c r="F333" t="str">
        <f>""</f>
        <v/>
      </c>
      <c r="G333" t="s">
        <v>2607</v>
      </c>
      <c r="H333" t="s">
        <v>311</v>
      </c>
      <c r="I333" t="str">
        <f>""</f>
        <v/>
      </c>
      <c r="J333" t="str">
        <f>""</f>
        <v/>
      </c>
      <c r="K333" t="s">
        <v>180</v>
      </c>
      <c r="L333" t="s">
        <v>234</v>
      </c>
      <c r="M333" t="s">
        <v>251</v>
      </c>
      <c r="N333" t="str">
        <f>""</f>
        <v/>
      </c>
      <c r="O333" t="str">
        <f>""</f>
        <v/>
      </c>
      <c r="P333">
        <v>444.16079585983903</v>
      </c>
      <c r="Q333">
        <v>188.14400748575599</v>
      </c>
    </row>
    <row r="334" spans="1:17">
      <c r="A334" t="s">
        <v>2606</v>
      </c>
      <c r="B334" t="s">
        <v>205</v>
      </c>
      <c r="C334" t="s">
        <v>2542</v>
      </c>
      <c r="D334" t="str">
        <f>""</f>
        <v/>
      </c>
      <c r="E334" t="s">
        <v>2200</v>
      </c>
      <c r="F334" t="str">
        <f>""</f>
        <v/>
      </c>
      <c r="G334" t="s">
        <v>2607</v>
      </c>
      <c r="H334" t="s">
        <v>311</v>
      </c>
      <c r="I334" t="str">
        <f>""</f>
        <v/>
      </c>
      <c r="J334" t="str">
        <f>""</f>
        <v/>
      </c>
      <c r="K334" t="s">
        <v>175</v>
      </c>
      <c r="L334" t="s">
        <v>212</v>
      </c>
      <c r="M334" t="s">
        <v>213</v>
      </c>
      <c r="N334" t="str">
        <f>""</f>
        <v/>
      </c>
      <c r="O334" t="str">
        <f>""</f>
        <v/>
      </c>
      <c r="P334">
        <v>3.1917211826251899</v>
      </c>
      <c r="Q334">
        <v>1.6990419347354599</v>
      </c>
    </row>
    <row r="335" spans="1:17">
      <c r="A335" t="s">
        <v>2606</v>
      </c>
      <c r="B335" t="s">
        <v>205</v>
      </c>
      <c r="C335" t="s">
        <v>2542</v>
      </c>
      <c r="D335" t="str">
        <f>""</f>
        <v/>
      </c>
      <c r="E335" t="s">
        <v>2200</v>
      </c>
      <c r="F335" t="str">
        <f>""</f>
        <v/>
      </c>
      <c r="G335" t="s">
        <v>2607</v>
      </c>
      <c r="H335" t="s">
        <v>311</v>
      </c>
      <c r="I335" t="str">
        <f>""</f>
        <v/>
      </c>
      <c r="J335" t="str">
        <f>""</f>
        <v/>
      </c>
      <c r="K335" t="s">
        <v>179</v>
      </c>
      <c r="L335" t="s">
        <v>234</v>
      </c>
      <c r="M335" t="s">
        <v>249</v>
      </c>
      <c r="N335" t="str">
        <f>""</f>
        <v/>
      </c>
      <c r="O335" t="str">
        <f>""</f>
        <v/>
      </c>
      <c r="P335">
        <v>4.4851660825100303</v>
      </c>
      <c r="Q335">
        <v>2.1304084260687701</v>
      </c>
    </row>
    <row r="336" spans="1:17">
      <c r="A336" t="s">
        <v>2606</v>
      </c>
      <c r="B336" t="s">
        <v>205</v>
      </c>
      <c r="C336" t="s">
        <v>2542</v>
      </c>
      <c r="D336" t="str">
        <f>""</f>
        <v/>
      </c>
      <c r="E336" t="s">
        <v>2200</v>
      </c>
      <c r="F336" t="str">
        <f>""</f>
        <v/>
      </c>
      <c r="G336" t="s">
        <v>2607</v>
      </c>
      <c r="H336" t="s">
        <v>311</v>
      </c>
      <c r="I336" t="str">
        <f>""</f>
        <v/>
      </c>
      <c r="J336" t="str">
        <f>""</f>
        <v/>
      </c>
      <c r="K336" t="s">
        <v>2672</v>
      </c>
      <c r="L336" t="s">
        <v>2673</v>
      </c>
      <c r="M336" t="s">
        <v>2601</v>
      </c>
      <c r="N336" t="str">
        <f>""</f>
        <v/>
      </c>
      <c r="O336" t="str">
        <f>""</f>
        <v/>
      </c>
      <c r="P336">
        <v>13357.7471367084</v>
      </c>
      <c r="Q336">
        <v>4489.5818768584904</v>
      </c>
    </row>
    <row r="337" spans="1:17">
      <c r="A337" t="s">
        <v>2606</v>
      </c>
      <c r="B337" t="s">
        <v>205</v>
      </c>
      <c r="C337" t="s">
        <v>2542</v>
      </c>
      <c r="D337" t="str">
        <f>""</f>
        <v/>
      </c>
      <c r="E337" t="s">
        <v>2200</v>
      </c>
      <c r="F337" t="str">
        <f>""</f>
        <v/>
      </c>
      <c r="G337" t="s">
        <v>2607</v>
      </c>
      <c r="H337" t="s">
        <v>311</v>
      </c>
      <c r="I337" t="str">
        <f>""</f>
        <v/>
      </c>
      <c r="J337" t="str">
        <f>""</f>
        <v/>
      </c>
      <c r="K337" t="s">
        <v>178</v>
      </c>
      <c r="L337" t="s">
        <v>234</v>
      </c>
      <c r="M337" t="s">
        <v>246</v>
      </c>
      <c r="N337" t="str">
        <f>""</f>
        <v/>
      </c>
      <c r="O337" t="str">
        <f>""</f>
        <v/>
      </c>
      <c r="P337">
        <v>2.68151803405559E-2</v>
      </c>
      <c r="Q337">
        <v>1.1845007739627E-2</v>
      </c>
    </row>
    <row r="338" spans="1:17">
      <c r="A338" t="s">
        <v>2606</v>
      </c>
      <c r="B338" t="s">
        <v>205</v>
      </c>
      <c r="C338" t="s">
        <v>2595</v>
      </c>
      <c r="D338" t="str">
        <f>""</f>
        <v/>
      </c>
      <c r="E338" t="s">
        <v>2200</v>
      </c>
      <c r="F338" t="str">
        <f>""</f>
        <v/>
      </c>
      <c r="G338" t="s">
        <v>2607</v>
      </c>
      <c r="H338" t="s">
        <v>311</v>
      </c>
      <c r="I338" t="str">
        <f>""</f>
        <v/>
      </c>
      <c r="J338" t="str">
        <f>""</f>
        <v/>
      </c>
      <c r="K338" t="s">
        <v>2599</v>
      </c>
      <c r="L338" t="s">
        <v>234</v>
      </c>
      <c r="M338" t="s">
        <v>2600</v>
      </c>
      <c r="N338" t="str">
        <f>""</f>
        <v/>
      </c>
      <c r="O338" t="str">
        <f>""</f>
        <v/>
      </c>
      <c r="P338">
        <v>113.027626054744</v>
      </c>
      <c r="Q338">
        <v>124.789680473872</v>
      </c>
    </row>
    <row r="339" spans="1:17">
      <c r="A339" t="s">
        <v>2606</v>
      </c>
      <c r="B339" t="s">
        <v>205</v>
      </c>
      <c r="C339" t="s">
        <v>2595</v>
      </c>
      <c r="D339" t="str">
        <f>""</f>
        <v/>
      </c>
      <c r="E339" t="s">
        <v>2200</v>
      </c>
      <c r="F339" t="str">
        <f>""</f>
        <v/>
      </c>
      <c r="G339" t="s">
        <v>2607</v>
      </c>
      <c r="H339" t="s">
        <v>311</v>
      </c>
      <c r="I339" t="str">
        <f>""</f>
        <v/>
      </c>
      <c r="J339" t="str">
        <f>""</f>
        <v/>
      </c>
      <c r="K339" t="s">
        <v>2620</v>
      </c>
      <c r="L339" t="s">
        <v>2621</v>
      </c>
      <c r="M339" t="s">
        <v>2622</v>
      </c>
      <c r="N339" t="str">
        <f>""</f>
        <v/>
      </c>
      <c r="O339" t="str">
        <f>""</f>
        <v/>
      </c>
      <c r="P339">
        <v>1.0747084756775599E-2</v>
      </c>
      <c r="Q339">
        <v>2.31216393914944E-3</v>
      </c>
    </row>
    <row r="340" spans="1:17">
      <c r="A340" t="s">
        <v>2606</v>
      </c>
      <c r="B340" t="s">
        <v>205</v>
      </c>
      <c r="C340" t="s">
        <v>2595</v>
      </c>
      <c r="D340" t="str">
        <f>""</f>
        <v/>
      </c>
      <c r="E340" t="s">
        <v>2200</v>
      </c>
      <c r="F340" t="str">
        <f>""</f>
        <v/>
      </c>
      <c r="G340" t="s">
        <v>2607</v>
      </c>
      <c r="H340" t="s">
        <v>311</v>
      </c>
      <c r="I340" t="str">
        <f>""</f>
        <v/>
      </c>
      <c r="J340" t="str">
        <f>""</f>
        <v/>
      </c>
      <c r="K340" t="s">
        <v>180</v>
      </c>
      <c r="L340" t="s">
        <v>234</v>
      </c>
      <c r="M340" t="s">
        <v>251</v>
      </c>
      <c r="N340" t="str">
        <f>""</f>
        <v/>
      </c>
      <c r="O340" t="str">
        <f>""</f>
        <v/>
      </c>
      <c r="P340">
        <v>301.563253265171</v>
      </c>
      <c r="Q340">
        <v>225.494609607131</v>
      </c>
    </row>
    <row r="341" spans="1:17">
      <c r="A341" t="s">
        <v>2606</v>
      </c>
      <c r="B341" t="s">
        <v>205</v>
      </c>
      <c r="C341" t="s">
        <v>2595</v>
      </c>
      <c r="D341" t="str">
        <f>""</f>
        <v/>
      </c>
      <c r="E341" t="s">
        <v>2200</v>
      </c>
      <c r="F341" t="str">
        <f>""</f>
        <v/>
      </c>
      <c r="G341" t="s">
        <v>2607</v>
      </c>
      <c r="H341" t="s">
        <v>311</v>
      </c>
      <c r="I341" t="str">
        <f>""</f>
        <v/>
      </c>
      <c r="J341" t="str">
        <f>""</f>
        <v/>
      </c>
      <c r="K341" t="s">
        <v>175</v>
      </c>
      <c r="L341" t="s">
        <v>212</v>
      </c>
      <c r="M341" t="s">
        <v>213</v>
      </c>
      <c r="N341" t="str">
        <f>""</f>
        <v/>
      </c>
      <c r="O341" t="str">
        <f>""</f>
        <v/>
      </c>
      <c r="P341">
        <v>1.6157873452332401</v>
      </c>
      <c r="Q341">
        <v>0.58594699572341002</v>
      </c>
    </row>
    <row r="342" spans="1:17">
      <c r="A342" t="s">
        <v>2606</v>
      </c>
      <c r="B342" t="s">
        <v>205</v>
      </c>
      <c r="C342" t="s">
        <v>2595</v>
      </c>
      <c r="D342" t="str">
        <f>""</f>
        <v/>
      </c>
      <c r="E342" t="s">
        <v>2200</v>
      </c>
      <c r="F342" t="str">
        <f>""</f>
        <v/>
      </c>
      <c r="G342" t="s">
        <v>2607</v>
      </c>
      <c r="H342" t="s">
        <v>311</v>
      </c>
      <c r="I342" t="str">
        <f>""</f>
        <v/>
      </c>
      <c r="J342" t="str">
        <f>""</f>
        <v/>
      </c>
      <c r="K342" t="s">
        <v>179</v>
      </c>
      <c r="L342" t="s">
        <v>234</v>
      </c>
      <c r="M342" t="s">
        <v>249</v>
      </c>
      <c r="N342" t="str">
        <f>""</f>
        <v/>
      </c>
      <c r="O342" t="str">
        <f>""</f>
        <v/>
      </c>
      <c r="P342">
        <v>5.0269827440449202</v>
      </c>
      <c r="Q342">
        <v>1.9976986631199001</v>
      </c>
    </row>
    <row r="343" spans="1:17">
      <c r="A343" t="s">
        <v>2606</v>
      </c>
      <c r="B343" t="s">
        <v>205</v>
      </c>
      <c r="C343" t="s">
        <v>2595</v>
      </c>
      <c r="D343" t="str">
        <f>""</f>
        <v/>
      </c>
      <c r="E343" t="s">
        <v>2200</v>
      </c>
      <c r="F343" t="str">
        <f>""</f>
        <v/>
      </c>
      <c r="G343" t="s">
        <v>2607</v>
      </c>
      <c r="H343" t="s">
        <v>311</v>
      </c>
      <c r="I343" t="str">
        <f>""</f>
        <v/>
      </c>
      <c r="J343" t="str">
        <f>""</f>
        <v/>
      </c>
      <c r="K343" t="s">
        <v>2672</v>
      </c>
      <c r="L343" t="s">
        <v>2673</v>
      </c>
      <c r="M343" t="s">
        <v>2601</v>
      </c>
      <c r="N343" t="str">
        <f>""</f>
        <v/>
      </c>
      <c r="O343" t="str">
        <f>""</f>
        <v/>
      </c>
      <c r="P343">
        <v>10706.4406224124</v>
      </c>
      <c r="Q343">
        <v>9808.3345540785594</v>
      </c>
    </row>
    <row r="344" spans="1:17">
      <c r="A344" t="s">
        <v>2606</v>
      </c>
      <c r="B344" t="s">
        <v>205</v>
      </c>
      <c r="C344" t="s">
        <v>2595</v>
      </c>
      <c r="D344" t="str">
        <f>""</f>
        <v/>
      </c>
      <c r="E344" t="s">
        <v>2200</v>
      </c>
      <c r="F344" t="str">
        <f>""</f>
        <v/>
      </c>
      <c r="G344" t="s">
        <v>2607</v>
      </c>
      <c r="H344" t="s">
        <v>311</v>
      </c>
      <c r="I344" t="str">
        <f>""</f>
        <v/>
      </c>
      <c r="J344" t="str">
        <f>""</f>
        <v/>
      </c>
      <c r="K344" t="s">
        <v>178</v>
      </c>
      <c r="L344" t="s">
        <v>234</v>
      </c>
      <c r="M344" t="s">
        <v>246</v>
      </c>
      <c r="N344" t="str">
        <f>""</f>
        <v/>
      </c>
      <c r="O344" t="str">
        <f>""</f>
        <v/>
      </c>
      <c r="P344">
        <v>1.1034131359650002E-2</v>
      </c>
      <c r="Q344">
        <v>3.0082170994184701E-3</v>
      </c>
    </row>
    <row r="345" spans="1:17">
      <c r="A345" t="s">
        <v>2606</v>
      </c>
      <c r="B345" t="s">
        <v>205</v>
      </c>
      <c r="C345" t="s">
        <v>2548</v>
      </c>
      <c r="D345" t="str">
        <f>""</f>
        <v/>
      </c>
      <c r="E345" t="s">
        <v>2200</v>
      </c>
      <c r="F345" t="str">
        <f>""</f>
        <v/>
      </c>
      <c r="G345" t="s">
        <v>2607</v>
      </c>
      <c r="H345" t="s">
        <v>311</v>
      </c>
      <c r="I345" t="str">
        <f>""</f>
        <v/>
      </c>
      <c r="J345" t="str">
        <f>""</f>
        <v/>
      </c>
      <c r="K345" t="s">
        <v>2599</v>
      </c>
      <c r="L345" t="s">
        <v>234</v>
      </c>
      <c r="M345" t="s">
        <v>2600</v>
      </c>
      <c r="N345" t="str">
        <f>""</f>
        <v/>
      </c>
      <c r="O345" t="str">
        <f>""</f>
        <v/>
      </c>
      <c r="P345">
        <v>76.770936887952899</v>
      </c>
      <c r="Q345">
        <v>33.038461013812999</v>
      </c>
    </row>
    <row r="346" spans="1:17">
      <c r="A346" t="s">
        <v>2606</v>
      </c>
      <c r="B346" t="s">
        <v>205</v>
      </c>
      <c r="C346" t="s">
        <v>2548</v>
      </c>
      <c r="D346" t="str">
        <f>""</f>
        <v/>
      </c>
      <c r="E346" t="s">
        <v>2200</v>
      </c>
      <c r="F346" t="str">
        <f>""</f>
        <v/>
      </c>
      <c r="G346" t="s">
        <v>2607</v>
      </c>
      <c r="H346" t="s">
        <v>311</v>
      </c>
      <c r="I346" t="str">
        <f>""</f>
        <v/>
      </c>
      <c r="J346" t="str">
        <f>""</f>
        <v/>
      </c>
      <c r="K346" t="s">
        <v>2620</v>
      </c>
      <c r="L346" t="s">
        <v>2621</v>
      </c>
      <c r="M346" t="s">
        <v>2622</v>
      </c>
      <c r="N346" t="str">
        <f>""</f>
        <v/>
      </c>
      <c r="O346" t="str">
        <f>""</f>
        <v/>
      </c>
      <c r="P346">
        <v>1.1057819724652199E-2</v>
      </c>
      <c r="Q346">
        <v>2.81223361270548E-3</v>
      </c>
    </row>
    <row r="347" spans="1:17">
      <c r="A347" t="s">
        <v>2606</v>
      </c>
      <c r="B347" t="s">
        <v>205</v>
      </c>
      <c r="C347" t="s">
        <v>2548</v>
      </c>
      <c r="D347" t="str">
        <f>""</f>
        <v/>
      </c>
      <c r="E347" t="s">
        <v>2200</v>
      </c>
      <c r="F347" t="str">
        <f>""</f>
        <v/>
      </c>
      <c r="G347" t="s">
        <v>2607</v>
      </c>
      <c r="H347" t="s">
        <v>311</v>
      </c>
      <c r="I347" t="str">
        <f>""</f>
        <v/>
      </c>
      <c r="J347" t="str">
        <f>""</f>
        <v/>
      </c>
      <c r="K347" t="s">
        <v>180</v>
      </c>
      <c r="L347" t="s">
        <v>234</v>
      </c>
      <c r="M347" t="s">
        <v>251</v>
      </c>
      <c r="N347" t="str">
        <f>""</f>
        <v/>
      </c>
      <c r="O347" t="str">
        <f>""</f>
        <v/>
      </c>
      <c r="P347">
        <v>286.63896376078401</v>
      </c>
      <c r="Q347">
        <v>64.220236831564094</v>
      </c>
    </row>
    <row r="348" spans="1:17">
      <c r="A348" t="s">
        <v>2606</v>
      </c>
      <c r="B348" t="s">
        <v>205</v>
      </c>
      <c r="C348" t="s">
        <v>2548</v>
      </c>
      <c r="D348" t="str">
        <f>""</f>
        <v/>
      </c>
      <c r="E348" t="s">
        <v>2200</v>
      </c>
      <c r="F348" t="str">
        <f>""</f>
        <v/>
      </c>
      <c r="G348" t="s">
        <v>2607</v>
      </c>
      <c r="H348" t="s">
        <v>311</v>
      </c>
      <c r="I348" t="str">
        <f>""</f>
        <v/>
      </c>
      <c r="J348" t="str">
        <f>""</f>
        <v/>
      </c>
      <c r="K348" t="s">
        <v>175</v>
      </c>
      <c r="L348" t="s">
        <v>212</v>
      </c>
      <c r="M348" t="s">
        <v>213</v>
      </c>
      <c r="N348" t="str">
        <f>""</f>
        <v/>
      </c>
      <c r="O348" t="str">
        <f>""</f>
        <v/>
      </c>
      <c r="P348">
        <v>2.3600253888189799</v>
      </c>
      <c r="Q348">
        <v>0.80870927215061295</v>
      </c>
    </row>
    <row r="349" spans="1:17">
      <c r="A349" t="s">
        <v>2606</v>
      </c>
      <c r="B349" t="s">
        <v>205</v>
      </c>
      <c r="C349" t="s">
        <v>2548</v>
      </c>
      <c r="D349" t="str">
        <f>""</f>
        <v/>
      </c>
      <c r="E349" t="s">
        <v>2200</v>
      </c>
      <c r="F349" t="str">
        <f>""</f>
        <v/>
      </c>
      <c r="G349" t="s">
        <v>2607</v>
      </c>
      <c r="H349" t="s">
        <v>311</v>
      </c>
      <c r="I349" t="str">
        <f>""</f>
        <v/>
      </c>
      <c r="J349" t="str">
        <f>""</f>
        <v/>
      </c>
      <c r="K349" t="s">
        <v>179</v>
      </c>
      <c r="L349" t="s">
        <v>234</v>
      </c>
      <c r="M349" t="s">
        <v>249</v>
      </c>
      <c r="N349" t="str">
        <f>""</f>
        <v/>
      </c>
      <c r="O349" t="str">
        <f>""</f>
        <v/>
      </c>
      <c r="P349">
        <v>3.3369331893849701</v>
      </c>
      <c r="Q349">
        <v>0.82104563630093996</v>
      </c>
    </row>
    <row r="350" spans="1:17">
      <c r="A350" t="s">
        <v>2606</v>
      </c>
      <c r="B350" t="s">
        <v>205</v>
      </c>
      <c r="C350" t="s">
        <v>2548</v>
      </c>
      <c r="D350" t="str">
        <f>""</f>
        <v/>
      </c>
      <c r="E350" t="s">
        <v>2200</v>
      </c>
      <c r="F350" t="str">
        <f>""</f>
        <v/>
      </c>
      <c r="G350" t="s">
        <v>2607</v>
      </c>
      <c r="H350" t="s">
        <v>311</v>
      </c>
      <c r="I350" t="str">
        <f>""</f>
        <v/>
      </c>
      <c r="J350" t="str">
        <f>""</f>
        <v/>
      </c>
      <c r="K350" t="s">
        <v>2672</v>
      </c>
      <c r="L350" t="s">
        <v>2673</v>
      </c>
      <c r="M350" t="s">
        <v>2601</v>
      </c>
      <c r="N350" t="str">
        <f>""</f>
        <v/>
      </c>
      <c r="O350" t="str">
        <f>""</f>
        <v/>
      </c>
      <c r="P350">
        <v>8992.3205918683107</v>
      </c>
      <c r="Q350">
        <v>2454.2623156213099</v>
      </c>
    </row>
    <row r="351" spans="1:17">
      <c r="A351" t="s">
        <v>2606</v>
      </c>
      <c r="B351" t="s">
        <v>205</v>
      </c>
      <c r="C351" t="s">
        <v>2548</v>
      </c>
      <c r="D351" t="str">
        <f>""</f>
        <v/>
      </c>
      <c r="E351" t="s">
        <v>2200</v>
      </c>
      <c r="F351" t="str">
        <f>""</f>
        <v/>
      </c>
      <c r="G351" t="s">
        <v>2607</v>
      </c>
      <c r="H351" t="s">
        <v>311</v>
      </c>
      <c r="I351" t="str">
        <f>""</f>
        <v/>
      </c>
      <c r="J351" t="str">
        <f>""</f>
        <v/>
      </c>
      <c r="K351" t="s">
        <v>178</v>
      </c>
      <c r="L351" t="s">
        <v>234</v>
      </c>
      <c r="M351" t="s">
        <v>246</v>
      </c>
      <c r="N351" t="str">
        <f>""</f>
        <v/>
      </c>
      <c r="O351" t="str">
        <f>""</f>
        <v/>
      </c>
      <c r="P351">
        <v>2.0882077598623799E-2</v>
      </c>
      <c r="Q351">
        <v>5.6397655377883205E-3</v>
      </c>
    </row>
    <row r="352" spans="1:17">
      <c r="A352" t="s">
        <v>2606</v>
      </c>
      <c r="B352" t="s">
        <v>205</v>
      </c>
      <c r="C352" t="s">
        <v>2541</v>
      </c>
      <c r="D352" t="str">
        <f>""</f>
        <v/>
      </c>
      <c r="E352" t="s">
        <v>2200</v>
      </c>
      <c r="F352" t="str">
        <f>""</f>
        <v/>
      </c>
      <c r="G352" t="s">
        <v>2607</v>
      </c>
      <c r="H352" t="s">
        <v>311</v>
      </c>
      <c r="I352" t="str">
        <f>""</f>
        <v/>
      </c>
      <c r="J352" t="str">
        <f>""</f>
        <v/>
      </c>
      <c r="K352" t="s">
        <v>2599</v>
      </c>
      <c r="L352" t="s">
        <v>234</v>
      </c>
      <c r="M352" t="s">
        <v>2600</v>
      </c>
      <c r="N352" t="str">
        <f>""</f>
        <v/>
      </c>
      <c r="O352" t="str">
        <f>""</f>
        <v/>
      </c>
      <c r="P352">
        <v>155.18255268493101</v>
      </c>
      <c r="Q352">
        <v>119.77208301308499</v>
      </c>
    </row>
    <row r="353" spans="1:17">
      <c r="A353" t="s">
        <v>2606</v>
      </c>
      <c r="B353" t="s">
        <v>205</v>
      </c>
      <c r="C353" t="s">
        <v>2541</v>
      </c>
      <c r="D353" t="str">
        <f>""</f>
        <v/>
      </c>
      <c r="E353" t="s">
        <v>2200</v>
      </c>
      <c r="F353" t="str">
        <f>""</f>
        <v/>
      </c>
      <c r="G353" t="s">
        <v>2607</v>
      </c>
      <c r="H353" t="s">
        <v>311</v>
      </c>
      <c r="I353" t="str">
        <f>""</f>
        <v/>
      </c>
      <c r="J353" t="str">
        <f>""</f>
        <v/>
      </c>
      <c r="K353" t="s">
        <v>2620</v>
      </c>
      <c r="L353" t="s">
        <v>2621</v>
      </c>
      <c r="M353" t="s">
        <v>2622</v>
      </c>
      <c r="N353" t="str">
        <f>""</f>
        <v/>
      </c>
      <c r="O353" t="str">
        <f>""</f>
        <v/>
      </c>
      <c r="P353">
        <v>1.3696525718032999E-2</v>
      </c>
      <c r="Q353">
        <v>5.3920668587094005E-3</v>
      </c>
    </row>
    <row r="354" spans="1:17">
      <c r="A354" t="s">
        <v>2606</v>
      </c>
      <c r="B354" t="s">
        <v>205</v>
      </c>
      <c r="C354" t="s">
        <v>2541</v>
      </c>
      <c r="D354" t="str">
        <f>""</f>
        <v/>
      </c>
      <c r="E354" t="s">
        <v>2200</v>
      </c>
      <c r="F354" t="str">
        <f>""</f>
        <v/>
      </c>
      <c r="G354" t="s">
        <v>2607</v>
      </c>
      <c r="H354" t="s">
        <v>311</v>
      </c>
      <c r="I354" t="str">
        <f>""</f>
        <v/>
      </c>
      <c r="J354" t="str">
        <f>""</f>
        <v/>
      </c>
      <c r="K354" t="s">
        <v>180</v>
      </c>
      <c r="L354" t="s">
        <v>234</v>
      </c>
      <c r="M354" t="s">
        <v>251</v>
      </c>
      <c r="N354" t="str">
        <f>""</f>
        <v/>
      </c>
      <c r="O354" t="str">
        <f>""</f>
        <v/>
      </c>
      <c r="P354">
        <v>404.81644899019801</v>
      </c>
      <c r="Q354">
        <v>166.78456498653699</v>
      </c>
    </row>
    <row r="355" spans="1:17">
      <c r="A355" t="s">
        <v>2606</v>
      </c>
      <c r="B355" t="s">
        <v>205</v>
      </c>
      <c r="C355" t="s">
        <v>2541</v>
      </c>
      <c r="D355" t="str">
        <f>""</f>
        <v/>
      </c>
      <c r="E355" t="s">
        <v>2200</v>
      </c>
      <c r="F355" t="str">
        <f>""</f>
        <v/>
      </c>
      <c r="G355" t="s">
        <v>2607</v>
      </c>
      <c r="H355" t="s">
        <v>311</v>
      </c>
      <c r="I355" t="str">
        <f>""</f>
        <v/>
      </c>
      <c r="J355" t="str">
        <f>""</f>
        <v/>
      </c>
      <c r="K355" t="s">
        <v>175</v>
      </c>
      <c r="L355" t="s">
        <v>212</v>
      </c>
      <c r="M355" t="s">
        <v>213</v>
      </c>
      <c r="N355" t="str">
        <f>""</f>
        <v/>
      </c>
      <c r="O355" t="str">
        <f>""</f>
        <v/>
      </c>
      <c r="P355">
        <v>3.2799103060761698</v>
      </c>
      <c r="Q355">
        <v>1.7079133569881</v>
      </c>
    </row>
    <row r="356" spans="1:17">
      <c r="A356" t="s">
        <v>2606</v>
      </c>
      <c r="B356" t="s">
        <v>205</v>
      </c>
      <c r="C356" t="s">
        <v>2541</v>
      </c>
      <c r="D356" t="str">
        <f>""</f>
        <v/>
      </c>
      <c r="E356" t="s">
        <v>2200</v>
      </c>
      <c r="F356" t="str">
        <f>""</f>
        <v/>
      </c>
      <c r="G356" t="s">
        <v>2607</v>
      </c>
      <c r="H356" t="s">
        <v>311</v>
      </c>
      <c r="I356" t="str">
        <f>""</f>
        <v/>
      </c>
      <c r="J356" t="str">
        <f>""</f>
        <v/>
      </c>
      <c r="K356" t="s">
        <v>179</v>
      </c>
      <c r="L356" t="s">
        <v>234</v>
      </c>
      <c r="M356" t="s">
        <v>249</v>
      </c>
      <c r="N356" t="str">
        <f>""</f>
        <v/>
      </c>
      <c r="O356" t="str">
        <f>""</f>
        <v/>
      </c>
      <c r="P356">
        <v>4.4405149140368003</v>
      </c>
      <c r="Q356">
        <v>2.1082923397094899</v>
      </c>
    </row>
    <row r="357" spans="1:17">
      <c r="A357" t="s">
        <v>2606</v>
      </c>
      <c r="B357" t="s">
        <v>205</v>
      </c>
      <c r="C357" t="s">
        <v>2541</v>
      </c>
      <c r="D357" t="str">
        <f>""</f>
        <v/>
      </c>
      <c r="E357" t="s">
        <v>2200</v>
      </c>
      <c r="F357" t="str">
        <f>""</f>
        <v/>
      </c>
      <c r="G357" t="s">
        <v>2607</v>
      </c>
      <c r="H357" t="s">
        <v>311</v>
      </c>
      <c r="I357" t="str">
        <f>""</f>
        <v/>
      </c>
      <c r="J357" t="str">
        <f>""</f>
        <v/>
      </c>
      <c r="K357" t="s">
        <v>2672</v>
      </c>
      <c r="L357" t="s">
        <v>2673</v>
      </c>
      <c r="M357" t="s">
        <v>2601</v>
      </c>
      <c r="N357" t="str">
        <f>""</f>
        <v/>
      </c>
      <c r="O357" t="str">
        <f>""</f>
        <v/>
      </c>
      <c r="P357">
        <v>10607.3182026831</v>
      </c>
      <c r="Q357">
        <v>3436.01417870164</v>
      </c>
    </row>
    <row r="358" spans="1:17">
      <c r="A358" t="s">
        <v>2606</v>
      </c>
      <c r="B358" t="s">
        <v>205</v>
      </c>
      <c r="C358" t="s">
        <v>2541</v>
      </c>
      <c r="D358" t="str">
        <f>""</f>
        <v/>
      </c>
      <c r="E358" t="s">
        <v>2200</v>
      </c>
      <c r="F358" t="str">
        <f>""</f>
        <v/>
      </c>
      <c r="G358" t="s">
        <v>2607</v>
      </c>
      <c r="H358" t="s">
        <v>311</v>
      </c>
      <c r="I358" t="str">
        <f>""</f>
        <v/>
      </c>
      <c r="J358" t="str">
        <f>""</f>
        <v/>
      </c>
      <c r="K358" t="s">
        <v>178</v>
      </c>
      <c r="L358" t="s">
        <v>234</v>
      </c>
      <c r="M358" t="s">
        <v>246</v>
      </c>
      <c r="N358" t="str">
        <f>""</f>
        <v/>
      </c>
      <c r="O358" t="str">
        <f>""</f>
        <v/>
      </c>
      <c r="P358">
        <v>2.4605968186957997E-2</v>
      </c>
      <c r="Q358">
        <v>9.6028989151423199E-3</v>
      </c>
    </row>
    <row r="359" spans="1:17">
      <c r="A359" t="s">
        <v>2606</v>
      </c>
      <c r="B359" t="s">
        <v>205</v>
      </c>
      <c r="C359" t="s">
        <v>2532</v>
      </c>
      <c r="D359" t="str">
        <f>""</f>
        <v/>
      </c>
      <c r="E359" t="s">
        <v>2200</v>
      </c>
      <c r="F359" t="str">
        <f>""</f>
        <v/>
      </c>
      <c r="G359" t="s">
        <v>2607</v>
      </c>
      <c r="H359" t="s">
        <v>311</v>
      </c>
      <c r="I359" t="str">
        <f>""</f>
        <v/>
      </c>
      <c r="J359" t="str">
        <f>""</f>
        <v/>
      </c>
      <c r="K359" t="s">
        <v>2599</v>
      </c>
      <c r="L359" t="s">
        <v>234</v>
      </c>
      <c r="M359" t="s">
        <v>2600</v>
      </c>
      <c r="N359" t="str">
        <f>""</f>
        <v/>
      </c>
      <c r="O359" t="str">
        <f>""</f>
        <v/>
      </c>
      <c r="P359">
        <v>150.50606461727901</v>
      </c>
      <c r="Q359">
        <v>31.855997146411902</v>
      </c>
    </row>
    <row r="360" spans="1:17">
      <c r="A360" t="s">
        <v>2606</v>
      </c>
      <c r="B360" t="s">
        <v>205</v>
      </c>
      <c r="C360" t="s">
        <v>2532</v>
      </c>
      <c r="D360" t="str">
        <f>""</f>
        <v/>
      </c>
      <c r="E360" t="s">
        <v>2200</v>
      </c>
      <c r="F360" t="str">
        <f>""</f>
        <v/>
      </c>
      <c r="G360" t="s">
        <v>2607</v>
      </c>
      <c r="H360" t="s">
        <v>311</v>
      </c>
      <c r="I360" t="str">
        <f>""</f>
        <v/>
      </c>
      <c r="J360" t="str">
        <f>""</f>
        <v/>
      </c>
      <c r="K360" t="s">
        <v>2620</v>
      </c>
      <c r="L360" t="s">
        <v>2621</v>
      </c>
      <c r="M360" t="s">
        <v>2622</v>
      </c>
      <c r="N360" t="str">
        <f>""</f>
        <v/>
      </c>
      <c r="O360" t="str">
        <f>""</f>
        <v/>
      </c>
      <c r="P360">
        <v>2.4694555024439603E-2</v>
      </c>
      <c r="Q360">
        <v>5.2504106947853894E-3</v>
      </c>
    </row>
    <row r="361" spans="1:17">
      <c r="A361" t="s">
        <v>2606</v>
      </c>
      <c r="B361" t="s">
        <v>205</v>
      </c>
      <c r="C361" t="s">
        <v>2532</v>
      </c>
      <c r="D361" t="str">
        <f>""</f>
        <v/>
      </c>
      <c r="E361" t="s">
        <v>2200</v>
      </c>
      <c r="F361" t="str">
        <f>""</f>
        <v/>
      </c>
      <c r="G361" t="s">
        <v>2607</v>
      </c>
      <c r="H361" t="s">
        <v>311</v>
      </c>
      <c r="I361" t="str">
        <f>""</f>
        <v/>
      </c>
      <c r="J361" t="str">
        <f>""</f>
        <v/>
      </c>
      <c r="K361" t="s">
        <v>180</v>
      </c>
      <c r="L361" t="s">
        <v>234</v>
      </c>
      <c r="M361" t="s">
        <v>251</v>
      </c>
      <c r="N361" t="str">
        <f>""</f>
        <v/>
      </c>
      <c r="O361" t="str">
        <f>""</f>
        <v/>
      </c>
      <c r="P361">
        <v>398.73546544902098</v>
      </c>
      <c r="Q361">
        <v>96.561199672172407</v>
      </c>
    </row>
    <row r="362" spans="1:17">
      <c r="A362" t="s">
        <v>2606</v>
      </c>
      <c r="B362" t="s">
        <v>205</v>
      </c>
      <c r="C362" t="s">
        <v>2532</v>
      </c>
      <c r="D362" t="str">
        <f>""</f>
        <v/>
      </c>
      <c r="E362" t="s">
        <v>2200</v>
      </c>
      <c r="F362" t="str">
        <f>""</f>
        <v/>
      </c>
      <c r="G362" t="s">
        <v>2607</v>
      </c>
      <c r="H362" t="s">
        <v>311</v>
      </c>
      <c r="I362" t="str">
        <f>""</f>
        <v/>
      </c>
      <c r="J362" t="str">
        <f>""</f>
        <v/>
      </c>
      <c r="K362" t="s">
        <v>175</v>
      </c>
      <c r="L362" t="s">
        <v>212</v>
      </c>
      <c r="M362" t="s">
        <v>213</v>
      </c>
      <c r="N362" t="str">
        <f>""</f>
        <v/>
      </c>
      <c r="O362" t="str">
        <f>""</f>
        <v/>
      </c>
      <c r="P362">
        <v>6.0332670904237604</v>
      </c>
      <c r="Q362">
        <v>1.2639951392005799</v>
      </c>
    </row>
    <row r="363" spans="1:17">
      <c r="A363" t="s">
        <v>2606</v>
      </c>
      <c r="B363" t="s">
        <v>205</v>
      </c>
      <c r="C363" t="s">
        <v>2532</v>
      </c>
      <c r="D363" t="str">
        <f>""</f>
        <v/>
      </c>
      <c r="E363" t="s">
        <v>2200</v>
      </c>
      <c r="F363" t="str">
        <f>""</f>
        <v/>
      </c>
      <c r="G363" t="s">
        <v>2607</v>
      </c>
      <c r="H363" t="s">
        <v>311</v>
      </c>
      <c r="I363" t="str">
        <f>""</f>
        <v/>
      </c>
      <c r="J363" t="str">
        <f>""</f>
        <v/>
      </c>
      <c r="K363" t="s">
        <v>179</v>
      </c>
      <c r="L363" t="s">
        <v>234</v>
      </c>
      <c r="M363" t="s">
        <v>249</v>
      </c>
      <c r="N363" t="str">
        <f>""</f>
        <v/>
      </c>
      <c r="O363" t="str">
        <f>""</f>
        <v/>
      </c>
      <c r="P363">
        <v>6.28218345619503</v>
      </c>
      <c r="Q363">
        <v>1.3232858182119001</v>
      </c>
    </row>
    <row r="364" spans="1:17">
      <c r="A364" t="s">
        <v>2606</v>
      </c>
      <c r="B364" t="s">
        <v>205</v>
      </c>
      <c r="C364" t="s">
        <v>2532</v>
      </c>
      <c r="D364" t="str">
        <f>""</f>
        <v/>
      </c>
      <c r="E364" t="s">
        <v>2200</v>
      </c>
      <c r="F364" t="str">
        <f>""</f>
        <v/>
      </c>
      <c r="G364" t="s">
        <v>2607</v>
      </c>
      <c r="H364" t="s">
        <v>311</v>
      </c>
      <c r="I364" t="str">
        <f>""</f>
        <v/>
      </c>
      <c r="J364" t="str">
        <f>""</f>
        <v/>
      </c>
      <c r="K364" t="s">
        <v>2672</v>
      </c>
      <c r="L364" t="s">
        <v>2673</v>
      </c>
      <c r="M364" t="s">
        <v>2601</v>
      </c>
      <c r="N364" t="str">
        <f>""</f>
        <v/>
      </c>
      <c r="O364" t="str">
        <f>""</f>
        <v/>
      </c>
      <c r="P364">
        <v>9597.7922605370495</v>
      </c>
      <c r="Q364">
        <v>1709.7534146999999</v>
      </c>
    </row>
    <row r="365" spans="1:17">
      <c r="A365" t="s">
        <v>2606</v>
      </c>
      <c r="B365" t="s">
        <v>205</v>
      </c>
      <c r="C365" t="s">
        <v>2532</v>
      </c>
      <c r="D365" t="str">
        <f>""</f>
        <v/>
      </c>
      <c r="E365" t="s">
        <v>2200</v>
      </c>
      <c r="F365" t="str">
        <f>""</f>
        <v/>
      </c>
      <c r="G365" t="s">
        <v>2607</v>
      </c>
      <c r="H365" t="s">
        <v>311</v>
      </c>
      <c r="I365" t="str">
        <f>""</f>
        <v/>
      </c>
      <c r="J365" t="str">
        <f>""</f>
        <v/>
      </c>
      <c r="K365" t="s">
        <v>178</v>
      </c>
      <c r="L365" t="s">
        <v>234</v>
      </c>
      <c r="M365" t="s">
        <v>246</v>
      </c>
      <c r="N365" t="str">
        <f>""</f>
        <v/>
      </c>
      <c r="O365" t="str">
        <f>""</f>
        <v/>
      </c>
      <c r="P365">
        <v>5.3856904891911098E-2</v>
      </c>
      <c r="Q365">
        <v>1.12638021099308E-2</v>
      </c>
    </row>
    <row r="366" spans="1:17">
      <c r="A366" t="s">
        <v>2606</v>
      </c>
      <c r="B366" t="s">
        <v>205</v>
      </c>
      <c r="C366" t="s">
        <v>2549</v>
      </c>
      <c r="D366" t="str">
        <f>""</f>
        <v/>
      </c>
      <c r="E366" t="s">
        <v>2200</v>
      </c>
      <c r="F366" t="str">
        <f>""</f>
        <v/>
      </c>
      <c r="G366" t="s">
        <v>2607</v>
      </c>
      <c r="H366" t="s">
        <v>311</v>
      </c>
      <c r="I366" t="str">
        <f>""</f>
        <v/>
      </c>
      <c r="J366" t="str">
        <f>""</f>
        <v/>
      </c>
      <c r="K366" t="s">
        <v>2599</v>
      </c>
      <c r="L366" t="s">
        <v>234</v>
      </c>
      <c r="M366" t="s">
        <v>2600</v>
      </c>
      <c r="N366" t="str">
        <f>""</f>
        <v/>
      </c>
      <c r="O366" t="str">
        <f>""</f>
        <v/>
      </c>
      <c r="P366">
        <v>50.834271994628601</v>
      </c>
      <c r="Q366">
        <v>17.898957810492298</v>
      </c>
    </row>
    <row r="367" spans="1:17">
      <c r="A367" t="s">
        <v>2606</v>
      </c>
      <c r="B367" t="s">
        <v>205</v>
      </c>
      <c r="C367" t="s">
        <v>2549</v>
      </c>
      <c r="D367" t="str">
        <f>""</f>
        <v/>
      </c>
      <c r="E367" t="s">
        <v>2200</v>
      </c>
      <c r="F367" t="str">
        <f>""</f>
        <v/>
      </c>
      <c r="G367" t="s">
        <v>2607</v>
      </c>
      <c r="H367" t="s">
        <v>311</v>
      </c>
      <c r="I367" t="str">
        <f>""</f>
        <v/>
      </c>
      <c r="J367" t="str">
        <f>""</f>
        <v/>
      </c>
      <c r="K367" t="s">
        <v>2620</v>
      </c>
      <c r="L367" t="s">
        <v>2621</v>
      </c>
      <c r="M367" t="s">
        <v>2622</v>
      </c>
      <c r="N367" t="str">
        <f>""</f>
        <v/>
      </c>
      <c r="O367" t="str">
        <f>""</f>
        <v/>
      </c>
      <c r="P367">
        <v>8.0182782865765301E-3</v>
      </c>
      <c r="Q367">
        <v>1.9329346281135998E-3</v>
      </c>
    </row>
    <row r="368" spans="1:17">
      <c r="A368" t="s">
        <v>2606</v>
      </c>
      <c r="B368" t="s">
        <v>205</v>
      </c>
      <c r="C368" t="s">
        <v>2549</v>
      </c>
      <c r="D368" t="str">
        <f>""</f>
        <v/>
      </c>
      <c r="E368" t="s">
        <v>2200</v>
      </c>
      <c r="F368" t="str">
        <f>""</f>
        <v/>
      </c>
      <c r="G368" t="s">
        <v>2607</v>
      </c>
      <c r="H368" t="s">
        <v>311</v>
      </c>
      <c r="I368" t="str">
        <f>""</f>
        <v/>
      </c>
      <c r="J368" t="str">
        <f>""</f>
        <v/>
      </c>
      <c r="K368" t="s">
        <v>180</v>
      </c>
      <c r="L368" t="s">
        <v>234</v>
      </c>
      <c r="M368" t="s">
        <v>251</v>
      </c>
      <c r="N368" t="str">
        <f>""</f>
        <v/>
      </c>
      <c r="O368" t="str">
        <f>""</f>
        <v/>
      </c>
      <c r="P368">
        <v>274.06519613978003</v>
      </c>
      <c r="Q368">
        <v>87.394479605476107</v>
      </c>
    </row>
    <row r="369" spans="1:17">
      <c r="A369" t="s">
        <v>2606</v>
      </c>
      <c r="B369" t="s">
        <v>205</v>
      </c>
      <c r="C369" t="s">
        <v>2549</v>
      </c>
      <c r="D369" t="str">
        <f>""</f>
        <v/>
      </c>
      <c r="E369" t="s">
        <v>2200</v>
      </c>
      <c r="F369" t="str">
        <f>""</f>
        <v/>
      </c>
      <c r="G369" t="s">
        <v>2607</v>
      </c>
      <c r="H369" t="s">
        <v>311</v>
      </c>
      <c r="I369" t="str">
        <f>""</f>
        <v/>
      </c>
      <c r="J369" t="str">
        <f>""</f>
        <v/>
      </c>
      <c r="K369" t="s">
        <v>175</v>
      </c>
      <c r="L369" t="s">
        <v>212</v>
      </c>
      <c r="M369" t="s">
        <v>213</v>
      </c>
      <c r="N369" t="str">
        <f>""</f>
        <v/>
      </c>
      <c r="O369" t="str">
        <f>""</f>
        <v/>
      </c>
      <c r="P369">
        <v>1.7578077046082901</v>
      </c>
      <c r="Q369">
        <v>0.57157647034624304</v>
      </c>
    </row>
    <row r="370" spans="1:17">
      <c r="A370" t="s">
        <v>2606</v>
      </c>
      <c r="B370" t="s">
        <v>205</v>
      </c>
      <c r="C370" t="s">
        <v>2549</v>
      </c>
      <c r="D370" t="str">
        <f>""</f>
        <v/>
      </c>
      <c r="E370" t="s">
        <v>2200</v>
      </c>
      <c r="F370" t="str">
        <f>""</f>
        <v/>
      </c>
      <c r="G370" t="s">
        <v>2607</v>
      </c>
      <c r="H370" t="s">
        <v>311</v>
      </c>
      <c r="I370" t="str">
        <f>""</f>
        <v/>
      </c>
      <c r="J370" t="str">
        <f>""</f>
        <v/>
      </c>
      <c r="K370" t="s">
        <v>179</v>
      </c>
      <c r="L370" t="s">
        <v>234</v>
      </c>
      <c r="M370" t="s">
        <v>249</v>
      </c>
      <c r="N370" t="str">
        <f>""</f>
        <v/>
      </c>
      <c r="O370" t="str">
        <f>""</f>
        <v/>
      </c>
      <c r="P370">
        <v>2.63682954342937</v>
      </c>
      <c r="Q370">
        <v>0.64754584366755197</v>
      </c>
    </row>
    <row r="371" spans="1:17">
      <c r="A371" t="s">
        <v>2606</v>
      </c>
      <c r="B371" t="s">
        <v>205</v>
      </c>
      <c r="C371" t="s">
        <v>2549</v>
      </c>
      <c r="D371" t="str">
        <f>""</f>
        <v/>
      </c>
      <c r="E371" t="s">
        <v>2200</v>
      </c>
      <c r="F371" t="str">
        <f>""</f>
        <v/>
      </c>
      <c r="G371" t="s">
        <v>2607</v>
      </c>
      <c r="H371" t="s">
        <v>311</v>
      </c>
      <c r="I371" t="str">
        <f>""</f>
        <v/>
      </c>
      <c r="J371" t="str">
        <f>""</f>
        <v/>
      </c>
      <c r="K371" t="s">
        <v>2672</v>
      </c>
      <c r="L371" t="s">
        <v>2673</v>
      </c>
      <c r="M371" t="s">
        <v>2601</v>
      </c>
      <c r="N371" t="str">
        <f>""</f>
        <v/>
      </c>
      <c r="O371" t="str">
        <f>""</f>
        <v/>
      </c>
      <c r="P371">
        <v>7560.5981265279997</v>
      </c>
      <c r="Q371">
        <v>2491.5180675104002</v>
      </c>
    </row>
    <row r="372" spans="1:17">
      <c r="A372" t="s">
        <v>2606</v>
      </c>
      <c r="B372" t="s">
        <v>205</v>
      </c>
      <c r="C372" t="s">
        <v>2549</v>
      </c>
      <c r="D372" t="str">
        <f>""</f>
        <v/>
      </c>
      <c r="E372" t="s">
        <v>2200</v>
      </c>
      <c r="F372" t="str">
        <f>""</f>
        <v/>
      </c>
      <c r="G372" t="s">
        <v>2607</v>
      </c>
      <c r="H372" t="s">
        <v>311</v>
      </c>
      <c r="I372" t="str">
        <f>""</f>
        <v/>
      </c>
      <c r="J372" t="str">
        <f>""</f>
        <v/>
      </c>
      <c r="K372" t="s">
        <v>178</v>
      </c>
      <c r="L372" t="s">
        <v>234</v>
      </c>
      <c r="M372" t="s">
        <v>246</v>
      </c>
      <c r="N372" t="str">
        <f>""</f>
        <v/>
      </c>
      <c r="O372" t="str">
        <f>""</f>
        <v/>
      </c>
      <c r="P372">
        <v>1.5089261874532401E-2</v>
      </c>
      <c r="Q372">
        <v>4.34690299021347E-3</v>
      </c>
    </row>
    <row r="373" spans="1:17">
      <c r="A373" t="s">
        <v>2606</v>
      </c>
      <c r="B373" t="s">
        <v>205</v>
      </c>
      <c r="C373" t="s">
        <v>2540</v>
      </c>
      <c r="D373" t="str">
        <f>""</f>
        <v/>
      </c>
      <c r="E373" t="s">
        <v>2200</v>
      </c>
      <c r="F373" t="str">
        <f>""</f>
        <v/>
      </c>
      <c r="G373" t="s">
        <v>2607</v>
      </c>
      <c r="H373" t="s">
        <v>311</v>
      </c>
      <c r="I373" t="str">
        <f>""</f>
        <v/>
      </c>
      <c r="J373" t="str">
        <f>""</f>
        <v/>
      </c>
      <c r="K373" t="s">
        <v>2599</v>
      </c>
      <c r="L373" t="s">
        <v>234</v>
      </c>
      <c r="M373" t="s">
        <v>2600</v>
      </c>
      <c r="N373" t="str">
        <f>""</f>
        <v/>
      </c>
      <c r="O373" t="str">
        <f>""</f>
        <v/>
      </c>
      <c r="P373">
        <v>100.287960925113</v>
      </c>
      <c r="Q373">
        <v>61.488987258644499</v>
      </c>
    </row>
    <row r="374" spans="1:17">
      <c r="A374" t="s">
        <v>2606</v>
      </c>
      <c r="B374" t="s">
        <v>205</v>
      </c>
      <c r="C374" t="s">
        <v>2540</v>
      </c>
      <c r="D374" t="str">
        <f>""</f>
        <v/>
      </c>
      <c r="E374" t="s">
        <v>2200</v>
      </c>
      <c r="F374" t="str">
        <f>""</f>
        <v/>
      </c>
      <c r="G374" t="s">
        <v>2607</v>
      </c>
      <c r="H374" t="s">
        <v>311</v>
      </c>
      <c r="I374" t="str">
        <f>""</f>
        <v/>
      </c>
      <c r="J374" t="str">
        <f>""</f>
        <v/>
      </c>
      <c r="K374" t="s">
        <v>2620</v>
      </c>
      <c r="L374" t="s">
        <v>2621</v>
      </c>
      <c r="M374" t="s">
        <v>2622</v>
      </c>
      <c r="N374" t="str">
        <f>""</f>
        <v/>
      </c>
      <c r="O374" t="str">
        <f>""</f>
        <v/>
      </c>
      <c r="P374">
        <v>1.0146982995413801E-2</v>
      </c>
      <c r="Q374">
        <v>3.6959799570116499E-3</v>
      </c>
    </row>
    <row r="375" spans="1:17">
      <c r="A375" t="s">
        <v>2606</v>
      </c>
      <c r="B375" t="s">
        <v>205</v>
      </c>
      <c r="C375" t="s">
        <v>2540</v>
      </c>
      <c r="D375" t="str">
        <f>""</f>
        <v/>
      </c>
      <c r="E375" t="s">
        <v>2200</v>
      </c>
      <c r="F375" t="str">
        <f>""</f>
        <v/>
      </c>
      <c r="G375" t="s">
        <v>2607</v>
      </c>
      <c r="H375" t="s">
        <v>311</v>
      </c>
      <c r="I375" t="str">
        <f>""</f>
        <v/>
      </c>
      <c r="J375" t="str">
        <f>""</f>
        <v/>
      </c>
      <c r="K375" t="s">
        <v>180</v>
      </c>
      <c r="L375" t="s">
        <v>234</v>
      </c>
      <c r="M375" t="s">
        <v>251</v>
      </c>
      <c r="N375" t="str">
        <f>""</f>
        <v/>
      </c>
      <c r="O375" t="str">
        <f>""</f>
        <v/>
      </c>
      <c r="P375">
        <v>306.80389970156898</v>
      </c>
      <c r="Q375">
        <v>97.598165713634501</v>
      </c>
    </row>
    <row r="376" spans="1:17">
      <c r="A376" t="s">
        <v>2606</v>
      </c>
      <c r="B376" t="s">
        <v>205</v>
      </c>
      <c r="C376" t="s">
        <v>2540</v>
      </c>
      <c r="D376" t="str">
        <f>""</f>
        <v/>
      </c>
      <c r="E376" t="s">
        <v>2200</v>
      </c>
      <c r="F376" t="str">
        <f>""</f>
        <v/>
      </c>
      <c r="G376" t="s">
        <v>2607</v>
      </c>
      <c r="H376" t="s">
        <v>311</v>
      </c>
      <c r="I376" t="str">
        <f>""</f>
        <v/>
      </c>
      <c r="J376" t="str">
        <f>""</f>
        <v/>
      </c>
      <c r="K376" t="s">
        <v>175</v>
      </c>
      <c r="L376" t="s">
        <v>212</v>
      </c>
      <c r="M376" t="s">
        <v>213</v>
      </c>
      <c r="N376" t="str">
        <f>""</f>
        <v/>
      </c>
      <c r="O376" t="str">
        <f>""</f>
        <v/>
      </c>
      <c r="P376">
        <v>2.4337081116295498</v>
      </c>
      <c r="Q376">
        <v>0.94106951728741295</v>
      </c>
    </row>
    <row r="377" spans="1:17">
      <c r="A377" t="s">
        <v>2606</v>
      </c>
      <c r="B377" t="s">
        <v>205</v>
      </c>
      <c r="C377" t="s">
        <v>2540</v>
      </c>
      <c r="D377" t="str">
        <f>""</f>
        <v/>
      </c>
      <c r="E377" t="s">
        <v>2200</v>
      </c>
      <c r="F377" t="str">
        <f>""</f>
        <v/>
      </c>
      <c r="G377" t="s">
        <v>2607</v>
      </c>
      <c r="H377" t="s">
        <v>311</v>
      </c>
      <c r="I377" t="str">
        <f>""</f>
        <v/>
      </c>
      <c r="J377" t="str">
        <f>""</f>
        <v/>
      </c>
      <c r="K377" t="s">
        <v>179</v>
      </c>
      <c r="L377" t="s">
        <v>234</v>
      </c>
      <c r="M377" t="s">
        <v>249</v>
      </c>
      <c r="N377" t="str">
        <f>""</f>
        <v/>
      </c>
      <c r="O377" t="str">
        <f>""</f>
        <v/>
      </c>
      <c r="P377">
        <v>3.4250427635465499</v>
      </c>
      <c r="Q377">
        <v>1.3215600138783501</v>
      </c>
    </row>
    <row r="378" spans="1:17">
      <c r="A378" t="s">
        <v>2606</v>
      </c>
      <c r="B378" t="s">
        <v>205</v>
      </c>
      <c r="C378" t="s">
        <v>2540</v>
      </c>
      <c r="D378" t="str">
        <f>""</f>
        <v/>
      </c>
      <c r="E378" t="s">
        <v>2200</v>
      </c>
      <c r="F378" t="str">
        <f>""</f>
        <v/>
      </c>
      <c r="G378" t="s">
        <v>2607</v>
      </c>
      <c r="H378" t="s">
        <v>311</v>
      </c>
      <c r="I378" t="str">
        <f>""</f>
        <v/>
      </c>
      <c r="J378" t="str">
        <f>""</f>
        <v/>
      </c>
      <c r="K378" t="s">
        <v>2672</v>
      </c>
      <c r="L378" t="s">
        <v>2673</v>
      </c>
      <c r="M378" t="s">
        <v>2601</v>
      </c>
      <c r="N378" t="str">
        <f>""</f>
        <v/>
      </c>
      <c r="O378" t="str">
        <f>""</f>
        <v/>
      </c>
      <c r="P378">
        <v>8702.8942160844599</v>
      </c>
      <c r="Q378">
        <v>2728.4156193277699</v>
      </c>
    </row>
    <row r="379" spans="1:17">
      <c r="A379" t="s">
        <v>2606</v>
      </c>
      <c r="B379" t="s">
        <v>205</v>
      </c>
      <c r="C379" t="s">
        <v>2540</v>
      </c>
      <c r="D379" t="str">
        <f>""</f>
        <v/>
      </c>
      <c r="E379" t="s">
        <v>2200</v>
      </c>
      <c r="F379" t="str">
        <f>""</f>
        <v/>
      </c>
      <c r="G379" t="s">
        <v>2607</v>
      </c>
      <c r="H379" t="s">
        <v>311</v>
      </c>
      <c r="I379" t="str">
        <f>""</f>
        <v/>
      </c>
      <c r="J379" t="str">
        <f>""</f>
        <v/>
      </c>
      <c r="K379" t="s">
        <v>178</v>
      </c>
      <c r="L379" t="s">
        <v>234</v>
      </c>
      <c r="M379" t="s">
        <v>246</v>
      </c>
      <c r="N379" t="str">
        <f>""</f>
        <v/>
      </c>
      <c r="O379" t="str">
        <f>""</f>
        <v/>
      </c>
      <c r="P379">
        <v>1.8137306631700701E-2</v>
      </c>
      <c r="Q379">
        <v>5.7286168495259901E-3</v>
      </c>
    </row>
    <row r="380" spans="1:17">
      <c r="A380" t="s">
        <v>2606</v>
      </c>
      <c r="B380" t="s">
        <v>205</v>
      </c>
      <c r="C380" t="s">
        <v>2534</v>
      </c>
      <c r="D380" t="str">
        <f>""</f>
        <v/>
      </c>
      <c r="E380" t="s">
        <v>2200</v>
      </c>
      <c r="F380" t="str">
        <f>""</f>
        <v/>
      </c>
      <c r="G380" t="s">
        <v>2607</v>
      </c>
      <c r="H380" t="s">
        <v>311</v>
      </c>
      <c r="I380" t="str">
        <f>""</f>
        <v/>
      </c>
      <c r="J380" t="str">
        <f>""</f>
        <v/>
      </c>
      <c r="K380" t="s">
        <v>2599</v>
      </c>
      <c r="L380" t="s">
        <v>234</v>
      </c>
      <c r="M380" t="s">
        <v>2600</v>
      </c>
      <c r="N380" t="str">
        <f>""</f>
        <v/>
      </c>
      <c r="O380" t="str">
        <f>""</f>
        <v/>
      </c>
      <c r="P380">
        <v>64.723367275375693</v>
      </c>
      <c r="Q380">
        <v>32.3900314591802</v>
      </c>
    </row>
    <row r="381" spans="1:17">
      <c r="A381" t="s">
        <v>2606</v>
      </c>
      <c r="B381" t="s">
        <v>205</v>
      </c>
      <c r="C381" t="s">
        <v>2534</v>
      </c>
      <c r="D381" t="str">
        <f>""</f>
        <v/>
      </c>
      <c r="E381" t="s">
        <v>2200</v>
      </c>
      <c r="F381" t="str">
        <f>""</f>
        <v/>
      </c>
      <c r="G381" t="s">
        <v>2607</v>
      </c>
      <c r="H381" t="s">
        <v>311</v>
      </c>
      <c r="I381" t="str">
        <f>""</f>
        <v/>
      </c>
      <c r="J381" t="str">
        <f>""</f>
        <v/>
      </c>
      <c r="K381" t="s">
        <v>2620</v>
      </c>
      <c r="L381" t="s">
        <v>2621</v>
      </c>
      <c r="M381" t="s">
        <v>2622</v>
      </c>
      <c r="N381" t="str">
        <f>""</f>
        <v/>
      </c>
      <c r="O381" t="str">
        <f>""</f>
        <v/>
      </c>
      <c r="P381">
        <v>9.9867586654701999E-3</v>
      </c>
      <c r="Q381">
        <v>3.3502148059540498E-3</v>
      </c>
    </row>
    <row r="382" spans="1:17">
      <c r="A382" t="s">
        <v>2606</v>
      </c>
      <c r="B382" t="s">
        <v>205</v>
      </c>
      <c r="C382" t="s">
        <v>2534</v>
      </c>
      <c r="D382" t="str">
        <f>""</f>
        <v/>
      </c>
      <c r="E382" t="s">
        <v>2200</v>
      </c>
      <c r="F382" t="str">
        <f>""</f>
        <v/>
      </c>
      <c r="G382" t="s">
        <v>2607</v>
      </c>
      <c r="H382" t="s">
        <v>311</v>
      </c>
      <c r="I382" t="str">
        <f>""</f>
        <v/>
      </c>
      <c r="J382" t="str">
        <f>""</f>
        <v/>
      </c>
      <c r="K382" t="s">
        <v>180</v>
      </c>
      <c r="L382" t="s">
        <v>234</v>
      </c>
      <c r="M382" t="s">
        <v>251</v>
      </c>
      <c r="N382" t="str">
        <f>""</f>
        <v/>
      </c>
      <c r="O382" t="str">
        <f>""</f>
        <v/>
      </c>
      <c r="P382">
        <v>263.085111007661</v>
      </c>
      <c r="Q382">
        <v>57.653947630092297</v>
      </c>
    </row>
    <row r="383" spans="1:17">
      <c r="A383" t="s">
        <v>2606</v>
      </c>
      <c r="B383" t="s">
        <v>205</v>
      </c>
      <c r="C383" t="s">
        <v>2534</v>
      </c>
      <c r="D383" t="str">
        <f>""</f>
        <v/>
      </c>
      <c r="E383" t="s">
        <v>2200</v>
      </c>
      <c r="F383" t="str">
        <f>""</f>
        <v/>
      </c>
      <c r="G383" t="s">
        <v>2607</v>
      </c>
      <c r="H383" t="s">
        <v>311</v>
      </c>
      <c r="I383" t="str">
        <f>""</f>
        <v/>
      </c>
      <c r="J383" t="str">
        <f>""</f>
        <v/>
      </c>
      <c r="K383" t="s">
        <v>175</v>
      </c>
      <c r="L383" t="s">
        <v>212</v>
      </c>
      <c r="M383" t="s">
        <v>213</v>
      </c>
      <c r="N383" t="str">
        <f>""</f>
        <v/>
      </c>
      <c r="O383" t="str">
        <f>""</f>
        <v/>
      </c>
      <c r="P383">
        <v>2.2045874346013901</v>
      </c>
      <c r="Q383">
        <v>0.92030487549457496</v>
      </c>
    </row>
    <row r="384" spans="1:17">
      <c r="A384" t="s">
        <v>2606</v>
      </c>
      <c r="B384" t="s">
        <v>205</v>
      </c>
      <c r="C384" t="s">
        <v>2534</v>
      </c>
      <c r="D384" t="str">
        <f>""</f>
        <v/>
      </c>
      <c r="E384" t="s">
        <v>2200</v>
      </c>
      <c r="F384" t="str">
        <f>""</f>
        <v/>
      </c>
      <c r="G384" t="s">
        <v>2607</v>
      </c>
      <c r="H384" t="s">
        <v>311</v>
      </c>
      <c r="I384" t="str">
        <f>""</f>
        <v/>
      </c>
      <c r="J384" t="str">
        <f>""</f>
        <v/>
      </c>
      <c r="K384" t="s">
        <v>179</v>
      </c>
      <c r="L384" t="s">
        <v>234</v>
      </c>
      <c r="M384" t="s">
        <v>249</v>
      </c>
      <c r="N384" t="str">
        <f>""</f>
        <v/>
      </c>
      <c r="O384" t="str">
        <f>""</f>
        <v/>
      </c>
      <c r="P384">
        <v>2.96779228727417</v>
      </c>
      <c r="Q384">
        <v>1.26712987711186</v>
      </c>
    </row>
    <row r="385" spans="1:17">
      <c r="A385" t="s">
        <v>2606</v>
      </c>
      <c r="B385" t="s">
        <v>205</v>
      </c>
      <c r="C385" t="s">
        <v>2534</v>
      </c>
      <c r="D385" t="str">
        <f>""</f>
        <v/>
      </c>
      <c r="E385" t="s">
        <v>2200</v>
      </c>
      <c r="F385" t="str">
        <f>""</f>
        <v/>
      </c>
      <c r="G385" t="s">
        <v>2607</v>
      </c>
      <c r="H385" t="s">
        <v>311</v>
      </c>
      <c r="I385" t="str">
        <f>""</f>
        <v/>
      </c>
      <c r="J385" t="str">
        <f>""</f>
        <v/>
      </c>
      <c r="K385" t="s">
        <v>2672</v>
      </c>
      <c r="L385" t="s">
        <v>2673</v>
      </c>
      <c r="M385" t="s">
        <v>2601</v>
      </c>
      <c r="N385" t="str">
        <f>""</f>
        <v/>
      </c>
      <c r="O385" t="str">
        <f>""</f>
        <v/>
      </c>
      <c r="P385">
        <v>7986.7084414169303</v>
      </c>
      <c r="Q385">
        <v>2803.7676595405601</v>
      </c>
    </row>
    <row r="386" spans="1:17">
      <c r="A386" t="s">
        <v>2606</v>
      </c>
      <c r="B386" t="s">
        <v>205</v>
      </c>
      <c r="C386" t="s">
        <v>2534</v>
      </c>
      <c r="D386" t="str">
        <f>""</f>
        <v/>
      </c>
      <c r="E386" t="s">
        <v>2200</v>
      </c>
      <c r="F386" t="str">
        <f>""</f>
        <v/>
      </c>
      <c r="G386" t="s">
        <v>2607</v>
      </c>
      <c r="H386" t="s">
        <v>311</v>
      </c>
      <c r="I386" t="str">
        <f>""</f>
        <v/>
      </c>
      <c r="J386" t="str">
        <f>""</f>
        <v/>
      </c>
      <c r="K386" t="s">
        <v>178</v>
      </c>
      <c r="L386" t="s">
        <v>234</v>
      </c>
      <c r="M386" t="s">
        <v>246</v>
      </c>
      <c r="N386" t="str">
        <f>""</f>
        <v/>
      </c>
      <c r="O386" t="str">
        <f>""</f>
        <v/>
      </c>
      <c r="P386">
        <v>1.9321783773271199E-2</v>
      </c>
      <c r="Q386">
        <v>7.3635394294434007E-3</v>
      </c>
    </row>
    <row r="387" spans="1:17">
      <c r="A387" t="s">
        <v>2606</v>
      </c>
      <c r="B387" t="s">
        <v>205</v>
      </c>
      <c r="C387" t="s">
        <v>2533</v>
      </c>
      <c r="D387" t="str">
        <f>""</f>
        <v/>
      </c>
      <c r="E387" t="s">
        <v>2200</v>
      </c>
      <c r="F387" t="str">
        <f>""</f>
        <v/>
      </c>
      <c r="G387" t="s">
        <v>2607</v>
      </c>
      <c r="H387" t="s">
        <v>311</v>
      </c>
      <c r="I387" t="str">
        <f>""</f>
        <v/>
      </c>
      <c r="J387" t="str">
        <f>""</f>
        <v/>
      </c>
      <c r="K387" t="s">
        <v>2599</v>
      </c>
      <c r="L387" t="s">
        <v>234</v>
      </c>
      <c r="M387" t="s">
        <v>2600</v>
      </c>
      <c r="N387" t="str">
        <f>""</f>
        <v/>
      </c>
      <c r="O387" t="str">
        <f>""</f>
        <v/>
      </c>
      <c r="P387">
        <v>79.660473063728404</v>
      </c>
      <c r="Q387">
        <v>24.5642716781778</v>
      </c>
    </row>
    <row r="388" spans="1:17">
      <c r="A388" t="s">
        <v>2606</v>
      </c>
      <c r="B388" t="s">
        <v>205</v>
      </c>
      <c r="C388" t="s">
        <v>2533</v>
      </c>
      <c r="D388" t="str">
        <f>""</f>
        <v/>
      </c>
      <c r="E388" t="s">
        <v>2200</v>
      </c>
      <c r="F388" t="str">
        <f>""</f>
        <v/>
      </c>
      <c r="G388" t="s">
        <v>2607</v>
      </c>
      <c r="H388" t="s">
        <v>311</v>
      </c>
      <c r="I388" t="str">
        <f>""</f>
        <v/>
      </c>
      <c r="J388" t="str">
        <f>""</f>
        <v/>
      </c>
      <c r="K388" t="s">
        <v>2620</v>
      </c>
      <c r="L388" t="s">
        <v>2621</v>
      </c>
      <c r="M388" t="s">
        <v>2622</v>
      </c>
      <c r="N388" t="str">
        <f>""</f>
        <v/>
      </c>
      <c r="O388" t="str">
        <f>""</f>
        <v/>
      </c>
      <c r="P388">
        <v>1.35921527543533E-2</v>
      </c>
      <c r="Q388">
        <v>4.6804128850362007E-3</v>
      </c>
    </row>
    <row r="389" spans="1:17">
      <c r="A389" t="s">
        <v>2606</v>
      </c>
      <c r="B389" t="s">
        <v>205</v>
      </c>
      <c r="C389" t="s">
        <v>2533</v>
      </c>
      <c r="D389" t="str">
        <f>""</f>
        <v/>
      </c>
      <c r="E389" t="s">
        <v>2200</v>
      </c>
      <c r="F389" t="str">
        <f>""</f>
        <v/>
      </c>
      <c r="G389" t="s">
        <v>2607</v>
      </c>
      <c r="H389" t="s">
        <v>311</v>
      </c>
      <c r="I389" t="str">
        <f>""</f>
        <v/>
      </c>
      <c r="J389" t="str">
        <f>""</f>
        <v/>
      </c>
      <c r="K389" t="s">
        <v>180</v>
      </c>
      <c r="L389" t="s">
        <v>234</v>
      </c>
      <c r="M389" t="s">
        <v>251</v>
      </c>
      <c r="N389" t="str">
        <f>""</f>
        <v/>
      </c>
      <c r="O389" t="str">
        <f>""</f>
        <v/>
      </c>
      <c r="P389">
        <v>297.534101564129</v>
      </c>
      <c r="Q389">
        <v>87.4928806212328</v>
      </c>
    </row>
    <row r="390" spans="1:17">
      <c r="A390" t="s">
        <v>2606</v>
      </c>
      <c r="B390" t="s">
        <v>205</v>
      </c>
      <c r="C390" t="s">
        <v>2533</v>
      </c>
      <c r="D390" t="str">
        <f>""</f>
        <v/>
      </c>
      <c r="E390" t="s">
        <v>2200</v>
      </c>
      <c r="F390" t="str">
        <f>""</f>
        <v/>
      </c>
      <c r="G390" t="s">
        <v>2607</v>
      </c>
      <c r="H390" t="s">
        <v>311</v>
      </c>
      <c r="I390" t="str">
        <f>""</f>
        <v/>
      </c>
      <c r="J390" t="str">
        <f>""</f>
        <v/>
      </c>
      <c r="K390" t="s">
        <v>175</v>
      </c>
      <c r="L390" t="s">
        <v>212</v>
      </c>
      <c r="M390" t="s">
        <v>213</v>
      </c>
      <c r="N390" t="str">
        <f>""</f>
        <v/>
      </c>
      <c r="O390" t="str">
        <f>""</f>
        <v/>
      </c>
      <c r="P390">
        <v>2.9974213448706499</v>
      </c>
      <c r="Q390">
        <v>0.84158740774506402</v>
      </c>
    </row>
    <row r="391" spans="1:17">
      <c r="A391" t="s">
        <v>2606</v>
      </c>
      <c r="B391" t="s">
        <v>205</v>
      </c>
      <c r="C391" t="s">
        <v>2533</v>
      </c>
      <c r="D391" t="str">
        <f>""</f>
        <v/>
      </c>
      <c r="E391" t="s">
        <v>2200</v>
      </c>
      <c r="F391" t="str">
        <f>""</f>
        <v/>
      </c>
      <c r="G391" t="s">
        <v>2607</v>
      </c>
      <c r="H391" t="s">
        <v>311</v>
      </c>
      <c r="I391" t="str">
        <f>""</f>
        <v/>
      </c>
      <c r="J391" t="str">
        <f>""</f>
        <v/>
      </c>
      <c r="K391" t="s">
        <v>179</v>
      </c>
      <c r="L391" t="s">
        <v>234</v>
      </c>
      <c r="M391" t="s">
        <v>249</v>
      </c>
      <c r="N391" t="str">
        <f>""</f>
        <v/>
      </c>
      <c r="O391" t="str">
        <f>""</f>
        <v/>
      </c>
      <c r="P391">
        <v>3.4970671135952598</v>
      </c>
      <c r="Q391">
        <v>1.0228192882162199</v>
      </c>
    </row>
    <row r="392" spans="1:17">
      <c r="A392" t="s">
        <v>2606</v>
      </c>
      <c r="B392" t="s">
        <v>205</v>
      </c>
      <c r="C392" t="s">
        <v>2533</v>
      </c>
      <c r="D392" t="str">
        <f>""</f>
        <v/>
      </c>
      <c r="E392" t="s">
        <v>2200</v>
      </c>
      <c r="F392" t="str">
        <f>""</f>
        <v/>
      </c>
      <c r="G392" t="s">
        <v>2607</v>
      </c>
      <c r="H392" t="s">
        <v>311</v>
      </c>
      <c r="I392" t="str">
        <f>""</f>
        <v/>
      </c>
      <c r="J392" t="str">
        <f>""</f>
        <v/>
      </c>
      <c r="K392" t="s">
        <v>2672</v>
      </c>
      <c r="L392" t="s">
        <v>2673</v>
      </c>
      <c r="M392" t="s">
        <v>2601</v>
      </c>
      <c r="N392" t="str">
        <f>""</f>
        <v/>
      </c>
      <c r="O392" t="str">
        <f>""</f>
        <v/>
      </c>
      <c r="P392">
        <v>8031.9527815081901</v>
      </c>
      <c r="Q392">
        <v>2825.2599400637</v>
      </c>
    </row>
    <row r="393" spans="1:17">
      <c r="A393" t="s">
        <v>2606</v>
      </c>
      <c r="B393" t="s">
        <v>205</v>
      </c>
      <c r="C393" t="s">
        <v>2533</v>
      </c>
      <c r="D393" t="str">
        <f>""</f>
        <v/>
      </c>
      <c r="E393" t="s">
        <v>2200</v>
      </c>
      <c r="F393" t="str">
        <f>""</f>
        <v/>
      </c>
      <c r="G393" t="s">
        <v>2607</v>
      </c>
      <c r="H393" t="s">
        <v>311</v>
      </c>
      <c r="I393" t="str">
        <f>""</f>
        <v/>
      </c>
      <c r="J393" t="str">
        <f>""</f>
        <v/>
      </c>
      <c r="K393" t="s">
        <v>178</v>
      </c>
      <c r="L393" t="s">
        <v>234</v>
      </c>
      <c r="M393" t="s">
        <v>246</v>
      </c>
      <c r="N393" t="str">
        <f>""</f>
        <v/>
      </c>
      <c r="O393" t="str">
        <f>""</f>
        <v/>
      </c>
      <c r="P393">
        <v>2.68917343237359E-2</v>
      </c>
      <c r="Q393">
        <v>9.4015505730001593E-3</v>
      </c>
    </row>
    <row r="394" spans="1:17">
      <c r="A394" t="s">
        <v>2606</v>
      </c>
      <c r="B394" t="s">
        <v>205</v>
      </c>
      <c r="C394" t="s">
        <v>2586</v>
      </c>
      <c r="D394" t="str">
        <f>""</f>
        <v/>
      </c>
      <c r="E394" t="s">
        <v>2200</v>
      </c>
      <c r="F394" t="str">
        <f>""</f>
        <v/>
      </c>
      <c r="G394" t="s">
        <v>2607</v>
      </c>
      <c r="H394" t="s">
        <v>311</v>
      </c>
      <c r="I394" t="str">
        <f>""</f>
        <v/>
      </c>
      <c r="J394" t="str">
        <f>""</f>
        <v/>
      </c>
      <c r="K394" t="s">
        <v>2599</v>
      </c>
      <c r="L394" t="s">
        <v>234</v>
      </c>
      <c r="M394" t="s">
        <v>2600</v>
      </c>
      <c r="N394" t="str">
        <f>""</f>
        <v/>
      </c>
      <c r="O394" t="str">
        <f>""</f>
        <v/>
      </c>
      <c r="P394">
        <v>62.6852270666556</v>
      </c>
      <c r="Q394">
        <v>44.760596601415003</v>
      </c>
    </row>
    <row r="395" spans="1:17">
      <c r="A395" t="s">
        <v>2606</v>
      </c>
      <c r="B395" t="s">
        <v>205</v>
      </c>
      <c r="C395" t="s">
        <v>2586</v>
      </c>
      <c r="D395" t="str">
        <f>""</f>
        <v/>
      </c>
      <c r="E395" t="s">
        <v>2200</v>
      </c>
      <c r="F395" t="str">
        <f>""</f>
        <v/>
      </c>
      <c r="G395" t="s">
        <v>2607</v>
      </c>
      <c r="H395" t="s">
        <v>311</v>
      </c>
      <c r="I395" t="str">
        <f>""</f>
        <v/>
      </c>
      <c r="J395" t="str">
        <f>""</f>
        <v/>
      </c>
      <c r="K395" t="s">
        <v>2620</v>
      </c>
      <c r="L395" t="s">
        <v>2621</v>
      </c>
      <c r="M395" t="s">
        <v>2622</v>
      </c>
      <c r="N395" t="str">
        <f>""</f>
        <v/>
      </c>
      <c r="O395" t="str">
        <f>""</f>
        <v/>
      </c>
      <c r="P395">
        <v>1.19520681064622E-2</v>
      </c>
      <c r="Q395">
        <v>9.0568714875165299E-3</v>
      </c>
    </row>
    <row r="396" spans="1:17">
      <c r="A396" t="s">
        <v>2606</v>
      </c>
      <c r="B396" t="s">
        <v>205</v>
      </c>
      <c r="C396" t="s">
        <v>2586</v>
      </c>
      <c r="D396" t="str">
        <f>""</f>
        <v/>
      </c>
      <c r="E396" t="s">
        <v>2200</v>
      </c>
      <c r="F396" t="str">
        <f>""</f>
        <v/>
      </c>
      <c r="G396" t="s">
        <v>2607</v>
      </c>
      <c r="H396" t="s">
        <v>311</v>
      </c>
      <c r="I396" t="str">
        <f>""</f>
        <v/>
      </c>
      <c r="J396" t="str">
        <f>""</f>
        <v/>
      </c>
      <c r="K396" t="s">
        <v>180</v>
      </c>
      <c r="L396" t="s">
        <v>234</v>
      </c>
      <c r="M396" t="s">
        <v>251</v>
      </c>
      <c r="N396" t="str">
        <f>""</f>
        <v/>
      </c>
      <c r="O396" t="str">
        <f>""</f>
        <v/>
      </c>
      <c r="P396">
        <v>596.42945714073005</v>
      </c>
      <c r="Q396">
        <v>824.50540411440102</v>
      </c>
    </row>
    <row r="397" spans="1:17">
      <c r="A397" t="s">
        <v>2606</v>
      </c>
      <c r="B397" t="s">
        <v>205</v>
      </c>
      <c r="C397" t="s">
        <v>2586</v>
      </c>
      <c r="D397" t="str">
        <f>""</f>
        <v/>
      </c>
      <c r="E397" t="s">
        <v>2200</v>
      </c>
      <c r="F397" t="str">
        <f>""</f>
        <v/>
      </c>
      <c r="G397" t="s">
        <v>2607</v>
      </c>
      <c r="H397" t="s">
        <v>311</v>
      </c>
      <c r="I397" t="str">
        <f>""</f>
        <v/>
      </c>
      <c r="J397" t="str">
        <f>""</f>
        <v/>
      </c>
      <c r="K397" t="s">
        <v>175</v>
      </c>
      <c r="L397" t="s">
        <v>212</v>
      </c>
      <c r="M397" t="s">
        <v>213</v>
      </c>
      <c r="N397" t="str">
        <f>""</f>
        <v/>
      </c>
      <c r="O397" t="str">
        <f>""</f>
        <v/>
      </c>
      <c r="P397">
        <v>1.8094916936996699</v>
      </c>
      <c r="Q397">
        <v>1.17052709225574</v>
      </c>
    </row>
    <row r="398" spans="1:17">
      <c r="A398" t="s">
        <v>2606</v>
      </c>
      <c r="B398" t="s">
        <v>205</v>
      </c>
      <c r="C398" t="s">
        <v>2586</v>
      </c>
      <c r="D398" t="str">
        <f>""</f>
        <v/>
      </c>
      <c r="E398" t="s">
        <v>2200</v>
      </c>
      <c r="F398" t="str">
        <f>""</f>
        <v/>
      </c>
      <c r="G398" t="s">
        <v>2607</v>
      </c>
      <c r="H398" t="s">
        <v>311</v>
      </c>
      <c r="I398" t="str">
        <f>""</f>
        <v/>
      </c>
      <c r="J398" t="str">
        <f>""</f>
        <v/>
      </c>
      <c r="K398" t="s">
        <v>179</v>
      </c>
      <c r="L398" t="s">
        <v>234</v>
      </c>
      <c r="M398" t="s">
        <v>249</v>
      </c>
      <c r="N398" t="str">
        <f>""</f>
        <v/>
      </c>
      <c r="O398" t="str">
        <f>""</f>
        <v/>
      </c>
      <c r="P398">
        <v>3.27589163238527</v>
      </c>
      <c r="Q398">
        <v>1.4340381183723401</v>
      </c>
    </row>
    <row r="399" spans="1:17">
      <c r="A399" t="s">
        <v>2606</v>
      </c>
      <c r="B399" t="s">
        <v>205</v>
      </c>
      <c r="C399" t="s">
        <v>2586</v>
      </c>
      <c r="D399" t="str">
        <f>""</f>
        <v/>
      </c>
      <c r="E399" t="s">
        <v>2200</v>
      </c>
      <c r="F399" t="str">
        <f>""</f>
        <v/>
      </c>
      <c r="G399" t="s">
        <v>2607</v>
      </c>
      <c r="H399" t="s">
        <v>311</v>
      </c>
      <c r="I399" t="str">
        <f>""</f>
        <v/>
      </c>
      <c r="J399" t="str">
        <f>""</f>
        <v/>
      </c>
      <c r="K399" t="s">
        <v>2672</v>
      </c>
      <c r="L399" t="s">
        <v>2673</v>
      </c>
      <c r="M399" t="s">
        <v>2601</v>
      </c>
      <c r="N399" t="str">
        <f>""</f>
        <v/>
      </c>
      <c r="O399" t="str">
        <f>""</f>
        <v/>
      </c>
      <c r="P399">
        <v>14505.5201475421</v>
      </c>
      <c r="Q399">
        <v>17208.349170941201</v>
      </c>
    </row>
    <row r="400" spans="1:17">
      <c r="A400" t="s">
        <v>2606</v>
      </c>
      <c r="B400" t="s">
        <v>205</v>
      </c>
      <c r="C400" t="s">
        <v>2586</v>
      </c>
      <c r="D400" t="str">
        <f>""</f>
        <v/>
      </c>
      <c r="E400" t="s">
        <v>2200</v>
      </c>
      <c r="F400" t="str">
        <f>""</f>
        <v/>
      </c>
      <c r="G400" t="s">
        <v>2607</v>
      </c>
      <c r="H400" t="s">
        <v>311</v>
      </c>
      <c r="I400" t="str">
        <f>""</f>
        <v/>
      </c>
      <c r="J400" t="str">
        <f>""</f>
        <v/>
      </c>
      <c r="K400" t="s">
        <v>178</v>
      </c>
      <c r="L400" t="s">
        <v>234</v>
      </c>
      <c r="M400" t="s">
        <v>246</v>
      </c>
      <c r="N400" t="str">
        <f>""</f>
        <v/>
      </c>
      <c r="O400" t="str">
        <f>""</f>
        <v/>
      </c>
      <c r="P400">
        <v>1.1797644638531701E-2</v>
      </c>
      <c r="Q400">
        <v>6.1783772688007305E-3</v>
      </c>
    </row>
    <row r="401" spans="1:17">
      <c r="A401" t="s">
        <v>2606</v>
      </c>
      <c r="B401" t="s">
        <v>205</v>
      </c>
      <c r="C401" t="s">
        <v>2582</v>
      </c>
      <c r="D401" t="str">
        <f>""</f>
        <v/>
      </c>
      <c r="E401" t="s">
        <v>2200</v>
      </c>
      <c r="F401" t="str">
        <f>""</f>
        <v/>
      </c>
      <c r="G401" t="s">
        <v>2607</v>
      </c>
      <c r="H401" t="s">
        <v>311</v>
      </c>
      <c r="I401" t="str">
        <f>""</f>
        <v/>
      </c>
      <c r="J401" t="str">
        <f>""</f>
        <v/>
      </c>
      <c r="K401" t="s">
        <v>2599</v>
      </c>
      <c r="L401" t="s">
        <v>234</v>
      </c>
      <c r="M401" t="s">
        <v>2600</v>
      </c>
      <c r="N401" t="str">
        <f>""</f>
        <v/>
      </c>
      <c r="O401" t="str">
        <f>""</f>
        <v/>
      </c>
      <c r="P401">
        <v>91.318297061189199</v>
      </c>
      <c r="Q401">
        <v>4.7589811186576298</v>
      </c>
    </row>
    <row r="402" spans="1:17">
      <c r="A402" t="s">
        <v>2606</v>
      </c>
      <c r="B402" t="s">
        <v>205</v>
      </c>
      <c r="C402" t="s">
        <v>2582</v>
      </c>
      <c r="D402" t="str">
        <f>""</f>
        <v/>
      </c>
      <c r="E402" t="s">
        <v>2200</v>
      </c>
      <c r="F402" t="str">
        <f>""</f>
        <v/>
      </c>
      <c r="G402" t="s">
        <v>2607</v>
      </c>
      <c r="H402" t="s">
        <v>311</v>
      </c>
      <c r="I402" t="str">
        <f>""</f>
        <v/>
      </c>
      <c r="J402" t="str">
        <f>""</f>
        <v/>
      </c>
      <c r="K402" t="s">
        <v>2620</v>
      </c>
      <c r="L402" t="s">
        <v>2621</v>
      </c>
      <c r="M402" t="s">
        <v>2622</v>
      </c>
      <c r="N402" t="str">
        <f>""</f>
        <v/>
      </c>
      <c r="O402" t="str">
        <f>""</f>
        <v/>
      </c>
      <c r="P402">
        <v>7.4769387126042593E-3</v>
      </c>
      <c r="Q402">
        <v>7.9228426674164698E-4</v>
      </c>
    </row>
    <row r="403" spans="1:17">
      <c r="A403" t="s">
        <v>2606</v>
      </c>
      <c r="B403" t="s">
        <v>205</v>
      </c>
      <c r="C403" t="s">
        <v>2582</v>
      </c>
      <c r="D403" t="str">
        <f>""</f>
        <v/>
      </c>
      <c r="E403" t="s">
        <v>2200</v>
      </c>
      <c r="F403" t="str">
        <f>""</f>
        <v/>
      </c>
      <c r="G403" t="s">
        <v>2607</v>
      </c>
      <c r="H403" t="s">
        <v>311</v>
      </c>
      <c r="I403" t="str">
        <f>""</f>
        <v/>
      </c>
      <c r="J403" t="str">
        <f>""</f>
        <v/>
      </c>
      <c r="K403" t="s">
        <v>180</v>
      </c>
      <c r="L403" t="s">
        <v>234</v>
      </c>
      <c r="M403" t="s">
        <v>251</v>
      </c>
      <c r="N403" t="str">
        <f>""</f>
        <v/>
      </c>
      <c r="O403" t="str">
        <f>""</f>
        <v/>
      </c>
      <c r="P403">
        <v>345.47355239395603</v>
      </c>
      <c r="Q403">
        <v>33.617441731465</v>
      </c>
    </row>
    <row r="404" spans="1:17">
      <c r="A404" t="s">
        <v>2606</v>
      </c>
      <c r="B404" t="s">
        <v>205</v>
      </c>
      <c r="C404" t="s">
        <v>2582</v>
      </c>
      <c r="D404" t="str">
        <f>""</f>
        <v/>
      </c>
      <c r="E404" t="s">
        <v>2200</v>
      </c>
      <c r="F404" t="str">
        <f>""</f>
        <v/>
      </c>
      <c r="G404" t="s">
        <v>2607</v>
      </c>
      <c r="H404" t="s">
        <v>311</v>
      </c>
      <c r="I404" t="str">
        <f>""</f>
        <v/>
      </c>
      <c r="J404" t="str">
        <f>""</f>
        <v/>
      </c>
      <c r="K404" t="s">
        <v>175</v>
      </c>
      <c r="L404" t="s">
        <v>212</v>
      </c>
      <c r="M404" t="s">
        <v>213</v>
      </c>
      <c r="N404" t="str">
        <f>""</f>
        <v/>
      </c>
      <c r="O404" t="str">
        <f>""</f>
        <v/>
      </c>
      <c r="P404">
        <v>1.9302657632049101</v>
      </c>
      <c r="Q404">
        <v>0.124632621362965</v>
      </c>
    </row>
    <row r="405" spans="1:17">
      <c r="A405" t="s">
        <v>2606</v>
      </c>
      <c r="B405" t="s">
        <v>205</v>
      </c>
      <c r="C405" t="s">
        <v>2582</v>
      </c>
      <c r="D405" t="str">
        <f>""</f>
        <v/>
      </c>
      <c r="E405" t="s">
        <v>2200</v>
      </c>
      <c r="F405" t="str">
        <f>""</f>
        <v/>
      </c>
      <c r="G405" t="s">
        <v>2607</v>
      </c>
      <c r="H405" t="s">
        <v>311</v>
      </c>
      <c r="I405" t="str">
        <f>""</f>
        <v/>
      </c>
      <c r="J405" t="str">
        <f>""</f>
        <v/>
      </c>
      <c r="K405" t="s">
        <v>179</v>
      </c>
      <c r="L405" t="s">
        <v>234</v>
      </c>
      <c r="M405" t="s">
        <v>249</v>
      </c>
      <c r="N405" t="str">
        <f>""</f>
        <v/>
      </c>
      <c r="O405" t="str">
        <f>""</f>
        <v/>
      </c>
      <c r="P405">
        <v>2.98150788599294</v>
      </c>
      <c r="Q405">
        <v>0.280361992009104</v>
      </c>
    </row>
    <row r="406" spans="1:17">
      <c r="A406" t="s">
        <v>2606</v>
      </c>
      <c r="B406" t="s">
        <v>205</v>
      </c>
      <c r="C406" t="s">
        <v>2582</v>
      </c>
      <c r="D406" t="str">
        <f>""</f>
        <v/>
      </c>
      <c r="E406" t="s">
        <v>2200</v>
      </c>
      <c r="F406" t="str">
        <f>""</f>
        <v/>
      </c>
      <c r="G406" t="s">
        <v>2607</v>
      </c>
      <c r="H406" t="s">
        <v>311</v>
      </c>
      <c r="I406" t="str">
        <f>""</f>
        <v/>
      </c>
      <c r="J406" t="str">
        <f>""</f>
        <v/>
      </c>
      <c r="K406" t="s">
        <v>2672</v>
      </c>
      <c r="L406" t="s">
        <v>2673</v>
      </c>
      <c r="M406" t="s">
        <v>2601</v>
      </c>
      <c r="N406" t="str">
        <f>""</f>
        <v/>
      </c>
      <c r="O406" t="str">
        <f>""</f>
        <v/>
      </c>
      <c r="P406">
        <v>8191.3401343072601</v>
      </c>
      <c r="Q406">
        <v>1236.05774236088</v>
      </c>
    </row>
    <row r="407" spans="1:17">
      <c r="A407" t="s">
        <v>2606</v>
      </c>
      <c r="B407" t="s">
        <v>205</v>
      </c>
      <c r="C407" t="s">
        <v>2582</v>
      </c>
      <c r="D407" t="str">
        <f>""</f>
        <v/>
      </c>
      <c r="E407" t="s">
        <v>2200</v>
      </c>
      <c r="F407" t="str">
        <f>""</f>
        <v/>
      </c>
      <c r="G407" t="s">
        <v>2607</v>
      </c>
      <c r="H407" t="s">
        <v>311</v>
      </c>
      <c r="I407" t="str">
        <f>""</f>
        <v/>
      </c>
      <c r="J407" t="str">
        <f>""</f>
        <v/>
      </c>
      <c r="K407" t="s">
        <v>178</v>
      </c>
      <c r="L407" t="s">
        <v>234</v>
      </c>
      <c r="M407" t="s">
        <v>246</v>
      </c>
      <c r="N407" t="str">
        <f>""</f>
        <v/>
      </c>
      <c r="O407" t="str">
        <f>""</f>
        <v/>
      </c>
      <c r="P407">
        <v>1.3220804547030901E-2</v>
      </c>
      <c r="Q407">
        <v>1.2840160508169102E-3</v>
      </c>
    </row>
    <row r="408" spans="1:17">
      <c r="A408" t="s">
        <v>2606</v>
      </c>
      <c r="B408" t="s">
        <v>205</v>
      </c>
      <c r="C408" t="s">
        <v>2567</v>
      </c>
      <c r="D408" t="str">
        <f>""</f>
        <v/>
      </c>
      <c r="E408" t="s">
        <v>2200</v>
      </c>
      <c r="F408" t="str">
        <f>""</f>
        <v/>
      </c>
      <c r="G408" t="s">
        <v>2607</v>
      </c>
      <c r="H408" t="s">
        <v>311</v>
      </c>
      <c r="I408" t="str">
        <f>""</f>
        <v/>
      </c>
      <c r="J408" t="str">
        <f>""</f>
        <v/>
      </c>
      <c r="K408" t="s">
        <v>2599</v>
      </c>
      <c r="L408" t="s">
        <v>234</v>
      </c>
      <c r="M408" t="s">
        <v>2600</v>
      </c>
      <c r="N408" t="str">
        <f>""</f>
        <v/>
      </c>
      <c r="O408" t="str">
        <f>""</f>
        <v/>
      </c>
      <c r="P408">
        <v>27.095144388964201</v>
      </c>
      <c r="Q408">
        <v>15.088218593299301</v>
      </c>
    </row>
    <row r="409" spans="1:17">
      <c r="A409" t="s">
        <v>2606</v>
      </c>
      <c r="B409" t="s">
        <v>205</v>
      </c>
      <c r="C409" t="s">
        <v>2567</v>
      </c>
      <c r="D409" t="str">
        <f>""</f>
        <v/>
      </c>
      <c r="E409" t="s">
        <v>2200</v>
      </c>
      <c r="F409" t="str">
        <f>""</f>
        <v/>
      </c>
      <c r="G409" t="s">
        <v>2607</v>
      </c>
      <c r="H409" t="s">
        <v>311</v>
      </c>
      <c r="I409" t="str">
        <f>""</f>
        <v/>
      </c>
      <c r="J409" t="str">
        <f>""</f>
        <v/>
      </c>
      <c r="K409" t="s">
        <v>2620</v>
      </c>
      <c r="L409" t="s">
        <v>2621</v>
      </c>
      <c r="M409" t="s">
        <v>2622</v>
      </c>
      <c r="N409" t="str">
        <f>""</f>
        <v/>
      </c>
      <c r="O409" t="str">
        <f>""</f>
        <v/>
      </c>
      <c r="P409">
        <v>4.5062541751030895E-3</v>
      </c>
      <c r="Q409">
        <v>3.0047368317264E-3</v>
      </c>
    </row>
    <row r="410" spans="1:17">
      <c r="A410" t="s">
        <v>2606</v>
      </c>
      <c r="B410" t="s">
        <v>205</v>
      </c>
      <c r="C410" t="s">
        <v>2567</v>
      </c>
      <c r="D410" t="str">
        <f>""</f>
        <v/>
      </c>
      <c r="E410" t="s">
        <v>2200</v>
      </c>
      <c r="F410" t="str">
        <f>""</f>
        <v/>
      </c>
      <c r="G410" t="s">
        <v>2607</v>
      </c>
      <c r="H410" t="s">
        <v>311</v>
      </c>
      <c r="I410" t="str">
        <f>""</f>
        <v/>
      </c>
      <c r="J410" t="str">
        <f>""</f>
        <v/>
      </c>
      <c r="K410" t="s">
        <v>180</v>
      </c>
      <c r="L410" t="s">
        <v>234</v>
      </c>
      <c r="M410" t="s">
        <v>251</v>
      </c>
      <c r="N410" t="str">
        <f>""</f>
        <v/>
      </c>
      <c r="O410" t="str">
        <f>""</f>
        <v/>
      </c>
      <c r="P410">
        <v>212.73808413825799</v>
      </c>
      <c r="Q410">
        <v>143.412449253001</v>
      </c>
    </row>
    <row r="411" spans="1:17">
      <c r="A411" t="s">
        <v>2606</v>
      </c>
      <c r="B411" t="s">
        <v>205</v>
      </c>
      <c r="C411" t="s">
        <v>2567</v>
      </c>
      <c r="D411" t="str">
        <f>""</f>
        <v/>
      </c>
      <c r="E411" t="s">
        <v>2200</v>
      </c>
      <c r="F411" t="str">
        <f>""</f>
        <v/>
      </c>
      <c r="G411" t="s">
        <v>2607</v>
      </c>
      <c r="H411" t="s">
        <v>311</v>
      </c>
      <c r="I411" t="str">
        <f>""</f>
        <v/>
      </c>
      <c r="J411" t="str">
        <f>""</f>
        <v/>
      </c>
      <c r="K411" t="s">
        <v>175</v>
      </c>
      <c r="L411" t="s">
        <v>212</v>
      </c>
      <c r="M411" t="s">
        <v>213</v>
      </c>
      <c r="N411" t="str">
        <f>""</f>
        <v/>
      </c>
      <c r="O411" t="str">
        <f>""</f>
        <v/>
      </c>
      <c r="P411">
        <v>0.65778167471682503</v>
      </c>
      <c r="Q411">
        <v>0.32430198032195501</v>
      </c>
    </row>
    <row r="412" spans="1:17">
      <c r="A412" t="s">
        <v>2606</v>
      </c>
      <c r="B412" t="s">
        <v>205</v>
      </c>
      <c r="C412" t="s">
        <v>2567</v>
      </c>
      <c r="D412" t="str">
        <f>""</f>
        <v/>
      </c>
      <c r="E412" t="s">
        <v>2200</v>
      </c>
      <c r="F412" t="str">
        <f>""</f>
        <v/>
      </c>
      <c r="G412" t="s">
        <v>2607</v>
      </c>
      <c r="H412" t="s">
        <v>311</v>
      </c>
      <c r="I412" t="str">
        <f>""</f>
        <v/>
      </c>
      <c r="J412" t="str">
        <f>""</f>
        <v/>
      </c>
      <c r="K412" t="s">
        <v>179</v>
      </c>
      <c r="L412" t="s">
        <v>234</v>
      </c>
      <c r="M412" t="s">
        <v>249</v>
      </c>
      <c r="N412" t="str">
        <f>""</f>
        <v/>
      </c>
      <c r="O412" t="str">
        <f>""</f>
        <v/>
      </c>
      <c r="P412">
        <v>1.9862024635932201</v>
      </c>
      <c r="Q412">
        <v>0.872363060033855</v>
      </c>
    </row>
    <row r="413" spans="1:17">
      <c r="A413" t="s">
        <v>2606</v>
      </c>
      <c r="B413" t="s">
        <v>205</v>
      </c>
      <c r="C413" t="s">
        <v>2567</v>
      </c>
      <c r="D413" t="str">
        <f>""</f>
        <v/>
      </c>
      <c r="E413" t="s">
        <v>2200</v>
      </c>
      <c r="F413" t="str">
        <f>""</f>
        <v/>
      </c>
      <c r="G413" t="s">
        <v>2607</v>
      </c>
      <c r="H413" t="s">
        <v>311</v>
      </c>
      <c r="I413" t="str">
        <f>""</f>
        <v/>
      </c>
      <c r="J413" t="str">
        <f>""</f>
        <v/>
      </c>
      <c r="K413" t="s">
        <v>2672</v>
      </c>
      <c r="L413" t="s">
        <v>2673</v>
      </c>
      <c r="M413" t="s">
        <v>2601</v>
      </c>
      <c r="N413" t="str">
        <f>""</f>
        <v/>
      </c>
      <c r="O413" t="str">
        <f>""</f>
        <v/>
      </c>
      <c r="P413">
        <v>6544.4222922068802</v>
      </c>
      <c r="Q413">
        <v>3081.943665448</v>
      </c>
    </row>
    <row r="414" spans="1:17">
      <c r="A414" t="s">
        <v>2606</v>
      </c>
      <c r="B414" t="s">
        <v>205</v>
      </c>
      <c r="C414" t="s">
        <v>2567</v>
      </c>
      <c r="D414" t="str">
        <f>""</f>
        <v/>
      </c>
      <c r="E414" t="s">
        <v>2200</v>
      </c>
      <c r="F414" t="str">
        <f>""</f>
        <v/>
      </c>
      <c r="G414" t="s">
        <v>2607</v>
      </c>
      <c r="H414" t="s">
        <v>311</v>
      </c>
      <c r="I414" t="str">
        <f>""</f>
        <v/>
      </c>
      <c r="J414" t="str">
        <f>""</f>
        <v/>
      </c>
      <c r="K414" t="s">
        <v>178</v>
      </c>
      <c r="L414" t="s">
        <v>234</v>
      </c>
      <c r="M414" t="s">
        <v>246</v>
      </c>
      <c r="N414" t="str">
        <f>""</f>
        <v/>
      </c>
      <c r="O414" t="str">
        <f>""</f>
        <v/>
      </c>
      <c r="P414">
        <v>6.2133665831231605E-3</v>
      </c>
      <c r="Q414">
        <v>2.3434852595871896E-3</v>
      </c>
    </row>
    <row r="415" spans="1:17">
      <c r="A415" t="s">
        <v>2606</v>
      </c>
      <c r="B415" t="s">
        <v>205</v>
      </c>
      <c r="C415" t="s">
        <v>2584</v>
      </c>
      <c r="D415" t="str">
        <f>""</f>
        <v/>
      </c>
      <c r="E415" t="s">
        <v>2200</v>
      </c>
      <c r="F415" t="str">
        <f>""</f>
        <v/>
      </c>
      <c r="G415" t="s">
        <v>2607</v>
      </c>
      <c r="H415" t="s">
        <v>311</v>
      </c>
      <c r="I415" t="str">
        <f>""</f>
        <v/>
      </c>
      <c r="J415" t="str">
        <f>""</f>
        <v/>
      </c>
      <c r="K415" t="s">
        <v>2599</v>
      </c>
      <c r="L415" t="s">
        <v>234</v>
      </c>
      <c r="M415" t="s">
        <v>2600</v>
      </c>
      <c r="N415" t="str">
        <f>""</f>
        <v/>
      </c>
      <c r="O415" t="str">
        <f>""</f>
        <v/>
      </c>
      <c r="P415">
        <v>176.67718036568201</v>
      </c>
      <c r="Q415">
        <v>268.15899337525502</v>
      </c>
    </row>
    <row r="416" spans="1:17">
      <c r="A416" t="s">
        <v>2606</v>
      </c>
      <c r="B416" t="s">
        <v>205</v>
      </c>
      <c r="C416" t="s">
        <v>2584</v>
      </c>
      <c r="D416" t="str">
        <f>""</f>
        <v/>
      </c>
      <c r="E416" t="s">
        <v>2200</v>
      </c>
      <c r="F416" t="str">
        <f>""</f>
        <v/>
      </c>
      <c r="G416" t="s">
        <v>2607</v>
      </c>
      <c r="H416" t="s">
        <v>311</v>
      </c>
      <c r="I416" t="str">
        <f>""</f>
        <v/>
      </c>
      <c r="J416" t="str">
        <f>""</f>
        <v/>
      </c>
      <c r="K416" t="s">
        <v>2620</v>
      </c>
      <c r="L416" t="s">
        <v>2621</v>
      </c>
      <c r="M416" t="s">
        <v>2622</v>
      </c>
      <c r="N416" t="str">
        <f>""</f>
        <v/>
      </c>
      <c r="O416" t="str">
        <f>""</f>
        <v/>
      </c>
      <c r="P416">
        <v>8.8332384470401499E-3</v>
      </c>
      <c r="Q416">
        <v>4.1118733661993099E-3</v>
      </c>
    </row>
    <row r="417" spans="1:17">
      <c r="A417" t="s">
        <v>2606</v>
      </c>
      <c r="B417" t="s">
        <v>205</v>
      </c>
      <c r="C417" t="s">
        <v>2584</v>
      </c>
      <c r="D417" t="str">
        <f>""</f>
        <v/>
      </c>
      <c r="E417" t="s">
        <v>2200</v>
      </c>
      <c r="F417" t="str">
        <f>""</f>
        <v/>
      </c>
      <c r="G417" t="s">
        <v>2607</v>
      </c>
      <c r="H417" t="s">
        <v>311</v>
      </c>
      <c r="I417" t="str">
        <f>""</f>
        <v/>
      </c>
      <c r="J417" t="str">
        <f>""</f>
        <v/>
      </c>
      <c r="K417" t="s">
        <v>180</v>
      </c>
      <c r="L417" t="s">
        <v>234</v>
      </c>
      <c r="M417" t="s">
        <v>251</v>
      </c>
      <c r="N417" t="str">
        <f>""</f>
        <v/>
      </c>
      <c r="O417" t="str">
        <f>""</f>
        <v/>
      </c>
      <c r="P417">
        <v>434.97964429773401</v>
      </c>
      <c r="Q417">
        <v>258.446297479431</v>
      </c>
    </row>
    <row r="418" spans="1:17">
      <c r="A418" t="s">
        <v>2606</v>
      </c>
      <c r="B418" t="s">
        <v>205</v>
      </c>
      <c r="C418" t="s">
        <v>2584</v>
      </c>
      <c r="D418" t="str">
        <f>""</f>
        <v/>
      </c>
      <c r="E418" t="s">
        <v>2200</v>
      </c>
      <c r="F418" t="str">
        <f>""</f>
        <v/>
      </c>
      <c r="G418" t="s">
        <v>2607</v>
      </c>
      <c r="H418" t="s">
        <v>311</v>
      </c>
      <c r="I418" t="str">
        <f>""</f>
        <v/>
      </c>
      <c r="J418" t="str">
        <f>""</f>
        <v/>
      </c>
      <c r="K418" t="s">
        <v>175</v>
      </c>
      <c r="L418" t="s">
        <v>212</v>
      </c>
      <c r="M418" t="s">
        <v>213</v>
      </c>
      <c r="N418" t="str">
        <f>""</f>
        <v/>
      </c>
      <c r="O418" t="str">
        <f>""</f>
        <v/>
      </c>
      <c r="P418">
        <v>1.9480872762346999</v>
      </c>
      <c r="Q418">
        <v>1.3210392591379201</v>
      </c>
    </row>
    <row r="419" spans="1:17">
      <c r="A419" t="s">
        <v>2606</v>
      </c>
      <c r="B419" t="s">
        <v>205</v>
      </c>
      <c r="C419" t="s">
        <v>2584</v>
      </c>
      <c r="D419" t="str">
        <f>""</f>
        <v/>
      </c>
      <c r="E419" t="s">
        <v>2200</v>
      </c>
      <c r="F419" t="str">
        <f>""</f>
        <v/>
      </c>
      <c r="G419" t="s">
        <v>2607</v>
      </c>
      <c r="H419" t="s">
        <v>311</v>
      </c>
      <c r="I419" t="str">
        <f>""</f>
        <v/>
      </c>
      <c r="J419" t="str">
        <f>""</f>
        <v/>
      </c>
      <c r="K419" t="s">
        <v>179</v>
      </c>
      <c r="L419" t="s">
        <v>234</v>
      </c>
      <c r="M419" t="s">
        <v>249</v>
      </c>
      <c r="N419" t="str">
        <f>""</f>
        <v/>
      </c>
      <c r="O419" t="str">
        <f>""</f>
        <v/>
      </c>
      <c r="P419">
        <v>2.7604525352266802</v>
      </c>
      <c r="Q419">
        <v>1.7208960357737499</v>
      </c>
    </row>
    <row r="420" spans="1:17">
      <c r="A420" t="s">
        <v>2606</v>
      </c>
      <c r="B420" t="s">
        <v>205</v>
      </c>
      <c r="C420" t="s">
        <v>2584</v>
      </c>
      <c r="D420" t="str">
        <f>""</f>
        <v/>
      </c>
      <c r="E420" t="s">
        <v>2200</v>
      </c>
      <c r="F420" t="str">
        <f>""</f>
        <v/>
      </c>
      <c r="G420" t="s">
        <v>2607</v>
      </c>
      <c r="H420" t="s">
        <v>311</v>
      </c>
      <c r="I420" t="str">
        <f>""</f>
        <v/>
      </c>
      <c r="J420" t="str">
        <f>""</f>
        <v/>
      </c>
      <c r="K420" t="s">
        <v>2672</v>
      </c>
      <c r="L420" t="s">
        <v>2673</v>
      </c>
      <c r="M420" t="s">
        <v>2601</v>
      </c>
      <c r="N420" t="str">
        <f>""</f>
        <v/>
      </c>
      <c r="O420" t="str">
        <f>""</f>
        <v/>
      </c>
      <c r="P420">
        <v>8072.3339019619998</v>
      </c>
      <c r="Q420">
        <v>6138.4817244917804</v>
      </c>
    </row>
    <row r="421" spans="1:17">
      <c r="A421" t="s">
        <v>2606</v>
      </c>
      <c r="B421" t="s">
        <v>205</v>
      </c>
      <c r="C421" t="s">
        <v>2584</v>
      </c>
      <c r="D421" t="str">
        <f>""</f>
        <v/>
      </c>
      <c r="E421" t="s">
        <v>2200</v>
      </c>
      <c r="F421" t="str">
        <f>""</f>
        <v/>
      </c>
      <c r="G421" t="s">
        <v>2607</v>
      </c>
      <c r="H421" t="s">
        <v>311</v>
      </c>
      <c r="I421" t="str">
        <f>""</f>
        <v/>
      </c>
      <c r="J421" t="str">
        <f>""</f>
        <v/>
      </c>
      <c r="K421" t="s">
        <v>178</v>
      </c>
      <c r="L421" t="s">
        <v>234</v>
      </c>
      <c r="M421" t="s">
        <v>246</v>
      </c>
      <c r="N421" t="str">
        <f>""</f>
        <v/>
      </c>
      <c r="O421" t="str">
        <f>""</f>
        <v/>
      </c>
      <c r="P421">
        <v>1.1513761041549801E-2</v>
      </c>
      <c r="Q421">
        <v>4.4069136365485701E-3</v>
      </c>
    </row>
    <row r="422" spans="1:17">
      <c r="A422" t="s">
        <v>2606</v>
      </c>
      <c r="B422" t="s">
        <v>205</v>
      </c>
      <c r="C422" t="s">
        <v>2588</v>
      </c>
      <c r="D422" t="str">
        <f>""</f>
        <v/>
      </c>
      <c r="E422" t="s">
        <v>2200</v>
      </c>
      <c r="F422" t="str">
        <f>""</f>
        <v/>
      </c>
      <c r="G422" t="s">
        <v>2607</v>
      </c>
      <c r="H422" t="s">
        <v>311</v>
      </c>
      <c r="I422" t="str">
        <f>""</f>
        <v/>
      </c>
      <c r="J422" t="str">
        <f>""</f>
        <v/>
      </c>
      <c r="K422" t="s">
        <v>2599</v>
      </c>
      <c r="L422" t="s">
        <v>234</v>
      </c>
      <c r="M422" t="s">
        <v>2600</v>
      </c>
      <c r="N422" t="str">
        <f>""</f>
        <v/>
      </c>
      <c r="O422" t="str">
        <f>""</f>
        <v/>
      </c>
      <c r="P422">
        <v>266.90534799525898</v>
      </c>
      <c r="Q422">
        <v>450.12763576941899</v>
      </c>
    </row>
    <row r="423" spans="1:17">
      <c r="A423" t="s">
        <v>2606</v>
      </c>
      <c r="B423" t="s">
        <v>205</v>
      </c>
      <c r="C423" t="s">
        <v>2588</v>
      </c>
      <c r="D423" t="str">
        <f>""</f>
        <v/>
      </c>
      <c r="E423" t="s">
        <v>2200</v>
      </c>
      <c r="F423" t="str">
        <f>""</f>
        <v/>
      </c>
      <c r="G423" t="s">
        <v>2607</v>
      </c>
      <c r="H423" t="s">
        <v>311</v>
      </c>
      <c r="I423" t="str">
        <f>""</f>
        <v/>
      </c>
      <c r="J423" t="str">
        <f>""</f>
        <v/>
      </c>
      <c r="K423" t="s">
        <v>2620</v>
      </c>
      <c r="L423" t="s">
        <v>2621</v>
      </c>
      <c r="M423" t="s">
        <v>2622</v>
      </c>
      <c r="N423" t="str">
        <f>""</f>
        <v/>
      </c>
      <c r="O423" t="str">
        <f>""</f>
        <v/>
      </c>
      <c r="P423">
        <v>1.0761701772499199E-2</v>
      </c>
      <c r="Q423">
        <v>4.3713758226598997E-3</v>
      </c>
    </row>
    <row r="424" spans="1:17">
      <c r="A424" t="s">
        <v>2606</v>
      </c>
      <c r="B424" t="s">
        <v>205</v>
      </c>
      <c r="C424" t="s">
        <v>2588</v>
      </c>
      <c r="D424" t="str">
        <f>""</f>
        <v/>
      </c>
      <c r="E424" t="s">
        <v>2200</v>
      </c>
      <c r="F424" t="str">
        <f>""</f>
        <v/>
      </c>
      <c r="G424" t="s">
        <v>2607</v>
      </c>
      <c r="H424" t="s">
        <v>311</v>
      </c>
      <c r="I424" t="str">
        <f>""</f>
        <v/>
      </c>
      <c r="J424" t="str">
        <f>""</f>
        <v/>
      </c>
      <c r="K424" t="s">
        <v>180</v>
      </c>
      <c r="L424" t="s">
        <v>234</v>
      </c>
      <c r="M424" t="s">
        <v>251</v>
      </c>
      <c r="N424" t="str">
        <f>""</f>
        <v/>
      </c>
      <c r="O424" t="str">
        <f>""</f>
        <v/>
      </c>
      <c r="P424">
        <v>550.72608682375699</v>
      </c>
      <c r="Q424">
        <v>476.91461214519501</v>
      </c>
    </row>
    <row r="425" spans="1:17">
      <c r="A425" t="s">
        <v>2606</v>
      </c>
      <c r="B425" t="s">
        <v>205</v>
      </c>
      <c r="C425" t="s">
        <v>2588</v>
      </c>
      <c r="D425" t="str">
        <f>""</f>
        <v/>
      </c>
      <c r="E425" t="s">
        <v>2200</v>
      </c>
      <c r="F425" t="str">
        <f>""</f>
        <v/>
      </c>
      <c r="G425" t="s">
        <v>2607</v>
      </c>
      <c r="H425" t="s">
        <v>311</v>
      </c>
      <c r="I425" t="str">
        <f>""</f>
        <v/>
      </c>
      <c r="J425" t="str">
        <f>""</f>
        <v/>
      </c>
      <c r="K425" t="s">
        <v>175</v>
      </c>
      <c r="L425" t="s">
        <v>212</v>
      </c>
      <c r="M425" t="s">
        <v>213</v>
      </c>
      <c r="N425" t="str">
        <f>""</f>
        <v/>
      </c>
      <c r="O425" t="str">
        <f>""</f>
        <v/>
      </c>
      <c r="P425">
        <v>2.3961089139661902</v>
      </c>
      <c r="Q425">
        <v>1.8607313353061801</v>
      </c>
    </row>
    <row r="426" spans="1:17">
      <c r="A426" t="s">
        <v>2606</v>
      </c>
      <c r="B426" t="s">
        <v>205</v>
      </c>
      <c r="C426" t="s">
        <v>2588</v>
      </c>
      <c r="D426" t="str">
        <f>""</f>
        <v/>
      </c>
      <c r="E426" t="s">
        <v>2200</v>
      </c>
      <c r="F426" t="str">
        <f>""</f>
        <v/>
      </c>
      <c r="G426" t="s">
        <v>2607</v>
      </c>
      <c r="H426" t="s">
        <v>311</v>
      </c>
      <c r="I426" t="str">
        <f>""</f>
        <v/>
      </c>
      <c r="J426" t="str">
        <f>""</f>
        <v/>
      </c>
      <c r="K426" t="s">
        <v>179</v>
      </c>
      <c r="L426" t="s">
        <v>234</v>
      </c>
      <c r="M426" t="s">
        <v>249</v>
      </c>
      <c r="N426" t="str">
        <f>""</f>
        <v/>
      </c>
      <c r="O426" t="str">
        <f>""</f>
        <v/>
      </c>
      <c r="P426">
        <v>4.0949354867412202</v>
      </c>
      <c r="Q426">
        <v>2.8803862045147901</v>
      </c>
    </row>
    <row r="427" spans="1:17">
      <c r="A427" t="s">
        <v>2606</v>
      </c>
      <c r="B427" t="s">
        <v>205</v>
      </c>
      <c r="C427" t="s">
        <v>2588</v>
      </c>
      <c r="D427" t="str">
        <f>""</f>
        <v/>
      </c>
      <c r="E427" t="s">
        <v>2200</v>
      </c>
      <c r="F427" t="str">
        <f>""</f>
        <v/>
      </c>
      <c r="G427" t="s">
        <v>2607</v>
      </c>
      <c r="H427" t="s">
        <v>311</v>
      </c>
      <c r="I427" t="str">
        <f>""</f>
        <v/>
      </c>
      <c r="J427" t="str">
        <f>""</f>
        <v/>
      </c>
      <c r="K427" t="s">
        <v>2672</v>
      </c>
      <c r="L427" t="s">
        <v>2673</v>
      </c>
      <c r="M427" t="s">
        <v>2601</v>
      </c>
      <c r="N427" t="str">
        <f>""</f>
        <v/>
      </c>
      <c r="O427" t="str">
        <f>""</f>
        <v/>
      </c>
      <c r="P427">
        <v>15388.5697188342</v>
      </c>
      <c r="Q427">
        <v>26102.584678911</v>
      </c>
    </row>
    <row r="428" spans="1:17">
      <c r="A428" t="s">
        <v>2606</v>
      </c>
      <c r="B428" t="s">
        <v>205</v>
      </c>
      <c r="C428" t="s">
        <v>2588</v>
      </c>
      <c r="D428" t="str">
        <f>""</f>
        <v/>
      </c>
      <c r="E428" t="s">
        <v>2200</v>
      </c>
      <c r="F428" t="str">
        <f>""</f>
        <v/>
      </c>
      <c r="G428" t="s">
        <v>2607</v>
      </c>
      <c r="H428" t="s">
        <v>311</v>
      </c>
      <c r="I428" t="str">
        <f>""</f>
        <v/>
      </c>
      <c r="J428" t="str">
        <f>""</f>
        <v/>
      </c>
      <c r="K428" t="s">
        <v>178</v>
      </c>
      <c r="L428" t="s">
        <v>234</v>
      </c>
      <c r="M428" t="s">
        <v>246</v>
      </c>
      <c r="N428" t="str">
        <f>""</f>
        <v/>
      </c>
      <c r="O428" t="str">
        <f>""</f>
        <v/>
      </c>
      <c r="P428">
        <v>1.36684162941813E-2</v>
      </c>
      <c r="Q428">
        <v>5.1852781583259597E-3</v>
      </c>
    </row>
    <row r="429" spans="1:17">
      <c r="A429" t="s">
        <v>2606</v>
      </c>
      <c r="B429" t="s">
        <v>205</v>
      </c>
      <c r="C429" t="s">
        <v>2580</v>
      </c>
      <c r="D429" t="str">
        <f>""</f>
        <v/>
      </c>
      <c r="E429" t="s">
        <v>2200</v>
      </c>
      <c r="F429" t="str">
        <f>""</f>
        <v/>
      </c>
      <c r="G429" t="s">
        <v>2607</v>
      </c>
      <c r="H429" t="s">
        <v>311</v>
      </c>
      <c r="I429" t="str">
        <f>""</f>
        <v/>
      </c>
      <c r="J429" t="str">
        <f>""</f>
        <v/>
      </c>
      <c r="K429" t="s">
        <v>2599</v>
      </c>
      <c r="L429" t="s">
        <v>234</v>
      </c>
      <c r="M429" t="s">
        <v>2600</v>
      </c>
      <c r="N429" t="str">
        <f>""</f>
        <v/>
      </c>
      <c r="O429" t="str">
        <f>""</f>
        <v/>
      </c>
      <c r="P429">
        <v>244.602196954395</v>
      </c>
      <c r="Q429">
        <v>401.23401135388502</v>
      </c>
    </row>
    <row r="430" spans="1:17">
      <c r="A430" t="s">
        <v>2606</v>
      </c>
      <c r="B430" t="s">
        <v>205</v>
      </c>
      <c r="C430" t="s">
        <v>2580</v>
      </c>
      <c r="D430" t="str">
        <f>""</f>
        <v/>
      </c>
      <c r="E430" t="s">
        <v>2200</v>
      </c>
      <c r="F430" t="str">
        <f>""</f>
        <v/>
      </c>
      <c r="G430" t="s">
        <v>2607</v>
      </c>
      <c r="H430" t="s">
        <v>311</v>
      </c>
      <c r="I430" t="str">
        <f>""</f>
        <v/>
      </c>
      <c r="J430" t="str">
        <f>""</f>
        <v/>
      </c>
      <c r="K430" t="s">
        <v>2620</v>
      </c>
      <c r="L430" t="s">
        <v>2621</v>
      </c>
      <c r="M430" t="s">
        <v>2622</v>
      </c>
      <c r="N430" t="str">
        <f>""</f>
        <v/>
      </c>
      <c r="O430" t="str">
        <f>""</f>
        <v/>
      </c>
      <c r="P430">
        <v>7.63633541491383E-3</v>
      </c>
      <c r="Q430">
        <v>7.937748756010379E-3</v>
      </c>
    </row>
    <row r="431" spans="1:17">
      <c r="A431" t="s">
        <v>2606</v>
      </c>
      <c r="B431" t="s">
        <v>205</v>
      </c>
      <c r="C431" t="s">
        <v>2580</v>
      </c>
      <c r="D431" t="str">
        <f>""</f>
        <v/>
      </c>
      <c r="E431" t="s">
        <v>2200</v>
      </c>
      <c r="F431" t="str">
        <f>""</f>
        <v/>
      </c>
      <c r="G431" t="s">
        <v>2607</v>
      </c>
      <c r="H431" t="s">
        <v>311</v>
      </c>
      <c r="I431" t="str">
        <f>""</f>
        <v/>
      </c>
      <c r="J431" t="str">
        <f>""</f>
        <v/>
      </c>
      <c r="K431" t="s">
        <v>180</v>
      </c>
      <c r="L431" t="s">
        <v>234</v>
      </c>
      <c r="M431" t="s">
        <v>251</v>
      </c>
      <c r="N431" t="str">
        <f>""</f>
        <v/>
      </c>
      <c r="O431" t="str">
        <f>""</f>
        <v/>
      </c>
      <c r="P431">
        <v>329.99633262277302</v>
      </c>
      <c r="Q431">
        <v>176.350693974775</v>
      </c>
    </row>
    <row r="432" spans="1:17">
      <c r="A432" t="s">
        <v>2606</v>
      </c>
      <c r="B432" t="s">
        <v>205</v>
      </c>
      <c r="C432" t="s">
        <v>2580</v>
      </c>
      <c r="D432" t="str">
        <f>""</f>
        <v/>
      </c>
      <c r="E432" t="s">
        <v>2200</v>
      </c>
      <c r="F432" t="str">
        <f>""</f>
        <v/>
      </c>
      <c r="G432" t="s">
        <v>2607</v>
      </c>
      <c r="H432" t="s">
        <v>311</v>
      </c>
      <c r="I432" t="str">
        <f>""</f>
        <v/>
      </c>
      <c r="J432" t="str">
        <f>""</f>
        <v/>
      </c>
      <c r="K432" t="s">
        <v>175</v>
      </c>
      <c r="L432" t="s">
        <v>212</v>
      </c>
      <c r="M432" t="s">
        <v>213</v>
      </c>
      <c r="N432" t="str">
        <f>""</f>
        <v/>
      </c>
      <c r="O432" t="str">
        <f>""</f>
        <v/>
      </c>
      <c r="P432">
        <v>1.7989757186923301</v>
      </c>
      <c r="Q432">
        <v>1.9423516476584901</v>
      </c>
    </row>
    <row r="433" spans="1:17">
      <c r="A433" t="s">
        <v>2606</v>
      </c>
      <c r="B433" t="s">
        <v>205</v>
      </c>
      <c r="C433" t="s">
        <v>2580</v>
      </c>
      <c r="D433" t="str">
        <f>""</f>
        <v/>
      </c>
      <c r="E433" t="s">
        <v>2200</v>
      </c>
      <c r="F433" t="str">
        <f>""</f>
        <v/>
      </c>
      <c r="G433" t="s">
        <v>2607</v>
      </c>
      <c r="H433" t="s">
        <v>311</v>
      </c>
      <c r="I433" t="str">
        <f>""</f>
        <v/>
      </c>
      <c r="J433" t="str">
        <f>""</f>
        <v/>
      </c>
      <c r="K433" t="s">
        <v>179</v>
      </c>
      <c r="L433" t="s">
        <v>234</v>
      </c>
      <c r="M433" t="s">
        <v>249</v>
      </c>
      <c r="N433" t="str">
        <f>""</f>
        <v/>
      </c>
      <c r="O433" t="str">
        <f>""</f>
        <v/>
      </c>
      <c r="P433">
        <v>3.2928921721820399</v>
      </c>
      <c r="Q433">
        <v>2.9525735685830599</v>
      </c>
    </row>
    <row r="434" spans="1:17">
      <c r="A434" t="s">
        <v>2606</v>
      </c>
      <c r="B434" t="s">
        <v>205</v>
      </c>
      <c r="C434" t="s">
        <v>2580</v>
      </c>
      <c r="D434" t="str">
        <f>""</f>
        <v/>
      </c>
      <c r="E434" t="s">
        <v>2200</v>
      </c>
      <c r="F434" t="str">
        <f>""</f>
        <v/>
      </c>
      <c r="G434" t="s">
        <v>2607</v>
      </c>
      <c r="H434" t="s">
        <v>311</v>
      </c>
      <c r="I434" t="str">
        <f>""</f>
        <v/>
      </c>
      <c r="J434" t="str">
        <f>""</f>
        <v/>
      </c>
      <c r="K434" t="s">
        <v>2672</v>
      </c>
      <c r="L434" t="s">
        <v>2673</v>
      </c>
      <c r="M434" t="s">
        <v>2601</v>
      </c>
      <c r="N434" t="str">
        <f>""</f>
        <v/>
      </c>
      <c r="O434" t="str">
        <f>""</f>
        <v/>
      </c>
      <c r="P434">
        <v>6860.3630251130398</v>
      </c>
      <c r="Q434">
        <v>2482.3421187909998</v>
      </c>
    </row>
    <row r="435" spans="1:17">
      <c r="A435" t="s">
        <v>2606</v>
      </c>
      <c r="B435" t="s">
        <v>205</v>
      </c>
      <c r="C435" t="s">
        <v>2580</v>
      </c>
      <c r="D435" t="str">
        <f>""</f>
        <v/>
      </c>
      <c r="E435" t="s">
        <v>2200</v>
      </c>
      <c r="F435" t="str">
        <f>""</f>
        <v/>
      </c>
      <c r="G435" t="s">
        <v>2607</v>
      </c>
      <c r="H435" t="s">
        <v>311</v>
      </c>
      <c r="I435" t="str">
        <f>""</f>
        <v/>
      </c>
      <c r="J435" t="str">
        <f>""</f>
        <v/>
      </c>
      <c r="K435" t="s">
        <v>178</v>
      </c>
      <c r="L435" t="s">
        <v>234</v>
      </c>
      <c r="M435" t="s">
        <v>246</v>
      </c>
      <c r="N435" t="str">
        <f>""</f>
        <v/>
      </c>
      <c r="O435" t="str">
        <f>""</f>
        <v/>
      </c>
      <c r="P435">
        <v>9.3202863450267612E-3</v>
      </c>
      <c r="Q435">
        <v>7.27570445302941E-3</v>
      </c>
    </row>
    <row r="436" spans="1:17">
      <c r="A436" t="s">
        <v>2606</v>
      </c>
      <c r="B436" t="s">
        <v>205</v>
      </c>
      <c r="C436" t="s">
        <v>2589</v>
      </c>
      <c r="D436" t="str">
        <f>""</f>
        <v/>
      </c>
      <c r="E436" t="s">
        <v>2200</v>
      </c>
      <c r="F436" t="str">
        <f>""</f>
        <v/>
      </c>
      <c r="G436" t="s">
        <v>2607</v>
      </c>
      <c r="H436" t="s">
        <v>311</v>
      </c>
      <c r="I436" t="str">
        <f>""</f>
        <v/>
      </c>
      <c r="J436" t="str">
        <f>""</f>
        <v/>
      </c>
      <c r="K436" t="s">
        <v>2599</v>
      </c>
      <c r="L436" t="s">
        <v>234</v>
      </c>
      <c r="M436" t="s">
        <v>2600</v>
      </c>
      <c r="N436" t="str">
        <f>""</f>
        <v/>
      </c>
      <c r="O436" t="str">
        <f>""</f>
        <v/>
      </c>
      <c r="P436">
        <v>276.73400091662501</v>
      </c>
      <c r="Q436">
        <v>418.944358538475</v>
      </c>
    </row>
    <row r="437" spans="1:17">
      <c r="A437" t="s">
        <v>2606</v>
      </c>
      <c r="B437" t="s">
        <v>205</v>
      </c>
      <c r="C437" t="s">
        <v>2589</v>
      </c>
      <c r="D437" t="str">
        <f>""</f>
        <v/>
      </c>
      <c r="E437" t="s">
        <v>2200</v>
      </c>
      <c r="F437" t="str">
        <f>""</f>
        <v/>
      </c>
      <c r="G437" t="s">
        <v>2607</v>
      </c>
      <c r="H437" t="s">
        <v>311</v>
      </c>
      <c r="I437" t="str">
        <f>""</f>
        <v/>
      </c>
      <c r="J437" t="str">
        <f>""</f>
        <v/>
      </c>
      <c r="K437" t="s">
        <v>2620</v>
      </c>
      <c r="L437" t="s">
        <v>2621</v>
      </c>
      <c r="M437" t="s">
        <v>2622</v>
      </c>
      <c r="N437" t="str">
        <f>""</f>
        <v/>
      </c>
      <c r="O437" t="str">
        <f>""</f>
        <v/>
      </c>
      <c r="P437">
        <v>1.65857562993433E-2</v>
      </c>
      <c r="Q437">
        <v>1.7440762404135501E-2</v>
      </c>
    </row>
    <row r="438" spans="1:17">
      <c r="A438" t="s">
        <v>2606</v>
      </c>
      <c r="B438" t="s">
        <v>205</v>
      </c>
      <c r="C438" t="s">
        <v>2589</v>
      </c>
      <c r="D438" t="str">
        <f>""</f>
        <v/>
      </c>
      <c r="E438" t="s">
        <v>2200</v>
      </c>
      <c r="F438" t="str">
        <f>""</f>
        <v/>
      </c>
      <c r="G438" t="s">
        <v>2607</v>
      </c>
      <c r="H438" t="s">
        <v>311</v>
      </c>
      <c r="I438" t="str">
        <f>""</f>
        <v/>
      </c>
      <c r="J438" t="str">
        <f>""</f>
        <v/>
      </c>
      <c r="K438" t="s">
        <v>180</v>
      </c>
      <c r="L438" t="s">
        <v>234</v>
      </c>
      <c r="M438" t="s">
        <v>251</v>
      </c>
      <c r="N438" t="str">
        <f>""</f>
        <v/>
      </c>
      <c r="O438" t="str">
        <f>""</f>
        <v/>
      </c>
      <c r="P438">
        <v>983.55424941441902</v>
      </c>
      <c r="Q438">
        <v>607.94860661023404</v>
      </c>
    </row>
    <row r="439" spans="1:17">
      <c r="A439" t="s">
        <v>2606</v>
      </c>
      <c r="B439" t="s">
        <v>205</v>
      </c>
      <c r="C439" t="s">
        <v>2589</v>
      </c>
      <c r="D439" t="str">
        <f>""</f>
        <v/>
      </c>
      <c r="E439" t="s">
        <v>2200</v>
      </c>
      <c r="F439" t="str">
        <f>""</f>
        <v/>
      </c>
      <c r="G439" t="s">
        <v>2607</v>
      </c>
      <c r="H439" t="s">
        <v>311</v>
      </c>
      <c r="I439" t="str">
        <f>""</f>
        <v/>
      </c>
      <c r="J439" t="str">
        <f>""</f>
        <v/>
      </c>
      <c r="K439" t="s">
        <v>175</v>
      </c>
      <c r="L439" t="s">
        <v>212</v>
      </c>
      <c r="M439" t="s">
        <v>213</v>
      </c>
      <c r="N439" t="str">
        <f>""</f>
        <v/>
      </c>
      <c r="O439" t="str">
        <f>""</f>
        <v/>
      </c>
      <c r="P439">
        <v>2.6896998645369501</v>
      </c>
      <c r="Q439">
        <v>2.0347944210023301</v>
      </c>
    </row>
    <row r="440" spans="1:17">
      <c r="A440" t="s">
        <v>2606</v>
      </c>
      <c r="B440" t="s">
        <v>205</v>
      </c>
      <c r="C440" t="s">
        <v>2589</v>
      </c>
      <c r="D440" t="str">
        <f>""</f>
        <v/>
      </c>
      <c r="E440" t="s">
        <v>2200</v>
      </c>
      <c r="F440" t="str">
        <f>""</f>
        <v/>
      </c>
      <c r="G440" t="s">
        <v>2607</v>
      </c>
      <c r="H440" t="s">
        <v>311</v>
      </c>
      <c r="I440" t="str">
        <f>""</f>
        <v/>
      </c>
      <c r="J440" t="str">
        <f>""</f>
        <v/>
      </c>
      <c r="K440" t="s">
        <v>179</v>
      </c>
      <c r="L440" t="s">
        <v>234</v>
      </c>
      <c r="M440" t="s">
        <v>249</v>
      </c>
      <c r="N440" t="str">
        <f>""</f>
        <v/>
      </c>
      <c r="O440" t="str">
        <f>""</f>
        <v/>
      </c>
      <c r="P440">
        <v>5.6838990935817497</v>
      </c>
      <c r="Q440">
        <v>3.6418056541811401</v>
      </c>
    </row>
    <row r="441" spans="1:17">
      <c r="A441" t="s">
        <v>2606</v>
      </c>
      <c r="B441" t="s">
        <v>205</v>
      </c>
      <c r="C441" t="s">
        <v>2589</v>
      </c>
      <c r="D441" t="str">
        <f>""</f>
        <v/>
      </c>
      <c r="E441" t="s">
        <v>2200</v>
      </c>
      <c r="F441" t="str">
        <f>""</f>
        <v/>
      </c>
      <c r="G441" t="s">
        <v>2607</v>
      </c>
      <c r="H441" t="s">
        <v>311</v>
      </c>
      <c r="I441" t="str">
        <f>""</f>
        <v/>
      </c>
      <c r="J441" t="str">
        <f>""</f>
        <v/>
      </c>
      <c r="K441" t="s">
        <v>2672</v>
      </c>
      <c r="L441" t="s">
        <v>2673</v>
      </c>
      <c r="M441" t="s">
        <v>2601</v>
      </c>
      <c r="N441" t="str">
        <f>""</f>
        <v/>
      </c>
      <c r="O441" t="str">
        <f>""</f>
        <v/>
      </c>
      <c r="P441">
        <v>36414.119926982603</v>
      </c>
      <c r="Q441">
        <v>36846.809723204598</v>
      </c>
    </row>
    <row r="442" spans="1:17">
      <c r="A442" t="s">
        <v>2606</v>
      </c>
      <c r="B442" t="s">
        <v>205</v>
      </c>
      <c r="C442" t="s">
        <v>2589</v>
      </c>
      <c r="D442" t="str">
        <f>""</f>
        <v/>
      </c>
      <c r="E442" t="s">
        <v>2200</v>
      </c>
      <c r="F442" t="str">
        <f>""</f>
        <v/>
      </c>
      <c r="G442" t="s">
        <v>2607</v>
      </c>
      <c r="H442" t="s">
        <v>311</v>
      </c>
      <c r="I442" t="str">
        <f>""</f>
        <v/>
      </c>
      <c r="J442" t="str">
        <f>""</f>
        <v/>
      </c>
      <c r="K442" t="s">
        <v>178</v>
      </c>
      <c r="L442" t="s">
        <v>234</v>
      </c>
      <c r="M442" t="s">
        <v>246</v>
      </c>
      <c r="N442" t="str">
        <f>""</f>
        <v/>
      </c>
      <c r="O442" t="str">
        <f>""</f>
        <v/>
      </c>
      <c r="P442">
        <v>1.7912267288812001E-2</v>
      </c>
      <c r="Q442">
        <v>1.1259138554765799E-2</v>
      </c>
    </row>
    <row r="443" spans="1:17">
      <c r="A443" t="s">
        <v>2606</v>
      </c>
      <c r="B443" t="s">
        <v>205</v>
      </c>
      <c r="C443" t="s">
        <v>2590</v>
      </c>
      <c r="D443" t="str">
        <f>""</f>
        <v/>
      </c>
      <c r="E443" t="s">
        <v>2200</v>
      </c>
      <c r="F443" t="str">
        <f>""</f>
        <v/>
      </c>
      <c r="G443" t="s">
        <v>2607</v>
      </c>
      <c r="H443" t="s">
        <v>311</v>
      </c>
      <c r="I443" t="str">
        <f>""</f>
        <v/>
      </c>
      <c r="J443" t="str">
        <f>""</f>
        <v/>
      </c>
      <c r="K443" t="s">
        <v>2599</v>
      </c>
      <c r="L443" t="s">
        <v>234</v>
      </c>
      <c r="M443" t="s">
        <v>2600</v>
      </c>
      <c r="N443" t="str">
        <f>""</f>
        <v/>
      </c>
      <c r="O443" t="str">
        <f>""</f>
        <v/>
      </c>
      <c r="P443">
        <v>372.18154453598498</v>
      </c>
      <c r="Q443">
        <v>492.070854206023</v>
      </c>
    </row>
    <row r="444" spans="1:17">
      <c r="A444" t="s">
        <v>2606</v>
      </c>
      <c r="B444" t="s">
        <v>205</v>
      </c>
      <c r="C444" t="s">
        <v>2590</v>
      </c>
      <c r="D444" t="str">
        <f>""</f>
        <v/>
      </c>
      <c r="E444" t="s">
        <v>2200</v>
      </c>
      <c r="F444" t="str">
        <f>""</f>
        <v/>
      </c>
      <c r="G444" t="s">
        <v>2607</v>
      </c>
      <c r="H444" t="s">
        <v>311</v>
      </c>
      <c r="I444" t="str">
        <f>""</f>
        <v/>
      </c>
      <c r="J444" t="str">
        <f>""</f>
        <v/>
      </c>
      <c r="K444" t="s">
        <v>2620</v>
      </c>
      <c r="L444" t="s">
        <v>2621</v>
      </c>
      <c r="M444" t="s">
        <v>2622</v>
      </c>
      <c r="N444" t="str">
        <f>""</f>
        <v/>
      </c>
      <c r="O444" t="str">
        <f>""</f>
        <v/>
      </c>
      <c r="P444">
        <v>1.1936319498810499E-2</v>
      </c>
      <c r="Q444">
        <v>8.6769835797770711E-3</v>
      </c>
    </row>
    <row r="445" spans="1:17">
      <c r="A445" t="s">
        <v>2606</v>
      </c>
      <c r="B445" t="s">
        <v>205</v>
      </c>
      <c r="C445" t="s">
        <v>2590</v>
      </c>
      <c r="D445" t="str">
        <f>""</f>
        <v/>
      </c>
      <c r="E445" t="s">
        <v>2200</v>
      </c>
      <c r="F445" t="str">
        <f>""</f>
        <v/>
      </c>
      <c r="G445" t="s">
        <v>2607</v>
      </c>
      <c r="H445" t="s">
        <v>311</v>
      </c>
      <c r="I445" t="str">
        <f>""</f>
        <v/>
      </c>
      <c r="J445" t="str">
        <f>""</f>
        <v/>
      </c>
      <c r="K445" t="s">
        <v>180</v>
      </c>
      <c r="L445" t="s">
        <v>234</v>
      </c>
      <c r="M445" t="s">
        <v>251</v>
      </c>
      <c r="N445" t="str">
        <f>""</f>
        <v/>
      </c>
      <c r="O445" t="str">
        <f>""</f>
        <v/>
      </c>
      <c r="P445">
        <v>777.07520613530596</v>
      </c>
      <c r="Q445">
        <v>623.72633026618701</v>
      </c>
    </row>
    <row r="446" spans="1:17">
      <c r="A446" t="s">
        <v>2606</v>
      </c>
      <c r="B446" t="s">
        <v>205</v>
      </c>
      <c r="C446" t="s">
        <v>2590</v>
      </c>
      <c r="D446" t="str">
        <f>""</f>
        <v/>
      </c>
      <c r="E446" t="s">
        <v>2200</v>
      </c>
      <c r="F446" t="str">
        <f>""</f>
        <v/>
      </c>
      <c r="G446" t="s">
        <v>2607</v>
      </c>
      <c r="H446" t="s">
        <v>311</v>
      </c>
      <c r="I446" t="str">
        <f>""</f>
        <v/>
      </c>
      <c r="J446" t="str">
        <f>""</f>
        <v/>
      </c>
      <c r="K446" t="s">
        <v>175</v>
      </c>
      <c r="L446" t="s">
        <v>212</v>
      </c>
      <c r="M446" t="s">
        <v>213</v>
      </c>
      <c r="N446" t="str">
        <f>""</f>
        <v/>
      </c>
      <c r="O446" t="str">
        <f>""</f>
        <v/>
      </c>
      <c r="P446">
        <v>2.8455135201258202</v>
      </c>
      <c r="Q446">
        <v>2.01414584434916</v>
      </c>
    </row>
    <row r="447" spans="1:17">
      <c r="A447" t="s">
        <v>2606</v>
      </c>
      <c r="B447" t="s">
        <v>205</v>
      </c>
      <c r="C447" t="s">
        <v>2590</v>
      </c>
      <c r="D447" t="str">
        <f>""</f>
        <v/>
      </c>
      <c r="E447" t="s">
        <v>2200</v>
      </c>
      <c r="F447" t="str">
        <f>""</f>
        <v/>
      </c>
      <c r="G447" t="s">
        <v>2607</v>
      </c>
      <c r="H447" t="s">
        <v>311</v>
      </c>
      <c r="I447" t="str">
        <f>""</f>
        <v/>
      </c>
      <c r="J447" t="str">
        <f>""</f>
        <v/>
      </c>
      <c r="K447" t="s">
        <v>179</v>
      </c>
      <c r="L447" t="s">
        <v>234</v>
      </c>
      <c r="M447" t="s">
        <v>249</v>
      </c>
      <c r="N447" t="str">
        <f>""</f>
        <v/>
      </c>
      <c r="O447" t="str">
        <f>""</f>
        <v/>
      </c>
      <c r="P447">
        <v>4.7453977983173203</v>
      </c>
      <c r="Q447">
        <v>4.0630783037005003</v>
      </c>
    </row>
    <row r="448" spans="1:17">
      <c r="A448" t="s">
        <v>2606</v>
      </c>
      <c r="B448" t="s">
        <v>205</v>
      </c>
      <c r="C448" t="s">
        <v>2590</v>
      </c>
      <c r="D448" t="str">
        <f>""</f>
        <v/>
      </c>
      <c r="E448" t="s">
        <v>2200</v>
      </c>
      <c r="F448" t="str">
        <f>""</f>
        <v/>
      </c>
      <c r="G448" t="s">
        <v>2607</v>
      </c>
      <c r="H448" t="s">
        <v>311</v>
      </c>
      <c r="I448" t="str">
        <f>""</f>
        <v/>
      </c>
      <c r="J448" t="str">
        <f>""</f>
        <v/>
      </c>
      <c r="K448" t="s">
        <v>2672</v>
      </c>
      <c r="L448" t="s">
        <v>2673</v>
      </c>
      <c r="M448" t="s">
        <v>2601</v>
      </c>
      <c r="N448" t="str">
        <f>""</f>
        <v/>
      </c>
      <c r="O448" t="str">
        <f>""</f>
        <v/>
      </c>
      <c r="P448">
        <v>22077.610496283101</v>
      </c>
      <c r="Q448">
        <v>28913.227982149099</v>
      </c>
    </row>
    <row r="449" spans="1:17">
      <c r="A449" t="s">
        <v>2606</v>
      </c>
      <c r="B449" t="s">
        <v>205</v>
      </c>
      <c r="C449" t="s">
        <v>2590</v>
      </c>
      <c r="D449" t="str">
        <f>""</f>
        <v/>
      </c>
      <c r="E449" t="s">
        <v>2200</v>
      </c>
      <c r="F449" t="str">
        <f>""</f>
        <v/>
      </c>
      <c r="G449" t="s">
        <v>2607</v>
      </c>
      <c r="H449" t="s">
        <v>311</v>
      </c>
      <c r="I449" t="str">
        <f>""</f>
        <v/>
      </c>
      <c r="J449" t="str">
        <f>""</f>
        <v/>
      </c>
      <c r="K449" t="s">
        <v>178</v>
      </c>
      <c r="L449" t="s">
        <v>234</v>
      </c>
      <c r="M449" t="s">
        <v>246</v>
      </c>
      <c r="N449" t="str">
        <f>""</f>
        <v/>
      </c>
      <c r="O449" t="str">
        <f>""</f>
        <v/>
      </c>
      <c r="P449">
        <v>1.51959536879846E-2</v>
      </c>
      <c r="Q449">
        <v>8.4571332336771197E-3</v>
      </c>
    </row>
    <row r="450" spans="1:17">
      <c r="A450" t="s">
        <v>2606</v>
      </c>
      <c r="B450" t="s">
        <v>205</v>
      </c>
      <c r="C450" t="s">
        <v>2591</v>
      </c>
      <c r="D450" t="str">
        <f>""</f>
        <v/>
      </c>
      <c r="E450" t="s">
        <v>2200</v>
      </c>
      <c r="F450" t="str">
        <f>""</f>
        <v/>
      </c>
      <c r="G450" t="s">
        <v>2607</v>
      </c>
      <c r="H450" t="s">
        <v>311</v>
      </c>
      <c r="I450" t="str">
        <f>""</f>
        <v/>
      </c>
      <c r="J450" t="str">
        <f>""</f>
        <v/>
      </c>
      <c r="K450" t="s">
        <v>2599</v>
      </c>
      <c r="L450" t="s">
        <v>234</v>
      </c>
      <c r="M450" t="s">
        <v>2600</v>
      </c>
      <c r="N450" t="str">
        <f>""</f>
        <v/>
      </c>
      <c r="O450" t="str">
        <f>""</f>
        <v/>
      </c>
      <c r="P450">
        <v>122.709044045515</v>
      </c>
      <c r="Q450">
        <v>201.780886715538</v>
      </c>
    </row>
    <row r="451" spans="1:17">
      <c r="A451" t="s">
        <v>2606</v>
      </c>
      <c r="B451" t="s">
        <v>205</v>
      </c>
      <c r="C451" t="s">
        <v>2591</v>
      </c>
      <c r="D451" t="str">
        <f>""</f>
        <v/>
      </c>
      <c r="E451" t="s">
        <v>2200</v>
      </c>
      <c r="F451" t="str">
        <f>""</f>
        <v/>
      </c>
      <c r="G451" t="s">
        <v>2607</v>
      </c>
      <c r="H451" t="s">
        <v>311</v>
      </c>
      <c r="I451" t="str">
        <f>""</f>
        <v/>
      </c>
      <c r="J451" t="str">
        <f>""</f>
        <v/>
      </c>
      <c r="K451" t="s">
        <v>2620</v>
      </c>
      <c r="L451" t="s">
        <v>2621</v>
      </c>
      <c r="M451" t="s">
        <v>2622</v>
      </c>
      <c r="N451" t="str">
        <f>""</f>
        <v/>
      </c>
      <c r="O451" t="str">
        <f>""</f>
        <v/>
      </c>
      <c r="P451">
        <v>1.60626047683733E-2</v>
      </c>
      <c r="Q451">
        <v>1.43984366764191E-2</v>
      </c>
    </row>
    <row r="452" spans="1:17">
      <c r="A452" t="s">
        <v>2606</v>
      </c>
      <c r="B452" t="s">
        <v>205</v>
      </c>
      <c r="C452" t="s">
        <v>2591</v>
      </c>
      <c r="D452" t="str">
        <f>""</f>
        <v/>
      </c>
      <c r="E452" t="s">
        <v>2200</v>
      </c>
      <c r="F452" t="str">
        <f>""</f>
        <v/>
      </c>
      <c r="G452" t="s">
        <v>2607</v>
      </c>
      <c r="H452" t="s">
        <v>311</v>
      </c>
      <c r="I452" t="str">
        <f>""</f>
        <v/>
      </c>
      <c r="J452" t="str">
        <f>""</f>
        <v/>
      </c>
      <c r="K452" t="s">
        <v>180</v>
      </c>
      <c r="L452" t="s">
        <v>234</v>
      </c>
      <c r="M452" t="s">
        <v>251</v>
      </c>
      <c r="N452" t="str">
        <f>""</f>
        <v/>
      </c>
      <c r="O452" t="str">
        <f>""</f>
        <v/>
      </c>
      <c r="P452">
        <v>883.73367890574104</v>
      </c>
      <c r="Q452">
        <v>244.02415246562299</v>
      </c>
    </row>
    <row r="453" spans="1:17">
      <c r="A453" t="s">
        <v>2606</v>
      </c>
      <c r="B453" t="s">
        <v>205</v>
      </c>
      <c r="C453" t="s">
        <v>2591</v>
      </c>
      <c r="D453" t="str">
        <f>""</f>
        <v/>
      </c>
      <c r="E453" t="s">
        <v>2200</v>
      </c>
      <c r="F453" t="str">
        <f>""</f>
        <v/>
      </c>
      <c r="G453" t="s">
        <v>2607</v>
      </c>
      <c r="H453" t="s">
        <v>311</v>
      </c>
      <c r="I453" t="str">
        <f>""</f>
        <v/>
      </c>
      <c r="J453" t="str">
        <f>""</f>
        <v/>
      </c>
      <c r="K453" t="s">
        <v>175</v>
      </c>
      <c r="L453" t="s">
        <v>212</v>
      </c>
      <c r="M453" t="s">
        <v>213</v>
      </c>
      <c r="N453" t="str">
        <f>""</f>
        <v/>
      </c>
      <c r="O453" t="str">
        <f>""</f>
        <v/>
      </c>
      <c r="P453">
        <v>1.9488288273608001</v>
      </c>
      <c r="Q453">
        <v>1.24724476481754</v>
      </c>
    </row>
    <row r="454" spans="1:17">
      <c r="A454" t="s">
        <v>2606</v>
      </c>
      <c r="B454" t="s">
        <v>205</v>
      </c>
      <c r="C454" t="s">
        <v>2591</v>
      </c>
      <c r="D454" t="str">
        <f>""</f>
        <v/>
      </c>
      <c r="E454" t="s">
        <v>2200</v>
      </c>
      <c r="F454" t="str">
        <f>""</f>
        <v/>
      </c>
      <c r="G454" t="s">
        <v>2607</v>
      </c>
      <c r="H454" t="s">
        <v>311</v>
      </c>
      <c r="I454" t="str">
        <f>""</f>
        <v/>
      </c>
      <c r="J454" t="str">
        <f>""</f>
        <v/>
      </c>
      <c r="K454" t="s">
        <v>179</v>
      </c>
      <c r="L454" t="s">
        <v>234</v>
      </c>
      <c r="M454" t="s">
        <v>249</v>
      </c>
      <c r="N454" t="str">
        <f>""</f>
        <v/>
      </c>
      <c r="O454" t="str">
        <f>""</f>
        <v/>
      </c>
      <c r="P454">
        <v>2.5800667434514302</v>
      </c>
      <c r="Q454">
        <v>2.33386758455711</v>
      </c>
    </row>
    <row r="455" spans="1:17">
      <c r="A455" t="s">
        <v>2606</v>
      </c>
      <c r="B455" t="s">
        <v>205</v>
      </c>
      <c r="C455" t="s">
        <v>2591</v>
      </c>
      <c r="D455" t="str">
        <f>""</f>
        <v/>
      </c>
      <c r="E455" t="s">
        <v>2200</v>
      </c>
      <c r="F455" t="str">
        <f>""</f>
        <v/>
      </c>
      <c r="G455" t="s">
        <v>2607</v>
      </c>
      <c r="H455" t="s">
        <v>311</v>
      </c>
      <c r="I455" t="str">
        <f>""</f>
        <v/>
      </c>
      <c r="J455" t="str">
        <f>""</f>
        <v/>
      </c>
      <c r="K455" t="s">
        <v>2672</v>
      </c>
      <c r="L455" t="s">
        <v>2673</v>
      </c>
      <c r="M455" t="s">
        <v>2601</v>
      </c>
      <c r="N455" t="str">
        <f>""</f>
        <v/>
      </c>
      <c r="O455" t="str">
        <f>""</f>
        <v/>
      </c>
      <c r="P455">
        <v>10018.7335893445</v>
      </c>
      <c r="Q455">
        <v>6300.3028468747098</v>
      </c>
    </row>
    <row r="456" spans="1:17">
      <c r="A456" t="s">
        <v>2606</v>
      </c>
      <c r="B456" t="s">
        <v>205</v>
      </c>
      <c r="C456" t="s">
        <v>2591</v>
      </c>
      <c r="D456" t="str">
        <f>""</f>
        <v/>
      </c>
      <c r="E456" t="s">
        <v>2200</v>
      </c>
      <c r="F456" t="str">
        <f>""</f>
        <v/>
      </c>
      <c r="G456" t="s">
        <v>2607</v>
      </c>
      <c r="H456" t="s">
        <v>311</v>
      </c>
      <c r="I456" t="str">
        <f>""</f>
        <v/>
      </c>
      <c r="J456" t="str">
        <f>""</f>
        <v/>
      </c>
      <c r="K456" t="s">
        <v>178</v>
      </c>
      <c r="L456" t="s">
        <v>234</v>
      </c>
      <c r="M456" t="s">
        <v>246</v>
      </c>
      <c r="N456" t="str">
        <f>""</f>
        <v/>
      </c>
      <c r="O456" t="str">
        <f>""</f>
        <v/>
      </c>
      <c r="P456">
        <v>1.6999775185359601E-2</v>
      </c>
      <c r="Q456">
        <v>1.0116229275807199E-2</v>
      </c>
    </row>
    <row r="457" spans="1:17">
      <c r="A457" t="s">
        <v>2606</v>
      </c>
      <c r="B457" t="s">
        <v>205</v>
      </c>
      <c r="C457" t="s">
        <v>2579</v>
      </c>
      <c r="D457" t="str">
        <f>""</f>
        <v/>
      </c>
      <c r="E457" t="s">
        <v>2200</v>
      </c>
      <c r="F457" t="str">
        <f>""</f>
        <v/>
      </c>
      <c r="G457" t="s">
        <v>2607</v>
      </c>
      <c r="H457" t="s">
        <v>311</v>
      </c>
      <c r="I457" t="str">
        <f>""</f>
        <v/>
      </c>
      <c r="J457" t="str">
        <f>""</f>
        <v/>
      </c>
      <c r="K457" t="s">
        <v>2599</v>
      </c>
      <c r="L457" t="s">
        <v>234</v>
      </c>
      <c r="M457" t="s">
        <v>2600</v>
      </c>
      <c r="N457" t="str">
        <f>""</f>
        <v/>
      </c>
      <c r="O457" t="str">
        <f>""</f>
        <v/>
      </c>
      <c r="P457">
        <v>154.63900818874799</v>
      </c>
      <c r="Q457">
        <v>241.48549377403199</v>
      </c>
    </row>
    <row r="458" spans="1:17">
      <c r="A458" t="s">
        <v>2606</v>
      </c>
      <c r="B458" t="s">
        <v>205</v>
      </c>
      <c r="C458" t="s">
        <v>2579</v>
      </c>
      <c r="D458" t="str">
        <f>""</f>
        <v/>
      </c>
      <c r="E458" t="s">
        <v>2200</v>
      </c>
      <c r="F458" t="str">
        <f>""</f>
        <v/>
      </c>
      <c r="G458" t="s">
        <v>2607</v>
      </c>
      <c r="H458" t="s">
        <v>311</v>
      </c>
      <c r="I458" t="str">
        <f>""</f>
        <v/>
      </c>
      <c r="J458" t="str">
        <f>""</f>
        <v/>
      </c>
      <c r="K458" t="s">
        <v>2620</v>
      </c>
      <c r="L458" t="s">
        <v>2621</v>
      </c>
      <c r="M458" t="s">
        <v>2622</v>
      </c>
      <c r="N458" t="str">
        <f>""</f>
        <v/>
      </c>
      <c r="O458" t="str">
        <f>""</f>
        <v/>
      </c>
      <c r="P458">
        <v>9.2481206222699789E-3</v>
      </c>
      <c r="Q458">
        <v>3.11695455430493E-3</v>
      </c>
    </row>
    <row r="459" spans="1:17">
      <c r="A459" t="s">
        <v>2606</v>
      </c>
      <c r="B459" t="s">
        <v>205</v>
      </c>
      <c r="C459" t="s">
        <v>2579</v>
      </c>
      <c r="D459" t="str">
        <f>""</f>
        <v/>
      </c>
      <c r="E459" t="s">
        <v>2200</v>
      </c>
      <c r="F459" t="str">
        <f>""</f>
        <v/>
      </c>
      <c r="G459" t="s">
        <v>2607</v>
      </c>
      <c r="H459" t="s">
        <v>311</v>
      </c>
      <c r="I459" t="str">
        <f>""</f>
        <v/>
      </c>
      <c r="J459" t="str">
        <f>""</f>
        <v/>
      </c>
      <c r="K459" t="s">
        <v>180</v>
      </c>
      <c r="L459" t="s">
        <v>234</v>
      </c>
      <c r="M459" t="s">
        <v>251</v>
      </c>
      <c r="N459" t="str">
        <f>""</f>
        <v/>
      </c>
      <c r="O459" t="str">
        <f>""</f>
        <v/>
      </c>
      <c r="P459">
        <v>460.77730258161398</v>
      </c>
      <c r="Q459">
        <v>176.71411597124199</v>
      </c>
    </row>
    <row r="460" spans="1:17">
      <c r="A460" t="s">
        <v>2606</v>
      </c>
      <c r="B460" t="s">
        <v>205</v>
      </c>
      <c r="C460" t="s">
        <v>2579</v>
      </c>
      <c r="D460" t="str">
        <f>""</f>
        <v/>
      </c>
      <c r="E460" t="s">
        <v>2200</v>
      </c>
      <c r="F460" t="str">
        <f>""</f>
        <v/>
      </c>
      <c r="G460" t="s">
        <v>2607</v>
      </c>
      <c r="H460" t="s">
        <v>311</v>
      </c>
      <c r="I460" t="str">
        <f>""</f>
        <v/>
      </c>
      <c r="J460" t="str">
        <f>""</f>
        <v/>
      </c>
      <c r="K460" t="s">
        <v>175</v>
      </c>
      <c r="L460" t="s">
        <v>212</v>
      </c>
      <c r="M460" t="s">
        <v>213</v>
      </c>
      <c r="N460" t="str">
        <f>""</f>
        <v/>
      </c>
      <c r="O460" t="str">
        <f>""</f>
        <v/>
      </c>
      <c r="P460">
        <v>2.1644129471113498</v>
      </c>
      <c r="Q460">
        <v>1.1070131895117601</v>
      </c>
    </row>
    <row r="461" spans="1:17">
      <c r="A461" t="s">
        <v>2606</v>
      </c>
      <c r="B461" t="s">
        <v>205</v>
      </c>
      <c r="C461" t="s">
        <v>2579</v>
      </c>
      <c r="D461" t="str">
        <f>""</f>
        <v/>
      </c>
      <c r="E461" t="s">
        <v>2200</v>
      </c>
      <c r="F461" t="str">
        <f>""</f>
        <v/>
      </c>
      <c r="G461" t="s">
        <v>2607</v>
      </c>
      <c r="H461" t="s">
        <v>311</v>
      </c>
      <c r="I461" t="str">
        <f>""</f>
        <v/>
      </c>
      <c r="J461" t="str">
        <f>""</f>
        <v/>
      </c>
      <c r="K461" t="s">
        <v>179</v>
      </c>
      <c r="L461" t="s">
        <v>234</v>
      </c>
      <c r="M461" t="s">
        <v>249</v>
      </c>
      <c r="N461" t="str">
        <f>""</f>
        <v/>
      </c>
      <c r="O461" t="str">
        <f>""</f>
        <v/>
      </c>
      <c r="P461">
        <v>3.001236457594</v>
      </c>
      <c r="Q461">
        <v>1.6929741720045699</v>
      </c>
    </row>
    <row r="462" spans="1:17">
      <c r="A462" t="s">
        <v>2606</v>
      </c>
      <c r="B462" t="s">
        <v>205</v>
      </c>
      <c r="C462" t="s">
        <v>2579</v>
      </c>
      <c r="D462" t="str">
        <f>""</f>
        <v/>
      </c>
      <c r="E462" t="s">
        <v>2200</v>
      </c>
      <c r="F462" t="str">
        <f>""</f>
        <v/>
      </c>
      <c r="G462" t="s">
        <v>2607</v>
      </c>
      <c r="H462" t="s">
        <v>311</v>
      </c>
      <c r="I462" t="str">
        <f>""</f>
        <v/>
      </c>
      <c r="J462" t="str">
        <f>""</f>
        <v/>
      </c>
      <c r="K462" t="s">
        <v>2672</v>
      </c>
      <c r="L462" t="s">
        <v>2673</v>
      </c>
      <c r="M462" t="s">
        <v>2601</v>
      </c>
      <c r="N462" t="str">
        <f>""</f>
        <v/>
      </c>
      <c r="O462" t="str">
        <f>""</f>
        <v/>
      </c>
      <c r="P462">
        <v>10310.962311457</v>
      </c>
      <c r="Q462">
        <v>5239.8663383609401</v>
      </c>
    </row>
    <row r="463" spans="1:17">
      <c r="A463" t="s">
        <v>2606</v>
      </c>
      <c r="B463" t="s">
        <v>205</v>
      </c>
      <c r="C463" t="s">
        <v>2579</v>
      </c>
      <c r="D463" t="str">
        <f>""</f>
        <v/>
      </c>
      <c r="E463" t="s">
        <v>2200</v>
      </c>
      <c r="F463" t="str">
        <f>""</f>
        <v/>
      </c>
      <c r="G463" t="s">
        <v>2607</v>
      </c>
      <c r="H463" t="s">
        <v>311</v>
      </c>
      <c r="I463" t="str">
        <f>""</f>
        <v/>
      </c>
      <c r="J463" t="str">
        <f>""</f>
        <v/>
      </c>
      <c r="K463" t="s">
        <v>178</v>
      </c>
      <c r="L463" t="s">
        <v>234</v>
      </c>
      <c r="M463" t="s">
        <v>246</v>
      </c>
      <c r="N463" t="str">
        <f>""</f>
        <v/>
      </c>
      <c r="O463" t="str">
        <f>""</f>
        <v/>
      </c>
      <c r="P463">
        <v>1.4389972942512801E-2</v>
      </c>
      <c r="Q463">
        <v>4.5681799369596699E-3</v>
      </c>
    </row>
    <row r="464" spans="1:17">
      <c r="A464" t="s">
        <v>2606</v>
      </c>
      <c r="B464" t="s">
        <v>205</v>
      </c>
      <c r="C464" t="s">
        <v>2559</v>
      </c>
      <c r="D464" t="str">
        <f>""</f>
        <v/>
      </c>
      <c r="E464" t="s">
        <v>2200</v>
      </c>
      <c r="F464" t="str">
        <f>""</f>
        <v/>
      </c>
      <c r="G464" t="s">
        <v>2607</v>
      </c>
      <c r="H464" t="s">
        <v>311</v>
      </c>
      <c r="I464" t="str">
        <f>""</f>
        <v/>
      </c>
      <c r="J464" t="str">
        <f>""</f>
        <v/>
      </c>
      <c r="K464" t="s">
        <v>2599</v>
      </c>
      <c r="L464" t="s">
        <v>234</v>
      </c>
      <c r="M464" t="s">
        <v>2600</v>
      </c>
      <c r="N464" t="str">
        <f>""</f>
        <v/>
      </c>
      <c r="O464" t="str">
        <f>""</f>
        <v/>
      </c>
      <c r="P464">
        <v>52.046311701456503</v>
      </c>
      <c r="Q464">
        <v>40.083844100548298</v>
      </c>
    </row>
    <row r="465" spans="1:17">
      <c r="A465" t="s">
        <v>2606</v>
      </c>
      <c r="B465" t="s">
        <v>205</v>
      </c>
      <c r="C465" t="s">
        <v>2559</v>
      </c>
      <c r="D465" t="str">
        <f>""</f>
        <v/>
      </c>
      <c r="E465" t="s">
        <v>2200</v>
      </c>
      <c r="F465" t="str">
        <f>""</f>
        <v/>
      </c>
      <c r="G465" t="s">
        <v>2607</v>
      </c>
      <c r="H465" t="s">
        <v>311</v>
      </c>
      <c r="I465" t="str">
        <f>""</f>
        <v/>
      </c>
      <c r="J465" t="str">
        <f>""</f>
        <v/>
      </c>
      <c r="K465" t="s">
        <v>2620</v>
      </c>
      <c r="L465" t="s">
        <v>2621</v>
      </c>
      <c r="M465" t="s">
        <v>2622</v>
      </c>
      <c r="N465" t="str">
        <f>""</f>
        <v/>
      </c>
      <c r="O465" t="str">
        <f>""</f>
        <v/>
      </c>
      <c r="P465">
        <v>7.0211240563765398E-3</v>
      </c>
      <c r="Q465">
        <v>4.4705918605555802E-3</v>
      </c>
    </row>
    <row r="466" spans="1:17">
      <c r="A466" t="s">
        <v>2606</v>
      </c>
      <c r="B466" t="s">
        <v>205</v>
      </c>
      <c r="C466" t="s">
        <v>2559</v>
      </c>
      <c r="D466" t="str">
        <f>""</f>
        <v/>
      </c>
      <c r="E466" t="s">
        <v>2200</v>
      </c>
      <c r="F466" t="str">
        <f>""</f>
        <v/>
      </c>
      <c r="G466" t="s">
        <v>2607</v>
      </c>
      <c r="H466" t="s">
        <v>311</v>
      </c>
      <c r="I466" t="str">
        <f>""</f>
        <v/>
      </c>
      <c r="J466" t="str">
        <f>""</f>
        <v/>
      </c>
      <c r="K466" t="s">
        <v>180</v>
      </c>
      <c r="L466" t="s">
        <v>234</v>
      </c>
      <c r="M466" t="s">
        <v>251</v>
      </c>
      <c r="N466" t="str">
        <f>""</f>
        <v/>
      </c>
      <c r="O466" t="str">
        <f>""</f>
        <v/>
      </c>
      <c r="P466">
        <v>182.84175974162</v>
      </c>
      <c r="Q466">
        <v>285.86436612019099</v>
      </c>
    </row>
    <row r="467" spans="1:17">
      <c r="A467" t="s">
        <v>2606</v>
      </c>
      <c r="B467" t="s">
        <v>205</v>
      </c>
      <c r="C467" t="s">
        <v>2559</v>
      </c>
      <c r="D467" t="str">
        <f>""</f>
        <v/>
      </c>
      <c r="E467" t="s">
        <v>2200</v>
      </c>
      <c r="F467" t="str">
        <f>""</f>
        <v/>
      </c>
      <c r="G467" t="s">
        <v>2607</v>
      </c>
      <c r="H467" t="s">
        <v>311</v>
      </c>
      <c r="I467" t="str">
        <f>""</f>
        <v/>
      </c>
      <c r="J467" t="str">
        <f>""</f>
        <v/>
      </c>
      <c r="K467" t="s">
        <v>175</v>
      </c>
      <c r="L467" t="s">
        <v>212</v>
      </c>
      <c r="M467" t="s">
        <v>213</v>
      </c>
      <c r="N467" t="str">
        <f>""</f>
        <v/>
      </c>
      <c r="O467" t="str">
        <f>""</f>
        <v/>
      </c>
      <c r="P467">
        <v>0.86835040489852</v>
      </c>
      <c r="Q467">
        <v>0.50039836457504205</v>
      </c>
    </row>
    <row r="468" spans="1:17">
      <c r="A468" t="s">
        <v>2606</v>
      </c>
      <c r="B468" t="s">
        <v>205</v>
      </c>
      <c r="C468" t="s">
        <v>2559</v>
      </c>
      <c r="D468" t="str">
        <f>""</f>
        <v/>
      </c>
      <c r="E468" t="s">
        <v>2200</v>
      </c>
      <c r="F468" t="str">
        <f>""</f>
        <v/>
      </c>
      <c r="G468" t="s">
        <v>2607</v>
      </c>
      <c r="H468" t="s">
        <v>311</v>
      </c>
      <c r="I468" t="str">
        <f>""</f>
        <v/>
      </c>
      <c r="J468" t="str">
        <f>""</f>
        <v/>
      </c>
      <c r="K468" t="s">
        <v>179</v>
      </c>
      <c r="L468" t="s">
        <v>234</v>
      </c>
      <c r="M468" t="s">
        <v>249</v>
      </c>
      <c r="N468" t="str">
        <f>""</f>
        <v/>
      </c>
      <c r="O468" t="str">
        <f>""</f>
        <v/>
      </c>
      <c r="P468">
        <v>3.3031076999813802</v>
      </c>
      <c r="Q468">
        <v>2.8363775353073102</v>
      </c>
    </row>
    <row r="469" spans="1:17">
      <c r="A469" t="s">
        <v>2606</v>
      </c>
      <c r="B469" t="s">
        <v>205</v>
      </c>
      <c r="C469" t="s">
        <v>2559</v>
      </c>
      <c r="D469" t="str">
        <f>""</f>
        <v/>
      </c>
      <c r="E469" t="s">
        <v>2200</v>
      </c>
      <c r="F469" t="str">
        <f>""</f>
        <v/>
      </c>
      <c r="G469" t="s">
        <v>2607</v>
      </c>
      <c r="H469" t="s">
        <v>311</v>
      </c>
      <c r="I469" t="str">
        <f>""</f>
        <v/>
      </c>
      <c r="J469" t="str">
        <f>""</f>
        <v/>
      </c>
      <c r="K469" t="s">
        <v>2672</v>
      </c>
      <c r="L469" t="s">
        <v>2673</v>
      </c>
      <c r="M469" t="s">
        <v>2601</v>
      </c>
      <c r="N469" t="str">
        <f>""</f>
        <v/>
      </c>
      <c r="O469" t="str">
        <f>""</f>
        <v/>
      </c>
      <c r="P469">
        <v>7272.5866992311303</v>
      </c>
      <c r="Q469">
        <v>14604.4604952471</v>
      </c>
    </row>
    <row r="470" spans="1:17">
      <c r="A470" t="s">
        <v>2606</v>
      </c>
      <c r="B470" t="s">
        <v>205</v>
      </c>
      <c r="C470" t="s">
        <v>2559</v>
      </c>
      <c r="D470" t="str">
        <f>""</f>
        <v/>
      </c>
      <c r="E470" t="s">
        <v>2200</v>
      </c>
      <c r="F470" t="str">
        <f>""</f>
        <v/>
      </c>
      <c r="G470" t="s">
        <v>2607</v>
      </c>
      <c r="H470" t="s">
        <v>311</v>
      </c>
      <c r="I470" t="str">
        <f>""</f>
        <v/>
      </c>
      <c r="J470" t="str">
        <f>""</f>
        <v/>
      </c>
      <c r="K470" t="s">
        <v>178</v>
      </c>
      <c r="L470" t="s">
        <v>234</v>
      </c>
      <c r="M470" t="s">
        <v>246</v>
      </c>
      <c r="N470" t="str">
        <f>""</f>
        <v/>
      </c>
      <c r="O470" t="str">
        <f>""</f>
        <v/>
      </c>
      <c r="P470">
        <v>7.8164541224256603E-3</v>
      </c>
      <c r="Q470">
        <v>5.19889545675106E-3</v>
      </c>
    </row>
    <row r="471" spans="1:17">
      <c r="A471" t="s">
        <v>2606</v>
      </c>
      <c r="B471" t="s">
        <v>205</v>
      </c>
      <c r="C471" t="s">
        <v>2551</v>
      </c>
      <c r="D471" t="str">
        <f>""</f>
        <v/>
      </c>
      <c r="E471" t="s">
        <v>2200</v>
      </c>
      <c r="F471" t="str">
        <f>""</f>
        <v/>
      </c>
      <c r="G471" t="s">
        <v>2607</v>
      </c>
      <c r="H471" t="s">
        <v>311</v>
      </c>
      <c r="I471" t="str">
        <f>""</f>
        <v/>
      </c>
      <c r="J471" t="str">
        <f>""</f>
        <v/>
      </c>
      <c r="K471" t="s">
        <v>2599</v>
      </c>
      <c r="L471" t="s">
        <v>234</v>
      </c>
      <c r="M471" t="s">
        <v>2600</v>
      </c>
      <c r="N471" t="str">
        <f>""</f>
        <v/>
      </c>
      <c r="O471" t="str">
        <f>""</f>
        <v/>
      </c>
      <c r="P471">
        <v>20.330254773186201</v>
      </c>
      <c r="Q471">
        <v>17.831247553263498</v>
      </c>
    </row>
    <row r="472" spans="1:17">
      <c r="A472" t="s">
        <v>2606</v>
      </c>
      <c r="B472" t="s">
        <v>205</v>
      </c>
      <c r="C472" t="s">
        <v>2551</v>
      </c>
      <c r="D472" t="str">
        <f>""</f>
        <v/>
      </c>
      <c r="E472" t="s">
        <v>2200</v>
      </c>
      <c r="F472" t="str">
        <f>""</f>
        <v/>
      </c>
      <c r="G472" t="s">
        <v>2607</v>
      </c>
      <c r="H472" t="s">
        <v>311</v>
      </c>
      <c r="I472" t="str">
        <f>""</f>
        <v/>
      </c>
      <c r="J472" t="str">
        <f>""</f>
        <v/>
      </c>
      <c r="K472" t="s">
        <v>2620</v>
      </c>
      <c r="L472" t="s">
        <v>2621</v>
      </c>
      <c r="M472" t="s">
        <v>2622</v>
      </c>
      <c r="N472" t="str">
        <f>""</f>
        <v/>
      </c>
      <c r="O472" t="str">
        <f>""</f>
        <v/>
      </c>
      <c r="P472">
        <v>4.8196640087093505E-3</v>
      </c>
      <c r="Q472">
        <v>2.1914715114395504E-3</v>
      </c>
    </row>
    <row r="473" spans="1:17">
      <c r="A473" t="s">
        <v>2606</v>
      </c>
      <c r="B473" t="s">
        <v>205</v>
      </c>
      <c r="C473" t="s">
        <v>2551</v>
      </c>
      <c r="D473" t="str">
        <f>""</f>
        <v/>
      </c>
      <c r="E473" t="s">
        <v>2200</v>
      </c>
      <c r="F473" t="str">
        <f>""</f>
        <v/>
      </c>
      <c r="G473" t="s">
        <v>2607</v>
      </c>
      <c r="H473" t="s">
        <v>311</v>
      </c>
      <c r="I473" t="str">
        <f>""</f>
        <v/>
      </c>
      <c r="J473" t="str">
        <f>""</f>
        <v/>
      </c>
      <c r="K473" t="s">
        <v>180</v>
      </c>
      <c r="L473" t="s">
        <v>234</v>
      </c>
      <c r="M473" t="s">
        <v>251</v>
      </c>
      <c r="N473" t="str">
        <f>""</f>
        <v/>
      </c>
      <c r="O473" t="str">
        <f>""</f>
        <v/>
      </c>
      <c r="P473">
        <v>199.50008250361199</v>
      </c>
      <c r="Q473">
        <v>71.455707963408997</v>
      </c>
    </row>
    <row r="474" spans="1:17">
      <c r="A474" t="s">
        <v>2606</v>
      </c>
      <c r="B474" t="s">
        <v>205</v>
      </c>
      <c r="C474" t="s">
        <v>2551</v>
      </c>
      <c r="D474" t="str">
        <f>""</f>
        <v/>
      </c>
      <c r="E474" t="s">
        <v>2200</v>
      </c>
      <c r="F474" t="str">
        <f>""</f>
        <v/>
      </c>
      <c r="G474" t="s">
        <v>2607</v>
      </c>
      <c r="H474" t="s">
        <v>311</v>
      </c>
      <c r="I474" t="str">
        <f>""</f>
        <v/>
      </c>
      <c r="J474" t="str">
        <f>""</f>
        <v/>
      </c>
      <c r="K474" t="s">
        <v>175</v>
      </c>
      <c r="L474" t="s">
        <v>212</v>
      </c>
      <c r="M474" t="s">
        <v>213</v>
      </c>
      <c r="N474" t="str">
        <f>""</f>
        <v/>
      </c>
      <c r="O474" t="str">
        <f>""</f>
        <v/>
      </c>
      <c r="P474">
        <v>1.04182382929766</v>
      </c>
      <c r="Q474">
        <v>0.26312434945700303</v>
      </c>
    </row>
    <row r="475" spans="1:17">
      <c r="A475" t="s">
        <v>2606</v>
      </c>
      <c r="B475" t="s">
        <v>205</v>
      </c>
      <c r="C475" t="s">
        <v>2551</v>
      </c>
      <c r="D475" t="str">
        <f>""</f>
        <v/>
      </c>
      <c r="E475" t="s">
        <v>2200</v>
      </c>
      <c r="F475" t="str">
        <f>""</f>
        <v/>
      </c>
      <c r="G475" t="s">
        <v>2607</v>
      </c>
      <c r="H475" t="s">
        <v>311</v>
      </c>
      <c r="I475" t="str">
        <f>""</f>
        <v/>
      </c>
      <c r="J475" t="str">
        <f>""</f>
        <v/>
      </c>
      <c r="K475" t="s">
        <v>179</v>
      </c>
      <c r="L475" t="s">
        <v>234</v>
      </c>
      <c r="M475" t="s">
        <v>249</v>
      </c>
      <c r="N475" t="str">
        <f>""</f>
        <v/>
      </c>
      <c r="O475" t="str">
        <f>""</f>
        <v/>
      </c>
      <c r="P475">
        <v>1.4606898898829701</v>
      </c>
      <c r="Q475">
        <v>1.02969520538269</v>
      </c>
    </row>
    <row r="476" spans="1:17">
      <c r="A476" t="s">
        <v>2606</v>
      </c>
      <c r="B476" t="s">
        <v>205</v>
      </c>
      <c r="C476" t="s">
        <v>2551</v>
      </c>
      <c r="D476" t="str">
        <f>""</f>
        <v/>
      </c>
      <c r="E476" t="s">
        <v>2200</v>
      </c>
      <c r="F476" t="str">
        <f>""</f>
        <v/>
      </c>
      <c r="G476" t="s">
        <v>2607</v>
      </c>
      <c r="H476" t="s">
        <v>311</v>
      </c>
      <c r="I476" t="str">
        <f>""</f>
        <v/>
      </c>
      <c r="J476" t="str">
        <f>""</f>
        <v/>
      </c>
      <c r="K476" t="s">
        <v>2672</v>
      </c>
      <c r="L476" t="s">
        <v>2673</v>
      </c>
      <c r="M476" t="s">
        <v>2601</v>
      </c>
      <c r="N476" t="str">
        <f>""</f>
        <v/>
      </c>
      <c r="O476" t="str">
        <f>""</f>
        <v/>
      </c>
      <c r="P476">
        <v>4938.31615909007</v>
      </c>
      <c r="Q476">
        <v>2989.5406675693398</v>
      </c>
    </row>
    <row r="477" spans="1:17">
      <c r="A477" t="s">
        <v>2606</v>
      </c>
      <c r="B477" t="s">
        <v>205</v>
      </c>
      <c r="C477" t="s">
        <v>2551</v>
      </c>
      <c r="D477" t="str">
        <f>""</f>
        <v/>
      </c>
      <c r="E477" t="s">
        <v>2200</v>
      </c>
      <c r="F477" t="str">
        <f>""</f>
        <v/>
      </c>
      <c r="G477" t="s">
        <v>2607</v>
      </c>
      <c r="H477" t="s">
        <v>311</v>
      </c>
      <c r="I477" t="str">
        <f>""</f>
        <v/>
      </c>
      <c r="J477" t="str">
        <f>""</f>
        <v/>
      </c>
      <c r="K477" t="s">
        <v>178</v>
      </c>
      <c r="L477" t="s">
        <v>234</v>
      </c>
      <c r="M477" t="s">
        <v>246</v>
      </c>
      <c r="N477" t="str">
        <f>""</f>
        <v/>
      </c>
      <c r="O477" t="str">
        <f>""</f>
        <v/>
      </c>
      <c r="P477">
        <v>7.6397313958748402E-3</v>
      </c>
      <c r="Q477">
        <v>2.0139994328415801E-3</v>
      </c>
    </row>
    <row r="478" spans="1:17">
      <c r="A478" t="s">
        <v>2606</v>
      </c>
      <c r="B478" t="s">
        <v>205</v>
      </c>
      <c r="C478" t="s">
        <v>2538</v>
      </c>
      <c r="D478" t="str">
        <f>""</f>
        <v/>
      </c>
      <c r="E478" t="s">
        <v>2200</v>
      </c>
      <c r="F478" t="str">
        <f>""</f>
        <v/>
      </c>
      <c r="G478" t="s">
        <v>2607</v>
      </c>
      <c r="H478" t="s">
        <v>311</v>
      </c>
      <c r="I478" t="str">
        <f>""</f>
        <v/>
      </c>
      <c r="J478" t="str">
        <f>""</f>
        <v/>
      </c>
      <c r="K478" t="s">
        <v>2599</v>
      </c>
      <c r="L478" t="s">
        <v>234</v>
      </c>
      <c r="M478" t="s">
        <v>2600</v>
      </c>
      <c r="N478" t="str">
        <f>""</f>
        <v/>
      </c>
      <c r="O478" t="str">
        <f>""</f>
        <v/>
      </c>
      <c r="P478">
        <v>37.471994386500697</v>
      </c>
      <c r="Q478">
        <v>16.2512365712955</v>
      </c>
    </row>
    <row r="479" spans="1:17">
      <c r="A479" t="s">
        <v>2606</v>
      </c>
      <c r="B479" t="s">
        <v>205</v>
      </c>
      <c r="C479" t="s">
        <v>2538</v>
      </c>
      <c r="D479" t="str">
        <f>""</f>
        <v/>
      </c>
      <c r="E479" t="s">
        <v>2200</v>
      </c>
      <c r="F479" t="str">
        <f>""</f>
        <v/>
      </c>
      <c r="G479" t="s">
        <v>2607</v>
      </c>
      <c r="H479" t="s">
        <v>311</v>
      </c>
      <c r="I479" t="str">
        <f>""</f>
        <v/>
      </c>
      <c r="J479" t="str">
        <f>""</f>
        <v/>
      </c>
      <c r="K479" t="s">
        <v>2620</v>
      </c>
      <c r="L479" t="s">
        <v>2621</v>
      </c>
      <c r="M479" t="s">
        <v>2622</v>
      </c>
      <c r="N479" t="str">
        <f>""</f>
        <v/>
      </c>
      <c r="O479" t="str">
        <f>""</f>
        <v/>
      </c>
      <c r="P479">
        <v>7.1705008057759796E-3</v>
      </c>
      <c r="Q479">
        <v>3.3016032884367499E-3</v>
      </c>
    </row>
    <row r="480" spans="1:17">
      <c r="A480" t="s">
        <v>2606</v>
      </c>
      <c r="B480" t="s">
        <v>205</v>
      </c>
      <c r="C480" t="s">
        <v>2538</v>
      </c>
      <c r="D480" t="str">
        <f>""</f>
        <v/>
      </c>
      <c r="E480" t="s">
        <v>2200</v>
      </c>
      <c r="F480" t="str">
        <f>""</f>
        <v/>
      </c>
      <c r="G480" t="s">
        <v>2607</v>
      </c>
      <c r="H480" t="s">
        <v>311</v>
      </c>
      <c r="I480" t="str">
        <f>""</f>
        <v/>
      </c>
      <c r="J480" t="str">
        <f>""</f>
        <v/>
      </c>
      <c r="K480" t="s">
        <v>180</v>
      </c>
      <c r="L480" t="s">
        <v>234</v>
      </c>
      <c r="M480" t="s">
        <v>251</v>
      </c>
      <c r="N480" t="str">
        <f>""</f>
        <v/>
      </c>
      <c r="O480" t="str">
        <f>""</f>
        <v/>
      </c>
      <c r="P480">
        <v>243.61922404938599</v>
      </c>
      <c r="Q480">
        <v>67.322976004502706</v>
      </c>
    </row>
    <row r="481" spans="1:17">
      <c r="A481" t="s">
        <v>2606</v>
      </c>
      <c r="B481" t="s">
        <v>205</v>
      </c>
      <c r="C481" t="s">
        <v>2538</v>
      </c>
      <c r="D481" t="str">
        <f>""</f>
        <v/>
      </c>
      <c r="E481" t="s">
        <v>2200</v>
      </c>
      <c r="F481" t="str">
        <f>""</f>
        <v/>
      </c>
      <c r="G481" t="s">
        <v>2607</v>
      </c>
      <c r="H481" t="s">
        <v>311</v>
      </c>
      <c r="I481" t="str">
        <f>""</f>
        <v/>
      </c>
      <c r="J481" t="str">
        <f>""</f>
        <v/>
      </c>
      <c r="K481" t="s">
        <v>175</v>
      </c>
      <c r="L481" t="s">
        <v>212</v>
      </c>
      <c r="M481" t="s">
        <v>213</v>
      </c>
      <c r="N481" t="str">
        <f>""</f>
        <v/>
      </c>
      <c r="O481" t="str">
        <f>""</f>
        <v/>
      </c>
      <c r="P481">
        <v>1.0740831726719799</v>
      </c>
      <c r="Q481">
        <v>0.34685816401287201</v>
      </c>
    </row>
    <row r="482" spans="1:17">
      <c r="A482" t="s">
        <v>2606</v>
      </c>
      <c r="B482" t="s">
        <v>205</v>
      </c>
      <c r="C482" t="s">
        <v>2538</v>
      </c>
      <c r="D482" t="str">
        <f>""</f>
        <v/>
      </c>
      <c r="E482" t="s">
        <v>2200</v>
      </c>
      <c r="F482" t="str">
        <f>""</f>
        <v/>
      </c>
      <c r="G482" t="s">
        <v>2607</v>
      </c>
      <c r="H482" t="s">
        <v>311</v>
      </c>
      <c r="I482" t="str">
        <f>""</f>
        <v/>
      </c>
      <c r="J482" t="str">
        <f>""</f>
        <v/>
      </c>
      <c r="K482" t="s">
        <v>179</v>
      </c>
      <c r="L482" t="s">
        <v>234</v>
      </c>
      <c r="M482" t="s">
        <v>249</v>
      </c>
      <c r="N482" t="str">
        <f>""</f>
        <v/>
      </c>
      <c r="O482" t="str">
        <f>""</f>
        <v/>
      </c>
      <c r="P482">
        <v>2.1045117078468101</v>
      </c>
      <c r="Q482">
        <v>0.57956463919954604</v>
      </c>
    </row>
    <row r="483" spans="1:17">
      <c r="A483" t="s">
        <v>2606</v>
      </c>
      <c r="B483" t="s">
        <v>205</v>
      </c>
      <c r="C483" t="s">
        <v>2538</v>
      </c>
      <c r="D483" t="str">
        <f>""</f>
        <v/>
      </c>
      <c r="E483" t="s">
        <v>2200</v>
      </c>
      <c r="F483" t="str">
        <f>""</f>
        <v/>
      </c>
      <c r="G483" t="s">
        <v>2607</v>
      </c>
      <c r="H483" t="s">
        <v>311</v>
      </c>
      <c r="I483" t="str">
        <f>""</f>
        <v/>
      </c>
      <c r="J483" t="str">
        <f>""</f>
        <v/>
      </c>
      <c r="K483" t="s">
        <v>2672</v>
      </c>
      <c r="L483" t="s">
        <v>2673</v>
      </c>
      <c r="M483" t="s">
        <v>2601</v>
      </c>
      <c r="N483" t="str">
        <f>""</f>
        <v/>
      </c>
      <c r="O483" t="str">
        <f>""</f>
        <v/>
      </c>
      <c r="P483">
        <v>7981.0688883823004</v>
      </c>
      <c r="Q483">
        <v>3475.5340484303101</v>
      </c>
    </row>
    <row r="484" spans="1:17">
      <c r="A484" t="s">
        <v>2606</v>
      </c>
      <c r="B484" t="s">
        <v>205</v>
      </c>
      <c r="C484" t="s">
        <v>2538</v>
      </c>
      <c r="D484" t="str">
        <f>""</f>
        <v/>
      </c>
      <c r="E484" t="s">
        <v>2200</v>
      </c>
      <c r="F484" t="str">
        <f>""</f>
        <v/>
      </c>
      <c r="G484" t="s">
        <v>2607</v>
      </c>
      <c r="H484" t="s">
        <v>311</v>
      </c>
      <c r="I484" t="str">
        <f>""</f>
        <v/>
      </c>
      <c r="J484" t="str">
        <f>""</f>
        <v/>
      </c>
      <c r="K484" t="s">
        <v>178</v>
      </c>
      <c r="L484" t="s">
        <v>234</v>
      </c>
      <c r="M484" t="s">
        <v>246</v>
      </c>
      <c r="N484" t="str">
        <f>""</f>
        <v/>
      </c>
      <c r="O484" t="str">
        <f>""</f>
        <v/>
      </c>
      <c r="P484">
        <v>8.1982948228883096E-3</v>
      </c>
      <c r="Q484">
        <v>2.2054986056662699E-3</v>
      </c>
    </row>
    <row r="485" spans="1:17">
      <c r="A485" t="s">
        <v>2606</v>
      </c>
      <c r="B485" t="s">
        <v>205</v>
      </c>
      <c r="C485" t="s">
        <v>2525</v>
      </c>
      <c r="D485" t="str">
        <f>""</f>
        <v/>
      </c>
      <c r="E485" t="s">
        <v>2200</v>
      </c>
      <c r="F485" t="str">
        <f>""</f>
        <v/>
      </c>
      <c r="G485" t="s">
        <v>2607</v>
      </c>
      <c r="H485" t="s">
        <v>311</v>
      </c>
      <c r="I485" t="str">
        <f>""</f>
        <v/>
      </c>
      <c r="J485" t="str">
        <f>""</f>
        <v/>
      </c>
      <c r="K485" t="s">
        <v>2599</v>
      </c>
      <c r="L485" t="s">
        <v>234</v>
      </c>
      <c r="M485" t="s">
        <v>2600</v>
      </c>
      <c r="N485" t="str">
        <f>""</f>
        <v/>
      </c>
      <c r="O485" t="str">
        <f>""</f>
        <v/>
      </c>
      <c r="P485">
        <v>46.133764486425001</v>
      </c>
      <c r="Q485">
        <v>52.196566421250402</v>
      </c>
    </row>
    <row r="486" spans="1:17">
      <c r="A486" t="s">
        <v>2606</v>
      </c>
      <c r="B486" t="s">
        <v>205</v>
      </c>
      <c r="C486" t="s">
        <v>2525</v>
      </c>
      <c r="D486" t="str">
        <f>""</f>
        <v/>
      </c>
      <c r="E486" t="s">
        <v>2200</v>
      </c>
      <c r="F486" t="str">
        <f>""</f>
        <v/>
      </c>
      <c r="G486" t="s">
        <v>2607</v>
      </c>
      <c r="H486" t="s">
        <v>311</v>
      </c>
      <c r="I486" t="str">
        <f>""</f>
        <v/>
      </c>
      <c r="J486" t="str">
        <f>""</f>
        <v/>
      </c>
      <c r="K486" t="s">
        <v>2620</v>
      </c>
      <c r="L486" t="s">
        <v>2621</v>
      </c>
      <c r="M486" t="s">
        <v>2622</v>
      </c>
      <c r="N486" t="str">
        <f>""</f>
        <v/>
      </c>
      <c r="O486" t="str">
        <f>""</f>
        <v/>
      </c>
      <c r="P486">
        <v>6.3465160137745101E-3</v>
      </c>
      <c r="Q486">
        <v>5.0715125997108498E-3</v>
      </c>
    </row>
    <row r="487" spans="1:17">
      <c r="A487" t="s">
        <v>2606</v>
      </c>
      <c r="B487" t="s">
        <v>205</v>
      </c>
      <c r="C487" t="s">
        <v>2525</v>
      </c>
      <c r="D487" t="str">
        <f>""</f>
        <v/>
      </c>
      <c r="E487" t="s">
        <v>2200</v>
      </c>
      <c r="F487" t="str">
        <f>""</f>
        <v/>
      </c>
      <c r="G487" t="s">
        <v>2607</v>
      </c>
      <c r="H487" t="s">
        <v>311</v>
      </c>
      <c r="I487" t="str">
        <f>""</f>
        <v/>
      </c>
      <c r="J487" t="str">
        <f>""</f>
        <v/>
      </c>
      <c r="K487" t="s">
        <v>180</v>
      </c>
      <c r="L487" t="s">
        <v>234</v>
      </c>
      <c r="M487" t="s">
        <v>251</v>
      </c>
      <c r="N487" t="str">
        <f>""</f>
        <v/>
      </c>
      <c r="O487" t="str">
        <f>""</f>
        <v/>
      </c>
      <c r="P487">
        <v>218.202548159641</v>
      </c>
      <c r="Q487">
        <v>316.01731903948303</v>
      </c>
    </row>
    <row r="488" spans="1:17">
      <c r="A488" t="s">
        <v>2606</v>
      </c>
      <c r="B488" t="s">
        <v>205</v>
      </c>
      <c r="C488" t="s">
        <v>2525</v>
      </c>
      <c r="D488" t="str">
        <f>""</f>
        <v/>
      </c>
      <c r="E488" t="s">
        <v>2200</v>
      </c>
      <c r="F488" t="str">
        <f>""</f>
        <v/>
      </c>
      <c r="G488" t="s">
        <v>2607</v>
      </c>
      <c r="H488" t="s">
        <v>311</v>
      </c>
      <c r="I488" t="str">
        <f>""</f>
        <v/>
      </c>
      <c r="J488" t="str">
        <f>""</f>
        <v/>
      </c>
      <c r="K488" t="s">
        <v>175</v>
      </c>
      <c r="L488" t="s">
        <v>212</v>
      </c>
      <c r="M488" t="s">
        <v>213</v>
      </c>
      <c r="N488" t="str">
        <f>""</f>
        <v/>
      </c>
      <c r="O488" t="str">
        <f>""</f>
        <v/>
      </c>
      <c r="P488">
        <v>1.15430497802594</v>
      </c>
      <c r="Q488">
        <v>0.91480921565728002</v>
      </c>
    </row>
    <row r="489" spans="1:17">
      <c r="A489" t="s">
        <v>2606</v>
      </c>
      <c r="B489" t="s">
        <v>205</v>
      </c>
      <c r="C489" t="s">
        <v>2525</v>
      </c>
      <c r="D489" t="str">
        <f>""</f>
        <v/>
      </c>
      <c r="E489" t="s">
        <v>2200</v>
      </c>
      <c r="F489" t="str">
        <f>""</f>
        <v/>
      </c>
      <c r="G489" t="s">
        <v>2607</v>
      </c>
      <c r="H489" t="s">
        <v>311</v>
      </c>
      <c r="I489" t="str">
        <f>""</f>
        <v/>
      </c>
      <c r="J489" t="str">
        <f>""</f>
        <v/>
      </c>
      <c r="K489" t="s">
        <v>179</v>
      </c>
      <c r="L489" t="s">
        <v>234</v>
      </c>
      <c r="M489" t="s">
        <v>249</v>
      </c>
      <c r="N489" t="str">
        <f>""</f>
        <v/>
      </c>
      <c r="O489" t="str">
        <f>""</f>
        <v/>
      </c>
      <c r="P489">
        <v>2.4221102545870501</v>
      </c>
      <c r="Q489">
        <v>2.3823544741703802</v>
      </c>
    </row>
    <row r="490" spans="1:17">
      <c r="A490" t="s">
        <v>2606</v>
      </c>
      <c r="B490" t="s">
        <v>205</v>
      </c>
      <c r="C490" t="s">
        <v>2525</v>
      </c>
      <c r="D490" t="str">
        <f>""</f>
        <v/>
      </c>
      <c r="E490" t="s">
        <v>2200</v>
      </c>
      <c r="F490" t="str">
        <f>""</f>
        <v/>
      </c>
      <c r="G490" t="s">
        <v>2607</v>
      </c>
      <c r="H490" t="s">
        <v>311</v>
      </c>
      <c r="I490" t="str">
        <f>""</f>
        <v/>
      </c>
      <c r="J490" t="str">
        <f>""</f>
        <v/>
      </c>
      <c r="K490" t="s">
        <v>2672</v>
      </c>
      <c r="L490" t="s">
        <v>2673</v>
      </c>
      <c r="M490" t="s">
        <v>2601</v>
      </c>
      <c r="N490" t="str">
        <f>""</f>
        <v/>
      </c>
      <c r="O490" t="str">
        <f>""</f>
        <v/>
      </c>
      <c r="P490">
        <v>6170.0362043011</v>
      </c>
      <c r="Q490">
        <v>9254.06861749583</v>
      </c>
    </row>
    <row r="491" spans="1:17">
      <c r="A491" t="s">
        <v>2606</v>
      </c>
      <c r="B491" t="s">
        <v>205</v>
      </c>
      <c r="C491" t="s">
        <v>2525</v>
      </c>
      <c r="D491" t="str">
        <f>""</f>
        <v/>
      </c>
      <c r="E491" t="s">
        <v>2200</v>
      </c>
      <c r="F491" t="str">
        <f>""</f>
        <v/>
      </c>
      <c r="G491" t="s">
        <v>2607</v>
      </c>
      <c r="H491" t="s">
        <v>311</v>
      </c>
      <c r="I491" t="str">
        <f>""</f>
        <v/>
      </c>
      <c r="J491" t="str">
        <f>""</f>
        <v/>
      </c>
      <c r="K491" t="s">
        <v>178</v>
      </c>
      <c r="L491" t="s">
        <v>234</v>
      </c>
      <c r="M491" t="s">
        <v>246</v>
      </c>
      <c r="N491" t="str">
        <f>""</f>
        <v/>
      </c>
      <c r="O491" t="str">
        <f>""</f>
        <v/>
      </c>
      <c r="P491">
        <v>8.6753430232879292E-3</v>
      </c>
      <c r="Q491">
        <v>6.0089640948357403E-3</v>
      </c>
    </row>
    <row r="492" spans="1:17">
      <c r="A492" t="s">
        <v>2606</v>
      </c>
      <c r="B492" t="s">
        <v>205</v>
      </c>
      <c r="C492" t="s">
        <v>2560</v>
      </c>
      <c r="D492" t="str">
        <f>""</f>
        <v/>
      </c>
      <c r="E492" t="s">
        <v>2200</v>
      </c>
      <c r="F492" t="str">
        <f>""</f>
        <v/>
      </c>
      <c r="G492" t="s">
        <v>2607</v>
      </c>
      <c r="H492" t="s">
        <v>311</v>
      </c>
      <c r="I492" t="str">
        <f>""</f>
        <v/>
      </c>
      <c r="J492" t="str">
        <f>""</f>
        <v/>
      </c>
      <c r="K492" t="s">
        <v>2599</v>
      </c>
      <c r="L492" t="s">
        <v>234</v>
      </c>
      <c r="M492" t="s">
        <v>2600</v>
      </c>
      <c r="N492" t="str">
        <f>""</f>
        <v/>
      </c>
      <c r="O492" t="str">
        <f>""</f>
        <v/>
      </c>
      <c r="P492">
        <v>45.320572029202502</v>
      </c>
      <c r="Q492">
        <v>54.810889530976702</v>
      </c>
    </row>
    <row r="493" spans="1:17">
      <c r="A493" t="s">
        <v>2606</v>
      </c>
      <c r="B493" t="s">
        <v>205</v>
      </c>
      <c r="C493" t="s">
        <v>2560</v>
      </c>
      <c r="D493" t="str">
        <f>""</f>
        <v/>
      </c>
      <c r="E493" t="s">
        <v>2200</v>
      </c>
      <c r="F493" t="str">
        <f>""</f>
        <v/>
      </c>
      <c r="G493" t="s">
        <v>2607</v>
      </c>
      <c r="H493" t="s">
        <v>311</v>
      </c>
      <c r="I493" t="str">
        <f>""</f>
        <v/>
      </c>
      <c r="J493" t="str">
        <f>""</f>
        <v/>
      </c>
      <c r="K493" t="s">
        <v>2620</v>
      </c>
      <c r="L493" t="s">
        <v>2621</v>
      </c>
      <c r="M493" t="s">
        <v>2622</v>
      </c>
      <c r="N493" t="str">
        <f>""</f>
        <v/>
      </c>
      <c r="O493" t="str">
        <f>""</f>
        <v/>
      </c>
      <c r="P493">
        <v>6.5400187307418697E-3</v>
      </c>
      <c r="Q493">
        <v>5.3265802262157996E-3</v>
      </c>
    </row>
    <row r="494" spans="1:17">
      <c r="A494" t="s">
        <v>2606</v>
      </c>
      <c r="B494" t="s">
        <v>205</v>
      </c>
      <c r="C494" t="s">
        <v>2560</v>
      </c>
      <c r="D494" t="str">
        <f>""</f>
        <v/>
      </c>
      <c r="E494" t="s">
        <v>2200</v>
      </c>
      <c r="F494" t="str">
        <f>""</f>
        <v/>
      </c>
      <c r="G494" t="s">
        <v>2607</v>
      </c>
      <c r="H494" t="s">
        <v>311</v>
      </c>
      <c r="I494" t="str">
        <f>""</f>
        <v/>
      </c>
      <c r="J494" t="str">
        <f>""</f>
        <v/>
      </c>
      <c r="K494" t="s">
        <v>180</v>
      </c>
      <c r="L494" t="s">
        <v>234</v>
      </c>
      <c r="M494" t="s">
        <v>251</v>
      </c>
      <c r="N494" t="str">
        <f>""</f>
        <v/>
      </c>
      <c r="O494" t="str">
        <f>""</f>
        <v/>
      </c>
      <c r="P494">
        <v>274.72226831129899</v>
      </c>
      <c r="Q494">
        <v>403.18981446626498</v>
      </c>
    </row>
    <row r="495" spans="1:17">
      <c r="A495" t="s">
        <v>2606</v>
      </c>
      <c r="B495" t="s">
        <v>205</v>
      </c>
      <c r="C495" t="s">
        <v>2560</v>
      </c>
      <c r="D495" t="str">
        <f>""</f>
        <v/>
      </c>
      <c r="E495" t="s">
        <v>2200</v>
      </c>
      <c r="F495" t="str">
        <f>""</f>
        <v/>
      </c>
      <c r="G495" t="s">
        <v>2607</v>
      </c>
      <c r="H495" t="s">
        <v>311</v>
      </c>
      <c r="I495" t="str">
        <f>""</f>
        <v/>
      </c>
      <c r="J495" t="str">
        <f>""</f>
        <v/>
      </c>
      <c r="K495" t="s">
        <v>175</v>
      </c>
      <c r="L495" t="s">
        <v>212</v>
      </c>
      <c r="M495" t="s">
        <v>213</v>
      </c>
      <c r="N495" t="str">
        <f>""</f>
        <v/>
      </c>
      <c r="O495" t="str">
        <f>""</f>
        <v/>
      </c>
      <c r="P495">
        <v>1.26322883748417</v>
      </c>
      <c r="Q495">
        <v>1.0398035839494699</v>
      </c>
    </row>
    <row r="496" spans="1:17">
      <c r="A496" t="s">
        <v>2606</v>
      </c>
      <c r="B496" t="s">
        <v>205</v>
      </c>
      <c r="C496" t="s">
        <v>2560</v>
      </c>
      <c r="D496" t="str">
        <f>""</f>
        <v/>
      </c>
      <c r="E496" t="s">
        <v>2200</v>
      </c>
      <c r="F496" t="str">
        <f>""</f>
        <v/>
      </c>
      <c r="G496" t="s">
        <v>2607</v>
      </c>
      <c r="H496" t="s">
        <v>311</v>
      </c>
      <c r="I496" t="str">
        <f>""</f>
        <v/>
      </c>
      <c r="J496" t="str">
        <f>""</f>
        <v/>
      </c>
      <c r="K496" t="s">
        <v>179</v>
      </c>
      <c r="L496" t="s">
        <v>234</v>
      </c>
      <c r="M496" t="s">
        <v>249</v>
      </c>
      <c r="N496" t="str">
        <f>""</f>
        <v/>
      </c>
      <c r="O496" t="str">
        <f>""</f>
        <v/>
      </c>
      <c r="P496">
        <v>2.2493077366066401</v>
      </c>
      <c r="Q496">
        <v>2.0121097791647302</v>
      </c>
    </row>
    <row r="497" spans="1:17">
      <c r="A497" t="s">
        <v>2606</v>
      </c>
      <c r="B497" t="s">
        <v>205</v>
      </c>
      <c r="C497" t="s">
        <v>2560</v>
      </c>
      <c r="D497" t="str">
        <f>""</f>
        <v/>
      </c>
      <c r="E497" t="s">
        <v>2200</v>
      </c>
      <c r="F497" t="str">
        <f>""</f>
        <v/>
      </c>
      <c r="G497" t="s">
        <v>2607</v>
      </c>
      <c r="H497" t="s">
        <v>311</v>
      </c>
      <c r="I497" t="str">
        <f>""</f>
        <v/>
      </c>
      <c r="J497" t="str">
        <f>""</f>
        <v/>
      </c>
      <c r="K497" t="s">
        <v>2672</v>
      </c>
      <c r="L497" t="s">
        <v>2673</v>
      </c>
      <c r="M497" t="s">
        <v>2601</v>
      </c>
      <c r="N497" t="str">
        <f>""</f>
        <v/>
      </c>
      <c r="O497" t="str">
        <f>""</f>
        <v/>
      </c>
      <c r="P497">
        <v>7322.2083585337195</v>
      </c>
      <c r="Q497">
        <v>11465.380983364699</v>
      </c>
    </row>
    <row r="498" spans="1:17">
      <c r="A498" t="s">
        <v>2606</v>
      </c>
      <c r="B498" t="s">
        <v>205</v>
      </c>
      <c r="C498" t="s">
        <v>2560</v>
      </c>
      <c r="D498" t="str">
        <f>""</f>
        <v/>
      </c>
      <c r="E498" t="s">
        <v>2200</v>
      </c>
      <c r="F498" t="str">
        <f>""</f>
        <v/>
      </c>
      <c r="G498" t="s">
        <v>2607</v>
      </c>
      <c r="H498" t="s">
        <v>311</v>
      </c>
      <c r="I498" t="str">
        <f>""</f>
        <v/>
      </c>
      <c r="J498" t="str">
        <f>""</f>
        <v/>
      </c>
      <c r="K498" t="s">
        <v>178</v>
      </c>
      <c r="L498" t="s">
        <v>234</v>
      </c>
      <c r="M498" t="s">
        <v>246</v>
      </c>
      <c r="N498" t="str">
        <f>""</f>
        <v/>
      </c>
      <c r="O498" t="str">
        <f>""</f>
        <v/>
      </c>
      <c r="P498">
        <v>9.2088592644837507E-3</v>
      </c>
      <c r="Q498">
        <v>6.56813894707922E-3</v>
      </c>
    </row>
    <row r="499" spans="1:17">
      <c r="A499" t="s">
        <v>2606</v>
      </c>
      <c r="B499" t="s">
        <v>205</v>
      </c>
      <c r="C499" t="s">
        <v>2558</v>
      </c>
      <c r="D499" t="str">
        <f>""</f>
        <v/>
      </c>
      <c r="E499" t="s">
        <v>2200</v>
      </c>
      <c r="F499" t="str">
        <f>""</f>
        <v/>
      </c>
      <c r="G499" t="s">
        <v>2607</v>
      </c>
      <c r="H499" t="s">
        <v>311</v>
      </c>
      <c r="I499" t="str">
        <f>""</f>
        <v/>
      </c>
      <c r="J499" t="str">
        <f>""</f>
        <v/>
      </c>
      <c r="K499" t="s">
        <v>2599</v>
      </c>
      <c r="L499" t="s">
        <v>234</v>
      </c>
      <c r="M499" t="s">
        <v>2600</v>
      </c>
      <c r="N499" t="str">
        <f>""</f>
        <v/>
      </c>
      <c r="O499" t="str">
        <f>""</f>
        <v/>
      </c>
      <c r="P499">
        <v>51.365627186178699</v>
      </c>
      <c r="Q499">
        <v>46.252906863394699</v>
      </c>
    </row>
    <row r="500" spans="1:17">
      <c r="A500" t="s">
        <v>2606</v>
      </c>
      <c r="B500" t="s">
        <v>205</v>
      </c>
      <c r="C500" t="s">
        <v>2558</v>
      </c>
      <c r="D500" t="str">
        <f>""</f>
        <v/>
      </c>
      <c r="E500" t="s">
        <v>2200</v>
      </c>
      <c r="F500" t="str">
        <f>""</f>
        <v/>
      </c>
      <c r="G500" t="s">
        <v>2607</v>
      </c>
      <c r="H500" t="s">
        <v>311</v>
      </c>
      <c r="I500" t="str">
        <f>""</f>
        <v/>
      </c>
      <c r="J500" t="str">
        <f>""</f>
        <v/>
      </c>
      <c r="K500" t="s">
        <v>2620</v>
      </c>
      <c r="L500" t="s">
        <v>2621</v>
      </c>
      <c r="M500" t="s">
        <v>2622</v>
      </c>
      <c r="N500" t="str">
        <f>""</f>
        <v/>
      </c>
      <c r="O500" t="str">
        <f>""</f>
        <v/>
      </c>
      <c r="P500">
        <v>6.5124093931604402E-3</v>
      </c>
      <c r="Q500">
        <v>3.30044639461321E-3</v>
      </c>
    </row>
    <row r="501" spans="1:17">
      <c r="A501" t="s">
        <v>2606</v>
      </c>
      <c r="B501" t="s">
        <v>205</v>
      </c>
      <c r="C501" t="s">
        <v>2558</v>
      </c>
      <c r="D501" t="str">
        <f>""</f>
        <v/>
      </c>
      <c r="E501" t="s">
        <v>2200</v>
      </c>
      <c r="F501" t="str">
        <f>""</f>
        <v/>
      </c>
      <c r="G501" t="s">
        <v>2607</v>
      </c>
      <c r="H501" t="s">
        <v>311</v>
      </c>
      <c r="I501" t="str">
        <f>""</f>
        <v/>
      </c>
      <c r="J501" t="str">
        <f>""</f>
        <v/>
      </c>
      <c r="K501" t="s">
        <v>180</v>
      </c>
      <c r="L501" t="s">
        <v>234</v>
      </c>
      <c r="M501" t="s">
        <v>251</v>
      </c>
      <c r="N501" t="str">
        <f>""</f>
        <v/>
      </c>
      <c r="O501" t="str">
        <f>""</f>
        <v/>
      </c>
      <c r="P501">
        <v>152.557180291501</v>
      </c>
      <c r="Q501">
        <v>124.84104842655</v>
      </c>
    </row>
    <row r="502" spans="1:17">
      <c r="A502" t="s">
        <v>2606</v>
      </c>
      <c r="B502" t="s">
        <v>205</v>
      </c>
      <c r="C502" t="s">
        <v>2558</v>
      </c>
      <c r="D502" t="str">
        <f>""</f>
        <v/>
      </c>
      <c r="E502" t="s">
        <v>2200</v>
      </c>
      <c r="F502" t="str">
        <f>""</f>
        <v/>
      </c>
      <c r="G502" t="s">
        <v>2607</v>
      </c>
      <c r="H502" t="s">
        <v>311</v>
      </c>
      <c r="I502" t="str">
        <f>""</f>
        <v/>
      </c>
      <c r="J502" t="str">
        <f>""</f>
        <v/>
      </c>
      <c r="K502" t="s">
        <v>175</v>
      </c>
      <c r="L502" t="s">
        <v>212</v>
      </c>
      <c r="M502" t="s">
        <v>213</v>
      </c>
      <c r="N502" t="str">
        <f>""</f>
        <v/>
      </c>
      <c r="O502" t="str">
        <f>""</f>
        <v/>
      </c>
      <c r="P502">
        <v>0.92736532624874901</v>
      </c>
      <c r="Q502">
        <v>0.52735721963642601</v>
      </c>
    </row>
    <row r="503" spans="1:17">
      <c r="A503" t="s">
        <v>2606</v>
      </c>
      <c r="B503" t="s">
        <v>205</v>
      </c>
      <c r="C503" t="s">
        <v>2558</v>
      </c>
      <c r="D503" t="str">
        <f>""</f>
        <v/>
      </c>
      <c r="E503" t="s">
        <v>2200</v>
      </c>
      <c r="F503" t="str">
        <f>""</f>
        <v/>
      </c>
      <c r="G503" t="s">
        <v>2607</v>
      </c>
      <c r="H503" t="s">
        <v>311</v>
      </c>
      <c r="I503" t="str">
        <f>""</f>
        <v/>
      </c>
      <c r="J503" t="str">
        <f>""</f>
        <v/>
      </c>
      <c r="K503" t="s">
        <v>179</v>
      </c>
      <c r="L503" t="s">
        <v>234</v>
      </c>
      <c r="M503" t="s">
        <v>249</v>
      </c>
      <c r="N503" t="str">
        <f>""</f>
        <v/>
      </c>
      <c r="O503" t="str">
        <f>""</f>
        <v/>
      </c>
      <c r="P503">
        <v>2.62188477786392</v>
      </c>
      <c r="Q503">
        <v>1.73538325161948</v>
      </c>
    </row>
    <row r="504" spans="1:17">
      <c r="A504" t="s">
        <v>2606</v>
      </c>
      <c r="B504" t="s">
        <v>205</v>
      </c>
      <c r="C504" t="s">
        <v>2558</v>
      </c>
      <c r="D504" t="str">
        <f>""</f>
        <v/>
      </c>
      <c r="E504" t="s">
        <v>2200</v>
      </c>
      <c r="F504" t="str">
        <f>""</f>
        <v/>
      </c>
      <c r="G504" t="s">
        <v>2607</v>
      </c>
      <c r="H504" t="s">
        <v>311</v>
      </c>
      <c r="I504" t="str">
        <f>""</f>
        <v/>
      </c>
      <c r="J504" t="str">
        <f>""</f>
        <v/>
      </c>
      <c r="K504" t="s">
        <v>2672</v>
      </c>
      <c r="L504" t="s">
        <v>2673</v>
      </c>
      <c r="M504" t="s">
        <v>2601</v>
      </c>
      <c r="N504" t="str">
        <f>""</f>
        <v/>
      </c>
      <c r="O504" t="str">
        <f>""</f>
        <v/>
      </c>
      <c r="P504">
        <v>5292.1533777273498</v>
      </c>
      <c r="Q504">
        <v>4019.7270055969602</v>
      </c>
    </row>
    <row r="505" spans="1:17">
      <c r="A505" t="s">
        <v>2606</v>
      </c>
      <c r="B505" t="s">
        <v>205</v>
      </c>
      <c r="C505" t="s">
        <v>2558</v>
      </c>
      <c r="D505" t="str">
        <f>""</f>
        <v/>
      </c>
      <c r="E505" t="s">
        <v>2200</v>
      </c>
      <c r="F505" t="str">
        <f>""</f>
        <v/>
      </c>
      <c r="G505" t="s">
        <v>2607</v>
      </c>
      <c r="H505" t="s">
        <v>311</v>
      </c>
      <c r="I505" t="str">
        <f>""</f>
        <v/>
      </c>
      <c r="J505" t="str">
        <f>""</f>
        <v/>
      </c>
      <c r="K505" t="s">
        <v>178</v>
      </c>
      <c r="L505" t="s">
        <v>234</v>
      </c>
      <c r="M505" t="s">
        <v>246</v>
      </c>
      <c r="N505" t="str">
        <f>""</f>
        <v/>
      </c>
      <c r="O505" t="str">
        <f>""</f>
        <v/>
      </c>
      <c r="P505">
        <v>6.7538039975017002E-3</v>
      </c>
      <c r="Q505">
        <v>3.7024614683981499E-3</v>
      </c>
    </row>
    <row r="506" spans="1:17">
      <c r="A506" t="s">
        <v>2606</v>
      </c>
      <c r="B506" t="s">
        <v>205</v>
      </c>
      <c r="C506" t="s">
        <v>2550</v>
      </c>
      <c r="D506" t="str">
        <f>""</f>
        <v/>
      </c>
      <c r="E506" t="s">
        <v>2200</v>
      </c>
      <c r="F506" t="str">
        <f>""</f>
        <v/>
      </c>
      <c r="G506" t="s">
        <v>2607</v>
      </c>
      <c r="H506" t="s">
        <v>311</v>
      </c>
      <c r="I506" t="str">
        <f>""</f>
        <v/>
      </c>
      <c r="J506" t="str">
        <f>""</f>
        <v/>
      </c>
      <c r="K506" t="s">
        <v>2599</v>
      </c>
      <c r="L506" t="s">
        <v>234</v>
      </c>
      <c r="M506" t="s">
        <v>2600</v>
      </c>
      <c r="N506" t="str">
        <f>""</f>
        <v/>
      </c>
      <c r="O506" t="str">
        <f>""</f>
        <v/>
      </c>
      <c r="P506">
        <v>55.644398179308197</v>
      </c>
      <c r="Q506">
        <v>62.296313877069601</v>
      </c>
    </row>
    <row r="507" spans="1:17">
      <c r="A507" t="s">
        <v>2606</v>
      </c>
      <c r="B507" t="s">
        <v>205</v>
      </c>
      <c r="C507" t="s">
        <v>2550</v>
      </c>
      <c r="D507" t="str">
        <f>""</f>
        <v/>
      </c>
      <c r="E507" t="s">
        <v>2200</v>
      </c>
      <c r="F507" t="str">
        <f>""</f>
        <v/>
      </c>
      <c r="G507" t="s">
        <v>2607</v>
      </c>
      <c r="H507" t="s">
        <v>311</v>
      </c>
      <c r="I507" t="str">
        <f>""</f>
        <v/>
      </c>
      <c r="J507" t="str">
        <f>""</f>
        <v/>
      </c>
      <c r="K507" t="s">
        <v>2620</v>
      </c>
      <c r="L507" t="s">
        <v>2621</v>
      </c>
      <c r="M507" t="s">
        <v>2622</v>
      </c>
      <c r="N507" t="str">
        <f>""</f>
        <v/>
      </c>
      <c r="O507" t="str">
        <f>""</f>
        <v/>
      </c>
      <c r="P507">
        <v>7.7527622009499605E-3</v>
      </c>
      <c r="Q507">
        <v>4.8617831417651193E-3</v>
      </c>
    </row>
    <row r="508" spans="1:17">
      <c r="A508" t="s">
        <v>2606</v>
      </c>
      <c r="B508" t="s">
        <v>205</v>
      </c>
      <c r="C508" t="s">
        <v>2550</v>
      </c>
      <c r="D508" t="str">
        <f>""</f>
        <v/>
      </c>
      <c r="E508" t="s">
        <v>2200</v>
      </c>
      <c r="F508" t="str">
        <f>""</f>
        <v/>
      </c>
      <c r="G508" t="s">
        <v>2607</v>
      </c>
      <c r="H508" t="s">
        <v>311</v>
      </c>
      <c r="I508" t="str">
        <f>""</f>
        <v/>
      </c>
      <c r="J508" t="str">
        <f>""</f>
        <v/>
      </c>
      <c r="K508" t="s">
        <v>180</v>
      </c>
      <c r="L508" t="s">
        <v>234</v>
      </c>
      <c r="M508" t="s">
        <v>251</v>
      </c>
      <c r="N508" t="str">
        <f>""</f>
        <v/>
      </c>
      <c r="O508" t="str">
        <f>""</f>
        <v/>
      </c>
      <c r="P508">
        <v>313.17524461861899</v>
      </c>
      <c r="Q508">
        <v>248.89889448970101</v>
      </c>
    </row>
    <row r="509" spans="1:17">
      <c r="A509" t="s">
        <v>2606</v>
      </c>
      <c r="B509" t="s">
        <v>205</v>
      </c>
      <c r="C509" t="s">
        <v>2550</v>
      </c>
      <c r="D509" t="str">
        <f>""</f>
        <v/>
      </c>
      <c r="E509" t="s">
        <v>2200</v>
      </c>
      <c r="F509" t="str">
        <f>""</f>
        <v/>
      </c>
      <c r="G509" t="s">
        <v>2607</v>
      </c>
      <c r="H509" t="s">
        <v>311</v>
      </c>
      <c r="I509" t="str">
        <f>""</f>
        <v/>
      </c>
      <c r="J509" t="str">
        <f>""</f>
        <v/>
      </c>
      <c r="K509" t="s">
        <v>175</v>
      </c>
      <c r="L509" t="s">
        <v>212</v>
      </c>
      <c r="M509" t="s">
        <v>213</v>
      </c>
      <c r="N509" t="str">
        <f>""</f>
        <v/>
      </c>
      <c r="O509" t="str">
        <f>""</f>
        <v/>
      </c>
      <c r="P509">
        <v>1.5827102345675901</v>
      </c>
      <c r="Q509">
        <v>0.91410596535348798</v>
      </c>
    </row>
    <row r="510" spans="1:17">
      <c r="A510" t="s">
        <v>2606</v>
      </c>
      <c r="B510" t="s">
        <v>205</v>
      </c>
      <c r="C510" t="s">
        <v>2550</v>
      </c>
      <c r="D510" t="str">
        <f>""</f>
        <v/>
      </c>
      <c r="E510" t="s">
        <v>2200</v>
      </c>
      <c r="F510" t="str">
        <f>""</f>
        <v/>
      </c>
      <c r="G510" t="s">
        <v>2607</v>
      </c>
      <c r="H510" t="s">
        <v>311</v>
      </c>
      <c r="I510" t="str">
        <f>""</f>
        <v/>
      </c>
      <c r="J510" t="str">
        <f>""</f>
        <v/>
      </c>
      <c r="K510" t="s">
        <v>179</v>
      </c>
      <c r="L510" t="s">
        <v>234</v>
      </c>
      <c r="M510" t="s">
        <v>249</v>
      </c>
      <c r="N510" t="str">
        <f>""</f>
        <v/>
      </c>
      <c r="O510" t="str">
        <f>""</f>
        <v/>
      </c>
      <c r="P510">
        <v>2.5937243358843798</v>
      </c>
      <c r="Q510">
        <v>1.7141097932598099</v>
      </c>
    </row>
    <row r="511" spans="1:17">
      <c r="A511" t="s">
        <v>2606</v>
      </c>
      <c r="B511" t="s">
        <v>205</v>
      </c>
      <c r="C511" t="s">
        <v>2550</v>
      </c>
      <c r="D511" t="str">
        <f>""</f>
        <v/>
      </c>
      <c r="E511" t="s">
        <v>2200</v>
      </c>
      <c r="F511" t="str">
        <f>""</f>
        <v/>
      </c>
      <c r="G511" t="s">
        <v>2607</v>
      </c>
      <c r="H511" t="s">
        <v>311</v>
      </c>
      <c r="I511" t="str">
        <f>""</f>
        <v/>
      </c>
      <c r="J511" t="str">
        <f>""</f>
        <v/>
      </c>
      <c r="K511" t="s">
        <v>2672</v>
      </c>
      <c r="L511" t="s">
        <v>2673</v>
      </c>
      <c r="M511" t="s">
        <v>2601</v>
      </c>
      <c r="N511" t="str">
        <f>""</f>
        <v/>
      </c>
      <c r="O511" t="str">
        <f>""</f>
        <v/>
      </c>
      <c r="P511">
        <v>8703.0471664717898</v>
      </c>
      <c r="Q511">
        <v>6248.6309923968402</v>
      </c>
    </row>
    <row r="512" spans="1:17">
      <c r="A512" t="s">
        <v>2606</v>
      </c>
      <c r="B512" t="s">
        <v>205</v>
      </c>
      <c r="C512" t="s">
        <v>2550</v>
      </c>
      <c r="D512" t="str">
        <f>""</f>
        <v/>
      </c>
      <c r="E512" t="s">
        <v>2200</v>
      </c>
      <c r="F512" t="str">
        <f>""</f>
        <v/>
      </c>
      <c r="G512" t="s">
        <v>2607</v>
      </c>
      <c r="H512" t="s">
        <v>311</v>
      </c>
      <c r="I512" t="str">
        <f>""</f>
        <v/>
      </c>
      <c r="J512" t="str">
        <f>""</f>
        <v/>
      </c>
      <c r="K512" t="s">
        <v>178</v>
      </c>
      <c r="L512" t="s">
        <v>234</v>
      </c>
      <c r="M512" t="s">
        <v>246</v>
      </c>
      <c r="N512" t="str">
        <f>""</f>
        <v/>
      </c>
      <c r="O512" t="str">
        <f>""</f>
        <v/>
      </c>
      <c r="P512">
        <v>1.2021261340874901E-2</v>
      </c>
      <c r="Q512">
        <v>6.3794054957329299E-3</v>
      </c>
    </row>
    <row r="513" spans="1:17">
      <c r="A513" t="s">
        <v>2606</v>
      </c>
      <c r="B513" t="s">
        <v>205</v>
      </c>
      <c r="C513" t="s">
        <v>2556</v>
      </c>
      <c r="D513" t="str">
        <f>""</f>
        <v/>
      </c>
      <c r="E513" t="s">
        <v>2200</v>
      </c>
      <c r="F513" t="str">
        <f>""</f>
        <v/>
      </c>
      <c r="G513" t="s">
        <v>2607</v>
      </c>
      <c r="H513" t="s">
        <v>311</v>
      </c>
      <c r="I513" t="str">
        <f>""</f>
        <v/>
      </c>
      <c r="J513" t="str">
        <f>""</f>
        <v/>
      </c>
      <c r="K513" t="s">
        <v>2599</v>
      </c>
      <c r="L513" t="s">
        <v>234</v>
      </c>
      <c r="M513" t="s">
        <v>2600</v>
      </c>
      <c r="N513" t="str">
        <f>""</f>
        <v/>
      </c>
      <c r="O513" t="str">
        <f>""</f>
        <v/>
      </c>
      <c r="P513">
        <v>86.187672490293295</v>
      </c>
      <c r="Q513">
        <v>57.8031837821515</v>
      </c>
    </row>
    <row r="514" spans="1:17">
      <c r="A514" t="s">
        <v>2606</v>
      </c>
      <c r="B514" t="s">
        <v>205</v>
      </c>
      <c r="C514" t="s">
        <v>2556</v>
      </c>
      <c r="D514" t="str">
        <f>""</f>
        <v/>
      </c>
      <c r="E514" t="s">
        <v>2200</v>
      </c>
      <c r="F514" t="str">
        <f>""</f>
        <v/>
      </c>
      <c r="G514" t="s">
        <v>2607</v>
      </c>
      <c r="H514" t="s">
        <v>311</v>
      </c>
      <c r="I514" t="str">
        <f>""</f>
        <v/>
      </c>
      <c r="J514" t="str">
        <f>""</f>
        <v/>
      </c>
      <c r="K514" t="s">
        <v>2620</v>
      </c>
      <c r="L514" t="s">
        <v>2621</v>
      </c>
      <c r="M514" t="s">
        <v>2622</v>
      </c>
      <c r="N514" t="str">
        <f>""</f>
        <v/>
      </c>
      <c r="O514" t="str">
        <f>""</f>
        <v/>
      </c>
      <c r="P514">
        <v>6.7740801983901602E-3</v>
      </c>
      <c r="Q514">
        <v>3.3490763825174399E-3</v>
      </c>
    </row>
    <row r="515" spans="1:17">
      <c r="A515" t="s">
        <v>2606</v>
      </c>
      <c r="B515" t="s">
        <v>205</v>
      </c>
      <c r="C515" t="s">
        <v>2556</v>
      </c>
      <c r="D515" t="str">
        <f>""</f>
        <v/>
      </c>
      <c r="E515" t="s">
        <v>2200</v>
      </c>
      <c r="F515" t="str">
        <f>""</f>
        <v/>
      </c>
      <c r="G515" t="s">
        <v>2607</v>
      </c>
      <c r="H515" t="s">
        <v>311</v>
      </c>
      <c r="I515" t="str">
        <f>""</f>
        <v/>
      </c>
      <c r="J515" t="str">
        <f>""</f>
        <v/>
      </c>
      <c r="K515" t="s">
        <v>180</v>
      </c>
      <c r="L515" t="s">
        <v>234</v>
      </c>
      <c r="M515" t="s">
        <v>251</v>
      </c>
      <c r="N515" t="str">
        <f>""</f>
        <v/>
      </c>
      <c r="O515" t="str">
        <f>""</f>
        <v/>
      </c>
      <c r="P515">
        <v>199.491671375186</v>
      </c>
      <c r="Q515">
        <v>148.20201401458499</v>
      </c>
    </row>
    <row r="516" spans="1:17">
      <c r="A516" t="s">
        <v>2606</v>
      </c>
      <c r="B516" t="s">
        <v>205</v>
      </c>
      <c r="C516" t="s">
        <v>2556</v>
      </c>
      <c r="D516" t="str">
        <f>""</f>
        <v/>
      </c>
      <c r="E516" t="s">
        <v>2200</v>
      </c>
      <c r="F516" t="str">
        <f>""</f>
        <v/>
      </c>
      <c r="G516" t="s">
        <v>2607</v>
      </c>
      <c r="H516" t="s">
        <v>311</v>
      </c>
      <c r="I516" t="str">
        <f>""</f>
        <v/>
      </c>
      <c r="J516" t="str">
        <f>""</f>
        <v/>
      </c>
      <c r="K516" t="s">
        <v>175</v>
      </c>
      <c r="L516" t="s">
        <v>212</v>
      </c>
      <c r="M516" t="s">
        <v>213</v>
      </c>
      <c r="N516" t="str">
        <f>""</f>
        <v/>
      </c>
      <c r="O516" t="str">
        <f>""</f>
        <v/>
      </c>
      <c r="P516">
        <v>1.6799482412365501</v>
      </c>
      <c r="Q516">
        <v>0.911228094290499</v>
      </c>
    </row>
    <row r="517" spans="1:17">
      <c r="A517" t="s">
        <v>2606</v>
      </c>
      <c r="B517" t="s">
        <v>205</v>
      </c>
      <c r="C517" t="s">
        <v>2556</v>
      </c>
      <c r="D517" t="str">
        <f>""</f>
        <v/>
      </c>
      <c r="E517" t="s">
        <v>2200</v>
      </c>
      <c r="F517" t="str">
        <f>""</f>
        <v/>
      </c>
      <c r="G517" t="s">
        <v>2607</v>
      </c>
      <c r="H517" t="s">
        <v>311</v>
      </c>
      <c r="I517" t="str">
        <f>""</f>
        <v/>
      </c>
      <c r="J517" t="str">
        <f>""</f>
        <v/>
      </c>
      <c r="K517" t="s">
        <v>179</v>
      </c>
      <c r="L517" t="s">
        <v>234</v>
      </c>
      <c r="M517" t="s">
        <v>249</v>
      </c>
      <c r="N517" t="str">
        <f>""</f>
        <v/>
      </c>
      <c r="O517" t="str">
        <f>""</f>
        <v/>
      </c>
      <c r="P517">
        <v>2.4383340261525399</v>
      </c>
      <c r="Q517">
        <v>1.1464977413651001</v>
      </c>
    </row>
    <row r="518" spans="1:17">
      <c r="A518" t="s">
        <v>2606</v>
      </c>
      <c r="B518" t="s">
        <v>205</v>
      </c>
      <c r="C518" t="s">
        <v>2556</v>
      </c>
      <c r="D518" t="str">
        <f>""</f>
        <v/>
      </c>
      <c r="E518" t="s">
        <v>2200</v>
      </c>
      <c r="F518" t="str">
        <f>""</f>
        <v/>
      </c>
      <c r="G518" t="s">
        <v>2607</v>
      </c>
      <c r="H518" t="s">
        <v>311</v>
      </c>
      <c r="I518" t="str">
        <f>""</f>
        <v/>
      </c>
      <c r="J518" t="str">
        <f>""</f>
        <v/>
      </c>
      <c r="K518" t="s">
        <v>2672</v>
      </c>
      <c r="L518" t="s">
        <v>2673</v>
      </c>
      <c r="M518" t="s">
        <v>2601</v>
      </c>
      <c r="N518" t="str">
        <f>""</f>
        <v/>
      </c>
      <c r="O518" t="str">
        <f>""</f>
        <v/>
      </c>
      <c r="P518">
        <v>6272.6733386622</v>
      </c>
      <c r="Q518">
        <v>6705.9898987386796</v>
      </c>
    </row>
    <row r="519" spans="1:17">
      <c r="A519" t="s">
        <v>2606</v>
      </c>
      <c r="B519" t="s">
        <v>205</v>
      </c>
      <c r="C519" t="s">
        <v>2556</v>
      </c>
      <c r="D519" t="str">
        <f>""</f>
        <v/>
      </c>
      <c r="E519" t="s">
        <v>2200</v>
      </c>
      <c r="F519" t="str">
        <f>""</f>
        <v/>
      </c>
      <c r="G519" t="s">
        <v>2607</v>
      </c>
      <c r="H519" t="s">
        <v>311</v>
      </c>
      <c r="I519" t="str">
        <f>""</f>
        <v/>
      </c>
      <c r="J519" t="str">
        <f>""</f>
        <v/>
      </c>
      <c r="K519" t="s">
        <v>178</v>
      </c>
      <c r="L519" t="s">
        <v>234</v>
      </c>
      <c r="M519" t="s">
        <v>246</v>
      </c>
      <c r="N519" t="str">
        <f>""</f>
        <v/>
      </c>
      <c r="O519" t="str">
        <f>""</f>
        <v/>
      </c>
      <c r="P519">
        <v>1.06076625470272E-2</v>
      </c>
      <c r="Q519">
        <v>5.3363593007579001E-3</v>
      </c>
    </row>
    <row r="520" spans="1:17">
      <c r="A520" t="s">
        <v>2606</v>
      </c>
      <c r="B520" t="s">
        <v>205</v>
      </c>
      <c r="C520" t="s">
        <v>2539</v>
      </c>
      <c r="D520" t="str">
        <f>""</f>
        <v/>
      </c>
      <c r="E520" t="s">
        <v>2200</v>
      </c>
      <c r="F520" t="str">
        <f>""</f>
        <v/>
      </c>
      <c r="G520" t="s">
        <v>2607</v>
      </c>
      <c r="H520" t="s">
        <v>311</v>
      </c>
      <c r="I520" t="str">
        <f>""</f>
        <v/>
      </c>
      <c r="J520" t="str">
        <f>""</f>
        <v/>
      </c>
      <c r="K520" t="s">
        <v>2599</v>
      </c>
      <c r="L520" t="s">
        <v>234</v>
      </c>
      <c r="M520" t="s">
        <v>2600</v>
      </c>
      <c r="N520" t="str">
        <f>""</f>
        <v/>
      </c>
      <c r="O520" t="str">
        <f>""</f>
        <v/>
      </c>
      <c r="P520">
        <v>172.71264604301501</v>
      </c>
      <c r="Q520">
        <v>178.905639133986</v>
      </c>
    </row>
    <row r="521" spans="1:17">
      <c r="A521" t="s">
        <v>2606</v>
      </c>
      <c r="B521" t="s">
        <v>205</v>
      </c>
      <c r="C521" t="s">
        <v>2539</v>
      </c>
      <c r="D521" t="str">
        <f>""</f>
        <v/>
      </c>
      <c r="E521" t="s">
        <v>2200</v>
      </c>
      <c r="F521" t="str">
        <f>""</f>
        <v/>
      </c>
      <c r="G521" t="s">
        <v>2607</v>
      </c>
      <c r="H521" t="s">
        <v>311</v>
      </c>
      <c r="I521" t="str">
        <f>""</f>
        <v/>
      </c>
      <c r="J521" t="str">
        <f>""</f>
        <v/>
      </c>
      <c r="K521" t="s">
        <v>2620</v>
      </c>
      <c r="L521" t="s">
        <v>2621</v>
      </c>
      <c r="M521" t="s">
        <v>2622</v>
      </c>
      <c r="N521" t="str">
        <f>""</f>
        <v/>
      </c>
      <c r="O521" t="str">
        <f>""</f>
        <v/>
      </c>
      <c r="P521">
        <v>1.16777686473444E-2</v>
      </c>
      <c r="Q521">
        <v>8.9230039133529997E-3</v>
      </c>
    </row>
    <row r="522" spans="1:17">
      <c r="A522" t="s">
        <v>2606</v>
      </c>
      <c r="B522" t="s">
        <v>205</v>
      </c>
      <c r="C522" t="s">
        <v>2539</v>
      </c>
      <c r="D522" t="str">
        <f>""</f>
        <v/>
      </c>
      <c r="E522" t="s">
        <v>2200</v>
      </c>
      <c r="F522" t="str">
        <f>""</f>
        <v/>
      </c>
      <c r="G522" t="s">
        <v>2607</v>
      </c>
      <c r="H522" t="s">
        <v>311</v>
      </c>
      <c r="I522" t="str">
        <f>""</f>
        <v/>
      </c>
      <c r="J522" t="str">
        <f>""</f>
        <v/>
      </c>
      <c r="K522" t="s">
        <v>180</v>
      </c>
      <c r="L522" t="s">
        <v>234</v>
      </c>
      <c r="M522" t="s">
        <v>251</v>
      </c>
      <c r="N522" t="str">
        <f>""</f>
        <v/>
      </c>
      <c r="O522" t="str">
        <f>""</f>
        <v/>
      </c>
      <c r="P522">
        <v>380.64565460591302</v>
      </c>
      <c r="Q522">
        <v>267.50046929866801</v>
      </c>
    </row>
    <row r="523" spans="1:17">
      <c r="A523" t="s">
        <v>2606</v>
      </c>
      <c r="B523" t="s">
        <v>205</v>
      </c>
      <c r="C523" t="s">
        <v>2539</v>
      </c>
      <c r="D523" t="str">
        <f>""</f>
        <v/>
      </c>
      <c r="E523" t="s">
        <v>2200</v>
      </c>
      <c r="F523" t="str">
        <f>""</f>
        <v/>
      </c>
      <c r="G523" t="s">
        <v>2607</v>
      </c>
      <c r="H523" t="s">
        <v>311</v>
      </c>
      <c r="I523" t="str">
        <f>""</f>
        <v/>
      </c>
      <c r="J523" t="str">
        <f>""</f>
        <v/>
      </c>
      <c r="K523" t="s">
        <v>175</v>
      </c>
      <c r="L523" t="s">
        <v>212</v>
      </c>
      <c r="M523" t="s">
        <v>213</v>
      </c>
      <c r="N523" t="str">
        <f>""</f>
        <v/>
      </c>
      <c r="O523" t="str">
        <f>""</f>
        <v/>
      </c>
      <c r="P523">
        <v>2.96737448133117</v>
      </c>
      <c r="Q523">
        <v>2.5951453213382498</v>
      </c>
    </row>
    <row r="524" spans="1:17">
      <c r="A524" t="s">
        <v>2606</v>
      </c>
      <c r="B524" t="s">
        <v>205</v>
      </c>
      <c r="C524" t="s">
        <v>2539</v>
      </c>
      <c r="D524" t="str">
        <f>""</f>
        <v/>
      </c>
      <c r="E524" t="s">
        <v>2200</v>
      </c>
      <c r="F524" t="str">
        <f>""</f>
        <v/>
      </c>
      <c r="G524" t="s">
        <v>2607</v>
      </c>
      <c r="H524" t="s">
        <v>311</v>
      </c>
      <c r="I524" t="str">
        <f>""</f>
        <v/>
      </c>
      <c r="J524" t="str">
        <f>""</f>
        <v/>
      </c>
      <c r="K524" t="s">
        <v>179</v>
      </c>
      <c r="L524" t="s">
        <v>234</v>
      </c>
      <c r="M524" t="s">
        <v>249</v>
      </c>
      <c r="N524" t="str">
        <f>""</f>
        <v/>
      </c>
      <c r="O524" t="str">
        <f>""</f>
        <v/>
      </c>
      <c r="P524">
        <v>4.1944796709813303</v>
      </c>
      <c r="Q524">
        <v>3.1877873517753699</v>
      </c>
    </row>
    <row r="525" spans="1:17">
      <c r="A525" t="s">
        <v>2606</v>
      </c>
      <c r="B525" t="s">
        <v>205</v>
      </c>
      <c r="C525" t="s">
        <v>2539</v>
      </c>
      <c r="D525" t="str">
        <f>""</f>
        <v/>
      </c>
      <c r="E525" t="s">
        <v>2200</v>
      </c>
      <c r="F525" t="str">
        <f>""</f>
        <v/>
      </c>
      <c r="G525" t="s">
        <v>2607</v>
      </c>
      <c r="H525" t="s">
        <v>311</v>
      </c>
      <c r="I525" t="str">
        <f>""</f>
        <v/>
      </c>
      <c r="J525" t="str">
        <f>""</f>
        <v/>
      </c>
      <c r="K525" t="s">
        <v>2672</v>
      </c>
      <c r="L525" t="s">
        <v>2673</v>
      </c>
      <c r="M525" t="s">
        <v>2601</v>
      </c>
      <c r="N525" t="str">
        <f>""</f>
        <v/>
      </c>
      <c r="O525" t="str">
        <f>""</f>
        <v/>
      </c>
      <c r="P525">
        <v>10182.0634640482</v>
      </c>
      <c r="Q525">
        <v>5959.5457380428697</v>
      </c>
    </row>
    <row r="526" spans="1:17">
      <c r="A526" t="s">
        <v>2606</v>
      </c>
      <c r="B526" t="s">
        <v>205</v>
      </c>
      <c r="C526" t="s">
        <v>2539</v>
      </c>
      <c r="D526" t="str">
        <f>""</f>
        <v/>
      </c>
      <c r="E526" t="s">
        <v>2200</v>
      </c>
      <c r="F526" t="str">
        <f>""</f>
        <v/>
      </c>
      <c r="G526" t="s">
        <v>2607</v>
      </c>
      <c r="H526" t="s">
        <v>311</v>
      </c>
      <c r="I526" t="str">
        <f>""</f>
        <v/>
      </c>
      <c r="J526" t="str">
        <f>""</f>
        <v/>
      </c>
      <c r="K526" t="s">
        <v>178</v>
      </c>
      <c r="L526" t="s">
        <v>234</v>
      </c>
      <c r="M526" t="s">
        <v>246</v>
      </c>
      <c r="N526" t="str">
        <f>""</f>
        <v/>
      </c>
      <c r="O526" t="str">
        <f>""</f>
        <v/>
      </c>
      <c r="P526">
        <v>1.8700315073164799E-2</v>
      </c>
      <c r="Q526">
        <v>1.4985127012887799E-2</v>
      </c>
    </row>
    <row r="527" spans="1:17">
      <c r="A527" t="s">
        <v>2606</v>
      </c>
      <c r="B527" t="s">
        <v>205</v>
      </c>
      <c r="C527" t="s">
        <v>2563</v>
      </c>
      <c r="D527" t="str">
        <f>""</f>
        <v/>
      </c>
      <c r="E527" t="s">
        <v>2200</v>
      </c>
      <c r="F527" t="str">
        <f>""</f>
        <v/>
      </c>
      <c r="G527" t="s">
        <v>2607</v>
      </c>
      <c r="H527" t="s">
        <v>311</v>
      </c>
      <c r="I527" t="str">
        <f>""</f>
        <v/>
      </c>
      <c r="J527" t="str">
        <f>""</f>
        <v/>
      </c>
      <c r="K527" t="s">
        <v>2599</v>
      </c>
      <c r="L527" t="s">
        <v>234</v>
      </c>
      <c r="M527" t="s">
        <v>2600</v>
      </c>
      <c r="N527" t="str">
        <f>""</f>
        <v/>
      </c>
      <c r="O527" t="str">
        <f>""</f>
        <v/>
      </c>
      <c r="P527">
        <v>53.644812060292999</v>
      </c>
      <c r="Q527">
        <v>45.979638760244299</v>
      </c>
    </row>
    <row r="528" spans="1:17">
      <c r="A528" t="s">
        <v>2606</v>
      </c>
      <c r="B528" t="s">
        <v>205</v>
      </c>
      <c r="C528" t="s">
        <v>2563</v>
      </c>
      <c r="D528" t="str">
        <f>""</f>
        <v/>
      </c>
      <c r="E528" t="s">
        <v>2200</v>
      </c>
      <c r="F528" t="str">
        <f>""</f>
        <v/>
      </c>
      <c r="G528" t="s">
        <v>2607</v>
      </c>
      <c r="H528" t="s">
        <v>311</v>
      </c>
      <c r="I528" t="str">
        <f>""</f>
        <v/>
      </c>
      <c r="J528" t="str">
        <f>""</f>
        <v/>
      </c>
      <c r="K528" t="s">
        <v>2620</v>
      </c>
      <c r="L528" t="s">
        <v>2621</v>
      </c>
      <c r="M528" t="s">
        <v>2622</v>
      </c>
      <c r="N528" t="str">
        <f>""</f>
        <v/>
      </c>
      <c r="O528" t="str">
        <f>""</f>
        <v/>
      </c>
      <c r="P528">
        <v>6.9914631763291595E-3</v>
      </c>
      <c r="Q528">
        <v>4.5217659090361203E-3</v>
      </c>
    </row>
    <row r="529" spans="1:17">
      <c r="A529" t="s">
        <v>2606</v>
      </c>
      <c r="B529" t="s">
        <v>205</v>
      </c>
      <c r="C529" t="s">
        <v>2563</v>
      </c>
      <c r="D529" t="str">
        <f>""</f>
        <v/>
      </c>
      <c r="E529" t="s">
        <v>2200</v>
      </c>
      <c r="F529" t="str">
        <f>""</f>
        <v/>
      </c>
      <c r="G529" t="s">
        <v>2607</v>
      </c>
      <c r="H529" t="s">
        <v>311</v>
      </c>
      <c r="I529" t="str">
        <f>""</f>
        <v/>
      </c>
      <c r="J529" t="str">
        <f>""</f>
        <v/>
      </c>
      <c r="K529" t="s">
        <v>180</v>
      </c>
      <c r="L529" t="s">
        <v>234</v>
      </c>
      <c r="M529" t="s">
        <v>251</v>
      </c>
      <c r="N529" t="str">
        <f>""</f>
        <v/>
      </c>
      <c r="O529" t="str">
        <f>""</f>
        <v/>
      </c>
      <c r="P529">
        <v>194.10277417044799</v>
      </c>
      <c r="Q529">
        <v>111.485658547057</v>
      </c>
    </row>
    <row r="530" spans="1:17">
      <c r="A530" t="s">
        <v>2606</v>
      </c>
      <c r="B530" t="s">
        <v>205</v>
      </c>
      <c r="C530" t="s">
        <v>2563</v>
      </c>
      <c r="D530" t="str">
        <f>""</f>
        <v/>
      </c>
      <c r="E530" t="s">
        <v>2200</v>
      </c>
      <c r="F530" t="str">
        <f>""</f>
        <v/>
      </c>
      <c r="G530" t="s">
        <v>2607</v>
      </c>
      <c r="H530" t="s">
        <v>311</v>
      </c>
      <c r="I530" t="str">
        <f>""</f>
        <v/>
      </c>
      <c r="J530" t="str">
        <f>""</f>
        <v/>
      </c>
      <c r="K530" t="s">
        <v>175</v>
      </c>
      <c r="L530" t="s">
        <v>212</v>
      </c>
      <c r="M530" t="s">
        <v>213</v>
      </c>
      <c r="N530" t="str">
        <f>""</f>
        <v/>
      </c>
      <c r="O530" t="str">
        <f>""</f>
        <v/>
      </c>
      <c r="P530">
        <v>1.1067121545153</v>
      </c>
      <c r="Q530">
        <v>0.50827434469523503</v>
      </c>
    </row>
    <row r="531" spans="1:17">
      <c r="A531" t="s">
        <v>2606</v>
      </c>
      <c r="B531" t="s">
        <v>205</v>
      </c>
      <c r="C531" t="s">
        <v>2563</v>
      </c>
      <c r="D531" t="str">
        <f>""</f>
        <v/>
      </c>
      <c r="E531" t="s">
        <v>2200</v>
      </c>
      <c r="F531" t="str">
        <f>""</f>
        <v/>
      </c>
      <c r="G531" t="s">
        <v>2607</v>
      </c>
      <c r="H531" t="s">
        <v>311</v>
      </c>
      <c r="I531" t="str">
        <f>""</f>
        <v/>
      </c>
      <c r="J531" t="str">
        <f>""</f>
        <v/>
      </c>
      <c r="K531" t="s">
        <v>179</v>
      </c>
      <c r="L531" t="s">
        <v>234</v>
      </c>
      <c r="M531" t="s">
        <v>249</v>
      </c>
      <c r="N531" t="str">
        <f>""</f>
        <v/>
      </c>
      <c r="O531" t="str">
        <f>""</f>
        <v/>
      </c>
      <c r="P531">
        <v>3.5325914922875898</v>
      </c>
      <c r="Q531">
        <v>3.6335618107914001</v>
      </c>
    </row>
    <row r="532" spans="1:17">
      <c r="A532" t="s">
        <v>2606</v>
      </c>
      <c r="B532" t="s">
        <v>205</v>
      </c>
      <c r="C532" t="s">
        <v>2563</v>
      </c>
      <c r="D532" t="str">
        <f>""</f>
        <v/>
      </c>
      <c r="E532" t="s">
        <v>2200</v>
      </c>
      <c r="F532" t="str">
        <f>""</f>
        <v/>
      </c>
      <c r="G532" t="s">
        <v>2607</v>
      </c>
      <c r="H532" t="s">
        <v>311</v>
      </c>
      <c r="I532" t="str">
        <f>""</f>
        <v/>
      </c>
      <c r="J532" t="str">
        <f>""</f>
        <v/>
      </c>
      <c r="K532" t="s">
        <v>2672</v>
      </c>
      <c r="L532" t="s">
        <v>2673</v>
      </c>
      <c r="M532" t="s">
        <v>2601</v>
      </c>
      <c r="N532" t="str">
        <f>""</f>
        <v/>
      </c>
      <c r="O532" t="str">
        <f>""</f>
        <v/>
      </c>
      <c r="P532">
        <v>7097.0593619730398</v>
      </c>
      <c r="Q532">
        <v>4624.7179796433302</v>
      </c>
    </row>
    <row r="533" spans="1:17">
      <c r="A533" t="s">
        <v>2606</v>
      </c>
      <c r="B533" t="s">
        <v>205</v>
      </c>
      <c r="C533" t="s">
        <v>2563</v>
      </c>
      <c r="D533" t="str">
        <f>""</f>
        <v/>
      </c>
      <c r="E533" t="s">
        <v>2200</v>
      </c>
      <c r="F533" t="str">
        <f>""</f>
        <v/>
      </c>
      <c r="G533" t="s">
        <v>2607</v>
      </c>
      <c r="H533" t="s">
        <v>311</v>
      </c>
      <c r="I533" t="str">
        <f>""</f>
        <v/>
      </c>
      <c r="J533" t="str">
        <f>""</f>
        <v/>
      </c>
      <c r="K533" t="s">
        <v>178</v>
      </c>
      <c r="L533" t="s">
        <v>234</v>
      </c>
      <c r="M533" t="s">
        <v>246</v>
      </c>
      <c r="N533" t="str">
        <f>""</f>
        <v/>
      </c>
      <c r="O533" t="str">
        <f>""</f>
        <v/>
      </c>
      <c r="P533">
        <v>9.5724085390629307E-3</v>
      </c>
      <c r="Q533">
        <v>4.9367737920851798E-3</v>
      </c>
    </row>
    <row r="534" spans="1:17">
      <c r="A534" t="s">
        <v>2606</v>
      </c>
      <c r="B534" t="s">
        <v>205</v>
      </c>
      <c r="C534" t="s">
        <v>2562</v>
      </c>
      <c r="D534" t="str">
        <f>""</f>
        <v/>
      </c>
      <c r="E534" t="s">
        <v>2200</v>
      </c>
      <c r="F534" t="str">
        <f>""</f>
        <v/>
      </c>
      <c r="G534" t="s">
        <v>2607</v>
      </c>
      <c r="H534" t="s">
        <v>311</v>
      </c>
      <c r="I534" t="str">
        <f>""</f>
        <v/>
      </c>
      <c r="J534" t="str">
        <f>""</f>
        <v/>
      </c>
      <c r="K534" t="s">
        <v>2599</v>
      </c>
      <c r="L534" t="s">
        <v>234</v>
      </c>
      <c r="M534" t="s">
        <v>2600</v>
      </c>
      <c r="N534" t="str">
        <f>""</f>
        <v/>
      </c>
      <c r="O534" t="str">
        <f>""</f>
        <v/>
      </c>
      <c r="P534">
        <v>117.270475509026</v>
      </c>
      <c r="Q534">
        <v>104.58427720367899</v>
      </c>
    </row>
    <row r="535" spans="1:17">
      <c r="A535" t="s">
        <v>2606</v>
      </c>
      <c r="B535" t="s">
        <v>205</v>
      </c>
      <c r="C535" t="s">
        <v>2562</v>
      </c>
      <c r="D535" t="str">
        <f>""</f>
        <v/>
      </c>
      <c r="E535" t="s">
        <v>2200</v>
      </c>
      <c r="F535" t="str">
        <f>""</f>
        <v/>
      </c>
      <c r="G535" t="s">
        <v>2607</v>
      </c>
      <c r="H535" t="s">
        <v>311</v>
      </c>
      <c r="I535" t="str">
        <f>""</f>
        <v/>
      </c>
      <c r="J535" t="str">
        <f>""</f>
        <v/>
      </c>
      <c r="K535" t="s">
        <v>2620</v>
      </c>
      <c r="L535" t="s">
        <v>2621</v>
      </c>
      <c r="M535" t="s">
        <v>2622</v>
      </c>
      <c r="N535" t="str">
        <f>""</f>
        <v/>
      </c>
      <c r="O535" t="str">
        <f>""</f>
        <v/>
      </c>
      <c r="P535">
        <v>1.05542422377129E-2</v>
      </c>
      <c r="Q535">
        <v>7.6801850421110906E-3</v>
      </c>
    </row>
    <row r="536" spans="1:17">
      <c r="A536" t="s">
        <v>2606</v>
      </c>
      <c r="B536" t="s">
        <v>205</v>
      </c>
      <c r="C536" t="s">
        <v>2562</v>
      </c>
      <c r="D536" t="str">
        <f>""</f>
        <v/>
      </c>
      <c r="E536" t="s">
        <v>2200</v>
      </c>
      <c r="F536" t="str">
        <f>""</f>
        <v/>
      </c>
      <c r="G536" t="s">
        <v>2607</v>
      </c>
      <c r="H536" t="s">
        <v>311</v>
      </c>
      <c r="I536" t="str">
        <f>""</f>
        <v/>
      </c>
      <c r="J536" t="str">
        <f>""</f>
        <v/>
      </c>
      <c r="K536" t="s">
        <v>180</v>
      </c>
      <c r="L536" t="s">
        <v>234</v>
      </c>
      <c r="M536" t="s">
        <v>251</v>
      </c>
      <c r="N536" t="str">
        <f>""</f>
        <v/>
      </c>
      <c r="O536" t="str">
        <f>""</f>
        <v/>
      </c>
      <c r="P536">
        <v>301.76656863811797</v>
      </c>
      <c r="Q536">
        <v>178.46406228547301</v>
      </c>
    </row>
    <row r="537" spans="1:17">
      <c r="A537" t="s">
        <v>2606</v>
      </c>
      <c r="B537" t="s">
        <v>205</v>
      </c>
      <c r="C537" t="s">
        <v>2562</v>
      </c>
      <c r="D537" t="str">
        <f>""</f>
        <v/>
      </c>
      <c r="E537" t="s">
        <v>2200</v>
      </c>
      <c r="F537" t="str">
        <f>""</f>
        <v/>
      </c>
      <c r="G537" t="s">
        <v>2607</v>
      </c>
      <c r="H537" t="s">
        <v>311</v>
      </c>
      <c r="I537" t="str">
        <f>""</f>
        <v/>
      </c>
      <c r="J537" t="str">
        <f>""</f>
        <v/>
      </c>
      <c r="K537" t="s">
        <v>175</v>
      </c>
      <c r="L537" t="s">
        <v>212</v>
      </c>
      <c r="M537" t="s">
        <v>213</v>
      </c>
      <c r="N537" t="str">
        <f>""</f>
        <v/>
      </c>
      <c r="O537" t="str">
        <f>""</f>
        <v/>
      </c>
      <c r="P537">
        <v>2.4742348287743998</v>
      </c>
      <c r="Q537">
        <v>1.7385968417906701</v>
      </c>
    </row>
    <row r="538" spans="1:17">
      <c r="A538" t="s">
        <v>2606</v>
      </c>
      <c r="B538" t="s">
        <v>205</v>
      </c>
      <c r="C538" t="s">
        <v>2562</v>
      </c>
      <c r="D538" t="str">
        <f>""</f>
        <v/>
      </c>
      <c r="E538" t="s">
        <v>2200</v>
      </c>
      <c r="F538" t="str">
        <f>""</f>
        <v/>
      </c>
      <c r="G538" t="s">
        <v>2607</v>
      </c>
      <c r="H538" t="s">
        <v>311</v>
      </c>
      <c r="I538" t="str">
        <f>""</f>
        <v/>
      </c>
      <c r="J538" t="str">
        <f>""</f>
        <v/>
      </c>
      <c r="K538" t="s">
        <v>179</v>
      </c>
      <c r="L538" t="s">
        <v>234</v>
      </c>
      <c r="M538" t="s">
        <v>249</v>
      </c>
      <c r="N538" t="str">
        <f>""</f>
        <v/>
      </c>
      <c r="O538" t="str">
        <f>""</f>
        <v/>
      </c>
      <c r="P538">
        <v>3.57584037810655</v>
      </c>
      <c r="Q538">
        <v>1.85085099039926</v>
      </c>
    </row>
    <row r="539" spans="1:17">
      <c r="A539" t="s">
        <v>2606</v>
      </c>
      <c r="B539" t="s">
        <v>205</v>
      </c>
      <c r="C539" t="s">
        <v>2562</v>
      </c>
      <c r="D539" t="str">
        <f>""</f>
        <v/>
      </c>
      <c r="E539" t="s">
        <v>2200</v>
      </c>
      <c r="F539" t="str">
        <f>""</f>
        <v/>
      </c>
      <c r="G539" t="s">
        <v>2607</v>
      </c>
      <c r="H539" t="s">
        <v>311</v>
      </c>
      <c r="I539" t="str">
        <f>""</f>
        <v/>
      </c>
      <c r="J539" t="str">
        <f>""</f>
        <v/>
      </c>
      <c r="K539" t="s">
        <v>2672</v>
      </c>
      <c r="L539" t="s">
        <v>2673</v>
      </c>
      <c r="M539" t="s">
        <v>2601</v>
      </c>
      <c r="N539" t="str">
        <f>""</f>
        <v/>
      </c>
      <c r="O539" t="str">
        <f>""</f>
        <v/>
      </c>
      <c r="P539">
        <v>8006.8265871374897</v>
      </c>
      <c r="Q539">
        <v>4637.8793786925798</v>
      </c>
    </row>
    <row r="540" spans="1:17">
      <c r="A540" t="s">
        <v>2606</v>
      </c>
      <c r="B540" t="s">
        <v>205</v>
      </c>
      <c r="C540" t="s">
        <v>2562</v>
      </c>
      <c r="D540" t="str">
        <f>""</f>
        <v/>
      </c>
      <c r="E540" t="s">
        <v>2200</v>
      </c>
      <c r="F540" t="str">
        <f>""</f>
        <v/>
      </c>
      <c r="G540" t="s">
        <v>2607</v>
      </c>
      <c r="H540" t="s">
        <v>311</v>
      </c>
      <c r="I540" t="str">
        <f>""</f>
        <v/>
      </c>
      <c r="J540" t="str">
        <f>""</f>
        <v/>
      </c>
      <c r="K540" t="s">
        <v>178</v>
      </c>
      <c r="L540" t="s">
        <v>234</v>
      </c>
      <c r="M540" t="s">
        <v>246</v>
      </c>
      <c r="N540" t="str">
        <f>""</f>
        <v/>
      </c>
      <c r="O540" t="str">
        <f>""</f>
        <v/>
      </c>
      <c r="P540">
        <v>1.7038078995392999E-2</v>
      </c>
      <c r="Q540">
        <v>1.02421612526506E-2</v>
      </c>
    </row>
    <row r="541" spans="1:17">
      <c r="A541" t="s">
        <v>2606</v>
      </c>
      <c r="B541" t="s">
        <v>205</v>
      </c>
      <c r="C541" t="s">
        <v>2561</v>
      </c>
      <c r="D541" t="str">
        <f>""</f>
        <v/>
      </c>
      <c r="E541" t="s">
        <v>2200</v>
      </c>
      <c r="F541" t="str">
        <f>""</f>
        <v/>
      </c>
      <c r="G541" t="s">
        <v>2607</v>
      </c>
      <c r="H541" t="s">
        <v>311</v>
      </c>
      <c r="I541" t="str">
        <f>""</f>
        <v/>
      </c>
      <c r="J541" t="str">
        <f>""</f>
        <v/>
      </c>
      <c r="K541" t="s">
        <v>2599</v>
      </c>
      <c r="L541" t="s">
        <v>234</v>
      </c>
      <c r="M541" t="s">
        <v>2600</v>
      </c>
      <c r="N541" t="str">
        <f>""</f>
        <v/>
      </c>
      <c r="O541" t="str">
        <f>""</f>
        <v/>
      </c>
      <c r="P541">
        <v>21.590835710652499</v>
      </c>
      <c r="Q541">
        <v>19.698181048047299</v>
      </c>
    </row>
    <row r="542" spans="1:17">
      <c r="A542" t="s">
        <v>2606</v>
      </c>
      <c r="B542" t="s">
        <v>205</v>
      </c>
      <c r="C542" t="s">
        <v>2561</v>
      </c>
      <c r="D542" t="str">
        <f>""</f>
        <v/>
      </c>
      <c r="E542" t="s">
        <v>2200</v>
      </c>
      <c r="F542" t="str">
        <f>""</f>
        <v/>
      </c>
      <c r="G542" t="s">
        <v>2607</v>
      </c>
      <c r="H542" t="s">
        <v>311</v>
      </c>
      <c r="I542" t="str">
        <f>""</f>
        <v/>
      </c>
      <c r="J542" t="str">
        <f>""</f>
        <v/>
      </c>
      <c r="K542" t="s">
        <v>2620</v>
      </c>
      <c r="L542" t="s">
        <v>2621</v>
      </c>
      <c r="M542" t="s">
        <v>2622</v>
      </c>
      <c r="N542" t="str">
        <f>""</f>
        <v/>
      </c>
      <c r="O542" t="str">
        <f>""</f>
        <v/>
      </c>
      <c r="P542">
        <v>3.9658605481087995E-3</v>
      </c>
      <c r="Q542">
        <v>2.4153203289303199E-3</v>
      </c>
    </row>
    <row r="543" spans="1:17">
      <c r="A543" t="s">
        <v>2606</v>
      </c>
      <c r="B543" t="s">
        <v>205</v>
      </c>
      <c r="C543" t="s">
        <v>2561</v>
      </c>
      <c r="D543" t="str">
        <f>""</f>
        <v/>
      </c>
      <c r="E543" t="s">
        <v>2200</v>
      </c>
      <c r="F543" t="str">
        <f>""</f>
        <v/>
      </c>
      <c r="G543" t="s">
        <v>2607</v>
      </c>
      <c r="H543" t="s">
        <v>311</v>
      </c>
      <c r="I543" t="str">
        <f>""</f>
        <v/>
      </c>
      <c r="J543" t="str">
        <f>""</f>
        <v/>
      </c>
      <c r="K543" t="s">
        <v>180</v>
      </c>
      <c r="L543" t="s">
        <v>234</v>
      </c>
      <c r="M543" t="s">
        <v>251</v>
      </c>
      <c r="N543" t="str">
        <f>""</f>
        <v/>
      </c>
      <c r="O543" t="str">
        <f>""</f>
        <v/>
      </c>
      <c r="P543">
        <v>141.29492787252201</v>
      </c>
      <c r="Q543">
        <v>146.56055984365301</v>
      </c>
    </row>
    <row r="544" spans="1:17">
      <c r="A544" t="s">
        <v>2606</v>
      </c>
      <c r="B544" t="s">
        <v>205</v>
      </c>
      <c r="C544" t="s">
        <v>2561</v>
      </c>
      <c r="D544" t="str">
        <f>""</f>
        <v/>
      </c>
      <c r="E544" t="s">
        <v>2200</v>
      </c>
      <c r="F544" t="str">
        <f>""</f>
        <v/>
      </c>
      <c r="G544" t="s">
        <v>2607</v>
      </c>
      <c r="H544" t="s">
        <v>311</v>
      </c>
      <c r="I544" t="str">
        <f>""</f>
        <v/>
      </c>
      <c r="J544" t="str">
        <f>""</f>
        <v/>
      </c>
      <c r="K544" t="s">
        <v>175</v>
      </c>
      <c r="L544" t="s">
        <v>212</v>
      </c>
      <c r="M544" t="s">
        <v>213</v>
      </c>
      <c r="N544" t="str">
        <f>""</f>
        <v/>
      </c>
      <c r="O544" t="str">
        <f>""</f>
        <v/>
      </c>
      <c r="P544">
        <v>0.87506116915252896</v>
      </c>
      <c r="Q544">
        <v>0.54043292647517904</v>
      </c>
    </row>
    <row r="545" spans="1:17">
      <c r="A545" t="s">
        <v>2606</v>
      </c>
      <c r="B545" t="s">
        <v>205</v>
      </c>
      <c r="C545" t="s">
        <v>2561</v>
      </c>
      <c r="D545" t="str">
        <f>""</f>
        <v/>
      </c>
      <c r="E545" t="s">
        <v>2200</v>
      </c>
      <c r="F545" t="str">
        <f>""</f>
        <v/>
      </c>
      <c r="G545" t="s">
        <v>2607</v>
      </c>
      <c r="H545" t="s">
        <v>311</v>
      </c>
      <c r="I545" t="str">
        <f>""</f>
        <v/>
      </c>
      <c r="J545" t="str">
        <f>""</f>
        <v/>
      </c>
      <c r="K545" t="s">
        <v>179</v>
      </c>
      <c r="L545" t="s">
        <v>234</v>
      </c>
      <c r="M545" t="s">
        <v>249</v>
      </c>
      <c r="N545" t="str">
        <f>""</f>
        <v/>
      </c>
      <c r="O545" t="str">
        <f>""</f>
        <v/>
      </c>
      <c r="P545">
        <v>1.2546234120974999</v>
      </c>
      <c r="Q545">
        <v>1.08940461583488</v>
      </c>
    </row>
    <row r="546" spans="1:17">
      <c r="A546" t="s">
        <v>2606</v>
      </c>
      <c r="B546" t="s">
        <v>205</v>
      </c>
      <c r="C546" t="s">
        <v>2561</v>
      </c>
      <c r="D546" t="str">
        <f>""</f>
        <v/>
      </c>
      <c r="E546" t="s">
        <v>2200</v>
      </c>
      <c r="F546" t="str">
        <f>""</f>
        <v/>
      </c>
      <c r="G546" t="s">
        <v>2607</v>
      </c>
      <c r="H546" t="s">
        <v>311</v>
      </c>
      <c r="I546" t="str">
        <f>""</f>
        <v/>
      </c>
      <c r="J546" t="str">
        <f>""</f>
        <v/>
      </c>
      <c r="K546" t="s">
        <v>2672</v>
      </c>
      <c r="L546" t="s">
        <v>2673</v>
      </c>
      <c r="M546" t="s">
        <v>2601</v>
      </c>
      <c r="N546" t="str">
        <f>""</f>
        <v/>
      </c>
      <c r="O546" t="str">
        <f>""</f>
        <v/>
      </c>
      <c r="P546">
        <v>3345.3510318224098</v>
      </c>
      <c r="Q546">
        <v>2224.7302077172499</v>
      </c>
    </row>
    <row r="547" spans="1:17">
      <c r="A547" t="s">
        <v>2606</v>
      </c>
      <c r="B547" t="s">
        <v>205</v>
      </c>
      <c r="C547" t="s">
        <v>2561</v>
      </c>
      <c r="D547" t="str">
        <f>""</f>
        <v/>
      </c>
      <c r="E547" t="s">
        <v>2200</v>
      </c>
      <c r="F547" t="str">
        <f>""</f>
        <v/>
      </c>
      <c r="G547" t="s">
        <v>2607</v>
      </c>
      <c r="H547" t="s">
        <v>311</v>
      </c>
      <c r="I547" t="str">
        <f>""</f>
        <v/>
      </c>
      <c r="J547" t="str">
        <f>""</f>
        <v/>
      </c>
      <c r="K547" t="s">
        <v>178</v>
      </c>
      <c r="L547" t="s">
        <v>234</v>
      </c>
      <c r="M547" t="s">
        <v>246</v>
      </c>
      <c r="N547" t="str">
        <f>""</f>
        <v/>
      </c>
      <c r="O547" t="str">
        <f>""</f>
        <v/>
      </c>
      <c r="P547">
        <v>6.1934446662859598E-3</v>
      </c>
      <c r="Q547">
        <v>3.5428692499944198E-3</v>
      </c>
    </row>
    <row r="548" spans="1:17">
      <c r="A548" t="s">
        <v>2606</v>
      </c>
      <c r="B548" t="s">
        <v>205</v>
      </c>
      <c r="C548" t="s">
        <v>2568</v>
      </c>
      <c r="D548" t="str">
        <f>""</f>
        <v/>
      </c>
      <c r="E548" t="s">
        <v>2200</v>
      </c>
      <c r="F548" t="str">
        <f>""</f>
        <v/>
      </c>
      <c r="G548" t="s">
        <v>2607</v>
      </c>
      <c r="H548" t="s">
        <v>311</v>
      </c>
      <c r="I548" t="str">
        <f>""</f>
        <v/>
      </c>
      <c r="J548" t="str">
        <f>""</f>
        <v/>
      </c>
      <c r="K548" t="s">
        <v>2599</v>
      </c>
      <c r="L548" t="s">
        <v>234</v>
      </c>
      <c r="M548" t="s">
        <v>2600</v>
      </c>
      <c r="N548" t="str">
        <f>""</f>
        <v/>
      </c>
      <c r="O548" t="str">
        <f>""</f>
        <v/>
      </c>
      <c r="P548">
        <v>23.827350908923801</v>
      </c>
      <c r="Q548">
        <v>14.291084123972</v>
      </c>
    </row>
    <row r="549" spans="1:17">
      <c r="A549" t="s">
        <v>2606</v>
      </c>
      <c r="B549" t="s">
        <v>205</v>
      </c>
      <c r="C549" t="s">
        <v>2568</v>
      </c>
      <c r="D549" t="str">
        <f>""</f>
        <v/>
      </c>
      <c r="E549" t="s">
        <v>2200</v>
      </c>
      <c r="F549" t="str">
        <f>""</f>
        <v/>
      </c>
      <c r="G549" t="s">
        <v>2607</v>
      </c>
      <c r="H549" t="s">
        <v>311</v>
      </c>
      <c r="I549" t="str">
        <f>""</f>
        <v/>
      </c>
      <c r="J549" t="str">
        <f>""</f>
        <v/>
      </c>
      <c r="K549" t="s">
        <v>2620</v>
      </c>
      <c r="L549" t="s">
        <v>2621</v>
      </c>
      <c r="M549" t="s">
        <v>2622</v>
      </c>
      <c r="N549" t="str">
        <f>""</f>
        <v/>
      </c>
      <c r="O549" t="str">
        <f>""</f>
        <v/>
      </c>
      <c r="P549">
        <v>3.8734979103028202E-3</v>
      </c>
      <c r="Q549">
        <v>2.7042295786086799E-3</v>
      </c>
    </row>
    <row r="550" spans="1:17">
      <c r="A550" t="s">
        <v>2606</v>
      </c>
      <c r="B550" t="s">
        <v>205</v>
      </c>
      <c r="C550" t="s">
        <v>2568</v>
      </c>
      <c r="D550" t="str">
        <f>""</f>
        <v/>
      </c>
      <c r="E550" t="s">
        <v>2200</v>
      </c>
      <c r="F550" t="str">
        <f>""</f>
        <v/>
      </c>
      <c r="G550" t="s">
        <v>2607</v>
      </c>
      <c r="H550" t="s">
        <v>311</v>
      </c>
      <c r="I550" t="str">
        <f>""</f>
        <v/>
      </c>
      <c r="J550" t="str">
        <f>""</f>
        <v/>
      </c>
      <c r="K550" t="s">
        <v>180</v>
      </c>
      <c r="L550" t="s">
        <v>234</v>
      </c>
      <c r="M550" t="s">
        <v>251</v>
      </c>
      <c r="N550" t="str">
        <f>""</f>
        <v/>
      </c>
      <c r="O550" t="str">
        <f>""</f>
        <v/>
      </c>
      <c r="P550">
        <v>167.958851432763</v>
      </c>
      <c r="Q550">
        <v>114.372429935452</v>
      </c>
    </row>
    <row r="551" spans="1:17">
      <c r="A551" t="s">
        <v>2606</v>
      </c>
      <c r="B551" t="s">
        <v>205</v>
      </c>
      <c r="C551" t="s">
        <v>2568</v>
      </c>
      <c r="D551" t="str">
        <f>""</f>
        <v/>
      </c>
      <c r="E551" t="s">
        <v>2200</v>
      </c>
      <c r="F551" t="str">
        <f>""</f>
        <v/>
      </c>
      <c r="G551" t="s">
        <v>2607</v>
      </c>
      <c r="H551" t="s">
        <v>311</v>
      </c>
      <c r="I551" t="str">
        <f>""</f>
        <v/>
      </c>
      <c r="J551" t="str">
        <f>""</f>
        <v/>
      </c>
      <c r="K551" t="s">
        <v>175</v>
      </c>
      <c r="L551" t="s">
        <v>212</v>
      </c>
      <c r="M551" t="s">
        <v>213</v>
      </c>
      <c r="N551" t="str">
        <f>""</f>
        <v/>
      </c>
      <c r="O551" t="str">
        <f>""</f>
        <v/>
      </c>
      <c r="P551">
        <v>0.58198975050958301</v>
      </c>
      <c r="Q551">
        <v>0.31640364431991203</v>
      </c>
    </row>
    <row r="552" spans="1:17">
      <c r="A552" t="s">
        <v>2606</v>
      </c>
      <c r="B552" t="s">
        <v>205</v>
      </c>
      <c r="C552" t="s">
        <v>2568</v>
      </c>
      <c r="D552" t="str">
        <f>""</f>
        <v/>
      </c>
      <c r="E552" t="s">
        <v>2200</v>
      </c>
      <c r="F552" t="str">
        <f>""</f>
        <v/>
      </c>
      <c r="G552" t="s">
        <v>2607</v>
      </c>
      <c r="H552" t="s">
        <v>311</v>
      </c>
      <c r="I552" t="str">
        <f>""</f>
        <v/>
      </c>
      <c r="J552" t="str">
        <f>""</f>
        <v/>
      </c>
      <c r="K552" t="s">
        <v>179</v>
      </c>
      <c r="L552" t="s">
        <v>234</v>
      </c>
      <c r="M552" t="s">
        <v>249</v>
      </c>
      <c r="N552" t="str">
        <f>""</f>
        <v/>
      </c>
      <c r="O552" t="str">
        <f>""</f>
        <v/>
      </c>
      <c r="P552">
        <v>1.8089188930501501</v>
      </c>
      <c r="Q552">
        <v>0.80840804272618305</v>
      </c>
    </row>
    <row r="553" spans="1:17">
      <c r="A553" t="s">
        <v>2606</v>
      </c>
      <c r="B553" t="s">
        <v>205</v>
      </c>
      <c r="C553" t="s">
        <v>2568</v>
      </c>
      <c r="D553" t="str">
        <f>""</f>
        <v/>
      </c>
      <c r="E553" t="s">
        <v>2200</v>
      </c>
      <c r="F553" t="str">
        <f>""</f>
        <v/>
      </c>
      <c r="G553" t="s">
        <v>2607</v>
      </c>
      <c r="H553" t="s">
        <v>311</v>
      </c>
      <c r="I553" t="str">
        <f>""</f>
        <v/>
      </c>
      <c r="J553" t="str">
        <f>""</f>
        <v/>
      </c>
      <c r="K553" t="s">
        <v>2672</v>
      </c>
      <c r="L553" t="s">
        <v>2673</v>
      </c>
      <c r="M553" t="s">
        <v>2601</v>
      </c>
      <c r="N553" t="str">
        <f>""</f>
        <v/>
      </c>
      <c r="O553" t="str">
        <f>""</f>
        <v/>
      </c>
      <c r="P553">
        <v>4943.2438080432903</v>
      </c>
      <c r="Q553">
        <v>2577.2951124471501</v>
      </c>
    </row>
    <row r="554" spans="1:17">
      <c r="A554" t="s">
        <v>2606</v>
      </c>
      <c r="B554" t="s">
        <v>205</v>
      </c>
      <c r="C554" t="s">
        <v>2568</v>
      </c>
      <c r="D554" t="str">
        <f>""</f>
        <v/>
      </c>
      <c r="E554" t="s">
        <v>2200</v>
      </c>
      <c r="F554" t="str">
        <f>""</f>
        <v/>
      </c>
      <c r="G554" t="s">
        <v>2607</v>
      </c>
      <c r="H554" t="s">
        <v>311</v>
      </c>
      <c r="I554" t="str">
        <f>""</f>
        <v/>
      </c>
      <c r="J554" t="str">
        <f>""</f>
        <v/>
      </c>
      <c r="K554" t="s">
        <v>178</v>
      </c>
      <c r="L554" t="s">
        <v>234</v>
      </c>
      <c r="M554" t="s">
        <v>246</v>
      </c>
      <c r="N554" t="str">
        <f>""</f>
        <v/>
      </c>
      <c r="O554" t="str">
        <f>""</f>
        <v/>
      </c>
      <c r="P554">
        <v>5.5237607412077401E-3</v>
      </c>
      <c r="Q554">
        <v>2.4109189491479601E-3</v>
      </c>
    </row>
    <row r="555" spans="1:17">
      <c r="A555" t="s">
        <v>2606</v>
      </c>
      <c r="B555" t="s">
        <v>205</v>
      </c>
      <c r="C555" t="s">
        <v>2566</v>
      </c>
      <c r="D555" t="str">
        <f>""</f>
        <v/>
      </c>
      <c r="E555" t="s">
        <v>2200</v>
      </c>
      <c r="F555" t="str">
        <f>""</f>
        <v/>
      </c>
      <c r="G555" t="s">
        <v>2607</v>
      </c>
      <c r="H555" t="s">
        <v>311</v>
      </c>
      <c r="I555" t="str">
        <f>""</f>
        <v/>
      </c>
      <c r="J555" t="str">
        <f>""</f>
        <v/>
      </c>
      <c r="K555" t="s">
        <v>2599</v>
      </c>
      <c r="L555" t="s">
        <v>234</v>
      </c>
      <c r="M555" t="s">
        <v>2600</v>
      </c>
      <c r="N555" t="str">
        <f>""</f>
        <v/>
      </c>
      <c r="O555" t="str">
        <f>""</f>
        <v/>
      </c>
      <c r="P555">
        <v>31.011433607168701</v>
      </c>
      <c r="Q555">
        <v>12.8133665546779</v>
      </c>
    </row>
    <row r="556" spans="1:17">
      <c r="A556" t="s">
        <v>2606</v>
      </c>
      <c r="B556" t="s">
        <v>205</v>
      </c>
      <c r="C556" t="s">
        <v>2566</v>
      </c>
      <c r="D556" t="str">
        <f>""</f>
        <v/>
      </c>
      <c r="E556" t="s">
        <v>2200</v>
      </c>
      <c r="F556" t="str">
        <f>""</f>
        <v/>
      </c>
      <c r="G556" t="s">
        <v>2607</v>
      </c>
      <c r="H556" t="s">
        <v>311</v>
      </c>
      <c r="I556" t="str">
        <f>""</f>
        <v/>
      </c>
      <c r="J556" t="str">
        <f>""</f>
        <v/>
      </c>
      <c r="K556" t="s">
        <v>2620</v>
      </c>
      <c r="L556" t="s">
        <v>2621</v>
      </c>
      <c r="M556" t="s">
        <v>2622</v>
      </c>
      <c r="N556" t="str">
        <f>""</f>
        <v/>
      </c>
      <c r="O556" t="str">
        <f>""</f>
        <v/>
      </c>
      <c r="P556">
        <v>5.5678321046292696E-3</v>
      </c>
      <c r="Q556">
        <v>2.7954989434788502E-3</v>
      </c>
    </row>
    <row r="557" spans="1:17">
      <c r="A557" t="s">
        <v>2606</v>
      </c>
      <c r="B557" t="s">
        <v>205</v>
      </c>
      <c r="C557" t="s">
        <v>2566</v>
      </c>
      <c r="D557" t="str">
        <f>""</f>
        <v/>
      </c>
      <c r="E557" t="s">
        <v>2200</v>
      </c>
      <c r="F557" t="str">
        <f>""</f>
        <v/>
      </c>
      <c r="G557" t="s">
        <v>2607</v>
      </c>
      <c r="H557" t="s">
        <v>311</v>
      </c>
      <c r="I557" t="str">
        <f>""</f>
        <v/>
      </c>
      <c r="J557" t="str">
        <f>""</f>
        <v/>
      </c>
      <c r="K557" t="s">
        <v>180</v>
      </c>
      <c r="L557" t="s">
        <v>234</v>
      </c>
      <c r="M557" t="s">
        <v>251</v>
      </c>
      <c r="N557" t="str">
        <f>""</f>
        <v/>
      </c>
      <c r="O557" t="str">
        <f>""</f>
        <v/>
      </c>
      <c r="P557">
        <v>239.297088328608</v>
      </c>
      <c r="Q557">
        <v>155.99647151960599</v>
      </c>
    </row>
    <row r="558" spans="1:17">
      <c r="A558" t="s">
        <v>2606</v>
      </c>
      <c r="B558" t="s">
        <v>205</v>
      </c>
      <c r="C558" t="s">
        <v>2566</v>
      </c>
      <c r="D558" t="str">
        <f>""</f>
        <v/>
      </c>
      <c r="E558" t="s">
        <v>2200</v>
      </c>
      <c r="F558" t="str">
        <f>""</f>
        <v/>
      </c>
      <c r="G558" t="s">
        <v>2607</v>
      </c>
      <c r="H558" t="s">
        <v>311</v>
      </c>
      <c r="I558" t="str">
        <f>""</f>
        <v/>
      </c>
      <c r="J558" t="str">
        <f>""</f>
        <v/>
      </c>
      <c r="K558" t="s">
        <v>175</v>
      </c>
      <c r="L558" t="s">
        <v>212</v>
      </c>
      <c r="M558" t="s">
        <v>213</v>
      </c>
      <c r="N558" t="str">
        <f>""</f>
        <v/>
      </c>
      <c r="O558" t="str">
        <f>""</f>
        <v/>
      </c>
      <c r="P558">
        <v>0.837075271001264</v>
      </c>
      <c r="Q558">
        <v>0.345056953960373</v>
      </c>
    </row>
    <row r="559" spans="1:17">
      <c r="A559" t="s">
        <v>2606</v>
      </c>
      <c r="B559" t="s">
        <v>205</v>
      </c>
      <c r="C559" t="s">
        <v>2566</v>
      </c>
      <c r="D559" t="str">
        <f>""</f>
        <v/>
      </c>
      <c r="E559" t="s">
        <v>2200</v>
      </c>
      <c r="F559" t="str">
        <f>""</f>
        <v/>
      </c>
      <c r="G559" t="s">
        <v>2607</v>
      </c>
      <c r="H559" t="s">
        <v>311</v>
      </c>
      <c r="I559" t="str">
        <f>""</f>
        <v/>
      </c>
      <c r="J559" t="str">
        <f>""</f>
        <v/>
      </c>
      <c r="K559" t="s">
        <v>179</v>
      </c>
      <c r="L559" t="s">
        <v>234</v>
      </c>
      <c r="M559" t="s">
        <v>249</v>
      </c>
      <c r="N559" t="str">
        <f>""</f>
        <v/>
      </c>
      <c r="O559" t="str">
        <f>""</f>
        <v/>
      </c>
      <c r="P559">
        <v>2.4157465624557601</v>
      </c>
      <c r="Q559">
        <v>0.52011254045981403</v>
      </c>
    </row>
    <row r="560" spans="1:17">
      <c r="A560" t="s">
        <v>2606</v>
      </c>
      <c r="B560" t="s">
        <v>205</v>
      </c>
      <c r="C560" t="s">
        <v>2566</v>
      </c>
      <c r="D560" t="str">
        <f>""</f>
        <v/>
      </c>
      <c r="E560" t="s">
        <v>2200</v>
      </c>
      <c r="F560" t="str">
        <f>""</f>
        <v/>
      </c>
      <c r="G560" t="s">
        <v>2607</v>
      </c>
      <c r="H560" t="s">
        <v>311</v>
      </c>
      <c r="I560" t="str">
        <f>""</f>
        <v/>
      </c>
      <c r="J560" t="str">
        <f>""</f>
        <v/>
      </c>
      <c r="K560" t="s">
        <v>2672</v>
      </c>
      <c r="L560" t="s">
        <v>2673</v>
      </c>
      <c r="M560" t="s">
        <v>2601</v>
      </c>
      <c r="N560" t="str">
        <f>""</f>
        <v/>
      </c>
      <c r="O560" t="str">
        <f>""</f>
        <v/>
      </c>
      <c r="P560">
        <v>6528.8594208938302</v>
      </c>
      <c r="Q560">
        <v>2847.9850789506099</v>
      </c>
    </row>
    <row r="561" spans="1:21">
      <c r="A561" t="s">
        <v>2606</v>
      </c>
      <c r="B561" t="s">
        <v>205</v>
      </c>
      <c r="C561" t="s">
        <v>2566</v>
      </c>
      <c r="D561" t="str">
        <f>""</f>
        <v/>
      </c>
      <c r="E561" t="s">
        <v>2200</v>
      </c>
      <c r="F561" t="str">
        <f>""</f>
        <v/>
      </c>
      <c r="G561" t="s">
        <v>2607</v>
      </c>
      <c r="H561" t="s">
        <v>311</v>
      </c>
      <c r="I561" t="str">
        <f>""</f>
        <v/>
      </c>
      <c r="J561" t="str">
        <f>""</f>
        <v/>
      </c>
      <c r="K561" t="s">
        <v>178</v>
      </c>
      <c r="L561" t="s">
        <v>234</v>
      </c>
      <c r="M561" t="s">
        <v>246</v>
      </c>
      <c r="N561" t="str">
        <f>""</f>
        <v/>
      </c>
      <c r="O561" t="str">
        <f>""</f>
        <v/>
      </c>
      <c r="P561">
        <v>7.6379276500848905E-3</v>
      </c>
      <c r="Q561">
        <v>1.95750364037353E-3</v>
      </c>
    </row>
    <row r="562" spans="1:21">
      <c r="A562" t="s">
        <v>2605</v>
      </c>
      <c r="B562" t="s">
        <v>205</v>
      </c>
      <c r="C562" t="s">
        <v>206</v>
      </c>
      <c r="D562" t="s">
        <v>2617</v>
      </c>
      <c r="E562" t="s">
        <v>271</v>
      </c>
      <c r="F562" t="s">
        <v>207</v>
      </c>
      <c r="G562" t="s">
        <v>2607</v>
      </c>
      <c r="H562" t="s">
        <v>209</v>
      </c>
      <c r="I562" t="s">
        <v>257</v>
      </c>
      <c r="J562" t="s">
        <v>233</v>
      </c>
      <c r="K562" t="s">
        <v>2620</v>
      </c>
      <c r="L562" t="s">
        <v>2621</v>
      </c>
      <c r="M562" t="s">
        <v>2622</v>
      </c>
      <c r="N562" t="s">
        <v>207</v>
      </c>
      <c r="O562" t="s">
        <v>207</v>
      </c>
      <c r="P562">
        <v>1.8648551127430383E-5</v>
      </c>
      <c r="R562" t="s">
        <v>2618</v>
      </c>
      <c r="S562" s="315">
        <v>45366</v>
      </c>
      <c r="T562" s="315">
        <v>45366</v>
      </c>
      <c r="U562" s="316" t="s">
        <v>2619</v>
      </c>
    </row>
    <row r="563" spans="1:21">
      <c r="A563" t="s">
        <v>2605</v>
      </c>
      <c r="B563" t="s">
        <v>205</v>
      </c>
      <c r="C563" t="s">
        <v>206</v>
      </c>
      <c r="D563" t="s">
        <v>2617</v>
      </c>
      <c r="E563" t="s">
        <v>271</v>
      </c>
      <c r="F563" t="s">
        <v>207</v>
      </c>
      <c r="G563" t="s">
        <v>2607</v>
      </c>
      <c r="H563" t="s">
        <v>209</v>
      </c>
      <c r="I563" t="s">
        <v>257</v>
      </c>
      <c r="J563" t="s">
        <v>214</v>
      </c>
      <c r="K563" t="s">
        <v>2620</v>
      </c>
      <c r="L563" t="s">
        <v>2621</v>
      </c>
      <c r="M563" t="s">
        <v>2622</v>
      </c>
      <c r="N563" t="s">
        <v>207</v>
      </c>
      <c r="O563" t="s">
        <v>207</v>
      </c>
      <c r="P563">
        <v>5.1975991728967504E-6</v>
      </c>
      <c r="R563" t="s">
        <v>2618</v>
      </c>
      <c r="S563" s="315">
        <v>45366</v>
      </c>
      <c r="T563" s="315">
        <v>45366</v>
      </c>
      <c r="U563" s="316" t="s">
        <v>2619</v>
      </c>
    </row>
    <row r="564" spans="1:21">
      <c r="A564" t="s">
        <v>2605</v>
      </c>
      <c r="B564" t="s">
        <v>205</v>
      </c>
      <c r="C564" t="s">
        <v>206</v>
      </c>
      <c r="D564" t="s">
        <v>2617</v>
      </c>
      <c r="E564" t="s">
        <v>271</v>
      </c>
      <c r="F564" t="s">
        <v>207</v>
      </c>
      <c r="G564" t="s">
        <v>2607</v>
      </c>
      <c r="H564" t="s">
        <v>209</v>
      </c>
      <c r="I564" t="s">
        <v>257</v>
      </c>
      <c r="J564" t="s">
        <v>236</v>
      </c>
      <c r="K564" t="s">
        <v>2620</v>
      </c>
      <c r="L564" t="s">
        <v>2621</v>
      </c>
      <c r="M564" t="s">
        <v>2622</v>
      </c>
      <c r="N564" t="s">
        <v>207</v>
      </c>
      <c r="O564" t="s">
        <v>207</v>
      </c>
      <c r="P564">
        <v>4.1130388758325364E-5</v>
      </c>
      <c r="R564" t="s">
        <v>2618</v>
      </c>
      <c r="S564" s="315">
        <v>45366</v>
      </c>
      <c r="T564" s="315">
        <v>45366</v>
      </c>
      <c r="U564" s="316" t="s">
        <v>2619</v>
      </c>
    </row>
    <row r="565" spans="1:21">
      <c r="A565" t="s">
        <v>2605</v>
      </c>
      <c r="B565" t="s">
        <v>205</v>
      </c>
      <c r="C565" t="s">
        <v>206</v>
      </c>
      <c r="D565" t="s">
        <v>2617</v>
      </c>
      <c r="E565" t="s">
        <v>271</v>
      </c>
      <c r="F565" t="s">
        <v>207</v>
      </c>
      <c r="G565" t="s">
        <v>2607</v>
      </c>
      <c r="H565" t="s">
        <v>142</v>
      </c>
      <c r="I565" t="s">
        <v>206</v>
      </c>
      <c r="J565" t="s">
        <v>237</v>
      </c>
      <c r="K565" t="s">
        <v>2620</v>
      </c>
      <c r="L565" t="s">
        <v>2621</v>
      </c>
      <c r="M565" t="s">
        <v>2622</v>
      </c>
      <c r="N565" t="s">
        <v>207</v>
      </c>
      <c r="O565" t="s">
        <v>207</v>
      </c>
      <c r="P565">
        <v>5.3128170043470209E-4</v>
      </c>
      <c r="R565" t="s">
        <v>2618</v>
      </c>
      <c r="S565" s="315">
        <v>45366</v>
      </c>
      <c r="T565" s="315">
        <v>45366</v>
      </c>
      <c r="U565" s="316" t="s">
        <v>2619</v>
      </c>
    </row>
    <row r="566" spans="1:21">
      <c r="A566" t="s">
        <v>2605</v>
      </c>
      <c r="B566" t="s">
        <v>205</v>
      </c>
      <c r="C566" t="s">
        <v>206</v>
      </c>
      <c r="D566" t="s">
        <v>2617</v>
      </c>
      <c r="E566" t="s">
        <v>271</v>
      </c>
      <c r="F566" t="s">
        <v>207</v>
      </c>
      <c r="G566" t="s">
        <v>2607</v>
      </c>
      <c r="H566" t="s">
        <v>142</v>
      </c>
      <c r="I566" t="s">
        <v>206</v>
      </c>
      <c r="J566" t="s">
        <v>238</v>
      </c>
      <c r="K566" t="s">
        <v>2620</v>
      </c>
      <c r="L566" t="s">
        <v>2621</v>
      </c>
      <c r="M566" t="s">
        <v>2622</v>
      </c>
      <c r="N566" t="s">
        <v>207</v>
      </c>
      <c r="O566" t="s">
        <v>207</v>
      </c>
      <c r="P566">
        <v>1.30717141326606E-3</v>
      </c>
      <c r="R566" t="s">
        <v>2618</v>
      </c>
      <c r="S566" s="315">
        <v>45366</v>
      </c>
      <c r="T566" s="315">
        <v>45366</v>
      </c>
      <c r="U566" s="316" t="s">
        <v>2619</v>
      </c>
    </row>
    <row r="567" spans="1:21">
      <c r="A567" t="s">
        <v>2605</v>
      </c>
      <c r="B567" t="s">
        <v>205</v>
      </c>
      <c r="C567" t="s">
        <v>206</v>
      </c>
      <c r="D567" t="s">
        <v>2617</v>
      </c>
      <c r="E567" t="s">
        <v>271</v>
      </c>
      <c r="F567" t="s">
        <v>207</v>
      </c>
      <c r="G567" t="s">
        <v>2607</v>
      </c>
      <c r="H567" t="s">
        <v>142</v>
      </c>
      <c r="I567" t="s">
        <v>206</v>
      </c>
      <c r="J567" t="s">
        <v>239</v>
      </c>
      <c r="K567" t="s">
        <v>2620</v>
      </c>
      <c r="L567" t="s">
        <v>2621</v>
      </c>
      <c r="M567" t="s">
        <v>2622</v>
      </c>
      <c r="N567" t="s">
        <v>207</v>
      </c>
      <c r="O567" t="s">
        <v>207</v>
      </c>
      <c r="P567">
        <v>3.55699800300551E-6</v>
      </c>
      <c r="R567" t="s">
        <v>2618</v>
      </c>
      <c r="S567" s="315">
        <v>45366</v>
      </c>
      <c r="T567" s="315">
        <v>45366</v>
      </c>
      <c r="U567" s="316" t="s">
        <v>2619</v>
      </c>
    </row>
    <row r="568" spans="1:21">
      <c r="A568" t="s">
        <v>2605</v>
      </c>
      <c r="B568" t="s">
        <v>205</v>
      </c>
      <c r="C568" t="s">
        <v>206</v>
      </c>
      <c r="D568" t="s">
        <v>2617</v>
      </c>
      <c r="E568" t="s">
        <v>271</v>
      </c>
      <c r="F568" t="s">
        <v>207</v>
      </c>
      <c r="G568" t="s">
        <v>2607</v>
      </c>
      <c r="H568" t="s">
        <v>142</v>
      </c>
      <c r="I568" t="s">
        <v>206</v>
      </c>
      <c r="J568" t="s">
        <v>222</v>
      </c>
      <c r="K568" t="s">
        <v>2620</v>
      </c>
      <c r="L568" t="s">
        <v>2621</v>
      </c>
      <c r="M568" t="s">
        <v>2622</v>
      </c>
      <c r="N568" t="s">
        <v>207</v>
      </c>
      <c r="O568" t="s">
        <v>207</v>
      </c>
      <c r="P568">
        <v>2.5404113071274467E-5</v>
      </c>
      <c r="R568" t="s">
        <v>2618</v>
      </c>
      <c r="S568" s="315">
        <v>45366</v>
      </c>
      <c r="T568" s="315">
        <v>45366</v>
      </c>
      <c r="U568" s="316" t="s">
        <v>2619</v>
      </c>
    </row>
    <row r="569" spans="1:21">
      <c r="A569" t="s">
        <v>2605</v>
      </c>
      <c r="B569" t="s">
        <v>205</v>
      </c>
      <c r="C569" t="s">
        <v>206</v>
      </c>
      <c r="D569" t="s">
        <v>2617</v>
      </c>
      <c r="E569" t="s">
        <v>271</v>
      </c>
      <c r="F569" t="s">
        <v>207</v>
      </c>
      <c r="G569" t="s">
        <v>2607</v>
      </c>
      <c r="H569" t="s">
        <v>142</v>
      </c>
      <c r="I569" t="s">
        <v>206</v>
      </c>
      <c r="J569" t="s">
        <v>223</v>
      </c>
      <c r="K569" t="s">
        <v>2620</v>
      </c>
      <c r="L569" t="s">
        <v>2621</v>
      </c>
      <c r="M569" t="s">
        <v>2622</v>
      </c>
      <c r="N569" t="s">
        <v>207</v>
      </c>
      <c r="O569" t="s">
        <v>207</v>
      </c>
      <c r="P569">
        <v>5.2839295613297824E-5</v>
      </c>
      <c r="R569" t="s">
        <v>2618</v>
      </c>
      <c r="S569" s="315">
        <v>45366</v>
      </c>
      <c r="T569" s="315">
        <v>45366</v>
      </c>
      <c r="U569" s="316" t="s">
        <v>2619</v>
      </c>
    </row>
    <row r="570" spans="1:21">
      <c r="A570" t="s">
        <v>2605</v>
      </c>
      <c r="B570" t="s">
        <v>205</v>
      </c>
      <c r="C570" t="s">
        <v>206</v>
      </c>
      <c r="D570" t="s">
        <v>2617</v>
      </c>
      <c r="E570" t="s">
        <v>271</v>
      </c>
      <c r="F570" t="s">
        <v>207</v>
      </c>
      <c r="G570" t="s">
        <v>2607</v>
      </c>
      <c r="H570" t="s">
        <v>142</v>
      </c>
      <c r="I570" t="s">
        <v>206</v>
      </c>
      <c r="J570" t="s">
        <v>224</v>
      </c>
      <c r="K570" t="s">
        <v>2620</v>
      </c>
      <c r="L570" t="s">
        <v>2621</v>
      </c>
      <c r="M570" t="s">
        <v>2622</v>
      </c>
      <c r="N570" t="s">
        <v>207</v>
      </c>
      <c r="O570" t="s">
        <v>207</v>
      </c>
      <c r="P570">
        <v>1.9724271319319213E-7</v>
      </c>
      <c r="R570" t="s">
        <v>2618</v>
      </c>
      <c r="S570" s="315">
        <v>45366</v>
      </c>
      <c r="T570" s="315">
        <v>45366</v>
      </c>
      <c r="U570" s="316" t="s">
        <v>2619</v>
      </c>
    </row>
    <row r="571" spans="1:21">
      <c r="A571" t="s">
        <v>2605</v>
      </c>
      <c r="B571" t="s">
        <v>205</v>
      </c>
      <c r="C571" t="s">
        <v>206</v>
      </c>
      <c r="D571" t="s">
        <v>2617</v>
      </c>
      <c r="E571" t="s">
        <v>271</v>
      </c>
      <c r="F571" t="s">
        <v>207</v>
      </c>
      <c r="G571" t="s">
        <v>2607</v>
      </c>
      <c r="H571" t="s">
        <v>142</v>
      </c>
      <c r="I571" t="s">
        <v>206</v>
      </c>
      <c r="J571" t="s">
        <v>241</v>
      </c>
      <c r="K571" t="s">
        <v>2620</v>
      </c>
      <c r="L571" t="s">
        <v>2621</v>
      </c>
      <c r="M571" t="s">
        <v>2622</v>
      </c>
      <c r="N571" t="s">
        <v>207</v>
      </c>
      <c r="O571" t="s">
        <v>207</v>
      </c>
      <c r="P571">
        <v>1.6169707748682283E-5</v>
      </c>
      <c r="R571" t="s">
        <v>2618</v>
      </c>
      <c r="S571" s="315">
        <v>45366</v>
      </c>
      <c r="T571" s="315">
        <v>45366</v>
      </c>
      <c r="U571" s="316" t="s">
        <v>2619</v>
      </c>
    </row>
    <row r="572" spans="1:21">
      <c r="A572" t="s">
        <v>2605</v>
      </c>
      <c r="B572" t="s">
        <v>205</v>
      </c>
      <c r="C572" t="s">
        <v>206</v>
      </c>
      <c r="D572" t="s">
        <v>2617</v>
      </c>
      <c r="E572" t="s">
        <v>271</v>
      </c>
      <c r="F572" t="s">
        <v>207</v>
      </c>
      <c r="G572" t="s">
        <v>2607</v>
      </c>
      <c r="H572" t="s">
        <v>142</v>
      </c>
      <c r="I572" t="s">
        <v>206</v>
      </c>
      <c r="J572" t="s">
        <v>242</v>
      </c>
      <c r="K572" t="s">
        <v>2620</v>
      </c>
      <c r="L572" t="s">
        <v>2621</v>
      </c>
      <c r="M572" t="s">
        <v>2622</v>
      </c>
      <c r="N572" t="s">
        <v>207</v>
      </c>
      <c r="O572" t="s">
        <v>207</v>
      </c>
      <c r="P572">
        <v>1.4406111432246691E-5</v>
      </c>
      <c r="R572" t="s">
        <v>2618</v>
      </c>
      <c r="S572" s="315">
        <v>45366</v>
      </c>
      <c r="T572" s="315">
        <v>45366</v>
      </c>
      <c r="U572" s="316" t="s">
        <v>2619</v>
      </c>
    </row>
    <row r="573" spans="1:21">
      <c r="A573" t="s">
        <v>2605</v>
      </c>
      <c r="B573" t="s">
        <v>205</v>
      </c>
      <c r="C573" t="s">
        <v>206</v>
      </c>
      <c r="D573" t="s">
        <v>2617</v>
      </c>
      <c r="E573" t="s">
        <v>271</v>
      </c>
      <c r="F573" t="s">
        <v>207</v>
      </c>
      <c r="G573" t="s">
        <v>2607</v>
      </c>
      <c r="H573" t="s">
        <v>142</v>
      </c>
      <c r="I573" t="s">
        <v>206</v>
      </c>
      <c r="J573" t="s">
        <v>243</v>
      </c>
      <c r="K573" t="s">
        <v>2620</v>
      </c>
      <c r="L573" t="s">
        <v>2621</v>
      </c>
      <c r="M573" t="s">
        <v>2622</v>
      </c>
      <c r="N573" t="s">
        <v>207</v>
      </c>
      <c r="O573" t="s">
        <v>207</v>
      </c>
      <c r="P573">
        <v>1.3790456941287259E-7</v>
      </c>
      <c r="R573" t="s">
        <v>2618</v>
      </c>
      <c r="S573" s="315">
        <v>45366</v>
      </c>
      <c r="T573" s="315">
        <v>45366</v>
      </c>
      <c r="U573" s="316" t="s">
        <v>2619</v>
      </c>
    </row>
    <row r="574" spans="1:21">
      <c r="A574" t="s">
        <v>2605</v>
      </c>
      <c r="B574" t="s">
        <v>205</v>
      </c>
      <c r="C574" t="s">
        <v>206</v>
      </c>
      <c r="D574" t="s">
        <v>2617</v>
      </c>
      <c r="E574" t="s">
        <v>271</v>
      </c>
      <c r="F574" t="s">
        <v>207</v>
      </c>
      <c r="G574" t="s">
        <v>2607</v>
      </c>
      <c r="H574" t="s">
        <v>142</v>
      </c>
      <c r="I574" t="s">
        <v>206</v>
      </c>
      <c r="J574" t="s">
        <v>240</v>
      </c>
      <c r="K574" t="s">
        <v>2620</v>
      </c>
      <c r="L574" t="s">
        <v>2621</v>
      </c>
      <c r="M574" t="s">
        <v>2622</v>
      </c>
      <c r="N574" t="s">
        <v>207</v>
      </c>
      <c r="O574" t="s">
        <v>207</v>
      </c>
      <c r="P574">
        <v>9.7529888348136298E-5</v>
      </c>
      <c r="R574" t="s">
        <v>2618</v>
      </c>
      <c r="S574" s="315">
        <v>45366</v>
      </c>
      <c r="T574" s="315">
        <v>45366</v>
      </c>
      <c r="U574" s="316" t="s">
        <v>2619</v>
      </c>
    </row>
    <row r="575" spans="1:21">
      <c r="A575" t="s">
        <v>2605</v>
      </c>
      <c r="B575" t="s">
        <v>205</v>
      </c>
      <c r="C575" t="s">
        <v>206</v>
      </c>
      <c r="D575" t="s">
        <v>2617</v>
      </c>
      <c r="E575" t="s">
        <v>271</v>
      </c>
      <c r="F575" t="s">
        <v>207</v>
      </c>
      <c r="G575" t="s">
        <v>2607</v>
      </c>
      <c r="H575" t="s">
        <v>142</v>
      </c>
      <c r="I575" t="s">
        <v>206</v>
      </c>
      <c r="J575" t="s">
        <v>255</v>
      </c>
      <c r="K575" t="s">
        <v>2620</v>
      </c>
      <c r="L575" t="s">
        <v>2621</v>
      </c>
      <c r="M575" t="s">
        <v>2622</v>
      </c>
      <c r="N575" t="s">
        <v>207</v>
      </c>
      <c r="O575" t="s">
        <v>207</v>
      </c>
      <c r="P575">
        <v>1.6650689376105293E-6</v>
      </c>
      <c r="R575" t="s">
        <v>2618</v>
      </c>
      <c r="S575" s="315">
        <v>45366</v>
      </c>
      <c r="T575" s="315">
        <v>45366</v>
      </c>
      <c r="U575" s="316" t="s">
        <v>2619</v>
      </c>
    </row>
    <row r="576" spans="1:21">
      <c r="A576" t="s">
        <v>2605</v>
      </c>
      <c r="B576" t="s">
        <v>205</v>
      </c>
      <c r="C576" t="s">
        <v>206</v>
      </c>
      <c r="D576" t="s">
        <v>2617</v>
      </c>
      <c r="E576" t="s">
        <v>271</v>
      </c>
      <c r="F576" t="s">
        <v>207</v>
      </c>
      <c r="G576" t="s">
        <v>2607</v>
      </c>
      <c r="H576" t="s">
        <v>142</v>
      </c>
      <c r="I576" t="s">
        <v>206</v>
      </c>
      <c r="J576" t="s">
        <v>268</v>
      </c>
      <c r="K576" t="s">
        <v>2620</v>
      </c>
      <c r="L576" t="s">
        <v>2621</v>
      </c>
      <c r="M576" t="s">
        <v>2622</v>
      </c>
      <c r="N576" t="s">
        <v>207</v>
      </c>
      <c r="O576" t="s">
        <v>207</v>
      </c>
      <c r="P576">
        <v>3.5747966965389346E-5</v>
      </c>
      <c r="R576" t="s">
        <v>2618</v>
      </c>
      <c r="S576" s="315">
        <v>45366</v>
      </c>
      <c r="T576" s="315">
        <v>45366</v>
      </c>
      <c r="U576" s="316" t="s">
        <v>2619</v>
      </c>
    </row>
    <row r="577" spans="1:21">
      <c r="A577" t="s">
        <v>2605</v>
      </c>
      <c r="B577" t="s">
        <v>205</v>
      </c>
      <c r="C577" t="s">
        <v>206</v>
      </c>
      <c r="D577" t="s">
        <v>2617</v>
      </c>
      <c r="E577" t="s">
        <v>271</v>
      </c>
      <c r="F577" t="s">
        <v>207</v>
      </c>
      <c r="G577" t="s">
        <v>2607</v>
      </c>
      <c r="H577" t="s">
        <v>142</v>
      </c>
      <c r="I577" t="s">
        <v>206</v>
      </c>
      <c r="J577" t="s">
        <v>226</v>
      </c>
      <c r="K577" t="s">
        <v>2620</v>
      </c>
      <c r="L577" t="s">
        <v>2621</v>
      </c>
      <c r="M577" t="s">
        <v>2622</v>
      </c>
      <c r="N577" t="s">
        <v>207</v>
      </c>
      <c r="O577" t="s">
        <v>207</v>
      </c>
      <c r="P577">
        <v>1.2912120797718654E-7</v>
      </c>
      <c r="R577" t="s">
        <v>2618</v>
      </c>
      <c r="S577" s="315">
        <v>45366</v>
      </c>
      <c r="T577" s="315">
        <v>45366</v>
      </c>
      <c r="U577" s="316" t="s">
        <v>2619</v>
      </c>
    </row>
    <row r="578" spans="1:21">
      <c r="A578" t="s">
        <v>2605</v>
      </c>
      <c r="B578" t="s">
        <v>205</v>
      </c>
      <c r="C578" t="s">
        <v>206</v>
      </c>
      <c r="D578" t="s">
        <v>2617</v>
      </c>
      <c r="E578" t="s">
        <v>271</v>
      </c>
      <c r="F578" t="s">
        <v>207</v>
      </c>
      <c r="G578" t="s">
        <v>2607</v>
      </c>
      <c r="H578" t="s">
        <v>142</v>
      </c>
      <c r="I578" t="s">
        <v>206</v>
      </c>
      <c r="J578" t="s">
        <v>244</v>
      </c>
      <c r="K578" t="s">
        <v>2620</v>
      </c>
      <c r="L578" t="s">
        <v>2621</v>
      </c>
      <c r="M578" t="s">
        <v>2622</v>
      </c>
      <c r="N578" t="s">
        <v>207</v>
      </c>
      <c r="O578" t="s">
        <v>207</v>
      </c>
      <c r="P578">
        <v>1.491564450875239E-5</v>
      </c>
      <c r="R578" t="s">
        <v>2618</v>
      </c>
      <c r="S578" s="315">
        <v>45366</v>
      </c>
      <c r="T578" s="315">
        <v>45366</v>
      </c>
      <c r="U578" s="316" t="s">
        <v>2619</v>
      </c>
    </row>
    <row r="579" spans="1:21">
      <c r="A579" t="s">
        <v>2605</v>
      </c>
      <c r="B579" t="s">
        <v>205</v>
      </c>
      <c r="C579" t="s">
        <v>206</v>
      </c>
      <c r="D579" t="s">
        <v>2617</v>
      </c>
      <c r="E579" t="s">
        <v>271</v>
      </c>
      <c r="F579" t="s">
        <v>207</v>
      </c>
      <c r="G579" t="s">
        <v>2607</v>
      </c>
      <c r="H579" t="s">
        <v>142</v>
      </c>
      <c r="I579" t="s">
        <v>206</v>
      </c>
      <c r="J579" t="s">
        <v>227</v>
      </c>
      <c r="K579" t="s">
        <v>2620</v>
      </c>
      <c r="L579" t="s">
        <v>2621</v>
      </c>
      <c r="M579" t="s">
        <v>2622</v>
      </c>
      <c r="N579" t="s">
        <v>207</v>
      </c>
      <c r="O579" t="s">
        <v>207</v>
      </c>
      <c r="P579">
        <v>5.0368728433686032E-6</v>
      </c>
      <c r="R579" t="s">
        <v>2618</v>
      </c>
      <c r="S579" s="315">
        <v>45366</v>
      </c>
      <c r="T579" s="315">
        <v>45366</v>
      </c>
      <c r="U579" s="316" t="s">
        <v>2619</v>
      </c>
    </row>
    <row r="580" spans="1:21">
      <c r="A580" t="s">
        <v>2605</v>
      </c>
      <c r="B580" t="s">
        <v>205</v>
      </c>
      <c r="C580" t="s">
        <v>206</v>
      </c>
      <c r="D580" t="s">
        <v>2617</v>
      </c>
      <c r="E580" t="s">
        <v>271</v>
      </c>
      <c r="F580" t="s">
        <v>207</v>
      </c>
      <c r="G580" t="s">
        <v>2607</v>
      </c>
      <c r="H580" t="s">
        <v>142</v>
      </c>
      <c r="I580" t="s">
        <v>206</v>
      </c>
      <c r="J580" t="s">
        <v>228</v>
      </c>
      <c r="K580" t="s">
        <v>2620</v>
      </c>
      <c r="L580" t="s">
        <v>2621</v>
      </c>
      <c r="M580" t="s">
        <v>2622</v>
      </c>
      <c r="N580" t="s">
        <v>207</v>
      </c>
      <c r="O580" t="s">
        <v>207</v>
      </c>
      <c r="P580">
        <v>2.1617550501571035E-5</v>
      </c>
      <c r="R580" t="s">
        <v>2618</v>
      </c>
      <c r="S580" s="315">
        <v>45366</v>
      </c>
      <c r="T580" s="315">
        <v>45366</v>
      </c>
      <c r="U580" s="316" t="s">
        <v>2619</v>
      </c>
    </row>
    <row r="581" spans="1:21">
      <c r="A581" t="s">
        <v>2605</v>
      </c>
      <c r="B581" t="s">
        <v>205</v>
      </c>
      <c r="C581" t="s">
        <v>206</v>
      </c>
      <c r="D581" t="s">
        <v>2617</v>
      </c>
      <c r="E581" t="s">
        <v>271</v>
      </c>
      <c r="F581" t="s">
        <v>207</v>
      </c>
      <c r="G581" t="s">
        <v>2607</v>
      </c>
      <c r="H581" t="s">
        <v>142</v>
      </c>
      <c r="I581" t="s">
        <v>206</v>
      </c>
      <c r="J581" t="s">
        <v>229</v>
      </c>
      <c r="K581" t="s">
        <v>2620</v>
      </c>
      <c r="L581" t="s">
        <v>2621</v>
      </c>
      <c r="M581" t="s">
        <v>2622</v>
      </c>
      <c r="N581" t="s">
        <v>207</v>
      </c>
      <c r="O581" t="s">
        <v>207</v>
      </c>
      <c r="P581">
        <v>1.4068379095692886E-5</v>
      </c>
      <c r="R581" t="s">
        <v>2618</v>
      </c>
      <c r="S581" s="315">
        <v>45366</v>
      </c>
      <c r="T581" s="315">
        <v>45366</v>
      </c>
      <c r="U581" s="316" t="s">
        <v>2619</v>
      </c>
    </row>
    <row r="582" spans="1:21">
      <c r="A582" t="s">
        <v>2605</v>
      </c>
      <c r="B582" t="s">
        <v>205</v>
      </c>
      <c r="C582" t="s">
        <v>206</v>
      </c>
      <c r="D582" t="s">
        <v>2617</v>
      </c>
      <c r="E582" t="s">
        <v>271</v>
      </c>
      <c r="F582" t="s">
        <v>207</v>
      </c>
      <c r="G582" t="s">
        <v>2607</v>
      </c>
      <c r="H582" t="s">
        <v>142</v>
      </c>
      <c r="I582" t="s">
        <v>206</v>
      </c>
      <c r="J582" t="s">
        <v>278</v>
      </c>
      <c r="K582" t="s">
        <v>2620</v>
      </c>
      <c r="L582" t="s">
        <v>2621</v>
      </c>
      <c r="M582" t="s">
        <v>2622</v>
      </c>
      <c r="N582" t="s">
        <v>207</v>
      </c>
      <c r="O582" t="s">
        <v>207</v>
      </c>
      <c r="P582">
        <v>1.854422287816814E-8</v>
      </c>
      <c r="R582" t="s">
        <v>2618</v>
      </c>
      <c r="S582" s="315">
        <v>45366</v>
      </c>
      <c r="T582" s="315">
        <v>45366</v>
      </c>
      <c r="U582" s="316" t="s">
        <v>2619</v>
      </c>
    </row>
    <row r="583" spans="1:21">
      <c r="A583" t="s">
        <v>2605</v>
      </c>
      <c r="B583" t="s">
        <v>205</v>
      </c>
      <c r="C583" t="s">
        <v>206</v>
      </c>
      <c r="D583" t="s">
        <v>2617</v>
      </c>
      <c r="E583" t="s">
        <v>1365</v>
      </c>
      <c r="F583" t="s">
        <v>207</v>
      </c>
      <c r="G583" t="s">
        <v>2607</v>
      </c>
      <c r="H583" t="s">
        <v>209</v>
      </c>
      <c r="I583" t="s">
        <v>256</v>
      </c>
      <c r="J583" t="s">
        <v>233</v>
      </c>
      <c r="K583" t="s">
        <v>2620</v>
      </c>
      <c r="L583" t="s">
        <v>2621</v>
      </c>
      <c r="M583" t="s">
        <v>2622</v>
      </c>
      <c r="N583" t="s">
        <v>207</v>
      </c>
      <c r="O583" t="s">
        <v>207</v>
      </c>
      <c r="P583">
        <v>3.9614459436382951E-5</v>
      </c>
      <c r="R583" t="s">
        <v>2618</v>
      </c>
      <c r="S583" s="315">
        <v>45366</v>
      </c>
      <c r="T583" s="315">
        <v>45366</v>
      </c>
      <c r="U583" s="316" t="s">
        <v>2623</v>
      </c>
    </row>
    <row r="584" spans="1:21">
      <c r="A584" t="s">
        <v>2605</v>
      </c>
      <c r="B584" t="s">
        <v>205</v>
      </c>
      <c r="C584" t="s">
        <v>206</v>
      </c>
      <c r="D584" t="s">
        <v>2617</v>
      </c>
      <c r="E584" t="s">
        <v>1365</v>
      </c>
      <c r="F584" t="s">
        <v>207</v>
      </c>
      <c r="G584" t="s">
        <v>2607</v>
      </c>
      <c r="H584" t="s">
        <v>209</v>
      </c>
      <c r="I584" t="s">
        <v>256</v>
      </c>
      <c r="J584" t="s">
        <v>214</v>
      </c>
      <c r="K584" t="s">
        <v>2620</v>
      </c>
      <c r="L584" t="s">
        <v>2621</v>
      </c>
      <c r="M584" t="s">
        <v>2622</v>
      </c>
      <c r="N584" t="s">
        <v>207</v>
      </c>
      <c r="O584" t="s">
        <v>207</v>
      </c>
      <c r="P584">
        <v>8.4631560179369047E-5</v>
      </c>
      <c r="R584" t="s">
        <v>2618</v>
      </c>
      <c r="S584" s="315">
        <v>45366</v>
      </c>
      <c r="T584" s="315">
        <v>45366</v>
      </c>
      <c r="U584" s="316" t="s">
        <v>2623</v>
      </c>
    </row>
    <row r="585" spans="1:21">
      <c r="A585" t="s">
        <v>2605</v>
      </c>
      <c r="B585" t="s">
        <v>205</v>
      </c>
      <c r="C585" t="s">
        <v>206</v>
      </c>
      <c r="D585" t="s">
        <v>2617</v>
      </c>
      <c r="E585" t="s">
        <v>1365</v>
      </c>
      <c r="F585" t="s">
        <v>207</v>
      </c>
      <c r="G585" t="s">
        <v>2607</v>
      </c>
      <c r="H585" t="s">
        <v>209</v>
      </c>
      <c r="I585" t="s">
        <v>256</v>
      </c>
      <c r="J585" t="s">
        <v>236</v>
      </c>
      <c r="K585" t="s">
        <v>2620</v>
      </c>
      <c r="L585" t="s">
        <v>2621</v>
      </c>
      <c r="M585" t="s">
        <v>2622</v>
      </c>
      <c r="N585" t="s">
        <v>207</v>
      </c>
      <c r="O585" t="s">
        <v>207</v>
      </c>
      <c r="P585">
        <v>6.7064208951607407E-5</v>
      </c>
      <c r="R585" t="s">
        <v>2618</v>
      </c>
      <c r="S585" s="315">
        <v>45366</v>
      </c>
      <c r="T585" s="315">
        <v>45366</v>
      </c>
      <c r="U585" s="316" t="s">
        <v>2623</v>
      </c>
    </row>
    <row r="586" spans="1:21">
      <c r="A586" t="s">
        <v>2605</v>
      </c>
      <c r="B586" t="s">
        <v>205</v>
      </c>
      <c r="C586" t="s">
        <v>206</v>
      </c>
      <c r="D586" t="s">
        <v>2617</v>
      </c>
      <c r="E586" t="s">
        <v>1365</v>
      </c>
      <c r="F586" t="s">
        <v>207</v>
      </c>
      <c r="G586" t="s">
        <v>2607</v>
      </c>
      <c r="H586" t="s">
        <v>142</v>
      </c>
      <c r="I586" t="s">
        <v>206</v>
      </c>
      <c r="J586" t="s">
        <v>237</v>
      </c>
      <c r="K586" t="s">
        <v>2620</v>
      </c>
      <c r="L586" t="s">
        <v>2621</v>
      </c>
      <c r="M586" t="s">
        <v>2622</v>
      </c>
      <c r="N586" t="s">
        <v>207</v>
      </c>
      <c r="O586" t="s">
        <v>207</v>
      </c>
      <c r="P586">
        <v>6.8030675198340598E-4</v>
      </c>
      <c r="R586" t="s">
        <v>2618</v>
      </c>
      <c r="S586" s="315">
        <v>45366</v>
      </c>
      <c r="T586" s="315">
        <v>45366</v>
      </c>
      <c r="U586" s="316" t="s">
        <v>2623</v>
      </c>
    </row>
    <row r="587" spans="1:21">
      <c r="A587" t="s">
        <v>2605</v>
      </c>
      <c r="B587" t="s">
        <v>205</v>
      </c>
      <c r="C587" t="s">
        <v>206</v>
      </c>
      <c r="D587" t="s">
        <v>2617</v>
      </c>
      <c r="E587" t="s">
        <v>1365</v>
      </c>
      <c r="F587" t="s">
        <v>207</v>
      </c>
      <c r="G587" t="s">
        <v>2607</v>
      </c>
      <c r="H587" t="s">
        <v>142</v>
      </c>
      <c r="I587" t="s">
        <v>206</v>
      </c>
      <c r="J587" t="s">
        <v>238</v>
      </c>
      <c r="K587" t="s">
        <v>2620</v>
      </c>
      <c r="L587" t="s">
        <v>2621</v>
      </c>
      <c r="M587" t="s">
        <v>2622</v>
      </c>
      <c r="N587" t="s">
        <v>207</v>
      </c>
      <c r="O587" t="s">
        <v>207</v>
      </c>
      <c r="P587">
        <v>1.5191542649727701E-3</v>
      </c>
      <c r="R587" t="s">
        <v>2618</v>
      </c>
      <c r="S587" s="315">
        <v>45366</v>
      </c>
      <c r="T587" s="315">
        <v>45366</v>
      </c>
      <c r="U587" s="316" t="s">
        <v>2623</v>
      </c>
    </row>
    <row r="588" spans="1:21">
      <c r="A588" t="s">
        <v>2605</v>
      </c>
      <c r="B588" t="s">
        <v>205</v>
      </c>
      <c r="C588" t="s">
        <v>206</v>
      </c>
      <c r="D588" t="s">
        <v>2617</v>
      </c>
      <c r="E588" t="s">
        <v>1365</v>
      </c>
      <c r="F588" t="s">
        <v>207</v>
      </c>
      <c r="G588" t="s">
        <v>2607</v>
      </c>
      <c r="H588" t="s">
        <v>142</v>
      </c>
      <c r="I588" t="s">
        <v>206</v>
      </c>
      <c r="J588" t="s">
        <v>222</v>
      </c>
      <c r="K588" t="s">
        <v>2620</v>
      </c>
      <c r="L588" t="s">
        <v>2621</v>
      </c>
      <c r="M588" t="s">
        <v>2622</v>
      </c>
      <c r="N588" t="s">
        <v>207</v>
      </c>
      <c r="O588" t="s">
        <v>207</v>
      </c>
      <c r="P588">
        <v>1.249705524307528E-4</v>
      </c>
      <c r="R588" t="s">
        <v>2618</v>
      </c>
      <c r="S588" s="315">
        <v>45366</v>
      </c>
      <c r="T588" s="315">
        <v>45366</v>
      </c>
      <c r="U588" s="316" t="s">
        <v>2623</v>
      </c>
    </row>
    <row r="589" spans="1:21">
      <c r="A589" t="s">
        <v>2605</v>
      </c>
      <c r="B589" t="s">
        <v>205</v>
      </c>
      <c r="C589" t="s">
        <v>206</v>
      </c>
      <c r="D589" t="s">
        <v>2617</v>
      </c>
      <c r="E589" t="s">
        <v>1365</v>
      </c>
      <c r="F589" t="s">
        <v>207</v>
      </c>
      <c r="G589" t="s">
        <v>2607</v>
      </c>
      <c r="H589" t="s">
        <v>142</v>
      </c>
      <c r="I589" t="s">
        <v>206</v>
      </c>
      <c r="J589" t="s">
        <v>223</v>
      </c>
      <c r="K589" t="s">
        <v>2620</v>
      </c>
      <c r="L589" t="s">
        <v>2621</v>
      </c>
      <c r="M589" t="s">
        <v>2622</v>
      </c>
      <c r="N589" t="s">
        <v>207</v>
      </c>
      <c r="O589" t="s">
        <v>207</v>
      </c>
      <c r="P589">
        <v>2.7906462366819389E-4</v>
      </c>
      <c r="R589" t="s">
        <v>2618</v>
      </c>
      <c r="S589" s="315">
        <v>45366</v>
      </c>
      <c r="T589" s="315">
        <v>45366</v>
      </c>
      <c r="U589" s="316" t="s">
        <v>2623</v>
      </c>
    </row>
    <row r="590" spans="1:21">
      <c r="A590" t="s">
        <v>2605</v>
      </c>
      <c r="B590" t="s">
        <v>205</v>
      </c>
      <c r="C590" t="s">
        <v>206</v>
      </c>
      <c r="D590" t="s">
        <v>2617</v>
      </c>
      <c r="E590" t="s">
        <v>1365</v>
      </c>
      <c r="F590" t="s">
        <v>207</v>
      </c>
      <c r="G590" t="s">
        <v>2607</v>
      </c>
      <c r="H590" t="s">
        <v>142</v>
      </c>
      <c r="I590" t="s">
        <v>206</v>
      </c>
      <c r="J590" t="s">
        <v>241</v>
      </c>
      <c r="K590" t="s">
        <v>2620</v>
      </c>
      <c r="L590" t="s">
        <v>2621</v>
      </c>
      <c r="M590" t="s">
        <v>2622</v>
      </c>
      <c r="N590" t="s">
        <v>207</v>
      </c>
      <c r="O590" t="s">
        <v>207</v>
      </c>
      <c r="P590">
        <v>4.6520963794794321E-5</v>
      </c>
      <c r="R590" t="s">
        <v>2618</v>
      </c>
      <c r="S590" s="315">
        <v>45366</v>
      </c>
      <c r="T590" s="315">
        <v>45366</v>
      </c>
      <c r="U590" s="316" t="s">
        <v>2623</v>
      </c>
    </row>
    <row r="591" spans="1:21">
      <c r="A591" t="s">
        <v>2605</v>
      </c>
      <c r="B591" t="s">
        <v>205</v>
      </c>
      <c r="C591" t="s">
        <v>206</v>
      </c>
      <c r="D591" t="s">
        <v>2617</v>
      </c>
      <c r="E591" t="s">
        <v>1365</v>
      </c>
      <c r="F591" t="s">
        <v>207</v>
      </c>
      <c r="G591" t="s">
        <v>2607</v>
      </c>
      <c r="H591" t="s">
        <v>142</v>
      </c>
      <c r="I591" t="s">
        <v>206</v>
      </c>
      <c r="J591" t="s">
        <v>242</v>
      </c>
      <c r="K591" t="s">
        <v>2620</v>
      </c>
      <c r="L591" t="s">
        <v>2621</v>
      </c>
      <c r="M591" t="s">
        <v>2622</v>
      </c>
      <c r="N591" t="s">
        <v>207</v>
      </c>
      <c r="O591" t="s">
        <v>207</v>
      </c>
      <c r="P591">
        <v>1.0388331492148663E-4</v>
      </c>
      <c r="R591" t="s">
        <v>2618</v>
      </c>
      <c r="S591" s="315">
        <v>45366</v>
      </c>
      <c r="T591" s="315">
        <v>45366</v>
      </c>
      <c r="U591" s="316" t="s">
        <v>2623</v>
      </c>
    </row>
    <row r="592" spans="1:21">
      <c r="A592" t="s">
        <v>2605</v>
      </c>
      <c r="B592" t="s">
        <v>205</v>
      </c>
      <c r="C592" t="s">
        <v>206</v>
      </c>
      <c r="D592" t="s">
        <v>2617</v>
      </c>
      <c r="E592" t="s">
        <v>1365</v>
      </c>
      <c r="F592" t="s">
        <v>207</v>
      </c>
      <c r="G592" t="s">
        <v>2607</v>
      </c>
      <c r="H592" t="s">
        <v>142</v>
      </c>
      <c r="I592" t="s">
        <v>206</v>
      </c>
      <c r="J592" t="s">
        <v>240</v>
      </c>
      <c r="K592" t="s">
        <v>2620</v>
      </c>
      <c r="L592" t="s">
        <v>2621</v>
      </c>
      <c r="M592" t="s">
        <v>2622</v>
      </c>
      <c r="N592" t="s">
        <v>207</v>
      </c>
      <c r="O592" t="s">
        <v>207</v>
      </c>
      <c r="P592">
        <v>1.2981496540629049E-4</v>
      </c>
      <c r="R592" t="s">
        <v>2618</v>
      </c>
      <c r="S592" s="315">
        <v>45366</v>
      </c>
      <c r="T592" s="315">
        <v>45366</v>
      </c>
      <c r="U592" s="316" t="s">
        <v>2623</v>
      </c>
    </row>
    <row r="593" spans="1:21">
      <c r="A593" t="s">
        <v>2605</v>
      </c>
      <c r="B593" t="s">
        <v>205</v>
      </c>
      <c r="C593" t="s">
        <v>206</v>
      </c>
      <c r="D593" t="s">
        <v>2617</v>
      </c>
      <c r="E593" t="s">
        <v>1365</v>
      </c>
      <c r="F593" t="s">
        <v>207</v>
      </c>
      <c r="G593" t="s">
        <v>2607</v>
      </c>
      <c r="H593" t="s">
        <v>142</v>
      </c>
      <c r="I593" t="s">
        <v>206</v>
      </c>
      <c r="J593" t="s">
        <v>268</v>
      </c>
      <c r="K593" t="s">
        <v>2620</v>
      </c>
      <c r="L593" t="s">
        <v>2621</v>
      </c>
      <c r="M593" t="s">
        <v>2622</v>
      </c>
      <c r="N593" t="s">
        <v>207</v>
      </c>
      <c r="O593" t="s">
        <v>207</v>
      </c>
      <c r="P593">
        <v>5.2223684210526145E-3</v>
      </c>
      <c r="R593" t="s">
        <v>2618</v>
      </c>
      <c r="S593" s="315">
        <v>45366</v>
      </c>
      <c r="T593" s="315">
        <v>45366</v>
      </c>
      <c r="U593" s="316" t="s">
        <v>2623</v>
      </c>
    </row>
    <row r="594" spans="1:21">
      <c r="A594" t="s">
        <v>2605</v>
      </c>
      <c r="B594" t="s">
        <v>205</v>
      </c>
      <c r="C594" t="s">
        <v>206</v>
      </c>
      <c r="D594" t="s">
        <v>2617</v>
      </c>
      <c r="E594" t="s">
        <v>1365</v>
      </c>
      <c r="F594" t="s">
        <v>207</v>
      </c>
      <c r="G594" t="s">
        <v>2607</v>
      </c>
      <c r="H594" t="s">
        <v>142</v>
      </c>
      <c r="I594" t="s">
        <v>206</v>
      </c>
      <c r="J594" t="s">
        <v>226</v>
      </c>
      <c r="K594" t="s">
        <v>2620</v>
      </c>
      <c r="L594" t="s">
        <v>2621</v>
      </c>
      <c r="M594" t="s">
        <v>2622</v>
      </c>
      <c r="N594" t="s">
        <v>207</v>
      </c>
      <c r="O594" t="s">
        <v>207</v>
      </c>
      <c r="P594">
        <v>2.668577684210524E-8</v>
      </c>
      <c r="R594" t="s">
        <v>2618</v>
      </c>
      <c r="S594" s="315">
        <v>45366</v>
      </c>
      <c r="T594" s="315">
        <v>45366</v>
      </c>
      <c r="U594" s="316" t="s">
        <v>2623</v>
      </c>
    </row>
    <row r="595" spans="1:21">
      <c r="A595" t="s">
        <v>2605</v>
      </c>
      <c r="B595" t="s">
        <v>205</v>
      </c>
      <c r="C595" t="s">
        <v>206</v>
      </c>
      <c r="D595" t="s">
        <v>2617</v>
      </c>
      <c r="E595" t="s">
        <v>1365</v>
      </c>
      <c r="F595" t="s">
        <v>207</v>
      </c>
      <c r="G595" t="s">
        <v>2607</v>
      </c>
      <c r="H595" t="s">
        <v>142</v>
      </c>
      <c r="I595" t="s">
        <v>206</v>
      </c>
      <c r="J595" t="s">
        <v>244</v>
      </c>
      <c r="K595" t="s">
        <v>2620</v>
      </c>
      <c r="L595" t="s">
        <v>2621</v>
      </c>
      <c r="M595" t="s">
        <v>2622</v>
      </c>
      <c r="N595" t="s">
        <v>207</v>
      </c>
      <c r="O595" t="s">
        <v>207</v>
      </c>
      <c r="P595">
        <v>3.0826505347368383E-6</v>
      </c>
      <c r="R595" t="s">
        <v>2618</v>
      </c>
      <c r="S595" s="315">
        <v>45366</v>
      </c>
      <c r="T595" s="315">
        <v>45366</v>
      </c>
      <c r="U595" s="316" t="s">
        <v>2623</v>
      </c>
    </row>
    <row r="596" spans="1:21">
      <c r="A596" t="s">
        <v>2605</v>
      </c>
      <c r="B596" t="s">
        <v>205</v>
      </c>
      <c r="C596" t="s">
        <v>206</v>
      </c>
      <c r="D596" t="s">
        <v>2617</v>
      </c>
      <c r="E596" t="s">
        <v>1365</v>
      </c>
      <c r="F596" t="s">
        <v>207</v>
      </c>
      <c r="G596" t="s">
        <v>2607</v>
      </c>
      <c r="H596" t="s">
        <v>142</v>
      </c>
      <c r="I596" t="s">
        <v>206</v>
      </c>
      <c r="J596" t="s">
        <v>227</v>
      </c>
      <c r="K596" t="s">
        <v>2620</v>
      </c>
      <c r="L596" t="s">
        <v>2621</v>
      </c>
      <c r="M596" t="s">
        <v>2622</v>
      </c>
      <c r="N596" t="s">
        <v>207</v>
      </c>
      <c r="O596" t="s">
        <v>207</v>
      </c>
      <c r="P596">
        <v>6.8920708681436943E-6</v>
      </c>
      <c r="R596" t="s">
        <v>2618</v>
      </c>
      <c r="S596" s="315">
        <v>45366</v>
      </c>
      <c r="T596" s="315">
        <v>45366</v>
      </c>
      <c r="U596" s="316" t="s">
        <v>2623</v>
      </c>
    </row>
    <row r="597" spans="1:21">
      <c r="A597" t="s">
        <v>2605</v>
      </c>
      <c r="B597" t="s">
        <v>205</v>
      </c>
      <c r="C597" t="s">
        <v>206</v>
      </c>
      <c r="D597" t="s">
        <v>2617</v>
      </c>
      <c r="E597" t="s">
        <v>1365</v>
      </c>
      <c r="F597" t="s">
        <v>207</v>
      </c>
      <c r="G597" t="s">
        <v>2607</v>
      </c>
      <c r="H597" t="s">
        <v>142</v>
      </c>
      <c r="I597" t="s">
        <v>206</v>
      </c>
      <c r="J597" t="s">
        <v>228</v>
      </c>
      <c r="K597" t="s">
        <v>2620</v>
      </c>
      <c r="L597" t="s">
        <v>2621</v>
      </c>
      <c r="M597" t="s">
        <v>2622</v>
      </c>
      <c r="N597" t="s">
        <v>207</v>
      </c>
      <c r="O597" t="s">
        <v>207</v>
      </c>
      <c r="P597">
        <v>9.1107893181392827E-5</v>
      </c>
      <c r="R597" t="s">
        <v>2618</v>
      </c>
      <c r="S597" s="315">
        <v>45366</v>
      </c>
      <c r="T597" s="315">
        <v>45366</v>
      </c>
      <c r="U597" s="316" t="s">
        <v>2623</v>
      </c>
    </row>
    <row r="598" spans="1:21">
      <c r="A598" t="s">
        <v>2605</v>
      </c>
      <c r="B598" t="s">
        <v>205</v>
      </c>
      <c r="C598" t="s">
        <v>206</v>
      </c>
      <c r="D598" t="s">
        <v>2617</v>
      </c>
      <c r="E598" t="s">
        <v>1365</v>
      </c>
      <c r="F598" t="s">
        <v>207</v>
      </c>
      <c r="G598" t="s">
        <v>2607</v>
      </c>
      <c r="H598" t="s">
        <v>142</v>
      </c>
      <c r="I598" t="s">
        <v>206</v>
      </c>
      <c r="J598" t="s">
        <v>229</v>
      </c>
      <c r="K598" t="s">
        <v>2620</v>
      </c>
      <c r="L598" t="s">
        <v>2621</v>
      </c>
      <c r="M598" t="s">
        <v>2622</v>
      </c>
      <c r="N598" t="s">
        <v>207</v>
      </c>
      <c r="O598" t="s">
        <v>207</v>
      </c>
      <c r="P598">
        <v>9.1107893181392827E-5</v>
      </c>
      <c r="R598" t="s">
        <v>2618</v>
      </c>
      <c r="S598" s="315">
        <v>45366</v>
      </c>
      <c r="T598" s="315">
        <v>45366</v>
      </c>
      <c r="U598" s="316" t="s">
        <v>2623</v>
      </c>
    </row>
    <row r="599" spans="1:21">
      <c r="A599" t="s">
        <v>2605</v>
      </c>
      <c r="B599" t="s">
        <v>205</v>
      </c>
      <c r="C599" t="s">
        <v>206</v>
      </c>
      <c r="D599" t="s">
        <v>2617</v>
      </c>
      <c r="E599" t="s">
        <v>2608</v>
      </c>
      <c r="F599" t="s">
        <v>207</v>
      </c>
      <c r="G599" t="s">
        <v>2607</v>
      </c>
      <c r="H599" t="s">
        <v>209</v>
      </c>
      <c r="I599" t="s">
        <v>274</v>
      </c>
      <c r="J599" t="s">
        <v>233</v>
      </c>
      <c r="K599" t="s">
        <v>2620</v>
      </c>
      <c r="L599" t="s">
        <v>2621</v>
      </c>
      <c r="M599" t="s">
        <v>2622</v>
      </c>
      <c r="N599" t="s">
        <v>207</v>
      </c>
      <c r="O599" t="s">
        <v>207</v>
      </c>
      <c r="P599">
        <v>3.8746686192267197E-5</v>
      </c>
      <c r="R599" t="s">
        <v>2624</v>
      </c>
      <c r="S599" s="315">
        <v>45366</v>
      </c>
      <c r="T599" s="315">
        <v>45371</v>
      </c>
      <c r="U599" s="316" t="s">
        <v>2625</v>
      </c>
    </row>
    <row r="600" spans="1:21">
      <c r="A600" t="s">
        <v>2605</v>
      </c>
      <c r="B600" t="s">
        <v>205</v>
      </c>
      <c r="C600" t="s">
        <v>206</v>
      </c>
      <c r="D600" t="s">
        <v>2617</v>
      </c>
      <c r="E600" t="s">
        <v>2608</v>
      </c>
      <c r="F600" t="s">
        <v>207</v>
      </c>
      <c r="G600" t="s">
        <v>2607</v>
      </c>
      <c r="H600" t="s">
        <v>209</v>
      </c>
      <c r="I600" t="s">
        <v>274</v>
      </c>
      <c r="J600" t="s">
        <v>214</v>
      </c>
      <c r="K600" t="s">
        <v>2620</v>
      </c>
      <c r="L600" t="s">
        <v>2621</v>
      </c>
      <c r="M600" t="s">
        <v>2622</v>
      </c>
      <c r="N600" t="s">
        <v>207</v>
      </c>
      <c r="O600" t="s">
        <v>207</v>
      </c>
      <c r="P600">
        <v>7.7918392356095159E-5</v>
      </c>
      <c r="R600" t="s">
        <v>2624</v>
      </c>
      <c r="S600" s="315">
        <v>45366</v>
      </c>
      <c r="T600" s="315">
        <v>45371</v>
      </c>
      <c r="U600" s="316" t="s">
        <v>2625</v>
      </c>
    </row>
    <row r="601" spans="1:21">
      <c r="A601" t="s">
        <v>2605</v>
      </c>
      <c r="B601" t="s">
        <v>205</v>
      </c>
      <c r="C601" t="s">
        <v>206</v>
      </c>
      <c r="D601" t="s">
        <v>2617</v>
      </c>
      <c r="E601" t="s">
        <v>2608</v>
      </c>
      <c r="F601" t="s">
        <v>207</v>
      </c>
      <c r="G601" t="s">
        <v>2607</v>
      </c>
      <c r="H601" t="s">
        <v>209</v>
      </c>
      <c r="I601" t="s">
        <v>274</v>
      </c>
      <c r="J601" t="s">
        <v>236</v>
      </c>
      <c r="K601" t="s">
        <v>2620</v>
      </c>
      <c r="L601" t="s">
        <v>2621</v>
      </c>
      <c r="M601" t="s">
        <v>2622</v>
      </c>
      <c r="N601" t="s">
        <v>207</v>
      </c>
      <c r="O601" t="s">
        <v>207</v>
      </c>
      <c r="P601">
        <v>7.6580000415070229E-5</v>
      </c>
      <c r="R601" t="s">
        <v>2624</v>
      </c>
      <c r="S601" s="315">
        <v>45366</v>
      </c>
      <c r="T601" s="315">
        <v>45371</v>
      </c>
      <c r="U601" s="316" t="s">
        <v>2625</v>
      </c>
    </row>
    <row r="602" spans="1:21">
      <c r="A602" t="s">
        <v>2605</v>
      </c>
      <c r="B602" t="s">
        <v>205</v>
      </c>
      <c r="C602" t="s">
        <v>206</v>
      </c>
      <c r="D602" t="s">
        <v>2617</v>
      </c>
      <c r="E602" t="s">
        <v>2608</v>
      </c>
      <c r="F602" t="s">
        <v>207</v>
      </c>
      <c r="G602" t="s">
        <v>2607</v>
      </c>
      <c r="H602" t="s">
        <v>142</v>
      </c>
      <c r="I602" t="s">
        <v>206</v>
      </c>
      <c r="J602" t="s">
        <v>222</v>
      </c>
      <c r="K602" t="s">
        <v>2620</v>
      </c>
      <c r="L602" t="s">
        <v>2621</v>
      </c>
      <c r="M602" t="s">
        <v>2622</v>
      </c>
      <c r="N602" t="s">
        <v>207</v>
      </c>
      <c r="O602" t="s">
        <v>207</v>
      </c>
      <c r="P602">
        <v>1.7749207622577204E-5</v>
      </c>
      <c r="R602" t="s">
        <v>2624</v>
      </c>
      <c r="S602" s="315">
        <v>45366</v>
      </c>
      <c r="T602" s="315">
        <v>45371</v>
      </c>
      <c r="U602" s="316" t="s">
        <v>2625</v>
      </c>
    </row>
    <row r="603" spans="1:21">
      <c r="A603" t="s">
        <v>2605</v>
      </c>
      <c r="B603" t="s">
        <v>205</v>
      </c>
      <c r="C603" t="s">
        <v>206</v>
      </c>
      <c r="D603" t="s">
        <v>2617</v>
      </c>
      <c r="E603" t="s">
        <v>2608</v>
      </c>
      <c r="F603" t="s">
        <v>207</v>
      </c>
      <c r="G603" t="s">
        <v>2607</v>
      </c>
      <c r="H603" t="s">
        <v>142</v>
      </c>
      <c r="I603" t="s">
        <v>206</v>
      </c>
      <c r="J603" t="s">
        <v>240</v>
      </c>
      <c r="K603" t="s">
        <v>2620</v>
      </c>
      <c r="L603" t="s">
        <v>2621</v>
      </c>
      <c r="M603" t="s">
        <v>2622</v>
      </c>
      <c r="N603" t="s">
        <v>207</v>
      </c>
      <c r="O603" t="s">
        <v>207</v>
      </c>
      <c r="P603">
        <v>1.1916215551942344E-4</v>
      </c>
      <c r="R603" t="s">
        <v>2624</v>
      </c>
      <c r="S603" s="315">
        <v>45366</v>
      </c>
      <c r="T603" s="315">
        <v>45371</v>
      </c>
      <c r="U603" s="316" t="s">
        <v>2625</v>
      </c>
    </row>
    <row r="604" spans="1:21">
      <c r="A604" t="s">
        <v>2605</v>
      </c>
      <c r="B604" t="s">
        <v>205</v>
      </c>
      <c r="C604" t="s">
        <v>206</v>
      </c>
      <c r="D604" t="s">
        <v>2617</v>
      </c>
      <c r="E604" t="s">
        <v>2608</v>
      </c>
      <c r="F604" t="s">
        <v>207</v>
      </c>
      <c r="G604" t="s">
        <v>2607</v>
      </c>
      <c r="H604" t="s">
        <v>142</v>
      </c>
      <c r="I604" t="s">
        <v>206</v>
      </c>
      <c r="J604" t="s">
        <v>241</v>
      </c>
      <c r="K604" t="s">
        <v>2620</v>
      </c>
      <c r="L604" t="s">
        <v>2621</v>
      </c>
      <c r="M604" t="s">
        <v>2622</v>
      </c>
      <c r="N604" t="s">
        <v>207</v>
      </c>
      <c r="O604" t="s">
        <v>207</v>
      </c>
      <c r="P604">
        <v>1.3740998811246851E-5</v>
      </c>
      <c r="R604" t="s">
        <v>2624</v>
      </c>
      <c r="S604" s="315">
        <v>45366</v>
      </c>
      <c r="T604" s="315">
        <v>45371</v>
      </c>
      <c r="U604" s="316" t="s">
        <v>2625</v>
      </c>
    </row>
    <row r="605" spans="1:21">
      <c r="A605" t="s">
        <v>2605</v>
      </c>
      <c r="B605" t="s">
        <v>205</v>
      </c>
      <c r="C605" t="s">
        <v>206</v>
      </c>
      <c r="D605" t="s">
        <v>2617</v>
      </c>
      <c r="E605" t="s">
        <v>2608</v>
      </c>
      <c r="F605" t="s">
        <v>207</v>
      </c>
      <c r="G605" t="s">
        <v>2607</v>
      </c>
      <c r="H605" t="s">
        <v>142</v>
      </c>
      <c r="I605" t="s">
        <v>206</v>
      </c>
      <c r="J605" t="s">
        <v>242</v>
      </c>
      <c r="K605" t="s">
        <v>2620</v>
      </c>
      <c r="L605" t="s">
        <v>2621</v>
      </c>
      <c r="M605" t="s">
        <v>2622</v>
      </c>
      <c r="N605" t="s">
        <v>207</v>
      </c>
      <c r="O605" t="s">
        <v>207</v>
      </c>
      <c r="P605">
        <v>2.8244141663444982E-5</v>
      </c>
      <c r="R605" t="s">
        <v>2624</v>
      </c>
      <c r="S605" s="315">
        <v>45366</v>
      </c>
      <c r="T605" s="315">
        <v>45371</v>
      </c>
      <c r="U605" s="316" t="s">
        <v>2625</v>
      </c>
    </row>
    <row r="606" spans="1:21">
      <c r="A606" t="s">
        <v>2605</v>
      </c>
      <c r="B606" t="s">
        <v>205</v>
      </c>
      <c r="C606" t="s">
        <v>206</v>
      </c>
      <c r="D606" t="s">
        <v>2617</v>
      </c>
      <c r="E606" t="s">
        <v>2608</v>
      </c>
      <c r="F606" t="s">
        <v>207</v>
      </c>
      <c r="G606" t="s">
        <v>2607</v>
      </c>
      <c r="H606" t="s">
        <v>142</v>
      </c>
      <c r="I606" t="s">
        <v>206</v>
      </c>
      <c r="J606" t="s">
        <v>243</v>
      </c>
      <c r="K606" t="s">
        <v>2620</v>
      </c>
      <c r="L606" t="s">
        <v>2621</v>
      </c>
      <c r="M606" t="s">
        <v>2622</v>
      </c>
      <c r="N606" t="s">
        <v>207</v>
      </c>
      <c r="O606" t="s">
        <v>207</v>
      </c>
      <c r="P606">
        <v>1.0536346173775527E-6</v>
      </c>
      <c r="R606" t="s">
        <v>2624</v>
      </c>
      <c r="S606" s="315">
        <v>45366</v>
      </c>
      <c r="T606" s="315">
        <v>45371</v>
      </c>
      <c r="U606" s="316" t="s">
        <v>2625</v>
      </c>
    </row>
    <row r="607" spans="1:21">
      <c r="A607" t="s">
        <v>2605</v>
      </c>
      <c r="B607" t="s">
        <v>205</v>
      </c>
      <c r="C607" t="s">
        <v>206</v>
      </c>
      <c r="D607" t="s">
        <v>2617</v>
      </c>
      <c r="E607" t="s">
        <v>2608</v>
      </c>
      <c r="F607" t="s">
        <v>207</v>
      </c>
      <c r="G607" t="s">
        <v>2607</v>
      </c>
      <c r="H607" t="s">
        <v>142</v>
      </c>
      <c r="I607" t="s">
        <v>206</v>
      </c>
      <c r="J607" t="s">
        <v>223</v>
      </c>
      <c r="K607" t="s">
        <v>2620</v>
      </c>
      <c r="L607" t="s">
        <v>2621</v>
      </c>
      <c r="M607" t="s">
        <v>2622</v>
      </c>
      <c r="N607" t="s">
        <v>207</v>
      </c>
      <c r="O607" t="s">
        <v>207</v>
      </c>
      <c r="P607">
        <v>5.729786933524318E-5</v>
      </c>
      <c r="R607" t="s">
        <v>2624</v>
      </c>
      <c r="S607" s="315">
        <v>45366</v>
      </c>
      <c r="T607" s="315">
        <v>45371</v>
      </c>
      <c r="U607" s="316" t="s">
        <v>2625</v>
      </c>
    </row>
    <row r="608" spans="1:21">
      <c r="A608" t="s">
        <v>2605</v>
      </c>
      <c r="B608" t="s">
        <v>205</v>
      </c>
      <c r="C608" t="s">
        <v>206</v>
      </c>
      <c r="D608" t="s">
        <v>2617</v>
      </c>
      <c r="E608" t="s">
        <v>2608</v>
      </c>
      <c r="F608" t="s">
        <v>207</v>
      </c>
      <c r="G608" t="s">
        <v>2607</v>
      </c>
      <c r="H608" t="s">
        <v>142</v>
      </c>
      <c r="I608" t="s">
        <v>206</v>
      </c>
      <c r="J608" t="s">
        <v>224</v>
      </c>
      <c r="K608" t="s">
        <v>2620</v>
      </c>
      <c r="L608" t="s">
        <v>2621</v>
      </c>
      <c r="M608" t="s">
        <v>2622</v>
      </c>
      <c r="N608" t="s">
        <v>207</v>
      </c>
      <c r="O608" t="s">
        <v>207</v>
      </c>
      <c r="P608">
        <v>2.0728255361319747E-6</v>
      </c>
      <c r="R608" t="s">
        <v>2624</v>
      </c>
      <c r="S608" s="315">
        <v>45366</v>
      </c>
      <c r="T608" s="315">
        <v>45371</v>
      </c>
      <c r="U608" s="316" t="s">
        <v>2625</v>
      </c>
    </row>
    <row r="609" spans="1:21">
      <c r="A609" t="s">
        <v>2605</v>
      </c>
      <c r="B609" t="s">
        <v>205</v>
      </c>
      <c r="C609" t="s">
        <v>206</v>
      </c>
      <c r="D609" t="s">
        <v>2617</v>
      </c>
      <c r="E609" t="s">
        <v>2608</v>
      </c>
      <c r="F609" t="s">
        <v>207</v>
      </c>
      <c r="G609" t="s">
        <v>2607</v>
      </c>
      <c r="H609" t="s">
        <v>142</v>
      </c>
      <c r="I609" t="s">
        <v>206</v>
      </c>
      <c r="J609" t="s">
        <v>226</v>
      </c>
      <c r="K609" t="s">
        <v>2620</v>
      </c>
      <c r="L609" t="s">
        <v>2621</v>
      </c>
      <c r="M609" t="s">
        <v>2622</v>
      </c>
      <c r="N609" t="s">
        <v>207</v>
      </c>
      <c r="O609" t="s">
        <v>207</v>
      </c>
      <c r="P609">
        <v>3.1358469647989802E-8</v>
      </c>
      <c r="R609" t="s">
        <v>2624</v>
      </c>
      <c r="S609" s="315">
        <v>45366</v>
      </c>
      <c r="T609" s="315">
        <v>45371</v>
      </c>
      <c r="U609" s="316" t="s">
        <v>2625</v>
      </c>
    </row>
    <row r="610" spans="1:21">
      <c r="A610" t="s">
        <v>2605</v>
      </c>
      <c r="B610" t="s">
        <v>205</v>
      </c>
      <c r="C610" t="s">
        <v>206</v>
      </c>
      <c r="D610" t="s">
        <v>2617</v>
      </c>
      <c r="E610" t="s">
        <v>2608</v>
      </c>
      <c r="F610" t="s">
        <v>207</v>
      </c>
      <c r="G610" t="s">
        <v>2607</v>
      </c>
      <c r="H610" t="s">
        <v>142</v>
      </c>
      <c r="I610" t="s">
        <v>206</v>
      </c>
      <c r="J610" t="s">
        <v>244</v>
      </c>
      <c r="K610" t="s">
        <v>2620</v>
      </c>
      <c r="L610" t="s">
        <v>2621</v>
      </c>
      <c r="M610" t="s">
        <v>2622</v>
      </c>
      <c r="N610" t="s">
        <v>207</v>
      </c>
      <c r="O610" t="s">
        <v>207</v>
      </c>
      <c r="P610">
        <v>3.6224241775259852E-6</v>
      </c>
      <c r="R610" t="s">
        <v>2624</v>
      </c>
      <c r="S610" s="315">
        <v>45366</v>
      </c>
      <c r="T610" s="315">
        <v>45371</v>
      </c>
      <c r="U610" s="316" t="s">
        <v>2625</v>
      </c>
    </row>
    <row r="611" spans="1:21">
      <c r="A611" t="s">
        <v>2605</v>
      </c>
      <c r="B611" t="s">
        <v>205</v>
      </c>
      <c r="C611" t="s">
        <v>206</v>
      </c>
      <c r="D611" t="s">
        <v>2617</v>
      </c>
      <c r="E611" t="s">
        <v>2608</v>
      </c>
      <c r="F611" t="s">
        <v>207</v>
      </c>
      <c r="G611" t="s">
        <v>2607</v>
      </c>
      <c r="H611" t="s">
        <v>142</v>
      </c>
      <c r="I611" t="s">
        <v>206</v>
      </c>
      <c r="J611" t="s">
        <v>237</v>
      </c>
      <c r="K611" t="s">
        <v>2620</v>
      </c>
      <c r="L611" t="s">
        <v>2621</v>
      </c>
      <c r="M611" t="s">
        <v>2622</v>
      </c>
      <c r="N611" t="s">
        <v>207</v>
      </c>
      <c r="O611" t="s">
        <v>207</v>
      </c>
      <c r="P611">
        <v>6.2447976415539201E-4</v>
      </c>
      <c r="R611" t="s">
        <v>2624</v>
      </c>
      <c r="S611" s="315">
        <v>45366</v>
      </c>
      <c r="T611" s="315">
        <v>45371</v>
      </c>
      <c r="U611" s="316" t="s">
        <v>2625</v>
      </c>
    </row>
    <row r="612" spans="1:21">
      <c r="A612" t="s">
        <v>2605</v>
      </c>
      <c r="B612" t="s">
        <v>205</v>
      </c>
      <c r="C612" t="s">
        <v>206</v>
      </c>
      <c r="D612" t="s">
        <v>2617</v>
      </c>
      <c r="E612" t="s">
        <v>2608</v>
      </c>
      <c r="F612" t="s">
        <v>207</v>
      </c>
      <c r="G612" t="s">
        <v>2607</v>
      </c>
      <c r="H612" t="s">
        <v>142</v>
      </c>
      <c r="I612" t="s">
        <v>206</v>
      </c>
      <c r="J612" t="s">
        <v>238</v>
      </c>
      <c r="K612" t="s">
        <v>2620</v>
      </c>
      <c r="L612" t="s">
        <v>2621</v>
      </c>
      <c r="M612" t="s">
        <v>2622</v>
      </c>
      <c r="N612" t="s">
        <v>207</v>
      </c>
      <c r="O612" t="s">
        <v>207</v>
      </c>
      <c r="P612">
        <v>6.1892574052920609E-4</v>
      </c>
      <c r="R612" t="s">
        <v>2624</v>
      </c>
      <c r="S612" s="315">
        <v>45366</v>
      </c>
      <c r="T612" s="315">
        <v>45371</v>
      </c>
      <c r="U612" s="316" t="s">
        <v>2625</v>
      </c>
    </row>
    <row r="613" spans="1:21">
      <c r="A613" t="s">
        <v>2605</v>
      </c>
      <c r="B613" t="s">
        <v>205</v>
      </c>
      <c r="C613" t="s">
        <v>206</v>
      </c>
      <c r="D613" t="s">
        <v>2617</v>
      </c>
      <c r="E613" t="s">
        <v>2608</v>
      </c>
      <c r="F613" t="s">
        <v>207</v>
      </c>
      <c r="G613" t="s">
        <v>2607</v>
      </c>
      <c r="H613" t="s">
        <v>142</v>
      </c>
      <c r="I613" t="s">
        <v>206</v>
      </c>
      <c r="J613" t="s">
        <v>239</v>
      </c>
      <c r="K613" t="s">
        <v>2620</v>
      </c>
      <c r="L613" t="s">
        <v>2621</v>
      </c>
      <c r="M613" t="s">
        <v>2622</v>
      </c>
      <c r="N613" t="s">
        <v>207</v>
      </c>
      <c r="O613" t="s">
        <v>207</v>
      </c>
      <c r="P613">
        <v>4.9293996756815002E-4</v>
      </c>
      <c r="R613" t="s">
        <v>2624</v>
      </c>
      <c r="S613" s="315">
        <v>45366</v>
      </c>
      <c r="T613" s="315">
        <v>45371</v>
      </c>
      <c r="U613" s="316" t="s">
        <v>2625</v>
      </c>
    </row>
    <row r="614" spans="1:21">
      <c r="A614" t="s">
        <v>2605</v>
      </c>
      <c r="B614" t="s">
        <v>205</v>
      </c>
      <c r="C614" t="s">
        <v>206</v>
      </c>
      <c r="D614" t="s">
        <v>2617</v>
      </c>
      <c r="E614" t="s">
        <v>2608</v>
      </c>
      <c r="F614" t="s">
        <v>207</v>
      </c>
      <c r="G614" t="s">
        <v>2607</v>
      </c>
      <c r="H614" t="s">
        <v>142</v>
      </c>
      <c r="I614" t="s">
        <v>206</v>
      </c>
      <c r="J614" t="s">
        <v>268</v>
      </c>
      <c r="K614" t="s">
        <v>2620</v>
      </c>
      <c r="L614" t="s">
        <v>2621</v>
      </c>
      <c r="M614" t="s">
        <v>2622</v>
      </c>
      <c r="N614" t="s">
        <v>207</v>
      </c>
      <c r="O614" t="s">
        <v>207</v>
      </c>
      <c r="P614">
        <v>7.2034379638083104E-5</v>
      </c>
      <c r="R614" t="s">
        <v>2624</v>
      </c>
      <c r="S614" s="315">
        <v>45366</v>
      </c>
      <c r="T614" s="315">
        <v>45371</v>
      </c>
      <c r="U614" s="316" t="s">
        <v>2625</v>
      </c>
    </row>
    <row r="615" spans="1:21">
      <c r="A615" t="s">
        <v>2605</v>
      </c>
      <c r="B615" t="s">
        <v>205</v>
      </c>
      <c r="C615" t="s">
        <v>206</v>
      </c>
      <c r="D615" t="s">
        <v>2617</v>
      </c>
      <c r="E615" t="s">
        <v>2608</v>
      </c>
      <c r="F615" t="s">
        <v>207</v>
      </c>
      <c r="G615" t="s">
        <v>2607</v>
      </c>
      <c r="H615" t="s">
        <v>142</v>
      </c>
      <c r="I615" t="s">
        <v>206</v>
      </c>
      <c r="J615" t="s">
        <v>227</v>
      </c>
      <c r="K615" t="s">
        <v>2620</v>
      </c>
      <c r="L615" t="s">
        <v>2621</v>
      </c>
      <c r="M615" t="s">
        <v>2622</v>
      </c>
      <c r="N615" t="s">
        <v>207</v>
      </c>
      <c r="O615" t="s">
        <v>207</v>
      </c>
      <c r="P615">
        <v>6.3264972422111224E-6</v>
      </c>
      <c r="R615" t="s">
        <v>2624</v>
      </c>
      <c r="S615" s="315">
        <v>45366</v>
      </c>
      <c r="T615" s="315">
        <v>45371</v>
      </c>
      <c r="U615" s="316" t="s">
        <v>2625</v>
      </c>
    </row>
    <row r="616" spans="1:21">
      <c r="A616" t="s">
        <v>2605</v>
      </c>
      <c r="B616" t="s">
        <v>205</v>
      </c>
      <c r="C616" t="s">
        <v>206</v>
      </c>
      <c r="D616" t="s">
        <v>2617</v>
      </c>
      <c r="E616" t="s">
        <v>210</v>
      </c>
      <c r="F616" t="s">
        <v>207</v>
      </c>
      <c r="G616" t="s">
        <v>2607</v>
      </c>
      <c r="H616" t="s">
        <v>209</v>
      </c>
      <c r="I616" t="s">
        <v>208</v>
      </c>
      <c r="J616" t="s">
        <v>233</v>
      </c>
      <c r="K616" t="s">
        <v>2620</v>
      </c>
      <c r="L616" t="s">
        <v>2621</v>
      </c>
      <c r="M616" t="s">
        <v>2622</v>
      </c>
      <c r="N616" t="s">
        <v>207</v>
      </c>
      <c r="O616" t="s">
        <v>207</v>
      </c>
      <c r="P616">
        <v>2.4490832557081624E-3</v>
      </c>
      <c r="R616" t="s">
        <v>2624</v>
      </c>
      <c r="S616" s="315">
        <v>45366</v>
      </c>
      <c r="T616" s="315">
        <v>45366</v>
      </c>
      <c r="U616" s="316" t="s">
        <v>2626</v>
      </c>
    </row>
    <row r="617" spans="1:21">
      <c r="A617" t="s">
        <v>2605</v>
      </c>
      <c r="B617" t="s">
        <v>205</v>
      </c>
      <c r="C617" t="s">
        <v>206</v>
      </c>
      <c r="D617" t="s">
        <v>2617</v>
      </c>
      <c r="E617" t="s">
        <v>210</v>
      </c>
      <c r="F617" t="s">
        <v>207</v>
      </c>
      <c r="G617" t="s">
        <v>2607</v>
      </c>
      <c r="H617" t="s">
        <v>209</v>
      </c>
      <c r="I617" t="s">
        <v>208</v>
      </c>
      <c r="J617" t="s">
        <v>214</v>
      </c>
      <c r="K617" t="s">
        <v>2620</v>
      </c>
      <c r="L617" t="s">
        <v>2621</v>
      </c>
      <c r="M617" t="s">
        <v>2622</v>
      </c>
      <c r="N617" t="s">
        <v>207</v>
      </c>
      <c r="O617" t="s">
        <v>207</v>
      </c>
      <c r="P617">
        <v>2.5491709081352262E-4</v>
      </c>
      <c r="R617" t="s">
        <v>2624</v>
      </c>
      <c r="S617" s="315">
        <v>45366</v>
      </c>
      <c r="T617" s="315">
        <v>45366</v>
      </c>
      <c r="U617" s="316" t="s">
        <v>2626</v>
      </c>
    </row>
    <row r="618" spans="1:21">
      <c r="A618" t="s">
        <v>2605</v>
      </c>
      <c r="B618" t="s">
        <v>205</v>
      </c>
      <c r="C618" t="s">
        <v>206</v>
      </c>
      <c r="D618" t="s">
        <v>2617</v>
      </c>
      <c r="E618" t="s">
        <v>210</v>
      </c>
      <c r="F618" t="s">
        <v>207</v>
      </c>
      <c r="G618" t="s">
        <v>2607</v>
      </c>
      <c r="H618" t="s">
        <v>209</v>
      </c>
      <c r="I618" t="s">
        <v>208</v>
      </c>
      <c r="J618" t="s">
        <v>236</v>
      </c>
      <c r="K618" t="s">
        <v>2620</v>
      </c>
      <c r="L618" t="s">
        <v>2621</v>
      </c>
      <c r="M618" t="s">
        <v>2622</v>
      </c>
      <c r="N618" t="s">
        <v>207</v>
      </c>
      <c r="O618" t="s">
        <v>207</v>
      </c>
      <c r="P618">
        <v>1.3054773356206922E-4</v>
      </c>
      <c r="R618" t="s">
        <v>2624</v>
      </c>
      <c r="S618" s="315">
        <v>45366</v>
      </c>
      <c r="T618" s="315">
        <v>45366</v>
      </c>
      <c r="U618" s="316" t="s">
        <v>2626</v>
      </c>
    </row>
    <row r="619" spans="1:21">
      <c r="A619" t="s">
        <v>2605</v>
      </c>
      <c r="B619" t="s">
        <v>205</v>
      </c>
      <c r="C619" t="s">
        <v>206</v>
      </c>
      <c r="D619" t="s">
        <v>2617</v>
      </c>
      <c r="E619" t="s">
        <v>210</v>
      </c>
      <c r="F619" t="s">
        <v>207</v>
      </c>
      <c r="G619" t="s">
        <v>2607</v>
      </c>
      <c r="H619" t="s">
        <v>142</v>
      </c>
      <c r="I619" t="s">
        <v>206</v>
      </c>
      <c r="J619" t="s">
        <v>237</v>
      </c>
      <c r="K619" t="s">
        <v>2620</v>
      </c>
      <c r="L619" t="s">
        <v>2621</v>
      </c>
      <c r="M619" t="s">
        <v>2622</v>
      </c>
      <c r="N619" t="s">
        <v>207</v>
      </c>
      <c r="O619" t="s">
        <v>207</v>
      </c>
      <c r="P619">
        <v>8.71694072022162E-4</v>
      </c>
      <c r="R619" t="s">
        <v>2624</v>
      </c>
      <c r="S619" s="315">
        <v>45366</v>
      </c>
      <c r="T619" s="315">
        <v>45366</v>
      </c>
      <c r="U619" s="316" t="s">
        <v>2626</v>
      </c>
    </row>
    <row r="620" spans="1:21">
      <c r="A620" t="s">
        <v>2605</v>
      </c>
      <c r="B620" t="s">
        <v>205</v>
      </c>
      <c r="C620" t="s">
        <v>206</v>
      </c>
      <c r="D620" t="s">
        <v>2617</v>
      </c>
      <c r="E620" t="s">
        <v>210</v>
      </c>
      <c r="F620" t="s">
        <v>207</v>
      </c>
      <c r="G620" t="s">
        <v>2607</v>
      </c>
      <c r="H620" t="s">
        <v>142</v>
      </c>
      <c r="I620" t="s">
        <v>206</v>
      </c>
      <c r="J620" t="s">
        <v>238</v>
      </c>
      <c r="K620" t="s">
        <v>2620</v>
      </c>
      <c r="L620" t="s">
        <v>2621</v>
      </c>
      <c r="M620" t="s">
        <v>2622</v>
      </c>
      <c r="N620" t="s">
        <v>207</v>
      </c>
      <c r="O620" t="s">
        <v>207</v>
      </c>
      <c r="P620">
        <v>9.8522535982386097E-4</v>
      </c>
      <c r="R620" t="s">
        <v>2624</v>
      </c>
      <c r="S620" s="315">
        <v>45366</v>
      </c>
      <c r="T620" s="315">
        <v>45366</v>
      </c>
      <c r="U620" s="316" t="s">
        <v>2626</v>
      </c>
    </row>
    <row r="621" spans="1:21">
      <c r="A621" t="s">
        <v>2605</v>
      </c>
      <c r="B621" t="s">
        <v>205</v>
      </c>
      <c r="C621" t="s">
        <v>206</v>
      </c>
      <c r="D621" t="s">
        <v>2617</v>
      </c>
      <c r="E621" t="s">
        <v>210</v>
      </c>
      <c r="F621" t="s">
        <v>207</v>
      </c>
      <c r="G621" t="s">
        <v>2607</v>
      </c>
      <c r="H621" t="s">
        <v>142</v>
      </c>
      <c r="I621" t="s">
        <v>206</v>
      </c>
      <c r="J621" t="s">
        <v>239</v>
      </c>
      <c r="K621" t="s">
        <v>2620</v>
      </c>
      <c r="L621" t="s">
        <v>2621</v>
      </c>
      <c r="M621" t="s">
        <v>2622</v>
      </c>
      <c r="N621" t="s">
        <v>207</v>
      </c>
      <c r="O621" t="s">
        <v>207</v>
      </c>
      <c r="P621">
        <v>7.1730043926862996E-6</v>
      </c>
      <c r="R621" t="s">
        <v>2624</v>
      </c>
      <c r="S621" s="315">
        <v>45366</v>
      </c>
      <c r="T621" s="315">
        <v>45366</v>
      </c>
      <c r="U621" s="316" t="s">
        <v>2626</v>
      </c>
    </row>
    <row r="622" spans="1:21">
      <c r="A622" t="s">
        <v>2605</v>
      </c>
      <c r="B622" t="s">
        <v>205</v>
      </c>
      <c r="C622" t="s">
        <v>206</v>
      </c>
      <c r="D622" t="s">
        <v>2617</v>
      </c>
      <c r="E622" t="s">
        <v>210</v>
      </c>
      <c r="F622" t="s">
        <v>207</v>
      </c>
      <c r="G622" t="s">
        <v>2607</v>
      </c>
      <c r="H622" t="s">
        <v>142</v>
      </c>
      <c r="I622" t="s">
        <v>206</v>
      </c>
      <c r="J622" t="s">
        <v>222</v>
      </c>
      <c r="K622" t="s">
        <v>2620</v>
      </c>
      <c r="L622" t="s">
        <v>2621</v>
      </c>
      <c r="M622" t="s">
        <v>2622</v>
      </c>
      <c r="N622" t="s">
        <v>207</v>
      </c>
      <c r="O622" t="s">
        <v>207</v>
      </c>
      <c r="P622">
        <v>7.6495349593408061E-5</v>
      </c>
      <c r="R622" t="s">
        <v>2624</v>
      </c>
      <c r="S622" s="315">
        <v>45366</v>
      </c>
      <c r="T622" s="315">
        <v>45366</v>
      </c>
      <c r="U622" s="316" t="s">
        <v>2626</v>
      </c>
    </row>
    <row r="623" spans="1:21">
      <c r="A623" t="s">
        <v>2605</v>
      </c>
      <c r="B623" t="s">
        <v>205</v>
      </c>
      <c r="C623" t="s">
        <v>206</v>
      </c>
      <c r="D623" t="s">
        <v>2617</v>
      </c>
      <c r="E623" t="s">
        <v>210</v>
      </c>
      <c r="F623" t="s">
        <v>207</v>
      </c>
      <c r="G623" t="s">
        <v>2607</v>
      </c>
      <c r="H623" t="s">
        <v>142</v>
      </c>
      <c r="I623" t="s">
        <v>206</v>
      </c>
      <c r="J623" t="s">
        <v>223</v>
      </c>
      <c r="K623" t="s">
        <v>2620</v>
      </c>
      <c r="L623" t="s">
        <v>2621</v>
      </c>
      <c r="M623" t="s">
        <v>2622</v>
      </c>
      <c r="N623" t="s">
        <v>207</v>
      </c>
      <c r="O623" t="s">
        <v>207</v>
      </c>
      <c r="P623">
        <v>9.2187445047700776E-5</v>
      </c>
      <c r="R623" t="s">
        <v>2624</v>
      </c>
      <c r="S623" s="315">
        <v>45366</v>
      </c>
      <c r="T623" s="315">
        <v>45366</v>
      </c>
      <c r="U623" s="316" t="s">
        <v>2626</v>
      </c>
    </row>
    <row r="624" spans="1:21">
      <c r="A624" t="s">
        <v>2605</v>
      </c>
      <c r="B624" t="s">
        <v>205</v>
      </c>
      <c r="C624" t="s">
        <v>206</v>
      </c>
      <c r="D624" t="s">
        <v>2617</v>
      </c>
      <c r="E624" t="s">
        <v>210</v>
      </c>
      <c r="F624" t="s">
        <v>207</v>
      </c>
      <c r="G624" t="s">
        <v>2607</v>
      </c>
      <c r="H624" t="s">
        <v>142</v>
      </c>
      <c r="I624" t="s">
        <v>206</v>
      </c>
      <c r="J624" t="s">
        <v>224</v>
      </c>
      <c r="K624" t="s">
        <v>2620</v>
      </c>
      <c r="L624" t="s">
        <v>2621</v>
      </c>
      <c r="M624" t="s">
        <v>2622</v>
      </c>
      <c r="N624" t="s">
        <v>207</v>
      </c>
      <c r="O624" t="s">
        <v>207</v>
      </c>
      <c r="P624">
        <v>2.8548389107847164E-6</v>
      </c>
      <c r="R624" t="s">
        <v>2624</v>
      </c>
      <c r="S624" s="315">
        <v>45366</v>
      </c>
      <c r="T624" s="315">
        <v>45366</v>
      </c>
      <c r="U624" s="316" t="s">
        <v>2626</v>
      </c>
    </row>
    <row r="625" spans="1:21">
      <c r="A625" t="s">
        <v>2605</v>
      </c>
      <c r="B625" t="s">
        <v>205</v>
      </c>
      <c r="C625" t="s">
        <v>206</v>
      </c>
      <c r="D625" t="s">
        <v>2617</v>
      </c>
      <c r="E625" t="s">
        <v>210</v>
      </c>
      <c r="F625" t="s">
        <v>207</v>
      </c>
      <c r="G625" t="s">
        <v>2607</v>
      </c>
      <c r="H625" t="s">
        <v>142</v>
      </c>
      <c r="I625" t="s">
        <v>206</v>
      </c>
      <c r="J625" t="s">
        <v>241</v>
      </c>
      <c r="K625" t="s">
        <v>2620</v>
      </c>
      <c r="L625" t="s">
        <v>2621</v>
      </c>
      <c r="M625" t="s">
        <v>2622</v>
      </c>
      <c r="N625" t="s">
        <v>207</v>
      </c>
      <c r="O625" t="s">
        <v>207</v>
      </c>
      <c r="P625">
        <v>4.249449791908555E-5</v>
      </c>
      <c r="R625" t="s">
        <v>2624</v>
      </c>
      <c r="S625" s="315">
        <v>45366</v>
      </c>
      <c r="T625" s="315">
        <v>45366</v>
      </c>
      <c r="U625" s="316" t="s">
        <v>2626</v>
      </c>
    </row>
    <row r="626" spans="1:21">
      <c r="A626" t="s">
        <v>2605</v>
      </c>
      <c r="B626" t="s">
        <v>205</v>
      </c>
      <c r="C626" t="s">
        <v>206</v>
      </c>
      <c r="D626" t="s">
        <v>2617</v>
      </c>
      <c r="E626" t="s">
        <v>210</v>
      </c>
      <c r="F626" t="s">
        <v>207</v>
      </c>
      <c r="G626" t="s">
        <v>2607</v>
      </c>
      <c r="H626" t="s">
        <v>142</v>
      </c>
      <c r="I626" t="s">
        <v>206</v>
      </c>
      <c r="J626" t="s">
        <v>242</v>
      </c>
      <c r="K626" t="s">
        <v>2620</v>
      </c>
      <c r="L626" t="s">
        <v>2621</v>
      </c>
      <c r="M626" t="s">
        <v>2622</v>
      </c>
      <c r="N626" t="s">
        <v>207</v>
      </c>
      <c r="O626" t="s">
        <v>207</v>
      </c>
      <c r="P626">
        <v>4.8063160640740182E-5</v>
      </c>
      <c r="R626" t="s">
        <v>2624</v>
      </c>
      <c r="S626" s="315">
        <v>45366</v>
      </c>
      <c r="T626" s="315">
        <v>45366</v>
      </c>
      <c r="U626" s="316" t="s">
        <v>2626</v>
      </c>
    </row>
    <row r="627" spans="1:21">
      <c r="A627" t="s">
        <v>2605</v>
      </c>
      <c r="B627" t="s">
        <v>205</v>
      </c>
      <c r="C627" t="s">
        <v>206</v>
      </c>
      <c r="D627" t="s">
        <v>2617</v>
      </c>
      <c r="E627" t="s">
        <v>210</v>
      </c>
      <c r="F627" t="s">
        <v>207</v>
      </c>
      <c r="G627" t="s">
        <v>2607</v>
      </c>
      <c r="H627" t="s">
        <v>142</v>
      </c>
      <c r="I627" t="s">
        <v>206</v>
      </c>
      <c r="J627" t="s">
        <v>243</v>
      </c>
      <c r="K627" t="s">
        <v>2620</v>
      </c>
      <c r="L627" t="s">
        <v>2621</v>
      </c>
      <c r="M627" t="s">
        <v>2622</v>
      </c>
      <c r="N627" t="s">
        <v>207</v>
      </c>
      <c r="O627" t="s">
        <v>207</v>
      </c>
      <c r="P627">
        <v>1.068648641543526E-6</v>
      </c>
      <c r="R627" t="s">
        <v>2624</v>
      </c>
      <c r="S627" s="315">
        <v>45366</v>
      </c>
      <c r="T627" s="315">
        <v>45366</v>
      </c>
      <c r="U627" s="316" t="s">
        <v>2626</v>
      </c>
    </row>
    <row r="628" spans="1:21">
      <c r="A628" t="s">
        <v>2605</v>
      </c>
      <c r="B628" t="s">
        <v>205</v>
      </c>
      <c r="C628" t="s">
        <v>206</v>
      </c>
      <c r="D628" t="s">
        <v>2617</v>
      </c>
      <c r="E628" t="s">
        <v>210</v>
      </c>
      <c r="F628" t="s">
        <v>207</v>
      </c>
      <c r="G628" t="s">
        <v>2607</v>
      </c>
      <c r="H628" t="s">
        <v>142</v>
      </c>
      <c r="I628" t="s">
        <v>206</v>
      </c>
      <c r="J628" t="s">
        <v>240</v>
      </c>
      <c r="K628" t="s">
        <v>2620</v>
      </c>
      <c r="L628" t="s">
        <v>2621</v>
      </c>
      <c r="M628" t="s">
        <v>2622</v>
      </c>
      <c r="N628" t="s">
        <v>207</v>
      </c>
      <c r="O628" t="s">
        <v>207</v>
      </c>
      <c r="P628">
        <v>1.6485860526317802E-4</v>
      </c>
      <c r="R628" t="s">
        <v>2624</v>
      </c>
      <c r="S628" s="315">
        <v>45366</v>
      </c>
      <c r="T628" s="315">
        <v>45366</v>
      </c>
      <c r="U628" s="316" t="s">
        <v>2626</v>
      </c>
    </row>
    <row r="629" spans="1:21">
      <c r="A629" t="s">
        <v>2605</v>
      </c>
      <c r="B629" t="s">
        <v>205</v>
      </c>
      <c r="C629" t="s">
        <v>206</v>
      </c>
      <c r="D629" t="s">
        <v>2617</v>
      </c>
      <c r="E629" t="s">
        <v>210</v>
      </c>
      <c r="F629" t="s">
        <v>207</v>
      </c>
      <c r="G629" t="s">
        <v>2607</v>
      </c>
      <c r="H629" t="s">
        <v>142</v>
      </c>
      <c r="I629" t="s">
        <v>206</v>
      </c>
      <c r="J629" t="s">
        <v>255</v>
      </c>
      <c r="K629" t="s">
        <v>2620</v>
      </c>
      <c r="L629" t="s">
        <v>2621</v>
      </c>
      <c r="M629" t="s">
        <v>2622</v>
      </c>
      <c r="N629" t="s">
        <v>207</v>
      </c>
      <c r="O629" t="s">
        <v>207</v>
      </c>
      <c r="P629">
        <v>1.7011501821285406E-8</v>
      </c>
      <c r="R629" t="s">
        <v>2624</v>
      </c>
      <c r="S629" s="315">
        <v>45366</v>
      </c>
      <c r="T629" s="315">
        <v>45366</v>
      </c>
      <c r="U629" s="316" t="s">
        <v>2626</v>
      </c>
    </row>
    <row r="630" spans="1:21">
      <c r="A630" t="s">
        <v>2605</v>
      </c>
      <c r="B630" t="s">
        <v>205</v>
      </c>
      <c r="C630" t="s">
        <v>206</v>
      </c>
      <c r="D630" t="s">
        <v>2617</v>
      </c>
      <c r="E630" t="s">
        <v>210</v>
      </c>
      <c r="F630" t="s">
        <v>207</v>
      </c>
      <c r="G630" t="s">
        <v>2607</v>
      </c>
      <c r="H630" t="s">
        <v>142</v>
      </c>
      <c r="I630" t="s">
        <v>206</v>
      </c>
      <c r="J630" t="s">
        <v>268</v>
      </c>
      <c r="K630" t="s">
        <v>2620</v>
      </c>
      <c r="L630" t="s">
        <v>2621</v>
      </c>
      <c r="M630" t="s">
        <v>2622</v>
      </c>
      <c r="N630" t="s">
        <v>207</v>
      </c>
      <c r="O630" t="s">
        <v>207</v>
      </c>
      <c r="P630">
        <v>1.9316630974863564E-3</v>
      </c>
      <c r="R630" t="s">
        <v>2624</v>
      </c>
      <c r="S630" s="315">
        <v>45366</v>
      </c>
      <c r="T630" s="315">
        <v>45366</v>
      </c>
      <c r="U630" s="316" t="s">
        <v>2626</v>
      </c>
    </row>
    <row r="631" spans="1:21">
      <c r="A631" t="s">
        <v>2605</v>
      </c>
      <c r="B631" t="s">
        <v>205</v>
      </c>
      <c r="C631" t="s">
        <v>206</v>
      </c>
      <c r="D631" t="s">
        <v>2617</v>
      </c>
      <c r="E631" t="s">
        <v>210</v>
      </c>
      <c r="F631" t="s">
        <v>207</v>
      </c>
      <c r="G631" t="s">
        <v>2607</v>
      </c>
      <c r="H631" t="s">
        <v>142</v>
      </c>
      <c r="I631" t="s">
        <v>206</v>
      </c>
      <c r="J631" t="s">
        <v>226</v>
      </c>
      <c r="K631" t="s">
        <v>2620</v>
      </c>
      <c r="L631" t="s">
        <v>2621</v>
      </c>
      <c r="M631" t="s">
        <v>2622</v>
      </c>
      <c r="N631" t="s">
        <v>207</v>
      </c>
      <c r="O631" t="s">
        <v>207</v>
      </c>
      <c r="P631">
        <v>6.9710746828013021E-8</v>
      </c>
      <c r="R631" t="s">
        <v>2624</v>
      </c>
      <c r="S631" s="315">
        <v>45366</v>
      </c>
      <c r="T631" s="315">
        <v>45366</v>
      </c>
      <c r="U631" s="316" t="s">
        <v>2626</v>
      </c>
    </row>
    <row r="632" spans="1:21">
      <c r="A632" t="s">
        <v>2605</v>
      </c>
      <c r="B632" t="s">
        <v>205</v>
      </c>
      <c r="C632" t="s">
        <v>206</v>
      </c>
      <c r="D632" t="s">
        <v>2617</v>
      </c>
      <c r="E632" t="s">
        <v>210</v>
      </c>
      <c r="F632" t="s">
        <v>207</v>
      </c>
      <c r="G632" t="s">
        <v>2607</v>
      </c>
      <c r="H632" t="s">
        <v>142</v>
      </c>
      <c r="I632" t="s">
        <v>206</v>
      </c>
      <c r="J632" t="s">
        <v>244</v>
      </c>
      <c r="K632" t="s">
        <v>2620</v>
      </c>
      <c r="L632" t="s">
        <v>2621</v>
      </c>
      <c r="M632" t="s">
        <v>2622</v>
      </c>
      <c r="N632" t="s">
        <v>207</v>
      </c>
      <c r="O632" t="s">
        <v>207</v>
      </c>
      <c r="P632">
        <v>7.7796894932690314E-6</v>
      </c>
      <c r="R632" t="s">
        <v>2624</v>
      </c>
      <c r="S632" s="315">
        <v>45366</v>
      </c>
      <c r="T632" s="315">
        <v>45366</v>
      </c>
      <c r="U632" s="316" t="s">
        <v>2626</v>
      </c>
    </row>
    <row r="633" spans="1:21">
      <c r="A633" t="s">
        <v>2605</v>
      </c>
      <c r="B633" t="s">
        <v>205</v>
      </c>
      <c r="C633" t="s">
        <v>206</v>
      </c>
      <c r="D633" t="s">
        <v>2617</v>
      </c>
      <c r="E633" t="s">
        <v>210</v>
      </c>
      <c r="F633" t="s">
        <v>207</v>
      </c>
      <c r="G633" t="s">
        <v>2607</v>
      </c>
      <c r="H633" t="s">
        <v>142</v>
      </c>
      <c r="I633" t="s">
        <v>206</v>
      </c>
      <c r="J633" t="s">
        <v>227</v>
      </c>
      <c r="K633" t="s">
        <v>2620</v>
      </c>
      <c r="L633" t="s">
        <v>2621</v>
      </c>
      <c r="M633" t="s">
        <v>2622</v>
      </c>
      <c r="N633" t="s">
        <v>207</v>
      </c>
      <c r="O633" t="s">
        <v>207</v>
      </c>
      <c r="P633">
        <v>8.6547440543216483E-6</v>
      </c>
      <c r="R633" t="s">
        <v>2624</v>
      </c>
      <c r="S633" s="315">
        <v>45366</v>
      </c>
      <c r="T633" s="315">
        <v>45366</v>
      </c>
      <c r="U633" s="316" t="s">
        <v>2626</v>
      </c>
    </row>
    <row r="634" spans="1:21">
      <c r="A634" t="s">
        <v>2605</v>
      </c>
      <c r="B634" t="s">
        <v>205</v>
      </c>
      <c r="C634" t="s">
        <v>206</v>
      </c>
      <c r="D634" t="s">
        <v>2617</v>
      </c>
      <c r="E634" t="s">
        <v>210</v>
      </c>
      <c r="F634" t="s">
        <v>207</v>
      </c>
      <c r="G634" t="s">
        <v>2607</v>
      </c>
      <c r="H634" t="s">
        <v>142</v>
      </c>
      <c r="I634" t="s">
        <v>206</v>
      </c>
      <c r="J634" t="s">
        <v>228</v>
      </c>
      <c r="K634" t="s">
        <v>2620</v>
      </c>
      <c r="L634" t="s">
        <v>2621</v>
      </c>
      <c r="M634" t="s">
        <v>2622</v>
      </c>
      <c r="N634" t="s">
        <v>207</v>
      </c>
      <c r="O634" t="s">
        <v>207</v>
      </c>
      <c r="P634">
        <v>1.744652036634023E-5</v>
      </c>
      <c r="R634" t="s">
        <v>2624</v>
      </c>
      <c r="S634" s="315">
        <v>45366</v>
      </c>
      <c r="T634" s="315">
        <v>45366</v>
      </c>
      <c r="U634" s="316" t="s">
        <v>2626</v>
      </c>
    </row>
    <row r="635" spans="1:21">
      <c r="A635" t="s">
        <v>2605</v>
      </c>
      <c r="B635" t="s">
        <v>205</v>
      </c>
      <c r="C635" t="s">
        <v>206</v>
      </c>
      <c r="D635" t="s">
        <v>2617</v>
      </c>
      <c r="E635" t="s">
        <v>210</v>
      </c>
      <c r="F635" t="s">
        <v>207</v>
      </c>
      <c r="G635" t="s">
        <v>2607</v>
      </c>
      <c r="H635" t="s">
        <v>142</v>
      </c>
      <c r="I635" t="s">
        <v>206</v>
      </c>
      <c r="J635" t="s">
        <v>229</v>
      </c>
      <c r="K635" t="s">
        <v>2620</v>
      </c>
      <c r="L635" t="s">
        <v>2621</v>
      </c>
      <c r="M635" t="s">
        <v>2622</v>
      </c>
      <c r="N635" t="s">
        <v>207</v>
      </c>
      <c r="O635" t="s">
        <v>207</v>
      </c>
      <c r="P635">
        <v>1.532896440415886E-5</v>
      </c>
      <c r="R635" t="s">
        <v>2624</v>
      </c>
      <c r="S635" s="315">
        <v>45366</v>
      </c>
      <c r="T635" s="315">
        <v>45366</v>
      </c>
      <c r="U635" s="316" t="s">
        <v>2626</v>
      </c>
    </row>
    <row r="636" spans="1:21">
      <c r="A636" t="s">
        <v>2605</v>
      </c>
      <c r="B636" t="s">
        <v>205</v>
      </c>
      <c r="C636" t="s">
        <v>206</v>
      </c>
      <c r="D636" t="s">
        <v>2617</v>
      </c>
      <c r="E636" t="s">
        <v>210</v>
      </c>
      <c r="F636" t="s">
        <v>207</v>
      </c>
      <c r="G636" t="s">
        <v>2607</v>
      </c>
      <c r="H636" t="s">
        <v>142</v>
      </c>
      <c r="I636" t="s">
        <v>206</v>
      </c>
      <c r="J636" t="s">
        <v>260</v>
      </c>
      <c r="K636" t="s">
        <v>2620</v>
      </c>
      <c r="L636" t="s">
        <v>2621</v>
      </c>
      <c r="M636" t="s">
        <v>2622</v>
      </c>
      <c r="N636" t="s">
        <v>207</v>
      </c>
      <c r="O636" t="s">
        <v>207</v>
      </c>
      <c r="P636">
        <v>3.1952493503178576E-7</v>
      </c>
      <c r="R636" t="s">
        <v>2624</v>
      </c>
      <c r="S636" s="315">
        <v>45366</v>
      </c>
      <c r="T636" s="315">
        <v>45366</v>
      </c>
      <c r="U636" s="316" t="s">
        <v>2626</v>
      </c>
    </row>
    <row r="637" spans="1:21">
      <c r="A637" t="s">
        <v>2605</v>
      </c>
      <c r="B637" t="s">
        <v>205</v>
      </c>
      <c r="C637" t="s">
        <v>206</v>
      </c>
      <c r="D637" t="s">
        <v>2617</v>
      </c>
      <c r="E637" t="s">
        <v>210</v>
      </c>
      <c r="F637" t="s">
        <v>207</v>
      </c>
      <c r="G637" t="s">
        <v>2607</v>
      </c>
      <c r="H637" t="s">
        <v>142</v>
      </c>
      <c r="I637" t="s">
        <v>206</v>
      </c>
      <c r="J637" t="s">
        <v>262</v>
      </c>
      <c r="K637" t="s">
        <v>2620</v>
      </c>
      <c r="L637" t="s">
        <v>2621</v>
      </c>
      <c r="M637" t="s">
        <v>2622</v>
      </c>
      <c r="N637" t="s">
        <v>207</v>
      </c>
      <c r="O637" t="s">
        <v>207</v>
      </c>
      <c r="P637">
        <v>4.0012065267001202E-6</v>
      </c>
      <c r="R637" t="s">
        <v>2624</v>
      </c>
      <c r="S637" s="315">
        <v>45366</v>
      </c>
      <c r="T637" s="315">
        <v>45366</v>
      </c>
      <c r="U637" s="316" t="s">
        <v>2626</v>
      </c>
    </row>
    <row r="638" spans="1:21">
      <c r="A638" t="s">
        <v>2605</v>
      </c>
      <c r="B638" t="s">
        <v>205</v>
      </c>
      <c r="C638" t="s">
        <v>206</v>
      </c>
      <c r="D638" t="s">
        <v>2617</v>
      </c>
      <c r="E638" t="s">
        <v>210</v>
      </c>
      <c r="F638" t="s">
        <v>207</v>
      </c>
      <c r="G638" t="s">
        <v>2607</v>
      </c>
      <c r="H638" t="s">
        <v>142</v>
      </c>
      <c r="I638" t="s">
        <v>206</v>
      </c>
      <c r="J638" t="s">
        <v>263</v>
      </c>
      <c r="K638" t="s">
        <v>2620</v>
      </c>
      <c r="L638" t="s">
        <v>2621</v>
      </c>
      <c r="M638" t="s">
        <v>2622</v>
      </c>
      <c r="N638" t="s">
        <v>207</v>
      </c>
      <c r="O638" t="s">
        <v>207</v>
      </c>
      <c r="P638">
        <v>4.5150195084194853E-8</v>
      </c>
      <c r="R638" t="s">
        <v>2624</v>
      </c>
      <c r="S638" s="315">
        <v>45366</v>
      </c>
      <c r="T638" s="315">
        <v>45366</v>
      </c>
      <c r="U638" s="316" t="s">
        <v>2626</v>
      </c>
    </row>
    <row r="639" spans="1:21">
      <c r="A639" t="s">
        <v>2605</v>
      </c>
      <c r="B639" t="s">
        <v>205</v>
      </c>
      <c r="C639" t="s">
        <v>206</v>
      </c>
      <c r="D639" t="s">
        <v>2617</v>
      </c>
      <c r="E639" t="s">
        <v>210</v>
      </c>
      <c r="F639" t="s">
        <v>207</v>
      </c>
      <c r="G639" t="s">
        <v>2607</v>
      </c>
      <c r="H639" t="s">
        <v>142</v>
      </c>
      <c r="I639" t="s">
        <v>206</v>
      </c>
      <c r="J639" t="s">
        <v>261</v>
      </c>
      <c r="K639" t="s">
        <v>2620</v>
      </c>
      <c r="L639" t="s">
        <v>2621</v>
      </c>
      <c r="M639" t="s">
        <v>2622</v>
      </c>
      <c r="N639" t="s">
        <v>207</v>
      </c>
      <c r="O639" t="s">
        <v>207</v>
      </c>
      <c r="P639">
        <v>2.9444981983224123E-8</v>
      </c>
      <c r="R639" t="s">
        <v>2624</v>
      </c>
      <c r="S639" s="315">
        <v>45366</v>
      </c>
      <c r="T639" s="315">
        <v>45366</v>
      </c>
      <c r="U639" s="316" t="s">
        <v>2626</v>
      </c>
    </row>
    <row r="640" spans="1:21">
      <c r="A640" t="s">
        <v>2605</v>
      </c>
      <c r="B640" t="s">
        <v>205</v>
      </c>
      <c r="C640" t="s">
        <v>206</v>
      </c>
      <c r="D640" t="s">
        <v>2617</v>
      </c>
      <c r="E640" t="s">
        <v>210</v>
      </c>
      <c r="F640" t="s">
        <v>207</v>
      </c>
      <c r="G640" t="s">
        <v>2607</v>
      </c>
      <c r="H640" t="s">
        <v>209</v>
      </c>
      <c r="I640" t="s">
        <v>2627</v>
      </c>
      <c r="J640" t="s">
        <v>298</v>
      </c>
      <c r="K640" t="s">
        <v>2620</v>
      </c>
      <c r="L640" t="s">
        <v>2621</v>
      </c>
      <c r="M640" t="s">
        <v>2622</v>
      </c>
      <c r="N640" t="s">
        <v>207</v>
      </c>
      <c r="O640" t="s">
        <v>207</v>
      </c>
      <c r="P640">
        <v>1.8605792025453702E-3</v>
      </c>
      <c r="R640" t="s">
        <v>2624</v>
      </c>
      <c r="S640" s="315">
        <v>45366</v>
      </c>
      <c r="T640" s="315">
        <v>45366</v>
      </c>
      <c r="U640" s="316" t="s">
        <v>2626</v>
      </c>
    </row>
    <row r="641" spans="1:21">
      <c r="A641" t="s">
        <v>2605</v>
      </c>
      <c r="B641" t="s">
        <v>205</v>
      </c>
      <c r="C641" t="s">
        <v>206</v>
      </c>
      <c r="D641" t="s">
        <v>2617</v>
      </c>
      <c r="E641" t="s">
        <v>210</v>
      </c>
      <c r="F641" t="s">
        <v>207</v>
      </c>
      <c r="G641" t="s">
        <v>2607</v>
      </c>
      <c r="H641" t="s">
        <v>209</v>
      </c>
      <c r="I641" t="s">
        <v>2627</v>
      </c>
      <c r="J641" t="s">
        <v>293</v>
      </c>
      <c r="K641" t="s">
        <v>2620</v>
      </c>
      <c r="L641" t="s">
        <v>2621</v>
      </c>
      <c r="M641" t="s">
        <v>2622</v>
      </c>
      <c r="N641" t="s">
        <v>207</v>
      </c>
      <c r="O641" t="s">
        <v>207</v>
      </c>
      <c r="P641">
        <v>2.6128431761930145E-5</v>
      </c>
      <c r="R641" t="s">
        <v>2624</v>
      </c>
      <c r="S641" s="315">
        <v>45366</v>
      </c>
      <c r="T641" s="315">
        <v>45366</v>
      </c>
      <c r="U641" s="316" t="s">
        <v>2626</v>
      </c>
    </row>
    <row r="642" spans="1:21">
      <c r="A642" t="s">
        <v>2605</v>
      </c>
      <c r="B642" t="s">
        <v>205</v>
      </c>
      <c r="C642" t="s">
        <v>206</v>
      </c>
      <c r="D642" t="s">
        <v>2617</v>
      </c>
      <c r="E642" t="s">
        <v>210</v>
      </c>
      <c r="F642" t="s">
        <v>207</v>
      </c>
      <c r="G642" t="s">
        <v>2607</v>
      </c>
      <c r="H642" t="s">
        <v>209</v>
      </c>
      <c r="I642" t="s">
        <v>2627</v>
      </c>
      <c r="J642" t="s">
        <v>294</v>
      </c>
      <c r="K642" t="s">
        <v>2620</v>
      </c>
      <c r="L642" t="s">
        <v>2621</v>
      </c>
      <c r="M642" t="s">
        <v>2622</v>
      </c>
      <c r="N642" t="s">
        <v>207</v>
      </c>
      <c r="O642" t="s">
        <v>207</v>
      </c>
      <c r="P642">
        <v>6.3582419044847679E-5</v>
      </c>
      <c r="R642" t="s">
        <v>2624</v>
      </c>
      <c r="S642" s="315">
        <v>45366</v>
      </c>
      <c r="T642" s="315">
        <v>45366</v>
      </c>
      <c r="U642" s="316" t="s">
        <v>2626</v>
      </c>
    </row>
    <row r="643" spans="1:21">
      <c r="A643" t="s">
        <v>2605</v>
      </c>
      <c r="B643" t="s">
        <v>205</v>
      </c>
      <c r="C643" t="s">
        <v>206</v>
      </c>
      <c r="D643" t="s">
        <v>2617</v>
      </c>
      <c r="E643" t="s">
        <v>210</v>
      </c>
      <c r="F643" t="s">
        <v>207</v>
      </c>
      <c r="G643" t="s">
        <v>2607</v>
      </c>
      <c r="H643" t="s">
        <v>209</v>
      </c>
      <c r="I643" t="s">
        <v>2627</v>
      </c>
      <c r="J643" t="s">
        <v>295</v>
      </c>
      <c r="K643" t="s">
        <v>2620</v>
      </c>
      <c r="L643" t="s">
        <v>2621</v>
      </c>
      <c r="M643" t="s">
        <v>2622</v>
      </c>
      <c r="N643" t="s">
        <v>207</v>
      </c>
      <c r="O643" t="s">
        <v>207</v>
      </c>
      <c r="P643">
        <v>4.2951069223213447E-5</v>
      </c>
      <c r="R643" t="s">
        <v>2624</v>
      </c>
      <c r="S643" s="315">
        <v>45366</v>
      </c>
      <c r="T643" s="315">
        <v>45366</v>
      </c>
      <c r="U643" s="316" t="s">
        <v>2626</v>
      </c>
    </row>
    <row r="644" spans="1:21">
      <c r="A644" t="s">
        <v>2605</v>
      </c>
      <c r="B644" t="s">
        <v>205</v>
      </c>
      <c r="C644" t="s">
        <v>206</v>
      </c>
      <c r="D644" t="s">
        <v>2617</v>
      </c>
      <c r="E644" t="s">
        <v>299</v>
      </c>
      <c r="F644" t="s">
        <v>207</v>
      </c>
      <c r="G644" t="s">
        <v>2607</v>
      </c>
      <c r="H644" t="s">
        <v>209</v>
      </c>
      <c r="I644" t="s">
        <v>2628</v>
      </c>
      <c r="J644" t="s">
        <v>233</v>
      </c>
      <c r="K644" t="s">
        <v>2620</v>
      </c>
      <c r="L644" t="s">
        <v>2621</v>
      </c>
      <c r="M644" t="s">
        <v>2622</v>
      </c>
      <c r="N644" t="s">
        <v>207</v>
      </c>
      <c r="O644" t="s">
        <v>207</v>
      </c>
      <c r="P644">
        <v>3.0035433898963708E-5</v>
      </c>
      <c r="R644" t="s">
        <v>2624</v>
      </c>
      <c r="S644" s="315">
        <v>45366</v>
      </c>
      <c r="T644" s="315">
        <v>45366</v>
      </c>
      <c r="U644" s="316" t="s">
        <v>2629</v>
      </c>
    </row>
    <row r="645" spans="1:21">
      <c r="A645" t="s">
        <v>2605</v>
      </c>
      <c r="B645" t="s">
        <v>205</v>
      </c>
      <c r="C645" t="s">
        <v>206</v>
      </c>
      <c r="D645" t="s">
        <v>2617</v>
      </c>
      <c r="E645" t="s">
        <v>299</v>
      </c>
      <c r="F645" t="s">
        <v>207</v>
      </c>
      <c r="G645" t="s">
        <v>2607</v>
      </c>
      <c r="H645" t="s">
        <v>209</v>
      </c>
      <c r="I645" t="s">
        <v>2628</v>
      </c>
      <c r="J645" t="s">
        <v>214</v>
      </c>
      <c r="K645" t="s">
        <v>2620</v>
      </c>
      <c r="L645" t="s">
        <v>2621</v>
      </c>
      <c r="M645" t="s">
        <v>2622</v>
      </c>
      <c r="N645" t="s">
        <v>207</v>
      </c>
      <c r="O645" t="s">
        <v>207</v>
      </c>
      <c r="P645">
        <v>1.705679179331068E-5</v>
      </c>
      <c r="R645" t="s">
        <v>2624</v>
      </c>
      <c r="S645" s="315">
        <v>45366</v>
      </c>
      <c r="T645" s="315">
        <v>45366</v>
      </c>
      <c r="U645" s="316" t="s">
        <v>2629</v>
      </c>
    </row>
    <row r="646" spans="1:21">
      <c r="A646" t="s">
        <v>2605</v>
      </c>
      <c r="B646" t="s">
        <v>205</v>
      </c>
      <c r="C646" t="s">
        <v>206</v>
      </c>
      <c r="D646" t="s">
        <v>2617</v>
      </c>
      <c r="E646" t="s">
        <v>299</v>
      </c>
      <c r="F646" t="s">
        <v>207</v>
      </c>
      <c r="G646" t="s">
        <v>2607</v>
      </c>
      <c r="H646" t="s">
        <v>209</v>
      </c>
      <c r="I646" t="s">
        <v>2628</v>
      </c>
      <c r="J646" t="s">
        <v>236</v>
      </c>
      <c r="K646" t="s">
        <v>2620</v>
      </c>
      <c r="L646" t="s">
        <v>2621</v>
      </c>
      <c r="M646" t="s">
        <v>2622</v>
      </c>
      <c r="N646" t="s">
        <v>207</v>
      </c>
      <c r="O646" t="s">
        <v>207</v>
      </c>
      <c r="P646">
        <v>7.9863311553896916E-5</v>
      </c>
      <c r="R646" t="s">
        <v>2624</v>
      </c>
      <c r="S646" s="315">
        <v>45366</v>
      </c>
      <c r="T646" s="315">
        <v>45366</v>
      </c>
      <c r="U646" s="316" t="s">
        <v>2629</v>
      </c>
    </row>
    <row r="647" spans="1:21">
      <c r="A647" t="s">
        <v>2605</v>
      </c>
      <c r="B647" t="s">
        <v>205</v>
      </c>
      <c r="C647" t="s">
        <v>206</v>
      </c>
      <c r="D647" t="s">
        <v>2617</v>
      </c>
      <c r="E647" t="s">
        <v>299</v>
      </c>
      <c r="F647" t="s">
        <v>207</v>
      </c>
      <c r="G647" t="s">
        <v>2607</v>
      </c>
      <c r="H647" t="s">
        <v>142</v>
      </c>
      <c r="I647" t="s">
        <v>206</v>
      </c>
      <c r="J647" t="s">
        <v>237</v>
      </c>
      <c r="K647" t="s">
        <v>2620</v>
      </c>
      <c r="L647" t="s">
        <v>2621</v>
      </c>
      <c r="M647" t="s">
        <v>2622</v>
      </c>
      <c r="N647" t="s">
        <v>207</v>
      </c>
      <c r="O647" t="s">
        <v>207</v>
      </c>
      <c r="P647">
        <v>7.4076870358902802E-4</v>
      </c>
      <c r="R647" t="s">
        <v>2624</v>
      </c>
      <c r="S647" s="315">
        <v>45366</v>
      </c>
      <c r="T647" s="315">
        <v>45366</v>
      </c>
      <c r="U647" s="316" t="s">
        <v>2629</v>
      </c>
    </row>
    <row r="648" spans="1:21">
      <c r="A648" t="s">
        <v>2605</v>
      </c>
      <c r="B648" t="s">
        <v>205</v>
      </c>
      <c r="C648" t="s">
        <v>206</v>
      </c>
      <c r="D648" t="s">
        <v>2617</v>
      </c>
      <c r="E648" t="s">
        <v>299</v>
      </c>
      <c r="F648" t="s">
        <v>207</v>
      </c>
      <c r="G648" t="s">
        <v>2607</v>
      </c>
      <c r="H648" t="s">
        <v>142</v>
      </c>
      <c r="I648" t="s">
        <v>206</v>
      </c>
      <c r="J648" t="s">
        <v>238</v>
      </c>
      <c r="K648" t="s">
        <v>2620</v>
      </c>
      <c r="L648" t="s">
        <v>2621</v>
      </c>
      <c r="M648" t="s">
        <v>2622</v>
      </c>
      <c r="N648" t="s">
        <v>207</v>
      </c>
      <c r="O648" t="s">
        <v>207</v>
      </c>
      <c r="P648">
        <v>8.020218376892361E-5</v>
      </c>
      <c r="R648" t="s">
        <v>2624</v>
      </c>
      <c r="S648" s="315">
        <v>45366</v>
      </c>
      <c r="T648" s="315">
        <v>45366</v>
      </c>
      <c r="U648" s="316" t="s">
        <v>2629</v>
      </c>
    </row>
    <row r="649" spans="1:21">
      <c r="A649" t="s">
        <v>2605</v>
      </c>
      <c r="B649" t="s">
        <v>205</v>
      </c>
      <c r="C649" t="s">
        <v>206</v>
      </c>
      <c r="D649" t="s">
        <v>2617</v>
      </c>
      <c r="E649" t="s">
        <v>299</v>
      </c>
      <c r="F649" t="s">
        <v>207</v>
      </c>
      <c r="G649" t="s">
        <v>2607</v>
      </c>
      <c r="H649" t="s">
        <v>142</v>
      </c>
      <c r="I649" t="s">
        <v>206</v>
      </c>
      <c r="J649" t="s">
        <v>239</v>
      </c>
      <c r="K649" t="s">
        <v>2620</v>
      </c>
      <c r="L649" t="s">
        <v>2621</v>
      </c>
      <c r="M649" t="s">
        <v>2622</v>
      </c>
      <c r="N649" t="s">
        <v>207</v>
      </c>
      <c r="O649" t="s">
        <v>207</v>
      </c>
      <c r="P649">
        <v>1.6899321740352402E-4</v>
      </c>
      <c r="R649" t="s">
        <v>2624</v>
      </c>
      <c r="S649" s="315">
        <v>45366</v>
      </c>
      <c r="T649" s="315">
        <v>45366</v>
      </c>
      <c r="U649" s="316" t="s">
        <v>2629</v>
      </c>
    </row>
    <row r="650" spans="1:21">
      <c r="A650" t="s">
        <v>2605</v>
      </c>
      <c r="B650" t="s">
        <v>205</v>
      </c>
      <c r="C650" t="s">
        <v>206</v>
      </c>
      <c r="D650" t="s">
        <v>2617</v>
      </c>
      <c r="E650" t="s">
        <v>299</v>
      </c>
      <c r="F650" t="s">
        <v>207</v>
      </c>
      <c r="G650" t="s">
        <v>2607</v>
      </c>
      <c r="H650" t="s">
        <v>142</v>
      </c>
      <c r="I650" t="s">
        <v>206</v>
      </c>
      <c r="J650" t="s">
        <v>222</v>
      </c>
      <c r="K650" t="s">
        <v>2620</v>
      </c>
      <c r="L650" t="s">
        <v>2621</v>
      </c>
      <c r="M650" t="s">
        <v>2622</v>
      </c>
      <c r="N650" t="s">
        <v>207</v>
      </c>
      <c r="O650" t="s">
        <v>207</v>
      </c>
      <c r="P650">
        <v>1.3717042448411717E-4</v>
      </c>
      <c r="R650" t="s">
        <v>2624</v>
      </c>
      <c r="S650" s="315">
        <v>45366</v>
      </c>
      <c r="T650" s="315">
        <v>45366</v>
      </c>
      <c r="U650" s="316" t="s">
        <v>2629</v>
      </c>
    </row>
    <row r="651" spans="1:21">
      <c r="A651" t="s">
        <v>2605</v>
      </c>
      <c r="B651" t="s">
        <v>205</v>
      </c>
      <c r="C651" t="s">
        <v>206</v>
      </c>
      <c r="D651" t="s">
        <v>2617</v>
      </c>
      <c r="E651" t="s">
        <v>299</v>
      </c>
      <c r="F651" t="s">
        <v>207</v>
      </c>
      <c r="G651" t="s">
        <v>2607</v>
      </c>
      <c r="H651" t="s">
        <v>142</v>
      </c>
      <c r="I651" t="s">
        <v>206</v>
      </c>
      <c r="J651" t="s">
        <v>223</v>
      </c>
      <c r="K651" t="s">
        <v>2620</v>
      </c>
      <c r="L651" t="s">
        <v>2621</v>
      </c>
      <c r="M651" t="s">
        <v>2622</v>
      </c>
      <c r="N651" t="s">
        <v>207</v>
      </c>
      <c r="O651" t="s">
        <v>207</v>
      </c>
      <c r="P651">
        <v>2.4906331052907887E-5</v>
      </c>
      <c r="R651" t="s">
        <v>2624</v>
      </c>
      <c r="S651" s="315">
        <v>45366</v>
      </c>
      <c r="T651" s="315">
        <v>45366</v>
      </c>
      <c r="U651" s="316" t="s">
        <v>2629</v>
      </c>
    </row>
    <row r="652" spans="1:21">
      <c r="A652" t="s">
        <v>2605</v>
      </c>
      <c r="B652" t="s">
        <v>205</v>
      </c>
      <c r="C652" t="s">
        <v>206</v>
      </c>
      <c r="D652" t="s">
        <v>2617</v>
      </c>
      <c r="E652" t="s">
        <v>299</v>
      </c>
      <c r="F652" t="s">
        <v>207</v>
      </c>
      <c r="G652" t="s">
        <v>2607</v>
      </c>
      <c r="H652" t="s">
        <v>142</v>
      </c>
      <c r="I652" t="s">
        <v>206</v>
      </c>
      <c r="J652" t="s">
        <v>224</v>
      </c>
      <c r="K652" t="s">
        <v>2620</v>
      </c>
      <c r="L652" t="s">
        <v>2621</v>
      </c>
      <c r="M652" t="s">
        <v>2622</v>
      </c>
      <c r="N652" t="s">
        <v>207</v>
      </c>
      <c r="O652" t="s">
        <v>207</v>
      </c>
      <c r="P652">
        <v>1.0046171780675828E-5</v>
      </c>
      <c r="R652" t="s">
        <v>2624</v>
      </c>
      <c r="S652" s="315">
        <v>45366</v>
      </c>
      <c r="T652" s="315">
        <v>45366</v>
      </c>
      <c r="U652" s="316" t="s">
        <v>2629</v>
      </c>
    </row>
    <row r="653" spans="1:21">
      <c r="A653" t="s">
        <v>2605</v>
      </c>
      <c r="B653" t="s">
        <v>205</v>
      </c>
      <c r="C653" t="s">
        <v>206</v>
      </c>
      <c r="D653" t="s">
        <v>2617</v>
      </c>
      <c r="E653" t="s">
        <v>299</v>
      </c>
      <c r="F653" t="s">
        <v>207</v>
      </c>
      <c r="G653" t="s">
        <v>2607</v>
      </c>
      <c r="H653" t="s">
        <v>142</v>
      </c>
      <c r="I653" t="s">
        <v>206</v>
      </c>
      <c r="J653" t="s">
        <v>241</v>
      </c>
      <c r="K653" t="s">
        <v>2620</v>
      </c>
      <c r="L653" t="s">
        <v>2621</v>
      </c>
      <c r="M653" t="s">
        <v>2622</v>
      </c>
      <c r="N653" t="s">
        <v>207</v>
      </c>
      <c r="O653" t="s">
        <v>207</v>
      </c>
      <c r="P653">
        <v>6.070120616609712E-5</v>
      </c>
      <c r="R653" t="s">
        <v>2624</v>
      </c>
      <c r="S653" s="315">
        <v>45366</v>
      </c>
      <c r="T653" s="315">
        <v>45366</v>
      </c>
      <c r="U653" s="316" t="s">
        <v>2629</v>
      </c>
    </row>
    <row r="654" spans="1:21">
      <c r="A654" t="s">
        <v>2605</v>
      </c>
      <c r="B654" t="s">
        <v>205</v>
      </c>
      <c r="C654" t="s">
        <v>206</v>
      </c>
      <c r="D654" t="s">
        <v>2617</v>
      </c>
      <c r="E654" t="s">
        <v>299</v>
      </c>
      <c r="F654" t="s">
        <v>207</v>
      </c>
      <c r="G654" t="s">
        <v>2607</v>
      </c>
      <c r="H654" t="s">
        <v>142</v>
      </c>
      <c r="I654" t="s">
        <v>206</v>
      </c>
      <c r="J654" t="s">
        <v>242</v>
      </c>
      <c r="K654" t="s">
        <v>2620</v>
      </c>
      <c r="L654" t="s">
        <v>2621</v>
      </c>
      <c r="M654" t="s">
        <v>2622</v>
      </c>
      <c r="N654" t="s">
        <v>207</v>
      </c>
      <c r="O654" t="s">
        <v>207</v>
      </c>
      <c r="P654">
        <v>9.5476120635754701E-6</v>
      </c>
      <c r="R654" t="s">
        <v>2624</v>
      </c>
      <c r="S654" s="315">
        <v>45366</v>
      </c>
      <c r="T654" s="315">
        <v>45366</v>
      </c>
      <c r="U654" s="316" t="s">
        <v>2629</v>
      </c>
    </row>
    <row r="655" spans="1:21">
      <c r="A655" t="s">
        <v>2605</v>
      </c>
      <c r="B655" t="s">
        <v>205</v>
      </c>
      <c r="C655" t="s">
        <v>206</v>
      </c>
      <c r="D655" t="s">
        <v>2617</v>
      </c>
      <c r="E655" t="s">
        <v>299</v>
      </c>
      <c r="F655" t="s">
        <v>207</v>
      </c>
      <c r="G655" t="s">
        <v>2607</v>
      </c>
      <c r="H655" t="s">
        <v>142</v>
      </c>
      <c r="I655" t="s">
        <v>206</v>
      </c>
      <c r="J655" t="s">
        <v>243</v>
      </c>
      <c r="K655" t="s">
        <v>2620</v>
      </c>
      <c r="L655" t="s">
        <v>2621</v>
      </c>
      <c r="M655" t="s">
        <v>2622</v>
      </c>
      <c r="N655" t="s">
        <v>207</v>
      </c>
      <c r="O655" t="s">
        <v>207</v>
      </c>
      <c r="P655">
        <v>7.5603883422851027E-6</v>
      </c>
      <c r="R655" t="s">
        <v>2624</v>
      </c>
      <c r="S655" s="315">
        <v>45366</v>
      </c>
      <c r="T655" s="315">
        <v>45366</v>
      </c>
      <c r="U655" s="316" t="s">
        <v>2629</v>
      </c>
    </row>
    <row r="656" spans="1:21">
      <c r="A656" t="s">
        <v>2605</v>
      </c>
      <c r="B656" t="s">
        <v>205</v>
      </c>
      <c r="C656" t="s">
        <v>206</v>
      </c>
      <c r="D656" t="s">
        <v>2617</v>
      </c>
      <c r="E656" t="s">
        <v>299</v>
      </c>
      <c r="F656" t="s">
        <v>207</v>
      </c>
      <c r="G656" t="s">
        <v>2607</v>
      </c>
      <c r="H656" t="s">
        <v>142</v>
      </c>
      <c r="I656" t="s">
        <v>206</v>
      </c>
      <c r="J656" t="s">
        <v>240</v>
      </c>
      <c r="K656" t="s">
        <v>2620</v>
      </c>
      <c r="L656" t="s">
        <v>2621</v>
      </c>
      <c r="M656" t="s">
        <v>2622</v>
      </c>
      <c r="N656" t="s">
        <v>207</v>
      </c>
      <c r="O656" t="s">
        <v>207</v>
      </c>
      <c r="P656">
        <v>3.1451796669085903E-4</v>
      </c>
      <c r="R656" t="s">
        <v>2624</v>
      </c>
      <c r="S656" s="315">
        <v>45366</v>
      </c>
      <c r="T656" s="315">
        <v>45366</v>
      </c>
      <c r="U656" s="316" t="s">
        <v>2629</v>
      </c>
    </row>
    <row r="657" spans="1:21">
      <c r="A657" t="s">
        <v>2605</v>
      </c>
      <c r="B657" t="s">
        <v>205</v>
      </c>
      <c r="C657" t="s">
        <v>206</v>
      </c>
      <c r="D657" t="s">
        <v>2617</v>
      </c>
      <c r="E657" t="s">
        <v>299</v>
      </c>
      <c r="F657" t="s">
        <v>207</v>
      </c>
      <c r="G657" t="s">
        <v>2607</v>
      </c>
      <c r="H657" t="s">
        <v>142</v>
      </c>
      <c r="I657" t="s">
        <v>206</v>
      </c>
      <c r="J657" t="s">
        <v>255</v>
      </c>
      <c r="K657" t="s">
        <v>2620</v>
      </c>
      <c r="L657" t="s">
        <v>2621</v>
      </c>
      <c r="M657" t="s">
        <v>2622</v>
      </c>
      <c r="N657" t="s">
        <v>207</v>
      </c>
      <c r="O657" t="s">
        <v>207</v>
      </c>
      <c r="P657">
        <v>1.3026839926942729E-4</v>
      </c>
      <c r="R657" t="s">
        <v>2624</v>
      </c>
      <c r="S657" s="315">
        <v>45366</v>
      </c>
      <c r="T657" s="315">
        <v>45366</v>
      </c>
      <c r="U657" s="316" t="s">
        <v>2629</v>
      </c>
    </row>
    <row r="658" spans="1:21">
      <c r="A658" t="s">
        <v>2605</v>
      </c>
      <c r="B658" t="s">
        <v>205</v>
      </c>
      <c r="C658" t="s">
        <v>206</v>
      </c>
      <c r="D658" t="s">
        <v>2617</v>
      </c>
      <c r="E658" t="s">
        <v>299</v>
      </c>
      <c r="F658" t="s">
        <v>207</v>
      </c>
      <c r="G658" t="s">
        <v>2607</v>
      </c>
      <c r="H658" t="s">
        <v>142</v>
      </c>
      <c r="I658" t="s">
        <v>206</v>
      </c>
      <c r="J658" t="s">
        <v>268</v>
      </c>
      <c r="K658" t="s">
        <v>2620</v>
      </c>
      <c r="L658" t="s">
        <v>2621</v>
      </c>
      <c r="M658" t="s">
        <v>2622</v>
      </c>
      <c r="N658" t="s">
        <v>207</v>
      </c>
      <c r="O658" t="s">
        <v>207</v>
      </c>
      <c r="P658">
        <v>1.1210985837564624E-4</v>
      </c>
      <c r="R658" t="s">
        <v>2624</v>
      </c>
      <c r="S658" s="315">
        <v>45366</v>
      </c>
      <c r="T658" s="315">
        <v>45366</v>
      </c>
      <c r="U658" s="316" t="s">
        <v>2629</v>
      </c>
    </row>
    <row r="659" spans="1:21">
      <c r="A659" t="s">
        <v>2605</v>
      </c>
      <c r="B659" t="s">
        <v>205</v>
      </c>
      <c r="C659" t="s">
        <v>206</v>
      </c>
      <c r="D659" t="s">
        <v>2617</v>
      </c>
      <c r="E659" t="s">
        <v>299</v>
      </c>
      <c r="F659" t="s">
        <v>207</v>
      </c>
      <c r="G659" t="s">
        <v>2607</v>
      </c>
      <c r="H659" t="s">
        <v>142</v>
      </c>
      <c r="I659" t="s">
        <v>206</v>
      </c>
      <c r="J659" t="s">
        <v>226</v>
      </c>
      <c r="K659" t="s">
        <v>2620</v>
      </c>
      <c r="L659" t="s">
        <v>2621</v>
      </c>
      <c r="M659" t="s">
        <v>2622</v>
      </c>
      <c r="N659" t="s">
        <v>207</v>
      </c>
      <c r="O659" t="s">
        <v>207</v>
      </c>
      <c r="P659">
        <v>8.5054313843502399E-7</v>
      </c>
      <c r="R659" t="s">
        <v>2624</v>
      </c>
      <c r="S659" s="315">
        <v>45366</v>
      </c>
      <c r="T659" s="315">
        <v>45366</v>
      </c>
      <c r="U659" s="316" t="s">
        <v>2629</v>
      </c>
    </row>
    <row r="660" spans="1:21">
      <c r="A660" t="s">
        <v>2605</v>
      </c>
      <c r="B660" t="s">
        <v>205</v>
      </c>
      <c r="C660" t="s">
        <v>206</v>
      </c>
      <c r="D660" t="s">
        <v>2617</v>
      </c>
      <c r="E660" t="s">
        <v>299</v>
      </c>
      <c r="F660" t="s">
        <v>207</v>
      </c>
      <c r="G660" t="s">
        <v>2607</v>
      </c>
      <c r="H660" t="s">
        <v>142</v>
      </c>
      <c r="I660" t="s">
        <v>206</v>
      </c>
      <c r="J660" t="s">
        <v>244</v>
      </c>
      <c r="K660" t="s">
        <v>2620</v>
      </c>
      <c r="L660" t="s">
        <v>2621</v>
      </c>
      <c r="M660" t="s">
        <v>2622</v>
      </c>
      <c r="N660" t="s">
        <v>207</v>
      </c>
      <c r="O660" t="s">
        <v>207</v>
      </c>
      <c r="P660">
        <v>9.8251861882340405E-5</v>
      </c>
      <c r="R660" t="s">
        <v>2624</v>
      </c>
      <c r="S660" s="315">
        <v>45366</v>
      </c>
      <c r="T660" s="315">
        <v>45366</v>
      </c>
      <c r="U660" s="316" t="s">
        <v>2629</v>
      </c>
    </row>
    <row r="661" spans="1:21">
      <c r="A661" t="s">
        <v>2605</v>
      </c>
      <c r="B661" t="s">
        <v>205</v>
      </c>
      <c r="C661" t="s">
        <v>206</v>
      </c>
      <c r="D661" t="s">
        <v>2617</v>
      </c>
      <c r="E661" t="s">
        <v>299</v>
      </c>
      <c r="F661" t="s">
        <v>207</v>
      </c>
      <c r="G661" t="s">
        <v>2607</v>
      </c>
      <c r="H661" t="s">
        <v>142</v>
      </c>
      <c r="I661" t="s">
        <v>206</v>
      </c>
      <c r="J661" t="s">
        <v>227</v>
      </c>
      <c r="K661" t="s">
        <v>2620</v>
      </c>
      <c r="L661" t="s">
        <v>2621</v>
      </c>
      <c r="M661" t="s">
        <v>2622</v>
      </c>
      <c r="N661" t="s">
        <v>207</v>
      </c>
      <c r="O661" t="s">
        <v>207</v>
      </c>
      <c r="P661">
        <v>9.3837294143634786E-6</v>
      </c>
      <c r="R661" t="s">
        <v>2624</v>
      </c>
      <c r="S661" s="315">
        <v>45366</v>
      </c>
      <c r="T661" s="315">
        <v>45366</v>
      </c>
      <c r="U661" s="316" t="s">
        <v>2629</v>
      </c>
    </row>
    <row r="662" spans="1:21">
      <c r="A662" t="s">
        <v>2605</v>
      </c>
      <c r="B662" t="s">
        <v>205</v>
      </c>
      <c r="C662" t="s">
        <v>206</v>
      </c>
      <c r="D662" t="s">
        <v>2617</v>
      </c>
      <c r="E662" t="s">
        <v>299</v>
      </c>
      <c r="F662" t="s">
        <v>207</v>
      </c>
      <c r="G662" t="s">
        <v>2607</v>
      </c>
      <c r="H662" t="s">
        <v>142</v>
      </c>
      <c r="I662" t="s">
        <v>206</v>
      </c>
      <c r="J662" t="s">
        <v>228</v>
      </c>
      <c r="K662" t="s">
        <v>2620</v>
      </c>
      <c r="L662" t="s">
        <v>2621</v>
      </c>
      <c r="M662" t="s">
        <v>2622</v>
      </c>
      <c r="N662" t="s">
        <v>207</v>
      </c>
      <c r="O662" t="s">
        <v>207</v>
      </c>
      <c r="P662">
        <v>2.9888297390478786E-6</v>
      </c>
      <c r="R662" t="s">
        <v>2624</v>
      </c>
      <c r="S662" s="315">
        <v>45366</v>
      </c>
      <c r="T662" s="315">
        <v>45366</v>
      </c>
      <c r="U662" s="316" t="s">
        <v>2629</v>
      </c>
    </row>
    <row r="663" spans="1:21">
      <c r="A663" t="s">
        <v>2605</v>
      </c>
      <c r="B663" t="s">
        <v>205</v>
      </c>
      <c r="C663" t="s">
        <v>206</v>
      </c>
      <c r="D663" t="s">
        <v>2617</v>
      </c>
      <c r="E663" t="s">
        <v>299</v>
      </c>
      <c r="F663" t="s">
        <v>207</v>
      </c>
      <c r="G663" t="s">
        <v>2607</v>
      </c>
      <c r="H663" t="s">
        <v>142</v>
      </c>
      <c r="I663" t="s">
        <v>206</v>
      </c>
      <c r="J663" t="s">
        <v>229</v>
      </c>
      <c r="K663" t="s">
        <v>2620</v>
      </c>
      <c r="L663" t="s">
        <v>2621</v>
      </c>
      <c r="M663" t="s">
        <v>2622</v>
      </c>
      <c r="N663" t="s">
        <v>207</v>
      </c>
      <c r="O663" t="s">
        <v>207</v>
      </c>
      <c r="P663">
        <v>2.9888297390478786E-6</v>
      </c>
      <c r="R663" t="s">
        <v>2624</v>
      </c>
      <c r="S663" s="315">
        <v>45366</v>
      </c>
      <c r="T663" s="315">
        <v>45366</v>
      </c>
      <c r="U663" s="316" t="s">
        <v>2629</v>
      </c>
    </row>
    <row r="664" spans="1:21">
      <c r="A664" t="s">
        <v>2605</v>
      </c>
      <c r="B664" t="s">
        <v>205</v>
      </c>
      <c r="C664" t="s">
        <v>206</v>
      </c>
      <c r="D664" t="s">
        <v>2617</v>
      </c>
      <c r="E664" t="s">
        <v>299</v>
      </c>
      <c r="F664" t="s">
        <v>207</v>
      </c>
      <c r="G664" t="s">
        <v>2607</v>
      </c>
      <c r="H664" t="s">
        <v>209</v>
      </c>
      <c r="I664" t="s">
        <v>2627</v>
      </c>
      <c r="J664" t="s">
        <v>298</v>
      </c>
      <c r="K664" t="s">
        <v>2620</v>
      </c>
      <c r="L664" t="s">
        <v>2621</v>
      </c>
      <c r="M664" t="s">
        <v>2622</v>
      </c>
      <c r="N664" t="s">
        <v>207</v>
      </c>
      <c r="O664" t="s">
        <v>207</v>
      </c>
      <c r="P664">
        <v>4.8011510415452605E-5</v>
      </c>
      <c r="R664" t="s">
        <v>2624</v>
      </c>
      <c r="S664" s="315">
        <v>45366</v>
      </c>
      <c r="T664" s="315">
        <v>45366</v>
      </c>
      <c r="U664" s="316" t="s">
        <v>2629</v>
      </c>
    </row>
    <row r="665" spans="1:21">
      <c r="A665" t="s">
        <v>2605</v>
      </c>
      <c r="B665" t="s">
        <v>205</v>
      </c>
      <c r="C665" t="s">
        <v>206</v>
      </c>
      <c r="D665" t="s">
        <v>2617</v>
      </c>
      <c r="E665" t="s">
        <v>299</v>
      </c>
      <c r="F665" t="s">
        <v>207</v>
      </c>
      <c r="G665" t="s">
        <v>2607</v>
      </c>
      <c r="H665" t="s">
        <v>209</v>
      </c>
      <c r="I665" t="s">
        <v>2627</v>
      </c>
      <c r="J665" t="s">
        <v>294</v>
      </c>
      <c r="K665" t="s">
        <v>2620</v>
      </c>
      <c r="L665" t="s">
        <v>2621</v>
      </c>
      <c r="M665" t="s">
        <v>2622</v>
      </c>
      <c r="N665" t="s">
        <v>207</v>
      </c>
      <c r="O665" t="s">
        <v>207</v>
      </c>
      <c r="P665">
        <v>5.5625886649494614E-11</v>
      </c>
      <c r="R665" t="s">
        <v>2624</v>
      </c>
      <c r="S665" s="315">
        <v>45366</v>
      </c>
      <c r="T665" s="315">
        <v>45366</v>
      </c>
      <c r="U665" s="316" t="s">
        <v>2629</v>
      </c>
    </row>
    <row r="666" spans="1:21">
      <c r="A666" t="s">
        <v>2605</v>
      </c>
      <c r="B666" t="s">
        <v>205</v>
      </c>
      <c r="C666" t="s">
        <v>206</v>
      </c>
      <c r="D666" t="s">
        <v>2617</v>
      </c>
      <c r="E666" t="s">
        <v>299</v>
      </c>
      <c r="F666" t="s">
        <v>207</v>
      </c>
      <c r="G666" t="s">
        <v>2607</v>
      </c>
      <c r="H666" t="s">
        <v>209</v>
      </c>
      <c r="I666" t="s">
        <v>2627</v>
      </c>
      <c r="J666" t="s">
        <v>295</v>
      </c>
      <c r="K666" t="s">
        <v>2620</v>
      </c>
      <c r="L666" t="s">
        <v>2621</v>
      </c>
      <c r="M666" t="s">
        <v>2622</v>
      </c>
      <c r="N666" t="s">
        <v>207</v>
      </c>
      <c r="O666" t="s">
        <v>207</v>
      </c>
      <c r="P666">
        <v>9.6751149607661819E-6</v>
      </c>
      <c r="R666" t="s">
        <v>2624</v>
      </c>
      <c r="S666" s="315">
        <v>45366</v>
      </c>
      <c r="T666" s="315">
        <v>45366</v>
      </c>
      <c r="U666" s="316" t="s">
        <v>2629</v>
      </c>
    </row>
    <row r="667" spans="1:21">
      <c r="A667" t="s">
        <v>2605</v>
      </c>
      <c r="B667" t="s">
        <v>205</v>
      </c>
      <c r="C667" t="s">
        <v>206</v>
      </c>
      <c r="D667" t="s">
        <v>2617</v>
      </c>
      <c r="E667" t="s">
        <v>271</v>
      </c>
      <c r="F667" t="s">
        <v>207</v>
      </c>
      <c r="G667" t="s">
        <v>2607</v>
      </c>
      <c r="H667" t="s">
        <v>207</v>
      </c>
      <c r="I667" t="s">
        <v>206</v>
      </c>
      <c r="J667" t="s">
        <v>207</v>
      </c>
      <c r="K667" t="s">
        <v>177</v>
      </c>
      <c r="L667" t="s">
        <v>234</v>
      </c>
      <c r="M667" t="s">
        <v>245</v>
      </c>
      <c r="N667" t="s">
        <v>207</v>
      </c>
      <c r="O667" t="s">
        <v>207</v>
      </c>
      <c r="P667">
        <v>0</v>
      </c>
      <c r="R667" t="s">
        <v>2618</v>
      </c>
      <c r="S667" s="315">
        <v>45366</v>
      </c>
      <c r="T667" s="315">
        <v>45366</v>
      </c>
      <c r="U667" s="316" t="s">
        <v>2619</v>
      </c>
    </row>
    <row r="668" spans="1:21">
      <c r="A668" t="s">
        <v>2605</v>
      </c>
      <c r="B668" t="s">
        <v>205</v>
      </c>
      <c r="C668" t="s">
        <v>206</v>
      </c>
      <c r="D668" t="s">
        <v>2617</v>
      </c>
      <c r="E668" t="s">
        <v>1365</v>
      </c>
      <c r="F668" t="s">
        <v>207</v>
      </c>
      <c r="G668" t="s">
        <v>2607</v>
      </c>
      <c r="H668" t="s">
        <v>207</v>
      </c>
      <c r="I668" t="s">
        <v>206</v>
      </c>
      <c r="J668" t="s">
        <v>207</v>
      </c>
      <c r="K668" t="s">
        <v>177</v>
      </c>
      <c r="L668" t="s">
        <v>234</v>
      </c>
      <c r="M668" t="s">
        <v>245</v>
      </c>
      <c r="N668" t="s">
        <v>207</v>
      </c>
      <c r="O668" t="s">
        <v>207</v>
      </c>
      <c r="P668">
        <v>0</v>
      </c>
      <c r="R668" t="s">
        <v>2618</v>
      </c>
      <c r="S668" s="315">
        <v>45366</v>
      </c>
      <c r="T668" s="315">
        <v>45366</v>
      </c>
      <c r="U668" s="316" t="s">
        <v>2623</v>
      </c>
    </row>
    <row r="669" spans="1:21">
      <c r="A669" t="s">
        <v>2605</v>
      </c>
      <c r="B669" t="s">
        <v>205</v>
      </c>
      <c r="C669" t="s">
        <v>206</v>
      </c>
      <c r="D669" t="s">
        <v>2617</v>
      </c>
      <c r="E669" t="s">
        <v>2608</v>
      </c>
      <c r="F669" t="s">
        <v>207</v>
      </c>
      <c r="G669" t="s">
        <v>2607</v>
      </c>
      <c r="H669" t="s">
        <v>207</v>
      </c>
      <c r="I669" t="s">
        <v>206</v>
      </c>
      <c r="J669" t="s">
        <v>207</v>
      </c>
      <c r="K669" t="s">
        <v>177</v>
      </c>
      <c r="L669" t="s">
        <v>234</v>
      </c>
      <c r="M669" t="s">
        <v>245</v>
      </c>
      <c r="N669" t="s">
        <v>207</v>
      </c>
      <c r="O669" t="s">
        <v>207</v>
      </c>
      <c r="P669">
        <v>0</v>
      </c>
      <c r="R669" t="s">
        <v>2624</v>
      </c>
      <c r="S669" s="315">
        <v>45366</v>
      </c>
      <c r="T669" s="315">
        <v>45371</v>
      </c>
      <c r="U669" s="316" t="s">
        <v>2625</v>
      </c>
    </row>
    <row r="670" spans="1:21">
      <c r="A670" t="s">
        <v>2605</v>
      </c>
      <c r="B670" t="s">
        <v>205</v>
      </c>
      <c r="C670" t="s">
        <v>206</v>
      </c>
      <c r="D670" t="s">
        <v>2617</v>
      </c>
      <c r="E670" t="s">
        <v>210</v>
      </c>
      <c r="F670" t="s">
        <v>207</v>
      </c>
      <c r="G670" t="s">
        <v>2607</v>
      </c>
      <c r="H670" t="s">
        <v>209</v>
      </c>
      <c r="I670" t="s">
        <v>2627</v>
      </c>
      <c r="J670" t="s">
        <v>294</v>
      </c>
      <c r="K670" t="s">
        <v>177</v>
      </c>
      <c r="L670" t="s">
        <v>234</v>
      </c>
      <c r="M670" t="s">
        <v>245</v>
      </c>
      <c r="N670" t="s">
        <v>207</v>
      </c>
      <c r="O670" t="s">
        <v>207</v>
      </c>
      <c r="P670">
        <v>2.0778568315309699E-5</v>
      </c>
      <c r="R670" t="s">
        <v>2624</v>
      </c>
      <c r="S670" s="315">
        <v>45366</v>
      </c>
      <c r="T670" s="315">
        <v>45366</v>
      </c>
      <c r="U670" s="316" t="s">
        <v>2626</v>
      </c>
    </row>
    <row r="671" spans="1:21">
      <c r="A671" t="s">
        <v>2605</v>
      </c>
      <c r="B671" t="s">
        <v>205</v>
      </c>
      <c r="C671" t="s">
        <v>206</v>
      </c>
      <c r="D671" t="s">
        <v>2617</v>
      </c>
      <c r="E671" t="s">
        <v>210</v>
      </c>
      <c r="F671" t="s">
        <v>207</v>
      </c>
      <c r="G671" t="s">
        <v>2607</v>
      </c>
      <c r="H671" t="s">
        <v>209</v>
      </c>
      <c r="I671" t="s">
        <v>2627</v>
      </c>
      <c r="J671" t="s">
        <v>295</v>
      </c>
      <c r="K671" t="s">
        <v>177</v>
      </c>
      <c r="L671" t="s">
        <v>234</v>
      </c>
      <c r="M671" t="s">
        <v>245</v>
      </c>
      <c r="N671" t="s">
        <v>207</v>
      </c>
      <c r="O671" t="s">
        <v>207</v>
      </c>
      <c r="P671">
        <v>1.40362971317691E-5</v>
      </c>
      <c r="R671" t="s">
        <v>2624</v>
      </c>
      <c r="S671" s="315">
        <v>45366</v>
      </c>
      <c r="T671" s="315">
        <v>45366</v>
      </c>
      <c r="U671" s="316" t="s">
        <v>2626</v>
      </c>
    </row>
    <row r="672" spans="1:21">
      <c r="A672" t="s">
        <v>2605</v>
      </c>
      <c r="B672" t="s">
        <v>205</v>
      </c>
      <c r="C672" t="s">
        <v>206</v>
      </c>
      <c r="D672" t="s">
        <v>2617</v>
      </c>
      <c r="E672" t="s">
        <v>299</v>
      </c>
      <c r="F672" t="s">
        <v>207</v>
      </c>
      <c r="G672" t="s">
        <v>2607</v>
      </c>
      <c r="H672" t="s">
        <v>209</v>
      </c>
      <c r="I672" t="s">
        <v>2627</v>
      </c>
      <c r="J672" t="s">
        <v>294</v>
      </c>
      <c r="K672" t="s">
        <v>177</v>
      </c>
      <c r="L672" t="s">
        <v>234</v>
      </c>
      <c r="M672" t="s">
        <v>245</v>
      </c>
      <c r="N672" t="s">
        <v>207</v>
      </c>
      <c r="O672" t="s">
        <v>207</v>
      </c>
      <c r="P672">
        <v>1.81783943299002E-11</v>
      </c>
      <c r="R672" t="s">
        <v>2624</v>
      </c>
      <c r="S672" s="315">
        <v>45366</v>
      </c>
      <c r="T672" s="315">
        <v>45366</v>
      </c>
      <c r="U672" s="316" t="s">
        <v>2629</v>
      </c>
    </row>
    <row r="673" spans="1:21">
      <c r="A673" t="s">
        <v>2605</v>
      </c>
      <c r="B673" t="s">
        <v>205</v>
      </c>
      <c r="C673" t="s">
        <v>206</v>
      </c>
      <c r="D673" t="s">
        <v>2617</v>
      </c>
      <c r="E673" t="s">
        <v>299</v>
      </c>
      <c r="F673" t="s">
        <v>207</v>
      </c>
      <c r="G673" t="s">
        <v>2607</v>
      </c>
      <c r="H673" t="s">
        <v>209</v>
      </c>
      <c r="I673" t="s">
        <v>2627</v>
      </c>
      <c r="J673" t="s">
        <v>295</v>
      </c>
      <c r="K673" t="s">
        <v>177</v>
      </c>
      <c r="L673" t="s">
        <v>234</v>
      </c>
      <c r="M673" t="s">
        <v>245</v>
      </c>
      <c r="N673" t="s">
        <v>207</v>
      </c>
      <c r="O673" t="s">
        <v>207</v>
      </c>
      <c r="P673">
        <v>3.16180227476019E-6</v>
      </c>
      <c r="R673" t="s">
        <v>2624</v>
      </c>
      <c r="S673" s="315">
        <v>45366</v>
      </c>
      <c r="T673" s="315">
        <v>45366</v>
      </c>
      <c r="U673" s="316" t="s">
        <v>2629</v>
      </c>
    </row>
    <row r="674" spans="1:21">
      <c r="A674" t="s">
        <v>2605</v>
      </c>
      <c r="B674" t="s">
        <v>205</v>
      </c>
      <c r="C674" t="s">
        <v>206</v>
      </c>
      <c r="D674" t="s">
        <v>2617</v>
      </c>
      <c r="E674" t="s">
        <v>271</v>
      </c>
      <c r="F674" t="s">
        <v>207</v>
      </c>
      <c r="G674" t="s">
        <v>2607</v>
      </c>
      <c r="H674" t="s">
        <v>142</v>
      </c>
      <c r="I674" t="s">
        <v>206</v>
      </c>
      <c r="J674" t="s">
        <v>250</v>
      </c>
      <c r="K674" t="s">
        <v>180</v>
      </c>
      <c r="L674" t="s">
        <v>234</v>
      </c>
      <c r="M674" t="s">
        <v>251</v>
      </c>
      <c r="N674" t="s">
        <v>207</v>
      </c>
      <c r="O674" t="s">
        <v>207</v>
      </c>
      <c r="P674">
        <v>1.8996064751180199</v>
      </c>
      <c r="R674" t="s">
        <v>2618</v>
      </c>
      <c r="S674" s="315">
        <v>45366</v>
      </c>
      <c r="T674" s="315">
        <v>45366</v>
      </c>
      <c r="U674" s="316" t="s">
        <v>2619</v>
      </c>
    </row>
    <row r="675" spans="1:21">
      <c r="A675" t="s">
        <v>2605</v>
      </c>
      <c r="B675" t="s">
        <v>205</v>
      </c>
      <c r="C675" t="s">
        <v>206</v>
      </c>
      <c r="D675" t="s">
        <v>2617</v>
      </c>
      <c r="E675" t="s">
        <v>1365</v>
      </c>
      <c r="F675" t="s">
        <v>207</v>
      </c>
      <c r="G675" t="s">
        <v>2607</v>
      </c>
      <c r="H675" t="s">
        <v>142</v>
      </c>
      <c r="I675" t="s">
        <v>206</v>
      </c>
      <c r="J675" t="s">
        <v>250</v>
      </c>
      <c r="K675" t="s">
        <v>180</v>
      </c>
      <c r="L675" t="s">
        <v>234</v>
      </c>
      <c r="M675" t="s">
        <v>251</v>
      </c>
      <c r="N675" t="s">
        <v>207</v>
      </c>
      <c r="O675" t="s">
        <v>207</v>
      </c>
      <c r="P675">
        <v>59.921052631578902</v>
      </c>
      <c r="R675" t="s">
        <v>2618</v>
      </c>
      <c r="S675" s="315">
        <v>45366</v>
      </c>
      <c r="T675" s="315">
        <v>45366</v>
      </c>
      <c r="U675" s="316" t="s">
        <v>2623</v>
      </c>
    </row>
    <row r="676" spans="1:21">
      <c r="A676" t="s">
        <v>2605</v>
      </c>
      <c r="B676" t="s">
        <v>205</v>
      </c>
      <c r="C676" t="s">
        <v>206</v>
      </c>
      <c r="D676" t="s">
        <v>2617</v>
      </c>
      <c r="E676" t="s">
        <v>210</v>
      </c>
      <c r="F676" t="s">
        <v>207</v>
      </c>
      <c r="G676" t="s">
        <v>2607</v>
      </c>
      <c r="H676" t="s">
        <v>142</v>
      </c>
      <c r="I676" t="s">
        <v>206</v>
      </c>
      <c r="J676" t="s">
        <v>250</v>
      </c>
      <c r="K676" t="s">
        <v>180</v>
      </c>
      <c r="L676" t="s">
        <v>234</v>
      </c>
      <c r="M676" t="s">
        <v>251</v>
      </c>
      <c r="N676" t="s">
        <v>207</v>
      </c>
      <c r="O676" t="s">
        <v>207</v>
      </c>
      <c r="P676">
        <v>229.97487113319801</v>
      </c>
      <c r="R676" t="s">
        <v>2624</v>
      </c>
      <c r="S676" s="315">
        <v>45366</v>
      </c>
      <c r="T676" s="315">
        <v>45366</v>
      </c>
      <c r="U676" s="316" t="s">
        <v>2626</v>
      </c>
    </row>
    <row r="677" spans="1:21">
      <c r="A677" t="s">
        <v>2605</v>
      </c>
      <c r="B677" t="s">
        <v>205</v>
      </c>
      <c r="C677" t="s">
        <v>206</v>
      </c>
      <c r="D677" t="s">
        <v>2617</v>
      </c>
      <c r="E677" t="s">
        <v>299</v>
      </c>
      <c r="F677" t="s">
        <v>207</v>
      </c>
      <c r="G677" t="s">
        <v>2607</v>
      </c>
      <c r="H677" t="s">
        <v>142</v>
      </c>
      <c r="I677" t="s">
        <v>206</v>
      </c>
      <c r="J677" t="s">
        <v>250</v>
      </c>
      <c r="K677" t="s">
        <v>180</v>
      </c>
      <c r="L677" t="s">
        <v>234</v>
      </c>
      <c r="M677" t="s">
        <v>251</v>
      </c>
      <c r="N677" t="s">
        <v>207</v>
      </c>
      <c r="O677" t="s">
        <v>207</v>
      </c>
      <c r="P677">
        <v>0.486666722179388</v>
      </c>
      <c r="R677" t="s">
        <v>2624</v>
      </c>
      <c r="S677" s="315">
        <v>45366</v>
      </c>
      <c r="T677" s="315">
        <v>45366</v>
      </c>
      <c r="U677" s="316" t="s">
        <v>2629</v>
      </c>
    </row>
    <row r="678" spans="1:21">
      <c r="A678" t="s">
        <v>2605</v>
      </c>
      <c r="B678" t="s">
        <v>205</v>
      </c>
      <c r="C678" t="s">
        <v>206</v>
      </c>
      <c r="D678" t="s">
        <v>2617</v>
      </c>
      <c r="E678" t="s">
        <v>271</v>
      </c>
      <c r="F678" t="s">
        <v>207</v>
      </c>
      <c r="G678" t="s">
        <v>2607</v>
      </c>
      <c r="H678" t="s">
        <v>209</v>
      </c>
      <c r="I678" t="s">
        <v>257</v>
      </c>
      <c r="J678" t="s">
        <v>211</v>
      </c>
      <c r="K678" t="s">
        <v>175</v>
      </c>
      <c r="L678" t="s">
        <v>212</v>
      </c>
      <c r="M678" t="s">
        <v>213</v>
      </c>
      <c r="N678" t="s">
        <v>192</v>
      </c>
      <c r="O678" t="s">
        <v>182</v>
      </c>
      <c r="P678">
        <v>0.12633736364347201</v>
      </c>
      <c r="R678" t="s">
        <v>2618</v>
      </c>
      <c r="S678" s="315">
        <v>45366</v>
      </c>
      <c r="T678" s="315">
        <v>45366</v>
      </c>
      <c r="U678" s="316" t="s">
        <v>2619</v>
      </c>
    </row>
    <row r="679" spans="1:21">
      <c r="A679" t="s">
        <v>2605</v>
      </c>
      <c r="B679" t="s">
        <v>205</v>
      </c>
      <c r="C679" t="s">
        <v>206</v>
      </c>
      <c r="D679" t="s">
        <v>2617</v>
      </c>
      <c r="E679" t="s">
        <v>271</v>
      </c>
      <c r="F679" t="s">
        <v>207</v>
      </c>
      <c r="G679" t="s">
        <v>2607</v>
      </c>
      <c r="H679" t="s">
        <v>209</v>
      </c>
      <c r="I679" t="s">
        <v>257</v>
      </c>
      <c r="J679" t="s">
        <v>214</v>
      </c>
      <c r="K679" t="s">
        <v>175</v>
      </c>
      <c r="L679" t="s">
        <v>212</v>
      </c>
      <c r="M679" t="s">
        <v>213</v>
      </c>
      <c r="N679" t="s">
        <v>192</v>
      </c>
      <c r="O679" t="s">
        <v>182</v>
      </c>
      <c r="P679">
        <v>5.2553502748178245E-3</v>
      </c>
      <c r="R679" t="s">
        <v>2618</v>
      </c>
      <c r="S679" s="315">
        <v>45366</v>
      </c>
      <c r="T679" s="315">
        <v>45366</v>
      </c>
      <c r="U679" s="316" t="s">
        <v>2619</v>
      </c>
    </row>
    <row r="680" spans="1:21">
      <c r="A680" t="s">
        <v>2605</v>
      </c>
      <c r="B680" t="s">
        <v>205</v>
      </c>
      <c r="C680" t="s">
        <v>206</v>
      </c>
      <c r="D680" t="s">
        <v>2617</v>
      </c>
      <c r="E680" t="s">
        <v>271</v>
      </c>
      <c r="F680" t="s">
        <v>207</v>
      </c>
      <c r="G680" t="s">
        <v>2607</v>
      </c>
      <c r="H680" t="s">
        <v>209</v>
      </c>
      <c r="I680" t="s">
        <v>257</v>
      </c>
      <c r="J680" t="s">
        <v>215</v>
      </c>
      <c r="K680" t="s">
        <v>175</v>
      </c>
      <c r="L680" t="s">
        <v>212</v>
      </c>
      <c r="M680" t="s">
        <v>213</v>
      </c>
      <c r="N680" t="s">
        <v>192</v>
      </c>
      <c r="O680" t="s">
        <v>182</v>
      </c>
      <c r="P680">
        <v>1.6044253792092615E-2</v>
      </c>
      <c r="R680" t="s">
        <v>2618</v>
      </c>
      <c r="S680" s="315">
        <v>45366</v>
      </c>
      <c r="T680" s="315">
        <v>45366</v>
      </c>
      <c r="U680" s="316" t="s">
        <v>2619</v>
      </c>
    </row>
    <row r="681" spans="1:21">
      <c r="A681" t="s">
        <v>2605</v>
      </c>
      <c r="B681" t="s">
        <v>205</v>
      </c>
      <c r="C681" t="s">
        <v>206</v>
      </c>
      <c r="D681" t="s">
        <v>2617</v>
      </c>
      <c r="E681" t="s">
        <v>271</v>
      </c>
      <c r="F681" t="s">
        <v>207</v>
      </c>
      <c r="G681" t="s">
        <v>2607</v>
      </c>
      <c r="H681" t="s">
        <v>209</v>
      </c>
      <c r="I681" t="s">
        <v>257</v>
      </c>
      <c r="J681" t="s">
        <v>216</v>
      </c>
      <c r="K681" t="s">
        <v>175</v>
      </c>
      <c r="L681" t="s">
        <v>212</v>
      </c>
      <c r="M681" t="s">
        <v>213</v>
      </c>
      <c r="N681" t="s">
        <v>192</v>
      </c>
      <c r="O681" t="s">
        <v>182</v>
      </c>
      <c r="P681">
        <v>1.027771356092472E-4</v>
      </c>
      <c r="R681" t="s">
        <v>2618</v>
      </c>
      <c r="S681" s="315">
        <v>45366</v>
      </c>
      <c r="T681" s="315">
        <v>45366</v>
      </c>
      <c r="U681" s="316" t="s">
        <v>2619</v>
      </c>
    </row>
    <row r="682" spans="1:21">
      <c r="A682" t="s">
        <v>2605</v>
      </c>
      <c r="B682" t="s">
        <v>205</v>
      </c>
      <c r="C682" t="s">
        <v>206</v>
      </c>
      <c r="D682" t="s">
        <v>2617</v>
      </c>
      <c r="E682" t="s">
        <v>271</v>
      </c>
      <c r="F682" t="s">
        <v>207</v>
      </c>
      <c r="G682" t="s">
        <v>2607</v>
      </c>
      <c r="H682" t="s">
        <v>209</v>
      </c>
      <c r="I682" t="s">
        <v>257</v>
      </c>
      <c r="J682" t="s">
        <v>217</v>
      </c>
      <c r="K682" t="s">
        <v>175</v>
      </c>
      <c r="L682" t="s">
        <v>212</v>
      </c>
      <c r="M682" t="s">
        <v>213</v>
      </c>
      <c r="N682" t="s">
        <v>192</v>
      </c>
      <c r="O682" t="s">
        <v>182</v>
      </c>
      <c r="P682">
        <v>2.1849224476041634E-6</v>
      </c>
      <c r="R682" t="s">
        <v>2618</v>
      </c>
      <c r="S682" s="315">
        <v>45366</v>
      </c>
      <c r="T682" s="315">
        <v>45366</v>
      </c>
      <c r="U682" s="316" t="s">
        <v>2619</v>
      </c>
    </row>
    <row r="683" spans="1:21">
      <c r="A683" t="s">
        <v>2605</v>
      </c>
      <c r="B683" t="s">
        <v>205</v>
      </c>
      <c r="C683" t="s">
        <v>206</v>
      </c>
      <c r="D683" t="s">
        <v>2617</v>
      </c>
      <c r="E683" t="s">
        <v>271</v>
      </c>
      <c r="F683" t="s">
        <v>207</v>
      </c>
      <c r="G683" t="s">
        <v>2607</v>
      </c>
      <c r="H683" t="s">
        <v>209</v>
      </c>
      <c r="I683" t="s">
        <v>257</v>
      </c>
      <c r="J683" t="s">
        <v>218</v>
      </c>
      <c r="K683" t="s">
        <v>175</v>
      </c>
      <c r="L683" t="s">
        <v>212</v>
      </c>
      <c r="M683" t="s">
        <v>213</v>
      </c>
      <c r="N683" t="s">
        <v>192</v>
      </c>
      <c r="O683" t="s">
        <v>182</v>
      </c>
      <c r="P683">
        <v>1.0921691964513801E-5</v>
      </c>
      <c r="R683" t="s">
        <v>2618</v>
      </c>
      <c r="S683" s="315">
        <v>45366</v>
      </c>
      <c r="T683" s="315">
        <v>45366</v>
      </c>
      <c r="U683" s="316" t="s">
        <v>2619</v>
      </c>
    </row>
    <row r="684" spans="1:21">
      <c r="A684" t="s">
        <v>2605</v>
      </c>
      <c r="B684" t="s">
        <v>205</v>
      </c>
      <c r="C684" t="s">
        <v>206</v>
      </c>
      <c r="D684" t="s">
        <v>2617</v>
      </c>
      <c r="E684" t="s">
        <v>271</v>
      </c>
      <c r="F684" t="s">
        <v>207</v>
      </c>
      <c r="G684" t="s">
        <v>2607</v>
      </c>
      <c r="H684" t="s">
        <v>209</v>
      </c>
      <c r="I684" t="s">
        <v>257</v>
      </c>
      <c r="J684" t="s">
        <v>219</v>
      </c>
      <c r="K684" t="s">
        <v>175</v>
      </c>
      <c r="L684" t="s">
        <v>212</v>
      </c>
      <c r="M684" t="s">
        <v>213</v>
      </c>
      <c r="N684" t="s">
        <v>192</v>
      </c>
      <c r="O684" t="s">
        <v>182</v>
      </c>
      <c r="P684">
        <v>1.7036821345346544E-5</v>
      </c>
      <c r="R684" t="s">
        <v>2618</v>
      </c>
      <c r="S684" s="315">
        <v>45366</v>
      </c>
      <c r="T684" s="315">
        <v>45366</v>
      </c>
      <c r="U684" s="316" t="s">
        <v>2619</v>
      </c>
    </row>
    <row r="685" spans="1:21">
      <c r="A685" t="s">
        <v>2605</v>
      </c>
      <c r="B685" t="s">
        <v>205</v>
      </c>
      <c r="C685" t="s">
        <v>206</v>
      </c>
      <c r="D685" t="s">
        <v>2617</v>
      </c>
      <c r="E685" t="s">
        <v>271</v>
      </c>
      <c r="F685" t="s">
        <v>207</v>
      </c>
      <c r="G685" t="s">
        <v>2607</v>
      </c>
      <c r="H685" t="s">
        <v>209</v>
      </c>
      <c r="I685" t="s">
        <v>257</v>
      </c>
      <c r="J685" t="s">
        <v>220</v>
      </c>
      <c r="K685" t="s">
        <v>175</v>
      </c>
      <c r="L685" t="s">
        <v>212</v>
      </c>
      <c r="M685" t="s">
        <v>213</v>
      </c>
      <c r="N685" t="s">
        <v>192</v>
      </c>
      <c r="O685" t="s">
        <v>182</v>
      </c>
      <c r="P685">
        <v>1.2491352727342047E-7</v>
      </c>
      <c r="R685" t="s">
        <v>2618</v>
      </c>
      <c r="S685" s="315">
        <v>45366</v>
      </c>
      <c r="T685" s="315">
        <v>45366</v>
      </c>
      <c r="U685" s="316" t="s">
        <v>2619</v>
      </c>
    </row>
    <row r="686" spans="1:21">
      <c r="A686" t="s">
        <v>2605</v>
      </c>
      <c r="B686" t="s">
        <v>205</v>
      </c>
      <c r="C686" t="s">
        <v>206</v>
      </c>
      <c r="D686" t="s">
        <v>2617</v>
      </c>
      <c r="E686" t="s">
        <v>271</v>
      </c>
      <c r="F686" t="s">
        <v>207</v>
      </c>
      <c r="G686" t="s">
        <v>2607</v>
      </c>
      <c r="H686" t="s">
        <v>209</v>
      </c>
      <c r="I686" t="s">
        <v>257</v>
      </c>
      <c r="J686" t="s">
        <v>221</v>
      </c>
      <c r="K686" t="s">
        <v>175</v>
      </c>
      <c r="L686" t="s">
        <v>212</v>
      </c>
      <c r="M686" t="s">
        <v>213</v>
      </c>
      <c r="N686" t="s">
        <v>192</v>
      </c>
      <c r="O686" t="s">
        <v>182</v>
      </c>
      <c r="P686">
        <v>7.0661304127084471E-6</v>
      </c>
      <c r="R686" t="s">
        <v>2618</v>
      </c>
      <c r="S686" s="315">
        <v>45366</v>
      </c>
      <c r="T686" s="315">
        <v>45366</v>
      </c>
      <c r="U686" s="316" t="s">
        <v>2619</v>
      </c>
    </row>
    <row r="687" spans="1:21">
      <c r="A687" t="s">
        <v>2605</v>
      </c>
      <c r="B687" t="s">
        <v>205</v>
      </c>
      <c r="C687" t="s">
        <v>206</v>
      </c>
      <c r="D687" t="s">
        <v>2617</v>
      </c>
      <c r="E687" t="s">
        <v>271</v>
      </c>
      <c r="F687" t="s">
        <v>207</v>
      </c>
      <c r="G687" t="s">
        <v>2607</v>
      </c>
      <c r="H687" t="s">
        <v>142</v>
      </c>
      <c r="I687" t="s">
        <v>206</v>
      </c>
      <c r="J687" t="s">
        <v>222</v>
      </c>
      <c r="K687" t="s">
        <v>175</v>
      </c>
      <c r="L687" t="s">
        <v>212</v>
      </c>
      <c r="M687" t="s">
        <v>213</v>
      </c>
      <c r="N687" t="s">
        <v>189</v>
      </c>
      <c r="O687" t="s">
        <v>181</v>
      </c>
      <c r="P687">
        <v>2.5686380994288625E-2</v>
      </c>
      <c r="R687" t="s">
        <v>2618</v>
      </c>
      <c r="S687" s="315">
        <v>45366</v>
      </c>
      <c r="T687" s="315">
        <v>45366</v>
      </c>
      <c r="U687" s="316" t="s">
        <v>2619</v>
      </c>
    </row>
    <row r="688" spans="1:21">
      <c r="A688" t="s">
        <v>2605</v>
      </c>
      <c r="B688" t="s">
        <v>205</v>
      </c>
      <c r="C688" t="s">
        <v>206</v>
      </c>
      <c r="D688" t="s">
        <v>2617</v>
      </c>
      <c r="E688" t="s">
        <v>271</v>
      </c>
      <c r="F688" t="s">
        <v>207</v>
      </c>
      <c r="G688" t="s">
        <v>2607</v>
      </c>
      <c r="H688" t="s">
        <v>142</v>
      </c>
      <c r="I688" t="s">
        <v>206</v>
      </c>
      <c r="J688" t="s">
        <v>223</v>
      </c>
      <c r="K688" t="s">
        <v>175</v>
      </c>
      <c r="L688" t="s">
        <v>212</v>
      </c>
      <c r="M688" t="s">
        <v>213</v>
      </c>
      <c r="N688" t="s">
        <v>189</v>
      </c>
      <c r="O688" t="s">
        <v>181</v>
      </c>
      <c r="P688">
        <v>5.3426398897890019E-2</v>
      </c>
      <c r="R688" t="s">
        <v>2618</v>
      </c>
      <c r="S688" s="315">
        <v>45366</v>
      </c>
      <c r="T688" s="315">
        <v>45366</v>
      </c>
      <c r="U688" s="316" t="s">
        <v>2619</v>
      </c>
    </row>
    <row r="689" spans="1:21">
      <c r="A689" t="s">
        <v>2605</v>
      </c>
      <c r="B689" t="s">
        <v>205</v>
      </c>
      <c r="C689" t="s">
        <v>206</v>
      </c>
      <c r="D689" t="s">
        <v>2617</v>
      </c>
      <c r="E689" t="s">
        <v>271</v>
      </c>
      <c r="F689" t="s">
        <v>207</v>
      </c>
      <c r="G689" t="s">
        <v>2607</v>
      </c>
      <c r="H689" t="s">
        <v>142</v>
      </c>
      <c r="I689" t="s">
        <v>206</v>
      </c>
      <c r="J689" t="s">
        <v>224</v>
      </c>
      <c r="K689" t="s">
        <v>175</v>
      </c>
      <c r="L689" t="s">
        <v>212</v>
      </c>
      <c r="M689" t="s">
        <v>213</v>
      </c>
      <c r="N689" t="s">
        <v>189</v>
      </c>
      <c r="O689" t="s">
        <v>181</v>
      </c>
      <c r="P689">
        <v>1.994342988953387E-4</v>
      </c>
      <c r="R689" t="s">
        <v>2618</v>
      </c>
      <c r="S689" s="315">
        <v>45366</v>
      </c>
      <c r="T689" s="315">
        <v>45366</v>
      </c>
      <c r="U689" s="316" t="s">
        <v>2619</v>
      </c>
    </row>
    <row r="690" spans="1:21">
      <c r="A690" t="s">
        <v>2605</v>
      </c>
      <c r="B690" t="s">
        <v>205</v>
      </c>
      <c r="C690" t="s">
        <v>206</v>
      </c>
      <c r="D690" t="s">
        <v>2617</v>
      </c>
      <c r="E690" t="s">
        <v>271</v>
      </c>
      <c r="F690" t="s">
        <v>207</v>
      </c>
      <c r="G690" t="s">
        <v>2607</v>
      </c>
      <c r="H690" t="s">
        <v>142</v>
      </c>
      <c r="I690" t="s">
        <v>206</v>
      </c>
      <c r="J690" t="s">
        <v>225</v>
      </c>
      <c r="K690" t="s">
        <v>175</v>
      </c>
      <c r="L690" t="s">
        <v>212</v>
      </c>
      <c r="M690" t="s">
        <v>213</v>
      </c>
      <c r="N690" t="s">
        <v>189</v>
      </c>
      <c r="O690" t="s">
        <v>181</v>
      </c>
      <c r="P690">
        <v>1.11469016690545E-2</v>
      </c>
      <c r="R690" t="s">
        <v>2618</v>
      </c>
      <c r="S690" s="315">
        <v>45366</v>
      </c>
      <c r="T690" s="315">
        <v>45366</v>
      </c>
      <c r="U690" s="316" t="s">
        <v>2619</v>
      </c>
    </row>
    <row r="691" spans="1:21">
      <c r="A691" t="s">
        <v>2605</v>
      </c>
      <c r="B691" t="s">
        <v>205</v>
      </c>
      <c r="C691" t="s">
        <v>206</v>
      </c>
      <c r="D691" t="s">
        <v>2617</v>
      </c>
      <c r="E691" t="s">
        <v>271</v>
      </c>
      <c r="F691" t="s">
        <v>207</v>
      </c>
      <c r="G691" t="s">
        <v>2607</v>
      </c>
      <c r="H691" t="s">
        <v>142</v>
      </c>
      <c r="I691" t="s">
        <v>206</v>
      </c>
      <c r="J691" t="s">
        <v>226</v>
      </c>
      <c r="K691" t="s">
        <v>175</v>
      </c>
      <c r="L691" t="s">
        <v>212</v>
      </c>
      <c r="M691" t="s">
        <v>213</v>
      </c>
      <c r="N691" t="s">
        <v>189</v>
      </c>
      <c r="O691" t="s">
        <v>181</v>
      </c>
      <c r="P691">
        <v>1.3055588806582194E-4</v>
      </c>
      <c r="R691" t="s">
        <v>2618</v>
      </c>
      <c r="S691" s="315">
        <v>45366</v>
      </c>
      <c r="T691" s="315">
        <v>45366</v>
      </c>
      <c r="U691" s="316" t="s">
        <v>2619</v>
      </c>
    </row>
    <row r="692" spans="1:21">
      <c r="A692" t="s">
        <v>2605</v>
      </c>
      <c r="B692" t="s">
        <v>205</v>
      </c>
      <c r="C692" t="s">
        <v>206</v>
      </c>
      <c r="D692" t="s">
        <v>2617</v>
      </c>
      <c r="E692" t="s">
        <v>271</v>
      </c>
      <c r="F692" t="s">
        <v>207</v>
      </c>
      <c r="G692" t="s">
        <v>2607</v>
      </c>
      <c r="H692" t="s">
        <v>142</v>
      </c>
      <c r="I692" t="s">
        <v>206</v>
      </c>
      <c r="J692" t="s">
        <v>227</v>
      </c>
      <c r="K692" t="s">
        <v>175</v>
      </c>
      <c r="L692" t="s">
        <v>212</v>
      </c>
      <c r="M692" t="s">
        <v>213</v>
      </c>
      <c r="N692" t="s">
        <v>189</v>
      </c>
      <c r="O692" t="s">
        <v>181</v>
      </c>
      <c r="P692">
        <v>5.0928380971838093E-3</v>
      </c>
      <c r="R692" t="s">
        <v>2618</v>
      </c>
      <c r="S692" s="315">
        <v>45366</v>
      </c>
      <c r="T692" s="315">
        <v>45366</v>
      </c>
      <c r="U692" s="316" t="s">
        <v>2619</v>
      </c>
    </row>
    <row r="693" spans="1:21">
      <c r="A693" t="s">
        <v>2605</v>
      </c>
      <c r="B693" t="s">
        <v>205</v>
      </c>
      <c r="C693" t="s">
        <v>206</v>
      </c>
      <c r="D693" t="s">
        <v>2617</v>
      </c>
      <c r="E693" t="s">
        <v>271</v>
      </c>
      <c r="F693" t="s">
        <v>207</v>
      </c>
      <c r="G693" t="s">
        <v>2607</v>
      </c>
      <c r="H693" t="s">
        <v>142</v>
      </c>
      <c r="I693" t="s">
        <v>206</v>
      </c>
      <c r="J693" t="s">
        <v>228</v>
      </c>
      <c r="K693" t="s">
        <v>175</v>
      </c>
      <c r="L693" t="s">
        <v>212</v>
      </c>
      <c r="M693" t="s">
        <v>213</v>
      </c>
      <c r="N693" t="s">
        <v>189</v>
      </c>
      <c r="O693" t="s">
        <v>181</v>
      </c>
      <c r="P693">
        <v>2.1857745507144047E-2</v>
      </c>
      <c r="R693" t="s">
        <v>2618</v>
      </c>
      <c r="S693" s="315">
        <v>45366</v>
      </c>
      <c r="T693" s="315">
        <v>45366</v>
      </c>
      <c r="U693" s="316" t="s">
        <v>2619</v>
      </c>
    </row>
    <row r="694" spans="1:21">
      <c r="A694" t="s">
        <v>2605</v>
      </c>
      <c r="B694" t="s">
        <v>205</v>
      </c>
      <c r="C694" t="s">
        <v>206</v>
      </c>
      <c r="D694" t="s">
        <v>2617</v>
      </c>
      <c r="E694" t="s">
        <v>271</v>
      </c>
      <c r="F694" t="s">
        <v>207</v>
      </c>
      <c r="G694" t="s">
        <v>2607</v>
      </c>
      <c r="H694" t="s">
        <v>142</v>
      </c>
      <c r="I694" t="s">
        <v>206</v>
      </c>
      <c r="J694" t="s">
        <v>229</v>
      </c>
      <c r="K694" t="s">
        <v>175</v>
      </c>
      <c r="L694" t="s">
        <v>212</v>
      </c>
      <c r="M694" t="s">
        <v>213</v>
      </c>
      <c r="N694" t="s">
        <v>189</v>
      </c>
      <c r="O694" t="s">
        <v>181</v>
      </c>
      <c r="P694">
        <v>1.4224694418978362E-2</v>
      </c>
      <c r="R694" t="s">
        <v>2618</v>
      </c>
      <c r="S694" s="315">
        <v>45366</v>
      </c>
      <c r="T694" s="315">
        <v>45366</v>
      </c>
      <c r="U694" s="316" t="s">
        <v>2619</v>
      </c>
    </row>
    <row r="695" spans="1:21">
      <c r="A695" t="s">
        <v>2605</v>
      </c>
      <c r="B695" t="s">
        <v>205</v>
      </c>
      <c r="C695" t="s">
        <v>206</v>
      </c>
      <c r="D695" t="s">
        <v>2617</v>
      </c>
      <c r="E695" t="s">
        <v>271</v>
      </c>
      <c r="F695" t="s">
        <v>207</v>
      </c>
      <c r="G695" t="s">
        <v>2607</v>
      </c>
      <c r="H695" t="s">
        <v>142</v>
      </c>
      <c r="I695" t="s">
        <v>206</v>
      </c>
      <c r="J695" t="s">
        <v>230</v>
      </c>
      <c r="K695" t="s">
        <v>175</v>
      </c>
      <c r="L695" t="s">
        <v>212</v>
      </c>
      <c r="M695" t="s">
        <v>213</v>
      </c>
      <c r="N695" t="s">
        <v>191</v>
      </c>
      <c r="O695" t="s">
        <v>181</v>
      </c>
      <c r="P695">
        <v>5.5143261180295999E-3</v>
      </c>
      <c r="R695" t="s">
        <v>2618</v>
      </c>
      <c r="S695" s="315">
        <v>45366</v>
      </c>
      <c r="T695" s="315">
        <v>45366</v>
      </c>
      <c r="U695" s="316" t="s">
        <v>2619</v>
      </c>
    </row>
    <row r="696" spans="1:21">
      <c r="A696" t="s">
        <v>2605</v>
      </c>
      <c r="B696" t="s">
        <v>205</v>
      </c>
      <c r="C696" t="s">
        <v>206</v>
      </c>
      <c r="D696" t="s">
        <v>2617</v>
      </c>
      <c r="E696" t="s">
        <v>271</v>
      </c>
      <c r="F696" t="s">
        <v>207</v>
      </c>
      <c r="G696" t="s">
        <v>2607</v>
      </c>
      <c r="H696" t="s">
        <v>142</v>
      </c>
      <c r="I696" t="s">
        <v>206</v>
      </c>
      <c r="J696" t="s">
        <v>277</v>
      </c>
      <c r="K696" t="s">
        <v>175</v>
      </c>
      <c r="L696" t="s">
        <v>212</v>
      </c>
      <c r="M696" t="s">
        <v>213</v>
      </c>
      <c r="N696" t="s">
        <v>189</v>
      </c>
      <c r="O696" t="s">
        <v>181</v>
      </c>
      <c r="P696">
        <v>7.6649454563094919E-5</v>
      </c>
      <c r="R696" t="s">
        <v>2618</v>
      </c>
      <c r="S696" s="315">
        <v>45366</v>
      </c>
      <c r="T696" s="315">
        <v>45366</v>
      </c>
      <c r="U696" s="316" t="s">
        <v>2619</v>
      </c>
    </row>
    <row r="697" spans="1:21">
      <c r="A697" t="s">
        <v>2605</v>
      </c>
      <c r="B697" t="s">
        <v>205</v>
      </c>
      <c r="C697" t="s">
        <v>206</v>
      </c>
      <c r="D697" t="s">
        <v>2617</v>
      </c>
      <c r="E697" t="s">
        <v>271</v>
      </c>
      <c r="F697" t="s">
        <v>207</v>
      </c>
      <c r="G697" t="s">
        <v>2607</v>
      </c>
      <c r="H697" t="s">
        <v>142</v>
      </c>
      <c r="I697" t="s">
        <v>206</v>
      </c>
      <c r="J697" t="s">
        <v>278</v>
      </c>
      <c r="K697" t="s">
        <v>175</v>
      </c>
      <c r="L697" t="s">
        <v>212</v>
      </c>
      <c r="M697" t="s">
        <v>213</v>
      </c>
      <c r="N697" t="s">
        <v>189</v>
      </c>
      <c r="O697" t="s">
        <v>181</v>
      </c>
      <c r="P697">
        <v>1.8750269799036673E-5</v>
      </c>
      <c r="R697" t="s">
        <v>2618</v>
      </c>
      <c r="S697" s="315">
        <v>45366</v>
      </c>
      <c r="T697" s="315">
        <v>45366</v>
      </c>
      <c r="U697" s="316" t="s">
        <v>2619</v>
      </c>
    </row>
    <row r="698" spans="1:21">
      <c r="A698" t="s">
        <v>2605</v>
      </c>
      <c r="B698" t="s">
        <v>205</v>
      </c>
      <c r="C698" t="s">
        <v>206</v>
      </c>
      <c r="D698" t="s">
        <v>2617</v>
      </c>
      <c r="E698" t="s">
        <v>271</v>
      </c>
      <c r="F698" t="s">
        <v>207</v>
      </c>
      <c r="G698" t="s">
        <v>2607</v>
      </c>
      <c r="H698" t="s">
        <v>142</v>
      </c>
      <c r="I698" t="s">
        <v>206</v>
      </c>
      <c r="J698" t="s">
        <v>231</v>
      </c>
      <c r="K698" t="s">
        <v>175</v>
      </c>
      <c r="L698" t="s">
        <v>212</v>
      </c>
      <c r="M698" t="s">
        <v>213</v>
      </c>
      <c r="N698" t="s">
        <v>189</v>
      </c>
      <c r="O698" t="s">
        <v>181</v>
      </c>
      <c r="P698">
        <v>4.76530388008699E-2</v>
      </c>
      <c r="R698" t="s">
        <v>2618</v>
      </c>
      <c r="S698" s="315">
        <v>45366</v>
      </c>
      <c r="T698" s="315">
        <v>45366</v>
      </c>
      <c r="U698" s="316" t="s">
        <v>2619</v>
      </c>
    </row>
    <row r="699" spans="1:21">
      <c r="A699" t="s">
        <v>2605</v>
      </c>
      <c r="B699" t="s">
        <v>205</v>
      </c>
      <c r="C699" t="s">
        <v>206</v>
      </c>
      <c r="D699" t="s">
        <v>2617</v>
      </c>
      <c r="E699" t="s">
        <v>271</v>
      </c>
      <c r="F699" t="s">
        <v>207</v>
      </c>
      <c r="G699" t="s">
        <v>2607</v>
      </c>
      <c r="H699" t="s">
        <v>142</v>
      </c>
      <c r="I699" t="s">
        <v>206</v>
      </c>
      <c r="J699" t="s">
        <v>232</v>
      </c>
      <c r="K699" t="s">
        <v>175</v>
      </c>
      <c r="L699" t="s">
        <v>212</v>
      </c>
      <c r="M699" t="s">
        <v>213</v>
      </c>
      <c r="N699" t="s">
        <v>189</v>
      </c>
      <c r="O699" t="s">
        <v>181</v>
      </c>
      <c r="P699">
        <v>1.83534061144573E-2</v>
      </c>
      <c r="R699" t="s">
        <v>2618</v>
      </c>
      <c r="S699" s="315">
        <v>45366</v>
      </c>
      <c r="T699" s="315">
        <v>45366</v>
      </c>
      <c r="U699" s="316" t="s">
        <v>2619</v>
      </c>
    </row>
    <row r="700" spans="1:21">
      <c r="A700" t="s">
        <v>2605</v>
      </c>
      <c r="B700" t="s">
        <v>205</v>
      </c>
      <c r="C700" t="s">
        <v>206</v>
      </c>
      <c r="D700" t="s">
        <v>2617</v>
      </c>
      <c r="E700" t="s">
        <v>1365</v>
      </c>
      <c r="F700" t="s">
        <v>207</v>
      </c>
      <c r="G700" t="s">
        <v>2607</v>
      </c>
      <c r="H700" t="s">
        <v>209</v>
      </c>
      <c r="I700" t="s">
        <v>256</v>
      </c>
      <c r="J700" t="s">
        <v>211</v>
      </c>
      <c r="K700" t="s">
        <v>175</v>
      </c>
      <c r="L700" t="s">
        <v>212</v>
      </c>
      <c r="M700" t="s">
        <v>213</v>
      </c>
      <c r="N700" t="s">
        <v>192</v>
      </c>
      <c r="O700" t="s">
        <v>182</v>
      </c>
      <c r="P700">
        <v>0.143948391514475</v>
      </c>
      <c r="R700" t="s">
        <v>2618</v>
      </c>
      <c r="S700" s="315">
        <v>45366</v>
      </c>
      <c r="T700" s="315">
        <v>45366</v>
      </c>
      <c r="U700" s="316" t="s">
        <v>2623</v>
      </c>
    </row>
    <row r="701" spans="1:21">
      <c r="A701" t="s">
        <v>2605</v>
      </c>
      <c r="B701" t="s">
        <v>205</v>
      </c>
      <c r="C701" t="s">
        <v>206</v>
      </c>
      <c r="D701" t="s">
        <v>2617</v>
      </c>
      <c r="E701" t="s">
        <v>1365</v>
      </c>
      <c r="F701" t="s">
        <v>207</v>
      </c>
      <c r="G701" t="s">
        <v>2607</v>
      </c>
      <c r="H701" t="s">
        <v>209</v>
      </c>
      <c r="I701" t="s">
        <v>256</v>
      </c>
      <c r="J701" t="s">
        <v>214</v>
      </c>
      <c r="K701" t="s">
        <v>175</v>
      </c>
      <c r="L701" t="s">
        <v>212</v>
      </c>
      <c r="M701" t="s">
        <v>213</v>
      </c>
      <c r="N701" t="s">
        <v>192</v>
      </c>
      <c r="O701" t="s">
        <v>182</v>
      </c>
      <c r="P701">
        <v>8.557191084802869E-2</v>
      </c>
      <c r="R701" t="s">
        <v>2618</v>
      </c>
      <c r="S701" s="315">
        <v>45366</v>
      </c>
      <c r="T701" s="315">
        <v>45366</v>
      </c>
      <c r="U701" s="316" t="s">
        <v>2623</v>
      </c>
    </row>
    <row r="702" spans="1:21">
      <c r="A702" t="s">
        <v>2605</v>
      </c>
      <c r="B702" t="s">
        <v>205</v>
      </c>
      <c r="C702" t="s">
        <v>206</v>
      </c>
      <c r="D702" t="s">
        <v>2617</v>
      </c>
      <c r="E702" t="s">
        <v>1365</v>
      </c>
      <c r="F702" t="s">
        <v>207</v>
      </c>
      <c r="G702" t="s">
        <v>2607</v>
      </c>
      <c r="H702" t="s">
        <v>209</v>
      </c>
      <c r="I702" t="s">
        <v>256</v>
      </c>
      <c r="J702" t="s">
        <v>215</v>
      </c>
      <c r="K702" t="s">
        <v>175</v>
      </c>
      <c r="L702" t="s">
        <v>212</v>
      </c>
      <c r="M702" t="s">
        <v>213</v>
      </c>
      <c r="N702" t="s">
        <v>192</v>
      </c>
      <c r="O702" t="s">
        <v>182</v>
      </c>
      <c r="P702">
        <v>9.2270576787301939E-3</v>
      </c>
      <c r="R702" t="s">
        <v>2618</v>
      </c>
      <c r="S702" s="315">
        <v>45366</v>
      </c>
      <c r="T702" s="315">
        <v>45366</v>
      </c>
      <c r="U702" s="316" t="s">
        <v>2623</v>
      </c>
    </row>
    <row r="703" spans="1:21">
      <c r="A703" t="s">
        <v>2605</v>
      </c>
      <c r="B703" t="s">
        <v>205</v>
      </c>
      <c r="C703" t="s">
        <v>206</v>
      </c>
      <c r="D703" t="s">
        <v>2617</v>
      </c>
      <c r="E703" t="s">
        <v>1365</v>
      </c>
      <c r="F703" t="s">
        <v>207</v>
      </c>
      <c r="G703" t="s">
        <v>2607</v>
      </c>
      <c r="H703" t="s">
        <v>209</v>
      </c>
      <c r="I703" t="s">
        <v>256</v>
      </c>
      <c r="J703" t="s">
        <v>216</v>
      </c>
      <c r="K703" t="s">
        <v>175</v>
      </c>
      <c r="L703" t="s">
        <v>212</v>
      </c>
      <c r="M703" t="s">
        <v>213</v>
      </c>
      <c r="N703" t="s">
        <v>192</v>
      </c>
      <c r="O703" t="s">
        <v>182</v>
      </c>
      <c r="P703">
        <v>9.4567961637396724E-5</v>
      </c>
      <c r="R703" t="s">
        <v>2618</v>
      </c>
      <c r="S703" s="315">
        <v>45366</v>
      </c>
      <c r="T703" s="315">
        <v>45366</v>
      </c>
      <c r="U703" s="316" t="s">
        <v>2623</v>
      </c>
    </row>
    <row r="704" spans="1:21">
      <c r="A704" t="s">
        <v>2605</v>
      </c>
      <c r="B704" t="s">
        <v>205</v>
      </c>
      <c r="C704" t="s">
        <v>206</v>
      </c>
      <c r="D704" t="s">
        <v>2617</v>
      </c>
      <c r="E704" t="s">
        <v>1365</v>
      </c>
      <c r="F704" t="s">
        <v>207</v>
      </c>
      <c r="G704" t="s">
        <v>2607</v>
      </c>
      <c r="H704" t="s">
        <v>209</v>
      </c>
      <c r="I704" t="s">
        <v>256</v>
      </c>
      <c r="J704" t="s">
        <v>217</v>
      </c>
      <c r="K704" t="s">
        <v>175</v>
      </c>
      <c r="L704" t="s">
        <v>212</v>
      </c>
      <c r="M704" t="s">
        <v>213</v>
      </c>
      <c r="N704" t="s">
        <v>192</v>
      </c>
      <c r="O704" t="s">
        <v>182</v>
      </c>
      <c r="P704">
        <v>7.8872257900299301E-7</v>
      </c>
      <c r="R704" t="s">
        <v>2618</v>
      </c>
      <c r="S704" s="315">
        <v>45366</v>
      </c>
      <c r="T704" s="315">
        <v>45366</v>
      </c>
      <c r="U704" s="316" t="s">
        <v>2623</v>
      </c>
    </row>
    <row r="705" spans="1:21">
      <c r="A705" t="s">
        <v>2605</v>
      </c>
      <c r="B705" t="s">
        <v>205</v>
      </c>
      <c r="C705" t="s">
        <v>206</v>
      </c>
      <c r="D705" t="s">
        <v>2617</v>
      </c>
      <c r="E705" t="s">
        <v>1365</v>
      </c>
      <c r="F705" t="s">
        <v>207</v>
      </c>
      <c r="G705" t="s">
        <v>2607</v>
      </c>
      <c r="H705" t="s">
        <v>209</v>
      </c>
      <c r="I705" t="s">
        <v>256</v>
      </c>
      <c r="J705" t="s">
        <v>218</v>
      </c>
      <c r="K705" t="s">
        <v>175</v>
      </c>
      <c r="L705" t="s">
        <v>212</v>
      </c>
      <c r="M705" t="s">
        <v>213</v>
      </c>
      <c r="N705" t="s">
        <v>192</v>
      </c>
      <c r="O705" t="s">
        <v>182</v>
      </c>
      <c r="P705">
        <v>5.9752866221311675E-6</v>
      </c>
      <c r="R705" t="s">
        <v>2618</v>
      </c>
      <c r="S705" s="315">
        <v>45366</v>
      </c>
      <c r="T705" s="315">
        <v>45366</v>
      </c>
      <c r="U705" s="316" t="s">
        <v>2623</v>
      </c>
    </row>
    <row r="706" spans="1:21">
      <c r="A706" t="s">
        <v>2605</v>
      </c>
      <c r="B706" t="s">
        <v>205</v>
      </c>
      <c r="C706" t="s">
        <v>206</v>
      </c>
      <c r="D706" t="s">
        <v>2617</v>
      </c>
      <c r="E706" t="s">
        <v>1365</v>
      </c>
      <c r="F706" t="s">
        <v>207</v>
      </c>
      <c r="G706" t="s">
        <v>2607</v>
      </c>
      <c r="H706" t="s">
        <v>209</v>
      </c>
      <c r="I706" t="s">
        <v>256</v>
      </c>
      <c r="J706" t="s">
        <v>219</v>
      </c>
      <c r="K706" t="s">
        <v>175</v>
      </c>
      <c r="L706" t="s">
        <v>212</v>
      </c>
      <c r="M706" t="s">
        <v>213</v>
      </c>
      <c r="N706" t="s">
        <v>192</v>
      </c>
      <c r="O706" t="s">
        <v>182</v>
      </c>
      <c r="P706">
        <v>1.5569962183808478E-5</v>
      </c>
      <c r="R706" t="s">
        <v>2618</v>
      </c>
      <c r="S706" s="315">
        <v>45366</v>
      </c>
      <c r="T706" s="315">
        <v>45366</v>
      </c>
      <c r="U706" s="316" t="s">
        <v>2623</v>
      </c>
    </row>
    <row r="707" spans="1:21">
      <c r="A707" t="s">
        <v>2605</v>
      </c>
      <c r="B707" t="s">
        <v>205</v>
      </c>
      <c r="C707" t="s">
        <v>206</v>
      </c>
      <c r="D707" t="s">
        <v>2617</v>
      </c>
      <c r="E707" t="s">
        <v>1365</v>
      </c>
      <c r="F707" t="s">
        <v>207</v>
      </c>
      <c r="G707" t="s">
        <v>2607</v>
      </c>
      <c r="H707" t="s">
        <v>209</v>
      </c>
      <c r="I707" t="s">
        <v>256</v>
      </c>
      <c r="J707" t="s">
        <v>220</v>
      </c>
      <c r="K707" t="s">
        <v>175</v>
      </c>
      <c r="L707" t="s">
        <v>212</v>
      </c>
      <c r="M707" t="s">
        <v>213</v>
      </c>
      <c r="N707" t="s">
        <v>192</v>
      </c>
      <c r="O707" t="s">
        <v>182</v>
      </c>
      <c r="P707">
        <v>1.7663016533159236E-7</v>
      </c>
      <c r="R707" t="s">
        <v>2618</v>
      </c>
      <c r="S707" s="315">
        <v>45366</v>
      </c>
      <c r="T707" s="315">
        <v>45366</v>
      </c>
      <c r="U707" s="316" t="s">
        <v>2623</v>
      </c>
    </row>
    <row r="708" spans="1:21">
      <c r="A708" t="s">
        <v>2605</v>
      </c>
      <c r="B708" t="s">
        <v>205</v>
      </c>
      <c r="C708" t="s">
        <v>206</v>
      </c>
      <c r="D708" t="s">
        <v>2617</v>
      </c>
      <c r="E708" t="s">
        <v>1365</v>
      </c>
      <c r="F708" t="s">
        <v>207</v>
      </c>
      <c r="G708" t="s">
        <v>2607</v>
      </c>
      <c r="H708" t="s">
        <v>209</v>
      </c>
      <c r="I708" t="s">
        <v>256</v>
      </c>
      <c r="J708" t="s">
        <v>221</v>
      </c>
      <c r="K708" t="s">
        <v>175</v>
      </c>
      <c r="L708" t="s">
        <v>212</v>
      </c>
      <c r="M708" t="s">
        <v>213</v>
      </c>
      <c r="N708" t="s">
        <v>192</v>
      </c>
      <c r="O708" t="s">
        <v>182</v>
      </c>
      <c r="P708">
        <v>1.2382182113968961E-5</v>
      </c>
      <c r="R708" t="s">
        <v>2618</v>
      </c>
      <c r="S708" s="315">
        <v>45366</v>
      </c>
      <c r="T708" s="315">
        <v>45366</v>
      </c>
      <c r="U708" s="316" t="s">
        <v>2623</v>
      </c>
    </row>
    <row r="709" spans="1:21">
      <c r="A709" t="s">
        <v>2605</v>
      </c>
      <c r="B709" t="s">
        <v>205</v>
      </c>
      <c r="C709" t="s">
        <v>206</v>
      </c>
      <c r="D709" t="s">
        <v>2617</v>
      </c>
      <c r="E709" t="s">
        <v>1365</v>
      </c>
      <c r="F709" t="s">
        <v>207</v>
      </c>
      <c r="G709" t="s">
        <v>2607</v>
      </c>
      <c r="H709" t="s">
        <v>142</v>
      </c>
      <c r="I709" t="s">
        <v>206</v>
      </c>
      <c r="J709" t="s">
        <v>222</v>
      </c>
      <c r="K709" t="s">
        <v>175</v>
      </c>
      <c r="L709" t="s">
        <v>212</v>
      </c>
      <c r="M709" t="s">
        <v>213</v>
      </c>
      <c r="N709" t="s">
        <v>189</v>
      </c>
      <c r="O709" t="s">
        <v>181</v>
      </c>
      <c r="P709">
        <v>0.12635911412442782</v>
      </c>
      <c r="R709" t="s">
        <v>2618</v>
      </c>
      <c r="S709" s="315">
        <v>45366</v>
      </c>
      <c r="T709" s="315">
        <v>45366</v>
      </c>
      <c r="U709" s="316" t="s">
        <v>2623</v>
      </c>
    </row>
    <row r="710" spans="1:21">
      <c r="A710" t="s">
        <v>2605</v>
      </c>
      <c r="B710" t="s">
        <v>205</v>
      </c>
      <c r="C710" t="s">
        <v>206</v>
      </c>
      <c r="D710" t="s">
        <v>2617</v>
      </c>
      <c r="E710" t="s">
        <v>1365</v>
      </c>
      <c r="F710" t="s">
        <v>207</v>
      </c>
      <c r="G710" t="s">
        <v>2607</v>
      </c>
      <c r="H710" t="s">
        <v>142</v>
      </c>
      <c r="I710" t="s">
        <v>206</v>
      </c>
      <c r="J710" t="s">
        <v>223</v>
      </c>
      <c r="K710" t="s">
        <v>175</v>
      </c>
      <c r="L710" t="s">
        <v>212</v>
      </c>
      <c r="M710" t="s">
        <v>213</v>
      </c>
      <c r="N710" t="s">
        <v>189</v>
      </c>
      <c r="O710" t="s">
        <v>181</v>
      </c>
      <c r="P710">
        <v>0.28216534170895158</v>
      </c>
      <c r="R710" t="s">
        <v>2618</v>
      </c>
      <c r="S710" s="315">
        <v>45366</v>
      </c>
      <c r="T710" s="315">
        <v>45366</v>
      </c>
      <c r="U710" s="316" t="s">
        <v>2623</v>
      </c>
    </row>
    <row r="711" spans="1:21">
      <c r="A711" t="s">
        <v>2605</v>
      </c>
      <c r="B711" t="s">
        <v>205</v>
      </c>
      <c r="C711" t="s">
        <v>206</v>
      </c>
      <c r="D711" t="s">
        <v>2617</v>
      </c>
      <c r="E711" t="s">
        <v>1365</v>
      </c>
      <c r="F711" t="s">
        <v>207</v>
      </c>
      <c r="G711" t="s">
        <v>2607</v>
      </c>
      <c r="H711" t="s">
        <v>142</v>
      </c>
      <c r="I711" t="s">
        <v>206</v>
      </c>
      <c r="J711" t="s">
        <v>225</v>
      </c>
      <c r="K711" t="s">
        <v>175</v>
      </c>
      <c r="L711" t="s">
        <v>212</v>
      </c>
      <c r="M711" t="s">
        <v>213</v>
      </c>
      <c r="N711" t="s">
        <v>189</v>
      </c>
      <c r="O711" t="s">
        <v>181</v>
      </c>
      <c r="P711">
        <v>2.3037557894736798E-3</v>
      </c>
      <c r="R711" t="s">
        <v>2618</v>
      </c>
      <c r="S711" s="315">
        <v>45366</v>
      </c>
      <c r="T711" s="315">
        <v>45366</v>
      </c>
      <c r="U711" s="316" t="s">
        <v>2623</v>
      </c>
    </row>
    <row r="712" spans="1:21">
      <c r="A712" t="s">
        <v>2605</v>
      </c>
      <c r="B712" t="s">
        <v>205</v>
      </c>
      <c r="C712" t="s">
        <v>206</v>
      </c>
      <c r="D712" t="s">
        <v>2617</v>
      </c>
      <c r="E712" t="s">
        <v>1365</v>
      </c>
      <c r="F712" t="s">
        <v>207</v>
      </c>
      <c r="G712" t="s">
        <v>2607</v>
      </c>
      <c r="H712" t="s">
        <v>142</v>
      </c>
      <c r="I712" t="s">
        <v>206</v>
      </c>
      <c r="J712" t="s">
        <v>226</v>
      </c>
      <c r="K712" t="s">
        <v>175</v>
      </c>
      <c r="L712" t="s">
        <v>212</v>
      </c>
      <c r="M712" t="s">
        <v>213</v>
      </c>
      <c r="N712" t="s">
        <v>189</v>
      </c>
      <c r="O712" t="s">
        <v>181</v>
      </c>
      <c r="P712">
        <v>2.6982285473684185E-5</v>
      </c>
      <c r="R712" t="s">
        <v>2618</v>
      </c>
      <c r="S712" s="315">
        <v>45366</v>
      </c>
      <c r="T712" s="315">
        <v>45366</v>
      </c>
      <c r="U712" s="316" t="s">
        <v>2623</v>
      </c>
    </row>
    <row r="713" spans="1:21">
      <c r="A713" t="s">
        <v>2605</v>
      </c>
      <c r="B713" t="s">
        <v>205</v>
      </c>
      <c r="C713" t="s">
        <v>206</v>
      </c>
      <c r="D713" t="s">
        <v>2617</v>
      </c>
      <c r="E713" t="s">
        <v>1365</v>
      </c>
      <c r="F713" t="s">
        <v>207</v>
      </c>
      <c r="G713" t="s">
        <v>2607</v>
      </c>
      <c r="H713" t="s">
        <v>142</v>
      </c>
      <c r="I713" t="s">
        <v>206</v>
      </c>
      <c r="J713" t="s">
        <v>227</v>
      </c>
      <c r="K713" t="s">
        <v>175</v>
      </c>
      <c r="L713" t="s">
        <v>212</v>
      </c>
      <c r="M713" t="s">
        <v>213</v>
      </c>
      <c r="N713" t="s">
        <v>189</v>
      </c>
      <c r="O713" t="s">
        <v>181</v>
      </c>
      <c r="P713">
        <v>6.9686494333452906E-3</v>
      </c>
      <c r="R713" t="s">
        <v>2618</v>
      </c>
      <c r="S713" s="315">
        <v>45366</v>
      </c>
      <c r="T713" s="315">
        <v>45366</v>
      </c>
      <c r="U713" s="316" t="s">
        <v>2623</v>
      </c>
    </row>
    <row r="714" spans="1:21">
      <c r="A714" t="s">
        <v>2605</v>
      </c>
      <c r="B714" t="s">
        <v>205</v>
      </c>
      <c r="C714" t="s">
        <v>206</v>
      </c>
      <c r="D714" t="s">
        <v>2617</v>
      </c>
      <c r="E714" t="s">
        <v>1365</v>
      </c>
      <c r="F714" t="s">
        <v>207</v>
      </c>
      <c r="G714" t="s">
        <v>2607</v>
      </c>
      <c r="H714" t="s">
        <v>142</v>
      </c>
      <c r="I714" t="s">
        <v>206</v>
      </c>
      <c r="J714" t="s">
        <v>228</v>
      </c>
      <c r="K714" t="s">
        <v>175</v>
      </c>
      <c r="L714" t="s">
        <v>212</v>
      </c>
      <c r="M714" t="s">
        <v>213</v>
      </c>
      <c r="N714" t="s">
        <v>189</v>
      </c>
      <c r="O714" t="s">
        <v>181</v>
      </c>
      <c r="P714">
        <v>9.2120203105630516E-2</v>
      </c>
      <c r="R714" t="s">
        <v>2618</v>
      </c>
      <c r="S714" s="315">
        <v>45366</v>
      </c>
      <c r="T714" s="315">
        <v>45366</v>
      </c>
      <c r="U714" s="316" t="s">
        <v>2623</v>
      </c>
    </row>
    <row r="715" spans="1:21">
      <c r="A715" t="s">
        <v>2605</v>
      </c>
      <c r="B715" t="s">
        <v>205</v>
      </c>
      <c r="C715" t="s">
        <v>206</v>
      </c>
      <c r="D715" t="s">
        <v>2617</v>
      </c>
      <c r="E715" t="s">
        <v>1365</v>
      </c>
      <c r="F715" t="s">
        <v>207</v>
      </c>
      <c r="G715" t="s">
        <v>2607</v>
      </c>
      <c r="H715" t="s">
        <v>142</v>
      </c>
      <c r="I715" t="s">
        <v>206</v>
      </c>
      <c r="J715" t="s">
        <v>229</v>
      </c>
      <c r="K715" t="s">
        <v>175</v>
      </c>
      <c r="L715" t="s">
        <v>212</v>
      </c>
      <c r="M715" t="s">
        <v>213</v>
      </c>
      <c r="N715" t="s">
        <v>189</v>
      </c>
      <c r="O715" t="s">
        <v>181</v>
      </c>
      <c r="P715">
        <v>9.2120203105630516E-2</v>
      </c>
      <c r="R715" t="s">
        <v>2618</v>
      </c>
      <c r="S715" s="315">
        <v>45366</v>
      </c>
      <c r="T715" s="315">
        <v>45366</v>
      </c>
      <c r="U715" s="316" t="s">
        <v>2623</v>
      </c>
    </row>
    <row r="716" spans="1:21">
      <c r="A716" t="s">
        <v>2605</v>
      </c>
      <c r="B716" t="s">
        <v>205</v>
      </c>
      <c r="C716" t="s">
        <v>206</v>
      </c>
      <c r="D716" t="s">
        <v>2617</v>
      </c>
      <c r="E716" t="s">
        <v>1365</v>
      </c>
      <c r="F716" t="s">
        <v>207</v>
      </c>
      <c r="G716" t="s">
        <v>2607</v>
      </c>
      <c r="H716" t="s">
        <v>142</v>
      </c>
      <c r="I716" t="s">
        <v>206</v>
      </c>
      <c r="J716" t="s">
        <v>230</v>
      </c>
      <c r="K716" t="s">
        <v>175</v>
      </c>
      <c r="L716" t="s">
        <v>212</v>
      </c>
      <c r="M716" t="s">
        <v>213</v>
      </c>
      <c r="N716" t="s">
        <v>191</v>
      </c>
      <c r="O716" t="s">
        <v>181</v>
      </c>
      <c r="P716">
        <v>-0.18449771586259101</v>
      </c>
      <c r="R716" t="s">
        <v>2618</v>
      </c>
      <c r="S716" s="315">
        <v>45366</v>
      </c>
      <c r="T716" s="315">
        <v>45366</v>
      </c>
      <c r="U716" s="316" t="s">
        <v>2623</v>
      </c>
    </row>
    <row r="717" spans="1:21">
      <c r="A717" t="s">
        <v>2605</v>
      </c>
      <c r="B717" t="s">
        <v>205</v>
      </c>
      <c r="C717" t="s">
        <v>206</v>
      </c>
      <c r="D717" t="s">
        <v>2617</v>
      </c>
      <c r="E717" t="s">
        <v>1365</v>
      </c>
      <c r="F717" t="s">
        <v>207</v>
      </c>
      <c r="G717" t="s">
        <v>2607</v>
      </c>
      <c r="H717" t="s">
        <v>142</v>
      </c>
      <c r="I717" t="s">
        <v>206</v>
      </c>
      <c r="J717" t="s">
        <v>232</v>
      </c>
      <c r="K717" t="s">
        <v>175</v>
      </c>
      <c r="L717" t="s">
        <v>212</v>
      </c>
      <c r="M717" t="s">
        <v>213</v>
      </c>
      <c r="N717" t="s">
        <v>189</v>
      </c>
      <c r="O717" t="s">
        <v>181</v>
      </c>
      <c r="P717">
        <v>1.87527789473684E-2</v>
      </c>
      <c r="R717" t="s">
        <v>2618</v>
      </c>
      <c r="S717" s="315">
        <v>45366</v>
      </c>
      <c r="T717" s="315">
        <v>45366</v>
      </c>
      <c r="U717" s="316" t="s">
        <v>2623</v>
      </c>
    </row>
    <row r="718" spans="1:21">
      <c r="A718" t="s">
        <v>2605</v>
      </c>
      <c r="B718" t="s">
        <v>205</v>
      </c>
      <c r="C718" t="s">
        <v>206</v>
      </c>
      <c r="D718" t="s">
        <v>2617</v>
      </c>
      <c r="E718" t="s">
        <v>2608</v>
      </c>
      <c r="F718" t="s">
        <v>207</v>
      </c>
      <c r="G718" t="s">
        <v>2607</v>
      </c>
      <c r="H718" t="s">
        <v>209</v>
      </c>
      <c r="I718" t="s">
        <v>274</v>
      </c>
      <c r="J718" t="s">
        <v>211</v>
      </c>
      <c r="K718" t="s">
        <v>175</v>
      </c>
      <c r="L718" t="s">
        <v>212</v>
      </c>
      <c r="M718" t="s">
        <v>213</v>
      </c>
      <c r="N718" t="s">
        <v>192</v>
      </c>
      <c r="O718" t="s">
        <v>182</v>
      </c>
      <c r="P718">
        <v>0.17212857460539099</v>
      </c>
      <c r="R718" t="s">
        <v>2624</v>
      </c>
      <c r="S718" s="315">
        <v>45366</v>
      </c>
      <c r="T718" s="315">
        <v>45371</v>
      </c>
      <c r="U718" s="316" t="s">
        <v>2625</v>
      </c>
    </row>
    <row r="719" spans="1:21">
      <c r="A719" t="s">
        <v>2605</v>
      </c>
      <c r="B719" t="s">
        <v>205</v>
      </c>
      <c r="C719" t="s">
        <v>206</v>
      </c>
      <c r="D719" t="s">
        <v>2617</v>
      </c>
      <c r="E719" t="s">
        <v>2608</v>
      </c>
      <c r="F719" t="s">
        <v>207</v>
      </c>
      <c r="G719" t="s">
        <v>2607</v>
      </c>
      <c r="H719" t="s">
        <v>209</v>
      </c>
      <c r="I719" t="s">
        <v>274</v>
      </c>
      <c r="J719" t="s">
        <v>214</v>
      </c>
      <c r="K719" t="s">
        <v>175</v>
      </c>
      <c r="L719" t="s">
        <v>212</v>
      </c>
      <c r="M719" t="s">
        <v>213</v>
      </c>
      <c r="N719" t="s">
        <v>192</v>
      </c>
      <c r="O719" t="s">
        <v>182</v>
      </c>
      <c r="P719">
        <v>7.878415227116288E-2</v>
      </c>
      <c r="R719" t="s">
        <v>2624</v>
      </c>
      <c r="S719" s="315">
        <v>45366</v>
      </c>
      <c r="T719" s="315">
        <v>45371</v>
      </c>
      <c r="U719" s="316" t="s">
        <v>2625</v>
      </c>
    </row>
    <row r="720" spans="1:21">
      <c r="A720" t="s">
        <v>2605</v>
      </c>
      <c r="B720" t="s">
        <v>205</v>
      </c>
      <c r="C720" t="s">
        <v>206</v>
      </c>
      <c r="D720" t="s">
        <v>2617</v>
      </c>
      <c r="E720" t="s">
        <v>2608</v>
      </c>
      <c r="F720" t="s">
        <v>207</v>
      </c>
      <c r="G720" t="s">
        <v>2607</v>
      </c>
      <c r="H720" t="s">
        <v>209</v>
      </c>
      <c r="I720" t="s">
        <v>274</v>
      </c>
      <c r="J720" t="s">
        <v>215</v>
      </c>
      <c r="K720" t="s">
        <v>175</v>
      </c>
      <c r="L720" t="s">
        <v>212</v>
      </c>
      <c r="M720" t="s">
        <v>213</v>
      </c>
      <c r="N720" t="s">
        <v>192</v>
      </c>
      <c r="O720" t="s">
        <v>182</v>
      </c>
      <c r="P720">
        <v>1.5703872332223499E-2</v>
      </c>
      <c r="R720" t="s">
        <v>2624</v>
      </c>
      <c r="S720" s="315">
        <v>45366</v>
      </c>
      <c r="T720" s="315">
        <v>45371</v>
      </c>
      <c r="U720" s="316" t="s">
        <v>2625</v>
      </c>
    </row>
    <row r="721" spans="1:21">
      <c r="A721" t="s">
        <v>2605</v>
      </c>
      <c r="B721" t="s">
        <v>205</v>
      </c>
      <c r="C721" t="s">
        <v>206</v>
      </c>
      <c r="D721" t="s">
        <v>2617</v>
      </c>
      <c r="E721" t="s">
        <v>2608</v>
      </c>
      <c r="F721" t="s">
        <v>207</v>
      </c>
      <c r="G721" t="s">
        <v>2607</v>
      </c>
      <c r="H721" t="s">
        <v>209</v>
      </c>
      <c r="I721" t="s">
        <v>274</v>
      </c>
      <c r="J721" t="s">
        <v>216</v>
      </c>
      <c r="K721" t="s">
        <v>175</v>
      </c>
      <c r="L721" t="s">
        <v>212</v>
      </c>
      <c r="M721" t="s">
        <v>213</v>
      </c>
      <c r="N721" t="s">
        <v>192</v>
      </c>
      <c r="O721" t="s">
        <v>182</v>
      </c>
      <c r="P721">
        <v>1.665230992545617E-4</v>
      </c>
      <c r="R721" t="s">
        <v>2624</v>
      </c>
      <c r="S721" s="315">
        <v>45366</v>
      </c>
      <c r="T721" s="315">
        <v>45371</v>
      </c>
      <c r="U721" s="316" t="s">
        <v>2625</v>
      </c>
    </row>
    <row r="722" spans="1:21">
      <c r="A722" t="s">
        <v>2605</v>
      </c>
      <c r="B722" t="s">
        <v>205</v>
      </c>
      <c r="C722" t="s">
        <v>206</v>
      </c>
      <c r="D722" t="s">
        <v>2617</v>
      </c>
      <c r="E722" t="s">
        <v>2608</v>
      </c>
      <c r="F722" t="s">
        <v>207</v>
      </c>
      <c r="G722" t="s">
        <v>2607</v>
      </c>
      <c r="H722" t="s">
        <v>209</v>
      </c>
      <c r="I722" t="s">
        <v>274</v>
      </c>
      <c r="J722" t="s">
        <v>217</v>
      </c>
      <c r="K722" t="s">
        <v>175</v>
      </c>
      <c r="L722" t="s">
        <v>212</v>
      </c>
      <c r="M722" t="s">
        <v>213</v>
      </c>
      <c r="N722" t="s">
        <v>192</v>
      </c>
      <c r="O722" t="s">
        <v>182</v>
      </c>
      <c r="P722">
        <v>1.0227277090376263E-6</v>
      </c>
      <c r="R722" t="s">
        <v>2624</v>
      </c>
      <c r="S722" s="315">
        <v>45366</v>
      </c>
      <c r="T722" s="315">
        <v>45371</v>
      </c>
      <c r="U722" s="316" t="s">
        <v>2625</v>
      </c>
    </row>
    <row r="723" spans="1:21">
      <c r="A723" t="s">
        <v>2605</v>
      </c>
      <c r="B723" t="s">
        <v>205</v>
      </c>
      <c r="C723" t="s">
        <v>206</v>
      </c>
      <c r="D723" t="s">
        <v>2617</v>
      </c>
      <c r="E723" t="s">
        <v>2608</v>
      </c>
      <c r="F723" t="s">
        <v>207</v>
      </c>
      <c r="G723" t="s">
        <v>2607</v>
      </c>
      <c r="H723" t="s">
        <v>209</v>
      </c>
      <c r="I723" t="s">
        <v>274</v>
      </c>
      <c r="J723" t="s">
        <v>218</v>
      </c>
      <c r="K723" t="s">
        <v>175</v>
      </c>
      <c r="L723" t="s">
        <v>212</v>
      </c>
      <c r="M723" t="s">
        <v>213</v>
      </c>
      <c r="N723" t="s">
        <v>192</v>
      </c>
      <c r="O723" t="s">
        <v>182</v>
      </c>
      <c r="P723">
        <v>1.2410271053891244E-5</v>
      </c>
      <c r="R723" t="s">
        <v>2624</v>
      </c>
      <c r="S723" s="315">
        <v>45366</v>
      </c>
      <c r="T723" s="315">
        <v>45371</v>
      </c>
      <c r="U723" s="316" t="s">
        <v>2625</v>
      </c>
    </row>
    <row r="724" spans="1:21">
      <c r="A724" t="s">
        <v>2605</v>
      </c>
      <c r="B724" t="s">
        <v>205</v>
      </c>
      <c r="C724" t="s">
        <v>206</v>
      </c>
      <c r="D724" t="s">
        <v>2617</v>
      </c>
      <c r="E724" t="s">
        <v>2608</v>
      </c>
      <c r="F724" t="s">
        <v>207</v>
      </c>
      <c r="G724" t="s">
        <v>2607</v>
      </c>
      <c r="H724" t="s">
        <v>209</v>
      </c>
      <c r="I724" t="s">
        <v>274</v>
      </c>
      <c r="J724" t="s">
        <v>219</v>
      </c>
      <c r="K724" t="s">
        <v>175</v>
      </c>
      <c r="L724" t="s">
        <v>212</v>
      </c>
      <c r="M724" t="s">
        <v>213</v>
      </c>
      <c r="N724" t="s">
        <v>192</v>
      </c>
      <c r="O724" t="s">
        <v>182</v>
      </c>
      <c r="P724">
        <v>1.1176439005211167E-4</v>
      </c>
      <c r="R724" t="s">
        <v>2624</v>
      </c>
      <c r="S724" s="315">
        <v>45366</v>
      </c>
      <c r="T724" s="315">
        <v>45371</v>
      </c>
      <c r="U724" s="316" t="s">
        <v>2625</v>
      </c>
    </row>
    <row r="725" spans="1:21">
      <c r="A725" t="s">
        <v>2605</v>
      </c>
      <c r="B725" t="s">
        <v>205</v>
      </c>
      <c r="C725" t="s">
        <v>206</v>
      </c>
      <c r="D725" t="s">
        <v>2617</v>
      </c>
      <c r="E725" t="s">
        <v>2608</v>
      </c>
      <c r="F725" t="s">
        <v>207</v>
      </c>
      <c r="G725" t="s">
        <v>2607</v>
      </c>
      <c r="H725" t="s">
        <v>209</v>
      </c>
      <c r="I725" t="s">
        <v>274</v>
      </c>
      <c r="J725" t="s">
        <v>220</v>
      </c>
      <c r="K725" t="s">
        <v>175</v>
      </c>
      <c r="L725" t="s">
        <v>212</v>
      </c>
      <c r="M725" t="s">
        <v>213</v>
      </c>
      <c r="N725" t="s">
        <v>192</v>
      </c>
      <c r="O725" t="s">
        <v>182</v>
      </c>
      <c r="P725">
        <v>2.4559117591235236E-7</v>
      </c>
      <c r="R725" t="s">
        <v>2624</v>
      </c>
      <c r="S725" s="315">
        <v>45366</v>
      </c>
      <c r="T725" s="315">
        <v>45371</v>
      </c>
      <c r="U725" s="316" t="s">
        <v>2625</v>
      </c>
    </row>
    <row r="726" spans="1:21">
      <c r="A726" t="s">
        <v>2605</v>
      </c>
      <c r="B726" t="s">
        <v>205</v>
      </c>
      <c r="C726" t="s">
        <v>206</v>
      </c>
      <c r="D726" t="s">
        <v>2617</v>
      </c>
      <c r="E726" t="s">
        <v>2608</v>
      </c>
      <c r="F726" t="s">
        <v>207</v>
      </c>
      <c r="G726" t="s">
        <v>2607</v>
      </c>
      <c r="H726" t="s">
        <v>209</v>
      </c>
      <c r="I726" t="s">
        <v>274</v>
      </c>
      <c r="J726" t="s">
        <v>221</v>
      </c>
      <c r="K726" t="s">
        <v>175</v>
      </c>
      <c r="L726" t="s">
        <v>212</v>
      </c>
      <c r="M726" t="s">
        <v>213</v>
      </c>
      <c r="N726" t="s">
        <v>192</v>
      </c>
      <c r="O726" t="s">
        <v>182</v>
      </c>
      <c r="P726">
        <v>1.2443739534178993E-5</v>
      </c>
      <c r="R726" t="s">
        <v>2624</v>
      </c>
      <c r="S726" s="315">
        <v>45366</v>
      </c>
      <c r="T726" s="315">
        <v>45371</v>
      </c>
      <c r="U726" s="316" t="s">
        <v>2625</v>
      </c>
    </row>
    <row r="727" spans="1:21">
      <c r="A727" t="s">
        <v>2605</v>
      </c>
      <c r="B727" t="s">
        <v>205</v>
      </c>
      <c r="C727" t="s">
        <v>206</v>
      </c>
      <c r="D727" t="s">
        <v>2617</v>
      </c>
      <c r="E727" t="s">
        <v>2608</v>
      </c>
      <c r="F727" t="s">
        <v>207</v>
      </c>
      <c r="G727" t="s">
        <v>2607</v>
      </c>
      <c r="H727" t="s">
        <v>142</v>
      </c>
      <c r="I727" t="s">
        <v>206</v>
      </c>
      <c r="J727" t="s">
        <v>222</v>
      </c>
      <c r="K727" t="s">
        <v>175</v>
      </c>
      <c r="L727" t="s">
        <v>212</v>
      </c>
      <c r="M727" t="s">
        <v>213</v>
      </c>
      <c r="N727" t="s">
        <v>189</v>
      </c>
      <c r="O727" t="s">
        <v>181</v>
      </c>
      <c r="P727">
        <v>1.7946421040605839E-2</v>
      </c>
      <c r="R727" t="s">
        <v>2624</v>
      </c>
      <c r="S727" s="315">
        <v>45366</v>
      </c>
      <c r="T727" s="315">
        <v>45371</v>
      </c>
      <c r="U727" s="316" t="s">
        <v>2625</v>
      </c>
    </row>
    <row r="728" spans="1:21">
      <c r="A728" t="s">
        <v>2605</v>
      </c>
      <c r="B728" t="s">
        <v>205</v>
      </c>
      <c r="C728" t="s">
        <v>206</v>
      </c>
      <c r="D728" t="s">
        <v>2617</v>
      </c>
      <c r="E728" t="s">
        <v>2608</v>
      </c>
      <c r="F728" t="s">
        <v>207</v>
      </c>
      <c r="G728" t="s">
        <v>2607</v>
      </c>
      <c r="H728" t="s">
        <v>142</v>
      </c>
      <c r="I728" t="s">
        <v>206</v>
      </c>
      <c r="J728" t="s">
        <v>223</v>
      </c>
      <c r="K728" t="s">
        <v>175</v>
      </c>
      <c r="L728" t="s">
        <v>212</v>
      </c>
      <c r="M728" t="s">
        <v>213</v>
      </c>
      <c r="N728" t="s">
        <v>189</v>
      </c>
      <c r="O728" t="s">
        <v>181</v>
      </c>
      <c r="P728">
        <v>5.7934512327856985E-2</v>
      </c>
      <c r="R728" t="s">
        <v>2624</v>
      </c>
      <c r="S728" s="315">
        <v>45366</v>
      </c>
      <c r="T728" s="315">
        <v>45371</v>
      </c>
      <c r="U728" s="316" t="s">
        <v>2625</v>
      </c>
    </row>
    <row r="729" spans="1:21">
      <c r="A729" t="s">
        <v>2605</v>
      </c>
      <c r="B729" t="s">
        <v>205</v>
      </c>
      <c r="C729" t="s">
        <v>206</v>
      </c>
      <c r="D729" t="s">
        <v>2617</v>
      </c>
      <c r="E729" t="s">
        <v>2608</v>
      </c>
      <c r="F729" t="s">
        <v>207</v>
      </c>
      <c r="G729" t="s">
        <v>2607</v>
      </c>
      <c r="H729" t="s">
        <v>142</v>
      </c>
      <c r="I729" t="s">
        <v>206</v>
      </c>
      <c r="J729" t="s">
        <v>224</v>
      </c>
      <c r="K729" t="s">
        <v>175</v>
      </c>
      <c r="L729" t="s">
        <v>212</v>
      </c>
      <c r="M729" t="s">
        <v>213</v>
      </c>
      <c r="N729" t="s">
        <v>189</v>
      </c>
      <c r="O729" t="s">
        <v>181</v>
      </c>
      <c r="P729">
        <v>2.0958569309778852E-3</v>
      </c>
      <c r="R729" t="s">
        <v>2624</v>
      </c>
      <c r="S729" s="315">
        <v>45366</v>
      </c>
      <c r="T729" s="315">
        <v>45371</v>
      </c>
      <c r="U729" s="316" t="s">
        <v>2625</v>
      </c>
    </row>
    <row r="730" spans="1:21">
      <c r="A730" t="s">
        <v>2605</v>
      </c>
      <c r="B730" t="s">
        <v>205</v>
      </c>
      <c r="C730" t="s">
        <v>206</v>
      </c>
      <c r="D730" t="s">
        <v>2617</v>
      </c>
      <c r="E730" t="s">
        <v>2608</v>
      </c>
      <c r="F730" t="s">
        <v>207</v>
      </c>
      <c r="G730" t="s">
        <v>2607</v>
      </c>
      <c r="H730" t="s">
        <v>142</v>
      </c>
      <c r="I730" t="s">
        <v>206</v>
      </c>
      <c r="J730" t="s">
        <v>225</v>
      </c>
      <c r="K730" t="s">
        <v>175</v>
      </c>
      <c r="L730" t="s">
        <v>212</v>
      </c>
      <c r="M730" t="s">
        <v>213</v>
      </c>
      <c r="N730" t="s">
        <v>189</v>
      </c>
      <c r="O730" t="s">
        <v>181</v>
      </c>
      <c r="P730">
        <v>2.7071445747311501E-3</v>
      </c>
      <c r="R730" t="s">
        <v>2624</v>
      </c>
      <c r="S730" s="315">
        <v>45366</v>
      </c>
      <c r="T730" s="315">
        <v>45371</v>
      </c>
      <c r="U730" s="316" t="s">
        <v>2625</v>
      </c>
    </row>
    <row r="731" spans="1:21">
      <c r="A731" t="s">
        <v>2605</v>
      </c>
      <c r="B731" t="s">
        <v>205</v>
      </c>
      <c r="C731" t="s">
        <v>206</v>
      </c>
      <c r="D731" t="s">
        <v>2617</v>
      </c>
      <c r="E731" t="s">
        <v>2608</v>
      </c>
      <c r="F731" t="s">
        <v>207</v>
      </c>
      <c r="G731" t="s">
        <v>2607</v>
      </c>
      <c r="H731" t="s">
        <v>142</v>
      </c>
      <c r="I731" t="s">
        <v>206</v>
      </c>
      <c r="J731" t="s">
        <v>226</v>
      </c>
      <c r="K731" t="s">
        <v>175</v>
      </c>
      <c r="L731" t="s">
        <v>212</v>
      </c>
      <c r="M731" t="s">
        <v>213</v>
      </c>
      <c r="N731" t="s">
        <v>189</v>
      </c>
      <c r="O731" t="s">
        <v>181</v>
      </c>
      <c r="P731">
        <v>3.1706897088523018E-5</v>
      </c>
      <c r="R731" t="s">
        <v>2624</v>
      </c>
      <c r="S731" s="315">
        <v>45366</v>
      </c>
      <c r="T731" s="315">
        <v>45371</v>
      </c>
      <c r="U731" s="316" t="s">
        <v>2625</v>
      </c>
    </row>
    <row r="732" spans="1:21">
      <c r="A732" t="s">
        <v>2605</v>
      </c>
      <c r="B732" t="s">
        <v>205</v>
      </c>
      <c r="C732" t="s">
        <v>206</v>
      </c>
      <c r="D732" t="s">
        <v>2617</v>
      </c>
      <c r="E732" t="s">
        <v>2608</v>
      </c>
      <c r="F732" t="s">
        <v>207</v>
      </c>
      <c r="G732" t="s">
        <v>2607</v>
      </c>
      <c r="H732" t="s">
        <v>142</v>
      </c>
      <c r="I732" t="s">
        <v>206</v>
      </c>
      <c r="J732" t="s">
        <v>230</v>
      </c>
      <c r="K732" t="s">
        <v>175</v>
      </c>
      <c r="L732" t="s">
        <v>212</v>
      </c>
      <c r="M732" t="s">
        <v>213</v>
      </c>
      <c r="N732" t="s">
        <v>191</v>
      </c>
      <c r="O732" t="s">
        <v>181</v>
      </c>
      <c r="P732">
        <v>-3.1459162303313103E-2</v>
      </c>
      <c r="R732" t="s">
        <v>2624</v>
      </c>
      <c r="S732" s="315">
        <v>45366</v>
      </c>
      <c r="T732" s="315">
        <v>45371</v>
      </c>
      <c r="U732" s="316" t="s">
        <v>2625</v>
      </c>
    </row>
    <row r="733" spans="1:21">
      <c r="A733" t="s">
        <v>2605</v>
      </c>
      <c r="B733" t="s">
        <v>205</v>
      </c>
      <c r="C733" t="s">
        <v>206</v>
      </c>
      <c r="D733" t="s">
        <v>2617</v>
      </c>
      <c r="E733" t="s">
        <v>2608</v>
      </c>
      <c r="F733" t="s">
        <v>207</v>
      </c>
      <c r="G733" t="s">
        <v>2607</v>
      </c>
      <c r="H733" t="s">
        <v>142</v>
      </c>
      <c r="I733" t="s">
        <v>206</v>
      </c>
      <c r="J733" t="s">
        <v>231</v>
      </c>
      <c r="K733" t="s">
        <v>175</v>
      </c>
      <c r="L733" t="s">
        <v>212</v>
      </c>
      <c r="M733" t="s">
        <v>213</v>
      </c>
      <c r="N733" t="s">
        <v>189</v>
      </c>
      <c r="O733" t="s">
        <v>181</v>
      </c>
      <c r="P733">
        <v>1.55531801516173E-2</v>
      </c>
      <c r="R733" t="s">
        <v>2624</v>
      </c>
      <c r="S733" s="315">
        <v>45366</v>
      </c>
      <c r="T733" s="315">
        <v>45371</v>
      </c>
      <c r="U733" s="316" t="s">
        <v>2625</v>
      </c>
    </row>
    <row r="734" spans="1:21">
      <c r="A734" t="s">
        <v>2605</v>
      </c>
      <c r="B734" t="s">
        <v>205</v>
      </c>
      <c r="C734" t="s">
        <v>206</v>
      </c>
      <c r="D734" t="s">
        <v>2617</v>
      </c>
      <c r="E734" t="s">
        <v>2608</v>
      </c>
      <c r="F734" t="s">
        <v>207</v>
      </c>
      <c r="G734" t="s">
        <v>2607</v>
      </c>
      <c r="H734" t="s">
        <v>142</v>
      </c>
      <c r="I734" t="s">
        <v>206</v>
      </c>
      <c r="J734" t="s">
        <v>232</v>
      </c>
      <c r="K734" t="s">
        <v>175</v>
      </c>
      <c r="L734" t="s">
        <v>212</v>
      </c>
      <c r="M734" t="s">
        <v>213</v>
      </c>
      <c r="N734" t="s">
        <v>189</v>
      </c>
      <c r="O734" t="s">
        <v>181</v>
      </c>
      <c r="P734">
        <v>3.6438773507937402E-3</v>
      </c>
      <c r="R734" t="s">
        <v>2624</v>
      </c>
      <c r="S734" s="315">
        <v>45366</v>
      </c>
      <c r="T734" s="315">
        <v>45371</v>
      </c>
      <c r="U734" s="316" t="s">
        <v>2625</v>
      </c>
    </row>
    <row r="735" spans="1:21">
      <c r="A735" t="s">
        <v>2605</v>
      </c>
      <c r="B735" t="s">
        <v>205</v>
      </c>
      <c r="C735" t="s">
        <v>206</v>
      </c>
      <c r="D735" t="s">
        <v>2617</v>
      </c>
      <c r="E735" t="s">
        <v>2608</v>
      </c>
      <c r="F735" t="s">
        <v>207</v>
      </c>
      <c r="G735" t="s">
        <v>2607</v>
      </c>
      <c r="H735" t="s">
        <v>142</v>
      </c>
      <c r="I735" t="s">
        <v>206</v>
      </c>
      <c r="J735" t="s">
        <v>227</v>
      </c>
      <c r="K735" t="s">
        <v>175</v>
      </c>
      <c r="L735" t="s">
        <v>212</v>
      </c>
      <c r="M735" t="s">
        <v>213</v>
      </c>
      <c r="N735" t="s">
        <v>189</v>
      </c>
      <c r="O735" t="s">
        <v>181</v>
      </c>
      <c r="P735">
        <v>6.3967916560134681E-3</v>
      </c>
      <c r="R735" t="s">
        <v>2624</v>
      </c>
      <c r="S735" s="315">
        <v>45366</v>
      </c>
      <c r="T735" s="315">
        <v>45371</v>
      </c>
      <c r="U735" s="316" t="s">
        <v>2625</v>
      </c>
    </row>
    <row r="736" spans="1:21">
      <c r="A736" t="s">
        <v>2605</v>
      </c>
      <c r="B736" t="s">
        <v>205</v>
      </c>
      <c r="C736" t="s">
        <v>206</v>
      </c>
      <c r="D736" t="s">
        <v>2617</v>
      </c>
      <c r="E736" t="s">
        <v>210</v>
      </c>
      <c r="F736" t="s">
        <v>207</v>
      </c>
      <c r="G736" t="s">
        <v>2607</v>
      </c>
      <c r="H736" t="s">
        <v>209</v>
      </c>
      <c r="I736" t="s">
        <v>208</v>
      </c>
      <c r="J736" t="s">
        <v>211</v>
      </c>
      <c r="K736" t="s">
        <v>175</v>
      </c>
      <c r="L736" t="s">
        <v>212</v>
      </c>
      <c r="M736" t="s">
        <v>213</v>
      </c>
      <c r="N736" t="s">
        <v>192</v>
      </c>
      <c r="O736" t="s">
        <v>182</v>
      </c>
      <c r="P736">
        <v>7.0888801191478806E-2</v>
      </c>
      <c r="R736" t="s">
        <v>2624</v>
      </c>
      <c r="S736" s="315">
        <v>45366</v>
      </c>
      <c r="T736" s="315">
        <v>45366</v>
      </c>
      <c r="U736" s="316" t="s">
        <v>2626</v>
      </c>
    </row>
    <row r="737" spans="1:21">
      <c r="A737" t="s">
        <v>2605</v>
      </c>
      <c r="B737" t="s">
        <v>205</v>
      </c>
      <c r="C737" t="s">
        <v>206</v>
      </c>
      <c r="D737" t="s">
        <v>2617</v>
      </c>
      <c r="E737" t="s">
        <v>210</v>
      </c>
      <c r="F737" t="s">
        <v>207</v>
      </c>
      <c r="G737" t="s">
        <v>2607</v>
      </c>
      <c r="H737" t="s">
        <v>209</v>
      </c>
      <c r="I737" t="s">
        <v>208</v>
      </c>
      <c r="J737" t="s">
        <v>214</v>
      </c>
      <c r="K737" t="s">
        <v>175</v>
      </c>
      <c r="L737" t="s">
        <v>212</v>
      </c>
      <c r="M737" t="s">
        <v>213</v>
      </c>
      <c r="N737" t="s">
        <v>192</v>
      </c>
      <c r="O737" t="s">
        <v>182</v>
      </c>
      <c r="P737">
        <v>0.25774950293367282</v>
      </c>
      <c r="R737" t="s">
        <v>2624</v>
      </c>
      <c r="S737" s="315">
        <v>45366</v>
      </c>
      <c r="T737" s="315">
        <v>45366</v>
      </c>
      <c r="U737" s="316" t="s">
        <v>2626</v>
      </c>
    </row>
    <row r="738" spans="1:21">
      <c r="A738" t="s">
        <v>2605</v>
      </c>
      <c r="B738" t="s">
        <v>205</v>
      </c>
      <c r="C738" t="s">
        <v>206</v>
      </c>
      <c r="D738" t="s">
        <v>2617</v>
      </c>
      <c r="E738" t="s">
        <v>210</v>
      </c>
      <c r="F738" t="s">
        <v>207</v>
      </c>
      <c r="G738" t="s">
        <v>2607</v>
      </c>
      <c r="H738" t="s">
        <v>209</v>
      </c>
      <c r="I738" t="s">
        <v>208</v>
      </c>
      <c r="J738" t="s">
        <v>215</v>
      </c>
      <c r="K738" t="s">
        <v>175</v>
      </c>
      <c r="L738" t="s">
        <v>212</v>
      </c>
      <c r="M738" t="s">
        <v>213</v>
      </c>
      <c r="N738" t="s">
        <v>192</v>
      </c>
      <c r="O738" t="s">
        <v>182</v>
      </c>
      <c r="P738">
        <v>5.8784603376926294E-3</v>
      </c>
      <c r="R738" t="s">
        <v>2624</v>
      </c>
      <c r="S738" s="315">
        <v>45366</v>
      </c>
      <c r="T738" s="315">
        <v>45366</v>
      </c>
      <c r="U738" s="316" t="s">
        <v>2626</v>
      </c>
    </row>
    <row r="739" spans="1:21">
      <c r="A739" t="s">
        <v>2605</v>
      </c>
      <c r="B739" t="s">
        <v>205</v>
      </c>
      <c r="C739" t="s">
        <v>206</v>
      </c>
      <c r="D739" t="s">
        <v>2617</v>
      </c>
      <c r="E739" t="s">
        <v>210</v>
      </c>
      <c r="F739" t="s">
        <v>207</v>
      </c>
      <c r="G739" t="s">
        <v>2607</v>
      </c>
      <c r="H739" t="s">
        <v>209</v>
      </c>
      <c r="I739" t="s">
        <v>208</v>
      </c>
      <c r="J739" t="s">
        <v>216</v>
      </c>
      <c r="K739" t="s">
        <v>175</v>
      </c>
      <c r="L739" t="s">
        <v>212</v>
      </c>
      <c r="M739" t="s">
        <v>213</v>
      </c>
      <c r="N739" t="s">
        <v>192</v>
      </c>
      <c r="O739" t="s">
        <v>182</v>
      </c>
      <c r="P739">
        <v>6.1578617813928406E-5</v>
      </c>
      <c r="R739" t="s">
        <v>2624</v>
      </c>
      <c r="S739" s="315">
        <v>45366</v>
      </c>
      <c r="T739" s="315">
        <v>45366</v>
      </c>
      <c r="U739" s="316" t="s">
        <v>2626</v>
      </c>
    </row>
    <row r="740" spans="1:21">
      <c r="A740" t="s">
        <v>2605</v>
      </c>
      <c r="B740" t="s">
        <v>205</v>
      </c>
      <c r="C740" t="s">
        <v>206</v>
      </c>
      <c r="D740" t="s">
        <v>2617</v>
      </c>
      <c r="E740" t="s">
        <v>210</v>
      </c>
      <c r="F740" t="s">
        <v>207</v>
      </c>
      <c r="G740" t="s">
        <v>2607</v>
      </c>
      <c r="H740" t="s">
        <v>209</v>
      </c>
      <c r="I740" t="s">
        <v>208</v>
      </c>
      <c r="J740" t="s">
        <v>217</v>
      </c>
      <c r="K740" t="s">
        <v>175</v>
      </c>
      <c r="L740" t="s">
        <v>212</v>
      </c>
      <c r="M740" t="s">
        <v>213</v>
      </c>
      <c r="N740" t="s">
        <v>192</v>
      </c>
      <c r="O740" t="s">
        <v>182</v>
      </c>
      <c r="P740">
        <v>4.8261041285558556E-7</v>
      </c>
      <c r="R740" t="s">
        <v>2624</v>
      </c>
      <c r="S740" s="315">
        <v>45366</v>
      </c>
      <c r="T740" s="315">
        <v>45366</v>
      </c>
      <c r="U740" s="316" t="s">
        <v>2626</v>
      </c>
    </row>
    <row r="741" spans="1:21">
      <c r="A741" t="s">
        <v>2605</v>
      </c>
      <c r="B741" t="s">
        <v>205</v>
      </c>
      <c r="C741" t="s">
        <v>206</v>
      </c>
      <c r="D741" t="s">
        <v>2617</v>
      </c>
      <c r="E741" t="s">
        <v>210</v>
      </c>
      <c r="F741" t="s">
        <v>207</v>
      </c>
      <c r="G741" t="s">
        <v>2607</v>
      </c>
      <c r="H741" t="s">
        <v>209</v>
      </c>
      <c r="I741" t="s">
        <v>208</v>
      </c>
      <c r="J741" t="s">
        <v>218</v>
      </c>
      <c r="K741" t="s">
        <v>175</v>
      </c>
      <c r="L741" t="s">
        <v>212</v>
      </c>
      <c r="M741" t="s">
        <v>213</v>
      </c>
      <c r="N741" t="s">
        <v>192</v>
      </c>
      <c r="O741" t="s">
        <v>182</v>
      </c>
      <c r="P741">
        <v>4.8131419881888612E-6</v>
      </c>
      <c r="R741" t="s">
        <v>2624</v>
      </c>
      <c r="S741" s="315">
        <v>45366</v>
      </c>
      <c r="T741" s="315">
        <v>45366</v>
      </c>
      <c r="U741" s="316" t="s">
        <v>2626</v>
      </c>
    </row>
    <row r="742" spans="1:21">
      <c r="A742" t="s">
        <v>2605</v>
      </c>
      <c r="B742" t="s">
        <v>205</v>
      </c>
      <c r="C742" t="s">
        <v>206</v>
      </c>
      <c r="D742" t="s">
        <v>2617</v>
      </c>
      <c r="E742" t="s">
        <v>210</v>
      </c>
      <c r="F742" t="s">
        <v>207</v>
      </c>
      <c r="G742" t="s">
        <v>2607</v>
      </c>
      <c r="H742" t="s">
        <v>209</v>
      </c>
      <c r="I742" t="s">
        <v>208</v>
      </c>
      <c r="J742" t="s">
        <v>219</v>
      </c>
      <c r="K742" t="s">
        <v>175</v>
      </c>
      <c r="L742" t="s">
        <v>212</v>
      </c>
      <c r="M742" t="s">
        <v>213</v>
      </c>
      <c r="N742" t="s">
        <v>192</v>
      </c>
      <c r="O742" t="s">
        <v>182</v>
      </c>
      <c r="P742">
        <v>2.6422545418763985E-5</v>
      </c>
      <c r="R742" t="s">
        <v>2624</v>
      </c>
      <c r="S742" s="315">
        <v>45366</v>
      </c>
      <c r="T742" s="315">
        <v>45366</v>
      </c>
      <c r="U742" s="316" t="s">
        <v>2626</v>
      </c>
    </row>
    <row r="743" spans="1:21">
      <c r="A743" t="s">
        <v>2605</v>
      </c>
      <c r="B743" t="s">
        <v>205</v>
      </c>
      <c r="C743" t="s">
        <v>206</v>
      </c>
      <c r="D743" t="s">
        <v>2617</v>
      </c>
      <c r="E743" t="s">
        <v>210</v>
      </c>
      <c r="F743" t="s">
        <v>207</v>
      </c>
      <c r="G743" t="s">
        <v>2607</v>
      </c>
      <c r="H743" t="s">
        <v>209</v>
      </c>
      <c r="I743" t="s">
        <v>208</v>
      </c>
      <c r="J743" t="s">
        <v>220</v>
      </c>
      <c r="K743" t="s">
        <v>175</v>
      </c>
      <c r="L743" t="s">
        <v>212</v>
      </c>
      <c r="M743" t="s">
        <v>213</v>
      </c>
      <c r="N743" t="s">
        <v>192</v>
      </c>
      <c r="O743" t="s">
        <v>182</v>
      </c>
      <c r="P743">
        <v>1.0089950373957258E-7</v>
      </c>
      <c r="R743" t="s">
        <v>2624</v>
      </c>
      <c r="S743" s="315">
        <v>45366</v>
      </c>
      <c r="T743" s="315">
        <v>45366</v>
      </c>
      <c r="U743" s="316" t="s">
        <v>2626</v>
      </c>
    </row>
    <row r="744" spans="1:21">
      <c r="A744" t="s">
        <v>2605</v>
      </c>
      <c r="B744" t="s">
        <v>205</v>
      </c>
      <c r="C744" t="s">
        <v>206</v>
      </c>
      <c r="D744" t="s">
        <v>2617</v>
      </c>
      <c r="E744" t="s">
        <v>210</v>
      </c>
      <c r="F744" t="s">
        <v>207</v>
      </c>
      <c r="G744" t="s">
        <v>2607</v>
      </c>
      <c r="H744" t="s">
        <v>209</v>
      </c>
      <c r="I744" t="s">
        <v>208</v>
      </c>
      <c r="J744" t="s">
        <v>221</v>
      </c>
      <c r="K744" t="s">
        <v>175</v>
      </c>
      <c r="L744" t="s">
        <v>212</v>
      </c>
      <c r="M744" t="s">
        <v>213</v>
      </c>
      <c r="N744" t="s">
        <v>192</v>
      </c>
      <c r="O744" t="s">
        <v>182</v>
      </c>
      <c r="P744">
        <v>3.9876101643687191E-6</v>
      </c>
      <c r="R744" t="s">
        <v>2624</v>
      </c>
      <c r="S744" s="315">
        <v>45366</v>
      </c>
      <c r="T744" s="315">
        <v>45366</v>
      </c>
      <c r="U744" s="316" t="s">
        <v>2626</v>
      </c>
    </row>
    <row r="745" spans="1:21">
      <c r="A745" t="s">
        <v>2605</v>
      </c>
      <c r="B745" t="s">
        <v>205</v>
      </c>
      <c r="C745" t="s">
        <v>206</v>
      </c>
      <c r="D745" t="s">
        <v>2617</v>
      </c>
      <c r="E745" t="s">
        <v>210</v>
      </c>
      <c r="F745" t="s">
        <v>207</v>
      </c>
      <c r="G745" t="s">
        <v>2607</v>
      </c>
      <c r="H745" t="s">
        <v>142</v>
      </c>
      <c r="I745" t="s">
        <v>206</v>
      </c>
      <c r="J745" t="s">
        <v>222</v>
      </c>
      <c r="K745" t="s">
        <v>175</v>
      </c>
      <c r="L745" t="s">
        <v>212</v>
      </c>
      <c r="M745" t="s">
        <v>213</v>
      </c>
      <c r="N745" t="s">
        <v>189</v>
      </c>
      <c r="O745" t="s">
        <v>181</v>
      </c>
      <c r="P745">
        <v>7.7345297922223707E-2</v>
      </c>
      <c r="R745" t="s">
        <v>2624</v>
      </c>
      <c r="S745" s="315">
        <v>45366</v>
      </c>
      <c r="T745" s="315">
        <v>45366</v>
      </c>
      <c r="U745" s="316" t="s">
        <v>2626</v>
      </c>
    </row>
    <row r="746" spans="1:21">
      <c r="A746" t="s">
        <v>2605</v>
      </c>
      <c r="B746" t="s">
        <v>205</v>
      </c>
      <c r="C746" t="s">
        <v>206</v>
      </c>
      <c r="D746" t="s">
        <v>2617</v>
      </c>
      <c r="E746" t="s">
        <v>210</v>
      </c>
      <c r="F746" t="s">
        <v>207</v>
      </c>
      <c r="G746" t="s">
        <v>2607</v>
      </c>
      <c r="H746" t="s">
        <v>142</v>
      </c>
      <c r="I746" t="s">
        <v>206</v>
      </c>
      <c r="J746" t="s">
        <v>223</v>
      </c>
      <c r="K746" t="s">
        <v>175</v>
      </c>
      <c r="L746" t="s">
        <v>212</v>
      </c>
      <c r="M746" t="s">
        <v>213</v>
      </c>
      <c r="N746" t="s">
        <v>189</v>
      </c>
      <c r="O746" t="s">
        <v>181</v>
      </c>
      <c r="P746">
        <v>9.3211749992675216E-2</v>
      </c>
      <c r="R746" t="s">
        <v>2624</v>
      </c>
      <c r="S746" s="315">
        <v>45366</v>
      </c>
      <c r="T746" s="315">
        <v>45366</v>
      </c>
      <c r="U746" s="316" t="s">
        <v>2626</v>
      </c>
    </row>
    <row r="747" spans="1:21">
      <c r="A747" t="s">
        <v>2605</v>
      </c>
      <c r="B747" t="s">
        <v>205</v>
      </c>
      <c r="C747" t="s">
        <v>206</v>
      </c>
      <c r="D747" t="s">
        <v>2617</v>
      </c>
      <c r="E747" t="s">
        <v>210</v>
      </c>
      <c r="F747" t="s">
        <v>207</v>
      </c>
      <c r="G747" t="s">
        <v>2607</v>
      </c>
      <c r="H747" t="s">
        <v>142</v>
      </c>
      <c r="I747" t="s">
        <v>206</v>
      </c>
      <c r="J747" t="s">
        <v>224</v>
      </c>
      <c r="K747" t="s">
        <v>175</v>
      </c>
      <c r="L747" t="s">
        <v>212</v>
      </c>
      <c r="M747" t="s">
        <v>213</v>
      </c>
      <c r="N747" t="s">
        <v>189</v>
      </c>
      <c r="O747" t="s">
        <v>181</v>
      </c>
      <c r="P747">
        <v>2.8865593431267682E-3</v>
      </c>
      <c r="R747" t="s">
        <v>2624</v>
      </c>
      <c r="S747" s="315">
        <v>45366</v>
      </c>
      <c r="T747" s="315">
        <v>45366</v>
      </c>
      <c r="U747" s="316" t="s">
        <v>2626</v>
      </c>
    </row>
    <row r="748" spans="1:21">
      <c r="A748" t="s">
        <v>2605</v>
      </c>
      <c r="B748" t="s">
        <v>205</v>
      </c>
      <c r="C748" t="s">
        <v>206</v>
      </c>
      <c r="D748" t="s">
        <v>2617</v>
      </c>
      <c r="E748" t="s">
        <v>210</v>
      </c>
      <c r="F748" t="s">
        <v>207</v>
      </c>
      <c r="G748" t="s">
        <v>2607</v>
      </c>
      <c r="H748" t="s">
        <v>142</v>
      </c>
      <c r="I748" t="s">
        <v>206</v>
      </c>
      <c r="J748" t="s">
        <v>225</v>
      </c>
      <c r="K748" t="s">
        <v>175</v>
      </c>
      <c r="L748" t="s">
        <v>212</v>
      </c>
      <c r="M748" t="s">
        <v>213</v>
      </c>
      <c r="N748" t="s">
        <v>189</v>
      </c>
      <c r="O748" t="s">
        <v>181</v>
      </c>
      <c r="P748">
        <v>6.5225393297650399E-3</v>
      </c>
      <c r="R748" t="s">
        <v>2624</v>
      </c>
      <c r="S748" s="315">
        <v>45366</v>
      </c>
      <c r="T748" s="315">
        <v>45366</v>
      </c>
      <c r="U748" s="316" t="s">
        <v>2626</v>
      </c>
    </row>
    <row r="749" spans="1:21">
      <c r="A749" t="s">
        <v>2605</v>
      </c>
      <c r="B749" t="s">
        <v>205</v>
      </c>
      <c r="C749" t="s">
        <v>206</v>
      </c>
      <c r="D749" t="s">
        <v>2617</v>
      </c>
      <c r="E749" t="s">
        <v>210</v>
      </c>
      <c r="F749" t="s">
        <v>207</v>
      </c>
      <c r="G749" t="s">
        <v>2607</v>
      </c>
      <c r="H749" t="s">
        <v>142</v>
      </c>
      <c r="I749" t="s">
        <v>206</v>
      </c>
      <c r="J749" t="s">
        <v>226</v>
      </c>
      <c r="K749" t="s">
        <v>175</v>
      </c>
      <c r="L749" t="s">
        <v>212</v>
      </c>
      <c r="M749" t="s">
        <v>213</v>
      </c>
      <c r="N749" t="s">
        <v>189</v>
      </c>
      <c r="O749" t="s">
        <v>181</v>
      </c>
      <c r="P749">
        <v>7.0485310681657606E-5</v>
      </c>
      <c r="R749" t="s">
        <v>2624</v>
      </c>
      <c r="S749" s="315">
        <v>45366</v>
      </c>
      <c r="T749" s="315">
        <v>45366</v>
      </c>
      <c r="U749" s="316" t="s">
        <v>2626</v>
      </c>
    </row>
    <row r="750" spans="1:21">
      <c r="A750" t="s">
        <v>2605</v>
      </c>
      <c r="B750" t="s">
        <v>205</v>
      </c>
      <c r="C750" t="s">
        <v>206</v>
      </c>
      <c r="D750" t="s">
        <v>2617</v>
      </c>
      <c r="E750" t="s">
        <v>210</v>
      </c>
      <c r="F750" t="s">
        <v>207</v>
      </c>
      <c r="G750" t="s">
        <v>2607</v>
      </c>
      <c r="H750" t="s">
        <v>142</v>
      </c>
      <c r="I750" t="s">
        <v>206</v>
      </c>
      <c r="J750" t="s">
        <v>227</v>
      </c>
      <c r="K750" t="s">
        <v>175</v>
      </c>
      <c r="L750" t="s">
        <v>212</v>
      </c>
      <c r="M750" t="s">
        <v>213</v>
      </c>
      <c r="N750" t="s">
        <v>189</v>
      </c>
      <c r="O750" t="s">
        <v>181</v>
      </c>
      <c r="P750">
        <v>8.7509078771474437E-3</v>
      </c>
      <c r="R750" t="s">
        <v>2624</v>
      </c>
      <c r="S750" s="315">
        <v>45366</v>
      </c>
      <c r="T750" s="315">
        <v>45366</v>
      </c>
      <c r="U750" s="316" t="s">
        <v>2626</v>
      </c>
    </row>
    <row r="751" spans="1:21">
      <c r="A751" t="s">
        <v>2605</v>
      </c>
      <c r="B751" t="s">
        <v>205</v>
      </c>
      <c r="C751" t="s">
        <v>206</v>
      </c>
      <c r="D751" t="s">
        <v>2617</v>
      </c>
      <c r="E751" t="s">
        <v>210</v>
      </c>
      <c r="F751" t="s">
        <v>207</v>
      </c>
      <c r="G751" t="s">
        <v>2607</v>
      </c>
      <c r="H751" t="s">
        <v>142</v>
      </c>
      <c r="I751" t="s">
        <v>206</v>
      </c>
      <c r="J751" t="s">
        <v>228</v>
      </c>
      <c r="K751" t="s">
        <v>175</v>
      </c>
      <c r="L751" t="s">
        <v>212</v>
      </c>
      <c r="M751" t="s">
        <v>213</v>
      </c>
      <c r="N751" t="s">
        <v>189</v>
      </c>
      <c r="O751" t="s">
        <v>181</v>
      </c>
      <c r="P751">
        <v>1.7640370592632897E-2</v>
      </c>
      <c r="R751" t="s">
        <v>2624</v>
      </c>
      <c r="S751" s="315">
        <v>45366</v>
      </c>
      <c r="T751" s="315">
        <v>45366</v>
      </c>
      <c r="U751" s="316" t="s">
        <v>2626</v>
      </c>
    </row>
    <row r="752" spans="1:21">
      <c r="A752" t="s">
        <v>2605</v>
      </c>
      <c r="B752" t="s">
        <v>205</v>
      </c>
      <c r="C752" t="s">
        <v>206</v>
      </c>
      <c r="D752" t="s">
        <v>2617</v>
      </c>
      <c r="E752" t="s">
        <v>210</v>
      </c>
      <c r="F752" t="s">
        <v>207</v>
      </c>
      <c r="G752" t="s">
        <v>2607</v>
      </c>
      <c r="H752" t="s">
        <v>142</v>
      </c>
      <c r="I752" t="s">
        <v>206</v>
      </c>
      <c r="J752" t="s">
        <v>229</v>
      </c>
      <c r="K752" t="s">
        <v>175</v>
      </c>
      <c r="L752" t="s">
        <v>212</v>
      </c>
      <c r="M752" t="s">
        <v>213</v>
      </c>
      <c r="N752" t="s">
        <v>189</v>
      </c>
      <c r="O752" t="s">
        <v>181</v>
      </c>
      <c r="P752">
        <v>1.5499286230871734E-2</v>
      </c>
      <c r="R752" t="s">
        <v>2624</v>
      </c>
      <c r="S752" s="315">
        <v>45366</v>
      </c>
      <c r="T752" s="315">
        <v>45366</v>
      </c>
      <c r="U752" s="316" t="s">
        <v>2626</v>
      </c>
    </row>
    <row r="753" spans="1:21">
      <c r="A753" t="s">
        <v>2605</v>
      </c>
      <c r="B753" t="s">
        <v>205</v>
      </c>
      <c r="C753" t="s">
        <v>206</v>
      </c>
      <c r="D753" t="s">
        <v>2617</v>
      </c>
      <c r="E753" t="s">
        <v>210</v>
      </c>
      <c r="F753" t="s">
        <v>207</v>
      </c>
      <c r="G753" t="s">
        <v>2607</v>
      </c>
      <c r="H753" t="s">
        <v>142</v>
      </c>
      <c r="I753" t="s">
        <v>206</v>
      </c>
      <c r="J753" t="s">
        <v>230</v>
      </c>
      <c r="K753" t="s">
        <v>175</v>
      </c>
      <c r="L753" t="s">
        <v>212</v>
      </c>
      <c r="M753" t="s">
        <v>213</v>
      </c>
      <c r="N753" t="s">
        <v>191</v>
      </c>
      <c r="O753" t="s">
        <v>181</v>
      </c>
      <c r="P753">
        <v>-2.5758007919448E-2</v>
      </c>
      <c r="R753" t="s">
        <v>2624</v>
      </c>
      <c r="S753" s="315">
        <v>45366</v>
      </c>
      <c r="T753" s="315">
        <v>45366</v>
      </c>
      <c r="U753" s="316" t="s">
        <v>2626</v>
      </c>
    </row>
    <row r="754" spans="1:21">
      <c r="A754" t="s">
        <v>2605</v>
      </c>
      <c r="B754" t="s">
        <v>205</v>
      </c>
      <c r="C754" t="s">
        <v>206</v>
      </c>
      <c r="D754" t="s">
        <v>2617</v>
      </c>
      <c r="E754" t="s">
        <v>210</v>
      </c>
      <c r="F754" t="s">
        <v>207</v>
      </c>
      <c r="G754" t="s">
        <v>2607</v>
      </c>
      <c r="H754" t="s">
        <v>142</v>
      </c>
      <c r="I754" t="s">
        <v>206</v>
      </c>
      <c r="J754" t="s">
        <v>231</v>
      </c>
      <c r="K754" t="s">
        <v>175</v>
      </c>
      <c r="L754" t="s">
        <v>212</v>
      </c>
      <c r="M754" t="s">
        <v>213</v>
      </c>
      <c r="N754" t="s">
        <v>189</v>
      </c>
      <c r="O754" t="s">
        <v>181</v>
      </c>
      <c r="P754">
        <v>2.9771534237839603E-4</v>
      </c>
      <c r="R754" t="s">
        <v>2624</v>
      </c>
      <c r="S754" s="315">
        <v>45366</v>
      </c>
      <c r="T754" s="315">
        <v>45366</v>
      </c>
      <c r="U754" s="316" t="s">
        <v>2626</v>
      </c>
    </row>
    <row r="755" spans="1:21">
      <c r="A755" t="s">
        <v>2605</v>
      </c>
      <c r="B755" t="s">
        <v>205</v>
      </c>
      <c r="C755" t="s">
        <v>206</v>
      </c>
      <c r="D755" t="s">
        <v>2617</v>
      </c>
      <c r="E755" t="s">
        <v>210</v>
      </c>
      <c r="F755" t="s">
        <v>207</v>
      </c>
      <c r="G755" t="s">
        <v>2607</v>
      </c>
      <c r="H755" t="s">
        <v>142</v>
      </c>
      <c r="I755" t="s">
        <v>206</v>
      </c>
      <c r="J755" t="s">
        <v>232</v>
      </c>
      <c r="K755" t="s">
        <v>175</v>
      </c>
      <c r="L755" t="s">
        <v>212</v>
      </c>
      <c r="M755" t="s">
        <v>213</v>
      </c>
      <c r="N755" t="s">
        <v>189</v>
      </c>
      <c r="O755" t="s">
        <v>181</v>
      </c>
      <c r="P755">
        <v>7.4817430176534498E-3</v>
      </c>
      <c r="R755" t="s">
        <v>2624</v>
      </c>
      <c r="S755" s="315">
        <v>45366</v>
      </c>
      <c r="T755" s="315">
        <v>45366</v>
      </c>
      <c r="U755" s="316" t="s">
        <v>2626</v>
      </c>
    </row>
    <row r="756" spans="1:21">
      <c r="A756" t="s">
        <v>2605</v>
      </c>
      <c r="B756" t="s">
        <v>205</v>
      </c>
      <c r="C756" t="s">
        <v>206</v>
      </c>
      <c r="D756" t="s">
        <v>2617</v>
      </c>
      <c r="E756" t="s">
        <v>210</v>
      </c>
      <c r="F756" t="s">
        <v>207</v>
      </c>
      <c r="G756" t="s">
        <v>2607</v>
      </c>
      <c r="H756" t="s">
        <v>142</v>
      </c>
      <c r="I756" t="s">
        <v>206</v>
      </c>
      <c r="J756" t="s">
        <v>260</v>
      </c>
      <c r="K756" t="s">
        <v>175</v>
      </c>
      <c r="L756" t="s">
        <v>212</v>
      </c>
      <c r="M756" t="s">
        <v>213</v>
      </c>
      <c r="N756" t="s">
        <v>189</v>
      </c>
      <c r="O756" t="s">
        <v>181</v>
      </c>
      <c r="P756">
        <v>3.2307521208769445E-4</v>
      </c>
      <c r="R756" t="s">
        <v>2624</v>
      </c>
      <c r="S756" s="315">
        <v>45366</v>
      </c>
      <c r="T756" s="315">
        <v>45366</v>
      </c>
      <c r="U756" s="316" t="s">
        <v>2626</v>
      </c>
    </row>
    <row r="757" spans="1:21">
      <c r="A757" t="s">
        <v>2605</v>
      </c>
      <c r="B757" t="s">
        <v>205</v>
      </c>
      <c r="C757" t="s">
        <v>206</v>
      </c>
      <c r="D757" t="s">
        <v>2617</v>
      </c>
      <c r="E757" t="s">
        <v>210</v>
      </c>
      <c r="F757" t="s">
        <v>207</v>
      </c>
      <c r="G757" t="s">
        <v>2607</v>
      </c>
      <c r="H757" t="s">
        <v>142</v>
      </c>
      <c r="I757" t="s">
        <v>206</v>
      </c>
      <c r="J757" t="s">
        <v>261</v>
      </c>
      <c r="K757" t="s">
        <v>175</v>
      </c>
      <c r="L757" t="s">
        <v>212</v>
      </c>
      <c r="M757" t="s">
        <v>213</v>
      </c>
      <c r="N757" t="s">
        <v>189</v>
      </c>
      <c r="O757" t="s">
        <v>181</v>
      </c>
      <c r="P757">
        <v>2.9772148449704388E-5</v>
      </c>
      <c r="R757" t="s">
        <v>2624</v>
      </c>
      <c r="S757" s="315">
        <v>45366</v>
      </c>
      <c r="T757" s="315">
        <v>45366</v>
      </c>
      <c r="U757" s="316" t="s">
        <v>2626</v>
      </c>
    </row>
    <row r="758" spans="1:21">
      <c r="A758" t="s">
        <v>2605</v>
      </c>
      <c r="B758" t="s">
        <v>205</v>
      </c>
      <c r="C758" t="s">
        <v>206</v>
      </c>
      <c r="D758" t="s">
        <v>2617</v>
      </c>
      <c r="E758" t="s">
        <v>299</v>
      </c>
      <c r="F758" t="s">
        <v>207</v>
      </c>
      <c r="G758" t="s">
        <v>2607</v>
      </c>
      <c r="H758" t="s">
        <v>209</v>
      </c>
      <c r="I758" t="s">
        <v>2628</v>
      </c>
      <c r="J758" t="s">
        <v>211</v>
      </c>
      <c r="K758" t="s">
        <v>175</v>
      </c>
      <c r="L758" t="s">
        <v>212</v>
      </c>
      <c r="M758" t="s">
        <v>213</v>
      </c>
      <c r="N758" t="s">
        <v>192</v>
      </c>
      <c r="O758" t="s">
        <v>182</v>
      </c>
      <c r="P758">
        <v>0.20300913574465301</v>
      </c>
      <c r="R758" t="s">
        <v>2624</v>
      </c>
      <c r="S758" s="315">
        <v>45366</v>
      </c>
      <c r="T758" s="315">
        <v>45366</v>
      </c>
      <c r="U758" s="316" t="s">
        <v>2629</v>
      </c>
    </row>
    <row r="759" spans="1:21">
      <c r="A759" t="s">
        <v>2605</v>
      </c>
      <c r="B759" t="s">
        <v>205</v>
      </c>
      <c r="C759" t="s">
        <v>206</v>
      </c>
      <c r="D759" t="s">
        <v>2617</v>
      </c>
      <c r="E759" t="s">
        <v>299</v>
      </c>
      <c r="F759" t="s">
        <v>207</v>
      </c>
      <c r="G759" t="s">
        <v>2607</v>
      </c>
      <c r="H759" t="s">
        <v>209</v>
      </c>
      <c r="I759" t="s">
        <v>2628</v>
      </c>
      <c r="J759" t="s">
        <v>214</v>
      </c>
      <c r="K759" t="s">
        <v>175</v>
      </c>
      <c r="L759" t="s">
        <v>212</v>
      </c>
      <c r="M759" t="s">
        <v>213</v>
      </c>
      <c r="N759" t="s">
        <v>192</v>
      </c>
      <c r="O759" t="s">
        <v>182</v>
      </c>
      <c r="P759">
        <v>1.7246311702125244E-2</v>
      </c>
      <c r="R759" t="s">
        <v>2624</v>
      </c>
      <c r="S759" s="315">
        <v>45366</v>
      </c>
      <c r="T759" s="315">
        <v>45366</v>
      </c>
      <c r="U759" s="316" t="s">
        <v>2629</v>
      </c>
    </row>
    <row r="760" spans="1:21">
      <c r="A760" t="s">
        <v>2605</v>
      </c>
      <c r="B760" t="s">
        <v>205</v>
      </c>
      <c r="C760" t="s">
        <v>206</v>
      </c>
      <c r="D760" t="s">
        <v>2617</v>
      </c>
      <c r="E760" t="s">
        <v>299</v>
      </c>
      <c r="F760" t="s">
        <v>207</v>
      </c>
      <c r="G760" t="s">
        <v>2607</v>
      </c>
      <c r="H760" t="s">
        <v>209</v>
      </c>
      <c r="I760" t="s">
        <v>2628</v>
      </c>
      <c r="J760" t="s">
        <v>215</v>
      </c>
      <c r="K760" t="s">
        <v>175</v>
      </c>
      <c r="L760" t="s">
        <v>212</v>
      </c>
      <c r="M760" t="s">
        <v>213</v>
      </c>
      <c r="N760" t="s">
        <v>192</v>
      </c>
      <c r="O760" t="s">
        <v>182</v>
      </c>
      <c r="P760">
        <v>2.1853226424172943E-2</v>
      </c>
      <c r="R760" t="s">
        <v>2624</v>
      </c>
      <c r="S760" s="315">
        <v>45366</v>
      </c>
      <c r="T760" s="315">
        <v>45366</v>
      </c>
      <c r="U760" s="316" t="s">
        <v>2629</v>
      </c>
    </row>
    <row r="761" spans="1:21">
      <c r="A761" t="s">
        <v>2605</v>
      </c>
      <c r="B761" t="s">
        <v>205</v>
      </c>
      <c r="C761" t="s">
        <v>206</v>
      </c>
      <c r="D761" t="s">
        <v>2617</v>
      </c>
      <c r="E761" t="s">
        <v>299</v>
      </c>
      <c r="F761" t="s">
        <v>207</v>
      </c>
      <c r="G761" t="s">
        <v>2607</v>
      </c>
      <c r="H761" t="s">
        <v>209</v>
      </c>
      <c r="I761" t="s">
        <v>2628</v>
      </c>
      <c r="J761" t="s">
        <v>216</v>
      </c>
      <c r="K761" t="s">
        <v>175</v>
      </c>
      <c r="L761" t="s">
        <v>212</v>
      </c>
      <c r="M761" t="s">
        <v>213</v>
      </c>
      <c r="N761" t="s">
        <v>192</v>
      </c>
      <c r="O761" t="s">
        <v>182</v>
      </c>
      <c r="P761">
        <v>2.0603618703247186E-4</v>
      </c>
      <c r="R761" t="s">
        <v>2624</v>
      </c>
      <c r="S761" s="315">
        <v>45366</v>
      </c>
      <c r="T761" s="315">
        <v>45366</v>
      </c>
      <c r="U761" s="316" t="s">
        <v>2629</v>
      </c>
    </row>
    <row r="762" spans="1:21">
      <c r="A762" t="s">
        <v>2605</v>
      </c>
      <c r="B762" t="s">
        <v>205</v>
      </c>
      <c r="C762" t="s">
        <v>206</v>
      </c>
      <c r="D762" t="s">
        <v>2617</v>
      </c>
      <c r="E762" t="s">
        <v>299</v>
      </c>
      <c r="F762" t="s">
        <v>207</v>
      </c>
      <c r="G762" t="s">
        <v>2607</v>
      </c>
      <c r="H762" t="s">
        <v>209</v>
      </c>
      <c r="I762" t="s">
        <v>2628</v>
      </c>
      <c r="J762" t="s">
        <v>217</v>
      </c>
      <c r="K762" t="s">
        <v>175</v>
      </c>
      <c r="L762" t="s">
        <v>212</v>
      </c>
      <c r="M762" t="s">
        <v>213</v>
      </c>
      <c r="N762" t="s">
        <v>192</v>
      </c>
      <c r="O762" t="s">
        <v>182</v>
      </c>
      <c r="P762">
        <v>9.8657463196985568E-7</v>
      </c>
      <c r="R762" t="s">
        <v>2624</v>
      </c>
      <c r="S762" s="315">
        <v>45366</v>
      </c>
      <c r="T762" s="315">
        <v>45366</v>
      </c>
      <c r="U762" s="316" t="s">
        <v>2629</v>
      </c>
    </row>
    <row r="763" spans="1:21">
      <c r="A763" t="s">
        <v>2605</v>
      </c>
      <c r="B763" t="s">
        <v>205</v>
      </c>
      <c r="C763" t="s">
        <v>206</v>
      </c>
      <c r="D763" t="s">
        <v>2617</v>
      </c>
      <c r="E763" t="s">
        <v>299</v>
      </c>
      <c r="F763" t="s">
        <v>207</v>
      </c>
      <c r="G763" t="s">
        <v>2607</v>
      </c>
      <c r="H763" t="s">
        <v>209</v>
      </c>
      <c r="I763" t="s">
        <v>2628</v>
      </c>
      <c r="J763" t="s">
        <v>218</v>
      </c>
      <c r="K763" t="s">
        <v>175</v>
      </c>
      <c r="L763" t="s">
        <v>212</v>
      </c>
      <c r="M763" t="s">
        <v>213</v>
      </c>
      <c r="N763" t="s">
        <v>192</v>
      </c>
      <c r="O763" t="s">
        <v>182</v>
      </c>
      <c r="P763">
        <v>1.958615815858199E-5</v>
      </c>
      <c r="R763" t="s">
        <v>2624</v>
      </c>
      <c r="S763" s="315">
        <v>45366</v>
      </c>
      <c r="T763" s="315">
        <v>45366</v>
      </c>
      <c r="U763" s="316" t="s">
        <v>2629</v>
      </c>
    </row>
    <row r="764" spans="1:21">
      <c r="A764" t="s">
        <v>2605</v>
      </c>
      <c r="B764" t="s">
        <v>205</v>
      </c>
      <c r="C764" t="s">
        <v>206</v>
      </c>
      <c r="D764" t="s">
        <v>2617</v>
      </c>
      <c r="E764" t="s">
        <v>299</v>
      </c>
      <c r="F764" t="s">
        <v>207</v>
      </c>
      <c r="G764" t="s">
        <v>2607</v>
      </c>
      <c r="H764" t="s">
        <v>209</v>
      </c>
      <c r="I764" t="s">
        <v>2628</v>
      </c>
      <c r="J764" t="s">
        <v>219</v>
      </c>
      <c r="K764" t="s">
        <v>175</v>
      </c>
      <c r="L764" t="s">
        <v>212</v>
      </c>
      <c r="M764" t="s">
        <v>213</v>
      </c>
      <c r="N764" t="s">
        <v>192</v>
      </c>
      <c r="O764" t="s">
        <v>182</v>
      </c>
      <c r="P764">
        <v>2.1768541661430817E-4</v>
      </c>
      <c r="R764" t="s">
        <v>2624</v>
      </c>
      <c r="S764" s="315">
        <v>45366</v>
      </c>
      <c r="T764" s="315">
        <v>45366</v>
      </c>
      <c r="U764" s="316" t="s">
        <v>2629</v>
      </c>
    </row>
    <row r="765" spans="1:21">
      <c r="A765" t="s">
        <v>2605</v>
      </c>
      <c r="B765" t="s">
        <v>205</v>
      </c>
      <c r="C765" t="s">
        <v>206</v>
      </c>
      <c r="D765" t="s">
        <v>2617</v>
      </c>
      <c r="E765" t="s">
        <v>299</v>
      </c>
      <c r="F765" t="s">
        <v>207</v>
      </c>
      <c r="G765" t="s">
        <v>2607</v>
      </c>
      <c r="H765" t="s">
        <v>209</v>
      </c>
      <c r="I765" t="s">
        <v>2628</v>
      </c>
      <c r="J765" t="s">
        <v>220</v>
      </c>
      <c r="K765" t="s">
        <v>175</v>
      </c>
      <c r="L765" t="s">
        <v>212</v>
      </c>
      <c r="M765" t="s">
        <v>213</v>
      </c>
      <c r="N765" t="s">
        <v>192</v>
      </c>
      <c r="O765" t="s">
        <v>182</v>
      </c>
      <c r="P765">
        <v>2.0457292668242767E-7</v>
      </c>
      <c r="R765" t="s">
        <v>2624</v>
      </c>
      <c r="S765" s="315">
        <v>45366</v>
      </c>
      <c r="T765" s="315">
        <v>45366</v>
      </c>
      <c r="U765" s="316" t="s">
        <v>2629</v>
      </c>
    </row>
    <row r="766" spans="1:21">
      <c r="A766" t="s">
        <v>2605</v>
      </c>
      <c r="B766" t="s">
        <v>205</v>
      </c>
      <c r="C766" t="s">
        <v>206</v>
      </c>
      <c r="D766" t="s">
        <v>2617</v>
      </c>
      <c r="E766" t="s">
        <v>299</v>
      </c>
      <c r="F766" t="s">
        <v>207</v>
      </c>
      <c r="G766" t="s">
        <v>2607</v>
      </c>
      <c r="H766" t="s">
        <v>209</v>
      </c>
      <c r="I766" t="s">
        <v>2628</v>
      </c>
      <c r="J766" t="s">
        <v>221</v>
      </c>
      <c r="K766" t="s">
        <v>175</v>
      </c>
      <c r="L766" t="s">
        <v>212</v>
      </c>
      <c r="M766" t="s">
        <v>213</v>
      </c>
      <c r="N766" t="s">
        <v>192</v>
      </c>
      <c r="O766" t="s">
        <v>182</v>
      </c>
      <c r="P766">
        <v>1.8010270795658018E-5</v>
      </c>
      <c r="R766" t="s">
        <v>2624</v>
      </c>
      <c r="S766" s="315">
        <v>45366</v>
      </c>
      <c r="T766" s="315">
        <v>45366</v>
      </c>
      <c r="U766" s="316" t="s">
        <v>2629</v>
      </c>
    </row>
    <row r="767" spans="1:21">
      <c r="A767" t="s">
        <v>2605</v>
      </c>
      <c r="B767" t="s">
        <v>205</v>
      </c>
      <c r="C767" t="s">
        <v>206</v>
      </c>
      <c r="D767" t="s">
        <v>2617</v>
      </c>
      <c r="E767" t="s">
        <v>299</v>
      </c>
      <c r="F767" t="s">
        <v>207</v>
      </c>
      <c r="G767" t="s">
        <v>2607</v>
      </c>
      <c r="H767" t="s">
        <v>142</v>
      </c>
      <c r="I767" t="s">
        <v>206</v>
      </c>
      <c r="J767" t="s">
        <v>222</v>
      </c>
      <c r="K767" t="s">
        <v>175</v>
      </c>
      <c r="L767" t="s">
        <v>212</v>
      </c>
      <c r="M767" t="s">
        <v>213</v>
      </c>
      <c r="N767" t="s">
        <v>189</v>
      </c>
      <c r="O767" t="s">
        <v>181</v>
      </c>
      <c r="P767">
        <v>0.13869454031171846</v>
      </c>
      <c r="R767" t="s">
        <v>2624</v>
      </c>
      <c r="S767" s="315">
        <v>45366</v>
      </c>
      <c r="T767" s="315">
        <v>45366</v>
      </c>
      <c r="U767" s="316" t="s">
        <v>2629</v>
      </c>
    </row>
    <row r="768" spans="1:21">
      <c r="A768" t="s">
        <v>2605</v>
      </c>
      <c r="B768" t="s">
        <v>205</v>
      </c>
      <c r="C768" t="s">
        <v>206</v>
      </c>
      <c r="D768" t="s">
        <v>2617</v>
      </c>
      <c r="E768" t="s">
        <v>299</v>
      </c>
      <c r="F768" t="s">
        <v>207</v>
      </c>
      <c r="G768" t="s">
        <v>2607</v>
      </c>
      <c r="H768" t="s">
        <v>142</v>
      </c>
      <c r="I768" t="s">
        <v>206</v>
      </c>
      <c r="J768" t="s">
        <v>223</v>
      </c>
      <c r="K768" t="s">
        <v>175</v>
      </c>
      <c r="L768" t="s">
        <v>212</v>
      </c>
      <c r="M768" t="s">
        <v>213</v>
      </c>
      <c r="N768" t="s">
        <v>189</v>
      </c>
      <c r="O768" t="s">
        <v>181</v>
      </c>
      <c r="P768">
        <v>2.5183068064606861E-2</v>
      </c>
      <c r="R768" t="s">
        <v>2624</v>
      </c>
      <c r="S768" s="315">
        <v>45366</v>
      </c>
      <c r="T768" s="315">
        <v>45366</v>
      </c>
      <c r="U768" s="316" t="s">
        <v>2629</v>
      </c>
    </row>
    <row r="769" spans="1:21">
      <c r="A769" t="s">
        <v>2605</v>
      </c>
      <c r="B769" t="s">
        <v>205</v>
      </c>
      <c r="C769" t="s">
        <v>206</v>
      </c>
      <c r="D769" t="s">
        <v>2617</v>
      </c>
      <c r="E769" t="s">
        <v>299</v>
      </c>
      <c r="F769" t="s">
        <v>207</v>
      </c>
      <c r="G769" t="s">
        <v>2607</v>
      </c>
      <c r="H769" t="s">
        <v>142</v>
      </c>
      <c r="I769" t="s">
        <v>206</v>
      </c>
      <c r="J769" t="s">
        <v>224</v>
      </c>
      <c r="K769" t="s">
        <v>175</v>
      </c>
      <c r="L769" t="s">
        <v>212</v>
      </c>
      <c r="M769" t="s">
        <v>213</v>
      </c>
      <c r="N769" t="s">
        <v>189</v>
      </c>
      <c r="O769" t="s">
        <v>181</v>
      </c>
      <c r="P769">
        <v>1.0157795911572226E-2</v>
      </c>
      <c r="R769" t="s">
        <v>2624</v>
      </c>
      <c r="S769" s="315">
        <v>45366</v>
      </c>
      <c r="T769" s="315">
        <v>45366</v>
      </c>
      <c r="U769" s="316" t="s">
        <v>2629</v>
      </c>
    </row>
    <row r="770" spans="1:21">
      <c r="A770" t="s">
        <v>2605</v>
      </c>
      <c r="B770" t="s">
        <v>205</v>
      </c>
      <c r="C770" t="s">
        <v>206</v>
      </c>
      <c r="D770" t="s">
        <v>2617</v>
      </c>
      <c r="E770" t="s">
        <v>299</v>
      </c>
      <c r="F770" t="s">
        <v>207</v>
      </c>
      <c r="G770" t="s">
        <v>2607</v>
      </c>
      <c r="H770" t="s">
        <v>142</v>
      </c>
      <c r="I770" t="s">
        <v>206</v>
      </c>
      <c r="J770" t="s">
        <v>225</v>
      </c>
      <c r="K770" t="s">
        <v>175</v>
      </c>
      <c r="L770" t="s">
        <v>212</v>
      </c>
      <c r="M770" t="s">
        <v>213</v>
      </c>
      <c r="N770" t="s">
        <v>189</v>
      </c>
      <c r="O770" t="s">
        <v>181</v>
      </c>
      <c r="P770">
        <v>7.3426518214570594E-2</v>
      </c>
      <c r="R770" t="s">
        <v>2624</v>
      </c>
      <c r="S770" s="315">
        <v>45366</v>
      </c>
      <c r="T770" s="315">
        <v>45366</v>
      </c>
      <c r="U770" s="316" t="s">
        <v>2629</v>
      </c>
    </row>
    <row r="771" spans="1:21">
      <c r="A771" t="s">
        <v>2605</v>
      </c>
      <c r="B771" t="s">
        <v>205</v>
      </c>
      <c r="C771" t="s">
        <v>206</v>
      </c>
      <c r="D771" t="s">
        <v>2617</v>
      </c>
      <c r="E771" t="s">
        <v>299</v>
      </c>
      <c r="F771" t="s">
        <v>207</v>
      </c>
      <c r="G771" t="s">
        <v>2607</v>
      </c>
      <c r="H771" t="s">
        <v>142</v>
      </c>
      <c r="I771" t="s">
        <v>206</v>
      </c>
      <c r="J771" t="s">
        <v>226</v>
      </c>
      <c r="K771" t="s">
        <v>175</v>
      </c>
      <c r="L771" t="s">
        <v>212</v>
      </c>
      <c r="M771" t="s">
        <v>213</v>
      </c>
      <c r="N771" t="s">
        <v>189</v>
      </c>
      <c r="O771" t="s">
        <v>181</v>
      </c>
      <c r="P771">
        <v>8.5999361775096863E-4</v>
      </c>
      <c r="R771" t="s">
        <v>2624</v>
      </c>
      <c r="S771" s="315">
        <v>45366</v>
      </c>
      <c r="T771" s="315">
        <v>45366</v>
      </c>
      <c r="U771" s="316" t="s">
        <v>2629</v>
      </c>
    </row>
    <row r="772" spans="1:21">
      <c r="A772" t="s">
        <v>2605</v>
      </c>
      <c r="B772" t="s">
        <v>205</v>
      </c>
      <c r="C772" t="s">
        <v>206</v>
      </c>
      <c r="D772" t="s">
        <v>2617</v>
      </c>
      <c r="E772" t="s">
        <v>299</v>
      </c>
      <c r="F772" t="s">
        <v>207</v>
      </c>
      <c r="G772" t="s">
        <v>2607</v>
      </c>
      <c r="H772" t="s">
        <v>142</v>
      </c>
      <c r="I772" t="s">
        <v>206</v>
      </c>
      <c r="J772" t="s">
        <v>227</v>
      </c>
      <c r="K772" t="s">
        <v>175</v>
      </c>
      <c r="L772" t="s">
        <v>212</v>
      </c>
      <c r="M772" t="s">
        <v>213</v>
      </c>
      <c r="N772" t="s">
        <v>189</v>
      </c>
      <c r="O772" t="s">
        <v>181</v>
      </c>
      <c r="P772">
        <v>9.4879930745230736E-3</v>
      </c>
      <c r="R772" t="s">
        <v>2624</v>
      </c>
      <c r="S772" s="315">
        <v>45366</v>
      </c>
      <c r="T772" s="315">
        <v>45366</v>
      </c>
      <c r="U772" s="316" t="s">
        <v>2629</v>
      </c>
    </row>
    <row r="773" spans="1:21">
      <c r="A773" t="s">
        <v>2605</v>
      </c>
      <c r="B773" t="s">
        <v>205</v>
      </c>
      <c r="C773" t="s">
        <v>206</v>
      </c>
      <c r="D773" t="s">
        <v>2617</v>
      </c>
      <c r="E773" t="s">
        <v>299</v>
      </c>
      <c r="F773" t="s">
        <v>207</v>
      </c>
      <c r="G773" t="s">
        <v>2607</v>
      </c>
      <c r="H773" t="s">
        <v>142</v>
      </c>
      <c r="I773" t="s">
        <v>206</v>
      </c>
      <c r="J773" t="s">
        <v>228</v>
      </c>
      <c r="K773" t="s">
        <v>175</v>
      </c>
      <c r="L773" t="s">
        <v>212</v>
      </c>
      <c r="M773" t="s">
        <v>213</v>
      </c>
      <c r="N773" t="s">
        <v>189</v>
      </c>
      <c r="O773" t="s">
        <v>181</v>
      </c>
      <c r="P773">
        <v>3.0220389583706323E-3</v>
      </c>
      <c r="R773" t="s">
        <v>2624</v>
      </c>
      <c r="S773" s="315">
        <v>45366</v>
      </c>
      <c r="T773" s="315">
        <v>45366</v>
      </c>
      <c r="U773" s="316" t="s">
        <v>2629</v>
      </c>
    </row>
    <row r="774" spans="1:21">
      <c r="A774" t="s">
        <v>2605</v>
      </c>
      <c r="B774" t="s">
        <v>205</v>
      </c>
      <c r="C774" t="s">
        <v>206</v>
      </c>
      <c r="D774" t="s">
        <v>2617</v>
      </c>
      <c r="E774" t="s">
        <v>299</v>
      </c>
      <c r="F774" t="s">
        <v>207</v>
      </c>
      <c r="G774" t="s">
        <v>2607</v>
      </c>
      <c r="H774" t="s">
        <v>142</v>
      </c>
      <c r="I774" t="s">
        <v>206</v>
      </c>
      <c r="J774" t="s">
        <v>229</v>
      </c>
      <c r="K774" t="s">
        <v>175</v>
      </c>
      <c r="L774" t="s">
        <v>212</v>
      </c>
      <c r="M774" t="s">
        <v>213</v>
      </c>
      <c r="N774" t="s">
        <v>189</v>
      </c>
      <c r="O774" t="s">
        <v>181</v>
      </c>
      <c r="P774">
        <v>3.0220389583706323E-3</v>
      </c>
      <c r="R774" t="s">
        <v>2624</v>
      </c>
      <c r="S774" s="315">
        <v>45366</v>
      </c>
      <c r="T774" s="315">
        <v>45366</v>
      </c>
      <c r="U774" s="316" t="s">
        <v>2629</v>
      </c>
    </row>
    <row r="775" spans="1:21">
      <c r="A775" t="s">
        <v>2605</v>
      </c>
      <c r="B775" t="s">
        <v>205</v>
      </c>
      <c r="C775" t="s">
        <v>206</v>
      </c>
      <c r="D775" t="s">
        <v>2617</v>
      </c>
      <c r="E775" t="s">
        <v>299</v>
      </c>
      <c r="F775" t="s">
        <v>207</v>
      </c>
      <c r="G775" t="s">
        <v>2607</v>
      </c>
      <c r="H775" t="s">
        <v>142</v>
      </c>
      <c r="I775" t="s">
        <v>206</v>
      </c>
      <c r="J775" t="s">
        <v>232</v>
      </c>
      <c r="K775" t="s">
        <v>175</v>
      </c>
      <c r="L775" t="s">
        <v>212</v>
      </c>
      <c r="M775" t="s">
        <v>213</v>
      </c>
      <c r="N775" t="s">
        <v>189</v>
      </c>
      <c r="O775" t="s">
        <v>181</v>
      </c>
      <c r="P775">
        <v>1.45419040894844E-3</v>
      </c>
      <c r="R775" t="s">
        <v>2624</v>
      </c>
      <c r="S775" s="315">
        <v>45366</v>
      </c>
      <c r="T775" s="315">
        <v>45366</v>
      </c>
      <c r="U775" s="316" t="s">
        <v>2629</v>
      </c>
    </row>
    <row r="776" spans="1:21">
      <c r="A776" t="s">
        <v>2605</v>
      </c>
      <c r="B776" t="s">
        <v>205</v>
      </c>
      <c r="C776" t="s">
        <v>206</v>
      </c>
      <c r="D776" t="s">
        <v>2617</v>
      </c>
      <c r="E776" t="s">
        <v>299</v>
      </c>
      <c r="F776" t="s">
        <v>207</v>
      </c>
      <c r="G776" t="s">
        <v>2607</v>
      </c>
      <c r="H776" t="s">
        <v>142</v>
      </c>
      <c r="I776" t="s">
        <v>206</v>
      </c>
      <c r="J776" t="s">
        <v>231</v>
      </c>
      <c r="K776" t="s">
        <v>175</v>
      </c>
      <c r="L776" t="s">
        <v>212</v>
      </c>
      <c r="M776" t="s">
        <v>213</v>
      </c>
      <c r="N776" t="s">
        <v>189</v>
      </c>
      <c r="O776" t="s">
        <v>181</v>
      </c>
      <c r="P776">
        <v>9.7724401388998698E-4</v>
      </c>
      <c r="R776" t="s">
        <v>2624</v>
      </c>
      <c r="S776" s="315">
        <v>45366</v>
      </c>
      <c r="T776" s="315">
        <v>45366</v>
      </c>
      <c r="U776" s="316" t="s">
        <v>2629</v>
      </c>
    </row>
    <row r="777" spans="1:21">
      <c r="A777" t="s">
        <v>2605</v>
      </c>
      <c r="B777" t="s">
        <v>205</v>
      </c>
      <c r="C777" t="s">
        <v>206</v>
      </c>
      <c r="D777" t="s">
        <v>2617</v>
      </c>
      <c r="E777" t="s">
        <v>271</v>
      </c>
      <c r="F777" t="s">
        <v>207</v>
      </c>
      <c r="G777" t="s">
        <v>2607</v>
      </c>
      <c r="H777" t="s">
        <v>142</v>
      </c>
      <c r="I777" t="s">
        <v>206</v>
      </c>
      <c r="J777" t="s">
        <v>254</v>
      </c>
      <c r="K777" t="s">
        <v>179</v>
      </c>
      <c r="L777" t="s">
        <v>234</v>
      </c>
      <c r="M777" t="s">
        <v>249</v>
      </c>
      <c r="N777" t="s">
        <v>207</v>
      </c>
      <c r="O777" t="s">
        <v>207</v>
      </c>
      <c r="P777">
        <v>0.68682464915727204</v>
      </c>
      <c r="R777" t="s">
        <v>2618</v>
      </c>
      <c r="S777" s="315">
        <v>45366</v>
      </c>
      <c r="T777" s="315">
        <v>45366</v>
      </c>
      <c r="U777" s="316" t="s">
        <v>2619</v>
      </c>
    </row>
    <row r="778" spans="1:21">
      <c r="A778" t="s">
        <v>2605</v>
      </c>
      <c r="B778" t="s">
        <v>205</v>
      </c>
      <c r="C778" t="s">
        <v>206</v>
      </c>
      <c r="D778" t="s">
        <v>2617</v>
      </c>
      <c r="E778" t="s">
        <v>1365</v>
      </c>
      <c r="F778" t="s">
        <v>207</v>
      </c>
      <c r="G778" t="s">
        <v>2607</v>
      </c>
      <c r="H778" t="s">
        <v>142</v>
      </c>
      <c r="I778" t="s">
        <v>206</v>
      </c>
      <c r="J778" t="s">
        <v>254</v>
      </c>
      <c r="K778" t="s">
        <v>179</v>
      </c>
      <c r="L778" t="s">
        <v>234</v>
      </c>
      <c r="M778" t="s">
        <v>249</v>
      </c>
      <c r="N778" t="s">
        <v>207</v>
      </c>
      <c r="O778" t="s">
        <v>207</v>
      </c>
      <c r="P778">
        <v>0.31351079556496497</v>
      </c>
      <c r="R778" t="s">
        <v>2618</v>
      </c>
      <c r="S778" s="315">
        <v>45366</v>
      </c>
      <c r="T778" s="315">
        <v>45366</v>
      </c>
      <c r="U778" s="316" t="s">
        <v>2623</v>
      </c>
    </row>
    <row r="779" spans="1:21">
      <c r="A779" t="s">
        <v>2605</v>
      </c>
      <c r="B779" t="s">
        <v>205</v>
      </c>
      <c r="C779" t="s">
        <v>206</v>
      </c>
      <c r="D779" t="s">
        <v>2617</v>
      </c>
      <c r="E779" t="s">
        <v>2608</v>
      </c>
      <c r="F779" t="s">
        <v>207</v>
      </c>
      <c r="G779" t="s">
        <v>2607</v>
      </c>
      <c r="H779" t="s">
        <v>142</v>
      </c>
      <c r="I779" t="s">
        <v>206</v>
      </c>
      <c r="J779" t="s">
        <v>254</v>
      </c>
      <c r="K779" t="s">
        <v>179</v>
      </c>
      <c r="L779" t="s">
        <v>234</v>
      </c>
      <c r="M779" t="s">
        <v>249</v>
      </c>
      <c r="N779" t="s">
        <v>207</v>
      </c>
      <c r="O779" t="s">
        <v>207</v>
      </c>
      <c r="P779">
        <v>0.28778924354883001</v>
      </c>
      <c r="R779" t="s">
        <v>2624</v>
      </c>
      <c r="S779" s="315">
        <v>45366</v>
      </c>
      <c r="T779" s="315">
        <v>45371</v>
      </c>
      <c r="U779" s="316" t="s">
        <v>2625</v>
      </c>
    </row>
    <row r="780" spans="1:21">
      <c r="A780" t="s">
        <v>2605</v>
      </c>
      <c r="B780" t="s">
        <v>205</v>
      </c>
      <c r="C780" t="s">
        <v>206</v>
      </c>
      <c r="D780" t="s">
        <v>2617</v>
      </c>
      <c r="E780" t="s">
        <v>210</v>
      </c>
      <c r="F780" t="s">
        <v>207</v>
      </c>
      <c r="G780" t="s">
        <v>2607</v>
      </c>
      <c r="H780" t="s">
        <v>142</v>
      </c>
      <c r="I780" t="s">
        <v>206</v>
      </c>
      <c r="J780" t="s">
        <v>254</v>
      </c>
      <c r="K780" t="s">
        <v>179</v>
      </c>
      <c r="L780" t="s">
        <v>234</v>
      </c>
      <c r="M780" t="s">
        <v>249</v>
      </c>
      <c r="N780" t="s">
        <v>207</v>
      </c>
      <c r="O780" t="s">
        <v>207</v>
      </c>
      <c r="P780">
        <v>0.39819322423023601</v>
      </c>
      <c r="R780" t="s">
        <v>2624</v>
      </c>
      <c r="S780" s="315">
        <v>45366</v>
      </c>
      <c r="T780" s="315">
        <v>45366</v>
      </c>
      <c r="U780" s="316" t="s">
        <v>2626</v>
      </c>
    </row>
    <row r="781" spans="1:21">
      <c r="A781" t="s">
        <v>2605</v>
      </c>
      <c r="B781" t="s">
        <v>205</v>
      </c>
      <c r="C781" t="s">
        <v>206</v>
      </c>
      <c r="D781" t="s">
        <v>2617</v>
      </c>
      <c r="E781" t="s">
        <v>299</v>
      </c>
      <c r="F781" t="s">
        <v>207</v>
      </c>
      <c r="G781" t="s">
        <v>2607</v>
      </c>
      <c r="H781" t="s">
        <v>142</v>
      </c>
      <c r="I781" t="s">
        <v>206</v>
      </c>
      <c r="J781" t="s">
        <v>254</v>
      </c>
      <c r="K781" t="s">
        <v>179</v>
      </c>
      <c r="L781" t="s">
        <v>234</v>
      </c>
      <c r="M781" t="s">
        <v>249</v>
      </c>
      <c r="N781" t="s">
        <v>207</v>
      </c>
      <c r="O781" t="s">
        <v>207</v>
      </c>
      <c r="P781">
        <v>1.3496668839952799</v>
      </c>
      <c r="R781" t="s">
        <v>2624</v>
      </c>
      <c r="S781" s="315">
        <v>45366</v>
      </c>
      <c r="T781" s="315">
        <v>45366</v>
      </c>
      <c r="U781" s="316" t="s">
        <v>2629</v>
      </c>
    </row>
    <row r="782" spans="1:21">
      <c r="A782" t="s">
        <v>2605</v>
      </c>
      <c r="B782" t="s">
        <v>205</v>
      </c>
      <c r="C782" t="s">
        <v>206</v>
      </c>
      <c r="D782" t="s">
        <v>2617</v>
      </c>
      <c r="E782" t="s">
        <v>271</v>
      </c>
      <c r="F782" t="s">
        <v>207</v>
      </c>
      <c r="G782" t="s">
        <v>2607</v>
      </c>
      <c r="H782" t="s">
        <v>209</v>
      </c>
      <c r="I782" t="s">
        <v>257</v>
      </c>
      <c r="J782" t="s">
        <v>233</v>
      </c>
      <c r="K782" t="s">
        <v>176</v>
      </c>
      <c r="L782" t="s">
        <v>234</v>
      </c>
      <c r="M782" t="s">
        <v>235</v>
      </c>
      <c r="N782" t="s">
        <v>207</v>
      </c>
      <c r="O782" t="s">
        <v>207</v>
      </c>
      <c r="P782">
        <v>1.2787577915952264E-5</v>
      </c>
      <c r="R782" t="s">
        <v>2618</v>
      </c>
      <c r="S782" s="315">
        <v>45366</v>
      </c>
      <c r="T782" s="315">
        <v>45366</v>
      </c>
      <c r="U782" s="316" t="s">
        <v>2619</v>
      </c>
    </row>
    <row r="783" spans="1:21">
      <c r="A783" t="s">
        <v>2605</v>
      </c>
      <c r="B783" t="s">
        <v>205</v>
      </c>
      <c r="C783" t="s">
        <v>206</v>
      </c>
      <c r="D783" t="s">
        <v>2617</v>
      </c>
      <c r="E783" t="s">
        <v>271</v>
      </c>
      <c r="F783" t="s">
        <v>207</v>
      </c>
      <c r="G783" t="s">
        <v>2607</v>
      </c>
      <c r="H783" t="s">
        <v>209</v>
      </c>
      <c r="I783" t="s">
        <v>257</v>
      </c>
      <c r="J783" t="s">
        <v>236</v>
      </c>
      <c r="K783" t="s">
        <v>176</v>
      </c>
      <c r="L783" t="s">
        <v>234</v>
      </c>
      <c r="M783" t="s">
        <v>235</v>
      </c>
      <c r="N783" t="s">
        <v>207</v>
      </c>
      <c r="O783" t="s">
        <v>207</v>
      </c>
      <c r="P783">
        <v>2.847488452499448E-5</v>
      </c>
      <c r="R783" t="s">
        <v>2618</v>
      </c>
      <c r="S783" s="315">
        <v>45366</v>
      </c>
      <c r="T783" s="315">
        <v>45366</v>
      </c>
      <c r="U783" s="316" t="s">
        <v>2619</v>
      </c>
    </row>
    <row r="784" spans="1:21">
      <c r="A784" t="s">
        <v>2605</v>
      </c>
      <c r="B784" t="s">
        <v>205</v>
      </c>
      <c r="C784" t="s">
        <v>206</v>
      </c>
      <c r="D784" t="s">
        <v>2617</v>
      </c>
      <c r="E784" t="s">
        <v>271</v>
      </c>
      <c r="F784" t="s">
        <v>207</v>
      </c>
      <c r="G784" t="s">
        <v>2607</v>
      </c>
      <c r="H784" t="s">
        <v>142</v>
      </c>
      <c r="I784" t="s">
        <v>206</v>
      </c>
      <c r="J784" t="s">
        <v>237</v>
      </c>
      <c r="K784" t="s">
        <v>176</v>
      </c>
      <c r="L784" t="s">
        <v>234</v>
      </c>
      <c r="M784" t="s">
        <v>235</v>
      </c>
      <c r="N784" t="s">
        <v>207</v>
      </c>
      <c r="O784" t="s">
        <v>207</v>
      </c>
      <c r="P784">
        <v>3.7189719030429147E-4</v>
      </c>
      <c r="R784" t="s">
        <v>2618</v>
      </c>
      <c r="S784" s="315">
        <v>45366</v>
      </c>
      <c r="T784" s="315">
        <v>45366</v>
      </c>
      <c r="U784" s="316" t="s">
        <v>2619</v>
      </c>
    </row>
    <row r="785" spans="1:21">
      <c r="A785" t="s">
        <v>2605</v>
      </c>
      <c r="B785" t="s">
        <v>205</v>
      </c>
      <c r="C785" t="s">
        <v>206</v>
      </c>
      <c r="D785" t="s">
        <v>2617</v>
      </c>
      <c r="E785" t="s">
        <v>271</v>
      </c>
      <c r="F785" t="s">
        <v>207</v>
      </c>
      <c r="G785" t="s">
        <v>2607</v>
      </c>
      <c r="H785" t="s">
        <v>142</v>
      </c>
      <c r="I785" t="s">
        <v>206</v>
      </c>
      <c r="J785" t="s">
        <v>238</v>
      </c>
      <c r="K785" t="s">
        <v>176</v>
      </c>
      <c r="L785" t="s">
        <v>234</v>
      </c>
      <c r="M785" t="s">
        <v>235</v>
      </c>
      <c r="N785" t="s">
        <v>207</v>
      </c>
      <c r="O785" t="s">
        <v>207</v>
      </c>
      <c r="P785">
        <v>9.15019989286242E-4</v>
      </c>
      <c r="R785" t="s">
        <v>2618</v>
      </c>
      <c r="S785" s="315">
        <v>45366</v>
      </c>
      <c r="T785" s="315">
        <v>45366</v>
      </c>
      <c r="U785" s="316" t="s">
        <v>2619</v>
      </c>
    </row>
    <row r="786" spans="1:21">
      <c r="A786" t="s">
        <v>2605</v>
      </c>
      <c r="B786" t="s">
        <v>205</v>
      </c>
      <c r="C786" t="s">
        <v>206</v>
      </c>
      <c r="D786" t="s">
        <v>2617</v>
      </c>
      <c r="E786" t="s">
        <v>271</v>
      </c>
      <c r="F786" t="s">
        <v>207</v>
      </c>
      <c r="G786" t="s">
        <v>2607</v>
      </c>
      <c r="H786" t="s">
        <v>142</v>
      </c>
      <c r="I786" t="s">
        <v>206</v>
      </c>
      <c r="J786" t="s">
        <v>239</v>
      </c>
      <c r="K786" t="s">
        <v>176</v>
      </c>
      <c r="L786" t="s">
        <v>234</v>
      </c>
      <c r="M786" t="s">
        <v>235</v>
      </c>
      <c r="N786" t="s">
        <v>207</v>
      </c>
      <c r="O786" t="s">
        <v>207</v>
      </c>
      <c r="P786">
        <v>2.4898986021038571E-6</v>
      </c>
      <c r="R786" t="s">
        <v>2618</v>
      </c>
      <c r="S786" s="315">
        <v>45366</v>
      </c>
      <c r="T786" s="315">
        <v>45366</v>
      </c>
      <c r="U786" s="316" t="s">
        <v>2619</v>
      </c>
    </row>
    <row r="787" spans="1:21">
      <c r="A787" t="s">
        <v>2605</v>
      </c>
      <c r="B787" t="s">
        <v>205</v>
      </c>
      <c r="C787" t="s">
        <v>206</v>
      </c>
      <c r="D787" t="s">
        <v>2617</v>
      </c>
      <c r="E787" t="s">
        <v>271</v>
      </c>
      <c r="F787" t="s">
        <v>207</v>
      </c>
      <c r="G787" t="s">
        <v>2607</v>
      </c>
      <c r="H787" t="s">
        <v>142</v>
      </c>
      <c r="I787" t="s">
        <v>206</v>
      </c>
      <c r="J787" t="s">
        <v>241</v>
      </c>
      <c r="K787" t="s">
        <v>176</v>
      </c>
      <c r="L787" t="s">
        <v>234</v>
      </c>
      <c r="M787" t="s">
        <v>235</v>
      </c>
      <c r="N787" t="s">
        <v>207</v>
      </c>
      <c r="O787" t="s">
        <v>207</v>
      </c>
      <c r="P787">
        <v>1.119441305678004E-5</v>
      </c>
      <c r="R787" t="s">
        <v>2618</v>
      </c>
      <c r="S787" s="315">
        <v>45366</v>
      </c>
      <c r="T787" s="315">
        <v>45366</v>
      </c>
      <c r="U787" s="316" t="s">
        <v>2619</v>
      </c>
    </row>
    <row r="788" spans="1:21">
      <c r="A788" t="s">
        <v>2605</v>
      </c>
      <c r="B788" t="s">
        <v>205</v>
      </c>
      <c r="C788" t="s">
        <v>206</v>
      </c>
      <c r="D788" t="s">
        <v>2617</v>
      </c>
      <c r="E788" t="s">
        <v>271</v>
      </c>
      <c r="F788" t="s">
        <v>207</v>
      </c>
      <c r="G788" t="s">
        <v>2607</v>
      </c>
      <c r="H788" t="s">
        <v>142</v>
      </c>
      <c r="I788" t="s">
        <v>206</v>
      </c>
      <c r="J788" t="s">
        <v>242</v>
      </c>
      <c r="K788" t="s">
        <v>176</v>
      </c>
      <c r="L788" t="s">
        <v>234</v>
      </c>
      <c r="M788" t="s">
        <v>235</v>
      </c>
      <c r="N788" t="s">
        <v>207</v>
      </c>
      <c r="O788" t="s">
        <v>207</v>
      </c>
      <c r="P788">
        <v>9.9734617607861691E-6</v>
      </c>
      <c r="R788" t="s">
        <v>2618</v>
      </c>
      <c r="S788" s="315">
        <v>45366</v>
      </c>
      <c r="T788" s="315">
        <v>45366</v>
      </c>
      <c r="U788" s="316" t="s">
        <v>2619</v>
      </c>
    </row>
    <row r="789" spans="1:21">
      <c r="A789" t="s">
        <v>2605</v>
      </c>
      <c r="B789" t="s">
        <v>205</v>
      </c>
      <c r="C789" t="s">
        <v>206</v>
      </c>
      <c r="D789" t="s">
        <v>2617</v>
      </c>
      <c r="E789" t="s">
        <v>271</v>
      </c>
      <c r="F789" t="s">
        <v>207</v>
      </c>
      <c r="G789" t="s">
        <v>2607</v>
      </c>
      <c r="H789" t="s">
        <v>142</v>
      </c>
      <c r="I789" t="s">
        <v>206</v>
      </c>
      <c r="J789" t="s">
        <v>243</v>
      </c>
      <c r="K789" t="s">
        <v>176</v>
      </c>
      <c r="L789" t="s">
        <v>234</v>
      </c>
      <c r="M789" t="s">
        <v>235</v>
      </c>
      <c r="N789" t="s">
        <v>207</v>
      </c>
      <c r="O789" t="s">
        <v>207</v>
      </c>
      <c r="P789">
        <v>9.5472394208911792E-8</v>
      </c>
      <c r="R789" t="s">
        <v>2618</v>
      </c>
      <c r="S789" s="315">
        <v>45366</v>
      </c>
      <c r="T789" s="315">
        <v>45366</v>
      </c>
      <c r="U789" s="316" t="s">
        <v>2619</v>
      </c>
    </row>
    <row r="790" spans="1:21">
      <c r="A790" t="s">
        <v>2605</v>
      </c>
      <c r="B790" t="s">
        <v>205</v>
      </c>
      <c r="C790" t="s">
        <v>206</v>
      </c>
      <c r="D790" t="s">
        <v>2617</v>
      </c>
      <c r="E790" t="s">
        <v>271</v>
      </c>
      <c r="F790" t="s">
        <v>207</v>
      </c>
      <c r="G790" t="s">
        <v>2607</v>
      </c>
      <c r="H790" t="s">
        <v>142</v>
      </c>
      <c r="I790" t="s">
        <v>206</v>
      </c>
      <c r="J790" t="s">
        <v>240</v>
      </c>
      <c r="K790" t="s">
        <v>176</v>
      </c>
      <c r="L790" t="s">
        <v>234</v>
      </c>
      <c r="M790" t="s">
        <v>235</v>
      </c>
      <c r="N790" t="s">
        <v>207</v>
      </c>
      <c r="O790" t="s">
        <v>207</v>
      </c>
      <c r="P790">
        <v>6.6877637724436318E-5</v>
      </c>
      <c r="R790" t="s">
        <v>2618</v>
      </c>
      <c r="S790" s="315">
        <v>45366</v>
      </c>
      <c r="T790" s="315">
        <v>45366</v>
      </c>
      <c r="U790" s="316" t="s">
        <v>2619</v>
      </c>
    </row>
    <row r="791" spans="1:21">
      <c r="A791" t="s">
        <v>2605</v>
      </c>
      <c r="B791" t="s">
        <v>205</v>
      </c>
      <c r="C791" t="s">
        <v>206</v>
      </c>
      <c r="D791" t="s">
        <v>2617</v>
      </c>
      <c r="E791" t="s">
        <v>271</v>
      </c>
      <c r="F791" t="s">
        <v>207</v>
      </c>
      <c r="G791" t="s">
        <v>2607</v>
      </c>
      <c r="H791" t="s">
        <v>142</v>
      </c>
      <c r="I791" t="s">
        <v>206</v>
      </c>
      <c r="J791" t="s">
        <v>255</v>
      </c>
      <c r="K791" t="s">
        <v>176</v>
      </c>
      <c r="L791" t="s">
        <v>234</v>
      </c>
      <c r="M791" t="s">
        <v>235</v>
      </c>
      <c r="N791" t="s">
        <v>207</v>
      </c>
      <c r="O791" t="s">
        <v>207</v>
      </c>
      <c r="P791">
        <v>1.1417615572186486E-6</v>
      </c>
      <c r="R791" t="s">
        <v>2618</v>
      </c>
      <c r="S791" s="315">
        <v>45366</v>
      </c>
      <c r="T791" s="315">
        <v>45366</v>
      </c>
      <c r="U791" s="316" t="s">
        <v>2619</v>
      </c>
    </row>
    <row r="792" spans="1:21">
      <c r="A792" t="s">
        <v>2605</v>
      </c>
      <c r="B792" t="s">
        <v>205</v>
      </c>
      <c r="C792" t="s">
        <v>206</v>
      </c>
      <c r="D792" t="s">
        <v>2617</v>
      </c>
      <c r="E792" t="s">
        <v>271</v>
      </c>
      <c r="F792" t="s">
        <v>207</v>
      </c>
      <c r="G792" t="s">
        <v>2607</v>
      </c>
      <c r="H792" t="s">
        <v>142</v>
      </c>
      <c r="I792" t="s">
        <v>206</v>
      </c>
      <c r="J792" t="s">
        <v>268</v>
      </c>
      <c r="K792" t="s">
        <v>176</v>
      </c>
      <c r="L792" t="s">
        <v>234</v>
      </c>
      <c r="M792" t="s">
        <v>235</v>
      </c>
      <c r="N792" t="s">
        <v>207</v>
      </c>
      <c r="O792" t="s">
        <v>207</v>
      </c>
      <c r="P792">
        <v>2.4512891633409841E-5</v>
      </c>
      <c r="R792" t="s">
        <v>2618</v>
      </c>
      <c r="S792" s="315">
        <v>45366</v>
      </c>
      <c r="T792" s="315">
        <v>45366</v>
      </c>
      <c r="U792" s="316" t="s">
        <v>2619</v>
      </c>
    </row>
    <row r="793" spans="1:21">
      <c r="A793" t="s">
        <v>2605</v>
      </c>
      <c r="B793" t="s">
        <v>205</v>
      </c>
      <c r="C793" t="s">
        <v>206</v>
      </c>
      <c r="D793" t="s">
        <v>2617</v>
      </c>
      <c r="E793" t="s">
        <v>271</v>
      </c>
      <c r="F793" t="s">
        <v>207</v>
      </c>
      <c r="G793" t="s">
        <v>2607</v>
      </c>
      <c r="H793" t="s">
        <v>142</v>
      </c>
      <c r="I793" t="s">
        <v>206</v>
      </c>
      <c r="J793" t="s">
        <v>244</v>
      </c>
      <c r="K793" t="s">
        <v>176</v>
      </c>
      <c r="L793" t="s">
        <v>234</v>
      </c>
      <c r="M793" t="s">
        <v>235</v>
      </c>
      <c r="N793" t="s">
        <v>207</v>
      </c>
      <c r="O793" t="s">
        <v>207</v>
      </c>
      <c r="P793">
        <v>1.0326215429136268E-5</v>
      </c>
      <c r="R793" t="s">
        <v>2618</v>
      </c>
      <c r="S793" s="315">
        <v>45366</v>
      </c>
      <c r="T793" s="315">
        <v>45366</v>
      </c>
      <c r="U793" s="316" t="s">
        <v>2619</v>
      </c>
    </row>
    <row r="794" spans="1:21">
      <c r="A794" t="s">
        <v>2605</v>
      </c>
      <c r="B794" t="s">
        <v>205</v>
      </c>
      <c r="C794" t="s">
        <v>206</v>
      </c>
      <c r="D794" t="s">
        <v>2617</v>
      </c>
      <c r="E794" t="s">
        <v>1365</v>
      </c>
      <c r="F794" t="s">
        <v>207</v>
      </c>
      <c r="G794" t="s">
        <v>2607</v>
      </c>
      <c r="H794" t="s">
        <v>209</v>
      </c>
      <c r="I794" t="s">
        <v>256</v>
      </c>
      <c r="J794" t="s">
        <v>233</v>
      </c>
      <c r="K794" t="s">
        <v>176</v>
      </c>
      <c r="L794" t="s">
        <v>234</v>
      </c>
      <c r="M794" t="s">
        <v>235</v>
      </c>
      <c r="N794" t="s">
        <v>207</v>
      </c>
      <c r="O794" t="s">
        <v>207</v>
      </c>
      <c r="P794">
        <v>2.7164200756376881E-5</v>
      </c>
      <c r="R794" t="s">
        <v>2618</v>
      </c>
      <c r="S794" s="315">
        <v>45366</v>
      </c>
      <c r="T794" s="315">
        <v>45366</v>
      </c>
      <c r="U794" s="316" t="s">
        <v>2623</v>
      </c>
    </row>
    <row r="795" spans="1:21">
      <c r="A795" t="s">
        <v>2605</v>
      </c>
      <c r="B795" t="s">
        <v>205</v>
      </c>
      <c r="C795" t="s">
        <v>206</v>
      </c>
      <c r="D795" t="s">
        <v>2617</v>
      </c>
      <c r="E795" t="s">
        <v>1365</v>
      </c>
      <c r="F795" t="s">
        <v>207</v>
      </c>
      <c r="G795" t="s">
        <v>2607</v>
      </c>
      <c r="H795" t="s">
        <v>209</v>
      </c>
      <c r="I795" t="s">
        <v>256</v>
      </c>
      <c r="J795" t="s">
        <v>236</v>
      </c>
      <c r="K795" t="s">
        <v>176</v>
      </c>
      <c r="L795" t="s">
        <v>234</v>
      </c>
      <c r="M795" t="s">
        <v>235</v>
      </c>
      <c r="N795" t="s">
        <v>207</v>
      </c>
      <c r="O795" t="s">
        <v>207</v>
      </c>
      <c r="P795">
        <v>4.6429067735728199E-5</v>
      </c>
      <c r="R795" t="s">
        <v>2618</v>
      </c>
      <c r="S795" s="315">
        <v>45366</v>
      </c>
      <c r="T795" s="315">
        <v>45366</v>
      </c>
      <c r="U795" s="316" t="s">
        <v>2623</v>
      </c>
    </row>
    <row r="796" spans="1:21">
      <c r="A796" t="s">
        <v>2605</v>
      </c>
      <c r="B796" t="s">
        <v>205</v>
      </c>
      <c r="C796" t="s">
        <v>206</v>
      </c>
      <c r="D796" t="s">
        <v>2617</v>
      </c>
      <c r="E796" t="s">
        <v>1365</v>
      </c>
      <c r="F796" t="s">
        <v>207</v>
      </c>
      <c r="G796" t="s">
        <v>2607</v>
      </c>
      <c r="H796" t="s">
        <v>142</v>
      </c>
      <c r="I796" t="s">
        <v>206</v>
      </c>
      <c r="J796" t="s">
        <v>237</v>
      </c>
      <c r="K796" t="s">
        <v>176</v>
      </c>
      <c r="L796" t="s">
        <v>234</v>
      </c>
      <c r="M796" t="s">
        <v>235</v>
      </c>
      <c r="N796" t="s">
        <v>207</v>
      </c>
      <c r="O796" t="s">
        <v>207</v>
      </c>
      <c r="P796">
        <v>4.7621472638838421E-4</v>
      </c>
      <c r="R796" t="s">
        <v>2618</v>
      </c>
      <c r="S796" s="315">
        <v>45366</v>
      </c>
      <c r="T796" s="315">
        <v>45366</v>
      </c>
      <c r="U796" s="316" t="s">
        <v>2623</v>
      </c>
    </row>
    <row r="797" spans="1:21">
      <c r="A797" t="s">
        <v>2605</v>
      </c>
      <c r="B797" t="s">
        <v>205</v>
      </c>
      <c r="C797" t="s">
        <v>206</v>
      </c>
      <c r="D797" t="s">
        <v>2617</v>
      </c>
      <c r="E797" t="s">
        <v>1365</v>
      </c>
      <c r="F797" t="s">
        <v>207</v>
      </c>
      <c r="G797" t="s">
        <v>2607</v>
      </c>
      <c r="H797" t="s">
        <v>142</v>
      </c>
      <c r="I797" t="s">
        <v>206</v>
      </c>
      <c r="J797" t="s">
        <v>238</v>
      </c>
      <c r="K797" t="s">
        <v>176</v>
      </c>
      <c r="L797" t="s">
        <v>234</v>
      </c>
      <c r="M797" t="s">
        <v>235</v>
      </c>
      <c r="N797" t="s">
        <v>207</v>
      </c>
      <c r="O797" t="s">
        <v>207</v>
      </c>
      <c r="P797">
        <v>1.063407985480939E-3</v>
      </c>
      <c r="R797" t="s">
        <v>2618</v>
      </c>
      <c r="S797" s="315">
        <v>45366</v>
      </c>
      <c r="T797" s="315">
        <v>45366</v>
      </c>
      <c r="U797" s="316" t="s">
        <v>2623</v>
      </c>
    </row>
    <row r="798" spans="1:21">
      <c r="A798" t="s">
        <v>2605</v>
      </c>
      <c r="B798" t="s">
        <v>205</v>
      </c>
      <c r="C798" t="s">
        <v>206</v>
      </c>
      <c r="D798" t="s">
        <v>2617</v>
      </c>
      <c r="E798" t="s">
        <v>1365</v>
      </c>
      <c r="F798" t="s">
        <v>207</v>
      </c>
      <c r="G798" t="s">
        <v>2607</v>
      </c>
      <c r="H798" t="s">
        <v>142</v>
      </c>
      <c r="I798" t="s">
        <v>206</v>
      </c>
      <c r="J798" t="s">
        <v>241</v>
      </c>
      <c r="K798" t="s">
        <v>176</v>
      </c>
      <c r="L798" t="s">
        <v>234</v>
      </c>
      <c r="M798" t="s">
        <v>235</v>
      </c>
      <c r="N798" t="s">
        <v>207</v>
      </c>
      <c r="O798" t="s">
        <v>207</v>
      </c>
      <c r="P798">
        <v>3.2206821088703759E-5</v>
      </c>
      <c r="R798" t="s">
        <v>2618</v>
      </c>
      <c r="S798" s="315">
        <v>45366</v>
      </c>
      <c r="T798" s="315">
        <v>45366</v>
      </c>
      <c r="U798" s="316" t="s">
        <v>2623</v>
      </c>
    </row>
    <row r="799" spans="1:21">
      <c r="A799" t="s">
        <v>2605</v>
      </c>
      <c r="B799" t="s">
        <v>205</v>
      </c>
      <c r="C799" t="s">
        <v>206</v>
      </c>
      <c r="D799" t="s">
        <v>2617</v>
      </c>
      <c r="E799" t="s">
        <v>1365</v>
      </c>
      <c r="F799" t="s">
        <v>207</v>
      </c>
      <c r="G799" t="s">
        <v>2607</v>
      </c>
      <c r="H799" t="s">
        <v>142</v>
      </c>
      <c r="I799" t="s">
        <v>206</v>
      </c>
      <c r="J799" t="s">
        <v>242</v>
      </c>
      <c r="K799" t="s">
        <v>176</v>
      </c>
      <c r="L799" t="s">
        <v>234</v>
      </c>
      <c r="M799" t="s">
        <v>235</v>
      </c>
      <c r="N799" t="s">
        <v>207</v>
      </c>
      <c r="O799" t="s">
        <v>207</v>
      </c>
      <c r="P799">
        <v>7.1919218022567665E-5</v>
      </c>
      <c r="R799" t="s">
        <v>2618</v>
      </c>
      <c r="S799" s="315">
        <v>45366</v>
      </c>
      <c r="T799" s="315">
        <v>45366</v>
      </c>
      <c r="U799" s="316" t="s">
        <v>2623</v>
      </c>
    </row>
    <row r="800" spans="1:21">
      <c r="A800" t="s">
        <v>2605</v>
      </c>
      <c r="B800" t="s">
        <v>205</v>
      </c>
      <c r="C800" t="s">
        <v>206</v>
      </c>
      <c r="D800" t="s">
        <v>2617</v>
      </c>
      <c r="E800" t="s">
        <v>1365</v>
      </c>
      <c r="F800" t="s">
        <v>207</v>
      </c>
      <c r="G800" t="s">
        <v>2607</v>
      </c>
      <c r="H800" t="s">
        <v>142</v>
      </c>
      <c r="I800" t="s">
        <v>206</v>
      </c>
      <c r="J800" t="s">
        <v>240</v>
      </c>
      <c r="K800" t="s">
        <v>176</v>
      </c>
      <c r="L800" t="s">
        <v>234</v>
      </c>
      <c r="M800" t="s">
        <v>235</v>
      </c>
      <c r="N800" t="s">
        <v>207</v>
      </c>
      <c r="O800" t="s">
        <v>207</v>
      </c>
      <c r="P800">
        <v>8.9015976278599196E-5</v>
      </c>
      <c r="R800" t="s">
        <v>2618</v>
      </c>
      <c r="S800" s="315">
        <v>45366</v>
      </c>
      <c r="T800" s="315">
        <v>45366</v>
      </c>
      <c r="U800" s="316" t="s">
        <v>2623</v>
      </c>
    </row>
    <row r="801" spans="1:21">
      <c r="A801" t="s">
        <v>2605</v>
      </c>
      <c r="B801" t="s">
        <v>205</v>
      </c>
      <c r="C801" t="s">
        <v>206</v>
      </c>
      <c r="D801" t="s">
        <v>2617</v>
      </c>
      <c r="E801" t="s">
        <v>1365</v>
      </c>
      <c r="F801" t="s">
        <v>207</v>
      </c>
      <c r="G801" t="s">
        <v>2607</v>
      </c>
      <c r="H801" t="s">
        <v>142</v>
      </c>
      <c r="I801" t="s">
        <v>206</v>
      </c>
      <c r="J801" t="s">
        <v>268</v>
      </c>
      <c r="K801" t="s">
        <v>176</v>
      </c>
      <c r="L801" t="s">
        <v>234</v>
      </c>
      <c r="M801" t="s">
        <v>235</v>
      </c>
      <c r="N801" t="s">
        <v>207</v>
      </c>
      <c r="O801" t="s">
        <v>207</v>
      </c>
      <c r="P801">
        <v>3.5810526315789358E-3</v>
      </c>
      <c r="R801" t="s">
        <v>2618</v>
      </c>
      <c r="S801" s="315">
        <v>45366</v>
      </c>
      <c r="T801" s="315">
        <v>45366</v>
      </c>
      <c r="U801" s="316" t="s">
        <v>2623</v>
      </c>
    </row>
    <row r="802" spans="1:21">
      <c r="A802" t="s">
        <v>2605</v>
      </c>
      <c r="B802" t="s">
        <v>205</v>
      </c>
      <c r="C802" t="s">
        <v>206</v>
      </c>
      <c r="D802" t="s">
        <v>2617</v>
      </c>
      <c r="E802" t="s">
        <v>1365</v>
      </c>
      <c r="F802" t="s">
        <v>207</v>
      </c>
      <c r="G802" t="s">
        <v>2607</v>
      </c>
      <c r="H802" t="s">
        <v>142</v>
      </c>
      <c r="I802" t="s">
        <v>206</v>
      </c>
      <c r="J802" t="s">
        <v>244</v>
      </c>
      <c r="K802" t="s">
        <v>176</v>
      </c>
      <c r="L802" t="s">
        <v>234</v>
      </c>
      <c r="M802" t="s">
        <v>235</v>
      </c>
      <c r="N802" t="s">
        <v>207</v>
      </c>
      <c r="O802" t="s">
        <v>207</v>
      </c>
      <c r="P802">
        <v>2.1341426778947338E-6</v>
      </c>
      <c r="R802" t="s">
        <v>2618</v>
      </c>
      <c r="S802" s="315">
        <v>45366</v>
      </c>
      <c r="T802" s="315">
        <v>45366</v>
      </c>
      <c r="U802" s="316" t="s">
        <v>2623</v>
      </c>
    </row>
    <row r="803" spans="1:21">
      <c r="A803" t="s">
        <v>2605</v>
      </c>
      <c r="B803" t="s">
        <v>205</v>
      </c>
      <c r="C803" t="s">
        <v>206</v>
      </c>
      <c r="D803" t="s">
        <v>2617</v>
      </c>
      <c r="E803" t="s">
        <v>2608</v>
      </c>
      <c r="F803" t="s">
        <v>207</v>
      </c>
      <c r="G803" t="s">
        <v>2607</v>
      </c>
      <c r="H803" t="s">
        <v>209</v>
      </c>
      <c r="I803" t="s">
        <v>274</v>
      </c>
      <c r="J803" t="s">
        <v>233</v>
      </c>
      <c r="K803" t="s">
        <v>176</v>
      </c>
      <c r="L803" t="s">
        <v>234</v>
      </c>
      <c r="M803" t="s">
        <v>235</v>
      </c>
      <c r="N803" t="s">
        <v>207</v>
      </c>
      <c r="O803" t="s">
        <v>207</v>
      </c>
      <c r="P803">
        <v>2.6569156246126076E-5</v>
      </c>
      <c r="R803" t="s">
        <v>2624</v>
      </c>
      <c r="S803" s="315">
        <v>45366</v>
      </c>
      <c r="T803" s="315">
        <v>45371</v>
      </c>
      <c r="U803" s="316" t="s">
        <v>2625</v>
      </c>
    </row>
    <row r="804" spans="1:21">
      <c r="A804" t="s">
        <v>2605</v>
      </c>
      <c r="B804" t="s">
        <v>205</v>
      </c>
      <c r="C804" t="s">
        <v>206</v>
      </c>
      <c r="D804" t="s">
        <v>2617</v>
      </c>
      <c r="E804" t="s">
        <v>2608</v>
      </c>
      <c r="F804" t="s">
        <v>207</v>
      </c>
      <c r="G804" t="s">
        <v>2607</v>
      </c>
      <c r="H804" t="s">
        <v>209</v>
      </c>
      <c r="I804" t="s">
        <v>274</v>
      </c>
      <c r="J804" t="s">
        <v>236</v>
      </c>
      <c r="K804" t="s">
        <v>176</v>
      </c>
      <c r="L804" t="s">
        <v>234</v>
      </c>
      <c r="M804" t="s">
        <v>235</v>
      </c>
      <c r="N804" t="s">
        <v>207</v>
      </c>
      <c r="O804" t="s">
        <v>207</v>
      </c>
      <c r="P804">
        <v>5.3016923364279387E-5</v>
      </c>
      <c r="R804" t="s">
        <v>2624</v>
      </c>
      <c r="S804" s="315">
        <v>45366</v>
      </c>
      <c r="T804" s="315">
        <v>45371</v>
      </c>
      <c r="U804" s="316" t="s">
        <v>2625</v>
      </c>
    </row>
    <row r="805" spans="1:21">
      <c r="A805" t="s">
        <v>2605</v>
      </c>
      <c r="B805" t="s">
        <v>205</v>
      </c>
      <c r="C805" t="s">
        <v>206</v>
      </c>
      <c r="D805" t="s">
        <v>2617</v>
      </c>
      <c r="E805" t="s">
        <v>2608</v>
      </c>
      <c r="F805" t="s">
        <v>207</v>
      </c>
      <c r="G805" t="s">
        <v>2607</v>
      </c>
      <c r="H805" t="s">
        <v>142</v>
      </c>
      <c r="I805" t="s">
        <v>206</v>
      </c>
      <c r="J805" t="s">
        <v>240</v>
      </c>
      <c r="K805" t="s">
        <v>176</v>
      </c>
      <c r="L805" t="s">
        <v>234</v>
      </c>
      <c r="M805" t="s">
        <v>235</v>
      </c>
      <c r="N805" t="s">
        <v>207</v>
      </c>
      <c r="O805" t="s">
        <v>207</v>
      </c>
      <c r="P805">
        <v>8.1711192356176076E-5</v>
      </c>
      <c r="R805" t="s">
        <v>2624</v>
      </c>
      <c r="S805" s="315">
        <v>45366</v>
      </c>
      <c r="T805" s="315">
        <v>45371</v>
      </c>
      <c r="U805" s="316" t="s">
        <v>2625</v>
      </c>
    </row>
    <row r="806" spans="1:21">
      <c r="A806" t="s">
        <v>2605</v>
      </c>
      <c r="B806" t="s">
        <v>205</v>
      </c>
      <c r="C806" t="s">
        <v>206</v>
      </c>
      <c r="D806" t="s">
        <v>2617</v>
      </c>
      <c r="E806" t="s">
        <v>2608</v>
      </c>
      <c r="F806" t="s">
        <v>207</v>
      </c>
      <c r="G806" t="s">
        <v>2607</v>
      </c>
      <c r="H806" t="s">
        <v>142</v>
      </c>
      <c r="I806" t="s">
        <v>206</v>
      </c>
      <c r="J806" t="s">
        <v>241</v>
      </c>
      <c r="K806" t="s">
        <v>176</v>
      </c>
      <c r="L806" t="s">
        <v>234</v>
      </c>
      <c r="M806" t="s">
        <v>235</v>
      </c>
      <c r="N806" t="s">
        <v>207</v>
      </c>
      <c r="O806" t="s">
        <v>207</v>
      </c>
      <c r="P806">
        <v>9.5129991770170509E-6</v>
      </c>
      <c r="R806" t="s">
        <v>2624</v>
      </c>
      <c r="S806" s="315">
        <v>45366</v>
      </c>
      <c r="T806" s="315">
        <v>45371</v>
      </c>
      <c r="U806" s="316" t="s">
        <v>2625</v>
      </c>
    </row>
    <row r="807" spans="1:21">
      <c r="A807" t="s">
        <v>2605</v>
      </c>
      <c r="B807" t="s">
        <v>205</v>
      </c>
      <c r="C807" t="s">
        <v>206</v>
      </c>
      <c r="D807" t="s">
        <v>2617</v>
      </c>
      <c r="E807" t="s">
        <v>2608</v>
      </c>
      <c r="F807" t="s">
        <v>207</v>
      </c>
      <c r="G807" t="s">
        <v>2607</v>
      </c>
      <c r="H807" t="s">
        <v>142</v>
      </c>
      <c r="I807" t="s">
        <v>206</v>
      </c>
      <c r="J807" t="s">
        <v>242</v>
      </c>
      <c r="K807" t="s">
        <v>176</v>
      </c>
      <c r="L807" t="s">
        <v>234</v>
      </c>
      <c r="M807" t="s">
        <v>235</v>
      </c>
      <c r="N807" t="s">
        <v>207</v>
      </c>
      <c r="O807" t="s">
        <v>207</v>
      </c>
      <c r="P807">
        <v>1.9553636536231138E-5</v>
      </c>
      <c r="R807" t="s">
        <v>2624</v>
      </c>
      <c r="S807" s="315">
        <v>45366</v>
      </c>
      <c r="T807" s="315">
        <v>45371</v>
      </c>
      <c r="U807" s="316" t="s">
        <v>2625</v>
      </c>
    </row>
    <row r="808" spans="1:21">
      <c r="A808" t="s">
        <v>2605</v>
      </c>
      <c r="B808" t="s">
        <v>205</v>
      </c>
      <c r="C808" t="s">
        <v>206</v>
      </c>
      <c r="D808" t="s">
        <v>2617</v>
      </c>
      <c r="E808" t="s">
        <v>2608</v>
      </c>
      <c r="F808" t="s">
        <v>207</v>
      </c>
      <c r="G808" t="s">
        <v>2607</v>
      </c>
      <c r="H808" t="s">
        <v>142</v>
      </c>
      <c r="I808" t="s">
        <v>206</v>
      </c>
      <c r="J808" t="s">
        <v>243</v>
      </c>
      <c r="K808" t="s">
        <v>176</v>
      </c>
      <c r="L808" t="s">
        <v>234</v>
      </c>
      <c r="M808" t="s">
        <v>235</v>
      </c>
      <c r="N808" t="s">
        <v>207</v>
      </c>
      <c r="O808" t="s">
        <v>207</v>
      </c>
      <c r="P808">
        <v>7.2943935049215174E-7</v>
      </c>
      <c r="R808" t="s">
        <v>2624</v>
      </c>
      <c r="S808" s="315">
        <v>45366</v>
      </c>
      <c r="T808" s="315">
        <v>45371</v>
      </c>
      <c r="U808" s="316" t="s">
        <v>2625</v>
      </c>
    </row>
    <row r="809" spans="1:21">
      <c r="A809" t="s">
        <v>2605</v>
      </c>
      <c r="B809" t="s">
        <v>205</v>
      </c>
      <c r="C809" t="s">
        <v>206</v>
      </c>
      <c r="D809" t="s">
        <v>2617</v>
      </c>
      <c r="E809" t="s">
        <v>2608</v>
      </c>
      <c r="F809" t="s">
        <v>207</v>
      </c>
      <c r="G809" t="s">
        <v>2607</v>
      </c>
      <c r="H809" t="s">
        <v>142</v>
      </c>
      <c r="I809" t="s">
        <v>206</v>
      </c>
      <c r="J809" t="s">
        <v>244</v>
      </c>
      <c r="K809" t="s">
        <v>176</v>
      </c>
      <c r="L809" t="s">
        <v>234</v>
      </c>
      <c r="M809" t="s">
        <v>235</v>
      </c>
      <c r="N809" t="s">
        <v>207</v>
      </c>
      <c r="O809" t="s">
        <v>207</v>
      </c>
      <c r="P809">
        <v>2.5078321229026049E-6</v>
      </c>
      <c r="R809" t="s">
        <v>2624</v>
      </c>
      <c r="S809" s="315">
        <v>45366</v>
      </c>
      <c r="T809" s="315">
        <v>45371</v>
      </c>
      <c r="U809" s="316" t="s">
        <v>2625</v>
      </c>
    </row>
    <row r="810" spans="1:21">
      <c r="A810" t="s">
        <v>2605</v>
      </c>
      <c r="B810" t="s">
        <v>205</v>
      </c>
      <c r="C810" t="s">
        <v>206</v>
      </c>
      <c r="D810" t="s">
        <v>2617</v>
      </c>
      <c r="E810" t="s">
        <v>2608</v>
      </c>
      <c r="F810" t="s">
        <v>207</v>
      </c>
      <c r="G810" t="s">
        <v>2607</v>
      </c>
      <c r="H810" t="s">
        <v>142</v>
      </c>
      <c r="I810" t="s">
        <v>206</v>
      </c>
      <c r="J810" t="s">
        <v>237</v>
      </c>
      <c r="K810" t="s">
        <v>176</v>
      </c>
      <c r="L810" t="s">
        <v>234</v>
      </c>
      <c r="M810" t="s">
        <v>235</v>
      </c>
      <c r="N810" t="s">
        <v>207</v>
      </c>
      <c r="O810" t="s">
        <v>207</v>
      </c>
      <c r="P810">
        <v>4.3713583490877445E-4</v>
      </c>
      <c r="R810" t="s">
        <v>2624</v>
      </c>
      <c r="S810" s="315">
        <v>45366</v>
      </c>
      <c r="T810" s="315">
        <v>45371</v>
      </c>
      <c r="U810" s="316" t="s">
        <v>2625</v>
      </c>
    </row>
    <row r="811" spans="1:21">
      <c r="A811" t="s">
        <v>2605</v>
      </c>
      <c r="B811" t="s">
        <v>205</v>
      </c>
      <c r="C811" t="s">
        <v>206</v>
      </c>
      <c r="D811" t="s">
        <v>2617</v>
      </c>
      <c r="E811" t="s">
        <v>2608</v>
      </c>
      <c r="F811" t="s">
        <v>207</v>
      </c>
      <c r="G811" t="s">
        <v>2607</v>
      </c>
      <c r="H811" t="s">
        <v>142</v>
      </c>
      <c r="I811" t="s">
        <v>206</v>
      </c>
      <c r="J811" t="s">
        <v>238</v>
      </c>
      <c r="K811" t="s">
        <v>176</v>
      </c>
      <c r="L811" t="s">
        <v>234</v>
      </c>
      <c r="M811" t="s">
        <v>235</v>
      </c>
      <c r="N811" t="s">
        <v>207</v>
      </c>
      <c r="O811" t="s">
        <v>207</v>
      </c>
      <c r="P811">
        <v>4.3324801837044428E-4</v>
      </c>
      <c r="R811" t="s">
        <v>2624</v>
      </c>
      <c r="S811" s="315">
        <v>45366</v>
      </c>
      <c r="T811" s="315">
        <v>45371</v>
      </c>
      <c r="U811" s="316" t="s">
        <v>2625</v>
      </c>
    </row>
    <row r="812" spans="1:21">
      <c r="A812" t="s">
        <v>2605</v>
      </c>
      <c r="B812" t="s">
        <v>205</v>
      </c>
      <c r="C812" t="s">
        <v>206</v>
      </c>
      <c r="D812" t="s">
        <v>2617</v>
      </c>
      <c r="E812" t="s">
        <v>2608</v>
      </c>
      <c r="F812" t="s">
        <v>207</v>
      </c>
      <c r="G812" t="s">
        <v>2607</v>
      </c>
      <c r="H812" t="s">
        <v>142</v>
      </c>
      <c r="I812" t="s">
        <v>206</v>
      </c>
      <c r="J812" t="s">
        <v>239</v>
      </c>
      <c r="K812" t="s">
        <v>176</v>
      </c>
      <c r="L812" t="s">
        <v>234</v>
      </c>
      <c r="M812" t="s">
        <v>235</v>
      </c>
      <c r="N812" t="s">
        <v>207</v>
      </c>
      <c r="O812" t="s">
        <v>207</v>
      </c>
      <c r="P812">
        <v>3.4505797729770502E-4</v>
      </c>
      <c r="R812" t="s">
        <v>2624</v>
      </c>
      <c r="S812" s="315">
        <v>45366</v>
      </c>
      <c r="T812" s="315">
        <v>45371</v>
      </c>
      <c r="U812" s="316" t="s">
        <v>2625</v>
      </c>
    </row>
    <row r="813" spans="1:21">
      <c r="A813" t="s">
        <v>2605</v>
      </c>
      <c r="B813" t="s">
        <v>205</v>
      </c>
      <c r="C813" t="s">
        <v>206</v>
      </c>
      <c r="D813" t="s">
        <v>2617</v>
      </c>
      <c r="E813" t="s">
        <v>2608</v>
      </c>
      <c r="F813" t="s">
        <v>207</v>
      </c>
      <c r="G813" t="s">
        <v>2607</v>
      </c>
      <c r="H813" t="s">
        <v>142</v>
      </c>
      <c r="I813" t="s">
        <v>206</v>
      </c>
      <c r="J813" t="s">
        <v>268</v>
      </c>
      <c r="K813" t="s">
        <v>176</v>
      </c>
      <c r="L813" t="s">
        <v>234</v>
      </c>
      <c r="M813" t="s">
        <v>235</v>
      </c>
      <c r="N813" t="s">
        <v>207</v>
      </c>
      <c r="O813" t="s">
        <v>207</v>
      </c>
      <c r="P813">
        <v>4.9395003180399843E-5</v>
      </c>
      <c r="R813" t="s">
        <v>2624</v>
      </c>
      <c r="S813" s="315">
        <v>45366</v>
      </c>
      <c r="T813" s="315">
        <v>45371</v>
      </c>
      <c r="U813" s="316" t="s">
        <v>2625</v>
      </c>
    </row>
    <row r="814" spans="1:21">
      <c r="A814" t="s">
        <v>2605</v>
      </c>
      <c r="B814" t="s">
        <v>205</v>
      </c>
      <c r="C814" t="s">
        <v>206</v>
      </c>
      <c r="D814" t="s">
        <v>2617</v>
      </c>
      <c r="E814" t="s">
        <v>210</v>
      </c>
      <c r="F814" t="s">
        <v>207</v>
      </c>
      <c r="G814" t="s">
        <v>2607</v>
      </c>
      <c r="H814" t="s">
        <v>209</v>
      </c>
      <c r="I814" t="s">
        <v>208</v>
      </c>
      <c r="J814" t="s">
        <v>233</v>
      </c>
      <c r="K814" t="s">
        <v>176</v>
      </c>
      <c r="L814" t="s">
        <v>234</v>
      </c>
      <c r="M814" t="s">
        <v>235</v>
      </c>
      <c r="N814" t="s">
        <v>207</v>
      </c>
      <c r="O814" t="s">
        <v>207</v>
      </c>
      <c r="P814">
        <v>1.6793713753427398E-3</v>
      </c>
      <c r="R814" t="s">
        <v>2624</v>
      </c>
      <c r="S814" s="315">
        <v>45366</v>
      </c>
      <c r="T814" s="315">
        <v>45366</v>
      </c>
      <c r="U814" s="316" t="s">
        <v>2626</v>
      </c>
    </row>
    <row r="815" spans="1:21">
      <c r="A815" t="s">
        <v>2605</v>
      </c>
      <c r="B815" t="s">
        <v>205</v>
      </c>
      <c r="C815" t="s">
        <v>206</v>
      </c>
      <c r="D815" t="s">
        <v>2617</v>
      </c>
      <c r="E815" t="s">
        <v>210</v>
      </c>
      <c r="F815" t="s">
        <v>207</v>
      </c>
      <c r="G815" t="s">
        <v>2607</v>
      </c>
      <c r="H815" t="s">
        <v>209</v>
      </c>
      <c r="I815" t="s">
        <v>208</v>
      </c>
      <c r="J815" t="s">
        <v>236</v>
      </c>
      <c r="K815" t="s">
        <v>176</v>
      </c>
      <c r="L815" t="s">
        <v>234</v>
      </c>
      <c r="M815" t="s">
        <v>235</v>
      </c>
      <c r="N815" t="s">
        <v>207</v>
      </c>
      <c r="O815" t="s">
        <v>207</v>
      </c>
      <c r="P815">
        <v>9.0379200158355598E-5</v>
      </c>
      <c r="R815" t="s">
        <v>2624</v>
      </c>
      <c r="S815" s="315">
        <v>45366</v>
      </c>
      <c r="T815" s="315">
        <v>45366</v>
      </c>
      <c r="U815" s="316" t="s">
        <v>2626</v>
      </c>
    </row>
    <row r="816" spans="1:21">
      <c r="A816" t="s">
        <v>2605</v>
      </c>
      <c r="B816" t="s">
        <v>205</v>
      </c>
      <c r="C816" t="s">
        <v>206</v>
      </c>
      <c r="D816" t="s">
        <v>2617</v>
      </c>
      <c r="E816" t="s">
        <v>210</v>
      </c>
      <c r="F816" t="s">
        <v>207</v>
      </c>
      <c r="G816" t="s">
        <v>2607</v>
      </c>
      <c r="H816" t="s">
        <v>142</v>
      </c>
      <c r="I816" t="s">
        <v>206</v>
      </c>
      <c r="J816" t="s">
        <v>237</v>
      </c>
      <c r="K816" t="s">
        <v>176</v>
      </c>
      <c r="L816" t="s">
        <v>234</v>
      </c>
      <c r="M816" t="s">
        <v>235</v>
      </c>
      <c r="N816" t="s">
        <v>207</v>
      </c>
      <c r="O816" t="s">
        <v>207</v>
      </c>
      <c r="P816">
        <v>6.1018585041551347E-4</v>
      </c>
      <c r="R816" t="s">
        <v>2624</v>
      </c>
      <c r="S816" s="315">
        <v>45366</v>
      </c>
      <c r="T816" s="315">
        <v>45366</v>
      </c>
      <c r="U816" s="316" t="s">
        <v>2626</v>
      </c>
    </row>
    <row r="817" spans="1:21">
      <c r="A817" t="s">
        <v>2605</v>
      </c>
      <c r="B817" t="s">
        <v>205</v>
      </c>
      <c r="C817" t="s">
        <v>206</v>
      </c>
      <c r="D817" t="s">
        <v>2617</v>
      </c>
      <c r="E817" t="s">
        <v>210</v>
      </c>
      <c r="F817" t="s">
        <v>207</v>
      </c>
      <c r="G817" t="s">
        <v>2607</v>
      </c>
      <c r="H817" t="s">
        <v>142</v>
      </c>
      <c r="I817" t="s">
        <v>206</v>
      </c>
      <c r="J817" t="s">
        <v>238</v>
      </c>
      <c r="K817" t="s">
        <v>176</v>
      </c>
      <c r="L817" t="s">
        <v>234</v>
      </c>
      <c r="M817" t="s">
        <v>235</v>
      </c>
      <c r="N817" t="s">
        <v>207</v>
      </c>
      <c r="O817" t="s">
        <v>207</v>
      </c>
      <c r="P817">
        <v>6.896577518767027E-4</v>
      </c>
      <c r="R817" t="s">
        <v>2624</v>
      </c>
      <c r="S817" s="315">
        <v>45366</v>
      </c>
      <c r="T817" s="315">
        <v>45366</v>
      </c>
      <c r="U817" s="316" t="s">
        <v>2626</v>
      </c>
    </row>
    <row r="818" spans="1:21">
      <c r="A818" t="s">
        <v>2605</v>
      </c>
      <c r="B818" t="s">
        <v>205</v>
      </c>
      <c r="C818" t="s">
        <v>206</v>
      </c>
      <c r="D818" t="s">
        <v>2617</v>
      </c>
      <c r="E818" t="s">
        <v>210</v>
      </c>
      <c r="F818" t="s">
        <v>207</v>
      </c>
      <c r="G818" t="s">
        <v>2607</v>
      </c>
      <c r="H818" t="s">
        <v>142</v>
      </c>
      <c r="I818" t="s">
        <v>206</v>
      </c>
      <c r="J818" t="s">
        <v>239</v>
      </c>
      <c r="K818" t="s">
        <v>176</v>
      </c>
      <c r="L818" t="s">
        <v>234</v>
      </c>
      <c r="M818" t="s">
        <v>235</v>
      </c>
      <c r="N818" t="s">
        <v>207</v>
      </c>
      <c r="O818" t="s">
        <v>207</v>
      </c>
      <c r="P818">
        <v>5.0211030748804103E-6</v>
      </c>
      <c r="R818" t="s">
        <v>2624</v>
      </c>
      <c r="S818" s="315">
        <v>45366</v>
      </c>
      <c r="T818" s="315">
        <v>45366</v>
      </c>
      <c r="U818" s="316" t="s">
        <v>2626</v>
      </c>
    </row>
    <row r="819" spans="1:21">
      <c r="A819" t="s">
        <v>2605</v>
      </c>
      <c r="B819" t="s">
        <v>205</v>
      </c>
      <c r="C819" t="s">
        <v>206</v>
      </c>
      <c r="D819" t="s">
        <v>2617</v>
      </c>
      <c r="E819" t="s">
        <v>210</v>
      </c>
      <c r="F819" t="s">
        <v>207</v>
      </c>
      <c r="G819" t="s">
        <v>2607</v>
      </c>
      <c r="H819" t="s">
        <v>142</v>
      </c>
      <c r="I819" t="s">
        <v>206</v>
      </c>
      <c r="J819" t="s">
        <v>241</v>
      </c>
      <c r="K819" t="s">
        <v>176</v>
      </c>
      <c r="L819" t="s">
        <v>234</v>
      </c>
      <c r="M819" t="s">
        <v>235</v>
      </c>
      <c r="N819" t="s">
        <v>207</v>
      </c>
      <c r="O819" t="s">
        <v>207</v>
      </c>
      <c r="P819">
        <v>2.9419267790136149E-5</v>
      </c>
      <c r="R819" t="s">
        <v>2624</v>
      </c>
      <c r="S819" s="315">
        <v>45366</v>
      </c>
      <c r="T819" s="315">
        <v>45366</v>
      </c>
      <c r="U819" s="316" t="s">
        <v>2626</v>
      </c>
    </row>
    <row r="820" spans="1:21">
      <c r="A820" t="s">
        <v>2605</v>
      </c>
      <c r="B820" t="s">
        <v>205</v>
      </c>
      <c r="C820" t="s">
        <v>206</v>
      </c>
      <c r="D820" t="s">
        <v>2617</v>
      </c>
      <c r="E820" t="s">
        <v>210</v>
      </c>
      <c r="F820" t="s">
        <v>207</v>
      </c>
      <c r="G820" t="s">
        <v>2607</v>
      </c>
      <c r="H820" t="s">
        <v>142</v>
      </c>
      <c r="I820" t="s">
        <v>206</v>
      </c>
      <c r="J820" t="s">
        <v>242</v>
      </c>
      <c r="K820" t="s">
        <v>176</v>
      </c>
      <c r="L820" t="s">
        <v>234</v>
      </c>
      <c r="M820" t="s">
        <v>235</v>
      </c>
      <c r="N820" t="s">
        <v>207</v>
      </c>
      <c r="O820" t="s">
        <v>207</v>
      </c>
      <c r="P820">
        <v>3.3274495828204741E-5</v>
      </c>
      <c r="R820" t="s">
        <v>2624</v>
      </c>
      <c r="S820" s="315">
        <v>45366</v>
      </c>
      <c r="T820" s="315">
        <v>45366</v>
      </c>
      <c r="U820" s="316" t="s">
        <v>2626</v>
      </c>
    </row>
    <row r="821" spans="1:21">
      <c r="A821" t="s">
        <v>2605</v>
      </c>
      <c r="B821" t="s">
        <v>205</v>
      </c>
      <c r="C821" t="s">
        <v>206</v>
      </c>
      <c r="D821" t="s">
        <v>2617</v>
      </c>
      <c r="E821" t="s">
        <v>210</v>
      </c>
      <c r="F821" t="s">
        <v>207</v>
      </c>
      <c r="G821" t="s">
        <v>2607</v>
      </c>
      <c r="H821" t="s">
        <v>142</v>
      </c>
      <c r="I821" t="s">
        <v>206</v>
      </c>
      <c r="J821" t="s">
        <v>243</v>
      </c>
      <c r="K821" t="s">
        <v>176</v>
      </c>
      <c r="L821" t="s">
        <v>234</v>
      </c>
      <c r="M821" t="s">
        <v>235</v>
      </c>
      <c r="N821" t="s">
        <v>207</v>
      </c>
      <c r="O821" t="s">
        <v>207</v>
      </c>
      <c r="P821">
        <v>7.3983367491474875E-7</v>
      </c>
      <c r="R821" t="s">
        <v>2624</v>
      </c>
      <c r="S821" s="315">
        <v>45366</v>
      </c>
      <c r="T821" s="315">
        <v>45366</v>
      </c>
      <c r="U821" s="316" t="s">
        <v>2626</v>
      </c>
    </row>
    <row r="822" spans="1:21">
      <c r="A822" t="s">
        <v>2605</v>
      </c>
      <c r="B822" t="s">
        <v>205</v>
      </c>
      <c r="C822" t="s">
        <v>206</v>
      </c>
      <c r="D822" t="s">
        <v>2617</v>
      </c>
      <c r="E822" t="s">
        <v>210</v>
      </c>
      <c r="F822" t="s">
        <v>207</v>
      </c>
      <c r="G822" t="s">
        <v>2607</v>
      </c>
      <c r="H822" t="s">
        <v>142</v>
      </c>
      <c r="I822" t="s">
        <v>206</v>
      </c>
      <c r="J822" t="s">
        <v>240</v>
      </c>
      <c r="K822" t="s">
        <v>176</v>
      </c>
      <c r="L822" t="s">
        <v>234</v>
      </c>
      <c r="M822" t="s">
        <v>235</v>
      </c>
      <c r="N822" t="s">
        <v>207</v>
      </c>
      <c r="O822" t="s">
        <v>207</v>
      </c>
      <c r="P822">
        <v>1.1304590075189351E-4</v>
      </c>
      <c r="R822" t="s">
        <v>2624</v>
      </c>
      <c r="S822" s="315">
        <v>45366</v>
      </c>
      <c r="T822" s="315">
        <v>45366</v>
      </c>
      <c r="U822" s="316" t="s">
        <v>2626</v>
      </c>
    </row>
    <row r="823" spans="1:21">
      <c r="A823" t="s">
        <v>2605</v>
      </c>
      <c r="B823" t="s">
        <v>205</v>
      </c>
      <c r="C823" t="s">
        <v>206</v>
      </c>
      <c r="D823" t="s">
        <v>2617</v>
      </c>
      <c r="E823" t="s">
        <v>210</v>
      </c>
      <c r="F823" t="s">
        <v>207</v>
      </c>
      <c r="G823" t="s">
        <v>2607</v>
      </c>
      <c r="H823" t="s">
        <v>142</v>
      </c>
      <c r="I823" t="s">
        <v>206</v>
      </c>
      <c r="J823" t="s">
        <v>255</v>
      </c>
      <c r="K823" t="s">
        <v>176</v>
      </c>
      <c r="L823" t="s">
        <v>234</v>
      </c>
      <c r="M823" t="s">
        <v>235</v>
      </c>
      <c r="N823" t="s">
        <v>207</v>
      </c>
      <c r="O823" t="s">
        <v>207</v>
      </c>
      <c r="P823">
        <v>1.1665029820309992E-8</v>
      </c>
      <c r="R823" t="s">
        <v>2624</v>
      </c>
      <c r="S823" s="315">
        <v>45366</v>
      </c>
      <c r="T823" s="315">
        <v>45366</v>
      </c>
      <c r="U823" s="316" t="s">
        <v>2626</v>
      </c>
    </row>
    <row r="824" spans="1:21">
      <c r="A824" t="s">
        <v>2605</v>
      </c>
      <c r="B824" t="s">
        <v>205</v>
      </c>
      <c r="C824" t="s">
        <v>206</v>
      </c>
      <c r="D824" t="s">
        <v>2617</v>
      </c>
      <c r="E824" t="s">
        <v>210</v>
      </c>
      <c r="F824" t="s">
        <v>207</v>
      </c>
      <c r="G824" t="s">
        <v>2607</v>
      </c>
      <c r="H824" t="s">
        <v>142</v>
      </c>
      <c r="I824" t="s">
        <v>206</v>
      </c>
      <c r="J824" t="s">
        <v>268</v>
      </c>
      <c r="K824" t="s">
        <v>176</v>
      </c>
      <c r="L824" t="s">
        <v>234</v>
      </c>
      <c r="M824" t="s">
        <v>235</v>
      </c>
      <c r="N824" t="s">
        <v>207</v>
      </c>
      <c r="O824" t="s">
        <v>207</v>
      </c>
      <c r="P824">
        <v>1.3245689811335016E-3</v>
      </c>
      <c r="R824" t="s">
        <v>2624</v>
      </c>
      <c r="S824" s="315">
        <v>45366</v>
      </c>
      <c r="T824" s="315">
        <v>45366</v>
      </c>
      <c r="U824" s="316" t="s">
        <v>2626</v>
      </c>
    </row>
    <row r="825" spans="1:21">
      <c r="A825" t="s">
        <v>2605</v>
      </c>
      <c r="B825" t="s">
        <v>205</v>
      </c>
      <c r="C825" t="s">
        <v>206</v>
      </c>
      <c r="D825" t="s">
        <v>2617</v>
      </c>
      <c r="E825" t="s">
        <v>210</v>
      </c>
      <c r="F825" t="s">
        <v>207</v>
      </c>
      <c r="G825" t="s">
        <v>2607</v>
      </c>
      <c r="H825" t="s">
        <v>142</v>
      </c>
      <c r="I825" t="s">
        <v>206</v>
      </c>
      <c r="J825" t="s">
        <v>244</v>
      </c>
      <c r="K825" t="s">
        <v>176</v>
      </c>
      <c r="L825" t="s">
        <v>234</v>
      </c>
      <c r="M825" t="s">
        <v>235</v>
      </c>
      <c r="N825" t="s">
        <v>207</v>
      </c>
      <c r="O825" t="s">
        <v>207</v>
      </c>
      <c r="P825">
        <v>5.3859388799554825E-6</v>
      </c>
      <c r="R825" t="s">
        <v>2624</v>
      </c>
      <c r="S825" s="315">
        <v>45366</v>
      </c>
      <c r="T825" s="315">
        <v>45366</v>
      </c>
      <c r="U825" s="316" t="s">
        <v>2626</v>
      </c>
    </row>
    <row r="826" spans="1:21">
      <c r="A826" t="s">
        <v>2605</v>
      </c>
      <c r="B826" t="s">
        <v>205</v>
      </c>
      <c r="C826" t="s">
        <v>206</v>
      </c>
      <c r="D826" t="s">
        <v>2617</v>
      </c>
      <c r="E826" t="s">
        <v>210</v>
      </c>
      <c r="F826" t="s">
        <v>207</v>
      </c>
      <c r="G826" t="s">
        <v>2607</v>
      </c>
      <c r="H826" t="s">
        <v>142</v>
      </c>
      <c r="I826" t="s">
        <v>206</v>
      </c>
      <c r="J826" t="s">
        <v>262</v>
      </c>
      <c r="K826" t="s">
        <v>176</v>
      </c>
      <c r="L826" t="s">
        <v>234</v>
      </c>
      <c r="M826" t="s">
        <v>235</v>
      </c>
      <c r="N826" t="s">
        <v>207</v>
      </c>
      <c r="O826" t="s">
        <v>207</v>
      </c>
      <c r="P826">
        <v>2.8008445686900839E-6</v>
      </c>
      <c r="R826" t="s">
        <v>2624</v>
      </c>
      <c r="S826" s="315">
        <v>45366</v>
      </c>
      <c r="T826" s="315">
        <v>45366</v>
      </c>
      <c r="U826" s="316" t="s">
        <v>2626</v>
      </c>
    </row>
    <row r="827" spans="1:21">
      <c r="A827" t="s">
        <v>2605</v>
      </c>
      <c r="B827" t="s">
        <v>205</v>
      </c>
      <c r="C827" t="s">
        <v>206</v>
      </c>
      <c r="D827" t="s">
        <v>2617</v>
      </c>
      <c r="E827" t="s">
        <v>210</v>
      </c>
      <c r="F827" t="s">
        <v>207</v>
      </c>
      <c r="G827" t="s">
        <v>2607</v>
      </c>
      <c r="H827" t="s">
        <v>142</v>
      </c>
      <c r="I827" t="s">
        <v>206</v>
      </c>
      <c r="J827" t="s">
        <v>263</v>
      </c>
      <c r="K827" t="s">
        <v>176</v>
      </c>
      <c r="L827" t="s">
        <v>234</v>
      </c>
      <c r="M827" t="s">
        <v>235</v>
      </c>
      <c r="N827" t="s">
        <v>207</v>
      </c>
      <c r="O827" t="s">
        <v>207</v>
      </c>
      <c r="P827">
        <v>3.1257827365981048E-8</v>
      </c>
      <c r="R827" t="s">
        <v>2624</v>
      </c>
      <c r="S827" s="315">
        <v>45366</v>
      </c>
      <c r="T827" s="315">
        <v>45366</v>
      </c>
      <c r="U827" s="316" t="s">
        <v>2626</v>
      </c>
    </row>
    <row r="828" spans="1:21">
      <c r="A828" t="s">
        <v>2605</v>
      </c>
      <c r="B828" t="s">
        <v>205</v>
      </c>
      <c r="C828" t="s">
        <v>206</v>
      </c>
      <c r="D828" t="s">
        <v>2617</v>
      </c>
      <c r="E828" t="s">
        <v>210</v>
      </c>
      <c r="F828" t="s">
        <v>207</v>
      </c>
      <c r="G828" t="s">
        <v>2607</v>
      </c>
      <c r="H828" t="s">
        <v>209</v>
      </c>
      <c r="I828" t="s">
        <v>2627</v>
      </c>
      <c r="J828" t="s">
        <v>298</v>
      </c>
      <c r="K828" t="s">
        <v>176</v>
      </c>
      <c r="L828" t="s">
        <v>234</v>
      </c>
      <c r="M828" t="s">
        <v>235</v>
      </c>
      <c r="N828" t="s">
        <v>207</v>
      </c>
      <c r="O828" t="s">
        <v>207</v>
      </c>
      <c r="P828">
        <v>1.3024054417817591E-3</v>
      </c>
      <c r="R828" t="s">
        <v>2624</v>
      </c>
      <c r="S828" s="315">
        <v>45366</v>
      </c>
      <c r="T828" s="315">
        <v>45366</v>
      </c>
      <c r="U828" s="316" t="s">
        <v>2626</v>
      </c>
    </row>
    <row r="829" spans="1:21">
      <c r="A829" t="s">
        <v>2605</v>
      </c>
      <c r="B829" t="s">
        <v>205</v>
      </c>
      <c r="C829" t="s">
        <v>206</v>
      </c>
      <c r="D829" t="s">
        <v>2617</v>
      </c>
      <c r="E829" t="s">
        <v>210</v>
      </c>
      <c r="F829" t="s">
        <v>207</v>
      </c>
      <c r="G829" t="s">
        <v>2607</v>
      </c>
      <c r="H829" t="s">
        <v>209</v>
      </c>
      <c r="I829" t="s">
        <v>2627</v>
      </c>
      <c r="J829" t="s">
        <v>293</v>
      </c>
      <c r="K829" t="s">
        <v>176</v>
      </c>
      <c r="L829" t="s">
        <v>234</v>
      </c>
      <c r="M829" t="s">
        <v>235</v>
      </c>
      <c r="N829" t="s">
        <v>207</v>
      </c>
      <c r="O829" t="s">
        <v>207</v>
      </c>
      <c r="P829">
        <v>1.8663165544235818E-5</v>
      </c>
      <c r="R829" t="s">
        <v>2624</v>
      </c>
      <c r="S829" s="315">
        <v>45366</v>
      </c>
      <c r="T829" s="315">
        <v>45366</v>
      </c>
      <c r="U829" s="316" t="s">
        <v>2626</v>
      </c>
    </row>
    <row r="830" spans="1:21">
      <c r="A830" t="s">
        <v>2605</v>
      </c>
      <c r="B830" t="s">
        <v>205</v>
      </c>
      <c r="C830" t="s">
        <v>206</v>
      </c>
      <c r="D830" t="s">
        <v>2617</v>
      </c>
      <c r="E830" t="s">
        <v>299</v>
      </c>
      <c r="F830" t="s">
        <v>207</v>
      </c>
      <c r="G830" t="s">
        <v>2607</v>
      </c>
      <c r="H830" t="s">
        <v>209</v>
      </c>
      <c r="I830" t="s">
        <v>2628</v>
      </c>
      <c r="J830" t="s">
        <v>233</v>
      </c>
      <c r="K830" t="s">
        <v>176</v>
      </c>
      <c r="L830" t="s">
        <v>234</v>
      </c>
      <c r="M830" t="s">
        <v>235</v>
      </c>
      <c r="N830" t="s">
        <v>207</v>
      </c>
      <c r="O830" t="s">
        <v>207</v>
      </c>
      <c r="P830">
        <v>2.0595726102146544E-5</v>
      </c>
      <c r="R830" t="s">
        <v>2624</v>
      </c>
      <c r="S830" s="315">
        <v>45366</v>
      </c>
      <c r="T830" s="315">
        <v>45366</v>
      </c>
      <c r="U830" s="316" t="s">
        <v>2629</v>
      </c>
    </row>
    <row r="831" spans="1:21">
      <c r="A831" t="s">
        <v>2605</v>
      </c>
      <c r="B831" t="s">
        <v>205</v>
      </c>
      <c r="C831" t="s">
        <v>206</v>
      </c>
      <c r="D831" t="s">
        <v>2617</v>
      </c>
      <c r="E831" t="s">
        <v>299</v>
      </c>
      <c r="F831" t="s">
        <v>207</v>
      </c>
      <c r="G831" t="s">
        <v>2607</v>
      </c>
      <c r="H831" t="s">
        <v>209</v>
      </c>
      <c r="I831" t="s">
        <v>2628</v>
      </c>
      <c r="J831" t="s">
        <v>236</v>
      </c>
      <c r="K831" t="s">
        <v>176</v>
      </c>
      <c r="L831" t="s">
        <v>234</v>
      </c>
      <c r="M831" t="s">
        <v>235</v>
      </c>
      <c r="N831" t="s">
        <v>207</v>
      </c>
      <c r="O831" t="s">
        <v>207</v>
      </c>
      <c r="P831">
        <v>5.5289984921928634E-5</v>
      </c>
      <c r="R831" t="s">
        <v>2624</v>
      </c>
      <c r="S831" s="315">
        <v>45366</v>
      </c>
      <c r="T831" s="315">
        <v>45366</v>
      </c>
      <c r="U831" s="316" t="s">
        <v>2629</v>
      </c>
    </row>
    <row r="832" spans="1:21">
      <c r="A832" t="s">
        <v>2605</v>
      </c>
      <c r="B832" t="s">
        <v>205</v>
      </c>
      <c r="C832" t="s">
        <v>206</v>
      </c>
      <c r="D832" t="s">
        <v>2617</v>
      </c>
      <c r="E832" t="s">
        <v>299</v>
      </c>
      <c r="F832" t="s">
        <v>207</v>
      </c>
      <c r="G832" t="s">
        <v>2607</v>
      </c>
      <c r="H832" t="s">
        <v>142</v>
      </c>
      <c r="I832" t="s">
        <v>206</v>
      </c>
      <c r="J832" t="s">
        <v>237</v>
      </c>
      <c r="K832" t="s">
        <v>176</v>
      </c>
      <c r="L832" t="s">
        <v>234</v>
      </c>
      <c r="M832" t="s">
        <v>235</v>
      </c>
      <c r="N832" t="s">
        <v>207</v>
      </c>
      <c r="O832" t="s">
        <v>207</v>
      </c>
      <c r="P832">
        <v>5.1853809251231966E-4</v>
      </c>
      <c r="R832" t="s">
        <v>2624</v>
      </c>
      <c r="S832" s="315">
        <v>45366</v>
      </c>
      <c r="T832" s="315">
        <v>45366</v>
      </c>
      <c r="U832" s="316" t="s">
        <v>2629</v>
      </c>
    </row>
    <row r="833" spans="1:21">
      <c r="A833" t="s">
        <v>2605</v>
      </c>
      <c r="B833" t="s">
        <v>205</v>
      </c>
      <c r="C833" t="s">
        <v>206</v>
      </c>
      <c r="D833" t="s">
        <v>2617</v>
      </c>
      <c r="E833" t="s">
        <v>299</v>
      </c>
      <c r="F833" t="s">
        <v>207</v>
      </c>
      <c r="G833" t="s">
        <v>2607</v>
      </c>
      <c r="H833" t="s">
        <v>142</v>
      </c>
      <c r="I833" t="s">
        <v>206</v>
      </c>
      <c r="J833" t="s">
        <v>238</v>
      </c>
      <c r="K833" t="s">
        <v>176</v>
      </c>
      <c r="L833" t="s">
        <v>234</v>
      </c>
      <c r="M833" t="s">
        <v>235</v>
      </c>
      <c r="N833" t="s">
        <v>207</v>
      </c>
      <c r="O833" t="s">
        <v>207</v>
      </c>
      <c r="P833">
        <v>5.6141528638246523E-5</v>
      </c>
      <c r="R833" t="s">
        <v>2624</v>
      </c>
      <c r="S833" s="315">
        <v>45366</v>
      </c>
      <c r="T833" s="315">
        <v>45366</v>
      </c>
      <c r="U833" s="316" t="s">
        <v>2629</v>
      </c>
    </row>
    <row r="834" spans="1:21">
      <c r="A834" t="s">
        <v>2605</v>
      </c>
      <c r="B834" t="s">
        <v>205</v>
      </c>
      <c r="C834" t="s">
        <v>206</v>
      </c>
      <c r="D834" t="s">
        <v>2617</v>
      </c>
      <c r="E834" t="s">
        <v>299</v>
      </c>
      <c r="F834" t="s">
        <v>207</v>
      </c>
      <c r="G834" t="s">
        <v>2607</v>
      </c>
      <c r="H834" t="s">
        <v>142</v>
      </c>
      <c r="I834" t="s">
        <v>206</v>
      </c>
      <c r="J834" t="s">
        <v>239</v>
      </c>
      <c r="K834" t="s">
        <v>176</v>
      </c>
      <c r="L834" t="s">
        <v>234</v>
      </c>
      <c r="M834" t="s">
        <v>235</v>
      </c>
      <c r="N834" t="s">
        <v>207</v>
      </c>
      <c r="O834" t="s">
        <v>207</v>
      </c>
      <c r="P834">
        <v>1.1829525218246682E-4</v>
      </c>
      <c r="R834" t="s">
        <v>2624</v>
      </c>
      <c r="S834" s="315">
        <v>45366</v>
      </c>
      <c r="T834" s="315">
        <v>45366</v>
      </c>
      <c r="U834" s="316" t="s">
        <v>2629</v>
      </c>
    </row>
    <row r="835" spans="1:21">
      <c r="A835" t="s">
        <v>2605</v>
      </c>
      <c r="B835" t="s">
        <v>205</v>
      </c>
      <c r="C835" t="s">
        <v>206</v>
      </c>
      <c r="D835" t="s">
        <v>2617</v>
      </c>
      <c r="E835" t="s">
        <v>299</v>
      </c>
      <c r="F835" t="s">
        <v>207</v>
      </c>
      <c r="G835" t="s">
        <v>2607</v>
      </c>
      <c r="H835" t="s">
        <v>142</v>
      </c>
      <c r="I835" t="s">
        <v>206</v>
      </c>
      <c r="J835" t="s">
        <v>241</v>
      </c>
      <c r="K835" t="s">
        <v>176</v>
      </c>
      <c r="L835" t="s">
        <v>234</v>
      </c>
      <c r="M835" t="s">
        <v>235</v>
      </c>
      <c r="N835" t="s">
        <v>207</v>
      </c>
      <c r="O835" t="s">
        <v>207</v>
      </c>
      <c r="P835">
        <v>4.2023911961144155E-5</v>
      </c>
      <c r="R835" t="s">
        <v>2624</v>
      </c>
      <c r="S835" s="315">
        <v>45366</v>
      </c>
      <c r="T835" s="315">
        <v>45366</v>
      </c>
      <c r="U835" s="316" t="s">
        <v>2629</v>
      </c>
    </row>
    <row r="836" spans="1:21">
      <c r="A836" t="s">
        <v>2605</v>
      </c>
      <c r="B836" t="s">
        <v>205</v>
      </c>
      <c r="C836" t="s">
        <v>206</v>
      </c>
      <c r="D836" t="s">
        <v>2617</v>
      </c>
      <c r="E836" t="s">
        <v>299</v>
      </c>
      <c r="F836" t="s">
        <v>207</v>
      </c>
      <c r="G836" t="s">
        <v>2607</v>
      </c>
      <c r="H836" t="s">
        <v>142</v>
      </c>
      <c r="I836" t="s">
        <v>206</v>
      </c>
      <c r="J836" t="s">
        <v>242</v>
      </c>
      <c r="K836" t="s">
        <v>176</v>
      </c>
      <c r="L836" t="s">
        <v>234</v>
      </c>
      <c r="M836" t="s">
        <v>235</v>
      </c>
      <c r="N836" t="s">
        <v>207</v>
      </c>
      <c r="O836" t="s">
        <v>207</v>
      </c>
      <c r="P836">
        <v>6.6098852747830173E-6</v>
      </c>
      <c r="R836" t="s">
        <v>2624</v>
      </c>
      <c r="S836" s="315">
        <v>45366</v>
      </c>
      <c r="T836" s="315">
        <v>45366</v>
      </c>
      <c r="U836" s="316" t="s">
        <v>2629</v>
      </c>
    </row>
    <row r="837" spans="1:21">
      <c r="A837" t="s">
        <v>2605</v>
      </c>
      <c r="B837" t="s">
        <v>205</v>
      </c>
      <c r="C837" t="s">
        <v>206</v>
      </c>
      <c r="D837" t="s">
        <v>2617</v>
      </c>
      <c r="E837" t="s">
        <v>299</v>
      </c>
      <c r="F837" t="s">
        <v>207</v>
      </c>
      <c r="G837" t="s">
        <v>2607</v>
      </c>
      <c r="H837" t="s">
        <v>142</v>
      </c>
      <c r="I837" t="s">
        <v>206</v>
      </c>
      <c r="J837" t="s">
        <v>243</v>
      </c>
      <c r="K837" t="s">
        <v>176</v>
      </c>
      <c r="L837" t="s">
        <v>234</v>
      </c>
      <c r="M837" t="s">
        <v>235</v>
      </c>
      <c r="N837" t="s">
        <v>207</v>
      </c>
      <c r="O837" t="s">
        <v>207</v>
      </c>
      <c r="P837">
        <v>5.234115006197379E-6</v>
      </c>
      <c r="R837" t="s">
        <v>2624</v>
      </c>
      <c r="S837" s="315">
        <v>45366</v>
      </c>
      <c r="T837" s="315">
        <v>45366</v>
      </c>
      <c r="U837" s="316" t="s">
        <v>2629</v>
      </c>
    </row>
    <row r="838" spans="1:21">
      <c r="A838" t="s">
        <v>2605</v>
      </c>
      <c r="B838" t="s">
        <v>205</v>
      </c>
      <c r="C838" t="s">
        <v>206</v>
      </c>
      <c r="D838" t="s">
        <v>2617</v>
      </c>
      <c r="E838" t="s">
        <v>299</v>
      </c>
      <c r="F838" t="s">
        <v>207</v>
      </c>
      <c r="G838" t="s">
        <v>2607</v>
      </c>
      <c r="H838" t="s">
        <v>142</v>
      </c>
      <c r="I838" t="s">
        <v>206</v>
      </c>
      <c r="J838" t="s">
        <v>240</v>
      </c>
      <c r="K838" t="s">
        <v>176</v>
      </c>
      <c r="L838" t="s">
        <v>234</v>
      </c>
      <c r="M838" t="s">
        <v>235</v>
      </c>
      <c r="N838" t="s">
        <v>207</v>
      </c>
      <c r="O838" t="s">
        <v>207</v>
      </c>
      <c r="P838">
        <v>2.1566946287373192E-4</v>
      </c>
      <c r="R838" t="s">
        <v>2624</v>
      </c>
      <c r="S838" s="315">
        <v>45366</v>
      </c>
      <c r="T838" s="315">
        <v>45366</v>
      </c>
      <c r="U838" s="316" t="s">
        <v>2629</v>
      </c>
    </row>
    <row r="839" spans="1:21">
      <c r="A839" t="s">
        <v>2605</v>
      </c>
      <c r="B839" t="s">
        <v>205</v>
      </c>
      <c r="C839" t="s">
        <v>206</v>
      </c>
      <c r="D839" t="s">
        <v>2617</v>
      </c>
      <c r="E839" t="s">
        <v>299</v>
      </c>
      <c r="F839" t="s">
        <v>207</v>
      </c>
      <c r="G839" t="s">
        <v>2607</v>
      </c>
      <c r="H839" t="s">
        <v>142</v>
      </c>
      <c r="I839" t="s">
        <v>206</v>
      </c>
      <c r="J839" t="s">
        <v>255</v>
      </c>
      <c r="K839" t="s">
        <v>176</v>
      </c>
      <c r="L839" t="s">
        <v>234</v>
      </c>
      <c r="M839" t="s">
        <v>235</v>
      </c>
      <c r="N839" t="s">
        <v>207</v>
      </c>
      <c r="O839" t="s">
        <v>207</v>
      </c>
      <c r="P839">
        <v>8.9326902356178715E-5</v>
      </c>
      <c r="R839" t="s">
        <v>2624</v>
      </c>
      <c r="S839" s="315">
        <v>45366</v>
      </c>
      <c r="T839" s="315">
        <v>45366</v>
      </c>
      <c r="U839" s="316" t="s">
        <v>2629</v>
      </c>
    </row>
    <row r="840" spans="1:21">
      <c r="A840" t="s">
        <v>2605</v>
      </c>
      <c r="B840" t="s">
        <v>205</v>
      </c>
      <c r="C840" t="s">
        <v>206</v>
      </c>
      <c r="D840" t="s">
        <v>2617</v>
      </c>
      <c r="E840" t="s">
        <v>299</v>
      </c>
      <c r="F840" t="s">
        <v>207</v>
      </c>
      <c r="G840" t="s">
        <v>2607</v>
      </c>
      <c r="H840" t="s">
        <v>142</v>
      </c>
      <c r="I840" t="s">
        <v>206</v>
      </c>
      <c r="J840" t="s">
        <v>268</v>
      </c>
      <c r="K840" t="s">
        <v>176</v>
      </c>
      <c r="L840" t="s">
        <v>234</v>
      </c>
      <c r="M840" t="s">
        <v>235</v>
      </c>
      <c r="N840" t="s">
        <v>207</v>
      </c>
      <c r="O840" t="s">
        <v>207</v>
      </c>
      <c r="P840">
        <v>7.6875331457585999E-5</v>
      </c>
      <c r="R840" t="s">
        <v>2624</v>
      </c>
      <c r="S840" s="315">
        <v>45366</v>
      </c>
      <c r="T840" s="315">
        <v>45366</v>
      </c>
      <c r="U840" s="316" t="s">
        <v>2629</v>
      </c>
    </row>
    <row r="841" spans="1:21">
      <c r="A841" t="s">
        <v>2605</v>
      </c>
      <c r="B841" t="s">
        <v>205</v>
      </c>
      <c r="C841" t="s">
        <v>206</v>
      </c>
      <c r="D841" t="s">
        <v>2617</v>
      </c>
      <c r="E841" t="s">
        <v>299</v>
      </c>
      <c r="F841" t="s">
        <v>207</v>
      </c>
      <c r="G841" t="s">
        <v>2607</v>
      </c>
      <c r="H841" t="s">
        <v>142</v>
      </c>
      <c r="I841" t="s">
        <v>206</v>
      </c>
      <c r="J841" t="s">
        <v>244</v>
      </c>
      <c r="K841" t="s">
        <v>176</v>
      </c>
      <c r="L841" t="s">
        <v>234</v>
      </c>
      <c r="M841" t="s">
        <v>235</v>
      </c>
      <c r="N841" t="s">
        <v>207</v>
      </c>
      <c r="O841" t="s">
        <v>207</v>
      </c>
      <c r="P841">
        <v>6.80205197646972E-5</v>
      </c>
      <c r="R841" t="s">
        <v>2624</v>
      </c>
      <c r="S841" s="315">
        <v>45366</v>
      </c>
      <c r="T841" s="315">
        <v>45366</v>
      </c>
      <c r="U841" s="316" t="s">
        <v>2629</v>
      </c>
    </row>
    <row r="842" spans="1:21">
      <c r="A842" t="s">
        <v>2605</v>
      </c>
      <c r="B842" t="s">
        <v>205</v>
      </c>
      <c r="C842" t="s">
        <v>206</v>
      </c>
      <c r="D842" t="s">
        <v>2617</v>
      </c>
      <c r="E842" t="s">
        <v>299</v>
      </c>
      <c r="F842" t="s">
        <v>207</v>
      </c>
      <c r="G842" t="s">
        <v>2607</v>
      </c>
      <c r="H842" t="s">
        <v>209</v>
      </c>
      <c r="I842" t="s">
        <v>2627</v>
      </c>
      <c r="J842" t="s">
        <v>298</v>
      </c>
      <c r="K842" t="s">
        <v>176</v>
      </c>
      <c r="L842" t="s">
        <v>234</v>
      </c>
      <c r="M842" t="s">
        <v>235</v>
      </c>
      <c r="N842" t="s">
        <v>207</v>
      </c>
      <c r="O842" t="s">
        <v>207</v>
      </c>
      <c r="P842">
        <v>3.3608057290816826E-5</v>
      </c>
      <c r="R842" t="s">
        <v>2624</v>
      </c>
      <c r="S842" s="315">
        <v>45366</v>
      </c>
      <c r="T842" s="315">
        <v>45366</v>
      </c>
      <c r="U842" s="316" t="s">
        <v>2629</v>
      </c>
    </row>
    <row r="843" spans="1:21">
      <c r="A843" t="s">
        <v>2605</v>
      </c>
      <c r="B843" t="s">
        <v>205</v>
      </c>
      <c r="C843" t="s">
        <v>206</v>
      </c>
      <c r="D843" t="s">
        <v>2617</v>
      </c>
      <c r="E843" t="s">
        <v>271</v>
      </c>
      <c r="F843" t="s">
        <v>207</v>
      </c>
      <c r="G843" t="s">
        <v>2607</v>
      </c>
      <c r="H843" t="s">
        <v>209</v>
      </c>
      <c r="I843" t="s">
        <v>257</v>
      </c>
      <c r="J843" t="s">
        <v>233</v>
      </c>
      <c r="K843" t="s">
        <v>178</v>
      </c>
      <c r="L843" t="s">
        <v>234</v>
      </c>
      <c r="M843" t="s">
        <v>246</v>
      </c>
      <c r="N843" t="s">
        <v>207</v>
      </c>
      <c r="O843" t="s">
        <v>207</v>
      </c>
      <c r="P843">
        <v>1.0443188631361015E-4</v>
      </c>
      <c r="R843" t="s">
        <v>2618</v>
      </c>
      <c r="S843" s="315">
        <v>45366</v>
      </c>
      <c r="T843" s="315">
        <v>45366</v>
      </c>
      <c r="U843" s="316" t="s">
        <v>2619</v>
      </c>
    </row>
    <row r="844" spans="1:21">
      <c r="A844" t="s">
        <v>2605</v>
      </c>
      <c r="B844" t="s">
        <v>205</v>
      </c>
      <c r="C844" t="s">
        <v>206</v>
      </c>
      <c r="D844" t="s">
        <v>2617</v>
      </c>
      <c r="E844" t="s">
        <v>271</v>
      </c>
      <c r="F844" t="s">
        <v>207</v>
      </c>
      <c r="G844" t="s">
        <v>2607</v>
      </c>
      <c r="H844" t="s">
        <v>209</v>
      </c>
      <c r="I844" t="s">
        <v>257</v>
      </c>
      <c r="J844" t="s">
        <v>236</v>
      </c>
      <c r="K844" t="s">
        <v>178</v>
      </c>
      <c r="L844" t="s">
        <v>234</v>
      </c>
      <c r="M844" t="s">
        <v>246</v>
      </c>
      <c r="N844" t="s">
        <v>207</v>
      </c>
      <c r="O844" t="s">
        <v>207</v>
      </c>
      <c r="P844">
        <v>1.1389953809997792E-4</v>
      </c>
      <c r="R844" t="s">
        <v>2618</v>
      </c>
      <c r="S844" s="315">
        <v>45366</v>
      </c>
      <c r="T844" s="315">
        <v>45366</v>
      </c>
      <c r="U844" s="316" t="s">
        <v>2619</v>
      </c>
    </row>
    <row r="845" spans="1:21">
      <c r="A845" t="s">
        <v>2605</v>
      </c>
      <c r="B845" t="s">
        <v>205</v>
      </c>
      <c r="C845" t="s">
        <v>206</v>
      </c>
      <c r="D845" t="s">
        <v>2617</v>
      </c>
      <c r="E845" t="s">
        <v>271</v>
      </c>
      <c r="F845" t="s">
        <v>207</v>
      </c>
      <c r="G845" t="s">
        <v>2607</v>
      </c>
      <c r="H845" t="s">
        <v>209</v>
      </c>
      <c r="I845" t="s">
        <v>257</v>
      </c>
      <c r="J845" t="s">
        <v>247</v>
      </c>
      <c r="K845" t="s">
        <v>178</v>
      </c>
      <c r="L845" t="s">
        <v>234</v>
      </c>
      <c r="M845" t="s">
        <v>246</v>
      </c>
      <c r="N845" t="s">
        <v>207</v>
      </c>
      <c r="O845" t="s">
        <v>207</v>
      </c>
      <c r="P845">
        <v>6.1239972122841501E-4</v>
      </c>
      <c r="R845" t="s">
        <v>2618</v>
      </c>
      <c r="S845" s="315">
        <v>45366</v>
      </c>
      <c r="T845" s="315">
        <v>45366</v>
      </c>
      <c r="U845" s="316" t="s">
        <v>2619</v>
      </c>
    </row>
    <row r="846" spans="1:21">
      <c r="A846" t="s">
        <v>2605</v>
      </c>
      <c r="B846" t="s">
        <v>205</v>
      </c>
      <c r="C846" t="s">
        <v>206</v>
      </c>
      <c r="D846" t="s">
        <v>2617</v>
      </c>
      <c r="E846" t="s">
        <v>271</v>
      </c>
      <c r="F846" t="s">
        <v>207</v>
      </c>
      <c r="G846" t="s">
        <v>2607</v>
      </c>
      <c r="H846" t="s">
        <v>142</v>
      </c>
      <c r="I846" t="s">
        <v>206</v>
      </c>
      <c r="J846" t="s">
        <v>237</v>
      </c>
      <c r="K846" t="s">
        <v>178</v>
      </c>
      <c r="L846" t="s">
        <v>234</v>
      </c>
      <c r="M846" t="s">
        <v>246</v>
      </c>
      <c r="N846" t="s">
        <v>207</v>
      </c>
      <c r="O846" t="s">
        <v>207</v>
      </c>
      <c r="P846">
        <v>1.4344605911736955E-3</v>
      </c>
      <c r="R846" t="s">
        <v>2618</v>
      </c>
      <c r="S846" s="315">
        <v>45366</v>
      </c>
      <c r="T846" s="315">
        <v>45366</v>
      </c>
      <c r="U846" s="316" t="s">
        <v>2619</v>
      </c>
    </row>
    <row r="847" spans="1:21">
      <c r="A847" t="s">
        <v>2605</v>
      </c>
      <c r="B847" t="s">
        <v>205</v>
      </c>
      <c r="C847" t="s">
        <v>206</v>
      </c>
      <c r="D847" t="s">
        <v>2617</v>
      </c>
      <c r="E847" t="s">
        <v>271</v>
      </c>
      <c r="F847" t="s">
        <v>207</v>
      </c>
      <c r="G847" t="s">
        <v>2607</v>
      </c>
      <c r="H847" t="s">
        <v>142</v>
      </c>
      <c r="I847" t="s">
        <v>206</v>
      </c>
      <c r="J847" t="s">
        <v>238</v>
      </c>
      <c r="K847" t="s">
        <v>178</v>
      </c>
      <c r="L847" t="s">
        <v>234</v>
      </c>
      <c r="M847" t="s">
        <v>246</v>
      </c>
      <c r="N847" t="s">
        <v>207</v>
      </c>
      <c r="O847" t="s">
        <v>207</v>
      </c>
      <c r="P847">
        <v>3.5293628158183619E-3</v>
      </c>
      <c r="R847" t="s">
        <v>2618</v>
      </c>
      <c r="S847" s="315">
        <v>45366</v>
      </c>
      <c r="T847" s="315">
        <v>45366</v>
      </c>
      <c r="U847" s="316" t="s">
        <v>2619</v>
      </c>
    </row>
    <row r="848" spans="1:21">
      <c r="A848" t="s">
        <v>2605</v>
      </c>
      <c r="B848" t="s">
        <v>205</v>
      </c>
      <c r="C848" t="s">
        <v>206</v>
      </c>
      <c r="D848" t="s">
        <v>2617</v>
      </c>
      <c r="E848" t="s">
        <v>271</v>
      </c>
      <c r="F848" t="s">
        <v>207</v>
      </c>
      <c r="G848" t="s">
        <v>2607</v>
      </c>
      <c r="H848" t="s">
        <v>142</v>
      </c>
      <c r="I848" t="s">
        <v>206</v>
      </c>
      <c r="J848" t="s">
        <v>239</v>
      </c>
      <c r="K848" t="s">
        <v>178</v>
      </c>
      <c r="L848" t="s">
        <v>234</v>
      </c>
      <c r="M848" t="s">
        <v>246</v>
      </c>
      <c r="N848" t="s">
        <v>207</v>
      </c>
      <c r="O848" t="s">
        <v>207</v>
      </c>
      <c r="P848">
        <v>9.6038946081148767E-6</v>
      </c>
      <c r="R848" t="s">
        <v>2618</v>
      </c>
      <c r="S848" s="315">
        <v>45366</v>
      </c>
      <c r="T848" s="315">
        <v>45366</v>
      </c>
      <c r="U848" s="316" t="s">
        <v>2619</v>
      </c>
    </row>
    <row r="849" spans="1:21">
      <c r="A849" t="s">
        <v>2605</v>
      </c>
      <c r="B849" t="s">
        <v>205</v>
      </c>
      <c r="C849" t="s">
        <v>206</v>
      </c>
      <c r="D849" t="s">
        <v>2617</v>
      </c>
      <c r="E849" t="s">
        <v>271</v>
      </c>
      <c r="F849" t="s">
        <v>207</v>
      </c>
      <c r="G849" t="s">
        <v>2607</v>
      </c>
      <c r="H849" t="s">
        <v>142</v>
      </c>
      <c r="I849" t="s">
        <v>206</v>
      </c>
      <c r="J849" t="s">
        <v>241</v>
      </c>
      <c r="K849" t="s">
        <v>178</v>
      </c>
      <c r="L849" t="s">
        <v>234</v>
      </c>
      <c r="M849" t="s">
        <v>246</v>
      </c>
      <c r="N849" t="s">
        <v>207</v>
      </c>
      <c r="O849" t="s">
        <v>207</v>
      </c>
      <c r="P849">
        <v>4.477765222712016E-5</v>
      </c>
      <c r="R849" t="s">
        <v>2618</v>
      </c>
      <c r="S849" s="315">
        <v>45366</v>
      </c>
      <c r="T849" s="315">
        <v>45366</v>
      </c>
      <c r="U849" s="316" t="s">
        <v>2619</v>
      </c>
    </row>
    <row r="850" spans="1:21">
      <c r="A850" t="s">
        <v>2605</v>
      </c>
      <c r="B850" t="s">
        <v>205</v>
      </c>
      <c r="C850" t="s">
        <v>206</v>
      </c>
      <c r="D850" t="s">
        <v>2617</v>
      </c>
      <c r="E850" t="s">
        <v>271</v>
      </c>
      <c r="F850" t="s">
        <v>207</v>
      </c>
      <c r="G850" t="s">
        <v>2607</v>
      </c>
      <c r="H850" t="s">
        <v>142</v>
      </c>
      <c r="I850" t="s">
        <v>206</v>
      </c>
      <c r="J850" t="s">
        <v>242</v>
      </c>
      <c r="K850" t="s">
        <v>178</v>
      </c>
      <c r="L850" t="s">
        <v>234</v>
      </c>
      <c r="M850" t="s">
        <v>246</v>
      </c>
      <c r="N850" t="s">
        <v>207</v>
      </c>
      <c r="O850" t="s">
        <v>207</v>
      </c>
      <c r="P850">
        <v>3.9893847043144676E-5</v>
      </c>
      <c r="R850" t="s">
        <v>2618</v>
      </c>
      <c r="S850" s="315">
        <v>45366</v>
      </c>
      <c r="T850" s="315">
        <v>45366</v>
      </c>
      <c r="U850" s="316" t="s">
        <v>2619</v>
      </c>
    </row>
    <row r="851" spans="1:21">
      <c r="A851" t="s">
        <v>2605</v>
      </c>
      <c r="B851" t="s">
        <v>205</v>
      </c>
      <c r="C851" t="s">
        <v>206</v>
      </c>
      <c r="D851" t="s">
        <v>2617</v>
      </c>
      <c r="E851" t="s">
        <v>271</v>
      </c>
      <c r="F851" t="s">
        <v>207</v>
      </c>
      <c r="G851" t="s">
        <v>2607</v>
      </c>
      <c r="H851" t="s">
        <v>142</v>
      </c>
      <c r="I851" t="s">
        <v>206</v>
      </c>
      <c r="J851" t="s">
        <v>243</v>
      </c>
      <c r="K851" t="s">
        <v>178</v>
      </c>
      <c r="L851" t="s">
        <v>234</v>
      </c>
      <c r="M851" t="s">
        <v>246</v>
      </c>
      <c r="N851" t="s">
        <v>207</v>
      </c>
      <c r="O851" t="s">
        <v>207</v>
      </c>
      <c r="P851">
        <v>3.8188957683564717E-7</v>
      </c>
      <c r="R851" t="s">
        <v>2618</v>
      </c>
      <c r="S851" s="315">
        <v>45366</v>
      </c>
      <c r="T851" s="315">
        <v>45366</v>
      </c>
      <c r="U851" s="316" t="s">
        <v>2619</v>
      </c>
    </row>
    <row r="852" spans="1:21">
      <c r="A852" t="s">
        <v>2605</v>
      </c>
      <c r="B852" t="s">
        <v>205</v>
      </c>
      <c r="C852" t="s">
        <v>206</v>
      </c>
      <c r="D852" t="s">
        <v>2617</v>
      </c>
      <c r="E852" t="s">
        <v>271</v>
      </c>
      <c r="F852" t="s">
        <v>207</v>
      </c>
      <c r="G852" t="s">
        <v>2607</v>
      </c>
      <c r="H852" t="s">
        <v>142</v>
      </c>
      <c r="I852" t="s">
        <v>206</v>
      </c>
      <c r="J852" t="s">
        <v>240</v>
      </c>
      <c r="K852" t="s">
        <v>178</v>
      </c>
      <c r="L852" t="s">
        <v>234</v>
      </c>
      <c r="M852" t="s">
        <v>246</v>
      </c>
      <c r="N852" t="s">
        <v>207</v>
      </c>
      <c r="O852" t="s">
        <v>207</v>
      </c>
      <c r="P852">
        <v>5.4616737474956327E-4</v>
      </c>
      <c r="R852" t="s">
        <v>2618</v>
      </c>
      <c r="S852" s="315">
        <v>45366</v>
      </c>
      <c r="T852" s="315">
        <v>45366</v>
      </c>
      <c r="U852" s="316" t="s">
        <v>2619</v>
      </c>
    </row>
    <row r="853" spans="1:21">
      <c r="A853" t="s">
        <v>2605</v>
      </c>
      <c r="B853" t="s">
        <v>205</v>
      </c>
      <c r="C853" t="s">
        <v>206</v>
      </c>
      <c r="D853" t="s">
        <v>2617</v>
      </c>
      <c r="E853" t="s">
        <v>271</v>
      </c>
      <c r="F853" t="s">
        <v>207</v>
      </c>
      <c r="G853" t="s">
        <v>2607</v>
      </c>
      <c r="H853" t="s">
        <v>142</v>
      </c>
      <c r="I853" t="s">
        <v>206</v>
      </c>
      <c r="J853" t="s">
        <v>255</v>
      </c>
      <c r="K853" t="s">
        <v>178</v>
      </c>
      <c r="L853" t="s">
        <v>234</v>
      </c>
      <c r="M853" t="s">
        <v>246</v>
      </c>
      <c r="N853" t="s">
        <v>207</v>
      </c>
      <c r="O853" t="s">
        <v>207</v>
      </c>
      <c r="P853">
        <v>9.3243860506189651E-6</v>
      </c>
      <c r="R853" t="s">
        <v>2618</v>
      </c>
      <c r="S853" s="315">
        <v>45366</v>
      </c>
      <c r="T853" s="315">
        <v>45366</v>
      </c>
      <c r="U853" s="316" t="s">
        <v>2619</v>
      </c>
    </row>
    <row r="854" spans="1:21">
      <c r="A854" t="s">
        <v>2605</v>
      </c>
      <c r="B854" t="s">
        <v>205</v>
      </c>
      <c r="C854" t="s">
        <v>206</v>
      </c>
      <c r="D854" t="s">
        <v>2617</v>
      </c>
      <c r="E854" t="s">
        <v>271</v>
      </c>
      <c r="F854" t="s">
        <v>207</v>
      </c>
      <c r="G854" t="s">
        <v>2607</v>
      </c>
      <c r="H854" t="s">
        <v>142</v>
      </c>
      <c r="I854" t="s">
        <v>206</v>
      </c>
      <c r="J854" t="s">
        <v>268</v>
      </c>
      <c r="K854" t="s">
        <v>178</v>
      </c>
      <c r="L854" t="s">
        <v>234</v>
      </c>
      <c r="M854" t="s">
        <v>246</v>
      </c>
      <c r="N854" t="s">
        <v>207</v>
      </c>
      <c r="O854" t="s">
        <v>207</v>
      </c>
      <c r="P854">
        <v>2.0018861500618036E-4</v>
      </c>
      <c r="R854" t="s">
        <v>2618</v>
      </c>
      <c r="S854" s="315">
        <v>45366</v>
      </c>
      <c r="T854" s="315">
        <v>45366</v>
      </c>
      <c r="U854" s="316" t="s">
        <v>2619</v>
      </c>
    </row>
    <row r="855" spans="1:21">
      <c r="A855" t="s">
        <v>2605</v>
      </c>
      <c r="B855" t="s">
        <v>205</v>
      </c>
      <c r="C855" t="s">
        <v>206</v>
      </c>
      <c r="D855" t="s">
        <v>2617</v>
      </c>
      <c r="E855" t="s">
        <v>271</v>
      </c>
      <c r="F855" t="s">
        <v>207</v>
      </c>
      <c r="G855" t="s">
        <v>2607</v>
      </c>
      <c r="H855" t="s">
        <v>142</v>
      </c>
      <c r="I855" t="s">
        <v>206</v>
      </c>
      <c r="J855" t="s">
        <v>244</v>
      </c>
      <c r="K855" t="s">
        <v>178</v>
      </c>
      <c r="L855" t="s">
        <v>234</v>
      </c>
      <c r="M855" t="s">
        <v>246</v>
      </c>
      <c r="N855" t="s">
        <v>207</v>
      </c>
      <c r="O855" t="s">
        <v>207</v>
      </c>
      <c r="P855">
        <v>4.1304861716545074E-5</v>
      </c>
      <c r="R855" t="s">
        <v>2618</v>
      </c>
      <c r="S855" s="315">
        <v>45366</v>
      </c>
      <c r="T855" s="315">
        <v>45366</v>
      </c>
      <c r="U855" s="316" t="s">
        <v>2619</v>
      </c>
    </row>
    <row r="856" spans="1:21">
      <c r="A856" t="s">
        <v>2605</v>
      </c>
      <c r="B856" t="s">
        <v>205</v>
      </c>
      <c r="C856" t="s">
        <v>206</v>
      </c>
      <c r="D856" t="s">
        <v>2617</v>
      </c>
      <c r="E856" t="s">
        <v>271</v>
      </c>
      <c r="F856" t="s">
        <v>207</v>
      </c>
      <c r="G856" t="s">
        <v>2607</v>
      </c>
      <c r="H856" t="s">
        <v>142</v>
      </c>
      <c r="I856" t="s">
        <v>206</v>
      </c>
      <c r="J856" t="s">
        <v>248</v>
      </c>
      <c r="K856" t="s">
        <v>178</v>
      </c>
      <c r="L856" t="s">
        <v>234</v>
      </c>
      <c r="M856" t="s">
        <v>246</v>
      </c>
      <c r="N856" t="s">
        <v>207</v>
      </c>
      <c r="O856" t="s">
        <v>207</v>
      </c>
      <c r="P856">
        <v>3.5163727662632498E-6</v>
      </c>
      <c r="R856" t="s">
        <v>2618</v>
      </c>
      <c r="S856" s="315">
        <v>45366</v>
      </c>
      <c r="T856" s="315">
        <v>45366</v>
      </c>
      <c r="U856" s="316" t="s">
        <v>2619</v>
      </c>
    </row>
    <row r="857" spans="1:21">
      <c r="A857" t="s">
        <v>2605</v>
      </c>
      <c r="B857" t="s">
        <v>205</v>
      </c>
      <c r="C857" t="s">
        <v>206</v>
      </c>
      <c r="D857" t="s">
        <v>2617</v>
      </c>
      <c r="E857" t="s">
        <v>1365</v>
      </c>
      <c r="F857" t="s">
        <v>207</v>
      </c>
      <c r="G857" t="s">
        <v>2607</v>
      </c>
      <c r="H857" t="s">
        <v>209</v>
      </c>
      <c r="I857" t="s">
        <v>256</v>
      </c>
      <c r="J857" t="s">
        <v>233</v>
      </c>
      <c r="K857" t="s">
        <v>178</v>
      </c>
      <c r="L857" t="s">
        <v>234</v>
      </c>
      <c r="M857" t="s">
        <v>246</v>
      </c>
      <c r="N857" t="s">
        <v>207</v>
      </c>
      <c r="O857" t="s">
        <v>207</v>
      </c>
      <c r="P857">
        <v>2.2184097284374453E-4</v>
      </c>
      <c r="R857" t="s">
        <v>2618</v>
      </c>
      <c r="S857" s="315">
        <v>45366</v>
      </c>
      <c r="T857" s="315">
        <v>45366</v>
      </c>
      <c r="U857" s="316" t="s">
        <v>2623</v>
      </c>
    </row>
    <row r="858" spans="1:21">
      <c r="A858" t="s">
        <v>2605</v>
      </c>
      <c r="B858" t="s">
        <v>205</v>
      </c>
      <c r="C858" t="s">
        <v>206</v>
      </c>
      <c r="D858" t="s">
        <v>2617</v>
      </c>
      <c r="E858" t="s">
        <v>1365</v>
      </c>
      <c r="F858" t="s">
        <v>207</v>
      </c>
      <c r="G858" t="s">
        <v>2607</v>
      </c>
      <c r="H858" t="s">
        <v>209</v>
      </c>
      <c r="I858" t="s">
        <v>256</v>
      </c>
      <c r="J858" t="s">
        <v>236</v>
      </c>
      <c r="K858" t="s">
        <v>178</v>
      </c>
      <c r="L858" t="s">
        <v>234</v>
      </c>
      <c r="M858" t="s">
        <v>246</v>
      </c>
      <c r="N858" t="s">
        <v>207</v>
      </c>
      <c r="O858" t="s">
        <v>207</v>
      </c>
      <c r="P858">
        <v>1.8571627094291279E-4</v>
      </c>
      <c r="R858" t="s">
        <v>2618</v>
      </c>
      <c r="S858" s="315">
        <v>45366</v>
      </c>
      <c r="T858" s="315">
        <v>45366</v>
      </c>
      <c r="U858" s="316" t="s">
        <v>2623</v>
      </c>
    </row>
    <row r="859" spans="1:21">
      <c r="A859" t="s">
        <v>2605</v>
      </c>
      <c r="B859" t="s">
        <v>205</v>
      </c>
      <c r="C859" t="s">
        <v>206</v>
      </c>
      <c r="D859" t="s">
        <v>2617</v>
      </c>
      <c r="E859" t="s">
        <v>1365</v>
      </c>
      <c r="F859" t="s">
        <v>207</v>
      </c>
      <c r="G859" t="s">
        <v>2607</v>
      </c>
      <c r="H859" t="s">
        <v>209</v>
      </c>
      <c r="I859" t="s">
        <v>256</v>
      </c>
      <c r="J859" t="s">
        <v>247</v>
      </c>
      <c r="K859" t="s">
        <v>178</v>
      </c>
      <c r="L859" t="s">
        <v>234</v>
      </c>
      <c r="M859" t="s">
        <v>246</v>
      </c>
      <c r="N859" t="s">
        <v>207</v>
      </c>
      <c r="O859" t="s">
        <v>207</v>
      </c>
      <c r="P859">
        <v>6.9099825830971396E-4</v>
      </c>
      <c r="R859" t="s">
        <v>2618</v>
      </c>
      <c r="S859" s="315">
        <v>45366</v>
      </c>
      <c r="T859" s="315">
        <v>45366</v>
      </c>
      <c r="U859" s="316" t="s">
        <v>2623</v>
      </c>
    </row>
    <row r="860" spans="1:21">
      <c r="A860" t="s">
        <v>2605</v>
      </c>
      <c r="B860" t="s">
        <v>205</v>
      </c>
      <c r="C860" t="s">
        <v>206</v>
      </c>
      <c r="D860" t="s">
        <v>2617</v>
      </c>
      <c r="E860" t="s">
        <v>1365</v>
      </c>
      <c r="F860" t="s">
        <v>207</v>
      </c>
      <c r="G860" t="s">
        <v>2607</v>
      </c>
      <c r="H860" t="s">
        <v>142</v>
      </c>
      <c r="I860" t="s">
        <v>206</v>
      </c>
      <c r="J860" t="s">
        <v>237</v>
      </c>
      <c r="K860" t="s">
        <v>178</v>
      </c>
      <c r="L860" t="s">
        <v>234</v>
      </c>
      <c r="M860" t="s">
        <v>246</v>
      </c>
      <c r="N860" t="s">
        <v>207</v>
      </c>
      <c r="O860" t="s">
        <v>207</v>
      </c>
      <c r="P860">
        <v>1.8368282303551963E-3</v>
      </c>
      <c r="R860" t="s">
        <v>2618</v>
      </c>
      <c r="S860" s="315">
        <v>45366</v>
      </c>
      <c r="T860" s="315">
        <v>45366</v>
      </c>
      <c r="U860" s="316" t="s">
        <v>2623</v>
      </c>
    </row>
    <row r="861" spans="1:21">
      <c r="A861" t="s">
        <v>2605</v>
      </c>
      <c r="B861" t="s">
        <v>205</v>
      </c>
      <c r="C861" t="s">
        <v>206</v>
      </c>
      <c r="D861" t="s">
        <v>2617</v>
      </c>
      <c r="E861" t="s">
        <v>1365</v>
      </c>
      <c r="F861" t="s">
        <v>207</v>
      </c>
      <c r="G861" t="s">
        <v>2607</v>
      </c>
      <c r="H861" t="s">
        <v>142</v>
      </c>
      <c r="I861" t="s">
        <v>206</v>
      </c>
      <c r="J861" t="s">
        <v>238</v>
      </c>
      <c r="K861" t="s">
        <v>178</v>
      </c>
      <c r="L861" t="s">
        <v>234</v>
      </c>
      <c r="M861" t="s">
        <v>246</v>
      </c>
      <c r="N861" t="s">
        <v>207</v>
      </c>
      <c r="O861" t="s">
        <v>207</v>
      </c>
      <c r="P861">
        <v>4.1017165154264793E-3</v>
      </c>
      <c r="R861" t="s">
        <v>2618</v>
      </c>
      <c r="S861" s="315">
        <v>45366</v>
      </c>
      <c r="T861" s="315">
        <v>45366</v>
      </c>
      <c r="U861" s="316" t="s">
        <v>2623</v>
      </c>
    </row>
    <row r="862" spans="1:21">
      <c r="A862" t="s">
        <v>2605</v>
      </c>
      <c r="B862" t="s">
        <v>205</v>
      </c>
      <c r="C862" t="s">
        <v>206</v>
      </c>
      <c r="D862" t="s">
        <v>2617</v>
      </c>
      <c r="E862" t="s">
        <v>1365</v>
      </c>
      <c r="F862" t="s">
        <v>207</v>
      </c>
      <c r="G862" t="s">
        <v>2607</v>
      </c>
      <c r="H862" t="s">
        <v>142</v>
      </c>
      <c r="I862" t="s">
        <v>206</v>
      </c>
      <c r="J862" t="s">
        <v>241</v>
      </c>
      <c r="K862" t="s">
        <v>178</v>
      </c>
      <c r="L862" t="s">
        <v>234</v>
      </c>
      <c r="M862" t="s">
        <v>246</v>
      </c>
      <c r="N862" t="s">
        <v>207</v>
      </c>
      <c r="O862" t="s">
        <v>207</v>
      </c>
      <c r="P862">
        <v>1.2882728435481504E-4</v>
      </c>
      <c r="R862" t="s">
        <v>2618</v>
      </c>
      <c r="S862" s="315">
        <v>45366</v>
      </c>
      <c r="T862" s="315">
        <v>45366</v>
      </c>
      <c r="U862" s="316" t="s">
        <v>2623</v>
      </c>
    </row>
    <row r="863" spans="1:21">
      <c r="A863" t="s">
        <v>2605</v>
      </c>
      <c r="B863" t="s">
        <v>205</v>
      </c>
      <c r="C863" t="s">
        <v>206</v>
      </c>
      <c r="D863" t="s">
        <v>2617</v>
      </c>
      <c r="E863" t="s">
        <v>1365</v>
      </c>
      <c r="F863" t="s">
        <v>207</v>
      </c>
      <c r="G863" t="s">
        <v>2607</v>
      </c>
      <c r="H863" t="s">
        <v>142</v>
      </c>
      <c r="I863" t="s">
        <v>206</v>
      </c>
      <c r="J863" t="s">
        <v>242</v>
      </c>
      <c r="K863" t="s">
        <v>178</v>
      </c>
      <c r="L863" t="s">
        <v>234</v>
      </c>
      <c r="M863" t="s">
        <v>246</v>
      </c>
      <c r="N863" t="s">
        <v>207</v>
      </c>
      <c r="O863" t="s">
        <v>207</v>
      </c>
      <c r="P863">
        <v>2.8767687209027066E-4</v>
      </c>
      <c r="R863" t="s">
        <v>2618</v>
      </c>
      <c r="S863" s="315">
        <v>45366</v>
      </c>
      <c r="T863" s="315">
        <v>45366</v>
      </c>
      <c r="U863" s="316" t="s">
        <v>2623</v>
      </c>
    </row>
    <row r="864" spans="1:21">
      <c r="A864" t="s">
        <v>2605</v>
      </c>
      <c r="B864" t="s">
        <v>205</v>
      </c>
      <c r="C864" t="s">
        <v>206</v>
      </c>
      <c r="D864" t="s">
        <v>2617</v>
      </c>
      <c r="E864" t="s">
        <v>1365</v>
      </c>
      <c r="F864" t="s">
        <v>207</v>
      </c>
      <c r="G864" t="s">
        <v>2607</v>
      </c>
      <c r="H864" t="s">
        <v>142</v>
      </c>
      <c r="I864" t="s">
        <v>206</v>
      </c>
      <c r="J864" t="s">
        <v>240</v>
      </c>
      <c r="K864" t="s">
        <v>178</v>
      </c>
      <c r="L864" t="s">
        <v>234</v>
      </c>
      <c r="M864" t="s">
        <v>246</v>
      </c>
      <c r="N864" t="s">
        <v>207</v>
      </c>
      <c r="O864" t="s">
        <v>207</v>
      </c>
      <c r="P864">
        <v>7.2696380627522677E-4</v>
      </c>
      <c r="R864" t="s">
        <v>2618</v>
      </c>
      <c r="S864" s="315">
        <v>45366</v>
      </c>
      <c r="T864" s="315">
        <v>45366</v>
      </c>
      <c r="U864" s="316" t="s">
        <v>2623</v>
      </c>
    </row>
    <row r="865" spans="1:21">
      <c r="A865" t="s">
        <v>2605</v>
      </c>
      <c r="B865" t="s">
        <v>205</v>
      </c>
      <c r="C865" t="s">
        <v>206</v>
      </c>
      <c r="D865" t="s">
        <v>2617</v>
      </c>
      <c r="E865" t="s">
        <v>1365</v>
      </c>
      <c r="F865" t="s">
        <v>207</v>
      </c>
      <c r="G865" t="s">
        <v>2607</v>
      </c>
      <c r="H865" t="s">
        <v>142</v>
      </c>
      <c r="I865" t="s">
        <v>206</v>
      </c>
      <c r="J865" t="s">
        <v>268</v>
      </c>
      <c r="K865" t="s">
        <v>178</v>
      </c>
      <c r="L865" t="s">
        <v>234</v>
      </c>
      <c r="M865" t="s">
        <v>246</v>
      </c>
      <c r="N865" t="s">
        <v>207</v>
      </c>
      <c r="O865" t="s">
        <v>207</v>
      </c>
      <c r="P865">
        <v>2.9245263157894642E-2</v>
      </c>
      <c r="R865" t="s">
        <v>2618</v>
      </c>
      <c r="S865" s="315">
        <v>45366</v>
      </c>
      <c r="T865" s="315">
        <v>45366</v>
      </c>
      <c r="U865" s="316" t="s">
        <v>2623</v>
      </c>
    </row>
    <row r="866" spans="1:21">
      <c r="A866" t="s">
        <v>2605</v>
      </c>
      <c r="B866" t="s">
        <v>205</v>
      </c>
      <c r="C866" t="s">
        <v>206</v>
      </c>
      <c r="D866" t="s">
        <v>2617</v>
      </c>
      <c r="E866" t="s">
        <v>1365</v>
      </c>
      <c r="F866" t="s">
        <v>207</v>
      </c>
      <c r="G866" t="s">
        <v>2607</v>
      </c>
      <c r="H866" t="s">
        <v>142</v>
      </c>
      <c r="I866" t="s">
        <v>206</v>
      </c>
      <c r="J866" t="s">
        <v>244</v>
      </c>
      <c r="K866" t="s">
        <v>178</v>
      </c>
      <c r="L866" t="s">
        <v>234</v>
      </c>
      <c r="M866" t="s">
        <v>246</v>
      </c>
      <c r="N866" t="s">
        <v>207</v>
      </c>
      <c r="O866" t="s">
        <v>207</v>
      </c>
      <c r="P866">
        <v>8.536570711578935E-6</v>
      </c>
      <c r="R866" t="s">
        <v>2618</v>
      </c>
      <c r="S866" s="315">
        <v>45366</v>
      </c>
      <c r="T866" s="315">
        <v>45366</v>
      </c>
      <c r="U866" s="316" t="s">
        <v>2623</v>
      </c>
    </row>
    <row r="867" spans="1:21">
      <c r="A867" t="s">
        <v>2605</v>
      </c>
      <c r="B867" t="s">
        <v>205</v>
      </c>
      <c r="C867" t="s">
        <v>206</v>
      </c>
      <c r="D867" t="s">
        <v>2617</v>
      </c>
      <c r="E867" t="s">
        <v>1365</v>
      </c>
      <c r="F867" t="s">
        <v>207</v>
      </c>
      <c r="G867" t="s">
        <v>2607</v>
      </c>
      <c r="H867" t="s">
        <v>142</v>
      </c>
      <c r="I867" t="s">
        <v>206</v>
      </c>
      <c r="J867" t="s">
        <v>248</v>
      </c>
      <c r="K867" t="s">
        <v>178</v>
      </c>
      <c r="L867" t="s">
        <v>234</v>
      </c>
      <c r="M867" t="s">
        <v>246</v>
      </c>
      <c r="N867" t="s">
        <v>207</v>
      </c>
      <c r="O867" t="s">
        <v>207</v>
      </c>
      <c r="P867">
        <v>7.26736842105263E-7</v>
      </c>
      <c r="R867" t="s">
        <v>2618</v>
      </c>
      <c r="S867" s="315">
        <v>45366</v>
      </c>
      <c r="T867" s="315">
        <v>45366</v>
      </c>
      <c r="U867" s="316" t="s">
        <v>2623</v>
      </c>
    </row>
    <row r="868" spans="1:21">
      <c r="A868" t="s">
        <v>2605</v>
      </c>
      <c r="B868" t="s">
        <v>205</v>
      </c>
      <c r="C868" t="s">
        <v>206</v>
      </c>
      <c r="D868" t="s">
        <v>2617</v>
      </c>
      <c r="E868" t="s">
        <v>2608</v>
      </c>
      <c r="F868" t="s">
        <v>207</v>
      </c>
      <c r="G868" t="s">
        <v>2607</v>
      </c>
      <c r="H868" t="s">
        <v>209</v>
      </c>
      <c r="I868" t="s">
        <v>274</v>
      </c>
      <c r="J868" t="s">
        <v>233</v>
      </c>
      <c r="K868" t="s">
        <v>178</v>
      </c>
      <c r="L868" t="s">
        <v>234</v>
      </c>
      <c r="M868" t="s">
        <v>246</v>
      </c>
      <c r="N868" t="s">
        <v>207</v>
      </c>
      <c r="O868" t="s">
        <v>207</v>
      </c>
      <c r="P868">
        <v>2.1698144267669631E-4</v>
      </c>
      <c r="R868" t="s">
        <v>2624</v>
      </c>
      <c r="S868" s="315">
        <v>45366</v>
      </c>
      <c r="T868" s="315">
        <v>45371</v>
      </c>
      <c r="U868" s="316" t="s">
        <v>2625</v>
      </c>
    </row>
    <row r="869" spans="1:21">
      <c r="A869" t="s">
        <v>2605</v>
      </c>
      <c r="B869" t="s">
        <v>205</v>
      </c>
      <c r="C869" t="s">
        <v>206</v>
      </c>
      <c r="D869" t="s">
        <v>2617</v>
      </c>
      <c r="E869" t="s">
        <v>2608</v>
      </c>
      <c r="F869" t="s">
        <v>207</v>
      </c>
      <c r="G869" t="s">
        <v>2607</v>
      </c>
      <c r="H869" t="s">
        <v>209</v>
      </c>
      <c r="I869" t="s">
        <v>274</v>
      </c>
      <c r="J869" t="s">
        <v>236</v>
      </c>
      <c r="K869" t="s">
        <v>178</v>
      </c>
      <c r="L869" t="s">
        <v>234</v>
      </c>
      <c r="M869" t="s">
        <v>246</v>
      </c>
      <c r="N869" t="s">
        <v>207</v>
      </c>
      <c r="O869" t="s">
        <v>207</v>
      </c>
      <c r="P869">
        <v>2.1206769345711755E-4</v>
      </c>
      <c r="R869" t="s">
        <v>2624</v>
      </c>
      <c r="S869" s="315">
        <v>45366</v>
      </c>
      <c r="T869" s="315">
        <v>45371</v>
      </c>
      <c r="U869" s="316" t="s">
        <v>2625</v>
      </c>
    </row>
    <row r="870" spans="1:21">
      <c r="A870" t="s">
        <v>2605</v>
      </c>
      <c r="B870" t="s">
        <v>205</v>
      </c>
      <c r="C870" t="s">
        <v>206</v>
      </c>
      <c r="D870" t="s">
        <v>2617</v>
      </c>
      <c r="E870" t="s">
        <v>2608</v>
      </c>
      <c r="F870" t="s">
        <v>207</v>
      </c>
      <c r="G870" t="s">
        <v>2607</v>
      </c>
      <c r="H870" t="s">
        <v>209</v>
      </c>
      <c r="I870" t="s">
        <v>274</v>
      </c>
      <c r="J870" t="s">
        <v>247</v>
      </c>
      <c r="K870" t="s">
        <v>178</v>
      </c>
      <c r="L870" t="s">
        <v>234</v>
      </c>
      <c r="M870" t="s">
        <v>246</v>
      </c>
      <c r="N870" t="s">
        <v>207</v>
      </c>
      <c r="O870" t="s">
        <v>207</v>
      </c>
      <c r="P870">
        <v>1.0313425856619601E-3</v>
      </c>
      <c r="R870" t="s">
        <v>2624</v>
      </c>
      <c r="S870" s="315">
        <v>45366</v>
      </c>
      <c r="T870" s="315">
        <v>45371</v>
      </c>
      <c r="U870" s="316" t="s">
        <v>2625</v>
      </c>
    </row>
    <row r="871" spans="1:21">
      <c r="A871" t="s">
        <v>2605</v>
      </c>
      <c r="B871" t="s">
        <v>205</v>
      </c>
      <c r="C871" t="s">
        <v>206</v>
      </c>
      <c r="D871" t="s">
        <v>2617</v>
      </c>
      <c r="E871" t="s">
        <v>2608</v>
      </c>
      <c r="F871" t="s">
        <v>207</v>
      </c>
      <c r="G871" t="s">
        <v>2607</v>
      </c>
      <c r="H871" t="s">
        <v>142</v>
      </c>
      <c r="I871" t="s">
        <v>206</v>
      </c>
      <c r="J871" t="s">
        <v>240</v>
      </c>
      <c r="K871" t="s">
        <v>178</v>
      </c>
      <c r="L871" t="s">
        <v>234</v>
      </c>
      <c r="M871" t="s">
        <v>246</v>
      </c>
      <c r="N871" t="s">
        <v>207</v>
      </c>
      <c r="O871" t="s">
        <v>207</v>
      </c>
      <c r="P871">
        <v>6.6730807090877129E-4</v>
      </c>
      <c r="R871" t="s">
        <v>2624</v>
      </c>
      <c r="S871" s="315">
        <v>45366</v>
      </c>
      <c r="T871" s="315">
        <v>45371</v>
      </c>
      <c r="U871" s="316" t="s">
        <v>2625</v>
      </c>
    </row>
    <row r="872" spans="1:21">
      <c r="A872" t="s">
        <v>2605</v>
      </c>
      <c r="B872" t="s">
        <v>205</v>
      </c>
      <c r="C872" t="s">
        <v>206</v>
      </c>
      <c r="D872" t="s">
        <v>2617</v>
      </c>
      <c r="E872" t="s">
        <v>2608</v>
      </c>
      <c r="F872" t="s">
        <v>207</v>
      </c>
      <c r="G872" t="s">
        <v>2607</v>
      </c>
      <c r="H872" t="s">
        <v>142</v>
      </c>
      <c r="I872" t="s">
        <v>206</v>
      </c>
      <c r="J872" t="s">
        <v>241</v>
      </c>
      <c r="K872" t="s">
        <v>178</v>
      </c>
      <c r="L872" t="s">
        <v>234</v>
      </c>
      <c r="M872" t="s">
        <v>246</v>
      </c>
      <c r="N872" t="s">
        <v>207</v>
      </c>
      <c r="O872" t="s">
        <v>207</v>
      </c>
      <c r="P872">
        <v>3.8051996708068204E-5</v>
      </c>
      <c r="R872" t="s">
        <v>2624</v>
      </c>
      <c r="S872" s="315">
        <v>45366</v>
      </c>
      <c r="T872" s="315">
        <v>45371</v>
      </c>
      <c r="U872" s="316" t="s">
        <v>2625</v>
      </c>
    </row>
    <row r="873" spans="1:21">
      <c r="A873" t="s">
        <v>2605</v>
      </c>
      <c r="B873" t="s">
        <v>205</v>
      </c>
      <c r="C873" t="s">
        <v>206</v>
      </c>
      <c r="D873" t="s">
        <v>2617</v>
      </c>
      <c r="E873" t="s">
        <v>2608</v>
      </c>
      <c r="F873" t="s">
        <v>207</v>
      </c>
      <c r="G873" t="s">
        <v>2607</v>
      </c>
      <c r="H873" t="s">
        <v>142</v>
      </c>
      <c r="I873" t="s">
        <v>206</v>
      </c>
      <c r="J873" t="s">
        <v>242</v>
      </c>
      <c r="K873" t="s">
        <v>178</v>
      </c>
      <c r="L873" t="s">
        <v>234</v>
      </c>
      <c r="M873" t="s">
        <v>246</v>
      </c>
      <c r="N873" t="s">
        <v>207</v>
      </c>
      <c r="O873" t="s">
        <v>207</v>
      </c>
      <c r="P873">
        <v>7.8214546144924553E-5</v>
      </c>
      <c r="R873" t="s">
        <v>2624</v>
      </c>
      <c r="S873" s="315">
        <v>45366</v>
      </c>
      <c r="T873" s="315">
        <v>45371</v>
      </c>
      <c r="U873" s="316" t="s">
        <v>2625</v>
      </c>
    </row>
    <row r="874" spans="1:21">
      <c r="A874" t="s">
        <v>2605</v>
      </c>
      <c r="B874" t="s">
        <v>205</v>
      </c>
      <c r="C874" t="s">
        <v>206</v>
      </c>
      <c r="D874" t="s">
        <v>2617</v>
      </c>
      <c r="E874" t="s">
        <v>2608</v>
      </c>
      <c r="F874" t="s">
        <v>207</v>
      </c>
      <c r="G874" t="s">
        <v>2607</v>
      </c>
      <c r="H874" t="s">
        <v>142</v>
      </c>
      <c r="I874" t="s">
        <v>206</v>
      </c>
      <c r="J874" t="s">
        <v>243</v>
      </c>
      <c r="K874" t="s">
        <v>178</v>
      </c>
      <c r="L874" t="s">
        <v>234</v>
      </c>
      <c r="M874" t="s">
        <v>246</v>
      </c>
      <c r="N874" t="s">
        <v>207</v>
      </c>
      <c r="O874" t="s">
        <v>207</v>
      </c>
      <c r="P874">
        <v>2.9177574019686069E-6</v>
      </c>
      <c r="R874" t="s">
        <v>2624</v>
      </c>
      <c r="S874" s="315">
        <v>45366</v>
      </c>
      <c r="T874" s="315">
        <v>45371</v>
      </c>
      <c r="U874" s="316" t="s">
        <v>2625</v>
      </c>
    </row>
    <row r="875" spans="1:21">
      <c r="A875" t="s">
        <v>2605</v>
      </c>
      <c r="B875" t="s">
        <v>205</v>
      </c>
      <c r="C875" t="s">
        <v>206</v>
      </c>
      <c r="D875" t="s">
        <v>2617</v>
      </c>
      <c r="E875" t="s">
        <v>2608</v>
      </c>
      <c r="F875" t="s">
        <v>207</v>
      </c>
      <c r="G875" t="s">
        <v>2607</v>
      </c>
      <c r="H875" t="s">
        <v>142</v>
      </c>
      <c r="I875" t="s">
        <v>206</v>
      </c>
      <c r="J875" t="s">
        <v>244</v>
      </c>
      <c r="K875" t="s">
        <v>178</v>
      </c>
      <c r="L875" t="s">
        <v>234</v>
      </c>
      <c r="M875" t="s">
        <v>246</v>
      </c>
      <c r="N875" t="s">
        <v>207</v>
      </c>
      <c r="O875" t="s">
        <v>207</v>
      </c>
      <c r="P875">
        <v>1.0031328491610419E-5</v>
      </c>
      <c r="R875" t="s">
        <v>2624</v>
      </c>
      <c r="S875" s="315">
        <v>45366</v>
      </c>
      <c r="T875" s="315">
        <v>45371</v>
      </c>
      <c r="U875" s="316" t="s">
        <v>2625</v>
      </c>
    </row>
    <row r="876" spans="1:21">
      <c r="A876" t="s">
        <v>2605</v>
      </c>
      <c r="B876" t="s">
        <v>205</v>
      </c>
      <c r="C876" t="s">
        <v>206</v>
      </c>
      <c r="D876" t="s">
        <v>2617</v>
      </c>
      <c r="E876" t="s">
        <v>2608</v>
      </c>
      <c r="F876" t="s">
        <v>207</v>
      </c>
      <c r="G876" t="s">
        <v>2607</v>
      </c>
      <c r="H876" t="s">
        <v>142</v>
      </c>
      <c r="I876" t="s">
        <v>206</v>
      </c>
      <c r="J876" t="s">
        <v>248</v>
      </c>
      <c r="K876" t="s">
        <v>178</v>
      </c>
      <c r="L876" t="s">
        <v>234</v>
      </c>
      <c r="M876" t="s">
        <v>246</v>
      </c>
      <c r="N876" t="s">
        <v>207</v>
      </c>
      <c r="O876" t="s">
        <v>207</v>
      </c>
      <c r="P876">
        <v>8.5398882483632699E-7</v>
      </c>
      <c r="R876" t="s">
        <v>2624</v>
      </c>
      <c r="S876" s="315">
        <v>45366</v>
      </c>
      <c r="T876" s="315">
        <v>45371</v>
      </c>
      <c r="U876" s="316" t="s">
        <v>2625</v>
      </c>
    </row>
    <row r="877" spans="1:21">
      <c r="A877" t="s">
        <v>2605</v>
      </c>
      <c r="B877" t="s">
        <v>205</v>
      </c>
      <c r="C877" t="s">
        <v>206</v>
      </c>
      <c r="D877" t="s">
        <v>2617</v>
      </c>
      <c r="E877" t="s">
        <v>2608</v>
      </c>
      <c r="F877" t="s">
        <v>207</v>
      </c>
      <c r="G877" t="s">
        <v>2607</v>
      </c>
      <c r="H877" t="s">
        <v>142</v>
      </c>
      <c r="I877" t="s">
        <v>206</v>
      </c>
      <c r="J877" t="s">
        <v>237</v>
      </c>
      <c r="K877" t="s">
        <v>178</v>
      </c>
      <c r="L877" t="s">
        <v>234</v>
      </c>
      <c r="M877" t="s">
        <v>246</v>
      </c>
      <c r="N877" t="s">
        <v>207</v>
      </c>
      <c r="O877" t="s">
        <v>207</v>
      </c>
      <c r="P877">
        <v>1.6860953632195585E-3</v>
      </c>
      <c r="R877" t="s">
        <v>2624</v>
      </c>
      <c r="S877" s="315">
        <v>45366</v>
      </c>
      <c r="T877" s="315">
        <v>45371</v>
      </c>
      <c r="U877" s="316" t="s">
        <v>2625</v>
      </c>
    </row>
    <row r="878" spans="1:21">
      <c r="A878" t="s">
        <v>2605</v>
      </c>
      <c r="B878" t="s">
        <v>205</v>
      </c>
      <c r="C878" t="s">
        <v>206</v>
      </c>
      <c r="D878" t="s">
        <v>2617</v>
      </c>
      <c r="E878" t="s">
        <v>2608</v>
      </c>
      <c r="F878" t="s">
        <v>207</v>
      </c>
      <c r="G878" t="s">
        <v>2607</v>
      </c>
      <c r="H878" t="s">
        <v>142</v>
      </c>
      <c r="I878" t="s">
        <v>206</v>
      </c>
      <c r="J878" t="s">
        <v>238</v>
      </c>
      <c r="K878" t="s">
        <v>178</v>
      </c>
      <c r="L878" t="s">
        <v>234</v>
      </c>
      <c r="M878" t="s">
        <v>246</v>
      </c>
      <c r="N878" t="s">
        <v>207</v>
      </c>
      <c r="O878" t="s">
        <v>207</v>
      </c>
      <c r="P878">
        <v>1.6710994994288565E-3</v>
      </c>
      <c r="R878" t="s">
        <v>2624</v>
      </c>
      <c r="S878" s="315">
        <v>45366</v>
      </c>
      <c r="T878" s="315">
        <v>45371</v>
      </c>
      <c r="U878" s="316" t="s">
        <v>2625</v>
      </c>
    </row>
    <row r="879" spans="1:21">
      <c r="A879" t="s">
        <v>2605</v>
      </c>
      <c r="B879" t="s">
        <v>205</v>
      </c>
      <c r="C879" t="s">
        <v>206</v>
      </c>
      <c r="D879" t="s">
        <v>2617</v>
      </c>
      <c r="E879" t="s">
        <v>2608</v>
      </c>
      <c r="F879" t="s">
        <v>207</v>
      </c>
      <c r="G879" t="s">
        <v>2607</v>
      </c>
      <c r="H879" t="s">
        <v>142</v>
      </c>
      <c r="I879" t="s">
        <v>206</v>
      </c>
      <c r="J879" t="s">
        <v>239</v>
      </c>
      <c r="K879" t="s">
        <v>178</v>
      </c>
      <c r="L879" t="s">
        <v>234</v>
      </c>
      <c r="M879" t="s">
        <v>246</v>
      </c>
      <c r="N879" t="s">
        <v>207</v>
      </c>
      <c r="O879" t="s">
        <v>207</v>
      </c>
      <c r="P879">
        <v>1.330937912434005E-3</v>
      </c>
      <c r="R879" t="s">
        <v>2624</v>
      </c>
      <c r="S879" s="315">
        <v>45366</v>
      </c>
      <c r="T879" s="315">
        <v>45371</v>
      </c>
      <c r="U879" s="316" t="s">
        <v>2625</v>
      </c>
    </row>
    <row r="880" spans="1:21">
      <c r="A880" t="s">
        <v>2605</v>
      </c>
      <c r="B880" t="s">
        <v>205</v>
      </c>
      <c r="C880" t="s">
        <v>206</v>
      </c>
      <c r="D880" t="s">
        <v>2617</v>
      </c>
      <c r="E880" t="s">
        <v>2608</v>
      </c>
      <c r="F880" t="s">
        <v>207</v>
      </c>
      <c r="G880" t="s">
        <v>2607</v>
      </c>
      <c r="H880" t="s">
        <v>142</v>
      </c>
      <c r="I880" t="s">
        <v>206</v>
      </c>
      <c r="J880" t="s">
        <v>268</v>
      </c>
      <c r="K880" t="s">
        <v>178</v>
      </c>
      <c r="L880" t="s">
        <v>234</v>
      </c>
      <c r="M880" t="s">
        <v>246</v>
      </c>
      <c r="N880" t="s">
        <v>207</v>
      </c>
      <c r="O880" t="s">
        <v>207</v>
      </c>
      <c r="P880">
        <v>4.0339252597326535E-4</v>
      </c>
      <c r="R880" t="s">
        <v>2624</v>
      </c>
      <c r="S880" s="315">
        <v>45366</v>
      </c>
      <c r="T880" s="315">
        <v>45371</v>
      </c>
      <c r="U880" s="316" t="s">
        <v>2625</v>
      </c>
    </row>
    <row r="881" spans="1:21">
      <c r="A881" t="s">
        <v>2605</v>
      </c>
      <c r="B881" t="s">
        <v>205</v>
      </c>
      <c r="C881" t="s">
        <v>206</v>
      </c>
      <c r="D881" t="s">
        <v>2617</v>
      </c>
      <c r="E881" t="s">
        <v>210</v>
      </c>
      <c r="F881" t="s">
        <v>207</v>
      </c>
      <c r="G881" t="s">
        <v>2607</v>
      </c>
      <c r="H881" t="s">
        <v>209</v>
      </c>
      <c r="I881" t="s">
        <v>208</v>
      </c>
      <c r="J881" t="s">
        <v>233</v>
      </c>
      <c r="K881" t="s">
        <v>178</v>
      </c>
      <c r="L881" t="s">
        <v>234</v>
      </c>
      <c r="M881" t="s">
        <v>246</v>
      </c>
      <c r="N881" t="s">
        <v>207</v>
      </c>
      <c r="O881" t="s">
        <v>207</v>
      </c>
      <c r="P881">
        <v>1.371486623196571E-2</v>
      </c>
      <c r="R881" t="s">
        <v>2624</v>
      </c>
      <c r="S881" s="315">
        <v>45366</v>
      </c>
      <c r="T881" s="315">
        <v>45366</v>
      </c>
      <c r="U881" s="316" t="s">
        <v>2626</v>
      </c>
    </row>
    <row r="882" spans="1:21">
      <c r="A882" t="s">
        <v>2605</v>
      </c>
      <c r="B882" t="s">
        <v>205</v>
      </c>
      <c r="C882" t="s">
        <v>206</v>
      </c>
      <c r="D882" t="s">
        <v>2617</v>
      </c>
      <c r="E882" t="s">
        <v>210</v>
      </c>
      <c r="F882" t="s">
        <v>207</v>
      </c>
      <c r="G882" t="s">
        <v>2607</v>
      </c>
      <c r="H882" t="s">
        <v>209</v>
      </c>
      <c r="I882" t="s">
        <v>208</v>
      </c>
      <c r="J882" t="s">
        <v>236</v>
      </c>
      <c r="K882" t="s">
        <v>178</v>
      </c>
      <c r="L882" t="s">
        <v>234</v>
      </c>
      <c r="M882" t="s">
        <v>246</v>
      </c>
      <c r="N882" t="s">
        <v>207</v>
      </c>
      <c r="O882" t="s">
        <v>207</v>
      </c>
      <c r="P882">
        <v>3.6151680063342239E-4</v>
      </c>
      <c r="R882" t="s">
        <v>2624</v>
      </c>
      <c r="S882" s="315">
        <v>45366</v>
      </c>
      <c r="T882" s="315">
        <v>45366</v>
      </c>
      <c r="U882" s="316" t="s">
        <v>2626</v>
      </c>
    </row>
    <row r="883" spans="1:21">
      <c r="A883" t="s">
        <v>2605</v>
      </c>
      <c r="B883" t="s">
        <v>205</v>
      </c>
      <c r="C883" t="s">
        <v>206</v>
      </c>
      <c r="D883" t="s">
        <v>2617</v>
      </c>
      <c r="E883" t="s">
        <v>210</v>
      </c>
      <c r="F883" t="s">
        <v>207</v>
      </c>
      <c r="G883" t="s">
        <v>2607</v>
      </c>
      <c r="H883" t="s">
        <v>209</v>
      </c>
      <c r="I883" t="s">
        <v>208</v>
      </c>
      <c r="J883" t="s">
        <v>247</v>
      </c>
      <c r="K883" t="s">
        <v>178</v>
      </c>
      <c r="L883" t="s">
        <v>234</v>
      </c>
      <c r="M883" t="s">
        <v>246</v>
      </c>
      <c r="N883" t="s">
        <v>207</v>
      </c>
      <c r="O883" t="s">
        <v>207</v>
      </c>
      <c r="P883">
        <v>3.6735591420544299E-4</v>
      </c>
      <c r="R883" t="s">
        <v>2624</v>
      </c>
      <c r="S883" s="315">
        <v>45366</v>
      </c>
      <c r="T883" s="315">
        <v>45366</v>
      </c>
      <c r="U883" s="316" t="s">
        <v>2626</v>
      </c>
    </row>
    <row r="884" spans="1:21">
      <c r="A884" t="s">
        <v>2605</v>
      </c>
      <c r="B884" t="s">
        <v>205</v>
      </c>
      <c r="C884" t="s">
        <v>206</v>
      </c>
      <c r="D884" t="s">
        <v>2617</v>
      </c>
      <c r="E884" t="s">
        <v>210</v>
      </c>
      <c r="F884" t="s">
        <v>207</v>
      </c>
      <c r="G884" t="s">
        <v>2607</v>
      </c>
      <c r="H884" t="s">
        <v>142</v>
      </c>
      <c r="I884" t="s">
        <v>206</v>
      </c>
      <c r="J884" t="s">
        <v>237</v>
      </c>
      <c r="K884" t="s">
        <v>178</v>
      </c>
      <c r="L884" t="s">
        <v>234</v>
      </c>
      <c r="M884" t="s">
        <v>246</v>
      </c>
      <c r="N884" t="s">
        <v>207</v>
      </c>
      <c r="O884" t="s">
        <v>207</v>
      </c>
      <c r="P884">
        <v>2.3535739944598373E-3</v>
      </c>
      <c r="R884" t="s">
        <v>2624</v>
      </c>
      <c r="S884" s="315">
        <v>45366</v>
      </c>
      <c r="T884" s="315">
        <v>45366</v>
      </c>
      <c r="U884" s="316" t="s">
        <v>2626</v>
      </c>
    </row>
    <row r="885" spans="1:21">
      <c r="A885" t="s">
        <v>2605</v>
      </c>
      <c r="B885" t="s">
        <v>205</v>
      </c>
      <c r="C885" t="s">
        <v>206</v>
      </c>
      <c r="D885" t="s">
        <v>2617</v>
      </c>
      <c r="E885" t="s">
        <v>210</v>
      </c>
      <c r="F885" t="s">
        <v>207</v>
      </c>
      <c r="G885" t="s">
        <v>2607</v>
      </c>
      <c r="H885" t="s">
        <v>142</v>
      </c>
      <c r="I885" t="s">
        <v>206</v>
      </c>
      <c r="J885" t="s">
        <v>238</v>
      </c>
      <c r="K885" t="s">
        <v>178</v>
      </c>
      <c r="L885" t="s">
        <v>234</v>
      </c>
      <c r="M885" t="s">
        <v>246</v>
      </c>
      <c r="N885" t="s">
        <v>207</v>
      </c>
      <c r="O885" t="s">
        <v>207</v>
      </c>
      <c r="P885">
        <v>2.660108471524425E-3</v>
      </c>
      <c r="R885" t="s">
        <v>2624</v>
      </c>
      <c r="S885" s="315">
        <v>45366</v>
      </c>
      <c r="T885" s="315">
        <v>45366</v>
      </c>
      <c r="U885" s="316" t="s">
        <v>2626</v>
      </c>
    </row>
    <row r="886" spans="1:21">
      <c r="A886" t="s">
        <v>2605</v>
      </c>
      <c r="B886" t="s">
        <v>205</v>
      </c>
      <c r="C886" t="s">
        <v>206</v>
      </c>
      <c r="D886" t="s">
        <v>2617</v>
      </c>
      <c r="E886" t="s">
        <v>210</v>
      </c>
      <c r="F886" t="s">
        <v>207</v>
      </c>
      <c r="G886" t="s">
        <v>2607</v>
      </c>
      <c r="H886" t="s">
        <v>142</v>
      </c>
      <c r="I886" t="s">
        <v>206</v>
      </c>
      <c r="J886" t="s">
        <v>239</v>
      </c>
      <c r="K886" t="s">
        <v>178</v>
      </c>
      <c r="L886" t="s">
        <v>234</v>
      </c>
      <c r="M886" t="s">
        <v>246</v>
      </c>
      <c r="N886" t="s">
        <v>207</v>
      </c>
      <c r="O886" t="s">
        <v>207</v>
      </c>
      <c r="P886">
        <v>1.936711186025301E-5</v>
      </c>
      <c r="R886" t="s">
        <v>2624</v>
      </c>
      <c r="S886" s="315">
        <v>45366</v>
      </c>
      <c r="T886" s="315">
        <v>45366</v>
      </c>
      <c r="U886" s="316" t="s">
        <v>2626</v>
      </c>
    </row>
    <row r="887" spans="1:21">
      <c r="A887" t="s">
        <v>2605</v>
      </c>
      <c r="B887" t="s">
        <v>205</v>
      </c>
      <c r="C887" t="s">
        <v>206</v>
      </c>
      <c r="D887" t="s">
        <v>2617</v>
      </c>
      <c r="E887" t="s">
        <v>210</v>
      </c>
      <c r="F887" t="s">
        <v>207</v>
      </c>
      <c r="G887" t="s">
        <v>2607</v>
      </c>
      <c r="H887" t="s">
        <v>142</v>
      </c>
      <c r="I887" t="s">
        <v>206</v>
      </c>
      <c r="J887" t="s">
        <v>241</v>
      </c>
      <c r="K887" t="s">
        <v>178</v>
      </c>
      <c r="L887" t="s">
        <v>234</v>
      </c>
      <c r="M887" t="s">
        <v>246</v>
      </c>
      <c r="N887" t="s">
        <v>207</v>
      </c>
      <c r="O887" t="s">
        <v>207</v>
      </c>
      <c r="P887">
        <v>1.176770711605446E-4</v>
      </c>
      <c r="R887" t="s">
        <v>2624</v>
      </c>
      <c r="S887" s="315">
        <v>45366</v>
      </c>
      <c r="T887" s="315">
        <v>45366</v>
      </c>
      <c r="U887" s="316" t="s">
        <v>2626</v>
      </c>
    </row>
    <row r="888" spans="1:21">
      <c r="A888" t="s">
        <v>2605</v>
      </c>
      <c r="B888" t="s">
        <v>205</v>
      </c>
      <c r="C888" t="s">
        <v>206</v>
      </c>
      <c r="D888" t="s">
        <v>2617</v>
      </c>
      <c r="E888" t="s">
        <v>210</v>
      </c>
      <c r="F888" t="s">
        <v>207</v>
      </c>
      <c r="G888" t="s">
        <v>2607</v>
      </c>
      <c r="H888" t="s">
        <v>142</v>
      </c>
      <c r="I888" t="s">
        <v>206</v>
      </c>
      <c r="J888" t="s">
        <v>242</v>
      </c>
      <c r="K888" t="s">
        <v>178</v>
      </c>
      <c r="L888" t="s">
        <v>234</v>
      </c>
      <c r="M888" t="s">
        <v>246</v>
      </c>
      <c r="N888" t="s">
        <v>207</v>
      </c>
      <c r="O888" t="s">
        <v>207</v>
      </c>
      <c r="P888">
        <v>1.3309798331281896E-4</v>
      </c>
      <c r="R888" t="s">
        <v>2624</v>
      </c>
      <c r="S888" s="315">
        <v>45366</v>
      </c>
      <c r="T888" s="315">
        <v>45366</v>
      </c>
      <c r="U888" s="316" t="s">
        <v>2626</v>
      </c>
    </row>
    <row r="889" spans="1:21">
      <c r="A889" t="s">
        <v>2605</v>
      </c>
      <c r="B889" t="s">
        <v>205</v>
      </c>
      <c r="C889" t="s">
        <v>206</v>
      </c>
      <c r="D889" t="s">
        <v>2617</v>
      </c>
      <c r="E889" t="s">
        <v>210</v>
      </c>
      <c r="F889" t="s">
        <v>207</v>
      </c>
      <c r="G889" t="s">
        <v>2607</v>
      </c>
      <c r="H889" t="s">
        <v>142</v>
      </c>
      <c r="I889" t="s">
        <v>206</v>
      </c>
      <c r="J889" t="s">
        <v>243</v>
      </c>
      <c r="K889" t="s">
        <v>178</v>
      </c>
      <c r="L889" t="s">
        <v>234</v>
      </c>
      <c r="M889" t="s">
        <v>246</v>
      </c>
      <c r="N889" t="s">
        <v>207</v>
      </c>
      <c r="O889" t="s">
        <v>207</v>
      </c>
      <c r="P889">
        <v>2.959334699658995E-6</v>
      </c>
      <c r="R889" t="s">
        <v>2624</v>
      </c>
      <c r="S889" s="315">
        <v>45366</v>
      </c>
      <c r="T889" s="315">
        <v>45366</v>
      </c>
      <c r="U889" s="316" t="s">
        <v>2626</v>
      </c>
    </row>
    <row r="890" spans="1:21">
      <c r="A890" t="s">
        <v>2605</v>
      </c>
      <c r="B890" t="s">
        <v>205</v>
      </c>
      <c r="C890" t="s">
        <v>206</v>
      </c>
      <c r="D890" t="s">
        <v>2617</v>
      </c>
      <c r="E890" t="s">
        <v>210</v>
      </c>
      <c r="F890" t="s">
        <v>207</v>
      </c>
      <c r="G890" t="s">
        <v>2607</v>
      </c>
      <c r="H890" t="s">
        <v>142</v>
      </c>
      <c r="I890" t="s">
        <v>206</v>
      </c>
      <c r="J890" t="s">
        <v>240</v>
      </c>
      <c r="K890" t="s">
        <v>178</v>
      </c>
      <c r="L890" t="s">
        <v>234</v>
      </c>
      <c r="M890" t="s">
        <v>246</v>
      </c>
      <c r="N890" t="s">
        <v>207</v>
      </c>
      <c r="O890" t="s">
        <v>207</v>
      </c>
      <c r="P890">
        <v>9.2320818947379702E-4</v>
      </c>
      <c r="R890" t="s">
        <v>2624</v>
      </c>
      <c r="S890" s="315">
        <v>45366</v>
      </c>
      <c r="T890" s="315">
        <v>45366</v>
      </c>
      <c r="U890" s="316" t="s">
        <v>2626</v>
      </c>
    </row>
    <row r="891" spans="1:21">
      <c r="A891" t="s">
        <v>2605</v>
      </c>
      <c r="B891" t="s">
        <v>205</v>
      </c>
      <c r="C891" t="s">
        <v>206</v>
      </c>
      <c r="D891" t="s">
        <v>2617</v>
      </c>
      <c r="E891" t="s">
        <v>210</v>
      </c>
      <c r="F891" t="s">
        <v>207</v>
      </c>
      <c r="G891" t="s">
        <v>2607</v>
      </c>
      <c r="H891" t="s">
        <v>142</v>
      </c>
      <c r="I891" t="s">
        <v>206</v>
      </c>
      <c r="J891" t="s">
        <v>255</v>
      </c>
      <c r="K891" t="s">
        <v>178</v>
      </c>
      <c r="L891" t="s">
        <v>234</v>
      </c>
      <c r="M891" t="s">
        <v>246</v>
      </c>
      <c r="N891" t="s">
        <v>207</v>
      </c>
      <c r="O891" t="s">
        <v>207</v>
      </c>
      <c r="P891">
        <v>9.5264410199198264E-8</v>
      </c>
      <c r="R891" t="s">
        <v>2624</v>
      </c>
      <c r="S891" s="315">
        <v>45366</v>
      </c>
      <c r="T891" s="315">
        <v>45366</v>
      </c>
      <c r="U891" s="316" t="s">
        <v>2626</v>
      </c>
    </row>
    <row r="892" spans="1:21">
      <c r="A892" t="s">
        <v>2605</v>
      </c>
      <c r="B892" t="s">
        <v>205</v>
      </c>
      <c r="C892" t="s">
        <v>206</v>
      </c>
      <c r="D892" t="s">
        <v>2617</v>
      </c>
      <c r="E892" t="s">
        <v>210</v>
      </c>
      <c r="F892" t="s">
        <v>207</v>
      </c>
      <c r="G892" t="s">
        <v>2607</v>
      </c>
      <c r="H892" t="s">
        <v>142</v>
      </c>
      <c r="I892" t="s">
        <v>206</v>
      </c>
      <c r="J892" t="s">
        <v>268</v>
      </c>
      <c r="K892" t="s">
        <v>178</v>
      </c>
      <c r="L892" t="s">
        <v>234</v>
      </c>
      <c r="M892" t="s">
        <v>246</v>
      </c>
      <c r="N892" t="s">
        <v>207</v>
      </c>
      <c r="O892" t="s">
        <v>207</v>
      </c>
      <c r="P892">
        <v>1.0817313345923596E-2</v>
      </c>
      <c r="R892" t="s">
        <v>2624</v>
      </c>
      <c r="S892" s="315">
        <v>45366</v>
      </c>
      <c r="T892" s="315">
        <v>45366</v>
      </c>
      <c r="U892" s="316" t="s">
        <v>2626</v>
      </c>
    </row>
    <row r="893" spans="1:21">
      <c r="A893" t="s">
        <v>2605</v>
      </c>
      <c r="B893" t="s">
        <v>205</v>
      </c>
      <c r="C893" t="s">
        <v>206</v>
      </c>
      <c r="D893" t="s">
        <v>2617</v>
      </c>
      <c r="E893" t="s">
        <v>210</v>
      </c>
      <c r="F893" t="s">
        <v>207</v>
      </c>
      <c r="G893" t="s">
        <v>2607</v>
      </c>
      <c r="H893" t="s">
        <v>142</v>
      </c>
      <c r="I893" t="s">
        <v>206</v>
      </c>
      <c r="J893" t="s">
        <v>244</v>
      </c>
      <c r="K893" t="s">
        <v>178</v>
      </c>
      <c r="L893" t="s">
        <v>234</v>
      </c>
      <c r="M893" t="s">
        <v>246</v>
      </c>
      <c r="N893" t="s">
        <v>207</v>
      </c>
      <c r="O893" t="s">
        <v>207</v>
      </c>
      <c r="P893">
        <v>2.154375551982193E-5</v>
      </c>
      <c r="R893" t="s">
        <v>2624</v>
      </c>
      <c r="S893" s="315">
        <v>45366</v>
      </c>
      <c r="T893" s="315">
        <v>45366</v>
      </c>
      <c r="U893" s="316" t="s">
        <v>2626</v>
      </c>
    </row>
    <row r="894" spans="1:21">
      <c r="A894" t="s">
        <v>2605</v>
      </c>
      <c r="B894" t="s">
        <v>205</v>
      </c>
      <c r="C894" t="s">
        <v>206</v>
      </c>
      <c r="D894" t="s">
        <v>2617</v>
      </c>
      <c r="E894" t="s">
        <v>210</v>
      </c>
      <c r="F894" t="s">
        <v>207</v>
      </c>
      <c r="G894" t="s">
        <v>2607</v>
      </c>
      <c r="H894" t="s">
        <v>142</v>
      </c>
      <c r="I894" t="s">
        <v>206</v>
      </c>
      <c r="J894" t="s">
        <v>248</v>
      </c>
      <c r="K894" t="s">
        <v>178</v>
      </c>
      <c r="L894" t="s">
        <v>234</v>
      </c>
      <c r="M894" t="s">
        <v>246</v>
      </c>
      <c r="N894" t="s">
        <v>207</v>
      </c>
      <c r="O894" t="s">
        <v>207</v>
      </c>
      <c r="P894">
        <v>2.0552419303740901E-6</v>
      </c>
      <c r="R894" t="s">
        <v>2624</v>
      </c>
      <c r="S894" s="315">
        <v>45366</v>
      </c>
      <c r="T894" s="315">
        <v>45366</v>
      </c>
      <c r="U894" s="316" t="s">
        <v>2626</v>
      </c>
    </row>
    <row r="895" spans="1:21">
      <c r="A895" t="s">
        <v>2605</v>
      </c>
      <c r="B895" t="s">
        <v>205</v>
      </c>
      <c r="C895" t="s">
        <v>206</v>
      </c>
      <c r="D895" t="s">
        <v>2617</v>
      </c>
      <c r="E895" t="s">
        <v>210</v>
      </c>
      <c r="F895" t="s">
        <v>207</v>
      </c>
      <c r="G895" t="s">
        <v>2607</v>
      </c>
      <c r="H895" t="s">
        <v>142</v>
      </c>
      <c r="I895" t="s">
        <v>206</v>
      </c>
      <c r="J895" t="s">
        <v>262</v>
      </c>
      <c r="K895" t="s">
        <v>178</v>
      </c>
      <c r="L895" t="s">
        <v>234</v>
      </c>
      <c r="M895" t="s">
        <v>246</v>
      </c>
      <c r="N895" t="s">
        <v>207</v>
      </c>
      <c r="O895" t="s">
        <v>207</v>
      </c>
      <c r="P895">
        <v>1.0803257622090324E-5</v>
      </c>
      <c r="R895" t="s">
        <v>2624</v>
      </c>
      <c r="S895" s="315">
        <v>45366</v>
      </c>
      <c r="T895" s="315">
        <v>45366</v>
      </c>
      <c r="U895" s="316" t="s">
        <v>2626</v>
      </c>
    </row>
    <row r="896" spans="1:21">
      <c r="A896" t="s">
        <v>2605</v>
      </c>
      <c r="B896" t="s">
        <v>205</v>
      </c>
      <c r="C896" t="s">
        <v>206</v>
      </c>
      <c r="D896" t="s">
        <v>2617</v>
      </c>
      <c r="E896" t="s">
        <v>210</v>
      </c>
      <c r="F896" t="s">
        <v>207</v>
      </c>
      <c r="G896" t="s">
        <v>2607</v>
      </c>
      <c r="H896" t="s">
        <v>142</v>
      </c>
      <c r="I896" t="s">
        <v>206</v>
      </c>
      <c r="J896" t="s">
        <v>263</v>
      </c>
      <c r="K896" t="s">
        <v>178</v>
      </c>
      <c r="L896" t="s">
        <v>234</v>
      </c>
      <c r="M896" t="s">
        <v>246</v>
      </c>
      <c r="N896" t="s">
        <v>207</v>
      </c>
      <c r="O896" t="s">
        <v>207</v>
      </c>
      <c r="P896">
        <v>1.2503130946392419E-7</v>
      </c>
      <c r="R896" t="s">
        <v>2624</v>
      </c>
      <c r="S896" s="315">
        <v>45366</v>
      </c>
      <c r="T896" s="315">
        <v>45366</v>
      </c>
      <c r="U896" s="316" t="s">
        <v>2626</v>
      </c>
    </row>
    <row r="897" spans="1:21">
      <c r="A897" t="s">
        <v>2605</v>
      </c>
      <c r="B897" t="s">
        <v>205</v>
      </c>
      <c r="C897" t="s">
        <v>206</v>
      </c>
      <c r="D897" t="s">
        <v>2617</v>
      </c>
      <c r="E897" t="s">
        <v>210</v>
      </c>
      <c r="F897" t="s">
        <v>207</v>
      </c>
      <c r="G897" t="s">
        <v>2607</v>
      </c>
      <c r="H897" t="s">
        <v>209</v>
      </c>
      <c r="I897" t="s">
        <v>2627</v>
      </c>
      <c r="J897" t="s">
        <v>298</v>
      </c>
      <c r="K897" t="s">
        <v>178</v>
      </c>
      <c r="L897" t="s">
        <v>234</v>
      </c>
      <c r="M897" t="s">
        <v>246</v>
      </c>
      <c r="N897" t="s">
        <v>207</v>
      </c>
      <c r="O897" t="s">
        <v>207</v>
      </c>
      <c r="P897">
        <v>5.0235638468725001E-3</v>
      </c>
      <c r="R897" t="s">
        <v>2624</v>
      </c>
      <c r="S897" s="315">
        <v>45366</v>
      </c>
      <c r="T897" s="315">
        <v>45366</v>
      </c>
      <c r="U897" s="316" t="s">
        <v>2626</v>
      </c>
    </row>
    <row r="898" spans="1:21">
      <c r="A898" t="s">
        <v>2605</v>
      </c>
      <c r="B898" t="s">
        <v>205</v>
      </c>
      <c r="C898" t="s">
        <v>206</v>
      </c>
      <c r="D898" t="s">
        <v>2617</v>
      </c>
      <c r="E898" t="s">
        <v>299</v>
      </c>
      <c r="F898" t="s">
        <v>207</v>
      </c>
      <c r="G898" t="s">
        <v>2607</v>
      </c>
      <c r="H898" t="s">
        <v>209</v>
      </c>
      <c r="I898" t="s">
        <v>2628</v>
      </c>
      <c r="J898" t="s">
        <v>233</v>
      </c>
      <c r="K898" t="s">
        <v>178</v>
      </c>
      <c r="L898" t="s">
        <v>234</v>
      </c>
      <c r="M898" t="s">
        <v>246</v>
      </c>
      <c r="N898" t="s">
        <v>207</v>
      </c>
      <c r="O898" t="s">
        <v>207</v>
      </c>
      <c r="P898">
        <v>1.6819842983419679E-4</v>
      </c>
      <c r="R898" t="s">
        <v>2624</v>
      </c>
      <c r="S898" s="315">
        <v>45366</v>
      </c>
      <c r="T898" s="315">
        <v>45366</v>
      </c>
      <c r="U898" s="316" t="s">
        <v>2629</v>
      </c>
    </row>
    <row r="899" spans="1:21">
      <c r="A899" t="s">
        <v>2605</v>
      </c>
      <c r="B899" t="s">
        <v>205</v>
      </c>
      <c r="C899" t="s">
        <v>206</v>
      </c>
      <c r="D899" t="s">
        <v>2617</v>
      </c>
      <c r="E899" t="s">
        <v>299</v>
      </c>
      <c r="F899" t="s">
        <v>207</v>
      </c>
      <c r="G899" t="s">
        <v>2607</v>
      </c>
      <c r="H899" t="s">
        <v>209</v>
      </c>
      <c r="I899" t="s">
        <v>2628</v>
      </c>
      <c r="J899" t="s">
        <v>236</v>
      </c>
      <c r="K899" t="s">
        <v>178</v>
      </c>
      <c r="L899" t="s">
        <v>234</v>
      </c>
      <c r="M899" t="s">
        <v>246</v>
      </c>
      <c r="N899" t="s">
        <v>207</v>
      </c>
      <c r="O899" t="s">
        <v>207</v>
      </c>
      <c r="P899">
        <v>2.2115993968771454E-4</v>
      </c>
      <c r="R899" t="s">
        <v>2624</v>
      </c>
      <c r="S899" s="315">
        <v>45366</v>
      </c>
      <c r="T899" s="315">
        <v>45366</v>
      </c>
      <c r="U899" s="316" t="s">
        <v>2629</v>
      </c>
    </row>
    <row r="900" spans="1:21">
      <c r="A900" t="s">
        <v>2605</v>
      </c>
      <c r="B900" t="s">
        <v>205</v>
      </c>
      <c r="C900" t="s">
        <v>206</v>
      </c>
      <c r="D900" t="s">
        <v>2617</v>
      </c>
      <c r="E900" t="s">
        <v>299</v>
      </c>
      <c r="F900" t="s">
        <v>207</v>
      </c>
      <c r="G900" t="s">
        <v>2607</v>
      </c>
      <c r="H900" t="s">
        <v>209</v>
      </c>
      <c r="I900" t="s">
        <v>2628</v>
      </c>
      <c r="J900" t="s">
        <v>247</v>
      </c>
      <c r="K900" t="s">
        <v>178</v>
      </c>
      <c r="L900" t="s">
        <v>234</v>
      </c>
      <c r="M900" t="s">
        <v>246</v>
      </c>
      <c r="N900" t="s">
        <v>207</v>
      </c>
      <c r="O900" t="s">
        <v>207</v>
      </c>
      <c r="P900">
        <v>1.35496558095821E-3</v>
      </c>
      <c r="R900" t="s">
        <v>2624</v>
      </c>
      <c r="S900" s="315">
        <v>45366</v>
      </c>
      <c r="T900" s="315">
        <v>45366</v>
      </c>
      <c r="U900" s="316" t="s">
        <v>2629</v>
      </c>
    </row>
    <row r="901" spans="1:21">
      <c r="A901" t="s">
        <v>2605</v>
      </c>
      <c r="B901" t="s">
        <v>205</v>
      </c>
      <c r="C901" t="s">
        <v>206</v>
      </c>
      <c r="D901" t="s">
        <v>2617</v>
      </c>
      <c r="E901" t="s">
        <v>299</v>
      </c>
      <c r="F901" t="s">
        <v>207</v>
      </c>
      <c r="G901" t="s">
        <v>2607</v>
      </c>
      <c r="H901" t="s">
        <v>142</v>
      </c>
      <c r="I901" t="s">
        <v>206</v>
      </c>
      <c r="J901" t="s">
        <v>237</v>
      </c>
      <c r="K901" t="s">
        <v>178</v>
      </c>
      <c r="L901" t="s">
        <v>234</v>
      </c>
      <c r="M901" t="s">
        <v>246</v>
      </c>
      <c r="N901" t="s">
        <v>207</v>
      </c>
      <c r="O901" t="s">
        <v>207</v>
      </c>
      <c r="P901">
        <v>2.0000754996903759E-3</v>
      </c>
      <c r="R901" t="s">
        <v>2624</v>
      </c>
      <c r="S901" s="315">
        <v>45366</v>
      </c>
      <c r="T901" s="315">
        <v>45366</v>
      </c>
      <c r="U901" s="316" t="s">
        <v>2629</v>
      </c>
    </row>
    <row r="902" spans="1:21">
      <c r="A902" t="s">
        <v>2605</v>
      </c>
      <c r="B902" t="s">
        <v>205</v>
      </c>
      <c r="C902" t="s">
        <v>206</v>
      </c>
      <c r="D902" t="s">
        <v>2617</v>
      </c>
      <c r="E902" t="s">
        <v>299</v>
      </c>
      <c r="F902" t="s">
        <v>207</v>
      </c>
      <c r="G902" t="s">
        <v>2607</v>
      </c>
      <c r="H902" t="s">
        <v>142</v>
      </c>
      <c r="I902" t="s">
        <v>206</v>
      </c>
      <c r="J902" t="s">
        <v>238</v>
      </c>
      <c r="K902" t="s">
        <v>178</v>
      </c>
      <c r="L902" t="s">
        <v>234</v>
      </c>
      <c r="M902" t="s">
        <v>246</v>
      </c>
      <c r="N902" t="s">
        <v>207</v>
      </c>
      <c r="O902" t="s">
        <v>207</v>
      </c>
      <c r="P902">
        <v>2.1654589617609374E-4</v>
      </c>
      <c r="R902" t="s">
        <v>2624</v>
      </c>
      <c r="S902" s="315">
        <v>45366</v>
      </c>
      <c r="T902" s="315">
        <v>45366</v>
      </c>
      <c r="U902" s="316" t="s">
        <v>2629</v>
      </c>
    </row>
    <row r="903" spans="1:21">
      <c r="A903" t="s">
        <v>2605</v>
      </c>
      <c r="B903" t="s">
        <v>205</v>
      </c>
      <c r="C903" t="s">
        <v>206</v>
      </c>
      <c r="D903" t="s">
        <v>2617</v>
      </c>
      <c r="E903" t="s">
        <v>299</v>
      </c>
      <c r="F903" t="s">
        <v>207</v>
      </c>
      <c r="G903" t="s">
        <v>2607</v>
      </c>
      <c r="H903" t="s">
        <v>142</v>
      </c>
      <c r="I903" t="s">
        <v>206</v>
      </c>
      <c r="J903" t="s">
        <v>239</v>
      </c>
      <c r="K903" t="s">
        <v>178</v>
      </c>
      <c r="L903" t="s">
        <v>234</v>
      </c>
      <c r="M903" t="s">
        <v>246</v>
      </c>
      <c r="N903" t="s">
        <v>207</v>
      </c>
      <c r="O903" t="s">
        <v>207</v>
      </c>
      <c r="P903">
        <v>4.5628168698951487E-4</v>
      </c>
      <c r="R903" t="s">
        <v>2624</v>
      </c>
      <c r="S903" s="315">
        <v>45366</v>
      </c>
      <c r="T903" s="315">
        <v>45366</v>
      </c>
      <c r="U903" s="316" t="s">
        <v>2629</v>
      </c>
    </row>
    <row r="904" spans="1:21">
      <c r="A904" t="s">
        <v>2605</v>
      </c>
      <c r="B904" t="s">
        <v>205</v>
      </c>
      <c r="C904" t="s">
        <v>206</v>
      </c>
      <c r="D904" t="s">
        <v>2617</v>
      </c>
      <c r="E904" t="s">
        <v>299</v>
      </c>
      <c r="F904" t="s">
        <v>207</v>
      </c>
      <c r="G904" t="s">
        <v>2607</v>
      </c>
      <c r="H904" t="s">
        <v>142</v>
      </c>
      <c r="I904" t="s">
        <v>206</v>
      </c>
      <c r="J904" t="s">
        <v>241</v>
      </c>
      <c r="K904" t="s">
        <v>178</v>
      </c>
      <c r="L904" t="s">
        <v>234</v>
      </c>
      <c r="M904" t="s">
        <v>246</v>
      </c>
      <c r="N904" t="s">
        <v>207</v>
      </c>
      <c r="O904" t="s">
        <v>207</v>
      </c>
      <c r="P904">
        <v>1.6809564784457662E-4</v>
      </c>
      <c r="R904" t="s">
        <v>2624</v>
      </c>
      <c r="S904" s="315">
        <v>45366</v>
      </c>
      <c r="T904" s="315">
        <v>45366</v>
      </c>
      <c r="U904" s="316" t="s">
        <v>2629</v>
      </c>
    </row>
    <row r="905" spans="1:21">
      <c r="A905" t="s">
        <v>2605</v>
      </c>
      <c r="B905" t="s">
        <v>205</v>
      </c>
      <c r="C905" t="s">
        <v>206</v>
      </c>
      <c r="D905" t="s">
        <v>2617</v>
      </c>
      <c r="E905" t="s">
        <v>299</v>
      </c>
      <c r="F905" t="s">
        <v>207</v>
      </c>
      <c r="G905" t="s">
        <v>2607</v>
      </c>
      <c r="H905" t="s">
        <v>142</v>
      </c>
      <c r="I905" t="s">
        <v>206</v>
      </c>
      <c r="J905" t="s">
        <v>242</v>
      </c>
      <c r="K905" t="s">
        <v>178</v>
      </c>
      <c r="L905" t="s">
        <v>234</v>
      </c>
      <c r="M905" t="s">
        <v>246</v>
      </c>
      <c r="N905" t="s">
        <v>207</v>
      </c>
      <c r="O905" t="s">
        <v>207</v>
      </c>
      <c r="P905">
        <v>2.6439541099132069E-5</v>
      </c>
      <c r="R905" t="s">
        <v>2624</v>
      </c>
      <c r="S905" s="315">
        <v>45366</v>
      </c>
      <c r="T905" s="315">
        <v>45366</v>
      </c>
      <c r="U905" s="316" t="s">
        <v>2629</v>
      </c>
    </row>
    <row r="906" spans="1:21">
      <c r="A906" t="s">
        <v>2605</v>
      </c>
      <c r="B906" t="s">
        <v>205</v>
      </c>
      <c r="C906" t="s">
        <v>206</v>
      </c>
      <c r="D906" t="s">
        <v>2617</v>
      </c>
      <c r="E906" t="s">
        <v>299</v>
      </c>
      <c r="F906" t="s">
        <v>207</v>
      </c>
      <c r="G906" t="s">
        <v>2607</v>
      </c>
      <c r="H906" t="s">
        <v>142</v>
      </c>
      <c r="I906" t="s">
        <v>206</v>
      </c>
      <c r="J906" t="s">
        <v>243</v>
      </c>
      <c r="K906" t="s">
        <v>178</v>
      </c>
      <c r="L906" t="s">
        <v>234</v>
      </c>
      <c r="M906" t="s">
        <v>246</v>
      </c>
      <c r="N906" t="s">
        <v>207</v>
      </c>
      <c r="O906" t="s">
        <v>207</v>
      </c>
      <c r="P906">
        <v>2.0936460024789516E-5</v>
      </c>
      <c r="R906" t="s">
        <v>2624</v>
      </c>
      <c r="S906" s="315">
        <v>45366</v>
      </c>
      <c r="T906" s="315">
        <v>45366</v>
      </c>
      <c r="U906" s="316" t="s">
        <v>2629</v>
      </c>
    </row>
    <row r="907" spans="1:21">
      <c r="A907" t="s">
        <v>2605</v>
      </c>
      <c r="B907" t="s">
        <v>205</v>
      </c>
      <c r="C907" t="s">
        <v>206</v>
      </c>
      <c r="D907" t="s">
        <v>2617</v>
      </c>
      <c r="E907" t="s">
        <v>299</v>
      </c>
      <c r="F907" t="s">
        <v>207</v>
      </c>
      <c r="G907" t="s">
        <v>2607</v>
      </c>
      <c r="H907" t="s">
        <v>142</v>
      </c>
      <c r="I907" t="s">
        <v>206</v>
      </c>
      <c r="J907" t="s">
        <v>240</v>
      </c>
      <c r="K907" t="s">
        <v>178</v>
      </c>
      <c r="L907" t="s">
        <v>234</v>
      </c>
      <c r="M907" t="s">
        <v>246</v>
      </c>
      <c r="N907" t="s">
        <v>207</v>
      </c>
      <c r="O907" t="s">
        <v>207</v>
      </c>
      <c r="P907">
        <v>1.7613006134688106E-3</v>
      </c>
      <c r="R907" t="s">
        <v>2624</v>
      </c>
      <c r="S907" s="315">
        <v>45366</v>
      </c>
      <c r="T907" s="315">
        <v>45366</v>
      </c>
      <c r="U907" s="316" t="s">
        <v>2629</v>
      </c>
    </row>
    <row r="908" spans="1:21">
      <c r="A908" t="s">
        <v>2605</v>
      </c>
      <c r="B908" t="s">
        <v>205</v>
      </c>
      <c r="C908" t="s">
        <v>206</v>
      </c>
      <c r="D908" t="s">
        <v>2617</v>
      </c>
      <c r="E908" t="s">
        <v>299</v>
      </c>
      <c r="F908" t="s">
        <v>207</v>
      </c>
      <c r="G908" t="s">
        <v>2607</v>
      </c>
      <c r="H908" t="s">
        <v>142</v>
      </c>
      <c r="I908" t="s">
        <v>206</v>
      </c>
      <c r="J908" t="s">
        <v>255</v>
      </c>
      <c r="K908" t="s">
        <v>178</v>
      </c>
      <c r="L908" t="s">
        <v>234</v>
      </c>
      <c r="M908" t="s">
        <v>246</v>
      </c>
      <c r="N908" t="s">
        <v>207</v>
      </c>
      <c r="O908" t="s">
        <v>207</v>
      </c>
      <c r="P908">
        <v>7.2950303590879292E-4</v>
      </c>
      <c r="R908" t="s">
        <v>2624</v>
      </c>
      <c r="S908" s="315">
        <v>45366</v>
      </c>
      <c r="T908" s="315">
        <v>45366</v>
      </c>
      <c r="U908" s="316" t="s">
        <v>2629</v>
      </c>
    </row>
    <row r="909" spans="1:21">
      <c r="A909" t="s">
        <v>2605</v>
      </c>
      <c r="B909" t="s">
        <v>205</v>
      </c>
      <c r="C909" t="s">
        <v>206</v>
      </c>
      <c r="D909" t="s">
        <v>2617</v>
      </c>
      <c r="E909" t="s">
        <v>299</v>
      </c>
      <c r="F909" t="s">
        <v>207</v>
      </c>
      <c r="G909" t="s">
        <v>2607</v>
      </c>
      <c r="H909" t="s">
        <v>142</v>
      </c>
      <c r="I909" t="s">
        <v>206</v>
      </c>
      <c r="J909" t="s">
        <v>268</v>
      </c>
      <c r="K909" t="s">
        <v>178</v>
      </c>
      <c r="L909" t="s">
        <v>234</v>
      </c>
      <c r="M909" t="s">
        <v>246</v>
      </c>
      <c r="N909" t="s">
        <v>207</v>
      </c>
      <c r="O909" t="s">
        <v>207</v>
      </c>
      <c r="P909">
        <v>6.2781520690361901E-4</v>
      </c>
      <c r="R909" t="s">
        <v>2624</v>
      </c>
      <c r="S909" s="315">
        <v>45366</v>
      </c>
      <c r="T909" s="315">
        <v>45366</v>
      </c>
      <c r="U909" s="316" t="s">
        <v>2629</v>
      </c>
    </row>
    <row r="910" spans="1:21">
      <c r="A910" t="s">
        <v>2605</v>
      </c>
      <c r="B910" t="s">
        <v>205</v>
      </c>
      <c r="C910" t="s">
        <v>206</v>
      </c>
      <c r="D910" t="s">
        <v>2617</v>
      </c>
      <c r="E910" t="s">
        <v>299</v>
      </c>
      <c r="F910" t="s">
        <v>207</v>
      </c>
      <c r="G910" t="s">
        <v>2607</v>
      </c>
      <c r="H910" t="s">
        <v>142</v>
      </c>
      <c r="I910" t="s">
        <v>206</v>
      </c>
      <c r="J910" t="s">
        <v>244</v>
      </c>
      <c r="K910" t="s">
        <v>178</v>
      </c>
      <c r="L910" t="s">
        <v>234</v>
      </c>
      <c r="M910" t="s">
        <v>246</v>
      </c>
      <c r="N910" t="s">
        <v>207</v>
      </c>
      <c r="O910" t="s">
        <v>207</v>
      </c>
      <c r="P910">
        <v>2.720820790587888E-4</v>
      </c>
      <c r="R910" t="s">
        <v>2624</v>
      </c>
      <c r="S910" s="315">
        <v>45366</v>
      </c>
      <c r="T910" s="315">
        <v>45366</v>
      </c>
      <c r="U910" s="316" t="s">
        <v>2629</v>
      </c>
    </row>
    <row r="911" spans="1:21">
      <c r="A911" t="s">
        <v>2605</v>
      </c>
      <c r="B911" t="s">
        <v>205</v>
      </c>
      <c r="C911" t="s">
        <v>206</v>
      </c>
      <c r="D911" t="s">
        <v>2617</v>
      </c>
      <c r="E911" t="s">
        <v>299</v>
      </c>
      <c r="F911" t="s">
        <v>207</v>
      </c>
      <c r="G911" t="s">
        <v>2607</v>
      </c>
      <c r="H911" t="s">
        <v>142</v>
      </c>
      <c r="I911" t="s">
        <v>206</v>
      </c>
      <c r="J911" t="s">
        <v>248</v>
      </c>
      <c r="K911" t="s">
        <v>178</v>
      </c>
      <c r="L911" t="s">
        <v>234</v>
      </c>
      <c r="M911" t="s">
        <v>246</v>
      </c>
      <c r="N911" t="s">
        <v>207</v>
      </c>
      <c r="O911" t="s">
        <v>207</v>
      </c>
      <c r="P911">
        <v>2.3162939499864501E-5</v>
      </c>
      <c r="R911" t="s">
        <v>2624</v>
      </c>
      <c r="S911" s="315">
        <v>45366</v>
      </c>
      <c r="T911" s="315">
        <v>45366</v>
      </c>
      <c r="U911" s="316" t="s">
        <v>2629</v>
      </c>
    </row>
    <row r="912" spans="1:21">
      <c r="A912" t="s">
        <v>2605</v>
      </c>
      <c r="B912" t="s">
        <v>205</v>
      </c>
      <c r="C912" t="s">
        <v>206</v>
      </c>
      <c r="D912" t="s">
        <v>2617</v>
      </c>
      <c r="E912" t="s">
        <v>299</v>
      </c>
      <c r="F912" t="s">
        <v>207</v>
      </c>
      <c r="G912" t="s">
        <v>2607</v>
      </c>
      <c r="H912" t="s">
        <v>209</v>
      </c>
      <c r="I912" t="s">
        <v>2627</v>
      </c>
      <c r="J912" t="s">
        <v>298</v>
      </c>
      <c r="K912" t="s">
        <v>178</v>
      </c>
      <c r="L912" t="s">
        <v>234</v>
      </c>
      <c r="M912" t="s">
        <v>246</v>
      </c>
      <c r="N912" t="s">
        <v>207</v>
      </c>
      <c r="O912" t="s">
        <v>207</v>
      </c>
      <c r="P912">
        <v>1.2963107812172204E-4</v>
      </c>
      <c r="R912" t="s">
        <v>2624</v>
      </c>
      <c r="S912" s="315">
        <v>45366</v>
      </c>
      <c r="T912" s="315">
        <v>45366</v>
      </c>
      <c r="U912" s="316" t="s">
        <v>2629</v>
      </c>
    </row>
    <row r="913" spans="1:21">
      <c r="A913" t="s">
        <v>2605</v>
      </c>
      <c r="B913" t="s">
        <v>205</v>
      </c>
      <c r="C913" t="s">
        <v>272</v>
      </c>
      <c r="D913" t="s">
        <v>2617</v>
      </c>
      <c r="E913" t="s">
        <v>271</v>
      </c>
      <c r="F913" t="s">
        <v>207</v>
      </c>
      <c r="G913" t="s">
        <v>2607</v>
      </c>
      <c r="H913" t="s">
        <v>209</v>
      </c>
      <c r="I913" t="s">
        <v>258</v>
      </c>
      <c r="J913" t="s">
        <v>233</v>
      </c>
      <c r="K913" t="s">
        <v>2620</v>
      </c>
      <c r="L913" t="s">
        <v>2621</v>
      </c>
      <c r="M913" t="s">
        <v>2622</v>
      </c>
      <c r="N913" t="s">
        <v>207</v>
      </c>
      <c r="O913" t="s">
        <v>207</v>
      </c>
      <c r="P913">
        <v>2.4373959019552029E-8</v>
      </c>
      <c r="R913" t="s">
        <v>2624</v>
      </c>
      <c r="S913" s="315">
        <v>45371</v>
      </c>
      <c r="T913" s="315">
        <v>45371</v>
      </c>
      <c r="U913" s="316" t="s">
        <v>2630</v>
      </c>
    </row>
    <row r="914" spans="1:21">
      <c r="A914" t="s">
        <v>2605</v>
      </c>
      <c r="B914" t="s">
        <v>205</v>
      </c>
      <c r="C914" t="s">
        <v>272</v>
      </c>
      <c r="D914" t="s">
        <v>2617</v>
      </c>
      <c r="E914" t="s">
        <v>271</v>
      </c>
      <c r="F914" t="s">
        <v>207</v>
      </c>
      <c r="G914" t="s">
        <v>2607</v>
      </c>
      <c r="H914" t="s">
        <v>209</v>
      </c>
      <c r="I914" t="s">
        <v>258</v>
      </c>
      <c r="J914" t="s">
        <v>214</v>
      </c>
      <c r="K914" t="s">
        <v>2620</v>
      </c>
      <c r="L914" t="s">
        <v>2621</v>
      </c>
      <c r="M914" t="s">
        <v>2622</v>
      </c>
      <c r="N914" t="s">
        <v>207</v>
      </c>
      <c r="O914" t="s">
        <v>207</v>
      </c>
      <c r="P914">
        <v>2.002650491307854E-8</v>
      </c>
      <c r="R914" t="s">
        <v>2624</v>
      </c>
      <c r="S914" s="315">
        <v>45371</v>
      </c>
      <c r="T914" s="315">
        <v>45371</v>
      </c>
      <c r="U914" s="316" t="s">
        <v>2630</v>
      </c>
    </row>
    <row r="915" spans="1:21">
      <c r="A915" t="s">
        <v>2605</v>
      </c>
      <c r="B915" t="s">
        <v>205</v>
      </c>
      <c r="C915" t="s">
        <v>272</v>
      </c>
      <c r="D915" t="s">
        <v>2617</v>
      </c>
      <c r="E915" t="s">
        <v>271</v>
      </c>
      <c r="F915" t="s">
        <v>207</v>
      </c>
      <c r="G915" t="s">
        <v>2607</v>
      </c>
      <c r="H915" t="s">
        <v>209</v>
      </c>
      <c r="I915" t="s">
        <v>258</v>
      </c>
      <c r="J915" t="s">
        <v>236</v>
      </c>
      <c r="K915" t="s">
        <v>2620</v>
      </c>
      <c r="L915" t="s">
        <v>2621</v>
      </c>
      <c r="M915" t="s">
        <v>2622</v>
      </c>
      <c r="N915" t="s">
        <v>207</v>
      </c>
      <c r="O915" t="s">
        <v>207</v>
      </c>
      <c r="P915">
        <v>2.1601649760747159E-7</v>
      </c>
      <c r="R915" t="s">
        <v>2624</v>
      </c>
      <c r="S915" s="315">
        <v>45371</v>
      </c>
      <c r="T915" s="315">
        <v>45371</v>
      </c>
      <c r="U915" s="316" t="s">
        <v>2630</v>
      </c>
    </row>
    <row r="916" spans="1:21">
      <c r="A916" t="s">
        <v>2605</v>
      </c>
      <c r="B916" t="s">
        <v>205</v>
      </c>
      <c r="C916" t="s">
        <v>272</v>
      </c>
      <c r="D916" t="s">
        <v>2617</v>
      </c>
      <c r="E916" t="s">
        <v>271</v>
      </c>
      <c r="F916" t="s">
        <v>207</v>
      </c>
      <c r="G916" t="s">
        <v>2607</v>
      </c>
      <c r="H916" t="s">
        <v>142</v>
      </c>
      <c r="I916" t="s">
        <v>272</v>
      </c>
      <c r="J916" t="s">
        <v>237</v>
      </c>
      <c r="K916" t="s">
        <v>2620</v>
      </c>
      <c r="L916" t="s">
        <v>2621</v>
      </c>
      <c r="M916" t="s">
        <v>2622</v>
      </c>
      <c r="N916" t="s">
        <v>207</v>
      </c>
      <c r="O916" t="s">
        <v>207</v>
      </c>
      <c r="P916">
        <v>1.6339667938007803E-4</v>
      </c>
      <c r="R916" t="s">
        <v>2624</v>
      </c>
      <c r="S916" s="315">
        <v>45371</v>
      </c>
      <c r="T916" s="315">
        <v>45371</v>
      </c>
      <c r="U916" s="316" t="s">
        <v>2630</v>
      </c>
    </row>
    <row r="917" spans="1:21">
      <c r="A917" t="s">
        <v>2605</v>
      </c>
      <c r="B917" t="s">
        <v>205</v>
      </c>
      <c r="C917" t="s">
        <v>272</v>
      </c>
      <c r="D917" t="s">
        <v>2617</v>
      </c>
      <c r="E917" t="s">
        <v>271</v>
      </c>
      <c r="F917" t="s">
        <v>207</v>
      </c>
      <c r="G917" t="s">
        <v>2607</v>
      </c>
      <c r="H917" t="s">
        <v>142</v>
      </c>
      <c r="I917" t="s">
        <v>272</v>
      </c>
      <c r="J917" t="s">
        <v>222</v>
      </c>
      <c r="K917" t="s">
        <v>2620</v>
      </c>
      <c r="L917" t="s">
        <v>2621</v>
      </c>
      <c r="M917" t="s">
        <v>2622</v>
      </c>
      <c r="N917" t="s">
        <v>207</v>
      </c>
      <c r="O917" t="s">
        <v>207</v>
      </c>
      <c r="P917">
        <v>3.9145177597008877E-6</v>
      </c>
      <c r="R917" t="s">
        <v>2624</v>
      </c>
      <c r="S917" s="315">
        <v>45371</v>
      </c>
      <c r="T917" s="315">
        <v>45371</v>
      </c>
      <c r="U917" s="316" t="s">
        <v>2630</v>
      </c>
    </row>
    <row r="918" spans="1:21">
      <c r="A918" t="s">
        <v>2605</v>
      </c>
      <c r="B918" t="s">
        <v>205</v>
      </c>
      <c r="C918" t="s">
        <v>272</v>
      </c>
      <c r="D918" t="s">
        <v>2617</v>
      </c>
      <c r="E918" t="s">
        <v>271</v>
      </c>
      <c r="F918" t="s">
        <v>207</v>
      </c>
      <c r="G918" t="s">
        <v>2607</v>
      </c>
      <c r="H918" t="s">
        <v>142</v>
      </c>
      <c r="I918" t="s">
        <v>272</v>
      </c>
      <c r="J918" t="s">
        <v>241</v>
      </c>
      <c r="K918" t="s">
        <v>2620</v>
      </c>
      <c r="L918" t="s">
        <v>2621</v>
      </c>
      <c r="M918" t="s">
        <v>2622</v>
      </c>
      <c r="N918" t="s">
        <v>207</v>
      </c>
      <c r="O918" t="s">
        <v>207</v>
      </c>
      <c r="P918">
        <v>1.6182169782204009E-6</v>
      </c>
      <c r="R918" t="s">
        <v>2624</v>
      </c>
      <c r="S918" s="315">
        <v>45371</v>
      </c>
      <c r="T918" s="315">
        <v>45371</v>
      </c>
      <c r="U918" s="316" t="s">
        <v>2630</v>
      </c>
    </row>
    <row r="919" spans="1:21">
      <c r="A919" t="s">
        <v>2605</v>
      </c>
      <c r="B919" t="s">
        <v>205</v>
      </c>
      <c r="C919" t="s">
        <v>272</v>
      </c>
      <c r="D919" t="s">
        <v>2617</v>
      </c>
      <c r="E919" t="s">
        <v>271</v>
      </c>
      <c r="F919" t="s">
        <v>207</v>
      </c>
      <c r="G919" t="s">
        <v>2607</v>
      </c>
      <c r="H919" t="s">
        <v>142</v>
      </c>
      <c r="I919" t="s">
        <v>272</v>
      </c>
      <c r="J919" t="s">
        <v>243</v>
      </c>
      <c r="K919" t="s">
        <v>2620</v>
      </c>
      <c r="L919" t="s">
        <v>2621</v>
      </c>
      <c r="M919" t="s">
        <v>2622</v>
      </c>
      <c r="N919" t="s">
        <v>207</v>
      </c>
      <c r="O919" t="s">
        <v>207</v>
      </c>
      <c r="P919">
        <v>1.2745594599493457E-4</v>
      </c>
      <c r="R919" t="s">
        <v>2624</v>
      </c>
      <c r="S919" s="315">
        <v>45371</v>
      </c>
      <c r="T919" s="315">
        <v>45371</v>
      </c>
      <c r="U919" s="316" t="s">
        <v>2630</v>
      </c>
    </row>
    <row r="920" spans="1:21">
      <c r="A920" t="s">
        <v>2605</v>
      </c>
      <c r="B920" t="s">
        <v>205</v>
      </c>
      <c r="C920" t="s">
        <v>272</v>
      </c>
      <c r="D920" t="s">
        <v>2617</v>
      </c>
      <c r="E920" t="s">
        <v>271</v>
      </c>
      <c r="F920" t="s">
        <v>207</v>
      </c>
      <c r="G920" t="s">
        <v>2607</v>
      </c>
      <c r="H920" t="s">
        <v>142</v>
      </c>
      <c r="I920" t="s">
        <v>272</v>
      </c>
      <c r="J920" t="s">
        <v>226</v>
      </c>
      <c r="K920" t="s">
        <v>2620</v>
      </c>
      <c r="L920" t="s">
        <v>2621</v>
      </c>
      <c r="M920" t="s">
        <v>2622</v>
      </c>
      <c r="N920" t="s">
        <v>207</v>
      </c>
      <c r="O920" t="s">
        <v>207</v>
      </c>
      <c r="P920">
        <v>8.6812337446779788E-9</v>
      </c>
      <c r="R920" t="s">
        <v>2624</v>
      </c>
      <c r="S920" s="315">
        <v>45371</v>
      </c>
      <c r="T920" s="315">
        <v>45371</v>
      </c>
      <c r="U920" s="316" t="s">
        <v>2630</v>
      </c>
    </row>
    <row r="921" spans="1:21">
      <c r="A921" t="s">
        <v>2605</v>
      </c>
      <c r="B921" t="s">
        <v>205</v>
      </c>
      <c r="C921" t="s">
        <v>272</v>
      </c>
      <c r="D921" t="s">
        <v>2617</v>
      </c>
      <c r="E921" t="s">
        <v>271</v>
      </c>
      <c r="F921" t="s">
        <v>207</v>
      </c>
      <c r="G921" t="s">
        <v>2607</v>
      </c>
      <c r="H921" t="s">
        <v>142</v>
      </c>
      <c r="I921" t="s">
        <v>272</v>
      </c>
      <c r="J921" t="s">
        <v>244</v>
      </c>
      <c r="K921" t="s">
        <v>2620</v>
      </c>
      <c r="L921" t="s">
        <v>2621</v>
      </c>
      <c r="M921" t="s">
        <v>2622</v>
      </c>
      <c r="N921" t="s">
        <v>207</v>
      </c>
      <c r="O921" t="s">
        <v>207</v>
      </c>
      <c r="P921">
        <v>1.0028267119053039E-6</v>
      </c>
      <c r="R921" t="s">
        <v>2624</v>
      </c>
      <c r="S921" s="315">
        <v>45371</v>
      </c>
      <c r="T921" s="315">
        <v>45371</v>
      </c>
      <c r="U921" s="316" t="s">
        <v>2630</v>
      </c>
    </row>
    <row r="922" spans="1:21">
      <c r="A922" t="s">
        <v>2605</v>
      </c>
      <c r="B922" t="s">
        <v>205</v>
      </c>
      <c r="C922" t="s">
        <v>272</v>
      </c>
      <c r="D922" t="s">
        <v>2617</v>
      </c>
      <c r="E922" t="s">
        <v>271</v>
      </c>
      <c r="F922" t="s">
        <v>207</v>
      </c>
      <c r="G922" t="s">
        <v>2607</v>
      </c>
      <c r="H922" t="s">
        <v>142</v>
      </c>
      <c r="I922" t="s">
        <v>272</v>
      </c>
      <c r="J922" t="s">
        <v>227</v>
      </c>
      <c r="K922" t="s">
        <v>2620</v>
      </c>
      <c r="L922" t="s">
        <v>2621</v>
      </c>
      <c r="M922" t="s">
        <v>2622</v>
      </c>
      <c r="N922" t="s">
        <v>207</v>
      </c>
      <c r="O922" t="s">
        <v>207</v>
      </c>
      <c r="P922">
        <v>1.1990043694389521E-6</v>
      </c>
      <c r="R922" t="s">
        <v>2624</v>
      </c>
      <c r="S922" s="315">
        <v>45371</v>
      </c>
      <c r="T922" s="315">
        <v>45371</v>
      </c>
      <c r="U922" s="316" t="s">
        <v>2630</v>
      </c>
    </row>
    <row r="923" spans="1:21">
      <c r="A923" t="s">
        <v>2605</v>
      </c>
      <c r="B923" t="s">
        <v>205</v>
      </c>
      <c r="C923" t="s">
        <v>272</v>
      </c>
      <c r="D923" t="s">
        <v>2617</v>
      </c>
      <c r="E923" t="s">
        <v>271</v>
      </c>
      <c r="F923" t="s">
        <v>207</v>
      </c>
      <c r="G923" t="s">
        <v>2607</v>
      </c>
      <c r="H923" t="s">
        <v>142</v>
      </c>
      <c r="I923" t="s">
        <v>272</v>
      </c>
      <c r="J923" t="s">
        <v>239</v>
      </c>
      <c r="K923" t="s">
        <v>2620</v>
      </c>
      <c r="L923" t="s">
        <v>2621</v>
      </c>
      <c r="M923" t="s">
        <v>2622</v>
      </c>
      <c r="N923" t="s">
        <v>207</v>
      </c>
      <c r="O923" t="s">
        <v>207</v>
      </c>
      <c r="P923">
        <v>1.94503453684861E-2</v>
      </c>
      <c r="R923" t="s">
        <v>2624</v>
      </c>
      <c r="S923" s="315">
        <v>45371</v>
      </c>
      <c r="T923" s="315">
        <v>45371</v>
      </c>
      <c r="U923" s="316" t="s">
        <v>2630</v>
      </c>
    </row>
    <row r="924" spans="1:21">
      <c r="A924" t="s">
        <v>2605</v>
      </c>
      <c r="B924" t="s">
        <v>205</v>
      </c>
      <c r="C924" t="s">
        <v>272</v>
      </c>
      <c r="D924" t="s">
        <v>2617</v>
      </c>
      <c r="E924" t="s">
        <v>271</v>
      </c>
      <c r="F924" t="s">
        <v>207</v>
      </c>
      <c r="G924" t="s">
        <v>2607</v>
      </c>
      <c r="H924" t="s">
        <v>142</v>
      </c>
      <c r="I924" t="s">
        <v>272</v>
      </c>
      <c r="J924" t="s">
        <v>224</v>
      </c>
      <c r="K924" t="s">
        <v>2620</v>
      </c>
      <c r="L924" t="s">
        <v>2621</v>
      </c>
      <c r="M924" t="s">
        <v>2622</v>
      </c>
      <c r="N924" t="s">
        <v>207</v>
      </c>
      <c r="O924" t="s">
        <v>207</v>
      </c>
      <c r="P924">
        <v>7.7662453796616148E-4</v>
      </c>
      <c r="R924" t="s">
        <v>2624</v>
      </c>
      <c r="S924" s="315">
        <v>45371</v>
      </c>
      <c r="T924" s="315">
        <v>45371</v>
      </c>
      <c r="U924" s="316" t="s">
        <v>2630</v>
      </c>
    </row>
    <row r="925" spans="1:21">
      <c r="A925" t="s">
        <v>2605</v>
      </c>
      <c r="B925" t="s">
        <v>205</v>
      </c>
      <c r="C925" t="s">
        <v>272</v>
      </c>
      <c r="D925" t="s">
        <v>2617</v>
      </c>
      <c r="E925" t="s">
        <v>271</v>
      </c>
      <c r="F925" t="s">
        <v>207</v>
      </c>
      <c r="G925" t="s">
        <v>2607</v>
      </c>
      <c r="H925" t="s">
        <v>142</v>
      </c>
      <c r="I925" t="s">
        <v>272</v>
      </c>
      <c r="J925" t="s">
        <v>229</v>
      </c>
      <c r="K925" t="s">
        <v>2620</v>
      </c>
      <c r="L925" t="s">
        <v>2621</v>
      </c>
      <c r="M925" t="s">
        <v>2622</v>
      </c>
      <c r="N925" t="s">
        <v>207</v>
      </c>
      <c r="O925" t="s">
        <v>207</v>
      </c>
      <c r="P925">
        <v>4.3335649218511626E-4</v>
      </c>
      <c r="R925" t="s">
        <v>2624</v>
      </c>
      <c r="S925" s="315">
        <v>45371</v>
      </c>
      <c r="T925" s="315">
        <v>45371</v>
      </c>
      <c r="U925" s="316" t="s">
        <v>2630</v>
      </c>
    </row>
    <row r="926" spans="1:21">
      <c r="A926" t="s">
        <v>2605</v>
      </c>
      <c r="B926" t="s">
        <v>205</v>
      </c>
      <c r="C926" t="s">
        <v>272</v>
      </c>
      <c r="D926" t="s">
        <v>2617</v>
      </c>
      <c r="E926" t="s">
        <v>275</v>
      </c>
      <c r="F926" t="s">
        <v>207</v>
      </c>
      <c r="G926" t="s">
        <v>2607</v>
      </c>
      <c r="H926" t="s">
        <v>209</v>
      </c>
      <c r="I926" t="s">
        <v>2611</v>
      </c>
      <c r="J926" t="s">
        <v>233</v>
      </c>
      <c r="K926" t="s">
        <v>2620</v>
      </c>
      <c r="L926" t="s">
        <v>2621</v>
      </c>
      <c r="M926" t="s">
        <v>2622</v>
      </c>
      <c r="N926" t="s">
        <v>207</v>
      </c>
      <c r="O926" t="s">
        <v>207</v>
      </c>
      <c r="P926">
        <v>6.1509453184968946E-7</v>
      </c>
      <c r="R926" t="s">
        <v>2618</v>
      </c>
      <c r="S926" s="315">
        <v>45371</v>
      </c>
      <c r="T926" s="315">
        <v>45371</v>
      </c>
      <c r="U926" s="316" t="s">
        <v>2631</v>
      </c>
    </row>
    <row r="927" spans="1:21">
      <c r="A927" t="s">
        <v>2605</v>
      </c>
      <c r="B927" t="s">
        <v>205</v>
      </c>
      <c r="C927" t="s">
        <v>272</v>
      </c>
      <c r="D927" t="s">
        <v>2617</v>
      </c>
      <c r="E927" t="s">
        <v>275</v>
      </c>
      <c r="F927" t="s">
        <v>207</v>
      </c>
      <c r="G927" t="s">
        <v>2607</v>
      </c>
      <c r="H927" t="s">
        <v>209</v>
      </c>
      <c r="I927" t="s">
        <v>2611</v>
      </c>
      <c r="J927" t="s">
        <v>214</v>
      </c>
      <c r="K927" t="s">
        <v>2620</v>
      </c>
      <c r="L927" t="s">
        <v>2621</v>
      </c>
      <c r="M927" t="s">
        <v>2622</v>
      </c>
      <c r="N927" t="s">
        <v>207</v>
      </c>
      <c r="O927" t="s">
        <v>207</v>
      </c>
      <c r="P927">
        <v>7.7726826877439165E-7</v>
      </c>
      <c r="R927" t="s">
        <v>2618</v>
      </c>
      <c r="S927" s="315">
        <v>45371</v>
      </c>
      <c r="T927" s="315">
        <v>45371</v>
      </c>
      <c r="U927" s="316" t="s">
        <v>2631</v>
      </c>
    </row>
    <row r="928" spans="1:21">
      <c r="A928" t="s">
        <v>2605</v>
      </c>
      <c r="B928" t="s">
        <v>205</v>
      </c>
      <c r="C928" t="s">
        <v>272</v>
      </c>
      <c r="D928" t="s">
        <v>2617</v>
      </c>
      <c r="E928" t="s">
        <v>275</v>
      </c>
      <c r="F928" t="s">
        <v>207</v>
      </c>
      <c r="G928" t="s">
        <v>2607</v>
      </c>
      <c r="H928" t="s">
        <v>209</v>
      </c>
      <c r="I928" t="s">
        <v>2611</v>
      </c>
      <c r="J928" t="s">
        <v>236</v>
      </c>
      <c r="K928" t="s">
        <v>2620</v>
      </c>
      <c r="L928" t="s">
        <v>2621</v>
      </c>
      <c r="M928" t="s">
        <v>2622</v>
      </c>
      <c r="N928" t="s">
        <v>207</v>
      </c>
      <c r="O928" t="s">
        <v>207</v>
      </c>
      <c r="P928">
        <v>3.6409777844003072E-6</v>
      </c>
      <c r="R928" t="s">
        <v>2618</v>
      </c>
      <c r="S928" s="315">
        <v>45371</v>
      </c>
      <c r="T928" s="315">
        <v>45371</v>
      </c>
      <c r="U928" s="316" t="s">
        <v>2631</v>
      </c>
    </row>
    <row r="929" spans="1:21">
      <c r="A929" t="s">
        <v>2605</v>
      </c>
      <c r="B929" t="s">
        <v>205</v>
      </c>
      <c r="C929" t="s">
        <v>272</v>
      </c>
      <c r="D929" t="s">
        <v>2617</v>
      </c>
      <c r="E929" t="s">
        <v>275</v>
      </c>
      <c r="F929" t="s">
        <v>207</v>
      </c>
      <c r="G929" t="s">
        <v>2607</v>
      </c>
      <c r="H929" t="s">
        <v>142</v>
      </c>
      <c r="I929" t="s">
        <v>272</v>
      </c>
      <c r="J929" t="s">
        <v>222</v>
      </c>
      <c r="K929" t="s">
        <v>2620</v>
      </c>
      <c r="L929" t="s">
        <v>2621</v>
      </c>
      <c r="M929" t="s">
        <v>2622</v>
      </c>
      <c r="N929" t="s">
        <v>207</v>
      </c>
      <c r="O929" t="s">
        <v>207</v>
      </c>
      <c r="P929">
        <v>3.4878876035759553E-5</v>
      </c>
      <c r="R929" t="s">
        <v>2618</v>
      </c>
      <c r="S929" s="315">
        <v>45371</v>
      </c>
      <c r="T929" s="315">
        <v>45371</v>
      </c>
      <c r="U929" s="316" t="s">
        <v>2631</v>
      </c>
    </row>
    <row r="930" spans="1:21">
      <c r="A930" t="s">
        <v>2605</v>
      </c>
      <c r="B930" t="s">
        <v>205</v>
      </c>
      <c r="C930" t="s">
        <v>272</v>
      </c>
      <c r="D930" t="s">
        <v>2617</v>
      </c>
      <c r="E930" t="s">
        <v>275</v>
      </c>
      <c r="F930" t="s">
        <v>207</v>
      </c>
      <c r="G930" t="s">
        <v>2607</v>
      </c>
      <c r="H930" t="s">
        <v>142</v>
      </c>
      <c r="I930" t="s">
        <v>272</v>
      </c>
      <c r="J930" t="s">
        <v>255</v>
      </c>
      <c r="K930" t="s">
        <v>2620</v>
      </c>
      <c r="L930" t="s">
        <v>2621</v>
      </c>
      <c r="M930" t="s">
        <v>2622</v>
      </c>
      <c r="N930" t="s">
        <v>207</v>
      </c>
      <c r="O930" t="s">
        <v>207</v>
      </c>
      <c r="P930">
        <v>1.2220414547367109E-7</v>
      </c>
      <c r="R930" t="s">
        <v>2618</v>
      </c>
      <c r="S930" s="315">
        <v>45371</v>
      </c>
      <c r="T930" s="315">
        <v>45371</v>
      </c>
      <c r="U930" s="316" t="s">
        <v>2631</v>
      </c>
    </row>
    <row r="931" spans="1:21">
      <c r="A931" t="s">
        <v>2605</v>
      </c>
      <c r="B931" t="s">
        <v>205</v>
      </c>
      <c r="C931" t="s">
        <v>272</v>
      </c>
      <c r="D931" t="s">
        <v>2617</v>
      </c>
      <c r="E931" t="s">
        <v>275</v>
      </c>
      <c r="F931" t="s">
        <v>207</v>
      </c>
      <c r="G931" t="s">
        <v>2607</v>
      </c>
      <c r="H931" t="s">
        <v>142</v>
      </c>
      <c r="I931" t="s">
        <v>272</v>
      </c>
      <c r="J931" t="s">
        <v>241</v>
      </c>
      <c r="K931" t="s">
        <v>2620</v>
      </c>
      <c r="L931" t="s">
        <v>2621</v>
      </c>
      <c r="M931" t="s">
        <v>2622</v>
      </c>
      <c r="N931" t="s">
        <v>207</v>
      </c>
      <c r="O931" t="s">
        <v>207</v>
      </c>
      <c r="P931">
        <v>1.2012170185223105E-5</v>
      </c>
      <c r="R931" t="s">
        <v>2618</v>
      </c>
      <c r="S931" s="315">
        <v>45371</v>
      </c>
      <c r="T931" s="315">
        <v>45371</v>
      </c>
      <c r="U931" s="316" t="s">
        <v>2631</v>
      </c>
    </row>
    <row r="932" spans="1:21">
      <c r="A932" t="s">
        <v>2605</v>
      </c>
      <c r="B932" t="s">
        <v>205</v>
      </c>
      <c r="C932" t="s">
        <v>272</v>
      </c>
      <c r="D932" t="s">
        <v>2617</v>
      </c>
      <c r="E932" t="s">
        <v>275</v>
      </c>
      <c r="F932" t="s">
        <v>207</v>
      </c>
      <c r="G932" t="s">
        <v>2607</v>
      </c>
      <c r="H932" t="s">
        <v>142</v>
      </c>
      <c r="I932" t="s">
        <v>272</v>
      </c>
      <c r="J932" t="s">
        <v>242</v>
      </c>
      <c r="K932" t="s">
        <v>2620</v>
      </c>
      <c r="L932" t="s">
        <v>2621</v>
      </c>
      <c r="M932" t="s">
        <v>2622</v>
      </c>
      <c r="N932" t="s">
        <v>207</v>
      </c>
      <c r="O932" t="s">
        <v>207</v>
      </c>
      <c r="P932">
        <v>2.4403057459570532E-8</v>
      </c>
      <c r="R932" t="s">
        <v>2618</v>
      </c>
      <c r="S932" s="315">
        <v>45371</v>
      </c>
      <c r="T932" s="315">
        <v>45371</v>
      </c>
      <c r="U932" s="316" t="s">
        <v>2631</v>
      </c>
    </row>
    <row r="933" spans="1:21">
      <c r="A933" t="s">
        <v>2605</v>
      </c>
      <c r="B933" t="s">
        <v>205</v>
      </c>
      <c r="C933" t="s">
        <v>272</v>
      </c>
      <c r="D933" t="s">
        <v>2617</v>
      </c>
      <c r="E933" t="s">
        <v>275</v>
      </c>
      <c r="F933" t="s">
        <v>207</v>
      </c>
      <c r="G933" t="s">
        <v>2607</v>
      </c>
      <c r="H933" t="s">
        <v>142</v>
      </c>
      <c r="I933" t="s">
        <v>272</v>
      </c>
      <c r="J933" t="s">
        <v>243</v>
      </c>
      <c r="K933" t="s">
        <v>2620</v>
      </c>
      <c r="L933" t="s">
        <v>2621</v>
      </c>
      <c r="M933" t="s">
        <v>2622</v>
      </c>
      <c r="N933" t="s">
        <v>207</v>
      </c>
      <c r="O933" t="s">
        <v>207</v>
      </c>
      <c r="P933">
        <v>1.8714911514933398E-9</v>
      </c>
      <c r="R933" t="s">
        <v>2618</v>
      </c>
      <c r="S933" s="315">
        <v>45371</v>
      </c>
      <c r="T933" s="315">
        <v>45371</v>
      </c>
      <c r="U933" s="316" t="s">
        <v>2631</v>
      </c>
    </row>
    <row r="934" spans="1:21">
      <c r="A934" t="s">
        <v>2605</v>
      </c>
      <c r="B934" t="s">
        <v>205</v>
      </c>
      <c r="C934" t="s">
        <v>272</v>
      </c>
      <c r="D934" t="s">
        <v>2617</v>
      </c>
      <c r="E934" t="s">
        <v>275</v>
      </c>
      <c r="F934" t="s">
        <v>207</v>
      </c>
      <c r="G934" t="s">
        <v>2607</v>
      </c>
      <c r="H934" t="s">
        <v>142</v>
      </c>
      <c r="I934" t="s">
        <v>272</v>
      </c>
      <c r="J934" t="s">
        <v>223</v>
      </c>
      <c r="K934" t="s">
        <v>2620</v>
      </c>
      <c r="L934" t="s">
        <v>2621</v>
      </c>
      <c r="M934" t="s">
        <v>2622</v>
      </c>
      <c r="N934" t="s">
        <v>207</v>
      </c>
      <c r="O934" t="s">
        <v>207</v>
      </c>
      <c r="P934">
        <v>4.290646514724198E-7</v>
      </c>
      <c r="R934" t="s">
        <v>2618</v>
      </c>
      <c r="S934" s="315">
        <v>45371</v>
      </c>
      <c r="T934" s="315">
        <v>45371</v>
      </c>
      <c r="U934" s="316" t="s">
        <v>2631</v>
      </c>
    </row>
    <row r="935" spans="1:21">
      <c r="A935" t="s">
        <v>2605</v>
      </c>
      <c r="B935" t="s">
        <v>205</v>
      </c>
      <c r="C935" t="s">
        <v>272</v>
      </c>
      <c r="D935" t="s">
        <v>2617</v>
      </c>
      <c r="E935" t="s">
        <v>275</v>
      </c>
      <c r="F935" t="s">
        <v>207</v>
      </c>
      <c r="G935" t="s">
        <v>2607</v>
      </c>
      <c r="H935" t="s">
        <v>142</v>
      </c>
      <c r="I935" t="s">
        <v>272</v>
      </c>
      <c r="J935" t="s">
        <v>224</v>
      </c>
      <c r="K935" t="s">
        <v>2620</v>
      </c>
      <c r="L935" t="s">
        <v>2621</v>
      </c>
      <c r="M935" t="s">
        <v>2622</v>
      </c>
      <c r="N935" t="s">
        <v>207</v>
      </c>
      <c r="O935" t="s">
        <v>207</v>
      </c>
      <c r="P935">
        <v>2.9690937529263092E-8</v>
      </c>
      <c r="R935" t="s">
        <v>2618</v>
      </c>
      <c r="S935" s="315">
        <v>45371</v>
      </c>
      <c r="T935" s="315">
        <v>45371</v>
      </c>
      <c r="U935" s="316" t="s">
        <v>2631</v>
      </c>
    </row>
    <row r="936" spans="1:21">
      <c r="A936" t="s">
        <v>2605</v>
      </c>
      <c r="B936" t="s">
        <v>205</v>
      </c>
      <c r="C936" t="s">
        <v>272</v>
      </c>
      <c r="D936" t="s">
        <v>2617</v>
      </c>
      <c r="E936" t="s">
        <v>275</v>
      </c>
      <c r="F936" t="s">
        <v>207</v>
      </c>
      <c r="G936" t="s">
        <v>2607</v>
      </c>
      <c r="H936" t="s">
        <v>142</v>
      </c>
      <c r="I936" t="s">
        <v>272</v>
      </c>
      <c r="J936" t="s">
        <v>227</v>
      </c>
      <c r="K936" t="s">
        <v>2620</v>
      </c>
      <c r="L936" t="s">
        <v>2621</v>
      </c>
      <c r="M936" t="s">
        <v>2622</v>
      </c>
      <c r="N936" t="s">
        <v>207</v>
      </c>
      <c r="O936" t="s">
        <v>207</v>
      </c>
      <c r="P936">
        <v>1.7933188064453156E-6</v>
      </c>
      <c r="R936" t="s">
        <v>2618</v>
      </c>
      <c r="S936" s="315">
        <v>45371</v>
      </c>
      <c r="T936" s="315">
        <v>45371</v>
      </c>
      <c r="U936" s="316" t="s">
        <v>2631</v>
      </c>
    </row>
    <row r="937" spans="1:21">
      <c r="A937" t="s">
        <v>2605</v>
      </c>
      <c r="B937" t="s">
        <v>205</v>
      </c>
      <c r="C937" t="s">
        <v>272</v>
      </c>
      <c r="D937" t="s">
        <v>2617</v>
      </c>
      <c r="E937" t="s">
        <v>275</v>
      </c>
      <c r="F937" t="s">
        <v>207</v>
      </c>
      <c r="G937" t="s">
        <v>2607</v>
      </c>
      <c r="H937" t="s">
        <v>142</v>
      </c>
      <c r="I937" t="s">
        <v>272</v>
      </c>
      <c r="J937" t="s">
        <v>226</v>
      </c>
      <c r="K937" t="s">
        <v>2620</v>
      </c>
      <c r="L937" t="s">
        <v>2621</v>
      </c>
      <c r="M937" t="s">
        <v>2622</v>
      </c>
      <c r="N937" t="s">
        <v>207</v>
      </c>
      <c r="O937" t="s">
        <v>207</v>
      </c>
      <c r="P937">
        <v>1.1277192391942158E-7</v>
      </c>
      <c r="R937" t="s">
        <v>2618</v>
      </c>
      <c r="S937" s="315">
        <v>45371</v>
      </c>
      <c r="T937" s="315">
        <v>45371</v>
      </c>
      <c r="U937" s="316" t="s">
        <v>2631</v>
      </c>
    </row>
    <row r="938" spans="1:21">
      <c r="A938" t="s">
        <v>2605</v>
      </c>
      <c r="B938" t="s">
        <v>205</v>
      </c>
      <c r="C938" t="s">
        <v>272</v>
      </c>
      <c r="D938" t="s">
        <v>2617</v>
      </c>
      <c r="E938" t="s">
        <v>275</v>
      </c>
      <c r="F938" t="s">
        <v>207</v>
      </c>
      <c r="G938" t="s">
        <v>2607</v>
      </c>
      <c r="H938" t="s">
        <v>142</v>
      </c>
      <c r="I938" t="s">
        <v>272</v>
      </c>
      <c r="J938" t="s">
        <v>244</v>
      </c>
      <c r="K938" t="s">
        <v>2620</v>
      </c>
      <c r="L938" t="s">
        <v>2621</v>
      </c>
      <c r="M938" t="s">
        <v>2622</v>
      </c>
      <c r="N938" t="s">
        <v>207</v>
      </c>
      <c r="O938" t="s">
        <v>207</v>
      </c>
      <c r="P938">
        <v>6.4361765799671864E-6</v>
      </c>
      <c r="R938" t="s">
        <v>2618</v>
      </c>
      <c r="S938" s="315">
        <v>45371</v>
      </c>
      <c r="T938" s="315">
        <v>45371</v>
      </c>
      <c r="U938" s="316" t="s">
        <v>2631</v>
      </c>
    </row>
    <row r="939" spans="1:21">
      <c r="A939" t="s">
        <v>2605</v>
      </c>
      <c r="B939" t="s">
        <v>205</v>
      </c>
      <c r="C939" t="s">
        <v>272</v>
      </c>
      <c r="D939" t="s">
        <v>2617</v>
      </c>
      <c r="E939" t="s">
        <v>275</v>
      </c>
      <c r="F939" t="s">
        <v>207</v>
      </c>
      <c r="G939" t="s">
        <v>2607</v>
      </c>
      <c r="H939" t="s">
        <v>142</v>
      </c>
      <c r="I939" t="s">
        <v>272</v>
      </c>
      <c r="J939" t="s">
        <v>237</v>
      </c>
      <c r="K939" t="s">
        <v>2620</v>
      </c>
      <c r="L939" t="s">
        <v>2621</v>
      </c>
      <c r="M939" t="s">
        <v>2622</v>
      </c>
      <c r="N939" t="s">
        <v>207</v>
      </c>
      <c r="O939" t="s">
        <v>207</v>
      </c>
      <c r="P939">
        <v>2.3796913786922301E-3</v>
      </c>
      <c r="R939" t="s">
        <v>2618</v>
      </c>
      <c r="S939" s="315">
        <v>45371</v>
      </c>
      <c r="T939" s="315">
        <v>45371</v>
      </c>
      <c r="U939" s="316" t="s">
        <v>2631</v>
      </c>
    </row>
    <row r="940" spans="1:21">
      <c r="A940" t="s">
        <v>2605</v>
      </c>
      <c r="B940" t="s">
        <v>205</v>
      </c>
      <c r="C940" t="s">
        <v>272</v>
      </c>
      <c r="D940" t="s">
        <v>2617</v>
      </c>
      <c r="E940" t="s">
        <v>281</v>
      </c>
      <c r="F940" t="s">
        <v>207</v>
      </c>
      <c r="G940" t="s">
        <v>2607</v>
      </c>
      <c r="H940" t="s">
        <v>142</v>
      </c>
      <c r="I940" t="s">
        <v>272</v>
      </c>
      <c r="J940" t="s">
        <v>237</v>
      </c>
      <c r="K940" t="s">
        <v>2620</v>
      </c>
      <c r="L940" t="s">
        <v>2621</v>
      </c>
      <c r="M940" t="s">
        <v>2622</v>
      </c>
      <c r="N940" t="s">
        <v>207</v>
      </c>
      <c r="O940" t="s">
        <v>207</v>
      </c>
      <c r="P940">
        <v>2.0210880199469803E-4</v>
      </c>
      <c r="R940" t="s">
        <v>2624</v>
      </c>
      <c r="S940" s="315">
        <v>45371</v>
      </c>
      <c r="T940" s="315">
        <v>45371</v>
      </c>
      <c r="U940" s="316" t="s">
        <v>2632</v>
      </c>
    </row>
    <row r="941" spans="1:21">
      <c r="A941" t="s">
        <v>2605</v>
      </c>
      <c r="B941" t="s">
        <v>205</v>
      </c>
      <c r="C941" t="s">
        <v>272</v>
      </c>
      <c r="D941" t="s">
        <v>2617</v>
      </c>
      <c r="E941" t="s">
        <v>281</v>
      </c>
      <c r="F941" t="s">
        <v>207</v>
      </c>
      <c r="G941" t="s">
        <v>2607</v>
      </c>
      <c r="H941" t="s">
        <v>142</v>
      </c>
      <c r="I941" t="s">
        <v>272</v>
      </c>
      <c r="J941" t="s">
        <v>238</v>
      </c>
      <c r="K941" t="s">
        <v>2620</v>
      </c>
      <c r="L941" t="s">
        <v>2621</v>
      </c>
      <c r="M941" t="s">
        <v>2622</v>
      </c>
      <c r="N941" t="s">
        <v>207</v>
      </c>
      <c r="O941" t="s">
        <v>207</v>
      </c>
      <c r="P941">
        <v>1.1086544081084901E-4</v>
      </c>
      <c r="R941" t="s">
        <v>2624</v>
      </c>
      <c r="S941" s="315">
        <v>45371</v>
      </c>
      <c r="T941" s="315">
        <v>45371</v>
      </c>
      <c r="U941" s="316" t="s">
        <v>2632</v>
      </c>
    </row>
    <row r="942" spans="1:21">
      <c r="A942" t="s">
        <v>2605</v>
      </c>
      <c r="B942" t="s">
        <v>205</v>
      </c>
      <c r="C942" t="s">
        <v>272</v>
      </c>
      <c r="D942" t="s">
        <v>2617</v>
      </c>
      <c r="E942" t="s">
        <v>281</v>
      </c>
      <c r="F942" t="s">
        <v>207</v>
      </c>
      <c r="G942" t="s">
        <v>2607</v>
      </c>
      <c r="H942" t="s">
        <v>142</v>
      </c>
      <c r="I942" t="s">
        <v>272</v>
      </c>
      <c r="J942" t="s">
        <v>239</v>
      </c>
      <c r="K942" t="s">
        <v>2620</v>
      </c>
      <c r="L942" t="s">
        <v>2621</v>
      </c>
      <c r="M942" t="s">
        <v>2622</v>
      </c>
      <c r="N942" t="s">
        <v>207</v>
      </c>
      <c r="O942" t="s">
        <v>207</v>
      </c>
      <c r="P942">
        <v>1.3289190109049103E-7</v>
      </c>
      <c r="R942" t="s">
        <v>2624</v>
      </c>
      <c r="S942" s="315">
        <v>45371</v>
      </c>
      <c r="T942" s="315">
        <v>45371</v>
      </c>
      <c r="U942" s="316" t="s">
        <v>2632</v>
      </c>
    </row>
    <row r="943" spans="1:21">
      <c r="A943" t="s">
        <v>2605</v>
      </c>
      <c r="B943" t="s">
        <v>205</v>
      </c>
      <c r="C943" t="s">
        <v>272</v>
      </c>
      <c r="D943" t="s">
        <v>2617</v>
      </c>
      <c r="E943" t="s">
        <v>281</v>
      </c>
      <c r="F943" t="s">
        <v>207</v>
      </c>
      <c r="G943" t="s">
        <v>2607</v>
      </c>
      <c r="H943" t="s">
        <v>142</v>
      </c>
      <c r="I943" t="s">
        <v>272</v>
      </c>
      <c r="J943" t="s">
        <v>222</v>
      </c>
      <c r="K943" t="s">
        <v>2620</v>
      </c>
      <c r="L943" t="s">
        <v>2621</v>
      </c>
      <c r="M943" t="s">
        <v>2622</v>
      </c>
      <c r="N943" t="s">
        <v>207</v>
      </c>
      <c r="O943" t="s">
        <v>207</v>
      </c>
      <c r="P943">
        <v>5.6653871060437929E-6</v>
      </c>
      <c r="R943" t="s">
        <v>2624</v>
      </c>
      <c r="S943" s="315">
        <v>45371</v>
      </c>
      <c r="T943" s="315">
        <v>45371</v>
      </c>
      <c r="U943" s="316" t="s">
        <v>2632</v>
      </c>
    </row>
    <row r="944" spans="1:21">
      <c r="A944" t="s">
        <v>2605</v>
      </c>
      <c r="B944" t="s">
        <v>205</v>
      </c>
      <c r="C944" t="s">
        <v>272</v>
      </c>
      <c r="D944" t="s">
        <v>2617</v>
      </c>
      <c r="E944" t="s">
        <v>281</v>
      </c>
      <c r="F944" t="s">
        <v>207</v>
      </c>
      <c r="G944" t="s">
        <v>2607</v>
      </c>
      <c r="H944" t="s">
        <v>142</v>
      </c>
      <c r="I944" t="s">
        <v>272</v>
      </c>
      <c r="J944" t="s">
        <v>223</v>
      </c>
      <c r="K944" t="s">
        <v>2620</v>
      </c>
      <c r="L944" t="s">
        <v>2621</v>
      </c>
      <c r="M944" t="s">
        <v>2622</v>
      </c>
      <c r="N944" t="s">
        <v>207</v>
      </c>
      <c r="O944" t="s">
        <v>207</v>
      </c>
      <c r="P944">
        <v>3.7788374938801143E-6</v>
      </c>
      <c r="R944" t="s">
        <v>2624</v>
      </c>
      <c r="S944" s="315">
        <v>45371</v>
      </c>
      <c r="T944" s="315">
        <v>45371</v>
      </c>
      <c r="U944" s="316" t="s">
        <v>2632</v>
      </c>
    </row>
    <row r="945" spans="1:21">
      <c r="A945" t="s">
        <v>2605</v>
      </c>
      <c r="B945" t="s">
        <v>205</v>
      </c>
      <c r="C945" t="s">
        <v>272</v>
      </c>
      <c r="D945" t="s">
        <v>2617</v>
      </c>
      <c r="E945" t="s">
        <v>281</v>
      </c>
      <c r="F945" t="s">
        <v>207</v>
      </c>
      <c r="G945" t="s">
        <v>2607</v>
      </c>
      <c r="H945" t="s">
        <v>142</v>
      </c>
      <c r="I945" t="s">
        <v>272</v>
      </c>
      <c r="J945" t="s">
        <v>224</v>
      </c>
      <c r="K945" t="s">
        <v>2620</v>
      </c>
      <c r="L945" t="s">
        <v>2621</v>
      </c>
      <c r="M945" t="s">
        <v>2622</v>
      </c>
      <c r="N945" t="s">
        <v>207</v>
      </c>
      <c r="O945" t="s">
        <v>207</v>
      </c>
      <c r="P945">
        <v>4.4712592112970272E-9</v>
      </c>
      <c r="R945" t="s">
        <v>2624</v>
      </c>
      <c r="S945" s="315">
        <v>45371</v>
      </c>
      <c r="T945" s="315">
        <v>45371</v>
      </c>
      <c r="U945" s="316" t="s">
        <v>2632</v>
      </c>
    </row>
    <row r="946" spans="1:21">
      <c r="A946" t="s">
        <v>2605</v>
      </c>
      <c r="B946" t="s">
        <v>205</v>
      </c>
      <c r="C946" t="s">
        <v>272</v>
      </c>
      <c r="D946" t="s">
        <v>2617</v>
      </c>
      <c r="E946" t="s">
        <v>281</v>
      </c>
      <c r="F946" t="s">
        <v>207</v>
      </c>
      <c r="G946" t="s">
        <v>2607</v>
      </c>
      <c r="H946" t="s">
        <v>142</v>
      </c>
      <c r="I946" t="s">
        <v>272</v>
      </c>
      <c r="J946" t="s">
        <v>241</v>
      </c>
      <c r="K946" t="s">
        <v>2620</v>
      </c>
      <c r="L946" t="s">
        <v>2621</v>
      </c>
      <c r="M946" t="s">
        <v>2622</v>
      </c>
      <c r="N946" t="s">
        <v>207</v>
      </c>
      <c r="O946" t="s">
        <v>207</v>
      </c>
      <c r="P946">
        <v>3.3957414923284452E-6</v>
      </c>
      <c r="R946" t="s">
        <v>2624</v>
      </c>
      <c r="S946" s="315">
        <v>45371</v>
      </c>
      <c r="T946" s="315">
        <v>45371</v>
      </c>
      <c r="U946" s="316" t="s">
        <v>2632</v>
      </c>
    </row>
    <row r="947" spans="1:21">
      <c r="A947" t="s">
        <v>2605</v>
      </c>
      <c r="B947" t="s">
        <v>205</v>
      </c>
      <c r="C947" t="s">
        <v>272</v>
      </c>
      <c r="D947" t="s">
        <v>2617</v>
      </c>
      <c r="E947" t="s">
        <v>281</v>
      </c>
      <c r="F947" t="s">
        <v>207</v>
      </c>
      <c r="G947" t="s">
        <v>2607</v>
      </c>
      <c r="H947" t="s">
        <v>142</v>
      </c>
      <c r="I947" t="s">
        <v>272</v>
      </c>
      <c r="J947" t="s">
        <v>227</v>
      </c>
      <c r="K947" t="s">
        <v>2620</v>
      </c>
      <c r="L947" t="s">
        <v>2621</v>
      </c>
      <c r="M947" t="s">
        <v>2622</v>
      </c>
      <c r="N947" t="s">
        <v>207</v>
      </c>
      <c r="O947" t="s">
        <v>207</v>
      </c>
      <c r="P947">
        <v>1.6351191156753426E-6</v>
      </c>
      <c r="R947" t="s">
        <v>2624</v>
      </c>
      <c r="S947" s="315">
        <v>45371</v>
      </c>
      <c r="T947" s="315">
        <v>45371</v>
      </c>
      <c r="U947" s="316" t="s">
        <v>2632</v>
      </c>
    </row>
    <row r="948" spans="1:21">
      <c r="A948" t="s">
        <v>2605</v>
      </c>
      <c r="B948" t="s">
        <v>205</v>
      </c>
      <c r="C948" t="s">
        <v>272</v>
      </c>
      <c r="D948" t="s">
        <v>2617</v>
      </c>
      <c r="E948" t="s">
        <v>281</v>
      </c>
      <c r="F948" t="s">
        <v>207</v>
      </c>
      <c r="G948" t="s">
        <v>2607</v>
      </c>
      <c r="H948" t="s">
        <v>142</v>
      </c>
      <c r="I948" t="s">
        <v>272</v>
      </c>
      <c r="J948" t="s">
        <v>278</v>
      </c>
      <c r="K948" t="s">
        <v>2620</v>
      </c>
      <c r="L948" t="s">
        <v>2621</v>
      </c>
      <c r="M948" t="s">
        <v>2622</v>
      </c>
      <c r="N948" t="s">
        <v>207</v>
      </c>
      <c r="O948" t="s">
        <v>207</v>
      </c>
      <c r="P948">
        <v>9.1101157838516709E-6</v>
      </c>
      <c r="R948" t="s">
        <v>2624</v>
      </c>
      <c r="S948" s="315">
        <v>45371</v>
      </c>
      <c r="T948" s="315">
        <v>45371</v>
      </c>
      <c r="U948" s="316" t="s">
        <v>2632</v>
      </c>
    </row>
    <row r="949" spans="1:21">
      <c r="A949" t="s">
        <v>2605</v>
      </c>
      <c r="B949" t="s">
        <v>205</v>
      </c>
      <c r="C949" t="s">
        <v>272</v>
      </c>
      <c r="D949" t="s">
        <v>2617</v>
      </c>
      <c r="E949" t="s">
        <v>281</v>
      </c>
      <c r="F949" t="s">
        <v>207</v>
      </c>
      <c r="G949" t="s">
        <v>2607</v>
      </c>
      <c r="H949" t="s">
        <v>142</v>
      </c>
      <c r="I949" t="s">
        <v>272</v>
      </c>
      <c r="J949" t="s">
        <v>226</v>
      </c>
      <c r="K949" t="s">
        <v>2620</v>
      </c>
      <c r="L949" t="s">
        <v>2621</v>
      </c>
      <c r="M949" t="s">
        <v>2622</v>
      </c>
      <c r="N949" t="s">
        <v>207</v>
      </c>
      <c r="O949" t="s">
        <v>207</v>
      </c>
      <c r="P949">
        <v>2.9826527711694749E-9</v>
      </c>
      <c r="R949" t="s">
        <v>2624</v>
      </c>
      <c r="S949" s="315">
        <v>45371</v>
      </c>
      <c r="T949" s="315">
        <v>45371</v>
      </c>
      <c r="U949" s="316" t="s">
        <v>2632</v>
      </c>
    </row>
    <row r="950" spans="1:21">
      <c r="A950" t="s">
        <v>2605</v>
      </c>
      <c r="B950" t="s">
        <v>205</v>
      </c>
      <c r="C950" t="s">
        <v>272</v>
      </c>
      <c r="D950" t="s">
        <v>2617</v>
      </c>
      <c r="E950" t="s">
        <v>281</v>
      </c>
      <c r="F950" t="s">
        <v>207</v>
      </c>
      <c r="G950" t="s">
        <v>2607</v>
      </c>
      <c r="H950" t="s">
        <v>142</v>
      </c>
      <c r="I950" t="s">
        <v>272</v>
      </c>
      <c r="J950" t="s">
        <v>244</v>
      </c>
      <c r="K950" t="s">
        <v>2620</v>
      </c>
      <c r="L950" t="s">
        <v>2621</v>
      </c>
      <c r="M950" t="s">
        <v>2622</v>
      </c>
      <c r="N950" t="s">
        <v>207</v>
      </c>
      <c r="O950" t="s">
        <v>207</v>
      </c>
      <c r="P950">
        <v>3.4454594349574101E-7</v>
      </c>
      <c r="R950" t="s">
        <v>2624</v>
      </c>
      <c r="S950" s="315">
        <v>45371</v>
      </c>
      <c r="T950" s="315">
        <v>45371</v>
      </c>
      <c r="U950" s="316" t="s">
        <v>2632</v>
      </c>
    </row>
    <row r="951" spans="1:21">
      <c r="A951" t="s">
        <v>2605</v>
      </c>
      <c r="B951" t="s">
        <v>205</v>
      </c>
      <c r="C951" t="s">
        <v>272</v>
      </c>
      <c r="D951" t="s">
        <v>2617</v>
      </c>
      <c r="E951" t="s">
        <v>281</v>
      </c>
      <c r="F951" t="s">
        <v>207</v>
      </c>
      <c r="G951" t="s">
        <v>2607</v>
      </c>
      <c r="H951" t="s">
        <v>209</v>
      </c>
      <c r="I951" t="s">
        <v>280</v>
      </c>
      <c r="J951" t="s">
        <v>233</v>
      </c>
      <c r="K951" t="s">
        <v>2620</v>
      </c>
      <c r="L951" t="s">
        <v>2621</v>
      </c>
      <c r="M951" t="s">
        <v>2622</v>
      </c>
      <c r="N951" t="s">
        <v>207</v>
      </c>
      <c r="O951" t="s">
        <v>207</v>
      </c>
      <c r="P951">
        <v>1.2346836866424025E-5</v>
      </c>
      <c r="R951" t="s">
        <v>2624</v>
      </c>
      <c r="S951" s="315">
        <v>45371</v>
      </c>
      <c r="T951" s="315">
        <v>45371</v>
      </c>
      <c r="U951" s="316" t="s">
        <v>2632</v>
      </c>
    </row>
    <row r="952" spans="1:21">
      <c r="A952" t="s">
        <v>2605</v>
      </c>
      <c r="B952" t="s">
        <v>205</v>
      </c>
      <c r="C952" t="s">
        <v>272</v>
      </c>
      <c r="D952" t="s">
        <v>2617</v>
      </c>
      <c r="E952" t="s">
        <v>281</v>
      </c>
      <c r="F952" t="s">
        <v>207</v>
      </c>
      <c r="G952" t="s">
        <v>2607</v>
      </c>
      <c r="H952" t="s">
        <v>209</v>
      </c>
      <c r="I952" t="s">
        <v>280</v>
      </c>
      <c r="J952" t="s">
        <v>214</v>
      </c>
      <c r="K952" t="s">
        <v>2620</v>
      </c>
      <c r="L952" t="s">
        <v>2621</v>
      </c>
      <c r="M952" t="s">
        <v>2622</v>
      </c>
      <c r="N952" t="s">
        <v>207</v>
      </c>
      <c r="O952" t="s">
        <v>207</v>
      </c>
      <c r="P952">
        <v>9.0317134653798876E-7</v>
      </c>
      <c r="R952" t="s">
        <v>2624</v>
      </c>
      <c r="S952" s="315">
        <v>45371</v>
      </c>
      <c r="T952" s="315">
        <v>45371</v>
      </c>
      <c r="U952" s="316" t="s">
        <v>2632</v>
      </c>
    </row>
    <row r="953" spans="1:21">
      <c r="A953" t="s">
        <v>2605</v>
      </c>
      <c r="B953" t="s">
        <v>205</v>
      </c>
      <c r="C953" t="s">
        <v>272</v>
      </c>
      <c r="D953" t="s">
        <v>2617</v>
      </c>
      <c r="E953" t="s">
        <v>281</v>
      </c>
      <c r="F953" t="s">
        <v>207</v>
      </c>
      <c r="G953" t="s">
        <v>2607</v>
      </c>
      <c r="H953" t="s">
        <v>209</v>
      </c>
      <c r="I953" t="s">
        <v>280</v>
      </c>
      <c r="J953" t="s">
        <v>236</v>
      </c>
      <c r="K953" t="s">
        <v>2620</v>
      </c>
      <c r="L953" t="s">
        <v>2621</v>
      </c>
      <c r="M953" t="s">
        <v>2622</v>
      </c>
      <c r="N953" t="s">
        <v>207</v>
      </c>
      <c r="O953" t="s">
        <v>207</v>
      </c>
      <c r="P953">
        <v>1.513110992328806E-5</v>
      </c>
      <c r="R953" t="s">
        <v>2624</v>
      </c>
      <c r="S953" s="315">
        <v>45371</v>
      </c>
      <c r="T953" s="315">
        <v>45371</v>
      </c>
      <c r="U953" s="316" t="s">
        <v>2632</v>
      </c>
    </row>
    <row r="954" spans="1:21">
      <c r="A954" t="s">
        <v>2605</v>
      </c>
      <c r="B954" t="s">
        <v>205</v>
      </c>
      <c r="C954" t="s">
        <v>272</v>
      </c>
      <c r="D954" t="s">
        <v>2617</v>
      </c>
      <c r="E954" t="s">
        <v>281</v>
      </c>
      <c r="F954" t="s">
        <v>207</v>
      </c>
      <c r="G954" t="s">
        <v>2607</v>
      </c>
      <c r="H954" t="s">
        <v>142</v>
      </c>
      <c r="I954" t="s">
        <v>272</v>
      </c>
      <c r="J954" t="s">
        <v>268</v>
      </c>
      <c r="K954" t="s">
        <v>2620</v>
      </c>
      <c r="L954" t="s">
        <v>2621</v>
      </c>
      <c r="M954" t="s">
        <v>2622</v>
      </c>
      <c r="N954" t="s">
        <v>207</v>
      </c>
      <c r="O954" t="s">
        <v>207</v>
      </c>
      <c r="P954">
        <v>6.2884811253424992E-4</v>
      </c>
      <c r="R954" t="s">
        <v>2624</v>
      </c>
      <c r="S954" s="315">
        <v>45371</v>
      </c>
      <c r="T954" s="315">
        <v>45371</v>
      </c>
      <c r="U954" s="316" t="s">
        <v>2632</v>
      </c>
    </row>
    <row r="955" spans="1:21">
      <c r="A955" t="s">
        <v>2605</v>
      </c>
      <c r="B955" t="s">
        <v>205</v>
      </c>
      <c r="C955" t="s">
        <v>272</v>
      </c>
      <c r="D955" t="s">
        <v>2617</v>
      </c>
      <c r="E955" t="s">
        <v>271</v>
      </c>
      <c r="F955" t="s">
        <v>207</v>
      </c>
      <c r="G955" t="s">
        <v>2607</v>
      </c>
      <c r="H955" t="s">
        <v>207</v>
      </c>
      <c r="I955" t="s">
        <v>272</v>
      </c>
      <c r="J955" t="s">
        <v>207</v>
      </c>
      <c r="K955" t="s">
        <v>177</v>
      </c>
      <c r="L955" t="s">
        <v>234</v>
      </c>
      <c r="M955" t="s">
        <v>245</v>
      </c>
      <c r="N955" t="s">
        <v>207</v>
      </c>
      <c r="O955" t="s">
        <v>207</v>
      </c>
      <c r="P955">
        <v>0</v>
      </c>
      <c r="R955" t="s">
        <v>2624</v>
      </c>
      <c r="S955" s="315">
        <v>45371</v>
      </c>
      <c r="T955" s="315">
        <v>45371</v>
      </c>
      <c r="U955" s="316" t="s">
        <v>2630</v>
      </c>
    </row>
    <row r="956" spans="1:21">
      <c r="A956" t="s">
        <v>2605</v>
      </c>
      <c r="B956" t="s">
        <v>205</v>
      </c>
      <c r="C956" t="s">
        <v>272</v>
      </c>
      <c r="D956" t="s">
        <v>2617</v>
      </c>
      <c r="E956" t="s">
        <v>275</v>
      </c>
      <c r="F956" t="s">
        <v>207</v>
      </c>
      <c r="G956" t="s">
        <v>2607</v>
      </c>
      <c r="H956" t="s">
        <v>207</v>
      </c>
      <c r="I956" t="s">
        <v>272</v>
      </c>
      <c r="J956" t="s">
        <v>207</v>
      </c>
      <c r="K956" t="s">
        <v>177</v>
      </c>
      <c r="L956" t="s">
        <v>234</v>
      </c>
      <c r="M956" t="s">
        <v>245</v>
      </c>
      <c r="N956" t="s">
        <v>207</v>
      </c>
      <c r="O956" t="s">
        <v>207</v>
      </c>
      <c r="P956">
        <v>0</v>
      </c>
      <c r="R956" t="s">
        <v>2618</v>
      </c>
      <c r="S956" s="315">
        <v>45371</v>
      </c>
      <c r="T956" s="315">
        <v>45371</v>
      </c>
      <c r="U956" s="316" t="s">
        <v>2631</v>
      </c>
    </row>
    <row r="957" spans="1:21">
      <c r="A957" t="s">
        <v>2605</v>
      </c>
      <c r="B957" t="s">
        <v>205</v>
      </c>
      <c r="C957" t="s">
        <v>272</v>
      </c>
      <c r="D957" t="s">
        <v>2617</v>
      </c>
      <c r="E957" t="s">
        <v>281</v>
      </c>
      <c r="F957" t="s">
        <v>207</v>
      </c>
      <c r="G957" t="s">
        <v>2607</v>
      </c>
      <c r="H957" t="s">
        <v>207</v>
      </c>
      <c r="I957" t="s">
        <v>272</v>
      </c>
      <c r="J957" t="s">
        <v>207</v>
      </c>
      <c r="K957" t="s">
        <v>177</v>
      </c>
      <c r="L957" t="s">
        <v>234</v>
      </c>
      <c r="M957" t="s">
        <v>245</v>
      </c>
      <c r="N957" t="s">
        <v>207</v>
      </c>
      <c r="O957" t="s">
        <v>207</v>
      </c>
      <c r="P957">
        <v>0</v>
      </c>
      <c r="R957" t="s">
        <v>2624</v>
      </c>
      <c r="S957" s="315">
        <v>45371</v>
      </c>
      <c r="T957" s="315">
        <v>45371</v>
      </c>
      <c r="U957" s="316" t="s">
        <v>2632</v>
      </c>
    </row>
    <row r="958" spans="1:21">
      <c r="A958" t="s">
        <v>2605</v>
      </c>
      <c r="B958" t="s">
        <v>205</v>
      </c>
      <c r="C958" t="s">
        <v>272</v>
      </c>
      <c r="D958" t="s">
        <v>2617</v>
      </c>
      <c r="E958" t="s">
        <v>271</v>
      </c>
      <c r="F958" t="s">
        <v>207</v>
      </c>
      <c r="G958" t="s">
        <v>2607</v>
      </c>
      <c r="H958" t="s">
        <v>207</v>
      </c>
      <c r="I958" t="s">
        <v>272</v>
      </c>
      <c r="J958" t="s">
        <v>207</v>
      </c>
      <c r="K958" t="s">
        <v>180</v>
      </c>
      <c r="L958" t="s">
        <v>234</v>
      </c>
      <c r="M958" t="s">
        <v>251</v>
      </c>
      <c r="N958" t="s">
        <v>207</v>
      </c>
      <c r="O958" t="s">
        <v>207</v>
      </c>
      <c r="P958">
        <v>0</v>
      </c>
      <c r="R958" t="s">
        <v>2624</v>
      </c>
      <c r="S958" s="315">
        <v>45371</v>
      </c>
      <c r="T958" s="315">
        <v>45371</v>
      </c>
      <c r="U958" s="316" t="s">
        <v>2630</v>
      </c>
    </row>
    <row r="959" spans="1:21">
      <c r="A959" t="s">
        <v>2605</v>
      </c>
      <c r="B959" t="s">
        <v>205</v>
      </c>
      <c r="C959" t="s">
        <v>272</v>
      </c>
      <c r="D959" t="s">
        <v>2617</v>
      </c>
      <c r="E959" t="s">
        <v>275</v>
      </c>
      <c r="F959" t="s">
        <v>207</v>
      </c>
      <c r="G959" t="s">
        <v>2607</v>
      </c>
      <c r="H959" t="s">
        <v>207</v>
      </c>
      <c r="I959" t="s">
        <v>272</v>
      </c>
      <c r="J959" t="s">
        <v>207</v>
      </c>
      <c r="K959" t="s">
        <v>180</v>
      </c>
      <c r="L959" t="s">
        <v>234</v>
      </c>
      <c r="M959" t="s">
        <v>251</v>
      </c>
      <c r="N959" t="s">
        <v>207</v>
      </c>
      <c r="O959" t="s">
        <v>207</v>
      </c>
      <c r="P959">
        <v>0</v>
      </c>
      <c r="R959" t="s">
        <v>2618</v>
      </c>
      <c r="S959" s="315">
        <v>45371</v>
      </c>
      <c r="T959" s="315">
        <v>45371</v>
      </c>
      <c r="U959" s="316" t="s">
        <v>2631</v>
      </c>
    </row>
    <row r="960" spans="1:21">
      <c r="A960" t="s">
        <v>2605</v>
      </c>
      <c r="B960" t="s">
        <v>205</v>
      </c>
      <c r="C960" t="s">
        <v>272</v>
      </c>
      <c r="D960" t="s">
        <v>2617</v>
      </c>
      <c r="E960" t="s">
        <v>281</v>
      </c>
      <c r="F960" t="s">
        <v>207</v>
      </c>
      <c r="G960" t="s">
        <v>2607</v>
      </c>
      <c r="H960" t="s">
        <v>142</v>
      </c>
      <c r="I960" t="s">
        <v>272</v>
      </c>
      <c r="J960" t="s">
        <v>250</v>
      </c>
      <c r="K960" t="s">
        <v>180</v>
      </c>
      <c r="L960" t="s">
        <v>234</v>
      </c>
      <c r="M960" t="s">
        <v>251</v>
      </c>
      <c r="N960" t="s">
        <v>207</v>
      </c>
      <c r="O960" t="s">
        <v>207</v>
      </c>
      <c r="P960">
        <v>0.44212725333937097</v>
      </c>
      <c r="R960" t="s">
        <v>2624</v>
      </c>
      <c r="S960" s="315">
        <v>45371</v>
      </c>
      <c r="T960" s="315">
        <v>45371</v>
      </c>
      <c r="U960" s="316" t="s">
        <v>2632</v>
      </c>
    </row>
    <row r="961" spans="1:21">
      <c r="A961" t="s">
        <v>2605</v>
      </c>
      <c r="B961" t="s">
        <v>205</v>
      </c>
      <c r="C961" t="s">
        <v>272</v>
      </c>
      <c r="D961" t="s">
        <v>2617</v>
      </c>
      <c r="E961" t="s">
        <v>271</v>
      </c>
      <c r="F961" t="s">
        <v>207</v>
      </c>
      <c r="G961" t="s">
        <v>2607</v>
      </c>
      <c r="H961" t="s">
        <v>209</v>
      </c>
      <c r="I961" t="s">
        <v>258</v>
      </c>
      <c r="J961" t="s">
        <v>211</v>
      </c>
      <c r="K961" t="s">
        <v>175</v>
      </c>
      <c r="L961" t="s">
        <v>212</v>
      </c>
      <c r="M961" t="s">
        <v>213</v>
      </c>
      <c r="N961" t="s">
        <v>192</v>
      </c>
      <c r="O961" t="s">
        <v>182</v>
      </c>
      <c r="P961">
        <v>5.8122891453716999E-4</v>
      </c>
      <c r="R961" t="s">
        <v>2624</v>
      </c>
      <c r="S961" s="315">
        <v>45371</v>
      </c>
      <c r="T961" s="315">
        <v>45371</v>
      </c>
      <c r="U961" s="316" t="s">
        <v>2630</v>
      </c>
    </row>
    <row r="962" spans="1:21">
      <c r="A962" t="s">
        <v>2605</v>
      </c>
      <c r="B962" t="s">
        <v>205</v>
      </c>
      <c r="C962" t="s">
        <v>272</v>
      </c>
      <c r="D962" t="s">
        <v>2617</v>
      </c>
      <c r="E962" t="s">
        <v>271</v>
      </c>
      <c r="F962" t="s">
        <v>207</v>
      </c>
      <c r="G962" t="s">
        <v>2607</v>
      </c>
      <c r="H962" t="s">
        <v>209</v>
      </c>
      <c r="I962" t="s">
        <v>258</v>
      </c>
      <c r="J962" t="s">
        <v>214</v>
      </c>
      <c r="K962" t="s">
        <v>175</v>
      </c>
      <c r="L962" t="s">
        <v>212</v>
      </c>
      <c r="M962" t="s">
        <v>213</v>
      </c>
      <c r="N962" t="s">
        <v>192</v>
      </c>
      <c r="O962" t="s">
        <v>182</v>
      </c>
      <c r="P962">
        <v>2.0249021634334968E-5</v>
      </c>
      <c r="R962" t="s">
        <v>2624</v>
      </c>
      <c r="S962" s="315">
        <v>45371</v>
      </c>
      <c r="T962" s="315">
        <v>45371</v>
      </c>
      <c r="U962" s="316" t="s">
        <v>2630</v>
      </c>
    </row>
    <row r="963" spans="1:21">
      <c r="A963" t="s">
        <v>2605</v>
      </c>
      <c r="B963" t="s">
        <v>205</v>
      </c>
      <c r="C963" t="s">
        <v>272</v>
      </c>
      <c r="D963" t="s">
        <v>2617</v>
      </c>
      <c r="E963" t="s">
        <v>271</v>
      </c>
      <c r="F963" t="s">
        <v>207</v>
      </c>
      <c r="G963" t="s">
        <v>2607</v>
      </c>
      <c r="H963" t="s">
        <v>209</v>
      </c>
      <c r="I963" t="s">
        <v>258</v>
      </c>
      <c r="J963" t="s">
        <v>215</v>
      </c>
      <c r="K963" t="s">
        <v>175</v>
      </c>
      <c r="L963" t="s">
        <v>212</v>
      </c>
      <c r="M963" t="s">
        <v>213</v>
      </c>
      <c r="N963" t="s">
        <v>192</v>
      </c>
      <c r="O963" t="s">
        <v>182</v>
      </c>
      <c r="P963">
        <v>6.5758381456113024E-5</v>
      </c>
      <c r="R963" t="s">
        <v>2624</v>
      </c>
      <c r="S963" s="315">
        <v>45371</v>
      </c>
      <c r="T963" s="315">
        <v>45371</v>
      </c>
      <c r="U963" s="316" t="s">
        <v>2630</v>
      </c>
    </row>
    <row r="964" spans="1:21">
      <c r="A964" t="s">
        <v>2605</v>
      </c>
      <c r="B964" t="s">
        <v>205</v>
      </c>
      <c r="C964" t="s">
        <v>272</v>
      </c>
      <c r="D964" t="s">
        <v>2617</v>
      </c>
      <c r="E964" t="s">
        <v>271</v>
      </c>
      <c r="F964" t="s">
        <v>207</v>
      </c>
      <c r="G964" t="s">
        <v>2607</v>
      </c>
      <c r="H964" t="s">
        <v>209</v>
      </c>
      <c r="I964" t="s">
        <v>258</v>
      </c>
      <c r="J964" t="s">
        <v>216</v>
      </c>
      <c r="K964" t="s">
        <v>175</v>
      </c>
      <c r="L964" t="s">
        <v>212</v>
      </c>
      <c r="M964" t="s">
        <v>213</v>
      </c>
      <c r="N964" t="s">
        <v>192</v>
      </c>
      <c r="O964" t="s">
        <v>182</v>
      </c>
      <c r="P964">
        <v>5.7070749208956353E-7</v>
      </c>
      <c r="R964" t="s">
        <v>2624</v>
      </c>
      <c r="S964" s="315">
        <v>45371</v>
      </c>
      <c r="T964" s="315">
        <v>45371</v>
      </c>
      <c r="U964" s="316" t="s">
        <v>2630</v>
      </c>
    </row>
    <row r="965" spans="1:21">
      <c r="A965" t="s">
        <v>2605</v>
      </c>
      <c r="B965" t="s">
        <v>205</v>
      </c>
      <c r="C965" t="s">
        <v>272</v>
      </c>
      <c r="D965" t="s">
        <v>2617</v>
      </c>
      <c r="E965" t="s">
        <v>271</v>
      </c>
      <c r="F965" t="s">
        <v>207</v>
      </c>
      <c r="G965" t="s">
        <v>2607</v>
      </c>
      <c r="H965" t="s">
        <v>209</v>
      </c>
      <c r="I965" t="s">
        <v>258</v>
      </c>
      <c r="J965" t="s">
        <v>217</v>
      </c>
      <c r="K965" t="s">
        <v>175</v>
      </c>
      <c r="L965" t="s">
        <v>212</v>
      </c>
      <c r="M965" t="s">
        <v>213</v>
      </c>
      <c r="N965" t="s">
        <v>192</v>
      </c>
      <c r="O965" t="s">
        <v>182</v>
      </c>
      <c r="P965">
        <v>2.3749928747042006E-9</v>
      </c>
      <c r="R965" t="s">
        <v>2624</v>
      </c>
      <c r="S965" s="315">
        <v>45371</v>
      </c>
      <c r="T965" s="315">
        <v>45371</v>
      </c>
      <c r="U965" s="316" t="s">
        <v>2630</v>
      </c>
    </row>
    <row r="966" spans="1:21">
      <c r="A966" t="s">
        <v>2605</v>
      </c>
      <c r="B966" t="s">
        <v>205</v>
      </c>
      <c r="C966" t="s">
        <v>272</v>
      </c>
      <c r="D966" t="s">
        <v>2617</v>
      </c>
      <c r="E966" t="s">
        <v>271</v>
      </c>
      <c r="F966" t="s">
        <v>207</v>
      </c>
      <c r="G966" t="s">
        <v>2607</v>
      </c>
      <c r="H966" t="s">
        <v>209</v>
      </c>
      <c r="I966" t="s">
        <v>258</v>
      </c>
      <c r="J966" t="s">
        <v>218</v>
      </c>
      <c r="K966" t="s">
        <v>175</v>
      </c>
      <c r="L966" t="s">
        <v>212</v>
      </c>
      <c r="M966" t="s">
        <v>213</v>
      </c>
      <c r="N966" t="s">
        <v>192</v>
      </c>
      <c r="O966" t="s">
        <v>182</v>
      </c>
      <c r="P966">
        <v>6.879229343254811E-8</v>
      </c>
      <c r="R966" t="s">
        <v>2624</v>
      </c>
      <c r="S966" s="315">
        <v>45371</v>
      </c>
      <c r="T966" s="315">
        <v>45371</v>
      </c>
      <c r="U966" s="316" t="s">
        <v>2630</v>
      </c>
    </row>
    <row r="967" spans="1:21">
      <c r="A967" t="s">
        <v>2605</v>
      </c>
      <c r="B967" t="s">
        <v>205</v>
      </c>
      <c r="C967" t="s">
        <v>272</v>
      </c>
      <c r="D967" t="s">
        <v>2617</v>
      </c>
      <c r="E967" t="s">
        <v>271</v>
      </c>
      <c r="F967" t="s">
        <v>207</v>
      </c>
      <c r="G967" t="s">
        <v>2607</v>
      </c>
      <c r="H967" t="s">
        <v>209</v>
      </c>
      <c r="I967" t="s">
        <v>258</v>
      </c>
      <c r="J967" t="s">
        <v>219</v>
      </c>
      <c r="K967" t="s">
        <v>175</v>
      </c>
      <c r="L967" t="s">
        <v>212</v>
      </c>
      <c r="M967" t="s">
        <v>213</v>
      </c>
      <c r="N967" t="s">
        <v>192</v>
      </c>
      <c r="O967" t="s">
        <v>182</v>
      </c>
      <c r="P967">
        <v>5.6597172048372365E-7</v>
      </c>
      <c r="R967" t="s">
        <v>2624</v>
      </c>
      <c r="S967" s="315">
        <v>45371</v>
      </c>
      <c r="T967" s="315">
        <v>45371</v>
      </c>
      <c r="U967" s="316" t="s">
        <v>2630</v>
      </c>
    </row>
    <row r="968" spans="1:21">
      <c r="A968" t="s">
        <v>2605</v>
      </c>
      <c r="B968" t="s">
        <v>205</v>
      </c>
      <c r="C968" t="s">
        <v>272</v>
      </c>
      <c r="D968" t="s">
        <v>2617</v>
      </c>
      <c r="E968" t="s">
        <v>271</v>
      </c>
      <c r="F968" t="s">
        <v>207</v>
      </c>
      <c r="G968" t="s">
        <v>2607</v>
      </c>
      <c r="H968" t="s">
        <v>209</v>
      </c>
      <c r="I968" t="s">
        <v>258</v>
      </c>
      <c r="J968" t="s">
        <v>220</v>
      </c>
      <c r="K968" t="s">
        <v>175</v>
      </c>
      <c r="L968" t="s">
        <v>212</v>
      </c>
      <c r="M968" t="s">
        <v>213</v>
      </c>
      <c r="N968" t="s">
        <v>192</v>
      </c>
      <c r="O968" t="s">
        <v>182</v>
      </c>
      <c r="P968">
        <v>4.8591212324250268E-10</v>
      </c>
      <c r="R968" t="s">
        <v>2624</v>
      </c>
      <c r="S968" s="315">
        <v>45371</v>
      </c>
      <c r="T968" s="315">
        <v>45371</v>
      </c>
      <c r="U968" s="316" t="s">
        <v>2630</v>
      </c>
    </row>
    <row r="969" spans="1:21">
      <c r="A969" t="s">
        <v>2605</v>
      </c>
      <c r="B969" t="s">
        <v>205</v>
      </c>
      <c r="C969" t="s">
        <v>272</v>
      </c>
      <c r="D969" t="s">
        <v>2617</v>
      </c>
      <c r="E969" t="s">
        <v>271</v>
      </c>
      <c r="F969" t="s">
        <v>207</v>
      </c>
      <c r="G969" t="s">
        <v>2607</v>
      </c>
      <c r="H969" t="s">
        <v>209</v>
      </c>
      <c r="I969" t="s">
        <v>258</v>
      </c>
      <c r="J969" t="s">
        <v>221</v>
      </c>
      <c r="K969" t="s">
        <v>175</v>
      </c>
      <c r="L969" t="s">
        <v>212</v>
      </c>
      <c r="M969" t="s">
        <v>213</v>
      </c>
      <c r="N969" t="s">
        <v>192</v>
      </c>
      <c r="O969" t="s">
        <v>182</v>
      </c>
      <c r="P969">
        <v>4.5654972397508987E-8</v>
      </c>
      <c r="R969" t="s">
        <v>2624</v>
      </c>
      <c r="S969" s="315">
        <v>45371</v>
      </c>
      <c r="T969" s="315">
        <v>45371</v>
      </c>
      <c r="U969" s="316" t="s">
        <v>2630</v>
      </c>
    </row>
    <row r="970" spans="1:21">
      <c r="A970" t="s">
        <v>2605</v>
      </c>
      <c r="B970" t="s">
        <v>205</v>
      </c>
      <c r="C970" t="s">
        <v>272</v>
      </c>
      <c r="D970" t="s">
        <v>2617</v>
      </c>
      <c r="E970" t="s">
        <v>271</v>
      </c>
      <c r="F970" t="s">
        <v>207</v>
      </c>
      <c r="G970" t="s">
        <v>2607</v>
      </c>
      <c r="H970" t="s">
        <v>142</v>
      </c>
      <c r="I970" t="s">
        <v>272</v>
      </c>
      <c r="J970" t="s">
        <v>222</v>
      </c>
      <c r="K970" t="s">
        <v>175</v>
      </c>
      <c r="L970" t="s">
        <v>212</v>
      </c>
      <c r="M970" t="s">
        <v>213</v>
      </c>
      <c r="N970" t="s">
        <v>189</v>
      </c>
      <c r="O970" t="s">
        <v>181</v>
      </c>
      <c r="P970">
        <v>3.9580124014753412E-3</v>
      </c>
      <c r="R970" t="s">
        <v>2624</v>
      </c>
      <c r="S970" s="315">
        <v>45371</v>
      </c>
      <c r="T970" s="315">
        <v>45371</v>
      </c>
      <c r="U970" s="316" t="s">
        <v>2630</v>
      </c>
    </row>
    <row r="971" spans="1:21">
      <c r="A971" t="s">
        <v>2605</v>
      </c>
      <c r="B971" t="s">
        <v>205</v>
      </c>
      <c r="C971" t="s">
        <v>272</v>
      </c>
      <c r="D971" t="s">
        <v>2617</v>
      </c>
      <c r="E971" t="s">
        <v>271</v>
      </c>
      <c r="F971" t="s">
        <v>207</v>
      </c>
      <c r="G971" t="s">
        <v>2607</v>
      </c>
      <c r="H971" t="s">
        <v>142</v>
      </c>
      <c r="I971" t="s">
        <v>272</v>
      </c>
      <c r="J971" t="s">
        <v>225</v>
      </c>
      <c r="K971" t="s">
        <v>175</v>
      </c>
      <c r="L971" t="s">
        <v>212</v>
      </c>
      <c r="M971" t="s">
        <v>213</v>
      </c>
      <c r="N971" t="s">
        <v>189</v>
      </c>
      <c r="O971" t="s">
        <v>181</v>
      </c>
      <c r="P971">
        <v>7.4944201989731005E-4</v>
      </c>
      <c r="R971" t="s">
        <v>2624</v>
      </c>
      <c r="S971" s="315">
        <v>45371</v>
      </c>
      <c r="T971" s="315">
        <v>45371</v>
      </c>
      <c r="U971" s="316" t="s">
        <v>2630</v>
      </c>
    </row>
    <row r="972" spans="1:21">
      <c r="A972" t="s">
        <v>2605</v>
      </c>
      <c r="B972" t="s">
        <v>205</v>
      </c>
      <c r="C972" t="s">
        <v>272</v>
      </c>
      <c r="D972" t="s">
        <v>2617</v>
      </c>
      <c r="E972" t="s">
        <v>271</v>
      </c>
      <c r="F972" t="s">
        <v>207</v>
      </c>
      <c r="G972" t="s">
        <v>2607</v>
      </c>
      <c r="H972" t="s">
        <v>142</v>
      </c>
      <c r="I972" t="s">
        <v>272</v>
      </c>
      <c r="J972" t="s">
        <v>226</v>
      </c>
      <c r="K972" t="s">
        <v>175</v>
      </c>
      <c r="L972" t="s">
        <v>212</v>
      </c>
      <c r="M972" t="s">
        <v>213</v>
      </c>
      <c r="N972" t="s">
        <v>189</v>
      </c>
      <c r="O972" t="s">
        <v>181</v>
      </c>
      <c r="P972">
        <v>8.7776918973966227E-6</v>
      </c>
      <c r="R972" t="s">
        <v>2624</v>
      </c>
      <c r="S972" s="315">
        <v>45371</v>
      </c>
      <c r="T972" s="315">
        <v>45371</v>
      </c>
      <c r="U972" s="316" t="s">
        <v>2630</v>
      </c>
    </row>
    <row r="973" spans="1:21">
      <c r="A973" t="s">
        <v>2605</v>
      </c>
      <c r="B973" t="s">
        <v>205</v>
      </c>
      <c r="C973" t="s">
        <v>272</v>
      </c>
      <c r="D973" t="s">
        <v>2617</v>
      </c>
      <c r="E973" t="s">
        <v>271</v>
      </c>
      <c r="F973" t="s">
        <v>207</v>
      </c>
      <c r="G973" t="s">
        <v>2607</v>
      </c>
      <c r="H973" t="s">
        <v>142</v>
      </c>
      <c r="I973" t="s">
        <v>272</v>
      </c>
      <c r="J973" t="s">
        <v>227</v>
      </c>
      <c r="K973" t="s">
        <v>175</v>
      </c>
      <c r="L973" t="s">
        <v>212</v>
      </c>
      <c r="M973" t="s">
        <v>213</v>
      </c>
      <c r="N973" t="s">
        <v>189</v>
      </c>
      <c r="O973" t="s">
        <v>181</v>
      </c>
      <c r="P973">
        <v>1.2123266402104958E-3</v>
      </c>
      <c r="R973" t="s">
        <v>2624</v>
      </c>
      <c r="S973" s="315">
        <v>45371</v>
      </c>
      <c r="T973" s="315">
        <v>45371</v>
      </c>
      <c r="U973" s="316" t="s">
        <v>2630</v>
      </c>
    </row>
    <row r="974" spans="1:21">
      <c r="A974" t="s">
        <v>2605</v>
      </c>
      <c r="B974" t="s">
        <v>205</v>
      </c>
      <c r="C974" t="s">
        <v>272</v>
      </c>
      <c r="D974" t="s">
        <v>2617</v>
      </c>
      <c r="E974" t="s">
        <v>271</v>
      </c>
      <c r="F974" t="s">
        <v>207</v>
      </c>
      <c r="G974" t="s">
        <v>2607</v>
      </c>
      <c r="H974" t="s">
        <v>142</v>
      </c>
      <c r="I974" t="s">
        <v>272</v>
      </c>
      <c r="J974" t="s">
        <v>224</v>
      </c>
      <c r="K974" t="s">
        <v>175</v>
      </c>
      <c r="L974" t="s">
        <v>212</v>
      </c>
      <c r="M974" t="s">
        <v>213</v>
      </c>
      <c r="N974" t="s">
        <v>189</v>
      </c>
      <c r="O974" t="s">
        <v>181</v>
      </c>
      <c r="P974">
        <v>0.78525369949911883</v>
      </c>
      <c r="R974" t="s">
        <v>2624</v>
      </c>
      <c r="S974" s="315">
        <v>45371</v>
      </c>
      <c r="T974" s="315">
        <v>45371</v>
      </c>
      <c r="U974" s="316" t="s">
        <v>2630</v>
      </c>
    </row>
    <row r="975" spans="1:21">
      <c r="A975" t="s">
        <v>2605</v>
      </c>
      <c r="B975" t="s">
        <v>205</v>
      </c>
      <c r="C975" t="s">
        <v>272</v>
      </c>
      <c r="D975" t="s">
        <v>2617</v>
      </c>
      <c r="E975" t="s">
        <v>271</v>
      </c>
      <c r="F975" t="s">
        <v>207</v>
      </c>
      <c r="G975" t="s">
        <v>2607</v>
      </c>
      <c r="H975" t="s">
        <v>142</v>
      </c>
      <c r="I975" t="s">
        <v>272</v>
      </c>
      <c r="J975" t="s">
        <v>229</v>
      </c>
      <c r="K975" t="s">
        <v>175</v>
      </c>
      <c r="L975" t="s">
        <v>212</v>
      </c>
      <c r="M975" t="s">
        <v>213</v>
      </c>
      <c r="N975" t="s">
        <v>189</v>
      </c>
      <c r="O975" t="s">
        <v>181</v>
      </c>
      <c r="P975">
        <v>0.43817156432050641</v>
      </c>
      <c r="R975" t="s">
        <v>2624</v>
      </c>
      <c r="S975" s="315">
        <v>45371</v>
      </c>
      <c r="T975" s="315">
        <v>45371</v>
      </c>
      <c r="U975" s="316" t="s">
        <v>2630</v>
      </c>
    </row>
    <row r="976" spans="1:21">
      <c r="A976" t="s">
        <v>2605</v>
      </c>
      <c r="B976" t="s">
        <v>205</v>
      </c>
      <c r="C976" t="s">
        <v>272</v>
      </c>
      <c r="D976" t="s">
        <v>2617</v>
      </c>
      <c r="E976" t="s">
        <v>275</v>
      </c>
      <c r="F976" t="s">
        <v>207</v>
      </c>
      <c r="G976" t="s">
        <v>2607</v>
      </c>
      <c r="H976" t="s">
        <v>209</v>
      </c>
      <c r="I976" t="s">
        <v>2611</v>
      </c>
      <c r="J976" t="s">
        <v>211</v>
      </c>
      <c r="K976" t="s">
        <v>175</v>
      </c>
      <c r="L976" t="s">
        <v>212</v>
      </c>
      <c r="M976" t="s">
        <v>213</v>
      </c>
      <c r="N976" t="s">
        <v>192</v>
      </c>
      <c r="O976" t="s">
        <v>182</v>
      </c>
      <c r="P976">
        <v>9.9813484043422395E-3</v>
      </c>
      <c r="R976" t="s">
        <v>2618</v>
      </c>
      <c r="S976" s="315">
        <v>45371</v>
      </c>
      <c r="T976" s="315">
        <v>45371</v>
      </c>
      <c r="U976" s="316" t="s">
        <v>2631</v>
      </c>
    </row>
    <row r="977" spans="1:21">
      <c r="A977" t="s">
        <v>2605</v>
      </c>
      <c r="B977" t="s">
        <v>205</v>
      </c>
      <c r="C977" t="s">
        <v>272</v>
      </c>
      <c r="D977" t="s">
        <v>2617</v>
      </c>
      <c r="E977" t="s">
        <v>275</v>
      </c>
      <c r="F977" t="s">
        <v>207</v>
      </c>
      <c r="G977" t="s">
        <v>2607</v>
      </c>
      <c r="H977" t="s">
        <v>209</v>
      </c>
      <c r="I977" t="s">
        <v>2611</v>
      </c>
      <c r="J977" t="s">
        <v>214</v>
      </c>
      <c r="K977" t="s">
        <v>175</v>
      </c>
      <c r="L977" t="s">
        <v>212</v>
      </c>
      <c r="M977" t="s">
        <v>213</v>
      </c>
      <c r="N977" t="s">
        <v>192</v>
      </c>
      <c r="O977" t="s">
        <v>182</v>
      </c>
      <c r="P977">
        <v>7.8590458287188479E-4</v>
      </c>
      <c r="R977" t="s">
        <v>2618</v>
      </c>
      <c r="S977" s="315">
        <v>45371</v>
      </c>
      <c r="T977" s="315">
        <v>45371</v>
      </c>
      <c r="U977" s="316" t="s">
        <v>2631</v>
      </c>
    </row>
    <row r="978" spans="1:21">
      <c r="A978" t="s">
        <v>2605</v>
      </c>
      <c r="B978" t="s">
        <v>205</v>
      </c>
      <c r="C978" t="s">
        <v>272</v>
      </c>
      <c r="D978" t="s">
        <v>2617</v>
      </c>
      <c r="E978" t="s">
        <v>275</v>
      </c>
      <c r="F978" t="s">
        <v>207</v>
      </c>
      <c r="G978" t="s">
        <v>2607</v>
      </c>
      <c r="H978" t="s">
        <v>209</v>
      </c>
      <c r="I978" t="s">
        <v>2611</v>
      </c>
      <c r="J978" t="s">
        <v>215</v>
      </c>
      <c r="K978" t="s">
        <v>175</v>
      </c>
      <c r="L978" t="s">
        <v>212</v>
      </c>
      <c r="M978" t="s">
        <v>213</v>
      </c>
      <c r="N978" t="s">
        <v>192</v>
      </c>
      <c r="O978" t="s">
        <v>182</v>
      </c>
      <c r="P978">
        <v>1.0940404700791916E-3</v>
      </c>
      <c r="R978" t="s">
        <v>2618</v>
      </c>
      <c r="S978" s="315">
        <v>45371</v>
      </c>
      <c r="T978" s="315">
        <v>45371</v>
      </c>
      <c r="U978" s="316" t="s">
        <v>2631</v>
      </c>
    </row>
    <row r="979" spans="1:21">
      <c r="A979" t="s">
        <v>2605</v>
      </c>
      <c r="B979" t="s">
        <v>205</v>
      </c>
      <c r="C979" t="s">
        <v>272</v>
      </c>
      <c r="D979" t="s">
        <v>2617</v>
      </c>
      <c r="E979" t="s">
        <v>275</v>
      </c>
      <c r="F979" t="s">
        <v>207</v>
      </c>
      <c r="G979" t="s">
        <v>2607</v>
      </c>
      <c r="H979" t="s">
        <v>209</v>
      </c>
      <c r="I979" t="s">
        <v>2611</v>
      </c>
      <c r="J979" t="s">
        <v>216</v>
      </c>
      <c r="K979" t="s">
        <v>175</v>
      </c>
      <c r="L979" t="s">
        <v>212</v>
      </c>
      <c r="M979" t="s">
        <v>213</v>
      </c>
      <c r="N979" t="s">
        <v>192</v>
      </c>
      <c r="O979" t="s">
        <v>182</v>
      </c>
      <c r="P979">
        <v>9.9629086177269535E-6</v>
      </c>
      <c r="R979" t="s">
        <v>2618</v>
      </c>
      <c r="S979" s="315">
        <v>45371</v>
      </c>
      <c r="T979" s="315">
        <v>45371</v>
      </c>
      <c r="U979" s="316" t="s">
        <v>2631</v>
      </c>
    </row>
    <row r="980" spans="1:21">
      <c r="A980" t="s">
        <v>2605</v>
      </c>
      <c r="B980" t="s">
        <v>205</v>
      </c>
      <c r="C980" t="s">
        <v>272</v>
      </c>
      <c r="D980" t="s">
        <v>2617</v>
      </c>
      <c r="E980" t="s">
        <v>275</v>
      </c>
      <c r="F980" t="s">
        <v>207</v>
      </c>
      <c r="G980" t="s">
        <v>2607</v>
      </c>
      <c r="H980" t="s">
        <v>209</v>
      </c>
      <c r="I980" t="s">
        <v>2611</v>
      </c>
      <c r="J980" t="s">
        <v>217</v>
      </c>
      <c r="K980" t="s">
        <v>175</v>
      </c>
      <c r="L980" t="s">
        <v>212</v>
      </c>
      <c r="M980" t="s">
        <v>213</v>
      </c>
      <c r="N980" t="s">
        <v>192</v>
      </c>
      <c r="O980" t="s">
        <v>182</v>
      </c>
      <c r="P980">
        <v>4.5115050278955187E-8</v>
      </c>
      <c r="R980" t="s">
        <v>2618</v>
      </c>
      <c r="S980" s="315">
        <v>45371</v>
      </c>
      <c r="T980" s="315">
        <v>45371</v>
      </c>
      <c r="U980" s="316" t="s">
        <v>2631</v>
      </c>
    </row>
    <row r="981" spans="1:21">
      <c r="A981" t="s">
        <v>2605</v>
      </c>
      <c r="B981" t="s">
        <v>205</v>
      </c>
      <c r="C981" t="s">
        <v>272</v>
      </c>
      <c r="D981" t="s">
        <v>2617</v>
      </c>
      <c r="E981" t="s">
        <v>275</v>
      </c>
      <c r="F981" t="s">
        <v>207</v>
      </c>
      <c r="G981" t="s">
        <v>2607</v>
      </c>
      <c r="H981" t="s">
        <v>209</v>
      </c>
      <c r="I981" t="s">
        <v>2611</v>
      </c>
      <c r="J981" t="s">
        <v>218</v>
      </c>
      <c r="K981" t="s">
        <v>175</v>
      </c>
      <c r="L981" t="s">
        <v>212</v>
      </c>
      <c r="M981" t="s">
        <v>213</v>
      </c>
      <c r="N981" t="s">
        <v>192</v>
      </c>
      <c r="O981" t="s">
        <v>182</v>
      </c>
      <c r="P981">
        <v>1.0461253015394689E-6</v>
      </c>
      <c r="R981" t="s">
        <v>2618</v>
      </c>
      <c r="S981" s="315">
        <v>45371</v>
      </c>
      <c r="T981" s="315">
        <v>45371</v>
      </c>
      <c r="U981" s="316" t="s">
        <v>2631</v>
      </c>
    </row>
    <row r="982" spans="1:21">
      <c r="A982" t="s">
        <v>2605</v>
      </c>
      <c r="B982" t="s">
        <v>205</v>
      </c>
      <c r="C982" t="s">
        <v>272</v>
      </c>
      <c r="D982" t="s">
        <v>2617</v>
      </c>
      <c r="E982" t="s">
        <v>275</v>
      </c>
      <c r="F982" t="s">
        <v>207</v>
      </c>
      <c r="G982" t="s">
        <v>2607</v>
      </c>
      <c r="H982" t="s">
        <v>209</v>
      </c>
      <c r="I982" t="s">
        <v>2611</v>
      </c>
      <c r="J982" t="s">
        <v>219</v>
      </c>
      <c r="K982" t="s">
        <v>175</v>
      </c>
      <c r="L982" t="s">
        <v>212</v>
      </c>
      <c r="M982" t="s">
        <v>213</v>
      </c>
      <c r="N982" t="s">
        <v>192</v>
      </c>
      <c r="O982" t="s">
        <v>182</v>
      </c>
      <c r="P982">
        <v>1.0475664294458361E-5</v>
      </c>
      <c r="R982" t="s">
        <v>2618</v>
      </c>
      <c r="S982" s="315">
        <v>45371</v>
      </c>
      <c r="T982" s="315">
        <v>45371</v>
      </c>
      <c r="U982" s="316" t="s">
        <v>2631</v>
      </c>
    </row>
    <row r="983" spans="1:21">
      <c r="A983" t="s">
        <v>2605</v>
      </c>
      <c r="B983" t="s">
        <v>205</v>
      </c>
      <c r="C983" t="s">
        <v>272</v>
      </c>
      <c r="D983" t="s">
        <v>2617</v>
      </c>
      <c r="E983" t="s">
        <v>275</v>
      </c>
      <c r="F983" t="s">
        <v>207</v>
      </c>
      <c r="G983" t="s">
        <v>2607</v>
      </c>
      <c r="H983" t="s">
        <v>209</v>
      </c>
      <c r="I983" t="s">
        <v>2611</v>
      </c>
      <c r="J983" t="s">
        <v>220</v>
      </c>
      <c r="K983" t="s">
        <v>175</v>
      </c>
      <c r="L983" t="s">
        <v>212</v>
      </c>
      <c r="M983" t="s">
        <v>213</v>
      </c>
      <c r="N983" t="s">
        <v>192</v>
      </c>
      <c r="O983" t="s">
        <v>182</v>
      </c>
      <c r="P983">
        <v>9.4018624995180064E-9</v>
      </c>
      <c r="R983" t="s">
        <v>2618</v>
      </c>
      <c r="S983" s="315">
        <v>45371</v>
      </c>
      <c r="T983" s="315">
        <v>45371</v>
      </c>
      <c r="U983" s="316" t="s">
        <v>2631</v>
      </c>
    </row>
    <row r="984" spans="1:21">
      <c r="A984" t="s">
        <v>2605</v>
      </c>
      <c r="B984" t="s">
        <v>205</v>
      </c>
      <c r="C984" t="s">
        <v>272</v>
      </c>
      <c r="D984" t="s">
        <v>2617</v>
      </c>
      <c r="E984" t="s">
        <v>275</v>
      </c>
      <c r="F984" t="s">
        <v>207</v>
      </c>
      <c r="G984" t="s">
        <v>2607</v>
      </c>
      <c r="H984" t="s">
        <v>209</v>
      </c>
      <c r="I984" t="s">
        <v>2611</v>
      </c>
      <c r="J984" t="s">
        <v>221</v>
      </c>
      <c r="K984" t="s">
        <v>175</v>
      </c>
      <c r="L984" t="s">
        <v>212</v>
      </c>
      <c r="M984" t="s">
        <v>213</v>
      </c>
      <c r="N984" t="s">
        <v>192</v>
      </c>
      <c r="O984" t="s">
        <v>182</v>
      </c>
      <c r="P984">
        <v>7.9811610670586274E-7</v>
      </c>
      <c r="R984" t="s">
        <v>2618</v>
      </c>
      <c r="S984" s="315">
        <v>45371</v>
      </c>
      <c r="T984" s="315">
        <v>45371</v>
      </c>
      <c r="U984" s="316" t="s">
        <v>2631</v>
      </c>
    </row>
    <row r="985" spans="1:21">
      <c r="A985" t="s">
        <v>2605</v>
      </c>
      <c r="B985" t="s">
        <v>205</v>
      </c>
      <c r="C985" t="s">
        <v>272</v>
      </c>
      <c r="D985" t="s">
        <v>2617</v>
      </c>
      <c r="E985" t="s">
        <v>275</v>
      </c>
      <c r="F985" t="s">
        <v>207</v>
      </c>
      <c r="G985" t="s">
        <v>2607</v>
      </c>
      <c r="H985" t="s">
        <v>142</v>
      </c>
      <c r="I985" t="s">
        <v>272</v>
      </c>
      <c r="J985" t="s">
        <v>222</v>
      </c>
      <c r="K985" t="s">
        <v>175</v>
      </c>
      <c r="L985" t="s">
        <v>212</v>
      </c>
      <c r="M985" t="s">
        <v>213</v>
      </c>
      <c r="N985" t="s">
        <v>189</v>
      </c>
      <c r="O985" t="s">
        <v>181</v>
      </c>
      <c r="P985">
        <v>3.5266419102823542E-2</v>
      </c>
      <c r="R985" t="s">
        <v>2618</v>
      </c>
      <c r="S985" s="315">
        <v>45371</v>
      </c>
      <c r="T985" s="315">
        <v>45371</v>
      </c>
      <c r="U985" s="316" t="s">
        <v>2631</v>
      </c>
    </row>
    <row r="986" spans="1:21">
      <c r="A986" t="s">
        <v>2605</v>
      </c>
      <c r="B986" t="s">
        <v>205</v>
      </c>
      <c r="C986" t="s">
        <v>272</v>
      </c>
      <c r="D986" t="s">
        <v>2617</v>
      </c>
      <c r="E986" t="s">
        <v>275</v>
      </c>
      <c r="F986" t="s">
        <v>207</v>
      </c>
      <c r="G986" t="s">
        <v>2607</v>
      </c>
      <c r="H986" t="s">
        <v>142</v>
      </c>
      <c r="I986" t="s">
        <v>272</v>
      </c>
      <c r="J986" t="s">
        <v>223</v>
      </c>
      <c r="K986" t="s">
        <v>175</v>
      </c>
      <c r="L986" t="s">
        <v>212</v>
      </c>
      <c r="M986" t="s">
        <v>213</v>
      </c>
      <c r="N986" t="s">
        <v>189</v>
      </c>
      <c r="O986" t="s">
        <v>181</v>
      </c>
      <c r="P986">
        <v>4.3383203648877998E-4</v>
      </c>
      <c r="R986" t="s">
        <v>2618</v>
      </c>
      <c r="S986" s="315">
        <v>45371</v>
      </c>
      <c r="T986" s="315">
        <v>45371</v>
      </c>
      <c r="U986" s="316" t="s">
        <v>2631</v>
      </c>
    </row>
    <row r="987" spans="1:21">
      <c r="A987" t="s">
        <v>2605</v>
      </c>
      <c r="B987" t="s">
        <v>205</v>
      </c>
      <c r="C987" t="s">
        <v>272</v>
      </c>
      <c r="D987" t="s">
        <v>2617</v>
      </c>
      <c r="E987" t="s">
        <v>275</v>
      </c>
      <c r="F987" t="s">
        <v>207</v>
      </c>
      <c r="G987" t="s">
        <v>2607</v>
      </c>
      <c r="H987" t="s">
        <v>142</v>
      </c>
      <c r="I987" t="s">
        <v>272</v>
      </c>
      <c r="J987" t="s">
        <v>224</v>
      </c>
      <c r="K987" t="s">
        <v>175</v>
      </c>
      <c r="L987" t="s">
        <v>212</v>
      </c>
      <c r="M987" t="s">
        <v>213</v>
      </c>
      <c r="N987" t="s">
        <v>189</v>
      </c>
      <c r="O987" t="s">
        <v>181</v>
      </c>
      <c r="P987">
        <v>3.0020836835143794E-5</v>
      </c>
      <c r="R987" t="s">
        <v>2618</v>
      </c>
      <c r="S987" s="315">
        <v>45371</v>
      </c>
      <c r="T987" s="315">
        <v>45371</v>
      </c>
      <c r="U987" s="316" t="s">
        <v>2631</v>
      </c>
    </row>
    <row r="988" spans="1:21">
      <c r="A988" t="s">
        <v>2605</v>
      </c>
      <c r="B988" t="s">
        <v>205</v>
      </c>
      <c r="C988" t="s">
        <v>272</v>
      </c>
      <c r="D988" t="s">
        <v>2617</v>
      </c>
      <c r="E988" t="s">
        <v>275</v>
      </c>
      <c r="F988" t="s">
        <v>207</v>
      </c>
      <c r="G988" t="s">
        <v>2607</v>
      </c>
      <c r="H988" t="s">
        <v>142</v>
      </c>
      <c r="I988" t="s">
        <v>272</v>
      </c>
      <c r="J988" t="s">
        <v>227</v>
      </c>
      <c r="K988" t="s">
        <v>175</v>
      </c>
      <c r="L988" t="s">
        <v>212</v>
      </c>
      <c r="M988" t="s">
        <v>213</v>
      </c>
      <c r="N988" t="s">
        <v>189</v>
      </c>
      <c r="O988" t="s">
        <v>181</v>
      </c>
      <c r="P988">
        <v>1.8132445709613744E-3</v>
      </c>
      <c r="R988" t="s">
        <v>2618</v>
      </c>
      <c r="S988" s="315">
        <v>45371</v>
      </c>
      <c r="T988" s="315">
        <v>45371</v>
      </c>
      <c r="U988" s="316" t="s">
        <v>2631</v>
      </c>
    </row>
    <row r="989" spans="1:21">
      <c r="A989" t="s">
        <v>2605</v>
      </c>
      <c r="B989" t="s">
        <v>205</v>
      </c>
      <c r="C989" t="s">
        <v>272</v>
      </c>
      <c r="D989" t="s">
        <v>2617</v>
      </c>
      <c r="E989" t="s">
        <v>275</v>
      </c>
      <c r="F989" t="s">
        <v>207</v>
      </c>
      <c r="G989" t="s">
        <v>2607</v>
      </c>
      <c r="H989" t="s">
        <v>142</v>
      </c>
      <c r="I989" t="s">
        <v>272</v>
      </c>
      <c r="J989" t="s">
        <v>230</v>
      </c>
      <c r="K989" t="s">
        <v>175</v>
      </c>
      <c r="L989" t="s">
        <v>212</v>
      </c>
      <c r="M989" t="s">
        <v>213</v>
      </c>
      <c r="N989" t="s">
        <v>191</v>
      </c>
      <c r="O989" t="s">
        <v>181</v>
      </c>
      <c r="P989">
        <v>-0.97344596958970098</v>
      </c>
      <c r="R989" t="s">
        <v>2618</v>
      </c>
      <c r="S989" s="315">
        <v>45371</v>
      </c>
      <c r="T989" s="315">
        <v>45371</v>
      </c>
      <c r="U989" s="316" t="s">
        <v>2631</v>
      </c>
    </row>
    <row r="990" spans="1:21">
      <c r="A990" t="s">
        <v>2605</v>
      </c>
      <c r="B990" t="s">
        <v>205</v>
      </c>
      <c r="C990" t="s">
        <v>272</v>
      </c>
      <c r="D990" t="s">
        <v>2617</v>
      </c>
      <c r="E990" t="s">
        <v>275</v>
      </c>
      <c r="F990" t="s">
        <v>207</v>
      </c>
      <c r="G990" t="s">
        <v>2607</v>
      </c>
      <c r="H990" t="s">
        <v>142</v>
      </c>
      <c r="I990" t="s">
        <v>272</v>
      </c>
      <c r="J990" t="s">
        <v>232</v>
      </c>
      <c r="K990" t="s">
        <v>175</v>
      </c>
      <c r="L990" t="s">
        <v>212</v>
      </c>
      <c r="M990" t="s">
        <v>213</v>
      </c>
      <c r="N990" t="s">
        <v>189</v>
      </c>
      <c r="O990" t="s">
        <v>181</v>
      </c>
      <c r="P990">
        <v>4.6592749181189901E-5</v>
      </c>
      <c r="R990" t="s">
        <v>2618</v>
      </c>
      <c r="S990" s="315">
        <v>45371</v>
      </c>
      <c r="T990" s="315">
        <v>45371</v>
      </c>
      <c r="U990" s="316" t="s">
        <v>2631</v>
      </c>
    </row>
    <row r="991" spans="1:21">
      <c r="A991" t="s">
        <v>2605</v>
      </c>
      <c r="B991" t="s">
        <v>205</v>
      </c>
      <c r="C991" t="s">
        <v>272</v>
      </c>
      <c r="D991" t="s">
        <v>2617</v>
      </c>
      <c r="E991" t="s">
        <v>275</v>
      </c>
      <c r="F991" t="s">
        <v>207</v>
      </c>
      <c r="G991" t="s">
        <v>2607</v>
      </c>
      <c r="H991" t="s">
        <v>142</v>
      </c>
      <c r="I991" t="s">
        <v>272</v>
      </c>
      <c r="J991" t="s">
        <v>225</v>
      </c>
      <c r="K991" t="s">
        <v>175</v>
      </c>
      <c r="L991" t="s">
        <v>212</v>
      </c>
      <c r="M991" t="s">
        <v>213</v>
      </c>
      <c r="N991" t="s">
        <v>189</v>
      </c>
      <c r="O991" t="s">
        <v>181</v>
      </c>
      <c r="P991">
        <v>2.2401541709202499E-2</v>
      </c>
      <c r="R991" t="s">
        <v>2618</v>
      </c>
      <c r="S991" s="315">
        <v>45371</v>
      </c>
      <c r="T991" s="315">
        <v>45371</v>
      </c>
      <c r="U991" s="316" t="s">
        <v>2631</v>
      </c>
    </row>
    <row r="992" spans="1:21">
      <c r="A992" t="s">
        <v>2605</v>
      </c>
      <c r="B992" t="s">
        <v>205</v>
      </c>
      <c r="C992" t="s">
        <v>272</v>
      </c>
      <c r="D992" t="s">
        <v>2617</v>
      </c>
      <c r="E992" t="s">
        <v>275</v>
      </c>
      <c r="F992" t="s">
        <v>207</v>
      </c>
      <c r="G992" t="s">
        <v>2607</v>
      </c>
      <c r="H992" t="s">
        <v>142</v>
      </c>
      <c r="I992" t="s">
        <v>272</v>
      </c>
      <c r="J992" t="s">
        <v>226</v>
      </c>
      <c r="K992" t="s">
        <v>175</v>
      </c>
      <c r="L992" t="s">
        <v>212</v>
      </c>
      <c r="M992" t="s">
        <v>213</v>
      </c>
      <c r="N992" t="s">
        <v>189</v>
      </c>
      <c r="O992" t="s">
        <v>181</v>
      </c>
      <c r="P992">
        <v>1.1402494529630405E-4</v>
      </c>
      <c r="R992" t="s">
        <v>2618</v>
      </c>
      <c r="S992" s="315">
        <v>45371</v>
      </c>
      <c r="T992" s="315">
        <v>45371</v>
      </c>
      <c r="U992" s="316" t="s">
        <v>2631</v>
      </c>
    </row>
    <row r="993" spans="1:21">
      <c r="A993" t="s">
        <v>2605</v>
      </c>
      <c r="B993" t="s">
        <v>205</v>
      </c>
      <c r="C993" t="s">
        <v>272</v>
      </c>
      <c r="D993" t="s">
        <v>2617</v>
      </c>
      <c r="E993" t="s">
        <v>281</v>
      </c>
      <c r="F993" t="s">
        <v>207</v>
      </c>
      <c r="G993" t="s">
        <v>2607</v>
      </c>
      <c r="H993" t="s">
        <v>142</v>
      </c>
      <c r="I993" t="s">
        <v>272</v>
      </c>
      <c r="J993" t="s">
        <v>222</v>
      </c>
      <c r="K993" t="s">
        <v>175</v>
      </c>
      <c r="L993" t="s">
        <v>212</v>
      </c>
      <c r="M993" t="s">
        <v>213</v>
      </c>
      <c r="N993" t="s">
        <v>189</v>
      </c>
      <c r="O993" t="s">
        <v>181</v>
      </c>
      <c r="P993">
        <v>5.7283358516665014E-3</v>
      </c>
      <c r="R993" t="s">
        <v>2624</v>
      </c>
      <c r="S993" s="315">
        <v>45371</v>
      </c>
      <c r="T993" s="315">
        <v>45371</v>
      </c>
      <c r="U993" s="316" t="s">
        <v>2632</v>
      </c>
    </row>
    <row r="994" spans="1:21">
      <c r="A994" t="s">
        <v>2605</v>
      </c>
      <c r="B994" t="s">
        <v>205</v>
      </c>
      <c r="C994" t="s">
        <v>272</v>
      </c>
      <c r="D994" t="s">
        <v>2617</v>
      </c>
      <c r="E994" t="s">
        <v>281</v>
      </c>
      <c r="F994" t="s">
        <v>207</v>
      </c>
      <c r="G994" t="s">
        <v>2607</v>
      </c>
      <c r="H994" t="s">
        <v>142</v>
      </c>
      <c r="I994" t="s">
        <v>272</v>
      </c>
      <c r="J994" t="s">
        <v>223</v>
      </c>
      <c r="K994" t="s">
        <v>175</v>
      </c>
      <c r="L994" t="s">
        <v>212</v>
      </c>
      <c r="M994" t="s">
        <v>213</v>
      </c>
      <c r="N994" t="s">
        <v>189</v>
      </c>
      <c r="O994" t="s">
        <v>181</v>
      </c>
      <c r="P994">
        <v>3.8208245771454486E-3</v>
      </c>
      <c r="R994" t="s">
        <v>2624</v>
      </c>
      <c r="S994" s="315">
        <v>45371</v>
      </c>
      <c r="T994" s="315">
        <v>45371</v>
      </c>
      <c r="U994" s="316" t="s">
        <v>2632</v>
      </c>
    </row>
    <row r="995" spans="1:21">
      <c r="A995" t="s">
        <v>2605</v>
      </c>
      <c r="B995" t="s">
        <v>205</v>
      </c>
      <c r="C995" t="s">
        <v>272</v>
      </c>
      <c r="D995" t="s">
        <v>2617</v>
      </c>
      <c r="E995" t="s">
        <v>281</v>
      </c>
      <c r="F995" t="s">
        <v>207</v>
      </c>
      <c r="G995" t="s">
        <v>2607</v>
      </c>
      <c r="H995" t="s">
        <v>142</v>
      </c>
      <c r="I995" t="s">
        <v>272</v>
      </c>
      <c r="J995" t="s">
        <v>224</v>
      </c>
      <c r="K995" t="s">
        <v>175</v>
      </c>
      <c r="L995" t="s">
        <v>212</v>
      </c>
      <c r="M995" t="s">
        <v>213</v>
      </c>
      <c r="N995" t="s">
        <v>189</v>
      </c>
      <c r="O995" t="s">
        <v>181</v>
      </c>
      <c r="P995">
        <v>4.5209398692003274E-6</v>
      </c>
      <c r="R995" t="s">
        <v>2624</v>
      </c>
      <c r="S995" s="315">
        <v>45371</v>
      </c>
      <c r="T995" s="315">
        <v>45371</v>
      </c>
      <c r="U995" s="316" t="s">
        <v>2632</v>
      </c>
    </row>
    <row r="996" spans="1:21">
      <c r="A996" t="s">
        <v>2605</v>
      </c>
      <c r="B996" t="s">
        <v>205</v>
      </c>
      <c r="C996" t="s">
        <v>272</v>
      </c>
      <c r="D996" t="s">
        <v>2617</v>
      </c>
      <c r="E996" t="s">
        <v>281</v>
      </c>
      <c r="F996" t="s">
        <v>207</v>
      </c>
      <c r="G996" t="s">
        <v>2607</v>
      </c>
      <c r="H996" t="s">
        <v>142</v>
      </c>
      <c r="I996" t="s">
        <v>272</v>
      </c>
      <c r="J996" t="s">
        <v>227</v>
      </c>
      <c r="K996" t="s">
        <v>175</v>
      </c>
      <c r="L996" t="s">
        <v>212</v>
      </c>
      <c r="M996" t="s">
        <v>213</v>
      </c>
      <c r="N996" t="s">
        <v>189</v>
      </c>
      <c r="O996" t="s">
        <v>181</v>
      </c>
      <c r="P996">
        <v>1.6532871058495128E-3</v>
      </c>
      <c r="R996" t="s">
        <v>2624</v>
      </c>
      <c r="S996" s="315">
        <v>45371</v>
      </c>
      <c r="T996" s="315">
        <v>45371</v>
      </c>
      <c r="U996" s="316" t="s">
        <v>2632</v>
      </c>
    </row>
    <row r="997" spans="1:21">
      <c r="A997" t="s">
        <v>2605</v>
      </c>
      <c r="B997" t="s">
        <v>205</v>
      </c>
      <c r="C997" t="s">
        <v>272</v>
      </c>
      <c r="D997" t="s">
        <v>2617</v>
      </c>
      <c r="E997" t="s">
        <v>281</v>
      </c>
      <c r="F997" t="s">
        <v>207</v>
      </c>
      <c r="G997" t="s">
        <v>2607</v>
      </c>
      <c r="H997" t="s">
        <v>142</v>
      </c>
      <c r="I997" t="s">
        <v>272</v>
      </c>
      <c r="J997" t="s">
        <v>230</v>
      </c>
      <c r="K997" t="s">
        <v>175</v>
      </c>
      <c r="L997" t="s">
        <v>212</v>
      </c>
      <c r="M997" t="s">
        <v>213</v>
      </c>
      <c r="N997" t="s">
        <v>191</v>
      </c>
      <c r="O997" t="s">
        <v>181</v>
      </c>
      <c r="P997">
        <v>2.0744498401762401</v>
      </c>
      <c r="R997" t="s">
        <v>2624</v>
      </c>
      <c r="S997" s="315">
        <v>45371</v>
      </c>
      <c r="T997" s="315">
        <v>45371</v>
      </c>
      <c r="U997" s="316" t="s">
        <v>2632</v>
      </c>
    </row>
    <row r="998" spans="1:21">
      <c r="A998" t="s">
        <v>2605</v>
      </c>
      <c r="B998" t="s">
        <v>205</v>
      </c>
      <c r="C998" t="s">
        <v>272</v>
      </c>
      <c r="D998" t="s">
        <v>2617</v>
      </c>
      <c r="E998" t="s">
        <v>281</v>
      </c>
      <c r="F998" t="s">
        <v>207</v>
      </c>
      <c r="G998" t="s">
        <v>2607</v>
      </c>
      <c r="H998" t="s">
        <v>142</v>
      </c>
      <c r="I998" t="s">
        <v>272</v>
      </c>
      <c r="J998" t="s">
        <v>277</v>
      </c>
      <c r="K998" t="s">
        <v>175</v>
      </c>
      <c r="L998" t="s">
        <v>212</v>
      </c>
      <c r="M998" t="s">
        <v>213</v>
      </c>
      <c r="N998" t="s">
        <v>189</v>
      </c>
      <c r="O998" t="s">
        <v>181</v>
      </c>
      <c r="P998">
        <v>3.1943409725999544E-2</v>
      </c>
      <c r="R998" t="s">
        <v>2624</v>
      </c>
      <c r="S998" s="315">
        <v>45371</v>
      </c>
      <c r="T998" s="315">
        <v>45371</v>
      </c>
      <c r="U998" s="316" t="s">
        <v>2632</v>
      </c>
    </row>
    <row r="999" spans="1:21">
      <c r="A999" t="s">
        <v>2605</v>
      </c>
      <c r="B999" t="s">
        <v>205</v>
      </c>
      <c r="C999" t="s">
        <v>272</v>
      </c>
      <c r="D999" t="s">
        <v>2617</v>
      </c>
      <c r="E999" t="s">
        <v>281</v>
      </c>
      <c r="F999" t="s">
        <v>207</v>
      </c>
      <c r="G999" t="s">
        <v>2607</v>
      </c>
      <c r="H999" t="s">
        <v>142</v>
      </c>
      <c r="I999" t="s">
        <v>272</v>
      </c>
      <c r="J999" t="s">
        <v>278</v>
      </c>
      <c r="K999" t="s">
        <v>175</v>
      </c>
      <c r="L999" t="s">
        <v>212</v>
      </c>
      <c r="M999" t="s">
        <v>213</v>
      </c>
      <c r="N999" t="s">
        <v>189</v>
      </c>
      <c r="O999" t="s">
        <v>181</v>
      </c>
      <c r="P999">
        <v>9.211339292561134E-3</v>
      </c>
      <c r="R999" t="s">
        <v>2624</v>
      </c>
      <c r="S999" s="315">
        <v>45371</v>
      </c>
      <c r="T999" s="315">
        <v>45371</v>
      </c>
      <c r="U999" s="316" t="s">
        <v>2632</v>
      </c>
    </row>
    <row r="1000" spans="1:21">
      <c r="A1000" t="s">
        <v>2605</v>
      </c>
      <c r="B1000" t="s">
        <v>205</v>
      </c>
      <c r="C1000" t="s">
        <v>272</v>
      </c>
      <c r="D1000" t="s">
        <v>2617</v>
      </c>
      <c r="E1000" t="s">
        <v>281</v>
      </c>
      <c r="F1000" t="s">
        <v>207</v>
      </c>
      <c r="G1000" t="s">
        <v>2607</v>
      </c>
      <c r="H1000" t="s">
        <v>142</v>
      </c>
      <c r="I1000" t="s">
        <v>272</v>
      </c>
      <c r="J1000" t="s">
        <v>225</v>
      </c>
      <c r="K1000" t="s">
        <v>175</v>
      </c>
      <c r="L1000" t="s">
        <v>212</v>
      </c>
      <c r="M1000" t="s">
        <v>213</v>
      </c>
      <c r="N1000" t="s">
        <v>189</v>
      </c>
      <c r="O1000" t="s">
        <v>181</v>
      </c>
      <c r="P1000">
        <v>2.57489359602595E-4</v>
      </c>
      <c r="R1000" t="s">
        <v>2624</v>
      </c>
      <c r="S1000" s="315">
        <v>45371</v>
      </c>
      <c r="T1000" s="315">
        <v>45371</v>
      </c>
      <c r="U1000" s="316" t="s">
        <v>2632</v>
      </c>
    </row>
    <row r="1001" spans="1:21">
      <c r="A1001" t="s">
        <v>2605</v>
      </c>
      <c r="B1001" t="s">
        <v>205</v>
      </c>
      <c r="C1001" t="s">
        <v>272</v>
      </c>
      <c r="D1001" t="s">
        <v>2617</v>
      </c>
      <c r="E1001" t="s">
        <v>281</v>
      </c>
      <c r="F1001" t="s">
        <v>207</v>
      </c>
      <c r="G1001" t="s">
        <v>2607</v>
      </c>
      <c r="H1001" t="s">
        <v>142</v>
      </c>
      <c r="I1001" t="s">
        <v>272</v>
      </c>
      <c r="J1001" t="s">
        <v>226</v>
      </c>
      <c r="K1001" t="s">
        <v>175</v>
      </c>
      <c r="L1001" t="s">
        <v>212</v>
      </c>
      <c r="M1001" t="s">
        <v>213</v>
      </c>
      <c r="N1001" t="s">
        <v>189</v>
      </c>
      <c r="O1001" t="s">
        <v>181</v>
      </c>
      <c r="P1001">
        <v>3.0157933575158023E-6</v>
      </c>
      <c r="R1001" t="s">
        <v>2624</v>
      </c>
      <c r="S1001" s="315">
        <v>45371</v>
      </c>
      <c r="T1001" s="315">
        <v>45371</v>
      </c>
      <c r="U1001" s="316" t="s">
        <v>2632</v>
      </c>
    </row>
    <row r="1002" spans="1:21">
      <c r="A1002" t="s">
        <v>2605</v>
      </c>
      <c r="B1002" t="s">
        <v>205</v>
      </c>
      <c r="C1002" t="s">
        <v>272</v>
      </c>
      <c r="D1002" t="s">
        <v>2617</v>
      </c>
      <c r="E1002" t="s">
        <v>281</v>
      </c>
      <c r="F1002" t="s">
        <v>207</v>
      </c>
      <c r="G1002" t="s">
        <v>2607</v>
      </c>
      <c r="H1002" t="s">
        <v>209</v>
      </c>
      <c r="I1002" t="s">
        <v>280</v>
      </c>
      <c r="J1002" t="s">
        <v>211</v>
      </c>
      <c r="K1002" t="s">
        <v>175</v>
      </c>
      <c r="L1002" t="s">
        <v>212</v>
      </c>
      <c r="M1002" t="s">
        <v>213</v>
      </c>
      <c r="N1002" t="s">
        <v>192</v>
      </c>
      <c r="O1002" t="s">
        <v>182</v>
      </c>
      <c r="P1002">
        <v>5.5013739704377902E-2</v>
      </c>
      <c r="R1002" t="s">
        <v>2624</v>
      </c>
      <c r="S1002" s="315">
        <v>45371</v>
      </c>
      <c r="T1002" s="315">
        <v>45371</v>
      </c>
      <c r="U1002" s="316" t="s">
        <v>2632</v>
      </c>
    </row>
    <row r="1003" spans="1:21">
      <c r="A1003" t="s">
        <v>2605</v>
      </c>
      <c r="B1003" t="s">
        <v>205</v>
      </c>
      <c r="C1003" t="s">
        <v>272</v>
      </c>
      <c r="D1003" t="s">
        <v>2617</v>
      </c>
      <c r="E1003" t="s">
        <v>281</v>
      </c>
      <c r="F1003" t="s">
        <v>207</v>
      </c>
      <c r="G1003" t="s">
        <v>2607</v>
      </c>
      <c r="H1003" t="s">
        <v>209</v>
      </c>
      <c r="I1003" t="s">
        <v>280</v>
      </c>
      <c r="J1003" t="s">
        <v>214</v>
      </c>
      <c r="K1003" t="s">
        <v>175</v>
      </c>
      <c r="L1003" t="s">
        <v>212</v>
      </c>
      <c r="M1003" t="s">
        <v>213</v>
      </c>
      <c r="N1003" t="s">
        <v>192</v>
      </c>
      <c r="O1003" t="s">
        <v>182</v>
      </c>
      <c r="P1003">
        <v>9.1320658372174407E-4</v>
      </c>
      <c r="R1003" t="s">
        <v>2624</v>
      </c>
      <c r="S1003" s="315">
        <v>45371</v>
      </c>
      <c r="T1003" s="315">
        <v>45371</v>
      </c>
      <c r="U1003" s="316" t="s">
        <v>2632</v>
      </c>
    </row>
    <row r="1004" spans="1:21">
      <c r="A1004" t="s">
        <v>2605</v>
      </c>
      <c r="B1004" t="s">
        <v>205</v>
      </c>
      <c r="C1004" t="s">
        <v>272</v>
      </c>
      <c r="D1004" t="s">
        <v>2617</v>
      </c>
      <c r="E1004" t="s">
        <v>281</v>
      </c>
      <c r="F1004" t="s">
        <v>207</v>
      </c>
      <c r="G1004" t="s">
        <v>2607</v>
      </c>
      <c r="H1004" t="s">
        <v>209</v>
      </c>
      <c r="I1004" t="s">
        <v>280</v>
      </c>
      <c r="J1004" t="s">
        <v>215</v>
      </c>
      <c r="K1004" t="s">
        <v>175</v>
      </c>
      <c r="L1004" t="s">
        <v>212</v>
      </c>
      <c r="M1004" t="s">
        <v>213</v>
      </c>
      <c r="N1004" t="s">
        <v>192</v>
      </c>
      <c r="O1004" t="s">
        <v>182</v>
      </c>
      <c r="P1004">
        <v>5.2470812215092951E-3</v>
      </c>
      <c r="R1004" t="s">
        <v>2624</v>
      </c>
      <c r="S1004" s="315">
        <v>45371</v>
      </c>
      <c r="T1004" s="315">
        <v>45371</v>
      </c>
      <c r="U1004" s="316" t="s">
        <v>2632</v>
      </c>
    </row>
    <row r="1005" spans="1:21">
      <c r="A1005" t="s">
        <v>2605</v>
      </c>
      <c r="B1005" t="s">
        <v>205</v>
      </c>
      <c r="C1005" t="s">
        <v>272</v>
      </c>
      <c r="D1005" t="s">
        <v>2617</v>
      </c>
      <c r="E1005" t="s">
        <v>281</v>
      </c>
      <c r="F1005" t="s">
        <v>207</v>
      </c>
      <c r="G1005" t="s">
        <v>2607</v>
      </c>
      <c r="H1005" t="s">
        <v>209</v>
      </c>
      <c r="I1005" t="s">
        <v>280</v>
      </c>
      <c r="J1005" t="s">
        <v>216</v>
      </c>
      <c r="K1005" t="s">
        <v>175</v>
      </c>
      <c r="L1005" t="s">
        <v>212</v>
      </c>
      <c r="M1005" t="s">
        <v>213</v>
      </c>
      <c r="N1005" t="s">
        <v>192</v>
      </c>
      <c r="O1005" t="s">
        <v>182</v>
      </c>
      <c r="P1005">
        <v>4.6835791405456794E-5</v>
      </c>
      <c r="R1005" t="s">
        <v>2624</v>
      </c>
      <c r="S1005" s="315">
        <v>45371</v>
      </c>
      <c r="T1005" s="315">
        <v>45371</v>
      </c>
      <c r="U1005" s="316" t="s">
        <v>2632</v>
      </c>
    </row>
    <row r="1006" spans="1:21">
      <c r="A1006" t="s">
        <v>2605</v>
      </c>
      <c r="B1006" t="s">
        <v>205</v>
      </c>
      <c r="C1006" t="s">
        <v>272</v>
      </c>
      <c r="D1006" t="s">
        <v>2617</v>
      </c>
      <c r="E1006" t="s">
        <v>281</v>
      </c>
      <c r="F1006" t="s">
        <v>207</v>
      </c>
      <c r="G1006" t="s">
        <v>2607</v>
      </c>
      <c r="H1006" t="s">
        <v>209</v>
      </c>
      <c r="I1006" t="s">
        <v>280</v>
      </c>
      <c r="J1006" t="s">
        <v>217</v>
      </c>
      <c r="K1006" t="s">
        <v>175</v>
      </c>
      <c r="L1006" t="s">
        <v>212</v>
      </c>
      <c r="M1006" t="s">
        <v>213</v>
      </c>
      <c r="N1006" t="s">
        <v>192</v>
      </c>
      <c r="O1006" t="s">
        <v>182</v>
      </c>
      <c r="P1006">
        <v>4.5565829391637344E-7</v>
      </c>
      <c r="R1006" t="s">
        <v>2624</v>
      </c>
      <c r="S1006" s="315">
        <v>45371</v>
      </c>
      <c r="T1006" s="315">
        <v>45371</v>
      </c>
      <c r="U1006" s="316" t="s">
        <v>2632</v>
      </c>
    </row>
    <row r="1007" spans="1:21">
      <c r="A1007" t="s">
        <v>2605</v>
      </c>
      <c r="B1007" t="s">
        <v>205</v>
      </c>
      <c r="C1007" t="s">
        <v>272</v>
      </c>
      <c r="D1007" t="s">
        <v>2617</v>
      </c>
      <c r="E1007" t="s">
        <v>281</v>
      </c>
      <c r="F1007" t="s">
        <v>207</v>
      </c>
      <c r="G1007" t="s">
        <v>2607</v>
      </c>
      <c r="H1007" t="s">
        <v>209</v>
      </c>
      <c r="I1007" t="s">
        <v>280</v>
      </c>
      <c r="J1007" t="s">
        <v>218</v>
      </c>
      <c r="K1007" t="s">
        <v>175</v>
      </c>
      <c r="L1007" t="s">
        <v>212</v>
      </c>
      <c r="M1007" t="s">
        <v>213</v>
      </c>
      <c r="N1007" t="s">
        <v>192</v>
      </c>
      <c r="O1007" t="s">
        <v>182</v>
      </c>
      <c r="P1007">
        <v>3.3200832857924536E-6</v>
      </c>
      <c r="R1007" t="s">
        <v>2624</v>
      </c>
      <c r="S1007" s="315">
        <v>45371</v>
      </c>
      <c r="T1007" s="315">
        <v>45371</v>
      </c>
      <c r="U1007" s="316" t="s">
        <v>2632</v>
      </c>
    </row>
    <row r="1008" spans="1:21">
      <c r="A1008" t="s">
        <v>2605</v>
      </c>
      <c r="B1008" t="s">
        <v>205</v>
      </c>
      <c r="C1008" t="s">
        <v>272</v>
      </c>
      <c r="D1008" t="s">
        <v>2617</v>
      </c>
      <c r="E1008" t="s">
        <v>281</v>
      </c>
      <c r="F1008" t="s">
        <v>207</v>
      </c>
      <c r="G1008" t="s">
        <v>2607</v>
      </c>
      <c r="H1008" t="s">
        <v>209</v>
      </c>
      <c r="I1008" t="s">
        <v>280</v>
      </c>
      <c r="J1008" t="s">
        <v>219</v>
      </c>
      <c r="K1008" t="s">
        <v>175</v>
      </c>
      <c r="L1008" t="s">
        <v>212</v>
      </c>
      <c r="M1008" t="s">
        <v>213</v>
      </c>
      <c r="N1008" t="s">
        <v>192</v>
      </c>
      <c r="O1008" t="s">
        <v>182</v>
      </c>
      <c r="P1008">
        <v>1.9450574852103698E-5</v>
      </c>
      <c r="R1008" t="s">
        <v>2624</v>
      </c>
      <c r="S1008" s="315">
        <v>45371</v>
      </c>
      <c r="T1008" s="315">
        <v>45371</v>
      </c>
      <c r="U1008" s="316" t="s">
        <v>2632</v>
      </c>
    </row>
    <row r="1009" spans="1:21">
      <c r="A1009" t="s">
        <v>2605</v>
      </c>
      <c r="B1009" t="s">
        <v>205</v>
      </c>
      <c r="C1009" t="s">
        <v>272</v>
      </c>
      <c r="D1009" t="s">
        <v>2617</v>
      </c>
      <c r="E1009" t="s">
        <v>281</v>
      </c>
      <c r="F1009" t="s">
        <v>207</v>
      </c>
      <c r="G1009" t="s">
        <v>2607</v>
      </c>
      <c r="H1009" t="s">
        <v>209</v>
      </c>
      <c r="I1009" t="s">
        <v>280</v>
      </c>
      <c r="J1009" t="s">
        <v>220</v>
      </c>
      <c r="K1009" t="s">
        <v>175</v>
      </c>
      <c r="L1009" t="s">
        <v>212</v>
      </c>
      <c r="M1009" t="s">
        <v>213</v>
      </c>
      <c r="N1009" t="s">
        <v>192</v>
      </c>
      <c r="O1009" t="s">
        <v>182</v>
      </c>
      <c r="P1009">
        <v>5.4583724042309844E-8</v>
      </c>
      <c r="R1009" t="s">
        <v>2624</v>
      </c>
      <c r="S1009" s="315">
        <v>45371</v>
      </c>
      <c r="T1009" s="315">
        <v>45371</v>
      </c>
      <c r="U1009" s="316" t="s">
        <v>2632</v>
      </c>
    </row>
    <row r="1010" spans="1:21">
      <c r="A1010" t="s">
        <v>2605</v>
      </c>
      <c r="B1010" t="s">
        <v>205</v>
      </c>
      <c r="C1010" t="s">
        <v>272</v>
      </c>
      <c r="D1010" t="s">
        <v>2617</v>
      </c>
      <c r="E1010" t="s">
        <v>281</v>
      </c>
      <c r="F1010" t="s">
        <v>207</v>
      </c>
      <c r="G1010" t="s">
        <v>2607</v>
      </c>
      <c r="H1010" t="s">
        <v>209</v>
      </c>
      <c r="I1010" t="s">
        <v>280</v>
      </c>
      <c r="J1010" t="s">
        <v>221</v>
      </c>
      <c r="K1010" t="s">
        <v>175</v>
      </c>
      <c r="L1010" t="s">
        <v>212</v>
      </c>
      <c r="M1010" t="s">
        <v>213</v>
      </c>
      <c r="N1010" t="s">
        <v>192</v>
      </c>
      <c r="O1010" t="s">
        <v>182</v>
      </c>
      <c r="P1010">
        <v>2.9281913309345876E-6</v>
      </c>
      <c r="R1010" t="s">
        <v>2624</v>
      </c>
      <c r="S1010" s="315">
        <v>45371</v>
      </c>
      <c r="T1010" s="315">
        <v>45371</v>
      </c>
      <c r="U1010" s="316" t="s">
        <v>2632</v>
      </c>
    </row>
    <row r="1011" spans="1:21">
      <c r="A1011" t="s">
        <v>2605</v>
      </c>
      <c r="B1011" t="s">
        <v>205</v>
      </c>
      <c r="C1011" t="s">
        <v>272</v>
      </c>
      <c r="D1011" t="s">
        <v>2617</v>
      </c>
      <c r="E1011" t="s">
        <v>281</v>
      </c>
      <c r="F1011" t="s">
        <v>207</v>
      </c>
      <c r="G1011" t="s">
        <v>2607</v>
      </c>
      <c r="H1011" t="s">
        <v>142</v>
      </c>
      <c r="I1011" t="s">
        <v>272</v>
      </c>
      <c r="J1011" t="s">
        <v>232</v>
      </c>
      <c r="K1011" t="s">
        <v>175</v>
      </c>
      <c r="L1011" t="s">
        <v>212</v>
      </c>
      <c r="M1011" t="s">
        <v>213</v>
      </c>
      <c r="N1011" t="s">
        <v>189</v>
      </c>
      <c r="O1011" t="s">
        <v>181</v>
      </c>
      <c r="P1011">
        <v>1.4255705408243899E-2</v>
      </c>
      <c r="R1011" t="s">
        <v>2624</v>
      </c>
      <c r="S1011" s="315">
        <v>45371</v>
      </c>
      <c r="T1011" s="315">
        <v>45371</v>
      </c>
      <c r="U1011" s="316" t="s">
        <v>2632</v>
      </c>
    </row>
    <row r="1012" spans="1:21">
      <c r="A1012" t="s">
        <v>2605</v>
      </c>
      <c r="B1012" t="s">
        <v>205</v>
      </c>
      <c r="C1012" t="s">
        <v>272</v>
      </c>
      <c r="D1012" t="s">
        <v>2617</v>
      </c>
      <c r="E1012" t="s">
        <v>271</v>
      </c>
      <c r="F1012" t="s">
        <v>207</v>
      </c>
      <c r="G1012" t="s">
        <v>2607</v>
      </c>
      <c r="H1012" t="s">
        <v>142</v>
      </c>
      <c r="I1012" t="s">
        <v>272</v>
      </c>
      <c r="J1012" t="s">
        <v>254</v>
      </c>
      <c r="K1012" t="s">
        <v>179</v>
      </c>
      <c r="L1012" t="s">
        <v>234</v>
      </c>
      <c r="M1012" t="s">
        <v>249</v>
      </c>
      <c r="N1012" t="s">
        <v>207</v>
      </c>
      <c r="O1012" t="s">
        <v>207</v>
      </c>
      <c r="P1012">
        <v>0.90245618139546102</v>
      </c>
      <c r="R1012" t="s">
        <v>2624</v>
      </c>
      <c r="S1012" s="315">
        <v>45371</v>
      </c>
      <c r="T1012" s="315">
        <v>45371</v>
      </c>
      <c r="U1012" s="316" t="s">
        <v>2630</v>
      </c>
    </row>
    <row r="1013" spans="1:21">
      <c r="A1013" t="s">
        <v>2605</v>
      </c>
      <c r="B1013" t="s">
        <v>205</v>
      </c>
      <c r="C1013" t="s">
        <v>272</v>
      </c>
      <c r="D1013" t="s">
        <v>2617</v>
      </c>
      <c r="E1013" t="s">
        <v>275</v>
      </c>
      <c r="F1013" t="s">
        <v>207</v>
      </c>
      <c r="G1013" t="s">
        <v>2607</v>
      </c>
      <c r="H1013" t="s">
        <v>142</v>
      </c>
      <c r="I1013" t="s">
        <v>272</v>
      </c>
      <c r="J1013" t="s">
        <v>254</v>
      </c>
      <c r="K1013" t="s">
        <v>179</v>
      </c>
      <c r="L1013" t="s">
        <v>234</v>
      </c>
      <c r="M1013" t="s">
        <v>249</v>
      </c>
      <c r="N1013" t="s">
        <v>207</v>
      </c>
      <c r="O1013" t="s">
        <v>207</v>
      </c>
      <c r="P1013">
        <v>17.995044420052199</v>
      </c>
      <c r="R1013" t="s">
        <v>2618</v>
      </c>
      <c r="S1013" s="315">
        <v>45371</v>
      </c>
      <c r="T1013" s="315">
        <v>45371</v>
      </c>
      <c r="U1013" s="316" t="s">
        <v>2631</v>
      </c>
    </row>
    <row r="1014" spans="1:21">
      <c r="A1014" t="s">
        <v>2605</v>
      </c>
      <c r="B1014" t="s">
        <v>205</v>
      </c>
      <c r="C1014" t="s">
        <v>272</v>
      </c>
      <c r="D1014" t="s">
        <v>2617</v>
      </c>
      <c r="E1014" t="s">
        <v>281</v>
      </c>
      <c r="F1014" t="s">
        <v>207</v>
      </c>
      <c r="G1014" t="s">
        <v>2607</v>
      </c>
      <c r="H1014" t="s">
        <v>142</v>
      </c>
      <c r="I1014" t="s">
        <v>272</v>
      </c>
      <c r="J1014" t="s">
        <v>254</v>
      </c>
      <c r="K1014" t="s">
        <v>179</v>
      </c>
      <c r="L1014" t="s">
        <v>234</v>
      </c>
      <c r="M1014" t="s">
        <v>249</v>
      </c>
      <c r="N1014" t="s">
        <v>207</v>
      </c>
      <c r="O1014" t="s">
        <v>207</v>
      </c>
      <c r="P1014">
        <v>1.25956518000224</v>
      </c>
      <c r="R1014" t="s">
        <v>2624</v>
      </c>
      <c r="S1014" s="315">
        <v>45371</v>
      </c>
      <c r="T1014" s="315">
        <v>45371</v>
      </c>
      <c r="U1014" s="316" t="s">
        <v>2632</v>
      </c>
    </row>
    <row r="1015" spans="1:21">
      <c r="A1015" t="s">
        <v>2605</v>
      </c>
      <c r="B1015" t="s">
        <v>205</v>
      </c>
      <c r="C1015" t="s">
        <v>272</v>
      </c>
      <c r="D1015" t="s">
        <v>2617</v>
      </c>
      <c r="E1015" t="s">
        <v>271</v>
      </c>
      <c r="F1015" t="s">
        <v>207</v>
      </c>
      <c r="G1015" t="s">
        <v>2607</v>
      </c>
      <c r="H1015" t="s">
        <v>209</v>
      </c>
      <c r="I1015" t="s">
        <v>258</v>
      </c>
      <c r="J1015" t="s">
        <v>233</v>
      </c>
      <c r="K1015" t="s">
        <v>176</v>
      </c>
      <c r="L1015" t="s">
        <v>234</v>
      </c>
      <c r="M1015" t="s">
        <v>235</v>
      </c>
      <c r="N1015" t="s">
        <v>207</v>
      </c>
      <c r="O1015" t="s">
        <v>207</v>
      </c>
      <c r="P1015">
        <v>1.6713571899121393E-8</v>
      </c>
      <c r="R1015" t="s">
        <v>2624</v>
      </c>
      <c r="S1015" s="315">
        <v>45371</v>
      </c>
      <c r="T1015" s="315">
        <v>45371</v>
      </c>
      <c r="U1015" s="316" t="s">
        <v>2630</v>
      </c>
    </row>
    <row r="1016" spans="1:21">
      <c r="A1016" t="s">
        <v>2605</v>
      </c>
      <c r="B1016" t="s">
        <v>205</v>
      </c>
      <c r="C1016" t="s">
        <v>272</v>
      </c>
      <c r="D1016" t="s">
        <v>2617</v>
      </c>
      <c r="E1016" t="s">
        <v>271</v>
      </c>
      <c r="F1016" t="s">
        <v>207</v>
      </c>
      <c r="G1016" t="s">
        <v>2607</v>
      </c>
      <c r="H1016" t="s">
        <v>209</v>
      </c>
      <c r="I1016" t="s">
        <v>258</v>
      </c>
      <c r="J1016" t="s">
        <v>236</v>
      </c>
      <c r="K1016" t="s">
        <v>176</v>
      </c>
      <c r="L1016" t="s">
        <v>234</v>
      </c>
      <c r="M1016" t="s">
        <v>235</v>
      </c>
      <c r="N1016" t="s">
        <v>207</v>
      </c>
      <c r="O1016" t="s">
        <v>207</v>
      </c>
      <c r="P1016">
        <v>1.4954988295901878E-7</v>
      </c>
      <c r="R1016" t="s">
        <v>2624</v>
      </c>
      <c r="S1016" s="315">
        <v>45371</v>
      </c>
      <c r="T1016" s="315">
        <v>45371</v>
      </c>
      <c r="U1016" s="316" t="s">
        <v>2630</v>
      </c>
    </row>
    <row r="1017" spans="1:21">
      <c r="A1017" t="s">
        <v>2605</v>
      </c>
      <c r="B1017" t="s">
        <v>205</v>
      </c>
      <c r="C1017" t="s">
        <v>272</v>
      </c>
      <c r="D1017" t="s">
        <v>2617</v>
      </c>
      <c r="E1017" t="s">
        <v>271</v>
      </c>
      <c r="F1017" t="s">
        <v>207</v>
      </c>
      <c r="G1017" t="s">
        <v>2607</v>
      </c>
      <c r="H1017" t="s">
        <v>142</v>
      </c>
      <c r="I1017" t="s">
        <v>272</v>
      </c>
      <c r="J1017" t="s">
        <v>237</v>
      </c>
      <c r="K1017" t="s">
        <v>176</v>
      </c>
      <c r="L1017" t="s">
        <v>234</v>
      </c>
      <c r="M1017" t="s">
        <v>235</v>
      </c>
      <c r="N1017" t="s">
        <v>207</v>
      </c>
      <c r="O1017" t="s">
        <v>207</v>
      </c>
      <c r="P1017">
        <v>1.1437767556605461E-4</v>
      </c>
      <c r="R1017" t="s">
        <v>2624</v>
      </c>
      <c r="S1017" s="315">
        <v>45371</v>
      </c>
      <c r="T1017" s="315">
        <v>45371</v>
      </c>
      <c r="U1017" s="316" t="s">
        <v>2630</v>
      </c>
    </row>
    <row r="1018" spans="1:21">
      <c r="A1018" t="s">
        <v>2605</v>
      </c>
      <c r="B1018" t="s">
        <v>205</v>
      </c>
      <c r="C1018" t="s">
        <v>272</v>
      </c>
      <c r="D1018" t="s">
        <v>2617</v>
      </c>
      <c r="E1018" t="s">
        <v>271</v>
      </c>
      <c r="F1018" t="s">
        <v>207</v>
      </c>
      <c r="G1018" t="s">
        <v>2607</v>
      </c>
      <c r="H1018" t="s">
        <v>142</v>
      </c>
      <c r="I1018" t="s">
        <v>272</v>
      </c>
      <c r="J1018" t="s">
        <v>241</v>
      </c>
      <c r="K1018" t="s">
        <v>176</v>
      </c>
      <c r="L1018" t="s">
        <v>234</v>
      </c>
      <c r="M1018" t="s">
        <v>235</v>
      </c>
      <c r="N1018" t="s">
        <v>207</v>
      </c>
      <c r="O1018" t="s">
        <v>207</v>
      </c>
      <c r="P1018">
        <v>1.1203040618448928E-6</v>
      </c>
      <c r="R1018" t="s">
        <v>2624</v>
      </c>
      <c r="S1018" s="315">
        <v>45371</v>
      </c>
      <c r="T1018" s="315">
        <v>45371</v>
      </c>
      <c r="U1018" s="316" t="s">
        <v>2630</v>
      </c>
    </row>
    <row r="1019" spans="1:21">
      <c r="A1019" t="s">
        <v>2605</v>
      </c>
      <c r="B1019" t="s">
        <v>205</v>
      </c>
      <c r="C1019" t="s">
        <v>272</v>
      </c>
      <c r="D1019" t="s">
        <v>2617</v>
      </c>
      <c r="E1019" t="s">
        <v>271</v>
      </c>
      <c r="F1019" t="s">
        <v>207</v>
      </c>
      <c r="G1019" t="s">
        <v>2607</v>
      </c>
      <c r="H1019" t="s">
        <v>142</v>
      </c>
      <c r="I1019" t="s">
        <v>272</v>
      </c>
      <c r="J1019" t="s">
        <v>243</v>
      </c>
      <c r="K1019" t="s">
        <v>176</v>
      </c>
      <c r="L1019" t="s">
        <v>234</v>
      </c>
      <c r="M1019" t="s">
        <v>235</v>
      </c>
      <c r="N1019" t="s">
        <v>207</v>
      </c>
      <c r="O1019" t="s">
        <v>207</v>
      </c>
      <c r="P1019">
        <v>8.8238731842647008E-5</v>
      </c>
      <c r="R1019" t="s">
        <v>2624</v>
      </c>
      <c r="S1019" s="315">
        <v>45371</v>
      </c>
      <c r="T1019" s="315">
        <v>45371</v>
      </c>
      <c r="U1019" s="316" t="s">
        <v>2630</v>
      </c>
    </row>
    <row r="1020" spans="1:21">
      <c r="A1020" t="s">
        <v>2605</v>
      </c>
      <c r="B1020" t="s">
        <v>205</v>
      </c>
      <c r="C1020" t="s">
        <v>272</v>
      </c>
      <c r="D1020" t="s">
        <v>2617</v>
      </c>
      <c r="E1020" t="s">
        <v>271</v>
      </c>
      <c r="F1020" t="s">
        <v>207</v>
      </c>
      <c r="G1020" t="s">
        <v>2607</v>
      </c>
      <c r="H1020" t="s">
        <v>142</v>
      </c>
      <c r="I1020" t="s">
        <v>272</v>
      </c>
      <c r="J1020" t="s">
        <v>244</v>
      </c>
      <c r="K1020" t="s">
        <v>176</v>
      </c>
      <c r="L1020" t="s">
        <v>234</v>
      </c>
      <c r="M1020" t="s">
        <v>235</v>
      </c>
      <c r="N1020" t="s">
        <v>207</v>
      </c>
      <c r="O1020" t="s">
        <v>207</v>
      </c>
      <c r="P1020">
        <v>6.9426464670367192E-7</v>
      </c>
      <c r="R1020" t="s">
        <v>2624</v>
      </c>
      <c r="S1020" s="315">
        <v>45371</v>
      </c>
      <c r="T1020" s="315">
        <v>45371</v>
      </c>
      <c r="U1020" s="316" t="s">
        <v>2630</v>
      </c>
    </row>
    <row r="1021" spans="1:21">
      <c r="A1021" t="s">
        <v>2605</v>
      </c>
      <c r="B1021" t="s">
        <v>205</v>
      </c>
      <c r="C1021" t="s">
        <v>272</v>
      </c>
      <c r="D1021" t="s">
        <v>2617</v>
      </c>
      <c r="E1021" t="s">
        <v>271</v>
      </c>
      <c r="F1021" t="s">
        <v>207</v>
      </c>
      <c r="G1021" t="s">
        <v>2607</v>
      </c>
      <c r="H1021" t="s">
        <v>142</v>
      </c>
      <c r="I1021" t="s">
        <v>272</v>
      </c>
      <c r="J1021" t="s">
        <v>239</v>
      </c>
      <c r="K1021" t="s">
        <v>176</v>
      </c>
      <c r="L1021" t="s">
        <v>234</v>
      </c>
      <c r="M1021" t="s">
        <v>235</v>
      </c>
      <c r="N1021" t="s">
        <v>207</v>
      </c>
      <c r="O1021" t="s">
        <v>207</v>
      </c>
      <c r="P1021">
        <v>1.3615241757940271E-2</v>
      </c>
      <c r="R1021" t="s">
        <v>2624</v>
      </c>
      <c r="S1021" s="315">
        <v>45371</v>
      </c>
      <c r="T1021" s="315">
        <v>45371</v>
      </c>
      <c r="U1021" s="316" t="s">
        <v>2630</v>
      </c>
    </row>
    <row r="1022" spans="1:21">
      <c r="A1022" t="s">
        <v>2605</v>
      </c>
      <c r="B1022" t="s">
        <v>205</v>
      </c>
      <c r="C1022" t="s">
        <v>272</v>
      </c>
      <c r="D1022" t="s">
        <v>2617</v>
      </c>
      <c r="E1022" t="s">
        <v>275</v>
      </c>
      <c r="F1022" t="s">
        <v>207</v>
      </c>
      <c r="G1022" t="s">
        <v>2607</v>
      </c>
      <c r="H1022" t="s">
        <v>209</v>
      </c>
      <c r="I1022" t="s">
        <v>2611</v>
      </c>
      <c r="J1022" t="s">
        <v>233</v>
      </c>
      <c r="K1022" t="s">
        <v>176</v>
      </c>
      <c r="L1022" t="s">
        <v>234</v>
      </c>
      <c r="M1022" t="s">
        <v>235</v>
      </c>
      <c r="N1022" t="s">
        <v>207</v>
      </c>
      <c r="O1022" t="s">
        <v>207</v>
      </c>
      <c r="P1022">
        <v>4.2177910755407278E-7</v>
      </c>
      <c r="R1022" t="s">
        <v>2618</v>
      </c>
      <c r="S1022" s="315">
        <v>45371</v>
      </c>
      <c r="T1022" s="315">
        <v>45371</v>
      </c>
      <c r="U1022" s="316" t="s">
        <v>2631</v>
      </c>
    </row>
    <row r="1023" spans="1:21">
      <c r="A1023" t="s">
        <v>2605</v>
      </c>
      <c r="B1023" t="s">
        <v>205</v>
      </c>
      <c r="C1023" t="s">
        <v>272</v>
      </c>
      <c r="D1023" t="s">
        <v>2617</v>
      </c>
      <c r="E1023" t="s">
        <v>275</v>
      </c>
      <c r="F1023" t="s">
        <v>207</v>
      </c>
      <c r="G1023" t="s">
        <v>2607</v>
      </c>
      <c r="H1023" t="s">
        <v>209</v>
      </c>
      <c r="I1023" t="s">
        <v>2611</v>
      </c>
      <c r="J1023" t="s">
        <v>236</v>
      </c>
      <c r="K1023" t="s">
        <v>176</v>
      </c>
      <c r="L1023" t="s">
        <v>234</v>
      </c>
      <c r="M1023" t="s">
        <v>235</v>
      </c>
      <c r="N1023" t="s">
        <v>207</v>
      </c>
      <c r="O1023" t="s">
        <v>207</v>
      </c>
      <c r="P1023">
        <v>2.520676927661751E-6</v>
      </c>
      <c r="R1023" t="s">
        <v>2618</v>
      </c>
      <c r="S1023" s="315">
        <v>45371</v>
      </c>
      <c r="T1023" s="315">
        <v>45371</v>
      </c>
      <c r="U1023" s="316" t="s">
        <v>2631</v>
      </c>
    </row>
    <row r="1024" spans="1:21">
      <c r="A1024" t="s">
        <v>2605</v>
      </c>
      <c r="B1024" t="s">
        <v>205</v>
      </c>
      <c r="C1024" t="s">
        <v>272</v>
      </c>
      <c r="D1024" t="s">
        <v>2617</v>
      </c>
      <c r="E1024" t="s">
        <v>275</v>
      </c>
      <c r="F1024" t="s">
        <v>207</v>
      </c>
      <c r="G1024" t="s">
        <v>2607</v>
      </c>
      <c r="H1024" t="s">
        <v>142</v>
      </c>
      <c r="I1024" t="s">
        <v>272</v>
      </c>
      <c r="J1024" t="s">
        <v>255</v>
      </c>
      <c r="K1024" t="s">
        <v>176</v>
      </c>
      <c r="L1024" t="s">
        <v>234</v>
      </c>
      <c r="M1024" t="s">
        <v>235</v>
      </c>
      <c r="N1024" t="s">
        <v>207</v>
      </c>
      <c r="O1024" t="s">
        <v>207</v>
      </c>
      <c r="P1024">
        <v>8.3797128324803036E-8</v>
      </c>
      <c r="R1024" t="s">
        <v>2618</v>
      </c>
      <c r="S1024" s="315">
        <v>45371</v>
      </c>
      <c r="T1024" s="315">
        <v>45371</v>
      </c>
      <c r="U1024" s="316" t="s">
        <v>2631</v>
      </c>
    </row>
    <row r="1025" spans="1:21">
      <c r="A1025" t="s">
        <v>2605</v>
      </c>
      <c r="B1025" t="s">
        <v>205</v>
      </c>
      <c r="C1025" t="s">
        <v>272</v>
      </c>
      <c r="D1025" t="s">
        <v>2617</v>
      </c>
      <c r="E1025" t="s">
        <v>275</v>
      </c>
      <c r="F1025" t="s">
        <v>207</v>
      </c>
      <c r="G1025" t="s">
        <v>2607</v>
      </c>
      <c r="H1025" t="s">
        <v>142</v>
      </c>
      <c r="I1025" t="s">
        <v>272</v>
      </c>
      <c r="J1025" t="s">
        <v>241</v>
      </c>
      <c r="K1025" t="s">
        <v>176</v>
      </c>
      <c r="L1025" t="s">
        <v>234</v>
      </c>
      <c r="M1025" t="s">
        <v>235</v>
      </c>
      <c r="N1025" t="s">
        <v>207</v>
      </c>
      <c r="O1025" t="s">
        <v>207</v>
      </c>
      <c r="P1025">
        <v>8.316117820539071E-6</v>
      </c>
      <c r="R1025" t="s">
        <v>2618</v>
      </c>
      <c r="S1025" s="315">
        <v>45371</v>
      </c>
      <c r="T1025" s="315">
        <v>45371</v>
      </c>
      <c r="U1025" s="316" t="s">
        <v>2631</v>
      </c>
    </row>
    <row r="1026" spans="1:21">
      <c r="A1026" t="s">
        <v>2605</v>
      </c>
      <c r="B1026" t="s">
        <v>205</v>
      </c>
      <c r="C1026" t="s">
        <v>272</v>
      </c>
      <c r="D1026" t="s">
        <v>2617</v>
      </c>
      <c r="E1026" t="s">
        <v>275</v>
      </c>
      <c r="F1026" t="s">
        <v>207</v>
      </c>
      <c r="G1026" t="s">
        <v>2607</v>
      </c>
      <c r="H1026" t="s">
        <v>142</v>
      </c>
      <c r="I1026" t="s">
        <v>272</v>
      </c>
      <c r="J1026" t="s">
        <v>242</v>
      </c>
      <c r="K1026" t="s">
        <v>176</v>
      </c>
      <c r="L1026" t="s">
        <v>234</v>
      </c>
      <c r="M1026" t="s">
        <v>235</v>
      </c>
      <c r="N1026" t="s">
        <v>207</v>
      </c>
      <c r="O1026" t="s">
        <v>207</v>
      </c>
      <c r="P1026">
        <v>1.689442439508729E-8</v>
      </c>
      <c r="R1026" t="s">
        <v>2618</v>
      </c>
      <c r="S1026" s="315">
        <v>45371</v>
      </c>
      <c r="T1026" s="315">
        <v>45371</v>
      </c>
      <c r="U1026" s="316" t="s">
        <v>2631</v>
      </c>
    </row>
    <row r="1027" spans="1:21">
      <c r="A1027" t="s">
        <v>2605</v>
      </c>
      <c r="B1027" t="s">
        <v>205</v>
      </c>
      <c r="C1027" t="s">
        <v>272</v>
      </c>
      <c r="D1027" t="s">
        <v>2617</v>
      </c>
      <c r="E1027" t="s">
        <v>275</v>
      </c>
      <c r="F1027" t="s">
        <v>207</v>
      </c>
      <c r="G1027" t="s">
        <v>2607</v>
      </c>
      <c r="H1027" t="s">
        <v>142</v>
      </c>
      <c r="I1027" t="s">
        <v>272</v>
      </c>
      <c r="J1027" t="s">
        <v>243</v>
      </c>
      <c r="K1027" t="s">
        <v>176</v>
      </c>
      <c r="L1027" t="s">
        <v>234</v>
      </c>
      <c r="M1027" t="s">
        <v>235</v>
      </c>
      <c r="N1027" t="s">
        <v>207</v>
      </c>
      <c r="O1027" t="s">
        <v>207</v>
      </c>
      <c r="P1027">
        <v>1.29564772026462E-9</v>
      </c>
      <c r="R1027" t="s">
        <v>2618</v>
      </c>
      <c r="S1027" s="315">
        <v>45371</v>
      </c>
      <c r="T1027" s="315">
        <v>45371</v>
      </c>
      <c r="U1027" s="316" t="s">
        <v>2631</v>
      </c>
    </row>
    <row r="1028" spans="1:21">
      <c r="A1028" t="s">
        <v>2605</v>
      </c>
      <c r="B1028" t="s">
        <v>205</v>
      </c>
      <c r="C1028" t="s">
        <v>272</v>
      </c>
      <c r="D1028" t="s">
        <v>2617</v>
      </c>
      <c r="E1028" t="s">
        <v>275</v>
      </c>
      <c r="F1028" t="s">
        <v>207</v>
      </c>
      <c r="G1028" t="s">
        <v>2607</v>
      </c>
      <c r="H1028" t="s">
        <v>142</v>
      </c>
      <c r="I1028" t="s">
        <v>272</v>
      </c>
      <c r="J1028" t="s">
        <v>244</v>
      </c>
      <c r="K1028" t="s">
        <v>176</v>
      </c>
      <c r="L1028" t="s">
        <v>234</v>
      </c>
      <c r="M1028" t="s">
        <v>235</v>
      </c>
      <c r="N1028" t="s">
        <v>207</v>
      </c>
      <c r="O1028" t="s">
        <v>207</v>
      </c>
      <c r="P1028">
        <v>4.4558145553618975E-6</v>
      </c>
      <c r="R1028" t="s">
        <v>2618</v>
      </c>
      <c r="S1028" s="315">
        <v>45371</v>
      </c>
      <c r="T1028" s="315">
        <v>45371</v>
      </c>
      <c r="U1028" s="316" t="s">
        <v>2631</v>
      </c>
    </row>
    <row r="1029" spans="1:21">
      <c r="A1029" t="s">
        <v>2605</v>
      </c>
      <c r="B1029" t="s">
        <v>205</v>
      </c>
      <c r="C1029" t="s">
        <v>272</v>
      </c>
      <c r="D1029" t="s">
        <v>2617</v>
      </c>
      <c r="E1029" t="s">
        <v>275</v>
      </c>
      <c r="F1029" t="s">
        <v>207</v>
      </c>
      <c r="G1029" t="s">
        <v>2607</v>
      </c>
      <c r="H1029" t="s">
        <v>142</v>
      </c>
      <c r="I1029" t="s">
        <v>272</v>
      </c>
      <c r="J1029" t="s">
        <v>237</v>
      </c>
      <c r="K1029" t="s">
        <v>176</v>
      </c>
      <c r="L1029" t="s">
        <v>234</v>
      </c>
      <c r="M1029" t="s">
        <v>235</v>
      </c>
      <c r="N1029" t="s">
        <v>207</v>
      </c>
      <c r="O1029" t="s">
        <v>207</v>
      </c>
      <c r="P1029">
        <v>1.6657839650845612E-3</v>
      </c>
      <c r="R1029" t="s">
        <v>2618</v>
      </c>
      <c r="S1029" s="315">
        <v>45371</v>
      </c>
      <c r="T1029" s="315">
        <v>45371</v>
      </c>
      <c r="U1029" s="316" t="s">
        <v>2631</v>
      </c>
    </row>
    <row r="1030" spans="1:21">
      <c r="A1030" t="s">
        <v>2605</v>
      </c>
      <c r="B1030" t="s">
        <v>205</v>
      </c>
      <c r="C1030" t="s">
        <v>272</v>
      </c>
      <c r="D1030" t="s">
        <v>2617</v>
      </c>
      <c r="E1030" t="s">
        <v>281</v>
      </c>
      <c r="F1030" t="s">
        <v>207</v>
      </c>
      <c r="G1030" t="s">
        <v>2607</v>
      </c>
      <c r="H1030" t="s">
        <v>142</v>
      </c>
      <c r="I1030" t="s">
        <v>272</v>
      </c>
      <c r="J1030" t="s">
        <v>237</v>
      </c>
      <c r="K1030" t="s">
        <v>176</v>
      </c>
      <c r="L1030" t="s">
        <v>234</v>
      </c>
      <c r="M1030" t="s">
        <v>235</v>
      </c>
      <c r="N1030" t="s">
        <v>207</v>
      </c>
      <c r="O1030" t="s">
        <v>207</v>
      </c>
      <c r="P1030">
        <v>1.4147616139628861E-4</v>
      </c>
      <c r="R1030" t="s">
        <v>2624</v>
      </c>
      <c r="S1030" s="315">
        <v>45371</v>
      </c>
      <c r="T1030" s="315">
        <v>45371</v>
      </c>
      <c r="U1030" s="316" t="s">
        <v>2632</v>
      </c>
    </row>
    <row r="1031" spans="1:21">
      <c r="A1031" t="s">
        <v>2605</v>
      </c>
      <c r="B1031" t="s">
        <v>205</v>
      </c>
      <c r="C1031" t="s">
        <v>272</v>
      </c>
      <c r="D1031" t="s">
        <v>2617</v>
      </c>
      <c r="E1031" t="s">
        <v>281</v>
      </c>
      <c r="F1031" t="s">
        <v>207</v>
      </c>
      <c r="G1031" t="s">
        <v>2607</v>
      </c>
      <c r="H1031" t="s">
        <v>142</v>
      </c>
      <c r="I1031" t="s">
        <v>272</v>
      </c>
      <c r="J1031" t="s">
        <v>238</v>
      </c>
      <c r="K1031" t="s">
        <v>176</v>
      </c>
      <c r="L1031" t="s">
        <v>234</v>
      </c>
      <c r="M1031" t="s">
        <v>235</v>
      </c>
      <c r="N1031" t="s">
        <v>207</v>
      </c>
      <c r="O1031" t="s">
        <v>207</v>
      </c>
      <c r="P1031">
        <v>7.7605808567594308E-5</v>
      </c>
      <c r="R1031" t="s">
        <v>2624</v>
      </c>
      <c r="S1031" s="315">
        <v>45371</v>
      </c>
      <c r="T1031" s="315">
        <v>45371</v>
      </c>
      <c r="U1031" s="316" t="s">
        <v>2632</v>
      </c>
    </row>
    <row r="1032" spans="1:21">
      <c r="A1032" t="s">
        <v>2605</v>
      </c>
      <c r="B1032" t="s">
        <v>205</v>
      </c>
      <c r="C1032" t="s">
        <v>272</v>
      </c>
      <c r="D1032" t="s">
        <v>2617</v>
      </c>
      <c r="E1032" t="s">
        <v>281</v>
      </c>
      <c r="F1032" t="s">
        <v>207</v>
      </c>
      <c r="G1032" t="s">
        <v>2607</v>
      </c>
      <c r="H1032" t="s">
        <v>142</v>
      </c>
      <c r="I1032" t="s">
        <v>272</v>
      </c>
      <c r="J1032" t="s">
        <v>239</v>
      </c>
      <c r="K1032" t="s">
        <v>176</v>
      </c>
      <c r="L1032" t="s">
        <v>234</v>
      </c>
      <c r="M1032" t="s">
        <v>235</v>
      </c>
      <c r="N1032" t="s">
        <v>207</v>
      </c>
      <c r="O1032" t="s">
        <v>207</v>
      </c>
      <c r="P1032">
        <v>9.3024330763343715E-8</v>
      </c>
      <c r="R1032" t="s">
        <v>2624</v>
      </c>
      <c r="S1032" s="315">
        <v>45371</v>
      </c>
      <c r="T1032" s="315">
        <v>45371</v>
      </c>
      <c r="U1032" s="316" t="s">
        <v>2632</v>
      </c>
    </row>
    <row r="1033" spans="1:21">
      <c r="A1033" t="s">
        <v>2605</v>
      </c>
      <c r="B1033" t="s">
        <v>205</v>
      </c>
      <c r="C1033" t="s">
        <v>272</v>
      </c>
      <c r="D1033" t="s">
        <v>2617</v>
      </c>
      <c r="E1033" t="s">
        <v>281</v>
      </c>
      <c r="F1033" t="s">
        <v>207</v>
      </c>
      <c r="G1033" t="s">
        <v>2607</v>
      </c>
      <c r="H1033" t="s">
        <v>142</v>
      </c>
      <c r="I1033" t="s">
        <v>272</v>
      </c>
      <c r="J1033" t="s">
        <v>241</v>
      </c>
      <c r="K1033" t="s">
        <v>176</v>
      </c>
      <c r="L1033" t="s">
        <v>234</v>
      </c>
      <c r="M1033" t="s">
        <v>235</v>
      </c>
      <c r="N1033" t="s">
        <v>207</v>
      </c>
      <c r="O1033" t="s">
        <v>207</v>
      </c>
      <c r="P1033">
        <v>2.3508979562273847E-6</v>
      </c>
      <c r="R1033" t="s">
        <v>2624</v>
      </c>
      <c r="S1033" s="315">
        <v>45371</v>
      </c>
      <c r="T1033" s="315">
        <v>45371</v>
      </c>
      <c r="U1033" s="316" t="s">
        <v>2632</v>
      </c>
    </row>
    <row r="1034" spans="1:21">
      <c r="A1034" t="s">
        <v>2605</v>
      </c>
      <c r="B1034" t="s">
        <v>205</v>
      </c>
      <c r="C1034" t="s">
        <v>272</v>
      </c>
      <c r="D1034" t="s">
        <v>2617</v>
      </c>
      <c r="E1034" t="s">
        <v>281</v>
      </c>
      <c r="F1034" t="s">
        <v>207</v>
      </c>
      <c r="G1034" t="s">
        <v>2607</v>
      </c>
      <c r="H1034" t="s">
        <v>142</v>
      </c>
      <c r="I1034" t="s">
        <v>272</v>
      </c>
      <c r="J1034" t="s">
        <v>244</v>
      </c>
      <c r="K1034" t="s">
        <v>176</v>
      </c>
      <c r="L1034" t="s">
        <v>234</v>
      </c>
      <c r="M1034" t="s">
        <v>235</v>
      </c>
      <c r="N1034" t="s">
        <v>207</v>
      </c>
      <c r="O1034" t="s">
        <v>207</v>
      </c>
      <c r="P1034">
        <v>2.3853180703551302E-7</v>
      </c>
      <c r="R1034" t="s">
        <v>2624</v>
      </c>
      <c r="S1034" s="315">
        <v>45371</v>
      </c>
      <c r="T1034" s="315">
        <v>45371</v>
      </c>
      <c r="U1034" s="316" t="s">
        <v>2632</v>
      </c>
    </row>
    <row r="1035" spans="1:21">
      <c r="A1035" t="s">
        <v>2605</v>
      </c>
      <c r="B1035" t="s">
        <v>205</v>
      </c>
      <c r="C1035" t="s">
        <v>272</v>
      </c>
      <c r="D1035" t="s">
        <v>2617</v>
      </c>
      <c r="E1035" t="s">
        <v>281</v>
      </c>
      <c r="F1035" t="s">
        <v>207</v>
      </c>
      <c r="G1035" t="s">
        <v>2607</v>
      </c>
      <c r="H1035" t="s">
        <v>209</v>
      </c>
      <c r="I1035" t="s">
        <v>280</v>
      </c>
      <c r="J1035" t="s">
        <v>233</v>
      </c>
      <c r="K1035" t="s">
        <v>176</v>
      </c>
      <c r="L1035" t="s">
        <v>234</v>
      </c>
      <c r="M1035" t="s">
        <v>235</v>
      </c>
      <c r="N1035" t="s">
        <v>207</v>
      </c>
      <c r="O1035" t="s">
        <v>207</v>
      </c>
      <c r="P1035">
        <v>8.4664024226907601E-6</v>
      </c>
      <c r="R1035" t="s">
        <v>2624</v>
      </c>
      <c r="S1035" s="315">
        <v>45371</v>
      </c>
      <c r="T1035" s="315">
        <v>45371</v>
      </c>
      <c r="U1035" s="316" t="s">
        <v>2632</v>
      </c>
    </row>
    <row r="1036" spans="1:21">
      <c r="A1036" t="s">
        <v>2605</v>
      </c>
      <c r="B1036" t="s">
        <v>205</v>
      </c>
      <c r="C1036" t="s">
        <v>272</v>
      </c>
      <c r="D1036" t="s">
        <v>2617</v>
      </c>
      <c r="E1036" t="s">
        <v>281</v>
      </c>
      <c r="F1036" t="s">
        <v>207</v>
      </c>
      <c r="G1036" t="s">
        <v>2607</v>
      </c>
      <c r="H1036" t="s">
        <v>209</v>
      </c>
      <c r="I1036" t="s">
        <v>280</v>
      </c>
      <c r="J1036" t="s">
        <v>236</v>
      </c>
      <c r="K1036" t="s">
        <v>176</v>
      </c>
      <c r="L1036" t="s">
        <v>234</v>
      </c>
      <c r="M1036" t="s">
        <v>235</v>
      </c>
      <c r="N1036" t="s">
        <v>207</v>
      </c>
      <c r="O1036" t="s">
        <v>207</v>
      </c>
      <c r="P1036">
        <v>1.0475383793045579E-5</v>
      </c>
      <c r="R1036" t="s">
        <v>2624</v>
      </c>
      <c r="S1036" s="315">
        <v>45371</v>
      </c>
      <c r="T1036" s="315">
        <v>45371</v>
      </c>
      <c r="U1036" s="316" t="s">
        <v>2632</v>
      </c>
    </row>
    <row r="1037" spans="1:21">
      <c r="A1037" t="s">
        <v>2605</v>
      </c>
      <c r="B1037" t="s">
        <v>205</v>
      </c>
      <c r="C1037" t="s">
        <v>272</v>
      </c>
      <c r="D1037" t="s">
        <v>2617</v>
      </c>
      <c r="E1037" t="s">
        <v>281</v>
      </c>
      <c r="F1037" t="s">
        <v>207</v>
      </c>
      <c r="G1037" t="s">
        <v>2607</v>
      </c>
      <c r="H1037" t="s">
        <v>142</v>
      </c>
      <c r="I1037" t="s">
        <v>272</v>
      </c>
      <c r="J1037" t="s">
        <v>268</v>
      </c>
      <c r="K1037" t="s">
        <v>176</v>
      </c>
      <c r="L1037" t="s">
        <v>234</v>
      </c>
      <c r="M1037" t="s">
        <v>235</v>
      </c>
      <c r="N1037" t="s">
        <v>207</v>
      </c>
      <c r="O1037" t="s">
        <v>207</v>
      </c>
      <c r="P1037">
        <v>4.3121013430920001E-4</v>
      </c>
      <c r="R1037" t="s">
        <v>2624</v>
      </c>
      <c r="S1037" s="315">
        <v>45371</v>
      </c>
      <c r="T1037" s="315">
        <v>45371</v>
      </c>
      <c r="U1037" s="316" t="s">
        <v>2632</v>
      </c>
    </row>
    <row r="1038" spans="1:21">
      <c r="A1038" t="s">
        <v>2605</v>
      </c>
      <c r="B1038" t="s">
        <v>205</v>
      </c>
      <c r="C1038" t="s">
        <v>272</v>
      </c>
      <c r="D1038" t="s">
        <v>2617</v>
      </c>
      <c r="E1038" t="s">
        <v>271</v>
      </c>
      <c r="F1038" t="s">
        <v>207</v>
      </c>
      <c r="G1038" t="s">
        <v>2607</v>
      </c>
      <c r="H1038" t="s">
        <v>209</v>
      </c>
      <c r="I1038" t="s">
        <v>258</v>
      </c>
      <c r="J1038" t="s">
        <v>233</v>
      </c>
      <c r="K1038" t="s">
        <v>178</v>
      </c>
      <c r="L1038" t="s">
        <v>234</v>
      </c>
      <c r="M1038" t="s">
        <v>246</v>
      </c>
      <c r="N1038" t="s">
        <v>207</v>
      </c>
      <c r="O1038" t="s">
        <v>207</v>
      </c>
      <c r="P1038">
        <v>1.3649417050949136E-7</v>
      </c>
      <c r="R1038" t="s">
        <v>2624</v>
      </c>
      <c r="S1038" s="315">
        <v>45371</v>
      </c>
      <c r="T1038" s="315">
        <v>45371</v>
      </c>
      <c r="U1038" s="316" t="s">
        <v>2630</v>
      </c>
    </row>
    <row r="1039" spans="1:21">
      <c r="A1039" t="s">
        <v>2605</v>
      </c>
      <c r="B1039" t="s">
        <v>205</v>
      </c>
      <c r="C1039" t="s">
        <v>272</v>
      </c>
      <c r="D1039" t="s">
        <v>2617</v>
      </c>
      <c r="E1039" t="s">
        <v>271</v>
      </c>
      <c r="F1039" t="s">
        <v>207</v>
      </c>
      <c r="G1039" t="s">
        <v>2607</v>
      </c>
      <c r="H1039" t="s">
        <v>209</v>
      </c>
      <c r="I1039" t="s">
        <v>258</v>
      </c>
      <c r="J1039" t="s">
        <v>236</v>
      </c>
      <c r="K1039" t="s">
        <v>178</v>
      </c>
      <c r="L1039" t="s">
        <v>234</v>
      </c>
      <c r="M1039" t="s">
        <v>246</v>
      </c>
      <c r="N1039" t="s">
        <v>207</v>
      </c>
      <c r="O1039" t="s">
        <v>207</v>
      </c>
      <c r="P1039">
        <v>5.9819953183607514E-7</v>
      </c>
      <c r="R1039" t="s">
        <v>2624</v>
      </c>
      <c r="S1039" s="315">
        <v>45371</v>
      </c>
      <c r="T1039" s="315">
        <v>45371</v>
      </c>
      <c r="U1039" s="316" t="s">
        <v>2630</v>
      </c>
    </row>
    <row r="1040" spans="1:21">
      <c r="A1040" t="s">
        <v>2605</v>
      </c>
      <c r="B1040" t="s">
        <v>205</v>
      </c>
      <c r="C1040" t="s">
        <v>272</v>
      </c>
      <c r="D1040" t="s">
        <v>2617</v>
      </c>
      <c r="E1040" t="s">
        <v>271</v>
      </c>
      <c r="F1040" t="s">
        <v>207</v>
      </c>
      <c r="G1040" t="s">
        <v>2607</v>
      </c>
      <c r="H1040" t="s">
        <v>209</v>
      </c>
      <c r="I1040" t="s">
        <v>258</v>
      </c>
      <c r="J1040" t="s">
        <v>247</v>
      </c>
      <c r="K1040" t="s">
        <v>178</v>
      </c>
      <c r="L1040" t="s">
        <v>234</v>
      </c>
      <c r="M1040" t="s">
        <v>246</v>
      </c>
      <c r="N1040" t="s">
        <v>207</v>
      </c>
      <c r="O1040" t="s">
        <v>207</v>
      </c>
      <c r="P1040">
        <v>4.0543398996878503E-6</v>
      </c>
      <c r="R1040" t="s">
        <v>2624</v>
      </c>
      <c r="S1040" s="315">
        <v>45371</v>
      </c>
      <c r="T1040" s="315">
        <v>45371</v>
      </c>
      <c r="U1040" s="316" t="s">
        <v>2630</v>
      </c>
    </row>
    <row r="1041" spans="1:21">
      <c r="A1041" t="s">
        <v>2605</v>
      </c>
      <c r="B1041" t="s">
        <v>205</v>
      </c>
      <c r="C1041" t="s">
        <v>272</v>
      </c>
      <c r="D1041" t="s">
        <v>2617</v>
      </c>
      <c r="E1041" t="s">
        <v>271</v>
      </c>
      <c r="F1041" t="s">
        <v>207</v>
      </c>
      <c r="G1041" t="s">
        <v>2607</v>
      </c>
      <c r="H1041" t="s">
        <v>142</v>
      </c>
      <c r="I1041" t="s">
        <v>272</v>
      </c>
      <c r="J1041" t="s">
        <v>237</v>
      </c>
      <c r="K1041" t="s">
        <v>178</v>
      </c>
      <c r="L1041" t="s">
        <v>234</v>
      </c>
      <c r="M1041" t="s">
        <v>246</v>
      </c>
      <c r="N1041" t="s">
        <v>207</v>
      </c>
      <c r="O1041" t="s">
        <v>207</v>
      </c>
      <c r="P1041">
        <v>4.4117103432621062E-4</v>
      </c>
      <c r="R1041" t="s">
        <v>2624</v>
      </c>
      <c r="S1041" s="315">
        <v>45371</v>
      </c>
      <c r="T1041" s="315">
        <v>45371</v>
      </c>
      <c r="U1041" s="316" t="s">
        <v>2630</v>
      </c>
    </row>
    <row r="1042" spans="1:21">
      <c r="A1042" t="s">
        <v>2605</v>
      </c>
      <c r="B1042" t="s">
        <v>205</v>
      </c>
      <c r="C1042" t="s">
        <v>272</v>
      </c>
      <c r="D1042" t="s">
        <v>2617</v>
      </c>
      <c r="E1042" t="s">
        <v>271</v>
      </c>
      <c r="F1042" t="s">
        <v>207</v>
      </c>
      <c r="G1042" t="s">
        <v>2607</v>
      </c>
      <c r="H1042" t="s">
        <v>142</v>
      </c>
      <c r="I1042" t="s">
        <v>272</v>
      </c>
      <c r="J1042" t="s">
        <v>241</v>
      </c>
      <c r="K1042" t="s">
        <v>178</v>
      </c>
      <c r="L1042" t="s">
        <v>234</v>
      </c>
      <c r="M1042" t="s">
        <v>246</v>
      </c>
      <c r="N1042" t="s">
        <v>207</v>
      </c>
      <c r="O1042" t="s">
        <v>207</v>
      </c>
      <c r="P1042">
        <v>4.4812162473795713E-6</v>
      </c>
      <c r="R1042" t="s">
        <v>2624</v>
      </c>
      <c r="S1042" s="315">
        <v>45371</v>
      </c>
      <c r="T1042" s="315">
        <v>45371</v>
      </c>
      <c r="U1042" s="316" t="s">
        <v>2630</v>
      </c>
    </row>
    <row r="1043" spans="1:21">
      <c r="A1043" t="s">
        <v>2605</v>
      </c>
      <c r="B1043" t="s">
        <v>205</v>
      </c>
      <c r="C1043" t="s">
        <v>272</v>
      </c>
      <c r="D1043" t="s">
        <v>2617</v>
      </c>
      <c r="E1043" t="s">
        <v>271</v>
      </c>
      <c r="F1043" t="s">
        <v>207</v>
      </c>
      <c r="G1043" t="s">
        <v>2607</v>
      </c>
      <c r="H1043" t="s">
        <v>142</v>
      </c>
      <c r="I1043" t="s">
        <v>272</v>
      </c>
      <c r="J1043" t="s">
        <v>243</v>
      </c>
      <c r="K1043" t="s">
        <v>178</v>
      </c>
      <c r="L1043" t="s">
        <v>234</v>
      </c>
      <c r="M1043" t="s">
        <v>246</v>
      </c>
      <c r="N1043" t="s">
        <v>207</v>
      </c>
      <c r="O1043" t="s">
        <v>207</v>
      </c>
      <c r="P1043">
        <v>3.5295492737058803E-4</v>
      </c>
      <c r="R1043" t="s">
        <v>2624</v>
      </c>
      <c r="S1043" s="315">
        <v>45371</v>
      </c>
      <c r="T1043" s="315">
        <v>45371</v>
      </c>
      <c r="U1043" s="316" t="s">
        <v>2630</v>
      </c>
    </row>
    <row r="1044" spans="1:21">
      <c r="A1044" t="s">
        <v>2605</v>
      </c>
      <c r="B1044" t="s">
        <v>205</v>
      </c>
      <c r="C1044" t="s">
        <v>272</v>
      </c>
      <c r="D1044" t="s">
        <v>2617</v>
      </c>
      <c r="E1044" t="s">
        <v>271</v>
      </c>
      <c r="F1044" t="s">
        <v>207</v>
      </c>
      <c r="G1044" t="s">
        <v>2607</v>
      </c>
      <c r="H1044" t="s">
        <v>142</v>
      </c>
      <c r="I1044" t="s">
        <v>272</v>
      </c>
      <c r="J1044" t="s">
        <v>244</v>
      </c>
      <c r="K1044" t="s">
        <v>178</v>
      </c>
      <c r="L1044" t="s">
        <v>234</v>
      </c>
      <c r="M1044" t="s">
        <v>246</v>
      </c>
      <c r="N1044" t="s">
        <v>207</v>
      </c>
      <c r="O1044" t="s">
        <v>207</v>
      </c>
      <c r="P1044">
        <v>2.7770585868146877E-6</v>
      </c>
      <c r="R1044" t="s">
        <v>2624</v>
      </c>
      <c r="S1044" s="315">
        <v>45371</v>
      </c>
      <c r="T1044" s="315">
        <v>45371</v>
      </c>
      <c r="U1044" s="316" t="s">
        <v>2630</v>
      </c>
    </row>
    <row r="1045" spans="1:21">
      <c r="A1045" t="s">
        <v>2605</v>
      </c>
      <c r="B1045" t="s">
        <v>205</v>
      </c>
      <c r="C1045" t="s">
        <v>272</v>
      </c>
      <c r="D1045" t="s">
        <v>2617</v>
      </c>
      <c r="E1045" t="s">
        <v>271</v>
      </c>
      <c r="F1045" t="s">
        <v>207</v>
      </c>
      <c r="G1045" t="s">
        <v>2607</v>
      </c>
      <c r="H1045" t="s">
        <v>142</v>
      </c>
      <c r="I1045" t="s">
        <v>272</v>
      </c>
      <c r="J1045" t="s">
        <v>248</v>
      </c>
      <c r="K1045" t="s">
        <v>178</v>
      </c>
      <c r="L1045" t="s">
        <v>234</v>
      </c>
      <c r="M1045" t="s">
        <v>246</v>
      </c>
      <c r="N1045" t="s">
        <v>207</v>
      </c>
      <c r="O1045" t="s">
        <v>207</v>
      </c>
      <c r="P1045">
        <v>2.36417040977069E-7</v>
      </c>
      <c r="R1045" t="s">
        <v>2624</v>
      </c>
      <c r="S1045" s="315">
        <v>45371</v>
      </c>
      <c r="T1045" s="315">
        <v>45371</v>
      </c>
      <c r="U1045" s="316" t="s">
        <v>2630</v>
      </c>
    </row>
    <row r="1046" spans="1:21">
      <c r="A1046" t="s">
        <v>2605</v>
      </c>
      <c r="B1046" t="s">
        <v>205</v>
      </c>
      <c r="C1046" t="s">
        <v>272</v>
      </c>
      <c r="D1046" t="s">
        <v>2617</v>
      </c>
      <c r="E1046" t="s">
        <v>271</v>
      </c>
      <c r="F1046" t="s">
        <v>207</v>
      </c>
      <c r="G1046" t="s">
        <v>2607</v>
      </c>
      <c r="H1046" t="s">
        <v>142</v>
      </c>
      <c r="I1046" t="s">
        <v>272</v>
      </c>
      <c r="J1046" t="s">
        <v>239</v>
      </c>
      <c r="K1046" t="s">
        <v>178</v>
      </c>
      <c r="L1046" t="s">
        <v>234</v>
      </c>
      <c r="M1046" t="s">
        <v>246</v>
      </c>
      <c r="N1046" t="s">
        <v>207</v>
      </c>
      <c r="O1046" t="s">
        <v>207</v>
      </c>
      <c r="P1046">
        <v>5.2515932494912473E-2</v>
      </c>
      <c r="R1046" t="s">
        <v>2624</v>
      </c>
      <c r="S1046" s="315">
        <v>45371</v>
      </c>
      <c r="T1046" s="315">
        <v>45371</v>
      </c>
      <c r="U1046" s="316" t="s">
        <v>2630</v>
      </c>
    </row>
    <row r="1047" spans="1:21">
      <c r="A1047" t="s">
        <v>2605</v>
      </c>
      <c r="B1047" t="s">
        <v>205</v>
      </c>
      <c r="C1047" t="s">
        <v>272</v>
      </c>
      <c r="D1047" t="s">
        <v>2617</v>
      </c>
      <c r="E1047" t="s">
        <v>275</v>
      </c>
      <c r="F1047" t="s">
        <v>207</v>
      </c>
      <c r="G1047" t="s">
        <v>2607</v>
      </c>
      <c r="H1047" t="s">
        <v>209</v>
      </c>
      <c r="I1047" t="s">
        <v>2611</v>
      </c>
      <c r="J1047" t="s">
        <v>233</v>
      </c>
      <c r="K1047" t="s">
        <v>178</v>
      </c>
      <c r="L1047" t="s">
        <v>234</v>
      </c>
      <c r="M1047" t="s">
        <v>246</v>
      </c>
      <c r="N1047" t="s">
        <v>207</v>
      </c>
      <c r="O1047" t="s">
        <v>207</v>
      </c>
      <c r="P1047">
        <v>3.4445293783582609E-6</v>
      </c>
      <c r="R1047" t="s">
        <v>2618</v>
      </c>
      <c r="S1047" s="315">
        <v>45371</v>
      </c>
      <c r="T1047" s="315">
        <v>45371</v>
      </c>
      <c r="U1047" s="316" t="s">
        <v>2631</v>
      </c>
    </row>
    <row r="1048" spans="1:21">
      <c r="A1048" t="s">
        <v>2605</v>
      </c>
      <c r="B1048" t="s">
        <v>205</v>
      </c>
      <c r="C1048" t="s">
        <v>272</v>
      </c>
      <c r="D1048" t="s">
        <v>2617</v>
      </c>
      <c r="E1048" t="s">
        <v>275</v>
      </c>
      <c r="F1048" t="s">
        <v>207</v>
      </c>
      <c r="G1048" t="s">
        <v>2607</v>
      </c>
      <c r="H1048" t="s">
        <v>209</v>
      </c>
      <c r="I1048" t="s">
        <v>2611</v>
      </c>
      <c r="J1048" t="s">
        <v>236</v>
      </c>
      <c r="K1048" t="s">
        <v>178</v>
      </c>
      <c r="L1048" t="s">
        <v>234</v>
      </c>
      <c r="M1048" t="s">
        <v>246</v>
      </c>
      <c r="N1048" t="s">
        <v>207</v>
      </c>
      <c r="O1048" t="s">
        <v>207</v>
      </c>
      <c r="P1048">
        <v>1.0082707710647004E-5</v>
      </c>
      <c r="R1048" t="s">
        <v>2618</v>
      </c>
      <c r="S1048" s="315">
        <v>45371</v>
      </c>
      <c r="T1048" s="315">
        <v>45371</v>
      </c>
      <c r="U1048" s="316" t="s">
        <v>2631</v>
      </c>
    </row>
    <row r="1049" spans="1:21">
      <c r="A1049" t="s">
        <v>2605</v>
      </c>
      <c r="B1049" t="s">
        <v>205</v>
      </c>
      <c r="C1049" t="s">
        <v>272</v>
      </c>
      <c r="D1049" t="s">
        <v>2617</v>
      </c>
      <c r="E1049" t="s">
        <v>275</v>
      </c>
      <c r="F1049" t="s">
        <v>207</v>
      </c>
      <c r="G1049" t="s">
        <v>2607</v>
      </c>
      <c r="H1049" t="s">
        <v>209</v>
      </c>
      <c r="I1049" t="s">
        <v>2611</v>
      </c>
      <c r="J1049" t="s">
        <v>247</v>
      </c>
      <c r="K1049" t="s">
        <v>178</v>
      </c>
      <c r="L1049" t="s">
        <v>234</v>
      </c>
      <c r="M1049" t="s">
        <v>246</v>
      </c>
      <c r="N1049" t="s">
        <v>207</v>
      </c>
      <c r="O1049" t="s">
        <v>207</v>
      </c>
      <c r="P1049">
        <v>6.8276696998993198E-5</v>
      </c>
      <c r="R1049" t="s">
        <v>2618</v>
      </c>
      <c r="S1049" s="315">
        <v>45371</v>
      </c>
      <c r="T1049" s="315">
        <v>45371</v>
      </c>
      <c r="U1049" s="316" t="s">
        <v>2631</v>
      </c>
    </row>
    <row r="1050" spans="1:21">
      <c r="A1050" t="s">
        <v>2605</v>
      </c>
      <c r="B1050" t="s">
        <v>205</v>
      </c>
      <c r="C1050" t="s">
        <v>272</v>
      </c>
      <c r="D1050" t="s">
        <v>2617</v>
      </c>
      <c r="E1050" t="s">
        <v>275</v>
      </c>
      <c r="F1050" t="s">
        <v>207</v>
      </c>
      <c r="G1050" t="s">
        <v>2607</v>
      </c>
      <c r="H1050" t="s">
        <v>142</v>
      </c>
      <c r="I1050" t="s">
        <v>272</v>
      </c>
      <c r="J1050" t="s">
        <v>255</v>
      </c>
      <c r="K1050" t="s">
        <v>178</v>
      </c>
      <c r="L1050" t="s">
        <v>234</v>
      </c>
      <c r="M1050" t="s">
        <v>246</v>
      </c>
      <c r="N1050" t="s">
        <v>207</v>
      </c>
      <c r="O1050" t="s">
        <v>207</v>
      </c>
      <c r="P1050">
        <v>6.8434321465255822E-7</v>
      </c>
      <c r="R1050" t="s">
        <v>2618</v>
      </c>
      <c r="S1050" s="315">
        <v>45371</v>
      </c>
      <c r="T1050" s="315">
        <v>45371</v>
      </c>
      <c r="U1050" s="316" t="s">
        <v>2631</v>
      </c>
    </row>
    <row r="1051" spans="1:21">
      <c r="A1051" t="s">
        <v>2605</v>
      </c>
      <c r="B1051" t="s">
        <v>205</v>
      </c>
      <c r="C1051" t="s">
        <v>272</v>
      </c>
      <c r="D1051" t="s">
        <v>2617</v>
      </c>
      <c r="E1051" t="s">
        <v>275</v>
      </c>
      <c r="F1051" t="s">
        <v>207</v>
      </c>
      <c r="G1051" t="s">
        <v>2607</v>
      </c>
      <c r="H1051" t="s">
        <v>142</v>
      </c>
      <c r="I1051" t="s">
        <v>272</v>
      </c>
      <c r="J1051" t="s">
        <v>241</v>
      </c>
      <c r="K1051" t="s">
        <v>178</v>
      </c>
      <c r="L1051" t="s">
        <v>234</v>
      </c>
      <c r="M1051" t="s">
        <v>246</v>
      </c>
      <c r="N1051" t="s">
        <v>207</v>
      </c>
      <c r="O1051" t="s">
        <v>207</v>
      </c>
      <c r="P1051">
        <v>3.3264471282156284E-5</v>
      </c>
      <c r="R1051" t="s">
        <v>2618</v>
      </c>
      <c r="S1051" s="315">
        <v>45371</v>
      </c>
      <c r="T1051" s="315">
        <v>45371</v>
      </c>
      <c r="U1051" s="316" t="s">
        <v>2631</v>
      </c>
    </row>
    <row r="1052" spans="1:21">
      <c r="A1052" t="s">
        <v>2605</v>
      </c>
      <c r="B1052" t="s">
        <v>205</v>
      </c>
      <c r="C1052" t="s">
        <v>272</v>
      </c>
      <c r="D1052" t="s">
        <v>2617</v>
      </c>
      <c r="E1052" t="s">
        <v>275</v>
      </c>
      <c r="F1052" t="s">
        <v>207</v>
      </c>
      <c r="G1052" t="s">
        <v>2607</v>
      </c>
      <c r="H1052" t="s">
        <v>142</v>
      </c>
      <c r="I1052" t="s">
        <v>272</v>
      </c>
      <c r="J1052" t="s">
        <v>242</v>
      </c>
      <c r="K1052" t="s">
        <v>178</v>
      </c>
      <c r="L1052" t="s">
        <v>234</v>
      </c>
      <c r="M1052" t="s">
        <v>246</v>
      </c>
      <c r="N1052" t="s">
        <v>207</v>
      </c>
      <c r="O1052" t="s">
        <v>207</v>
      </c>
      <c r="P1052">
        <v>6.7577697580349161E-8</v>
      </c>
      <c r="R1052" t="s">
        <v>2618</v>
      </c>
      <c r="S1052" s="315">
        <v>45371</v>
      </c>
      <c r="T1052" s="315">
        <v>45371</v>
      </c>
      <c r="U1052" s="316" t="s">
        <v>2631</v>
      </c>
    </row>
    <row r="1053" spans="1:21">
      <c r="A1053" t="s">
        <v>2605</v>
      </c>
      <c r="B1053" t="s">
        <v>205</v>
      </c>
      <c r="C1053" t="s">
        <v>272</v>
      </c>
      <c r="D1053" t="s">
        <v>2617</v>
      </c>
      <c r="E1053" t="s">
        <v>275</v>
      </c>
      <c r="F1053" t="s">
        <v>207</v>
      </c>
      <c r="G1053" t="s">
        <v>2607</v>
      </c>
      <c r="H1053" t="s">
        <v>142</v>
      </c>
      <c r="I1053" t="s">
        <v>272</v>
      </c>
      <c r="J1053" t="s">
        <v>243</v>
      </c>
      <c r="K1053" t="s">
        <v>178</v>
      </c>
      <c r="L1053" t="s">
        <v>234</v>
      </c>
      <c r="M1053" t="s">
        <v>246</v>
      </c>
      <c r="N1053" t="s">
        <v>207</v>
      </c>
      <c r="O1053" t="s">
        <v>207</v>
      </c>
      <c r="P1053">
        <v>5.1825908810584799E-9</v>
      </c>
      <c r="R1053" t="s">
        <v>2618</v>
      </c>
      <c r="S1053" s="315">
        <v>45371</v>
      </c>
      <c r="T1053" s="315">
        <v>45371</v>
      </c>
      <c r="U1053" s="316" t="s">
        <v>2631</v>
      </c>
    </row>
    <row r="1054" spans="1:21">
      <c r="A1054" t="s">
        <v>2605</v>
      </c>
      <c r="B1054" t="s">
        <v>205</v>
      </c>
      <c r="C1054" t="s">
        <v>272</v>
      </c>
      <c r="D1054" t="s">
        <v>2617</v>
      </c>
      <c r="E1054" t="s">
        <v>275</v>
      </c>
      <c r="F1054" t="s">
        <v>207</v>
      </c>
      <c r="G1054" t="s">
        <v>2607</v>
      </c>
      <c r="H1054" t="s">
        <v>142</v>
      </c>
      <c r="I1054" t="s">
        <v>272</v>
      </c>
      <c r="J1054" t="s">
        <v>244</v>
      </c>
      <c r="K1054" t="s">
        <v>178</v>
      </c>
      <c r="L1054" t="s">
        <v>234</v>
      </c>
      <c r="M1054" t="s">
        <v>246</v>
      </c>
      <c r="N1054" t="s">
        <v>207</v>
      </c>
      <c r="O1054" t="s">
        <v>207</v>
      </c>
      <c r="P1054">
        <v>1.782325822144759E-5</v>
      </c>
      <c r="R1054" t="s">
        <v>2618</v>
      </c>
      <c r="S1054" s="315">
        <v>45371</v>
      </c>
      <c r="T1054" s="315">
        <v>45371</v>
      </c>
      <c r="U1054" s="316" t="s">
        <v>2631</v>
      </c>
    </row>
    <row r="1055" spans="1:21">
      <c r="A1055" t="s">
        <v>2605</v>
      </c>
      <c r="B1055" t="s">
        <v>205</v>
      </c>
      <c r="C1055" t="s">
        <v>272</v>
      </c>
      <c r="D1055" t="s">
        <v>2617</v>
      </c>
      <c r="E1055" t="s">
        <v>275</v>
      </c>
      <c r="F1055" t="s">
        <v>207</v>
      </c>
      <c r="G1055" t="s">
        <v>2607</v>
      </c>
      <c r="H1055" t="s">
        <v>142</v>
      </c>
      <c r="I1055" t="s">
        <v>272</v>
      </c>
      <c r="J1055" t="s">
        <v>248</v>
      </c>
      <c r="K1055" t="s">
        <v>178</v>
      </c>
      <c r="L1055" t="s">
        <v>234</v>
      </c>
      <c r="M1055" t="s">
        <v>246</v>
      </c>
      <c r="N1055" t="s">
        <v>207</v>
      </c>
      <c r="O1055" t="s">
        <v>207</v>
      </c>
      <c r="P1055">
        <v>7.0076852287216399E-6</v>
      </c>
      <c r="R1055" t="s">
        <v>2618</v>
      </c>
      <c r="S1055" s="315">
        <v>45371</v>
      </c>
      <c r="T1055" s="315">
        <v>45371</v>
      </c>
      <c r="U1055" s="316" t="s">
        <v>2631</v>
      </c>
    </row>
    <row r="1056" spans="1:21">
      <c r="A1056" t="s">
        <v>2605</v>
      </c>
      <c r="B1056" t="s">
        <v>205</v>
      </c>
      <c r="C1056" t="s">
        <v>272</v>
      </c>
      <c r="D1056" t="s">
        <v>2617</v>
      </c>
      <c r="E1056" t="s">
        <v>275</v>
      </c>
      <c r="F1056" t="s">
        <v>207</v>
      </c>
      <c r="G1056" t="s">
        <v>2607</v>
      </c>
      <c r="H1056" t="s">
        <v>142</v>
      </c>
      <c r="I1056" t="s">
        <v>272</v>
      </c>
      <c r="J1056" t="s">
        <v>237</v>
      </c>
      <c r="K1056" t="s">
        <v>178</v>
      </c>
      <c r="L1056" t="s">
        <v>234</v>
      </c>
      <c r="M1056" t="s">
        <v>246</v>
      </c>
      <c r="N1056" t="s">
        <v>207</v>
      </c>
      <c r="O1056" t="s">
        <v>207</v>
      </c>
      <c r="P1056">
        <v>6.4251667224690216E-3</v>
      </c>
      <c r="R1056" t="s">
        <v>2618</v>
      </c>
      <c r="S1056" s="315">
        <v>45371</v>
      </c>
      <c r="T1056" s="315">
        <v>45371</v>
      </c>
      <c r="U1056" s="316" t="s">
        <v>2631</v>
      </c>
    </row>
    <row r="1057" spans="1:21">
      <c r="A1057" t="s">
        <v>2605</v>
      </c>
      <c r="B1057" t="s">
        <v>205</v>
      </c>
      <c r="C1057" t="s">
        <v>272</v>
      </c>
      <c r="D1057" t="s">
        <v>2617</v>
      </c>
      <c r="E1057" t="s">
        <v>281</v>
      </c>
      <c r="F1057" t="s">
        <v>207</v>
      </c>
      <c r="G1057" t="s">
        <v>2607</v>
      </c>
      <c r="H1057" t="s">
        <v>142</v>
      </c>
      <c r="I1057" t="s">
        <v>272</v>
      </c>
      <c r="J1057" t="s">
        <v>237</v>
      </c>
      <c r="K1057" t="s">
        <v>178</v>
      </c>
      <c r="L1057" t="s">
        <v>234</v>
      </c>
      <c r="M1057" t="s">
        <v>246</v>
      </c>
      <c r="N1057" t="s">
        <v>207</v>
      </c>
      <c r="O1057" t="s">
        <v>207</v>
      </c>
      <c r="P1057">
        <v>5.4569376538568472E-4</v>
      </c>
      <c r="R1057" t="s">
        <v>2624</v>
      </c>
      <c r="S1057" s="315">
        <v>45371</v>
      </c>
      <c r="T1057" s="315">
        <v>45371</v>
      </c>
      <c r="U1057" s="316" t="s">
        <v>2632</v>
      </c>
    </row>
    <row r="1058" spans="1:21">
      <c r="A1058" t="s">
        <v>2605</v>
      </c>
      <c r="B1058" t="s">
        <v>205</v>
      </c>
      <c r="C1058" t="s">
        <v>272</v>
      </c>
      <c r="D1058" t="s">
        <v>2617</v>
      </c>
      <c r="E1058" t="s">
        <v>281</v>
      </c>
      <c r="F1058" t="s">
        <v>207</v>
      </c>
      <c r="G1058" t="s">
        <v>2607</v>
      </c>
      <c r="H1058" t="s">
        <v>142</v>
      </c>
      <c r="I1058" t="s">
        <v>272</v>
      </c>
      <c r="J1058" t="s">
        <v>238</v>
      </c>
      <c r="K1058" t="s">
        <v>178</v>
      </c>
      <c r="L1058" t="s">
        <v>234</v>
      </c>
      <c r="M1058" t="s">
        <v>246</v>
      </c>
      <c r="N1058" t="s">
        <v>207</v>
      </c>
      <c r="O1058" t="s">
        <v>207</v>
      </c>
      <c r="P1058">
        <v>2.9933669018929236E-4</v>
      </c>
      <c r="R1058" t="s">
        <v>2624</v>
      </c>
      <c r="S1058" s="315">
        <v>45371</v>
      </c>
      <c r="T1058" s="315">
        <v>45371</v>
      </c>
      <c r="U1058" s="316" t="s">
        <v>2632</v>
      </c>
    </row>
    <row r="1059" spans="1:21">
      <c r="A1059" t="s">
        <v>2605</v>
      </c>
      <c r="B1059" t="s">
        <v>205</v>
      </c>
      <c r="C1059" t="s">
        <v>272</v>
      </c>
      <c r="D1059" t="s">
        <v>2617</v>
      </c>
      <c r="E1059" t="s">
        <v>281</v>
      </c>
      <c r="F1059" t="s">
        <v>207</v>
      </c>
      <c r="G1059" t="s">
        <v>2607</v>
      </c>
      <c r="H1059" t="s">
        <v>142</v>
      </c>
      <c r="I1059" t="s">
        <v>272</v>
      </c>
      <c r="J1059" t="s">
        <v>239</v>
      </c>
      <c r="K1059" t="s">
        <v>178</v>
      </c>
      <c r="L1059" t="s">
        <v>234</v>
      </c>
      <c r="M1059" t="s">
        <v>246</v>
      </c>
      <c r="N1059" t="s">
        <v>207</v>
      </c>
      <c r="O1059" t="s">
        <v>207</v>
      </c>
      <c r="P1059">
        <v>3.5880813294432577E-7</v>
      </c>
      <c r="R1059" t="s">
        <v>2624</v>
      </c>
      <c r="S1059" s="315">
        <v>45371</v>
      </c>
      <c r="T1059" s="315">
        <v>45371</v>
      </c>
      <c r="U1059" s="316" t="s">
        <v>2632</v>
      </c>
    </row>
    <row r="1060" spans="1:21">
      <c r="A1060" t="s">
        <v>2605</v>
      </c>
      <c r="B1060" t="s">
        <v>205</v>
      </c>
      <c r="C1060" t="s">
        <v>272</v>
      </c>
      <c r="D1060" t="s">
        <v>2617</v>
      </c>
      <c r="E1060" t="s">
        <v>281</v>
      </c>
      <c r="F1060" t="s">
        <v>207</v>
      </c>
      <c r="G1060" t="s">
        <v>2607</v>
      </c>
      <c r="H1060" t="s">
        <v>142</v>
      </c>
      <c r="I1060" t="s">
        <v>272</v>
      </c>
      <c r="J1060" t="s">
        <v>241</v>
      </c>
      <c r="K1060" t="s">
        <v>178</v>
      </c>
      <c r="L1060" t="s">
        <v>234</v>
      </c>
      <c r="M1060" t="s">
        <v>246</v>
      </c>
      <c r="N1060" t="s">
        <v>207</v>
      </c>
      <c r="O1060" t="s">
        <v>207</v>
      </c>
      <c r="P1060">
        <v>9.4035918249095389E-6</v>
      </c>
      <c r="R1060" t="s">
        <v>2624</v>
      </c>
      <c r="S1060" s="315">
        <v>45371</v>
      </c>
      <c r="T1060" s="315">
        <v>45371</v>
      </c>
      <c r="U1060" s="316" t="s">
        <v>2632</v>
      </c>
    </row>
    <row r="1061" spans="1:21">
      <c r="A1061" t="s">
        <v>2605</v>
      </c>
      <c r="B1061" t="s">
        <v>205</v>
      </c>
      <c r="C1061" t="s">
        <v>272</v>
      </c>
      <c r="D1061" t="s">
        <v>2617</v>
      </c>
      <c r="E1061" t="s">
        <v>281</v>
      </c>
      <c r="F1061" t="s">
        <v>207</v>
      </c>
      <c r="G1061" t="s">
        <v>2607</v>
      </c>
      <c r="H1061" t="s">
        <v>142</v>
      </c>
      <c r="I1061" t="s">
        <v>272</v>
      </c>
      <c r="J1061" t="s">
        <v>244</v>
      </c>
      <c r="K1061" t="s">
        <v>178</v>
      </c>
      <c r="L1061" t="s">
        <v>234</v>
      </c>
      <c r="M1061" t="s">
        <v>246</v>
      </c>
      <c r="N1061" t="s">
        <v>207</v>
      </c>
      <c r="O1061" t="s">
        <v>207</v>
      </c>
      <c r="P1061">
        <v>9.5412722814205207E-7</v>
      </c>
      <c r="R1061" t="s">
        <v>2624</v>
      </c>
      <c r="S1061" s="315">
        <v>45371</v>
      </c>
      <c r="T1061" s="315">
        <v>45371</v>
      </c>
      <c r="U1061" s="316" t="s">
        <v>2632</v>
      </c>
    </row>
    <row r="1062" spans="1:21">
      <c r="A1062" t="s">
        <v>2605</v>
      </c>
      <c r="B1062" t="s">
        <v>205</v>
      </c>
      <c r="C1062" t="s">
        <v>272</v>
      </c>
      <c r="D1062" t="s">
        <v>2617</v>
      </c>
      <c r="E1062" t="s">
        <v>281</v>
      </c>
      <c r="F1062" t="s">
        <v>207</v>
      </c>
      <c r="G1062" t="s">
        <v>2607</v>
      </c>
      <c r="H1062" t="s">
        <v>142</v>
      </c>
      <c r="I1062" t="s">
        <v>272</v>
      </c>
      <c r="J1062" t="s">
        <v>248</v>
      </c>
      <c r="K1062" t="s">
        <v>178</v>
      </c>
      <c r="L1062" t="s">
        <v>234</v>
      </c>
      <c r="M1062" t="s">
        <v>246</v>
      </c>
      <c r="N1062" t="s">
        <v>207</v>
      </c>
      <c r="O1062" t="s">
        <v>207</v>
      </c>
      <c r="P1062">
        <v>8.1226927319430699E-8</v>
      </c>
      <c r="R1062" t="s">
        <v>2624</v>
      </c>
      <c r="S1062" s="315">
        <v>45371</v>
      </c>
      <c r="T1062" s="315">
        <v>45371</v>
      </c>
      <c r="U1062" s="316" t="s">
        <v>2632</v>
      </c>
    </row>
    <row r="1063" spans="1:21">
      <c r="A1063" t="s">
        <v>2605</v>
      </c>
      <c r="B1063" t="s">
        <v>205</v>
      </c>
      <c r="C1063" t="s">
        <v>272</v>
      </c>
      <c r="D1063" t="s">
        <v>2617</v>
      </c>
      <c r="E1063" t="s">
        <v>281</v>
      </c>
      <c r="F1063" t="s">
        <v>207</v>
      </c>
      <c r="G1063" t="s">
        <v>2607</v>
      </c>
      <c r="H1063" t="s">
        <v>209</v>
      </c>
      <c r="I1063" t="s">
        <v>280</v>
      </c>
      <c r="J1063" t="s">
        <v>233</v>
      </c>
      <c r="K1063" t="s">
        <v>178</v>
      </c>
      <c r="L1063" t="s">
        <v>234</v>
      </c>
      <c r="M1063" t="s">
        <v>246</v>
      </c>
      <c r="N1063" t="s">
        <v>207</v>
      </c>
      <c r="O1063" t="s">
        <v>207</v>
      </c>
      <c r="P1063">
        <v>6.914228645197455E-5</v>
      </c>
      <c r="R1063" t="s">
        <v>2624</v>
      </c>
      <c r="S1063" s="315">
        <v>45371</v>
      </c>
      <c r="T1063" s="315">
        <v>45371</v>
      </c>
      <c r="U1063" s="316" t="s">
        <v>2632</v>
      </c>
    </row>
    <row r="1064" spans="1:21">
      <c r="A1064" t="s">
        <v>2605</v>
      </c>
      <c r="B1064" t="s">
        <v>205</v>
      </c>
      <c r="C1064" t="s">
        <v>272</v>
      </c>
      <c r="D1064" t="s">
        <v>2617</v>
      </c>
      <c r="E1064" t="s">
        <v>281</v>
      </c>
      <c r="F1064" t="s">
        <v>207</v>
      </c>
      <c r="G1064" t="s">
        <v>2607</v>
      </c>
      <c r="H1064" t="s">
        <v>209</v>
      </c>
      <c r="I1064" t="s">
        <v>280</v>
      </c>
      <c r="J1064" t="s">
        <v>236</v>
      </c>
      <c r="K1064" t="s">
        <v>178</v>
      </c>
      <c r="L1064" t="s">
        <v>234</v>
      </c>
      <c r="M1064" t="s">
        <v>246</v>
      </c>
      <c r="N1064" t="s">
        <v>207</v>
      </c>
      <c r="O1064" t="s">
        <v>207</v>
      </c>
      <c r="P1064">
        <v>4.1901535172182317E-5</v>
      </c>
      <c r="R1064" t="s">
        <v>2624</v>
      </c>
      <c r="S1064" s="315">
        <v>45371</v>
      </c>
      <c r="T1064" s="315">
        <v>45371</v>
      </c>
      <c r="U1064" s="316" t="s">
        <v>2632</v>
      </c>
    </row>
    <row r="1065" spans="1:21">
      <c r="A1065" t="s">
        <v>2605</v>
      </c>
      <c r="B1065" t="s">
        <v>205</v>
      </c>
      <c r="C1065" t="s">
        <v>272</v>
      </c>
      <c r="D1065" t="s">
        <v>2617</v>
      </c>
      <c r="E1065" t="s">
        <v>281</v>
      </c>
      <c r="F1065" t="s">
        <v>207</v>
      </c>
      <c r="G1065" t="s">
        <v>2607</v>
      </c>
      <c r="H1065" t="s">
        <v>209</v>
      </c>
      <c r="I1065" t="s">
        <v>280</v>
      </c>
      <c r="J1065" t="s">
        <v>247</v>
      </c>
      <c r="K1065" t="s">
        <v>178</v>
      </c>
      <c r="L1065" t="s">
        <v>234</v>
      </c>
      <c r="M1065" t="s">
        <v>246</v>
      </c>
      <c r="N1065" t="s">
        <v>207</v>
      </c>
      <c r="O1065" t="s">
        <v>207</v>
      </c>
      <c r="P1065">
        <v>2.57390472959504E-4</v>
      </c>
      <c r="R1065" t="s">
        <v>2624</v>
      </c>
      <c r="S1065" s="315">
        <v>45371</v>
      </c>
      <c r="T1065" s="315">
        <v>45371</v>
      </c>
      <c r="U1065" s="316" t="s">
        <v>2632</v>
      </c>
    </row>
    <row r="1066" spans="1:21">
      <c r="A1066" t="s">
        <v>2605</v>
      </c>
      <c r="B1066" t="s">
        <v>205</v>
      </c>
      <c r="C1066" t="s">
        <v>272</v>
      </c>
      <c r="D1066" t="s">
        <v>2617</v>
      </c>
      <c r="E1066" t="s">
        <v>281</v>
      </c>
      <c r="F1066" t="s">
        <v>207</v>
      </c>
      <c r="G1066" t="s">
        <v>2607</v>
      </c>
      <c r="H1066" t="s">
        <v>142</v>
      </c>
      <c r="I1066" t="s">
        <v>272</v>
      </c>
      <c r="J1066" t="s">
        <v>268</v>
      </c>
      <c r="K1066" t="s">
        <v>178</v>
      </c>
      <c r="L1066" t="s">
        <v>234</v>
      </c>
      <c r="M1066" t="s">
        <v>246</v>
      </c>
      <c r="N1066" t="s">
        <v>207</v>
      </c>
      <c r="O1066" t="s">
        <v>207</v>
      </c>
      <c r="P1066">
        <v>3.5215494301917998E-3</v>
      </c>
      <c r="R1066" t="s">
        <v>2624</v>
      </c>
      <c r="S1066" s="315">
        <v>45371</v>
      </c>
      <c r="T1066" s="315">
        <v>45371</v>
      </c>
      <c r="U1066" s="316" t="s">
        <v>2632</v>
      </c>
    </row>
    <row r="1067" spans="1:21">
      <c r="A1067" t="s">
        <v>2605</v>
      </c>
      <c r="B1067" t="s">
        <v>205</v>
      </c>
      <c r="C1067" t="s">
        <v>276</v>
      </c>
      <c r="D1067" t="s">
        <v>2617</v>
      </c>
      <c r="E1067" t="s">
        <v>253</v>
      </c>
      <c r="F1067" t="s">
        <v>207</v>
      </c>
      <c r="G1067" t="s">
        <v>2607</v>
      </c>
      <c r="H1067" t="s">
        <v>209</v>
      </c>
      <c r="I1067" t="s">
        <v>2633</v>
      </c>
      <c r="J1067" t="s">
        <v>233</v>
      </c>
      <c r="K1067" t="s">
        <v>2620</v>
      </c>
      <c r="L1067" t="s">
        <v>2621</v>
      </c>
      <c r="M1067" t="s">
        <v>2622</v>
      </c>
      <c r="N1067" t="s">
        <v>207</v>
      </c>
      <c r="O1067" t="s">
        <v>207</v>
      </c>
      <c r="P1067">
        <v>6.9309226883212043E-5</v>
      </c>
      <c r="R1067" t="s">
        <v>2624</v>
      </c>
      <c r="S1067" s="315">
        <v>45373</v>
      </c>
      <c r="T1067" s="315">
        <v>45373</v>
      </c>
      <c r="U1067" s="316" t="s">
        <v>2634</v>
      </c>
    </row>
    <row r="1068" spans="1:21">
      <c r="A1068" t="s">
        <v>2605</v>
      </c>
      <c r="B1068" t="s">
        <v>205</v>
      </c>
      <c r="C1068" t="s">
        <v>276</v>
      </c>
      <c r="D1068" t="s">
        <v>2617</v>
      </c>
      <c r="E1068" t="s">
        <v>253</v>
      </c>
      <c r="F1068" t="s">
        <v>207</v>
      </c>
      <c r="G1068" t="s">
        <v>2607</v>
      </c>
      <c r="H1068" t="s">
        <v>209</v>
      </c>
      <c r="I1068" t="s">
        <v>2633</v>
      </c>
      <c r="J1068" t="s">
        <v>214</v>
      </c>
      <c r="K1068" t="s">
        <v>2620</v>
      </c>
      <c r="L1068" t="s">
        <v>2621</v>
      </c>
      <c r="M1068" t="s">
        <v>2622</v>
      </c>
      <c r="N1068" t="s">
        <v>207</v>
      </c>
      <c r="O1068" t="s">
        <v>207</v>
      </c>
      <c r="P1068">
        <v>1.3924629485053596E-4</v>
      </c>
      <c r="R1068" t="s">
        <v>2624</v>
      </c>
      <c r="S1068" s="315">
        <v>45373</v>
      </c>
      <c r="T1068" s="315">
        <v>45373</v>
      </c>
      <c r="U1068" s="316" t="s">
        <v>2634</v>
      </c>
    </row>
    <row r="1069" spans="1:21">
      <c r="A1069" t="s">
        <v>2605</v>
      </c>
      <c r="B1069" t="s">
        <v>205</v>
      </c>
      <c r="C1069" t="s">
        <v>276</v>
      </c>
      <c r="D1069" t="s">
        <v>2617</v>
      </c>
      <c r="E1069" t="s">
        <v>253</v>
      </c>
      <c r="F1069" t="s">
        <v>207</v>
      </c>
      <c r="G1069" t="s">
        <v>2607</v>
      </c>
      <c r="H1069" t="s">
        <v>209</v>
      </c>
      <c r="I1069" t="s">
        <v>2633</v>
      </c>
      <c r="J1069" t="s">
        <v>236</v>
      </c>
      <c r="K1069" t="s">
        <v>2620</v>
      </c>
      <c r="L1069" t="s">
        <v>2621</v>
      </c>
      <c r="M1069" t="s">
        <v>2622</v>
      </c>
      <c r="N1069" t="s">
        <v>207</v>
      </c>
      <c r="O1069" t="s">
        <v>207</v>
      </c>
      <c r="P1069">
        <v>1.1566860637678139E-4</v>
      </c>
      <c r="R1069" t="s">
        <v>2624</v>
      </c>
      <c r="S1069" s="315">
        <v>45373</v>
      </c>
      <c r="T1069" s="315">
        <v>45373</v>
      </c>
      <c r="U1069" s="316" t="s">
        <v>2634</v>
      </c>
    </row>
    <row r="1070" spans="1:21">
      <c r="A1070" t="s">
        <v>2605</v>
      </c>
      <c r="B1070" t="s">
        <v>205</v>
      </c>
      <c r="C1070" t="s">
        <v>276</v>
      </c>
      <c r="D1070" t="s">
        <v>2617</v>
      </c>
      <c r="E1070" t="s">
        <v>253</v>
      </c>
      <c r="F1070" t="s">
        <v>207</v>
      </c>
      <c r="G1070" t="s">
        <v>2607</v>
      </c>
      <c r="H1070" t="s">
        <v>142</v>
      </c>
      <c r="I1070" t="s">
        <v>276</v>
      </c>
      <c r="J1070" t="s">
        <v>222</v>
      </c>
      <c r="K1070" t="s">
        <v>2620</v>
      </c>
      <c r="L1070" t="s">
        <v>2621</v>
      </c>
      <c r="M1070" t="s">
        <v>2622</v>
      </c>
      <c r="N1070" t="s">
        <v>207</v>
      </c>
      <c r="O1070" t="s">
        <v>207</v>
      </c>
      <c r="P1070">
        <v>1.2787431642774001E-4</v>
      </c>
      <c r="R1070" t="s">
        <v>2624</v>
      </c>
      <c r="S1070" s="315">
        <v>45373</v>
      </c>
      <c r="T1070" s="315">
        <v>45373</v>
      </c>
      <c r="U1070" s="316" t="s">
        <v>2634</v>
      </c>
    </row>
    <row r="1071" spans="1:21">
      <c r="A1071" t="s">
        <v>2605</v>
      </c>
      <c r="B1071" t="s">
        <v>205</v>
      </c>
      <c r="C1071" t="s">
        <v>276</v>
      </c>
      <c r="D1071" t="s">
        <v>2617</v>
      </c>
      <c r="E1071" t="s">
        <v>253</v>
      </c>
      <c r="F1071" t="s">
        <v>207</v>
      </c>
      <c r="G1071" t="s">
        <v>2607</v>
      </c>
      <c r="H1071" t="s">
        <v>142</v>
      </c>
      <c r="I1071" t="s">
        <v>276</v>
      </c>
      <c r="J1071" t="s">
        <v>241</v>
      </c>
      <c r="K1071" t="s">
        <v>2620</v>
      </c>
      <c r="L1071" t="s">
        <v>2621</v>
      </c>
      <c r="M1071" t="s">
        <v>2622</v>
      </c>
      <c r="N1071" t="s">
        <v>207</v>
      </c>
      <c r="O1071" t="s">
        <v>207</v>
      </c>
      <c r="P1071">
        <v>5.0141808874420121E-5</v>
      </c>
      <c r="R1071" t="s">
        <v>2624</v>
      </c>
      <c r="S1071" s="315">
        <v>45373</v>
      </c>
      <c r="T1071" s="315">
        <v>45373</v>
      </c>
      <c r="U1071" s="316" t="s">
        <v>2634</v>
      </c>
    </row>
    <row r="1072" spans="1:21">
      <c r="A1072" t="s">
        <v>2605</v>
      </c>
      <c r="B1072" t="s">
        <v>205</v>
      </c>
      <c r="C1072" t="s">
        <v>276</v>
      </c>
      <c r="D1072" t="s">
        <v>2617</v>
      </c>
      <c r="E1072" t="s">
        <v>253</v>
      </c>
      <c r="F1072" t="s">
        <v>207</v>
      </c>
      <c r="G1072" t="s">
        <v>2607</v>
      </c>
      <c r="H1072" t="s">
        <v>142</v>
      </c>
      <c r="I1072" t="s">
        <v>276</v>
      </c>
      <c r="J1072" t="s">
        <v>242</v>
      </c>
      <c r="K1072" t="s">
        <v>2620</v>
      </c>
      <c r="L1072" t="s">
        <v>2621</v>
      </c>
      <c r="M1072" t="s">
        <v>2622</v>
      </c>
      <c r="N1072" t="s">
        <v>207</v>
      </c>
      <c r="O1072" t="s">
        <v>207</v>
      </c>
      <c r="P1072">
        <v>3.085996703247328E-5</v>
      </c>
      <c r="R1072" t="s">
        <v>2624</v>
      </c>
      <c r="S1072" s="315">
        <v>45373</v>
      </c>
      <c r="T1072" s="315">
        <v>45373</v>
      </c>
      <c r="U1072" s="316" t="s">
        <v>2634</v>
      </c>
    </row>
    <row r="1073" spans="1:21">
      <c r="A1073" t="s">
        <v>2605</v>
      </c>
      <c r="B1073" t="s">
        <v>205</v>
      </c>
      <c r="C1073" t="s">
        <v>276</v>
      </c>
      <c r="D1073" t="s">
        <v>2617</v>
      </c>
      <c r="E1073" t="s">
        <v>253</v>
      </c>
      <c r="F1073" t="s">
        <v>207</v>
      </c>
      <c r="G1073" t="s">
        <v>2607</v>
      </c>
      <c r="H1073" t="s">
        <v>142</v>
      </c>
      <c r="I1073" t="s">
        <v>276</v>
      </c>
      <c r="J1073" t="s">
        <v>243</v>
      </c>
      <c r="K1073" t="s">
        <v>2620</v>
      </c>
      <c r="L1073" t="s">
        <v>2621</v>
      </c>
      <c r="M1073" t="s">
        <v>2622</v>
      </c>
      <c r="N1073" t="s">
        <v>207</v>
      </c>
      <c r="O1073" t="s">
        <v>207</v>
      </c>
      <c r="P1073">
        <v>1.000204066469231E-5</v>
      </c>
      <c r="R1073" t="s">
        <v>2624</v>
      </c>
      <c r="S1073" s="315">
        <v>45373</v>
      </c>
      <c r="T1073" s="315">
        <v>45373</v>
      </c>
      <c r="U1073" s="316" t="s">
        <v>2634</v>
      </c>
    </row>
    <row r="1074" spans="1:21">
      <c r="A1074" t="s">
        <v>2605</v>
      </c>
      <c r="B1074" t="s">
        <v>205</v>
      </c>
      <c r="C1074" t="s">
        <v>276</v>
      </c>
      <c r="D1074" t="s">
        <v>2617</v>
      </c>
      <c r="E1074" t="s">
        <v>253</v>
      </c>
      <c r="F1074" t="s">
        <v>207</v>
      </c>
      <c r="G1074" t="s">
        <v>2607</v>
      </c>
      <c r="H1074" t="s">
        <v>142</v>
      </c>
      <c r="I1074" t="s">
        <v>276</v>
      </c>
      <c r="J1074" t="s">
        <v>223</v>
      </c>
      <c r="K1074" t="s">
        <v>2620</v>
      </c>
      <c r="L1074" t="s">
        <v>2621</v>
      </c>
      <c r="M1074" t="s">
        <v>2622</v>
      </c>
      <c r="N1074" t="s">
        <v>207</v>
      </c>
      <c r="O1074" t="s">
        <v>207</v>
      </c>
      <c r="P1074">
        <v>1.3040663714523396E-4</v>
      </c>
      <c r="R1074" t="s">
        <v>2624</v>
      </c>
      <c r="S1074" s="315">
        <v>45373</v>
      </c>
      <c r="T1074" s="315">
        <v>45373</v>
      </c>
      <c r="U1074" s="316" t="s">
        <v>2634</v>
      </c>
    </row>
    <row r="1075" spans="1:21">
      <c r="A1075" t="s">
        <v>2605</v>
      </c>
      <c r="B1075" t="s">
        <v>205</v>
      </c>
      <c r="C1075" t="s">
        <v>276</v>
      </c>
      <c r="D1075" t="s">
        <v>2617</v>
      </c>
      <c r="E1075" t="s">
        <v>253</v>
      </c>
      <c r="F1075" t="s">
        <v>207</v>
      </c>
      <c r="G1075" t="s">
        <v>2607</v>
      </c>
      <c r="H1075" t="s">
        <v>142</v>
      </c>
      <c r="I1075" t="s">
        <v>276</v>
      </c>
      <c r="J1075" t="s">
        <v>224</v>
      </c>
      <c r="K1075" t="s">
        <v>2620</v>
      </c>
      <c r="L1075" t="s">
        <v>2621</v>
      </c>
      <c r="M1075" t="s">
        <v>2622</v>
      </c>
      <c r="N1075" t="s">
        <v>207</v>
      </c>
      <c r="O1075" t="s">
        <v>207</v>
      </c>
      <c r="P1075">
        <v>4.2115847287826074E-5</v>
      </c>
      <c r="R1075" t="s">
        <v>2624</v>
      </c>
      <c r="S1075" s="315">
        <v>45373</v>
      </c>
      <c r="T1075" s="315">
        <v>45373</v>
      </c>
      <c r="U1075" s="316" t="s">
        <v>2634</v>
      </c>
    </row>
    <row r="1076" spans="1:21">
      <c r="A1076" t="s">
        <v>2605</v>
      </c>
      <c r="B1076" t="s">
        <v>205</v>
      </c>
      <c r="C1076" t="s">
        <v>276</v>
      </c>
      <c r="D1076" t="s">
        <v>2617</v>
      </c>
      <c r="E1076" t="s">
        <v>253</v>
      </c>
      <c r="F1076" t="s">
        <v>207</v>
      </c>
      <c r="G1076" t="s">
        <v>2607</v>
      </c>
      <c r="H1076" t="s">
        <v>142</v>
      </c>
      <c r="I1076" t="s">
        <v>276</v>
      </c>
      <c r="J1076" t="s">
        <v>226</v>
      </c>
      <c r="K1076" t="s">
        <v>2620</v>
      </c>
      <c r="L1076" t="s">
        <v>2621</v>
      </c>
      <c r="M1076" t="s">
        <v>2622</v>
      </c>
      <c r="N1076" t="s">
        <v>207</v>
      </c>
      <c r="O1076" t="s">
        <v>207</v>
      </c>
      <c r="P1076">
        <v>2.3582690391459071E-7</v>
      </c>
      <c r="R1076" t="s">
        <v>2624</v>
      </c>
      <c r="S1076" s="315">
        <v>45373</v>
      </c>
      <c r="T1076" s="315">
        <v>45373</v>
      </c>
      <c r="U1076" s="316" t="s">
        <v>2634</v>
      </c>
    </row>
    <row r="1077" spans="1:21">
      <c r="A1077" t="s">
        <v>2605</v>
      </c>
      <c r="B1077" t="s">
        <v>205</v>
      </c>
      <c r="C1077" t="s">
        <v>276</v>
      </c>
      <c r="D1077" t="s">
        <v>2617</v>
      </c>
      <c r="E1077" t="s">
        <v>253</v>
      </c>
      <c r="F1077" t="s">
        <v>207</v>
      </c>
      <c r="G1077" t="s">
        <v>2607</v>
      </c>
      <c r="H1077" t="s">
        <v>142</v>
      </c>
      <c r="I1077" t="s">
        <v>276</v>
      </c>
      <c r="J1077" t="s">
        <v>244</v>
      </c>
      <c r="K1077" t="s">
        <v>2620</v>
      </c>
      <c r="L1077" t="s">
        <v>2621</v>
      </c>
      <c r="M1077" t="s">
        <v>2622</v>
      </c>
      <c r="N1077" t="s">
        <v>207</v>
      </c>
      <c r="O1077" t="s">
        <v>207</v>
      </c>
      <c r="P1077">
        <v>2.724192500593109E-5</v>
      </c>
      <c r="R1077" t="s">
        <v>2624</v>
      </c>
      <c r="S1077" s="315">
        <v>45373</v>
      </c>
      <c r="T1077" s="315">
        <v>45373</v>
      </c>
      <c r="U1077" s="316" t="s">
        <v>2634</v>
      </c>
    </row>
    <row r="1078" spans="1:21">
      <c r="A1078" t="s">
        <v>2605</v>
      </c>
      <c r="B1078" t="s">
        <v>205</v>
      </c>
      <c r="C1078" t="s">
        <v>276</v>
      </c>
      <c r="D1078" t="s">
        <v>2617</v>
      </c>
      <c r="E1078" t="s">
        <v>253</v>
      </c>
      <c r="F1078" t="s">
        <v>207</v>
      </c>
      <c r="G1078" t="s">
        <v>2607</v>
      </c>
      <c r="H1078" t="s">
        <v>142</v>
      </c>
      <c r="I1078" t="s">
        <v>276</v>
      </c>
      <c r="J1078" t="s">
        <v>227</v>
      </c>
      <c r="K1078" t="s">
        <v>2620</v>
      </c>
      <c r="L1078" t="s">
        <v>2621</v>
      </c>
      <c r="M1078" t="s">
        <v>2622</v>
      </c>
      <c r="N1078" t="s">
        <v>207</v>
      </c>
      <c r="O1078" t="s">
        <v>207</v>
      </c>
      <c r="P1078">
        <v>7.6377120367882781E-7</v>
      </c>
      <c r="R1078" t="s">
        <v>2624</v>
      </c>
      <c r="S1078" s="315">
        <v>45373</v>
      </c>
      <c r="T1078" s="315">
        <v>45373</v>
      </c>
      <c r="U1078" s="316" t="s">
        <v>2634</v>
      </c>
    </row>
    <row r="1079" spans="1:21">
      <c r="A1079" t="s">
        <v>2605</v>
      </c>
      <c r="B1079" t="s">
        <v>205</v>
      </c>
      <c r="C1079" t="s">
        <v>276</v>
      </c>
      <c r="D1079" t="s">
        <v>2617</v>
      </c>
      <c r="E1079" t="s">
        <v>253</v>
      </c>
      <c r="F1079" t="s">
        <v>207</v>
      </c>
      <c r="G1079" t="s">
        <v>2607</v>
      </c>
      <c r="H1079" t="s">
        <v>142</v>
      </c>
      <c r="I1079" t="s">
        <v>276</v>
      </c>
      <c r="J1079" t="s">
        <v>228</v>
      </c>
      <c r="K1079" t="s">
        <v>2620</v>
      </c>
      <c r="L1079" t="s">
        <v>2621</v>
      </c>
      <c r="M1079" t="s">
        <v>2622</v>
      </c>
      <c r="N1079" t="s">
        <v>207</v>
      </c>
      <c r="O1079" t="s">
        <v>207</v>
      </c>
      <c r="P1079">
        <v>7.1723650429878574E-6</v>
      </c>
      <c r="R1079" t="s">
        <v>2624</v>
      </c>
      <c r="S1079" s="315">
        <v>45373</v>
      </c>
      <c r="T1079" s="315">
        <v>45373</v>
      </c>
      <c r="U1079" s="316" t="s">
        <v>2634</v>
      </c>
    </row>
    <row r="1080" spans="1:21">
      <c r="A1080" t="s">
        <v>2605</v>
      </c>
      <c r="B1080" t="s">
        <v>205</v>
      </c>
      <c r="C1080" t="s">
        <v>276</v>
      </c>
      <c r="D1080" t="s">
        <v>2617</v>
      </c>
      <c r="E1080" t="s">
        <v>253</v>
      </c>
      <c r="F1080" t="s">
        <v>207</v>
      </c>
      <c r="G1080" t="s">
        <v>2607</v>
      </c>
      <c r="H1080" t="s">
        <v>142</v>
      </c>
      <c r="I1080" t="s">
        <v>276</v>
      </c>
      <c r="J1080" t="s">
        <v>229</v>
      </c>
      <c r="K1080" t="s">
        <v>2620</v>
      </c>
      <c r="L1080" t="s">
        <v>2621</v>
      </c>
      <c r="M1080" t="s">
        <v>2622</v>
      </c>
      <c r="N1080" t="s">
        <v>207</v>
      </c>
      <c r="O1080" t="s">
        <v>207</v>
      </c>
      <c r="P1080">
        <v>4.4221639652217365E-6</v>
      </c>
      <c r="R1080" t="s">
        <v>2624</v>
      </c>
      <c r="S1080" s="315">
        <v>45373</v>
      </c>
      <c r="T1080" s="315">
        <v>45373</v>
      </c>
      <c r="U1080" s="316" t="s">
        <v>2634</v>
      </c>
    </row>
    <row r="1081" spans="1:21">
      <c r="A1081" t="s">
        <v>2605</v>
      </c>
      <c r="B1081" t="s">
        <v>205</v>
      </c>
      <c r="C1081" t="s">
        <v>276</v>
      </c>
      <c r="D1081" t="s">
        <v>2617</v>
      </c>
      <c r="E1081" t="s">
        <v>253</v>
      </c>
      <c r="F1081" t="s">
        <v>207</v>
      </c>
      <c r="G1081" t="s">
        <v>2607</v>
      </c>
      <c r="H1081" t="s">
        <v>207</v>
      </c>
      <c r="I1081" t="s">
        <v>276</v>
      </c>
      <c r="J1081" t="s">
        <v>207</v>
      </c>
      <c r="K1081" t="s">
        <v>177</v>
      </c>
      <c r="L1081" t="s">
        <v>234</v>
      </c>
      <c r="M1081" t="s">
        <v>245</v>
      </c>
      <c r="N1081" t="s">
        <v>207</v>
      </c>
      <c r="O1081" t="s">
        <v>207</v>
      </c>
      <c r="P1081">
        <v>0</v>
      </c>
      <c r="R1081" t="s">
        <v>2624</v>
      </c>
      <c r="S1081" s="315">
        <v>45373</v>
      </c>
      <c r="T1081" s="315">
        <v>45373</v>
      </c>
      <c r="U1081" s="316" t="s">
        <v>2634</v>
      </c>
    </row>
    <row r="1082" spans="1:21">
      <c r="A1082" t="s">
        <v>2605</v>
      </c>
      <c r="B1082" t="s">
        <v>205</v>
      </c>
      <c r="C1082" t="s">
        <v>276</v>
      </c>
      <c r="D1082" t="s">
        <v>2617</v>
      </c>
      <c r="E1082" t="s">
        <v>253</v>
      </c>
      <c r="F1082" t="s">
        <v>207</v>
      </c>
      <c r="G1082" t="s">
        <v>2607</v>
      </c>
      <c r="H1082" t="s">
        <v>207</v>
      </c>
      <c r="I1082" t="s">
        <v>276</v>
      </c>
      <c r="J1082" t="s">
        <v>207</v>
      </c>
      <c r="K1082" t="s">
        <v>180</v>
      </c>
      <c r="L1082" t="s">
        <v>234</v>
      </c>
      <c r="M1082" t="s">
        <v>251</v>
      </c>
      <c r="N1082" t="s">
        <v>207</v>
      </c>
      <c r="O1082" t="s">
        <v>207</v>
      </c>
      <c r="P1082">
        <v>0</v>
      </c>
      <c r="R1082" t="s">
        <v>2624</v>
      </c>
      <c r="S1082" s="315">
        <v>45373</v>
      </c>
      <c r="T1082" s="315">
        <v>45373</v>
      </c>
      <c r="U1082" s="316" t="s">
        <v>2634</v>
      </c>
    </row>
    <row r="1083" spans="1:21">
      <c r="A1083" t="s">
        <v>2605</v>
      </c>
      <c r="B1083" t="s">
        <v>205</v>
      </c>
      <c r="C1083" t="s">
        <v>276</v>
      </c>
      <c r="D1083" t="s">
        <v>2617</v>
      </c>
      <c r="E1083" t="s">
        <v>253</v>
      </c>
      <c r="F1083" t="s">
        <v>207</v>
      </c>
      <c r="G1083" t="s">
        <v>2607</v>
      </c>
      <c r="H1083" t="s">
        <v>209</v>
      </c>
      <c r="I1083" t="s">
        <v>2633</v>
      </c>
      <c r="J1083" t="s">
        <v>211</v>
      </c>
      <c r="K1083" t="s">
        <v>175</v>
      </c>
      <c r="L1083" t="s">
        <v>212</v>
      </c>
      <c r="M1083" t="s">
        <v>213</v>
      </c>
      <c r="N1083" t="s">
        <v>192</v>
      </c>
      <c r="O1083" t="s">
        <v>182</v>
      </c>
      <c r="P1083">
        <v>0.25122696959534002</v>
      </c>
      <c r="R1083" t="s">
        <v>2624</v>
      </c>
      <c r="S1083" s="315">
        <v>45373</v>
      </c>
      <c r="T1083" s="315">
        <v>45373</v>
      </c>
      <c r="U1083" s="316" t="s">
        <v>2634</v>
      </c>
    </row>
    <row r="1084" spans="1:21">
      <c r="A1084" t="s">
        <v>2605</v>
      </c>
      <c r="B1084" t="s">
        <v>205</v>
      </c>
      <c r="C1084" t="s">
        <v>276</v>
      </c>
      <c r="D1084" t="s">
        <v>2617</v>
      </c>
      <c r="E1084" t="s">
        <v>253</v>
      </c>
      <c r="F1084" t="s">
        <v>207</v>
      </c>
      <c r="G1084" t="s">
        <v>2607</v>
      </c>
      <c r="H1084" t="s">
        <v>209</v>
      </c>
      <c r="I1084" t="s">
        <v>2633</v>
      </c>
      <c r="J1084" t="s">
        <v>214</v>
      </c>
      <c r="K1084" t="s">
        <v>175</v>
      </c>
      <c r="L1084" t="s">
        <v>212</v>
      </c>
      <c r="M1084" t="s">
        <v>213</v>
      </c>
      <c r="N1084" t="s">
        <v>192</v>
      </c>
      <c r="O1084" t="s">
        <v>182</v>
      </c>
      <c r="P1084">
        <v>0.14079347590443081</v>
      </c>
      <c r="R1084" t="s">
        <v>2624</v>
      </c>
      <c r="S1084" s="315">
        <v>45373</v>
      </c>
      <c r="T1084" s="315">
        <v>45373</v>
      </c>
      <c r="U1084" s="316" t="s">
        <v>2634</v>
      </c>
    </row>
    <row r="1085" spans="1:21">
      <c r="A1085" t="s">
        <v>2605</v>
      </c>
      <c r="B1085" t="s">
        <v>205</v>
      </c>
      <c r="C1085" t="s">
        <v>276</v>
      </c>
      <c r="D1085" t="s">
        <v>2617</v>
      </c>
      <c r="E1085" t="s">
        <v>253</v>
      </c>
      <c r="F1085" t="s">
        <v>207</v>
      </c>
      <c r="G1085" t="s">
        <v>2607</v>
      </c>
      <c r="H1085" t="s">
        <v>209</v>
      </c>
      <c r="I1085" t="s">
        <v>2633</v>
      </c>
      <c r="J1085" t="s">
        <v>215</v>
      </c>
      <c r="K1085" t="s">
        <v>175</v>
      </c>
      <c r="L1085" t="s">
        <v>212</v>
      </c>
      <c r="M1085" t="s">
        <v>213</v>
      </c>
      <c r="N1085" t="s">
        <v>192</v>
      </c>
      <c r="O1085" t="s">
        <v>182</v>
      </c>
      <c r="P1085">
        <v>2.0265611624965291E-2</v>
      </c>
      <c r="R1085" t="s">
        <v>2624</v>
      </c>
      <c r="S1085" s="315">
        <v>45373</v>
      </c>
      <c r="T1085" s="315">
        <v>45373</v>
      </c>
      <c r="U1085" s="316" t="s">
        <v>2634</v>
      </c>
    </row>
    <row r="1086" spans="1:21">
      <c r="A1086" t="s">
        <v>2605</v>
      </c>
      <c r="B1086" t="s">
        <v>205</v>
      </c>
      <c r="C1086" t="s">
        <v>276</v>
      </c>
      <c r="D1086" t="s">
        <v>2617</v>
      </c>
      <c r="E1086" t="s">
        <v>253</v>
      </c>
      <c r="F1086" t="s">
        <v>207</v>
      </c>
      <c r="G1086" t="s">
        <v>2607</v>
      </c>
      <c r="H1086" t="s">
        <v>209</v>
      </c>
      <c r="I1086" t="s">
        <v>2633</v>
      </c>
      <c r="J1086" t="s">
        <v>216</v>
      </c>
      <c r="K1086" t="s">
        <v>175</v>
      </c>
      <c r="L1086" t="s">
        <v>212</v>
      </c>
      <c r="M1086" t="s">
        <v>213</v>
      </c>
      <c r="N1086" t="s">
        <v>192</v>
      </c>
      <c r="O1086" t="s">
        <v>182</v>
      </c>
      <c r="P1086">
        <v>2.1981495421958226E-4</v>
      </c>
      <c r="R1086" t="s">
        <v>2624</v>
      </c>
      <c r="S1086" s="315">
        <v>45373</v>
      </c>
      <c r="T1086" s="315">
        <v>45373</v>
      </c>
      <c r="U1086" s="316" t="s">
        <v>2634</v>
      </c>
    </row>
    <row r="1087" spans="1:21">
      <c r="A1087" t="s">
        <v>2605</v>
      </c>
      <c r="B1087" t="s">
        <v>205</v>
      </c>
      <c r="C1087" t="s">
        <v>276</v>
      </c>
      <c r="D1087" t="s">
        <v>2617</v>
      </c>
      <c r="E1087" t="s">
        <v>253</v>
      </c>
      <c r="F1087" t="s">
        <v>207</v>
      </c>
      <c r="G1087" t="s">
        <v>2607</v>
      </c>
      <c r="H1087" t="s">
        <v>209</v>
      </c>
      <c r="I1087" t="s">
        <v>2633</v>
      </c>
      <c r="J1087" t="s">
        <v>217</v>
      </c>
      <c r="K1087" t="s">
        <v>175</v>
      </c>
      <c r="L1087" t="s">
        <v>212</v>
      </c>
      <c r="M1087" t="s">
        <v>213</v>
      </c>
      <c r="N1087" t="s">
        <v>192</v>
      </c>
      <c r="O1087" t="s">
        <v>182</v>
      </c>
      <c r="P1087">
        <v>1.5159251402449078E-6</v>
      </c>
      <c r="R1087" t="s">
        <v>2624</v>
      </c>
      <c r="S1087" s="315">
        <v>45373</v>
      </c>
      <c r="T1087" s="315">
        <v>45373</v>
      </c>
      <c r="U1087" s="316" t="s">
        <v>2634</v>
      </c>
    </row>
    <row r="1088" spans="1:21">
      <c r="A1088" t="s">
        <v>2605</v>
      </c>
      <c r="B1088" t="s">
        <v>205</v>
      </c>
      <c r="C1088" t="s">
        <v>276</v>
      </c>
      <c r="D1088" t="s">
        <v>2617</v>
      </c>
      <c r="E1088" t="s">
        <v>253</v>
      </c>
      <c r="F1088" t="s">
        <v>207</v>
      </c>
      <c r="G1088" t="s">
        <v>2607</v>
      </c>
      <c r="H1088" t="s">
        <v>209</v>
      </c>
      <c r="I1088" t="s">
        <v>2633</v>
      </c>
      <c r="J1088" t="s">
        <v>218</v>
      </c>
      <c r="K1088" t="s">
        <v>175</v>
      </c>
      <c r="L1088" t="s">
        <v>212</v>
      </c>
      <c r="M1088" t="s">
        <v>213</v>
      </c>
      <c r="N1088" t="s">
        <v>192</v>
      </c>
      <c r="O1088" t="s">
        <v>182</v>
      </c>
      <c r="P1088">
        <v>1.4978668370000084E-5</v>
      </c>
      <c r="R1088" t="s">
        <v>2624</v>
      </c>
      <c r="S1088" s="315">
        <v>45373</v>
      </c>
      <c r="T1088" s="315">
        <v>45373</v>
      </c>
      <c r="U1088" s="316" t="s">
        <v>2634</v>
      </c>
    </row>
    <row r="1089" spans="1:21">
      <c r="A1089" t="s">
        <v>2605</v>
      </c>
      <c r="B1089" t="s">
        <v>205</v>
      </c>
      <c r="C1089" t="s">
        <v>276</v>
      </c>
      <c r="D1089" t="s">
        <v>2617</v>
      </c>
      <c r="E1089" t="s">
        <v>253</v>
      </c>
      <c r="F1089" t="s">
        <v>207</v>
      </c>
      <c r="G1089" t="s">
        <v>2607</v>
      </c>
      <c r="H1089" t="s">
        <v>209</v>
      </c>
      <c r="I1089" t="s">
        <v>2633</v>
      </c>
      <c r="J1089" t="s">
        <v>219</v>
      </c>
      <c r="K1089" t="s">
        <v>175</v>
      </c>
      <c r="L1089" t="s">
        <v>212</v>
      </c>
      <c r="M1089" t="s">
        <v>213</v>
      </c>
      <c r="N1089" t="s">
        <v>192</v>
      </c>
      <c r="O1089" t="s">
        <v>182</v>
      </c>
      <c r="P1089">
        <v>8.5169966883761759E-5</v>
      </c>
      <c r="R1089" t="s">
        <v>2624</v>
      </c>
      <c r="S1089" s="315">
        <v>45373</v>
      </c>
      <c r="T1089" s="315">
        <v>45373</v>
      </c>
      <c r="U1089" s="316" t="s">
        <v>2634</v>
      </c>
    </row>
    <row r="1090" spans="1:21">
      <c r="A1090" t="s">
        <v>2605</v>
      </c>
      <c r="B1090" t="s">
        <v>205</v>
      </c>
      <c r="C1090" t="s">
        <v>276</v>
      </c>
      <c r="D1090" t="s">
        <v>2617</v>
      </c>
      <c r="E1090" t="s">
        <v>253</v>
      </c>
      <c r="F1090" t="s">
        <v>207</v>
      </c>
      <c r="G1090" t="s">
        <v>2607</v>
      </c>
      <c r="H1090" t="s">
        <v>209</v>
      </c>
      <c r="I1090" t="s">
        <v>2633</v>
      </c>
      <c r="J1090" t="s">
        <v>220</v>
      </c>
      <c r="K1090" t="s">
        <v>175</v>
      </c>
      <c r="L1090" t="s">
        <v>212</v>
      </c>
      <c r="M1090" t="s">
        <v>213</v>
      </c>
      <c r="N1090" t="s">
        <v>192</v>
      </c>
      <c r="O1090" t="s">
        <v>182</v>
      </c>
      <c r="P1090">
        <v>3.5626140557683045E-7</v>
      </c>
      <c r="R1090" t="s">
        <v>2624</v>
      </c>
      <c r="S1090" s="315">
        <v>45373</v>
      </c>
      <c r="T1090" s="315">
        <v>45373</v>
      </c>
      <c r="U1090" s="316" t="s">
        <v>2634</v>
      </c>
    </row>
    <row r="1091" spans="1:21">
      <c r="A1091" t="s">
        <v>2605</v>
      </c>
      <c r="B1091" t="s">
        <v>205</v>
      </c>
      <c r="C1091" t="s">
        <v>276</v>
      </c>
      <c r="D1091" t="s">
        <v>2617</v>
      </c>
      <c r="E1091" t="s">
        <v>253</v>
      </c>
      <c r="F1091" t="s">
        <v>207</v>
      </c>
      <c r="G1091" t="s">
        <v>2607</v>
      </c>
      <c r="H1091" t="s">
        <v>209</v>
      </c>
      <c r="I1091" t="s">
        <v>2633</v>
      </c>
      <c r="J1091" t="s">
        <v>221</v>
      </c>
      <c r="K1091" t="s">
        <v>175</v>
      </c>
      <c r="L1091" t="s">
        <v>212</v>
      </c>
      <c r="M1091" t="s">
        <v>213</v>
      </c>
      <c r="N1091" t="s">
        <v>192</v>
      </c>
      <c r="O1091" t="s">
        <v>182</v>
      </c>
      <c r="P1091">
        <v>1.5205349848846442E-5</v>
      </c>
      <c r="R1091" t="s">
        <v>2624</v>
      </c>
      <c r="S1091" s="315">
        <v>45373</v>
      </c>
      <c r="T1091" s="315">
        <v>45373</v>
      </c>
      <c r="U1091" s="316" t="s">
        <v>2634</v>
      </c>
    </row>
    <row r="1092" spans="1:21">
      <c r="A1092" t="s">
        <v>2605</v>
      </c>
      <c r="B1092" t="s">
        <v>205</v>
      </c>
      <c r="C1092" t="s">
        <v>276</v>
      </c>
      <c r="D1092" t="s">
        <v>2617</v>
      </c>
      <c r="E1092" t="s">
        <v>253</v>
      </c>
      <c r="F1092" t="s">
        <v>207</v>
      </c>
      <c r="G1092" t="s">
        <v>2607</v>
      </c>
      <c r="H1092" t="s">
        <v>142</v>
      </c>
      <c r="I1092" t="s">
        <v>276</v>
      </c>
      <c r="J1092" t="s">
        <v>222</v>
      </c>
      <c r="K1092" t="s">
        <v>175</v>
      </c>
      <c r="L1092" t="s">
        <v>212</v>
      </c>
      <c r="M1092" t="s">
        <v>213</v>
      </c>
      <c r="N1092" t="s">
        <v>189</v>
      </c>
      <c r="O1092" t="s">
        <v>181</v>
      </c>
      <c r="P1092">
        <v>0.12929514216582599</v>
      </c>
      <c r="R1092" t="s">
        <v>2624</v>
      </c>
      <c r="S1092" s="315">
        <v>45373</v>
      </c>
      <c r="T1092" s="315">
        <v>45373</v>
      </c>
      <c r="U1092" s="316" t="s">
        <v>2634</v>
      </c>
    </row>
    <row r="1093" spans="1:21">
      <c r="A1093" t="s">
        <v>2605</v>
      </c>
      <c r="B1093" t="s">
        <v>205</v>
      </c>
      <c r="C1093" t="s">
        <v>276</v>
      </c>
      <c r="D1093" t="s">
        <v>2617</v>
      </c>
      <c r="E1093" t="s">
        <v>253</v>
      </c>
      <c r="F1093" t="s">
        <v>207</v>
      </c>
      <c r="G1093" t="s">
        <v>2607</v>
      </c>
      <c r="H1093" t="s">
        <v>142</v>
      </c>
      <c r="I1093" t="s">
        <v>276</v>
      </c>
      <c r="J1093" t="s">
        <v>223</v>
      </c>
      <c r="K1093" t="s">
        <v>175</v>
      </c>
      <c r="L1093" t="s">
        <v>212</v>
      </c>
      <c r="M1093" t="s">
        <v>213</v>
      </c>
      <c r="N1093" t="s">
        <v>189</v>
      </c>
      <c r="O1093" t="s">
        <v>181</v>
      </c>
      <c r="P1093">
        <v>0.13185559978018099</v>
      </c>
      <c r="R1093" t="s">
        <v>2624</v>
      </c>
      <c r="S1093" s="315">
        <v>45373</v>
      </c>
      <c r="T1093" s="315">
        <v>45373</v>
      </c>
      <c r="U1093" s="316" t="s">
        <v>2634</v>
      </c>
    </row>
    <row r="1094" spans="1:21">
      <c r="A1094" t="s">
        <v>2605</v>
      </c>
      <c r="B1094" t="s">
        <v>205</v>
      </c>
      <c r="C1094" t="s">
        <v>276</v>
      </c>
      <c r="D1094" t="s">
        <v>2617</v>
      </c>
      <c r="E1094" t="s">
        <v>253</v>
      </c>
      <c r="F1094" t="s">
        <v>207</v>
      </c>
      <c r="G1094" t="s">
        <v>2607</v>
      </c>
      <c r="H1094" t="s">
        <v>142</v>
      </c>
      <c r="I1094" t="s">
        <v>276</v>
      </c>
      <c r="J1094" t="s">
        <v>224</v>
      </c>
      <c r="K1094" t="s">
        <v>175</v>
      </c>
      <c r="L1094" t="s">
        <v>212</v>
      </c>
      <c r="M1094" t="s">
        <v>213</v>
      </c>
      <c r="N1094" t="s">
        <v>189</v>
      </c>
      <c r="O1094" t="s">
        <v>181</v>
      </c>
      <c r="P1094">
        <v>4.258380114657969E-2</v>
      </c>
      <c r="R1094" t="s">
        <v>2624</v>
      </c>
      <c r="S1094" s="315">
        <v>45373</v>
      </c>
      <c r="T1094" s="315">
        <v>45373</v>
      </c>
      <c r="U1094" s="316" t="s">
        <v>2634</v>
      </c>
    </row>
    <row r="1095" spans="1:21">
      <c r="A1095" t="s">
        <v>2605</v>
      </c>
      <c r="B1095" t="s">
        <v>205</v>
      </c>
      <c r="C1095" t="s">
        <v>276</v>
      </c>
      <c r="D1095" t="s">
        <v>2617</v>
      </c>
      <c r="E1095" t="s">
        <v>253</v>
      </c>
      <c r="F1095" t="s">
        <v>207</v>
      </c>
      <c r="G1095" t="s">
        <v>2607</v>
      </c>
      <c r="H1095" t="s">
        <v>142</v>
      </c>
      <c r="I1095" t="s">
        <v>276</v>
      </c>
      <c r="J1095" t="s">
        <v>225</v>
      </c>
      <c r="K1095" t="s">
        <v>175</v>
      </c>
      <c r="L1095" t="s">
        <v>212</v>
      </c>
      <c r="M1095" t="s">
        <v>213</v>
      </c>
      <c r="N1095" t="s">
        <v>189</v>
      </c>
      <c r="O1095" t="s">
        <v>181</v>
      </c>
      <c r="P1095">
        <v>2.0358695136417498E-2</v>
      </c>
      <c r="R1095" t="s">
        <v>2624</v>
      </c>
      <c r="S1095" s="315">
        <v>45373</v>
      </c>
      <c r="T1095" s="315">
        <v>45373</v>
      </c>
      <c r="U1095" s="316" t="s">
        <v>2634</v>
      </c>
    </row>
    <row r="1096" spans="1:21">
      <c r="A1096" t="s">
        <v>2605</v>
      </c>
      <c r="B1096" t="s">
        <v>205</v>
      </c>
      <c r="C1096" t="s">
        <v>276</v>
      </c>
      <c r="D1096" t="s">
        <v>2617</v>
      </c>
      <c r="E1096" t="s">
        <v>253</v>
      </c>
      <c r="F1096" t="s">
        <v>207</v>
      </c>
      <c r="G1096" t="s">
        <v>2607</v>
      </c>
      <c r="H1096" t="s">
        <v>142</v>
      </c>
      <c r="I1096" t="s">
        <v>276</v>
      </c>
      <c r="J1096" t="s">
        <v>226</v>
      </c>
      <c r="K1096" t="s">
        <v>175</v>
      </c>
      <c r="L1096" t="s">
        <v>212</v>
      </c>
      <c r="M1096" t="s">
        <v>213</v>
      </c>
      <c r="N1096" t="s">
        <v>189</v>
      </c>
      <c r="O1096" t="s">
        <v>181</v>
      </c>
      <c r="P1096">
        <v>2.3844720284697503E-4</v>
      </c>
      <c r="R1096" t="s">
        <v>2624</v>
      </c>
      <c r="S1096" s="315">
        <v>45373</v>
      </c>
      <c r="T1096" s="315">
        <v>45373</v>
      </c>
      <c r="U1096" s="316" t="s">
        <v>2634</v>
      </c>
    </row>
    <row r="1097" spans="1:21">
      <c r="A1097" t="s">
        <v>2605</v>
      </c>
      <c r="B1097" t="s">
        <v>205</v>
      </c>
      <c r="C1097" t="s">
        <v>276</v>
      </c>
      <c r="D1097" t="s">
        <v>2617</v>
      </c>
      <c r="E1097" t="s">
        <v>253</v>
      </c>
      <c r="F1097" t="s">
        <v>207</v>
      </c>
      <c r="G1097" t="s">
        <v>2607</v>
      </c>
      <c r="H1097" t="s">
        <v>142</v>
      </c>
      <c r="I1097" t="s">
        <v>276</v>
      </c>
      <c r="J1097" t="s">
        <v>227</v>
      </c>
      <c r="K1097" t="s">
        <v>175</v>
      </c>
      <c r="L1097" t="s">
        <v>212</v>
      </c>
      <c r="M1097" t="s">
        <v>213</v>
      </c>
      <c r="N1097" t="s">
        <v>189</v>
      </c>
      <c r="O1097" t="s">
        <v>181</v>
      </c>
      <c r="P1097">
        <v>7.7225755038637031E-4</v>
      </c>
      <c r="R1097" t="s">
        <v>2624</v>
      </c>
      <c r="S1097" s="315">
        <v>45373</v>
      </c>
      <c r="T1097" s="315">
        <v>45373</v>
      </c>
      <c r="U1097" s="316" t="s">
        <v>2634</v>
      </c>
    </row>
    <row r="1098" spans="1:21">
      <c r="A1098" t="s">
        <v>2605</v>
      </c>
      <c r="B1098" t="s">
        <v>205</v>
      </c>
      <c r="C1098" t="s">
        <v>276</v>
      </c>
      <c r="D1098" t="s">
        <v>2617</v>
      </c>
      <c r="E1098" t="s">
        <v>253</v>
      </c>
      <c r="F1098" t="s">
        <v>207</v>
      </c>
      <c r="G1098" t="s">
        <v>2607</v>
      </c>
      <c r="H1098" t="s">
        <v>142</v>
      </c>
      <c r="I1098" t="s">
        <v>276</v>
      </c>
      <c r="J1098" t="s">
        <v>228</v>
      </c>
      <c r="K1098" t="s">
        <v>175</v>
      </c>
      <c r="L1098" t="s">
        <v>212</v>
      </c>
      <c r="M1098" t="s">
        <v>213</v>
      </c>
      <c r="N1098" t="s">
        <v>189</v>
      </c>
      <c r="O1098" t="s">
        <v>181</v>
      </c>
      <c r="P1098">
        <v>7.2520579879099441E-3</v>
      </c>
      <c r="R1098" t="s">
        <v>2624</v>
      </c>
      <c r="S1098" s="315">
        <v>45373</v>
      </c>
      <c r="T1098" s="315">
        <v>45373</v>
      </c>
      <c r="U1098" s="316" t="s">
        <v>2634</v>
      </c>
    </row>
    <row r="1099" spans="1:21">
      <c r="A1099" t="s">
        <v>2605</v>
      </c>
      <c r="B1099" t="s">
        <v>205</v>
      </c>
      <c r="C1099" t="s">
        <v>276</v>
      </c>
      <c r="D1099" t="s">
        <v>2617</v>
      </c>
      <c r="E1099" t="s">
        <v>253</v>
      </c>
      <c r="F1099" t="s">
        <v>207</v>
      </c>
      <c r="G1099" t="s">
        <v>2607</v>
      </c>
      <c r="H1099" t="s">
        <v>142</v>
      </c>
      <c r="I1099" t="s">
        <v>276</v>
      </c>
      <c r="J1099" t="s">
        <v>229</v>
      </c>
      <c r="K1099" t="s">
        <v>175</v>
      </c>
      <c r="L1099" t="s">
        <v>212</v>
      </c>
      <c r="M1099" t="s">
        <v>213</v>
      </c>
      <c r="N1099" t="s">
        <v>189</v>
      </c>
      <c r="O1099" t="s">
        <v>181</v>
      </c>
      <c r="P1099">
        <v>4.4712991203908663E-3</v>
      </c>
      <c r="R1099" t="s">
        <v>2624</v>
      </c>
      <c r="S1099" s="315">
        <v>45373</v>
      </c>
      <c r="T1099" s="315">
        <v>45373</v>
      </c>
      <c r="U1099" s="316" t="s">
        <v>2634</v>
      </c>
    </row>
    <row r="1100" spans="1:21">
      <c r="A1100" t="s">
        <v>2605</v>
      </c>
      <c r="B1100" t="s">
        <v>205</v>
      </c>
      <c r="C1100" t="s">
        <v>276</v>
      </c>
      <c r="D1100" t="s">
        <v>2617</v>
      </c>
      <c r="E1100" t="s">
        <v>253</v>
      </c>
      <c r="F1100" t="s">
        <v>207</v>
      </c>
      <c r="G1100" t="s">
        <v>2607</v>
      </c>
      <c r="H1100" t="s">
        <v>142</v>
      </c>
      <c r="I1100" t="s">
        <v>276</v>
      </c>
      <c r="J1100" t="s">
        <v>231</v>
      </c>
      <c r="K1100" t="s">
        <v>175</v>
      </c>
      <c r="L1100" t="s">
        <v>212</v>
      </c>
      <c r="M1100" t="s">
        <v>213</v>
      </c>
      <c r="N1100" t="s">
        <v>189</v>
      </c>
      <c r="O1100" t="s">
        <v>181</v>
      </c>
      <c r="P1100">
        <v>0.19150389201545701</v>
      </c>
      <c r="R1100" t="s">
        <v>2624</v>
      </c>
      <c r="S1100" s="315">
        <v>45373</v>
      </c>
      <c r="T1100" s="315">
        <v>45373</v>
      </c>
      <c r="U1100" s="316" t="s">
        <v>2634</v>
      </c>
    </row>
    <row r="1101" spans="1:21">
      <c r="A1101" t="s">
        <v>2605</v>
      </c>
      <c r="B1101" t="s">
        <v>205</v>
      </c>
      <c r="C1101" t="s">
        <v>276</v>
      </c>
      <c r="D1101" t="s">
        <v>2617</v>
      </c>
      <c r="E1101" t="s">
        <v>253</v>
      </c>
      <c r="F1101" t="s">
        <v>207</v>
      </c>
      <c r="G1101" t="s">
        <v>2607</v>
      </c>
      <c r="H1101" t="s">
        <v>142</v>
      </c>
      <c r="I1101" t="s">
        <v>276</v>
      </c>
      <c r="J1101" t="s">
        <v>232</v>
      </c>
      <c r="K1101" t="s">
        <v>175</v>
      </c>
      <c r="L1101" t="s">
        <v>212</v>
      </c>
      <c r="M1101" t="s">
        <v>213</v>
      </c>
      <c r="N1101" t="s">
        <v>189</v>
      </c>
      <c r="O1101" t="s">
        <v>181</v>
      </c>
      <c r="P1101">
        <v>9.7110696169924807E-3</v>
      </c>
      <c r="R1101" t="s">
        <v>2624</v>
      </c>
      <c r="S1101" s="315">
        <v>45373</v>
      </c>
      <c r="T1101" s="315">
        <v>45373</v>
      </c>
      <c r="U1101" s="316" t="s">
        <v>2634</v>
      </c>
    </row>
    <row r="1102" spans="1:21">
      <c r="A1102" t="s">
        <v>2605</v>
      </c>
      <c r="B1102" t="s">
        <v>205</v>
      </c>
      <c r="C1102" t="s">
        <v>276</v>
      </c>
      <c r="D1102" t="s">
        <v>2617</v>
      </c>
      <c r="E1102" t="s">
        <v>253</v>
      </c>
      <c r="F1102" t="s">
        <v>207</v>
      </c>
      <c r="G1102" t="s">
        <v>2607</v>
      </c>
      <c r="H1102" t="s">
        <v>142</v>
      </c>
      <c r="I1102" t="s">
        <v>276</v>
      </c>
      <c r="J1102" t="s">
        <v>254</v>
      </c>
      <c r="K1102" t="s">
        <v>179</v>
      </c>
      <c r="L1102" t="s">
        <v>234</v>
      </c>
      <c r="M1102" t="s">
        <v>249</v>
      </c>
      <c r="N1102" t="s">
        <v>207</v>
      </c>
      <c r="O1102" t="s">
        <v>207</v>
      </c>
      <c r="P1102">
        <v>29.388488748519901</v>
      </c>
      <c r="R1102" t="s">
        <v>2624</v>
      </c>
      <c r="S1102" s="315">
        <v>45373</v>
      </c>
      <c r="T1102" s="315">
        <v>45373</v>
      </c>
      <c r="U1102" s="316" t="s">
        <v>2634</v>
      </c>
    </row>
    <row r="1103" spans="1:21">
      <c r="A1103" t="s">
        <v>2605</v>
      </c>
      <c r="B1103" t="s">
        <v>205</v>
      </c>
      <c r="C1103" t="s">
        <v>276</v>
      </c>
      <c r="D1103" t="s">
        <v>2617</v>
      </c>
      <c r="E1103" t="s">
        <v>253</v>
      </c>
      <c r="F1103" t="s">
        <v>207</v>
      </c>
      <c r="G1103" t="s">
        <v>2607</v>
      </c>
      <c r="H1103" t="s">
        <v>209</v>
      </c>
      <c r="I1103" t="s">
        <v>2633</v>
      </c>
      <c r="J1103" t="s">
        <v>233</v>
      </c>
      <c r="K1103" t="s">
        <v>176</v>
      </c>
      <c r="L1103" t="s">
        <v>234</v>
      </c>
      <c r="M1103" t="s">
        <v>235</v>
      </c>
      <c r="N1103" t="s">
        <v>207</v>
      </c>
      <c r="O1103" t="s">
        <v>207</v>
      </c>
      <c r="P1103">
        <v>4.7526327005631122E-5</v>
      </c>
      <c r="R1103" t="s">
        <v>2624</v>
      </c>
      <c r="S1103" s="315">
        <v>45373</v>
      </c>
      <c r="T1103" s="315">
        <v>45373</v>
      </c>
      <c r="U1103" s="316" t="s">
        <v>2634</v>
      </c>
    </row>
    <row r="1104" spans="1:21">
      <c r="A1104" t="s">
        <v>2605</v>
      </c>
      <c r="B1104" t="s">
        <v>205</v>
      </c>
      <c r="C1104" t="s">
        <v>276</v>
      </c>
      <c r="D1104" t="s">
        <v>2617</v>
      </c>
      <c r="E1104" t="s">
        <v>253</v>
      </c>
      <c r="F1104" t="s">
        <v>207</v>
      </c>
      <c r="G1104" t="s">
        <v>2607</v>
      </c>
      <c r="H1104" t="s">
        <v>209</v>
      </c>
      <c r="I1104" t="s">
        <v>2633</v>
      </c>
      <c r="J1104" t="s">
        <v>236</v>
      </c>
      <c r="K1104" t="s">
        <v>176</v>
      </c>
      <c r="L1104" t="s">
        <v>234</v>
      </c>
      <c r="M1104" t="s">
        <v>235</v>
      </c>
      <c r="N1104" t="s">
        <v>207</v>
      </c>
      <c r="O1104" t="s">
        <v>207</v>
      </c>
      <c r="P1104">
        <v>8.0078265953156336E-5</v>
      </c>
      <c r="R1104" t="s">
        <v>2624</v>
      </c>
      <c r="S1104" s="315">
        <v>45373</v>
      </c>
      <c r="T1104" s="315">
        <v>45373</v>
      </c>
      <c r="U1104" s="316" t="s">
        <v>2634</v>
      </c>
    </row>
    <row r="1105" spans="1:21">
      <c r="A1105" t="s">
        <v>2605</v>
      </c>
      <c r="B1105" t="s">
        <v>205</v>
      </c>
      <c r="C1105" t="s">
        <v>276</v>
      </c>
      <c r="D1105" t="s">
        <v>2617</v>
      </c>
      <c r="E1105" t="s">
        <v>253</v>
      </c>
      <c r="F1105" t="s">
        <v>207</v>
      </c>
      <c r="G1105" t="s">
        <v>2607</v>
      </c>
      <c r="H1105" t="s">
        <v>142</v>
      </c>
      <c r="I1105" t="s">
        <v>276</v>
      </c>
      <c r="J1105" t="s">
        <v>241</v>
      </c>
      <c r="K1105" t="s">
        <v>176</v>
      </c>
      <c r="L1105" t="s">
        <v>234</v>
      </c>
      <c r="M1105" t="s">
        <v>235</v>
      </c>
      <c r="N1105" t="s">
        <v>207</v>
      </c>
      <c r="O1105" t="s">
        <v>207</v>
      </c>
      <c r="P1105">
        <v>3.4713559989983154E-5</v>
      </c>
      <c r="R1105" t="s">
        <v>2624</v>
      </c>
      <c r="S1105" s="315">
        <v>45373</v>
      </c>
      <c r="T1105" s="315">
        <v>45373</v>
      </c>
      <c r="U1105" s="316" t="s">
        <v>2634</v>
      </c>
    </row>
    <row r="1106" spans="1:21">
      <c r="A1106" t="s">
        <v>2605</v>
      </c>
      <c r="B1106" t="s">
        <v>205</v>
      </c>
      <c r="C1106" t="s">
        <v>276</v>
      </c>
      <c r="D1106" t="s">
        <v>2617</v>
      </c>
      <c r="E1106" t="s">
        <v>253</v>
      </c>
      <c r="F1106" t="s">
        <v>207</v>
      </c>
      <c r="G1106" t="s">
        <v>2607</v>
      </c>
      <c r="H1106" t="s">
        <v>142</v>
      </c>
      <c r="I1106" t="s">
        <v>276</v>
      </c>
      <c r="J1106" t="s">
        <v>242</v>
      </c>
      <c r="K1106" t="s">
        <v>176</v>
      </c>
      <c r="L1106" t="s">
        <v>234</v>
      </c>
      <c r="M1106" t="s">
        <v>235</v>
      </c>
      <c r="N1106" t="s">
        <v>207</v>
      </c>
      <c r="O1106" t="s">
        <v>207</v>
      </c>
      <c r="P1106">
        <v>2.136459256094304E-5</v>
      </c>
      <c r="R1106" t="s">
        <v>2624</v>
      </c>
      <c r="S1106" s="315">
        <v>45373</v>
      </c>
      <c r="T1106" s="315">
        <v>45373</v>
      </c>
      <c r="U1106" s="316" t="s">
        <v>2634</v>
      </c>
    </row>
    <row r="1107" spans="1:21">
      <c r="A1107" t="s">
        <v>2605</v>
      </c>
      <c r="B1107" t="s">
        <v>205</v>
      </c>
      <c r="C1107" t="s">
        <v>276</v>
      </c>
      <c r="D1107" t="s">
        <v>2617</v>
      </c>
      <c r="E1107" t="s">
        <v>253</v>
      </c>
      <c r="F1107" t="s">
        <v>207</v>
      </c>
      <c r="G1107" t="s">
        <v>2607</v>
      </c>
      <c r="H1107" t="s">
        <v>142</v>
      </c>
      <c r="I1107" t="s">
        <v>276</v>
      </c>
      <c r="J1107" t="s">
        <v>243</v>
      </c>
      <c r="K1107" t="s">
        <v>176</v>
      </c>
      <c r="L1107" t="s">
        <v>234</v>
      </c>
      <c r="M1107" t="s">
        <v>235</v>
      </c>
      <c r="N1107" t="s">
        <v>207</v>
      </c>
      <c r="O1107" t="s">
        <v>207</v>
      </c>
      <c r="P1107">
        <v>6.9244896909408292E-6</v>
      </c>
      <c r="R1107" t="s">
        <v>2624</v>
      </c>
      <c r="S1107" s="315">
        <v>45373</v>
      </c>
      <c r="T1107" s="315">
        <v>45373</v>
      </c>
      <c r="U1107" s="316" t="s">
        <v>2634</v>
      </c>
    </row>
    <row r="1108" spans="1:21">
      <c r="A1108" t="s">
        <v>2605</v>
      </c>
      <c r="B1108" t="s">
        <v>205</v>
      </c>
      <c r="C1108" t="s">
        <v>276</v>
      </c>
      <c r="D1108" t="s">
        <v>2617</v>
      </c>
      <c r="E1108" t="s">
        <v>253</v>
      </c>
      <c r="F1108" t="s">
        <v>207</v>
      </c>
      <c r="G1108" t="s">
        <v>2607</v>
      </c>
      <c r="H1108" t="s">
        <v>142</v>
      </c>
      <c r="I1108" t="s">
        <v>276</v>
      </c>
      <c r="J1108" t="s">
        <v>244</v>
      </c>
      <c r="K1108" t="s">
        <v>176</v>
      </c>
      <c r="L1108" t="s">
        <v>234</v>
      </c>
      <c r="M1108" t="s">
        <v>235</v>
      </c>
      <c r="N1108" t="s">
        <v>207</v>
      </c>
      <c r="O1108" t="s">
        <v>207</v>
      </c>
      <c r="P1108">
        <v>1.8859794234875371E-5</v>
      </c>
      <c r="R1108" t="s">
        <v>2624</v>
      </c>
      <c r="S1108" s="315">
        <v>45373</v>
      </c>
      <c r="T1108" s="315">
        <v>45373</v>
      </c>
      <c r="U1108" s="316" t="s">
        <v>2634</v>
      </c>
    </row>
    <row r="1109" spans="1:21">
      <c r="A1109" t="s">
        <v>2605</v>
      </c>
      <c r="B1109" t="s">
        <v>205</v>
      </c>
      <c r="C1109" t="s">
        <v>276</v>
      </c>
      <c r="D1109" t="s">
        <v>2617</v>
      </c>
      <c r="E1109" t="s">
        <v>253</v>
      </c>
      <c r="F1109" t="s">
        <v>207</v>
      </c>
      <c r="G1109" t="s">
        <v>2607</v>
      </c>
      <c r="H1109" t="s">
        <v>209</v>
      </c>
      <c r="I1109" t="s">
        <v>2633</v>
      </c>
      <c r="J1109" t="s">
        <v>233</v>
      </c>
      <c r="K1109" t="s">
        <v>178</v>
      </c>
      <c r="L1109" t="s">
        <v>234</v>
      </c>
      <c r="M1109" t="s">
        <v>246</v>
      </c>
      <c r="N1109" t="s">
        <v>207</v>
      </c>
      <c r="O1109" t="s">
        <v>207</v>
      </c>
      <c r="P1109">
        <v>3.881316705459875E-4</v>
      </c>
      <c r="R1109" t="s">
        <v>2624</v>
      </c>
      <c r="S1109" s="315">
        <v>45373</v>
      </c>
      <c r="T1109" s="315">
        <v>45373</v>
      </c>
      <c r="U1109" s="316" t="s">
        <v>2634</v>
      </c>
    </row>
    <row r="1110" spans="1:21">
      <c r="A1110" t="s">
        <v>2605</v>
      </c>
      <c r="B1110" t="s">
        <v>205</v>
      </c>
      <c r="C1110" t="s">
        <v>276</v>
      </c>
      <c r="D1110" t="s">
        <v>2617</v>
      </c>
      <c r="E1110" t="s">
        <v>253</v>
      </c>
      <c r="F1110" t="s">
        <v>207</v>
      </c>
      <c r="G1110" t="s">
        <v>2607</v>
      </c>
      <c r="H1110" t="s">
        <v>209</v>
      </c>
      <c r="I1110" t="s">
        <v>2633</v>
      </c>
      <c r="J1110" t="s">
        <v>236</v>
      </c>
      <c r="K1110" t="s">
        <v>178</v>
      </c>
      <c r="L1110" t="s">
        <v>234</v>
      </c>
      <c r="M1110" t="s">
        <v>246</v>
      </c>
      <c r="N1110" t="s">
        <v>207</v>
      </c>
      <c r="O1110" t="s">
        <v>207</v>
      </c>
      <c r="P1110">
        <v>3.2031306381262534E-4</v>
      </c>
      <c r="R1110" t="s">
        <v>2624</v>
      </c>
      <c r="S1110" s="315">
        <v>45373</v>
      </c>
      <c r="T1110" s="315">
        <v>45373</v>
      </c>
      <c r="U1110" s="316" t="s">
        <v>2634</v>
      </c>
    </row>
    <row r="1111" spans="1:21">
      <c r="A1111" t="s">
        <v>2605</v>
      </c>
      <c r="B1111" t="s">
        <v>205</v>
      </c>
      <c r="C1111" t="s">
        <v>276</v>
      </c>
      <c r="D1111" t="s">
        <v>2617</v>
      </c>
      <c r="E1111" t="s">
        <v>253</v>
      </c>
      <c r="F1111" t="s">
        <v>207</v>
      </c>
      <c r="G1111" t="s">
        <v>2607</v>
      </c>
      <c r="H1111" t="s">
        <v>209</v>
      </c>
      <c r="I1111" t="s">
        <v>2633</v>
      </c>
      <c r="J1111" t="s">
        <v>247</v>
      </c>
      <c r="K1111" t="s">
        <v>178</v>
      </c>
      <c r="L1111" t="s">
        <v>234</v>
      </c>
      <c r="M1111" t="s">
        <v>246</v>
      </c>
      <c r="N1111" t="s">
        <v>207</v>
      </c>
      <c r="O1111" t="s">
        <v>207</v>
      </c>
      <c r="P1111">
        <v>1.32130913092007E-3</v>
      </c>
      <c r="R1111" t="s">
        <v>2624</v>
      </c>
      <c r="S1111" s="315">
        <v>45373</v>
      </c>
      <c r="T1111" s="315">
        <v>45373</v>
      </c>
      <c r="U1111" s="316" t="s">
        <v>2634</v>
      </c>
    </row>
    <row r="1112" spans="1:21">
      <c r="A1112" t="s">
        <v>2605</v>
      </c>
      <c r="B1112" t="s">
        <v>205</v>
      </c>
      <c r="C1112" t="s">
        <v>276</v>
      </c>
      <c r="D1112" t="s">
        <v>2617</v>
      </c>
      <c r="E1112" t="s">
        <v>253</v>
      </c>
      <c r="F1112" t="s">
        <v>207</v>
      </c>
      <c r="G1112" t="s">
        <v>2607</v>
      </c>
      <c r="H1112" t="s">
        <v>142</v>
      </c>
      <c r="I1112" t="s">
        <v>276</v>
      </c>
      <c r="J1112" t="s">
        <v>241</v>
      </c>
      <c r="K1112" t="s">
        <v>178</v>
      </c>
      <c r="L1112" t="s">
        <v>234</v>
      </c>
      <c r="M1112" t="s">
        <v>246</v>
      </c>
      <c r="N1112" t="s">
        <v>207</v>
      </c>
      <c r="O1112" t="s">
        <v>207</v>
      </c>
      <c r="P1112">
        <v>1.3885423995993262E-4</v>
      </c>
      <c r="R1112" t="s">
        <v>2624</v>
      </c>
      <c r="S1112" s="315">
        <v>45373</v>
      </c>
      <c r="T1112" s="315">
        <v>45373</v>
      </c>
      <c r="U1112" s="316" t="s">
        <v>2634</v>
      </c>
    </row>
    <row r="1113" spans="1:21">
      <c r="A1113" t="s">
        <v>2605</v>
      </c>
      <c r="B1113" t="s">
        <v>205</v>
      </c>
      <c r="C1113" t="s">
        <v>276</v>
      </c>
      <c r="D1113" t="s">
        <v>2617</v>
      </c>
      <c r="E1113" t="s">
        <v>253</v>
      </c>
      <c r="F1113" t="s">
        <v>207</v>
      </c>
      <c r="G1113" t="s">
        <v>2607</v>
      </c>
      <c r="H1113" t="s">
        <v>142</v>
      </c>
      <c r="I1113" t="s">
        <v>276</v>
      </c>
      <c r="J1113" t="s">
        <v>242</v>
      </c>
      <c r="K1113" t="s">
        <v>178</v>
      </c>
      <c r="L1113" t="s">
        <v>234</v>
      </c>
      <c r="M1113" t="s">
        <v>246</v>
      </c>
      <c r="N1113" t="s">
        <v>207</v>
      </c>
      <c r="O1113" t="s">
        <v>207</v>
      </c>
      <c r="P1113">
        <v>8.5458370243772158E-5</v>
      </c>
      <c r="R1113" t="s">
        <v>2624</v>
      </c>
      <c r="S1113" s="315">
        <v>45373</v>
      </c>
      <c r="T1113" s="315">
        <v>45373</v>
      </c>
      <c r="U1113" s="316" t="s">
        <v>2634</v>
      </c>
    </row>
    <row r="1114" spans="1:21">
      <c r="A1114" t="s">
        <v>2605</v>
      </c>
      <c r="B1114" t="s">
        <v>205</v>
      </c>
      <c r="C1114" t="s">
        <v>276</v>
      </c>
      <c r="D1114" t="s">
        <v>2617</v>
      </c>
      <c r="E1114" t="s">
        <v>253</v>
      </c>
      <c r="F1114" t="s">
        <v>207</v>
      </c>
      <c r="G1114" t="s">
        <v>2607</v>
      </c>
      <c r="H1114" t="s">
        <v>142</v>
      </c>
      <c r="I1114" t="s">
        <v>276</v>
      </c>
      <c r="J1114" t="s">
        <v>243</v>
      </c>
      <c r="K1114" t="s">
        <v>178</v>
      </c>
      <c r="L1114" t="s">
        <v>234</v>
      </c>
      <c r="M1114" t="s">
        <v>246</v>
      </c>
      <c r="N1114" t="s">
        <v>207</v>
      </c>
      <c r="O1114" t="s">
        <v>207</v>
      </c>
      <c r="P1114">
        <v>2.7697958763763317E-5</v>
      </c>
      <c r="R1114" t="s">
        <v>2624</v>
      </c>
      <c r="S1114" s="315">
        <v>45373</v>
      </c>
      <c r="T1114" s="315">
        <v>45373</v>
      </c>
      <c r="U1114" s="316" t="s">
        <v>2634</v>
      </c>
    </row>
    <row r="1115" spans="1:21">
      <c r="A1115" t="s">
        <v>2605</v>
      </c>
      <c r="B1115" t="s">
        <v>205</v>
      </c>
      <c r="C1115" t="s">
        <v>276</v>
      </c>
      <c r="D1115" t="s">
        <v>2617</v>
      </c>
      <c r="E1115" t="s">
        <v>253</v>
      </c>
      <c r="F1115" t="s">
        <v>207</v>
      </c>
      <c r="G1115" t="s">
        <v>2607</v>
      </c>
      <c r="H1115" t="s">
        <v>142</v>
      </c>
      <c r="I1115" t="s">
        <v>276</v>
      </c>
      <c r="J1115" t="s">
        <v>244</v>
      </c>
      <c r="K1115" t="s">
        <v>178</v>
      </c>
      <c r="L1115" t="s">
        <v>234</v>
      </c>
      <c r="M1115" t="s">
        <v>246</v>
      </c>
      <c r="N1115" t="s">
        <v>207</v>
      </c>
      <c r="O1115" t="s">
        <v>207</v>
      </c>
      <c r="P1115">
        <v>7.5439176939501483E-5</v>
      </c>
      <c r="R1115" t="s">
        <v>2624</v>
      </c>
      <c r="S1115" s="315">
        <v>45373</v>
      </c>
      <c r="T1115" s="315">
        <v>45373</v>
      </c>
      <c r="U1115" s="316" t="s">
        <v>2634</v>
      </c>
    </row>
    <row r="1116" spans="1:21">
      <c r="A1116" t="s">
        <v>2605</v>
      </c>
      <c r="B1116" t="s">
        <v>205</v>
      </c>
      <c r="C1116" t="s">
        <v>276</v>
      </c>
      <c r="D1116" t="s">
        <v>2617</v>
      </c>
      <c r="E1116" t="s">
        <v>253</v>
      </c>
      <c r="F1116" t="s">
        <v>207</v>
      </c>
      <c r="G1116" t="s">
        <v>2607</v>
      </c>
      <c r="H1116" t="s">
        <v>142</v>
      </c>
      <c r="I1116" t="s">
        <v>276</v>
      </c>
      <c r="J1116" t="s">
        <v>248</v>
      </c>
      <c r="K1116" t="s">
        <v>178</v>
      </c>
      <c r="L1116" t="s">
        <v>234</v>
      </c>
      <c r="M1116" t="s">
        <v>246</v>
      </c>
      <c r="N1116" t="s">
        <v>207</v>
      </c>
      <c r="O1116" t="s">
        <v>207</v>
      </c>
      <c r="P1116">
        <v>6.4223013048635797E-6</v>
      </c>
      <c r="R1116" t="s">
        <v>2624</v>
      </c>
      <c r="S1116" s="315">
        <v>45373</v>
      </c>
      <c r="T1116" s="315">
        <v>45373</v>
      </c>
      <c r="U1116" s="316" t="s">
        <v>2634</v>
      </c>
    </row>
    <row r="1117" spans="1:21">
      <c r="A1117" t="s">
        <v>2605</v>
      </c>
      <c r="B1117" t="s">
        <v>205</v>
      </c>
      <c r="C1117" t="s">
        <v>286</v>
      </c>
      <c r="D1117" t="s">
        <v>2617</v>
      </c>
      <c r="E1117" t="s">
        <v>287</v>
      </c>
      <c r="F1117" t="s">
        <v>207</v>
      </c>
      <c r="G1117" t="s">
        <v>2607</v>
      </c>
      <c r="H1117" t="s">
        <v>209</v>
      </c>
      <c r="I1117" t="s">
        <v>279</v>
      </c>
      <c r="J1117" t="s">
        <v>233</v>
      </c>
      <c r="K1117" t="s">
        <v>2620</v>
      </c>
      <c r="L1117" t="s">
        <v>2621</v>
      </c>
      <c r="M1117" t="s">
        <v>2622</v>
      </c>
      <c r="N1117" t="s">
        <v>207</v>
      </c>
      <c r="O1117" t="s">
        <v>207</v>
      </c>
      <c r="P1117">
        <v>2.9384574054406758E-5</v>
      </c>
      <c r="R1117" t="s">
        <v>2624</v>
      </c>
      <c r="S1117" s="315">
        <v>45370</v>
      </c>
      <c r="T1117" s="315">
        <v>45370</v>
      </c>
      <c r="U1117" s="316" t="s">
        <v>2635</v>
      </c>
    </row>
    <row r="1118" spans="1:21">
      <c r="A1118" t="s">
        <v>2605</v>
      </c>
      <c r="B1118" t="s">
        <v>205</v>
      </c>
      <c r="C1118" t="s">
        <v>286</v>
      </c>
      <c r="D1118" t="s">
        <v>2617</v>
      </c>
      <c r="E1118" t="s">
        <v>287</v>
      </c>
      <c r="F1118" t="s">
        <v>207</v>
      </c>
      <c r="G1118" t="s">
        <v>2607</v>
      </c>
      <c r="H1118" t="s">
        <v>209</v>
      </c>
      <c r="I1118" t="s">
        <v>279</v>
      </c>
      <c r="J1118" t="s">
        <v>214</v>
      </c>
      <c r="K1118" t="s">
        <v>2620</v>
      </c>
      <c r="L1118" t="s">
        <v>2621</v>
      </c>
      <c r="M1118" t="s">
        <v>2622</v>
      </c>
      <c r="N1118" t="s">
        <v>207</v>
      </c>
      <c r="O1118" t="s">
        <v>207</v>
      </c>
      <c r="P1118">
        <v>9.0428303850736591E-7</v>
      </c>
      <c r="R1118" t="s">
        <v>2624</v>
      </c>
      <c r="S1118" s="315">
        <v>45370</v>
      </c>
      <c r="T1118" s="315">
        <v>45370</v>
      </c>
      <c r="U1118" s="316" t="s">
        <v>2635</v>
      </c>
    </row>
    <row r="1119" spans="1:21">
      <c r="A1119" t="s">
        <v>2605</v>
      </c>
      <c r="B1119" t="s">
        <v>205</v>
      </c>
      <c r="C1119" t="s">
        <v>286</v>
      </c>
      <c r="D1119" t="s">
        <v>2617</v>
      </c>
      <c r="E1119" t="s">
        <v>287</v>
      </c>
      <c r="F1119" t="s">
        <v>207</v>
      </c>
      <c r="G1119" t="s">
        <v>2607</v>
      </c>
      <c r="H1119" t="s">
        <v>209</v>
      </c>
      <c r="I1119" t="s">
        <v>279</v>
      </c>
      <c r="J1119" t="s">
        <v>236</v>
      </c>
      <c r="K1119" t="s">
        <v>2620</v>
      </c>
      <c r="L1119" t="s">
        <v>2621</v>
      </c>
      <c r="M1119" t="s">
        <v>2622</v>
      </c>
      <c r="N1119" t="s">
        <v>207</v>
      </c>
      <c r="O1119" t="s">
        <v>207</v>
      </c>
      <c r="P1119">
        <v>3.5965940766852202E-5</v>
      </c>
      <c r="R1119" t="s">
        <v>2624</v>
      </c>
      <c r="S1119" s="315">
        <v>45370</v>
      </c>
      <c r="T1119" s="315">
        <v>45370</v>
      </c>
      <c r="U1119" s="316" t="s">
        <v>2635</v>
      </c>
    </row>
    <row r="1120" spans="1:21">
      <c r="A1120" t="s">
        <v>2605</v>
      </c>
      <c r="B1120" t="s">
        <v>205</v>
      </c>
      <c r="C1120" t="s">
        <v>286</v>
      </c>
      <c r="D1120" t="s">
        <v>2617</v>
      </c>
      <c r="E1120" t="s">
        <v>287</v>
      </c>
      <c r="F1120" t="s">
        <v>207</v>
      </c>
      <c r="G1120" t="s">
        <v>2607</v>
      </c>
      <c r="H1120" t="s">
        <v>142</v>
      </c>
      <c r="I1120" t="s">
        <v>286</v>
      </c>
      <c r="J1120" t="s">
        <v>237</v>
      </c>
      <c r="K1120" t="s">
        <v>2620</v>
      </c>
      <c r="L1120" t="s">
        <v>2621</v>
      </c>
      <c r="M1120" t="s">
        <v>2622</v>
      </c>
      <c r="N1120" t="s">
        <v>207</v>
      </c>
      <c r="O1120" t="s">
        <v>207</v>
      </c>
      <c r="P1120">
        <v>1.7145581611536901E-3</v>
      </c>
      <c r="R1120" t="s">
        <v>2624</v>
      </c>
      <c r="S1120" s="315">
        <v>45370</v>
      </c>
      <c r="T1120" s="315">
        <v>45370</v>
      </c>
      <c r="U1120" s="316" t="s">
        <v>2635</v>
      </c>
    </row>
    <row r="1121" spans="1:21">
      <c r="A1121" t="s">
        <v>2605</v>
      </c>
      <c r="B1121" t="s">
        <v>205</v>
      </c>
      <c r="C1121" t="s">
        <v>286</v>
      </c>
      <c r="D1121" t="s">
        <v>2617</v>
      </c>
      <c r="E1121" t="s">
        <v>287</v>
      </c>
      <c r="F1121" t="s">
        <v>207</v>
      </c>
      <c r="G1121" t="s">
        <v>2607</v>
      </c>
      <c r="H1121" t="s">
        <v>142</v>
      </c>
      <c r="I1121" t="s">
        <v>286</v>
      </c>
      <c r="J1121" t="s">
        <v>238</v>
      </c>
      <c r="K1121" t="s">
        <v>2620</v>
      </c>
      <c r="L1121" t="s">
        <v>2621</v>
      </c>
      <c r="M1121" t="s">
        <v>2622</v>
      </c>
      <c r="N1121" t="s">
        <v>207</v>
      </c>
      <c r="O1121" t="s">
        <v>207</v>
      </c>
      <c r="P1121">
        <v>2.3823392200003801E-3</v>
      </c>
      <c r="R1121" t="s">
        <v>2624</v>
      </c>
      <c r="S1121" s="315">
        <v>45370</v>
      </c>
      <c r="T1121" s="315">
        <v>45370</v>
      </c>
      <c r="U1121" s="316" t="s">
        <v>2635</v>
      </c>
    </row>
    <row r="1122" spans="1:21">
      <c r="A1122" t="s">
        <v>2605</v>
      </c>
      <c r="B1122" t="s">
        <v>205</v>
      </c>
      <c r="C1122" t="s">
        <v>286</v>
      </c>
      <c r="D1122" t="s">
        <v>2617</v>
      </c>
      <c r="E1122" t="s">
        <v>287</v>
      </c>
      <c r="F1122" t="s">
        <v>207</v>
      </c>
      <c r="G1122" t="s">
        <v>2607</v>
      </c>
      <c r="H1122" t="s">
        <v>142</v>
      </c>
      <c r="I1122" t="s">
        <v>286</v>
      </c>
      <c r="J1122" t="s">
        <v>239</v>
      </c>
      <c r="K1122" t="s">
        <v>2620</v>
      </c>
      <c r="L1122" t="s">
        <v>2621</v>
      </c>
      <c r="M1122" t="s">
        <v>2622</v>
      </c>
      <c r="N1122" t="s">
        <v>207</v>
      </c>
      <c r="O1122" t="s">
        <v>207</v>
      </c>
      <c r="P1122">
        <v>3.4125399637843404E-4</v>
      </c>
      <c r="R1122" t="s">
        <v>2624</v>
      </c>
      <c r="S1122" s="315">
        <v>45370</v>
      </c>
      <c r="T1122" s="315">
        <v>45370</v>
      </c>
      <c r="U1122" s="316" t="s">
        <v>2635</v>
      </c>
    </row>
    <row r="1123" spans="1:21">
      <c r="A1123" t="s">
        <v>2605</v>
      </c>
      <c r="B1123" t="s">
        <v>205</v>
      </c>
      <c r="C1123" t="s">
        <v>286</v>
      </c>
      <c r="D1123" t="s">
        <v>2617</v>
      </c>
      <c r="E1123" t="s">
        <v>287</v>
      </c>
      <c r="F1123" t="s">
        <v>207</v>
      </c>
      <c r="G1123" t="s">
        <v>2607</v>
      </c>
      <c r="H1123" t="s">
        <v>142</v>
      </c>
      <c r="I1123" t="s">
        <v>286</v>
      </c>
      <c r="J1123" t="s">
        <v>222</v>
      </c>
      <c r="K1123" t="s">
        <v>2620</v>
      </c>
      <c r="L1123" t="s">
        <v>2621</v>
      </c>
      <c r="M1123" t="s">
        <v>2622</v>
      </c>
      <c r="N1123" t="s">
        <v>207</v>
      </c>
      <c r="O1123" t="s">
        <v>207</v>
      </c>
      <c r="P1123">
        <v>3.4229930484410104E-5</v>
      </c>
      <c r="R1123" t="s">
        <v>2624</v>
      </c>
      <c r="S1123" s="315">
        <v>45370</v>
      </c>
      <c r="T1123" s="315">
        <v>45370</v>
      </c>
      <c r="U1123" s="316" t="s">
        <v>2635</v>
      </c>
    </row>
    <row r="1124" spans="1:21">
      <c r="A1124" t="s">
        <v>2605</v>
      </c>
      <c r="B1124" t="s">
        <v>205</v>
      </c>
      <c r="C1124" t="s">
        <v>286</v>
      </c>
      <c r="D1124" t="s">
        <v>2617</v>
      </c>
      <c r="E1124" t="s">
        <v>287</v>
      </c>
      <c r="F1124" t="s">
        <v>207</v>
      </c>
      <c r="G1124" t="s">
        <v>2607</v>
      </c>
      <c r="H1124" t="s">
        <v>142</v>
      </c>
      <c r="I1124" t="s">
        <v>286</v>
      </c>
      <c r="J1124" t="s">
        <v>255</v>
      </c>
      <c r="K1124" t="s">
        <v>2620</v>
      </c>
      <c r="L1124" t="s">
        <v>2621</v>
      </c>
      <c r="M1124" t="s">
        <v>2622</v>
      </c>
      <c r="N1124" t="s">
        <v>207</v>
      </c>
      <c r="O1124" t="s">
        <v>207</v>
      </c>
      <c r="P1124">
        <v>8.8988830316149382E-5</v>
      </c>
      <c r="R1124" t="s">
        <v>2624</v>
      </c>
      <c r="S1124" s="315">
        <v>45370</v>
      </c>
      <c r="T1124" s="315">
        <v>45370</v>
      </c>
      <c r="U1124" s="316" t="s">
        <v>2635</v>
      </c>
    </row>
    <row r="1125" spans="1:21">
      <c r="A1125" t="s">
        <v>2605</v>
      </c>
      <c r="B1125" t="s">
        <v>205</v>
      </c>
      <c r="C1125" t="s">
        <v>286</v>
      </c>
      <c r="D1125" t="s">
        <v>2617</v>
      </c>
      <c r="E1125" t="s">
        <v>287</v>
      </c>
      <c r="F1125" t="s">
        <v>207</v>
      </c>
      <c r="G1125" t="s">
        <v>2607</v>
      </c>
      <c r="H1125" t="s">
        <v>142</v>
      </c>
      <c r="I1125" t="s">
        <v>286</v>
      </c>
      <c r="J1125" t="s">
        <v>241</v>
      </c>
      <c r="K1125" t="s">
        <v>2620</v>
      </c>
      <c r="L1125" t="s">
        <v>2621</v>
      </c>
      <c r="M1125" t="s">
        <v>2622</v>
      </c>
      <c r="N1125" t="s">
        <v>207</v>
      </c>
      <c r="O1125" t="s">
        <v>207</v>
      </c>
      <c r="P1125">
        <v>1.1428648460115003E-5</v>
      </c>
      <c r="R1125" t="s">
        <v>2624</v>
      </c>
      <c r="S1125" s="315">
        <v>45370</v>
      </c>
      <c r="T1125" s="315">
        <v>45370</v>
      </c>
      <c r="U1125" s="316" t="s">
        <v>2635</v>
      </c>
    </row>
    <row r="1126" spans="1:21">
      <c r="A1126" t="s">
        <v>2605</v>
      </c>
      <c r="B1126" t="s">
        <v>205</v>
      </c>
      <c r="C1126" t="s">
        <v>286</v>
      </c>
      <c r="D1126" t="s">
        <v>2617</v>
      </c>
      <c r="E1126" t="s">
        <v>287</v>
      </c>
      <c r="F1126" t="s">
        <v>207</v>
      </c>
      <c r="G1126" t="s">
        <v>2607</v>
      </c>
      <c r="H1126" t="s">
        <v>142</v>
      </c>
      <c r="I1126" t="s">
        <v>286</v>
      </c>
      <c r="J1126" t="s">
        <v>242</v>
      </c>
      <c r="K1126" t="s">
        <v>2620</v>
      </c>
      <c r="L1126" t="s">
        <v>2621</v>
      </c>
      <c r="M1126" t="s">
        <v>2622</v>
      </c>
      <c r="N1126" t="s">
        <v>207</v>
      </c>
      <c r="O1126" t="s">
        <v>207</v>
      </c>
      <c r="P1126">
        <v>1.5879844775757561E-5</v>
      </c>
      <c r="R1126" t="s">
        <v>2624</v>
      </c>
      <c r="S1126" s="315">
        <v>45370</v>
      </c>
      <c r="T1126" s="315">
        <v>45370</v>
      </c>
      <c r="U1126" s="316" t="s">
        <v>2635</v>
      </c>
    </row>
    <row r="1127" spans="1:21">
      <c r="A1127" t="s">
        <v>2605</v>
      </c>
      <c r="B1127" t="s">
        <v>205</v>
      </c>
      <c r="C1127" t="s">
        <v>286</v>
      </c>
      <c r="D1127" t="s">
        <v>2617</v>
      </c>
      <c r="E1127" t="s">
        <v>287</v>
      </c>
      <c r="F1127" t="s">
        <v>207</v>
      </c>
      <c r="G1127" t="s">
        <v>2607</v>
      </c>
      <c r="H1127" t="s">
        <v>142</v>
      </c>
      <c r="I1127" t="s">
        <v>286</v>
      </c>
      <c r="J1127" t="s">
        <v>243</v>
      </c>
      <c r="K1127" t="s">
        <v>2620</v>
      </c>
      <c r="L1127" t="s">
        <v>2621</v>
      </c>
      <c r="M1127" t="s">
        <v>2622</v>
      </c>
      <c r="N1127" t="s">
        <v>207</v>
      </c>
      <c r="O1127" t="s">
        <v>207</v>
      </c>
      <c r="P1127">
        <v>2.2746804678787801E-6</v>
      </c>
      <c r="R1127" t="s">
        <v>2624</v>
      </c>
      <c r="S1127" s="315">
        <v>45370</v>
      </c>
      <c r="T1127" s="315">
        <v>45370</v>
      </c>
      <c r="U1127" s="316" t="s">
        <v>2635</v>
      </c>
    </row>
    <row r="1128" spans="1:21">
      <c r="A1128" t="s">
        <v>2605</v>
      </c>
      <c r="B1128" t="s">
        <v>205</v>
      </c>
      <c r="C1128" t="s">
        <v>286</v>
      </c>
      <c r="D1128" t="s">
        <v>2617</v>
      </c>
      <c r="E1128" t="s">
        <v>287</v>
      </c>
      <c r="F1128" t="s">
        <v>207</v>
      </c>
      <c r="G1128" t="s">
        <v>2607</v>
      </c>
      <c r="H1128" t="s">
        <v>142</v>
      </c>
      <c r="I1128" t="s">
        <v>286</v>
      </c>
      <c r="J1128" t="s">
        <v>223</v>
      </c>
      <c r="K1128" t="s">
        <v>2620</v>
      </c>
      <c r="L1128" t="s">
        <v>2621</v>
      </c>
      <c r="M1128" t="s">
        <v>2622</v>
      </c>
      <c r="N1128" t="s">
        <v>207</v>
      </c>
      <c r="O1128" t="s">
        <v>207</v>
      </c>
      <c r="P1128">
        <v>9.5123405829552761E-5</v>
      </c>
      <c r="R1128" t="s">
        <v>2624</v>
      </c>
      <c r="S1128" s="315">
        <v>45370</v>
      </c>
      <c r="T1128" s="315">
        <v>45370</v>
      </c>
      <c r="U1128" s="316" t="s">
        <v>2635</v>
      </c>
    </row>
    <row r="1129" spans="1:21">
      <c r="A1129" t="s">
        <v>2605</v>
      </c>
      <c r="B1129" t="s">
        <v>205</v>
      </c>
      <c r="C1129" t="s">
        <v>286</v>
      </c>
      <c r="D1129" t="s">
        <v>2617</v>
      </c>
      <c r="E1129" t="s">
        <v>287</v>
      </c>
      <c r="F1129" t="s">
        <v>207</v>
      </c>
      <c r="G1129" t="s">
        <v>2607</v>
      </c>
      <c r="H1129" t="s">
        <v>142</v>
      </c>
      <c r="I1129" t="s">
        <v>286</v>
      </c>
      <c r="J1129" t="s">
        <v>224</v>
      </c>
      <c r="K1129" t="s">
        <v>2620</v>
      </c>
      <c r="L1129" t="s">
        <v>2621</v>
      </c>
      <c r="M1129" t="s">
        <v>2622</v>
      </c>
      <c r="N1129" t="s">
        <v>207</v>
      </c>
      <c r="O1129" t="s">
        <v>207</v>
      </c>
      <c r="P1129">
        <v>1.3625785159368346E-5</v>
      </c>
      <c r="R1129" t="s">
        <v>2624</v>
      </c>
      <c r="S1129" s="315">
        <v>45370</v>
      </c>
      <c r="T1129" s="315">
        <v>45370</v>
      </c>
      <c r="U1129" s="316" t="s">
        <v>2635</v>
      </c>
    </row>
    <row r="1130" spans="1:21">
      <c r="A1130" t="s">
        <v>2605</v>
      </c>
      <c r="B1130" t="s">
        <v>205</v>
      </c>
      <c r="C1130" t="s">
        <v>286</v>
      </c>
      <c r="D1130" t="s">
        <v>2617</v>
      </c>
      <c r="E1130" t="s">
        <v>287</v>
      </c>
      <c r="F1130" t="s">
        <v>207</v>
      </c>
      <c r="G1130" t="s">
        <v>2607</v>
      </c>
      <c r="H1130" t="s">
        <v>142</v>
      </c>
      <c r="I1130" t="s">
        <v>286</v>
      </c>
      <c r="J1130" t="s">
        <v>226</v>
      </c>
      <c r="K1130" t="s">
        <v>2620</v>
      </c>
      <c r="L1130" t="s">
        <v>2621</v>
      </c>
      <c r="M1130" t="s">
        <v>2622</v>
      </c>
      <c r="N1130" t="s">
        <v>207</v>
      </c>
      <c r="O1130" t="s">
        <v>207</v>
      </c>
      <c r="P1130">
        <v>2.3481688751926021E-8</v>
      </c>
      <c r="R1130" t="s">
        <v>2624</v>
      </c>
      <c r="S1130" s="315">
        <v>45370</v>
      </c>
      <c r="T1130" s="315">
        <v>45370</v>
      </c>
      <c r="U1130" s="316" t="s">
        <v>2635</v>
      </c>
    </row>
    <row r="1131" spans="1:21">
      <c r="A1131" t="s">
        <v>2605</v>
      </c>
      <c r="B1131" t="s">
        <v>205</v>
      </c>
      <c r="C1131" t="s">
        <v>286</v>
      </c>
      <c r="D1131" t="s">
        <v>2617</v>
      </c>
      <c r="E1131" t="s">
        <v>287</v>
      </c>
      <c r="F1131" t="s">
        <v>207</v>
      </c>
      <c r="G1131" t="s">
        <v>2607</v>
      </c>
      <c r="H1131" t="s">
        <v>142</v>
      </c>
      <c r="I1131" t="s">
        <v>286</v>
      </c>
      <c r="J1131" t="s">
        <v>244</v>
      </c>
      <c r="K1131" t="s">
        <v>2620</v>
      </c>
      <c r="L1131" t="s">
        <v>2621</v>
      </c>
      <c r="M1131" t="s">
        <v>2622</v>
      </c>
      <c r="N1131" t="s">
        <v>207</v>
      </c>
      <c r="O1131" t="s">
        <v>207</v>
      </c>
      <c r="P1131">
        <v>2.712525133367569E-6</v>
      </c>
      <c r="R1131" t="s">
        <v>2624</v>
      </c>
      <c r="S1131" s="315">
        <v>45370</v>
      </c>
      <c r="T1131" s="315">
        <v>45370</v>
      </c>
      <c r="U1131" s="316" t="s">
        <v>2635</v>
      </c>
    </row>
    <row r="1132" spans="1:21">
      <c r="A1132" t="s">
        <v>2605</v>
      </c>
      <c r="B1132" t="s">
        <v>205</v>
      </c>
      <c r="C1132" t="s">
        <v>286</v>
      </c>
      <c r="D1132" t="s">
        <v>2617</v>
      </c>
      <c r="E1132" t="s">
        <v>287</v>
      </c>
      <c r="F1132" t="s">
        <v>207</v>
      </c>
      <c r="G1132" t="s">
        <v>2607</v>
      </c>
      <c r="H1132" t="s">
        <v>142</v>
      </c>
      <c r="I1132" t="s">
        <v>286</v>
      </c>
      <c r="J1132" t="s">
        <v>227</v>
      </c>
      <c r="K1132" t="s">
        <v>2620</v>
      </c>
      <c r="L1132" t="s">
        <v>2621</v>
      </c>
      <c r="M1132" t="s">
        <v>2622</v>
      </c>
      <c r="N1132" t="s">
        <v>207</v>
      </c>
      <c r="O1132" t="s">
        <v>207</v>
      </c>
      <c r="P1132">
        <v>1.2496858693877439E-5</v>
      </c>
      <c r="R1132" t="s">
        <v>2624</v>
      </c>
      <c r="S1132" s="315">
        <v>45370</v>
      </c>
      <c r="T1132" s="315">
        <v>45370</v>
      </c>
      <c r="U1132" s="316" t="s">
        <v>2635</v>
      </c>
    </row>
    <row r="1133" spans="1:21">
      <c r="A1133" t="s">
        <v>2605</v>
      </c>
      <c r="B1133" t="s">
        <v>205</v>
      </c>
      <c r="C1133" t="s">
        <v>286</v>
      </c>
      <c r="D1133" t="s">
        <v>2617</v>
      </c>
      <c r="E1133" t="s">
        <v>287</v>
      </c>
      <c r="F1133" t="s">
        <v>207</v>
      </c>
      <c r="G1133" t="s">
        <v>2607</v>
      </c>
      <c r="H1133" t="s">
        <v>142</v>
      </c>
      <c r="I1133" t="s">
        <v>286</v>
      </c>
      <c r="J1133" t="s">
        <v>228</v>
      </c>
      <c r="K1133" t="s">
        <v>2620</v>
      </c>
      <c r="L1133" t="s">
        <v>2621</v>
      </c>
      <c r="M1133" t="s">
        <v>2622</v>
      </c>
      <c r="N1133" t="s">
        <v>207</v>
      </c>
      <c r="O1133" t="s">
        <v>207</v>
      </c>
      <c r="P1133">
        <v>3.9761583636752819E-5</v>
      </c>
      <c r="R1133" t="s">
        <v>2624</v>
      </c>
      <c r="S1133" s="315">
        <v>45370</v>
      </c>
      <c r="T1133" s="315">
        <v>45370</v>
      </c>
      <c r="U1133" s="316" t="s">
        <v>2635</v>
      </c>
    </row>
    <row r="1134" spans="1:21">
      <c r="A1134" t="s">
        <v>2605</v>
      </c>
      <c r="B1134" t="s">
        <v>205</v>
      </c>
      <c r="C1134" t="s">
        <v>286</v>
      </c>
      <c r="D1134" t="s">
        <v>2617</v>
      </c>
      <c r="E1134" t="s">
        <v>287</v>
      </c>
      <c r="F1134" t="s">
        <v>207</v>
      </c>
      <c r="G1134" t="s">
        <v>2607</v>
      </c>
      <c r="H1134" t="s">
        <v>142</v>
      </c>
      <c r="I1134" t="s">
        <v>286</v>
      </c>
      <c r="J1134" t="s">
        <v>229</v>
      </c>
      <c r="K1134" t="s">
        <v>2620</v>
      </c>
      <c r="L1134" t="s">
        <v>2621</v>
      </c>
      <c r="M1134" t="s">
        <v>2622</v>
      </c>
      <c r="N1134" t="s">
        <v>207</v>
      </c>
      <c r="O1134" t="s">
        <v>207</v>
      </c>
      <c r="P1134">
        <v>2.9118559975856193E-5</v>
      </c>
      <c r="R1134" t="s">
        <v>2624</v>
      </c>
      <c r="S1134" s="315">
        <v>45370</v>
      </c>
      <c r="T1134" s="315">
        <v>45370</v>
      </c>
      <c r="U1134" s="316" t="s">
        <v>2635</v>
      </c>
    </row>
    <row r="1135" spans="1:21">
      <c r="A1135" t="s">
        <v>2605</v>
      </c>
      <c r="B1135" t="s">
        <v>205</v>
      </c>
      <c r="C1135" t="s">
        <v>286</v>
      </c>
      <c r="D1135" t="s">
        <v>2617</v>
      </c>
      <c r="E1135" t="s">
        <v>287</v>
      </c>
      <c r="F1135" t="s">
        <v>207</v>
      </c>
      <c r="G1135" t="s">
        <v>2607</v>
      </c>
      <c r="H1135" t="s">
        <v>207</v>
      </c>
      <c r="I1135" t="s">
        <v>286</v>
      </c>
      <c r="J1135" t="s">
        <v>207</v>
      </c>
      <c r="K1135" t="s">
        <v>177</v>
      </c>
      <c r="L1135" t="s">
        <v>234</v>
      </c>
      <c r="M1135" t="s">
        <v>245</v>
      </c>
      <c r="N1135" t="s">
        <v>207</v>
      </c>
      <c r="O1135" t="s">
        <v>207</v>
      </c>
      <c r="P1135">
        <v>0</v>
      </c>
      <c r="R1135" t="s">
        <v>2624</v>
      </c>
      <c r="S1135" s="315">
        <v>45370</v>
      </c>
      <c r="T1135" s="315">
        <v>45370</v>
      </c>
      <c r="U1135" s="316" t="s">
        <v>2635</v>
      </c>
    </row>
    <row r="1136" spans="1:21">
      <c r="A1136" t="s">
        <v>2605</v>
      </c>
      <c r="B1136" t="s">
        <v>205</v>
      </c>
      <c r="C1136" t="s">
        <v>286</v>
      </c>
      <c r="D1136" t="s">
        <v>2617</v>
      </c>
      <c r="E1136" t="s">
        <v>287</v>
      </c>
      <c r="F1136" t="s">
        <v>207</v>
      </c>
      <c r="G1136" t="s">
        <v>2607</v>
      </c>
      <c r="H1136" t="s">
        <v>142</v>
      </c>
      <c r="I1136" t="s">
        <v>286</v>
      </c>
      <c r="J1136" t="s">
        <v>250</v>
      </c>
      <c r="K1136" t="s">
        <v>180</v>
      </c>
      <c r="L1136" t="s">
        <v>234</v>
      </c>
      <c r="M1136" t="s">
        <v>251</v>
      </c>
      <c r="N1136" t="s">
        <v>207</v>
      </c>
      <c r="O1136" t="s">
        <v>207</v>
      </c>
      <c r="P1136">
        <v>486.450950342981</v>
      </c>
      <c r="R1136" t="s">
        <v>2624</v>
      </c>
      <c r="S1136" s="315">
        <v>45370</v>
      </c>
      <c r="T1136" s="315">
        <v>45370</v>
      </c>
      <c r="U1136" s="316" t="s">
        <v>2635</v>
      </c>
    </row>
    <row r="1137" spans="1:21">
      <c r="A1137" t="s">
        <v>2605</v>
      </c>
      <c r="B1137" t="s">
        <v>205</v>
      </c>
      <c r="C1137" t="s">
        <v>286</v>
      </c>
      <c r="D1137" t="s">
        <v>2617</v>
      </c>
      <c r="E1137" t="s">
        <v>287</v>
      </c>
      <c r="F1137" t="s">
        <v>207</v>
      </c>
      <c r="G1137" t="s">
        <v>2607</v>
      </c>
      <c r="H1137" t="s">
        <v>209</v>
      </c>
      <c r="I1137" t="s">
        <v>279</v>
      </c>
      <c r="J1137" t="s">
        <v>211</v>
      </c>
      <c r="K1137" t="s">
        <v>175</v>
      </c>
      <c r="L1137" t="s">
        <v>212</v>
      </c>
      <c r="M1137" t="s">
        <v>213</v>
      </c>
      <c r="N1137" t="s">
        <v>192</v>
      </c>
      <c r="O1137" t="s">
        <v>182</v>
      </c>
      <c r="P1137">
        <v>0.123180140358378</v>
      </c>
      <c r="R1137" t="s">
        <v>2624</v>
      </c>
      <c r="S1137" s="315">
        <v>45370</v>
      </c>
      <c r="T1137" s="315">
        <v>45370</v>
      </c>
      <c r="U1137" s="316" t="s">
        <v>2635</v>
      </c>
    </row>
    <row r="1138" spans="1:21">
      <c r="A1138" t="s">
        <v>2605</v>
      </c>
      <c r="B1138" t="s">
        <v>205</v>
      </c>
      <c r="C1138" t="s">
        <v>286</v>
      </c>
      <c r="D1138" t="s">
        <v>2617</v>
      </c>
      <c r="E1138" t="s">
        <v>287</v>
      </c>
      <c r="F1138" t="s">
        <v>207</v>
      </c>
      <c r="G1138" t="s">
        <v>2607</v>
      </c>
      <c r="H1138" t="s">
        <v>209</v>
      </c>
      <c r="I1138" t="s">
        <v>279</v>
      </c>
      <c r="J1138" t="s">
        <v>214</v>
      </c>
      <c r="K1138" t="s">
        <v>175</v>
      </c>
      <c r="L1138" t="s">
        <v>212</v>
      </c>
      <c r="M1138" t="s">
        <v>213</v>
      </c>
      <c r="N1138" t="s">
        <v>192</v>
      </c>
      <c r="O1138" t="s">
        <v>182</v>
      </c>
      <c r="P1138">
        <v>9.143306278241144E-4</v>
      </c>
      <c r="R1138" t="s">
        <v>2624</v>
      </c>
      <c r="S1138" s="315">
        <v>45370</v>
      </c>
      <c r="T1138" s="315">
        <v>45370</v>
      </c>
      <c r="U1138" s="316" t="s">
        <v>2635</v>
      </c>
    </row>
    <row r="1139" spans="1:21">
      <c r="A1139" t="s">
        <v>2605</v>
      </c>
      <c r="B1139" t="s">
        <v>205</v>
      </c>
      <c r="C1139" t="s">
        <v>286</v>
      </c>
      <c r="D1139" t="s">
        <v>2617</v>
      </c>
      <c r="E1139" t="s">
        <v>287</v>
      </c>
      <c r="F1139" t="s">
        <v>207</v>
      </c>
      <c r="G1139" t="s">
        <v>2607</v>
      </c>
      <c r="H1139" t="s">
        <v>209</v>
      </c>
      <c r="I1139" t="s">
        <v>279</v>
      </c>
      <c r="J1139" t="s">
        <v>215</v>
      </c>
      <c r="K1139" t="s">
        <v>175</v>
      </c>
      <c r="L1139" t="s">
        <v>212</v>
      </c>
      <c r="M1139" t="s">
        <v>213</v>
      </c>
      <c r="N1139" t="s">
        <v>192</v>
      </c>
      <c r="O1139" t="s">
        <v>182</v>
      </c>
      <c r="P1139">
        <v>9.0416534461124718E-3</v>
      </c>
      <c r="R1139" t="s">
        <v>2624</v>
      </c>
      <c r="S1139" s="315">
        <v>45370</v>
      </c>
      <c r="T1139" s="315">
        <v>45370</v>
      </c>
      <c r="U1139" s="316" t="s">
        <v>2635</v>
      </c>
    </row>
    <row r="1140" spans="1:21">
      <c r="A1140" t="s">
        <v>2605</v>
      </c>
      <c r="B1140" t="s">
        <v>205</v>
      </c>
      <c r="C1140" t="s">
        <v>286</v>
      </c>
      <c r="D1140" t="s">
        <v>2617</v>
      </c>
      <c r="E1140" t="s">
        <v>287</v>
      </c>
      <c r="F1140" t="s">
        <v>207</v>
      </c>
      <c r="G1140" t="s">
        <v>2607</v>
      </c>
      <c r="H1140" t="s">
        <v>209</v>
      </c>
      <c r="I1140" t="s">
        <v>279</v>
      </c>
      <c r="J1140" t="s">
        <v>216</v>
      </c>
      <c r="K1140" t="s">
        <v>175</v>
      </c>
      <c r="L1140" t="s">
        <v>212</v>
      </c>
      <c r="M1140" t="s">
        <v>213</v>
      </c>
      <c r="N1140" t="s">
        <v>192</v>
      </c>
      <c r="O1140" t="s">
        <v>182</v>
      </c>
      <c r="P1140">
        <v>7.9817030338524822E-5</v>
      </c>
      <c r="R1140" t="s">
        <v>2624</v>
      </c>
      <c r="S1140" s="315">
        <v>45370</v>
      </c>
      <c r="T1140" s="315">
        <v>45370</v>
      </c>
      <c r="U1140" s="316" t="s">
        <v>2635</v>
      </c>
    </row>
    <row r="1141" spans="1:21">
      <c r="A1141" t="s">
        <v>2605</v>
      </c>
      <c r="B1141" t="s">
        <v>205</v>
      </c>
      <c r="C1141" t="s">
        <v>286</v>
      </c>
      <c r="D1141" t="s">
        <v>2617</v>
      </c>
      <c r="E1141" t="s">
        <v>287</v>
      </c>
      <c r="F1141" t="s">
        <v>207</v>
      </c>
      <c r="G1141" t="s">
        <v>2607</v>
      </c>
      <c r="H1141" t="s">
        <v>209</v>
      </c>
      <c r="I1141" t="s">
        <v>279</v>
      </c>
      <c r="J1141" t="s">
        <v>217</v>
      </c>
      <c r="K1141" t="s">
        <v>175</v>
      </c>
      <c r="L1141" t="s">
        <v>212</v>
      </c>
      <c r="M1141" t="s">
        <v>213</v>
      </c>
      <c r="N1141" t="s">
        <v>192</v>
      </c>
      <c r="O1141" t="s">
        <v>182</v>
      </c>
      <c r="P1141">
        <v>1.1957402915887412E-6</v>
      </c>
      <c r="R1141" t="s">
        <v>2624</v>
      </c>
      <c r="S1141" s="315">
        <v>45370</v>
      </c>
      <c r="T1141" s="315">
        <v>45370</v>
      </c>
      <c r="U1141" s="316" t="s">
        <v>2635</v>
      </c>
    </row>
    <row r="1142" spans="1:21">
      <c r="A1142" t="s">
        <v>2605</v>
      </c>
      <c r="B1142" t="s">
        <v>205</v>
      </c>
      <c r="C1142" t="s">
        <v>286</v>
      </c>
      <c r="D1142" t="s">
        <v>2617</v>
      </c>
      <c r="E1142" t="s">
        <v>287</v>
      </c>
      <c r="F1142" t="s">
        <v>207</v>
      </c>
      <c r="G1142" t="s">
        <v>2607</v>
      </c>
      <c r="H1142" t="s">
        <v>209</v>
      </c>
      <c r="I1142" t="s">
        <v>279</v>
      </c>
      <c r="J1142" t="s">
        <v>218</v>
      </c>
      <c r="K1142" t="s">
        <v>175</v>
      </c>
      <c r="L1142" t="s">
        <v>212</v>
      </c>
      <c r="M1142" t="s">
        <v>213</v>
      </c>
      <c r="N1142" t="s">
        <v>192</v>
      </c>
      <c r="O1142" t="s">
        <v>182</v>
      </c>
      <c r="P1142">
        <v>6.0504938685539766E-6</v>
      </c>
      <c r="R1142" t="s">
        <v>2624</v>
      </c>
      <c r="S1142" s="315">
        <v>45370</v>
      </c>
      <c r="T1142" s="315">
        <v>45370</v>
      </c>
      <c r="U1142" s="316" t="s">
        <v>2635</v>
      </c>
    </row>
    <row r="1143" spans="1:21">
      <c r="A1143" t="s">
        <v>2605</v>
      </c>
      <c r="B1143" t="s">
        <v>205</v>
      </c>
      <c r="C1143" t="s">
        <v>286</v>
      </c>
      <c r="D1143" t="s">
        <v>2617</v>
      </c>
      <c r="E1143" t="s">
        <v>287</v>
      </c>
      <c r="F1143" t="s">
        <v>207</v>
      </c>
      <c r="G1143" t="s">
        <v>2607</v>
      </c>
      <c r="H1143" t="s">
        <v>209</v>
      </c>
      <c r="I1143" t="s">
        <v>279</v>
      </c>
      <c r="J1143" t="s">
        <v>219</v>
      </c>
      <c r="K1143" t="s">
        <v>175</v>
      </c>
      <c r="L1143" t="s">
        <v>212</v>
      </c>
      <c r="M1143" t="s">
        <v>213</v>
      </c>
      <c r="N1143" t="s">
        <v>192</v>
      </c>
      <c r="O1143" t="s">
        <v>182</v>
      </c>
      <c r="P1143">
        <v>1.2473956900114415E-7</v>
      </c>
      <c r="R1143" t="s">
        <v>2624</v>
      </c>
      <c r="S1143" s="315">
        <v>45370</v>
      </c>
      <c r="T1143" s="315">
        <v>45370</v>
      </c>
      <c r="U1143" s="316" t="s">
        <v>2635</v>
      </c>
    </row>
    <row r="1144" spans="1:21">
      <c r="A1144" t="s">
        <v>2605</v>
      </c>
      <c r="B1144" t="s">
        <v>205</v>
      </c>
      <c r="C1144" t="s">
        <v>286</v>
      </c>
      <c r="D1144" t="s">
        <v>2617</v>
      </c>
      <c r="E1144" t="s">
        <v>287</v>
      </c>
      <c r="F1144" t="s">
        <v>207</v>
      </c>
      <c r="G1144" t="s">
        <v>2607</v>
      </c>
      <c r="H1144" t="s">
        <v>209</v>
      </c>
      <c r="I1144" t="s">
        <v>279</v>
      </c>
      <c r="J1144" t="s">
        <v>220</v>
      </c>
      <c r="K1144" t="s">
        <v>175</v>
      </c>
      <c r="L1144" t="s">
        <v>212</v>
      </c>
      <c r="M1144" t="s">
        <v>213</v>
      </c>
      <c r="N1144" t="s">
        <v>192</v>
      </c>
      <c r="O1144" t="s">
        <v>182</v>
      </c>
      <c r="P1144">
        <v>1.4276679539487858E-7</v>
      </c>
      <c r="R1144" t="s">
        <v>2624</v>
      </c>
      <c r="S1144" s="315">
        <v>45370</v>
      </c>
      <c r="T1144" s="315">
        <v>45370</v>
      </c>
      <c r="U1144" s="316" t="s">
        <v>2635</v>
      </c>
    </row>
    <row r="1145" spans="1:21">
      <c r="A1145" t="s">
        <v>2605</v>
      </c>
      <c r="B1145" t="s">
        <v>205</v>
      </c>
      <c r="C1145" t="s">
        <v>286</v>
      </c>
      <c r="D1145" t="s">
        <v>2617</v>
      </c>
      <c r="E1145" t="s">
        <v>287</v>
      </c>
      <c r="F1145" t="s">
        <v>207</v>
      </c>
      <c r="G1145" t="s">
        <v>2607</v>
      </c>
      <c r="H1145" t="s">
        <v>209</v>
      </c>
      <c r="I1145" t="s">
        <v>279</v>
      </c>
      <c r="J1145" t="s">
        <v>221</v>
      </c>
      <c r="K1145" t="s">
        <v>175</v>
      </c>
      <c r="L1145" t="s">
        <v>212</v>
      </c>
      <c r="M1145" t="s">
        <v>213</v>
      </c>
      <c r="N1145" t="s">
        <v>192</v>
      </c>
      <c r="O1145" t="s">
        <v>182</v>
      </c>
      <c r="P1145">
        <v>4.9461270137203198E-6</v>
      </c>
      <c r="R1145" t="s">
        <v>2624</v>
      </c>
      <c r="S1145" s="315">
        <v>45370</v>
      </c>
      <c r="T1145" s="315">
        <v>45370</v>
      </c>
      <c r="U1145" s="316" t="s">
        <v>2635</v>
      </c>
    </row>
    <row r="1146" spans="1:21">
      <c r="A1146" t="s">
        <v>2605</v>
      </c>
      <c r="B1146" t="s">
        <v>205</v>
      </c>
      <c r="C1146" t="s">
        <v>286</v>
      </c>
      <c r="D1146" t="s">
        <v>2617</v>
      </c>
      <c r="E1146" t="s">
        <v>287</v>
      </c>
      <c r="F1146" t="s">
        <v>207</v>
      </c>
      <c r="G1146" t="s">
        <v>2607</v>
      </c>
      <c r="H1146" t="s">
        <v>142</v>
      </c>
      <c r="I1146" t="s">
        <v>286</v>
      </c>
      <c r="J1146" t="s">
        <v>222</v>
      </c>
      <c r="K1146" t="s">
        <v>175</v>
      </c>
      <c r="L1146" t="s">
        <v>212</v>
      </c>
      <c r="M1146" t="s">
        <v>213</v>
      </c>
      <c r="N1146" t="s">
        <v>189</v>
      </c>
      <c r="O1146" t="s">
        <v>181</v>
      </c>
      <c r="P1146">
        <v>3.4610263045347991E-2</v>
      </c>
      <c r="R1146" t="s">
        <v>2624</v>
      </c>
      <c r="S1146" s="315">
        <v>45370</v>
      </c>
      <c r="T1146" s="315">
        <v>45370</v>
      </c>
      <c r="U1146" s="316" t="s">
        <v>2635</v>
      </c>
    </row>
    <row r="1147" spans="1:21">
      <c r="A1147" t="s">
        <v>2605</v>
      </c>
      <c r="B1147" t="s">
        <v>205</v>
      </c>
      <c r="C1147" t="s">
        <v>286</v>
      </c>
      <c r="D1147" t="s">
        <v>2617</v>
      </c>
      <c r="E1147" t="s">
        <v>287</v>
      </c>
      <c r="F1147" t="s">
        <v>207</v>
      </c>
      <c r="G1147" t="s">
        <v>2607</v>
      </c>
      <c r="H1147" t="s">
        <v>142</v>
      </c>
      <c r="I1147" t="s">
        <v>286</v>
      </c>
      <c r="J1147" t="s">
        <v>223</v>
      </c>
      <c r="K1147" t="s">
        <v>175</v>
      </c>
      <c r="L1147" t="s">
        <v>212</v>
      </c>
      <c r="M1147" t="s">
        <v>213</v>
      </c>
      <c r="N1147" t="s">
        <v>189</v>
      </c>
      <c r="O1147" t="s">
        <v>181</v>
      </c>
      <c r="P1147">
        <v>9.6180332560992232E-2</v>
      </c>
      <c r="R1147" t="s">
        <v>2624</v>
      </c>
      <c r="S1147" s="315">
        <v>45370</v>
      </c>
      <c r="T1147" s="315">
        <v>45370</v>
      </c>
      <c r="U1147" s="316" t="s">
        <v>2635</v>
      </c>
    </row>
    <row r="1148" spans="1:21">
      <c r="A1148" t="s">
        <v>2605</v>
      </c>
      <c r="B1148" t="s">
        <v>205</v>
      </c>
      <c r="C1148" t="s">
        <v>286</v>
      </c>
      <c r="D1148" t="s">
        <v>2617</v>
      </c>
      <c r="E1148" t="s">
        <v>287</v>
      </c>
      <c r="F1148" t="s">
        <v>207</v>
      </c>
      <c r="G1148" t="s">
        <v>2607</v>
      </c>
      <c r="H1148" t="s">
        <v>142</v>
      </c>
      <c r="I1148" t="s">
        <v>286</v>
      </c>
      <c r="J1148" t="s">
        <v>224</v>
      </c>
      <c r="K1148" t="s">
        <v>175</v>
      </c>
      <c r="L1148" t="s">
        <v>212</v>
      </c>
      <c r="M1148" t="s">
        <v>213</v>
      </c>
      <c r="N1148" t="s">
        <v>189</v>
      </c>
      <c r="O1148" t="s">
        <v>181</v>
      </c>
      <c r="P1148">
        <v>1.3777182772250216E-2</v>
      </c>
      <c r="R1148" t="s">
        <v>2624</v>
      </c>
      <c r="S1148" s="315">
        <v>45370</v>
      </c>
      <c r="T1148" s="315">
        <v>45370</v>
      </c>
      <c r="U1148" s="316" t="s">
        <v>2635</v>
      </c>
    </row>
    <row r="1149" spans="1:21">
      <c r="A1149" t="s">
        <v>2605</v>
      </c>
      <c r="B1149" t="s">
        <v>205</v>
      </c>
      <c r="C1149" t="s">
        <v>286</v>
      </c>
      <c r="D1149" t="s">
        <v>2617</v>
      </c>
      <c r="E1149" t="s">
        <v>287</v>
      </c>
      <c r="F1149" t="s">
        <v>207</v>
      </c>
      <c r="G1149" t="s">
        <v>2607</v>
      </c>
      <c r="H1149" t="s">
        <v>142</v>
      </c>
      <c r="I1149" t="s">
        <v>286</v>
      </c>
      <c r="J1149" t="s">
        <v>225</v>
      </c>
      <c r="K1149" t="s">
        <v>175</v>
      </c>
      <c r="L1149" t="s">
        <v>212</v>
      </c>
      <c r="M1149" t="s">
        <v>213</v>
      </c>
      <c r="N1149" t="s">
        <v>189</v>
      </c>
      <c r="O1149" t="s">
        <v>181</v>
      </c>
      <c r="P1149">
        <v>2.02715014552302E-3</v>
      </c>
      <c r="R1149" t="s">
        <v>2624</v>
      </c>
      <c r="S1149" s="315">
        <v>45370</v>
      </c>
      <c r="T1149" s="315">
        <v>45370</v>
      </c>
      <c r="U1149" s="316" t="s">
        <v>2635</v>
      </c>
    </row>
    <row r="1150" spans="1:21">
      <c r="A1150" t="s">
        <v>2605</v>
      </c>
      <c r="B1150" t="s">
        <v>205</v>
      </c>
      <c r="C1150" t="s">
        <v>286</v>
      </c>
      <c r="D1150" t="s">
        <v>2617</v>
      </c>
      <c r="E1150" t="s">
        <v>287</v>
      </c>
      <c r="F1150" t="s">
        <v>207</v>
      </c>
      <c r="G1150" t="s">
        <v>2607</v>
      </c>
      <c r="H1150" t="s">
        <v>142</v>
      </c>
      <c r="I1150" t="s">
        <v>286</v>
      </c>
      <c r="J1150" t="s">
        <v>226</v>
      </c>
      <c r="K1150" t="s">
        <v>175</v>
      </c>
      <c r="L1150" t="s">
        <v>212</v>
      </c>
      <c r="M1150" t="s">
        <v>213</v>
      </c>
      <c r="N1150" t="s">
        <v>189</v>
      </c>
      <c r="O1150" t="s">
        <v>181</v>
      </c>
      <c r="P1150">
        <v>2.3742596404725198E-5</v>
      </c>
      <c r="R1150" t="s">
        <v>2624</v>
      </c>
      <c r="S1150" s="315">
        <v>45370</v>
      </c>
      <c r="T1150" s="315">
        <v>45370</v>
      </c>
      <c r="U1150" s="316" t="s">
        <v>2635</v>
      </c>
    </row>
    <row r="1151" spans="1:21">
      <c r="A1151" t="s">
        <v>2605</v>
      </c>
      <c r="B1151" t="s">
        <v>205</v>
      </c>
      <c r="C1151" t="s">
        <v>286</v>
      </c>
      <c r="D1151" t="s">
        <v>2617</v>
      </c>
      <c r="E1151" t="s">
        <v>287</v>
      </c>
      <c r="F1151" t="s">
        <v>207</v>
      </c>
      <c r="G1151" t="s">
        <v>2607</v>
      </c>
      <c r="H1151" t="s">
        <v>142</v>
      </c>
      <c r="I1151" t="s">
        <v>286</v>
      </c>
      <c r="J1151" t="s">
        <v>227</v>
      </c>
      <c r="K1151" t="s">
        <v>175</v>
      </c>
      <c r="L1151" t="s">
        <v>212</v>
      </c>
      <c r="M1151" t="s">
        <v>213</v>
      </c>
      <c r="N1151" t="s">
        <v>189</v>
      </c>
      <c r="O1151" t="s">
        <v>181</v>
      </c>
      <c r="P1151">
        <v>1.2635712679364966E-2</v>
      </c>
      <c r="R1151" t="s">
        <v>2624</v>
      </c>
      <c r="S1151" s="315">
        <v>45370</v>
      </c>
      <c r="T1151" s="315">
        <v>45370</v>
      </c>
      <c r="U1151" s="316" t="s">
        <v>2635</v>
      </c>
    </row>
    <row r="1152" spans="1:21">
      <c r="A1152" t="s">
        <v>2605</v>
      </c>
      <c r="B1152" t="s">
        <v>205</v>
      </c>
      <c r="C1152" t="s">
        <v>286</v>
      </c>
      <c r="D1152" t="s">
        <v>2617</v>
      </c>
      <c r="E1152" t="s">
        <v>287</v>
      </c>
      <c r="F1152" t="s">
        <v>207</v>
      </c>
      <c r="G1152" t="s">
        <v>2607</v>
      </c>
      <c r="H1152" t="s">
        <v>142</v>
      </c>
      <c r="I1152" t="s">
        <v>286</v>
      </c>
      <c r="J1152" t="s">
        <v>228</v>
      </c>
      <c r="K1152" t="s">
        <v>175</v>
      </c>
      <c r="L1152" t="s">
        <v>212</v>
      </c>
      <c r="M1152" t="s">
        <v>213</v>
      </c>
      <c r="N1152" t="s">
        <v>189</v>
      </c>
      <c r="O1152" t="s">
        <v>181</v>
      </c>
      <c r="P1152">
        <v>4.0203379010494512E-2</v>
      </c>
      <c r="R1152" t="s">
        <v>2624</v>
      </c>
      <c r="S1152" s="315">
        <v>45370</v>
      </c>
      <c r="T1152" s="315">
        <v>45370</v>
      </c>
      <c r="U1152" s="316" t="s">
        <v>2635</v>
      </c>
    </row>
    <row r="1153" spans="1:21">
      <c r="A1153" t="s">
        <v>2605</v>
      </c>
      <c r="B1153" t="s">
        <v>205</v>
      </c>
      <c r="C1153" t="s">
        <v>286</v>
      </c>
      <c r="D1153" t="s">
        <v>2617</v>
      </c>
      <c r="E1153" t="s">
        <v>287</v>
      </c>
      <c r="F1153" t="s">
        <v>207</v>
      </c>
      <c r="G1153" t="s">
        <v>2607</v>
      </c>
      <c r="H1153" t="s">
        <v>142</v>
      </c>
      <c r="I1153" t="s">
        <v>286</v>
      </c>
      <c r="J1153" t="s">
        <v>229</v>
      </c>
      <c r="K1153" t="s">
        <v>175</v>
      </c>
      <c r="L1153" t="s">
        <v>212</v>
      </c>
      <c r="M1153" t="s">
        <v>213</v>
      </c>
      <c r="N1153" t="s">
        <v>189</v>
      </c>
      <c r="O1153" t="s">
        <v>181</v>
      </c>
      <c r="P1153">
        <v>2.9442099531143479E-2</v>
      </c>
      <c r="R1153" t="s">
        <v>2624</v>
      </c>
      <c r="S1153" s="315">
        <v>45370</v>
      </c>
      <c r="T1153" s="315">
        <v>45370</v>
      </c>
      <c r="U1153" s="316" t="s">
        <v>2635</v>
      </c>
    </row>
    <row r="1154" spans="1:21">
      <c r="A1154" t="s">
        <v>2605</v>
      </c>
      <c r="B1154" t="s">
        <v>205</v>
      </c>
      <c r="C1154" t="s">
        <v>286</v>
      </c>
      <c r="D1154" t="s">
        <v>2617</v>
      </c>
      <c r="E1154" t="s">
        <v>287</v>
      </c>
      <c r="F1154" t="s">
        <v>207</v>
      </c>
      <c r="G1154" t="s">
        <v>2607</v>
      </c>
      <c r="H1154" t="s">
        <v>142</v>
      </c>
      <c r="I1154" t="s">
        <v>286</v>
      </c>
      <c r="J1154" t="s">
        <v>230</v>
      </c>
      <c r="K1154" t="s">
        <v>175</v>
      </c>
      <c r="L1154" t="s">
        <v>212</v>
      </c>
      <c r="M1154" t="s">
        <v>213</v>
      </c>
      <c r="N1154" t="s">
        <v>191</v>
      </c>
      <c r="O1154" t="s">
        <v>181</v>
      </c>
      <c r="P1154">
        <v>-0.19708141443941499</v>
      </c>
      <c r="R1154" t="s">
        <v>2624</v>
      </c>
      <c r="S1154" s="315">
        <v>45370</v>
      </c>
      <c r="T1154" s="315">
        <v>45370</v>
      </c>
      <c r="U1154" s="316" t="s">
        <v>2635</v>
      </c>
    </row>
    <row r="1155" spans="1:21">
      <c r="A1155" t="s">
        <v>2605</v>
      </c>
      <c r="B1155" t="s">
        <v>205</v>
      </c>
      <c r="C1155" t="s">
        <v>286</v>
      </c>
      <c r="D1155" t="s">
        <v>2617</v>
      </c>
      <c r="E1155" t="s">
        <v>287</v>
      </c>
      <c r="F1155" t="s">
        <v>207</v>
      </c>
      <c r="G1155" t="s">
        <v>2607</v>
      </c>
      <c r="H1155" t="s">
        <v>142</v>
      </c>
      <c r="I1155" t="s">
        <v>286</v>
      </c>
      <c r="J1155" t="s">
        <v>232</v>
      </c>
      <c r="K1155" t="s">
        <v>175</v>
      </c>
      <c r="L1155" t="s">
        <v>212</v>
      </c>
      <c r="M1155" t="s">
        <v>213</v>
      </c>
      <c r="N1155" t="s">
        <v>189</v>
      </c>
      <c r="O1155" t="s">
        <v>181</v>
      </c>
      <c r="P1155">
        <v>3.5228484848484801E-2</v>
      </c>
      <c r="R1155" t="s">
        <v>2624</v>
      </c>
      <c r="S1155" s="315">
        <v>45370</v>
      </c>
      <c r="T1155" s="315">
        <v>45370</v>
      </c>
      <c r="U1155" s="316" t="s">
        <v>2635</v>
      </c>
    </row>
    <row r="1156" spans="1:21">
      <c r="A1156" t="s">
        <v>2605</v>
      </c>
      <c r="B1156" t="s">
        <v>205</v>
      </c>
      <c r="C1156" t="s">
        <v>286</v>
      </c>
      <c r="D1156" t="s">
        <v>2617</v>
      </c>
      <c r="E1156" t="s">
        <v>287</v>
      </c>
      <c r="F1156" t="s">
        <v>207</v>
      </c>
      <c r="G1156" t="s">
        <v>2607</v>
      </c>
      <c r="H1156" t="s">
        <v>142</v>
      </c>
      <c r="I1156" t="s">
        <v>286</v>
      </c>
      <c r="J1156" t="s">
        <v>254</v>
      </c>
      <c r="K1156" t="s">
        <v>179</v>
      </c>
      <c r="L1156" t="s">
        <v>234</v>
      </c>
      <c r="M1156" t="s">
        <v>249</v>
      </c>
      <c r="N1156" t="s">
        <v>207</v>
      </c>
      <c r="O1156" t="s">
        <v>207</v>
      </c>
      <c r="P1156">
        <v>1.33588407753093</v>
      </c>
      <c r="R1156" t="s">
        <v>2624</v>
      </c>
      <c r="S1156" s="315">
        <v>45370</v>
      </c>
      <c r="T1156" s="315">
        <v>45370</v>
      </c>
      <c r="U1156" s="316" t="s">
        <v>2635</v>
      </c>
    </row>
    <row r="1157" spans="1:21">
      <c r="A1157" t="s">
        <v>2605</v>
      </c>
      <c r="B1157" t="s">
        <v>205</v>
      </c>
      <c r="C1157" t="s">
        <v>286</v>
      </c>
      <c r="D1157" t="s">
        <v>2617</v>
      </c>
      <c r="E1157" t="s">
        <v>287</v>
      </c>
      <c r="F1157" t="s">
        <v>207</v>
      </c>
      <c r="G1157" t="s">
        <v>2607</v>
      </c>
      <c r="H1157" t="s">
        <v>209</v>
      </c>
      <c r="I1157" t="s">
        <v>279</v>
      </c>
      <c r="J1157" t="s">
        <v>233</v>
      </c>
      <c r="K1157" t="s">
        <v>176</v>
      </c>
      <c r="L1157" t="s">
        <v>234</v>
      </c>
      <c r="M1157" t="s">
        <v>235</v>
      </c>
      <c r="N1157" t="s">
        <v>207</v>
      </c>
      <c r="O1157" t="s">
        <v>207</v>
      </c>
      <c r="P1157">
        <v>2.0149422208736065E-5</v>
      </c>
      <c r="R1157" t="s">
        <v>2624</v>
      </c>
      <c r="S1157" s="315">
        <v>45370</v>
      </c>
      <c r="T1157" s="315">
        <v>45370</v>
      </c>
      <c r="U1157" s="316" t="s">
        <v>2635</v>
      </c>
    </row>
    <row r="1158" spans="1:21">
      <c r="A1158" t="s">
        <v>2605</v>
      </c>
      <c r="B1158" t="s">
        <v>205</v>
      </c>
      <c r="C1158" t="s">
        <v>286</v>
      </c>
      <c r="D1158" t="s">
        <v>2617</v>
      </c>
      <c r="E1158" t="s">
        <v>287</v>
      </c>
      <c r="F1158" t="s">
        <v>207</v>
      </c>
      <c r="G1158" t="s">
        <v>2607</v>
      </c>
      <c r="H1158" t="s">
        <v>209</v>
      </c>
      <c r="I1158" t="s">
        <v>279</v>
      </c>
      <c r="J1158" t="s">
        <v>236</v>
      </c>
      <c r="K1158" t="s">
        <v>176</v>
      </c>
      <c r="L1158" t="s">
        <v>234</v>
      </c>
      <c r="M1158" t="s">
        <v>235</v>
      </c>
      <c r="N1158" t="s">
        <v>207</v>
      </c>
      <c r="O1158" t="s">
        <v>207</v>
      </c>
      <c r="P1158">
        <v>2.4899497453974599E-5</v>
      </c>
      <c r="R1158" t="s">
        <v>2624</v>
      </c>
      <c r="S1158" s="315">
        <v>45370</v>
      </c>
      <c r="T1158" s="315">
        <v>45370</v>
      </c>
      <c r="U1158" s="316" t="s">
        <v>2635</v>
      </c>
    </row>
    <row r="1159" spans="1:21">
      <c r="A1159" t="s">
        <v>2605</v>
      </c>
      <c r="B1159" t="s">
        <v>205</v>
      </c>
      <c r="C1159" t="s">
        <v>286</v>
      </c>
      <c r="D1159" t="s">
        <v>2617</v>
      </c>
      <c r="E1159" t="s">
        <v>287</v>
      </c>
      <c r="F1159" t="s">
        <v>207</v>
      </c>
      <c r="G1159" t="s">
        <v>2607</v>
      </c>
      <c r="H1159" t="s">
        <v>142</v>
      </c>
      <c r="I1159" t="s">
        <v>286</v>
      </c>
      <c r="J1159" t="s">
        <v>237</v>
      </c>
      <c r="K1159" t="s">
        <v>176</v>
      </c>
      <c r="L1159" t="s">
        <v>234</v>
      </c>
      <c r="M1159" t="s">
        <v>235</v>
      </c>
      <c r="N1159" t="s">
        <v>207</v>
      </c>
      <c r="O1159" t="s">
        <v>207</v>
      </c>
      <c r="P1159">
        <v>1.2001907128075832E-3</v>
      </c>
      <c r="R1159" t="s">
        <v>2624</v>
      </c>
      <c r="S1159" s="315">
        <v>45370</v>
      </c>
      <c r="T1159" s="315">
        <v>45370</v>
      </c>
      <c r="U1159" s="316" t="s">
        <v>2635</v>
      </c>
    </row>
    <row r="1160" spans="1:21">
      <c r="A1160" t="s">
        <v>2605</v>
      </c>
      <c r="B1160" t="s">
        <v>205</v>
      </c>
      <c r="C1160" t="s">
        <v>286</v>
      </c>
      <c r="D1160" t="s">
        <v>2617</v>
      </c>
      <c r="E1160" t="s">
        <v>287</v>
      </c>
      <c r="F1160" t="s">
        <v>207</v>
      </c>
      <c r="G1160" t="s">
        <v>2607</v>
      </c>
      <c r="H1160" t="s">
        <v>142</v>
      </c>
      <c r="I1160" t="s">
        <v>286</v>
      </c>
      <c r="J1160" t="s">
        <v>238</v>
      </c>
      <c r="K1160" t="s">
        <v>176</v>
      </c>
      <c r="L1160" t="s">
        <v>234</v>
      </c>
      <c r="M1160" t="s">
        <v>235</v>
      </c>
      <c r="N1160" t="s">
        <v>207</v>
      </c>
      <c r="O1160" t="s">
        <v>207</v>
      </c>
      <c r="P1160">
        <v>1.6676374540002662E-3</v>
      </c>
      <c r="R1160" t="s">
        <v>2624</v>
      </c>
      <c r="S1160" s="315">
        <v>45370</v>
      </c>
      <c r="T1160" s="315">
        <v>45370</v>
      </c>
      <c r="U1160" s="316" t="s">
        <v>2635</v>
      </c>
    </row>
    <row r="1161" spans="1:21">
      <c r="A1161" t="s">
        <v>2605</v>
      </c>
      <c r="B1161" t="s">
        <v>205</v>
      </c>
      <c r="C1161" t="s">
        <v>286</v>
      </c>
      <c r="D1161" t="s">
        <v>2617</v>
      </c>
      <c r="E1161" t="s">
        <v>287</v>
      </c>
      <c r="F1161" t="s">
        <v>207</v>
      </c>
      <c r="G1161" t="s">
        <v>2607</v>
      </c>
      <c r="H1161" t="s">
        <v>142</v>
      </c>
      <c r="I1161" t="s">
        <v>286</v>
      </c>
      <c r="J1161" t="s">
        <v>239</v>
      </c>
      <c r="K1161" t="s">
        <v>176</v>
      </c>
      <c r="L1161" t="s">
        <v>234</v>
      </c>
      <c r="M1161" t="s">
        <v>235</v>
      </c>
      <c r="N1161" t="s">
        <v>207</v>
      </c>
      <c r="O1161" t="s">
        <v>207</v>
      </c>
      <c r="P1161">
        <v>2.3887779746490384E-4</v>
      </c>
      <c r="R1161" t="s">
        <v>2624</v>
      </c>
      <c r="S1161" s="315">
        <v>45370</v>
      </c>
      <c r="T1161" s="315">
        <v>45370</v>
      </c>
      <c r="U1161" s="316" t="s">
        <v>2635</v>
      </c>
    </row>
    <row r="1162" spans="1:21">
      <c r="A1162" t="s">
        <v>2605</v>
      </c>
      <c r="B1162" t="s">
        <v>205</v>
      </c>
      <c r="C1162" t="s">
        <v>286</v>
      </c>
      <c r="D1162" t="s">
        <v>2617</v>
      </c>
      <c r="E1162" t="s">
        <v>287</v>
      </c>
      <c r="F1162" t="s">
        <v>207</v>
      </c>
      <c r="G1162" t="s">
        <v>2607</v>
      </c>
      <c r="H1162" t="s">
        <v>142</v>
      </c>
      <c r="I1162" t="s">
        <v>286</v>
      </c>
      <c r="J1162" t="s">
        <v>255</v>
      </c>
      <c r="K1162" t="s">
        <v>176</v>
      </c>
      <c r="L1162" t="s">
        <v>234</v>
      </c>
      <c r="M1162" t="s">
        <v>235</v>
      </c>
      <c r="N1162" t="s">
        <v>207</v>
      </c>
      <c r="O1162" t="s">
        <v>207</v>
      </c>
      <c r="P1162">
        <v>6.1020912216788152E-5</v>
      </c>
      <c r="R1162" t="s">
        <v>2624</v>
      </c>
      <c r="S1162" s="315">
        <v>45370</v>
      </c>
      <c r="T1162" s="315">
        <v>45370</v>
      </c>
      <c r="U1162" s="316" t="s">
        <v>2635</v>
      </c>
    </row>
    <row r="1163" spans="1:21">
      <c r="A1163" t="s">
        <v>2605</v>
      </c>
      <c r="B1163" t="s">
        <v>205</v>
      </c>
      <c r="C1163" t="s">
        <v>286</v>
      </c>
      <c r="D1163" t="s">
        <v>2617</v>
      </c>
      <c r="E1163" t="s">
        <v>287</v>
      </c>
      <c r="F1163" t="s">
        <v>207</v>
      </c>
      <c r="G1163" t="s">
        <v>2607</v>
      </c>
      <c r="H1163" t="s">
        <v>142</v>
      </c>
      <c r="I1163" t="s">
        <v>286</v>
      </c>
      <c r="J1163" t="s">
        <v>241</v>
      </c>
      <c r="K1163" t="s">
        <v>176</v>
      </c>
      <c r="L1163" t="s">
        <v>234</v>
      </c>
      <c r="M1163" t="s">
        <v>235</v>
      </c>
      <c r="N1163" t="s">
        <v>207</v>
      </c>
      <c r="O1163" t="s">
        <v>207</v>
      </c>
      <c r="P1163">
        <v>7.9121412416180783E-6</v>
      </c>
      <c r="R1163" t="s">
        <v>2624</v>
      </c>
      <c r="S1163" s="315">
        <v>45370</v>
      </c>
      <c r="T1163" s="315">
        <v>45370</v>
      </c>
      <c r="U1163" s="316" t="s">
        <v>2635</v>
      </c>
    </row>
    <row r="1164" spans="1:21">
      <c r="A1164" t="s">
        <v>2605</v>
      </c>
      <c r="B1164" t="s">
        <v>205</v>
      </c>
      <c r="C1164" t="s">
        <v>286</v>
      </c>
      <c r="D1164" t="s">
        <v>2617</v>
      </c>
      <c r="E1164" t="s">
        <v>287</v>
      </c>
      <c r="F1164" t="s">
        <v>207</v>
      </c>
      <c r="G1164" t="s">
        <v>2607</v>
      </c>
      <c r="H1164" t="s">
        <v>142</v>
      </c>
      <c r="I1164" t="s">
        <v>286</v>
      </c>
      <c r="J1164" t="s">
        <v>242</v>
      </c>
      <c r="K1164" t="s">
        <v>176</v>
      </c>
      <c r="L1164" t="s">
        <v>234</v>
      </c>
      <c r="M1164" t="s">
        <v>235</v>
      </c>
      <c r="N1164" t="s">
        <v>207</v>
      </c>
      <c r="O1164" t="s">
        <v>207</v>
      </c>
      <c r="P1164">
        <v>1.099373869090908E-5</v>
      </c>
      <c r="R1164" t="s">
        <v>2624</v>
      </c>
      <c r="S1164" s="315">
        <v>45370</v>
      </c>
      <c r="T1164" s="315">
        <v>45370</v>
      </c>
      <c r="U1164" s="316" t="s">
        <v>2635</v>
      </c>
    </row>
    <row r="1165" spans="1:21">
      <c r="A1165" t="s">
        <v>2605</v>
      </c>
      <c r="B1165" t="s">
        <v>205</v>
      </c>
      <c r="C1165" t="s">
        <v>286</v>
      </c>
      <c r="D1165" t="s">
        <v>2617</v>
      </c>
      <c r="E1165" t="s">
        <v>287</v>
      </c>
      <c r="F1165" t="s">
        <v>207</v>
      </c>
      <c r="G1165" t="s">
        <v>2607</v>
      </c>
      <c r="H1165" t="s">
        <v>142</v>
      </c>
      <c r="I1165" t="s">
        <v>286</v>
      </c>
      <c r="J1165" t="s">
        <v>243</v>
      </c>
      <c r="K1165" t="s">
        <v>176</v>
      </c>
      <c r="L1165" t="s">
        <v>234</v>
      </c>
      <c r="M1165" t="s">
        <v>235</v>
      </c>
      <c r="N1165" t="s">
        <v>207</v>
      </c>
      <c r="O1165" t="s">
        <v>207</v>
      </c>
      <c r="P1165">
        <v>1.5747787854545401E-6</v>
      </c>
      <c r="R1165" t="s">
        <v>2624</v>
      </c>
      <c r="S1165" s="315">
        <v>45370</v>
      </c>
      <c r="T1165" s="315">
        <v>45370</v>
      </c>
      <c r="U1165" s="316" t="s">
        <v>2635</v>
      </c>
    </row>
    <row r="1166" spans="1:21">
      <c r="A1166" t="s">
        <v>2605</v>
      </c>
      <c r="B1166" t="s">
        <v>205</v>
      </c>
      <c r="C1166" t="s">
        <v>286</v>
      </c>
      <c r="D1166" t="s">
        <v>2617</v>
      </c>
      <c r="E1166" t="s">
        <v>287</v>
      </c>
      <c r="F1166" t="s">
        <v>207</v>
      </c>
      <c r="G1166" t="s">
        <v>2607</v>
      </c>
      <c r="H1166" t="s">
        <v>142</v>
      </c>
      <c r="I1166" t="s">
        <v>286</v>
      </c>
      <c r="J1166" t="s">
        <v>244</v>
      </c>
      <c r="K1166" t="s">
        <v>176</v>
      </c>
      <c r="L1166" t="s">
        <v>234</v>
      </c>
      <c r="M1166" t="s">
        <v>235</v>
      </c>
      <c r="N1166" t="s">
        <v>207</v>
      </c>
      <c r="O1166" t="s">
        <v>207</v>
      </c>
      <c r="P1166">
        <v>1.8779020154083169E-6</v>
      </c>
      <c r="R1166" t="s">
        <v>2624</v>
      </c>
      <c r="S1166" s="315">
        <v>45370</v>
      </c>
      <c r="T1166" s="315">
        <v>45370</v>
      </c>
      <c r="U1166" s="316" t="s">
        <v>2635</v>
      </c>
    </row>
    <row r="1167" spans="1:21">
      <c r="A1167" t="s">
        <v>2605</v>
      </c>
      <c r="B1167" t="s">
        <v>205</v>
      </c>
      <c r="C1167" t="s">
        <v>286</v>
      </c>
      <c r="D1167" t="s">
        <v>2617</v>
      </c>
      <c r="E1167" t="s">
        <v>287</v>
      </c>
      <c r="F1167" t="s">
        <v>207</v>
      </c>
      <c r="G1167" t="s">
        <v>2607</v>
      </c>
      <c r="H1167" t="s">
        <v>209</v>
      </c>
      <c r="I1167" t="s">
        <v>279</v>
      </c>
      <c r="J1167" t="s">
        <v>233</v>
      </c>
      <c r="K1167" t="s">
        <v>178</v>
      </c>
      <c r="L1167" t="s">
        <v>234</v>
      </c>
      <c r="M1167" t="s">
        <v>246</v>
      </c>
      <c r="N1167" t="s">
        <v>207</v>
      </c>
      <c r="O1167" t="s">
        <v>207</v>
      </c>
      <c r="P1167">
        <v>1.6455361470467785E-4</v>
      </c>
      <c r="R1167" t="s">
        <v>2624</v>
      </c>
      <c r="S1167" s="315">
        <v>45370</v>
      </c>
      <c r="T1167" s="315">
        <v>45370</v>
      </c>
      <c r="U1167" s="316" t="s">
        <v>2635</v>
      </c>
    </row>
    <row r="1168" spans="1:21">
      <c r="A1168" t="s">
        <v>2605</v>
      </c>
      <c r="B1168" t="s">
        <v>205</v>
      </c>
      <c r="C1168" t="s">
        <v>286</v>
      </c>
      <c r="D1168" t="s">
        <v>2617</v>
      </c>
      <c r="E1168" t="s">
        <v>287</v>
      </c>
      <c r="F1168" t="s">
        <v>207</v>
      </c>
      <c r="G1168" t="s">
        <v>2607</v>
      </c>
      <c r="H1168" t="s">
        <v>209</v>
      </c>
      <c r="I1168" t="s">
        <v>279</v>
      </c>
      <c r="J1168" t="s">
        <v>236</v>
      </c>
      <c r="K1168" t="s">
        <v>178</v>
      </c>
      <c r="L1168" t="s">
        <v>234</v>
      </c>
      <c r="M1168" t="s">
        <v>246</v>
      </c>
      <c r="N1168" t="s">
        <v>207</v>
      </c>
      <c r="O1168" t="s">
        <v>207</v>
      </c>
      <c r="P1168">
        <v>9.9597989815898395E-5</v>
      </c>
      <c r="R1168" t="s">
        <v>2624</v>
      </c>
      <c r="S1168" s="315">
        <v>45370</v>
      </c>
      <c r="T1168" s="315">
        <v>45370</v>
      </c>
      <c r="U1168" s="316" t="s">
        <v>2635</v>
      </c>
    </row>
    <row r="1169" spans="1:21">
      <c r="A1169" t="s">
        <v>2605</v>
      </c>
      <c r="B1169" t="s">
        <v>205</v>
      </c>
      <c r="C1169" t="s">
        <v>286</v>
      </c>
      <c r="D1169" t="s">
        <v>2617</v>
      </c>
      <c r="E1169" t="s">
        <v>287</v>
      </c>
      <c r="F1169" t="s">
        <v>207</v>
      </c>
      <c r="G1169" t="s">
        <v>2607</v>
      </c>
      <c r="H1169" t="s">
        <v>209</v>
      </c>
      <c r="I1169" t="s">
        <v>279</v>
      </c>
      <c r="J1169" t="s">
        <v>247</v>
      </c>
      <c r="K1169" t="s">
        <v>178</v>
      </c>
      <c r="L1169" t="s">
        <v>234</v>
      </c>
      <c r="M1169" t="s">
        <v>246</v>
      </c>
      <c r="N1169" t="s">
        <v>207</v>
      </c>
      <c r="O1169" t="s">
        <v>207</v>
      </c>
      <c r="P1169">
        <v>3.6838867697499297E-4</v>
      </c>
      <c r="R1169" t="s">
        <v>2624</v>
      </c>
      <c r="S1169" s="315">
        <v>45370</v>
      </c>
      <c r="T1169" s="315">
        <v>45370</v>
      </c>
      <c r="U1169" s="316" t="s">
        <v>2635</v>
      </c>
    </row>
    <row r="1170" spans="1:21">
      <c r="A1170" t="s">
        <v>2605</v>
      </c>
      <c r="B1170" t="s">
        <v>205</v>
      </c>
      <c r="C1170" t="s">
        <v>286</v>
      </c>
      <c r="D1170" t="s">
        <v>2617</v>
      </c>
      <c r="E1170" t="s">
        <v>287</v>
      </c>
      <c r="F1170" t="s">
        <v>207</v>
      </c>
      <c r="G1170" t="s">
        <v>2607</v>
      </c>
      <c r="H1170" t="s">
        <v>142</v>
      </c>
      <c r="I1170" t="s">
        <v>286</v>
      </c>
      <c r="J1170" t="s">
        <v>237</v>
      </c>
      <c r="K1170" t="s">
        <v>178</v>
      </c>
      <c r="L1170" t="s">
        <v>234</v>
      </c>
      <c r="M1170" t="s">
        <v>246</v>
      </c>
      <c r="N1170" t="s">
        <v>207</v>
      </c>
      <c r="O1170" t="s">
        <v>207</v>
      </c>
      <c r="P1170">
        <v>4.6293070351149639E-3</v>
      </c>
      <c r="R1170" t="s">
        <v>2624</v>
      </c>
      <c r="S1170" s="315">
        <v>45370</v>
      </c>
      <c r="T1170" s="315">
        <v>45370</v>
      </c>
      <c r="U1170" s="316" t="s">
        <v>2635</v>
      </c>
    </row>
    <row r="1171" spans="1:21">
      <c r="A1171" t="s">
        <v>2605</v>
      </c>
      <c r="B1171" t="s">
        <v>205</v>
      </c>
      <c r="C1171" t="s">
        <v>286</v>
      </c>
      <c r="D1171" t="s">
        <v>2617</v>
      </c>
      <c r="E1171" t="s">
        <v>287</v>
      </c>
      <c r="F1171" t="s">
        <v>207</v>
      </c>
      <c r="G1171" t="s">
        <v>2607</v>
      </c>
      <c r="H1171" t="s">
        <v>142</v>
      </c>
      <c r="I1171" t="s">
        <v>286</v>
      </c>
      <c r="J1171" t="s">
        <v>238</v>
      </c>
      <c r="K1171" t="s">
        <v>178</v>
      </c>
      <c r="L1171" t="s">
        <v>234</v>
      </c>
      <c r="M1171" t="s">
        <v>246</v>
      </c>
      <c r="N1171" t="s">
        <v>207</v>
      </c>
      <c r="O1171" t="s">
        <v>207</v>
      </c>
      <c r="P1171">
        <v>6.4323158940010269E-3</v>
      </c>
      <c r="R1171" t="s">
        <v>2624</v>
      </c>
      <c r="S1171" s="315">
        <v>45370</v>
      </c>
      <c r="T1171" s="315">
        <v>45370</v>
      </c>
      <c r="U1171" s="316" t="s">
        <v>2635</v>
      </c>
    </row>
    <row r="1172" spans="1:21">
      <c r="A1172" t="s">
        <v>2605</v>
      </c>
      <c r="B1172" t="s">
        <v>205</v>
      </c>
      <c r="C1172" t="s">
        <v>286</v>
      </c>
      <c r="D1172" t="s">
        <v>2617</v>
      </c>
      <c r="E1172" t="s">
        <v>287</v>
      </c>
      <c r="F1172" t="s">
        <v>207</v>
      </c>
      <c r="G1172" t="s">
        <v>2607</v>
      </c>
      <c r="H1172" t="s">
        <v>142</v>
      </c>
      <c r="I1172" t="s">
        <v>286</v>
      </c>
      <c r="J1172" t="s">
        <v>239</v>
      </c>
      <c r="K1172" t="s">
        <v>178</v>
      </c>
      <c r="L1172" t="s">
        <v>234</v>
      </c>
      <c r="M1172" t="s">
        <v>246</v>
      </c>
      <c r="N1172" t="s">
        <v>207</v>
      </c>
      <c r="O1172" t="s">
        <v>207</v>
      </c>
      <c r="P1172">
        <v>9.2138579022177185E-4</v>
      </c>
      <c r="R1172" t="s">
        <v>2624</v>
      </c>
      <c r="S1172" s="315">
        <v>45370</v>
      </c>
      <c r="T1172" s="315">
        <v>45370</v>
      </c>
      <c r="U1172" s="316" t="s">
        <v>2635</v>
      </c>
    </row>
    <row r="1173" spans="1:21">
      <c r="A1173" t="s">
        <v>2605</v>
      </c>
      <c r="B1173" t="s">
        <v>205</v>
      </c>
      <c r="C1173" t="s">
        <v>286</v>
      </c>
      <c r="D1173" t="s">
        <v>2617</v>
      </c>
      <c r="E1173" t="s">
        <v>287</v>
      </c>
      <c r="F1173" t="s">
        <v>207</v>
      </c>
      <c r="G1173" t="s">
        <v>2607</v>
      </c>
      <c r="H1173" t="s">
        <v>142</v>
      </c>
      <c r="I1173" t="s">
        <v>286</v>
      </c>
      <c r="J1173" t="s">
        <v>255</v>
      </c>
      <c r="K1173" t="s">
        <v>178</v>
      </c>
      <c r="L1173" t="s">
        <v>234</v>
      </c>
      <c r="M1173" t="s">
        <v>246</v>
      </c>
      <c r="N1173" t="s">
        <v>207</v>
      </c>
      <c r="O1173" t="s">
        <v>207</v>
      </c>
      <c r="P1173">
        <v>4.9833744977043656E-4</v>
      </c>
      <c r="R1173" t="s">
        <v>2624</v>
      </c>
      <c r="S1173" s="315">
        <v>45370</v>
      </c>
      <c r="T1173" s="315">
        <v>45370</v>
      </c>
      <c r="U1173" s="316" t="s">
        <v>2635</v>
      </c>
    </row>
    <row r="1174" spans="1:21">
      <c r="A1174" t="s">
        <v>2605</v>
      </c>
      <c r="B1174" t="s">
        <v>205</v>
      </c>
      <c r="C1174" t="s">
        <v>286</v>
      </c>
      <c r="D1174" t="s">
        <v>2617</v>
      </c>
      <c r="E1174" t="s">
        <v>287</v>
      </c>
      <c r="F1174" t="s">
        <v>207</v>
      </c>
      <c r="G1174" t="s">
        <v>2607</v>
      </c>
      <c r="H1174" t="s">
        <v>142</v>
      </c>
      <c r="I1174" t="s">
        <v>286</v>
      </c>
      <c r="J1174" t="s">
        <v>241</v>
      </c>
      <c r="K1174" t="s">
        <v>178</v>
      </c>
      <c r="L1174" t="s">
        <v>234</v>
      </c>
      <c r="M1174" t="s">
        <v>246</v>
      </c>
      <c r="N1174" t="s">
        <v>207</v>
      </c>
      <c r="O1174" t="s">
        <v>207</v>
      </c>
      <c r="P1174">
        <v>3.1648564966472313E-5</v>
      </c>
      <c r="R1174" t="s">
        <v>2624</v>
      </c>
      <c r="S1174" s="315">
        <v>45370</v>
      </c>
      <c r="T1174" s="315">
        <v>45370</v>
      </c>
      <c r="U1174" s="316" t="s">
        <v>2635</v>
      </c>
    </row>
    <row r="1175" spans="1:21">
      <c r="A1175" t="s">
        <v>2605</v>
      </c>
      <c r="B1175" t="s">
        <v>205</v>
      </c>
      <c r="C1175" t="s">
        <v>286</v>
      </c>
      <c r="D1175" t="s">
        <v>2617</v>
      </c>
      <c r="E1175" t="s">
        <v>287</v>
      </c>
      <c r="F1175" t="s">
        <v>207</v>
      </c>
      <c r="G1175" t="s">
        <v>2607</v>
      </c>
      <c r="H1175" t="s">
        <v>142</v>
      </c>
      <c r="I1175" t="s">
        <v>286</v>
      </c>
      <c r="J1175" t="s">
        <v>242</v>
      </c>
      <c r="K1175" t="s">
        <v>178</v>
      </c>
      <c r="L1175" t="s">
        <v>234</v>
      </c>
      <c r="M1175" t="s">
        <v>246</v>
      </c>
      <c r="N1175" t="s">
        <v>207</v>
      </c>
      <c r="O1175" t="s">
        <v>207</v>
      </c>
      <c r="P1175">
        <v>4.3974954763636319E-5</v>
      </c>
      <c r="R1175" t="s">
        <v>2624</v>
      </c>
      <c r="S1175" s="315">
        <v>45370</v>
      </c>
      <c r="T1175" s="315">
        <v>45370</v>
      </c>
      <c r="U1175" s="316" t="s">
        <v>2635</v>
      </c>
    </row>
    <row r="1176" spans="1:21">
      <c r="A1176" t="s">
        <v>2605</v>
      </c>
      <c r="B1176" t="s">
        <v>205</v>
      </c>
      <c r="C1176" t="s">
        <v>286</v>
      </c>
      <c r="D1176" t="s">
        <v>2617</v>
      </c>
      <c r="E1176" t="s">
        <v>287</v>
      </c>
      <c r="F1176" t="s">
        <v>207</v>
      </c>
      <c r="G1176" t="s">
        <v>2607</v>
      </c>
      <c r="H1176" t="s">
        <v>142</v>
      </c>
      <c r="I1176" t="s">
        <v>286</v>
      </c>
      <c r="J1176" t="s">
        <v>243</v>
      </c>
      <c r="K1176" t="s">
        <v>178</v>
      </c>
      <c r="L1176" t="s">
        <v>234</v>
      </c>
      <c r="M1176" t="s">
        <v>246</v>
      </c>
      <c r="N1176" t="s">
        <v>207</v>
      </c>
      <c r="O1176" t="s">
        <v>207</v>
      </c>
      <c r="P1176">
        <v>6.2991151418181603E-6</v>
      </c>
      <c r="R1176" t="s">
        <v>2624</v>
      </c>
      <c r="S1176" s="315">
        <v>45370</v>
      </c>
      <c r="T1176" s="315">
        <v>45370</v>
      </c>
      <c r="U1176" s="316" t="s">
        <v>2635</v>
      </c>
    </row>
    <row r="1177" spans="1:21">
      <c r="A1177" t="s">
        <v>2605</v>
      </c>
      <c r="B1177" t="s">
        <v>205</v>
      </c>
      <c r="C1177" t="s">
        <v>286</v>
      </c>
      <c r="D1177" t="s">
        <v>2617</v>
      </c>
      <c r="E1177" t="s">
        <v>287</v>
      </c>
      <c r="F1177" t="s">
        <v>207</v>
      </c>
      <c r="G1177" t="s">
        <v>2607</v>
      </c>
      <c r="H1177" t="s">
        <v>142</v>
      </c>
      <c r="I1177" t="s">
        <v>286</v>
      </c>
      <c r="J1177" t="s">
        <v>244</v>
      </c>
      <c r="K1177" t="s">
        <v>178</v>
      </c>
      <c r="L1177" t="s">
        <v>234</v>
      </c>
      <c r="M1177" t="s">
        <v>246</v>
      </c>
      <c r="N1177" t="s">
        <v>207</v>
      </c>
      <c r="O1177" t="s">
        <v>207</v>
      </c>
      <c r="P1177">
        <v>7.5116080616332678E-6</v>
      </c>
      <c r="R1177" t="s">
        <v>2624</v>
      </c>
      <c r="S1177" s="315">
        <v>45370</v>
      </c>
      <c r="T1177" s="315">
        <v>45370</v>
      </c>
      <c r="U1177" s="316" t="s">
        <v>2635</v>
      </c>
    </row>
    <row r="1178" spans="1:21">
      <c r="A1178" t="s">
        <v>2605</v>
      </c>
      <c r="B1178" t="s">
        <v>205</v>
      </c>
      <c r="C1178" t="s">
        <v>286</v>
      </c>
      <c r="D1178" t="s">
        <v>2617</v>
      </c>
      <c r="E1178" t="s">
        <v>287</v>
      </c>
      <c r="F1178" t="s">
        <v>207</v>
      </c>
      <c r="G1178" t="s">
        <v>2607</v>
      </c>
      <c r="H1178" t="s">
        <v>142</v>
      </c>
      <c r="I1178" t="s">
        <v>286</v>
      </c>
      <c r="J1178" t="s">
        <v>248</v>
      </c>
      <c r="K1178" t="s">
        <v>178</v>
      </c>
      <c r="L1178" t="s">
        <v>234</v>
      </c>
      <c r="M1178" t="s">
        <v>246</v>
      </c>
      <c r="N1178" t="s">
        <v>207</v>
      </c>
      <c r="O1178" t="s">
        <v>207</v>
      </c>
      <c r="P1178">
        <v>6.3947954117445605E-7</v>
      </c>
      <c r="R1178" t="s">
        <v>2624</v>
      </c>
      <c r="S1178" s="315">
        <v>45370</v>
      </c>
      <c r="T1178" s="315">
        <v>45370</v>
      </c>
      <c r="U1178" s="316" t="s">
        <v>2635</v>
      </c>
    </row>
    <row r="1179" spans="1:21">
      <c r="A1179" t="s">
        <v>2605</v>
      </c>
      <c r="B1179" t="s">
        <v>205</v>
      </c>
      <c r="C1179" t="s">
        <v>2636</v>
      </c>
      <c r="D1179" t="s">
        <v>2617</v>
      </c>
      <c r="E1179" t="s">
        <v>287</v>
      </c>
      <c r="F1179" t="s">
        <v>207</v>
      </c>
      <c r="G1179" t="s">
        <v>2607</v>
      </c>
      <c r="H1179" t="s">
        <v>209</v>
      </c>
      <c r="I1179" t="s">
        <v>289</v>
      </c>
      <c r="J1179" t="s">
        <v>233</v>
      </c>
      <c r="K1179" t="s">
        <v>2620</v>
      </c>
      <c r="L1179" t="s">
        <v>2621</v>
      </c>
      <c r="M1179" t="s">
        <v>2622</v>
      </c>
      <c r="N1179" t="s">
        <v>207</v>
      </c>
      <c r="O1179" t="s">
        <v>207</v>
      </c>
      <c r="P1179">
        <v>1.1536672485715265E-4</v>
      </c>
      <c r="R1179" t="s">
        <v>2624</v>
      </c>
      <c r="S1179" s="315">
        <v>45371</v>
      </c>
      <c r="T1179" s="315">
        <v>45371</v>
      </c>
      <c r="U1179" s="316" t="s">
        <v>2637</v>
      </c>
    </row>
    <row r="1180" spans="1:21">
      <c r="A1180" t="s">
        <v>2605</v>
      </c>
      <c r="B1180" t="s">
        <v>205</v>
      </c>
      <c r="C1180" t="s">
        <v>2636</v>
      </c>
      <c r="D1180" t="s">
        <v>2617</v>
      </c>
      <c r="E1180" t="s">
        <v>287</v>
      </c>
      <c r="F1180" t="s">
        <v>207</v>
      </c>
      <c r="G1180" t="s">
        <v>2607</v>
      </c>
      <c r="H1180" t="s">
        <v>209</v>
      </c>
      <c r="I1180" t="s">
        <v>289</v>
      </c>
      <c r="J1180" t="s">
        <v>214</v>
      </c>
      <c r="K1180" t="s">
        <v>2620</v>
      </c>
      <c r="L1180" t="s">
        <v>2621</v>
      </c>
      <c r="M1180" t="s">
        <v>2622</v>
      </c>
      <c r="N1180" t="s">
        <v>207</v>
      </c>
      <c r="O1180" t="s">
        <v>207</v>
      </c>
      <c r="P1180">
        <v>2.4696591348903488E-4</v>
      </c>
      <c r="R1180" t="s">
        <v>2624</v>
      </c>
      <c r="S1180" s="315">
        <v>45371</v>
      </c>
      <c r="T1180" s="315">
        <v>45371</v>
      </c>
      <c r="U1180" s="316" t="s">
        <v>2637</v>
      </c>
    </row>
    <row r="1181" spans="1:21">
      <c r="A1181" t="s">
        <v>2605</v>
      </c>
      <c r="B1181" t="s">
        <v>205</v>
      </c>
      <c r="C1181" t="s">
        <v>2636</v>
      </c>
      <c r="D1181" t="s">
        <v>2617</v>
      </c>
      <c r="E1181" t="s">
        <v>287</v>
      </c>
      <c r="F1181" t="s">
        <v>207</v>
      </c>
      <c r="G1181" t="s">
        <v>2607</v>
      </c>
      <c r="H1181" t="s">
        <v>209</v>
      </c>
      <c r="I1181" t="s">
        <v>289</v>
      </c>
      <c r="J1181" t="s">
        <v>236</v>
      </c>
      <c r="K1181" t="s">
        <v>2620</v>
      </c>
      <c r="L1181" t="s">
        <v>2621</v>
      </c>
      <c r="M1181" t="s">
        <v>2622</v>
      </c>
      <c r="N1181" t="s">
        <v>207</v>
      </c>
      <c r="O1181" t="s">
        <v>207</v>
      </c>
      <c r="P1181">
        <v>1.7192650918446901E-4</v>
      </c>
      <c r="R1181" t="s">
        <v>2624</v>
      </c>
      <c r="S1181" s="315">
        <v>45371</v>
      </c>
      <c r="T1181" s="315">
        <v>45371</v>
      </c>
      <c r="U1181" s="316" t="s">
        <v>2637</v>
      </c>
    </row>
    <row r="1182" spans="1:21">
      <c r="A1182" t="s">
        <v>2605</v>
      </c>
      <c r="B1182" t="s">
        <v>205</v>
      </c>
      <c r="C1182" t="s">
        <v>2636</v>
      </c>
      <c r="D1182" t="s">
        <v>2617</v>
      </c>
      <c r="E1182" t="s">
        <v>287</v>
      </c>
      <c r="F1182" t="s">
        <v>207</v>
      </c>
      <c r="G1182" t="s">
        <v>2607</v>
      </c>
      <c r="H1182" t="s">
        <v>142</v>
      </c>
      <c r="I1182" t="s">
        <v>2636</v>
      </c>
      <c r="J1182" t="s">
        <v>255</v>
      </c>
      <c r="K1182" t="s">
        <v>2620</v>
      </c>
      <c r="L1182" t="s">
        <v>2621</v>
      </c>
      <c r="M1182" t="s">
        <v>2622</v>
      </c>
      <c r="N1182" t="s">
        <v>207</v>
      </c>
      <c r="O1182" t="s">
        <v>207</v>
      </c>
      <c r="P1182">
        <v>5.3393298189689495E-5</v>
      </c>
      <c r="R1182" t="s">
        <v>2624</v>
      </c>
      <c r="S1182" s="315">
        <v>45371</v>
      </c>
      <c r="T1182" s="315">
        <v>45371</v>
      </c>
      <c r="U1182" s="316" t="s">
        <v>2637</v>
      </c>
    </row>
    <row r="1183" spans="1:21">
      <c r="A1183" t="s">
        <v>2605</v>
      </c>
      <c r="B1183" t="s">
        <v>205</v>
      </c>
      <c r="C1183" t="s">
        <v>2636</v>
      </c>
      <c r="D1183" t="s">
        <v>2617</v>
      </c>
      <c r="E1183" t="s">
        <v>287</v>
      </c>
      <c r="F1183" t="s">
        <v>207</v>
      </c>
      <c r="G1183" t="s">
        <v>2607</v>
      </c>
      <c r="H1183" t="s">
        <v>142</v>
      </c>
      <c r="I1183" t="s">
        <v>2636</v>
      </c>
      <c r="J1183" t="s">
        <v>242</v>
      </c>
      <c r="K1183" t="s">
        <v>2620</v>
      </c>
      <c r="L1183" t="s">
        <v>2621</v>
      </c>
      <c r="M1183" t="s">
        <v>2622</v>
      </c>
      <c r="N1183" t="s">
        <v>207</v>
      </c>
      <c r="O1183" t="s">
        <v>207</v>
      </c>
      <c r="P1183">
        <v>3.0978572862545365E-5</v>
      </c>
      <c r="R1183" t="s">
        <v>2624</v>
      </c>
      <c r="S1183" s="315">
        <v>45371</v>
      </c>
      <c r="T1183" s="315">
        <v>45371</v>
      </c>
      <c r="U1183" s="316" t="s">
        <v>2637</v>
      </c>
    </row>
    <row r="1184" spans="1:21">
      <c r="A1184" t="s">
        <v>2605</v>
      </c>
      <c r="B1184" t="s">
        <v>205</v>
      </c>
      <c r="C1184" t="s">
        <v>2636</v>
      </c>
      <c r="D1184" t="s">
        <v>2617</v>
      </c>
      <c r="E1184" t="s">
        <v>287</v>
      </c>
      <c r="F1184" t="s">
        <v>207</v>
      </c>
      <c r="G1184" t="s">
        <v>2607</v>
      </c>
      <c r="H1184" t="s">
        <v>142</v>
      </c>
      <c r="I1184" t="s">
        <v>2636</v>
      </c>
      <c r="J1184" t="s">
        <v>243</v>
      </c>
      <c r="K1184" t="s">
        <v>2620</v>
      </c>
      <c r="L1184" t="s">
        <v>2621</v>
      </c>
      <c r="M1184" t="s">
        <v>2622</v>
      </c>
      <c r="N1184" t="s">
        <v>207</v>
      </c>
      <c r="O1184" t="s">
        <v>207</v>
      </c>
      <c r="P1184">
        <v>1.493563778909085E-6</v>
      </c>
      <c r="R1184" t="s">
        <v>2624</v>
      </c>
      <c r="S1184" s="315">
        <v>45371</v>
      </c>
      <c r="T1184" s="315">
        <v>45371</v>
      </c>
      <c r="U1184" s="316" t="s">
        <v>2637</v>
      </c>
    </row>
    <row r="1185" spans="1:21">
      <c r="A1185" t="s">
        <v>2605</v>
      </c>
      <c r="B1185" t="s">
        <v>205</v>
      </c>
      <c r="C1185" t="s">
        <v>2636</v>
      </c>
      <c r="D1185" t="s">
        <v>2617</v>
      </c>
      <c r="E1185" t="s">
        <v>287</v>
      </c>
      <c r="F1185" t="s">
        <v>207</v>
      </c>
      <c r="G1185" t="s">
        <v>2607</v>
      </c>
      <c r="H1185" t="s">
        <v>142</v>
      </c>
      <c r="I1185" t="s">
        <v>2636</v>
      </c>
      <c r="J1185" t="s">
        <v>223</v>
      </c>
      <c r="K1185" t="s">
        <v>2620</v>
      </c>
      <c r="L1185" t="s">
        <v>2621</v>
      </c>
      <c r="M1185" t="s">
        <v>2622</v>
      </c>
      <c r="N1185" t="s">
        <v>207</v>
      </c>
      <c r="O1185" t="s">
        <v>207</v>
      </c>
      <c r="P1185">
        <v>1.8556776845343541E-4</v>
      </c>
      <c r="R1185" t="s">
        <v>2624</v>
      </c>
      <c r="S1185" s="315">
        <v>45371</v>
      </c>
      <c r="T1185" s="315">
        <v>45371</v>
      </c>
      <c r="U1185" s="316" t="s">
        <v>2637</v>
      </c>
    </row>
    <row r="1186" spans="1:21">
      <c r="A1186" t="s">
        <v>2605</v>
      </c>
      <c r="B1186" t="s">
        <v>205</v>
      </c>
      <c r="C1186" t="s">
        <v>2636</v>
      </c>
      <c r="D1186" t="s">
        <v>2617</v>
      </c>
      <c r="E1186" t="s">
        <v>287</v>
      </c>
      <c r="F1186" t="s">
        <v>207</v>
      </c>
      <c r="G1186" t="s">
        <v>2607</v>
      </c>
      <c r="H1186" t="s">
        <v>142</v>
      </c>
      <c r="I1186" t="s">
        <v>2636</v>
      </c>
      <c r="J1186" t="s">
        <v>224</v>
      </c>
      <c r="K1186" t="s">
        <v>2620</v>
      </c>
      <c r="L1186" t="s">
        <v>2621</v>
      </c>
      <c r="M1186" t="s">
        <v>2622</v>
      </c>
      <c r="N1186" t="s">
        <v>207</v>
      </c>
      <c r="O1186" t="s">
        <v>207</v>
      </c>
      <c r="P1186">
        <v>8.946741953698462E-6</v>
      </c>
      <c r="R1186" t="s">
        <v>2624</v>
      </c>
      <c r="S1186" s="315">
        <v>45371</v>
      </c>
      <c r="T1186" s="315">
        <v>45371</v>
      </c>
      <c r="U1186" s="316" t="s">
        <v>2637</v>
      </c>
    </row>
    <row r="1187" spans="1:21">
      <c r="A1187" t="s">
        <v>2605</v>
      </c>
      <c r="B1187" t="s">
        <v>205</v>
      </c>
      <c r="C1187" t="s">
        <v>2636</v>
      </c>
      <c r="D1187" t="s">
        <v>2617</v>
      </c>
      <c r="E1187" t="s">
        <v>287</v>
      </c>
      <c r="F1187" t="s">
        <v>207</v>
      </c>
      <c r="G1187" t="s">
        <v>2607</v>
      </c>
      <c r="H1187" t="s">
        <v>142</v>
      </c>
      <c r="I1187" t="s">
        <v>2636</v>
      </c>
      <c r="J1187" t="s">
        <v>226</v>
      </c>
      <c r="K1187" t="s">
        <v>2620</v>
      </c>
      <c r="L1187" t="s">
        <v>2621</v>
      </c>
      <c r="M1187" t="s">
        <v>2622</v>
      </c>
      <c r="N1187" t="s">
        <v>207</v>
      </c>
      <c r="O1187" t="s">
        <v>207</v>
      </c>
      <c r="P1187">
        <v>1.1590167272727258E-6</v>
      </c>
      <c r="R1187" t="s">
        <v>2624</v>
      </c>
      <c r="S1187" s="315">
        <v>45371</v>
      </c>
      <c r="T1187" s="315">
        <v>45371</v>
      </c>
      <c r="U1187" s="316" t="s">
        <v>2637</v>
      </c>
    </row>
    <row r="1188" spans="1:21">
      <c r="A1188" t="s">
        <v>2605</v>
      </c>
      <c r="B1188" t="s">
        <v>205</v>
      </c>
      <c r="C1188" t="s">
        <v>2636</v>
      </c>
      <c r="D1188" t="s">
        <v>2617</v>
      </c>
      <c r="E1188" t="s">
        <v>287</v>
      </c>
      <c r="F1188" t="s">
        <v>207</v>
      </c>
      <c r="G1188" t="s">
        <v>2607</v>
      </c>
      <c r="H1188" t="s">
        <v>142</v>
      </c>
      <c r="I1188" t="s">
        <v>2636</v>
      </c>
      <c r="J1188" t="s">
        <v>244</v>
      </c>
      <c r="K1188" t="s">
        <v>2620</v>
      </c>
      <c r="L1188" t="s">
        <v>2621</v>
      </c>
      <c r="M1188" t="s">
        <v>2622</v>
      </c>
      <c r="N1188" t="s">
        <v>207</v>
      </c>
      <c r="O1188" t="s">
        <v>207</v>
      </c>
      <c r="P1188">
        <v>1.3388568581818169E-4</v>
      </c>
      <c r="R1188" t="s">
        <v>2624</v>
      </c>
      <c r="S1188" s="315">
        <v>45371</v>
      </c>
      <c r="T1188" s="315">
        <v>45371</v>
      </c>
      <c r="U1188" s="316" t="s">
        <v>2637</v>
      </c>
    </row>
    <row r="1189" spans="1:21">
      <c r="A1189" t="s">
        <v>2605</v>
      </c>
      <c r="B1189" t="s">
        <v>205</v>
      </c>
      <c r="C1189" t="s">
        <v>2636</v>
      </c>
      <c r="D1189" t="s">
        <v>2617</v>
      </c>
      <c r="E1189" t="s">
        <v>287</v>
      </c>
      <c r="F1189" t="s">
        <v>207</v>
      </c>
      <c r="G1189" t="s">
        <v>2607</v>
      </c>
      <c r="H1189" t="s">
        <v>207</v>
      </c>
      <c r="I1189" t="s">
        <v>2636</v>
      </c>
      <c r="J1189" t="s">
        <v>207</v>
      </c>
      <c r="K1189" t="s">
        <v>177</v>
      </c>
      <c r="L1189" t="s">
        <v>234</v>
      </c>
      <c r="M1189" t="s">
        <v>245</v>
      </c>
      <c r="N1189" t="s">
        <v>207</v>
      </c>
      <c r="O1189" t="s">
        <v>207</v>
      </c>
      <c r="P1189">
        <v>0</v>
      </c>
      <c r="R1189" t="s">
        <v>2624</v>
      </c>
      <c r="S1189" s="315">
        <v>45371</v>
      </c>
      <c r="T1189" s="315">
        <v>45371</v>
      </c>
      <c r="U1189" s="316" t="s">
        <v>2637</v>
      </c>
    </row>
    <row r="1190" spans="1:21">
      <c r="A1190" t="s">
        <v>2605</v>
      </c>
      <c r="B1190" t="s">
        <v>205</v>
      </c>
      <c r="C1190" t="s">
        <v>2636</v>
      </c>
      <c r="D1190" t="s">
        <v>2617</v>
      </c>
      <c r="E1190" t="s">
        <v>287</v>
      </c>
      <c r="F1190" t="s">
        <v>207</v>
      </c>
      <c r="G1190" t="s">
        <v>2607</v>
      </c>
      <c r="H1190" t="s">
        <v>209</v>
      </c>
      <c r="I1190" t="s">
        <v>289</v>
      </c>
      <c r="J1190" t="s">
        <v>211</v>
      </c>
      <c r="K1190" t="s">
        <v>175</v>
      </c>
      <c r="L1190" t="s">
        <v>212</v>
      </c>
      <c r="M1190" t="s">
        <v>213</v>
      </c>
      <c r="N1190" t="s">
        <v>192</v>
      </c>
      <c r="O1190" t="s">
        <v>182</v>
      </c>
      <c r="P1190">
        <v>0.34545200919739799</v>
      </c>
      <c r="R1190" t="s">
        <v>2624</v>
      </c>
      <c r="S1190" s="315">
        <v>45371</v>
      </c>
      <c r="T1190" s="315">
        <v>45371</v>
      </c>
      <c r="U1190" s="316" t="s">
        <v>2637</v>
      </c>
    </row>
    <row r="1191" spans="1:21">
      <c r="A1191" t="s">
        <v>2605</v>
      </c>
      <c r="B1191" t="s">
        <v>205</v>
      </c>
      <c r="C1191" t="s">
        <v>2636</v>
      </c>
      <c r="D1191" t="s">
        <v>2617</v>
      </c>
      <c r="E1191" t="s">
        <v>287</v>
      </c>
      <c r="F1191" t="s">
        <v>207</v>
      </c>
      <c r="G1191" t="s">
        <v>2607</v>
      </c>
      <c r="H1191" t="s">
        <v>209</v>
      </c>
      <c r="I1191" t="s">
        <v>289</v>
      </c>
      <c r="J1191" t="s">
        <v>214</v>
      </c>
      <c r="K1191" t="s">
        <v>175</v>
      </c>
      <c r="L1191" t="s">
        <v>212</v>
      </c>
      <c r="M1191" t="s">
        <v>213</v>
      </c>
      <c r="N1191" t="s">
        <v>192</v>
      </c>
      <c r="O1191" t="s">
        <v>182</v>
      </c>
      <c r="P1191">
        <v>0.24970997919446861</v>
      </c>
      <c r="R1191" t="s">
        <v>2624</v>
      </c>
      <c r="S1191" s="315">
        <v>45371</v>
      </c>
      <c r="T1191" s="315">
        <v>45371</v>
      </c>
      <c r="U1191" s="316" t="s">
        <v>2637</v>
      </c>
    </row>
    <row r="1192" spans="1:21">
      <c r="A1192" t="s">
        <v>2605</v>
      </c>
      <c r="B1192" t="s">
        <v>205</v>
      </c>
      <c r="C1192" t="s">
        <v>2636</v>
      </c>
      <c r="D1192" t="s">
        <v>2617</v>
      </c>
      <c r="E1192" t="s">
        <v>287</v>
      </c>
      <c r="F1192" t="s">
        <v>207</v>
      </c>
      <c r="G1192" t="s">
        <v>2607</v>
      </c>
      <c r="H1192" t="s">
        <v>209</v>
      </c>
      <c r="I1192" t="s">
        <v>289</v>
      </c>
      <c r="J1192" t="s">
        <v>215</v>
      </c>
      <c r="K1192" t="s">
        <v>175</v>
      </c>
      <c r="L1192" t="s">
        <v>212</v>
      </c>
      <c r="M1192" t="s">
        <v>213</v>
      </c>
      <c r="N1192" t="s">
        <v>192</v>
      </c>
      <c r="O1192" t="s">
        <v>182</v>
      </c>
      <c r="P1192">
        <v>2.4945917964880292E-2</v>
      </c>
      <c r="R1192" t="s">
        <v>2624</v>
      </c>
      <c r="S1192" s="315">
        <v>45371</v>
      </c>
      <c r="T1192" s="315">
        <v>45371</v>
      </c>
      <c r="U1192" s="316" t="s">
        <v>2637</v>
      </c>
    </row>
    <row r="1193" spans="1:21">
      <c r="A1193" t="s">
        <v>2605</v>
      </c>
      <c r="B1193" t="s">
        <v>205</v>
      </c>
      <c r="C1193" t="s">
        <v>2636</v>
      </c>
      <c r="D1193" t="s">
        <v>2617</v>
      </c>
      <c r="E1193" t="s">
        <v>287</v>
      </c>
      <c r="F1193" t="s">
        <v>207</v>
      </c>
      <c r="G1193" t="s">
        <v>2607</v>
      </c>
      <c r="H1193" t="s">
        <v>209</v>
      </c>
      <c r="I1193" t="s">
        <v>289</v>
      </c>
      <c r="J1193" t="s">
        <v>216</v>
      </c>
      <c r="K1193" t="s">
        <v>175</v>
      </c>
      <c r="L1193" t="s">
        <v>212</v>
      </c>
      <c r="M1193" t="s">
        <v>213</v>
      </c>
      <c r="N1193" t="s">
        <v>192</v>
      </c>
      <c r="O1193" t="s">
        <v>182</v>
      </c>
      <c r="P1193">
        <v>2.73610161033399E-4</v>
      </c>
      <c r="R1193" t="s">
        <v>2624</v>
      </c>
      <c r="S1193" s="315">
        <v>45371</v>
      </c>
      <c r="T1193" s="315">
        <v>45371</v>
      </c>
      <c r="U1193" s="316" t="s">
        <v>2637</v>
      </c>
    </row>
    <row r="1194" spans="1:21">
      <c r="A1194" t="s">
        <v>2605</v>
      </c>
      <c r="B1194" t="s">
        <v>205</v>
      </c>
      <c r="C1194" t="s">
        <v>2636</v>
      </c>
      <c r="D1194" t="s">
        <v>2617</v>
      </c>
      <c r="E1194" t="s">
        <v>287</v>
      </c>
      <c r="F1194" t="s">
        <v>207</v>
      </c>
      <c r="G1194" t="s">
        <v>2607</v>
      </c>
      <c r="H1194" t="s">
        <v>209</v>
      </c>
      <c r="I1194" t="s">
        <v>289</v>
      </c>
      <c r="J1194" t="s">
        <v>217</v>
      </c>
      <c r="K1194" t="s">
        <v>175</v>
      </c>
      <c r="L1194" t="s">
        <v>212</v>
      </c>
      <c r="M1194" t="s">
        <v>213</v>
      </c>
      <c r="N1194" t="s">
        <v>192</v>
      </c>
      <c r="O1194" t="s">
        <v>182</v>
      </c>
      <c r="P1194">
        <v>2.1274813982428562E-6</v>
      </c>
      <c r="R1194" t="s">
        <v>2624</v>
      </c>
      <c r="S1194" s="315">
        <v>45371</v>
      </c>
      <c r="T1194" s="315">
        <v>45371</v>
      </c>
      <c r="U1194" s="316" t="s">
        <v>2637</v>
      </c>
    </row>
    <row r="1195" spans="1:21">
      <c r="A1195" t="s">
        <v>2605</v>
      </c>
      <c r="B1195" t="s">
        <v>205</v>
      </c>
      <c r="C1195" t="s">
        <v>2636</v>
      </c>
      <c r="D1195" t="s">
        <v>2617</v>
      </c>
      <c r="E1195" t="s">
        <v>287</v>
      </c>
      <c r="F1195" t="s">
        <v>207</v>
      </c>
      <c r="G1195" t="s">
        <v>2607</v>
      </c>
      <c r="H1195" t="s">
        <v>209</v>
      </c>
      <c r="I1195" t="s">
        <v>289</v>
      </c>
      <c r="J1195" t="s">
        <v>218</v>
      </c>
      <c r="K1195" t="s">
        <v>175</v>
      </c>
      <c r="L1195" t="s">
        <v>212</v>
      </c>
      <c r="M1195" t="s">
        <v>213</v>
      </c>
      <c r="N1195" t="s">
        <v>192</v>
      </c>
      <c r="O1195" t="s">
        <v>182</v>
      </c>
      <c r="P1195">
        <v>1.9313031145586018E-5</v>
      </c>
      <c r="R1195" t="s">
        <v>2624</v>
      </c>
      <c r="S1195" s="315">
        <v>45371</v>
      </c>
      <c r="T1195" s="315">
        <v>45371</v>
      </c>
      <c r="U1195" s="316" t="s">
        <v>2637</v>
      </c>
    </row>
    <row r="1196" spans="1:21">
      <c r="A1196" t="s">
        <v>2605</v>
      </c>
      <c r="B1196" t="s">
        <v>205</v>
      </c>
      <c r="C1196" t="s">
        <v>2636</v>
      </c>
      <c r="D1196" t="s">
        <v>2617</v>
      </c>
      <c r="E1196" t="s">
        <v>287</v>
      </c>
      <c r="F1196" t="s">
        <v>207</v>
      </c>
      <c r="G1196" t="s">
        <v>2607</v>
      </c>
      <c r="H1196" t="s">
        <v>209</v>
      </c>
      <c r="I1196" t="s">
        <v>289</v>
      </c>
      <c r="J1196" t="s">
        <v>219</v>
      </c>
      <c r="K1196" t="s">
        <v>175</v>
      </c>
      <c r="L1196" t="s">
        <v>212</v>
      </c>
      <c r="M1196" t="s">
        <v>213</v>
      </c>
      <c r="N1196" t="s">
        <v>192</v>
      </c>
      <c r="O1196" t="s">
        <v>182</v>
      </c>
      <c r="P1196">
        <v>2.8879099525575714E-5</v>
      </c>
      <c r="R1196" t="s">
        <v>2624</v>
      </c>
      <c r="S1196" s="315">
        <v>45371</v>
      </c>
      <c r="T1196" s="315">
        <v>45371</v>
      </c>
      <c r="U1196" s="316" t="s">
        <v>2637</v>
      </c>
    </row>
    <row r="1197" spans="1:21">
      <c r="A1197" t="s">
        <v>2605</v>
      </c>
      <c r="B1197" t="s">
        <v>205</v>
      </c>
      <c r="C1197" t="s">
        <v>2636</v>
      </c>
      <c r="D1197" t="s">
        <v>2617</v>
      </c>
      <c r="E1197" t="s">
        <v>287</v>
      </c>
      <c r="F1197" t="s">
        <v>207</v>
      </c>
      <c r="G1197" t="s">
        <v>2607</v>
      </c>
      <c r="H1197" t="s">
        <v>209</v>
      </c>
      <c r="I1197" t="s">
        <v>289</v>
      </c>
      <c r="J1197" t="s">
        <v>220</v>
      </c>
      <c r="K1197" t="s">
        <v>175</v>
      </c>
      <c r="L1197" t="s">
        <v>212</v>
      </c>
      <c r="M1197" t="s">
        <v>213</v>
      </c>
      <c r="N1197" t="s">
        <v>192</v>
      </c>
      <c r="O1197" t="s">
        <v>182</v>
      </c>
      <c r="P1197">
        <v>5.3519332138973965E-7</v>
      </c>
      <c r="R1197" t="s">
        <v>2624</v>
      </c>
      <c r="S1197" s="315">
        <v>45371</v>
      </c>
      <c r="T1197" s="315">
        <v>45371</v>
      </c>
      <c r="U1197" s="316" t="s">
        <v>2637</v>
      </c>
    </row>
    <row r="1198" spans="1:21">
      <c r="A1198" t="s">
        <v>2605</v>
      </c>
      <c r="B1198" t="s">
        <v>205</v>
      </c>
      <c r="C1198" t="s">
        <v>2636</v>
      </c>
      <c r="D1198" t="s">
        <v>2617</v>
      </c>
      <c r="E1198" t="s">
        <v>287</v>
      </c>
      <c r="F1198" t="s">
        <v>207</v>
      </c>
      <c r="G1198" t="s">
        <v>2607</v>
      </c>
      <c r="H1198" t="s">
        <v>209</v>
      </c>
      <c r="I1198" t="s">
        <v>289</v>
      </c>
      <c r="J1198" t="s">
        <v>221</v>
      </c>
      <c r="K1198" t="s">
        <v>175</v>
      </c>
      <c r="L1198" t="s">
        <v>212</v>
      </c>
      <c r="M1198" t="s">
        <v>213</v>
      </c>
      <c r="N1198" t="s">
        <v>192</v>
      </c>
      <c r="O1198" t="s">
        <v>182</v>
      </c>
      <c r="P1198">
        <v>1.8457814042442964E-5</v>
      </c>
      <c r="R1198" t="s">
        <v>2624</v>
      </c>
      <c r="S1198" s="315">
        <v>45371</v>
      </c>
      <c r="T1198" s="315">
        <v>45371</v>
      </c>
      <c r="U1198" s="316" t="s">
        <v>2637</v>
      </c>
    </row>
    <row r="1199" spans="1:21">
      <c r="A1199" t="s">
        <v>2605</v>
      </c>
      <c r="B1199" t="s">
        <v>205</v>
      </c>
      <c r="C1199" t="s">
        <v>2636</v>
      </c>
      <c r="D1199" t="s">
        <v>2617</v>
      </c>
      <c r="E1199" t="s">
        <v>287</v>
      </c>
      <c r="F1199" t="s">
        <v>207</v>
      </c>
      <c r="G1199" t="s">
        <v>2607</v>
      </c>
      <c r="H1199" t="s">
        <v>142</v>
      </c>
      <c r="I1199" t="s">
        <v>2636</v>
      </c>
      <c r="J1199" t="s">
        <v>223</v>
      </c>
      <c r="K1199" t="s">
        <v>175</v>
      </c>
      <c r="L1199" t="s">
        <v>212</v>
      </c>
      <c r="M1199" t="s">
        <v>213</v>
      </c>
      <c r="N1199" t="s">
        <v>189</v>
      </c>
      <c r="O1199" t="s">
        <v>181</v>
      </c>
      <c r="P1199">
        <v>0.18762963254736248</v>
      </c>
      <c r="R1199" t="s">
        <v>2624</v>
      </c>
      <c r="S1199" s="315">
        <v>45371</v>
      </c>
      <c r="T1199" s="315">
        <v>45371</v>
      </c>
      <c r="U1199" s="316" t="s">
        <v>2637</v>
      </c>
    </row>
    <row r="1200" spans="1:21">
      <c r="A1200" t="s">
        <v>2605</v>
      </c>
      <c r="B1200" t="s">
        <v>205</v>
      </c>
      <c r="C1200" t="s">
        <v>2636</v>
      </c>
      <c r="D1200" t="s">
        <v>2617</v>
      </c>
      <c r="E1200" t="s">
        <v>287</v>
      </c>
      <c r="F1200" t="s">
        <v>207</v>
      </c>
      <c r="G1200" t="s">
        <v>2607</v>
      </c>
      <c r="H1200" t="s">
        <v>142</v>
      </c>
      <c r="I1200" t="s">
        <v>2636</v>
      </c>
      <c r="J1200" t="s">
        <v>224</v>
      </c>
      <c r="K1200" t="s">
        <v>175</v>
      </c>
      <c r="L1200" t="s">
        <v>212</v>
      </c>
      <c r="M1200" t="s">
        <v>213</v>
      </c>
      <c r="N1200" t="s">
        <v>189</v>
      </c>
      <c r="O1200" t="s">
        <v>181</v>
      </c>
      <c r="P1200">
        <v>9.0461501976284442E-3</v>
      </c>
      <c r="R1200" t="s">
        <v>2624</v>
      </c>
      <c r="S1200" s="315">
        <v>45371</v>
      </c>
      <c r="T1200" s="315">
        <v>45371</v>
      </c>
      <c r="U1200" s="316" t="s">
        <v>2637</v>
      </c>
    </row>
    <row r="1201" spans="1:21">
      <c r="A1201" t="s">
        <v>2605</v>
      </c>
      <c r="B1201" t="s">
        <v>205</v>
      </c>
      <c r="C1201" t="s">
        <v>2636</v>
      </c>
      <c r="D1201" t="s">
        <v>2617</v>
      </c>
      <c r="E1201" t="s">
        <v>287</v>
      </c>
      <c r="F1201" t="s">
        <v>207</v>
      </c>
      <c r="G1201" t="s">
        <v>2607</v>
      </c>
      <c r="H1201" t="s">
        <v>142</v>
      </c>
      <c r="I1201" t="s">
        <v>2636</v>
      </c>
      <c r="J1201" t="s">
        <v>225</v>
      </c>
      <c r="K1201" t="s">
        <v>175</v>
      </c>
      <c r="L1201" t="s">
        <v>212</v>
      </c>
      <c r="M1201" t="s">
        <v>213</v>
      </c>
      <c r="N1201" t="s">
        <v>189</v>
      </c>
      <c r="O1201" t="s">
        <v>181</v>
      </c>
      <c r="P1201">
        <v>0.10005672727272701</v>
      </c>
      <c r="R1201" t="s">
        <v>2624</v>
      </c>
      <c r="S1201" s="315">
        <v>45371</v>
      </c>
      <c r="T1201" s="315">
        <v>45371</v>
      </c>
      <c r="U1201" s="316" t="s">
        <v>2637</v>
      </c>
    </row>
    <row r="1202" spans="1:21">
      <c r="A1202" t="s">
        <v>2605</v>
      </c>
      <c r="B1202" t="s">
        <v>205</v>
      </c>
      <c r="C1202" t="s">
        <v>2636</v>
      </c>
      <c r="D1202" t="s">
        <v>2617</v>
      </c>
      <c r="E1202" t="s">
        <v>287</v>
      </c>
      <c r="F1202" t="s">
        <v>207</v>
      </c>
      <c r="G1202" t="s">
        <v>2607</v>
      </c>
      <c r="H1202" t="s">
        <v>142</v>
      </c>
      <c r="I1202" t="s">
        <v>2636</v>
      </c>
      <c r="J1202" t="s">
        <v>226</v>
      </c>
      <c r="K1202" t="s">
        <v>175</v>
      </c>
      <c r="L1202" t="s">
        <v>212</v>
      </c>
      <c r="M1202" t="s">
        <v>213</v>
      </c>
      <c r="N1202" t="s">
        <v>189</v>
      </c>
      <c r="O1202" t="s">
        <v>181</v>
      </c>
      <c r="P1202">
        <v>1.1718946909090894E-3</v>
      </c>
      <c r="R1202" t="s">
        <v>2624</v>
      </c>
      <c r="S1202" s="315">
        <v>45371</v>
      </c>
      <c r="T1202" s="315">
        <v>45371</v>
      </c>
      <c r="U1202" s="316" t="s">
        <v>2637</v>
      </c>
    </row>
    <row r="1203" spans="1:21">
      <c r="A1203" t="s">
        <v>2605</v>
      </c>
      <c r="B1203" t="s">
        <v>205</v>
      </c>
      <c r="C1203" t="s">
        <v>2636</v>
      </c>
      <c r="D1203" t="s">
        <v>2617</v>
      </c>
      <c r="E1203" t="s">
        <v>287</v>
      </c>
      <c r="F1203" t="s">
        <v>207</v>
      </c>
      <c r="G1203" t="s">
        <v>2607</v>
      </c>
      <c r="H1203" t="s">
        <v>142</v>
      </c>
      <c r="I1203" t="s">
        <v>2636</v>
      </c>
      <c r="J1203" t="s">
        <v>230</v>
      </c>
      <c r="K1203" t="s">
        <v>175</v>
      </c>
      <c r="L1203" t="s">
        <v>212</v>
      </c>
      <c r="M1203" t="s">
        <v>213</v>
      </c>
      <c r="N1203" t="s">
        <v>191</v>
      </c>
      <c r="O1203" t="s">
        <v>181</v>
      </c>
      <c r="P1203">
        <v>-0.75254297254722202</v>
      </c>
      <c r="R1203" t="s">
        <v>2624</v>
      </c>
      <c r="S1203" s="315">
        <v>45371</v>
      </c>
      <c r="T1203" s="315">
        <v>45371</v>
      </c>
      <c r="U1203" s="316" t="s">
        <v>2637</v>
      </c>
    </row>
    <row r="1204" spans="1:21">
      <c r="A1204" t="s">
        <v>2605</v>
      </c>
      <c r="B1204" t="s">
        <v>205</v>
      </c>
      <c r="C1204" t="s">
        <v>2636</v>
      </c>
      <c r="D1204" t="s">
        <v>2617</v>
      </c>
      <c r="E1204" t="s">
        <v>287</v>
      </c>
      <c r="F1204" t="s">
        <v>207</v>
      </c>
      <c r="G1204" t="s">
        <v>2607</v>
      </c>
      <c r="H1204" t="s">
        <v>142</v>
      </c>
      <c r="I1204" t="s">
        <v>2636</v>
      </c>
      <c r="J1204" t="s">
        <v>231</v>
      </c>
      <c r="K1204" t="s">
        <v>175</v>
      </c>
      <c r="L1204" t="s">
        <v>212</v>
      </c>
      <c r="M1204" t="s">
        <v>213</v>
      </c>
      <c r="N1204" t="s">
        <v>189</v>
      </c>
      <c r="O1204" t="s">
        <v>181</v>
      </c>
      <c r="P1204">
        <v>0.101921260557624</v>
      </c>
      <c r="R1204" t="s">
        <v>2624</v>
      </c>
      <c r="S1204" s="315">
        <v>45371</v>
      </c>
      <c r="T1204" s="315">
        <v>45371</v>
      </c>
      <c r="U1204" s="316" t="s">
        <v>2637</v>
      </c>
    </row>
    <row r="1205" spans="1:21">
      <c r="A1205" t="s">
        <v>2605</v>
      </c>
      <c r="B1205" t="s">
        <v>205</v>
      </c>
      <c r="C1205" t="s">
        <v>2636</v>
      </c>
      <c r="D1205" t="s">
        <v>2617</v>
      </c>
      <c r="E1205" t="s">
        <v>287</v>
      </c>
      <c r="F1205" t="s">
        <v>207</v>
      </c>
      <c r="G1205" t="s">
        <v>2607</v>
      </c>
      <c r="H1205" t="s">
        <v>142</v>
      </c>
      <c r="I1205" t="s">
        <v>2636</v>
      </c>
      <c r="J1205" t="s">
        <v>232</v>
      </c>
      <c r="K1205" t="s">
        <v>175</v>
      </c>
      <c r="L1205" t="s">
        <v>212</v>
      </c>
      <c r="M1205" t="s">
        <v>213</v>
      </c>
      <c r="N1205" t="s">
        <v>189</v>
      </c>
      <c r="O1205" t="s">
        <v>181</v>
      </c>
      <c r="P1205">
        <v>5.4979287272727197E-2</v>
      </c>
      <c r="R1205" t="s">
        <v>2624</v>
      </c>
      <c r="S1205" s="315">
        <v>45371</v>
      </c>
      <c r="T1205" s="315">
        <v>45371</v>
      </c>
      <c r="U1205" s="316" t="s">
        <v>2637</v>
      </c>
    </row>
    <row r="1206" spans="1:21">
      <c r="A1206" t="s">
        <v>2605</v>
      </c>
      <c r="B1206" t="s">
        <v>205</v>
      </c>
      <c r="C1206" t="s">
        <v>2636</v>
      </c>
      <c r="D1206" t="s">
        <v>2617</v>
      </c>
      <c r="E1206" t="s">
        <v>287</v>
      </c>
      <c r="F1206" t="s">
        <v>207</v>
      </c>
      <c r="G1206" t="s">
        <v>2607</v>
      </c>
      <c r="H1206" t="s">
        <v>142</v>
      </c>
      <c r="I1206" t="s">
        <v>2636</v>
      </c>
      <c r="J1206" t="s">
        <v>254</v>
      </c>
      <c r="K1206" t="s">
        <v>179</v>
      </c>
      <c r="L1206" t="s">
        <v>234</v>
      </c>
      <c r="M1206" t="s">
        <v>249</v>
      </c>
      <c r="N1206" t="s">
        <v>207</v>
      </c>
      <c r="O1206" t="s">
        <v>207</v>
      </c>
      <c r="P1206">
        <v>3.2071205062234802</v>
      </c>
      <c r="R1206" t="s">
        <v>2624</v>
      </c>
      <c r="S1206" s="315">
        <v>45371</v>
      </c>
      <c r="T1206" s="315">
        <v>45371</v>
      </c>
      <c r="U1206" s="316" t="s">
        <v>2637</v>
      </c>
    </row>
    <row r="1207" spans="1:21">
      <c r="A1207" t="s">
        <v>2605</v>
      </c>
      <c r="B1207" t="s">
        <v>205</v>
      </c>
      <c r="C1207" t="s">
        <v>2636</v>
      </c>
      <c r="D1207" t="s">
        <v>2617</v>
      </c>
      <c r="E1207" t="s">
        <v>287</v>
      </c>
      <c r="F1207" t="s">
        <v>207</v>
      </c>
      <c r="G1207" t="s">
        <v>2607</v>
      </c>
      <c r="H1207" t="s">
        <v>209</v>
      </c>
      <c r="I1207" t="s">
        <v>289</v>
      </c>
      <c r="J1207" t="s">
        <v>233</v>
      </c>
      <c r="K1207" t="s">
        <v>176</v>
      </c>
      <c r="L1207" t="s">
        <v>234</v>
      </c>
      <c r="M1207" t="s">
        <v>235</v>
      </c>
      <c r="N1207" t="s">
        <v>207</v>
      </c>
      <c r="O1207" t="s">
        <v>207</v>
      </c>
      <c r="P1207">
        <v>7.9108611330618969E-5</v>
      </c>
      <c r="R1207" t="s">
        <v>2624</v>
      </c>
      <c r="S1207" s="315">
        <v>45371</v>
      </c>
      <c r="T1207" s="315">
        <v>45371</v>
      </c>
      <c r="U1207" s="316" t="s">
        <v>2637</v>
      </c>
    </row>
    <row r="1208" spans="1:21">
      <c r="A1208" t="s">
        <v>2605</v>
      </c>
      <c r="B1208" t="s">
        <v>205</v>
      </c>
      <c r="C1208" t="s">
        <v>2636</v>
      </c>
      <c r="D1208" t="s">
        <v>2617</v>
      </c>
      <c r="E1208" t="s">
        <v>287</v>
      </c>
      <c r="F1208" t="s">
        <v>207</v>
      </c>
      <c r="G1208" t="s">
        <v>2607</v>
      </c>
      <c r="H1208" t="s">
        <v>209</v>
      </c>
      <c r="I1208" t="s">
        <v>289</v>
      </c>
      <c r="J1208" t="s">
        <v>236</v>
      </c>
      <c r="K1208" t="s">
        <v>176</v>
      </c>
      <c r="L1208" t="s">
        <v>234</v>
      </c>
      <c r="M1208" t="s">
        <v>235</v>
      </c>
      <c r="N1208" t="s">
        <v>207</v>
      </c>
      <c r="O1208" t="s">
        <v>207</v>
      </c>
      <c r="P1208">
        <v>1.19026044820017E-4</v>
      </c>
      <c r="R1208" t="s">
        <v>2624</v>
      </c>
      <c r="S1208" s="315">
        <v>45371</v>
      </c>
      <c r="T1208" s="315">
        <v>45371</v>
      </c>
      <c r="U1208" s="316" t="s">
        <v>2637</v>
      </c>
    </row>
    <row r="1209" spans="1:21">
      <c r="A1209" t="s">
        <v>2605</v>
      </c>
      <c r="B1209" t="s">
        <v>205</v>
      </c>
      <c r="C1209" t="s">
        <v>2636</v>
      </c>
      <c r="D1209" t="s">
        <v>2617</v>
      </c>
      <c r="E1209" t="s">
        <v>287</v>
      </c>
      <c r="F1209" t="s">
        <v>207</v>
      </c>
      <c r="G1209" t="s">
        <v>2607</v>
      </c>
      <c r="H1209" t="s">
        <v>142</v>
      </c>
      <c r="I1209" t="s">
        <v>2636</v>
      </c>
      <c r="J1209" t="s">
        <v>255</v>
      </c>
      <c r="K1209" t="s">
        <v>176</v>
      </c>
      <c r="L1209" t="s">
        <v>234</v>
      </c>
      <c r="M1209" t="s">
        <v>235</v>
      </c>
      <c r="N1209" t="s">
        <v>207</v>
      </c>
      <c r="O1209" t="s">
        <v>207</v>
      </c>
      <c r="P1209">
        <v>3.6612547330072799E-5</v>
      </c>
      <c r="R1209" t="s">
        <v>2624</v>
      </c>
      <c r="S1209" s="315">
        <v>45371</v>
      </c>
      <c r="T1209" s="315">
        <v>45371</v>
      </c>
      <c r="U1209" s="316" t="s">
        <v>2637</v>
      </c>
    </row>
    <row r="1210" spans="1:21">
      <c r="A1210" t="s">
        <v>2605</v>
      </c>
      <c r="B1210" t="s">
        <v>205</v>
      </c>
      <c r="C1210" t="s">
        <v>2636</v>
      </c>
      <c r="D1210" t="s">
        <v>2617</v>
      </c>
      <c r="E1210" t="s">
        <v>287</v>
      </c>
      <c r="F1210" t="s">
        <v>207</v>
      </c>
      <c r="G1210" t="s">
        <v>2607</v>
      </c>
      <c r="H1210" t="s">
        <v>142</v>
      </c>
      <c r="I1210" t="s">
        <v>2636</v>
      </c>
      <c r="J1210" t="s">
        <v>242</v>
      </c>
      <c r="K1210" t="s">
        <v>176</v>
      </c>
      <c r="L1210" t="s">
        <v>234</v>
      </c>
      <c r="M1210" t="s">
        <v>235</v>
      </c>
      <c r="N1210" t="s">
        <v>207</v>
      </c>
      <c r="O1210" t="s">
        <v>207</v>
      </c>
      <c r="P1210">
        <v>2.1446704289454479E-5</v>
      </c>
      <c r="R1210" t="s">
        <v>2624</v>
      </c>
      <c r="S1210" s="315">
        <v>45371</v>
      </c>
      <c r="T1210" s="315">
        <v>45371</v>
      </c>
      <c r="U1210" s="316" t="s">
        <v>2637</v>
      </c>
    </row>
    <row r="1211" spans="1:21">
      <c r="A1211" t="s">
        <v>2605</v>
      </c>
      <c r="B1211" t="s">
        <v>205</v>
      </c>
      <c r="C1211" t="s">
        <v>2636</v>
      </c>
      <c r="D1211" t="s">
        <v>2617</v>
      </c>
      <c r="E1211" t="s">
        <v>287</v>
      </c>
      <c r="F1211" t="s">
        <v>207</v>
      </c>
      <c r="G1211" t="s">
        <v>2607</v>
      </c>
      <c r="H1211" t="s">
        <v>142</v>
      </c>
      <c r="I1211" t="s">
        <v>2636</v>
      </c>
      <c r="J1211" t="s">
        <v>243</v>
      </c>
      <c r="K1211" t="s">
        <v>176</v>
      </c>
      <c r="L1211" t="s">
        <v>234</v>
      </c>
      <c r="M1211" t="s">
        <v>235</v>
      </c>
      <c r="N1211" t="s">
        <v>207</v>
      </c>
      <c r="O1211" t="s">
        <v>207</v>
      </c>
      <c r="P1211">
        <v>1.034005693090905E-6</v>
      </c>
      <c r="R1211" t="s">
        <v>2624</v>
      </c>
      <c r="S1211" s="315">
        <v>45371</v>
      </c>
      <c r="T1211" s="315">
        <v>45371</v>
      </c>
      <c r="U1211" s="316" t="s">
        <v>2637</v>
      </c>
    </row>
    <row r="1212" spans="1:21">
      <c r="A1212" t="s">
        <v>2605</v>
      </c>
      <c r="B1212" t="s">
        <v>205</v>
      </c>
      <c r="C1212" t="s">
        <v>2636</v>
      </c>
      <c r="D1212" t="s">
        <v>2617</v>
      </c>
      <c r="E1212" t="s">
        <v>287</v>
      </c>
      <c r="F1212" t="s">
        <v>207</v>
      </c>
      <c r="G1212" t="s">
        <v>2607</v>
      </c>
      <c r="H1212" t="s">
        <v>142</v>
      </c>
      <c r="I1212" t="s">
        <v>2636</v>
      </c>
      <c r="J1212" t="s">
        <v>244</v>
      </c>
      <c r="K1212" t="s">
        <v>176</v>
      </c>
      <c r="L1212" t="s">
        <v>234</v>
      </c>
      <c r="M1212" t="s">
        <v>235</v>
      </c>
      <c r="N1212" t="s">
        <v>207</v>
      </c>
      <c r="O1212" t="s">
        <v>207</v>
      </c>
      <c r="P1212">
        <v>9.269009018181809E-5</v>
      </c>
      <c r="R1212" t="s">
        <v>2624</v>
      </c>
      <c r="S1212" s="315">
        <v>45371</v>
      </c>
      <c r="T1212" s="315">
        <v>45371</v>
      </c>
      <c r="U1212" s="316" t="s">
        <v>2637</v>
      </c>
    </row>
    <row r="1213" spans="1:21">
      <c r="A1213" t="s">
        <v>2605</v>
      </c>
      <c r="B1213" t="s">
        <v>205</v>
      </c>
      <c r="C1213" t="s">
        <v>2636</v>
      </c>
      <c r="D1213" t="s">
        <v>2617</v>
      </c>
      <c r="E1213" t="s">
        <v>287</v>
      </c>
      <c r="F1213" t="s">
        <v>207</v>
      </c>
      <c r="G1213" t="s">
        <v>2607</v>
      </c>
      <c r="H1213" t="s">
        <v>209</v>
      </c>
      <c r="I1213" t="s">
        <v>289</v>
      </c>
      <c r="J1213" t="s">
        <v>233</v>
      </c>
      <c r="K1213" t="s">
        <v>178</v>
      </c>
      <c r="L1213" t="s">
        <v>234</v>
      </c>
      <c r="M1213" t="s">
        <v>246</v>
      </c>
      <c r="N1213" t="s">
        <v>207</v>
      </c>
      <c r="O1213" t="s">
        <v>207</v>
      </c>
      <c r="P1213">
        <v>6.4605365920005484E-4</v>
      </c>
      <c r="R1213" t="s">
        <v>2624</v>
      </c>
      <c r="S1213" s="315">
        <v>45371</v>
      </c>
      <c r="T1213" s="315">
        <v>45371</v>
      </c>
      <c r="U1213" s="316" t="s">
        <v>2637</v>
      </c>
    </row>
    <row r="1214" spans="1:21">
      <c r="A1214" t="s">
        <v>2605</v>
      </c>
      <c r="B1214" t="s">
        <v>205</v>
      </c>
      <c r="C1214" t="s">
        <v>2636</v>
      </c>
      <c r="D1214" t="s">
        <v>2617</v>
      </c>
      <c r="E1214" t="s">
        <v>287</v>
      </c>
      <c r="F1214" t="s">
        <v>207</v>
      </c>
      <c r="G1214" t="s">
        <v>2607</v>
      </c>
      <c r="H1214" t="s">
        <v>209</v>
      </c>
      <c r="I1214" t="s">
        <v>289</v>
      </c>
      <c r="J1214" t="s">
        <v>236</v>
      </c>
      <c r="K1214" t="s">
        <v>178</v>
      </c>
      <c r="L1214" t="s">
        <v>234</v>
      </c>
      <c r="M1214" t="s">
        <v>246</v>
      </c>
      <c r="N1214" t="s">
        <v>207</v>
      </c>
      <c r="O1214" t="s">
        <v>207</v>
      </c>
      <c r="P1214">
        <v>4.7610417928006799E-4</v>
      </c>
      <c r="R1214" t="s">
        <v>2624</v>
      </c>
      <c r="S1214" s="315">
        <v>45371</v>
      </c>
      <c r="T1214" s="315">
        <v>45371</v>
      </c>
      <c r="U1214" s="316" t="s">
        <v>2637</v>
      </c>
    </row>
    <row r="1215" spans="1:21">
      <c r="A1215" t="s">
        <v>2605</v>
      </c>
      <c r="B1215" t="s">
        <v>205</v>
      </c>
      <c r="C1215" t="s">
        <v>2636</v>
      </c>
      <c r="D1215" t="s">
        <v>2617</v>
      </c>
      <c r="E1215" t="s">
        <v>287</v>
      </c>
      <c r="F1215" t="s">
        <v>207</v>
      </c>
      <c r="G1215" t="s">
        <v>2607</v>
      </c>
      <c r="H1215" t="s">
        <v>209</v>
      </c>
      <c r="I1215" t="s">
        <v>289</v>
      </c>
      <c r="J1215" t="s">
        <v>247</v>
      </c>
      <c r="K1215" t="s">
        <v>178</v>
      </c>
      <c r="L1215" t="s">
        <v>234</v>
      </c>
      <c r="M1215" t="s">
        <v>246</v>
      </c>
      <c r="N1215" t="s">
        <v>207</v>
      </c>
      <c r="O1215" t="s">
        <v>207</v>
      </c>
      <c r="P1215">
        <v>1.7652623038975301E-3</v>
      </c>
      <c r="R1215" t="s">
        <v>2624</v>
      </c>
      <c r="S1215" s="315">
        <v>45371</v>
      </c>
      <c r="T1215" s="315">
        <v>45371</v>
      </c>
      <c r="U1215" s="316" t="s">
        <v>2637</v>
      </c>
    </row>
    <row r="1216" spans="1:21">
      <c r="A1216" t="s">
        <v>2605</v>
      </c>
      <c r="B1216" t="s">
        <v>205</v>
      </c>
      <c r="C1216" t="s">
        <v>2636</v>
      </c>
      <c r="D1216" t="s">
        <v>2617</v>
      </c>
      <c r="E1216" t="s">
        <v>287</v>
      </c>
      <c r="F1216" t="s">
        <v>207</v>
      </c>
      <c r="G1216" t="s">
        <v>2607</v>
      </c>
      <c r="H1216" t="s">
        <v>142</v>
      </c>
      <c r="I1216" t="s">
        <v>2636</v>
      </c>
      <c r="J1216" t="s">
        <v>255</v>
      </c>
      <c r="K1216" t="s">
        <v>178</v>
      </c>
      <c r="L1216" t="s">
        <v>234</v>
      </c>
      <c r="M1216" t="s">
        <v>246</v>
      </c>
      <c r="N1216" t="s">
        <v>207</v>
      </c>
      <c r="O1216" t="s">
        <v>207</v>
      </c>
      <c r="P1216">
        <v>2.9900246986226117E-4</v>
      </c>
      <c r="R1216" t="s">
        <v>2624</v>
      </c>
      <c r="S1216" s="315">
        <v>45371</v>
      </c>
      <c r="T1216" s="315">
        <v>45371</v>
      </c>
      <c r="U1216" s="316" t="s">
        <v>2637</v>
      </c>
    </row>
    <row r="1217" spans="1:21">
      <c r="A1217" t="s">
        <v>2605</v>
      </c>
      <c r="B1217" t="s">
        <v>205</v>
      </c>
      <c r="C1217" t="s">
        <v>2636</v>
      </c>
      <c r="D1217" t="s">
        <v>2617</v>
      </c>
      <c r="E1217" t="s">
        <v>287</v>
      </c>
      <c r="F1217" t="s">
        <v>207</v>
      </c>
      <c r="G1217" t="s">
        <v>2607</v>
      </c>
      <c r="H1217" t="s">
        <v>142</v>
      </c>
      <c r="I1217" t="s">
        <v>2636</v>
      </c>
      <c r="J1217" t="s">
        <v>242</v>
      </c>
      <c r="K1217" t="s">
        <v>178</v>
      </c>
      <c r="L1217" t="s">
        <v>234</v>
      </c>
      <c r="M1217" t="s">
        <v>246</v>
      </c>
      <c r="N1217" t="s">
        <v>207</v>
      </c>
      <c r="O1217" t="s">
        <v>207</v>
      </c>
      <c r="P1217">
        <v>8.5786817157817915E-5</v>
      </c>
      <c r="R1217" t="s">
        <v>2624</v>
      </c>
      <c r="S1217" s="315">
        <v>45371</v>
      </c>
      <c r="T1217" s="315">
        <v>45371</v>
      </c>
      <c r="U1217" s="316" t="s">
        <v>2637</v>
      </c>
    </row>
    <row r="1218" spans="1:21">
      <c r="A1218" t="s">
        <v>2605</v>
      </c>
      <c r="B1218" t="s">
        <v>205</v>
      </c>
      <c r="C1218" t="s">
        <v>2636</v>
      </c>
      <c r="D1218" t="s">
        <v>2617</v>
      </c>
      <c r="E1218" t="s">
        <v>287</v>
      </c>
      <c r="F1218" t="s">
        <v>207</v>
      </c>
      <c r="G1218" t="s">
        <v>2607</v>
      </c>
      <c r="H1218" t="s">
        <v>142</v>
      </c>
      <c r="I1218" t="s">
        <v>2636</v>
      </c>
      <c r="J1218" t="s">
        <v>243</v>
      </c>
      <c r="K1218" t="s">
        <v>178</v>
      </c>
      <c r="L1218" t="s">
        <v>234</v>
      </c>
      <c r="M1218" t="s">
        <v>246</v>
      </c>
      <c r="N1218" t="s">
        <v>207</v>
      </c>
      <c r="O1218" t="s">
        <v>207</v>
      </c>
      <c r="P1218">
        <v>4.1360227723636201E-6</v>
      </c>
      <c r="R1218" t="s">
        <v>2624</v>
      </c>
      <c r="S1218" s="315">
        <v>45371</v>
      </c>
      <c r="T1218" s="315">
        <v>45371</v>
      </c>
      <c r="U1218" s="316" t="s">
        <v>2637</v>
      </c>
    </row>
    <row r="1219" spans="1:21">
      <c r="A1219" t="s">
        <v>2605</v>
      </c>
      <c r="B1219" t="s">
        <v>205</v>
      </c>
      <c r="C1219" t="s">
        <v>2636</v>
      </c>
      <c r="D1219" t="s">
        <v>2617</v>
      </c>
      <c r="E1219" t="s">
        <v>287</v>
      </c>
      <c r="F1219" t="s">
        <v>207</v>
      </c>
      <c r="G1219" t="s">
        <v>2607</v>
      </c>
      <c r="H1219" t="s">
        <v>142</v>
      </c>
      <c r="I1219" t="s">
        <v>2636</v>
      </c>
      <c r="J1219" t="s">
        <v>244</v>
      </c>
      <c r="K1219" t="s">
        <v>178</v>
      </c>
      <c r="L1219" t="s">
        <v>234</v>
      </c>
      <c r="M1219" t="s">
        <v>246</v>
      </c>
      <c r="N1219" t="s">
        <v>207</v>
      </c>
      <c r="O1219" t="s">
        <v>207</v>
      </c>
      <c r="P1219">
        <v>3.7076036072727236E-4</v>
      </c>
      <c r="R1219" t="s">
        <v>2624</v>
      </c>
      <c r="S1219" s="315">
        <v>45371</v>
      </c>
      <c r="T1219" s="315">
        <v>45371</v>
      </c>
      <c r="U1219" s="316" t="s">
        <v>2637</v>
      </c>
    </row>
    <row r="1220" spans="1:21">
      <c r="A1220" t="s">
        <v>2605</v>
      </c>
      <c r="B1220" t="s">
        <v>205</v>
      </c>
      <c r="C1220" t="s">
        <v>2636</v>
      </c>
      <c r="D1220" t="s">
        <v>2617</v>
      </c>
      <c r="E1220" t="s">
        <v>287</v>
      </c>
      <c r="F1220" t="s">
        <v>207</v>
      </c>
      <c r="G1220" t="s">
        <v>2607</v>
      </c>
      <c r="H1220" t="s">
        <v>142</v>
      </c>
      <c r="I1220" t="s">
        <v>2636</v>
      </c>
      <c r="J1220" t="s">
        <v>248</v>
      </c>
      <c r="K1220" t="s">
        <v>178</v>
      </c>
      <c r="L1220" t="s">
        <v>234</v>
      </c>
      <c r="M1220" t="s">
        <v>246</v>
      </c>
      <c r="N1220" t="s">
        <v>207</v>
      </c>
      <c r="O1220" t="s">
        <v>207</v>
      </c>
      <c r="P1220">
        <v>3.1563636363636302E-5</v>
      </c>
      <c r="R1220" t="s">
        <v>2624</v>
      </c>
      <c r="S1220" s="315">
        <v>45371</v>
      </c>
      <c r="T1220" s="315">
        <v>45371</v>
      </c>
      <c r="U1220" s="316" t="s">
        <v>2637</v>
      </c>
    </row>
    <row r="1221" spans="1:21">
      <c r="A1221" t="s">
        <v>2605</v>
      </c>
      <c r="B1221" t="s">
        <v>205</v>
      </c>
      <c r="C1221" t="s">
        <v>288</v>
      </c>
      <c r="D1221" t="s">
        <v>2617</v>
      </c>
      <c r="E1221" t="s">
        <v>253</v>
      </c>
      <c r="F1221" t="s">
        <v>207</v>
      </c>
      <c r="G1221" t="s">
        <v>2607</v>
      </c>
      <c r="H1221" t="s">
        <v>142</v>
      </c>
      <c r="I1221" t="s">
        <v>288</v>
      </c>
      <c r="J1221" t="s">
        <v>223</v>
      </c>
      <c r="K1221" t="s">
        <v>2620</v>
      </c>
      <c r="L1221" t="s">
        <v>2621</v>
      </c>
      <c r="M1221" t="s">
        <v>2622</v>
      </c>
      <c r="N1221" t="s">
        <v>207</v>
      </c>
      <c r="O1221" t="s">
        <v>207</v>
      </c>
      <c r="P1221">
        <v>3.5215560625592706E-3</v>
      </c>
      <c r="R1221" t="s">
        <v>2624</v>
      </c>
      <c r="S1221" s="315">
        <v>45371</v>
      </c>
      <c r="T1221" s="315">
        <v>45371</v>
      </c>
      <c r="U1221" s="316" t="s">
        <v>2638</v>
      </c>
    </row>
    <row r="1222" spans="1:21">
      <c r="A1222" t="s">
        <v>2605</v>
      </c>
      <c r="B1222" t="s">
        <v>205</v>
      </c>
      <c r="C1222" t="s">
        <v>288</v>
      </c>
      <c r="D1222" t="s">
        <v>2617</v>
      </c>
      <c r="E1222" t="s">
        <v>253</v>
      </c>
      <c r="F1222" t="s">
        <v>207</v>
      </c>
      <c r="G1222" t="s">
        <v>2607</v>
      </c>
      <c r="H1222" t="s">
        <v>142</v>
      </c>
      <c r="I1222" t="s">
        <v>288</v>
      </c>
      <c r="J1222" t="s">
        <v>228</v>
      </c>
      <c r="K1222" t="s">
        <v>2620</v>
      </c>
      <c r="L1222" t="s">
        <v>2621</v>
      </c>
      <c r="M1222" t="s">
        <v>2622</v>
      </c>
      <c r="N1222" t="s">
        <v>207</v>
      </c>
      <c r="O1222" t="s">
        <v>207</v>
      </c>
      <c r="P1222">
        <v>1.2245575634816121E-3</v>
      </c>
      <c r="R1222" t="s">
        <v>2624</v>
      </c>
      <c r="S1222" s="315">
        <v>45371</v>
      </c>
      <c r="T1222" s="315">
        <v>45371</v>
      </c>
      <c r="U1222" s="316" t="s">
        <v>2638</v>
      </c>
    </row>
    <row r="1223" spans="1:21">
      <c r="A1223" t="s">
        <v>2605</v>
      </c>
      <c r="B1223" t="s">
        <v>205</v>
      </c>
      <c r="C1223" t="s">
        <v>288</v>
      </c>
      <c r="D1223" t="s">
        <v>2617</v>
      </c>
      <c r="E1223" t="s">
        <v>253</v>
      </c>
      <c r="F1223" t="s">
        <v>207</v>
      </c>
      <c r="G1223" t="s">
        <v>2607</v>
      </c>
      <c r="H1223" t="s">
        <v>209</v>
      </c>
      <c r="I1223" t="s">
        <v>289</v>
      </c>
      <c r="J1223" t="s">
        <v>233</v>
      </c>
      <c r="K1223" t="s">
        <v>2620</v>
      </c>
      <c r="L1223" t="s">
        <v>2621</v>
      </c>
      <c r="M1223" t="s">
        <v>2622</v>
      </c>
      <c r="N1223" t="s">
        <v>207</v>
      </c>
      <c r="O1223" t="s">
        <v>207</v>
      </c>
      <c r="P1223">
        <v>4.9238630280729046E-4</v>
      </c>
      <c r="R1223" t="s">
        <v>2624</v>
      </c>
      <c r="S1223" s="315">
        <v>45371</v>
      </c>
      <c r="T1223" s="315">
        <v>45371</v>
      </c>
      <c r="U1223" s="316" t="s">
        <v>2638</v>
      </c>
    </row>
    <row r="1224" spans="1:21">
      <c r="A1224" t="s">
        <v>2605</v>
      </c>
      <c r="B1224" t="s">
        <v>205</v>
      </c>
      <c r="C1224" t="s">
        <v>288</v>
      </c>
      <c r="D1224" t="s">
        <v>2617</v>
      </c>
      <c r="E1224" t="s">
        <v>253</v>
      </c>
      <c r="F1224" t="s">
        <v>207</v>
      </c>
      <c r="G1224" t="s">
        <v>2607</v>
      </c>
      <c r="H1224" t="s">
        <v>209</v>
      </c>
      <c r="I1224" t="s">
        <v>289</v>
      </c>
      <c r="J1224" t="s">
        <v>214</v>
      </c>
      <c r="K1224" t="s">
        <v>2620</v>
      </c>
      <c r="L1224" t="s">
        <v>2621</v>
      </c>
      <c r="M1224" t="s">
        <v>2622</v>
      </c>
      <c r="N1224" t="s">
        <v>207</v>
      </c>
      <c r="O1224" t="s">
        <v>207</v>
      </c>
      <c r="P1224">
        <v>1.0791410749034786E-3</v>
      </c>
      <c r="R1224" t="s">
        <v>2624</v>
      </c>
      <c r="S1224" s="315">
        <v>45371</v>
      </c>
      <c r="T1224" s="315">
        <v>45371</v>
      </c>
      <c r="U1224" s="316" t="s">
        <v>2638</v>
      </c>
    </row>
    <row r="1225" spans="1:21">
      <c r="A1225" t="s">
        <v>2605</v>
      </c>
      <c r="B1225" t="s">
        <v>205</v>
      </c>
      <c r="C1225" t="s">
        <v>288</v>
      </c>
      <c r="D1225" t="s">
        <v>2617</v>
      </c>
      <c r="E1225" t="s">
        <v>253</v>
      </c>
      <c r="F1225" t="s">
        <v>207</v>
      </c>
      <c r="G1225" t="s">
        <v>2607</v>
      </c>
      <c r="H1225" t="s">
        <v>209</v>
      </c>
      <c r="I1225" t="s">
        <v>289</v>
      </c>
      <c r="J1225" t="s">
        <v>236</v>
      </c>
      <c r="K1225" t="s">
        <v>2620</v>
      </c>
      <c r="L1225" t="s">
        <v>2621</v>
      </c>
      <c r="M1225" t="s">
        <v>2622</v>
      </c>
      <c r="N1225" t="s">
        <v>207</v>
      </c>
      <c r="O1225" t="s">
        <v>207</v>
      </c>
      <c r="P1225">
        <v>6.3552533910356018E-4</v>
      </c>
      <c r="R1225" t="s">
        <v>2624</v>
      </c>
      <c r="S1225" s="315">
        <v>45371</v>
      </c>
      <c r="T1225" s="315">
        <v>45371</v>
      </c>
      <c r="U1225" s="316" t="s">
        <v>2638</v>
      </c>
    </row>
    <row r="1226" spans="1:21">
      <c r="A1226" t="s">
        <v>2605</v>
      </c>
      <c r="B1226" t="s">
        <v>205</v>
      </c>
      <c r="C1226" t="s">
        <v>288</v>
      </c>
      <c r="D1226" t="s">
        <v>2617</v>
      </c>
      <c r="E1226" t="s">
        <v>253</v>
      </c>
      <c r="F1226" t="s">
        <v>207</v>
      </c>
      <c r="G1226" t="s">
        <v>2607</v>
      </c>
      <c r="H1226" t="s">
        <v>142</v>
      </c>
      <c r="I1226" t="s">
        <v>288</v>
      </c>
      <c r="J1226" t="s">
        <v>237</v>
      </c>
      <c r="K1226" t="s">
        <v>2620</v>
      </c>
      <c r="L1226" t="s">
        <v>2621</v>
      </c>
      <c r="M1226" t="s">
        <v>2622</v>
      </c>
      <c r="N1226" t="s">
        <v>207</v>
      </c>
      <c r="O1226" t="s">
        <v>207</v>
      </c>
      <c r="P1226">
        <v>3.3167921229823599E-4</v>
      </c>
      <c r="R1226" t="s">
        <v>2624</v>
      </c>
      <c r="S1226" s="315">
        <v>45371</v>
      </c>
      <c r="T1226" s="315">
        <v>45371</v>
      </c>
      <c r="U1226" s="316" t="s">
        <v>2638</v>
      </c>
    </row>
    <row r="1227" spans="1:21">
      <c r="A1227" t="s">
        <v>2605</v>
      </c>
      <c r="B1227" t="s">
        <v>205</v>
      </c>
      <c r="C1227" t="s">
        <v>288</v>
      </c>
      <c r="D1227" t="s">
        <v>2617</v>
      </c>
      <c r="E1227" t="s">
        <v>253</v>
      </c>
      <c r="F1227" t="s">
        <v>207</v>
      </c>
      <c r="G1227" t="s">
        <v>2607</v>
      </c>
      <c r="H1227" t="s">
        <v>142</v>
      </c>
      <c r="I1227" t="s">
        <v>288</v>
      </c>
      <c r="J1227" t="s">
        <v>238</v>
      </c>
      <c r="K1227" t="s">
        <v>2620</v>
      </c>
      <c r="L1227" t="s">
        <v>2621</v>
      </c>
      <c r="M1227" t="s">
        <v>2622</v>
      </c>
      <c r="N1227" t="s">
        <v>207</v>
      </c>
      <c r="O1227" t="s">
        <v>207</v>
      </c>
      <c r="P1227">
        <v>5.7275507867055805E-3</v>
      </c>
      <c r="R1227" t="s">
        <v>2624</v>
      </c>
      <c r="S1227" s="315">
        <v>45371</v>
      </c>
      <c r="T1227" s="315">
        <v>45371</v>
      </c>
      <c r="U1227" s="316" t="s">
        <v>2638</v>
      </c>
    </row>
    <row r="1228" spans="1:21">
      <c r="A1228" t="s">
        <v>2605</v>
      </c>
      <c r="B1228" t="s">
        <v>205</v>
      </c>
      <c r="C1228" t="s">
        <v>288</v>
      </c>
      <c r="D1228" t="s">
        <v>2617</v>
      </c>
      <c r="E1228" t="s">
        <v>253</v>
      </c>
      <c r="F1228" t="s">
        <v>207</v>
      </c>
      <c r="G1228" t="s">
        <v>2607</v>
      </c>
      <c r="H1228" t="s">
        <v>142</v>
      </c>
      <c r="I1228" t="s">
        <v>288</v>
      </c>
      <c r="J1228" t="s">
        <v>239</v>
      </c>
      <c r="K1228" t="s">
        <v>2620</v>
      </c>
      <c r="L1228" t="s">
        <v>2621</v>
      </c>
      <c r="M1228" t="s">
        <v>2622</v>
      </c>
      <c r="N1228" t="s">
        <v>207</v>
      </c>
      <c r="O1228" t="s">
        <v>207</v>
      </c>
      <c r="P1228">
        <v>6.4372449196864901E-4</v>
      </c>
      <c r="R1228" t="s">
        <v>2624</v>
      </c>
      <c r="S1228" s="315">
        <v>45371</v>
      </c>
      <c r="T1228" s="315">
        <v>45371</v>
      </c>
      <c r="U1228" s="316" t="s">
        <v>2638</v>
      </c>
    </row>
    <row r="1229" spans="1:21">
      <c r="A1229" t="s">
        <v>2605</v>
      </c>
      <c r="B1229" t="s">
        <v>205</v>
      </c>
      <c r="C1229" t="s">
        <v>288</v>
      </c>
      <c r="D1229" t="s">
        <v>2617</v>
      </c>
      <c r="E1229" t="s">
        <v>253</v>
      </c>
      <c r="F1229" t="s">
        <v>207</v>
      </c>
      <c r="G1229" t="s">
        <v>2607</v>
      </c>
      <c r="H1229" t="s">
        <v>142</v>
      </c>
      <c r="I1229" t="s">
        <v>288</v>
      </c>
      <c r="J1229" t="s">
        <v>222</v>
      </c>
      <c r="K1229" t="s">
        <v>2620</v>
      </c>
      <c r="L1229" t="s">
        <v>2621</v>
      </c>
      <c r="M1229" t="s">
        <v>2622</v>
      </c>
      <c r="N1229" t="s">
        <v>207</v>
      </c>
      <c r="O1229" t="s">
        <v>207</v>
      </c>
      <c r="P1229">
        <v>1.9505196220649952E-4</v>
      </c>
      <c r="R1229" t="s">
        <v>2624</v>
      </c>
      <c r="S1229" s="315">
        <v>45371</v>
      </c>
      <c r="T1229" s="315">
        <v>45371</v>
      </c>
      <c r="U1229" s="316" t="s">
        <v>2638</v>
      </c>
    </row>
    <row r="1230" spans="1:21">
      <c r="A1230" t="s">
        <v>2605</v>
      </c>
      <c r="B1230" t="s">
        <v>205</v>
      </c>
      <c r="C1230" t="s">
        <v>288</v>
      </c>
      <c r="D1230" t="s">
        <v>2617</v>
      </c>
      <c r="E1230" t="s">
        <v>253</v>
      </c>
      <c r="F1230" t="s">
        <v>207</v>
      </c>
      <c r="G1230" t="s">
        <v>2607</v>
      </c>
      <c r="H1230" t="s">
        <v>142</v>
      </c>
      <c r="I1230" t="s">
        <v>288</v>
      </c>
      <c r="J1230" t="s">
        <v>224</v>
      </c>
      <c r="K1230" t="s">
        <v>2620</v>
      </c>
      <c r="L1230" t="s">
        <v>2621</v>
      </c>
      <c r="M1230" t="s">
        <v>2622</v>
      </c>
      <c r="N1230" t="s">
        <v>207</v>
      </c>
      <c r="O1230" t="s">
        <v>207</v>
      </c>
      <c r="P1230">
        <v>2.6464106401702869E-4</v>
      </c>
      <c r="R1230" t="s">
        <v>2624</v>
      </c>
      <c r="S1230" s="315">
        <v>45371</v>
      </c>
      <c r="T1230" s="315">
        <v>45371</v>
      </c>
      <c r="U1230" s="316" t="s">
        <v>2638</v>
      </c>
    </row>
    <row r="1231" spans="1:21">
      <c r="A1231" t="s">
        <v>2605</v>
      </c>
      <c r="B1231" t="s">
        <v>205</v>
      </c>
      <c r="C1231" t="s">
        <v>288</v>
      </c>
      <c r="D1231" t="s">
        <v>2617</v>
      </c>
      <c r="E1231" t="s">
        <v>253</v>
      </c>
      <c r="F1231" t="s">
        <v>207</v>
      </c>
      <c r="G1231" t="s">
        <v>2607</v>
      </c>
      <c r="H1231" t="s">
        <v>142</v>
      </c>
      <c r="I1231" t="s">
        <v>288</v>
      </c>
      <c r="J1231" t="s">
        <v>241</v>
      </c>
      <c r="K1231" t="s">
        <v>2620</v>
      </c>
      <c r="L1231" t="s">
        <v>2621</v>
      </c>
      <c r="M1231" t="s">
        <v>2622</v>
      </c>
      <c r="N1231" t="s">
        <v>207</v>
      </c>
      <c r="O1231" t="s">
        <v>207</v>
      </c>
      <c r="P1231">
        <v>4.7157591826557551E-5</v>
      </c>
      <c r="R1231" t="s">
        <v>2624</v>
      </c>
      <c r="S1231" s="315">
        <v>45371</v>
      </c>
      <c r="T1231" s="315">
        <v>45371</v>
      </c>
      <c r="U1231" s="316" t="s">
        <v>2638</v>
      </c>
    </row>
    <row r="1232" spans="1:21">
      <c r="A1232" t="s">
        <v>2605</v>
      </c>
      <c r="B1232" t="s">
        <v>205</v>
      </c>
      <c r="C1232" t="s">
        <v>288</v>
      </c>
      <c r="D1232" t="s">
        <v>2617</v>
      </c>
      <c r="E1232" t="s">
        <v>253</v>
      </c>
      <c r="F1232" t="s">
        <v>207</v>
      </c>
      <c r="G1232" t="s">
        <v>2607</v>
      </c>
      <c r="H1232" t="s">
        <v>142</v>
      </c>
      <c r="I1232" t="s">
        <v>288</v>
      </c>
      <c r="J1232" t="s">
        <v>242</v>
      </c>
      <c r="K1232" t="s">
        <v>2620</v>
      </c>
      <c r="L1232" t="s">
        <v>2621</v>
      </c>
      <c r="M1232" t="s">
        <v>2622</v>
      </c>
      <c r="N1232" t="s">
        <v>207</v>
      </c>
      <c r="O1232" t="s">
        <v>207</v>
      </c>
      <c r="P1232">
        <v>1.1018951303901606E-3</v>
      </c>
      <c r="R1232" t="s">
        <v>2624</v>
      </c>
      <c r="S1232" s="315">
        <v>45371</v>
      </c>
      <c r="T1232" s="315">
        <v>45371</v>
      </c>
      <c r="U1232" s="316" t="s">
        <v>2638</v>
      </c>
    </row>
    <row r="1233" spans="1:21">
      <c r="A1233" t="s">
        <v>2605</v>
      </c>
      <c r="B1233" t="s">
        <v>205</v>
      </c>
      <c r="C1233" t="s">
        <v>288</v>
      </c>
      <c r="D1233" t="s">
        <v>2617</v>
      </c>
      <c r="E1233" t="s">
        <v>253</v>
      </c>
      <c r="F1233" t="s">
        <v>207</v>
      </c>
      <c r="G1233" t="s">
        <v>2607</v>
      </c>
      <c r="H1233" t="s">
        <v>142</v>
      </c>
      <c r="I1233" t="s">
        <v>288</v>
      </c>
      <c r="J1233" t="s">
        <v>243</v>
      </c>
      <c r="K1233" t="s">
        <v>2620</v>
      </c>
      <c r="L1233" t="s">
        <v>2621</v>
      </c>
      <c r="M1233" t="s">
        <v>2622</v>
      </c>
      <c r="N1233" t="s">
        <v>207</v>
      </c>
      <c r="O1233" t="s">
        <v>207</v>
      </c>
      <c r="P1233">
        <v>1.5111131634872003E-4</v>
      </c>
      <c r="R1233" t="s">
        <v>2624</v>
      </c>
      <c r="S1233" s="315">
        <v>45371</v>
      </c>
      <c r="T1233" s="315">
        <v>45371</v>
      </c>
      <c r="U1233" s="316" t="s">
        <v>2638</v>
      </c>
    </row>
    <row r="1234" spans="1:21">
      <c r="A1234" t="s">
        <v>2605</v>
      </c>
      <c r="B1234" t="s">
        <v>205</v>
      </c>
      <c r="C1234" t="s">
        <v>288</v>
      </c>
      <c r="D1234" t="s">
        <v>2617</v>
      </c>
      <c r="E1234" t="s">
        <v>253</v>
      </c>
      <c r="F1234" t="s">
        <v>207</v>
      </c>
      <c r="G1234" t="s">
        <v>2607</v>
      </c>
      <c r="H1234" t="s">
        <v>142</v>
      </c>
      <c r="I1234" t="s">
        <v>288</v>
      </c>
      <c r="J1234" t="s">
        <v>255</v>
      </c>
      <c r="K1234" t="s">
        <v>2620</v>
      </c>
      <c r="L1234" t="s">
        <v>2621</v>
      </c>
      <c r="M1234" t="s">
        <v>2622</v>
      </c>
      <c r="N1234" t="s">
        <v>207</v>
      </c>
      <c r="O1234" t="s">
        <v>207</v>
      </c>
      <c r="P1234">
        <v>8.9220426440295142E-4</v>
      </c>
      <c r="R1234" t="s">
        <v>2624</v>
      </c>
      <c r="S1234" s="315">
        <v>45371</v>
      </c>
      <c r="T1234" s="315">
        <v>45371</v>
      </c>
      <c r="U1234" s="316" t="s">
        <v>2638</v>
      </c>
    </row>
    <row r="1235" spans="1:21">
      <c r="A1235" t="s">
        <v>2605</v>
      </c>
      <c r="B1235" t="s">
        <v>205</v>
      </c>
      <c r="C1235" t="s">
        <v>288</v>
      </c>
      <c r="D1235" t="s">
        <v>2617</v>
      </c>
      <c r="E1235" t="s">
        <v>253</v>
      </c>
      <c r="F1235" t="s">
        <v>207</v>
      </c>
      <c r="G1235" t="s">
        <v>2607</v>
      </c>
      <c r="H1235" t="s">
        <v>142</v>
      </c>
      <c r="I1235" t="s">
        <v>288</v>
      </c>
      <c r="J1235" t="s">
        <v>268</v>
      </c>
      <c r="K1235" t="s">
        <v>2620</v>
      </c>
      <c r="L1235" t="s">
        <v>2621</v>
      </c>
      <c r="M1235" t="s">
        <v>2622</v>
      </c>
      <c r="N1235" t="s">
        <v>207</v>
      </c>
      <c r="O1235" t="s">
        <v>207</v>
      </c>
      <c r="P1235">
        <v>6.7590803853494252E-2</v>
      </c>
      <c r="R1235" t="s">
        <v>2624</v>
      </c>
      <c r="S1235" s="315">
        <v>45371</v>
      </c>
      <c r="T1235" s="315">
        <v>45371</v>
      </c>
      <c r="U1235" s="316" t="s">
        <v>2638</v>
      </c>
    </row>
    <row r="1236" spans="1:21">
      <c r="A1236" t="s">
        <v>2605</v>
      </c>
      <c r="B1236" t="s">
        <v>205</v>
      </c>
      <c r="C1236" t="s">
        <v>288</v>
      </c>
      <c r="D1236" t="s">
        <v>2617</v>
      </c>
      <c r="E1236" t="s">
        <v>253</v>
      </c>
      <c r="F1236" t="s">
        <v>207</v>
      </c>
      <c r="G1236" t="s">
        <v>2607</v>
      </c>
      <c r="H1236" t="s">
        <v>142</v>
      </c>
      <c r="I1236" t="s">
        <v>288</v>
      </c>
      <c r="J1236" t="s">
        <v>226</v>
      </c>
      <c r="K1236" t="s">
        <v>2620</v>
      </c>
      <c r="L1236" t="s">
        <v>2621</v>
      </c>
      <c r="M1236" t="s">
        <v>2622</v>
      </c>
      <c r="N1236" t="s">
        <v>207</v>
      </c>
      <c r="O1236" t="s">
        <v>207</v>
      </c>
      <c r="P1236">
        <v>2.3616657599653043E-6</v>
      </c>
      <c r="R1236" t="s">
        <v>2624</v>
      </c>
      <c r="S1236" s="315">
        <v>45371</v>
      </c>
      <c r="T1236" s="315">
        <v>45371</v>
      </c>
      <c r="U1236" s="316" t="s">
        <v>2638</v>
      </c>
    </row>
    <row r="1237" spans="1:21">
      <c r="A1237" t="s">
        <v>2605</v>
      </c>
      <c r="B1237" t="s">
        <v>205</v>
      </c>
      <c r="C1237" t="s">
        <v>288</v>
      </c>
      <c r="D1237" t="s">
        <v>2617</v>
      </c>
      <c r="E1237" t="s">
        <v>253</v>
      </c>
      <c r="F1237" t="s">
        <v>207</v>
      </c>
      <c r="G1237" t="s">
        <v>2607</v>
      </c>
      <c r="H1237" t="s">
        <v>142</v>
      </c>
      <c r="I1237" t="s">
        <v>288</v>
      </c>
      <c r="J1237" t="s">
        <v>244</v>
      </c>
      <c r="K1237" t="s">
        <v>2620</v>
      </c>
      <c r="L1237" t="s">
        <v>2621</v>
      </c>
      <c r="M1237" t="s">
        <v>2622</v>
      </c>
      <c r="N1237" t="s">
        <v>207</v>
      </c>
      <c r="O1237" t="s">
        <v>207</v>
      </c>
      <c r="P1237">
        <v>2.3079255981818921E-4</v>
      </c>
      <c r="R1237" t="s">
        <v>2624</v>
      </c>
      <c r="S1237" s="315">
        <v>45371</v>
      </c>
      <c r="T1237" s="315">
        <v>45371</v>
      </c>
      <c r="U1237" s="316" t="s">
        <v>2638</v>
      </c>
    </row>
    <row r="1238" spans="1:21">
      <c r="A1238" t="s">
        <v>2605</v>
      </c>
      <c r="B1238" t="s">
        <v>205</v>
      </c>
      <c r="C1238" t="s">
        <v>288</v>
      </c>
      <c r="D1238" t="s">
        <v>2617</v>
      </c>
      <c r="E1238" t="s">
        <v>253</v>
      </c>
      <c r="F1238" t="s">
        <v>207</v>
      </c>
      <c r="G1238" t="s">
        <v>2607</v>
      </c>
      <c r="H1238" t="s">
        <v>142</v>
      </c>
      <c r="I1238" t="s">
        <v>288</v>
      </c>
      <c r="J1238" t="s">
        <v>227</v>
      </c>
      <c r="K1238" t="s">
        <v>2620</v>
      </c>
      <c r="L1238" t="s">
        <v>2621</v>
      </c>
      <c r="M1238" t="s">
        <v>2622</v>
      </c>
      <c r="N1238" t="s">
        <v>207</v>
      </c>
      <c r="O1238" t="s">
        <v>207</v>
      </c>
      <c r="P1238">
        <v>3.7225691153530205E-6</v>
      </c>
      <c r="R1238" t="s">
        <v>2624</v>
      </c>
      <c r="S1238" s="315">
        <v>45371</v>
      </c>
      <c r="T1238" s="315">
        <v>45371</v>
      </c>
      <c r="U1238" s="316" t="s">
        <v>2638</v>
      </c>
    </row>
    <row r="1239" spans="1:21">
      <c r="A1239" t="s">
        <v>2605</v>
      </c>
      <c r="B1239" t="s">
        <v>205</v>
      </c>
      <c r="C1239" t="s">
        <v>288</v>
      </c>
      <c r="D1239" t="s">
        <v>2617</v>
      </c>
      <c r="E1239" t="s">
        <v>253</v>
      </c>
      <c r="F1239" t="s">
        <v>207</v>
      </c>
      <c r="G1239" t="s">
        <v>2607</v>
      </c>
      <c r="H1239" t="s">
        <v>142</v>
      </c>
      <c r="I1239" t="s">
        <v>288</v>
      </c>
      <c r="J1239" t="s">
        <v>229</v>
      </c>
      <c r="K1239" t="s">
        <v>2620</v>
      </c>
      <c r="L1239" t="s">
        <v>2621</v>
      </c>
      <c r="M1239" t="s">
        <v>2622</v>
      </c>
      <c r="N1239" t="s">
        <v>207</v>
      </c>
      <c r="O1239" t="s">
        <v>207</v>
      </c>
      <c r="P1239">
        <v>1.2245575634816121E-3</v>
      </c>
      <c r="R1239" t="s">
        <v>2624</v>
      </c>
      <c r="S1239" s="315">
        <v>45371</v>
      </c>
      <c r="T1239" s="315">
        <v>45371</v>
      </c>
      <c r="U1239" s="316" t="s">
        <v>2638</v>
      </c>
    </row>
    <row r="1240" spans="1:21">
      <c r="A1240" t="s">
        <v>2605</v>
      </c>
      <c r="B1240" t="s">
        <v>205</v>
      </c>
      <c r="C1240" t="s">
        <v>288</v>
      </c>
      <c r="D1240" t="s">
        <v>2617</v>
      </c>
      <c r="E1240" t="s">
        <v>253</v>
      </c>
      <c r="F1240" t="s">
        <v>207</v>
      </c>
      <c r="G1240" t="s">
        <v>2607</v>
      </c>
      <c r="H1240" t="s">
        <v>207</v>
      </c>
      <c r="I1240" t="s">
        <v>288</v>
      </c>
      <c r="J1240" t="s">
        <v>207</v>
      </c>
      <c r="K1240" t="s">
        <v>177</v>
      </c>
      <c r="L1240" t="s">
        <v>234</v>
      </c>
      <c r="M1240" t="s">
        <v>245</v>
      </c>
      <c r="N1240" t="s">
        <v>207</v>
      </c>
      <c r="O1240" t="s">
        <v>207</v>
      </c>
      <c r="P1240">
        <v>0</v>
      </c>
      <c r="R1240" t="s">
        <v>2624</v>
      </c>
      <c r="S1240" s="315">
        <v>45371</v>
      </c>
      <c r="T1240" s="315">
        <v>45371</v>
      </c>
      <c r="U1240" s="316" t="s">
        <v>2638</v>
      </c>
    </row>
    <row r="1241" spans="1:21">
      <c r="A1241" t="s">
        <v>2605</v>
      </c>
      <c r="B1241" t="s">
        <v>205</v>
      </c>
      <c r="C1241" t="s">
        <v>288</v>
      </c>
      <c r="D1241" t="s">
        <v>2617</v>
      </c>
      <c r="E1241" t="s">
        <v>253</v>
      </c>
      <c r="F1241" t="s">
        <v>207</v>
      </c>
      <c r="G1241" t="s">
        <v>2607</v>
      </c>
      <c r="H1241" t="s">
        <v>207</v>
      </c>
      <c r="I1241" t="s">
        <v>288</v>
      </c>
      <c r="J1241" t="s">
        <v>207</v>
      </c>
      <c r="K1241" t="s">
        <v>180</v>
      </c>
      <c r="L1241" t="s">
        <v>234</v>
      </c>
      <c r="M1241" t="s">
        <v>251</v>
      </c>
      <c r="N1241" t="s">
        <v>207</v>
      </c>
      <c r="O1241" t="s">
        <v>207</v>
      </c>
      <c r="P1241">
        <v>0</v>
      </c>
      <c r="R1241" t="s">
        <v>2624</v>
      </c>
      <c r="S1241" s="315">
        <v>45371</v>
      </c>
      <c r="T1241" s="315">
        <v>45371</v>
      </c>
      <c r="U1241" s="316" t="s">
        <v>2638</v>
      </c>
    </row>
    <row r="1242" spans="1:21">
      <c r="A1242" t="s">
        <v>2605</v>
      </c>
      <c r="B1242" t="s">
        <v>205</v>
      </c>
      <c r="C1242" t="s">
        <v>288</v>
      </c>
      <c r="D1242" t="s">
        <v>2617</v>
      </c>
      <c r="E1242" t="s">
        <v>253</v>
      </c>
      <c r="F1242" t="s">
        <v>207</v>
      </c>
      <c r="G1242" t="s">
        <v>2607</v>
      </c>
      <c r="H1242" t="s">
        <v>142</v>
      </c>
      <c r="I1242" t="s">
        <v>288</v>
      </c>
      <c r="J1242" t="s">
        <v>223</v>
      </c>
      <c r="K1242" t="s">
        <v>175</v>
      </c>
      <c r="L1242" t="s">
        <v>212</v>
      </c>
      <c r="M1242" t="s">
        <v>213</v>
      </c>
      <c r="N1242" t="s">
        <v>189</v>
      </c>
      <c r="O1242" t="s">
        <v>181</v>
      </c>
      <c r="P1242">
        <v>3.5606844632543733</v>
      </c>
      <c r="R1242" t="s">
        <v>2624</v>
      </c>
      <c r="S1242" s="315">
        <v>45371</v>
      </c>
      <c r="T1242" s="315">
        <v>45371</v>
      </c>
      <c r="U1242" s="316" t="s">
        <v>2638</v>
      </c>
    </row>
    <row r="1243" spans="1:21">
      <c r="A1243" t="s">
        <v>2605</v>
      </c>
      <c r="B1243" t="s">
        <v>205</v>
      </c>
      <c r="C1243" t="s">
        <v>288</v>
      </c>
      <c r="D1243" t="s">
        <v>2617</v>
      </c>
      <c r="E1243" t="s">
        <v>253</v>
      </c>
      <c r="F1243" t="s">
        <v>207</v>
      </c>
      <c r="G1243" t="s">
        <v>2607</v>
      </c>
      <c r="H1243" t="s">
        <v>142</v>
      </c>
      <c r="I1243" t="s">
        <v>288</v>
      </c>
      <c r="J1243" t="s">
        <v>228</v>
      </c>
      <c r="K1243" t="s">
        <v>175</v>
      </c>
      <c r="L1243" t="s">
        <v>212</v>
      </c>
      <c r="M1243" t="s">
        <v>213</v>
      </c>
      <c r="N1243" t="s">
        <v>189</v>
      </c>
      <c r="O1243" t="s">
        <v>181</v>
      </c>
      <c r="P1243">
        <v>1.2381637586314078</v>
      </c>
      <c r="R1243" t="s">
        <v>2624</v>
      </c>
      <c r="S1243" s="315">
        <v>45371</v>
      </c>
      <c r="T1243" s="315">
        <v>45371</v>
      </c>
      <c r="U1243" s="316" t="s">
        <v>2638</v>
      </c>
    </row>
    <row r="1244" spans="1:21">
      <c r="A1244" t="s">
        <v>2605</v>
      </c>
      <c r="B1244" t="s">
        <v>205</v>
      </c>
      <c r="C1244" t="s">
        <v>288</v>
      </c>
      <c r="D1244" t="s">
        <v>2617</v>
      </c>
      <c r="E1244" t="s">
        <v>253</v>
      </c>
      <c r="F1244" t="s">
        <v>207</v>
      </c>
      <c r="G1244" t="s">
        <v>2607</v>
      </c>
      <c r="H1244" t="s">
        <v>142</v>
      </c>
      <c r="I1244" t="s">
        <v>288</v>
      </c>
      <c r="J1244" t="s">
        <v>231</v>
      </c>
      <c r="K1244" t="s">
        <v>175</v>
      </c>
      <c r="L1244" t="s">
        <v>212</v>
      </c>
      <c r="M1244" t="s">
        <v>213</v>
      </c>
      <c r="N1244" t="s">
        <v>189</v>
      </c>
      <c r="O1244" t="s">
        <v>181</v>
      </c>
      <c r="P1244">
        <v>0.105585578342933</v>
      </c>
      <c r="R1244" t="s">
        <v>2624</v>
      </c>
      <c r="S1244" s="315">
        <v>45371</v>
      </c>
      <c r="T1244" s="315">
        <v>45371</v>
      </c>
      <c r="U1244" s="316" t="s">
        <v>2638</v>
      </c>
    </row>
    <row r="1245" spans="1:21">
      <c r="A1245" t="s">
        <v>2605</v>
      </c>
      <c r="B1245" t="s">
        <v>205</v>
      </c>
      <c r="C1245" t="s">
        <v>288</v>
      </c>
      <c r="D1245" t="s">
        <v>2617</v>
      </c>
      <c r="E1245" t="s">
        <v>253</v>
      </c>
      <c r="F1245" t="s">
        <v>207</v>
      </c>
      <c r="G1245" t="s">
        <v>2607</v>
      </c>
      <c r="H1245" t="s">
        <v>209</v>
      </c>
      <c r="I1245" t="s">
        <v>289</v>
      </c>
      <c r="J1245" t="s">
        <v>211</v>
      </c>
      <c r="K1245" t="s">
        <v>175</v>
      </c>
      <c r="L1245" t="s">
        <v>212</v>
      </c>
      <c r="M1245" t="s">
        <v>213</v>
      </c>
      <c r="N1245" t="s">
        <v>192</v>
      </c>
      <c r="O1245" t="s">
        <v>182</v>
      </c>
      <c r="P1245">
        <v>1.2330030884902301</v>
      </c>
      <c r="R1245" t="s">
        <v>2624</v>
      </c>
      <c r="S1245" s="315">
        <v>45371</v>
      </c>
      <c r="T1245" s="315">
        <v>45371</v>
      </c>
      <c r="U1245" s="316" t="s">
        <v>2638</v>
      </c>
    </row>
    <row r="1246" spans="1:21">
      <c r="A1246" t="s">
        <v>2605</v>
      </c>
      <c r="B1246" t="s">
        <v>205</v>
      </c>
      <c r="C1246" t="s">
        <v>288</v>
      </c>
      <c r="D1246" t="s">
        <v>2617</v>
      </c>
      <c r="E1246" t="s">
        <v>253</v>
      </c>
      <c r="F1246" t="s">
        <v>207</v>
      </c>
      <c r="G1246" t="s">
        <v>2607</v>
      </c>
      <c r="H1246" t="s">
        <v>209</v>
      </c>
      <c r="I1246" t="s">
        <v>289</v>
      </c>
      <c r="J1246" t="s">
        <v>214</v>
      </c>
      <c r="K1246" t="s">
        <v>175</v>
      </c>
      <c r="L1246" t="s">
        <v>212</v>
      </c>
      <c r="M1246" t="s">
        <v>213</v>
      </c>
      <c r="N1246" t="s">
        <v>192</v>
      </c>
      <c r="O1246" t="s">
        <v>182</v>
      </c>
      <c r="P1246">
        <v>1.091131531291295</v>
      </c>
      <c r="R1246" t="s">
        <v>2624</v>
      </c>
      <c r="S1246" s="315">
        <v>45371</v>
      </c>
      <c r="T1246" s="315">
        <v>45371</v>
      </c>
      <c r="U1246" s="316" t="s">
        <v>2638</v>
      </c>
    </row>
    <row r="1247" spans="1:21">
      <c r="A1247" t="s">
        <v>2605</v>
      </c>
      <c r="B1247" t="s">
        <v>205</v>
      </c>
      <c r="C1247" t="s">
        <v>288</v>
      </c>
      <c r="D1247" t="s">
        <v>2617</v>
      </c>
      <c r="E1247" t="s">
        <v>253</v>
      </c>
      <c r="F1247" t="s">
        <v>207</v>
      </c>
      <c r="G1247" t="s">
        <v>2607</v>
      </c>
      <c r="H1247" t="s">
        <v>209</v>
      </c>
      <c r="I1247" t="s">
        <v>289</v>
      </c>
      <c r="J1247" t="s">
        <v>215</v>
      </c>
      <c r="K1247" t="s">
        <v>175</v>
      </c>
      <c r="L1247" t="s">
        <v>212</v>
      </c>
      <c r="M1247" t="s">
        <v>213</v>
      </c>
      <c r="N1247" t="s">
        <v>192</v>
      </c>
      <c r="O1247" t="s">
        <v>182</v>
      </c>
      <c r="P1247">
        <v>7.6635686583992821E-2</v>
      </c>
      <c r="R1247" t="s">
        <v>2624</v>
      </c>
      <c r="S1247" s="315">
        <v>45371</v>
      </c>
      <c r="T1247" s="315">
        <v>45371</v>
      </c>
      <c r="U1247" s="316" t="s">
        <v>2638</v>
      </c>
    </row>
    <row r="1248" spans="1:21">
      <c r="A1248" t="s">
        <v>2605</v>
      </c>
      <c r="B1248" t="s">
        <v>205</v>
      </c>
      <c r="C1248" t="s">
        <v>288</v>
      </c>
      <c r="D1248" t="s">
        <v>2617</v>
      </c>
      <c r="E1248" t="s">
        <v>253</v>
      </c>
      <c r="F1248" t="s">
        <v>207</v>
      </c>
      <c r="G1248" t="s">
        <v>2607</v>
      </c>
      <c r="H1248" t="s">
        <v>209</v>
      </c>
      <c r="I1248" t="s">
        <v>289</v>
      </c>
      <c r="J1248" t="s">
        <v>216</v>
      </c>
      <c r="K1248" t="s">
        <v>175</v>
      </c>
      <c r="L1248" t="s">
        <v>212</v>
      </c>
      <c r="M1248" t="s">
        <v>213</v>
      </c>
      <c r="N1248" t="s">
        <v>192</v>
      </c>
      <c r="O1248" t="s">
        <v>182</v>
      </c>
      <c r="P1248">
        <v>7.6593842913281649E-4</v>
      </c>
      <c r="R1248" t="s">
        <v>2624</v>
      </c>
      <c r="S1248" s="315">
        <v>45371</v>
      </c>
      <c r="T1248" s="315">
        <v>45371</v>
      </c>
      <c r="U1248" s="316" t="s">
        <v>2638</v>
      </c>
    </row>
    <row r="1249" spans="1:21">
      <c r="A1249" t="s">
        <v>2605</v>
      </c>
      <c r="B1249" t="s">
        <v>205</v>
      </c>
      <c r="C1249" t="s">
        <v>288</v>
      </c>
      <c r="D1249" t="s">
        <v>2617</v>
      </c>
      <c r="E1249" t="s">
        <v>253</v>
      </c>
      <c r="F1249" t="s">
        <v>207</v>
      </c>
      <c r="G1249" t="s">
        <v>2607</v>
      </c>
      <c r="H1249" t="s">
        <v>209</v>
      </c>
      <c r="I1249" t="s">
        <v>289</v>
      </c>
      <c r="J1249" t="s">
        <v>217</v>
      </c>
      <c r="K1249" t="s">
        <v>175</v>
      </c>
      <c r="L1249" t="s">
        <v>212</v>
      </c>
      <c r="M1249" t="s">
        <v>213</v>
      </c>
      <c r="N1249" t="s">
        <v>192</v>
      </c>
      <c r="O1249" t="s">
        <v>182</v>
      </c>
      <c r="P1249">
        <v>8.0571194075074796E-6</v>
      </c>
      <c r="R1249" t="s">
        <v>2624</v>
      </c>
      <c r="S1249" s="315">
        <v>45371</v>
      </c>
      <c r="T1249" s="315">
        <v>45371</v>
      </c>
      <c r="U1249" s="316" t="s">
        <v>2638</v>
      </c>
    </row>
    <row r="1250" spans="1:21">
      <c r="A1250" t="s">
        <v>2605</v>
      </c>
      <c r="B1250" t="s">
        <v>205</v>
      </c>
      <c r="C1250" t="s">
        <v>288</v>
      </c>
      <c r="D1250" t="s">
        <v>2617</v>
      </c>
      <c r="E1250" t="s">
        <v>253</v>
      </c>
      <c r="F1250" t="s">
        <v>207</v>
      </c>
      <c r="G1250" t="s">
        <v>2607</v>
      </c>
      <c r="H1250" t="s">
        <v>209</v>
      </c>
      <c r="I1250" t="s">
        <v>289</v>
      </c>
      <c r="J1250" t="s">
        <v>218</v>
      </c>
      <c r="K1250" t="s">
        <v>175</v>
      </c>
      <c r="L1250" t="s">
        <v>212</v>
      </c>
      <c r="M1250" t="s">
        <v>213</v>
      </c>
      <c r="N1250" t="s">
        <v>192</v>
      </c>
      <c r="O1250" t="s">
        <v>182</v>
      </c>
      <c r="P1250">
        <v>6.2623220937514079E-5</v>
      </c>
      <c r="R1250" t="s">
        <v>2624</v>
      </c>
      <c r="S1250" s="315">
        <v>45371</v>
      </c>
      <c r="T1250" s="315">
        <v>45371</v>
      </c>
      <c r="U1250" s="316" t="s">
        <v>2638</v>
      </c>
    </row>
    <row r="1251" spans="1:21">
      <c r="A1251" t="s">
        <v>2605</v>
      </c>
      <c r="B1251" t="s">
        <v>205</v>
      </c>
      <c r="C1251" t="s">
        <v>288</v>
      </c>
      <c r="D1251" t="s">
        <v>2617</v>
      </c>
      <c r="E1251" t="s">
        <v>253</v>
      </c>
      <c r="F1251" t="s">
        <v>207</v>
      </c>
      <c r="G1251" t="s">
        <v>2607</v>
      </c>
      <c r="H1251" t="s">
        <v>209</v>
      </c>
      <c r="I1251" t="s">
        <v>289</v>
      </c>
      <c r="J1251" t="s">
        <v>219</v>
      </c>
      <c r="K1251" t="s">
        <v>175</v>
      </c>
      <c r="L1251" t="s">
        <v>212</v>
      </c>
      <c r="M1251" t="s">
        <v>213</v>
      </c>
      <c r="N1251" t="s">
        <v>192</v>
      </c>
      <c r="O1251" t="s">
        <v>182</v>
      </c>
      <c r="P1251">
        <v>2.6316329166714827E-6</v>
      </c>
      <c r="R1251" t="s">
        <v>2624</v>
      </c>
      <c r="S1251" s="315">
        <v>45371</v>
      </c>
      <c r="T1251" s="315">
        <v>45371</v>
      </c>
      <c r="U1251" s="316" t="s">
        <v>2638</v>
      </c>
    </row>
    <row r="1252" spans="1:21">
      <c r="A1252" t="s">
        <v>2605</v>
      </c>
      <c r="B1252" t="s">
        <v>205</v>
      </c>
      <c r="C1252" t="s">
        <v>288</v>
      </c>
      <c r="D1252" t="s">
        <v>2617</v>
      </c>
      <c r="E1252" t="s">
        <v>253</v>
      </c>
      <c r="F1252" t="s">
        <v>207</v>
      </c>
      <c r="G1252" t="s">
        <v>2607</v>
      </c>
      <c r="H1252" t="s">
        <v>209</v>
      </c>
      <c r="I1252" t="s">
        <v>289</v>
      </c>
      <c r="J1252" t="s">
        <v>220</v>
      </c>
      <c r="K1252" t="s">
        <v>175</v>
      </c>
      <c r="L1252" t="s">
        <v>212</v>
      </c>
      <c r="M1252" t="s">
        <v>213</v>
      </c>
      <c r="N1252" t="s">
        <v>192</v>
      </c>
      <c r="O1252" t="s">
        <v>182</v>
      </c>
      <c r="P1252">
        <v>1.8930898608294653E-6</v>
      </c>
      <c r="R1252" t="s">
        <v>2624</v>
      </c>
      <c r="S1252" s="315">
        <v>45371</v>
      </c>
      <c r="T1252" s="315">
        <v>45371</v>
      </c>
      <c r="U1252" s="316" t="s">
        <v>2638</v>
      </c>
    </row>
    <row r="1253" spans="1:21">
      <c r="A1253" t="s">
        <v>2605</v>
      </c>
      <c r="B1253" t="s">
        <v>205</v>
      </c>
      <c r="C1253" t="s">
        <v>288</v>
      </c>
      <c r="D1253" t="s">
        <v>2617</v>
      </c>
      <c r="E1253" t="s">
        <v>253</v>
      </c>
      <c r="F1253" t="s">
        <v>207</v>
      </c>
      <c r="G1253" t="s">
        <v>2607</v>
      </c>
      <c r="H1253" t="s">
        <v>209</v>
      </c>
      <c r="I1253" t="s">
        <v>289</v>
      </c>
      <c r="J1253" t="s">
        <v>221</v>
      </c>
      <c r="K1253" t="s">
        <v>175</v>
      </c>
      <c r="L1253" t="s">
        <v>212</v>
      </c>
      <c r="M1253" t="s">
        <v>213</v>
      </c>
      <c r="N1253" t="s">
        <v>192</v>
      </c>
      <c r="O1253" t="s">
        <v>182</v>
      </c>
      <c r="P1253">
        <v>6.4166372042686584E-5</v>
      </c>
      <c r="R1253" t="s">
        <v>2624</v>
      </c>
      <c r="S1253" s="315">
        <v>45371</v>
      </c>
      <c r="T1253" s="315">
        <v>45371</v>
      </c>
      <c r="U1253" s="316" t="s">
        <v>2638</v>
      </c>
    </row>
    <row r="1254" spans="1:21">
      <c r="A1254" t="s">
        <v>2605</v>
      </c>
      <c r="B1254" t="s">
        <v>205</v>
      </c>
      <c r="C1254" t="s">
        <v>288</v>
      </c>
      <c r="D1254" t="s">
        <v>2617</v>
      </c>
      <c r="E1254" t="s">
        <v>253</v>
      </c>
      <c r="F1254" t="s">
        <v>207</v>
      </c>
      <c r="G1254" t="s">
        <v>2607</v>
      </c>
      <c r="H1254" t="s">
        <v>142</v>
      </c>
      <c r="I1254" t="s">
        <v>288</v>
      </c>
      <c r="J1254" t="s">
        <v>222</v>
      </c>
      <c r="K1254" t="s">
        <v>175</v>
      </c>
      <c r="L1254" t="s">
        <v>212</v>
      </c>
      <c r="M1254" t="s">
        <v>213</v>
      </c>
      <c r="N1254" t="s">
        <v>189</v>
      </c>
      <c r="O1254" t="s">
        <v>181</v>
      </c>
      <c r="P1254">
        <v>0.19721920623101616</v>
      </c>
      <c r="R1254" t="s">
        <v>2624</v>
      </c>
      <c r="S1254" s="315">
        <v>45371</v>
      </c>
      <c r="T1254" s="315">
        <v>45371</v>
      </c>
      <c r="U1254" s="316" t="s">
        <v>2638</v>
      </c>
    </row>
    <row r="1255" spans="1:21">
      <c r="A1255" t="s">
        <v>2605</v>
      </c>
      <c r="B1255" t="s">
        <v>205</v>
      </c>
      <c r="C1255" t="s">
        <v>288</v>
      </c>
      <c r="D1255" t="s">
        <v>2617</v>
      </c>
      <c r="E1255" t="s">
        <v>253</v>
      </c>
      <c r="F1255" t="s">
        <v>207</v>
      </c>
      <c r="G1255" t="s">
        <v>2607</v>
      </c>
      <c r="H1255" t="s">
        <v>142</v>
      </c>
      <c r="I1255" t="s">
        <v>288</v>
      </c>
      <c r="J1255" t="s">
        <v>224</v>
      </c>
      <c r="K1255" t="s">
        <v>175</v>
      </c>
      <c r="L1255" t="s">
        <v>212</v>
      </c>
      <c r="M1255" t="s">
        <v>213</v>
      </c>
      <c r="N1255" t="s">
        <v>189</v>
      </c>
      <c r="O1255" t="s">
        <v>181</v>
      </c>
      <c r="P1255">
        <v>0.26758152028388454</v>
      </c>
      <c r="R1255" t="s">
        <v>2624</v>
      </c>
      <c r="S1255" s="315">
        <v>45371</v>
      </c>
      <c r="T1255" s="315">
        <v>45371</v>
      </c>
      <c r="U1255" s="316" t="s">
        <v>2638</v>
      </c>
    </row>
    <row r="1256" spans="1:21">
      <c r="A1256" t="s">
        <v>2605</v>
      </c>
      <c r="B1256" t="s">
        <v>205</v>
      </c>
      <c r="C1256" t="s">
        <v>288</v>
      </c>
      <c r="D1256" t="s">
        <v>2617</v>
      </c>
      <c r="E1256" t="s">
        <v>253</v>
      </c>
      <c r="F1256" t="s">
        <v>207</v>
      </c>
      <c r="G1256" t="s">
        <v>2607</v>
      </c>
      <c r="H1256" t="s">
        <v>142</v>
      </c>
      <c r="I1256" t="s">
        <v>288</v>
      </c>
      <c r="J1256" t="s">
        <v>225</v>
      </c>
      <c r="K1256" t="s">
        <v>175</v>
      </c>
      <c r="L1256" t="s">
        <v>212</v>
      </c>
      <c r="M1256" t="s">
        <v>213</v>
      </c>
      <c r="N1256" t="s">
        <v>189</v>
      </c>
      <c r="O1256" t="s">
        <v>181</v>
      </c>
      <c r="P1256">
        <v>0.28754358953092701</v>
      </c>
      <c r="R1256" t="s">
        <v>2624</v>
      </c>
      <c r="S1256" s="315">
        <v>45371</v>
      </c>
      <c r="T1256" s="315">
        <v>45371</v>
      </c>
      <c r="U1256" s="316" t="s">
        <v>2638</v>
      </c>
    </row>
    <row r="1257" spans="1:21">
      <c r="A1257" t="s">
        <v>2605</v>
      </c>
      <c r="B1257" t="s">
        <v>205</v>
      </c>
      <c r="C1257" t="s">
        <v>288</v>
      </c>
      <c r="D1257" t="s">
        <v>2617</v>
      </c>
      <c r="E1257" t="s">
        <v>253</v>
      </c>
      <c r="F1257" t="s">
        <v>207</v>
      </c>
      <c r="G1257" t="s">
        <v>2607</v>
      </c>
      <c r="H1257" t="s">
        <v>142</v>
      </c>
      <c r="I1257" t="s">
        <v>288</v>
      </c>
      <c r="J1257" t="s">
        <v>226</v>
      </c>
      <c r="K1257" t="s">
        <v>175</v>
      </c>
      <c r="L1257" t="s">
        <v>212</v>
      </c>
      <c r="M1257" t="s">
        <v>213</v>
      </c>
      <c r="N1257" t="s">
        <v>189</v>
      </c>
      <c r="O1257" t="s">
        <v>181</v>
      </c>
      <c r="P1257">
        <v>2.3879064906315852E-3</v>
      </c>
      <c r="R1257" t="s">
        <v>2624</v>
      </c>
      <c r="S1257" s="315">
        <v>45371</v>
      </c>
      <c r="T1257" s="315">
        <v>45371</v>
      </c>
      <c r="U1257" s="316" t="s">
        <v>2638</v>
      </c>
    </row>
    <row r="1258" spans="1:21">
      <c r="A1258" t="s">
        <v>2605</v>
      </c>
      <c r="B1258" t="s">
        <v>205</v>
      </c>
      <c r="C1258" t="s">
        <v>288</v>
      </c>
      <c r="D1258" t="s">
        <v>2617</v>
      </c>
      <c r="E1258" t="s">
        <v>253</v>
      </c>
      <c r="F1258" t="s">
        <v>207</v>
      </c>
      <c r="G1258" t="s">
        <v>2607</v>
      </c>
      <c r="H1258" t="s">
        <v>142</v>
      </c>
      <c r="I1258" t="s">
        <v>288</v>
      </c>
      <c r="J1258" t="s">
        <v>227</v>
      </c>
      <c r="K1258" t="s">
        <v>175</v>
      </c>
      <c r="L1258" t="s">
        <v>212</v>
      </c>
      <c r="M1258" t="s">
        <v>213</v>
      </c>
      <c r="N1258" t="s">
        <v>189</v>
      </c>
      <c r="O1258" t="s">
        <v>181</v>
      </c>
      <c r="P1258">
        <v>3.7639309944124981E-3</v>
      </c>
      <c r="R1258" t="s">
        <v>2624</v>
      </c>
      <c r="S1258" s="315">
        <v>45371</v>
      </c>
      <c r="T1258" s="315">
        <v>45371</v>
      </c>
      <c r="U1258" s="316" t="s">
        <v>2638</v>
      </c>
    </row>
    <row r="1259" spans="1:21">
      <c r="A1259" t="s">
        <v>2605</v>
      </c>
      <c r="B1259" t="s">
        <v>205</v>
      </c>
      <c r="C1259" t="s">
        <v>288</v>
      </c>
      <c r="D1259" t="s">
        <v>2617</v>
      </c>
      <c r="E1259" t="s">
        <v>253</v>
      </c>
      <c r="F1259" t="s">
        <v>207</v>
      </c>
      <c r="G1259" t="s">
        <v>2607</v>
      </c>
      <c r="H1259" t="s">
        <v>142</v>
      </c>
      <c r="I1259" t="s">
        <v>288</v>
      </c>
      <c r="J1259" t="s">
        <v>229</v>
      </c>
      <c r="K1259" t="s">
        <v>175</v>
      </c>
      <c r="L1259" t="s">
        <v>212</v>
      </c>
      <c r="M1259" t="s">
        <v>213</v>
      </c>
      <c r="N1259" t="s">
        <v>189</v>
      </c>
      <c r="O1259" t="s">
        <v>181</v>
      </c>
      <c r="P1259">
        <v>1.2381637586314078</v>
      </c>
      <c r="R1259" t="s">
        <v>2624</v>
      </c>
      <c r="S1259" s="315">
        <v>45371</v>
      </c>
      <c r="T1259" s="315">
        <v>45371</v>
      </c>
      <c r="U1259" s="316" t="s">
        <v>2638</v>
      </c>
    </row>
    <row r="1260" spans="1:21">
      <c r="A1260" t="s">
        <v>2605</v>
      </c>
      <c r="B1260" t="s">
        <v>205</v>
      </c>
      <c r="C1260" t="s">
        <v>288</v>
      </c>
      <c r="D1260" t="s">
        <v>2617</v>
      </c>
      <c r="E1260" t="s">
        <v>253</v>
      </c>
      <c r="F1260" t="s">
        <v>207</v>
      </c>
      <c r="G1260" t="s">
        <v>2607</v>
      </c>
      <c r="H1260" t="s">
        <v>142</v>
      </c>
      <c r="I1260" t="s">
        <v>288</v>
      </c>
      <c r="J1260" t="s">
        <v>232</v>
      </c>
      <c r="K1260" t="s">
        <v>175</v>
      </c>
      <c r="L1260" t="s">
        <v>212</v>
      </c>
      <c r="M1260" t="s">
        <v>213</v>
      </c>
      <c r="N1260" t="s">
        <v>189</v>
      </c>
      <c r="O1260" t="s">
        <v>181</v>
      </c>
      <c r="P1260">
        <v>0.16548335495899</v>
      </c>
      <c r="R1260" t="s">
        <v>2624</v>
      </c>
      <c r="S1260" s="315">
        <v>45371</v>
      </c>
      <c r="T1260" s="315">
        <v>45371</v>
      </c>
      <c r="U1260" s="316" t="s">
        <v>2638</v>
      </c>
    </row>
    <row r="1261" spans="1:21">
      <c r="A1261" t="s">
        <v>2605</v>
      </c>
      <c r="B1261" t="s">
        <v>205</v>
      </c>
      <c r="C1261" t="s">
        <v>288</v>
      </c>
      <c r="D1261" t="s">
        <v>2617</v>
      </c>
      <c r="E1261" t="s">
        <v>253</v>
      </c>
      <c r="F1261" t="s">
        <v>207</v>
      </c>
      <c r="G1261" t="s">
        <v>2607</v>
      </c>
      <c r="H1261" t="s">
        <v>142</v>
      </c>
      <c r="I1261" t="s">
        <v>288</v>
      </c>
      <c r="J1261" t="s">
        <v>254</v>
      </c>
      <c r="K1261" t="s">
        <v>179</v>
      </c>
      <c r="L1261" t="s">
        <v>234</v>
      </c>
      <c r="M1261" t="s">
        <v>249</v>
      </c>
      <c r="N1261" t="s">
        <v>207</v>
      </c>
      <c r="O1261" t="s">
        <v>207</v>
      </c>
      <c r="P1261">
        <v>9.2302939396316308</v>
      </c>
      <c r="R1261" t="s">
        <v>2624</v>
      </c>
      <c r="S1261" s="315">
        <v>45371</v>
      </c>
      <c r="T1261" s="315">
        <v>45371</v>
      </c>
      <c r="U1261" s="316" t="s">
        <v>2638</v>
      </c>
    </row>
    <row r="1262" spans="1:21">
      <c r="A1262" t="s">
        <v>2605</v>
      </c>
      <c r="B1262" t="s">
        <v>205</v>
      </c>
      <c r="C1262" t="s">
        <v>288</v>
      </c>
      <c r="D1262" t="s">
        <v>2617</v>
      </c>
      <c r="E1262" t="s">
        <v>253</v>
      </c>
      <c r="F1262" t="s">
        <v>207</v>
      </c>
      <c r="G1262" t="s">
        <v>2607</v>
      </c>
      <c r="H1262" t="s">
        <v>209</v>
      </c>
      <c r="I1262" t="s">
        <v>289</v>
      </c>
      <c r="J1262" t="s">
        <v>233</v>
      </c>
      <c r="K1262" t="s">
        <v>176</v>
      </c>
      <c r="L1262" t="s">
        <v>234</v>
      </c>
      <c r="M1262" t="s">
        <v>235</v>
      </c>
      <c r="N1262" t="s">
        <v>207</v>
      </c>
      <c r="O1262" t="s">
        <v>207</v>
      </c>
      <c r="P1262">
        <v>3.3763632192499924E-4</v>
      </c>
      <c r="R1262" t="s">
        <v>2624</v>
      </c>
      <c r="S1262" s="315">
        <v>45371</v>
      </c>
      <c r="T1262" s="315">
        <v>45371</v>
      </c>
      <c r="U1262" s="316" t="s">
        <v>2638</v>
      </c>
    </row>
    <row r="1263" spans="1:21">
      <c r="A1263" t="s">
        <v>2605</v>
      </c>
      <c r="B1263" t="s">
        <v>205</v>
      </c>
      <c r="C1263" t="s">
        <v>288</v>
      </c>
      <c r="D1263" t="s">
        <v>2617</v>
      </c>
      <c r="E1263" t="s">
        <v>253</v>
      </c>
      <c r="F1263" t="s">
        <v>207</v>
      </c>
      <c r="G1263" t="s">
        <v>2607</v>
      </c>
      <c r="H1263" t="s">
        <v>209</v>
      </c>
      <c r="I1263" t="s">
        <v>289</v>
      </c>
      <c r="J1263" t="s">
        <v>236</v>
      </c>
      <c r="K1263" t="s">
        <v>176</v>
      </c>
      <c r="L1263" t="s">
        <v>234</v>
      </c>
      <c r="M1263" t="s">
        <v>235</v>
      </c>
      <c r="N1263" t="s">
        <v>207</v>
      </c>
      <c r="O1263" t="s">
        <v>207</v>
      </c>
      <c r="P1263">
        <v>4.3997908091784931E-4</v>
      </c>
      <c r="R1263" t="s">
        <v>2624</v>
      </c>
      <c r="S1263" s="315">
        <v>45371</v>
      </c>
      <c r="T1263" s="315">
        <v>45371</v>
      </c>
      <c r="U1263" s="316" t="s">
        <v>2638</v>
      </c>
    </row>
    <row r="1264" spans="1:21">
      <c r="A1264" t="s">
        <v>2605</v>
      </c>
      <c r="B1264" t="s">
        <v>205</v>
      </c>
      <c r="C1264" t="s">
        <v>288</v>
      </c>
      <c r="D1264" t="s">
        <v>2617</v>
      </c>
      <c r="E1264" t="s">
        <v>253</v>
      </c>
      <c r="F1264" t="s">
        <v>207</v>
      </c>
      <c r="G1264" t="s">
        <v>2607</v>
      </c>
      <c r="H1264" t="s">
        <v>142</v>
      </c>
      <c r="I1264" t="s">
        <v>288</v>
      </c>
      <c r="J1264" t="s">
        <v>237</v>
      </c>
      <c r="K1264" t="s">
        <v>176</v>
      </c>
      <c r="L1264" t="s">
        <v>234</v>
      </c>
      <c r="M1264" t="s">
        <v>235</v>
      </c>
      <c r="N1264" t="s">
        <v>207</v>
      </c>
      <c r="O1264" t="s">
        <v>207</v>
      </c>
      <c r="P1264">
        <v>2.321754486087652E-4</v>
      </c>
      <c r="R1264" t="s">
        <v>2624</v>
      </c>
      <c r="S1264" s="315">
        <v>45371</v>
      </c>
      <c r="T1264" s="315">
        <v>45371</v>
      </c>
      <c r="U1264" s="316" t="s">
        <v>2638</v>
      </c>
    </row>
    <row r="1265" spans="1:21">
      <c r="A1265" t="s">
        <v>2605</v>
      </c>
      <c r="B1265" t="s">
        <v>205</v>
      </c>
      <c r="C1265" t="s">
        <v>288</v>
      </c>
      <c r="D1265" t="s">
        <v>2617</v>
      </c>
      <c r="E1265" t="s">
        <v>253</v>
      </c>
      <c r="F1265" t="s">
        <v>207</v>
      </c>
      <c r="G1265" t="s">
        <v>2607</v>
      </c>
      <c r="H1265" t="s">
        <v>142</v>
      </c>
      <c r="I1265" t="s">
        <v>288</v>
      </c>
      <c r="J1265" t="s">
        <v>238</v>
      </c>
      <c r="K1265" t="s">
        <v>176</v>
      </c>
      <c r="L1265" t="s">
        <v>234</v>
      </c>
      <c r="M1265" t="s">
        <v>235</v>
      </c>
      <c r="N1265" t="s">
        <v>207</v>
      </c>
      <c r="O1265" t="s">
        <v>207</v>
      </c>
      <c r="P1265">
        <v>4.0092855506939059E-3</v>
      </c>
      <c r="R1265" t="s">
        <v>2624</v>
      </c>
      <c r="S1265" s="315">
        <v>45371</v>
      </c>
      <c r="T1265" s="315">
        <v>45371</v>
      </c>
      <c r="U1265" s="316" t="s">
        <v>2638</v>
      </c>
    </row>
    <row r="1266" spans="1:21">
      <c r="A1266" t="s">
        <v>2605</v>
      </c>
      <c r="B1266" t="s">
        <v>205</v>
      </c>
      <c r="C1266" t="s">
        <v>288</v>
      </c>
      <c r="D1266" t="s">
        <v>2617</v>
      </c>
      <c r="E1266" t="s">
        <v>253</v>
      </c>
      <c r="F1266" t="s">
        <v>207</v>
      </c>
      <c r="G1266" t="s">
        <v>2607</v>
      </c>
      <c r="H1266" t="s">
        <v>142</v>
      </c>
      <c r="I1266" t="s">
        <v>288</v>
      </c>
      <c r="J1266" t="s">
        <v>239</v>
      </c>
      <c r="K1266" t="s">
        <v>176</v>
      </c>
      <c r="L1266" t="s">
        <v>234</v>
      </c>
      <c r="M1266" t="s">
        <v>235</v>
      </c>
      <c r="N1266" t="s">
        <v>207</v>
      </c>
      <c r="O1266" t="s">
        <v>207</v>
      </c>
      <c r="P1266">
        <v>4.5060714437805433E-4</v>
      </c>
      <c r="R1266" t="s">
        <v>2624</v>
      </c>
      <c r="S1266" s="315">
        <v>45371</v>
      </c>
      <c r="T1266" s="315">
        <v>45371</v>
      </c>
      <c r="U1266" s="316" t="s">
        <v>2638</v>
      </c>
    </row>
    <row r="1267" spans="1:21">
      <c r="A1267" t="s">
        <v>2605</v>
      </c>
      <c r="B1267" t="s">
        <v>205</v>
      </c>
      <c r="C1267" t="s">
        <v>288</v>
      </c>
      <c r="D1267" t="s">
        <v>2617</v>
      </c>
      <c r="E1267" t="s">
        <v>253</v>
      </c>
      <c r="F1267" t="s">
        <v>207</v>
      </c>
      <c r="G1267" t="s">
        <v>2607</v>
      </c>
      <c r="H1267" t="s">
        <v>142</v>
      </c>
      <c r="I1267" t="s">
        <v>288</v>
      </c>
      <c r="J1267" t="s">
        <v>241</v>
      </c>
      <c r="K1267" t="s">
        <v>176</v>
      </c>
      <c r="L1267" t="s">
        <v>234</v>
      </c>
      <c r="M1267" t="s">
        <v>235</v>
      </c>
      <c r="N1267" t="s">
        <v>207</v>
      </c>
      <c r="O1267" t="s">
        <v>207</v>
      </c>
      <c r="P1267">
        <v>3.264756357223215E-5</v>
      </c>
      <c r="R1267" t="s">
        <v>2624</v>
      </c>
      <c r="S1267" s="315">
        <v>45371</v>
      </c>
      <c r="T1267" s="315">
        <v>45371</v>
      </c>
      <c r="U1267" s="316" t="s">
        <v>2638</v>
      </c>
    </row>
    <row r="1268" spans="1:21">
      <c r="A1268" t="s">
        <v>2605</v>
      </c>
      <c r="B1268" t="s">
        <v>205</v>
      </c>
      <c r="C1268" t="s">
        <v>288</v>
      </c>
      <c r="D1268" t="s">
        <v>2617</v>
      </c>
      <c r="E1268" t="s">
        <v>253</v>
      </c>
      <c r="F1268" t="s">
        <v>207</v>
      </c>
      <c r="G1268" t="s">
        <v>2607</v>
      </c>
      <c r="H1268" t="s">
        <v>142</v>
      </c>
      <c r="I1268" t="s">
        <v>288</v>
      </c>
      <c r="J1268" t="s">
        <v>242</v>
      </c>
      <c r="K1268" t="s">
        <v>176</v>
      </c>
      <c r="L1268" t="s">
        <v>234</v>
      </c>
      <c r="M1268" t="s">
        <v>235</v>
      </c>
      <c r="N1268" t="s">
        <v>207</v>
      </c>
      <c r="O1268" t="s">
        <v>207</v>
      </c>
      <c r="P1268">
        <v>7.6285047488549576E-4</v>
      </c>
      <c r="R1268" t="s">
        <v>2624</v>
      </c>
      <c r="S1268" s="315">
        <v>45371</v>
      </c>
      <c r="T1268" s="315">
        <v>45371</v>
      </c>
      <c r="U1268" s="316" t="s">
        <v>2638</v>
      </c>
    </row>
    <row r="1269" spans="1:21">
      <c r="A1269" t="s">
        <v>2605</v>
      </c>
      <c r="B1269" t="s">
        <v>205</v>
      </c>
      <c r="C1269" t="s">
        <v>288</v>
      </c>
      <c r="D1269" t="s">
        <v>2617</v>
      </c>
      <c r="E1269" t="s">
        <v>253</v>
      </c>
      <c r="F1269" t="s">
        <v>207</v>
      </c>
      <c r="G1269" t="s">
        <v>2607</v>
      </c>
      <c r="H1269" t="s">
        <v>142</v>
      </c>
      <c r="I1269" t="s">
        <v>288</v>
      </c>
      <c r="J1269" t="s">
        <v>243</v>
      </c>
      <c r="K1269" t="s">
        <v>176</v>
      </c>
      <c r="L1269" t="s">
        <v>234</v>
      </c>
      <c r="M1269" t="s">
        <v>235</v>
      </c>
      <c r="N1269" t="s">
        <v>207</v>
      </c>
      <c r="O1269" t="s">
        <v>207</v>
      </c>
      <c r="P1269">
        <v>1.0461552670296E-4</v>
      </c>
      <c r="R1269" t="s">
        <v>2624</v>
      </c>
      <c r="S1269" s="315">
        <v>45371</v>
      </c>
      <c r="T1269" s="315">
        <v>45371</v>
      </c>
      <c r="U1269" s="316" t="s">
        <v>2638</v>
      </c>
    </row>
    <row r="1270" spans="1:21">
      <c r="A1270" t="s">
        <v>2605</v>
      </c>
      <c r="B1270" t="s">
        <v>205</v>
      </c>
      <c r="C1270" t="s">
        <v>288</v>
      </c>
      <c r="D1270" t="s">
        <v>2617</v>
      </c>
      <c r="E1270" t="s">
        <v>253</v>
      </c>
      <c r="F1270" t="s">
        <v>207</v>
      </c>
      <c r="G1270" t="s">
        <v>2607</v>
      </c>
      <c r="H1270" t="s">
        <v>142</v>
      </c>
      <c r="I1270" t="s">
        <v>288</v>
      </c>
      <c r="J1270" t="s">
        <v>255</v>
      </c>
      <c r="K1270" t="s">
        <v>176</v>
      </c>
      <c r="L1270" t="s">
        <v>234</v>
      </c>
      <c r="M1270" t="s">
        <v>235</v>
      </c>
      <c r="N1270" t="s">
        <v>207</v>
      </c>
      <c r="O1270" t="s">
        <v>207</v>
      </c>
      <c r="P1270">
        <v>6.1179720987630955E-4</v>
      </c>
      <c r="R1270" t="s">
        <v>2624</v>
      </c>
      <c r="S1270" s="315">
        <v>45371</v>
      </c>
      <c r="T1270" s="315">
        <v>45371</v>
      </c>
      <c r="U1270" s="316" t="s">
        <v>2638</v>
      </c>
    </row>
    <row r="1271" spans="1:21">
      <c r="A1271" t="s">
        <v>2605</v>
      </c>
      <c r="B1271" t="s">
        <v>205</v>
      </c>
      <c r="C1271" t="s">
        <v>288</v>
      </c>
      <c r="D1271" t="s">
        <v>2617</v>
      </c>
      <c r="E1271" t="s">
        <v>253</v>
      </c>
      <c r="F1271" t="s">
        <v>207</v>
      </c>
      <c r="G1271" t="s">
        <v>2607</v>
      </c>
      <c r="H1271" t="s">
        <v>142</v>
      </c>
      <c r="I1271" t="s">
        <v>288</v>
      </c>
      <c r="J1271" t="s">
        <v>268</v>
      </c>
      <c r="K1271" t="s">
        <v>176</v>
      </c>
      <c r="L1271" t="s">
        <v>234</v>
      </c>
      <c r="M1271" t="s">
        <v>235</v>
      </c>
      <c r="N1271" t="s">
        <v>207</v>
      </c>
      <c r="O1271" t="s">
        <v>207</v>
      </c>
      <c r="P1271">
        <v>4.63479797852532E-2</v>
      </c>
      <c r="R1271" t="s">
        <v>2624</v>
      </c>
      <c r="S1271" s="315">
        <v>45371</v>
      </c>
      <c r="T1271" s="315">
        <v>45371</v>
      </c>
      <c r="U1271" s="316" t="s">
        <v>2638</v>
      </c>
    </row>
    <row r="1272" spans="1:21">
      <c r="A1272" t="s">
        <v>2605</v>
      </c>
      <c r="B1272" t="s">
        <v>205</v>
      </c>
      <c r="C1272" t="s">
        <v>288</v>
      </c>
      <c r="D1272" t="s">
        <v>2617</v>
      </c>
      <c r="E1272" t="s">
        <v>253</v>
      </c>
      <c r="F1272" t="s">
        <v>207</v>
      </c>
      <c r="G1272" t="s">
        <v>2607</v>
      </c>
      <c r="H1272" t="s">
        <v>142</v>
      </c>
      <c r="I1272" t="s">
        <v>288</v>
      </c>
      <c r="J1272" t="s">
        <v>244</v>
      </c>
      <c r="K1272" t="s">
        <v>176</v>
      </c>
      <c r="L1272" t="s">
        <v>234</v>
      </c>
      <c r="M1272" t="s">
        <v>235</v>
      </c>
      <c r="N1272" t="s">
        <v>207</v>
      </c>
      <c r="O1272" t="s">
        <v>207</v>
      </c>
      <c r="P1272">
        <v>1.5977946448951559E-4</v>
      </c>
      <c r="R1272" t="s">
        <v>2624</v>
      </c>
      <c r="S1272" s="315">
        <v>45371</v>
      </c>
      <c r="T1272" s="315">
        <v>45371</v>
      </c>
      <c r="U1272" s="316" t="s">
        <v>2638</v>
      </c>
    </row>
    <row r="1273" spans="1:21">
      <c r="A1273" t="s">
        <v>2605</v>
      </c>
      <c r="B1273" t="s">
        <v>205</v>
      </c>
      <c r="C1273" t="s">
        <v>288</v>
      </c>
      <c r="D1273" t="s">
        <v>2617</v>
      </c>
      <c r="E1273" t="s">
        <v>253</v>
      </c>
      <c r="F1273" t="s">
        <v>207</v>
      </c>
      <c r="G1273" t="s">
        <v>2607</v>
      </c>
      <c r="H1273" t="s">
        <v>209</v>
      </c>
      <c r="I1273" t="s">
        <v>289</v>
      </c>
      <c r="J1273" t="s">
        <v>233</v>
      </c>
      <c r="K1273" t="s">
        <v>178</v>
      </c>
      <c r="L1273" t="s">
        <v>234</v>
      </c>
      <c r="M1273" t="s">
        <v>246</v>
      </c>
      <c r="N1273" t="s">
        <v>207</v>
      </c>
      <c r="O1273" t="s">
        <v>207</v>
      </c>
      <c r="P1273">
        <v>2.7573632957208268E-3</v>
      </c>
      <c r="R1273" t="s">
        <v>2624</v>
      </c>
      <c r="S1273" s="315">
        <v>45371</v>
      </c>
      <c r="T1273" s="315">
        <v>45371</v>
      </c>
      <c r="U1273" s="316" t="s">
        <v>2638</v>
      </c>
    </row>
    <row r="1274" spans="1:21">
      <c r="A1274" t="s">
        <v>2605</v>
      </c>
      <c r="B1274" t="s">
        <v>205</v>
      </c>
      <c r="C1274" t="s">
        <v>288</v>
      </c>
      <c r="D1274" t="s">
        <v>2617</v>
      </c>
      <c r="E1274" t="s">
        <v>253</v>
      </c>
      <c r="F1274" t="s">
        <v>207</v>
      </c>
      <c r="G1274" t="s">
        <v>2607</v>
      </c>
      <c r="H1274" t="s">
        <v>209</v>
      </c>
      <c r="I1274" t="s">
        <v>289</v>
      </c>
      <c r="J1274" t="s">
        <v>236</v>
      </c>
      <c r="K1274" t="s">
        <v>178</v>
      </c>
      <c r="L1274" t="s">
        <v>234</v>
      </c>
      <c r="M1274" t="s">
        <v>246</v>
      </c>
      <c r="N1274" t="s">
        <v>207</v>
      </c>
      <c r="O1274" t="s">
        <v>207</v>
      </c>
      <c r="P1274">
        <v>1.7599163236713972E-3</v>
      </c>
      <c r="R1274" t="s">
        <v>2624</v>
      </c>
      <c r="S1274" s="315">
        <v>45371</v>
      </c>
      <c r="T1274" s="315">
        <v>45371</v>
      </c>
      <c r="U1274" s="316" t="s">
        <v>2638</v>
      </c>
    </row>
    <row r="1275" spans="1:21">
      <c r="A1275" t="s">
        <v>2605</v>
      </c>
      <c r="B1275" t="s">
        <v>205</v>
      </c>
      <c r="C1275" t="s">
        <v>288</v>
      </c>
      <c r="D1275" t="s">
        <v>2617</v>
      </c>
      <c r="E1275" t="s">
        <v>253</v>
      </c>
      <c r="F1275" t="s">
        <v>207</v>
      </c>
      <c r="G1275" t="s">
        <v>2607</v>
      </c>
      <c r="H1275" t="s">
        <v>209</v>
      </c>
      <c r="I1275" t="s">
        <v>289</v>
      </c>
      <c r="J1275" t="s">
        <v>247</v>
      </c>
      <c r="K1275" t="s">
        <v>178</v>
      </c>
      <c r="L1275" t="s">
        <v>234</v>
      </c>
      <c r="M1275" t="s">
        <v>246</v>
      </c>
      <c r="N1275" t="s">
        <v>207</v>
      </c>
      <c r="O1275" t="s">
        <v>207</v>
      </c>
      <c r="P1275">
        <v>5.5807892492982002E-3</v>
      </c>
      <c r="R1275" t="s">
        <v>2624</v>
      </c>
      <c r="S1275" s="315">
        <v>45371</v>
      </c>
      <c r="T1275" s="315">
        <v>45371</v>
      </c>
      <c r="U1275" s="316" t="s">
        <v>2638</v>
      </c>
    </row>
    <row r="1276" spans="1:21">
      <c r="A1276" t="s">
        <v>2605</v>
      </c>
      <c r="B1276" t="s">
        <v>205</v>
      </c>
      <c r="C1276" t="s">
        <v>288</v>
      </c>
      <c r="D1276" t="s">
        <v>2617</v>
      </c>
      <c r="E1276" t="s">
        <v>253</v>
      </c>
      <c r="F1276" t="s">
        <v>207</v>
      </c>
      <c r="G1276" t="s">
        <v>2607</v>
      </c>
      <c r="H1276" t="s">
        <v>142</v>
      </c>
      <c r="I1276" t="s">
        <v>288</v>
      </c>
      <c r="J1276" t="s">
        <v>237</v>
      </c>
      <c r="K1276" t="s">
        <v>178</v>
      </c>
      <c r="L1276" t="s">
        <v>234</v>
      </c>
      <c r="M1276" t="s">
        <v>246</v>
      </c>
      <c r="N1276" t="s">
        <v>207</v>
      </c>
      <c r="O1276" t="s">
        <v>207</v>
      </c>
      <c r="P1276">
        <v>8.9553387320523718E-4</v>
      </c>
      <c r="R1276" t="s">
        <v>2624</v>
      </c>
      <c r="S1276" s="315">
        <v>45371</v>
      </c>
      <c r="T1276" s="315">
        <v>45371</v>
      </c>
      <c r="U1276" s="316" t="s">
        <v>2638</v>
      </c>
    </row>
    <row r="1277" spans="1:21">
      <c r="A1277" t="s">
        <v>2605</v>
      </c>
      <c r="B1277" t="s">
        <v>205</v>
      </c>
      <c r="C1277" t="s">
        <v>288</v>
      </c>
      <c r="D1277" t="s">
        <v>2617</v>
      </c>
      <c r="E1277" t="s">
        <v>253</v>
      </c>
      <c r="F1277" t="s">
        <v>207</v>
      </c>
      <c r="G1277" t="s">
        <v>2607</v>
      </c>
      <c r="H1277" t="s">
        <v>142</v>
      </c>
      <c r="I1277" t="s">
        <v>288</v>
      </c>
      <c r="J1277" t="s">
        <v>238</v>
      </c>
      <c r="K1277" t="s">
        <v>178</v>
      </c>
      <c r="L1277" t="s">
        <v>234</v>
      </c>
      <c r="M1277" t="s">
        <v>246</v>
      </c>
      <c r="N1277" t="s">
        <v>207</v>
      </c>
      <c r="O1277" t="s">
        <v>207</v>
      </c>
      <c r="P1277">
        <v>1.5464387124105066E-2</v>
      </c>
      <c r="R1277" t="s">
        <v>2624</v>
      </c>
      <c r="S1277" s="315">
        <v>45371</v>
      </c>
      <c r="T1277" s="315">
        <v>45371</v>
      </c>
      <c r="U1277" s="316" t="s">
        <v>2638</v>
      </c>
    </row>
    <row r="1278" spans="1:21">
      <c r="A1278" t="s">
        <v>2605</v>
      </c>
      <c r="B1278" t="s">
        <v>205</v>
      </c>
      <c r="C1278" t="s">
        <v>288</v>
      </c>
      <c r="D1278" t="s">
        <v>2617</v>
      </c>
      <c r="E1278" t="s">
        <v>253</v>
      </c>
      <c r="F1278" t="s">
        <v>207</v>
      </c>
      <c r="G1278" t="s">
        <v>2607</v>
      </c>
      <c r="H1278" t="s">
        <v>142</v>
      </c>
      <c r="I1278" t="s">
        <v>288</v>
      </c>
      <c r="J1278" t="s">
        <v>239</v>
      </c>
      <c r="K1278" t="s">
        <v>178</v>
      </c>
      <c r="L1278" t="s">
        <v>234</v>
      </c>
      <c r="M1278" t="s">
        <v>246</v>
      </c>
      <c r="N1278" t="s">
        <v>207</v>
      </c>
      <c r="O1278" t="s">
        <v>207</v>
      </c>
      <c r="P1278">
        <v>1.7380561283153525E-3</v>
      </c>
      <c r="R1278" t="s">
        <v>2624</v>
      </c>
      <c r="S1278" s="315">
        <v>45371</v>
      </c>
      <c r="T1278" s="315">
        <v>45371</v>
      </c>
      <c r="U1278" s="316" t="s">
        <v>2638</v>
      </c>
    </row>
    <row r="1279" spans="1:21">
      <c r="A1279" t="s">
        <v>2605</v>
      </c>
      <c r="B1279" t="s">
        <v>205</v>
      </c>
      <c r="C1279" t="s">
        <v>288</v>
      </c>
      <c r="D1279" t="s">
        <v>2617</v>
      </c>
      <c r="E1279" t="s">
        <v>253</v>
      </c>
      <c r="F1279" t="s">
        <v>207</v>
      </c>
      <c r="G1279" t="s">
        <v>2607</v>
      </c>
      <c r="H1279" t="s">
        <v>142</v>
      </c>
      <c r="I1279" t="s">
        <v>288</v>
      </c>
      <c r="J1279" t="s">
        <v>241</v>
      </c>
      <c r="K1279" t="s">
        <v>178</v>
      </c>
      <c r="L1279" t="s">
        <v>234</v>
      </c>
      <c r="M1279" t="s">
        <v>246</v>
      </c>
      <c r="N1279" t="s">
        <v>207</v>
      </c>
      <c r="O1279" t="s">
        <v>207</v>
      </c>
      <c r="P1279">
        <v>1.305902542889286E-4</v>
      </c>
      <c r="R1279" t="s">
        <v>2624</v>
      </c>
      <c r="S1279" s="315">
        <v>45371</v>
      </c>
      <c r="T1279" s="315">
        <v>45371</v>
      </c>
      <c r="U1279" s="316" t="s">
        <v>2638</v>
      </c>
    </row>
    <row r="1280" spans="1:21">
      <c r="A1280" t="s">
        <v>2605</v>
      </c>
      <c r="B1280" t="s">
        <v>205</v>
      </c>
      <c r="C1280" t="s">
        <v>288</v>
      </c>
      <c r="D1280" t="s">
        <v>2617</v>
      </c>
      <c r="E1280" t="s">
        <v>253</v>
      </c>
      <c r="F1280" t="s">
        <v>207</v>
      </c>
      <c r="G1280" t="s">
        <v>2607</v>
      </c>
      <c r="H1280" t="s">
        <v>142</v>
      </c>
      <c r="I1280" t="s">
        <v>288</v>
      </c>
      <c r="J1280" t="s">
        <v>242</v>
      </c>
      <c r="K1280" t="s">
        <v>178</v>
      </c>
      <c r="L1280" t="s">
        <v>234</v>
      </c>
      <c r="M1280" t="s">
        <v>246</v>
      </c>
      <c r="N1280" t="s">
        <v>207</v>
      </c>
      <c r="O1280" t="s">
        <v>207</v>
      </c>
      <c r="P1280">
        <v>3.051401899541983E-3</v>
      </c>
      <c r="R1280" t="s">
        <v>2624</v>
      </c>
      <c r="S1280" s="315">
        <v>45371</v>
      </c>
      <c r="T1280" s="315">
        <v>45371</v>
      </c>
      <c r="U1280" s="316" t="s">
        <v>2638</v>
      </c>
    </row>
    <row r="1281" spans="1:21">
      <c r="A1281" t="s">
        <v>2605</v>
      </c>
      <c r="B1281" t="s">
        <v>205</v>
      </c>
      <c r="C1281" t="s">
        <v>288</v>
      </c>
      <c r="D1281" t="s">
        <v>2617</v>
      </c>
      <c r="E1281" t="s">
        <v>253</v>
      </c>
      <c r="F1281" t="s">
        <v>207</v>
      </c>
      <c r="G1281" t="s">
        <v>2607</v>
      </c>
      <c r="H1281" t="s">
        <v>142</v>
      </c>
      <c r="I1281" t="s">
        <v>288</v>
      </c>
      <c r="J1281" t="s">
        <v>243</v>
      </c>
      <c r="K1281" t="s">
        <v>178</v>
      </c>
      <c r="L1281" t="s">
        <v>234</v>
      </c>
      <c r="M1281" t="s">
        <v>246</v>
      </c>
      <c r="N1281" t="s">
        <v>207</v>
      </c>
      <c r="O1281" t="s">
        <v>207</v>
      </c>
      <c r="P1281">
        <v>4.1846210681184E-4</v>
      </c>
      <c r="R1281" t="s">
        <v>2624</v>
      </c>
      <c r="S1281" s="315">
        <v>45371</v>
      </c>
      <c r="T1281" s="315">
        <v>45371</v>
      </c>
      <c r="U1281" s="316" t="s">
        <v>2638</v>
      </c>
    </row>
    <row r="1282" spans="1:21">
      <c r="A1282" t="s">
        <v>2605</v>
      </c>
      <c r="B1282" t="s">
        <v>205</v>
      </c>
      <c r="C1282" t="s">
        <v>288</v>
      </c>
      <c r="D1282" t="s">
        <v>2617</v>
      </c>
      <c r="E1282" t="s">
        <v>253</v>
      </c>
      <c r="F1282" t="s">
        <v>207</v>
      </c>
      <c r="G1282" t="s">
        <v>2607</v>
      </c>
      <c r="H1282" t="s">
        <v>142</v>
      </c>
      <c r="I1282" t="s">
        <v>288</v>
      </c>
      <c r="J1282" t="s">
        <v>255</v>
      </c>
      <c r="K1282" t="s">
        <v>178</v>
      </c>
      <c r="L1282" t="s">
        <v>234</v>
      </c>
      <c r="M1282" t="s">
        <v>246</v>
      </c>
      <c r="N1282" t="s">
        <v>207</v>
      </c>
      <c r="O1282" t="s">
        <v>207</v>
      </c>
      <c r="P1282">
        <v>4.996343880656528E-3</v>
      </c>
      <c r="R1282" t="s">
        <v>2624</v>
      </c>
      <c r="S1282" s="315">
        <v>45371</v>
      </c>
      <c r="T1282" s="315">
        <v>45371</v>
      </c>
      <c r="U1282" s="316" t="s">
        <v>2638</v>
      </c>
    </row>
    <row r="1283" spans="1:21">
      <c r="A1283" t="s">
        <v>2605</v>
      </c>
      <c r="B1283" t="s">
        <v>205</v>
      </c>
      <c r="C1283" t="s">
        <v>288</v>
      </c>
      <c r="D1283" t="s">
        <v>2617</v>
      </c>
      <c r="E1283" t="s">
        <v>253</v>
      </c>
      <c r="F1283" t="s">
        <v>207</v>
      </c>
      <c r="G1283" t="s">
        <v>2607</v>
      </c>
      <c r="H1283" t="s">
        <v>142</v>
      </c>
      <c r="I1283" t="s">
        <v>288</v>
      </c>
      <c r="J1283" t="s">
        <v>268</v>
      </c>
      <c r="K1283" t="s">
        <v>178</v>
      </c>
      <c r="L1283" t="s">
        <v>234</v>
      </c>
      <c r="M1283" t="s">
        <v>246</v>
      </c>
      <c r="N1283" t="s">
        <v>207</v>
      </c>
      <c r="O1283" t="s">
        <v>207</v>
      </c>
      <c r="P1283">
        <v>0.37850850157956778</v>
      </c>
      <c r="R1283" t="s">
        <v>2624</v>
      </c>
      <c r="S1283" s="315">
        <v>45371</v>
      </c>
      <c r="T1283" s="315">
        <v>45371</v>
      </c>
      <c r="U1283" s="316" t="s">
        <v>2638</v>
      </c>
    </row>
    <row r="1284" spans="1:21">
      <c r="A1284" t="s">
        <v>2605</v>
      </c>
      <c r="B1284" t="s">
        <v>205</v>
      </c>
      <c r="C1284" t="s">
        <v>288</v>
      </c>
      <c r="D1284" t="s">
        <v>2617</v>
      </c>
      <c r="E1284" t="s">
        <v>253</v>
      </c>
      <c r="F1284" t="s">
        <v>207</v>
      </c>
      <c r="G1284" t="s">
        <v>2607</v>
      </c>
      <c r="H1284" t="s">
        <v>142</v>
      </c>
      <c r="I1284" t="s">
        <v>288</v>
      </c>
      <c r="J1284" t="s">
        <v>244</v>
      </c>
      <c r="K1284" t="s">
        <v>178</v>
      </c>
      <c r="L1284" t="s">
        <v>234</v>
      </c>
      <c r="M1284" t="s">
        <v>246</v>
      </c>
      <c r="N1284" t="s">
        <v>207</v>
      </c>
      <c r="O1284" t="s">
        <v>207</v>
      </c>
      <c r="P1284">
        <v>6.3911785795806237E-4</v>
      </c>
      <c r="R1284" t="s">
        <v>2624</v>
      </c>
      <c r="S1284" s="315">
        <v>45371</v>
      </c>
      <c r="T1284" s="315">
        <v>45371</v>
      </c>
      <c r="U1284" s="316" t="s">
        <v>2638</v>
      </c>
    </row>
    <row r="1285" spans="1:21">
      <c r="A1285" t="s">
        <v>2605</v>
      </c>
      <c r="B1285" t="s">
        <v>205</v>
      </c>
      <c r="C1285" t="s">
        <v>288</v>
      </c>
      <c r="D1285" t="s">
        <v>2617</v>
      </c>
      <c r="E1285" t="s">
        <v>253</v>
      </c>
      <c r="F1285" t="s">
        <v>207</v>
      </c>
      <c r="G1285" t="s">
        <v>2607</v>
      </c>
      <c r="H1285" t="s">
        <v>142</v>
      </c>
      <c r="I1285" t="s">
        <v>288</v>
      </c>
      <c r="J1285" t="s">
        <v>248</v>
      </c>
      <c r="K1285" t="s">
        <v>178</v>
      </c>
      <c r="L1285" t="s">
        <v>234</v>
      </c>
      <c r="M1285" t="s">
        <v>246</v>
      </c>
      <c r="N1285" t="s">
        <v>207</v>
      </c>
      <c r="O1285" t="s">
        <v>207</v>
      </c>
      <c r="P1285">
        <v>9.0316606137655903E-5</v>
      </c>
      <c r="R1285" t="s">
        <v>2624</v>
      </c>
      <c r="S1285" s="315">
        <v>45371</v>
      </c>
      <c r="T1285" s="315">
        <v>45371</v>
      </c>
      <c r="U1285" s="316" t="s">
        <v>2638</v>
      </c>
    </row>
    <row r="1286" spans="1:21">
      <c r="A1286" t="s">
        <v>2605</v>
      </c>
      <c r="B1286" t="s">
        <v>205</v>
      </c>
      <c r="C1286" t="s">
        <v>2610</v>
      </c>
      <c r="D1286" t="s">
        <v>2617</v>
      </c>
      <c r="E1286" t="s">
        <v>383</v>
      </c>
      <c r="F1286" t="s">
        <v>207</v>
      </c>
      <c r="G1286" t="s">
        <v>2607</v>
      </c>
      <c r="H1286" t="s">
        <v>209</v>
      </c>
      <c r="I1286" t="s">
        <v>259</v>
      </c>
      <c r="J1286" t="s">
        <v>233</v>
      </c>
      <c r="K1286" t="s">
        <v>2620</v>
      </c>
      <c r="L1286" t="s">
        <v>2621</v>
      </c>
      <c r="M1286" t="s">
        <v>2622</v>
      </c>
      <c r="N1286" t="s">
        <v>207</v>
      </c>
      <c r="O1286" t="s">
        <v>207</v>
      </c>
      <c r="P1286">
        <v>5.870120423967415E-6</v>
      </c>
      <c r="R1286" t="s">
        <v>2624</v>
      </c>
      <c r="S1286" s="315">
        <v>45366</v>
      </c>
      <c r="T1286" s="315">
        <v>45366</v>
      </c>
      <c r="U1286" s="316" t="s">
        <v>2639</v>
      </c>
    </row>
    <row r="1287" spans="1:21">
      <c r="A1287" t="s">
        <v>2605</v>
      </c>
      <c r="B1287" t="s">
        <v>205</v>
      </c>
      <c r="C1287" t="s">
        <v>2610</v>
      </c>
      <c r="D1287" t="s">
        <v>2617</v>
      </c>
      <c r="E1287" t="s">
        <v>383</v>
      </c>
      <c r="F1287" t="s">
        <v>207</v>
      </c>
      <c r="G1287" t="s">
        <v>2607</v>
      </c>
      <c r="H1287" t="s">
        <v>209</v>
      </c>
      <c r="I1287" t="s">
        <v>259</v>
      </c>
      <c r="J1287" t="s">
        <v>214</v>
      </c>
      <c r="K1287" t="s">
        <v>2620</v>
      </c>
      <c r="L1287" t="s">
        <v>2621</v>
      </c>
      <c r="M1287" t="s">
        <v>2622</v>
      </c>
      <c r="N1287" t="s">
        <v>207</v>
      </c>
      <c r="O1287" t="s">
        <v>207</v>
      </c>
      <c r="P1287">
        <v>7.5100844539512906E-6</v>
      </c>
      <c r="R1287" t="s">
        <v>2624</v>
      </c>
      <c r="S1287" s="315">
        <v>45366</v>
      </c>
      <c r="T1287" s="315">
        <v>45366</v>
      </c>
      <c r="U1287" s="316" t="s">
        <v>2639</v>
      </c>
    </row>
    <row r="1288" spans="1:21">
      <c r="A1288" t="s">
        <v>2605</v>
      </c>
      <c r="B1288" t="s">
        <v>205</v>
      </c>
      <c r="C1288" t="s">
        <v>2610</v>
      </c>
      <c r="D1288" t="s">
        <v>2617</v>
      </c>
      <c r="E1288" t="s">
        <v>383</v>
      </c>
      <c r="F1288" t="s">
        <v>207</v>
      </c>
      <c r="G1288" t="s">
        <v>2607</v>
      </c>
      <c r="H1288" t="s">
        <v>209</v>
      </c>
      <c r="I1288" t="s">
        <v>259</v>
      </c>
      <c r="J1288" t="s">
        <v>236</v>
      </c>
      <c r="K1288" t="s">
        <v>2620</v>
      </c>
      <c r="L1288" t="s">
        <v>2621</v>
      </c>
      <c r="M1288" t="s">
        <v>2622</v>
      </c>
      <c r="N1288" t="s">
        <v>207</v>
      </c>
      <c r="O1288" t="s">
        <v>207</v>
      </c>
      <c r="P1288">
        <v>3.1346560062406162E-5</v>
      </c>
      <c r="R1288" t="s">
        <v>2624</v>
      </c>
      <c r="S1288" s="315">
        <v>45366</v>
      </c>
      <c r="T1288" s="315">
        <v>45366</v>
      </c>
      <c r="U1288" s="316" t="s">
        <v>2639</v>
      </c>
    </row>
    <row r="1289" spans="1:21">
      <c r="A1289" t="s">
        <v>2605</v>
      </c>
      <c r="B1289" t="s">
        <v>205</v>
      </c>
      <c r="C1289" t="s">
        <v>2610</v>
      </c>
      <c r="D1289" t="s">
        <v>2617</v>
      </c>
      <c r="E1289" t="s">
        <v>383</v>
      </c>
      <c r="F1289" t="s">
        <v>207</v>
      </c>
      <c r="G1289" t="s">
        <v>2607</v>
      </c>
      <c r="H1289" t="s">
        <v>142</v>
      </c>
      <c r="I1289" t="s">
        <v>2610</v>
      </c>
      <c r="J1289" t="s">
        <v>237</v>
      </c>
      <c r="K1289" t="s">
        <v>2620</v>
      </c>
      <c r="L1289" t="s">
        <v>2621</v>
      </c>
      <c r="M1289" t="s">
        <v>2622</v>
      </c>
      <c r="N1289" t="s">
        <v>207</v>
      </c>
      <c r="O1289" t="s">
        <v>207</v>
      </c>
      <c r="P1289">
        <v>1.2405157030145101E-7</v>
      </c>
      <c r="R1289" t="s">
        <v>2624</v>
      </c>
      <c r="S1289" s="315">
        <v>45366</v>
      </c>
      <c r="T1289" s="315">
        <v>45366</v>
      </c>
      <c r="U1289" s="316" t="s">
        <v>2639</v>
      </c>
    </row>
    <row r="1290" spans="1:21">
      <c r="A1290" t="s">
        <v>2605</v>
      </c>
      <c r="B1290" t="s">
        <v>205</v>
      </c>
      <c r="C1290" t="s">
        <v>2610</v>
      </c>
      <c r="D1290" t="s">
        <v>2617</v>
      </c>
      <c r="E1290" t="s">
        <v>383</v>
      </c>
      <c r="F1290" t="s">
        <v>207</v>
      </c>
      <c r="G1290" t="s">
        <v>2607</v>
      </c>
      <c r="H1290" t="s">
        <v>142</v>
      </c>
      <c r="I1290" t="s">
        <v>2610</v>
      </c>
      <c r="J1290" t="s">
        <v>238</v>
      </c>
      <c r="K1290" t="s">
        <v>2620</v>
      </c>
      <c r="L1290" t="s">
        <v>2621</v>
      </c>
      <c r="M1290" t="s">
        <v>2622</v>
      </c>
      <c r="N1290" t="s">
        <v>207</v>
      </c>
      <c r="O1290" t="s">
        <v>207</v>
      </c>
      <c r="P1290">
        <v>1.7600751268536302E-4</v>
      </c>
      <c r="R1290" t="s">
        <v>2624</v>
      </c>
      <c r="S1290" s="315">
        <v>45366</v>
      </c>
      <c r="T1290" s="315">
        <v>45366</v>
      </c>
      <c r="U1290" s="316" t="s">
        <v>2639</v>
      </c>
    </row>
    <row r="1291" spans="1:21">
      <c r="A1291" t="s">
        <v>2605</v>
      </c>
      <c r="B1291" t="s">
        <v>205</v>
      </c>
      <c r="C1291" t="s">
        <v>2610</v>
      </c>
      <c r="D1291" t="s">
        <v>2617</v>
      </c>
      <c r="E1291" t="s">
        <v>383</v>
      </c>
      <c r="F1291" t="s">
        <v>207</v>
      </c>
      <c r="G1291" t="s">
        <v>2607</v>
      </c>
      <c r="H1291" t="s">
        <v>142</v>
      </c>
      <c r="I1291" t="s">
        <v>2610</v>
      </c>
      <c r="J1291" t="s">
        <v>239</v>
      </c>
      <c r="K1291" t="s">
        <v>2620</v>
      </c>
      <c r="L1291" t="s">
        <v>2621</v>
      </c>
      <c r="M1291" t="s">
        <v>2622</v>
      </c>
      <c r="N1291" t="s">
        <v>207</v>
      </c>
      <c r="O1291" t="s">
        <v>207</v>
      </c>
      <c r="P1291">
        <v>1.1705202747842401E-4</v>
      </c>
      <c r="R1291" t="s">
        <v>2624</v>
      </c>
      <c r="S1291" s="315">
        <v>45366</v>
      </c>
      <c r="T1291" s="315">
        <v>45366</v>
      </c>
      <c r="U1291" s="316" t="s">
        <v>2639</v>
      </c>
    </row>
    <row r="1292" spans="1:21">
      <c r="A1292" t="s">
        <v>2605</v>
      </c>
      <c r="B1292" t="s">
        <v>205</v>
      </c>
      <c r="C1292" t="s">
        <v>2610</v>
      </c>
      <c r="D1292" t="s">
        <v>2617</v>
      </c>
      <c r="E1292" t="s">
        <v>383</v>
      </c>
      <c r="F1292" t="s">
        <v>207</v>
      </c>
      <c r="G1292" t="s">
        <v>2607</v>
      </c>
      <c r="H1292" t="s">
        <v>142</v>
      </c>
      <c r="I1292" t="s">
        <v>2610</v>
      </c>
      <c r="J1292" t="s">
        <v>222</v>
      </c>
      <c r="K1292" t="s">
        <v>2620</v>
      </c>
      <c r="L1292" t="s">
        <v>2621</v>
      </c>
      <c r="M1292" t="s">
        <v>2622</v>
      </c>
      <c r="N1292" t="s">
        <v>207</v>
      </c>
      <c r="O1292" t="s">
        <v>207</v>
      </c>
      <c r="P1292">
        <v>2.4766010999844761E-9</v>
      </c>
      <c r="R1292" t="s">
        <v>2624</v>
      </c>
      <c r="S1292" s="315">
        <v>45366</v>
      </c>
      <c r="T1292" s="315">
        <v>45366</v>
      </c>
      <c r="U1292" s="316" t="s">
        <v>2639</v>
      </c>
    </row>
    <row r="1293" spans="1:21">
      <c r="A1293" t="s">
        <v>2605</v>
      </c>
      <c r="B1293" t="s">
        <v>205</v>
      </c>
      <c r="C1293" t="s">
        <v>2610</v>
      </c>
      <c r="D1293" t="s">
        <v>2617</v>
      </c>
      <c r="E1293" t="s">
        <v>383</v>
      </c>
      <c r="F1293" t="s">
        <v>207</v>
      </c>
      <c r="G1293" t="s">
        <v>2607</v>
      </c>
      <c r="H1293" t="s">
        <v>142</v>
      </c>
      <c r="I1293" t="s">
        <v>2610</v>
      </c>
      <c r="J1293" t="s">
        <v>241</v>
      </c>
      <c r="K1293" t="s">
        <v>2620</v>
      </c>
      <c r="L1293" t="s">
        <v>2621</v>
      </c>
      <c r="M1293" t="s">
        <v>2622</v>
      </c>
      <c r="N1293" t="s">
        <v>207</v>
      </c>
      <c r="O1293" t="s">
        <v>207</v>
      </c>
      <c r="P1293">
        <v>1.7306896607634661E-9</v>
      </c>
      <c r="R1293" t="s">
        <v>2624</v>
      </c>
      <c r="S1293" s="315">
        <v>45366</v>
      </c>
      <c r="T1293" s="315">
        <v>45366</v>
      </c>
      <c r="U1293" s="316" t="s">
        <v>2639</v>
      </c>
    </row>
    <row r="1294" spans="1:21">
      <c r="A1294" t="s">
        <v>2605</v>
      </c>
      <c r="B1294" t="s">
        <v>205</v>
      </c>
      <c r="C1294" t="s">
        <v>2610</v>
      </c>
      <c r="D1294" t="s">
        <v>2617</v>
      </c>
      <c r="E1294" t="s">
        <v>383</v>
      </c>
      <c r="F1294" t="s">
        <v>207</v>
      </c>
      <c r="G1294" t="s">
        <v>2607</v>
      </c>
      <c r="H1294" t="s">
        <v>142</v>
      </c>
      <c r="I1294" t="s">
        <v>2610</v>
      </c>
      <c r="J1294" t="s">
        <v>242</v>
      </c>
      <c r="K1294" t="s">
        <v>2620</v>
      </c>
      <c r="L1294" t="s">
        <v>2621</v>
      </c>
      <c r="M1294" t="s">
        <v>2622</v>
      </c>
      <c r="N1294" t="s">
        <v>207</v>
      </c>
      <c r="O1294" t="s">
        <v>207</v>
      </c>
      <c r="P1294">
        <v>2.4555463641534541E-6</v>
      </c>
      <c r="R1294" t="s">
        <v>2624</v>
      </c>
      <c r="S1294" s="315">
        <v>45366</v>
      </c>
      <c r="T1294" s="315">
        <v>45366</v>
      </c>
      <c r="U1294" s="316" t="s">
        <v>2639</v>
      </c>
    </row>
    <row r="1295" spans="1:21">
      <c r="A1295" t="s">
        <v>2605</v>
      </c>
      <c r="B1295" t="s">
        <v>205</v>
      </c>
      <c r="C1295" t="s">
        <v>2610</v>
      </c>
      <c r="D1295" t="s">
        <v>2617</v>
      </c>
      <c r="E1295" t="s">
        <v>383</v>
      </c>
      <c r="F1295" t="s">
        <v>207</v>
      </c>
      <c r="G1295" t="s">
        <v>2607</v>
      </c>
      <c r="H1295" t="s">
        <v>142</v>
      </c>
      <c r="I1295" t="s">
        <v>2610</v>
      </c>
      <c r="J1295" t="s">
        <v>243</v>
      </c>
      <c r="K1295" t="s">
        <v>2620</v>
      </c>
      <c r="L1295" t="s">
        <v>2621</v>
      </c>
      <c r="M1295" t="s">
        <v>2622</v>
      </c>
      <c r="N1295" t="s">
        <v>207</v>
      </c>
      <c r="O1295" t="s">
        <v>207</v>
      </c>
      <c r="P1295">
        <v>1.6330364318325851E-6</v>
      </c>
      <c r="R1295" t="s">
        <v>2624</v>
      </c>
      <c r="S1295" s="315">
        <v>45366</v>
      </c>
      <c r="T1295" s="315">
        <v>45366</v>
      </c>
      <c r="U1295" s="316" t="s">
        <v>2639</v>
      </c>
    </row>
    <row r="1296" spans="1:21">
      <c r="A1296" t="s">
        <v>2605</v>
      </c>
      <c r="B1296" t="s">
        <v>205</v>
      </c>
      <c r="C1296" t="s">
        <v>2610</v>
      </c>
      <c r="D1296" t="s">
        <v>2617</v>
      </c>
      <c r="E1296" t="s">
        <v>383</v>
      </c>
      <c r="F1296" t="s">
        <v>207</v>
      </c>
      <c r="G1296" t="s">
        <v>2607</v>
      </c>
      <c r="H1296" t="s">
        <v>142</v>
      </c>
      <c r="I1296" t="s">
        <v>2610</v>
      </c>
      <c r="J1296" t="s">
        <v>223</v>
      </c>
      <c r="K1296" t="s">
        <v>2620</v>
      </c>
      <c r="L1296" t="s">
        <v>2621</v>
      </c>
      <c r="M1296" t="s">
        <v>2622</v>
      </c>
      <c r="N1296" t="s">
        <v>207</v>
      </c>
      <c r="O1296" t="s">
        <v>207</v>
      </c>
      <c r="P1296">
        <v>7.027728846363568E-6</v>
      </c>
      <c r="R1296" t="s">
        <v>2624</v>
      </c>
      <c r="S1296" s="315">
        <v>45366</v>
      </c>
      <c r="T1296" s="315">
        <v>45366</v>
      </c>
      <c r="U1296" s="316" t="s">
        <v>2639</v>
      </c>
    </row>
    <row r="1297" spans="1:21">
      <c r="A1297" t="s">
        <v>2605</v>
      </c>
      <c r="B1297" t="s">
        <v>205</v>
      </c>
      <c r="C1297" t="s">
        <v>2610</v>
      </c>
      <c r="D1297" t="s">
        <v>2617</v>
      </c>
      <c r="E1297" t="s">
        <v>383</v>
      </c>
      <c r="F1297" t="s">
        <v>207</v>
      </c>
      <c r="G1297" t="s">
        <v>2607</v>
      </c>
      <c r="H1297" t="s">
        <v>142</v>
      </c>
      <c r="I1297" t="s">
        <v>2610</v>
      </c>
      <c r="J1297" t="s">
        <v>224</v>
      </c>
      <c r="K1297" t="s">
        <v>2620</v>
      </c>
      <c r="L1297" t="s">
        <v>2621</v>
      </c>
      <c r="M1297" t="s">
        <v>2622</v>
      </c>
      <c r="N1297" t="s">
        <v>207</v>
      </c>
      <c r="O1297" t="s">
        <v>207</v>
      </c>
      <c r="P1297">
        <v>4.6737204422971867E-6</v>
      </c>
      <c r="R1297" t="s">
        <v>2624</v>
      </c>
      <c r="S1297" s="315">
        <v>45366</v>
      </c>
      <c r="T1297" s="315">
        <v>45366</v>
      </c>
      <c r="U1297" s="316" t="s">
        <v>2639</v>
      </c>
    </row>
    <row r="1298" spans="1:21">
      <c r="A1298" t="s">
        <v>2605</v>
      </c>
      <c r="B1298" t="s">
        <v>205</v>
      </c>
      <c r="C1298" t="s">
        <v>2610</v>
      </c>
      <c r="D1298" t="s">
        <v>2617</v>
      </c>
      <c r="E1298" t="s">
        <v>383</v>
      </c>
      <c r="F1298" t="s">
        <v>207</v>
      </c>
      <c r="G1298" t="s">
        <v>2607</v>
      </c>
      <c r="H1298" t="s">
        <v>142</v>
      </c>
      <c r="I1298" t="s">
        <v>2610</v>
      </c>
      <c r="J1298" t="s">
        <v>267</v>
      </c>
      <c r="K1298" t="s">
        <v>2620</v>
      </c>
      <c r="L1298" t="s">
        <v>2621</v>
      </c>
      <c r="M1298" t="s">
        <v>2622</v>
      </c>
      <c r="N1298" t="s">
        <v>207</v>
      </c>
      <c r="O1298" t="s">
        <v>207</v>
      </c>
      <c r="P1298">
        <v>1.6263348129359533E-8</v>
      </c>
      <c r="R1298" t="s">
        <v>2624</v>
      </c>
      <c r="S1298" s="315">
        <v>45366</v>
      </c>
      <c r="T1298" s="315">
        <v>45366</v>
      </c>
      <c r="U1298" s="316" t="s">
        <v>2639</v>
      </c>
    </row>
    <row r="1299" spans="1:21">
      <c r="A1299" t="s">
        <v>2605</v>
      </c>
      <c r="B1299" t="s">
        <v>205</v>
      </c>
      <c r="C1299" t="s">
        <v>2610</v>
      </c>
      <c r="D1299" t="s">
        <v>2617</v>
      </c>
      <c r="E1299" t="s">
        <v>383</v>
      </c>
      <c r="F1299" t="s">
        <v>207</v>
      </c>
      <c r="G1299" t="s">
        <v>2607</v>
      </c>
      <c r="H1299" t="s">
        <v>142</v>
      </c>
      <c r="I1299" t="s">
        <v>2610</v>
      </c>
      <c r="J1299" t="s">
        <v>269</v>
      </c>
      <c r="K1299" t="s">
        <v>2620</v>
      </c>
      <c r="L1299" t="s">
        <v>2621</v>
      </c>
      <c r="M1299" t="s">
        <v>2622</v>
      </c>
      <c r="N1299" t="s">
        <v>207</v>
      </c>
      <c r="O1299" t="s">
        <v>207</v>
      </c>
      <c r="P1299">
        <v>6.5354565630944791E-7</v>
      </c>
      <c r="R1299" t="s">
        <v>2624</v>
      </c>
      <c r="S1299" s="315">
        <v>45366</v>
      </c>
      <c r="T1299" s="315">
        <v>45366</v>
      </c>
      <c r="U1299" s="316" t="s">
        <v>2639</v>
      </c>
    </row>
    <row r="1300" spans="1:21">
      <c r="A1300" t="s">
        <v>2605</v>
      </c>
      <c r="B1300" t="s">
        <v>205</v>
      </c>
      <c r="C1300" t="s">
        <v>2610</v>
      </c>
      <c r="D1300" t="s">
        <v>2617</v>
      </c>
      <c r="E1300" t="s">
        <v>383</v>
      </c>
      <c r="F1300" t="s">
        <v>207</v>
      </c>
      <c r="G1300" t="s">
        <v>2607</v>
      </c>
      <c r="H1300" t="s">
        <v>142</v>
      </c>
      <c r="I1300" t="s">
        <v>2610</v>
      </c>
      <c r="J1300" t="s">
        <v>270</v>
      </c>
      <c r="K1300" t="s">
        <v>2620</v>
      </c>
      <c r="L1300" t="s">
        <v>2621</v>
      </c>
      <c r="M1300" t="s">
        <v>2622</v>
      </c>
      <c r="N1300" t="s">
        <v>207</v>
      </c>
      <c r="O1300" t="s">
        <v>207</v>
      </c>
      <c r="P1300">
        <v>3.478979708306908E-7</v>
      </c>
      <c r="R1300" t="s">
        <v>2624</v>
      </c>
      <c r="S1300" s="315">
        <v>45366</v>
      </c>
      <c r="T1300" s="315">
        <v>45366</v>
      </c>
      <c r="U1300" s="316" t="s">
        <v>2639</v>
      </c>
    </row>
    <row r="1301" spans="1:21">
      <c r="A1301" t="s">
        <v>2605</v>
      </c>
      <c r="B1301" t="s">
        <v>205</v>
      </c>
      <c r="C1301" t="s">
        <v>2610</v>
      </c>
      <c r="D1301" t="s">
        <v>2617</v>
      </c>
      <c r="E1301" t="s">
        <v>383</v>
      </c>
      <c r="F1301" t="s">
        <v>207</v>
      </c>
      <c r="G1301" t="s">
        <v>2607</v>
      </c>
      <c r="H1301" t="s">
        <v>142</v>
      </c>
      <c r="I1301" t="s">
        <v>2610</v>
      </c>
      <c r="J1301" t="s">
        <v>226</v>
      </c>
      <c r="K1301" t="s">
        <v>2620</v>
      </c>
      <c r="L1301" t="s">
        <v>2621</v>
      </c>
      <c r="M1301" t="s">
        <v>2622</v>
      </c>
      <c r="N1301" t="s">
        <v>207</v>
      </c>
      <c r="O1301" t="s">
        <v>207</v>
      </c>
      <c r="P1301">
        <v>3.271129599492693E-7</v>
      </c>
      <c r="R1301" t="s">
        <v>2624</v>
      </c>
      <c r="S1301" s="315">
        <v>45366</v>
      </c>
      <c r="T1301" s="315">
        <v>45366</v>
      </c>
      <c r="U1301" s="316" t="s">
        <v>2639</v>
      </c>
    </row>
    <row r="1302" spans="1:21">
      <c r="A1302" t="s">
        <v>2605</v>
      </c>
      <c r="B1302" t="s">
        <v>205</v>
      </c>
      <c r="C1302" t="s">
        <v>2610</v>
      </c>
      <c r="D1302" t="s">
        <v>2617</v>
      </c>
      <c r="E1302" t="s">
        <v>383</v>
      </c>
      <c r="F1302" t="s">
        <v>207</v>
      </c>
      <c r="G1302" t="s">
        <v>2607</v>
      </c>
      <c r="H1302" t="s">
        <v>142</v>
      </c>
      <c r="I1302" t="s">
        <v>2610</v>
      </c>
      <c r="J1302" t="s">
        <v>244</v>
      </c>
      <c r="K1302" t="s">
        <v>2620</v>
      </c>
      <c r="L1302" t="s">
        <v>2621</v>
      </c>
      <c r="M1302" t="s">
        <v>2622</v>
      </c>
      <c r="N1302" t="s">
        <v>207</v>
      </c>
      <c r="O1302" t="s">
        <v>207</v>
      </c>
      <c r="P1302">
        <v>3.7172889527213053E-5</v>
      </c>
      <c r="R1302" t="s">
        <v>2624</v>
      </c>
      <c r="S1302" s="315">
        <v>45366</v>
      </c>
      <c r="T1302" s="315">
        <v>45366</v>
      </c>
      <c r="U1302" s="316" t="s">
        <v>2639</v>
      </c>
    </row>
    <row r="1303" spans="1:21">
      <c r="A1303" t="s">
        <v>2605</v>
      </c>
      <c r="B1303" t="s">
        <v>205</v>
      </c>
      <c r="C1303" t="s">
        <v>2610</v>
      </c>
      <c r="D1303" t="s">
        <v>2617</v>
      </c>
      <c r="E1303" t="s">
        <v>383</v>
      </c>
      <c r="F1303" t="s">
        <v>207</v>
      </c>
      <c r="G1303" t="s">
        <v>2607</v>
      </c>
      <c r="H1303" t="s">
        <v>142</v>
      </c>
      <c r="I1303" t="s">
        <v>2610</v>
      </c>
      <c r="J1303" t="s">
        <v>227</v>
      </c>
      <c r="K1303" t="s">
        <v>2620</v>
      </c>
      <c r="L1303" t="s">
        <v>2621</v>
      </c>
      <c r="M1303" t="s">
        <v>2622</v>
      </c>
      <c r="N1303" t="s">
        <v>207</v>
      </c>
      <c r="O1303" t="s">
        <v>207</v>
      </c>
      <c r="P1303">
        <v>9.1793864648095294E-10</v>
      </c>
      <c r="R1303" t="s">
        <v>2624</v>
      </c>
      <c r="S1303" s="315">
        <v>45366</v>
      </c>
      <c r="T1303" s="315">
        <v>45366</v>
      </c>
      <c r="U1303" s="316" t="s">
        <v>2639</v>
      </c>
    </row>
    <row r="1304" spans="1:21">
      <c r="A1304" t="s">
        <v>2605</v>
      </c>
      <c r="B1304" t="s">
        <v>205</v>
      </c>
      <c r="C1304" t="s">
        <v>2610</v>
      </c>
      <c r="D1304" t="s">
        <v>2617</v>
      </c>
      <c r="E1304" t="s">
        <v>383</v>
      </c>
      <c r="F1304" t="s">
        <v>207</v>
      </c>
      <c r="G1304" t="s">
        <v>2607</v>
      </c>
      <c r="H1304" t="s">
        <v>142</v>
      </c>
      <c r="I1304" t="s">
        <v>2610</v>
      </c>
      <c r="J1304" t="s">
        <v>228</v>
      </c>
      <c r="K1304" t="s">
        <v>2620</v>
      </c>
      <c r="L1304" t="s">
        <v>2621</v>
      </c>
      <c r="M1304" t="s">
        <v>2622</v>
      </c>
      <c r="N1304" t="s">
        <v>207</v>
      </c>
      <c r="O1304" t="s">
        <v>207</v>
      </c>
      <c r="P1304">
        <v>2.93759065777995E-6</v>
      </c>
      <c r="R1304" t="s">
        <v>2624</v>
      </c>
      <c r="S1304" s="315">
        <v>45366</v>
      </c>
      <c r="T1304" s="315">
        <v>45366</v>
      </c>
      <c r="U1304" s="316" t="s">
        <v>2639</v>
      </c>
    </row>
    <row r="1305" spans="1:21">
      <c r="A1305" t="s">
        <v>2605</v>
      </c>
      <c r="B1305" t="s">
        <v>205</v>
      </c>
      <c r="C1305" t="s">
        <v>2610</v>
      </c>
      <c r="D1305" t="s">
        <v>2617</v>
      </c>
      <c r="E1305" t="s">
        <v>383</v>
      </c>
      <c r="F1305" t="s">
        <v>207</v>
      </c>
      <c r="G1305" t="s">
        <v>2607</v>
      </c>
      <c r="H1305" t="s">
        <v>142</v>
      </c>
      <c r="I1305" t="s">
        <v>2610</v>
      </c>
      <c r="J1305" t="s">
        <v>229</v>
      </c>
      <c r="K1305" t="s">
        <v>2620</v>
      </c>
      <c r="L1305" t="s">
        <v>2621</v>
      </c>
      <c r="M1305" t="s">
        <v>2622</v>
      </c>
      <c r="N1305" t="s">
        <v>207</v>
      </c>
      <c r="O1305" t="s">
        <v>207</v>
      </c>
      <c r="P1305">
        <v>3.2293942254753482E-6</v>
      </c>
      <c r="R1305" t="s">
        <v>2624</v>
      </c>
      <c r="S1305" s="315">
        <v>45366</v>
      </c>
      <c r="T1305" s="315">
        <v>45366</v>
      </c>
      <c r="U1305" s="316" t="s">
        <v>2639</v>
      </c>
    </row>
    <row r="1306" spans="1:21">
      <c r="A1306" t="s">
        <v>2605</v>
      </c>
      <c r="B1306" t="s">
        <v>205</v>
      </c>
      <c r="C1306" t="s">
        <v>2610</v>
      </c>
      <c r="D1306" t="s">
        <v>2617</v>
      </c>
      <c r="E1306" t="s">
        <v>290</v>
      </c>
      <c r="F1306" t="s">
        <v>207</v>
      </c>
      <c r="G1306" t="s">
        <v>2607</v>
      </c>
      <c r="H1306" t="s">
        <v>142</v>
      </c>
      <c r="I1306" t="s">
        <v>2610</v>
      </c>
      <c r="J1306" t="s">
        <v>237</v>
      </c>
      <c r="K1306" t="s">
        <v>2620</v>
      </c>
      <c r="L1306" t="s">
        <v>2621</v>
      </c>
      <c r="M1306" t="s">
        <v>2622</v>
      </c>
      <c r="N1306" t="s">
        <v>207</v>
      </c>
      <c r="O1306" t="s">
        <v>207</v>
      </c>
      <c r="P1306">
        <v>1.1169988146734801E-5</v>
      </c>
      <c r="R1306" t="s">
        <v>2618</v>
      </c>
      <c r="S1306" s="315">
        <v>45366</v>
      </c>
      <c r="T1306" s="315">
        <v>45366</v>
      </c>
      <c r="U1306" s="316" t="s">
        <v>2640</v>
      </c>
    </row>
    <row r="1307" spans="1:21">
      <c r="A1307" t="s">
        <v>2605</v>
      </c>
      <c r="B1307" t="s">
        <v>205</v>
      </c>
      <c r="C1307" t="s">
        <v>2610</v>
      </c>
      <c r="D1307" t="s">
        <v>2617</v>
      </c>
      <c r="E1307" t="s">
        <v>290</v>
      </c>
      <c r="F1307" t="s">
        <v>207</v>
      </c>
      <c r="G1307" t="s">
        <v>2607</v>
      </c>
      <c r="H1307" t="s">
        <v>142</v>
      </c>
      <c r="I1307" t="s">
        <v>2610</v>
      </c>
      <c r="J1307" t="s">
        <v>238</v>
      </c>
      <c r="K1307" t="s">
        <v>2620</v>
      </c>
      <c r="L1307" t="s">
        <v>2621</v>
      </c>
      <c r="M1307" t="s">
        <v>2622</v>
      </c>
      <c r="N1307" t="s">
        <v>207</v>
      </c>
      <c r="O1307" t="s">
        <v>207</v>
      </c>
      <c r="P1307">
        <v>5.5846191977705306E-5</v>
      </c>
      <c r="R1307" t="s">
        <v>2618</v>
      </c>
      <c r="S1307" s="315">
        <v>45366</v>
      </c>
      <c r="T1307" s="315">
        <v>45366</v>
      </c>
      <c r="U1307" s="316" t="s">
        <v>2640</v>
      </c>
    </row>
    <row r="1308" spans="1:21">
      <c r="A1308" t="s">
        <v>2605</v>
      </c>
      <c r="B1308" t="s">
        <v>205</v>
      </c>
      <c r="C1308" t="s">
        <v>2610</v>
      </c>
      <c r="D1308" t="s">
        <v>2617</v>
      </c>
      <c r="E1308" t="s">
        <v>290</v>
      </c>
      <c r="F1308" t="s">
        <v>207</v>
      </c>
      <c r="G1308" t="s">
        <v>2607</v>
      </c>
      <c r="H1308" t="s">
        <v>142</v>
      </c>
      <c r="I1308" t="s">
        <v>2610</v>
      </c>
      <c r="J1308" t="s">
        <v>239</v>
      </c>
      <c r="K1308" t="s">
        <v>2620</v>
      </c>
      <c r="L1308" t="s">
        <v>2621</v>
      </c>
      <c r="M1308" t="s">
        <v>2622</v>
      </c>
      <c r="N1308" t="s">
        <v>207</v>
      </c>
      <c r="O1308" t="s">
        <v>207</v>
      </c>
      <c r="P1308">
        <v>7.51675817027911E-5</v>
      </c>
      <c r="R1308" t="s">
        <v>2618</v>
      </c>
      <c r="S1308" s="315">
        <v>45366</v>
      </c>
      <c r="T1308" s="315">
        <v>45366</v>
      </c>
      <c r="U1308" s="316" t="s">
        <v>2640</v>
      </c>
    </row>
    <row r="1309" spans="1:21">
      <c r="A1309" t="s">
        <v>2605</v>
      </c>
      <c r="B1309" t="s">
        <v>205</v>
      </c>
      <c r="C1309" t="s">
        <v>2610</v>
      </c>
      <c r="D1309" t="s">
        <v>2617</v>
      </c>
      <c r="E1309" t="s">
        <v>290</v>
      </c>
      <c r="F1309" t="s">
        <v>207</v>
      </c>
      <c r="G1309" t="s">
        <v>2607</v>
      </c>
      <c r="H1309" t="s">
        <v>142</v>
      </c>
      <c r="I1309" t="s">
        <v>2610</v>
      </c>
      <c r="J1309" t="s">
        <v>222</v>
      </c>
      <c r="K1309" t="s">
        <v>2620</v>
      </c>
      <c r="L1309" t="s">
        <v>2621</v>
      </c>
      <c r="M1309" t="s">
        <v>2622</v>
      </c>
      <c r="N1309" t="s">
        <v>207</v>
      </c>
      <c r="O1309" t="s">
        <v>207</v>
      </c>
      <c r="P1309">
        <v>2.1976140062956057E-6</v>
      </c>
      <c r="R1309" t="s">
        <v>2618</v>
      </c>
      <c r="S1309" s="315">
        <v>45366</v>
      </c>
      <c r="T1309" s="315">
        <v>45366</v>
      </c>
      <c r="U1309" s="316" t="s">
        <v>2640</v>
      </c>
    </row>
    <row r="1310" spans="1:21">
      <c r="A1310" t="s">
        <v>2605</v>
      </c>
      <c r="B1310" t="s">
        <v>205</v>
      </c>
      <c r="C1310" t="s">
        <v>2610</v>
      </c>
      <c r="D1310" t="s">
        <v>2617</v>
      </c>
      <c r="E1310" t="s">
        <v>290</v>
      </c>
      <c r="F1310" t="s">
        <v>207</v>
      </c>
      <c r="G1310" t="s">
        <v>2607</v>
      </c>
      <c r="H1310" t="s">
        <v>142</v>
      </c>
      <c r="I1310" t="s">
        <v>2610</v>
      </c>
      <c r="J1310" t="s">
        <v>223</v>
      </c>
      <c r="K1310" t="s">
        <v>2620</v>
      </c>
      <c r="L1310" t="s">
        <v>2621</v>
      </c>
      <c r="M1310" t="s">
        <v>2622</v>
      </c>
      <c r="N1310" t="s">
        <v>207</v>
      </c>
      <c r="O1310" t="s">
        <v>207</v>
      </c>
      <c r="P1310">
        <v>1.3350851087027266E-5</v>
      </c>
      <c r="R1310" t="s">
        <v>2618</v>
      </c>
      <c r="S1310" s="315">
        <v>45366</v>
      </c>
      <c r="T1310" s="315">
        <v>45366</v>
      </c>
      <c r="U1310" s="316" t="s">
        <v>2640</v>
      </c>
    </row>
    <row r="1311" spans="1:21">
      <c r="A1311" t="s">
        <v>2605</v>
      </c>
      <c r="B1311" t="s">
        <v>205</v>
      </c>
      <c r="C1311" t="s">
        <v>2610</v>
      </c>
      <c r="D1311" t="s">
        <v>2617</v>
      </c>
      <c r="E1311" t="s">
        <v>290</v>
      </c>
      <c r="F1311" t="s">
        <v>207</v>
      </c>
      <c r="G1311" t="s">
        <v>2607</v>
      </c>
      <c r="H1311" t="s">
        <v>142</v>
      </c>
      <c r="I1311" t="s">
        <v>2610</v>
      </c>
      <c r="J1311" t="s">
        <v>224</v>
      </c>
      <c r="K1311" t="s">
        <v>2620</v>
      </c>
      <c r="L1311" t="s">
        <v>2621</v>
      </c>
      <c r="M1311" t="s">
        <v>2622</v>
      </c>
      <c r="N1311" t="s">
        <v>207</v>
      </c>
      <c r="O1311" t="s">
        <v>207</v>
      </c>
      <c r="P1311">
        <v>1.88902496893292E-5</v>
      </c>
      <c r="R1311" t="s">
        <v>2618</v>
      </c>
      <c r="S1311" s="315">
        <v>45366</v>
      </c>
      <c r="T1311" s="315">
        <v>45366</v>
      </c>
      <c r="U1311" s="316" t="s">
        <v>2640</v>
      </c>
    </row>
    <row r="1312" spans="1:21">
      <c r="A1312" t="s">
        <v>2605</v>
      </c>
      <c r="B1312" t="s">
        <v>205</v>
      </c>
      <c r="C1312" t="s">
        <v>2610</v>
      </c>
      <c r="D1312" t="s">
        <v>2617</v>
      </c>
      <c r="E1312" t="s">
        <v>290</v>
      </c>
      <c r="F1312" t="s">
        <v>207</v>
      </c>
      <c r="G1312" t="s">
        <v>2607</v>
      </c>
      <c r="H1312" t="s">
        <v>142</v>
      </c>
      <c r="I1312" t="s">
        <v>2610</v>
      </c>
      <c r="J1312" t="s">
        <v>241</v>
      </c>
      <c r="K1312" t="s">
        <v>2620</v>
      </c>
      <c r="L1312" t="s">
        <v>2621</v>
      </c>
      <c r="M1312" t="s">
        <v>2622</v>
      </c>
      <c r="N1312" t="s">
        <v>207</v>
      </c>
      <c r="O1312" t="s">
        <v>207</v>
      </c>
      <c r="P1312">
        <v>6.7369210782160561E-7</v>
      </c>
      <c r="R1312" t="s">
        <v>2618</v>
      </c>
      <c r="S1312" s="315">
        <v>45366</v>
      </c>
      <c r="T1312" s="315">
        <v>45366</v>
      </c>
      <c r="U1312" s="316" t="s">
        <v>2640</v>
      </c>
    </row>
    <row r="1313" spans="1:21">
      <c r="A1313" t="s">
        <v>2605</v>
      </c>
      <c r="B1313" t="s">
        <v>205</v>
      </c>
      <c r="C1313" t="s">
        <v>2610</v>
      </c>
      <c r="D1313" t="s">
        <v>2617</v>
      </c>
      <c r="E1313" t="s">
        <v>290</v>
      </c>
      <c r="F1313" t="s">
        <v>207</v>
      </c>
      <c r="G1313" t="s">
        <v>2607</v>
      </c>
      <c r="H1313" t="s">
        <v>142</v>
      </c>
      <c r="I1313" t="s">
        <v>2610</v>
      </c>
      <c r="J1313" t="s">
        <v>242</v>
      </c>
      <c r="K1313" t="s">
        <v>2620</v>
      </c>
      <c r="L1313" t="s">
        <v>2621</v>
      </c>
      <c r="M1313" t="s">
        <v>2622</v>
      </c>
      <c r="N1313" t="s">
        <v>207</v>
      </c>
      <c r="O1313" t="s">
        <v>207</v>
      </c>
      <c r="P1313">
        <v>8.6880373560372602E-6</v>
      </c>
      <c r="R1313" t="s">
        <v>2618</v>
      </c>
      <c r="S1313" s="315">
        <v>45366</v>
      </c>
      <c r="T1313" s="315">
        <v>45366</v>
      </c>
      <c r="U1313" s="316" t="s">
        <v>2640</v>
      </c>
    </row>
    <row r="1314" spans="1:21">
      <c r="A1314" t="s">
        <v>2605</v>
      </c>
      <c r="B1314" t="s">
        <v>205</v>
      </c>
      <c r="C1314" t="s">
        <v>2610</v>
      </c>
      <c r="D1314" t="s">
        <v>2617</v>
      </c>
      <c r="E1314" t="s">
        <v>290</v>
      </c>
      <c r="F1314" t="s">
        <v>207</v>
      </c>
      <c r="G1314" t="s">
        <v>2607</v>
      </c>
      <c r="H1314" t="s">
        <v>142</v>
      </c>
      <c r="I1314" t="s">
        <v>2610</v>
      </c>
      <c r="J1314" t="s">
        <v>243</v>
      </c>
      <c r="K1314" t="s">
        <v>2620</v>
      </c>
      <c r="L1314" t="s">
        <v>2621</v>
      </c>
      <c r="M1314" t="s">
        <v>2622</v>
      </c>
      <c r="N1314" t="s">
        <v>207</v>
      </c>
      <c r="O1314" t="s">
        <v>207</v>
      </c>
      <c r="P1314">
        <v>1.005642701691407E-5</v>
      </c>
      <c r="R1314" t="s">
        <v>2618</v>
      </c>
      <c r="S1314" s="315">
        <v>45366</v>
      </c>
      <c r="T1314" s="315">
        <v>45366</v>
      </c>
      <c r="U1314" s="316" t="s">
        <v>2640</v>
      </c>
    </row>
    <row r="1315" spans="1:21">
      <c r="A1315" t="s">
        <v>2605</v>
      </c>
      <c r="B1315" t="s">
        <v>205</v>
      </c>
      <c r="C1315" t="s">
        <v>2610</v>
      </c>
      <c r="D1315" t="s">
        <v>2617</v>
      </c>
      <c r="E1315" t="s">
        <v>290</v>
      </c>
      <c r="F1315" t="s">
        <v>207</v>
      </c>
      <c r="G1315" t="s">
        <v>2607</v>
      </c>
      <c r="H1315" t="s">
        <v>142</v>
      </c>
      <c r="I1315" t="s">
        <v>2610</v>
      </c>
      <c r="J1315" t="s">
        <v>255</v>
      </c>
      <c r="K1315" t="s">
        <v>2620</v>
      </c>
      <c r="L1315" t="s">
        <v>2621</v>
      </c>
      <c r="M1315" t="s">
        <v>2622</v>
      </c>
      <c r="N1315" t="s">
        <v>207</v>
      </c>
      <c r="O1315" t="s">
        <v>207</v>
      </c>
      <c r="P1315">
        <v>4.1838022404886047E-5</v>
      </c>
      <c r="R1315" t="s">
        <v>2618</v>
      </c>
      <c r="S1315" s="315">
        <v>45366</v>
      </c>
      <c r="T1315" s="315">
        <v>45366</v>
      </c>
      <c r="U1315" s="316" t="s">
        <v>2640</v>
      </c>
    </row>
    <row r="1316" spans="1:21">
      <c r="A1316" t="s">
        <v>2605</v>
      </c>
      <c r="B1316" t="s">
        <v>205</v>
      </c>
      <c r="C1316" t="s">
        <v>2610</v>
      </c>
      <c r="D1316" t="s">
        <v>2617</v>
      </c>
      <c r="E1316" t="s">
        <v>290</v>
      </c>
      <c r="F1316" t="s">
        <v>207</v>
      </c>
      <c r="G1316" t="s">
        <v>2607</v>
      </c>
      <c r="H1316" t="s">
        <v>142</v>
      </c>
      <c r="I1316" t="s">
        <v>2610</v>
      </c>
      <c r="J1316" t="s">
        <v>268</v>
      </c>
      <c r="K1316" t="s">
        <v>2620</v>
      </c>
      <c r="L1316" t="s">
        <v>2621</v>
      </c>
      <c r="M1316" t="s">
        <v>2622</v>
      </c>
      <c r="N1316" t="s">
        <v>207</v>
      </c>
      <c r="O1316" t="s">
        <v>207</v>
      </c>
      <c r="P1316">
        <v>6.2015147620272341E-4</v>
      </c>
      <c r="R1316" t="s">
        <v>2618</v>
      </c>
      <c r="S1316" s="315">
        <v>45366</v>
      </c>
      <c r="T1316" s="315">
        <v>45366</v>
      </c>
      <c r="U1316" s="316" t="s">
        <v>2640</v>
      </c>
    </row>
    <row r="1317" spans="1:21">
      <c r="A1317" t="s">
        <v>2605</v>
      </c>
      <c r="B1317" t="s">
        <v>205</v>
      </c>
      <c r="C1317" t="s">
        <v>2610</v>
      </c>
      <c r="D1317" t="s">
        <v>2617</v>
      </c>
      <c r="E1317" t="s">
        <v>290</v>
      </c>
      <c r="F1317" t="s">
        <v>207</v>
      </c>
      <c r="G1317" t="s">
        <v>2607</v>
      </c>
      <c r="H1317" t="s">
        <v>142</v>
      </c>
      <c r="I1317" t="s">
        <v>2610</v>
      </c>
      <c r="J1317" t="s">
        <v>267</v>
      </c>
      <c r="K1317" t="s">
        <v>2620</v>
      </c>
      <c r="L1317" t="s">
        <v>2621</v>
      </c>
      <c r="M1317" t="s">
        <v>2622</v>
      </c>
      <c r="N1317" t="s">
        <v>207</v>
      </c>
      <c r="O1317" t="s">
        <v>207</v>
      </c>
      <c r="P1317">
        <v>1.4193754032084626E-6</v>
      </c>
      <c r="R1317" t="s">
        <v>2618</v>
      </c>
      <c r="S1317" s="315">
        <v>45366</v>
      </c>
      <c r="T1317" s="315">
        <v>45366</v>
      </c>
      <c r="U1317" s="316" t="s">
        <v>2640</v>
      </c>
    </row>
    <row r="1318" spans="1:21">
      <c r="A1318" t="s">
        <v>2605</v>
      </c>
      <c r="B1318" t="s">
        <v>205</v>
      </c>
      <c r="C1318" t="s">
        <v>2610</v>
      </c>
      <c r="D1318" t="s">
        <v>2617</v>
      </c>
      <c r="E1318" t="s">
        <v>290</v>
      </c>
      <c r="F1318" t="s">
        <v>207</v>
      </c>
      <c r="G1318" t="s">
        <v>2607</v>
      </c>
      <c r="H1318" t="s">
        <v>142</v>
      </c>
      <c r="I1318" t="s">
        <v>2610</v>
      </c>
      <c r="J1318" t="s">
        <v>269</v>
      </c>
      <c r="K1318" t="s">
        <v>2620</v>
      </c>
      <c r="L1318" t="s">
        <v>2621</v>
      </c>
      <c r="M1318" t="s">
        <v>2622</v>
      </c>
      <c r="N1318" t="s">
        <v>207</v>
      </c>
      <c r="O1318" t="s">
        <v>207</v>
      </c>
      <c r="P1318">
        <v>5.703786342522869E-5</v>
      </c>
      <c r="R1318" t="s">
        <v>2618</v>
      </c>
      <c r="S1318" s="315">
        <v>45366</v>
      </c>
      <c r="T1318" s="315">
        <v>45366</v>
      </c>
      <c r="U1318" s="316" t="s">
        <v>2640</v>
      </c>
    </row>
    <row r="1319" spans="1:21">
      <c r="A1319" t="s">
        <v>2605</v>
      </c>
      <c r="B1319" t="s">
        <v>205</v>
      </c>
      <c r="C1319" t="s">
        <v>2610</v>
      </c>
      <c r="D1319" t="s">
        <v>2617</v>
      </c>
      <c r="E1319" t="s">
        <v>290</v>
      </c>
      <c r="F1319" t="s">
        <v>207</v>
      </c>
      <c r="G1319" t="s">
        <v>2607</v>
      </c>
      <c r="H1319" t="s">
        <v>142</v>
      </c>
      <c r="I1319" t="s">
        <v>2610</v>
      </c>
      <c r="J1319" t="s">
        <v>270</v>
      </c>
      <c r="K1319" t="s">
        <v>2620</v>
      </c>
      <c r="L1319" t="s">
        <v>2621</v>
      </c>
      <c r="M1319" t="s">
        <v>2622</v>
      </c>
      <c r="N1319" t="s">
        <v>207</v>
      </c>
      <c r="O1319" t="s">
        <v>207</v>
      </c>
      <c r="P1319">
        <v>3.036261775223183E-5</v>
      </c>
      <c r="R1319" t="s">
        <v>2618</v>
      </c>
      <c r="S1319" s="315">
        <v>45366</v>
      </c>
      <c r="T1319" s="315">
        <v>45366</v>
      </c>
      <c r="U1319" s="316" t="s">
        <v>2640</v>
      </c>
    </row>
    <row r="1320" spans="1:21">
      <c r="A1320" t="s">
        <v>2605</v>
      </c>
      <c r="B1320" t="s">
        <v>205</v>
      </c>
      <c r="C1320" t="s">
        <v>2610</v>
      </c>
      <c r="D1320" t="s">
        <v>2617</v>
      </c>
      <c r="E1320" t="s">
        <v>290</v>
      </c>
      <c r="F1320" t="s">
        <v>207</v>
      </c>
      <c r="G1320" t="s">
        <v>2607</v>
      </c>
      <c r="H1320" t="s">
        <v>142</v>
      </c>
      <c r="I1320" t="s">
        <v>2610</v>
      </c>
      <c r="J1320" t="s">
        <v>227</v>
      </c>
      <c r="K1320" t="s">
        <v>2620</v>
      </c>
      <c r="L1320" t="s">
        <v>2621</v>
      </c>
      <c r="M1320" t="s">
        <v>2622</v>
      </c>
      <c r="N1320" t="s">
        <v>207</v>
      </c>
      <c r="O1320" t="s">
        <v>207</v>
      </c>
      <c r="P1320">
        <v>9.0542132273138592E-8</v>
      </c>
      <c r="R1320" t="s">
        <v>2618</v>
      </c>
      <c r="S1320" s="315">
        <v>45366</v>
      </c>
      <c r="T1320" s="315">
        <v>45366</v>
      </c>
      <c r="U1320" s="316" t="s">
        <v>2640</v>
      </c>
    </row>
    <row r="1321" spans="1:21">
      <c r="A1321" t="s">
        <v>2605</v>
      </c>
      <c r="B1321" t="s">
        <v>205</v>
      </c>
      <c r="C1321" t="s">
        <v>2610</v>
      </c>
      <c r="D1321" t="s">
        <v>2617</v>
      </c>
      <c r="E1321" t="s">
        <v>290</v>
      </c>
      <c r="F1321" t="s">
        <v>207</v>
      </c>
      <c r="G1321" t="s">
        <v>2607</v>
      </c>
      <c r="H1321" t="s">
        <v>209</v>
      </c>
      <c r="I1321" t="s">
        <v>252</v>
      </c>
      <c r="J1321" t="s">
        <v>233</v>
      </c>
      <c r="K1321" t="s">
        <v>2620</v>
      </c>
      <c r="L1321" t="s">
        <v>2621</v>
      </c>
      <c r="M1321" t="s">
        <v>2622</v>
      </c>
      <c r="N1321" t="s">
        <v>207</v>
      </c>
      <c r="O1321" t="s">
        <v>207</v>
      </c>
      <c r="P1321">
        <v>1.1366658250919159E-5</v>
      </c>
      <c r="R1321" t="s">
        <v>2618</v>
      </c>
      <c r="S1321" s="315">
        <v>45366</v>
      </c>
      <c r="T1321" s="315">
        <v>45366</v>
      </c>
      <c r="U1321" s="316" t="s">
        <v>2640</v>
      </c>
    </row>
    <row r="1322" spans="1:21">
      <c r="A1322" t="s">
        <v>2605</v>
      </c>
      <c r="B1322" t="s">
        <v>205</v>
      </c>
      <c r="C1322" t="s">
        <v>2610</v>
      </c>
      <c r="D1322" t="s">
        <v>2617</v>
      </c>
      <c r="E1322" t="s">
        <v>290</v>
      </c>
      <c r="F1322" t="s">
        <v>207</v>
      </c>
      <c r="G1322" t="s">
        <v>2607</v>
      </c>
      <c r="H1322" t="s">
        <v>209</v>
      </c>
      <c r="I1322" t="s">
        <v>252</v>
      </c>
      <c r="J1322" t="s">
        <v>214</v>
      </c>
      <c r="K1322" t="s">
        <v>2620</v>
      </c>
      <c r="L1322" t="s">
        <v>2621</v>
      </c>
      <c r="M1322" t="s">
        <v>2622</v>
      </c>
      <c r="N1322" t="s">
        <v>207</v>
      </c>
      <c r="O1322" t="s">
        <v>207</v>
      </c>
      <c r="P1322">
        <v>1.9430654485797235E-5</v>
      </c>
      <c r="R1322" t="s">
        <v>2618</v>
      </c>
      <c r="S1322" s="315">
        <v>45366</v>
      </c>
      <c r="T1322" s="315">
        <v>45366</v>
      </c>
      <c r="U1322" s="316" t="s">
        <v>2640</v>
      </c>
    </row>
    <row r="1323" spans="1:21">
      <c r="A1323" t="s">
        <v>2605</v>
      </c>
      <c r="B1323" t="s">
        <v>205</v>
      </c>
      <c r="C1323" t="s">
        <v>2610</v>
      </c>
      <c r="D1323" t="s">
        <v>2617</v>
      </c>
      <c r="E1323" t="s">
        <v>290</v>
      </c>
      <c r="F1323" t="s">
        <v>207</v>
      </c>
      <c r="G1323" t="s">
        <v>2607</v>
      </c>
      <c r="H1323" t="s">
        <v>209</v>
      </c>
      <c r="I1323" t="s">
        <v>252</v>
      </c>
      <c r="J1323" t="s">
        <v>236</v>
      </c>
      <c r="K1323" t="s">
        <v>2620</v>
      </c>
      <c r="L1323" t="s">
        <v>2621</v>
      </c>
      <c r="M1323" t="s">
        <v>2622</v>
      </c>
      <c r="N1323" t="s">
        <v>207</v>
      </c>
      <c r="O1323" t="s">
        <v>207</v>
      </c>
      <c r="P1323">
        <v>5.4066560827183712E-5</v>
      </c>
      <c r="R1323" t="s">
        <v>2618</v>
      </c>
      <c r="S1323" s="315">
        <v>45366</v>
      </c>
      <c r="T1323" s="315">
        <v>45366</v>
      </c>
      <c r="U1323" s="316" t="s">
        <v>2640</v>
      </c>
    </row>
    <row r="1324" spans="1:21">
      <c r="A1324" t="s">
        <v>2605</v>
      </c>
      <c r="B1324" t="s">
        <v>205</v>
      </c>
      <c r="C1324" t="s">
        <v>2610</v>
      </c>
      <c r="D1324" t="s">
        <v>2617</v>
      </c>
      <c r="E1324" t="s">
        <v>290</v>
      </c>
      <c r="F1324" t="s">
        <v>207</v>
      </c>
      <c r="G1324" t="s">
        <v>2607</v>
      </c>
      <c r="H1324" t="s">
        <v>142</v>
      </c>
      <c r="I1324" t="s">
        <v>2610</v>
      </c>
      <c r="J1324" t="s">
        <v>228</v>
      </c>
      <c r="K1324" t="s">
        <v>2620</v>
      </c>
      <c r="L1324" t="s">
        <v>2621</v>
      </c>
      <c r="M1324" t="s">
        <v>2622</v>
      </c>
      <c r="N1324" t="s">
        <v>207</v>
      </c>
      <c r="O1324" t="s">
        <v>207</v>
      </c>
      <c r="P1324">
        <v>1.3104519993383337E-5</v>
      </c>
      <c r="R1324" t="s">
        <v>2618</v>
      </c>
      <c r="S1324" s="315">
        <v>45366</v>
      </c>
      <c r="T1324" s="315">
        <v>45366</v>
      </c>
      <c r="U1324" s="316" t="s">
        <v>2640</v>
      </c>
    </row>
    <row r="1325" spans="1:21">
      <c r="A1325" t="s">
        <v>2605</v>
      </c>
      <c r="B1325" t="s">
        <v>205</v>
      </c>
      <c r="C1325" t="s">
        <v>2610</v>
      </c>
      <c r="D1325" t="s">
        <v>2617</v>
      </c>
      <c r="E1325" t="s">
        <v>290</v>
      </c>
      <c r="F1325" t="s">
        <v>207</v>
      </c>
      <c r="G1325" t="s">
        <v>2607</v>
      </c>
      <c r="H1325" t="s">
        <v>142</v>
      </c>
      <c r="I1325" t="s">
        <v>2610</v>
      </c>
      <c r="J1325" t="s">
        <v>229</v>
      </c>
      <c r="K1325" t="s">
        <v>2620</v>
      </c>
      <c r="L1325" t="s">
        <v>2621</v>
      </c>
      <c r="M1325" t="s">
        <v>2622</v>
      </c>
      <c r="N1325" t="s">
        <v>207</v>
      </c>
      <c r="O1325" t="s">
        <v>207</v>
      </c>
      <c r="P1325">
        <v>1.509831765383176E-5</v>
      </c>
      <c r="R1325" t="s">
        <v>2618</v>
      </c>
      <c r="S1325" s="315">
        <v>45366</v>
      </c>
      <c r="T1325" s="315">
        <v>45366</v>
      </c>
      <c r="U1325" s="316" t="s">
        <v>2640</v>
      </c>
    </row>
    <row r="1326" spans="1:21">
      <c r="A1326" t="s">
        <v>2605</v>
      </c>
      <c r="B1326" t="s">
        <v>205</v>
      </c>
      <c r="C1326" t="s">
        <v>2610</v>
      </c>
      <c r="D1326" t="s">
        <v>2617</v>
      </c>
      <c r="E1326" t="s">
        <v>290</v>
      </c>
      <c r="F1326" t="s">
        <v>207</v>
      </c>
      <c r="G1326" t="s">
        <v>2607</v>
      </c>
      <c r="H1326" t="s">
        <v>142</v>
      </c>
      <c r="I1326" t="s">
        <v>2610</v>
      </c>
      <c r="J1326" t="s">
        <v>226</v>
      </c>
      <c r="K1326" t="s">
        <v>2620</v>
      </c>
      <c r="L1326" t="s">
        <v>2621</v>
      </c>
      <c r="M1326" t="s">
        <v>2622</v>
      </c>
      <c r="N1326" t="s">
        <v>207</v>
      </c>
      <c r="O1326" t="s">
        <v>207</v>
      </c>
      <c r="P1326">
        <v>1.7584986337086233E-6</v>
      </c>
      <c r="R1326" t="s">
        <v>2618</v>
      </c>
      <c r="S1326" s="315">
        <v>45366</v>
      </c>
      <c r="T1326" s="315">
        <v>45366</v>
      </c>
      <c r="U1326" s="316" t="s">
        <v>2640</v>
      </c>
    </row>
    <row r="1327" spans="1:21">
      <c r="A1327" t="s">
        <v>2605</v>
      </c>
      <c r="B1327" t="s">
        <v>205</v>
      </c>
      <c r="C1327" t="s">
        <v>2610</v>
      </c>
      <c r="D1327" t="s">
        <v>2617</v>
      </c>
      <c r="E1327" t="s">
        <v>290</v>
      </c>
      <c r="F1327" t="s">
        <v>207</v>
      </c>
      <c r="G1327" t="s">
        <v>2607</v>
      </c>
      <c r="H1327" t="s">
        <v>142</v>
      </c>
      <c r="I1327" t="s">
        <v>2610</v>
      </c>
      <c r="J1327" t="s">
        <v>244</v>
      </c>
      <c r="K1327" t="s">
        <v>2620</v>
      </c>
      <c r="L1327" t="s">
        <v>2621</v>
      </c>
      <c r="M1327" t="s">
        <v>2622</v>
      </c>
      <c r="N1327" t="s">
        <v>207</v>
      </c>
      <c r="O1327" t="s">
        <v>207</v>
      </c>
      <c r="P1327">
        <v>2.031358047251143E-4</v>
      </c>
      <c r="R1327" t="s">
        <v>2618</v>
      </c>
      <c r="S1327" s="315">
        <v>45366</v>
      </c>
      <c r="T1327" s="315">
        <v>45366</v>
      </c>
      <c r="U1327" s="316" t="s">
        <v>2640</v>
      </c>
    </row>
    <row r="1328" spans="1:21">
      <c r="A1328" t="s">
        <v>2605</v>
      </c>
      <c r="B1328" t="s">
        <v>205</v>
      </c>
      <c r="C1328" t="s">
        <v>2610</v>
      </c>
      <c r="D1328" t="s">
        <v>2617</v>
      </c>
      <c r="E1328" t="s">
        <v>383</v>
      </c>
      <c r="F1328" t="s">
        <v>207</v>
      </c>
      <c r="G1328" t="s">
        <v>2607</v>
      </c>
      <c r="H1328" t="s">
        <v>207</v>
      </c>
      <c r="I1328" t="s">
        <v>2610</v>
      </c>
      <c r="J1328" t="s">
        <v>207</v>
      </c>
      <c r="K1328" t="s">
        <v>177</v>
      </c>
      <c r="L1328" t="s">
        <v>234</v>
      </c>
      <c r="M1328" t="s">
        <v>245</v>
      </c>
      <c r="N1328" t="s">
        <v>207</v>
      </c>
      <c r="O1328" t="s">
        <v>207</v>
      </c>
      <c r="P1328">
        <v>0</v>
      </c>
      <c r="R1328" t="s">
        <v>2624</v>
      </c>
      <c r="S1328" s="315">
        <v>45366</v>
      </c>
      <c r="T1328" s="315">
        <v>45366</v>
      </c>
      <c r="U1328" s="316" t="s">
        <v>2639</v>
      </c>
    </row>
    <row r="1329" spans="1:21">
      <c r="A1329" t="s">
        <v>2605</v>
      </c>
      <c r="B1329" t="s">
        <v>205</v>
      </c>
      <c r="C1329" t="s">
        <v>2610</v>
      </c>
      <c r="D1329" t="s">
        <v>2617</v>
      </c>
      <c r="E1329" t="s">
        <v>290</v>
      </c>
      <c r="F1329" t="s">
        <v>207</v>
      </c>
      <c r="G1329" t="s">
        <v>2607</v>
      </c>
      <c r="H1329" t="s">
        <v>207</v>
      </c>
      <c r="I1329" t="s">
        <v>2610</v>
      </c>
      <c r="J1329" t="s">
        <v>207</v>
      </c>
      <c r="K1329" t="s">
        <v>177</v>
      </c>
      <c r="L1329" t="s">
        <v>234</v>
      </c>
      <c r="M1329" t="s">
        <v>245</v>
      </c>
      <c r="N1329" t="s">
        <v>207</v>
      </c>
      <c r="O1329" t="s">
        <v>207</v>
      </c>
      <c r="P1329">
        <v>0</v>
      </c>
      <c r="R1329" t="s">
        <v>2618</v>
      </c>
      <c r="S1329" s="315">
        <v>45366</v>
      </c>
      <c r="T1329" s="315">
        <v>45366</v>
      </c>
      <c r="U1329" s="316" t="s">
        <v>2640</v>
      </c>
    </row>
    <row r="1330" spans="1:21">
      <c r="A1330" t="s">
        <v>2605</v>
      </c>
      <c r="B1330" t="s">
        <v>205</v>
      </c>
      <c r="C1330" t="s">
        <v>2610</v>
      </c>
      <c r="D1330" t="s">
        <v>2617</v>
      </c>
      <c r="E1330" t="s">
        <v>383</v>
      </c>
      <c r="F1330" t="s">
        <v>207</v>
      </c>
      <c r="G1330" t="s">
        <v>2607</v>
      </c>
      <c r="H1330" t="s">
        <v>142</v>
      </c>
      <c r="I1330" t="s">
        <v>2610</v>
      </c>
      <c r="J1330" t="s">
        <v>250</v>
      </c>
      <c r="K1330" t="s">
        <v>180</v>
      </c>
      <c r="L1330" t="s">
        <v>234</v>
      </c>
      <c r="M1330" t="s">
        <v>251</v>
      </c>
      <c r="N1330" t="s">
        <v>207</v>
      </c>
      <c r="O1330" t="s">
        <v>207</v>
      </c>
      <c r="P1330">
        <v>350.99430390703702</v>
      </c>
      <c r="R1330" t="s">
        <v>2624</v>
      </c>
      <c r="S1330" s="315">
        <v>45366</v>
      </c>
      <c r="T1330" s="315">
        <v>45366</v>
      </c>
      <c r="U1330" s="316" t="s">
        <v>2639</v>
      </c>
    </row>
    <row r="1331" spans="1:21">
      <c r="A1331" t="s">
        <v>2605</v>
      </c>
      <c r="B1331" t="s">
        <v>205</v>
      </c>
      <c r="C1331" t="s">
        <v>2610</v>
      </c>
      <c r="D1331" t="s">
        <v>2617</v>
      </c>
      <c r="E1331" t="s">
        <v>290</v>
      </c>
      <c r="F1331" t="s">
        <v>207</v>
      </c>
      <c r="G1331" t="s">
        <v>2607</v>
      </c>
      <c r="H1331" t="s">
        <v>142</v>
      </c>
      <c r="I1331" t="s">
        <v>2610</v>
      </c>
      <c r="J1331" t="s">
        <v>250</v>
      </c>
      <c r="K1331" t="s">
        <v>180</v>
      </c>
      <c r="L1331" t="s">
        <v>234</v>
      </c>
      <c r="M1331" t="s">
        <v>251</v>
      </c>
      <c r="N1331" t="s">
        <v>207</v>
      </c>
      <c r="O1331" t="s">
        <v>207</v>
      </c>
      <c r="P1331">
        <v>17.032933893908201</v>
      </c>
      <c r="R1331" t="s">
        <v>2618</v>
      </c>
      <c r="S1331" s="315">
        <v>45366</v>
      </c>
      <c r="T1331" s="315">
        <v>45366</v>
      </c>
      <c r="U1331" s="316" t="s">
        <v>2640</v>
      </c>
    </row>
    <row r="1332" spans="1:21">
      <c r="A1332" t="s">
        <v>2605</v>
      </c>
      <c r="B1332" t="s">
        <v>205</v>
      </c>
      <c r="C1332" t="s">
        <v>2610</v>
      </c>
      <c r="D1332" t="s">
        <v>2617</v>
      </c>
      <c r="E1332" t="s">
        <v>383</v>
      </c>
      <c r="F1332" t="s">
        <v>207</v>
      </c>
      <c r="G1332" t="s">
        <v>2607</v>
      </c>
      <c r="H1332" t="s">
        <v>209</v>
      </c>
      <c r="I1332" t="s">
        <v>259</v>
      </c>
      <c r="J1332" t="s">
        <v>211</v>
      </c>
      <c r="K1332" t="s">
        <v>175</v>
      </c>
      <c r="L1332" t="s">
        <v>212</v>
      </c>
      <c r="M1332" t="s">
        <v>213</v>
      </c>
      <c r="N1332" t="s">
        <v>192</v>
      </c>
      <c r="O1332" t="s">
        <v>182</v>
      </c>
      <c r="P1332">
        <v>8.56470836315157E-2</v>
      </c>
      <c r="R1332" t="s">
        <v>2624</v>
      </c>
      <c r="S1332" s="315">
        <v>45366</v>
      </c>
      <c r="T1332" s="315">
        <v>45366</v>
      </c>
      <c r="U1332" s="316" t="s">
        <v>2639</v>
      </c>
    </row>
    <row r="1333" spans="1:21">
      <c r="A1333" t="s">
        <v>2605</v>
      </c>
      <c r="B1333" t="s">
        <v>205</v>
      </c>
      <c r="C1333" t="s">
        <v>2610</v>
      </c>
      <c r="D1333" t="s">
        <v>2617</v>
      </c>
      <c r="E1333" t="s">
        <v>383</v>
      </c>
      <c r="F1333" t="s">
        <v>207</v>
      </c>
      <c r="G1333" t="s">
        <v>2607</v>
      </c>
      <c r="H1333" t="s">
        <v>209</v>
      </c>
      <c r="I1333" t="s">
        <v>259</v>
      </c>
      <c r="J1333" t="s">
        <v>214</v>
      </c>
      <c r="K1333" t="s">
        <v>175</v>
      </c>
      <c r="L1333" t="s">
        <v>212</v>
      </c>
      <c r="M1333" t="s">
        <v>213</v>
      </c>
      <c r="N1333" t="s">
        <v>192</v>
      </c>
      <c r="O1333" t="s">
        <v>182</v>
      </c>
      <c r="P1333">
        <v>7.5935298367729711E-3</v>
      </c>
      <c r="R1333" t="s">
        <v>2624</v>
      </c>
      <c r="S1333" s="315">
        <v>45366</v>
      </c>
      <c r="T1333" s="315">
        <v>45366</v>
      </c>
      <c r="U1333" s="316" t="s">
        <v>2639</v>
      </c>
    </row>
    <row r="1334" spans="1:21">
      <c r="A1334" t="s">
        <v>2605</v>
      </c>
      <c r="B1334" t="s">
        <v>205</v>
      </c>
      <c r="C1334" t="s">
        <v>2610</v>
      </c>
      <c r="D1334" t="s">
        <v>2617</v>
      </c>
      <c r="E1334" t="s">
        <v>383</v>
      </c>
      <c r="F1334" t="s">
        <v>207</v>
      </c>
      <c r="G1334" t="s">
        <v>2607</v>
      </c>
      <c r="H1334" t="s">
        <v>209</v>
      </c>
      <c r="I1334" t="s">
        <v>259</v>
      </c>
      <c r="J1334" t="s">
        <v>215</v>
      </c>
      <c r="K1334" t="s">
        <v>175</v>
      </c>
      <c r="L1334" t="s">
        <v>212</v>
      </c>
      <c r="M1334" t="s">
        <v>213</v>
      </c>
      <c r="N1334" t="s">
        <v>192</v>
      </c>
      <c r="O1334" t="s">
        <v>182</v>
      </c>
      <c r="P1334">
        <v>7.1978909596769726E-3</v>
      </c>
      <c r="R1334" t="s">
        <v>2624</v>
      </c>
      <c r="S1334" s="315">
        <v>45366</v>
      </c>
      <c r="T1334" s="315">
        <v>45366</v>
      </c>
      <c r="U1334" s="316" t="s">
        <v>2639</v>
      </c>
    </row>
    <row r="1335" spans="1:21">
      <c r="A1335" t="s">
        <v>2605</v>
      </c>
      <c r="B1335" t="s">
        <v>205</v>
      </c>
      <c r="C1335" t="s">
        <v>2610</v>
      </c>
      <c r="D1335" t="s">
        <v>2617</v>
      </c>
      <c r="E1335" t="s">
        <v>383</v>
      </c>
      <c r="F1335" t="s">
        <v>207</v>
      </c>
      <c r="G1335" t="s">
        <v>2607</v>
      </c>
      <c r="H1335" t="s">
        <v>209</v>
      </c>
      <c r="I1335" t="s">
        <v>259</v>
      </c>
      <c r="J1335" t="s">
        <v>216</v>
      </c>
      <c r="K1335" t="s">
        <v>175</v>
      </c>
      <c r="L1335" t="s">
        <v>212</v>
      </c>
      <c r="M1335" t="s">
        <v>213</v>
      </c>
      <c r="N1335" t="s">
        <v>192</v>
      </c>
      <c r="O1335" t="s">
        <v>182</v>
      </c>
      <c r="P1335">
        <v>5.4364902011439421E-5</v>
      </c>
      <c r="R1335" t="s">
        <v>2624</v>
      </c>
      <c r="S1335" s="315">
        <v>45366</v>
      </c>
      <c r="T1335" s="315">
        <v>45366</v>
      </c>
      <c r="U1335" s="316" t="s">
        <v>2639</v>
      </c>
    </row>
    <row r="1336" spans="1:21">
      <c r="A1336" t="s">
        <v>2605</v>
      </c>
      <c r="B1336" t="s">
        <v>205</v>
      </c>
      <c r="C1336" t="s">
        <v>2610</v>
      </c>
      <c r="D1336" t="s">
        <v>2617</v>
      </c>
      <c r="E1336" t="s">
        <v>383</v>
      </c>
      <c r="F1336" t="s">
        <v>207</v>
      </c>
      <c r="G1336" t="s">
        <v>2607</v>
      </c>
      <c r="H1336" t="s">
        <v>209</v>
      </c>
      <c r="I1336" t="s">
        <v>259</v>
      </c>
      <c r="J1336" t="s">
        <v>217</v>
      </c>
      <c r="K1336" t="s">
        <v>175</v>
      </c>
      <c r="L1336" t="s">
        <v>212</v>
      </c>
      <c r="M1336" t="s">
        <v>213</v>
      </c>
      <c r="N1336" t="s">
        <v>192</v>
      </c>
      <c r="O1336" t="s">
        <v>182</v>
      </c>
      <c r="P1336">
        <v>3.5155933257622631E-7</v>
      </c>
      <c r="R1336" t="s">
        <v>2624</v>
      </c>
      <c r="S1336" s="315">
        <v>45366</v>
      </c>
      <c r="T1336" s="315">
        <v>45366</v>
      </c>
      <c r="U1336" s="316" t="s">
        <v>2639</v>
      </c>
    </row>
    <row r="1337" spans="1:21">
      <c r="A1337" t="s">
        <v>2605</v>
      </c>
      <c r="B1337" t="s">
        <v>205</v>
      </c>
      <c r="C1337" t="s">
        <v>2610</v>
      </c>
      <c r="D1337" t="s">
        <v>2617</v>
      </c>
      <c r="E1337" t="s">
        <v>383</v>
      </c>
      <c r="F1337" t="s">
        <v>207</v>
      </c>
      <c r="G1337" t="s">
        <v>2607</v>
      </c>
      <c r="H1337" t="s">
        <v>209</v>
      </c>
      <c r="I1337" t="s">
        <v>259</v>
      </c>
      <c r="J1337" t="s">
        <v>218</v>
      </c>
      <c r="K1337" t="s">
        <v>175</v>
      </c>
      <c r="L1337" t="s">
        <v>212</v>
      </c>
      <c r="M1337" t="s">
        <v>213</v>
      </c>
      <c r="N1337" t="s">
        <v>192</v>
      </c>
      <c r="O1337" t="s">
        <v>182</v>
      </c>
      <c r="P1337">
        <v>6.4551246750133417E-6</v>
      </c>
      <c r="R1337" t="s">
        <v>2624</v>
      </c>
      <c r="S1337" s="315">
        <v>45366</v>
      </c>
      <c r="T1337" s="315">
        <v>45366</v>
      </c>
      <c r="U1337" s="316" t="s">
        <v>2639</v>
      </c>
    </row>
    <row r="1338" spans="1:21">
      <c r="A1338" t="s">
        <v>2605</v>
      </c>
      <c r="B1338" t="s">
        <v>205</v>
      </c>
      <c r="C1338" t="s">
        <v>2610</v>
      </c>
      <c r="D1338" t="s">
        <v>2617</v>
      </c>
      <c r="E1338" t="s">
        <v>383</v>
      </c>
      <c r="F1338" t="s">
        <v>207</v>
      </c>
      <c r="G1338" t="s">
        <v>2607</v>
      </c>
      <c r="H1338" t="s">
        <v>209</v>
      </c>
      <c r="I1338" t="s">
        <v>259</v>
      </c>
      <c r="J1338" t="s">
        <v>219</v>
      </c>
      <c r="K1338" t="s">
        <v>175</v>
      </c>
      <c r="L1338" t="s">
        <v>212</v>
      </c>
      <c r="M1338" t="s">
        <v>213</v>
      </c>
      <c r="N1338" t="s">
        <v>192</v>
      </c>
      <c r="O1338" t="s">
        <v>182</v>
      </c>
      <c r="P1338">
        <v>5.0600650774301489E-5</v>
      </c>
      <c r="R1338" t="s">
        <v>2624</v>
      </c>
      <c r="S1338" s="315">
        <v>45366</v>
      </c>
      <c r="T1338" s="315">
        <v>45366</v>
      </c>
      <c r="U1338" s="316" t="s">
        <v>2639</v>
      </c>
    </row>
    <row r="1339" spans="1:21">
      <c r="A1339" t="s">
        <v>2605</v>
      </c>
      <c r="B1339" t="s">
        <v>205</v>
      </c>
      <c r="C1339" t="s">
        <v>2610</v>
      </c>
      <c r="D1339" t="s">
        <v>2617</v>
      </c>
      <c r="E1339" t="s">
        <v>383</v>
      </c>
      <c r="F1339" t="s">
        <v>207</v>
      </c>
      <c r="G1339" t="s">
        <v>2607</v>
      </c>
      <c r="H1339" t="s">
        <v>209</v>
      </c>
      <c r="I1339" t="s">
        <v>259</v>
      </c>
      <c r="J1339" t="s">
        <v>220</v>
      </c>
      <c r="K1339" t="s">
        <v>175</v>
      </c>
      <c r="L1339" t="s">
        <v>212</v>
      </c>
      <c r="M1339" t="s">
        <v>213</v>
      </c>
      <c r="N1339" t="s">
        <v>192</v>
      </c>
      <c r="O1339" t="s">
        <v>182</v>
      </c>
      <c r="P1339">
        <v>5.5398623926932388E-8</v>
      </c>
      <c r="R1339" t="s">
        <v>2624</v>
      </c>
      <c r="S1339" s="315">
        <v>45366</v>
      </c>
      <c r="T1339" s="315">
        <v>45366</v>
      </c>
      <c r="U1339" s="316" t="s">
        <v>2639</v>
      </c>
    </row>
    <row r="1340" spans="1:21">
      <c r="A1340" t="s">
        <v>2605</v>
      </c>
      <c r="B1340" t="s">
        <v>205</v>
      </c>
      <c r="C1340" t="s">
        <v>2610</v>
      </c>
      <c r="D1340" t="s">
        <v>2617</v>
      </c>
      <c r="E1340" t="s">
        <v>383</v>
      </c>
      <c r="F1340" t="s">
        <v>207</v>
      </c>
      <c r="G1340" t="s">
        <v>2607</v>
      </c>
      <c r="H1340" t="s">
        <v>209</v>
      </c>
      <c r="I1340" t="s">
        <v>259</v>
      </c>
      <c r="J1340" t="s">
        <v>221</v>
      </c>
      <c r="K1340" t="s">
        <v>175</v>
      </c>
      <c r="L1340" t="s">
        <v>212</v>
      </c>
      <c r="M1340" t="s">
        <v>213</v>
      </c>
      <c r="N1340" t="s">
        <v>192</v>
      </c>
      <c r="O1340" t="s">
        <v>182</v>
      </c>
      <c r="P1340">
        <v>1.0696714822771771E-5</v>
      </c>
      <c r="R1340" t="s">
        <v>2624</v>
      </c>
      <c r="S1340" s="315">
        <v>45366</v>
      </c>
      <c r="T1340" s="315">
        <v>45366</v>
      </c>
      <c r="U1340" s="316" t="s">
        <v>2639</v>
      </c>
    </row>
    <row r="1341" spans="1:21">
      <c r="A1341" t="s">
        <v>2605</v>
      </c>
      <c r="B1341" t="s">
        <v>205</v>
      </c>
      <c r="C1341" t="s">
        <v>2610</v>
      </c>
      <c r="D1341" t="s">
        <v>2617</v>
      </c>
      <c r="E1341" t="s">
        <v>383</v>
      </c>
      <c r="F1341" t="s">
        <v>207</v>
      </c>
      <c r="G1341" t="s">
        <v>2607</v>
      </c>
      <c r="H1341" t="s">
        <v>142</v>
      </c>
      <c r="I1341" t="s">
        <v>2610</v>
      </c>
      <c r="J1341" t="s">
        <v>222</v>
      </c>
      <c r="K1341" t="s">
        <v>175</v>
      </c>
      <c r="L1341" t="s">
        <v>212</v>
      </c>
      <c r="M1341" t="s">
        <v>213</v>
      </c>
      <c r="N1341" t="s">
        <v>189</v>
      </c>
      <c r="O1341" t="s">
        <v>181</v>
      </c>
      <c r="P1341">
        <v>2.5041188899843032E-6</v>
      </c>
      <c r="R1341" t="s">
        <v>2624</v>
      </c>
      <c r="S1341" s="315">
        <v>45366</v>
      </c>
      <c r="T1341" s="315">
        <v>45366</v>
      </c>
      <c r="U1341" s="316" t="s">
        <v>2639</v>
      </c>
    </row>
    <row r="1342" spans="1:21">
      <c r="A1342" t="s">
        <v>2605</v>
      </c>
      <c r="B1342" t="s">
        <v>205</v>
      </c>
      <c r="C1342" t="s">
        <v>2610</v>
      </c>
      <c r="D1342" t="s">
        <v>2617</v>
      </c>
      <c r="E1342" t="s">
        <v>383</v>
      </c>
      <c r="F1342" t="s">
        <v>207</v>
      </c>
      <c r="G1342" t="s">
        <v>2607</v>
      </c>
      <c r="H1342" t="s">
        <v>142</v>
      </c>
      <c r="I1342" t="s">
        <v>2610</v>
      </c>
      <c r="J1342" t="s">
        <v>223</v>
      </c>
      <c r="K1342" t="s">
        <v>175</v>
      </c>
      <c r="L1342" t="s">
        <v>212</v>
      </c>
      <c r="M1342" t="s">
        <v>213</v>
      </c>
      <c r="N1342" t="s">
        <v>189</v>
      </c>
      <c r="O1342" t="s">
        <v>181</v>
      </c>
      <c r="P1342">
        <v>7.1058147224342741E-3</v>
      </c>
      <c r="R1342" t="s">
        <v>2624</v>
      </c>
      <c r="S1342" s="315">
        <v>45366</v>
      </c>
      <c r="T1342" s="315">
        <v>45366</v>
      </c>
      <c r="U1342" s="316" t="s">
        <v>2639</v>
      </c>
    </row>
    <row r="1343" spans="1:21">
      <c r="A1343" t="s">
        <v>2605</v>
      </c>
      <c r="B1343" t="s">
        <v>205</v>
      </c>
      <c r="C1343" t="s">
        <v>2610</v>
      </c>
      <c r="D1343" t="s">
        <v>2617</v>
      </c>
      <c r="E1343" t="s">
        <v>383</v>
      </c>
      <c r="F1343" t="s">
        <v>207</v>
      </c>
      <c r="G1343" t="s">
        <v>2607</v>
      </c>
      <c r="H1343" t="s">
        <v>142</v>
      </c>
      <c r="I1343" t="s">
        <v>2610</v>
      </c>
      <c r="J1343" t="s">
        <v>224</v>
      </c>
      <c r="K1343" t="s">
        <v>175</v>
      </c>
      <c r="L1343" t="s">
        <v>212</v>
      </c>
      <c r="M1343" t="s">
        <v>213</v>
      </c>
      <c r="N1343" t="s">
        <v>189</v>
      </c>
      <c r="O1343" t="s">
        <v>181</v>
      </c>
      <c r="P1343">
        <v>4.7256506694338214E-3</v>
      </c>
      <c r="R1343" t="s">
        <v>2624</v>
      </c>
      <c r="S1343" s="315">
        <v>45366</v>
      </c>
      <c r="T1343" s="315">
        <v>45366</v>
      </c>
      <c r="U1343" s="316" t="s">
        <v>2639</v>
      </c>
    </row>
    <row r="1344" spans="1:21">
      <c r="A1344" t="s">
        <v>2605</v>
      </c>
      <c r="B1344" t="s">
        <v>205</v>
      </c>
      <c r="C1344" t="s">
        <v>2610</v>
      </c>
      <c r="D1344" t="s">
        <v>2617</v>
      </c>
      <c r="E1344" t="s">
        <v>383</v>
      </c>
      <c r="F1344" t="s">
        <v>207</v>
      </c>
      <c r="G1344" t="s">
        <v>2607</v>
      </c>
      <c r="H1344" t="s">
        <v>142</v>
      </c>
      <c r="I1344" t="s">
        <v>2610</v>
      </c>
      <c r="J1344" t="s">
        <v>266</v>
      </c>
      <c r="K1344" t="s">
        <v>175</v>
      </c>
      <c r="L1344" t="s">
        <v>212</v>
      </c>
      <c r="M1344" t="s">
        <v>213</v>
      </c>
      <c r="N1344" t="s">
        <v>189</v>
      </c>
      <c r="O1344" t="s">
        <v>181</v>
      </c>
      <c r="P1344">
        <v>1.3972539378566878E-4</v>
      </c>
      <c r="R1344" t="s">
        <v>2624</v>
      </c>
      <c r="S1344" s="315">
        <v>45366</v>
      </c>
      <c r="T1344" s="315">
        <v>45366</v>
      </c>
      <c r="U1344" s="316" t="s">
        <v>2639</v>
      </c>
    </row>
    <row r="1345" spans="1:21">
      <c r="A1345" t="s">
        <v>2605</v>
      </c>
      <c r="B1345" t="s">
        <v>205</v>
      </c>
      <c r="C1345" t="s">
        <v>2610</v>
      </c>
      <c r="D1345" t="s">
        <v>2617</v>
      </c>
      <c r="E1345" t="s">
        <v>383</v>
      </c>
      <c r="F1345" t="s">
        <v>207</v>
      </c>
      <c r="G1345" t="s">
        <v>2607</v>
      </c>
      <c r="H1345" t="s">
        <v>142</v>
      </c>
      <c r="I1345" t="s">
        <v>2610</v>
      </c>
      <c r="J1345" t="s">
        <v>267</v>
      </c>
      <c r="K1345" t="s">
        <v>175</v>
      </c>
      <c r="L1345" t="s">
        <v>212</v>
      </c>
      <c r="M1345" t="s">
        <v>213</v>
      </c>
      <c r="N1345" t="s">
        <v>189</v>
      </c>
      <c r="O1345" t="s">
        <v>181</v>
      </c>
      <c r="P1345">
        <v>1.6444051997463525E-5</v>
      </c>
      <c r="R1345" t="s">
        <v>2624</v>
      </c>
      <c r="S1345" s="315">
        <v>45366</v>
      </c>
      <c r="T1345" s="315">
        <v>45366</v>
      </c>
      <c r="U1345" s="316" t="s">
        <v>2639</v>
      </c>
    </row>
    <row r="1346" spans="1:21">
      <c r="A1346" t="s">
        <v>2605</v>
      </c>
      <c r="B1346" t="s">
        <v>205</v>
      </c>
      <c r="C1346" t="s">
        <v>2610</v>
      </c>
      <c r="D1346" t="s">
        <v>2617</v>
      </c>
      <c r="E1346" t="s">
        <v>383</v>
      </c>
      <c r="F1346" t="s">
        <v>207</v>
      </c>
      <c r="G1346" t="s">
        <v>2607</v>
      </c>
      <c r="H1346" t="s">
        <v>142</v>
      </c>
      <c r="I1346" t="s">
        <v>2610</v>
      </c>
      <c r="J1346" t="s">
        <v>225</v>
      </c>
      <c r="K1346" t="s">
        <v>175</v>
      </c>
      <c r="L1346" t="s">
        <v>212</v>
      </c>
      <c r="M1346" t="s">
        <v>213</v>
      </c>
      <c r="N1346" t="s">
        <v>189</v>
      </c>
      <c r="O1346" t="s">
        <v>181</v>
      </c>
      <c r="P1346">
        <v>2.9462033135700599E-2</v>
      </c>
      <c r="R1346" t="s">
        <v>2624</v>
      </c>
      <c r="S1346" s="315">
        <v>45366</v>
      </c>
      <c r="T1346" s="315">
        <v>45366</v>
      </c>
      <c r="U1346" s="316" t="s">
        <v>2639</v>
      </c>
    </row>
    <row r="1347" spans="1:21">
      <c r="A1347" t="s">
        <v>2605</v>
      </c>
      <c r="B1347" t="s">
        <v>205</v>
      </c>
      <c r="C1347" t="s">
        <v>2610</v>
      </c>
      <c r="D1347" t="s">
        <v>2617</v>
      </c>
      <c r="E1347" t="s">
        <v>383</v>
      </c>
      <c r="F1347" t="s">
        <v>207</v>
      </c>
      <c r="G1347" t="s">
        <v>2607</v>
      </c>
      <c r="H1347" t="s">
        <v>142</v>
      </c>
      <c r="I1347" t="s">
        <v>2610</v>
      </c>
      <c r="J1347" t="s">
        <v>226</v>
      </c>
      <c r="K1347" t="s">
        <v>175</v>
      </c>
      <c r="L1347" t="s">
        <v>212</v>
      </c>
      <c r="M1347" t="s">
        <v>213</v>
      </c>
      <c r="N1347" t="s">
        <v>189</v>
      </c>
      <c r="O1347" t="s">
        <v>181</v>
      </c>
      <c r="P1347">
        <v>3.3074754839315006E-4</v>
      </c>
      <c r="R1347" t="s">
        <v>2624</v>
      </c>
      <c r="S1347" s="315">
        <v>45366</v>
      </c>
      <c r="T1347" s="315">
        <v>45366</v>
      </c>
      <c r="U1347" s="316" t="s">
        <v>2639</v>
      </c>
    </row>
    <row r="1348" spans="1:21">
      <c r="A1348" t="s">
        <v>2605</v>
      </c>
      <c r="B1348" t="s">
        <v>205</v>
      </c>
      <c r="C1348" t="s">
        <v>2610</v>
      </c>
      <c r="D1348" t="s">
        <v>2617</v>
      </c>
      <c r="E1348" t="s">
        <v>383</v>
      </c>
      <c r="F1348" t="s">
        <v>207</v>
      </c>
      <c r="G1348" t="s">
        <v>2607</v>
      </c>
      <c r="H1348" t="s">
        <v>142</v>
      </c>
      <c r="I1348" t="s">
        <v>2610</v>
      </c>
      <c r="J1348" t="s">
        <v>227</v>
      </c>
      <c r="K1348" t="s">
        <v>175</v>
      </c>
      <c r="L1348" t="s">
        <v>212</v>
      </c>
      <c r="M1348" t="s">
        <v>213</v>
      </c>
      <c r="N1348" t="s">
        <v>189</v>
      </c>
      <c r="O1348" t="s">
        <v>181</v>
      </c>
      <c r="P1348">
        <v>9.2813796477518573E-7</v>
      </c>
      <c r="R1348" t="s">
        <v>2624</v>
      </c>
      <c r="S1348" s="315">
        <v>45366</v>
      </c>
      <c r="T1348" s="315">
        <v>45366</v>
      </c>
      <c r="U1348" s="316" t="s">
        <v>2639</v>
      </c>
    </row>
    <row r="1349" spans="1:21">
      <c r="A1349" t="s">
        <v>2605</v>
      </c>
      <c r="B1349" t="s">
        <v>205</v>
      </c>
      <c r="C1349" t="s">
        <v>2610</v>
      </c>
      <c r="D1349" t="s">
        <v>2617</v>
      </c>
      <c r="E1349" t="s">
        <v>383</v>
      </c>
      <c r="F1349" t="s">
        <v>207</v>
      </c>
      <c r="G1349" t="s">
        <v>2607</v>
      </c>
      <c r="H1349" t="s">
        <v>142</v>
      </c>
      <c r="I1349" t="s">
        <v>2610</v>
      </c>
      <c r="J1349" t="s">
        <v>228</v>
      </c>
      <c r="K1349" t="s">
        <v>175</v>
      </c>
      <c r="L1349" t="s">
        <v>212</v>
      </c>
      <c r="M1349" t="s">
        <v>213</v>
      </c>
      <c r="N1349" t="s">
        <v>189</v>
      </c>
      <c r="O1349" t="s">
        <v>181</v>
      </c>
      <c r="P1349">
        <v>2.9702305539775048E-3</v>
      </c>
      <c r="R1349" t="s">
        <v>2624</v>
      </c>
      <c r="S1349" s="315">
        <v>45366</v>
      </c>
      <c r="T1349" s="315">
        <v>45366</v>
      </c>
      <c r="U1349" s="316" t="s">
        <v>2639</v>
      </c>
    </row>
    <row r="1350" spans="1:21">
      <c r="A1350" t="s">
        <v>2605</v>
      </c>
      <c r="B1350" t="s">
        <v>205</v>
      </c>
      <c r="C1350" t="s">
        <v>2610</v>
      </c>
      <c r="D1350" t="s">
        <v>2617</v>
      </c>
      <c r="E1350" t="s">
        <v>383</v>
      </c>
      <c r="F1350" t="s">
        <v>207</v>
      </c>
      <c r="G1350" t="s">
        <v>2607</v>
      </c>
      <c r="H1350" t="s">
        <v>142</v>
      </c>
      <c r="I1350" t="s">
        <v>2610</v>
      </c>
      <c r="J1350" t="s">
        <v>229</v>
      </c>
      <c r="K1350" t="s">
        <v>175</v>
      </c>
      <c r="L1350" t="s">
        <v>212</v>
      </c>
      <c r="M1350" t="s">
        <v>213</v>
      </c>
      <c r="N1350" t="s">
        <v>189</v>
      </c>
      <c r="O1350" t="s">
        <v>181</v>
      </c>
      <c r="P1350">
        <v>3.2652763835361851E-3</v>
      </c>
      <c r="R1350" t="s">
        <v>2624</v>
      </c>
      <c r="S1350" s="315">
        <v>45366</v>
      </c>
      <c r="T1350" s="315">
        <v>45366</v>
      </c>
      <c r="U1350" s="316" t="s">
        <v>2639</v>
      </c>
    </row>
    <row r="1351" spans="1:21">
      <c r="A1351" t="s">
        <v>2605</v>
      </c>
      <c r="B1351" t="s">
        <v>205</v>
      </c>
      <c r="C1351" t="s">
        <v>2610</v>
      </c>
      <c r="D1351" t="s">
        <v>2617</v>
      </c>
      <c r="E1351" t="s">
        <v>383</v>
      </c>
      <c r="F1351" t="s">
        <v>207</v>
      </c>
      <c r="G1351" t="s">
        <v>2607</v>
      </c>
      <c r="H1351" t="s">
        <v>142</v>
      </c>
      <c r="I1351" t="s">
        <v>2610</v>
      </c>
      <c r="J1351" t="s">
        <v>230</v>
      </c>
      <c r="K1351" t="s">
        <v>175</v>
      </c>
      <c r="L1351" t="s">
        <v>212</v>
      </c>
      <c r="M1351" t="s">
        <v>213</v>
      </c>
      <c r="N1351" t="s">
        <v>191</v>
      </c>
      <c r="O1351" t="s">
        <v>181</v>
      </c>
      <c r="P1351">
        <v>-0.40187451454354001</v>
      </c>
      <c r="R1351" t="s">
        <v>2624</v>
      </c>
      <c r="S1351" s="315">
        <v>45366</v>
      </c>
      <c r="T1351" s="315">
        <v>45366</v>
      </c>
      <c r="U1351" s="316" t="s">
        <v>2639</v>
      </c>
    </row>
    <row r="1352" spans="1:21">
      <c r="A1352" t="s">
        <v>2605</v>
      </c>
      <c r="B1352" t="s">
        <v>205</v>
      </c>
      <c r="C1352" t="s">
        <v>2610</v>
      </c>
      <c r="D1352" t="s">
        <v>2617</v>
      </c>
      <c r="E1352" t="s">
        <v>383</v>
      </c>
      <c r="F1352" t="s">
        <v>207</v>
      </c>
      <c r="G1352" t="s">
        <v>2607</v>
      </c>
      <c r="H1352" t="s">
        <v>142</v>
      </c>
      <c r="I1352" t="s">
        <v>2610</v>
      </c>
      <c r="J1352" t="s">
        <v>231</v>
      </c>
      <c r="K1352" t="s">
        <v>175</v>
      </c>
      <c r="L1352" t="s">
        <v>212</v>
      </c>
      <c r="M1352" t="s">
        <v>213</v>
      </c>
      <c r="N1352" t="s">
        <v>189</v>
      </c>
      <c r="O1352" t="s">
        <v>181</v>
      </c>
      <c r="P1352">
        <v>2.3000620178806601E-5</v>
      </c>
      <c r="R1352" t="s">
        <v>2624</v>
      </c>
      <c r="S1352" s="315">
        <v>45366</v>
      </c>
      <c r="T1352" s="315">
        <v>45366</v>
      </c>
      <c r="U1352" s="316" t="s">
        <v>2639</v>
      </c>
    </row>
    <row r="1353" spans="1:21">
      <c r="A1353" t="s">
        <v>2605</v>
      </c>
      <c r="B1353" t="s">
        <v>205</v>
      </c>
      <c r="C1353" t="s">
        <v>2610</v>
      </c>
      <c r="D1353" t="s">
        <v>2617</v>
      </c>
      <c r="E1353" t="s">
        <v>383</v>
      </c>
      <c r="F1353" t="s">
        <v>207</v>
      </c>
      <c r="G1353" t="s">
        <v>2607</v>
      </c>
      <c r="H1353" t="s">
        <v>142</v>
      </c>
      <c r="I1353" t="s">
        <v>2610</v>
      </c>
      <c r="J1353" t="s">
        <v>232</v>
      </c>
      <c r="K1353" t="s">
        <v>175</v>
      </c>
      <c r="L1353" t="s">
        <v>212</v>
      </c>
      <c r="M1353" t="s">
        <v>213</v>
      </c>
      <c r="N1353" t="s">
        <v>189</v>
      </c>
      <c r="O1353" t="s">
        <v>181</v>
      </c>
      <c r="P1353">
        <v>1.9295057863031001E-3</v>
      </c>
      <c r="R1353" t="s">
        <v>2624</v>
      </c>
      <c r="S1353" s="315">
        <v>45366</v>
      </c>
      <c r="T1353" s="315">
        <v>45366</v>
      </c>
      <c r="U1353" s="316" t="s">
        <v>2639</v>
      </c>
    </row>
    <row r="1354" spans="1:21">
      <c r="A1354" t="s">
        <v>2605</v>
      </c>
      <c r="B1354" t="s">
        <v>205</v>
      </c>
      <c r="C1354" t="s">
        <v>2610</v>
      </c>
      <c r="D1354" t="s">
        <v>2617</v>
      </c>
      <c r="E1354" t="s">
        <v>290</v>
      </c>
      <c r="F1354" t="s">
        <v>207</v>
      </c>
      <c r="G1354" t="s">
        <v>2607</v>
      </c>
      <c r="H1354" t="s">
        <v>142</v>
      </c>
      <c r="I1354" t="s">
        <v>2610</v>
      </c>
      <c r="J1354" t="s">
        <v>222</v>
      </c>
      <c r="K1354" t="s">
        <v>175</v>
      </c>
      <c r="L1354" t="s">
        <v>212</v>
      </c>
      <c r="M1354" t="s">
        <v>213</v>
      </c>
      <c r="N1354" t="s">
        <v>189</v>
      </c>
      <c r="O1354" t="s">
        <v>181</v>
      </c>
      <c r="P1354">
        <v>2.2220319396988901E-3</v>
      </c>
      <c r="R1354" t="s">
        <v>2618</v>
      </c>
      <c r="S1354" s="315">
        <v>45366</v>
      </c>
      <c r="T1354" s="315">
        <v>45366</v>
      </c>
      <c r="U1354" s="316" t="s">
        <v>2640</v>
      </c>
    </row>
    <row r="1355" spans="1:21">
      <c r="A1355" t="s">
        <v>2605</v>
      </c>
      <c r="B1355" t="s">
        <v>205</v>
      </c>
      <c r="C1355" t="s">
        <v>2610</v>
      </c>
      <c r="D1355" t="s">
        <v>2617</v>
      </c>
      <c r="E1355" t="s">
        <v>290</v>
      </c>
      <c r="F1355" t="s">
        <v>207</v>
      </c>
      <c r="G1355" t="s">
        <v>2607</v>
      </c>
      <c r="H1355" t="s">
        <v>142</v>
      </c>
      <c r="I1355" t="s">
        <v>2610</v>
      </c>
      <c r="J1355" t="s">
        <v>223</v>
      </c>
      <c r="K1355" t="s">
        <v>175</v>
      </c>
      <c r="L1355" t="s">
        <v>212</v>
      </c>
      <c r="M1355" t="s">
        <v>213</v>
      </c>
      <c r="N1355" t="s">
        <v>189</v>
      </c>
      <c r="O1355" t="s">
        <v>181</v>
      </c>
      <c r="P1355">
        <v>1.3499193876883123E-2</v>
      </c>
      <c r="R1355" t="s">
        <v>2618</v>
      </c>
      <c r="S1355" s="315">
        <v>45366</v>
      </c>
      <c r="T1355" s="315">
        <v>45366</v>
      </c>
      <c r="U1355" s="316" t="s">
        <v>2640</v>
      </c>
    </row>
    <row r="1356" spans="1:21">
      <c r="A1356" t="s">
        <v>2605</v>
      </c>
      <c r="B1356" t="s">
        <v>205</v>
      </c>
      <c r="C1356" t="s">
        <v>2610</v>
      </c>
      <c r="D1356" t="s">
        <v>2617</v>
      </c>
      <c r="E1356" t="s">
        <v>290</v>
      </c>
      <c r="F1356" t="s">
        <v>207</v>
      </c>
      <c r="G1356" t="s">
        <v>2607</v>
      </c>
      <c r="H1356" t="s">
        <v>142</v>
      </c>
      <c r="I1356" t="s">
        <v>2610</v>
      </c>
      <c r="J1356" t="s">
        <v>224</v>
      </c>
      <c r="K1356" t="s">
        <v>175</v>
      </c>
      <c r="L1356" t="s">
        <v>212</v>
      </c>
      <c r="M1356" t="s">
        <v>213</v>
      </c>
      <c r="N1356" t="s">
        <v>189</v>
      </c>
      <c r="O1356" t="s">
        <v>181</v>
      </c>
      <c r="P1356">
        <v>1.9100141352543971E-2</v>
      </c>
      <c r="R1356" t="s">
        <v>2618</v>
      </c>
      <c r="S1356" s="315">
        <v>45366</v>
      </c>
      <c r="T1356" s="315">
        <v>45366</v>
      </c>
      <c r="U1356" s="316" t="s">
        <v>2640</v>
      </c>
    </row>
    <row r="1357" spans="1:21">
      <c r="A1357" t="s">
        <v>2605</v>
      </c>
      <c r="B1357" t="s">
        <v>205</v>
      </c>
      <c r="C1357" t="s">
        <v>2610</v>
      </c>
      <c r="D1357" t="s">
        <v>2617</v>
      </c>
      <c r="E1357" t="s">
        <v>290</v>
      </c>
      <c r="F1357" t="s">
        <v>207</v>
      </c>
      <c r="G1357" t="s">
        <v>2607</v>
      </c>
      <c r="H1357" t="s">
        <v>142</v>
      </c>
      <c r="I1357" t="s">
        <v>2610</v>
      </c>
      <c r="J1357" t="s">
        <v>266</v>
      </c>
      <c r="K1357" t="s">
        <v>175</v>
      </c>
      <c r="L1357" t="s">
        <v>212</v>
      </c>
      <c r="M1357" t="s">
        <v>213</v>
      </c>
      <c r="N1357" t="s">
        <v>189</v>
      </c>
      <c r="O1357" t="s">
        <v>181</v>
      </c>
      <c r="P1357">
        <v>1.2194462392708137E-2</v>
      </c>
      <c r="R1357" t="s">
        <v>2618</v>
      </c>
      <c r="S1357" s="315">
        <v>45366</v>
      </c>
      <c r="T1357" s="315">
        <v>45366</v>
      </c>
      <c r="U1357" s="316" t="s">
        <v>2640</v>
      </c>
    </row>
    <row r="1358" spans="1:21">
      <c r="A1358" t="s">
        <v>2605</v>
      </c>
      <c r="B1358" t="s">
        <v>205</v>
      </c>
      <c r="C1358" t="s">
        <v>2610</v>
      </c>
      <c r="D1358" t="s">
        <v>2617</v>
      </c>
      <c r="E1358" t="s">
        <v>290</v>
      </c>
      <c r="F1358" t="s">
        <v>207</v>
      </c>
      <c r="G1358" t="s">
        <v>2607</v>
      </c>
      <c r="H1358" t="s">
        <v>142</v>
      </c>
      <c r="I1358" t="s">
        <v>2610</v>
      </c>
      <c r="J1358" t="s">
        <v>267</v>
      </c>
      <c r="K1358" t="s">
        <v>175</v>
      </c>
      <c r="L1358" t="s">
        <v>212</v>
      </c>
      <c r="M1358" t="s">
        <v>213</v>
      </c>
      <c r="N1358" t="s">
        <v>189</v>
      </c>
      <c r="O1358" t="s">
        <v>181</v>
      </c>
      <c r="P1358">
        <v>1.4351462410218899E-3</v>
      </c>
      <c r="R1358" t="s">
        <v>2618</v>
      </c>
      <c r="S1358" s="315">
        <v>45366</v>
      </c>
      <c r="T1358" s="315">
        <v>45366</v>
      </c>
      <c r="U1358" s="316" t="s">
        <v>2640</v>
      </c>
    </row>
    <row r="1359" spans="1:21">
      <c r="A1359" t="s">
        <v>2605</v>
      </c>
      <c r="B1359" t="s">
        <v>205</v>
      </c>
      <c r="C1359" t="s">
        <v>2610</v>
      </c>
      <c r="D1359" t="s">
        <v>2617</v>
      </c>
      <c r="E1359" t="s">
        <v>290</v>
      </c>
      <c r="F1359" t="s">
        <v>207</v>
      </c>
      <c r="G1359" t="s">
        <v>2607</v>
      </c>
      <c r="H1359" t="s">
        <v>142</v>
      </c>
      <c r="I1359" t="s">
        <v>2610</v>
      </c>
      <c r="J1359" t="s">
        <v>227</v>
      </c>
      <c r="K1359" t="s">
        <v>175</v>
      </c>
      <c r="L1359" t="s">
        <v>212</v>
      </c>
      <c r="M1359" t="s">
        <v>213</v>
      </c>
      <c r="N1359" t="s">
        <v>189</v>
      </c>
      <c r="O1359" t="s">
        <v>181</v>
      </c>
      <c r="P1359">
        <v>9.1548155965062342E-5</v>
      </c>
      <c r="R1359" t="s">
        <v>2618</v>
      </c>
      <c r="S1359" s="315">
        <v>45366</v>
      </c>
      <c r="T1359" s="315">
        <v>45366</v>
      </c>
      <c r="U1359" s="316" t="s">
        <v>2640</v>
      </c>
    </row>
    <row r="1360" spans="1:21">
      <c r="A1360" t="s">
        <v>2605</v>
      </c>
      <c r="B1360" t="s">
        <v>205</v>
      </c>
      <c r="C1360" t="s">
        <v>2610</v>
      </c>
      <c r="D1360" t="s">
        <v>2617</v>
      </c>
      <c r="E1360" t="s">
        <v>290</v>
      </c>
      <c r="F1360" t="s">
        <v>207</v>
      </c>
      <c r="G1360" t="s">
        <v>2607</v>
      </c>
      <c r="H1360" t="s">
        <v>142</v>
      </c>
      <c r="I1360" t="s">
        <v>2610</v>
      </c>
      <c r="J1360" t="s">
        <v>2641</v>
      </c>
      <c r="K1360" t="s">
        <v>175</v>
      </c>
      <c r="L1360" t="s">
        <v>212</v>
      </c>
      <c r="M1360" t="s">
        <v>213</v>
      </c>
      <c r="N1360" t="s">
        <v>189</v>
      </c>
      <c r="O1360" t="s">
        <v>181</v>
      </c>
      <c r="P1360">
        <v>1.56517790816299E-9</v>
      </c>
      <c r="R1360" t="s">
        <v>2618</v>
      </c>
      <c r="S1360" s="315">
        <v>45366</v>
      </c>
      <c r="T1360" s="315">
        <v>45366</v>
      </c>
      <c r="U1360" s="316" t="s">
        <v>2640</v>
      </c>
    </row>
    <row r="1361" spans="1:21">
      <c r="A1361" t="s">
        <v>2605</v>
      </c>
      <c r="B1361" t="s">
        <v>205</v>
      </c>
      <c r="C1361" t="s">
        <v>2610</v>
      </c>
      <c r="D1361" t="s">
        <v>2617</v>
      </c>
      <c r="E1361" t="s">
        <v>290</v>
      </c>
      <c r="F1361" t="s">
        <v>207</v>
      </c>
      <c r="G1361" t="s">
        <v>2607</v>
      </c>
      <c r="H1361" t="s">
        <v>142</v>
      </c>
      <c r="I1361" t="s">
        <v>2610</v>
      </c>
      <c r="J1361" t="s">
        <v>232</v>
      </c>
      <c r="K1361" t="s">
        <v>175</v>
      </c>
      <c r="L1361" t="s">
        <v>212</v>
      </c>
      <c r="M1361" t="s">
        <v>213</v>
      </c>
      <c r="N1361" t="s">
        <v>189</v>
      </c>
      <c r="O1361" t="s">
        <v>181</v>
      </c>
      <c r="P1361">
        <v>6.9589854936748599E-4</v>
      </c>
      <c r="R1361" t="s">
        <v>2618</v>
      </c>
      <c r="S1361" s="315">
        <v>45366</v>
      </c>
      <c r="T1361" s="315">
        <v>45366</v>
      </c>
      <c r="U1361" s="316" t="s">
        <v>2640</v>
      </c>
    </row>
    <row r="1362" spans="1:21">
      <c r="A1362" t="s">
        <v>2605</v>
      </c>
      <c r="B1362" t="s">
        <v>205</v>
      </c>
      <c r="C1362" t="s">
        <v>2610</v>
      </c>
      <c r="D1362" t="s">
        <v>2617</v>
      </c>
      <c r="E1362" t="s">
        <v>290</v>
      </c>
      <c r="F1362" t="s">
        <v>207</v>
      </c>
      <c r="G1362" t="s">
        <v>2607</v>
      </c>
      <c r="H1362" t="s">
        <v>209</v>
      </c>
      <c r="I1362" t="s">
        <v>252</v>
      </c>
      <c r="J1362" t="s">
        <v>211</v>
      </c>
      <c r="K1362" t="s">
        <v>175</v>
      </c>
      <c r="L1362" t="s">
        <v>212</v>
      </c>
      <c r="M1362" t="s">
        <v>213</v>
      </c>
      <c r="N1362" t="s">
        <v>192</v>
      </c>
      <c r="O1362" t="s">
        <v>182</v>
      </c>
      <c r="P1362">
        <v>0.141645935919335</v>
      </c>
      <c r="R1362" t="s">
        <v>2618</v>
      </c>
      <c r="S1362" s="315">
        <v>45366</v>
      </c>
      <c r="T1362" s="315">
        <v>45366</v>
      </c>
      <c r="U1362" s="316" t="s">
        <v>2640</v>
      </c>
    </row>
    <row r="1363" spans="1:21">
      <c r="A1363" t="s">
        <v>2605</v>
      </c>
      <c r="B1363" t="s">
        <v>205</v>
      </c>
      <c r="C1363" t="s">
        <v>2610</v>
      </c>
      <c r="D1363" t="s">
        <v>2617</v>
      </c>
      <c r="E1363" t="s">
        <v>290</v>
      </c>
      <c r="F1363" t="s">
        <v>207</v>
      </c>
      <c r="G1363" t="s">
        <v>2607</v>
      </c>
      <c r="H1363" t="s">
        <v>209</v>
      </c>
      <c r="I1363" t="s">
        <v>252</v>
      </c>
      <c r="J1363" t="s">
        <v>214</v>
      </c>
      <c r="K1363" t="s">
        <v>175</v>
      </c>
      <c r="L1363" t="s">
        <v>212</v>
      </c>
      <c r="M1363" t="s">
        <v>213</v>
      </c>
      <c r="N1363" t="s">
        <v>192</v>
      </c>
      <c r="O1363" t="s">
        <v>182</v>
      </c>
      <c r="P1363">
        <v>1.9646550646750534E-2</v>
      </c>
      <c r="R1363" t="s">
        <v>2618</v>
      </c>
      <c r="S1363" s="315">
        <v>45366</v>
      </c>
      <c r="T1363" s="315">
        <v>45366</v>
      </c>
      <c r="U1363" s="316" t="s">
        <v>2640</v>
      </c>
    </row>
    <row r="1364" spans="1:21">
      <c r="A1364" t="s">
        <v>2605</v>
      </c>
      <c r="B1364" t="s">
        <v>205</v>
      </c>
      <c r="C1364" t="s">
        <v>2610</v>
      </c>
      <c r="D1364" t="s">
        <v>2617</v>
      </c>
      <c r="E1364" t="s">
        <v>290</v>
      </c>
      <c r="F1364" t="s">
        <v>207</v>
      </c>
      <c r="G1364" t="s">
        <v>2607</v>
      </c>
      <c r="H1364" t="s">
        <v>209</v>
      </c>
      <c r="I1364" t="s">
        <v>252</v>
      </c>
      <c r="J1364" t="s">
        <v>215</v>
      </c>
      <c r="K1364" t="s">
        <v>175</v>
      </c>
      <c r="L1364" t="s">
        <v>212</v>
      </c>
      <c r="M1364" t="s">
        <v>213</v>
      </c>
      <c r="N1364" t="s">
        <v>192</v>
      </c>
      <c r="O1364" t="s">
        <v>182</v>
      </c>
      <c r="P1364">
        <v>1.3210503582362679E-2</v>
      </c>
      <c r="R1364" t="s">
        <v>2618</v>
      </c>
      <c r="S1364" s="315">
        <v>45366</v>
      </c>
      <c r="T1364" s="315">
        <v>45366</v>
      </c>
      <c r="U1364" s="316" t="s">
        <v>2640</v>
      </c>
    </row>
    <row r="1365" spans="1:21">
      <c r="A1365" t="s">
        <v>2605</v>
      </c>
      <c r="B1365" t="s">
        <v>205</v>
      </c>
      <c r="C1365" t="s">
        <v>2610</v>
      </c>
      <c r="D1365" t="s">
        <v>2617</v>
      </c>
      <c r="E1365" t="s">
        <v>290</v>
      </c>
      <c r="F1365" t="s">
        <v>207</v>
      </c>
      <c r="G1365" t="s">
        <v>2607</v>
      </c>
      <c r="H1365" t="s">
        <v>209</v>
      </c>
      <c r="I1365" t="s">
        <v>252</v>
      </c>
      <c r="J1365" t="s">
        <v>216</v>
      </c>
      <c r="K1365" t="s">
        <v>175</v>
      </c>
      <c r="L1365" t="s">
        <v>212</v>
      </c>
      <c r="M1365" t="s">
        <v>213</v>
      </c>
      <c r="N1365" t="s">
        <v>192</v>
      </c>
      <c r="O1365" t="s">
        <v>182</v>
      </c>
      <c r="P1365">
        <v>1.0249443976483824E-4</v>
      </c>
      <c r="R1365" t="s">
        <v>2618</v>
      </c>
      <c r="S1365" s="315">
        <v>45366</v>
      </c>
      <c r="T1365" s="315">
        <v>45366</v>
      </c>
      <c r="U1365" s="316" t="s">
        <v>2640</v>
      </c>
    </row>
    <row r="1366" spans="1:21">
      <c r="A1366" t="s">
        <v>2605</v>
      </c>
      <c r="B1366" t="s">
        <v>205</v>
      </c>
      <c r="C1366" t="s">
        <v>2610</v>
      </c>
      <c r="D1366" t="s">
        <v>2617</v>
      </c>
      <c r="E1366" t="s">
        <v>290</v>
      </c>
      <c r="F1366" t="s">
        <v>207</v>
      </c>
      <c r="G1366" t="s">
        <v>2607</v>
      </c>
      <c r="H1366" t="s">
        <v>209</v>
      </c>
      <c r="I1366" t="s">
        <v>252</v>
      </c>
      <c r="J1366" t="s">
        <v>217</v>
      </c>
      <c r="K1366" t="s">
        <v>175</v>
      </c>
      <c r="L1366" t="s">
        <v>212</v>
      </c>
      <c r="M1366" t="s">
        <v>213</v>
      </c>
      <c r="N1366" t="s">
        <v>192</v>
      </c>
      <c r="O1366" t="s">
        <v>182</v>
      </c>
      <c r="P1366">
        <v>5.4093355298775946E-7</v>
      </c>
      <c r="R1366" t="s">
        <v>2618</v>
      </c>
      <c r="S1366" s="315">
        <v>45366</v>
      </c>
      <c r="T1366" s="315">
        <v>45366</v>
      </c>
      <c r="U1366" s="316" t="s">
        <v>2640</v>
      </c>
    </row>
    <row r="1367" spans="1:21">
      <c r="A1367" t="s">
        <v>2605</v>
      </c>
      <c r="B1367" t="s">
        <v>205</v>
      </c>
      <c r="C1367" t="s">
        <v>2610</v>
      </c>
      <c r="D1367" t="s">
        <v>2617</v>
      </c>
      <c r="E1367" t="s">
        <v>290</v>
      </c>
      <c r="F1367" t="s">
        <v>207</v>
      </c>
      <c r="G1367" t="s">
        <v>2607</v>
      </c>
      <c r="H1367" t="s">
        <v>209</v>
      </c>
      <c r="I1367" t="s">
        <v>252</v>
      </c>
      <c r="J1367" t="s">
        <v>218</v>
      </c>
      <c r="K1367" t="s">
        <v>175</v>
      </c>
      <c r="L1367" t="s">
        <v>212</v>
      </c>
      <c r="M1367" t="s">
        <v>213</v>
      </c>
      <c r="N1367" t="s">
        <v>192</v>
      </c>
      <c r="O1367" t="s">
        <v>182</v>
      </c>
      <c r="P1367">
        <v>1.6613968150960343E-5</v>
      </c>
      <c r="R1367" t="s">
        <v>2618</v>
      </c>
      <c r="S1367" s="315">
        <v>45366</v>
      </c>
      <c r="T1367" s="315">
        <v>45366</v>
      </c>
      <c r="U1367" s="316" t="s">
        <v>2640</v>
      </c>
    </row>
    <row r="1368" spans="1:21">
      <c r="A1368" t="s">
        <v>2605</v>
      </c>
      <c r="B1368" t="s">
        <v>205</v>
      </c>
      <c r="C1368" t="s">
        <v>2610</v>
      </c>
      <c r="D1368" t="s">
        <v>2617</v>
      </c>
      <c r="E1368" t="s">
        <v>290</v>
      </c>
      <c r="F1368" t="s">
        <v>207</v>
      </c>
      <c r="G1368" t="s">
        <v>2607</v>
      </c>
      <c r="H1368" t="s">
        <v>209</v>
      </c>
      <c r="I1368" t="s">
        <v>252</v>
      </c>
      <c r="J1368" t="s">
        <v>219</v>
      </c>
      <c r="K1368" t="s">
        <v>175</v>
      </c>
      <c r="L1368" t="s">
        <v>212</v>
      </c>
      <c r="M1368" t="s">
        <v>213</v>
      </c>
      <c r="N1368" t="s">
        <v>192</v>
      </c>
      <c r="O1368" t="s">
        <v>182</v>
      </c>
      <c r="P1368">
        <v>6.9571590494985931E-5</v>
      </c>
      <c r="R1368" t="s">
        <v>2618</v>
      </c>
      <c r="S1368" s="315">
        <v>45366</v>
      </c>
      <c r="T1368" s="315">
        <v>45366</v>
      </c>
      <c r="U1368" s="316" t="s">
        <v>2640</v>
      </c>
    </row>
    <row r="1369" spans="1:21">
      <c r="A1369" t="s">
        <v>2605</v>
      </c>
      <c r="B1369" t="s">
        <v>205</v>
      </c>
      <c r="C1369" t="s">
        <v>2610</v>
      </c>
      <c r="D1369" t="s">
        <v>2617</v>
      </c>
      <c r="E1369" t="s">
        <v>290</v>
      </c>
      <c r="F1369" t="s">
        <v>207</v>
      </c>
      <c r="G1369" t="s">
        <v>2607</v>
      </c>
      <c r="H1369" t="s">
        <v>209</v>
      </c>
      <c r="I1369" t="s">
        <v>252</v>
      </c>
      <c r="J1369" t="s">
        <v>220</v>
      </c>
      <c r="K1369" t="s">
        <v>175</v>
      </c>
      <c r="L1369" t="s">
        <v>212</v>
      </c>
      <c r="M1369" t="s">
        <v>213</v>
      </c>
      <c r="N1369" t="s">
        <v>192</v>
      </c>
      <c r="O1369" t="s">
        <v>182</v>
      </c>
      <c r="P1369">
        <v>1.0005907388121025E-7</v>
      </c>
      <c r="R1369" t="s">
        <v>2618</v>
      </c>
      <c r="S1369" s="315">
        <v>45366</v>
      </c>
      <c r="T1369" s="315">
        <v>45366</v>
      </c>
      <c r="U1369" s="316" t="s">
        <v>2640</v>
      </c>
    </row>
    <row r="1370" spans="1:21">
      <c r="A1370" t="s">
        <v>2605</v>
      </c>
      <c r="B1370" t="s">
        <v>205</v>
      </c>
      <c r="C1370" t="s">
        <v>2610</v>
      </c>
      <c r="D1370" t="s">
        <v>2617</v>
      </c>
      <c r="E1370" t="s">
        <v>290</v>
      </c>
      <c r="F1370" t="s">
        <v>207</v>
      </c>
      <c r="G1370" t="s">
        <v>2607</v>
      </c>
      <c r="H1370" t="s">
        <v>209</v>
      </c>
      <c r="I1370" t="s">
        <v>252</v>
      </c>
      <c r="J1370" t="s">
        <v>221</v>
      </c>
      <c r="K1370" t="s">
        <v>175</v>
      </c>
      <c r="L1370" t="s">
        <v>212</v>
      </c>
      <c r="M1370" t="s">
        <v>213</v>
      </c>
      <c r="N1370" t="s">
        <v>192</v>
      </c>
      <c r="O1370" t="s">
        <v>182</v>
      </c>
      <c r="P1370">
        <v>1.2904745975028885E-5</v>
      </c>
      <c r="R1370" t="s">
        <v>2618</v>
      </c>
      <c r="S1370" s="315">
        <v>45366</v>
      </c>
      <c r="T1370" s="315">
        <v>45366</v>
      </c>
      <c r="U1370" s="316" t="s">
        <v>2640</v>
      </c>
    </row>
    <row r="1371" spans="1:21">
      <c r="A1371" t="s">
        <v>2605</v>
      </c>
      <c r="B1371" t="s">
        <v>205</v>
      </c>
      <c r="C1371" t="s">
        <v>2610</v>
      </c>
      <c r="D1371" t="s">
        <v>2617</v>
      </c>
      <c r="E1371" t="s">
        <v>290</v>
      </c>
      <c r="F1371" t="s">
        <v>207</v>
      </c>
      <c r="G1371" t="s">
        <v>2607</v>
      </c>
      <c r="H1371" t="s">
        <v>142</v>
      </c>
      <c r="I1371" t="s">
        <v>2610</v>
      </c>
      <c r="J1371" t="s">
        <v>228</v>
      </c>
      <c r="K1371" t="s">
        <v>175</v>
      </c>
      <c r="L1371" t="s">
        <v>212</v>
      </c>
      <c r="M1371" t="s">
        <v>213</v>
      </c>
      <c r="N1371" t="s">
        <v>189</v>
      </c>
      <c r="O1371" t="s">
        <v>181</v>
      </c>
      <c r="P1371">
        <v>1.3250125771087596E-2</v>
      </c>
      <c r="R1371" t="s">
        <v>2618</v>
      </c>
      <c r="S1371" s="315">
        <v>45366</v>
      </c>
      <c r="T1371" s="315">
        <v>45366</v>
      </c>
      <c r="U1371" s="316" t="s">
        <v>2640</v>
      </c>
    </row>
    <row r="1372" spans="1:21">
      <c r="A1372" t="s">
        <v>2605</v>
      </c>
      <c r="B1372" t="s">
        <v>205</v>
      </c>
      <c r="C1372" t="s">
        <v>2610</v>
      </c>
      <c r="D1372" t="s">
        <v>2617</v>
      </c>
      <c r="E1372" t="s">
        <v>290</v>
      </c>
      <c r="F1372" t="s">
        <v>207</v>
      </c>
      <c r="G1372" t="s">
        <v>2607</v>
      </c>
      <c r="H1372" t="s">
        <v>142</v>
      </c>
      <c r="I1372" t="s">
        <v>2610</v>
      </c>
      <c r="J1372" t="s">
        <v>229</v>
      </c>
      <c r="K1372" t="s">
        <v>175</v>
      </c>
      <c r="L1372" t="s">
        <v>212</v>
      </c>
      <c r="M1372" t="s">
        <v>213</v>
      </c>
      <c r="N1372" t="s">
        <v>189</v>
      </c>
      <c r="O1372" t="s">
        <v>181</v>
      </c>
      <c r="P1372">
        <v>1.5266076738874333E-2</v>
      </c>
      <c r="R1372" t="s">
        <v>2618</v>
      </c>
      <c r="S1372" s="315">
        <v>45366</v>
      </c>
      <c r="T1372" s="315">
        <v>45366</v>
      </c>
      <c r="U1372" s="316" t="s">
        <v>2640</v>
      </c>
    </row>
    <row r="1373" spans="1:21">
      <c r="A1373" t="s">
        <v>2605</v>
      </c>
      <c r="B1373" t="s">
        <v>205</v>
      </c>
      <c r="C1373" t="s">
        <v>2610</v>
      </c>
      <c r="D1373" t="s">
        <v>2617</v>
      </c>
      <c r="E1373" t="s">
        <v>290</v>
      </c>
      <c r="F1373" t="s">
        <v>207</v>
      </c>
      <c r="G1373" t="s">
        <v>2607</v>
      </c>
      <c r="H1373" t="s">
        <v>142</v>
      </c>
      <c r="I1373" t="s">
        <v>2610</v>
      </c>
      <c r="J1373" t="s">
        <v>225</v>
      </c>
      <c r="K1373" t="s">
        <v>175</v>
      </c>
      <c r="L1373" t="s">
        <v>212</v>
      </c>
      <c r="M1373" t="s">
        <v>213</v>
      </c>
      <c r="N1373" t="s">
        <v>189</v>
      </c>
      <c r="O1373" t="s">
        <v>181</v>
      </c>
      <c r="P1373">
        <v>0.15175355074170299</v>
      </c>
      <c r="R1373" t="s">
        <v>2618</v>
      </c>
      <c r="S1373" s="315">
        <v>45366</v>
      </c>
      <c r="T1373" s="315">
        <v>45366</v>
      </c>
      <c r="U1373" s="316" t="s">
        <v>2640</v>
      </c>
    </row>
    <row r="1374" spans="1:21">
      <c r="A1374" t="s">
        <v>2605</v>
      </c>
      <c r="B1374" t="s">
        <v>205</v>
      </c>
      <c r="C1374" t="s">
        <v>2610</v>
      </c>
      <c r="D1374" t="s">
        <v>2617</v>
      </c>
      <c r="E1374" t="s">
        <v>290</v>
      </c>
      <c r="F1374" t="s">
        <v>207</v>
      </c>
      <c r="G1374" t="s">
        <v>2607</v>
      </c>
      <c r="H1374" t="s">
        <v>142</v>
      </c>
      <c r="I1374" t="s">
        <v>2610</v>
      </c>
      <c r="J1374" t="s">
        <v>226</v>
      </c>
      <c r="K1374" t="s">
        <v>175</v>
      </c>
      <c r="L1374" t="s">
        <v>212</v>
      </c>
      <c r="M1374" t="s">
        <v>213</v>
      </c>
      <c r="N1374" t="s">
        <v>189</v>
      </c>
      <c r="O1374" t="s">
        <v>181</v>
      </c>
      <c r="P1374">
        <v>1.7780375074164967E-3</v>
      </c>
      <c r="R1374" t="s">
        <v>2618</v>
      </c>
      <c r="S1374" s="315">
        <v>45366</v>
      </c>
      <c r="T1374" s="315">
        <v>45366</v>
      </c>
      <c r="U1374" s="316" t="s">
        <v>2640</v>
      </c>
    </row>
    <row r="1375" spans="1:21">
      <c r="A1375" t="s">
        <v>2605</v>
      </c>
      <c r="B1375" t="s">
        <v>205</v>
      </c>
      <c r="C1375" t="s">
        <v>2610</v>
      </c>
      <c r="D1375" t="s">
        <v>2617</v>
      </c>
      <c r="E1375" t="s">
        <v>383</v>
      </c>
      <c r="F1375" t="s">
        <v>207</v>
      </c>
      <c r="G1375" t="s">
        <v>2607</v>
      </c>
      <c r="H1375" t="s">
        <v>142</v>
      </c>
      <c r="I1375" t="s">
        <v>2610</v>
      </c>
      <c r="J1375" t="s">
        <v>254</v>
      </c>
      <c r="K1375" t="s">
        <v>179</v>
      </c>
      <c r="L1375" t="s">
        <v>234</v>
      </c>
      <c r="M1375" t="s">
        <v>249</v>
      </c>
      <c r="N1375" t="s">
        <v>207</v>
      </c>
      <c r="O1375" t="s">
        <v>207</v>
      </c>
      <c r="P1375">
        <v>1.18405827301691</v>
      </c>
      <c r="R1375" t="s">
        <v>2624</v>
      </c>
      <c r="S1375" s="315">
        <v>45366</v>
      </c>
      <c r="T1375" s="315">
        <v>45366</v>
      </c>
      <c r="U1375" s="316" t="s">
        <v>2639</v>
      </c>
    </row>
    <row r="1376" spans="1:21">
      <c r="A1376" t="s">
        <v>2605</v>
      </c>
      <c r="B1376" t="s">
        <v>205</v>
      </c>
      <c r="C1376" t="s">
        <v>2610</v>
      </c>
      <c r="D1376" t="s">
        <v>2617</v>
      </c>
      <c r="E1376" t="s">
        <v>290</v>
      </c>
      <c r="F1376" t="s">
        <v>207</v>
      </c>
      <c r="G1376" t="s">
        <v>2607</v>
      </c>
      <c r="H1376" t="s">
        <v>142</v>
      </c>
      <c r="I1376" t="s">
        <v>2610</v>
      </c>
      <c r="J1376" t="s">
        <v>254</v>
      </c>
      <c r="K1376" t="s">
        <v>179</v>
      </c>
      <c r="L1376" t="s">
        <v>234</v>
      </c>
      <c r="M1376" t="s">
        <v>249</v>
      </c>
      <c r="N1376" t="s">
        <v>207</v>
      </c>
      <c r="O1376" t="s">
        <v>207</v>
      </c>
      <c r="P1376">
        <v>1.4282409666789899</v>
      </c>
      <c r="R1376" t="s">
        <v>2618</v>
      </c>
      <c r="S1376" s="315">
        <v>45366</v>
      </c>
      <c r="T1376" s="315">
        <v>45366</v>
      </c>
      <c r="U1376" s="316" t="s">
        <v>2640</v>
      </c>
    </row>
    <row r="1377" spans="1:21">
      <c r="A1377" t="s">
        <v>2605</v>
      </c>
      <c r="B1377" t="s">
        <v>205</v>
      </c>
      <c r="C1377" t="s">
        <v>2610</v>
      </c>
      <c r="D1377" t="s">
        <v>2617</v>
      </c>
      <c r="E1377" t="s">
        <v>383</v>
      </c>
      <c r="F1377" t="s">
        <v>207</v>
      </c>
      <c r="G1377" t="s">
        <v>2607</v>
      </c>
      <c r="H1377" t="s">
        <v>209</v>
      </c>
      <c r="I1377" t="s">
        <v>259</v>
      </c>
      <c r="J1377" t="s">
        <v>233</v>
      </c>
      <c r="K1377" t="s">
        <v>176</v>
      </c>
      <c r="L1377" t="s">
        <v>234</v>
      </c>
      <c r="M1377" t="s">
        <v>235</v>
      </c>
      <c r="N1377" t="s">
        <v>207</v>
      </c>
      <c r="O1377" t="s">
        <v>207</v>
      </c>
      <c r="P1377">
        <v>4.0252254335776564E-6</v>
      </c>
      <c r="R1377" t="s">
        <v>2624</v>
      </c>
      <c r="S1377" s="315">
        <v>45366</v>
      </c>
      <c r="T1377" s="315">
        <v>45366</v>
      </c>
      <c r="U1377" s="316" t="s">
        <v>2639</v>
      </c>
    </row>
    <row r="1378" spans="1:21">
      <c r="A1378" t="s">
        <v>2605</v>
      </c>
      <c r="B1378" t="s">
        <v>205</v>
      </c>
      <c r="C1378" t="s">
        <v>2610</v>
      </c>
      <c r="D1378" t="s">
        <v>2617</v>
      </c>
      <c r="E1378" t="s">
        <v>383</v>
      </c>
      <c r="F1378" t="s">
        <v>207</v>
      </c>
      <c r="G1378" t="s">
        <v>2607</v>
      </c>
      <c r="H1378" t="s">
        <v>209</v>
      </c>
      <c r="I1378" t="s">
        <v>259</v>
      </c>
      <c r="J1378" t="s">
        <v>236</v>
      </c>
      <c r="K1378" t="s">
        <v>176</v>
      </c>
      <c r="L1378" t="s">
        <v>234</v>
      </c>
      <c r="M1378" t="s">
        <v>235</v>
      </c>
      <c r="N1378" t="s">
        <v>207</v>
      </c>
      <c r="O1378" t="s">
        <v>207</v>
      </c>
      <c r="P1378">
        <v>2.1701464658588879E-5</v>
      </c>
      <c r="R1378" t="s">
        <v>2624</v>
      </c>
      <c r="S1378" s="315">
        <v>45366</v>
      </c>
      <c r="T1378" s="315">
        <v>45366</v>
      </c>
      <c r="U1378" s="316" t="s">
        <v>2639</v>
      </c>
    </row>
    <row r="1379" spans="1:21">
      <c r="A1379" t="s">
        <v>2605</v>
      </c>
      <c r="B1379" t="s">
        <v>205</v>
      </c>
      <c r="C1379" t="s">
        <v>2610</v>
      </c>
      <c r="D1379" t="s">
        <v>2617</v>
      </c>
      <c r="E1379" t="s">
        <v>383</v>
      </c>
      <c r="F1379" t="s">
        <v>207</v>
      </c>
      <c r="G1379" t="s">
        <v>2607</v>
      </c>
      <c r="H1379" t="s">
        <v>142</v>
      </c>
      <c r="I1379" t="s">
        <v>2610</v>
      </c>
      <c r="J1379" t="s">
        <v>237</v>
      </c>
      <c r="K1379" t="s">
        <v>176</v>
      </c>
      <c r="L1379" t="s">
        <v>234</v>
      </c>
      <c r="M1379" t="s">
        <v>235</v>
      </c>
      <c r="N1379" t="s">
        <v>207</v>
      </c>
      <c r="O1379" t="s">
        <v>207</v>
      </c>
      <c r="P1379">
        <v>8.6836099211015706E-8</v>
      </c>
      <c r="R1379" t="s">
        <v>2624</v>
      </c>
      <c r="S1379" s="315">
        <v>45366</v>
      </c>
      <c r="T1379" s="315">
        <v>45366</v>
      </c>
      <c r="U1379" s="316" t="s">
        <v>2639</v>
      </c>
    </row>
    <row r="1380" spans="1:21">
      <c r="A1380" t="s">
        <v>2605</v>
      </c>
      <c r="B1380" t="s">
        <v>205</v>
      </c>
      <c r="C1380" t="s">
        <v>2610</v>
      </c>
      <c r="D1380" t="s">
        <v>2617</v>
      </c>
      <c r="E1380" t="s">
        <v>383</v>
      </c>
      <c r="F1380" t="s">
        <v>207</v>
      </c>
      <c r="G1380" t="s">
        <v>2607</v>
      </c>
      <c r="H1380" t="s">
        <v>142</v>
      </c>
      <c r="I1380" t="s">
        <v>2610</v>
      </c>
      <c r="J1380" t="s">
        <v>238</v>
      </c>
      <c r="K1380" t="s">
        <v>176</v>
      </c>
      <c r="L1380" t="s">
        <v>234</v>
      </c>
      <c r="M1380" t="s">
        <v>235</v>
      </c>
      <c r="N1380" t="s">
        <v>207</v>
      </c>
      <c r="O1380" t="s">
        <v>207</v>
      </c>
      <c r="P1380">
        <v>1.2320525887975412E-4</v>
      </c>
      <c r="R1380" t="s">
        <v>2624</v>
      </c>
      <c r="S1380" s="315">
        <v>45366</v>
      </c>
      <c r="T1380" s="315">
        <v>45366</v>
      </c>
      <c r="U1380" s="316" t="s">
        <v>2639</v>
      </c>
    </row>
    <row r="1381" spans="1:21">
      <c r="A1381" t="s">
        <v>2605</v>
      </c>
      <c r="B1381" t="s">
        <v>205</v>
      </c>
      <c r="C1381" t="s">
        <v>2610</v>
      </c>
      <c r="D1381" t="s">
        <v>2617</v>
      </c>
      <c r="E1381" t="s">
        <v>383</v>
      </c>
      <c r="F1381" t="s">
        <v>207</v>
      </c>
      <c r="G1381" t="s">
        <v>2607</v>
      </c>
      <c r="H1381" t="s">
        <v>142</v>
      </c>
      <c r="I1381" t="s">
        <v>2610</v>
      </c>
      <c r="J1381" t="s">
        <v>239</v>
      </c>
      <c r="K1381" t="s">
        <v>176</v>
      </c>
      <c r="L1381" t="s">
        <v>234</v>
      </c>
      <c r="M1381" t="s">
        <v>235</v>
      </c>
      <c r="N1381" t="s">
        <v>207</v>
      </c>
      <c r="O1381" t="s">
        <v>207</v>
      </c>
      <c r="P1381">
        <v>8.1936419234896808E-5</v>
      </c>
      <c r="R1381" t="s">
        <v>2624</v>
      </c>
      <c r="S1381" s="315">
        <v>45366</v>
      </c>
      <c r="T1381" s="315">
        <v>45366</v>
      </c>
      <c r="U1381" s="316" t="s">
        <v>2639</v>
      </c>
    </row>
    <row r="1382" spans="1:21">
      <c r="A1382" t="s">
        <v>2605</v>
      </c>
      <c r="B1382" t="s">
        <v>205</v>
      </c>
      <c r="C1382" t="s">
        <v>2610</v>
      </c>
      <c r="D1382" t="s">
        <v>2617</v>
      </c>
      <c r="E1382" t="s">
        <v>383</v>
      </c>
      <c r="F1382" t="s">
        <v>207</v>
      </c>
      <c r="G1382" t="s">
        <v>2607</v>
      </c>
      <c r="H1382" t="s">
        <v>142</v>
      </c>
      <c r="I1382" t="s">
        <v>2610</v>
      </c>
      <c r="J1382" t="s">
        <v>241</v>
      </c>
      <c r="K1382" t="s">
        <v>176</v>
      </c>
      <c r="L1382" t="s">
        <v>234</v>
      </c>
      <c r="M1382" t="s">
        <v>235</v>
      </c>
      <c r="N1382" t="s">
        <v>207</v>
      </c>
      <c r="O1382" t="s">
        <v>207</v>
      </c>
      <c r="P1382">
        <v>1.198169765143938E-9</v>
      </c>
      <c r="R1382" t="s">
        <v>2624</v>
      </c>
      <c r="S1382" s="315">
        <v>45366</v>
      </c>
      <c r="T1382" s="315">
        <v>45366</v>
      </c>
      <c r="U1382" s="316" t="s">
        <v>2639</v>
      </c>
    </row>
    <row r="1383" spans="1:21">
      <c r="A1383" t="s">
        <v>2605</v>
      </c>
      <c r="B1383" t="s">
        <v>205</v>
      </c>
      <c r="C1383" t="s">
        <v>2610</v>
      </c>
      <c r="D1383" t="s">
        <v>2617</v>
      </c>
      <c r="E1383" t="s">
        <v>383</v>
      </c>
      <c r="F1383" t="s">
        <v>207</v>
      </c>
      <c r="G1383" t="s">
        <v>2607</v>
      </c>
      <c r="H1383" t="s">
        <v>142</v>
      </c>
      <c r="I1383" t="s">
        <v>2610</v>
      </c>
      <c r="J1383" t="s">
        <v>242</v>
      </c>
      <c r="K1383" t="s">
        <v>176</v>
      </c>
      <c r="L1383" t="s">
        <v>234</v>
      </c>
      <c r="M1383" t="s">
        <v>235</v>
      </c>
      <c r="N1383" t="s">
        <v>207</v>
      </c>
      <c r="O1383" t="s">
        <v>207</v>
      </c>
      <c r="P1383">
        <v>1.6999936367216219E-6</v>
      </c>
      <c r="R1383" t="s">
        <v>2624</v>
      </c>
      <c r="S1383" s="315">
        <v>45366</v>
      </c>
      <c r="T1383" s="315">
        <v>45366</v>
      </c>
      <c r="U1383" s="316" t="s">
        <v>2639</v>
      </c>
    </row>
    <row r="1384" spans="1:21">
      <c r="A1384" t="s">
        <v>2605</v>
      </c>
      <c r="B1384" t="s">
        <v>205</v>
      </c>
      <c r="C1384" t="s">
        <v>2610</v>
      </c>
      <c r="D1384" t="s">
        <v>2617</v>
      </c>
      <c r="E1384" t="s">
        <v>383</v>
      </c>
      <c r="F1384" t="s">
        <v>207</v>
      </c>
      <c r="G1384" t="s">
        <v>2607</v>
      </c>
      <c r="H1384" t="s">
        <v>142</v>
      </c>
      <c r="I1384" t="s">
        <v>2610</v>
      </c>
      <c r="J1384" t="s">
        <v>243</v>
      </c>
      <c r="K1384" t="s">
        <v>176</v>
      </c>
      <c r="L1384" t="s">
        <v>234</v>
      </c>
      <c r="M1384" t="s">
        <v>235</v>
      </c>
      <c r="N1384" t="s">
        <v>207</v>
      </c>
      <c r="O1384" t="s">
        <v>207</v>
      </c>
      <c r="P1384">
        <v>1.130563683576405E-6</v>
      </c>
      <c r="R1384" t="s">
        <v>2624</v>
      </c>
      <c r="S1384" s="315">
        <v>45366</v>
      </c>
      <c r="T1384" s="315">
        <v>45366</v>
      </c>
      <c r="U1384" s="316" t="s">
        <v>2639</v>
      </c>
    </row>
    <row r="1385" spans="1:21">
      <c r="A1385" t="s">
        <v>2605</v>
      </c>
      <c r="B1385" t="s">
        <v>205</v>
      </c>
      <c r="C1385" t="s">
        <v>2610</v>
      </c>
      <c r="D1385" t="s">
        <v>2617</v>
      </c>
      <c r="E1385" t="s">
        <v>383</v>
      </c>
      <c r="F1385" t="s">
        <v>207</v>
      </c>
      <c r="G1385" t="s">
        <v>2607</v>
      </c>
      <c r="H1385" t="s">
        <v>142</v>
      </c>
      <c r="I1385" t="s">
        <v>2610</v>
      </c>
      <c r="J1385" t="s">
        <v>269</v>
      </c>
      <c r="K1385" t="s">
        <v>176</v>
      </c>
      <c r="L1385" t="s">
        <v>234</v>
      </c>
      <c r="M1385" t="s">
        <v>235</v>
      </c>
      <c r="N1385" t="s">
        <v>207</v>
      </c>
      <c r="O1385" t="s">
        <v>207</v>
      </c>
      <c r="P1385">
        <v>4.4814559289790717E-7</v>
      </c>
      <c r="R1385" t="s">
        <v>2624</v>
      </c>
      <c r="S1385" s="315">
        <v>45366</v>
      </c>
      <c r="T1385" s="315">
        <v>45366</v>
      </c>
      <c r="U1385" s="316" t="s">
        <v>2639</v>
      </c>
    </row>
    <row r="1386" spans="1:21">
      <c r="A1386" t="s">
        <v>2605</v>
      </c>
      <c r="B1386" t="s">
        <v>205</v>
      </c>
      <c r="C1386" t="s">
        <v>2610</v>
      </c>
      <c r="D1386" t="s">
        <v>2617</v>
      </c>
      <c r="E1386" t="s">
        <v>383</v>
      </c>
      <c r="F1386" t="s">
        <v>207</v>
      </c>
      <c r="G1386" t="s">
        <v>2607</v>
      </c>
      <c r="H1386" t="s">
        <v>142</v>
      </c>
      <c r="I1386" t="s">
        <v>2610</v>
      </c>
      <c r="J1386" t="s">
        <v>270</v>
      </c>
      <c r="K1386" t="s">
        <v>176</v>
      </c>
      <c r="L1386" t="s">
        <v>234</v>
      </c>
      <c r="M1386" t="s">
        <v>235</v>
      </c>
      <c r="N1386" t="s">
        <v>207</v>
      </c>
      <c r="O1386" t="s">
        <v>207</v>
      </c>
      <c r="P1386">
        <v>2.4085244134432435E-7</v>
      </c>
      <c r="R1386" t="s">
        <v>2624</v>
      </c>
      <c r="S1386" s="315">
        <v>45366</v>
      </c>
      <c r="T1386" s="315">
        <v>45366</v>
      </c>
      <c r="U1386" s="316" t="s">
        <v>2639</v>
      </c>
    </row>
    <row r="1387" spans="1:21">
      <c r="A1387" t="s">
        <v>2605</v>
      </c>
      <c r="B1387" t="s">
        <v>205</v>
      </c>
      <c r="C1387" t="s">
        <v>2610</v>
      </c>
      <c r="D1387" t="s">
        <v>2617</v>
      </c>
      <c r="E1387" t="s">
        <v>383</v>
      </c>
      <c r="F1387" t="s">
        <v>207</v>
      </c>
      <c r="G1387" t="s">
        <v>2607</v>
      </c>
      <c r="H1387" t="s">
        <v>142</v>
      </c>
      <c r="I1387" t="s">
        <v>2610</v>
      </c>
      <c r="J1387" t="s">
        <v>244</v>
      </c>
      <c r="K1387" t="s">
        <v>176</v>
      </c>
      <c r="L1387" t="s">
        <v>234</v>
      </c>
      <c r="M1387" t="s">
        <v>235</v>
      </c>
      <c r="N1387" t="s">
        <v>207</v>
      </c>
      <c r="O1387" t="s">
        <v>207</v>
      </c>
      <c r="P1387">
        <v>2.573507736499365E-5</v>
      </c>
      <c r="R1387" t="s">
        <v>2624</v>
      </c>
      <c r="S1387" s="315">
        <v>45366</v>
      </c>
      <c r="T1387" s="315">
        <v>45366</v>
      </c>
      <c r="U1387" s="316" t="s">
        <v>2639</v>
      </c>
    </row>
    <row r="1388" spans="1:21">
      <c r="A1388" t="s">
        <v>2605</v>
      </c>
      <c r="B1388" t="s">
        <v>205</v>
      </c>
      <c r="C1388" t="s">
        <v>2610</v>
      </c>
      <c r="D1388" t="s">
        <v>2617</v>
      </c>
      <c r="E1388" t="s">
        <v>290</v>
      </c>
      <c r="F1388" t="s">
        <v>207</v>
      </c>
      <c r="G1388" t="s">
        <v>2607</v>
      </c>
      <c r="H1388" t="s">
        <v>142</v>
      </c>
      <c r="I1388" t="s">
        <v>2610</v>
      </c>
      <c r="J1388" t="s">
        <v>237</v>
      </c>
      <c r="K1388" t="s">
        <v>176</v>
      </c>
      <c r="L1388" t="s">
        <v>234</v>
      </c>
      <c r="M1388" t="s">
        <v>235</v>
      </c>
      <c r="N1388" t="s">
        <v>207</v>
      </c>
      <c r="O1388" t="s">
        <v>207</v>
      </c>
      <c r="P1388">
        <v>7.8189917027143603E-6</v>
      </c>
      <c r="R1388" t="s">
        <v>2618</v>
      </c>
      <c r="S1388" s="315">
        <v>45366</v>
      </c>
      <c r="T1388" s="315">
        <v>45366</v>
      </c>
      <c r="U1388" s="316" t="s">
        <v>2640</v>
      </c>
    </row>
    <row r="1389" spans="1:21">
      <c r="A1389" t="s">
        <v>2605</v>
      </c>
      <c r="B1389" t="s">
        <v>205</v>
      </c>
      <c r="C1389" t="s">
        <v>2610</v>
      </c>
      <c r="D1389" t="s">
        <v>2617</v>
      </c>
      <c r="E1389" t="s">
        <v>290</v>
      </c>
      <c r="F1389" t="s">
        <v>207</v>
      </c>
      <c r="G1389" t="s">
        <v>2607</v>
      </c>
      <c r="H1389" t="s">
        <v>142</v>
      </c>
      <c r="I1389" t="s">
        <v>2610</v>
      </c>
      <c r="J1389" t="s">
        <v>238</v>
      </c>
      <c r="K1389" t="s">
        <v>176</v>
      </c>
      <c r="L1389" t="s">
        <v>234</v>
      </c>
      <c r="M1389" t="s">
        <v>235</v>
      </c>
      <c r="N1389" t="s">
        <v>207</v>
      </c>
      <c r="O1389" t="s">
        <v>207</v>
      </c>
      <c r="P1389">
        <v>3.9092334384393714E-5</v>
      </c>
      <c r="R1389" t="s">
        <v>2618</v>
      </c>
      <c r="S1389" s="315">
        <v>45366</v>
      </c>
      <c r="T1389" s="315">
        <v>45366</v>
      </c>
      <c r="U1389" s="316" t="s">
        <v>2640</v>
      </c>
    </row>
    <row r="1390" spans="1:21">
      <c r="A1390" t="s">
        <v>2605</v>
      </c>
      <c r="B1390" t="s">
        <v>205</v>
      </c>
      <c r="C1390" t="s">
        <v>2610</v>
      </c>
      <c r="D1390" t="s">
        <v>2617</v>
      </c>
      <c r="E1390" t="s">
        <v>290</v>
      </c>
      <c r="F1390" t="s">
        <v>207</v>
      </c>
      <c r="G1390" t="s">
        <v>2607</v>
      </c>
      <c r="H1390" t="s">
        <v>142</v>
      </c>
      <c r="I1390" t="s">
        <v>2610</v>
      </c>
      <c r="J1390" t="s">
        <v>239</v>
      </c>
      <c r="K1390" t="s">
        <v>176</v>
      </c>
      <c r="L1390" t="s">
        <v>234</v>
      </c>
      <c r="M1390" t="s">
        <v>235</v>
      </c>
      <c r="N1390" t="s">
        <v>207</v>
      </c>
      <c r="O1390" t="s">
        <v>207</v>
      </c>
      <c r="P1390">
        <v>5.2617307191953774E-5</v>
      </c>
      <c r="R1390" t="s">
        <v>2618</v>
      </c>
      <c r="S1390" s="315">
        <v>45366</v>
      </c>
      <c r="T1390" s="315">
        <v>45366</v>
      </c>
      <c r="U1390" s="316" t="s">
        <v>2640</v>
      </c>
    </row>
    <row r="1391" spans="1:21">
      <c r="A1391" t="s">
        <v>2605</v>
      </c>
      <c r="B1391" t="s">
        <v>205</v>
      </c>
      <c r="C1391" t="s">
        <v>2610</v>
      </c>
      <c r="D1391" t="s">
        <v>2617</v>
      </c>
      <c r="E1391" t="s">
        <v>290</v>
      </c>
      <c r="F1391" t="s">
        <v>207</v>
      </c>
      <c r="G1391" t="s">
        <v>2607</v>
      </c>
      <c r="H1391" t="s">
        <v>142</v>
      </c>
      <c r="I1391" t="s">
        <v>2610</v>
      </c>
      <c r="J1391" t="s">
        <v>241</v>
      </c>
      <c r="K1391" t="s">
        <v>176</v>
      </c>
      <c r="L1391" t="s">
        <v>234</v>
      </c>
      <c r="M1391" t="s">
        <v>235</v>
      </c>
      <c r="N1391" t="s">
        <v>207</v>
      </c>
      <c r="O1391" t="s">
        <v>207</v>
      </c>
      <c r="P1391">
        <v>4.6640222849188074E-7</v>
      </c>
      <c r="R1391" t="s">
        <v>2618</v>
      </c>
      <c r="S1391" s="315">
        <v>45366</v>
      </c>
      <c r="T1391" s="315">
        <v>45366</v>
      </c>
      <c r="U1391" s="316" t="s">
        <v>2640</v>
      </c>
    </row>
    <row r="1392" spans="1:21">
      <c r="A1392" t="s">
        <v>2605</v>
      </c>
      <c r="B1392" t="s">
        <v>205</v>
      </c>
      <c r="C1392" t="s">
        <v>2610</v>
      </c>
      <c r="D1392" t="s">
        <v>2617</v>
      </c>
      <c r="E1392" t="s">
        <v>290</v>
      </c>
      <c r="F1392" t="s">
        <v>207</v>
      </c>
      <c r="G1392" t="s">
        <v>2607</v>
      </c>
      <c r="H1392" t="s">
        <v>142</v>
      </c>
      <c r="I1392" t="s">
        <v>2610</v>
      </c>
      <c r="J1392" t="s">
        <v>242</v>
      </c>
      <c r="K1392" t="s">
        <v>176</v>
      </c>
      <c r="L1392" t="s">
        <v>234</v>
      </c>
      <c r="M1392" t="s">
        <v>235</v>
      </c>
      <c r="N1392" t="s">
        <v>207</v>
      </c>
      <c r="O1392" t="s">
        <v>207</v>
      </c>
      <c r="P1392">
        <v>6.0147950926411802E-6</v>
      </c>
      <c r="R1392" t="s">
        <v>2618</v>
      </c>
      <c r="S1392" s="315">
        <v>45366</v>
      </c>
      <c r="T1392" s="315">
        <v>45366</v>
      </c>
      <c r="U1392" s="316" t="s">
        <v>2640</v>
      </c>
    </row>
    <row r="1393" spans="1:21">
      <c r="A1393" t="s">
        <v>2605</v>
      </c>
      <c r="B1393" t="s">
        <v>205</v>
      </c>
      <c r="C1393" t="s">
        <v>2610</v>
      </c>
      <c r="D1393" t="s">
        <v>2617</v>
      </c>
      <c r="E1393" t="s">
        <v>290</v>
      </c>
      <c r="F1393" t="s">
        <v>207</v>
      </c>
      <c r="G1393" t="s">
        <v>2607</v>
      </c>
      <c r="H1393" t="s">
        <v>142</v>
      </c>
      <c r="I1393" t="s">
        <v>2610</v>
      </c>
      <c r="J1393" t="s">
        <v>243</v>
      </c>
      <c r="K1393" t="s">
        <v>176</v>
      </c>
      <c r="L1393" t="s">
        <v>234</v>
      </c>
      <c r="M1393" t="s">
        <v>235</v>
      </c>
      <c r="N1393" t="s">
        <v>207</v>
      </c>
      <c r="O1393" t="s">
        <v>207</v>
      </c>
      <c r="P1393">
        <v>6.96214178094051E-6</v>
      </c>
      <c r="R1393" t="s">
        <v>2618</v>
      </c>
      <c r="S1393" s="315">
        <v>45366</v>
      </c>
      <c r="T1393" s="315">
        <v>45366</v>
      </c>
      <c r="U1393" s="316" t="s">
        <v>2640</v>
      </c>
    </row>
    <row r="1394" spans="1:21">
      <c r="A1394" t="s">
        <v>2605</v>
      </c>
      <c r="B1394" t="s">
        <v>205</v>
      </c>
      <c r="C1394" t="s">
        <v>2610</v>
      </c>
      <c r="D1394" t="s">
        <v>2617</v>
      </c>
      <c r="E1394" t="s">
        <v>290</v>
      </c>
      <c r="F1394" t="s">
        <v>207</v>
      </c>
      <c r="G1394" t="s">
        <v>2607</v>
      </c>
      <c r="H1394" t="s">
        <v>142</v>
      </c>
      <c r="I1394" t="s">
        <v>2610</v>
      </c>
      <c r="J1394" t="s">
        <v>255</v>
      </c>
      <c r="K1394" t="s">
        <v>176</v>
      </c>
      <c r="L1394" t="s">
        <v>234</v>
      </c>
      <c r="M1394" t="s">
        <v>235</v>
      </c>
      <c r="N1394" t="s">
        <v>207</v>
      </c>
      <c r="O1394" t="s">
        <v>207</v>
      </c>
      <c r="P1394">
        <v>2.868892964906472E-5</v>
      </c>
      <c r="R1394" t="s">
        <v>2618</v>
      </c>
      <c r="S1394" s="315">
        <v>45366</v>
      </c>
      <c r="T1394" s="315">
        <v>45366</v>
      </c>
      <c r="U1394" s="316" t="s">
        <v>2640</v>
      </c>
    </row>
    <row r="1395" spans="1:21">
      <c r="A1395" t="s">
        <v>2605</v>
      </c>
      <c r="B1395" t="s">
        <v>205</v>
      </c>
      <c r="C1395" t="s">
        <v>2610</v>
      </c>
      <c r="D1395" t="s">
        <v>2617</v>
      </c>
      <c r="E1395" t="s">
        <v>290</v>
      </c>
      <c r="F1395" t="s">
        <v>207</v>
      </c>
      <c r="G1395" t="s">
        <v>2607</v>
      </c>
      <c r="H1395" t="s">
        <v>142</v>
      </c>
      <c r="I1395" t="s">
        <v>2610</v>
      </c>
      <c r="J1395" t="s">
        <v>268</v>
      </c>
      <c r="K1395" t="s">
        <v>176</v>
      </c>
      <c r="L1395" t="s">
        <v>234</v>
      </c>
      <c r="M1395" t="s">
        <v>235</v>
      </c>
      <c r="N1395" t="s">
        <v>207</v>
      </c>
      <c r="O1395" t="s">
        <v>207</v>
      </c>
      <c r="P1395">
        <v>4.2524672653901038E-4</v>
      </c>
      <c r="R1395" t="s">
        <v>2618</v>
      </c>
      <c r="S1395" s="315">
        <v>45366</v>
      </c>
      <c r="T1395" s="315">
        <v>45366</v>
      </c>
      <c r="U1395" s="316" t="s">
        <v>2640</v>
      </c>
    </row>
    <row r="1396" spans="1:21">
      <c r="A1396" t="s">
        <v>2605</v>
      </c>
      <c r="B1396" t="s">
        <v>205</v>
      </c>
      <c r="C1396" t="s">
        <v>2610</v>
      </c>
      <c r="D1396" t="s">
        <v>2617</v>
      </c>
      <c r="E1396" t="s">
        <v>290</v>
      </c>
      <c r="F1396" t="s">
        <v>207</v>
      </c>
      <c r="G1396" t="s">
        <v>2607</v>
      </c>
      <c r="H1396" t="s">
        <v>142</v>
      </c>
      <c r="I1396" t="s">
        <v>2610</v>
      </c>
      <c r="J1396" t="s">
        <v>269</v>
      </c>
      <c r="K1396" t="s">
        <v>176</v>
      </c>
      <c r="L1396" t="s">
        <v>234</v>
      </c>
      <c r="M1396" t="s">
        <v>235</v>
      </c>
      <c r="N1396" t="s">
        <v>207</v>
      </c>
      <c r="O1396" t="s">
        <v>207</v>
      </c>
      <c r="P1396">
        <v>3.9111677777299676E-5</v>
      </c>
      <c r="R1396" t="s">
        <v>2618</v>
      </c>
      <c r="S1396" s="315">
        <v>45366</v>
      </c>
      <c r="T1396" s="315">
        <v>45366</v>
      </c>
      <c r="U1396" s="316" t="s">
        <v>2640</v>
      </c>
    </row>
    <row r="1397" spans="1:21">
      <c r="A1397" t="s">
        <v>2605</v>
      </c>
      <c r="B1397" t="s">
        <v>205</v>
      </c>
      <c r="C1397" t="s">
        <v>2610</v>
      </c>
      <c r="D1397" t="s">
        <v>2617</v>
      </c>
      <c r="E1397" t="s">
        <v>290</v>
      </c>
      <c r="F1397" t="s">
        <v>207</v>
      </c>
      <c r="G1397" t="s">
        <v>2607</v>
      </c>
      <c r="H1397" t="s">
        <v>142</v>
      </c>
      <c r="I1397" t="s">
        <v>2610</v>
      </c>
      <c r="J1397" t="s">
        <v>270</v>
      </c>
      <c r="K1397" t="s">
        <v>176</v>
      </c>
      <c r="L1397" t="s">
        <v>234</v>
      </c>
      <c r="M1397" t="s">
        <v>235</v>
      </c>
      <c r="N1397" t="s">
        <v>207</v>
      </c>
      <c r="O1397" t="s">
        <v>207</v>
      </c>
      <c r="P1397">
        <v>2.1020273828468189E-5</v>
      </c>
      <c r="R1397" t="s">
        <v>2618</v>
      </c>
      <c r="S1397" s="315">
        <v>45366</v>
      </c>
      <c r="T1397" s="315">
        <v>45366</v>
      </c>
      <c r="U1397" s="316" t="s">
        <v>2640</v>
      </c>
    </row>
    <row r="1398" spans="1:21">
      <c r="A1398" t="s">
        <v>2605</v>
      </c>
      <c r="B1398" t="s">
        <v>205</v>
      </c>
      <c r="C1398" t="s">
        <v>2610</v>
      </c>
      <c r="D1398" t="s">
        <v>2617</v>
      </c>
      <c r="E1398" t="s">
        <v>290</v>
      </c>
      <c r="F1398" t="s">
        <v>207</v>
      </c>
      <c r="G1398" t="s">
        <v>2607</v>
      </c>
      <c r="H1398" t="s">
        <v>209</v>
      </c>
      <c r="I1398" t="s">
        <v>252</v>
      </c>
      <c r="J1398" t="s">
        <v>233</v>
      </c>
      <c r="K1398" t="s">
        <v>176</v>
      </c>
      <c r="L1398" t="s">
        <v>234</v>
      </c>
      <c r="M1398" t="s">
        <v>235</v>
      </c>
      <c r="N1398" t="s">
        <v>207</v>
      </c>
      <c r="O1398" t="s">
        <v>207</v>
      </c>
      <c r="P1398">
        <v>7.7942799434874233E-6</v>
      </c>
      <c r="R1398" t="s">
        <v>2618</v>
      </c>
      <c r="S1398" s="315">
        <v>45366</v>
      </c>
      <c r="T1398" s="315">
        <v>45366</v>
      </c>
      <c r="U1398" s="316" t="s">
        <v>2640</v>
      </c>
    </row>
    <row r="1399" spans="1:21">
      <c r="A1399" t="s">
        <v>2605</v>
      </c>
      <c r="B1399" t="s">
        <v>205</v>
      </c>
      <c r="C1399" t="s">
        <v>2610</v>
      </c>
      <c r="D1399" t="s">
        <v>2617</v>
      </c>
      <c r="E1399" t="s">
        <v>290</v>
      </c>
      <c r="F1399" t="s">
        <v>207</v>
      </c>
      <c r="G1399" t="s">
        <v>2607</v>
      </c>
      <c r="H1399" t="s">
        <v>209</v>
      </c>
      <c r="I1399" t="s">
        <v>252</v>
      </c>
      <c r="J1399" t="s">
        <v>236</v>
      </c>
      <c r="K1399" t="s">
        <v>176</v>
      </c>
      <c r="L1399" t="s">
        <v>234</v>
      </c>
      <c r="M1399" t="s">
        <v>235</v>
      </c>
      <c r="N1399" t="s">
        <v>207</v>
      </c>
      <c r="O1399" t="s">
        <v>207</v>
      </c>
      <c r="P1399">
        <v>3.7430695957281028E-5</v>
      </c>
      <c r="R1399" t="s">
        <v>2618</v>
      </c>
      <c r="S1399" s="315">
        <v>45366</v>
      </c>
      <c r="T1399" s="315">
        <v>45366</v>
      </c>
      <c r="U1399" s="316" t="s">
        <v>2640</v>
      </c>
    </row>
    <row r="1400" spans="1:21">
      <c r="A1400" t="s">
        <v>2605</v>
      </c>
      <c r="B1400" t="s">
        <v>205</v>
      </c>
      <c r="C1400" t="s">
        <v>2610</v>
      </c>
      <c r="D1400" t="s">
        <v>2617</v>
      </c>
      <c r="E1400" t="s">
        <v>290</v>
      </c>
      <c r="F1400" t="s">
        <v>207</v>
      </c>
      <c r="G1400" t="s">
        <v>2607</v>
      </c>
      <c r="H1400" t="s">
        <v>142</v>
      </c>
      <c r="I1400" t="s">
        <v>2610</v>
      </c>
      <c r="J1400" t="s">
        <v>244</v>
      </c>
      <c r="K1400" t="s">
        <v>176</v>
      </c>
      <c r="L1400" t="s">
        <v>234</v>
      </c>
      <c r="M1400" t="s">
        <v>235</v>
      </c>
      <c r="N1400" t="s">
        <v>207</v>
      </c>
      <c r="O1400" t="s">
        <v>207</v>
      </c>
      <c r="P1400">
        <v>1.406324801943099E-4</v>
      </c>
      <c r="R1400" t="s">
        <v>2618</v>
      </c>
      <c r="S1400" s="315">
        <v>45366</v>
      </c>
      <c r="T1400" s="315">
        <v>45366</v>
      </c>
      <c r="U1400" s="316" t="s">
        <v>2640</v>
      </c>
    </row>
    <row r="1401" spans="1:21">
      <c r="A1401" t="s">
        <v>2605</v>
      </c>
      <c r="B1401" t="s">
        <v>205</v>
      </c>
      <c r="C1401" t="s">
        <v>2610</v>
      </c>
      <c r="D1401" t="s">
        <v>2617</v>
      </c>
      <c r="E1401" t="s">
        <v>383</v>
      </c>
      <c r="F1401" t="s">
        <v>207</v>
      </c>
      <c r="G1401" t="s">
        <v>2607</v>
      </c>
      <c r="H1401" t="s">
        <v>209</v>
      </c>
      <c r="I1401" t="s">
        <v>259</v>
      </c>
      <c r="J1401" t="s">
        <v>233</v>
      </c>
      <c r="K1401" t="s">
        <v>178</v>
      </c>
      <c r="L1401" t="s">
        <v>234</v>
      </c>
      <c r="M1401" t="s">
        <v>246</v>
      </c>
      <c r="N1401" t="s">
        <v>207</v>
      </c>
      <c r="O1401" t="s">
        <v>207</v>
      </c>
      <c r="P1401">
        <v>3.2872674374217526E-5</v>
      </c>
      <c r="R1401" t="s">
        <v>2624</v>
      </c>
      <c r="S1401" s="315">
        <v>45366</v>
      </c>
      <c r="T1401" s="315">
        <v>45366</v>
      </c>
      <c r="U1401" s="316" t="s">
        <v>2639</v>
      </c>
    </row>
    <row r="1402" spans="1:21">
      <c r="A1402" t="s">
        <v>2605</v>
      </c>
      <c r="B1402" t="s">
        <v>205</v>
      </c>
      <c r="C1402" t="s">
        <v>2610</v>
      </c>
      <c r="D1402" t="s">
        <v>2617</v>
      </c>
      <c r="E1402" t="s">
        <v>383</v>
      </c>
      <c r="F1402" t="s">
        <v>207</v>
      </c>
      <c r="G1402" t="s">
        <v>2607</v>
      </c>
      <c r="H1402" t="s">
        <v>209</v>
      </c>
      <c r="I1402" t="s">
        <v>259</v>
      </c>
      <c r="J1402" t="s">
        <v>236</v>
      </c>
      <c r="K1402" t="s">
        <v>178</v>
      </c>
      <c r="L1402" t="s">
        <v>234</v>
      </c>
      <c r="M1402" t="s">
        <v>246</v>
      </c>
      <c r="N1402" t="s">
        <v>207</v>
      </c>
      <c r="O1402" t="s">
        <v>207</v>
      </c>
      <c r="P1402">
        <v>8.6805858634355517E-5</v>
      </c>
      <c r="R1402" t="s">
        <v>2624</v>
      </c>
      <c r="S1402" s="315">
        <v>45366</v>
      </c>
      <c r="T1402" s="315">
        <v>45366</v>
      </c>
      <c r="U1402" s="316" t="s">
        <v>2639</v>
      </c>
    </row>
    <row r="1403" spans="1:21">
      <c r="A1403" t="s">
        <v>2605</v>
      </c>
      <c r="B1403" t="s">
        <v>205</v>
      </c>
      <c r="C1403" t="s">
        <v>2610</v>
      </c>
      <c r="D1403" t="s">
        <v>2617</v>
      </c>
      <c r="E1403" t="s">
        <v>383</v>
      </c>
      <c r="F1403" t="s">
        <v>207</v>
      </c>
      <c r="G1403" t="s">
        <v>2607</v>
      </c>
      <c r="H1403" t="s">
        <v>209</v>
      </c>
      <c r="I1403" t="s">
        <v>259</v>
      </c>
      <c r="J1403" t="s">
        <v>247</v>
      </c>
      <c r="K1403" t="s">
        <v>178</v>
      </c>
      <c r="L1403" t="s">
        <v>234</v>
      </c>
      <c r="M1403" t="s">
        <v>246</v>
      </c>
      <c r="N1403" t="s">
        <v>207</v>
      </c>
      <c r="O1403" t="s">
        <v>207</v>
      </c>
      <c r="P1403">
        <v>4.9424542405385099E-4</v>
      </c>
      <c r="R1403" t="s">
        <v>2624</v>
      </c>
      <c r="S1403" s="315">
        <v>45366</v>
      </c>
      <c r="T1403" s="315">
        <v>45366</v>
      </c>
      <c r="U1403" s="316" t="s">
        <v>2639</v>
      </c>
    </row>
    <row r="1404" spans="1:21">
      <c r="A1404" t="s">
        <v>2605</v>
      </c>
      <c r="B1404" t="s">
        <v>205</v>
      </c>
      <c r="C1404" t="s">
        <v>2610</v>
      </c>
      <c r="D1404" t="s">
        <v>2617</v>
      </c>
      <c r="E1404" t="s">
        <v>383</v>
      </c>
      <c r="F1404" t="s">
        <v>207</v>
      </c>
      <c r="G1404" t="s">
        <v>2607</v>
      </c>
      <c r="H1404" t="s">
        <v>142</v>
      </c>
      <c r="I1404" t="s">
        <v>2610</v>
      </c>
      <c r="J1404" t="s">
        <v>237</v>
      </c>
      <c r="K1404" t="s">
        <v>178</v>
      </c>
      <c r="L1404" t="s">
        <v>234</v>
      </c>
      <c r="M1404" t="s">
        <v>246</v>
      </c>
      <c r="N1404" t="s">
        <v>207</v>
      </c>
      <c r="O1404" t="s">
        <v>207</v>
      </c>
      <c r="P1404">
        <v>3.3493923981391772E-7</v>
      </c>
      <c r="R1404" t="s">
        <v>2624</v>
      </c>
      <c r="S1404" s="315">
        <v>45366</v>
      </c>
      <c r="T1404" s="315">
        <v>45366</v>
      </c>
      <c r="U1404" s="316" t="s">
        <v>2639</v>
      </c>
    </row>
    <row r="1405" spans="1:21">
      <c r="A1405" t="s">
        <v>2605</v>
      </c>
      <c r="B1405" t="s">
        <v>205</v>
      </c>
      <c r="C1405" t="s">
        <v>2610</v>
      </c>
      <c r="D1405" t="s">
        <v>2617</v>
      </c>
      <c r="E1405" t="s">
        <v>383</v>
      </c>
      <c r="F1405" t="s">
        <v>207</v>
      </c>
      <c r="G1405" t="s">
        <v>2607</v>
      </c>
      <c r="H1405" t="s">
        <v>142</v>
      </c>
      <c r="I1405" t="s">
        <v>2610</v>
      </c>
      <c r="J1405" t="s">
        <v>238</v>
      </c>
      <c r="K1405" t="s">
        <v>178</v>
      </c>
      <c r="L1405" t="s">
        <v>234</v>
      </c>
      <c r="M1405" t="s">
        <v>246</v>
      </c>
      <c r="N1405" t="s">
        <v>207</v>
      </c>
      <c r="O1405" t="s">
        <v>207</v>
      </c>
      <c r="P1405">
        <v>4.7522028425048014E-4</v>
      </c>
      <c r="R1405" t="s">
        <v>2624</v>
      </c>
      <c r="S1405" s="315">
        <v>45366</v>
      </c>
      <c r="T1405" s="315">
        <v>45366</v>
      </c>
      <c r="U1405" s="316" t="s">
        <v>2639</v>
      </c>
    </row>
    <row r="1406" spans="1:21">
      <c r="A1406" t="s">
        <v>2605</v>
      </c>
      <c r="B1406" t="s">
        <v>205</v>
      </c>
      <c r="C1406" t="s">
        <v>2610</v>
      </c>
      <c r="D1406" t="s">
        <v>2617</v>
      </c>
      <c r="E1406" t="s">
        <v>383</v>
      </c>
      <c r="F1406" t="s">
        <v>207</v>
      </c>
      <c r="G1406" t="s">
        <v>2607</v>
      </c>
      <c r="H1406" t="s">
        <v>142</v>
      </c>
      <c r="I1406" t="s">
        <v>2610</v>
      </c>
      <c r="J1406" t="s">
        <v>239</v>
      </c>
      <c r="K1406" t="s">
        <v>178</v>
      </c>
      <c r="L1406" t="s">
        <v>234</v>
      </c>
      <c r="M1406" t="s">
        <v>246</v>
      </c>
      <c r="N1406" t="s">
        <v>207</v>
      </c>
      <c r="O1406" t="s">
        <v>207</v>
      </c>
      <c r="P1406">
        <v>3.1604047419174486E-4</v>
      </c>
      <c r="R1406" t="s">
        <v>2624</v>
      </c>
      <c r="S1406" s="315">
        <v>45366</v>
      </c>
      <c r="T1406" s="315">
        <v>45366</v>
      </c>
      <c r="U1406" s="316" t="s">
        <v>2639</v>
      </c>
    </row>
    <row r="1407" spans="1:21">
      <c r="A1407" t="s">
        <v>2605</v>
      </c>
      <c r="B1407" t="s">
        <v>205</v>
      </c>
      <c r="C1407" t="s">
        <v>2610</v>
      </c>
      <c r="D1407" t="s">
        <v>2617</v>
      </c>
      <c r="E1407" t="s">
        <v>383</v>
      </c>
      <c r="F1407" t="s">
        <v>207</v>
      </c>
      <c r="G1407" t="s">
        <v>2607</v>
      </c>
      <c r="H1407" t="s">
        <v>142</v>
      </c>
      <c r="I1407" t="s">
        <v>2610</v>
      </c>
      <c r="J1407" t="s">
        <v>241</v>
      </c>
      <c r="K1407" t="s">
        <v>178</v>
      </c>
      <c r="L1407" t="s">
        <v>234</v>
      </c>
      <c r="M1407" t="s">
        <v>246</v>
      </c>
      <c r="N1407" t="s">
        <v>207</v>
      </c>
      <c r="O1407" t="s">
        <v>207</v>
      </c>
      <c r="P1407">
        <v>4.792679060575752E-9</v>
      </c>
      <c r="R1407" t="s">
        <v>2624</v>
      </c>
      <c r="S1407" s="315">
        <v>45366</v>
      </c>
      <c r="T1407" s="315">
        <v>45366</v>
      </c>
      <c r="U1407" s="316" t="s">
        <v>2639</v>
      </c>
    </row>
    <row r="1408" spans="1:21">
      <c r="A1408" t="s">
        <v>2605</v>
      </c>
      <c r="B1408" t="s">
        <v>205</v>
      </c>
      <c r="C1408" t="s">
        <v>2610</v>
      </c>
      <c r="D1408" t="s">
        <v>2617</v>
      </c>
      <c r="E1408" t="s">
        <v>383</v>
      </c>
      <c r="F1408" t="s">
        <v>207</v>
      </c>
      <c r="G1408" t="s">
        <v>2607</v>
      </c>
      <c r="H1408" t="s">
        <v>142</v>
      </c>
      <c r="I1408" t="s">
        <v>2610</v>
      </c>
      <c r="J1408" t="s">
        <v>242</v>
      </c>
      <c r="K1408" t="s">
        <v>178</v>
      </c>
      <c r="L1408" t="s">
        <v>234</v>
      </c>
      <c r="M1408" t="s">
        <v>246</v>
      </c>
      <c r="N1408" t="s">
        <v>207</v>
      </c>
      <c r="O1408" t="s">
        <v>207</v>
      </c>
      <c r="P1408">
        <v>6.7999745468864876E-6</v>
      </c>
      <c r="R1408" t="s">
        <v>2624</v>
      </c>
      <c r="S1408" s="315">
        <v>45366</v>
      </c>
      <c r="T1408" s="315">
        <v>45366</v>
      </c>
      <c r="U1408" s="316" t="s">
        <v>2639</v>
      </c>
    </row>
    <row r="1409" spans="1:21">
      <c r="A1409" t="s">
        <v>2605</v>
      </c>
      <c r="B1409" t="s">
        <v>205</v>
      </c>
      <c r="C1409" t="s">
        <v>2610</v>
      </c>
      <c r="D1409" t="s">
        <v>2617</v>
      </c>
      <c r="E1409" t="s">
        <v>383</v>
      </c>
      <c r="F1409" t="s">
        <v>207</v>
      </c>
      <c r="G1409" t="s">
        <v>2607</v>
      </c>
      <c r="H1409" t="s">
        <v>142</v>
      </c>
      <c r="I1409" t="s">
        <v>2610</v>
      </c>
      <c r="J1409" t="s">
        <v>243</v>
      </c>
      <c r="K1409" t="s">
        <v>178</v>
      </c>
      <c r="L1409" t="s">
        <v>234</v>
      </c>
      <c r="M1409" t="s">
        <v>246</v>
      </c>
      <c r="N1409" t="s">
        <v>207</v>
      </c>
      <c r="O1409" t="s">
        <v>207</v>
      </c>
      <c r="P1409">
        <v>4.5222547343056199E-6</v>
      </c>
      <c r="R1409" t="s">
        <v>2624</v>
      </c>
      <c r="S1409" s="315">
        <v>45366</v>
      </c>
      <c r="T1409" s="315">
        <v>45366</v>
      </c>
      <c r="U1409" s="316" t="s">
        <v>2639</v>
      </c>
    </row>
    <row r="1410" spans="1:21">
      <c r="A1410" t="s">
        <v>2605</v>
      </c>
      <c r="B1410" t="s">
        <v>205</v>
      </c>
      <c r="C1410" t="s">
        <v>2610</v>
      </c>
      <c r="D1410" t="s">
        <v>2617</v>
      </c>
      <c r="E1410" t="s">
        <v>383</v>
      </c>
      <c r="F1410" t="s">
        <v>207</v>
      </c>
      <c r="G1410" t="s">
        <v>2607</v>
      </c>
      <c r="H1410" t="s">
        <v>142</v>
      </c>
      <c r="I1410" t="s">
        <v>2610</v>
      </c>
      <c r="J1410" t="s">
        <v>269</v>
      </c>
      <c r="K1410" t="s">
        <v>178</v>
      </c>
      <c r="L1410" t="s">
        <v>234</v>
      </c>
      <c r="M1410" t="s">
        <v>246</v>
      </c>
      <c r="N1410" t="s">
        <v>207</v>
      </c>
      <c r="O1410" t="s">
        <v>207</v>
      </c>
      <c r="P1410">
        <v>3.6598556753329087E-6</v>
      </c>
      <c r="R1410" t="s">
        <v>2624</v>
      </c>
      <c r="S1410" s="315">
        <v>45366</v>
      </c>
      <c r="T1410" s="315">
        <v>45366</v>
      </c>
      <c r="U1410" s="316" t="s">
        <v>2639</v>
      </c>
    </row>
    <row r="1411" spans="1:21">
      <c r="A1411" t="s">
        <v>2605</v>
      </c>
      <c r="B1411" t="s">
        <v>205</v>
      </c>
      <c r="C1411" t="s">
        <v>2610</v>
      </c>
      <c r="D1411" t="s">
        <v>2617</v>
      </c>
      <c r="E1411" t="s">
        <v>383</v>
      </c>
      <c r="F1411" t="s">
        <v>207</v>
      </c>
      <c r="G1411" t="s">
        <v>2607</v>
      </c>
      <c r="H1411" t="s">
        <v>142</v>
      </c>
      <c r="I1411" t="s">
        <v>2610</v>
      </c>
      <c r="J1411" t="s">
        <v>270</v>
      </c>
      <c r="K1411" t="s">
        <v>178</v>
      </c>
      <c r="L1411" t="s">
        <v>234</v>
      </c>
      <c r="M1411" t="s">
        <v>246</v>
      </c>
      <c r="N1411" t="s">
        <v>207</v>
      </c>
      <c r="O1411" t="s">
        <v>207</v>
      </c>
      <c r="P1411">
        <v>9.634097653772974E-7</v>
      </c>
      <c r="R1411" t="s">
        <v>2624</v>
      </c>
      <c r="S1411" s="315">
        <v>45366</v>
      </c>
      <c r="T1411" s="315">
        <v>45366</v>
      </c>
      <c r="U1411" s="316" t="s">
        <v>2639</v>
      </c>
    </row>
    <row r="1412" spans="1:21">
      <c r="A1412" t="s">
        <v>2605</v>
      </c>
      <c r="B1412" t="s">
        <v>205</v>
      </c>
      <c r="C1412" t="s">
        <v>2610</v>
      </c>
      <c r="D1412" t="s">
        <v>2617</v>
      </c>
      <c r="E1412" t="s">
        <v>383</v>
      </c>
      <c r="F1412" t="s">
        <v>207</v>
      </c>
      <c r="G1412" t="s">
        <v>2607</v>
      </c>
      <c r="H1412" t="s">
        <v>142</v>
      </c>
      <c r="I1412" t="s">
        <v>2610</v>
      </c>
      <c r="J1412" t="s">
        <v>244</v>
      </c>
      <c r="K1412" t="s">
        <v>178</v>
      </c>
      <c r="L1412" t="s">
        <v>234</v>
      </c>
      <c r="M1412" t="s">
        <v>246</v>
      </c>
      <c r="N1412" t="s">
        <v>207</v>
      </c>
      <c r="O1412" t="s">
        <v>207</v>
      </c>
      <c r="P1412">
        <v>1.029403094599746E-4</v>
      </c>
      <c r="R1412" t="s">
        <v>2624</v>
      </c>
      <c r="S1412" s="315">
        <v>45366</v>
      </c>
      <c r="T1412" s="315">
        <v>45366</v>
      </c>
      <c r="U1412" s="316" t="s">
        <v>2639</v>
      </c>
    </row>
    <row r="1413" spans="1:21">
      <c r="A1413" t="s">
        <v>2605</v>
      </c>
      <c r="B1413" t="s">
        <v>205</v>
      </c>
      <c r="C1413" t="s">
        <v>2610</v>
      </c>
      <c r="D1413" t="s">
        <v>2617</v>
      </c>
      <c r="E1413" t="s">
        <v>383</v>
      </c>
      <c r="F1413" t="s">
        <v>207</v>
      </c>
      <c r="G1413" t="s">
        <v>2607</v>
      </c>
      <c r="H1413" t="s">
        <v>142</v>
      </c>
      <c r="I1413" t="s">
        <v>2610</v>
      </c>
      <c r="J1413" t="s">
        <v>248</v>
      </c>
      <c r="K1413" t="s">
        <v>178</v>
      </c>
      <c r="L1413" t="s">
        <v>234</v>
      </c>
      <c r="M1413" t="s">
        <v>246</v>
      </c>
      <c r="N1413" t="s">
        <v>207</v>
      </c>
      <c r="O1413" t="s">
        <v>207</v>
      </c>
      <c r="P1413">
        <v>9.2883002536461595E-6</v>
      </c>
      <c r="R1413" t="s">
        <v>2624</v>
      </c>
      <c r="S1413" s="315">
        <v>45366</v>
      </c>
      <c r="T1413" s="315">
        <v>45366</v>
      </c>
      <c r="U1413" s="316" t="s">
        <v>2639</v>
      </c>
    </row>
    <row r="1414" spans="1:21">
      <c r="A1414" t="s">
        <v>2605</v>
      </c>
      <c r="B1414" t="s">
        <v>205</v>
      </c>
      <c r="C1414" t="s">
        <v>2610</v>
      </c>
      <c r="D1414" t="s">
        <v>2617</v>
      </c>
      <c r="E1414" t="s">
        <v>290</v>
      </c>
      <c r="F1414" t="s">
        <v>207</v>
      </c>
      <c r="G1414" t="s">
        <v>2607</v>
      </c>
      <c r="H1414" t="s">
        <v>142</v>
      </c>
      <c r="I1414" t="s">
        <v>2610</v>
      </c>
      <c r="J1414" t="s">
        <v>237</v>
      </c>
      <c r="K1414" t="s">
        <v>178</v>
      </c>
      <c r="L1414" t="s">
        <v>234</v>
      </c>
      <c r="M1414" t="s">
        <v>246</v>
      </c>
      <c r="N1414" t="s">
        <v>207</v>
      </c>
      <c r="O1414" t="s">
        <v>207</v>
      </c>
      <c r="P1414">
        <v>3.015896799618396E-5</v>
      </c>
      <c r="R1414" t="s">
        <v>2618</v>
      </c>
      <c r="S1414" s="315">
        <v>45366</v>
      </c>
      <c r="T1414" s="315">
        <v>45366</v>
      </c>
      <c r="U1414" s="316" t="s">
        <v>2640</v>
      </c>
    </row>
    <row r="1415" spans="1:21">
      <c r="A1415" t="s">
        <v>2605</v>
      </c>
      <c r="B1415" t="s">
        <v>205</v>
      </c>
      <c r="C1415" t="s">
        <v>2610</v>
      </c>
      <c r="D1415" t="s">
        <v>2617</v>
      </c>
      <c r="E1415" t="s">
        <v>290</v>
      </c>
      <c r="F1415" t="s">
        <v>207</v>
      </c>
      <c r="G1415" t="s">
        <v>2607</v>
      </c>
      <c r="H1415" t="s">
        <v>142</v>
      </c>
      <c r="I1415" t="s">
        <v>2610</v>
      </c>
      <c r="J1415" t="s">
        <v>238</v>
      </c>
      <c r="K1415" t="s">
        <v>178</v>
      </c>
      <c r="L1415" t="s">
        <v>234</v>
      </c>
      <c r="M1415" t="s">
        <v>246</v>
      </c>
      <c r="N1415" t="s">
        <v>207</v>
      </c>
      <c r="O1415" t="s">
        <v>207</v>
      </c>
      <c r="P1415">
        <v>1.5078471833980433E-4</v>
      </c>
      <c r="R1415" t="s">
        <v>2618</v>
      </c>
      <c r="S1415" s="315">
        <v>45366</v>
      </c>
      <c r="T1415" s="315">
        <v>45366</v>
      </c>
      <c r="U1415" s="316" t="s">
        <v>2640</v>
      </c>
    </row>
    <row r="1416" spans="1:21">
      <c r="A1416" t="s">
        <v>2605</v>
      </c>
      <c r="B1416" t="s">
        <v>205</v>
      </c>
      <c r="C1416" t="s">
        <v>2610</v>
      </c>
      <c r="D1416" t="s">
        <v>2617</v>
      </c>
      <c r="E1416" t="s">
        <v>290</v>
      </c>
      <c r="F1416" t="s">
        <v>207</v>
      </c>
      <c r="G1416" t="s">
        <v>2607</v>
      </c>
      <c r="H1416" t="s">
        <v>142</v>
      </c>
      <c r="I1416" t="s">
        <v>2610</v>
      </c>
      <c r="J1416" t="s">
        <v>239</v>
      </c>
      <c r="K1416" t="s">
        <v>178</v>
      </c>
      <c r="L1416" t="s">
        <v>234</v>
      </c>
      <c r="M1416" t="s">
        <v>246</v>
      </c>
      <c r="N1416" t="s">
        <v>207</v>
      </c>
      <c r="O1416" t="s">
        <v>207</v>
      </c>
      <c r="P1416">
        <v>2.0295247059753599E-4</v>
      </c>
      <c r="R1416" t="s">
        <v>2618</v>
      </c>
      <c r="S1416" s="315">
        <v>45366</v>
      </c>
      <c r="T1416" s="315">
        <v>45366</v>
      </c>
      <c r="U1416" s="316" t="s">
        <v>2640</v>
      </c>
    </row>
    <row r="1417" spans="1:21">
      <c r="A1417" t="s">
        <v>2605</v>
      </c>
      <c r="B1417" t="s">
        <v>205</v>
      </c>
      <c r="C1417" t="s">
        <v>2610</v>
      </c>
      <c r="D1417" t="s">
        <v>2617</v>
      </c>
      <c r="E1417" t="s">
        <v>290</v>
      </c>
      <c r="F1417" t="s">
        <v>207</v>
      </c>
      <c r="G1417" t="s">
        <v>2607</v>
      </c>
      <c r="H1417" t="s">
        <v>142</v>
      </c>
      <c r="I1417" t="s">
        <v>2610</v>
      </c>
      <c r="J1417" t="s">
        <v>241</v>
      </c>
      <c r="K1417" t="s">
        <v>178</v>
      </c>
      <c r="L1417" t="s">
        <v>234</v>
      </c>
      <c r="M1417" t="s">
        <v>246</v>
      </c>
      <c r="N1417" t="s">
        <v>207</v>
      </c>
      <c r="O1417" t="s">
        <v>207</v>
      </c>
      <c r="P1417">
        <v>1.865608913967523E-6</v>
      </c>
      <c r="R1417" t="s">
        <v>2618</v>
      </c>
      <c r="S1417" s="315">
        <v>45366</v>
      </c>
      <c r="T1417" s="315">
        <v>45366</v>
      </c>
      <c r="U1417" s="316" t="s">
        <v>2640</v>
      </c>
    </row>
    <row r="1418" spans="1:21">
      <c r="A1418" t="s">
        <v>2605</v>
      </c>
      <c r="B1418" t="s">
        <v>205</v>
      </c>
      <c r="C1418" t="s">
        <v>2610</v>
      </c>
      <c r="D1418" t="s">
        <v>2617</v>
      </c>
      <c r="E1418" t="s">
        <v>290</v>
      </c>
      <c r="F1418" t="s">
        <v>207</v>
      </c>
      <c r="G1418" t="s">
        <v>2607</v>
      </c>
      <c r="H1418" t="s">
        <v>142</v>
      </c>
      <c r="I1418" t="s">
        <v>2610</v>
      </c>
      <c r="J1418" t="s">
        <v>242</v>
      </c>
      <c r="K1418" t="s">
        <v>178</v>
      </c>
      <c r="L1418" t="s">
        <v>234</v>
      </c>
      <c r="M1418" t="s">
        <v>246</v>
      </c>
      <c r="N1418" t="s">
        <v>207</v>
      </c>
      <c r="O1418" t="s">
        <v>207</v>
      </c>
      <c r="P1418">
        <v>2.4059180370564721E-5</v>
      </c>
      <c r="R1418" t="s">
        <v>2618</v>
      </c>
      <c r="S1418" s="315">
        <v>45366</v>
      </c>
      <c r="T1418" s="315">
        <v>45366</v>
      </c>
      <c r="U1418" s="316" t="s">
        <v>2640</v>
      </c>
    </row>
    <row r="1419" spans="1:21">
      <c r="A1419" t="s">
        <v>2605</v>
      </c>
      <c r="B1419" t="s">
        <v>205</v>
      </c>
      <c r="C1419" t="s">
        <v>2610</v>
      </c>
      <c r="D1419" t="s">
        <v>2617</v>
      </c>
      <c r="E1419" t="s">
        <v>290</v>
      </c>
      <c r="F1419" t="s">
        <v>207</v>
      </c>
      <c r="G1419" t="s">
        <v>2607</v>
      </c>
      <c r="H1419" t="s">
        <v>142</v>
      </c>
      <c r="I1419" t="s">
        <v>2610</v>
      </c>
      <c r="J1419" t="s">
        <v>243</v>
      </c>
      <c r="K1419" t="s">
        <v>178</v>
      </c>
      <c r="L1419" t="s">
        <v>234</v>
      </c>
      <c r="M1419" t="s">
        <v>246</v>
      </c>
      <c r="N1419" t="s">
        <v>207</v>
      </c>
      <c r="O1419" t="s">
        <v>207</v>
      </c>
      <c r="P1419">
        <v>2.784856712376204E-5</v>
      </c>
      <c r="R1419" t="s">
        <v>2618</v>
      </c>
      <c r="S1419" s="315">
        <v>45366</v>
      </c>
      <c r="T1419" s="315">
        <v>45366</v>
      </c>
      <c r="U1419" s="316" t="s">
        <v>2640</v>
      </c>
    </row>
    <row r="1420" spans="1:21">
      <c r="A1420" t="s">
        <v>2605</v>
      </c>
      <c r="B1420" t="s">
        <v>205</v>
      </c>
      <c r="C1420" t="s">
        <v>2610</v>
      </c>
      <c r="D1420" t="s">
        <v>2617</v>
      </c>
      <c r="E1420" t="s">
        <v>290</v>
      </c>
      <c r="F1420" t="s">
        <v>207</v>
      </c>
      <c r="G1420" t="s">
        <v>2607</v>
      </c>
      <c r="H1420" t="s">
        <v>142</v>
      </c>
      <c r="I1420" t="s">
        <v>2610</v>
      </c>
      <c r="J1420" t="s">
        <v>255</v>
      </c>
      <c r="K1420" t="s">
        <v>178</v>
      </c>
      <c r="L1420" t="s">
        <v>234</v>
      </c>
      <c r="M1420" t="s">
        <v>246</v>
      </c>
      <c r="N1420" t="s">
        <v>207</v>
      </c>
      <c r="O1420" t="s">
        <v>207</v>
      </c>
      <c r="P1420">
        <v>2.3429292546736188E-4</v>
      </c>
      <c r="R1420" t="s">
        <v>2618</v>
      </c>
      <c r="S1420" s="315">
        <v>45366</v>
      </c>
      <c r="T1420" s="315">
        <v>45366</v>
      </c>
      <c r="U1420" s="316" t="s">
        <v>2640</v>
      </c>
    </row>
    <row r="1421" spans="1:21">
      <c r="A1421" t="s">
        <v>2605</v>
      </c>
      <c r="B1421" t="s">
        <v>205</v>
      </c>
      <c r="C1421" t="s">
        <v>2610</v>
      </c>
      <c r="D1421" t="s">
        <v>2617</v>
      </c>
      <c r="E1421" t="s">
        <v>290</v>
      </c>
      <c r="F1421" t="s">
        <v>207</v>
      </c>
      <c r="G1421" t="s">
        <v>2607</v>
      </c>
      <c r="H1421" t="s">
        <v>142</v>
      </c>
      <c r="I1421" t="s">
        <v>2610</v>
      </c>
      <c r="J1421" t="s">
        <v>268</v>
      </c>
      <c r="K1421" t="s">
        <v>178</v>
      </c>
      <c r="L1421" t="s">
        <v>234</v>
      </c>
      <c r="M1421" t="s">
        <v>246</v>
      </c>
      <c r="N1421" t="s">
        <v>207</v>
      </c>
      <c r="O1421" t="s">
        <v>207</v>
      </c>
      <c r="P1421">
        <v>3.4728482667352512E-3</v>
      </c>
      <c r="R1421" t="s">
        <v>2618</v>
      </c>
      <c r="S1421" s="315">
        <v>45366</v>
      </c>
      <c r="T1421" s="315">
        <v>45366</v>
      </c>
      <c r="U1421" s="316" t="s">
        <v>2640</v>
      </c>
    </row>
    <row r="1422" spans="1:21">
      <c r="A1422" t="s">
        <v>2605</v>
      </c>
      <c r="B1422" t="s">
        <v>205</v>
      </c>
      <c r="C1422" t="s">
        <v>2610</v>
      </c>
      <c r="D1422" t="s">
        <v>2617</v>
      </c>
      <c r="E1422" t="s">
        <v>290</v>
      </c>
      <c r="F1422" t="s">
        <v>207</v>
      </c>
      <c r="G1422" t="s">
        <v>2607</v>
      </c>
      <c r="H1422" t="s">
        <v>142</v>
      </c>
      <c r="I1422" t="s">
        <v>2610</v>
      </c>
      <c r="J1422" t="s">
        <v>269</v>
      </c>
      <c r="K1422" t="s">
        <v>178</v>
      </c>
      <c r="L1422" t="s">
        <v>234</v>
      </c>
      <c r="M1422" t="s">
        <v>246</v>
      </c>
      <c r="N1422" t="s">
        <v>207</v>
      </c>
      <c r="O1422" t="s">
        <v>207</v>
      </c>
      <c r="P1422">
        <v>3.1941203518128067E-4</v>
      </c>
      <c r="R1422" t="s">
        <v>2618</v>
      </c>
      <c r="S1422" s="315">
        <v>45366</v>
      </c>
      <c r="T1422" s="315">
        <v>45366</v>
      </c>
      <c r="U1422" s="316" t="s">
        <v>2640</v>
      </c>
    </row>
    <row r="1423" spans="1:21">
      <c r="A1423" t="s">
        <v>2605</v>
      </c>
      <c r="B1423" t="s">
        <v>205</v>
      </c>
      <c r="C1423" t="s">
        <v>2610</v>
      </c>
      <c r="D1423" t="s">
        <v>2617</v>
      </c>
      <c r="E1423" t="s">
        <v>290</v>
      </c>
      <c r="F1423" t="s">
        <v>207</v>
      </c>
      <c r="G1423" t="s">
        <v>2607</v>
      </c>
      <c r="H1423" t="s">
        <v>142</v>
      </c>
      <c r="I1423" t="s">
        <v>2610</v>
      </c>
      <c r="J1423" t="s">
        <v>270</v>
      </c>
      <c r="K1423" t="s">
        <v>178</v>
      </c>
      <c r="L1423" t="s">
        <v>234</v>
      </c>
      <c r="M1423" t="s">
        <v>246</v>
      </c>
      <c r="N1423" t="s">
        <v>207</v>
      </c>
      <c r="O1423" t="s">
        <v>207</v>
      </c>
      <c r="P1423">
        <v>8.4081095313872758E-5</v>
      </c>
      <c r="R1423" t="s">
        <v>2618</v>
      </c>
      <c r="S1423" s="315">
        <v>45366</v>
      </c>
      <c r="T1423" s="315">
        <v>45366</v>
      </c>
      <c r="U1423" s="316" t="s">
        <v>2640</v>
      </c>
    </row>
    <row r="1424" spans="1:21">
      <c r="A1424" t="s">
        <v>2605</v>
      </c>
      <c r="B1424" t="s">
        <v>205</v>
      </c>
      <c r="C1424" t="s">
        <v>2610</v>
      </c>
      <c r="D1424" t="s">
        <v>2617</v>
      </c>
      <c r="E1424" t="s">
        <v>290</v>
      </c>
      <c r="F1424" t="s">
        <v>207</v>
      </c>
      <c r="G1424" t="s">
        <v>2607</v>
      </c>
      <c r="H1424" t="s">
        <v>209</v>
      </c>
      <c r="I1424" t="s">
        <v>252</v>
      </c>
      <c r="J1424" t="s">
        <v>233</v>
      </c>
      <c r="K1424" t="s">
        <v>178</v>
      </c>
      <c r="L1424" t="s">
        <v>234</v>
      </c>
      <c r="M1424" t="s">
        <v>246</v>
      </c>
      <c r="N1424" t="s">
        <v>207</v>
      </c>
      <c r="O1424" t="s">
        <v>207</v>
      </c>
      <c r="P1424">
        <v>6.3653286205147291E-5</v>
      </c>
      <c r="R1424" t="s">
        <v>2618</v>
      </c>
      <c r="S1424" s="315">
        <v>45366</v>
      </c>
      <c r="T1424" s="315">
        <v>45366</v>
      </c>
      <c r="U1424" s="316" t="s">
        <v>2640</v>
      </c>
    </row>
    <row r="1425" spans="1:21">
      <c r="A1425" t="s">
        <v>2605</v>
      </c>
      <c r="B1425" t="s">
        <v>205</v>
      </c>
      <c r="C1425" t="s">
        <v>2610</v>
      </c>
      <c r="D1425" t="s">
        <v>2617</v>
      </c>
      <c r="E1425" t="s">
        <v>290</v>
      </c>
      <c r="F1425" t="s">
        <v>207</v>
      </c>
      <c r="G1425" t="s">
        <v>2607</v>
      </c>
      <c r="H1425" t="s">
        <v>209</v>
      </c>
      <c r="I1425" t="s">
        <v>252</v>
      </c>
      <c r="J1425" t="s">
        <v>236</v>
      </c>
      <c r="K1425" t="s">
        <v>178</v>
      </c>
      <c r="L1425" t="s">
        <v>234</v>
      </c>
      <c r="M1425" t="s">
        <v>246</v>
      </c>
      <c r="N1425" t="s">
        <v>207</v>
      </c>
      <c r="O1425" t="s">
        <v>207</v>
      </c>
      <c r="P1425">
        <v>1.4972278382912411E-4</v>
      </c>
      <c r="R1425" t="s">
        <v>2618</v>
      </c>
      <c r="S1425" s="315">
        <v>45366</v>
      </c>
      <c r="T1425" s="315">
        <v>45366</v>
      </c>
      <c r="U1425" s="316" t="s">
        <v>2640</v>
      </c>
    </row>
    <row r="1426" spans="1:21">
      <c r="A1426" t="s">
        <v>2605</v>
      </c>
      <c r="B1426" t="s">
        <v>205</v>
      </c>
      <c r="C1426" t="s">
        <v>2610</v>
      </c>
      <c r="D1426" t="s">
        <v>2617</v>
      </c>
      <c r="E1426" t="s">
        <v>290</v>
      </c>
      <c r="F1426" t="s">
        <v>207</v>
      </c>
      <c r="G1426" t="s">
        <v>2607</v>
      </c>
      <c r="H1426" t="s">
        <v>209</v>
      </c>
      <c r="I1426" t="s">
        <v>252</v>
      </c>
      <c r="J1426" t="s">
        <v>247</v>
      </c>
      <c r="K1426" t="s">
        <v>178</v>
      </c>
      <c r="L1426" t="s">
        <v>234</v>
      </c>
      <c r="M1426" t="s">
        <v>246</v>
      </c>
      <c r="N1426" t="s">
        <v>207</v>
      </c>
      <c r="O1426" t="s">
        <v>207</v>
      </c>
      <c r="P1426">
        <v>8.41588265076998E-4</v>
      </c>
      <c r="R1426" t="s">
        <v>2618</v>
      </c>
      <c r="S1426" s="315">
        <v>45366</v>
      </c>
      <c r="T1426" s="315">
        <v>45366</v>
      </c>
      <c r="U1426" s="316" t="s">
        <v>2640</v>
      </c>
    </row>
    <row r="1427" spans="1:21">
      <c r="A1427" t="s">
        <v>2605</v>
      </c>
      <c r="B1427" t="s">
        <v>205</v>
      </c>
      <c r="C1427" t="s">
        <v>2610</v>
      </c>
      <c r="D1427" t="s">
        <v>2617</v>
      </c>
      <c r="E1427" t="s">
        <v>290</v>
      </c>
      <c r="F1427" t="s">
        <v>207</v>
      </c>
      <c r="G1427" t="s">
        <v>2607</v>
      </c>
      <c r="H1427" t="s">
        <v>142</v>
      </c>
      <c r="I1427" t="s">
        <v>2610</v>
      </c>
      <c r="J1427" t="s">
        <v>244</v>
      </c>
      <c r="K1427" t="s">
        <v>178</v>
      </c>
      <c r="L1427" t="s">
        <v>234</v>
      </c>
      <c r="M1427" t="s">
        <v>246</v>
      </c>
      <c r="N1427" t="s">
        <v>207</v>
      </c>
      <c r="O1427" t="s">
        <v>207</v>
      </c>
      <c r="P1427">
        <v>5.6252992077723959E-4</v>
      </c>
      <c r="R1427" t="s">
        <v>2618</v>
      </c>
      <c r="S1427" s="315">
        <v>45366</v>
      </c>
      <c r="T1427" s="315">
        <v>45366</v>
      </c>
      <c r="U1427" s="316" t="s">
        <v>2640</v>
      </c>
    </row>
    <row r="1428" spans="1:21">
      <c r="A1428" t="s">
        <v>2605</v>
      </c>
      <c r="B1428" t="s">
        <v>205</v>
      </c>
      <c r="C1428" t="s">
        <v>2610</v>
      </c>
      <c r="D1428" t="s">
        <v>2617</v>
      </c>
      <c r="E1428" t="s">
        <v>290</v>
      </c>
      <c r="F1428" t="s">
        <v>207</v>
      </c>
      <c r="G1428" t="s">
        <v>2607</v>
      </c>
      <c r="H1428" t="s">
        <v>142</v>
      </c>
      <c r="I1428" t="s">
        <v>2610</v>
      </c>
      <c r="J1428" t="s">
        <v>248</v>
      </c>
      <c r="K1428" t="s">
        <v>178</v>
      </c>
      <c r="L1428" t="s">
        <v>234</v>
      </c>
      <c r="M1428" t="s">
        <v>246</v>
      </c>
      <c r="N1428" t="s">
        <v>207</v>
      </c>
      <c r="O1428" t="s">
        <v>207</v>
      </c>
      <c r="P1428">
        <v>4.7889396342827497E-5</v>
      </c>
      <c r="R1428" t="s">
        <v>2618</v>
      </c>
      <c r="S1428" s="315">
        <v>45366</v>
      </c>
      <c r="T1428" s="315">
        <v>45366</v>
      </c>
      <c r="U1428" s="316" t="s">
        <v>2640</v>
      </c>
    </row>
    <row r="1429" spans="1:21">
      <c r="A1429" t="s">
        <v>2605</v>
      </c>
      <c r="B1429" t="s">
        <v>205</v>
      </c>
      <c r="C1429" t="s">
        <v>2642</v>
      </c>
      <c r="D1429" t="s">
        <v>2617</v>
      </c>
      <c r="E1429" t="s">
        <v>2643</v>
      </c>
      <c r="F1429" t="s">
        <v>207</v>
      </c>
      <c r="G1429" t="s">
        <v>2607</v>
      </c>
      <c r="H1429" t="s">
        <v>209</v>
      </c>
      <c r="I1429" t="s">
        <v>258</v>
      </c>
      <c r="J1429" t="s">
        <v>233</v>
      </c>
      <c r="K1429" t="s">
        <v>2620</v>
      </c>
      <c r="L1429" t="s">
        <v>2621</v>
      </c>
      <c r="M1429" t="s">
        <v>2622</v>
      </c>
      <c r="N1429" t="s">
        <v>207</v>
      </c>
      <c r="O1429" t="s">
        <v>207</v>
      </c>
      <c r="P1429">
        <v>1.3372702062219532E-4</v>
      </c>
      <c r="R1429" t="s">
        <v>2618</v>
      </c>
      <c r="S1429" s="315">
        <v>45362</v>
      </c>
      <c r="T1429" s="315">
        <v>45362</v>
      </c>
      <c r="U1429" s="316" t="s">
        <v>2644</v>
      </c>
    </row>
    <row r="1430" spans="1:21">
      <c r="A1430" t="s">
        <v>2605</v>
      </c>
      <c r="B1430" t="s">
        <v>205</v>
      </c>
      <c r="C1430" t="s">
        <v>2642</v>
      </c>
      <c r="D1430" t="s">
        <v>2617</v>
      </c>
      <c r="E1430" t="s">
        <v>2643</v>
      </c>
      <c r="F1430" t="s">
        <v>207</v>
      </c>
      <c r="G1430" t="s">
        <v>2607</v>
      </c>
      <c r="H1430" t="s">
        <v>209</v>
      </c>
      <c r="I1430" t="s">
        <v>258</v>
      </c>
      <c r="J1430" t="s">
        <v>214</v>
      </c>
      <c r="K1430" t="s">
        <v>2620</v>
      </c>
      <c r="L1430" t="s">
        <v>2621</v>
      </c>
      <c r="M1430" t="s">
        <v>2622</v>
      </c>
      <c r="N1430" t="s">
        <v>207</v>
      </c>
      <c r="O1430" t="s">
        <v>207</v>
      </c>
      <c r="P1430">
        <v>2.8106356736689111E-4</v>
      </c>
      <c r="R1430" t="s">
        <v>2618</v>
      </c>
      <c r="S1430" s="315">
        <v>45362</v>
      </c>
      <c r="T1430" s="315">
        <v>45362</v>
      </c>
      <c r="U1430" s="316" t="s">
        <v>2644</v>
      </c>
    </row>
    <row r="1431" spans="1:21">
      <c r="A1431" t="s">
        <v>2605</v>
      </c>
      <c r="B1431" t="s">
        <v>205</v>
      </c>
      <c r="C1431" t="s">
        <v>2642</v>
      </c>
      <c r="D1431" t="s">
        <v>2617</v>
      </c>
      <c r="E1431" t="s">
        <v>2643</v>
      </c>
      <c r="F1431" t="s">
        <v>207</v>
      </c>
      <c r="G1431" t="s">
        <v>2607</v>
      </c>
      <c r="H1431" t="s">
        <v>209</v>
      </c>
      <c r="I1431" t="s">
        <v>258</v>
      </c>
      <c r="J1431" t="s">
        <v>236</v>
      </c>
      <c r="K1431" t="s">
        <v>2620</v>
      </c>
      <c r="L1431" t="s">
        <v>2621</v>
      </c>
      <c r="M1431" t="s">
        <v>2622</v>
      </c>
      <c r="N1431" t="s">
        <v>207</v>
      </c>
      <c r="O1431" t="s">
        <v>207</v>
      </c>
      <c r="P1431">
        <v>2.8094765501865269E-4</v>
      </c>
      <c r="R1431" t="s">
        <v>2618</v>
      </c>
      <c r="S1431" s="315">
        <v>45362</v>
      </c>
      <c r="T1431" s="315">
        <v>45362</v>
      </c>
      <c r="U1431" s="316" t="s">
        <v>2644</v>
      </c>
    </row>
    <row r="1432" spans="1:21">
      <c r="A1432" t="s">
        <v>2605</v>
      </c>
      <c r="B1432" t="s">
        <v>205</v>
      </c>
      <c r="C1432" t="s">
        <v>2642</v>
      </c>
      <c r="D1432" t="s">
        <v>2617</v>
      </c>
      <c r="E1432" t="s">
        <v>2643</v>
      </c>
      <c r="F1432" t="s">
        <v>207</v>
      </c>
      <c r="G1432" t="s">
        <v>2607</v>
      </c>
      <c r="H1432" t="s">
        <v>142</v>
      </c>
      <c r="I1432" t="s">
        <v>2642</v>
      </c>
      <c r="J1432" t="s">
        <v>237</v>
      </c>
      <c r="K1432" t="s">
        <v>2620</v>
      </c>
      <c r="L1432" t="s">
        <v>2621</v>
      </c>
      <c r="M1432" t="s">
        <v>2622</v>
      </c>
      <c r="N1432" t="s">
        <v>207</v>
      </c>
      <c r="O1432" t="s">
        <v>207</v>
      </c>
      <c r="P1432">
        <v>2.9912367062778403E-4</v>
      </c>
      <c r="R1432" t="s">
        <v>2618</v>
      </c>
      <c r="S1432" s="315">
        <v>45362</v>
      </c>
      <c r="T1432" s="315">
        <v>45362</v>
      </c>
      <c r="U1432" s="316" t="s">
        <v>2644</v>
      </c>
    </row>
    <row r="1433" spans="1:21">
      <c r="A1433" t="s">
        <v>2605</v>
      </c>
      <c r="B1433" t="s">
        <v>205</v>
      </c>
      <c r="C1433" t="s">
        <v>2642</v>
      </c>
      <c r="D1433" t="s">
        <v>2617</v>
      </c>
      <c r="E1433" t="s">
        <v>2643</v>
      </c>
      <c r="F1433" t="s">
        <v>207</v>
      </c>
      <c r="G1433" t="s">
        <v>2607</v>
      </c>
      <c r="H1433" t="s">
        <v>142</v>
      </c>
      <c r="I1433" t="s">
        <v>2642</v>
      </c>
      <c r="J1433" t="s">
        <v>238</v>
      </c>
      <c r="K1433" t="s">
        <v>2620</v>
      </c>
      <c r="L1433" t="s">
        <v>2621</v>
      </c>
      <c r="M1433" t="s">
        <v>2622</v>
      </c>
      <c r="N1433" t="s">
        <v>207</v>
      </c>
      <c r="O1433" t="s">
        <v>207</v>
      </c>
      <c r="P1433">
        <v>3.9966818110821704E-3</v>
      </c>
      <c r="R1433" t="s">
        <v>2618</v>
      </c>
      <c r="S1433" s="315">
        <v>45362</v>
      </c>
      <c r="T1433" s="315">
        <v>45362</v>
      </c>
      <c r="U1433" s="316" t="s">
        <v>2644</v>
      </c>
    </row>
    <row r="1434" spans="1:21">
      <c r="A1434" t="s">
        <v>2605</v>
      </c>
      <c r="B1434" t="s">
        <v>205</v>
      </c>
      <c r="C1434" t="s">
        <v>2642</v>
      </c>
      <c r="D1434" t="s">
        <v>2617</v>
      </c>
      <c r="E1434" t="s">
        <v>2643</v>
      </c>
      <c r="F1434" t="s">
        <v>207</v>
      </c>
      <c r="G1434" t="s">
        <v>2607</v>
      </c>
      <c r="H1434" t="s">
        <v>142</v>
      </c>
      <c r="I1434" t="s">
        <v>2642</v>
      </c>
      <c r="J1434" t="s">
        <v>239</v>
      </c>
      <c r="K1434" t="s">
        <v>2620</v>
      </c>
      <c r="L1434" t="s">
        <v>2621</v>
      </c>
      <c r="M1434" t="s">
        <v>2622</v>
      </c>
      <c r="N1434" t="s">
        <v>207</v>
      </c>
      <c r="O1434" t="s">
        <v>207</v>
      </c>
      <c r="P1434">
        <v>5.9873986006430898E-4</v>
      </c>
      <c r="R1434" t="s">
        <v>2618</v>
      </c>
      <c r="S1434" s="315">
        <v>45362</v>
      </c>
      <c r="T1434" s="315">
        <v>45362</v>
      </c>
      <c r="U1434" s="316" t="s">
        <v>2644</v>
      </c>
    </row>
    <row r="1435" spans="1:21">
      <c r="A1435" t="s">
        <v>2605</v>
      </c>
      <c r="B1435" t="s">
        <v>205</v>
      </c>
      <c r="C1435" t="s">
        <v>2642</v>
      </c>
      <c r="D1435" t="s">
        <v>2617</v>
      </c>
      <c r="E1435" t="s">
        <v>2643</v>
      </c>
      <c r="F1435" t="s">
        <v>207</v>
      </c>
      <c r="G1435" t="s">
        <v>2607</v>
      </c>
      <c r="H1435" t="s">
        <v>142</v>
      </c>
      <c r="I1435" t="s">
        <v>2642</v>
      </c>
      <c r="J1435" t="s">
        <v>222</v>
      </c>
      <c r="K1435" t="s">
        <v>2620</v>
      </c>
      <c r="L1435" t="s">
        <v>2621</v>
      </c>
      <c r="M1435" t="s">
        <v>2622</v>
      </c>
      <c r="N1435" t="s">
        <v>207</v>
      </c>
      <c r="O1435" t="s">
        <v>207</v>
      </c>
      <c r="P1435">
        <v>1.1421350110010259E-5</v>
      </c>
      <c r="R1435" t="s">
        <v>2618</v>
      </c>
      <c r="S1435" s="315">
        <v>45362</v>
      </c>
      <c r="T1435" s="315">
        <v>45362</v>
      </c>
      <c r="U1435" s="316" t="s">
        <v>2644</v>
      </c>
    </row>
    <row r="1436" spans="1:21">
      <c r="A1436" t="s">
        <v>2605</v>
      </c>
      <c r="B1436" t="s">
        <v>205</v>
      </c>
      <c r="C1436" t="s">
        <v>2642</v>
      </c>
      <c r="D1436" t="s">
        <v>2617</v>
      </c>
      <c r="E1436" t="s">
        <v>2643</v>
      </c>
      <c r="F1436" t="s">
        <v>207</v>
      </c>
      <c r="G1436" t="s">
        <v>2607</v>
      </c>
      <c r="H1436" t="s">
        <v>142</v>
      </c>
      <c r="I1436" t="s">
        <v>2642</v>
      </c>
      <c r="J1436" t="s">
        <v>223</v>
      </c>
      <c r="K1436" t="s">
        <v>2620</v>
      </c>
      <c r="L1436" t="s">
        <v>2621</v>
      </c>
      <c r="M1436" t="s">
        <v>2622</v>
      </c>
      <c r="N1436" t="s">
        <v>207</v>
      </c>
      <c r="O1436" t="s">
        <v>207</v>
      </c>
      <c r="P1436">
        <v>2.117902135141272E-4</v>
      </c>
      <c r="R1436" t="s">
        <v>2618</v>
      </c>
      <c r="S1436" s="315">
        <v>45362</v>
      </c>
      <c r="T1436" s="315">
        <v>45362</v>
      </c>
      <c r="U1436" s="316" t="s">
        <v>2644</v>
      </c>
    </row>
    <row r="1437" spans="1:21">
      <c r="A1437" t="s">
        <v>2605</v>
      </c>
      <c r="B1437" t="s">
        <v>205</v>
      </c>
      <c r="C1437" t="s">
        <v>2642</v>
      </c>
      <c r="D1437" t="s">
        <v>2617</v>
      </c>
      <c r="E1437" t="s">
        <v>2643</v>
      </c>
      <c r="F1437" t="s">
        <v>207</v>
      </c>
      <c r="G1437" t="s">
        <v>2607</v>
      </c>
      <c r="H1437" t="s">
        <v>142</v>
      </c>
      <c r="I1437" t="s">
        <v>2642</v>
      </c>
      <c r="J1437" t="s">
        <v>224</v>
      </c>
      <c r="K1437" t="s">
        <v>2620</v>
      </c>
      <c r="L1437" t="s">
        <v>2621</v>
      </c>
      <c r="M1437" t="s">
        <v>2622</v>
      </c>
      <c r="N1437" t="s">
        <v>207</v>
      </c>
      <c r="O1437" t="s">
        <v>207</v>
      </c>
      <c r="P1437">
        <v>2.3906828304332605E-5</v>
      </c>
      <c r="R1437" t="s">
        <v>2618</v>
      </c>
      <c r="S1437" s="315">
        <v>45362</v>
      </c>
      <c r="T1437" s="315">
        <v>45362</v>
      </c>
      <c r="U1437" s="316" t="s">
        <v>2644</v>
      </c>
    </row>
    <row r="1438" spans="1:21">
      <c r="A1438" t="s">
        <v>2605</v>
      </c>
      <c r="B1438" t="s">
        <v>205</v>
      </c>
      <c r="C1438" t="s">
        <v>2642</v>
      </c>
      <c r="D1438" t="s">
        <v>2617</v>
      </c>
      <c r="E1438" t="s">
        <v>2643</v>
      </c>
      <c r="F1438" t="s">
        <v>207</v>
      </c>
      <c r="G1438" t="s">
        <v>2607</v>
      </c>
      <c r="H1438" t="s">
        <v>142</v>
      </c>
      <c r="I1438" t="s">
        <v>2642</v>
      </c>
      <c r="J1438" t="s">
        <v>241</v>
      </c>
      <c r="K1438" t="s">
        <v>2620</v>
      </c>
      <c r="L1438" t="s">
        <v>2621</v>
      </c>
      <c r="M1438" t="s">
        <v>2622</v>
      </c>
      <c r="N1438" t="s">
        <v>207</v>
      </c>
      <c r="O1438" t="s">
        <v>207</v>
      </c>
      <c r="P1438">
        <v>2.9256524110074819E-6</v>
      </c>
      <c r="R1438" t="s">
        <v>2618</v>
      </c>
      <c r="S1438" s="315">
        <v>45362</v>
      </c>
      <c r="T1438" s="315">
        <v>45362</v>
      </c>
      <c r="U1438" s="316" t="s">
        <v>2644</v>
      </c>
    </row>
    <row r="1439" spans="1:21">
      <c r="A1439" t="s">
        <v>2605</v>
      </c>
      <c r="B1439" t="s">
        <v>205</v>
      </c>
      <c r="C1439" t="s">
        <v>2642</v>
      </c>
      <c r="D1439" t="s">
        <v>2617</v>
      </c>
      <c r="E1439" t="s">
        <v>2643</v>
      </c>
      <c r="F1439" t="s">
        <v>207</v>
      </c>
      <c r="G1439" t="s">
        <v>2607</v>
      </c>
      <c r="H1439" t="s">
        <v>142</v>
      </c>
      <c r="I1439" t="s">
        <v>2642</v>
      </c>
      <c r="J1439" t="s">
        <v>242</v>
      </c>
      <c r="K1439" t="s">
        <v>2620</v>
      </c>
      <c r="L1439" t="s">
        <v>2621</v>
      </c>
      <c r="M1439" t="s">
        <v>2622</v>
      </c>
      <c r="N1439" t="s">
        <v>207</v>
      </c>
      <c r="O1439" t="s">
        <v>207</v>
      </c>
      <c r="P1439">
        <v>2.0770171497793251E-5</v>
      </c>
      <c r="R1439" t="s">
        <v>2618</v>
      </c>
      <c r="S1439" s="315">
        <v>45362</v>
      </c>
      <c r="T1439" s="315">
        <v>45362</v>
      </c>
      <c r="U1439" s="316" t="s">
        <v>2644</v>
      </c>
    </row>
    <row r="1440" spans="1:21">
      <c r="A1440" t="s">
        <v>2605</v>
      </c>
      <c r="B1440" t="s">
        <v>205</v>
      </c>
      <c r="C1440" t="s">
        <v>2642</v>
      </c>
      <c r="D1440" t="s">
        <v>2617</v>
      </c>
      <c r="E1440" t="s">
        <v>2643</v>
      </c>
      <c r="F1440" t="s">
        <v>207</v>
      </c>
      <c r="G1440" t="s">
        <v>2607</v>
      </c>
      <c r="H1440" t="s">
        <v>142</v>
      </c>
      <c r="I1440" t="s">
        <v>2642</v>
      </c>
      <c r="J1440" t="s">
        <v>243</v>
      </c>
      <c r="K1440" t="s">
        <v>2620</v>
      </c>
      <c r="L1440" t="s">
        <v>2621</v>
      </c>
      <c r="M1440" t="s">
        <v>2622</v>
      </c>
      <c r="N1440" t="s">
        <v>207</v>
      </c>
      <c r="O1440" t="s">
        <v>207</v>
      </c>
      <c r="P1440">
        <v>3.1115635829746522E-6</v>
      </c>
      <c r="R1440" t="s">
        <v>2618</v>
      </c>
      <c r="S1440" s="315">
        <v>45362</v>
      </c>
      <c r="T1440" s="315">
        <v>45362</v>
      </c>
      <c r="U1440" s="316" t="s">
        <v>2644</v>
      </c>
    </row>
    <row r="1441" spans="1:21">
      <c r="A1441" t="s">
        <v>2605</v>
      </c>
      <c r="B1441" t="s">
        <v>205</v>
      </c>
      <c r="C1441" t="s">
        <v>2642</v>
      </c>
      <c r="D1441" t="s">
        <v>2617</v>
      </c>
      <c r="E1441" t="s">
        <v>2643</v>
      </c>
      <c r="F1441" t="s">
        <v>207</v>
      </c>
      <c r="G1441" t="s">
        <v>2607</v>
      </c>
      <c r="H1441" t="s">
        <v>142</v>
      </c>
      <c r="I1441" t="s">
        <v>2642</v>
      </c>
      <c r="J1441" t="s">
        <v>255</v>
      </c>
      <c r="K1441" t="s">
        <v>2620</v>
      </c>
      <c r="L1441" t="s">
        <v>2621</v>
      </c>
      <c r="M1441" t="s">
        <v>2622</v>
      </c>
      <c r="N1441" t="s">
        <v>207</v>
      </c>
      <c r="O1441" t="s">
        <v>207</v>
      </c>
      <c r="P1441">
        <v>1.5621456058753159E-4</v>
      </c>
      <c r="R1441" t="s">
        <v>2618</v>
      </c>
      <c r="S1441" s="315">
        <v>45362</v>
      </c>
      <c r="T1441" s="315">
        <v>45362</v>
      </c>
      <c r="U1441" s="316" t="s">
        <v>2644</v>
      </c>
    </row>
    <row r="1442" spans="1:21">
      <c r="A1442" t="s">
        <v>2605</v>
      </c>
      <c r="B1442" t="s">
        <v>205</v>
      </c>
      <c r="C1442" t="s">
        <v>2642</v>
      </c>
      <c r="D1442" t="s">
        <v>2617</v>
      </c>
      <c r="E1442" t="s">
        <v>2643</v>
      </c>
      <c r="F1442" t="s">
        <v>207</v>
      </c>
      <c r="G1442" t="s">
        <v>2607</v>
      </c>
      <c r="H1442" t="s">
        <v>142</v>
      </c>
      <c r="I1442" t="s">
        <v>2642</v>
      </c>
      <c r="J1442" t="s">
        <v>267</v>
      </c>
      <c r="K1442" t="s">
        <v>2620</v>
      </c>
      <c r="L1442" t="s">
        <v>2621</v>
      </c>
      <c r="M1442" t="s">
        <v>2622</v>
      </c>
      <c r="N1442" t="s">
        <v>207</v>
      </c>
      <c r="O1442" t="s">
        <v>207</v>
      </c>
      <c r="P1442">
        <v>4.8296804542765115E-7</v>
      </c>
      <c r="R1442" t="s">
        <v>2618</v>
      </c>
      <c r="S1442" s="315">
        <v>45362</v>
      </c>
      <c r="T1442" s="315">
        <v>45362</v>
      </c>
      <c r="U1442" s="316" t="s">
        <v>2644</v>
      </c>
    </row>
    <row r="1443" spans="1:21">
      <c r="A1443" t="s">
        <v>2605</v>
      </c>
      <c r="B1443" t="s">
        <v>205</v>
      </c>
      <c r="C1443" t="s">
        <v>2642</v>
      </c>
      <c r="D1443" t="s">
        <v>2617</v>
      </c>
      <c r="E1443" t="s">
        <v>2643</v>
      </c>
      <c r="F1443" t="s">
        <v>207</v>
      </c>
      <c r="G1443" t="s">
        <v>2607</v>
      </c>
      <c r="H1443" t="s">
        <v>142</v>
      </c>
      <c r="I1443" t="s">
        <v>2642</v>
      </c>
      <c r="J1443" t="s">
        <v>269</v>
      </c>
      <c r="K1443" t="s">
        <v>2620</v>
      </c>
      <c r="L1443" t="s">
        <v>2621</v>
      </c>
      <c r="M1443" t="s">
        <v>2622</v>
      </c>
      <c r="N1443" t="s">
        <v>207</v>
      </c>
      <c r="O1443" t="s">
        <v>207</v>
      </c>
      <c r="P1443">
        <v>1.9408160344037081E-5</v>
      </c>
      <c r="R1443" t="s">
        <v>2618</v>
      </c>
      <c r="S1443" s="315">
        <v>45362</v>
      </c>
      <c r="T1443" s="315">
        <v>45362</v>
      </c>
      <c r="U1443" s="316" t="s">
        <v>2644</v>
      </c>
    </row>
    <row r="1444" spans="1:21">
      <c r="A1444" t="s">
        <v>2605</v>
      </c>
      <c r="B1444" t="s">
        <v>205</v>
      </c>
      <c r="C1444" t="s">
        <v>2642</v>
      </c>
      <c r="D1444" t="s">
        <v>2617</v>
      </c>
      <c r="E1444" t="s">
        <v>2643</v>
      </c>
      <c r="F1444" t="s">
        <v>207</v>
      </c>
      <c r="G1444" t="s">
        <v>2607</v>
      </c>
      <c r="H1444" t="s">
        <v>142</v>
      </c>
      <c r="I1444" t="s">
        <v>2642</v>
      </c>
      <c r="J1444" t="s">
        <v>270</v>
      </c>
      <c r="K1444" t="s">
        <v>2620</v>
      </c>
      <c r="L1444" t="s">
        <v>2621</v>
      </c>
      <c r="M1444" t="s">
        <v>2622</v>
      </c>
      <c r="N1444" t="s">
        <v>207</v>
      </c>
      <c r="O1444" t="s">
        <v>207</v>
      </c>
      <c r="P1444">
        <v>1.0331427553777747E-5</v>
      </c>
      <c r="R1444" t="s">
        <v>2618</v>
      </c>
      <c r="S1444" s="315">
        <v>45362</v>
      </c>
      <c r="T1444" s="315">
        <v>45362</v>
      </c>
      <c r="U1444" s="316" t="s">
        <v>2644</v>
      </c>
    </row>
    <row r="1445" spans="1:21">
      <c r="A1445" t="s">
        <v>2605</v>
      </c>
      <c r="B1445" t="s">
        <v>205</v>
      </c>
      <c r="C1445" t="s">
        <v>2642</v>
      </c>
      <c r="D1445" t="s">
        <v>2617</v>
      </c>
      <c r="E1445" t="s">
        <v>2643</v>
      </c>
      <c r="F1445" t="s">
        <v>207</v>
      </c>
      <c r="G1445" t="s">
        <v>2607</v>
      </c>
      <c r="H1445" t="s">
        <v>142</v>
      </c>
      <c r="I1445" t="s">
        <v>2642</v>
      </c>
      <c r="J1445" t="s">
        <v>226</v>
      </c>
      <c r="K1445" t="s">
        <v>2620</v>
      </c>
      <c r="L1445" t="s">
        <v>2621</v>
      </c>
      <c r="M1445" t="s">
        <v>2622</v>
      </c>
      <c r="N1445" t="s">
        <v>207</v>
      </c>
      <c r="O1445" t="s">
        <v>207</v>
      </c>
      <c r="P1445">
        <v>2.4280069405978812E-6</v>
      </c>
      <c r="R1445" t="s">
        <v>2618</v>
      </c>
      <c r="S1445" s="315">
        <v>45362</v>
      </c>
      <c r="T1445" s="315">
        <v>45362</v>
      </c>
      <c r="U1445" s="316" t="s">
        <v>2644</v>
      </c>
    </row>
    <row r="1446" spans="1:21">
      <c r="A1446" t="s">
        <v>2605</v>
      </c>
      <c r="B1446" t="s">
        <v>205</v>
      </c>
      <c r="C1446" t="s">
        <v>2642</v>
      </c>
      <c r="D1446" t="s">
        <v>2617</v>
      </c>
      <c r="E1446" t="s">
        <v>2643</v>
      </c>
      <c r="F1446" t="s">
        <v>207</v>
      </c>
      <c r="G1446" t="s">
        <v>2607</v>
      </c>
      <c r="H1446" t="s">
        <v>142</v>
      </c>
      <c r="I1446" t="s">
        <v>2642</v>
      </c>
      <c r="J1446" t="s">
        <v>244</v>
      </c>
      <c r="K1446" t="s">
        <v>2620</v>
      </c>
      <c r="L1446" t="s">
        <v>2621</v>
      </c>
      <c r="M1446" t="s">
        <v>2622</v>
      </c>
      <c r="N1446" t="s">
        <v>207</v>
      </c>
      <c r="O1446" t="s">
        <v>207</v>
      </c>
      <c r="P1446">
        <v>2.810383227500732E-4</v>
      </c>
      <c r="R1446" t="s">
        <v>2618</v>
      </c>
      <c r="S1446" s="315">
        <v>45362</v>
      </c>
      <c r="T1446" s="315">
        <v>45362</v>
      </c>
      <c r="U1446" s="316" t="s">
        <v>2644</v>
      </c>
    </row>
    <row r="1447" spans="1:21">
      <c r="A1447" t="s">
        <v>2605</v>
      </c>
      <c r="B1447" t="s">
        <v>205</v>
      </c>
      <c r="C1447" t="s">
        <v>2642</v>
      </c>
      <c r="D1447" t="s">
        <v>2617</v>
      </c>
      <c r="E1447" t="s">
        <v>2643</v>
      </c>
      <c r="F1447" t="s">
        <v>207</v>
      </c>
      <c r="G1447" t="s">
        <v>2607</v>
      </c>
      <c r="H1447" t="s">
        <v>142</v>
      </c>
      <c r="I1447" t="s">
        <v>2642</v>
      </c>
      <c r="J1447" t="s">
        <v>228</v>
      </c>
      <c r="K1447" t="s">
        <v>2620</v>
      </c>
      <c r="L1447" t="s">
        <v>2621</v>
      </c>
      <c r="M1447" t="s">
        <v>2622</v>
      </c>
      <c r="N1447" t="s">
        <v>207</v>
      </c>
      <c r="O1447" t="s">
        <v>207</v>
      </c>
      <c r="P1447">
        <v>7.2448118526371492E-5</v>
      </c>
      <c r="R1447" t="s">
        <v>2618</v>
      </c>
      <c r="S1447" s="315">
        <v>45362</v>
      </c>
      <c r="T1447" s="315">
        <v>45362</v>
      </c>
      <c r="U1447" s="316" t="s">
        <v>2644</v>
      </c>
    </row>
    <row r="1448" spans="1:21">
      <c r="A1448" t="s">
        <v>2605</v>
      </c>
      <c r="B1448" t="s">
        <v>205</v>
      </c>
      <c r="C1448" t="s">
        <v>2642</v>
      </c>
      <c r="D1448" t="s">
        <v>2617</v>
      </c>
      <c r="E1448" t="s">
        <v>2643</v>
      </c>
      <c r="F1448" t="s">
        <v>207</v>
      </c>
      <c r="G1448" t="s">
        <v>2607</v>
      </c>
      <c r="H1448" t="s">
        <v>142</v>
      </c>
      <c r="I1448" t="s">
        <v>2642</v>
      </c>
      <c r="J1448" t="s">
        <v>227</v>
      </c>
      <c r="K1448" t="s">
        <v>2620</v>
      </c>
      <c r="L1448" t="s">
        <v>2621</v>
      </c>
      <c r="M1448" t="s">
        <v>2622</v>
      </c>
      <c r="N1448" t="s">
        <v>207</v>
      </c>
      <c r="O1448" t="s">
        <v>207</v>
      </c>
      <c r="P1448">
        <v>4.2314699696853418E-6</v>
      </c>
      <c r="R1448" t="s">
        <v>2618</v>
      </c>
      <c r="S1448" s="315">
        <v>45362</v>
      </c>
      <c r="T1448" s="315">
        <v>45362</v>
      </c>
      <c r="U1448" s="316" t="s">
        <v>2644</v>
      </c>
    </row>
    <row r="1449" spans="1:21">
      <c r="A1449" t="s">
        <v>2605</v>
      </c>
      <c r="B1449" t="s">
        <v>205</v>
      </c>
      <c r="C1449" t="s">
        <v>2642</v>
      </c>
      <c r="D1449" t="s">
        <v>2617</v>
      </c>
      <c r="E1449" t="s">
        <v>2643</v>
      </c>
      <c r="F1449" t="s">
        <v>207</v>
      </c>
      <c r="G1449" t="s">
        <v>2607</v>
      </c>
      <c r="H1449" t="s">
        <v>142</v>
      </c>
      <c r="I1449" t="s">
        <v>2642</v>
      </c>
      <c r="J1449" t="s">
        <v>229</v>
      </c>
      <c r="K1449" t="s">
        <v>2620</v>
      </c>
      <c r="L1449" t="s">
        <v>2621</v>
      </c>
      <c r="M1449" t="s">
        <v>2622</v>
      </c>
      <c r="N1449" t="s">
        <v>207</v>
      </c>
      <c r="O1449" t="s">
        <v>207</v>
      </c>
      <c r="P1449">
        <v>1.0822205902077092E-4</v>
      </c>
      <c r="R1449" t="s">
        <v>2618</v>
      </c>
      <c r="S1449" s="315">
        <v>45362</v>
      </c>
      <c r="T1449" s="315">
        <v>45362</v>
      </c>
      <c r="U1449" s="316" t="s">
        <v>2644</v>
      </c>
    </row>
    <row r="1450" spans="1:21">
      <c r="A1450" t="s">
        <v>2605</v>
      </c>
      <c r="B1450" t="s">
        <v>205</v>
      </c>
      <c r="C1450" t="s">
        <v>2642</v>
      </c>
      <c r="D1450" t="s">
        <v>2617</v>
      </c>
      <c r="E1450" t="s">
        <v>2643</v>
      </c>
      <c r="F1450" t="s">
        <v>207</v>
      </c>
      <c r="G1450" t="s">
        <v>2607</v>
      </c>
      <c r="H1450" t="s">
        <v>207</v>
      </c>
      <c r="I1450" t="s">
        <v>2642</v>
      </c>
      <c r="J1450" t="s">
        <v>207</v>
      </c>
      <c r="K1450" t="s">
        <v>177</v>
      </c>
      <c r="L1450" t="s">
        <v>234</v>
      </c>
      <c r="M1450" t="s">
        <v>245</v>
      </c>
      <c r="N1450" t="s">
        <v>207</v>
      </c>
      <c r="O1450" t="s">
        <v>207</v>
      </c>
      <c r="P1450">
        <v>0</v>
      </c>
      <c r="R1450" t="s">
        <v>2618</v>
      </c>
      <c r="S1450" s="315">
        <v>45362</v>
      </c>
      <c r="T1450" s="315">
        <v>45362</v>
      </c>
      <c r="U1450" s="316" t="s">
        <v>2644</v>
      </c>
    </row>
    <row r="1451" spans="1:21">
      <c r="A1451" t="s">
        <v>2605</v>
      </c>
      <c r="B1451" t="s">
        <v>205</v>
      </c>
      <c r="C1451" t="s">
        <v>2642</v>
      </c>
      <c r="D1451" t="s">
        <v>2617</v>
      </c>
      <c r="E1451" t="s">
        <v>2643</v>
      </c>
      <c r="F1451" t="s">
        <v>207</v>
      </c>
      <c r="G1451" t="s">
        <v>2607</v>
      </c>
      <c r="H1451" t="s">
        <v>142</v>
      </c>
      <c r="I1451" t="s">
        <v>2642</v>
      </c>
      <c r="J1451" t="s">
        <v>250</v>
      </c>
      <c r="K1451" t="s">
        <v>180</v>
      </c>
      <c r="L1451" t="s">
        <v>234</v>
      </c>
      <c r="M1451" t="s">
        <v>251</v>
      </c>
      <c r="N1451" t="s">
        <v>207</v>
      </c>
      <c r="O1451" t="s">
        <v>207</v>
      </c>
      <c r="P1451">
        <v>702.74640733040405</v>
      </c>
      <c r="R1451" t="s">
        <v>2618</v>
      </c>
      <c r="S1451" s="315">
        <v>45362</v>
      </c>
      <c r="T1451" s="315">
        <v>45362</v>
      </c>
      <c r="U1451" s="316" t="s">
        <v>2644</v>
      </c>
    </row>
    <row r="1452" spans="1:21">
      <c r="A1452" t="s">
        <v>2605</v>
      </c>
      <c r="B1452" t="s">
        <v>205</v>
      </c>
      <c r="C1452" t="s">
        <v>2642</v>
      </c>
      <c r="D1452" t="s">
        <v>2617</v>
      </c>
      <c r="E1452" t="s">
        <v>2643</v>
      </c>
      <c r="F1452" t="s">
        <v>207</v>
      </c>
      <c r="G1452" t="s">
        <v>2607</v>
      </c>
      <c r="H1452" t="s">
        <v>209</v>
      </c>
      <c r="I1452" t="s">
        <v>258</v>
      </c>
      <c r="J1452" t="s">
        <v>211</v>
      </c>
      <c r="K1452" t="s">
        <v>175</v>
      </c>
      <c r="L1452" t="s">
        <v>212</v>
      </c>
      <c r="M1452" t="s">
        <v>213</v>
      </c>
      <c r="N1452" t="s">
        <v>192</v>
      </c>
      <c r="O1452" t="s">
        <v>182</v>
      </c>
      <c r="P1452">
        <v>0.63604559282042505</v>
      </c>
      <c r="R1452" t="s">
        <v>2618</v>
      </c>
      <c r="S1452" s="315">
        <v>45362</v>
      </c>
      <c r="T1452" s="315">
        <v>45362</v>
      </c>
      <c r="U1452" s="316" t="s">
        <v>2644</v>
      </c>
    </row>
    <row r="1453" spans="1:21">
      <c r="A1453" t="s">
        <v>2605</v>
      </c>
      <c r="B1453" t="s">
        <v>205</v>
      </c>
      <c r="C1453" t="s">
        <v>2642</v>
      </c>
      <c r="D1453" t="s">
        <v>2617</v>
      </c>
      <c r="E1453" t="s">
        <v>2643</v>
      </c>
      <c r="F1453" t="s">
        <v>207</v>
      </c>
      <c r="G1453" t="s">
        <v>2607</v>
      </c>
      <c r="H1453" t="s">
        <v>209</v>
      </c>
      <c r="I1453" t="s">
        <v>258</v>
      </c>
      <c r="J1453" t="s">
        <v>214</v>
      </c>
      <c r="K1453" t="s">
        <v>175</v>
      </c>
      <c r="L1453" t="s">
        <v>212</v>
      </c>
      <c r="M1453" t="s">
        <v>213</v>
      </c>
      <c r="N1453" t="s">
        <v>192</v>
      </c>
      <c r="O1453" t="s">
        <v>182</v>
      </c>
      <c r="P1453">
        <v>0.28418649589318989</v>
      </c>
      <c r="R1453" t="s">
        <v>2618</v>
      </c>
      <c r="S1453" s="315">
        <v>45362</v>
      </c>
      <c r="T1453" s="315">
        <v>45362</v>
      </c>
      <c r="U1453" s="316" t="s">
        <v>2644</v>
      </c>
    </row>
    <row r="1454" spans="1:21">
      <c r="A1454" t="s">
        <v>2605</v>
      </c>
      <c r="B1454" t="s">
        <v>205</v>
      </c>
      <c r="C1454" t="s">
        <v>2642</v>
      </c>
      <c r="D1454" t="s">
        <v>2617</v>
      </c>
      <c r="E1454" t="s">
        <v>2643</v>
      </c>
      <c r="F1454" t="s">
        <v>207</v>
      </c>
      <c r="G1454" t="s">
        <v>2607</v>
      </c>
      <c r="H1454" t="s">
        <v>209</v>
      </c>
      <c r="I1454" t="s">
        <v>258</v>
      </c>
      <c r="J1454" t="s">
        <v>215</v>
      </c>
      <c r="K1454" t="s">
        <v>175</v>
      </c>
      <c r="L1454" t="s">
        <v>212</v>
      </c>
      <c r="M1454" t="s">
        <v>213</v>
      </c>
      <c r="N1454" t="s">
        <v>192</v>
      </c>
      <c r="O1454" t="s">
        <v>182</v>
      </c>
      <c r="P1454">
        <v>4.1272896138395035E-2</v>
      </c>
      <c r="R1454" t="s">
        <v>2618</v>
      </c>
      <c r="S1454" s="315">
        <v>45362</v>
      </c>
      <c r="T1454" s="315">
        <v>45362</v>
      </c>
      <c r="U1454" s="316" t="s">
        <v>2644</v>
      </c>
    </row>
    <row r="1455" spans="1:21">
      <c r="A1455" t="s">
        <v>2605</v>
      </c>
      <c r="B1455" t="s">
        <v>205</v>
      </c>
      <c r="C1455" t="s">
        <v>2642</v>
      </c>
      <c r="D1455" t="s">
        <v>2617</v>
      </c>
      <c r="E1455" t="s">
        <v>2643</v>
      </c>
      <c r="F1455" t="s">
        <v>207</v>
      </c>
      <c r="G1455" t="s">
        <v>2607</v>
      </c>
      <c r="H1455" t="s">
        <v>209</v>
      </c>
      <c r="I1455" t="s">
        <v>258</v>
      </c>
      <c r="J1455" t="s">
        <v>216</v>
      </c>
      <c r="K1455" t="s">
        <v>175</v>
      </c>
      <c r="L1455" t="s">
        <v>212</v>
      </c>
      <c r="M1455" t="s">
        <v>213</v>
      </c>
      <c r="N1455" t="s">
        <v>192</v>
      </c>
      <c r="O1455" t="s">
        <v>182</v>
      </c>
      <c r="P1455">
        <v>3.5303664339790222E-4</v>
      </c>
      <c r="R1455" t="s">
        <v>2618</v>
      </c>
      <c r="S1455" s="315">
        <v>45362</v>
      </c>
      <c r="T1455" s="315">
        <v>45362</v>
      </c>
      <c r="U1455" s="316" t="s">
        <v>2644</v>
      </c>
    </row>
    <row r="1456" spans="1:21">
      <c r="A1456" t="s">
        <v>2605</v>
      </c>
      <c r="B1456" t="s">
        <v>205</v>
      </c>
      <c r="C1456" t="s">
        <v>2642</v>
      </c>
      <c r="D1456" t="s">
        <v>2617</v>
      </c>
      <c r="E1456" t="s">
        <v>2643</v>
      </c>
      <c r="F1456" t="s">
        <v>207</v>
      </c>
      <c r="G1456" t="s">
        <v>2607</v>
      </c>
      <c r="H1456" t="s">
        <v>209</v>
      </c>
      <c r="I1456" t="s">
        <v>258</v>
      </c>
      <c r="J1456" t="s">
        <v>217</v>
      </c>
      <c r="K1456" t="s">
        <v>175</v>
      </c>
      <c r="L1456" t="s">
        <v>212</v>
      </c>
      <c r="M1456" t="s">
        <v>213</v>
      </c>
      <c r="N1456" t="s">
        <v>192</v>
      </c>
      <c r="O1456" t="s">
        <v>182</v>
      </c>
      <c r="P1456">
        <v>3.0259029813630974E-6</v>
      </c>
      <c r="R1456" t="s">
        <v>2618</v>
      </c>
      <c r="S1456" s="315">
        <v>45362</v>
      </c>
      <c r="T1456" s="315">
        <v>45362</v>
      </c>
      <c r="U1456" s="316" t="s">
        <v>2644</v>
      </c>
    </row>
    <row r="1457" spans="1:21">
      <c r="A1457" t="s">
        <v>2605</v>
      </c>
      <c r="B1457" t="s">
        <v>205</v>
      </c>
      <c r="C1457" t="s">
        <v>2642</v>
      </c>
      <c r="D1457" t="s">
        <v>2617</v>
      </c>
      <c r="E1457" t="s">
        <v>2643</v>
      </c>
      <c r="F1457" t="s">
        <v>207</v>
      </c>
      <c r="G1457" t="s">
        <v>2607</v>
      </c>
      <c r="H1457" t="s">
        <v>209</v>
      </c>
      <c r="I1457" t="s">
        <v>258</v>
      </c>
      <c r="J1457" t="s">
        <v>218</v>
      </c>
      <c r="K1457" t="s">
        <v>175</v>
      </c>
      <c r="L1457" t="s">
        <v>212</v>
      </c>
      <c r="M1457" t="s">
        <v>213</v>
      </c>
      <c r="N1457" t="s">
        <v>192</v>
      </c>
      <c r="O1457" t="s">
        <v>182</v>
      </c>
      <c r="P1457">
        <v>3.1452040106843583E-5</v>
      </c>
      <c r="R1457" t="s">
        <v>2618</v>
      </c>
      <c r="S1457" s="315">
        <v>45362</v>
      </c>
      <c r="T1457" s="315">
        <v>45362</v>
      </c>
      <c r="U1457" s="316" t="s">
        <v>2644</v>
      </c>
    </row>
    <row r="1458" spans="1:21">
      <c r="A1458" t="s">
        <v>2605</v>
      </c>
      <c r="B1458" t="s">
        <v>205</v>
      </c>
      <c r="C1458" t="s">
        <v>2642</v>
      </c>
      <c r="D1458" t="s">
        <v>2617</v>
      </c>
      <c r="E1458" t="s">
        <v>2643</v>
      </c>
      <c r="F1458" t="s">
        <v>207</v>
      </c>
      <c r="G1458" t="s">
        <v>2607</v>
      </c>
      <c r="H1458" t="s">
        <v>209</v>
      </c>
      <c r="I1458" t="s">
        <v>258</v>
      </c>
      <c r="J1458" t="s">
        <v>219</v>
      </c>
      <c r="K1458" t="s">
        <v>175</v>
      </c>
      <c r="L1458" t="s">
        <v>212</v>
      </c>
      <c r="M1458" t="s">
        <v>213</v>
      </c>
      <c r="N1458" t="s">
        <v>192</v>
      </c>
      <c r="O1458" t="s">
        <v>182</v>
      </c>
      <c r="P1458">
        <v>3.1796572554847973E-5</v>
      </c>
      <c r="R1458" t="s">
        <v>2618</v>
      </c>
      <c r="S1458" s="315">
        <v>45362</v>
      </c>
      <c r="T1458" s="315">
        <v>45362</v>
      </c>
      <c r="U1458" s="316" t="s">
        <v>2644</v>
      </c>
    </row>
    <row r="1459" spans="1:21">
      <c r="A1459" t="s">
        <v>2605</v>
      </c>
      <c r="B1459" t="s">
        <v>205</v>
      </c>
      <c r="C1459" t="s">
        <v>2642</v>
      </c>
      <c r="D1459" t="s">
        <v>2617</v>
      </c>
      <c r="E1459" t="s">
        <v>2643</v>
      </c>
      <c r="F1459" t="s">
        <v>207</v>
      </c>
      <c r="G1459" t="s">
        <v>2607</v>
      </c>
      <c r="H1459" t="s">
        <v>209</v>
      </c>
      <c r="I1459" t="s">
        <v>258</v>
      </c>
      <c r="J1459" t="s">
        <v>220</v>
      </c>
      <c r="K1459" t="s">
        <v>175</v>
      </c>
      <c r="L1459" t="s">
        <v>212</v>
      </c>
      <c r="M1459" t="s">
        <v>213</v>
      </c>
      <c r="N1459" t="s">
        <v>192</v>
      </c>
      <c r="O1459" t="s">
        <v>182</v>
      </c>
      <c r="P1459">
        <v>6.4072991212321359E-7</v>
      </c>
      <c r="R1459" t="s">
        <v>2618</v>
      </c>
      <c r="S1459" s="315">
        <v>45362</v>
      </c>
      <c r="T1459" s="315">
        <v>45362</v>
      </c>
      <c r="U1459" s="316" t="s">
        <v>2644</v>
      </c>
    </row>
    <row r="1460" spans="1:21">
      <c r="A1460" t="s">
        <v>2605</v>
      </c>
      <c r="B1460" t="s">
        <v>205</v>
      </c>
      <c r="C1460" t="s">
        <v>2642</v>
      </c>
      <c r="D1460" t="s">
        <v>2617</v>
      </c>
      <c r="E1460" t="s">
        <v>2643</v>
      </c>
      <c r="F1460" t="s">
        <v>207</v>
      </c>
      <c r="G1460" t="s">
        <v>2607</v>
      </c>
      <c r="H1460" t="s">
        <v>209</v>
      </c>
      <c r="I1460" t="s">
        <v>258</v>
      </c>
      <c r="J1460" t="s">
        <v>221</v>
      </c>
      <c r="K1460" t="s">
        <v>175</v>
      </c>
      <c r="L1460" t="s">
        <v>212</v>
      </c>
      <c r="M1460" t="s">
        <v>213</v>
      </c>
      <c r="N1460" t="s">
        <v>192</v>
      </c>
      <c r="O1460" t="s">
        <v>182</v>
      </c>
      <c r="P1460">
        <v>6.5479741279272382E-5</v>
      </c>
      <c r="R1460" t="s">
        <v>2618</v>
      </c>
      <c r="S1460" s="315">
        <v>45362</v>
      </c>
      <c r="T1460" s="315">
        <v>45362</v>
      </c>
      <c r="U1460" s="316" t="s">
        <v>2644</v>
      </c>
    </row>
    <row r="1461" spans="1:21">
      <c r="A1461" t="s">
        <v>2605</v>
      </c>
      <c r="B1461" t="s">
        <v>205</v>
      </c>
      <c r="C1461" t="s">
        <v>2642</v>
      </c>
      <c r="D1461" t="s">
        <v>2617</v>
      </c>
      <c r="E1461" t="s">
        <v>2643</v>
      </c>
      <c r="F1461" t="s">
        <v>207</v>
      </c>
      <c r="G1461" t="s">
        <v>2607</v>
      </c>
      <c r="H1461" t="s">
        <v>142</v>
      </c>
      <c r="I1461" t="s">
        <v>2642</v>
      </c>
      <c r="J1461" t="s">
        <v>222</v>
      </c>
      <c r="K1461" t="s">
        <v>175</v>
      </c>
      <c r="L1461" t="s">
        <v>212</v>
      </c>
      <c r="M1461" t="s">
        <v>213</v>
      </c>
      <c r="N1461" t="s">
        <v>189</v>
      </c>
      <c r="O1461" t="s">
        <v>181</v>
      </c>
      <c r="P1461">
        <v>1.1548254000121485E-2</v>
      </c>
      <c r="R1461" t="s">
        <v>2618</v>
      </c>
      <c r="S1461" s="315">
        <v>45362</v>
      </c>
      <c r="T1461" s="315">
        <v>45362</v>
      </c>
      <c r="U1461" s="316" t="s">
        <v>2644</v>
      </c>
    </row>
    <row r="1462" spans="1:21">
      <c r="A1462" t="s">
        <v>2605</v>
      </c>
      <c r="B1462" t="s">
        <v>205</v>
      </c>
      <c r="C1462" t="s">
        <v>2642</v>
      </c>
      <c r="D1462" t="s">
        <v>2617</v>
      </c>
      <c r="E1462" t="s">
        <v>2643</v>
      </c>
      <c r="F1462" t="s">
        <v>207</v>
      </c>
      <c r="G1462" t="s">
        <v>2607</v>
      </c>
      <c r="H1462" t="s">
        <v>142</v>
      </c>
      <c r="I1462" t="s">
        <v>2642</v>
      </c>
      <c r="J1462" t="s">
        <v>223</v>
      </c>
      <c r="K1462" t="s">
        <v>175</v>
      </c>
      <c r="L1462" t="s">
        <v>212</v>
      </c>
      <c r="M1462" t="s">
        <v>213</v>
      </c>
      <c r="N1462" t="s">
        <v>189</v>
      </c>
      <c r="O1462" t="s">
        <v>181</v>
      </c>
      <c r="P1462">
        <v>0.21414343810872857</v>
      </c>
      <c r="R1462" t="s">
        <v>2618</v>
      </c>
      <c r="S1462" s="315">
        <v>45362</v>
      </c>
      <c r="T1462" s="315">
        <v>45362</v>
      </c>
      <c r="U1462" s="316" t="s">
        <v>2644</v>
      </c>
    </row>
    <row r="1463" spans="1:21">
      <c r="A1463" t="s">
        <v>2605</v>
      </c>
      <c r="B1463" t="s">
        <v>205</v>
      </c>
      <c r="C1463" t="s">
        <v>2642</v>
      </c>
      <c r="D1463" t="s">
        <v>2617</v>
      </c>
      <c r="E1463" t="s">
        <v>2643</v>
      </c>
      <c r="F1463" t="s">
        <v>207</v>
      </c>
      <c r="G1463" t="s">
        <v>2607</v>
      </c>
      <c r="H1463" t="s">
        <v>142</v>
      </c>
      <c r="I1463" t="s">
        <v>2642</v>
      </c>
      <c r="J1463" t="s">
        <v>224</v>
      </c>
      <c r="K1463" t="s">
        <v>175</v>
      </c>
      <c r="L1463" t="s">
        <v>212</v>
      </c>
      <c r="M1463" t="s">
        <v>213</v>
      </c>
      <c r="N1463" t="s">
        <v>189</v>
      </c>
      <c r="O1463" t="s">
        <v>181</v>
      </c>
      <c r="P1463">
        <v>2.4172459729936299E-2</v>
      </c>
      <c r="R1463" t="s">
        <v>2618</v>
      </c>
      <c r="S1463" s="315">
        <v>45362</v>
      </c>
      <c r="T1463" s="315">
        <v>45362</v>
      </c>
      <c r="U1463" s="316" t="s">
        <v>2644</v>
      </c>
    </row>
    <row r="1464" spans="1:21">
      <c r="A1464" t="s">
        <v>2605</v>
      </c>
      <c r="B1464" t="s">
        <v>205</v>
      </c>
      <c r="C1464" t="s">
        <v>2642</v>
      </c>
      <c r="D1464" t="s">
        <v>2617</v>
      </c>
      <c r="E1464" t="s">
        <v>2643</v>
      </c>
      <c r="F1464" t="s">
        <v>207</v>
      </c>
      <c r="G1464" t="s">
        <v>2607</v>
      </c>
      <c r="H1464" t="s">
        <v>142</v>
      </c>
      <c r="I1464" t="s">
        <v>2642</v>
      </c>
      <c r="J1464" t="s">
        <v>266</v>
      </c>
      <c r="K1464" t="s">
        <v>175</v>
      </c>
      <c r="L1464" t="s">
        <v>212</v>
      </c>
      <c r="M1464" t="s">
        <v>213</v>
      </c>
      <c r="N1464" t="s">
        <v>189</v>
      </c>
      <c r="O1464" t="s">
        <v>181</v>
      </c>
      <c r="P1464">
        <v>4.1493854645741164E-3</v>
      </c>
      <c r="R1464" t="s">
        <v>2618</v>
      </c>
      <c r="S1464" s="315">
        <v>45362</v>
      </c>
      <c r="T1464" s="315">
        <v>45362</v>
      </c>
      <c r="U1464" s="316" t="s">
        <v>2644</v>
      </c>
    </row>
    <row r="1465" spans="1:21">
      <c r="A1465" t="s">
        <v>2605</v>
      </c>
      <c r="B1465" t="s">
        <v>205</v>
      </c>
      <c r="C1465" t="s">
        <v>2642</v>
      </c>
      <c r="D1465" t="s">
        <v>2617</v>
      </c>
      <c r="E1465" t="s">
        <v>2643</v>
      </c>
      <c r="F1465" t="s">
        <v>207</v>
      </c>
      <c r="G1465" t="s">
        <v>2607</v>
      </c>
      <c r="H1465" t="s">
        <v>142</v>
      </c>
      <c r="I1465" t="s">
        <v>2642</v>
      </c>
      <c r="J1465" t="s">
        <v>267</v>
      </c>
      <c r="K1465" t="s">
        <v>175</v>
      </c>
      <c r="L1465" t="s">
        <v>212</v>
      </c>
      <c r="M1465" t="s">
        <v>213</v>
      </c>
      <c r="N1465" t="s">
        <v>189</v>
      </c>
      <c r="O1465" t="s">
        <v>181</v>
      </c>
      <c r="P1465">
        <v>4.8833435704351389E-4</v>
      </c>
      <c r="R1465" t="s">
        <v>2618</v>
      </c>
      <c r="S1465" s="315">
        <v>45362</v>
      </c>
      <c r="T1465" s="315">
        <v>45362</v>
      </c>
      <c r="U1465" s="316" t="s">
        <v>2644</v>
      </c>
    </row>
    <row r="1466" spans="1:21">
      <c r="A1466" t="s">
        <v>2605</v>
      </c>
      <c r="B1466" t="s">
        <v>205</v>
      </c>
      <c r="C1466" t="s">
        <v>2642</v>
      </c>
      <c r="D1466" t="s">
        <v>2617</v>
      </c>
      <c r="E1466" t="s">
        <v>2643</v>
      </c>
      <c r="F1466" t="s">
        <v>207</v>
      </c>
      <c r="G1466" t="s">
        <v>2607</v>
      </c>
      <c r="H1466" t="s">
        <v>142</v>
      </c>
      <c r="I1466" t="s">
        <v>2642</v>
      </c>
      <c r="J1466" t="s">
        <v>225</v>
      </c>
      <c r="K1466" t="s">
        <v>175</v>
      </c>
      <c r="L1466" t="s">
        <v>212</v>
      </c>
      <c r="M1466" t="s">
        <v>213</v>
      </c>
      <c r="N1466" t="s">
        <v>189</v>
      </c>
      <c r="O1466" t="s">
        <v>181</v>
      </c>
      <c r="P1466">
        <v>0.209583653838503</v>
      </c>
      <c r="R1466" t="s">
        <v>2618</v>
      </c>
      <c r="S1466" s="315">
        <v>45362</v>
      </c>
      <c r="T1466" s="315">
        <v>45362</v>
      </c>
      <c r="U1466" s="316" t="s">
        <v>2644</v>
      </c>
    </row>
    <row r="1467" spans="1:21">
      <c r="A1467" t="s">
        <v>2605</v>
      </c>
      <c r="B1467" t="s">
        <v>205</v>
      </c>
      <c r="C1467" t="s">
        <v>2642</v>
      </c>
      <c r="D1467" t="s">
        <v>2617</v>
      </c>
      <c r="E1467" t="s">
        <v>2643</v>
      </c>
      <c r="F1467" t="s">
        <v>207</v>
      </c>
      <c r="G1467" t="s">
        <v>2607</v>
      </c>
      <c r="H1467" t="s">
        <v>142</v>
      </c>
      <c r="I1467" t="s">
        <v>2642</v>
      </c>
      <c r="J1467" t="s">
        <v>226</v>
      </c>
      <c r="K1467" t="s">
        <v>175</v>
      </c>
      <c r="L1467" t="s">
        <v>212</v>
      </c>
      <c r="M1467" t="s">
        <v>213</v>
      </c>
      <c r="N1467" t="s">
        <v>189</v>
      </c>
      <c r="O1467" t="s">
        <v>181</v>
      </c>
      <c r="P1467">
        <v>2.4549847954934132E-3</v>
      </c>
      <c r="R1467" t="s">
        <v>2618</v>
      </c>
      <c r="S1467" s="315">
        <v>45362</v>
      </c>
      <c r="T1467" s="315">
        <v>45362</v>
      </c>
      <c r="U1467" s="316" t="s">
        <v>2644</v>
      </c>
    </row>
    <row r="1468" spans="1:21">
      <c r="A1468" t="s">
        <v>2605</v>
      </c>
      <c r="B1468" t="s">
        <v>205</v>
      </c>
      <c r="C1468" t="s">
        <v>2642</v>
      </c>
      <c r="D1468" t="s">
        <v>2617</v>
      </c>
      <c r="E1468" t="s">
        <v>2643</v>
      </c>
      <c r="F1468" t="s">
        <v>207</v>
      </c>
      <c r="G1468" t="s">
        <v>2607</v>
      </c>
      <c r="H1468" t="s">
        <v>142</v>
      </c>
      <c r="I1468" t="s">
        <v>2642</v>
      </c>
      <c r="J1468" t="s">
        <v>230</v>
      </c>
      <c r="K1468" t="s">
        <v>175</v>
      </c>
      <c r="L1468" t="s">
        <v>212</v>
      </c>
      <c r="M1468" t="s">
        <v>213</v>
      </c>
      <c r="N1468" t="s">
        <v>191</v>
      </c>
      <c r="O1468" t="s">
        <v>181</v>
      </c>
      <c r="P1468">
        <v>9.5299345600121294E-2</v>
      </c>
      <c r="R1468" t="s">
        <v>2618</v>
      </c>
      <c r="S1468" s="315">
        <v>45362</v>
      </c>
      <c r="T1468" s="315">
        <v>45362</v>
      </c>
      <c r="U1468" s="316" t="s">
        <v>2644</v>
      </c>
    </row>
    <row r="1469" spans="1:21">
      <c r="A1469" t="s">
        <v>2605</v>
      </c>
      <c r="B1469" t="s">
        <v>205</v>
      </c>
      <c r="C1469" t="s">
        <v>2642</v>
      </c>
      <c r="D1469" t="s">
        <v>2617</v>
      </c>
      <c r="E1469" t="s">
        <v>2643</v>
      </c>
      <c r="F1469" t="s">
        <v>207</v>
      </c>
      <c r="G1469" t="s">
        <v>2607</v>
      </c>
      <c r="H1469" t="s">
        <v>142</v>
      </c>
      <c r="I1469" t="s">
        <v>2642</v>
      </c>
      <c r="J1469" t="s">
        <v>232</v>
      </c>
      <c r="K1469" t="s">
        <v>175</v>
      </c>
      <c r="L1469" t="s">
        <v>212</v>
      </c>
      <c r="M1469" t="s">
        <v>213</v>
      </c>
      <c r="N1469" t="s">
        <v>189</v>
      </c>
      <c r="O1469" t="s">
        <v>181</v>
      </c>
      <c r="P1469">
        <v>6.2748369974968396E-2</v>
      </c>
      <c r="R1469" t="s">
        <v>2618</v>
      </c>
      <c r="S1469" s="315">
        <v>45362</v>
      </c>
      <c r="T1469" s="315">
        <v>45362</v>
      </c>
      <c r="U1469" s="316" t="s">
        <v>2644</v>
      </c>
    </row>
    <row r="1470" spans="1:21">
      <c r="A1470" t="s">
        <v>2605</v>
      </c>
      <c r="B1470" t="s">
        <v>205</v>
      </c>
      <c r="C1470" t="s">
        <v>2642</v>
      </c>
      <c r="D1470" t="s">
        <v>2617</v>
      </c>
      <c r="E1470" t="s">
        <v>2643</v>
      </c>
      <c r="F1470" t="s">
        <v>207</v>
      </c>
      <c r="G1470" t="s">
        <v>2607</v>
      </c>
      <c r="H1470" t="s">
        <v>142</v>
      </c>
      <c r="I1470" t="s">
        <v>2642</v>
      </c>
      <c r="J1470" t="s">
        <v>228</v>
      </c>
      <c r="K1470" t="s">
        <v>175</v>
      </c>
      <c r="L1470" t="s">
        <v>212</v>
      </c>
      <c r="M1470" t="s">
        <v>213</v>
      </c>
      <c r="N1470" t="s">
        <v>189</v>
      </c>
      <c r="O1470" t="s">
        <v>181</v>
      </c>
      <c r="P1470">
        <v>7.3253097621108945E-2</v>
      </c>
      <c r="R1470" t="s">
        <v>2618</v>
      </c>
      <c r="S1470" s="315">
        <v>45362</v>
      </c>
      <c r="T1470" s="315">
        <v>45362</v>
      </c>
      <c r="U1470" s="316" t="s">
        <v>2644</v>
      </c>
    </row>
    <row r="1471" spans="1:21">
      <c r="A1471" t="s">
        <v>2605</v>
      </c>
      <c r="B1471" t="s">
        <v>205</v>
      </c>
      <c r="C1471" t="s">
        <v>2642</v>
      </c>
      <c r="D1471" t="s">
        <v>2617</v>
      </c>
      <c r="E1471" t="s">
        <v>2643</v>
      </c>
      <c r="F1471" t="s">
        <v>207</v>
      </c>
      <c r="G1471" t="s">
        <v>2607</v>
      </c>
      <c r="H1471" t="s">
        <v>142</v>
      </c>
      <c r="I1471" t="s">
        <v>2642</v>
      </c>
      <c r="J1471" t="s">
        <v>227</v>
      </c>
      <c r="K1471" t="s">
        <v>175</v>
      </c>
      <c r="L1471" t="s">
        <v>212</v>
      </c>
      <c r="M1471" t="s">
        <v>213</v>
      </c>
      <c r="N1471" t="s">
        <v>189</v>
      </c>
      <c r="O1471" t="s">
        <v>181</v>
      </c>
      <c r="P1471">
        <v>4.2784863026818455E-3</v>
      </c>
      <c r="R1471" t="s">
        <v>2618</v>
      </c>
      <c r="S1471" s="315">
        <v>45362</v>
      </c>
      <c r="T1471" s="315">
        <v>45362</v>
      </c>
      <c r="U1471" s="316" t="s">
        <v>2644</v>
      </c>
    </row>
    <row r="1472" spans="1:21">
      <c r="A1472" t="s">
        <v>2605</v>
      </c>
      <c r="B1472" t="s">
        <v>205</v>
      </c>
      <c r="C1472" t="s">
        <v>2642</v>
      </c>
      <c r="D1472" t="s">
        <v>2617</v>
      </c>
      <c r="E1472" t="s">
        <v>2643</v>
      </c>
      <c r="F1472" t="s">
        <v>207</v>
      </c>
      <c r="G1472" t="s">
        <v>2607</v>
      </c>
      <c r="H1472" t="s">
        <v>142</v>
      </c>
      <c r="I1472" t="s">
        <v>2642</v>
      </c>
      <c r="J1472" t="s">
        <v>229</v>
      </c>
      <c r="K1472" t="s">
        <v>175</v>
      </c>
      <c r="L1472" t="s">
        <v>212</v>
      </c>
      <c r="M1472" t="s">
        <v>213</v>
      </c>
      <c r="N1472" t="s">
        <v>189</v>
      </c>
      <c r="O1472" t="s">
        <v>181</v>
      </c>
      <c r="P1472">
        <v>0.10942452634322392</v>
      </c>
      <c r="R1472" t="s">
        <v>2618</v>
      </c>
      <c r="S1472" s="315">
        <v>45362</v>
      </c>
      <c r="T1472" s="315">
        <v>45362</v>
      </c>
      <c r="U1472" s="316" t="s">
        <v>2644</v>
      </c>
    </row>
    <row r="1473" spans="1:21">
      <c r="A1473" t="s">
        <v>2605</v>
      </c>
      <c r="B1473" t="s">
        <v>205</v>
      </c>
      <c r="C1473" t="s">
        <v>2642</v>
      </c>
      <c r="D1473" t="s">
        <v>2617</v>
      </c>
      <c r="E1473" t="s">
        <v>2643</v>
      </c>
      <c r="F1473" t="s">
        <v>207</v>
      </c>
      <c r="G1473" t="s">
        <v>2607</v>
      </c>
      <c r="H1473" t="s">
        <v>142</v>
      </c>
      <c r="I1473" t="s">
        <v>2642</v>
      </c>
      <c r="J1473" t="s">
        <v>254</v>
      </c>
      <c r="K1473" t="s">
        <v>179</v>
      </c>
      <c r="L1473" t="s">
        <v>234</v>
      </c>
      <c r="M1473" t="s">
        <v>249</v>
      </c>
      <c r="N1473" t="s">
        <v>207</v>
      </c>
      <c r="O1473" t="s">
        <v>207</v>
      </c>
      <c r="P1473">
        <v>18.628810678422798</v>
      </c>
      <c r="R1473" t="s">
        <v>2618</v>
      </c>
      <c r="S1473" s="315">
        <v>45362</v>
      </c>
      <c r="T1473" s="315">
        <v>45362</v>
      </c>
      <c r="U1473" s="316" t="s">
        <v>2644</v>
      </c>
    </row>
    <row r="1474" spans="1:21">
      <c r="A1474" t="s">
        <v>2605</v>
      </c>
      <c r="B1474" t="s">
        <v>205</v>
      </c>
      <c r="C1474" t="s">
        <v>2642</v>
      </c>
      <c r="D1474" t="s">
        <v>2617</v>
      </c>
      <c r="E1474" t="s">
        <v>2643</v>
      </c>
      <c r="F1474" t="s">
        <v>207</v>
      </c>
      <c r="G1474" t="s">
        <v>2607</v>
      </c>
      <c r="H1474" t="s">
        <v>209</v>
      </c>
      <c r="I1474" t="s">
        <v>258</v>
      </c>
      <c r="J1474" t="s">
        <v>233</v>
      </c>
      <c r="K1474" t="s">
        <v>176</v>
      </c>
      <c r="L1474" t="s">
        <v>234</v>
      </c>
      <c r="M1474" t="s">
        <v>235</v>
      </c>
      <c r="N1474" t="s">
        <v>207</v>
      </c>
      <c r="O1474" t="s">
        <v>207</v>
      </c>
      <c r="P1474">
        <v>9.1698528426648225E-5</v>
      </c>
      <c r="R1474" t="s">
        <v>2618</v>
      </c>
      <c r="S1474" s="315">
        <v>45362</v>
      </c>
      <c r="T1474" s="315">
        <v>45362</v>
      </c>
      <c r="U1474" s="316" t="s">
        <v>2644</v>
      </c>
    </row>
    <row r="1475" spans="1:21">
      <c r="A1475" t="s">
        <v>2605</v>
      </c>
      <c r="B1475" t="s">
        <v>205</v>
      </c>
      <c r="C1475" t="s">
        <v>2642</v>
      </c>
      <c r="D1475" t="s">
        <v>2617</v>
      </c>
      <c r="E1475" t="s">
        <v>2643</v>
      </c>
      <c r="F1475" t="s">
        <v>207</v>
      </c>
      <c r="G1475" t="s">
        <v>2607</v>
      </c>
      <c r="H1475" t="s">
        <v>209</v>
      </c>
      <c r="I1475" t="s">
        <v>258</v>
      </c>
      <c r="J1475" t="s">
        <v>236</v>
      </c>
      <c r="K1475" t="s">
        <v>176</v>
      </c>
      <c r="L1475" t="s">
        <v>234</v>
      </c>
      <c r="M1475" t="s">
        <v>235</v>
      </c>
      <c r="N1475" t="s">
        <v>207</v>
      </c>
      <c r="O1475" t="s">
        <v>207</v>
      </c>
      <c r="P1475">
        <v>1.9450222270522109E-4</v>
      </c>
      <c r="R1475" t="s">
        <v>2618</v>
      </c>
      <c r="S1475" s="315">
        <v>45362</v>
      </c>
      <c r="T1475" s="315">
        <v>45362</v>
      </c>
      <c r="U1475" s="316" t="s">
        <v>2644</v>
      </c>
    </row>
    <row r="1476" spans="1:21">
      <c r="A1476" t="s">
        <v>2605</v>
      </c>
      <c r="B1476" t="s">
        <v>205</v>
      </c>
      <c r="C1476" t="s">
        <v>2642</v>
      </c>
      <c r="D1476" t="s">
        <v>2617</v>
      </c>
      <c r="E1476" t="s">
        <v>2643</v>
      </c>
      <c r="F1476" t="s">
        <v>207</v>
      </c>
      <c r="G1476" t="s">
        <v>2607</v>
      </c>
      <c r="H1476" t="s">
        <v>142</v>
      </c>
      <c r="I1476" t="s">
        <v>2642</v>
      </c>
      <c r="J1476" t="s">
        <v>237</v>
      </c>
      <c r="K1476" t="s">
        <v>176</v>
      </c>
      <c r="L1476" t="s">
        <v>234</v>
      </c>
      <c r="M1476" t="s">
        <v>235</v>
      </c>
      <c r="N1476" t="s">
        <v>207</v>
      </c>
      <c r="O1476" t="s">
        <v>207</v>
      </c>
      <c r="P1476">
        <v>2.0938656943944882E-4</v>
      </c>
      <c r="R1476" t="s">
        <v>2618</v>
      </c>
      <c r="S1476" s="315">
        <v>45362</v>
      </c>
      <c r="T1476" s="315">
        <v>45362</v>
      </c>
      <c r="U1476" s="316" t="s">
        <v>2644</v>
      </c>
    </row>
    <row r="1477" spans="1:21">
      <c r="A1477" t="s">
        <v>2605</v>
      </c>
      <c r="B1477" t="s">
        <v>205</v>
      </c>
      <c r="C1477" t="s">
        <v>2642</v>
      </c>
      <c r="D1477" t="s">
        <v>2617</v>
      </c>
      <c r="E1477" t="s">
        <v>2643</v>
      </c>
      <c r="F1477" t="s">
        <v>207</v>
      </c>
      <c r="G1477" t="s">
        <v>2607</v>
      </c>
      <c r="H1477" t="s">
        <v>142</v>
      </c>
      <c r="I1477" t="s">
        <v>2642</v>
      </c>
      <c r="J1477" t="s">
        <v>238</v>
      </c>
      <c r="K1477" t="s">
        <v>176</v>
      </c>
      <c r="L1477" t="s">
        <v>234</v>
      </c>
      <c r="M1477" t="s">
        <v>235</v>
      </c>
      <c r="N1477" t="s">
        <v>207</v>
      </c>
      <c r="O1477" t="s">
        <v>207</v>
      </c>
      <c r="P1477">
        <v>2.7976772677575194E-3</v>
      </c>
      <c r="R1477" t="s">
        <v>2618</v>
      </c>
      <c r="S1477" s="315">
        <v>45362</v>
      </c>
      <c r="T1477" s="315">
        <v>45362</v>
      </c>
      <c r="U1477" s="316" t="s">
        <v>2644</v>
      </c>
    </row>
    <row r="1478" spans="1:21">
      <c r="A1478" t="s">
        <v>2605</v>
      </c>
      <c r="B1478" t="s">
        <v>205</v>
      </c>
      <c r="C1478" t="s">
        <v>2642</v>
      </c>
      <c r="D1478" t="s">
        <v>2617</v>
      </c>
      <c r="E1478" t="s">
        <v>2643</v>
      </c>
      <c r="F1478" t="s">
        <v>207</v>
      </c>
      <c r="G1478" t="s">
        <v>2607</v>
      </c>
      <c r="H1478" t="s">
        <v>142</v>
      </c>
      <c r="I1478" t="s">
        <v>2642</v>
      </c>
      <c r="J1478" t="s">
        <v>239</v>
      </c>
      <c r="K1478" t="s">
        <v>176</v>
      </c>
      <c r="L1478" t="s">
        <v>234</v>
      </c>
      <c r="M1478" t="s">
        <v>235</v>
      </c>
      <c r="N1478" t="s">
        <v>207</v>
      </c>
      <c r="O1478" t="s">
        <v>207</v>
      </c>
      <c r="P1478">
        <v>4.1911790204501631E-4</v>
      </c>
      <c r="R1478" t="s">
        <v>2618</v>
      </c>
      <c r="S1478" s="315">
        <v>45362</v>
      </c>
      <c r="T1478" s="315">
        <v>45362</v>
      </c>
      <c r="U1478" s="316" t="s">
        <v>2644</v>
      </c>
    </row>
    <row r="1479" spans="1:21">
      <c r="A1479" t="s">
        <v>2605</v>
      </c>
      <c r="B1479" t="s">
        <v>205</v>
      </c>
      <c r="C1479" t="s">
        <v>2642</v>
      </c>
      <c r="D1479" t="s">
        <v>2617</v>
      </c>
      <c r="E1479" t="s">
        <v>2643</v>
      </c>
      <c r="F1479" t="s">
        <v>207</v>
      </c>
      <c r="G1479" t="s">
        <v>2607</v>
      </c>
      <c r="H1479" t="s">
        <v>142</v>
      </c>
      <c r="I1479" t="s">
        <v>2642</v>
      </c>
      <c r="J1479" t="s">
        <v>241</v>
      </c>
      <c r="K1479" t="s">
        <v>176</v>
      </c>
      <c r="L1479" t="s">
        <v>234</v>
      </c>
      <c r="M1479" t="s">
        <v>235</v>
      </c>
      <c r="N1479" t="s">
        <v>207</v>
      </c>
      <c r="O1479" t="s">
        <v>207</v>
      </c>
      <c r="P1479">
        <v>2.025451669159026E-6</v>
      </c>
      <c r="R1479" t="s">
        <v>2618</v>
      </c>
      <c r="S1479" s="315">
        <v>45362</v>
      </c>
      <c r="T1479" s="315">
        <v>45362</v>
      </c>
      <c r="U1479" s="316" t="s">
        <v>2644</v>
      </c>
    </row>
    <row r="1480" spans="1:21">
      <c r="A1480" t="s">
        <v>2605</v>
      </c>
      <c r="B1480" t="s">
        <v>205</v>
      </c>
      <c r="C1480" t="s">
        <v>2642</v>
      </c>
      <c r="D1480" t="s">
        <v>2617</v>
      </c>
      <c r="E1480" t="s">
        <v>2643</v>
      </c>
      <c r="F1480" t="s">
        <v>207</v>
      </c>
      <c r="G1480" t="s">
        <v>2607</v>
      </c>
      <c r="H1480" t="s">
        <v>142</v>
      </c>
      <c r="I1480" t="s">
        <v>2642</v>
      </c>
      <c r="J1480" t="s">
        <v>242</v>
      </c>
      <c r="K1480" t="s">
        <v>176</v>
      </c>
      <c r="L1480" t="s">
        <v>234</v>
      </c>
      <c r="M1480" t="s">
        <v>235</v>
      </c>
      <c r="N1480" t="s">
        <v>207</v>
      </c>
      <c r="O1480" t="s">
        <v>207</v>
      </c>
      <c r="P1480">
        <v>1.4379349498472249E-5</v>
      </c>
      <c r="R1480" t="s">
        <v>2618</v>
      </c>
      <c r="S1480" s="315">
        <v>45362</v>
      </c>
      <c r="T1480" s="315">
        <v>45362</v>
      </c>
      <c r="U1480" s="316" t="s">
        <v>2644</v>
      </c>
    </row>
    <row r="1481" spans="1:21">
      <c r="A1481" t="s">
        <v>2605</v>
      </c>
      <c r="B1481" t="s">
        <v>205</v>
      </c>
      <c r="C1481" t="s">
        <v>2642</v>
      </c>
      <c r="D1481" t="s">
        <v>2617</v>
      </c>
      <c r="E1481" t="s">
        <v>2643</v>
      </c>
      <c r="F1481" t="s">
        <v>207</v>
      </c>
      <c r="G1481" t="s">
        <v>2607</v>
      </c>
      <c r="H1481" t="s">
        <v>142</v>
      </c>
      <c r="I1481" t="s">
        <v>2642</v>
      </c>
      <c r="J1481" t="s">
        <v>243</v>
      </c>
      <c r="K1481" t="s">
        <v>176</v>
      </c>
      <c r="L1481" t="s">
        <v>234</v>
      </c>
      <c r="M1481" t="s">
        <v>235</v>
      </c>
      <c r="N1481" t="s">
        <v>207</v>
      </c>
      <c r="O1481" t="s">
        <v>207</v>
      </c>
      <c r="P1481">
        <v>2.1541594035978361E-6</v>
      </c>
      <c r="R1481" t="s">
        <v>2618</v>
      </c>
      <c r="S1481" s="315">
        <v>45362</v>
      </c>
      <c r="T1481" s="315">
        <v>45362</v>
      </c>
      <c r="U1481" s="316" t="s">
        <v>2644</v>
      </c>
    </row>
    <row r="1482" spans="1:21">
      <c r="A1482" t="s">
        <v>2605</v>
      </c>
      <c r="B1482" t="s">
        <v>205</v>
      </c>
      <c r="C1482" t="s">
        <v>2642</v>
      </c>
      <c r="D1482" t="s">
        <v>2617</v>
      </c>
      <c r="E1482" t="s">
        <v>2643</v>
      </c>
      <c r="F1482" t="s">
        <v>207</v>
      </c>
      <c r="G1482" t="s">
        <v>2607</v>
      </c>
      <c r="H1482" t="s">
        <v>142</v>
      </c>
      <c r="I1482" t="s">
        <v>2642</v>
      </c>
      <c r="J1482" t="s">
        <v>255</v>
      </c>
      <c r="K1482" t="s">
        <v>176</v>
      </c>
      <c r="L1482" t="s">
        <v>234</v>
      </c>
      <c r="M1482" t="s">
        <v>235</v>
      </c>
      <c r="N1482" t="s">
        <v>207</v>
      </c>
      <c r="O1482" t="s">
        <v>207</v>
      </c>
      <c r="P1482">
        <v>1.0711855583145024E-4</v>
      </c>
      <c r="R1482" t="s">
        <v>2618</v>
      </c>
      <c r="S1482" s="315">
        <v>45362</v>
      </c>
      <c r="T1482" s="315">
        <v>45362</v>
      </c>
      <c r="U1482" s="316" t="s">
        <v>2644</v>
      </c>
    </row>
    <row r="1483" spans="1:21">
      <c r="A1483" t="s">
        <v>2605</v>
      </c>
      <c r="B1483" t="s">
        <v>205</v>
      </c>
      <c r="C1483" t="s">
        <v>2642</v>
      </c>
      <c r="D1483" t="s">
        <v>2617</v>
      </c>
      <c r="E1483" t="s">
        <v>2643</v>
      </c>
      <c r="F1483" t="s">
        <v>207</v>
      </c>
      <c r="G1483" t="s">
        <v>2607</v>
      </c>
      <c r="H1483" t="s">
        <v>142</v>
      </c>
      <c r="I1483" t="s">
        <v>2642</v>
      </c>
      <c r="J1483" t="s">
        <v>269</v>
      </c>
      <c r="K1483" t="s">
        <v>176</v>
      </c>
      <c r="L1483" t="s">
        <v>234</v>
      </c>
      <c r="M1483" t="s">
        <v>235</v>
      </c>
      <c r="N1483" t="s">
        <v>207</v>
      </c>
      <c r="O1483" t="s">
        <v>207</v>
      </c>
      <c r="P1483">
        <v>1.3308452807339713E-5</v>
      </c>
      <c r="R1483" t="s">
        <v>2618</v>
      </c>
      <c r="S1483" s="315">
        <v>45362</v>
      </c>
      <c r="T1483" s="315">
        <v>45362</v>
      </c>
      <c r="U1483" s="316" t="s">
        <v>2644</v>
      </c>
    </row>
    <row r="1484" spans="1:21">
      <c r="A1484" t="s">
        <v>2605</v>
      </c>
      <c r="B1484" t="s">
        <v>205</v>
      </c>
      <c r="C1484" t="s">
        <v>2642</v>
      </c>
      <c r="D1484" t="s">
        <v>2617</v>
      </c>
      <c r="E1484" t="s">
        <v>2643</v>
      </c>
      <c r="F1484" t="s">
        <v>207</v>
      </c>
      <c r="G1484" t="s">
        <v>2607</v>
      </c>
      <c r="H1484" t="s">
        <v>142</v>
      </c>
      <c r="I1484" t="s">
        <v>2642</v>
      </c>
      <c r="J1484" t="s">
        <v>270</v>
      </c>
      <c r="K1484" t="s">
        <v>176</v>
      </c>
      <c r="L1484" t="s">
        <v>234</v>
      </c>
      <c r="M1484" t="s">
        <v>235</v>
      </c>
      <c r="N1484" t="s">
        <v>207</v>
      </c>
      <c r="O1484" t="s">
        <v>207</v>
      </c>
      <c r="P1484">
        <v>7.1525267679999782E-6</v>
      </c>
      <c r="R1484" t="s">
        <v>2618</v>
      </c>
      <c r="S1484" s="315">
        <v>45362</v>
      </c>
      <c r="T1484" s="315">
        <v>45362</v>
      </c>
      <c r="U1484" s="316" t="s">
        <v>2644</v>
      </c>
    </row>
    <row r="1485" spans="1:21">
      <c r="A1485" t="s">
        <v>2605</v>
      </c>
      <c r="B1485" t="s">
        <v>205</v>
      </c>
      <c r="C1485" t="s">
        <v>2642</v>
      </c>
      <c r="D1485" t="s">
        <v>2617</v>
      </c>
      <c r="E1485" t="s">
        <v>2643</v>
      </c>
      <c r="F1485" t="s">
        <v>207</v>
      </c>
      <c r="G1485" t="s">
        <v>2607</v>
      </c>
      <c r="H1485" t="s">
        <v>142</v>
      </c>
      <c r="I1485" t="s">
        <v>2642</v>
      </c>
      <c r="J1485" t="s">
        <v>244</v>
      </c>
      <c r="K1485" t="s">
        <v>176</v>
      </c>
      <c r="L1485" t="s">
        <v>234</v>
      </c>
      <c r="M1485" t="s">
        <v>235</v>
      </c>
      <c r="N1485" t="s">
        <v>207</v>
      </c>
      <c r="O1485" t="s">
        <v>207</v>
      </c>
      <c r="P1485">
        <v>1.9456499267312761E-4</v>
      </c>
      <c r="R1485" t="s">
        <v>2618</v>
      </c>
      <c r="S1485" s="315">
        <v>45362</v>
      </c>
      <c r="T1485" s="315">
        <v>45362</v>
      </c>
      <c r="U1485" s="316" t="s">
        <v>2644</v>
      </c>
    </row>
    <row r="1486" spans="1:21">
      <c r="A1486" t="s">
        <v>2605</v>
      </c>
      <c r="B1486" t="s">
        <v>205</v>
      </c>
      <c r="C1486" t="s">
        <v>2642</v>
      </c>
      <c r="D1486" t="s">
        <v>2617</v>
      </c>
      <c r="E1486" t="s">
        <v>2643</v>
      </c>
      <c r="F1486" t="s">
        <v>207</v>
      </c>
      <c r="G1486" t="s">
        <v>2607</v>
      </c>
      <c r="H1486" t="s">
        <v>209</v>
      </c>
      <c r="I1486" t="s">
        <v>258</v>
      </c>
      <c r="J1486" t="s">
        <v>233</v>
      </c>
      <c r="K1486" t="s">
        <v>178</v>
      </c>
      <c r="L1486" t="s">
        <v>234</v>
      </c>
      <c r="M1486" t="s">
        <v>246</v>
      </c>
      <c r="N1486" t="s">
        <v>207</v>
      </c>
      <c r="O1486" t="s">
        <v>207</v>
      </c>
      <c r="P1486">
        <v>7.4887131548429387E-4</v>
      </c>
      <c r="R1486" t="s">
        <v>2618</v>
      </c>
      <c r="S1486" s="315">
        <v>45362</v>
      </c>
      <c r="T1486" s="315">
        <v>45362</v>
      </c>
      <c r="U1486" s="316" t="s">
        <v>2644</v>
      </c>
    </row>
    <row r="1487" spans="1:21">
      <c r="A1487" t="s">
        <v>2605</v>
      </c>
      <c r="B1487" t="s">
        <v>205</v>
      </c>
      <c r="C1487" t="s">
        <v>2642</v>
      </c>
      <c r="D1487" t="s">
        <v>2617</v>
      </c>
      <c r="E1487" t="s">
        <v>2643</v>
      </c>
      <c r="F1487" t="s">
        <v>207</v>
      </c>
      <c r="G1487" t="s">
        <v>2607</v>
      </c>
      <c r="H1487" t="s">
        <v>209</v>
      </c>
      <c r="I1487" t="s">
        <v>258</v>
      </c>
      <c r="J1487" t="s">
        <v>236</v>
      </c>
      <c r="K1487" t="s">
        <v>178</v>
      </c>
      <c r="L1487" t="s">
        <v>234</v>
      </c>
      <c r="M1487" t="s">
        <v>246</v>
      </c>
      <c r="N1487" t="s">
        <v>207</v>
      </c>
      <c r="O1487" t="s">
        <v>207</v>
      </c>
      <c r="P1487">
        <v>7.7800889082088435E-4</v>
      </c>
      <c r="R1487" t="s">
        <v>2618</v>
      </c>
      <c r="S1487" s="315">
        <v>45362</v>
      </c>
      <c r="T1487" s="315">
        <v>45362</v>
      </c>
      <c r="U1487" s="316" t="s">
        <v>2644</v>
      </c>
    </row>
    <row r="1488" spans="1:21">
      <c r="A1488" t="s">
        <v>2605</v>
      </c>
      <c r="B1488" t="s">
        <v>205</v>
      </c>
      <c r="C1488" t="s">
        <v>2642</v>
      </c>
      <c r="D1488" t="s">
        <v>2617</v>
      </c>
      <c r="E1488" t="s">
        <v>2643</v>
      </c>
      <c r="F1488" t="s">
        <v>207</v>
      </c>
      <c r="G1488" t="s">
        <v>2607</v>
      </c>
      <c r="H1488" t="s">
        <v>209</v>
      </c>
      <c r="I1488" t="s">
        <v>258</v>
      </c>
      <c r="J1488" t="s">
        <v>247</v>
      </c>
      <c r="K1488" t="s">
        <v>178</v>
      </c>
      <c r="L1488" t="s">
        <v>234</v>
      </c>
      <c r="M1488" t="s">
        <v>246</v>
      </c>
      <c r="N1488" t="s">
        <v>207</v>
      </c>
      <c r="O1488" t="s">
        <v>207</v>
      </c>
      <c r="P1488">
        <v>3.2185497129710201E-3</v>
      </c>
      <c r="R1488" t="s">
        <v>2618</v>
      </c>
      <c r="S1488" s="315">
        <v>45362</v>
      </c>
      <c r="T1488" s="315">
        <v>45362</v>
      </c>
      <c r="U1488" s="316" t="s">
        <v>2644</v>
      </c>
    </row>
    <row r="1489" spans="1:21">
      <c r="A1489" t="s">
        <v>2605</v>
      </c>
      <c r="B1489" t="s">
        <v>205</v>
      </c>
      <c r="C1489" t="s">
        <v>2642</v>
      </c>
      <c r="D1489" t="s">
        <v>2617</v>
      </c>
      <c r="E1489" t="s">
        <v>2643</v>
      </c>
      <c r="F1489" t="s">
        <v>207</v>
      </c>
      <c r="G1489" t="s">
        <v>2607</v>
      </c>
      <c r="H1489" t="s">
        <v>142</v>
      </c>
      <c r="I1489" t="s">
        <v>2642</v>
      </c>
      <c r="J1489" t="s">
        <v>237</v>
      </c>
      <c r="K1489" t="s">
        <v>178</v>
      </c>
      <c r="L1489" t="s">
        <v>234</v>
      </c>
      <c r="M1489" t="s">
        <v>246</v>
      </c>
      <c r="N1489" t="s">
        <v>207</v>
      </c>
      <c r="O1489" t="s">
        <v>207</v>
      </c>
      <c r="P1489">
        <v>8.0763391069501689E-4</v>
      </c>
      <c r="R1489" t="s">
        <v>2618</v>
      </c>
      <c r="S1489" s="315">
        <v>45362</v>
      </c>
      <c r="T1489" s="315">
        <v>45362</v>
      </c>
      <c r="U1489" s="316" t="s">
        <v>2644</v>
      </c>
    </row>
    <row r="1490" spans="1:21">
      <c r="A1490" t="s">
        <v>2605</v>
      </c>
      <c r="B1490" t="s">
        <v>205</v>
      </c>
      <c r="C1490" t="s">
        <v>2642</v>
      </c>
      <c r="D1490" t="s">
        <v>2617</v>
      </c>
      <c r="E1490" t="s">
        <v>2643</v>
      </c>
      <c r="F1490" t="s">
        <v>207</v>
      </c>
      <c r="G1490" t="s">
        <v>2607</v>
      </c>
      <c r="H1490" t="s">
        <v>142</v>
      </c>
      <c r="I1490" t="s">
        <v>2642</v>
      </c>
      <c r="J1490" t="s">
        <v>238</v>
      </c>
      <c r="K1490" t="s">
        <v>178</v>
      </c>
      <c r="L1490" t="s">
        <v>234</v>
      </c>
      <c r="M1490" t="s">
        <v>246</v>
      </c>
      <c r="N1490" t="s">
        <v>207</v>
      </c>
      <c r="O1490" t="s">
        <v>207</v>
      </c>
      <c r="P1490">
        <v>1.079104088992186E-2</v>
      </c>
      <c r="R1490" t="s">
        <v>2618</v>
      </c>
      <c r="S1490" s="315">
        <v>45362</v>
      </c>
      <c r="T1490" s="315">
        <v>45362</v>
      </c>
      <c r="U1490" s="316" t="s">
        <v>2644</v>
      </c>
    </row>
    <row r="1491" spans="1:21">
      <c r="A1491" t="s">
        <v>2605</v>
      </c>
      <c r="B1491" t="s">
        <v>205</v>
      </c>
      <c r="C1491" t="s">
        <v>2642</v>
      </c>
      <c r="D1491" t="s">
        <v>2617</v>
      </c>
      <c r="E1491" t="s">
        <v>2643</v>
      </c>
      <c r="F1491" t="s">
        <v>207</v>
      </c>
      <c r="G1491" t="s">
        <v>2607</v>
      </c>
      <c r="H1491" t="s">
        <v>142</v>
      </c>
      <c r="I1491" t="s">
        <v>2642</v>
      </c>
      <c r="J1491" t="s">
        <v>239</v>
      </c>
      <c r="K1491" t="s">
        <v>178</v>
      </c>
      <c r="L1491" t="s">
        <v>234</v>
      </c>
      <c r="M1491" t="s">
        <v>246</v>
      </c>
      <c r="N1491" t="s">
        <v>207</v>
      </c>
      <c r="O1491" t="s">
        <v>207</v>
      </c>
      <c r="P1491">
        <v>1.6165976221736342E-3</v>
      </c>
      <c r="R1491" t="s">
        <v>2618</v>
      </c>
      <c r="S1491" s="315">
        <v>45362</v>
      </c>
      <c r="T1491" s="315">
        <v>45362</v>
      </c>
      <c r="U1491" s="316" t="s">
        <v>2644</v>
      </c>
    </row>
    <row r="1492" spans="1:21">
      <c r="A1492" t="s">
        <v>2605</v>
      </c>
      <c r="B1492" t="s">
        <v>205</v>
      </c>
      <c r="C1492" t="s">
        <v>2642</v>
      </c>
      <c r="D1492" t="s">
        <v>2617</v>
      </c>
      <c r="E1492" t="s">
        <v>2643</v>
      </c>
      <c r="F1492" t="s">
        <v>207</v>
      </c>
      <c r="G1492" t="s">
        <v>2607</v>
      </c>
      <c r="H1492" t="s">
        <v>142</v>
      </c>
      <c r="I1492" t="s">
        <v>2642</v>
      </c>
      <c r="J1492" t="s">
        <v>241</v>
      </c>
      <c r="K1492" t="s">
        <v>178</v>
      </c>
      <c r="L1492" t="s">
        <v>234</v>
      </c>
      <c r="M1492" t="s">
        <v>246</v>
      </c>
      <c r="N1492" t="s">
        <v>207</v>
      </c>
      <c r="O1492" t="s">
        <v>207</v>
      </c>
      <c r="P1492">
        <v>8.1018066766361041E-6</v>
      </c>
      <c r="R1492" t="s">
        <v>2618</v>
      </c>
      <c r="S1492" s="315">
        <v>45362</v>
      </c>
      <c r="T1492" s="315">
        <v>45362</v>
      </c>
      <c r="U1492" s="316" t="s">
        <v>2644</v>
      </c>
    </row>
    <row r="1493" spans="1:21">
      <c r="A1493" t="s">
        <v>2605</v>
      </c>
      <c r="B1493" t="s">
        <v>205</v>
      </c>
      <c r="C1493" t="s">
        <v>2642</v>
      </c>
      <c r="D1493" t="s">
        <v>2617</v>
      </c>
      <c r="E1493" t="s">
        <v>2643</v>
      </c>
      <c r="F1493" t="s">
        <v>207</v>
      </c>
      <c r="G1493" t="s">
        <v>2607</v>
      </c>
      <c r="H1493" t="s">
        <v>142</v>
      </c>
      <c r="I1493" t="s">
        <v>2642</v>
      </c>
      <c r="J1493" t="s">
        <v>242</v>
      </c>
      <c r="K1493" t="s">
        <v>178</v>
      </c>
      <c r="L1493" t="s">
        <v>234</v>
      </c>
      <c r="M1493" t="s">
        <v>246</v>
      </c>
      <c r="N1493" t="s">
        <v>207</v>
      </c>
      <c r="O1493" t="s">
        <v>207</v>
      </c>
      <c r="P1493">
        <v>5.7517397993888997E-5</v>
      </c>
      <c r="R1493" t="s">
        <v>2618</v>
      </c>
      <c r="S1493" s="315">
        <v>45362</v>
      </c>
      <c r="T1493" s="315">
        <v>45362</v>
      </c>
      <c r="U1493" s="316" t="s">
        <v>2644</v>
      </c>
    </row>
    <row r="1494" spans="1:21">
      <c r="A1494" t="s">
        <v>2605</v>
      </c>
      <c r="B1494" t="s">
        <v>205</v>
      </c>
      <c r="C1494" t="s">
        <v>2642</v>
      </c>
      <c r="D1494" t="s">
        <v>2617</v>
      </c>
      <c r="E1494" t="s">
        <v>2643</v>
      </c>
      <c r="F1494" t="s">
        <v>207</v>
      </c>
      <c r="G1494" t="s">
        <v>2607</v>
      </c>
      <c r="H1494" t="s">
        <v>142</v>
      </c>
      <c r="I1494" t="s">
        <v>2642</v>
      </c>
      <c r="J1494" t="s">
        <v>243</v>
      </c>
      <c r="K1494" t="s">
        <v>178</v>
      </c>
      <c r="L1494" t="s">
        <v>234</v>
      </c>
      <c r="M1494" t="s">
        <v>246</v>
      </c>
      <c r="N1494" t="s">
        <v>207</v>
      </c>
      <c r="O1494" t="s">
        <v>207</v>
      </c>
      <c r="P1494">
        <v>8.6166376143913446E-6</v>
      </c>
      <c r="R1494" t="s">
        <v>2618</v>
      </c>
      <c r="S1494" s="315">
        <v>45362</v>
      </c>
      <c r="T1494" s="315">
        <v>45362</v>
      </c>
      <c r="U1494" s="316" t="s">
        <v>2644</v>
      </c>
    </row>
    <row r="1495" spans="1:21">
      <c r="A1495" t="s">
        <v>2605</v>
      </c>
      <c r="B1495" t="s">
        <v>205</v>
      </c>
      <c r="C1495" t="s">
        <v>2642</v>
      </c>
      <c r="D1495" t="s">
        <v>2617</v>
      </c>
      <c r="E1495" t="s">
        <v>2643</v>
      </c>
      <c r="F1495" t="s">
        <v>207</v>
      </c>
      <c r="G1495" t="s">
        <v>2607</v>
      </c>
      <c r="H1495" t="s">
        <v>142</v>
      </c>
      <c r="I1495" t="s">
        <v>2642</v>
      </c>
      <c r="J1495" t="s">
        <v>255</v>
      </c>
      <c r="K1495" t="s">
        <v>178</v>
      </c>
      <c r="L1495" t="s">
        <v>234</v>
      </c>
      <c r="M1495" t="s">
        <v>246</v>
      </c>
      <c r="N1495" t="s">
        <v>207</v>
      </c>
      <c r="O1495" t="s">
        <v>207</v>
      </c>
      <c r="P1495">
        <v>8.74801539290177E-4</v>
      </c>
      <c r="R1495" t="s">
        <v>2618</v>
      </c>
      <c r="S1495" s="315">
        <v>45362</v>
      </c>
      <c r="T1495" s="315">
        <v>45362</v>
      </c>
      <c r="U1495" s="316" t="s">
        <v>2644</v>
      </c>
    </row>
    <row r="1496" spans="1:21">
      <c r="A1496" t="s">
        <v>2605</v>
      </c>
      <c r="B1496" t="s">
        <v>205</v>
      </c>
      <c r="C1496" t="s">
        <v>2642</v>
      </c>
      <c r="D1496" t="s">
        <v>2617</v>
      </c>
      <c r="E1496" t="s">
        <v>2643</v>
      </c>
      <c r="F1496" t="s">
        <v>207</v>
      </c>
      <c r="G1496" t="s">
        <v>2607</v>
      </c>
      <c r="H1496" t="s">
        <v>142</v>
      </c>
      <c r="I1496" t="s">
        <v>2642</v>
      </c>
      <c r="J1496" t="s">
        <v>269</v>
      </c>
      <c r="K1496" t="s">
        <v>178</v>
      </c>
      <c r="L1496" t="s">
        <v>234</v>
      </c>
      <c r="M1496" t="s">
        <v>246</v>
      </c>
      <c r="N1496" t="s">
        <v>207</v>
      </c>
      <c r="O1496" t="s">
        <v>207</v>
      </c>
      <c r="P1496">
        <v>1.0868569792660765E-4</v>
      </c>
      <c r="R1496" t="s">
        <v>2618</v>
      </c>
      <c r="S1496" s="315">
        <v>45362</v>
      </c>
      <c r="T1496" s="315">
        <v>45362</v>
      </c>
      <c r="U1496" s="316" t="s">
        <v>2644</v>
      </c>
    </row>
    <row r="1497" spans="1:21">
      <c r="A1497" t="s">
        <v>2605</v>
      </c>
      <c r="B1497" t="s">
        <v>205</v>
      </c>
      <c r="C1497" t="s">
        <v>2642</v>
      </c>
      <c r="D1497" t="s">
        <v>2617</v>
      </c>
      <c r="E1497" t="s">
        <v>2643</v>
      </c>
      <c r="F1497" t="s">
        <v>207</v>
      </c>
      <c r="G1497" t="s">
        <v>2607</v>
      </c>
      <c r="H1497" t="s">
        <v>142</v>
      </c>
      <c r="I1497" t="s">
        <v>2642</v>
      </c>
      <c r="J1497" t="s">
        <v>270</v>
      </c>
      <c r="K1497" t="s">
        <v>178</v>
      </c>
      <c r="L1497" t="s">
        <v>234</v>
      </c>
      <c r="M1497" t="s">
        <v>246</v>
      </c>
      <c r="N1497" t="s">
        <v>207</v>
      </c>
      <c r="O1497" t="s">
        <v>207</v>
      </c>
      <c r="P1497">
        <v>2.8610107071999913E-5</v>
      </c>
      <c r="R1497" t="s">
        <v>2618</v>
      </c>
      <c r="S1497" s="315">
        <v>45362</v>
      </c>
      <c r="T1497" s="315">
        <v>45362</v>
      </c>
      <c r="U1497" s="316" t="s">
        <v>2644</v>
      </c>
    </row>
    <row r="1498" spans="1:21">
      <c r="A1498" t="s">
        <v>2605</v>
      </c>
      <c r="B1498" t="s">
        <v>205</v>
      </c>
      <c r="C1498" t="s">
        <v>2642</v>
      </c>
      <c r="D1498" t="s">
        <v>2617</v>
      </c>
      <c r="E1498" t="s">
        <v>2643</v>
      </c>
      <c r="F1498" t="s">
        <v>207</v>
      </c>
      <c r="G1498" t="s">
        <v>2607</v>
      </c>
      <c r="H1498" t="s">
        <v>142</v>
      </c>
      <c r="I1498" t="s">
        <v>2642</v>
      </c>
      <c r="J1498" t="s">
        <v>244</v>
      </c>
      <c r="K1498" t="s">
        <v>178</v>
      </c>
      <c r="L1498" t="s">
        <v>234</v>
      </c>
      <c r="M1498" t="s">
        <v>246</v>
      </c>
      <c r="N1498" t="s">
        <v>207</v>
      </c>
      <c r="O1498" t="s">
        <v>207</v>
      </c>
      <c r="P1498">
        <v>7.7825997069251042E-4</v>
      </c>
      <c r="R1498" t="s">
        <v>2618</v>
      </c>
      <c r="S1498" s="315">
        <v>45362</v>
      </c>
      <c r="T1498" s="315">
        <v>45362</v>
      </c>
      <c r="U1498" s="316" t="s">
        <v>2644</v>
      </c>
    </row>
    <row r="1499" spans="1:21">
      <c r="A1499" t="s">
        <v>2605</v>
      </c>
      <c r="B1499" t="s">
        <v>205</v>
      </c>
      <c r="C1499" t="s">
        <v>2642</v>
      </c>
      <c r="D1499" t="s">
        <v>2617</v>
      </c>
      <c r="E1499" t="s">
        <v>2643</v>
      </c>
      <c r="F1499" t="s">
        <v>207</v>
      </c>
      <c r="G1499" t="s">
        <v>2607</v>
      </c>
      <c r="H1499" t="s">
        <v>142</v>
      </c>
      <c r="I1499" t="s">
        <v>2642</v>
      </c>
      <c r="J1499" t="s">
        <v>248</v>
      </c>
      <c r="K1499" t="s">
        <v>178</v>
      </c>
      <c r="L1499" t="s">
        <v>234</v>
      </c>
      <c r="M1499" t="s">
        <v>246</v>
      </c>
      <c r="N1499" t="s">
        <v>207</v>
      </c>
      <c r="O1499" t="s">
        <v>207</v>
      </c>
      <c r="P1499">
        <v>6.6122193371401995E-5</v>
      </c>
      <c r="R1499" t="s">
        <v>2618</v>
      </c>
      <c r="S1499" s="315">
        <v>45362</v>
      </c>
      <c r="T1499" s="315">
        <v>45362</v>
      </c>
      <c r="U1499" s="316" t="s">
        <v>2644</v>
      </c>
    </row>
    <row r="1500" spans="1:21">
      <c r="A1500" t="s">
        <v>2605</v>
      </c>
      <c r="B1500" t="s">
        <v>205</v>
      </c>
      <c r="C1500" t="s">
        <v>264</v>
      </c>
      <c r="D1500" t="s">
        <v>2617</v>
      </c>
      <c r="E1500" t="s">
        <v>271</v>
      </c>
      <c r="F1500" t="s">
        <v>207</v>
      </c>
      <c r="G1500" t="s">
        <v>2607</v>
      </c>
      <c r="H1500" t="s">
        <v>142</v>
      </c>
      <c r="I1500" t="s">
        <v>264</v>
      </c>
      <c r="J1500" t="s">
        <v>237</v>
      </c>
      <c r="K1500" t="s">
        <v>2620</v>
      </c>
      <c r="L1500" t="s">
        <v>2621</v>
      </c>
      <c r="M1500" t="s">
        <v>2622</v>
      </c>
      <c r="N1500" t="s">
        <v>207</v>
      </c>
      <c r="O1500" t="s">
        <v>207</v>
      </c>
      <c r="P1500">
        <v>7.9814961159024303E-4</v>
      </c>
      <c r="R1500" t="s">
        <v>2618</v>
      </c>
      <c r="S1500" s="315">
        <v>45366</v>
      </c>
      <c r="T1500" s="315">
        <v>45366</v>
      </c>
      <c r="U1500" s="316" t="s">
        <v>2645</v>
      </c>
    </row>
    <row r="1501" spans="1:21">
      <c r="A1501" t="s">
        <v>2605</v>
      </c>
      <c r="B1501" t="s">
        <v>205</v>
      </c>
      <c r="C1501" t="s">
        <v>264</v>
      </c>
      <c r="D1501" t="s">
        <v>2617</v>
      </c>
      <c r="E1501" t="s">
        <v>271</v>
      </c>
      <c r="F1501" t="s">
        <v>207</v>
      </c>
      <c r="G1501" t="s">
        <v>2607</v>
      </c>
      <c r="H1501" t="s">
        <v>142</v>
      </c>
      <c r="I1501" t="s">
        <v>264</v>
      </c>
      <c r="J1501" t="s">
        <v>222</v>
      </c>
      <c r="K1501" t="s">
        <v>2620</v>
      </c>
      <c r="L1501" t="s">
        <v>2621</v>
      </c>
      <c r="M1501" t="s">
        <v>2622</v>
      </c>
      <c r="N1501" t="s">
        <v>207</v>
      </c>
      <c r="O1501" t="s">
        <v>207</v>
      </c>
      <c r="P1501">
        <v>1.912138509376165E-5</v>
      </c>
      <c r="R1501" t="s">
        <v>2618</v>
      </c>
      <c r="S1501" s="315">
        <v>45366</v>
      </c>
      <c r="T1501" s="315">
        <v>45366</v>
      </c>
      <c r="U1501" s="316" t="s">
        <v>2645</v>
      </c>
    </row>
    <row r="1502" spans="1:21">
      <c r="A1502" t="s">
        <v>2605</v>
      </c>
      <c r="B1502" t="s">
        <v>205</v>
      </c>
      <c r="C1502" t="s">
        <v>264</v>
      </c>
      <c r="D1502" t="s">
        <v>2617</v>
      </c>
      <c r="E1502" t="s">
        <v>271</v>
      </c>
      <c r="F1502" t="s">
        <v>207</v>
      </c>
      <c r="G1502" t="s">
        <v>2607</v>
      </c>
      <c r="H1502" t="s">
        <v>142</v>
      </c>
      <c r="I1502" t="s">
        <v>264</v>
      </c>
      <c r="J1502" t="s">
        <v>241</v>
      </c>
      <c r="K1502" t="s">
        <v>2620</v>
      </c>
      <c r="L1502" t="s">
        <v>2621</v>
      </c>
      <c r="M1502" t="s">
        <v>2622</v>
      </c>
      <c r="N1502" t="s">
        <v>207</v>
      </c>
      <c r="O1502" t="s">
        <v>207</v>
      </c>
      <c r="P1502">
        <v>7.7557893396601028E-6</v>
      </c>
      <c r="R1502" t="s">
        <v>2618</v>
      </c>
      <c r="S1502" s="315">
        <v>45366</v>
      </c>
      <c r="T1502" s="315">
        <v>45366</v>
      </c>
      <c r="U1502" s="316" t="s">
        <v>2645</v>
      </c>
    </row>
    <row r="1503" spans="1:21">
      <c r="A1503" t="s">
        <v>2605</v>
      </c>
      <c r="B1503" t="s">
        <v>205</v>
      </c>
      <c r="C1503" t="s">
        <v>264</v>
      </c>
      <c r="D1503" t="s">
        <v>2617</v>
      </c>
      <c r="E1503" t="s">
        <v>271</v>
      </c>
      <c r="F1503" t="s">
        <v>207</v>
      </c>
      <c r="G1503" t="s">
        <v>2607</v>
      </c>
      <c r="H1503" t="s">
        <v>142</v>
      </c>
      <c r="I1503" t="s">
        <v>264</v>
      </c>
      <c r="J1503" t="s">
        <v>242</v>
      </c>
      <c r="K1503" t="s">
        <v>2620</v>
      </c>
      <c r="L1503" t="s">
        <v>2621</v>
      </c>
      <c r="M1503" t="s">
        <v>2622</v>
      </c>
      <c r="N1503" t="s">
        <v>207</v>
      </c>
      <c r="O1503" t="s">
        <v>207</v>
      </c>
      <c r="P1503">
        <v>1.862010105794917E-5</v>
      </c>
      <c r="R1503" t="s">
        <v>2618</v>
      </c>
      <c r="S1503" s="315">
        <v>45366</v>
      </c>
      <c r="T1503" s="315">
        <v>45366</v>
      </c>
      <c r="U1503" s="316" t="s">
        <v>2645</v>
      </c>
    </row>
    <row r="1504" spans="1:21">
      <c r="A1504" t="s">
        <v>2605</v>
      </c>
      <c r="B1504" t="s">
        <v>205</v>
      </c>
      <c r="C1504" t="s">
        <v>264</v>
      </c>
      <c r="D1504" t="s">
        <v>2617</v>
      </c>
      <c r="E1504" t="s">
        <v>271</v>
      </c>
      <c r="F1504" t="s">
        <v>207</v>
      </c>
      <c r="G1504" t="s">
        <v>2607</v>
      </c>
      <c r="H1504" t="s">
        <v>142</v>
      </c>
      <c r="I1504" t="s">
        <v>264</v>
      </c>
      <c r="J1504" t="s">
        <v>243</v>
      </c>
      <c r="K1504" t="s">
        <v>2620</v>
      </c>
      <c r="L1504" t="s">
        <v>2621</v>
      </c>
      <c r="M1504" t="s">
        <v>2622</v>
      </c>
      <c r="N1504" t="s">
        <v>207</v>
      </c>
      <c r="O1504" t="s">
        <v>207</v>
      </c>
      <c r="P1504">
        <v>5.0169262249890944E-6</v>
      </c>
      <c r="R1504" t="s">
        <v>2618</v>
      </c>
      <c r="S1504" s="315">
        <v>45366</v>
      </c>
      <c r="T1504" s="315">
        <v>45366</v>
      </c>
      <c r="U1504" s="316" t="s">
        <v>2645</v>
      </c>
    </row>
    <row r="1505" spans="1:21">
      <c r="A1505" t="s">
        <v>2605</v>
      </c>
      <c r="B1505" t="s">
        <v>205</v>
      </c>
      <c r="C1505" t="s">
        <v>264</v>
      </c>
      <c r="D1505" t="s">
        <v>2617</v>
      </c>
      <c r="E1505" t="s">
        <v>271</v>
      </c>
      <c r="F1505" t="s">
        <v>207</v>
      </c>
      <c r="G1505" t="s">
        <v>2607</v>
      </c>
      <c r="H1505" t="s">
        <v>142</v>
      </c>
      <c r="I1505" t="s">
        <v>264</v>
      </c>
      <c r="J1505" t="s">
        <v>267</v>
      </c>
      <c r="K1505" t="s">
        <v>2620</v>
      </c>
      <c r="L1505" t="s">
        <v>2621</v>
      </c>
      <c r="M1505" t="s">
        <v>2622</v>
      </c>
      <c r="N1505" t="s">
        <v>207</v>
      </c>
      <c r="O1505" t="s">
        <v>207</v>
      </c>
      <c r="P1505">
        <v>2.2834864005509522E-6</v>
      </c>
      <c r="R1505" t="s">
        <v>2618</v>
      </c>
      <c r="S1505" s="315">
        <v>45366</v>
      </c>
      <c r="T1505" s="315">
        <v>45366</v>
      </c>
      <c r="U1505" s="316" t="s">
        <v>2645</v>
      </c>
    </row>
    <row r="1506" spans="1:21">
      <c r="A1506" t="s">
        <v>2605</v>
      </c>
      <c r="B1506" t="s">
        <v>205</v>
      </c>
      <c r="C1506" t="s">
        <v>264</v>
      </c>
      <c r="D1506" t="s">
        <v>2617</v>
      </c>
      <c r="E1506" t="s">
        <v>271</v>
      </c>
      <c r="F1506" t="s">
        <v>207</v>
      </c>
      <c r="G1506" t="s">
        <v>2607</v>
      </c>
      <c r="H1506" t="s">
        <v>142</v>
      </c>
      <c r="I1506" t="s">
        <v>264</v>
      </c>
      <c r="J1506" t="s">
        <v>269</v>
      </c>
      <c r="K1506" t="s">
        <v>2620</v>
      </c>
      <c r="L1506" t="s">
        <v>2621</v>
      </c>
      <c r="M1506" t="s">
        <v>2622</v>
      </c>
      <c r="N1506" t="s">
        <v>207</v>
      </c>
      <c r="O1506" t="s">
        <v>207</v>
      </c>
      <c r="P1506">
        <v>9.1762323873991746E-5</v>
      </c>
      <c r="R1506" t="s">
        <v>2618</v>
      </c>
      <c r="S1506" s="315">
        <v>45366</v>
      </c>
      <c r="T1506" s="315">
        <v>45366</v>
      </c>
      <c r="U1506" s="316" t="s">
        <v>2645</v>
      </c>
    </row>
    <row r="1507" spans="1:21">
      <c r="A1507" t="s">
        <v>2605</v>
      </c>
      <c r="B1507" t="s">
        <v>205</v>
      </c>
      <c r="C1507" t="s">
        <v>264</v>
      </c>
      <c r="D1507" t="s">
        <v>2617</v>
      </c>
      <c r="E1507" t="s">
        <v>271</v>
      </c>
      <c r="F1507" t="s">
        <v>207</v>
      </c>
      <c r="G1507" t="s">
        <v>2607</v>
      </c>
      <c r="H1507" t="s">
        <v>142</v>
      </c>
      <c r="I1507" t="s">
        <v>264</v>
      </c>
      <c r="J1507" t="s">
        <v>270</v>
      </c>
      <c r="K1507" t="s">
        <v>2620</v>
      </c>
      <c r="L1507" t="s">
        <v>2621</v>
      </c>
      <c r="M1507" t="s">
        <v>2622</v>
      </c>
      <c r="N1507" t="s">
        <v>207</v>
      </c>
      <c r="O1507" t="s">
        <v>207</v>
      </c>
      <c r="P1507">
        <v>4.8847277869986699E-5</v>
      </c>
      <c r="R1507" t="s">
        <v>2618</v>
      </c>
      <c r="S1507" s="315">
        <v>45366</v>
      </c>
      <c r="T1507" s="315">
        <v>45366</v>
      </c>
      <c r="U1507" s="316" t="s">
        <v>2645</v>
      </c>
    </row>
    <row r="1508" spans="1:21">
      <c r="A1508" t="s">
        <v>2605</v>
      </c>
      <c r="B1508" t="s">
        <v>205</v>
      </c>
      <c r="C1508" t="s">
        <v>264</v>
      </c>
      <c r="D1508" t="s">
        <v>2617</v>
      </c>
      <c r="E1508" t="s">
        <v>271</v>
      </c>
      <c r="F1508" t="s">
        <v>207</v>
      </c>
      <c r="G1508" t="s">
        <v>2607</v>
      </c>
      <c r="H1508" t="s">
        <v>142</v>
      </c>
      <c r="I1508" t="s">
        <v>264</v>
      </c>
      <c r="J1508" t="s">
        <v>227</v>
      </c>
      <c r="K1508" t="s">
        <v>2620</v>
      </c>
      <c r="L1508" t="s">
        <v>2621</v>
      </c>
      <c r="M1508" t="s">
        <v>2622</v>
      </c>
      <c r="N1508" t="s">
        <v>207</v>
      </c>
      <c r="O1508" t="s">
        <v>207</v>
      </c>
      <c r="P1508">
        <v>5.8545534392331035E-6</v>
      </c>
      <c r="R1508" t="s">
        <v>2618</v>
      </c>
      <c r="S1508" s="315">
        <v>45366</v>
      </c>
      <c r="T1508" s="315">
        <v>45366</v>
      </c>
      <c r="U1508" s="316" t="s">
        <v>2645</v>
      </c>
    </row>
    <row r="1509" spans="1:21">
      <c r="A1509" t="s">
        <v>2605</v>
      </c>
      <c r="B1509" t="s">
        <v>205</v>
      </c>
      <c r="C1509" t="s">
        <v>264</v>
      </c>
      <c r="D1509" t="s">
        <v>2617</v>
      </c>
      <c r="E1509" t="s">
        <v>271</v>
      </c>
      <c r="F1509" t="s">
        <v>207</v>
      </c>
      <c r="G1509" t="s">
        <v>2607</v>
      </c>
      <c r="H1509" t="s">
        <v>142</v>
      </c>
      <c r="I1509" t="s">
        <v>264</v>
      </c>
      <c r="J1509" t="s">
        <v>278</v>
      </c>
      <c r="K1509" t="s">
        <v>2620</v>
      </c>
      <c r="L1509" t="s">
        <v>2621</v>
      </c>
      <c r="M1509" t="s">
        <v>2622</v>
      </c>
      <c r="N1509" t="s">
        <v>207</v>
      </c>
      <c r="O1509" t="s">
        <v>207</v>
      </c>
      <c r="P1509">
        <v>1.1873098985613579E-6</v>
      </c>
      <c r="R1509" t="s">
        <v>2618</v>
      </c>
      <c r="S1509" s="315">
        <v>45366</v>
      </c>
      <c r="T1509" s="315">
        <v>45366</v>
      </c>
      <c r="U1509" s="316" t="s">
        <v>2645</v>
      </c>
    </row>
    <row r="1510" spans="1:21">
      <c r="A1510" t="s">
        <v>2605</v>
      </c>
      <c r="B1510" t="s">
        <v>205</v>
      </c>
      <c r="C1510" t="s">
        <v>264</v>
      </c>
      <c r="D1510" t="s">
        <v>2617</v>
      </c>
      <c r="E1510" t="s">
        <v>271</v>
      </c>
      <c r="F1510" t="s">
        <v>207</v>
      </c>
      <c r="G1510" t="s">
        <v>2607</v>
      </c>
      <c r="H1510" t="s">
        <v>209</v>
      </c>
      <c r="I1510" t="s">
        <v>257</v>
      </c>
      <c r="J1510" t="s">
        <v>233</v>
      </c>
      <c r="K1510" t="s">
        <v>2620</v>
      </c>
      <c r="L1510" t="s">
        <v>2621</v>
      </c>
      <c r="M1510" t="s">
        <v>2622</v>
      </c>
      <c r="N1510" t="s">
        <v>207</v>
      </c>
      <c r="O1510" t="s">
        <v>207</v>
      </c>
      <c r="P1510">
        <v>2.9730809197918638E-5</v>
      </c>
      <c r="R1510" t="s">
        <v>2618</v>
      </c>
      <c r="S1510" s="315">
        <v>45366</v>
      </c>
      <c r="T1510" s="315">
        <v>45366</v>
      </c>
      <c r="U1510" s="316" t="s">
        <v>2645</v>
      </c>
    </row>
    <row r="1511" spans="1:21">
      <c r="A1511" t="s">
        <v>2605</v>
      </c>
      <c r="B1511" t="s">
        <v>205</v>
      </c>
      <c r="C1511" t="s">
        <v>264</v>
      </c>
      <c r="D1511" t="s">
        <v>2617</v>
      </c>
      <c r="E1511" t="s">
        <v>271</v>
      </c>
      <c r="F1511" t="s">
        <v>207</v>
      </c>
      <c r="G1511" t="s">
        <v>2607</v>
      </c>
      <c r="H1511" t="s">
        <v>209</v>
      </c>
      <c r="I1511" t="s">
        <v>257</v>
      </c>
      <c r="J1511" t="s">
        <v>214</v>
      </c>
      <c r="K1511" t="s">
        <v>2620</v>
      </c>
      <c r="L1511" t="s">
        <v>2621</v>
      </c>
      <c r="M1511" t="s">
        <v>2622</v>
      </c>
      <c r="N1511" t="s">
        <v>207</v>
      </c>
      <c r="O1511" t="s">
        <v>207</v>
      </c>
      <c r="P1511">
        <v>2.5317632935861554E-5</v>
      </c>
      <c r="R1511" t="s">
        <v>2618</v>
      </c>
      <c r="S1511" s="315">
        <v>45366</v>
      </c>
      <c r="T1511" s="315">
        <v>45366</v>
      </c>
      <c r="U1511" s="316" t="s">
        <v>2645</v>
      </c>
    </row>
    <row r="1512" spans="1:21">
      <c r="A1512" t="s">
        <v>2605</v>
      </c>
      <c r="B1512" t="s">
        <v>205</v>
      </c>
      <c r="C1512" t="s">
        <v>264</v>
      </c>
      <c r="D1512" t="s">
        <v>2617</v>
      </c>
      <c r="E1512" t="s">
        <v>271</v>
      </c>
      <c r="F1512" t="s">
        <v>207</v>
      </c>
      <c r="G1512" t="s">
        <v>2607</v>
      </c>
      <c r="H1512" t="s">
        <v>209</v>
      </c>
      <c r="I1512" t="s">
        <v>257</v>
      </c>
      <c r="J1512" t="s">
        <v>236</v>
      </c>
      <c r="K1512" t="s">
        <v>2620</v>
      </c>
      <c r="L1512" t="s">
        <v>2621</v>
      </c>
      <c r="M1512" t="s">
        <v>2622</v>
      </c>
      <c r="N1512" t="s">
        <v>207</v>
      </c>
      <c r="O1512" t="s">
        <v>207</v>
      </c>
      <c r="P1512">
        <v>5.087343518555558E-5</v>
      </c>
      <c r="R1512" t="s">
        <v>2618</v>
      </c>
      <c r="S1512" s="315">
        <v>45366</v>
      </c>
      <c r="T1512" s="315">
        <v>45366</v>
      </c>
      <c r="U1512" s="316" t="s">
        <v>2645</v>
      </c>
    </row>
    <row r="1513" spans="1:21">
      <c r="A1513" t="s">
        <v>2605</v>
      </c>
      <c r="B1513" t="s">
        <v>205</v>
      </c>
      <c r="C1513" t="s">
        <v>264</v>
      </c>
      <c r="D1513" t="s">
        <v>2617</v>
      </c>
      <c r="E1513" t="s">
        <v>271</v>
      </c>
      <c r="F1513" t="s">
        <v>207</v>
      </c>
      <c r="G1513" t="s">
        <v>2607</v>
      </c>
      <c r="H1513" t="s">
        <v>142</v>
      </c>
      <c r="I1513" t="s">
        <v>264</v>
      </c>
      <c r="J1513" t="s">
        <v>238</v>
      </c>
      <c r="K1513" t="s">
        <v>2620</v>
      </c>
      <c r="L1513" t="s">
        <v>2621</v>
      </c>
      <c r="M1513" t="s">
        <v>2622</v>
      </c>
      <c r="N1513" t="s">
        <v>207</v>
      </c>
      <c r="O1513" t="s">
        <v>207</v>
      </c>
      <c r="P1513">
        <v>1.9361120564049699E-3</v>
      </c>
      <c r="R1513" t="s">
        <v>2618</v>
      </c>
      <c r="S1513" s="315">
        <v>45366</v>
      </c>
      <c r="T1513" s="315">
        <v>45366</v>
      </c>
      <c r="U1513" s="316" t="s">
        <v>2645</v>
      </c>
    </row>
    <row r="1514" spans="1:21">
      <c r="A1514" t="s">
        <v>2605</v>
      </c>
      <c r="B1514" t="s">
        <v>205</v>
      </c>
      <c r="C1514" t="s">
        <v>264</v>
      </c>
      <c r="D1514" t="s">
        <v>2617</v>
      </c>
      <c r="E1514" t="s">
        <v>271</v>
      </c>
      <c r="F1514" t="s">
        <v>207</v>
      </c>
      <c r="G1514" t="s">
        <v>2607</v>
      </c>
      <c r="H1514" t="s">
        <v>142</v>
      </c>
      <c r="I1514" t="s">
        <v>264</v>
      </c>
      <c r="J1514" t="s">
        <v>239</v>
      </c>
      <c r="K1514" t="s">
        <v>2620</v>
      </c>
      <c r="L1514" t="s">
        <v>2621</v>
      </c>
      <c r="M1514" t="s">
        <v>2622</v>
      </c>
      <c r="N1514" t="s">
        <v>207</v>
      </c>
      <c r="O1514" t="s">
        <v>207</v>
      </c>
      <c r="P1514">
        <v>5.2165835835509108E-4</v>
      </c>
      <c r="R1514" t="s">
        <v>2618</v>
      </c>
      <c r="S1514" s="315">
        <v>45366</v>
      </c>
      <c r="T1514" s="315">
        <v>45366</v>
      </c>
      <c r="U1514" s="316" t="s">
        <v>2645</v>
      </c>
    </row>
    <row r="1515" spans="1:21">
      <c r="A1515" t="s">
        <v>2605</v>
      </c>
      <c r="B1515" t="s">
        <v>205</v>
      </c>
      <c r="C1515" t="s">
        <v>264</v>
      </c>
      <c r="D1515" t="s">
        <v>2617</v>
      </c>
      <c r="E1515" t="s">
        <v>271</v>
      </c>
      <c r="F1515" t="s">
        <v>207</v>
      </c>
      <c r="G1515" t="s">
        <v>2607</v>
      </c>
      <c r="H1515" t="s">
        <v>142</v>
      </c>
      <c r="I1515" t="s">
        <v>264</v>
      </c>
      <c r="J1515" t="s">
        <v>255</v>
      </c>
      <c r="K1515" t="s">
        <v>2620</v>
      </c>
      <c r="L1515" t="s">
        <v>2621</v>
      </c>
      <c r="M1515" t="s">
        <v>2622</v>
      </c>
      <c r="N1515" t="s">
        <v>207</v>
      </c>
      <c r="O1515" t="s">
        <v>207</v>
      </c>
      <c r="P1515">
        <v>1.3610356794769104E-4</v>
      </c>
      <c r="R1515" t="s">
        <v>2618</v>
      </c>
      <c r="S1515" s="315">
        <v>45366</v>
      </c>
      <c r="T1515" s="315">
        <v>45366</v>
      </c>
      <c r="U1515" s="316" t="s">
        <v>2645</v>
      </c>
    </row>
    <row r="1516" spans="1:21">
      <c r="A1516" t="s">
        <v>2605</v>
      </c>
      <c r="B1516" t="s">
        <v>205</v>
      </c>
      <c r="C1516" t="s">
        <v>264</v>
      </c>
      <c r="D1516" t="s">
        <v>2617</v>
      </c>
      <c r="E1516" t="s">
        <v>271</v>
      </c>
      <c r="F1516" t="s">
        <v>207</v>
      </c>
      <c r="G1516" t="s">
        <v>2607</v>
      </c>
      <c r="H1516" t="s">
        <v>142</v>
      </c>
      <c r="I1516" t="s">
        <v>264</v>
      </c>
      <c r="J1516" t="s">
        <v>223</v>
      </c>
      <c r="K1516" t="s">
        <v>2620</v>
      </c>
      <c r="L1516" t="s">
        <v>2621</v>
      </c>
      <c r="M1516" t="s">
        <v>2622</v>
      </c>
      <c r="N1516" t="s">
        <v>207</v>
      </c>
      <c r="O1516" t="s">
        <v>207</v>
      </c>
      <c r="P1516">
        <v>7.7306191883484032E-5</v>
      </c>
      <c r="R1516" t="s">
        <v>2618</v>
      </c>
      <c r="S1516" s="315">
        <v>45366</v>
      </c>
      <c r="T1516" s="315">
        <v>45366</v>
      </c>
      <c r="U1516" s="316" t="s">
        <v>2645</v>
      </c>
    </row>
    <row r="1517" spans="1:21">
      <c r="A1517" t="s">
        <v>2605</v>
      </c>
      <c r="B1517" t="s">
        <v>205</v>
      </c>
      <c r="C1517" t="s">
        <v>264</v>
      </c>
      <c r="D1517" t="s">
        <v>2617</v>
      </c>
      <c r="E1517" t="s">
        <v>271</v>
      </c>
      <c r="F1517" t="s">
        <v>207</v>
      </c>
      <c r="G1517" t="s">
        <v>2607</v>
      </c>
      <c r="H1517" t="s">
        <v>142</v>
      </c>
      <c r="I1517" t="s">
        <v>264</v>
      </c>
      <c r="J1517" t="s">
        <v>224</v>
      </c>
      <c r="K1517" t="s">
        <v>2620</v>
      </c>
      <c r="L1517" t="s">
        <v>2621</v>
      </c>
      <c r="M1517" t="s">
        <v>2622</v>
      </c>
      <c r="N1517" t="s">
        <v>207</v>
      </c>
      <c r="O1517" t="s">
        <v>207</v>
      </c>
      <c r="P1517">
        <v>2.0829073924317754E-5</v>
      </c>
      <c r="R1517" t="s">
        <v>2618</v>
      </c>
      <c r="S1517" s="315">
        <v>45366</v>
      </c>
      <c r="T1517" s="315">
        <v>45366</v>
      </c>
      <c r="U1517" s="316" t="s">
        <v>2645</v>
      </c>
    </row>
    <row r="1518" spans="1:21">
      <c r="A1518" t="s">
        <v>2605</v>
      </c>
      <c r="B1518" t="s">
        <v>205</v>
      </c>
      <c r="C1518" t="s">
        <v>264</v>
      </c>
      <c r="D1518" t="s">
        <v>2617</v>
      </c>
      <c r="E1518" t="s">
        <v>271</v>
      </c>
      <c r="F1518" t="s">
        <v>207</v>
      </c>
      <c r="G1518" t="s">
        <v>2607</v>
      </c>
      <c r="H1518" t="s">
        <v>142</v>
      </c>
      <c r="I1518" t="s">
        <v>264</v>
      </c>
      <c r="J1518" t="s">
        <v>226</v>
      </c>
      <c r="K1518" t="s">
        <v>2620</v>
      </c>
      <c r="L1518" t="s">
        <v>2621</v>
      </c>
      <c r="M1518" t="s">
        <v>2622</v>
      </c>
      <c r="N1518" t="s">
        <v>207</v>
      </c>
      <c r="O1518" t="s">
        <v>207</v>
      </c>
      <c r="P1518">
        <v>1.0324767097291564E-6</v>
      </c>
      <c r="R1518" t="s">
        <v>2618</v>
      </c>
      <c r="S1518" s="315">
        <v>45366</v>
      </c>
      <c r="T1518" s="315">
        <v>45366</v>
      </c>
      <c r="U1518" s="316" t="s">
        <v>2645</v>
      </c>
    </row>
    <row r="1519" spans="1:21">
      <c r="A1519" t="s">
        <v>2605</v>
      </c>
      <c r="B1519" t="s">
        <v>205</v>
      </c>
      <c r="C1519" t="s">
        <v>264</v>
      </c>
      <c r="D1519" t="s">
        <v>2617</v>
      </c>
      <c r="E1519" t="s">
        <v>271</v>
      </c>
      <c r="F1519" t="s">
        <v>207</v>
      </c>
      <c r="G1519" t="s">
        <v>2607</v>
      </c>
      <c r="H1519" t="s">
        <v>142</v>
      </c>
      <c r="I1519" t="s">
        <v>264</v>
      </c>
      <c r="J1519" t="s">
        <v>244</v>
      </c>
      <c r="K1519" t="s">
        <v>2620</v>
      </c>
      <c r="L1519" t="s">
        <v>2621</v>
      </c>
      <c r="M1519" t="s">
        <v>2622</v>
      </c>
      <c r="N1519" t="s">
        <v>207</v>
      </c>
      <c r="O1519" t="s">
        <v>207</v>
      </c>
      <c r="P1519">
        <v>1.1926821168376492E-4</v>
      </c>
      <c r="R1519" t="s">
        <v>2618</v>
      </c>
      <c r="S1519" s="315">
        <v>45366</v>
      </c>
      <c r="T1519" s="315">
        <v>45366</v>
      </c>
      <c r="U1519" s="316" t="s">
        <v>2645</v>
      </c>
    </row>
    <row r="1520" spans="1:21">
      <c r="A1520" t="s">
        <v>2605</v>
      </c>
      <c r="B1520" t="s">
        <v>205</v>
      </c>
      <c r="C1520" t="s">
        <v>264</v>
      </c>
      <c r="D1520" t="s">
        <v>2617</v>
      </c>
      <c r="E1520" t="s">
        <v>271</v>
      </c>
      <c r="F1520" t="s">
        <v>207</v>
      </c>
      <c r="G1520" t="s">
        <v>2607</v>
      </c>
      <c r="H1520" t="s">
        <v>142</v>
      </c>
      <c r="I1520" t="s">
        <v>264</v>
      </c>
      <c r="J1520" t="s">
        <v>228</v>
      </c>
      <c r="K1520" t="s">
        <v>2620</v>
      </c>
      <c r="L1520" t="s">
        <v>2621</v>
      </c>
      <c r="M1520" t="s">
        <v>2622</v>
      </c>
      <c r="N1520" t="s">
        <v>207</v>
      </c>
      <c r="O1520" t="s">
        <v>207</v>
      </c>
      <c r="P1520">
        <v>3.2313988207296274E-5</v>
      </c>
      <c r="R1520" t="s">
        <v>2618</v>
      </c>
      <c r="S1520" s="315">
        <v>45366</v>
      </c>
      <c r="T1520" s="315">
        <v>45366</v>
      </c>
      <c r="U1520" s="316" t="s">
        <v>2645</v>
      </c>
    </row>
    <row r="1521" spans="1:21">
      <c r="A1521" t="s">
        <v>2605</v>
      </c>
      <c r="B1521" t="s">
        <v>205</v>
      </c>
      <c r="C1521" t="s">
        <v>264</v>
      </c>
      <c r="D1521" t="s">
        <v>2617</v>
      </c>
      <c r="E1521" t="s">
        <v>271</v>
      </c>
      <c r="F1521" t="s">
        <v>207</v>
      </c>
      <c r="G1521" t="s">
        <v>2607</v>
      </c>
      <c r="H1521" t="s">
        <v>142</v>
      </c>
      <c r="I1521" t="s">
        <v>264</v>
      </c>
      <c r="J1521" t="s">
        <v>229</v>
      </c>
      <c r="K1521" t="s">
        <v>2620</v>
      </c>
      <c r="L1521" t="s">
        <v>2621</v>
      </c>
      <c r="M1521" t="s">
        <v>2622</v>
      </c>
      <c r="N1521" t="s">
        <v>207</v>
      </c>
      <c r="O1521" t="s">
        <v>207</v>
      </c>
      <c r="P1521">
        <v>2.6532582390989234E-5</v>
      </c>
      <c r="R1521" t="s">
        <v>2618</v>
      </c>
      <c r="S1521" s="315">
        <v>45366</v>
      </c>
      <c r="T1521" s="315">
        <v>45366</v>
      </c>
      <c r="U1521" s="316" t="s">
        <v>2645</v>
      </c>
    </row>
    <row r="1522" spans="1:21">
      <c r="A1522" t="s">
        <v>2605</v>
      </c>
      <c r="B1522" t="s">
        <v>205</v>
      </c>
      <c r="C1522" t="s">
        <v>264</v>
      </c>
      <c r="D1522" t="s">
        <v>2617</v>
      </c>
      <c r="E1522" t="s">
        <v>292</v>
      </c>
      <c r="F1522" t="s">
        <v>207</v>
      </c>
      <c r="G1522" t="s">
        <v>2607</v>
      </c>
      <c r="H1522" t="s">
        <v>209</v>
      </c>
      <c r="I1522" t="s">
        <v>289</v>
      </c>
      <c r="J1522" t="s">
        <v>233</v>
      </c>
      <c r="K1522" t="s">
        <v>2620</v>
      </c>
      <c r="L1522" t="s">
        <v>2621</v>
      </c>
      <c r="M1522" t="s">
        <v>2622</v>
      </c>
      <c r="N1522" t="s">
        <v>207</v>
      </c>
      <c r="O1522" t="s">
        <v>207</v>
      </c>
      <c r="P1522">
        <v>3.2471937505901952E-5</v>
      </c>
      <c r="R1522" t="s">
        <v>2618</v>
      </c>
      <c r="S1522" s="315">
        <v>45366</v>
      </c>
      <c r="T1522" s="315">
        <v>45366</v>
      </c>
      <c r="U1522" s="316" t="s">
        <v>2646</v>
      </c>
    </row>
    <row r="1523" spans="1:21">
      <c r="A1523" t="s">
        <v>2605</v>
      </c>
      <c r="B1523" t="s">
        <v>205</v>
      </c>
      <c r="C1523" t="s">
        <v>264</v>
      </c>
      <c r="D1523" t="s">
        <v>2617</v>
      </c>
      <c r="E1523" t="s">
        <v>292</v>
      </c>
      <c r="F1523" t="s">
        <v>207</v>
      </c>
      <c r="G1523" t="s">
        <v>2607</v>
      </c>
      <c r="H1523" t="s">
        <v>209</v>
      </c>
      <c r="I1523" t="s">
        <v>289</v>
      </c>
      <c r="J1523" t="s">
        <v>214</v>
      </c>
      <c r="K1523" t="s">
        <v>2620</v>
      </c>
      <c r="L1523" t="s">
        <v>2621</v>
      </c>
      <c r="M1523" t="s">
        <v>2622</v>
      </c>
      <c r="N1523" t="s">
        <v>207</v>
      </c>
      <c r="O1523" t="s">
        <v>207</v>
      </c>
      <c r="P1523">
        <v>6.0047971867237149E-5</v>
      </c>
      <c r="R1523" t="s">
        <v>2618</v>
      </c>
      <c r="S1523" s="315">
        <v>45366</v>
      </c>
      <c r="T1523" s="315">
        <v>45366</v>
      </c>
      <c r="U1523" s="316" t="s">
        <v>2646</v>
      </c>
    </row>
    <row r="1524" spans="1:21">
      <c r="A1524" t="s">
        <v>2605</v>
      </c>
      <c r="B1524" t="s">
        <v>205</v>
      </c>
      <c r="C1524" t="s">
        <v>264</v>
      </c>
      <c r="D1524" t="s">
        <v>2617</v>
      </c>
      <c r="E1524" t="s">
        <v>292</v>
      </c>
      <c r="F1524" t="s">
        <v>207</v>
      </c>
      <c r="G1524" t="s">
        <v>2607</v>
      </c>
      <c r="H1524" t="s">
        <v>209</v>
      </c>
      <c r="I1524" t="s">
        <v>289</v>
      </c>
      <c r="J1524" t="s">
        <v>236</v>
      </c>
      <c r="K1524" t="s">
        <v>2620</v>
      </c>
      <c r="L1524" t="s">
        <v>2621</v>
      </c>
      <c r="M1524" t="s">
        <v>2622</v>
      </c>
      <c r="N1524" t="s">
        <v>207</v>
      </c>
      <c r="O1524" t="s">
        <v>207</v>
      </c>
      <c r="P1524">
        <v>9.6031710129725113E-5</v>
      </c>
      <c r="R1524" t="s">
        <v>2618</v>
      </c>
      <c r="S1524" s="315">
        <v>45366</v>
      </c>
      <c r="T1524" s="315">
        <v>45366</v>
      </c>
      <c r="U1524" s="316" t="s">
        <v>2646</v>
      </c>
    </row>
    <row r="1525" spans="1:21">
      <c r="A1525" t="s">
        <v>2605</v>
      </c>
      <c r="B1525" t="s">
        <v>205</v>
      </c>
      <c r="C1525" t="s">
        <v>264</v>
      </c>
      <c r="D1525" t="s">
        <v>2617</v>
      </c>
      <c r="E1525" t="s">
        <v>292</v>
      </c>
      <c r="F1525" t="s">
        <v>207</v>
      </c>
      <c r="G1525" t="s">
        <v>2607</v>
      </c>
      <c r="H1525" t="s">
        <v>142</v>
      </c>
      <c r="I1525" t="s">
        <v>264</v>
      </c>
      <c r="J1525" t="s">
        <v>237</v>
      </c>
      <c r="K1525" t="s">
        <v>2620</v>
      </c>
      <c r="L1525" t="s">
        <v>2621</v>
      </c>
      <c r="M1525" t="s">
        <v>2622</v>
      </c>
      <c r="N1525" t="s">
        <v>207</v>
      </c>
      <c r="O1525" t="s">
        <v>207</v>
      </c>
      <c r="P1525">
        <v>7.0784631027344706E-4</v>
      </c>
      <c r="R1525" t="s">
        <v>2618</v>
      </c>
      <c r="S1525" s="315">
        <v>45366</v>
      </c>
      <c r="T1525" s="315">
        <v>45366</v>
      </c>
      <c r="U1525" s="316" t="s">
        <v>2646</v>
      </c>
    </row>
    <row r="1526" spans="1:21">
      <c r="A1526" t="s">
        <v>2605</v>
      </c>
      <c r="B1526" t="s">
        <v>205</v>
      </c>
      <c r="C1526" t="s">
        <v>264</v>
      </c>
      <c r="D1526" t="s">
        <v>2617</v>
      </c>
      <c r="E1526" t="s">
        <v>292</v>
      </c>
      <c r="F1526" t="s">
        <v>207</v>
      </c>
      <c r="G1526" t="s">
        <v>2607</v>
      </c>
      <c r="H1526" t="s">
        <v>142</v>
      </c>
      <c r="I1526" t="s">
        <v>264</v>
      </c>
      <c r="J1526" t="s">
        <v>238</v>
      </c>
      <c r="K1526" t="s">
        <v>2620</v>
      </c>
      <c r="L1526" t="s">
        <v>2621</v>
      </c>
      <c r="M1526" t="s">
        <v>2622</v>
      </c>
      <c r="N1526" t="s">
        <v>207</v>
      </c>
      <c r="O1526" t="s">
        <v>207</v>
      </c>
      <c r="P1526">
        <v>1.4606263679596701E-3</v>
      </c>
      <c r="R1526" t="s">
        <v>2618</v>
      </c>
      <c r="S1526" s="315">
        <v>45366</v>
      </c>
      <c r="T1526" s="315">
        <v>45366</v>
      </c>
      <c r="U1526" s="316" t="s">
        <v>2646</v>
      </c>
    </row>
    <row r="1527" spans="1:21">
      <c r="A1527" t="s">
        <v>2605</v>
      </c>
      <c r="B1527" t="s">
        <v>205</v>
      </c>
      <c r="C1527" t="s">
        <v>264</v>
      </c>
      <c r="D1527" t="s">
        <v>2617</v>
      </c>
      <c r="E1527" t="s">
        <v>292</v>
      </c>
      <c r="F1527" t="s">
        <v>207</v>
      </c>
      <c r="G1527" t="s">
        <v>2607</v>
      </c>
      <c r="H1527" t="s">
        <v>142</v>
      </c>
      <c r="I1527" t="s">
        <v>264</v>
      </c>
      <c r="J1527" t="s">
        <v>239</v>
      </c>
      <c r="K1527" t="s">
        <v>2620</v>
      </c>
      <c r="L1527" t="s">
        <v>2621</v>
      </c>
      <c r="M1527" t="s">
        <v>2622</v>
      </c>
      <c r="N1527" t="s">
        <v>207</v>
      </c>
      <c r="O1527" t="s">
        <v>207</v>
      </c>
      <c r="P1527">
        <v>2.5312433180966403E-4</v>
      </c>
      <c r="R1527" t="s">
        <v>2618</v>
      </c>
      <c r="S1527" s="315">
        <v>45366</v>
      </c>
      <c r="T1527" s="315">
        <v>45366</v>
      </c>
      <c r="U1527" s="316" t="s">
        <v>2646</v>
      </c>
    </row>
    <row r="1528" spans="1:21">
      <c r="A1528" t="s">
        <v>2605</v>
      </c>
      <c r="B1528" t="s">
        <v>205</v>
      </c>
      <c r="C1528" t="s">
        <v>264</v>
      </c>
      <c r="D1528" t="s">
        <v>2617</v>
      </c>
      <c r="E1528" t="s">
        <v>292</v>
      </c>
      <c r="F1528" t="s">
        <v>207</v>
      </c>
      <c r="G1528" t="s">
        <v>2607</v>
      </c>
      <c r="H1528" t="s">
        <v>142</v>
      </c>
      <c r="I1528" t="s">
        <v>264</v>
      </c>
      <c r="J1528" t="s">
        <v>222</v>
      </c>
      <c r="K1528" t="s">
        <v>2620</v>
      </c>
      <c r="L1528" t="s">
        <v>2621</v>
      </c>
      <c r="M1528" t="s">
        <v>2622</v>
      </c>
      <c r="N1528" t="s">
        <v>207</v>
      </c>
      <c r="O1528" t="s">
        <v>207</v>
      </c>
      <c r="P1528">
        <v>2.1591004600113022E-5</v>
      </c>
      <c r="R1528" t="s">
        <v>2618</v>
      </c>
      <c r="S1528" s="315">
        <v>45366</v>
      </c>
      <c r="T1528" s="315">
        <v>45366</v>
      </c>
      <c r="U1528" s="316" t="s">
        <v>2646</v>
      </c>
    </row>
    <row r="1529" spans="1:21">
      <c r="A1529" t="s">
        <v>2605</v>
      </c>
      <c r="B1529" t="s">
        <v>205</v>
      </c>
      <c r="C1529" t="s">
        <v>264</v>
      </c>
      <c r="D1529" t="s">
        <v>2617</v>
      </c>
      <c r="E1529" t="s">
        <v>292</v>
      </c>
      <c r="F1529" t="s">
        <v>207</v>
      </c>
      <c r="G1529" t="s">
        <v>2607</v>
      </c>
      <c r="H1529" t="s">
        <v>142</v>
      </c>
      <c r="I1529" t="s">
        <v>264</v>
      </c>
      <c r="J1529" t="s">
        <v>223</v>
      </c>
      <c r="K1529" t="s">
        <v>2620</v>
      </c>
      <c r="L1529" t="s">
        <v>2621</v>
      </c>
      <c r="M1529" t="s">
        <v>2622</v>
      </c>
      <c r="N1529" t="s">
        <v>207</v>
      </c>
      <c r="O1529" t="s">
        <v>207</v>
      </c>
      <c r="P1529">
        <v>6.381069964422507E-5</v>
      </c>
      <c r="R1529" t="s">
        <v>2618</v>
      </c>
      <c r="S1529" s="315">
        <v>45366</v>
      </c>
      <c r="T1529" s="315">
        <v>45366</v>
      </c>
      <c r="U1529" s="316" t="s">
        <v>2646</v>
      </c>
    </row>
    <row r="1530" spans="1:21">
      <c r="A1530" t="s">
        <v>2605</v>
      </c>
      <c r="B1530" t="s">
        <v>205</v>
      </c>
      <c r="C1530" t="s">
        <v>264</v>
      </c>
      <c r="D1530" t="s">
        <v>2617</v>
      </c>
      <c r="E1530" t="s">
        <v>292</v>
      </c>
      <c r="F1530" t="s">
        <v>207</v>
      </c>
      <c r="G1530" t="s">
        <v>2607</v>
      </c>
      <c r="H1530" t="s">
        <v>142</v>
      </c>
      <c r="I1530" t="s">
        <v>264</v>
      </c>
      <c r="J1530" t="s">
        <v>224</v>
      </c>
      <c r="K1530" t="s">
        <v>2620</v>
      </c>
      <c r="L1530" t="s">
        <v>2621</v>
      </c>
      <c r="M1530" t="s">
        <v>2622</v>
      </c>
      <c r="N1530" t="s">
        <v>207</v>
      </c>
      <c r="O1530" t="s">
        <v>207</v>
      </c>
      <c r="P1530">
        <v>1.010689340037022E-5</v>
      </c>
      <c r="R1530" t="s">
        <v>2618</v>
      </c>
      <c r="S1530" s="315">
        <v>45366</v>
      </c>
      <c r="T1530" s="315">
        <v>45366</v>
      </c>
      <c r="U1530" s="316" t="s">
        <v>2646</v>
      </c>
    </row>
    <row r="1531" spans="1:21">
      <c r="A1531" t="s">
        <v>2605</v>
      </c>
      <c r="B1531" t="s">
        <v>205</v>
      </c>
      <c r="C1531" t="s">
        <v>264</v>
      </c>
      <c r="D1531" t="s">
        <v>2617</v>
      </c>
      <c r="E1531" t="s">
        <v>292</v>
      </c>
      <c r="F1531" t="s">
        <v>207</v>
      </c>
      <c r="G1531" t="s">
        <v>2607</v>
      </c>
      <c r="H1531" t="s">
        <v>142</v>
      </c>
      <c r="I1531" t="s">
        <v>264</v>
      </c>
      <c r="J1531" t="s">
        <v>241</v>
      </c>
      <c r="K1531" t="s">
        <v>2620</v>
      </c>
      <c r="L1531" t="s">
        <v>2621</v>
      </c>
      <c r="M1531" t="s">
        <v>2622</v>
      </c>
      <c r="N1531" t="s">
        <v>207</v>
      </c>
      <c r="O1531" t="s">
        <v>207</v>
      </c>
      <c r="P1531">
        <v>3.8956893883814273E-6</v>
      </c>
      <c r="R1531" t="s">
        <v>2618</v>
      </c>
      <c r="S1531" s="315">
        <v>45366</v>
      </c>
      <c r="T1531" s="315">
        <v>45366</v>
      </c>
      <c r="U1531" s="316" t="s">
        <v>2646</v>
      </c>
    </row>
    <row r="1532" spans="1:21">
      <c r="A1532" t="s">
        <v>2605</v>
      </c>
      <c r="B1532" t="s">
        <v>205</v>
      </c>
      <c r="C1532" t="s">
        <v>264</v>
      </c>
      <c r="D1532" t="s">
        <v>2617</v>
      </c>
      <c r="E1532" t="s">
        <v>292</v>
      </c>
      <c r="F1532" t="s">
        <v>207</v>
      </c>
      <c r="G1532" t="s">
        <v>2607</v>
      </c>
      <c r="H1532" t="s">
        <v>142</v>
      </c>
      <c r="I1532" t="s">
        <v>264</v>
      </c>
      <c r="J1532" t="s">
        <v>242</v>
      </c>
      <c r="K1532" t="s">
        <v>2620</v>
      </c>
      <c r="L1532" t="s">
        <v>2621</v>
      </c>
      <c r="M1532" t="s">
        <v>2622</v>
      </c>
      <c r="N1532" t="s">
        <v>207</v>
      </c>
      <c r="O1532" t="s">
        <v>207</v>
      </c>
      <c r="P1532">
        <v>7.3007628994432598E-6</v>
      </c>
      <c r="R1532" t="s">
        <v>2618</v>
      </c>
      <c r="S1532" s="315">
        <v>45366</v>
      </c>
      <c r="T1532" s="315">
        <v>45366</v>
      </c>
      <c r="U1532" s="316" t="s">
        <v>2646</v>
      </c>
    </row>
    <row r="1533" spans="1:21">
      <c r="A1533" t="s">
        <v>2605</v>
      </c>
      <c r="B1533" t="s">
        <v>205</v>
      </c>
      <c r="C1533" t="s">
        <v>264</v>
      </c>
      <c r="D1533" t="s">
        <v>2617</v>
      </c>
      <c r="E1533" t="s">
        <v>292</v>
      </c>
      <c r="F1533" t="s">
        <v>207</v>
      </c>
      <c r="G1533" t="s">
        <v>2607</v>
      </c>
      <c r="H1533" t="s">
        <v>142</v>
      </c>
      <c r="I1533" t="s">
        <v>264</v>
      </c>
      <c r="J1533" t="s">
        <v>243</v>
      </c>
      <c r="K1533" t="s">
        <v>2620</v>
      </c>
      <c r="L1533" t="s">
        <v>2621</v>
      </c>
      <c r="M1533" t="s">
        <v>2622</v>
      </c>
      <c r="N1533" t="s">
        <v>207</v>
      </c>
      <c r="O1533" t="s">
        <v>207</v>
      </c>
      <c r="P1533">
        <v>9.9064571136237065E-7</v>
      </c>
      <c r="R1533" t="s">
        <v>2618</v>
      </c>
      <c r="S1533" s="315">
        <v>45366</v>
      </c>
      <c r="T1533" s="315">
        <v>45366</v>
      </c>
      <c r="U1533" s="316" t="s">
        <v>2646</v>
      </c>
    </row>
    <row r="1534" spans="1:21">
      <c r="A1534" t="s">
        <v>2605</v>
      </c>
      <c r="B1534" t="s">
        <v>205</v>
      </c>
      <c r="C1534" t="s">
        <v>264</v>
      </c>
      <c r="D1534" t="s">
        <v>2617</v>
      </c>
      <c r="E1534" t="s">
        <v>292</v>
      </c>
      <c r="F1534" t="s">
        <v>207</v>
      </c>
      <c r="G1534" t="s">
        <v>2607</v>
      </c>
      <c r="H1534" t="s">
        <v>142</v>
      </c>
      <c r="I1534" t="s">
        <v>264</v>
      </c>
      <c r="J1534" t="s">
        <v>255</v>
      </c>
      <c r="K1534" t="s">
        <v>2620</v>
      </c>
      <c r="L1534" t="s">
        <v>2621</v>
      </c>
      <c r="M1534" t="s">
        <v>2622</v>
      </c>
      <c r="N1534" t="s">
        <v>207</v>
      </c>
      <c r="O1534" t="s">
        <v>207</v>
      </c>
      <c r="P1534">
        <v>6.6041546429549951E-5</v>
      </c>
      <c r="R1534" t="s">
        <v>2618</v>
      </c>
      <c r="S1534" s="315">
        <v>45366</v>
      </c>
      <c r="T1534" s="315">
        <v>45366</v>
      </c>
      <c r="U1534" s="316" t="s">
        <v>2646</v>
      </c>
    </row>
    <row r="1535" spans="1:21">
      <c r="A1535" t="s">
        <v>2605</v>
      </c>
      <c r="B1535" t="s">
        <v>205</v>
      </c>
      <c r="C1535" t="s">
        <v>264</v>
      </c>
      <c r="D1535" t="s">
        <v>2617</v>
      </c>
      <c r="E1535" t="s">
        <v>292</v>
      </c>
      <c r="F1535" t="s">
        <v>207</v>
      </c>
      <c r="G1535" t="s">
        <v>2607</v>
      </c>
      <c r="H1535" t="s">
        <v>142</v>
      </c>
      <c r="I1535" t="s">
        <v>264</v>
      </c>
      <c r="J1535" t="s">
        <v>268</v>
      </c>
      <c r="K1535" t="s">
        <v>2620</v>
      </c>
      <c r="L1535" t="s">
        <v>2621</v>
      </c>
      <c r="M1535" t="s">
        <v>2622</v>
      </c>
      <c r="N1535" t="s">
        <v>207</v>
      </c>
      <c r="O1535" t="s">
        <v>207</v>
      </c>
      <c r="P1535">
        <v>4.5200098631487801E-3</v>
      </c>
      <c r="R1535" t="s">
        <v>2618</v>
      </c>
      <c r="S1535" s="315">
        <v>45366</v>
      </c>
      <c r="T1535" s="315">
        <v>45366</v>
      </c>
      <c r="U1535" s="316" t="s">
        <v>2646</v>
      </c>
    </row>
    <row r="1536" spans="1:21">
      <c r="A1536" t="s">
        <v>2605</v>
      </c>
      <c r="B1536" t="s">
        <v>205</v>
      </c>
      <c r="C1536" t="s">
        <v>264</v>
      </c>
      <c r="D1536" t="s">
        <v>2617</v>
      </c>
      <c r="E1536" t="s">
        <v>292</v>
      </c>
      <c r="F1536" t="s">
        <v>207</v>
      </c>
      <c r="G1536" t="s">
        <v>2607</v>
      </c>
      <c r="H1536" t="s">
        <v>142</v>
      </c>
      <c r="I1536" t="s">
        <v>264</v>
      </c>
      <c r="J1536" t="s">
        <v>267</v>
      </c>
      <c r="K1536" t="s">
        <v>2620</v>
      </c>
      <c r="L1536" t="s">
        <v>2621</v>
      </c>
      <c r="M1536" t="s">
        <v>2622</v>
      </c>
      <c r="N1536" t="s">
        <v>207</v>
      </c>
      <c r="O1536" t="s">
        <v>207</v>
      </c>
      <c r="P1536">
        <v>4.3026836577388836E-8</v>
      </c>
      <c r="R1536" t="s">
        <v>2618</v>
      </c>
      <c r="S1536" s="315">
        <v>45366</v>
      </c>
      <c r="T1536" s="315">
        <v>45366</v>
      </c>
      <c r="U1536" s="316" t="s">
        <v>2646</v>
      </c>
    </row>
    <row r="1537" spans="1:21">
      <c r="A1537" t="s">
        <v>2605</v>
      </c>
      <c r="B1537" t="s">
        <v>205</v>
      </c>
      <c r="C1537" t="s">
        <v>264</v>
      </c>
      <c r="D1537" t="s">
        <v>2617</v>
      </c>
      <c r="E1537" t="s">
        <v>292</v>
      </c>
      <c r="F1537" t="s">
        <v>207</v>
      </c>
      <c r="G1537" t="s">
        <v>2607</v>
      </c>
      <c r="H1537" t="s">
        <v>142</v>
      </c>
      <c r="I1537" t="s">
        <v>264</v>
      </c>
      <c r="J1537" t="s">
        <v>269</v>
      </c>
      <c r="K1537" t="s">
        <v>2620</v>
      </c>
      <c r="L1537" t="s">
        <v>2621</v>
      </c>
      <c r="M1537" t="s">
        <v>2622</v>
      </c>
      <c r="N1537" t="s">
        <v>207</v>
      </c>
      <c r="O1537" t="s">
        <v>207</v>
      </c>
      <c r="P1537">
        <v>1.729041395795077E-6</v>
      </c>
      <c r="R1537" t="s">
        <v>2618</v>
      </c>
      <c r="S1537" s="315">
        <v>45366</v>
      </c>
      <c r="T1537" s="315">
        <v>45366</v>
      </c>
      <c r="U1537" s="316" t="s">
        <v>2646</v>
      </c>
    </row>
    <row r="1538" spans="1:21">
      <c r="A1538" t="s">
        <v>2605</v>
      </c>
      <c r="B1538" t="s">
        <v>205</v>
      </c>
      <c r="C1538" t="s">
        <v>264</v>
      </c>
      <c r="D1538" t="s">
        <v>2617</v>
      </c>
      <c r="E1538" t="s">
        <v>292</v>
      </c>
      <c r="F1538" t="s">
        <v>207</v>
      </c>
      <c r="G1538" t="s">
        <v>2607</v>
      </c>
      <c r="H1538" t="s">
        <v>142</v>
      </c>
      <c r="I1538" t="s">
        <v>264</v>
      </c>
      <c r="J1538" t="s">
        <v>270</v>
      </c>
      <c r="K1538" t="s">
        <v>2620</v>
      </c>
      <c r="L1538" t="s">
        <v>2621</v>
      </c>
      <c r="M1538" t="s">
        <v>2622</v>
      </c>
      <c r="N1538" t="s">
        <v>207</v>
      </c>
      <c r="O1538" t="s">
        <v>207</v>
      </c>
      <c r="P1538">
        <v>9.2041005440414817E-7</v>
      </c>
      <c r="R1538" t="s">
        <v>2618</v>
      </c>
      <c r="S1538" s="315">
        <v>45366</v>
      </c>
      <c r="T1538" s="315">
        <v>45366</v>
      </c>
      <c r="U1538" s="316" t="s">
        <v>2646</v>
      </c>
    </row>
    <row r="1539" spans="1:21">
      <c r="A1539" t="s">
        <v>2605</v>
      </c>
      <c r="B1539" t="s">
        <v>205</v>
      </c>
      <c r="C1539" t="s">
        <v>264</v>
      </c>
      <c r="D1539" t="s">
        <v>2617</v>
      </c>
      <c r="E1539" t="s">
        <v>292</v>
      </c>
      <c r="F1539" t="s">
        <v>207</v>
      </c>
      <c r="G1539" t="s">
        <v>2607</v>
      </c>
      <c r="H1539" t="s">
        <v>142</v>
      </c>
      <c r="I1539" t="s">
        <v>264</v>
      </c>
      <c r="J1539" t="s">
        <v>227</v>
      </c>
      <c r="K1539" t="s">
        <v>2620</v>
      </c>
      <c r="L1539" t="s">
        <v>2621</v>
      </c>
      <c r="M1539" t="s">
        <v>2622</v>
      </c>
      <c r="N1539" t="s">
        <v>207</v>
      </c>
      <c r="O1539" t="s">
        <v>207</v>
      </c>
      <c r="P1539">
        <v>5.1467327816748206E-6</v>
      </c>
      <c r="R1539" t="s">
        <v>2618</v>
      </c>
      <c r="S1539" s="315">
        <v>45366</v>
      </c>
      <c r="T1539" s="315">
        <v>45366</v>
      </c>
      <c r="U1539" s="316" t="s">
        <v>2646</v>
      </c>
    </row>
    <row r="1540" spans="1:21">
      <c r="A1540" t="s">
        <v>2605</v>
      </c>
      <c r="B1540" t="s">
        <v>205</v>
      </c>
      <c r="C1540" t="s">
        <v>264</v>
      </c>
      <c r="D1540" t="s">
        <v>2617</v>
      </c>
      <c r="E1540" t="s">
        <v>292</v>
      </c>
      <c r="F1540" t="s">
        <v>207</v>
      </c>
      <c r="G1540" t="s">
        <v>2607</v>
      </c>
      <c r="H1540" t="s">
        <v>142</v>
      </c>
      <c r="I1540" t="s">
        <v>264</v>
      </c>
      <c r="J1540" t="s">
        <v>228</v>
      </c>
      <c r="K1540" t="s">
        <v>2620</v>
      </c>
      <c r="L1540" t="s">
        <v>2621</v>
      </c>
      <c r="M1540" t="s">
        <v>2622</v>
      </c>
      <c r="N1540" t="s">
        <v>207</v>
      </c>
      <c r="O1540" t="s">
        <v>207</v>
      </c>
      <c r="P1540">
        <v>2.9915116083255331E-5</v>
      </c>
      <c r="R1540" t="s">
        <v>2618</v>
      </c>
      <c r="S1540" s="315">
        <v>45366</v>
      </c>
      <c r="T1540" s="315">
        <v>45366</v>
      </c>
      <c r="U1540" s="316" t="s">
        <v>2646</v>
      </c>
    </row>
    <row r="1541" spans="1:21">
      <c r="A1541" t="s">
        <v>2605</v>
      </c>
      <c r="B1541" t="s">
        <v>205</v>
      </c>
      <c r="C1541" t="s">
        <v>264</v>
      </c>
      <c r="D1541" t="s">
        <v>2617</v>
      </c>
      <c r="E1541" t="s">
        <v>292</v>
      </c>
      <c r="F1541" t="s">
        <v>207</v>
      </c>
      <c r="G1541" t="s">
        <v>2607</v>
      </c>
      <c r="H1541" t="s">
        <v>142</v>
      </c>
      <c r="I1541" t="s">
        <v>264</v>
      </c>
      <c r="J1541" t="s">
        <v>229</v>
      </c>
      <c r="K1541" t="s">
        <v>2620</v>
      </c>
      <c r="L1541" t="s">
        <v>2621</v>
      </c>
      <c r="M1541" t="s">
        <v>2622</v>
      </c>
      <c r="N1541" t="s">
        <v>207</v>
      </c>
      <c r="O1541" t="s">
        <v>207</v>
      </c>
      <c r="P1541">
        <v>2.4299168488304931E-5</v>
      </c>
      <c r="R1541" t="s">
        <v>2618</v>
      </c>
      <c r="S1541" s="315">
        <v>45366</v>
      </c>
      <c r="T1541" s="315">
        <v>45366</v>
      </c>
      <c r="U1541" s="316" t="s">
        <v>2646</v>
      </c>
    </row>
    <row r="1542" spans="1:21">
      <c r="A1542" t="s">
        <v>2605</v>
      </c>
      <c r="B1542" t="s">
        <v>205</v>
      </c>
      <c r="C1542" t="s">
        <v>264</v>
      </c>
      <c r="D1542" t="s">
        <v>2617</v>
      </c>
      <c r="E1542" t="s">
        <v>292</v>
      </c>
      <c r="F1542" t="s">
        <v>207</v>
      </c>
      <c r="G1542" t="s">
        <v>2607</v>
      </c>
      <c r="H1542" t="s">
        <v>142</v>
      </c>
      <c r="I1542" t="s">
        <v>264</v>
      </c>
      <c r="J1542" t="s">
        <v>226</v>
      </c>
      <c r="K1542" t="s">
        <v>2620</v>
      </c>
      <c r="L1542" t="s">
        <v>2621</v>
      </c>
      <c r="M1542" t="s">
        <v>2622</v>
      </c>
      <c r="N1542" t="s">
        <v>207</v>
      </c>
      <c r="O1542" t="s">
        <v>207</v>
      </c>
      <c r="P1542">
        <v>6.0896446421289216E-7</v>
      </c>
      <c r="R1542" t="s">
        <v>2618</v>
      </c>
      <c r="S1542" s="315">
        <v>45366</v>
      </c>
      <c r="T1542" s="315">
        <v>45366</v>
      </c>
      <c r="U1542" s="316" t="s">
        <v>2646</v>
      </c>
    </row>
    <row r="1543" spans="1:21">
      <c r="A1543" t="s">
        <v>2605</v>
      </c>
      <c r="B1543" t="s">
        <v>205</v>
      </c>
      <c r="C1543" t="s">
        <v>264</v>
      </c>
      <c r="D1543" t="s">
        <v>2617</v>
      </c>
      <c r="E1543" t="s">
        <v>292</v>
      </c>
      <c r="F1543" t="s">
        <v>207</v>
      </c>
      <c r="G1543" t="s">
        <v>2607</v>
      </c>
      <c r="H1543" t="s">
        <v>142</v>
      </c>
      <c r="I1543" t="s">
        <v>264</v>
      </c>
      <c r="J1543" t="s">
        <v>244</v>
      </c>
      <c r="K1543" t="s">
        <v>2620</v>
      </c>
      <c r="L1543" t="s">
        <v>2621</v>
      </c>
      <c r="M1543" t="s">
        <v>2622</v>
      </c>
      <c r="N1543" t="s">
        <v>207</v>
      </c>
      <c r="O1543" t="s">
        <v>207</v>
      </c>
      <c r="P1543">
        <v>7.0345511856326724E-5</v>
      </c>
      <c r="R1543" t="s">
        <v>2618</v>
      </c>
      <c r="S1543" s="315">
        <v>45366</v>
      </c>
      <c r="T1543" s="315">
        <v>45366</v>
      </c>
      <c r="U1543" s="316" t="s">
        <v>2646</v>
      </c>
    </row>
    <row r="1544" spans="1:21">
      <c r="A1544" t="s">
        <v>2605</v>
      </c>
      <c r="B1544" t="s">
        <v>205</v>
      </c>
      <c r="C1544" t="s">
        <v>264</v>
      </c>
      <c r="D1544" t="s">
        <v>2617</v>
      </c>
      <c r="E1544" t="s">
        <v>2647</v>
      </c>
      <c r="F1544" t="s">
        <v>207</v>
      </c>
      <c r="G1544" t="s">
        <v>2607</v>
      </c>
      <c r="H1544" t="s">
        <v>209</v>
      </c>
      <c r="I1544" t="s">
        <v>257</v>
      </c>
      <c r="J1544" t="s">
        <v>233</v>
      </c>
      <c r="K1544" t="s">
        <v>2620</v>
      </c>
      <c r="L1544" t="s">
        <v>2621</v>
      </c>
      <c r="M1544" t="s">
        <v>2622</v>
      </c>
      <c r="N1544" t="s">
        <v>207</v>
      </c>
      <c r="O1544" t="s">
        <v>207</v>
      </c>
      <c r="P1544">
        <v>3.0889898349915916E-5</v>
      </c>
      <c r="R1544" t="s">
        <v>2618</v>
      </c>
      <c r="S1544" s="315">
        <v>45366</v>
      </c>
      <c r="T1544" s="315">
        <v>45366</v>
      </c>
      <c r="U1544" s="316" t="s">
        <v>2648</v>
      </c>
    </row>
    <row r="1545" spans="1:21">
      <c r="A1545" t="s">
        <v>2605</v>
      </c>
      <c r="B1545" t="s">
        <v>205</v>
      </c>
      <c r="C1545" t="s">
        <v>264</v>
      </c>
      <c r="D1545" t="s">
        <v>2617</v>
      </c>
      <c r="E1545" t="s">
        <v>2647</v>
      </c>
      <c r="F1545" t="s">
        <v>207</v>
      </c>
      <c r="G1545" t="s">
        <v>2607</v>
      </c>
      <c r="H1545" t="s">
        <v>209</v>
      </c>
      <c r="I1545" t="s">
        <v>257</v>
      </c>
      <c r="J1545" t="s">
        <v>214</v>
      </c>
      <c r="K1545" t="s">
        <v>2620</v>
      </c>
      <c r="L1545" t="s">
        <v>2621</v>
      </c>
      <c r="M1545" t="s">
        <v>2622</v>
      </c>
      <c r="N1545" t="s">
        <v>207</v>
      </c>
      <c r="O1545" t="s">
        <v>207</v>
      </c>
      <c r="P1545">
        <v>5.8799624504184996E-5</v>
      </c>
      <c r="R1545" t="s">
        <v>2618</v>
      </c>
      <c r="S1545" s="315">
        <v>45366</v>
      </c>
      <c r="T1545" s="315">
        <v>45366</v>
      </c>
      <c r="U1545" s="316" t="s">
        <v>2648</v>
      </c>
    </row>
    <row r="1546" spans="1:21">
      <c r="A1546" t="s">
        <v>2605</v>
      </c>
      <c r="B1546" t="s">
        <v>205</v>
      </c>
      <c r="C1546" t="s">
        <v>264</v>
      </c>
      <c r="D1546" t="s">
        <v>2617</v>
      </c>
      <c r="E1546" t="s">
        <v>2647</v>
      </c>
      <c r="F1546" t="s">
        <v>207</v>
      </c>
      <c r="G1546" t="s">
        <v>2607</v>
      </c>
      <c r="H1546" t="s">
        <v>209</v>
      </c>
      <c r="I1546" t="s">
        <v>257</v>
      </c>
      <c r="J1546" t="s">
        <v>236</v>
      </c>
      <c r="K1546" t="s">
        <v>2620</v>
      </c>
      <c r="L1546" t="s">
        <v>2621</v>
      </c>
      <c r="M1546" t="s">
        <v>2622</v>
      </c>
      <c r="N1546" t="s">
        <v>207</v>
      </c>
      <c r="O1546" t="s">
        <v>207</v>
      </c>
      <c r="P1546">
        <v>5.2377788696286953E-5</v>
      </c>
      <c r="R1546" t="s">
        <v>2618</v>
      </c>
      <c r="S1546" s="315">
        <v>45366</v>
      </c>
      <c r="T1546" s="315">
        <v>45366</v>
      </c>
      <c r="U1546" s="316" t="s">
        <v>2648</v>
      </c>
    </row>
    <row r="1547" spans="1:21">
      <c r="A1547" t="s">
        <v>2605</v>
      </c>
      <c r="B1547" t="s">
        <v>205</v>
      </c>
      <c r="C1547" t="s">
        <v>264</v>
      </c>
      <c r="D1547" t="s">
        <v>2617</v>
      </c>
      <c r="E1547" t="s">
        <v>2647</v>
      </c>
      <c r="F1547" t="s">
        <v>207</v>
      </c>
      <c r="G1547" t="s">
        <v>2607</v>
      </c>
      <c r="H1547" t="s">
        <v>142</v>
      </c>
      <c r="I1547" t="s">
        <v>264</v>
      </c>
      <c r="J1547" t="s">
        <v>237</v>
      </c>
      <c r="K1547" t="s">
        <v>2620</v>
      </c>
      <c r="L1547" t="s">
        <v>2621</v>
      </c>
      <c r="M1547" t="s">
        <v>2622</v>
      </c>
      <c r="N1547" t="s">
        <v>207</v>
      </c>
      <c r="O1547" t="s">
        <v>207</v>
      </c>
      <c r="P1547">
        <v>8.9320844861090617E-4</v>
      </c>
      <c r="R1547" t="s">
        <v>2618</v>
      </c>
      <c r="S1547" s="315">
        <v>45366</v>
      </c>
      <c r="T1547" s="315">
        <v>45366</v>
      </c>
      <c r="U1547" s="316" t="s">
        <v>2648</v>
      </c>
    </row>
    <row r="1548" spans="1:21">
      <c r="A1548" t="s">
        <v>2605</v>
      </c>
      <c r="B1548" t="s">
        <v>205</v>
      </c>
      <c r="C1548" t="s">
        <v>264</v>
      </c>
      <c r="D1548" t="s">
        <v>2617</v>
      </c>
      <c r="E1548" t="s">
        <v>2647</v>
      </c>
      <c r="F1548" t="s">
        <v>207</v>
      </c>
      <c r="G1548" t="s">
        <v>2607</v>
      </c>
      <c r="H1548" t="s">
        <v>142</v>
      </c>
      <c r="I1548" t="s">
        <v>264</v>
      </c>
      <c r="J1548" t="s">
        <v>238</v>
      </c>
      <c r="K1548" t="s">
        <v>2620</v>
      </c>
      <c r="L1548" t="s">
        <v>2621</v>
      </c>
      <c r="M1548" t="s">
        <v>2622</v>
      </c>
      <c r="N1548" t="s">
        <v>207</v>
      </c>
      <c r="O1548" t="s">
        <v>207</v>
      </c>
      <c r="P1548">
        <v>1.5505217275532102E-3</v>
      </c>
      <c r="R1548" t="s">
        <v>2618</v>
      </c>
      <c r="S1548" s="315">
        <v>45366</v>
      </c>
      <c r="T1548" s="315">
        <v>45366</v>
      </c>
      <c r="U1548" s="316" t="s">
        <v>2648</v>
      </c>
    </row>
    <row r="1549" spans="1:21">
      <c r="A1549" t="s">
        <v>2605</v>
      </c>
      <c r="B1549" t="s">
        <v>205</v>
      </c>
      <c r="C1549" t="s">
        <v>264</v>
      </c>
      <c r="D1549" t="s">
        <v>2617</v>
      </c>
      <c r="E1549" t="s">
        <v>2647</v>
      </c>
      <c r="F1549" t="s">
        <v>207</v>
      </c>
      <c r="G1549" t="s">
        <v>2607</v>
      </c>
      <c r="H1549" t="s">
        <v>142</v>
      </c>
      <c r="I1549" t="s">
        <v>264</v>
      </c>
      <c r="J1549" t="s">
        <v>239</v>
      </c>
      <c r="K1549" t="s">
        <v>2620</v>
      </c>
      <c r="L1549" t="s">
        <v>2621</v>
      </c>
      <c r="M1549" t="s">
        <v>2622</v>
      </c>
      <c r="N1549" t="s">
        <v>207</v>
      </c>
      <c r="O1549" t="s">
        <v>207</v>
      </c>
      <c r="P1549">
        <v>7.1209146006147403E-4</v>
      </c>
      <c r="R1549" t="s">
        <v>2618</v>
      </c>
      <c r="S1549" s="315">
        <v>45366</v>
      </c>
      <c r="T1549" s="315">
        <v>45366</v>
      </c>
      <c r="U1549" s="316" t="s">
        <v>2648</v>
      </c>
    </row>
    <row r="1550" spans="1:21">
      <c r="A1550" t="s">
        <v>2605</v>
      </c>
      <c r="B1550" t="s">
        <v>205</v>
      </c>
      <c r="C1550" t="s">
        <v>264</v>
      </c>
      <c r="D1550" t="s">
        <v>2617</v>
      </c>
      <c r="E1550" t="s">
        <v>2647</v>
      </c>
      <c r="F1550" t="s">
        <v>207</v>
      </c>
      <c r="G1550" t="s">
        <v>2607</v>
      </c>
      <c r="H1550" t="s">
        <v>142</v>
      </c>
      <c r="I1550" t="s">
        <v>264</v>
      </c>
      <c r="J1550" t="s">
        <v>222</v>
      </c>
      <c r="K1550" t="s">
        <v>2620</v>
      </c>
      <c r="L1550" t="s">
        <v>2621</v>
      </c>
      <c r="M1550" t="s">
        <v>2622</v>
      </c>
      <c r="N1550" t="s">
        <v>207</v>
      </c>
      <c r="O1550" t="s">
        <v>207</v>
      </c>
      <c r="P1550">
        <v>2.1398723330656467E-5</v>
      </c>
      <c r="R1550" t="s">
        <v>2618</v>
      </c>
      <c r="S1550" s="315">
        <v>45366</v>
      </c>
      <c r="T1550" s="315">
        <v>45366</v>
      </c>
      <c r="U1550" s="316" t="s">
        <v>2648</v>
      </c>
    </row>
    <row r="1551" spans="1:21">
      <c r="A1551" t="s">
        <v>2605</v>
      </c>
      <c r="B1551" t="s">
        <v>205</v>
      </c>
      <c r="C1551" t="s">
        <v>264</v>
      </c>
      <c r="D1551" t="s">
        <v>2617</v>
      </c>
      <c r="E1551" t="s">
        <v>2647</v>
      </c>
      <c r="F1551" t="s">
        <v>207</v>
      </c>
      <c r="G1551" t="s">
        <v>2607</v>
      </c>
      <c r="H1551" t="s">
        <v>142</v>
      </c>
      <c r="I1551" t="s">
        <v>264</v>
      </c>
      <c r="J1551" t="s">
        <v>255</v>
      </c>
      <c r="K1551" t="s">
        <v>2620</v>
      </c>
      <c r="L1551" t="s">
        <v>2621</v>
      </c>
      <c r="M1551" t="s">
        <v>2622</v>
      </c>
      <c r="N1551" t="s">
        <v>207</v>
      </c>
      <c r="O1551" t="s">
        <v>207</v>
      </c>
      <c r="P1551">
        <v>1.857886236598462E-4</v>
      </c>
      <c r="R1551" t="s">
        <v>2618</v>
      </c>
      <c r="S1551" s="315">
        <v>45366</v>
      </c>
      <c r="T1551" s="315">
        <v>45366</v>
      </c>
      <c r="U1551" s="316" t="s">
        <v>2648</v>
      </c>
    </row>
    <row r="1552" spans="1:21">
      <c r="A1552" t="s">
        <v>2605</v>
      </c>
      <c r="B1552" t="s">
        <v>205</v>
      </c>
      <c r="C1552" t="s">
        <v>264</v>
      </c>
      <c r="D1552" t="s">
        <v>2617</v>
      </c>
      <c r="E1552" t="s">
        <v>2647</v>
      </c>
      <c r="F1552" t="s">
        <v>207</v>
      </c>
      <c r="G1552" t="s">
        <v>2607</v>
      </c>
      <c r="H1552" t="s">
        <v>142</v>
      </c>
      <c r="I1552" t="s">
        <v>264</v>
      </c>
      <c r="J1552" t="s">
        <v>241</v>
      </c>
      <c r="K1552" t="s">
        <v>2620</v>
      </c>
      <c r="L1552" t="s">
        <v>2621</v>
      </c>
      <c r="M1552" t="s">
        <v>2622</v>
      </c>
      <c r="N1552" t="s">
        <v>207</v>
      </c>
      <c r="O1552" t="s">
        <v>207</v>
      </c>
      <c r="P1552">
        <v>3.3129032723038592E-6</v>
      </c>
      <c r="R1552" t="s">
        <v>2618</v>
      </c>
      <c r="S1552" s="315">
        <v>45366</v>
      </c>
      <c r="T1552" s="315">
        <v>45366</v>
      </c>
      <c r="U1552" s="316" t="s">
        <v>2648</v>
      </c>
    </row>
    <row r="1553" spans="1:21">
      <c r="A1553" t="s">
        <v>2605</v>
      </c>
      <c r="B1553" t="s">
        <v>205</v>
      </c>
      <c r="C1553" t="s">
        <v>264</v>
      </c>
      <c r="D1553" t="s">
        <v>2617</v>
      </c>
      <c r="E1553" t="s">
        <v>2647</v>
      </c>
      <c r="F1553" t="s">
        <v>207</v>
      </c>
      <c r="G1553" t="s">
        <v>2607</v>
      </c>
      <c r="H1553" t="s">
        <v>142</v>
      </c>
      <c r="I1553" t="s">
        <v>264</v>
      </c>
      <c r="J1553" t="s">
        <v>242</v>
      </c>
      <c r="K1553" t="s">
        <v>2620</v>
      </c>
      <c r="L1553" t="s">
        <v>2621</v>
      </c>
      <c r="M1553" t="s">
        <v>2622</v>
      </c>
      <c r="N1553" t="s">
        <v>207</v>
      </c>
      <c r="O1553" t="s">
        <v>207</v>
      </c>
      <c r="P1553">
        <v>5.7508731729729672E-6</v>
      </c>
      <c r="R1553" t="s">
        <v>2618</v>
      </c>
      <c r="S1553" s="315">
        <v>45366</v>
      </c>
      <c r="T1553" s="315">
        <v>45366</v>
      </c>
      <c r="U1553" s="316" t="s">
        <v>2648</v>
      </c>
    </row>
    <row r="1554" spans="1:21">
      <c r="A1554" t="s">
        <v>2605</v>
      </c>
      <c r="B1554" t="s">
        <v>205</v>
      </c>
      <c r="C1554" t="s">
        <v>264</v>
      </c>
      <c r="D1554" t="s">
        <v>2617</v>
      </c>
      <c r="E1554" t="s">
        <v>2647</v>
      </c>
      <c r="F1554" t="s">
        <v>207</v>
      </c>
      <c r="G1554" t="s">
        <v>2607</v>
      </c>
      <c r="H1554" t="s">
        <v>142</v>
      </c>
      <c r="I1554" t="s">
        <v>264</v>
      </c>
      <c r="J1554" t="s">
        <v>243</v>
      </c>
      <c r="K1554" t="s">
        <v>2620</v>
      </c>
      <c r="L1554" t="s">
        <v>2621</v>
      </c>
      <c r="M1554" t="s">
        <v>2622</v>
      </c>
      <c r="N1554" t="s">
        <v>207</v>
      </c>
      <c r="O1554" t="s">
        <v>207</v>
      </c>
      <c r="P1554">
        <v>2.6411417535135101E-6</v>
      </c>
      <c r="R1554" t="s">
        <v>2618</v>
      </c>
      <c r="S1554" s="315">
        <v>45366</v>
      </c>
      <c r="T1554" s="315">
        <v>45366</v>
      </c>
      <c r="U1554" s="316" t="s">
        <v>2648</v>
      </c>
    </row>
    <row r="1555" spans="1:21">
      <c r="A1555" t="s">
        <v>2605</v>
      </c>
      <c r="B1555" t="s">
        <v>205</v>
      </c>
      <c r="C1555" t="s">
        <v>264</v>
      </c>
      <c r="D1555" t="s">
        <v>2617</v>
      </c>
      <c r="E1555" t="s">
        <v>2647</v>
      </c>
      <c r="F1555" t="s">
        <v>207</v>
      </c>
      <c r="G1555" t="s">
        <v>2607</v>
      </c>
      <c r="H1555" t="s">
        <v>142</v>
      </c>
      <c r="I1555" t="s">
        <v>264</v>
      </c>
      <c r="J1555" t="s">
        <v>223</v>
      </c>
      <c r="K1555" t="s">
        <v>2620</v>
      </c>
      <c r="L1555" t="s">
        <v>2621</v>
      </c>
      <c r="M1555" t="s">
        <v>2622</v>
      </c>
      <c r="N1555" t="s">
        <v>207</v>
      </c>
      <c r="O1555" t="s">
        <v>207</v>
      </c>
      <c r="P1555">
        <v>6.1910120229460389E-5</v>
      </c>
      <c r="R1555" t="s">
        <v>2618</v>
      </c>
      <c r="S1555" s="315">
        <v>45366</v>
      </c>
      <c r="T1555" s="315">
        <v>45366</v>
      </c>
      <c r="U1555" s="316" t="s">
        <v>2648</v>
      </c>
    </row>
    <row r="1556" spans="1:21">
      <c r="A1556" t="s">
        <v>2605</v>
      </c>
      <c r="B1556" t="s">
        <v>205</v>
      </c>
      <c r="C1556" t="s">
        <v>264</v>
      </c>
      <c r="D1556" t="s">
        <v>2617</v>
      </c>
      <c r="E1556" t="s">
        <v>2647</v>
      </c>
      <c r="F1556" t="s">
        <v>207</v>
      </c>
      <c r="G1556" t="s">
        <v>2607</v>
      </c>
      <c r="H1556" t="s">
        <v>142</v>
      </c>
      <c r="I1556" t="s">
        <v>264</v>
      </c>
      <c r="J1556" t="s">
        <v>224</v>
      </c>
      <c r="K1556" t="s">
        <v>2620</v>
      </c>
      <c r="L1556" t="s">
        <v>2621</v>
      </c>
      <c r="M1556" t="s">
        <v>2622</v>
      </c>
      <c r="N1556" t="s">
        <v>207</v>
      </c>
      <c r="O1556" t="s">
        <v>207</v>
      </c>
      <c r="P1556">
        <v>2.8432795957233661E-5</v>
      </c>
      <c r="R1556" t="s">
        <v>2618</v>
      </c>
      <c r="S1556" s="315">
        <v>45366</v>
      </c>
      <c r="T1556" s="315">
        <v>45366</v>
      </c>
      <c r="U1556" s="316" t="s">
        <v>2648</v>
      </c>
    </row>
    <row r="1557" spans="1:21">
      <c r="A1557" t="s">
        <v>2605</v>
      </c>
      <c r="B1557" t="s">
        <v>205</v>
      </c>
      <c r="C1557" t="s">
        <v>264</v>
      </c>
      <c r="D1557" t="s">
        <v>2617</v>
      </c>
      <c r="E1557" t="s">
        <v>2647</v>
      </c>
      <c r="F1557" t="s">
        <v>207</v>
      </c>
      <c r="G1557" t="s">
        <v>2607</v>
      </c>
      <c r="H1557" t="s">
        <v>142</v>
      </c>
      <c r="I1557" t="s">
        <v>264</v>
      </c>
      <c r="J1557" t="s">
        <v>226</v>
      </c>
      <c r="K1557" t="s">
        <v>2620</v>
      </c>
      <c r="L1557" t="s">
        <v>2621</v>
      </c>
      <c r="M1557" t="s">
        <v>2622</v>
      </c>
      <c r="N1557" t="s">
        <v>207</v>
      </c>
      <c r="O1557" t="s">
        <v>207</v>
      </c>
      <c r="P1557">
        <v>7.2646054054053932E-7</v>
      </c>
      <c r="R1557" t="s">
        <v>2618</v>
      </c>
      <c r="S1557" s="315">
        <v>45366</v>
      </c>
      <c r="T1557" s="315">
        <v>45366</v>
      </c>
      <c r="U1557" s="316" t="s">
        <v>2648</v>
      </c>
    </row>
    <row r="1558" spans="1:21">
      <c r="A1558" t="s">
        <v>2605</v>
      </c>
      <c r="B1558" t="s">
        <v>205</v>
      </c>
      <c r="C1558" t="s">
        <v>264</v>
      </c>
      <c r="D1558" t="s">
        <v>2617</v>
      </c>
      <c r="E1558" t="s">
        <v>2647</v>
      </c>
      <c r="F1558" t="s">
        <v>207</v>
      </c>
      <c r="G1558" t="s">
        <v>2607</v>
      </c>
      <c r="H1558" t="s">
        <v>142</v>
      </c>
      <c r="I1558" t="s">
        <v>264</v>
      </c>
      <c r="J1558" t="s">
        <v>244</v>
      </c>
      <c r="K1558" t="s">
        <v>2620</v>
      </c>
      <c r="L1558" t="s">
        <v>2621</v>
      </c>
      <c r="M1558" t="s">
        <v>2622</v>
      </c>
      <c r="N1558" t="s">
        <v>207</v>
      </c>
      <c r="O1558" t="s">
        <v>207</v>
      </c>
      <c r="P1558">
        <v>8.3918260540540523E-5</v>
      </c>
      <c r="R1558" t="s">
        <v>2618</v>
      </c>
      <c r="S1558" s="315">
        <v>45366</v>
      </c>
      <c r="T1558" s="315">
        <v>45366</v>
      </c>
      <c r="U1558" s="316" t="s">
        <v>2648</v>
      </c>
    </row>
    <row r="1559" spans="1:21">
      <c r="A1559" t="s">
        <v>2605</v>
      </c>
      <c r="B1559" t="s">
        <v>205</v>
      </c>
      <c r="C1559" t="s">
        <v>264</v>
      </c>
      <c r="D1559" t="s">
        <v>2617</v>
      </c>
      <c r="E1559" t="s">
        <v>2647</v>
      </c>
      <c r="F1559" t="s">
        <v>207</v>
      </c>
      <c r="G1559" t="s">
        <v>2607</v>
      </c>
      <c r="H1559" t="s">
        <v>142</v>
      </c>
      <c r="I1559" t="s">
        <v>264</v>
      </c>
      <c r="J1559" t="s">
        <v>227</v>
      </c>
      <c r="K1559" t="s">
        <v>2620</v>
      </c>
      <c r="L1559" t="s">
        <v>2621</v>
      </c>
      <c r="M1559" t="s">
        <v>2622</v>
      </c>
      <c r="N1559" t="s">
        <v>207</v>
      </c>
      <c r="O1559" t="s">
        <v>207</v>
      </c>
      <c r="P1559">
        <v>6.4700798799098426E-6</v>
      </c>
      <c r="R1559" t="s">
        <v>2618</v>
      </c>
      <c r="S1559" s="315">
        <v>45366</v>
      </c>
      <c r="T1559" s="315">
        <v>45366</v>
      </c>
      <c r="U1559" s="316" t="s">
        <v>2648</v>
      </c>
    </row>
    <row r="1560" spans="1:21">
      <c r="A1560" t="s">
        <v>2605</v>
      </c>
      <c r="B1560" t="s">
        <v>205</v>
      </c>
      <c r="C1560" t="s">
        <v>264</v>
      </c>
      <c r="D1560" t="s">
        <v>2617</v>
      </c>
      <c r="E1560" t="s">
        <v>2647</v>
      </c>
      <c r="F1560" t="s">
        <v>207</v>
      </c>
      <c r="G1560" t="s">
        <v>2607</v>
      </c>
      <c r="H1560" t="s">
        <v>142</v>
      </c>
      <c r="I1560" t="s">
        <v>264</v>
      </c>
      <c r="J1560" t="s">
        <v>228</v>
      </c>
      <c r="K1560" t="s">
        <v>2620</v>
      </c>
      <c r="L1560" t="s">
        <v>2621</v>
      </c>
      <c r="M1560" t="s">
        <v>2622</v>
      </c>
      <c r="N1560" t="s">
        <v>207</v>
      </c>
      <c r="O1560" t="s">
        <v>207</v>
      </c>
      <c r="P1560">
        <v>2.5878430255914496E-5</v>
      </c>
      <c r="R1560" t="s">
        <v>2618</v>
      </c>
      <c r="S1560" s="315">
        <v>45366</v>
      </c>
      <c r="T1560" s="315">
        <v>45366</v>
      </c>
      <c r="U1560" s="316" t="s">
        <v>2648</v>
      </c>
    </row>
    <row r="1561" spans="1:21">
      <c r="A1561" t="s">
        <v>2605</v>
      </c>
      <c r="B1561" t="s">
        <v>205</v>
      </c>
      <c r="C1561" t="s">
        <v>264</v>
      </c>
      <c r="D1561" t="s">
        <v>2617</v>
      </c>
      <c r="E1561" t="s">
        <v>2647</v>
      </c>
      <c r="F1561" t="s">
        <v>207</v>
      </c>
      <c r="G1561" t="s">
        <v>2607</v>
      </c>
      <c r="H1561" t="s">
        <v>142</v>
      </c>
      <c r="I1561" t="s">
        <v>264</v>
      </c>
      <c r="J1561" t="s">
        <v>229</v>
      </c>
      <c r="K1561" t="s">
        <v>2620</v>
      </c>
      <c r="L1561" t="s">
        <v>2621</v>
      </c>
      <c r="M1561" t="s">
        <v>2622</v>
      </c>
      <c r="N1561" t="s">
        <v>207</v>
      </c>
      <c r="O1561" t="s">
        <v>207</v>
      </c>
      <c r="P1561">
        <v>2.4703513752004301E-5</v>
      </c>
      <c r="R1561" t="s">
        <v>2618</v>
      </c>
      <c r="S1561" s="315">
        <v>45366</v>
      </c>
      <c r="T1561" s="315">
        <v>45366</v>
      </c>
      <c r="U1561" s="316" t="s">
        <v>2648</v>
      </c>
    </row>
    <row r="1562" spans="1:21">
      <c r="A1562" t="s">
        <v>2605</v>
      </c>
      <c r="B1562" t="s">
        <v>205</v>
      </c>
      <c r="C1562" t="s">
        <v>264</v>
      </c>
      <c r="D1562" t="s">
        <v>2617</v>
      </c>
      <c r="E1562" t="s">
        <v>271</v>
      </c>
      <c r="F1562" t="s">
        <v>207</v>
      </c>
      <c r="G1562" t="s">
        <v>2607</v>
      </c>
      <c r="H1562" t="s">
        <v>207</v>
      </c>
      <c r="I1562" t="s">
        <v>264</v>
      </c>
      <c r="J1562" t="s">
        <v>207</v>
      </c>
      <c r="K1562" t="s">
        <v>177</v>
      </c>
      <c r="L1562" t="s">
        <v>234</v>
      </c>
      <c r="M1562" t="s">
        <v>245</v>
      </c>
      <c r="N1562" t="s">
        <v>207</v>
      </c>
      <c r="O1562" t="s">
        <v>207</v>
      </c>
      <c r="P1562">
        <v>0</v>
      </c>
      <c r="R1562" t="s">
        <v>2618</v>
      </c>
      <c r="S1562" s="315">
        <v>45366</v>
      </c>
      <c r="T1562" s="315">
        <v>45366</v>
      </c>
      <c r="U1562" s="316" t="s">
        <v>2645</v>
      </c>
    </row>
    <row r="1563" spans="1:21">
      <c r="A1563" t="s">
        <v>2605</v>
      </c>
      <c r="B1563" t="s">
        <v>205</v>
      </c>
      <c r="C1563" t="s">
        <v>264</v>
      </c>
      <c r="D1563" t="s">
        <v>2617</v>
      </c>
      <c r="E1563" t="s">
        <v>292</v>
      </c>
      <c r="F1563" t="s">
        <v>207</v>
      </c>
      <c r="G1563" t="s">
        <v>2607</v>
      </c>
      <c r="H1563" t="s">
        <v>207</v>
      </c>
      <c r="I1563" t="s">
        <v>264</v>
      </c>
      <c r="J1563" t="s">
        <v>207</v>
      </c>
      <c r="K1563" t="s">
        <v>177</v>
      </c>
      <c r="L1563" t="s">
        <v>234</v>
      </c>
      <c r="M1563" t="s">
        <v>245</v>
      </c>
      <c r="N1563" t="s">
        <v>207</v>
      </c>
      <c r="O1563" t="s">
        <v>207</v>
      </c>
      <c r="P1563">
        <v>0</v>
      </c>
      <c r="R1563" t="s">
        <v>2618</v>
      </c>
      <c r="S1563" s="315">
        <v>45366</v>
      </c>
      <c r="T1563" s="315">
        <v>45366</v>
      </c>
      <c r="U1563" s="316" t="s">
        <v>2646</v>
      </c>
    </row>
    <row r="1564" spans="1:21">
      <c r="A1564" t="s">
        <v>2605</v>
      </c>
      <c r="B1564" t="s">
        <v>205</v>
      </c>
      <c r="C1564" t="s">
        <v>264</v>
      </c>
      <c r="D1564" t="s">
        <v>2617</v>
      </c>
      <c r="E1564" t="s">
        <v>2647</v>
      </c>
      <c r="F1564" t="s">
        <v>207</v>
      </c>
      <c r="G1564" t="s">
        <v>2607</v>
      </c>
      <c r="H1564" t="s">
        <v>207</v>
      </c>
      <c r="I1564" t="s">
        <v>264</v>
      </c>
      <c r="J1564" t="s">
        <v>207</v>
      </c>
      <c r="K1564" t="s">
        <v>177</v>
      </c>
      <c r="L1564" t="s">
        <v>234</v>
      </c>
      <c r="M1564" t="s">
        <v>245</v>
      </c>
      <c r="N1564" t="s">
        <v>207</v>
      </c>
      <c r="O1564" t="s">
        <v>207</v>
      </c>
      <c r="P1564">
        <v>0</v>
      </c>
      <c r="R1564" t="s">
        <v>2618</v>
      </c>
      <c r="S1564" s="315">
        <v>45366</v>
      </c>
      <c r="T1564" s="315">
        <v>45366</v>
      </c>
      <c r="U1564" s="316" t="s">
        <v>2648</v>
      </c>
    </row>
    <row r="1565" spans="1:21">
      <c r="A1565" t="s">
        <v>2605</v>
      </c>
      <c r="B1565" t="s">
        <v>205</v>
      </c>
      <c r="C1565" t="s">
        <v>264</v>
      </c>
      <c r="D1565" t="s">
        <v>2617</v>
      </c>
      <c r="E1565" t="s">
        <v>271</v>
      </c>
      <c r="F1565" t="s">
        <v>207</v>
      </c>
      <c r="G1565" t="s">
        <v>2607</v>
      </c>
      <c r="H1565" t="s">
        <v>142</v>
      </c>
      <c r="I1565" t="s">
        <v>264</v>
      </c>
      <c r="J1565" t="s">
        <v>250</v>
      </c>
      <c r="K1565" t="s">
        <v>180</v>
      </c>
      <c r="L1565" t="s">
        <v>234</v>
      </c>
      <c r="M1565" t="s">
        <v>251</v>
      </c>
      <c r="N1565" t="s">
        <v>207</v>
      </c>
      <c r="O1565" t="s">
        <v>207</v>
      </c>
      <c r="P1565">
        <v>1.11613407957845E-2</v>
      </c>
      <c r="R1565" t="s">
        <v>2618</v>
      </c>
      <c r="S1565" s="315">
        <v>45366</v>
      </c>
      <c r="T1565" s="315">
        <v>45366</v>
      </c>
      <c r="U1565" s="316" t="s">
        <v>2645</v>
      </c>
    </row>
    <row r="1566" spans="1:21">
      <c r="A1566" t="s">
        <v>2605</v>
      </c>
      <c r="B1566" t="s">
        <v>205</v>
      </c>
      <c r="C1566" t="s">
        <v>264</v>
      </c>
      <c r="D1566" t="s">
        <v>2617</v>
      </c>
      <c r="E1566" t="s">
        <v>292</v>
      </c>
      <c r="F1566" t="s">
        <v>207</v>
      </c>
      <c r="G1566" t="s">
        <v>2607</v>
      </c>
      <c r="H1566" t="s">
        <v>142</v>
      </c>
      <c r="I1566" t="s">
        <v>264</v>
      </c>
      <c r="J1566" t="s">
        <v>250</v>
      </c>
      <c r="K1566" t="s">
        <v>180</v>
      </c>
      <c r="L1566" t="s">
        <v>234</v>
      </c>
      <c r="M1566" t="s">
        <v>251</v>
      </c>
      <c r="N1566" t="s">
        <v>207</v>
      </c>
      <c r="O1566" t="s">
        <v>207</v>
      </c>
      <c r="P1566">
        <v>17.776305568936898</v>
      </c>
      <c r="R1566" t="s">
        <v>2618</v>
      </c>
      <c r="S1566" s="315">
        <v>45366</v>
      </c>
      <c r="T1566" s="315">
        <v>45366</v>
      </c>
      <c r="U1566" s="316" t="s">
        <v>2646</v>
      </c>
    </row>
    <row r="1567" spans="1:21">
      <c r="A1567" t="s">
        <v>2605</v>
      </c>
      <c r="B1567" t="s">
        <v>205</v>
      </c>
      <c r="C1567" t="s">
        <v>264</v>
      </c>
      <c r="D1567" t="s">
        <v>2617</v>
      </c>
      <c r="E1567" t="s">
        <v>2647</v>
      </c>
      <c r="F1567" t="s">
        <v>207</v>
      </c>
      <c r="G1567" t="s">
        <v>2607</v>
      </c>
      <c r="H1567" t="s">
        <v>207</v>
      </c>
      <c r="I1567" t="s">
        <v>264</v>
      </c>
      <c r="J1567" t="s">
        <v>207</v>
      </c>
      <c r="K1567" t="s">
        <v>180</v>
      </c>
      <c r="L1567" t="s">
        <v>234</v>
      </c>
      <c r="M1567" t="s">
        <v>251</v>
      </c>
      <c r="N1567" t="s">
        <v>207</v>
      </c>
      <c r="O1567" t="s">
        <v>207</v>
      </c>
      <c r="P1567">
        <v>0</v>
      </c>
      <c r="R1567" t="s">
        <v>2618</v>
      </c>
      <c r="S1567" s="315">
        <v>45366</v>
      </c>
      <c r="T1567" s="315">
        <v>45366</v>
      </c>
      <c r="U1567" s="316" t="s">
        <v>2648</v>
      </c>
    </row>
    <row r="1568" spans="1:21">
      <c r="A1568" t="s">
        <v>2605</v>
      </c>
      <c r="B1568" t="s">
        <v>205</v>
      </c>
      <c r="C1568" t="s">
        <v>264</v>
      </c>
      <c r="D1568" t="s">
        <v>2617</v>
      </c>
      <c r="E1568" t="s">
        <v>271</v>
      </c>
      <c r="F1568" t="s">
        <v>207</v>
      </c>
      <c r="G1568" t="s">
        <v>2607</v>
      </c>
      <c r="H1568" t="s">
        <v>142</v>
      </c>
      <c r="I1568" t="s">
        <v>264</v>
      </c>
      <c r="J1568" t="s">
        <v>222</v>
      </c>
      <c r="K1568" t="s">
        <v>175</v>
      </c>
      <c r="L1568" t="s">
        <v>212</v>
      </c>
      <c r="M1568" t="s">
        <v>213</v>
      </c>
      <c r="N1568" t="s">
        <v>189</v>
      </c>
      <c r="O1568" t="s">
        <v>181</v>
      </c>
      <c r="P1568">
        <v>1.9333844928136779E-2</v>
      </c>
      <c r="R1568" t="s">
        <v>2618</v>
      </c>
      <c r="S1568" s="315">
        <v>45366</v>
      </c>
      <c r="T1568" s="315">
        <v>45366</v>
      </c>
      <c r="U1568" s="316" t="s">
        <v>2645</v>
      </c>
    </row>
    <row r="1569" spans="1:21">
      <c r="A1569" t="s">
        <v>2605</v>
      </c>
      <c r="B1569" t="s">
        <v>205</v>
      </c>
      <c r="C1569" t="s">
        <v>264</v>
      </c>
      <c r="D1569" t="s">
        <v>2617</v>
      </c>
      <c r="E1569" t="s">
        <v>271</v>
      </c>
      <c r="F1569" t="s">
        <v>207</v>
      </c>
      <c r="G1569" t="s">
        <v>2607</v>
      </c>
      <c r="H1569" t="s">
        <v>142</v>
      </c>
      <c r="I1569" t="s">
        <v>264</v>
      </c>
      <c r="J1569" t="s">
        <v>266</v>
      </c>
      <c r="K1569" t="s">
        <v>175</v>
      </c>
      <c r="L1569" t="s">
        <v>212</v>
      </c>
      <c r="M1569" t="s">
        <v>213</v>
      </c>
      <c r="N1569" t="s">
        <v>189</v>
      </c>
      <c r="O1569" t="s">
        <v>181</v>
      </c>
      <c r="P1569">
        <v>1.9618410304162032E-2</v>
      </c>
      <c r="R1569" t="s">
        <v>2618</v>
      </c>
      <c r="S1569" s="315">
        <v>45366</v>
      </c>
      <c r="T1569" s="315">
        <v>45366</v>
      </c>
      <c r="U1569" s="316" t="s">
        <v>2645</v>
      </c>
    </row>
    <row r="1570" spans="1:21">
      <c r="A1570" t="s">
        <v>2605</v>
      </c>
      <c r="B1570" t="s">
        <v>205</v>
      </c>
      <c r="C1570" t="s">
        <v>264</v>
      </c>
      <c r="D1570" t="s">
        <v>2617</v>
      </c>
      <c r="E1570" t="s">
        <v>271</v>
      </c>
      <c r="F1570" t="s">
        <v>207</v>
      </c>
      <c r="G1570" t="s">
        <v>2607</v>
      </c>
      <c r="H1570" t="s">
        <v>142</v>
      </c>
      <c r="I1570" t="s">
        <v>264</v>
      </c>
      <c r="J1570" t="s">
        <v>267</v>
      </c>
      <c r="K1570" t="s">
        <v>175</v>
      </c>
      <c r="L1570" t="s">
        <v>212</v>
      </c>
      <c r="M1570" t="s">
        <v>213</v>
      </c>
      <c r="N1570" t="s">
        <v>189</v>
      </c>
      <c r="O1570" t="s">
        <v>181</v>
      </c>
      <c r="P1570">
        <v>2.3088584716681845E-3</v>
      </c>
      <c r="R1570" t="s">
        <v>2618</v>
      </c>
      <c r="S1570" s="315">
        <v>45366</v>
      </c>
      <c r="T1570" s="315">
        <v>45366</v>
      </c>
      <c r="U1570" s="316" t="s">
        <v>2645</v>
      </c>
    </row>
    <row r="1571" spans="1:21">
      <c r="A1571" t="s">
        <v>2605</v>
      </c>
      <c r="B1571" t="s">
        <v>205</v>
      </c>
      <c r="C1571" t="s">
        <v>264</v>
      </c>
      <c r="D1571" t="s">
        <v>2617</v>
      </c>
      <c r="E1571" t="s">
        <v>271</v>
      </c>
      <c r="F1571" t="s">
        <v>207</v>
      </c>
      <c r="G1571" t="s">
        <v>2607</v>
      </c>
      <c r="H1571" t="s">
        <v>142</v>
      </c>
      <c r="I1571" t="s">
        <v>264</v>
      </c>
      <c r="J1571" t="s">
        <v>227</v>
      </c>
      <c r="K1571" t="s">
        <v>175</v>
      </c>
      <c r="L1571" t="s">
        <v>212</v>
      </c>
      <c r="M1571" t="s">
        <v>213</v>
      </c>
      <c r="N1571" t="s">
        <v>189</v>
      </c>
      <c r="O1571" t="s">
        <v>181</v>
      </c>
      <c r="P1571">
        <v>5.9196040330023597E-3</v>
      </c>
      <c r="R1571" t="s">
        <v>2618</v>
      </c>
      <c r="S1571" s="315">
        <v>45366</v>
      </c>
      <c r="T1571" s="315">
        <v>45366</v>
      </c>
      <c r="U1571" s="316" t="s">
        <v>2645</v>
      </c>
    </row>
    <row r="1572" spans="1:21">
      <c r="A1572" t="s">
        <v>2605</v>
      </c>
      <c r="B1572" t="s">
        <v>205</v>
      </c>
      <c r="C1572" t="s">
        <v>264</v>
      </c>
      <c r="D1572" t="s">
        <v>2617</v>
      </c>
      <c r="E1572" t="s">
        <v>271</v>
      </c>
      <c r="F1572" t="s">
        <v>207</v>
      </c>
      <c r="G1572" t="s">
        <v>2607</v>
      </c>
      <c r="H1572" t="s">
        <v>142</v>
      </c>
      <c r="I1572" t="s">
        <v>264</v>
      </c>
      <c r="J1572" t="s">
        <v>230</v>
      </c>
      <c r="K1572" t="s">
        <v>175</v>
      </c>
      <c r="L1572" t="s">
        <v>212</v>
      </c>
      <c r="M1572" t="s">
        <v>213</v>
      </c>
      <c r="N1572" t="s">
        <v>191</v>
      </c>
      <c r="O1572" t="s">
        <v>181</v>
      </c>
      <c r="P1572">
        <v>0.479029349004441</v>
      </c>
      <c r="R1572" t="s">
        <v>2618</v>
      </c>
      <c r="S1572" s="315">
        <v>45366</v>
      </c>
      <c r="T1572" s="315">
        <v>45366</v>
      </c>
      <c r="U1572" s="316" t="s">
        <v>2645</v>
      </c>
    </row>
    <row r="1573" spans="1:21">
      <c r="A1573" t="s">
        <v>2605</v>
      </c>
      <c r="B1573" t="s">
        <v>205</v>
      </c>
      <c r="C1573" t="s">
        <v>264</v>
      </c>
      <c r="D1573" t="s">
        <v>2617</v>
      </c>
      <c r="E1573" t="s">
        <v>271</v>
      </c>
      <c r="F1573" t="s">
        <v>207</v>
      </c>
      <c r="G1573" t="s">
        <v>2607</v>
      </c>
      <c r="H1573" t="s">
        <v>142</v>
      </c>
      <c r="I1573" t="s">
        <v>264</v>
      </c>
      <c r="J1573" t="s">
        <v>277</v>
      </c>
      <c r="K1573" t="s">
        <v>175</v>
      </c>
      <c r="L1573" t="s">
        <v>212</v>
      </c>
      <c r="M1573" t="s">
        <v>213</v>
      </c>
      <c r="N1573" t="s">
        <v>189</v>
      </c>
      <c r="O1573" t="s">
        <v>181</v>
      </c>
      <c r="P1573">
        <v>4.0896229839335564E-3</v>
      </c>
      <c r="R1573" t="s">
        <v>2618</v>
      </c>
      <c r="S1573" s="315">
        <v>45366</v>
      </c>
      <c r="T1573" s="315">
        <v>45366</v>
      </c>
      <c r="U1573" s="316" t="s">
        <v>2645</v>
      </c>
    </row>
    <row r="1574" spans="1:21">
      <c r="A1574" t="s">
        <v>2605</v>
      </c>
      <c r="B1574" t="s">
        <v>205</v>
      </c>
      <c r="C1574" t="s">
        <v>264</v>
      </c>
      <c r="D1574" t="s">
        <v>2617</v>
      </c>
      <c r="E1574" t="s">
        <v>271</v>
      </c>
      <c r="F1574" t="s">
        <v>207</v>
      </c>
      <c r="G1574" t="s">
        <v>2607</v>
      </c>
      <c r="H1574" t="s">
        <v>142</v>
      </c>
      <c r="I1574" t="s">
        <v>264</v>
      </c>
      <c r="J1574" t="s">
        <v>278</v>
      </c>
      <c r="K1574" t="s">
        <v>175</v>
      </c>
      <c r="L1574" t="s">
        <v>212</v>
      </c>
      <c r="M1574" t="s">
        <v>213</v>
      </c>
      <c r="N1574" t="s">
        <v>189</v>
      </c>
      <c r="O1574" t="s">
        <v>181</v>
      </c>
      <c r="P1574">
        <v>1.2005022307675951E-3</v>
      </c>
      <c r="R1574" t="s">
        <v>2618</v>
      </c>
      <c r="S1574" s="315">
        <v>45366</v>
      </c>
      <c r="T1574" s="315">
        <v>45366</v>
      </c>
      <c r="U1574" s="316" t="s">
        <v>2645</v>
      </c>
    </row>
    <row r="1575" spans="1:21">
      <c r="A1575" t="s">
        <v>2605</v>
      </c>
      <c r="B1575" t="s">
        <v>205</v>
      </c>
      <c r="C1575" t="s">
        <v>264</v>
      </c>
      <c r="D1575" t="s">
        <v>2617</v>
      </c>
      <c r="E1575" t="s">
        <v>271</v>
      </c>
      <c r="F1575" t="s">
        <v>207</v>
      </c>
      <c r="G1575" t="s">
        <v>2607</v>
      </c>
      <c r="H1575" t="s">
        <v>142</v>
      </c>
      <c r="I1575" t="s">
        <v>264</v>
      </c>
      <c r="J1575" t="s">
        <v>231</v>
      </c>
      <c r="K1575" t="s">
        <v>175</v>
      </c>
      <c r="L1575" t="s">
        <v>212</v>
      </c>
      <c r="M1575" t="s">
        <v>213</v>
      </c>
      <c r="N1575" t="s">
        <v>189</v>
      </c>
      <c r="O1575" t="s">
        <v>181</v>
      </c>
      <c r="P1575">
        <v>4.7463817810614602E-2</v>
      </c>
      <c r="R1575" t="s">
        <v>2618</v>
      </c>
      <c r="S1575" s="315">
        <v>45366</v>
      </c>
      <c r="T1575" s="315">
        <v>45366</v>
      </c>
      <c r="U1575" s="316" t="s">
        <v>2645</v>
      </c>
    </row>
    <row r="1576" spans="1:21">
      <c r="A1576" t="s">
        <v>2605</v>
      </c>
      <c r="B1576" t="s">
        <v>205</v>
      </c>
      <c r="C1576" t="s">
        <v>264</v>
      </c>
      <c r="D1576" t="s">
        <v>2617</v>
      </c>
      <c r="E1576" t="s">
        <v>271</v>
      </c>
      <c r="F1576" t="s">
        <v>207</v>
      </c>
      <c r="G1576" t="s">
        <v>2607</v>
      </c>
      <c r="H1576" t="s">
        <v>209</v>
      </c>
      <c r="I1576" t="s">
        <v>257</v>
      </c>
      <c r="J1576" t="s">
        <v>211</v>
      </c>
      <c r="K1576" t="s">
        <v>175</v>
      </c>
      <c r="L1576" t="s">
        <v>212</v>
      </c>
      <c r="M1576" t="s">
        <v>213</v>
      </c>
      <c r="N1576" t="s">
        <v>192</v>
      </c>
      <c r="O1576" t="s">
        <v>182</v>
      </c>
      <c r="P1576">
        <v>0.14233372155555701</v>
      </c>
      <c r="R1576" t="s">
        <v>2618</v>
      </c>
      <c r="S1576" s="315">
        <v>45366</v>
      </c>
      <c r="T1576" s="315">
        <v>45366</v>
      </c>
      <c r="U1576" s="316" t="s">
        <v>2645</v>
      </c>
    </row>
    <row r="1577" spans="1:21">
      <c r="A1577" t="s">
        <v>2605</v>
      </c>
      <c r="B1577" t="s">
        <v>205</v>
      </c>
      <c r="C1577" t="s">
        <v>264</v>
      </c>
      <c r="D1577" t="s">
        <v>2617</v>
      </c>
      <c r="E1577" t="s">
        <v>271</v>
      </c>
      <c r="F1577" t="s">
        <v>207</v>
      </c>
      <c r="G1577" t="s">
        <v>2607</v>
      </c>
      <c r="H1577" t="s">
        <v>209</v>
      </c>
      <c r="I1577" t="s">
        <v>257</v>
      </c>
      <c r="J1577" t="s">
        <v>214</v>
      </c>
      <c r="K1577" t="s">
        <v>175</v>
      </c>
      <c r="L1577" t="s">
        <v>212</v>
      </c>
      <c r="M1577" t="s">
        <v>213</v>
      </c>
      <c r="N1577" t="s">
        <v>192</v>
      </c>
      <c r="O1577" t="s">
        <v>182</v>
      </c>
      <c r="P1577">
        <v>2.5598939968482236E-2</v>
      </c>
      <c r="R1577" t="s">
        <v>2618</v>
      </c>
      <c r="S1577" s="315">
        <v>45366</v>
      </c>
      <c r="T1577" s="315">
        <v>45366</v>
      </c>
      <c r="U1577" s="316" t="s">
        <v>2645</v>
      </c>
    </row>
    <row r="1578" spans="1:21">
      <c r="A1578" t="s">
        <v>2605</v>
      </c>
      <c r="B1578" t="s">
        <v>205</v>
      </c>
      <c r="C1578" t="s">
        <v>264</v>
      </c>
      <c r="D1578" t="s">
        <v>2617</v>
      </c>
      <c r="E1578" t="s">
        <v>271</v>
      </c>
      <c r="F1578" t="s">
        <v>207</v>
      </c>
      <c r="G1578" t="s">
        <v>2607</v>
      </c>
      <c r="H1578" t="s">
        <v>209</v>
      </c>
      <c r="I1578" t="s">
        <v>257</v>
      </c>
      <c r="J1578" t="s">
        <v>215</v>
      </c>
      <c r="K1578" t="s">
        <v>175</v>
      </c>
      <c r="L1578" t="s">
        <v>212</v>
      </c>
      <c r="M1578" t="s">
        <v>213</v>
      </c>
      <c r="N1578" t="s">
        <v>192</v>
      </c>
      <c r="O1578" t="s">
        <v>182</v>
      </c>
      <c r="P1578">
        <v>1.1450560398526174E-2</v>
      </c>
      <c r="R1578" t="s">
        <v>2618</v>
      </c>
      <c r="S1578" s="315">
        <v>45366</v>
      </c>
      <c r="T1578" s="315">
        <v>45366</v>
      </c>
      <c r="U1578" s="316" t="s">
        <v>2645</v>
      </c>
    </row>
    <row r="1579" spans="1:21">
      <c r="A1579" t="s">
        <v>2605</v>
      </c>
      <c r="B1579" t="s">
        <v>205</v>
      </c>
      <c r="C1579" t="s">
        <v>264</v>
      </c>
      <c r="D1579" t="s">
        <v>2617</v>
      </c>
      <c r="E1579" t="s">
        <v>271</v>
      </c>
      <c r="F1579" t="s">
        <v>207</v>
      </c>
      <c r="G1579" t="s">
        <v>2607</v>
      </c>
      <c r="H1579" t="s">
        <v>209</v>
      </c>
      <c r="I1579" t="s">
        <v>257</v>
      </c>
      <c r="J1579" t="s">
        <v>216</v>
      </c>
      <c r="K1579" t="s">
        <v>175</v>
      </c>
      <c r="L1579" t="s">
        <v>212</v>
      </c>
      <c r="M1579" t="s">
        <v>213</v>
      </c>
      <c r="N1579" t="s">
        <v>192</v>
      </c>
      <c r="O1579" t="s">
        <v>182</v>
      </c>
      <c r="P1579">
        <v>1.0013387244241543E-4</v>
      </c>
      <c r="R1579" t="s">
        <v>2618</v>
      </c>
      <c r="S1579" s="315">
        <v>45366</v>
      </c>
      <c r="T1579" s="315">
        <v>45366</v>
      </c>
      <c r="U1579" s="316" t="s">
        <v>2645</v>
      </c>
    </row>
    <row r="1580" spans="1:21">
      <c r="A1580" t="s">
        <v>2605</v>
      </c>
      <c r="B1580" t="s">
        <v>205</v>
      </c>
      <c r="C1580" t="s">
        <v>264</v>
      </c>
      <c r="D1580" t="s">
        <v>2617</v>
      </c>
      <c r="E1580" t="s">
        <v>271</v>
      </c>
      <c r="F1580" t="s">
        <v>207</v>
      </c>
      <c r="G1580" t="s">
        <v>2607</v>
      </c>
      <c r="H1580" t="s">
        <v>209</v>
      </c>
      <c r="I1580" t="s">
        <v>257</v>
      </c>
      <c r="J1580" t="s">
        <v>217</v>
      </c>
      <c r="K1580" t="s">
        <v>175</v>
      </c>
      <c r="L1580" t="s">
        <v>212</v>
      </c>
      <c r="M1580" t="s">
        <v>213</v>
      </c>
      <c r="N1580" t="s">
        <v>192</v>
      </c>
      <c r="O1580" t="s">
        <v>182</v>
      </c>
      <c r="P1580">
        <v>8.8855378326575257E-7</v>
      </c>
      <c r="R1580" t="s">
        <v>2618</v>
      </c>
      <c r="S1580" s="315">
        <v>45366</v>
      </c>
      <c r="T1580" s="315">
        <v>45366</v>
      </c>
      <c r="U1580" s="316" t="s">
        <v>2645</v>
      </c>
    </row>
    <row r="1581" spans="1:21">
      <c r="A1581" t="s">
        <v>2605</v>
      </c>
      <c r="B1581" t="s">
        <v>205</v>
      </c>
      <c r="C1581" t="s">
        <v>264</v>
      </c>
      <c r="D1581" t="s">
        <v>2617</v>
      </c>
      <c r="E1581" t="s">
        <v>271</v>
      </c>
      <c r="F1581" t="s">
        <v>207</v>
      </c>
      <c r="G1581" t="s">
        <v>2607</v>
      </c>
      <c r="H1581" t="s">
        <v>209</v>
      </c>
      <c r="I1581" t="s">
        <v>257</v>
      </c>
      <c r="J1581" t="s">
        <v>218</v>
      </c>
      <c r="K1581" t="s">
        <v>175</v>
      </c>
      <c r="L1581" t="s">
        <v>212</v>
      </c>
      <c r="M1581" t="s">
        <v>213</v>
      </c>
      <c r="N1581" t="s">
        <v>192</v>
      </c>
      <c r="O1581" t="s">
        <v>182</v>
      </c>
      <c r="P1581">
        <v>8.6607684693824667E-6</v>
      </c>
      <c r="R1581" t="s">
        <v>2618</v>
      </c>
      <c r="S1581" s="315">
        <v>45366</v>
      </c>
      <c r="T1581" s="315">
        <v>45366</v>
      </c>
      <c r="U1581" s="316" t="s">
        <v>2645</v>
      </c>
    </row>
    <row r="1582" spans="1:21">
      <c r="A1582" t="s">
        <v>2605</v>
      </c>
      <c r="B1582" t="s">
        <v>205</v>
      </c>
      <c r="C1582" t="s">
        <v>264</v>
      </c>
      <c r="D1582" t="s">
        <v>2617</v>
      </c>
      <c r="E1582" t="s">
        <v>271</v>
      </c>
      <c r="F1582" t="s">
        <v>207</v>
      </c>
      <c r="G1582" t="s">
        <v>2607</v>
      </c>
      <c r="H1582" t="s">
        <v>209</v>
      </c>
      <c r="I1582" t="s">
        <v>257</v>
      </c>
      <c r="J1582" t="s">
        <v>219</v>
      </c>
      <c r="K1582" t="s">
        <v>175</v>
      </c>
      <c r="L1582" t="s">
        <v>212</v>
      </c>
      <c r="M1582" t="s">
        <v>213</v>
      </c>
      <c r="N1582" t="s">
        <v>192</v>
      </c>
      <c r="O1582" t="s">
        <v>182</v>
      </c>
      <c r="P1582">
        <v>1.172361462518747E-5</v>
      </c>
      <c r="R1582" t="s">
        <v>2618</v>
      </c>
      <c r="S1582" s="315">
        <v>45366</v>
      </c>
      <c r="T1582" s="315">
        <v>45366</v>
      </c>
      <c r="U1582" s="316" t="s">
        <v>2645</v>
      </c>
    </row>
    <row r="1583" spans="1:21">
      <c r="A1583" t="s">
        <v>2605</v>
      </c>
      <c r="B1583" t="s">
        <v>205</v>
      </c>
      <c r="C1583" t="s">
        <v>264</v>
      </c>
      <c r="D1583" t="s">
        <v>2617</v>
      </c>
      <c r="E1583" t="s">
        <v>271</v>
      </c>
      <c r="F1583" t="s">
        <v>207</v>
      </c>
      <c r="G1583" t="s">
        <v>2607</v>
      </c>
      <c r="H1583" t="s">
        <v>209</v>
      </c>
      <c r="I1583" t="s">
        <v>257</v>
      </c>
      <c r="J1583" t="s">
        <v>220</v>
      </c>
      <c r="K1583" t="s">
        <v>175</v>
      </c>
      <c r="L1583" t="s">
        <v>212</v>
      </c>
      <c r="M1583" t="s">
        <v>213</v>
      </c>
      <c r="N1583" t="s">
        <v>192</v>
      </c>
      <c r="O1583" t="s">
        <v>182</v>
      </c>
      <c r="P1583">
        <v>1.3785184227477666E-7</v>
      </c>
      <c r="R1583" t="s">
        <v>2618</v>
      </c>
      <c r="S1583" s="315">
        <v>45366</v>
      </c>
      <c r="T1583" s="315">
        <v>45366</v>
      </c>
      <c r="U1583" s="316" t="s">
        <v>2645</v>
      </c>
    </row>
    <row r="1584" spans="1:21">
      <c r="A1584" t="s">
        <v>2605</v>
      </c>
      <c r="B1584" t="s">
        <v>205</v>
      </c>
      <c r="C1584" t="s">
        <v>264</v>
      </c>
      <c r="D1584" t="s">
        <v>2617</v>
      </c>
      <c r="E1584" t="s">
        <v>271</v>
      </c>
      <c r="F1584" t="s">
        <v>207</v>
      </c>
      <c r="G1584" t="s">
        <v>2607</v>
      </c>
      <c r="H1584" t="s">
        <v>209</v>
      </c>
      <c r="I1584" t="s">
        <v>257</v>
      </c>
      <c r="J1584" t="s">
        <v>221</v>
      </c>
      <c r="K1584" t="s">
        <v>175</v>
      </c>
      <c r="L1584" t="s">
        <v>212</v>
      </c>
      <c r="M1584" t="s">
        <v>213</v>
      </c>
      <c r="N1584" t="s">
        <v>192</v>
      </c>
      <c r="O1584" t="s">
        <v>182</v>
      </c>
      <c r="P1584">
        <v>9.1196792574919793E-6</v>
      </c>
      <c r="R1584" t="s">
        <v>2618</v>
      </c>
      <c r="S1584" s="315">
        <v>45366</v>
      </c>
      <c r="T1584" s="315">
        <v>45366</v>
      </c>
      <c r="U1584" s="316" t="s">
        <v>2645</v>
      </c>
    </row>
    <row r="1585" spans="1:21">
      <c r="A1585" t="s">
        <v>2605</v>
      </c>
      <c r="B1585" t="s">
        <v>205</v>
      </c>
      <c r="C1585" t="s">
        <v>264</v>
      </c>
      <c r="D1585" t="s">
        <v>2617</v>
      </c>
      <c r="E1585" t="s">
        <v>271</v>
      </c>
      <c r="F1585" t="s">
        <v>207</v>
      </c>
      <c r="G1585" t="s">
        <v>2607</v>
      </c>
      <c r="H1585" t="s">
        <v>142</v>
      </c>
      <c r="I1585" t="s">
        <v>264</v>
      </c>
      <c r="J1585" t="s">
        <v>223</v>
      </c>
      <c r="K1585" t="s">
        <v>175</v>
      </c>
      <c r="L1585" t="s">
        <v>212</v>
      </c>
      <c r="M1585" t="s">
        <v>213</v>
      </c>
      <c r="N1585" t="s">
        <v>189</v>
      </c>
      <c r="O1585" t="s">
        <v>181</v>
      </c>
      <c r="P1585">
        <v>7.8165149571078299E-2</v>
      </c>
      <c r="R1585" t="s">
        <v>2618</v>
      </c>
      <c r="S1585" s="315">
        <v>45366</v>
      </c>
      <c r="T1585" s="315">
        <v>45366</v>
      </c>
      <c r="U1585" s="316" t="s">
        <v>2645</v>
      </c>
    </row>
    <row r="1586" spans="1:21">
      <c r="A1586" t="s">
        <v>2605</v>
      </c>
      <c r="B1586" t="s">
        <v>205</v>
      </c>
      <c r="C1586" t="s">
        <v>264</v>
      </c>
      <c r="D1586" t="s">
        <v>2617</v>
      </c>
      <c r="E1586" t="s">
        <v>271</v>
      </c>
      <c r="F1586" t="s">
        <v>207</v>
      </c>
      <c r="G1586" t="s">
        <v>2607</v>
      </c>
      <c r="H1586" t="s">
        <v>142</v>
      </c>
      <c r="I1586" t="s">
        <v>264</v>
      </c>
      <c r="J1586" t="s">
        <v>224</v>
      </c>
      <c r="K1586" t="s">
        <v>175</v>
      </c>
      <c r="L1586" t="s">
        <v>212</v>
      </c>
      <c r="M1586" t="s">
        <v>213</v>
      </c>
      <c r="N1586" t="s">
        <v>189</v>
      </c>
      <c r="O1586" t="s">
        <v>181</v>
      </c>
      <c r="P1586">
        <v>2.1060508079032397E-2</v>
      </c>
      <c r="R1586" t="s">
        <v>2618</v>
      </c>
      <c r="S1586" s="315">
        <v>45366</v>
      </c>
      <c r="T1586" s="315">
        <v>45366</v>
      </c>
      <c r="U1586" s="316" t="s">
        <v>2645</v>
      </c>
    </row>
    <row r="1587" spans="1:21">
      <c r="A1587" t="s">
        <v>2605</v>
      </c>
      <c r="B1587" t="s">
        <v>205</v>
      </c>
      <c r="C1587" t="s">
        <v>264</v>
      </c>
      <c r="D1587" t="s">
        <v>2617</v>
      </c>
      <c r="E1587" t="s">
        <v>271</v>
      </c>
      <c r="F1587" t="s">
        <v>207</v>
      </c>
      <c r="G1587" t="s">
        <v>2607</v>
      </c>
      <c r="H1587" t="s">
        <v>142</v>
      </c>
      <c r="I1587" t="s">
        <v>264</v>
      </c>
      <c r="J1587" t="s">
        <v>225</v>
      </c>
      <c r="K1587" t="s">
        <v>175</v>
      </c>
      <c r="L1587" t="s">
        <v>212</v>
      </c>
      <c r="M1587" t="s">
        <v>213</v>
      </c>
      <c r="N1587" t="s">
        <v>189</v>
      </c>
      <c r="O1587" t="s">
        <v>181</v>
      </c>
      <c r="P1587">
        <v>8.9132657130757895E-2</v>
      </c>
      <c r="R1587" t="s">
        <v>2618</v>
      </c>
      <c r="S1587" s="315">
        <v>45366</v>
      </c>
      <c r="T1587" s="315">
        <v>45366</v>
      </c>
      <c r="U1587" s="316" t="s">
        <v>2645</v>
      </c>
    </row>
    <row r="1588" spans="1:21">
      <c r="A1588" t="s">
        <v>2605</v>
      </c>
      <c r="B1588" t="s">
        <v>205</v>
      </c>
      <c r="C1588" t="s">
        <v>264</v>
      </c>
      <c r="D1588" t="s">
        <v>2617</v>
      </c>
      <c r="E1588" t="s">
        <v>271</v>
      </c>
      <c r="F1588" t="s">
        <v>207</v>
      </c>
      <c r="G1588" t="s">
        <v>2607</v>
      </c>
      <c r="H1588" t="s">
        <v>142</v>
      </c>
      <c r="I1588" t="s">
        <v>264</v>
      </c>
      <c r="J1588" t="s">
        <v>226</v>
      </c>
      <c r="K1588" t="s">
        <v>175</v>
      </c>
      <c r="L1588" t="s">
        <v>212</v>
      </c>
      <c r="M1588" t="s">
        <v>213</v>
      </c>
      <c r="N1588" t="s">
        <v>189</v>
      </c>
      <c r="O1588" t="s">
        <v>181</v>
      </c>
      <c r="P1588">
        <v>1.0439486731705914E-3</v>
      </c>
      <c r="R1588" t="s">
        <v>2618</v>
      </c>
      <c r="S1588" s="315">
        <v>45366</v>
      </c>
      <c r="T1588" s="315">
        <v>45366</v>
      </c>
      <c r="U1588" s="316" t="s">
        <v>2645</v>
      </c>
    </row>
    <row r="1589" spans="1:21">
      <c r="A1589" t="s">
        <v>2605</v>
      </c>
      <c r="B1589" t="s">
        <v>205</v>
      </c>
      <c r="C1589" t="s">
        <v>264</v>
      </c>
      <c r="D1589" t="s">
        <v>2617</v>
      </c>
      <c r="E1589" t="s">
        <v>271</v>
      </c>
      <c r="F1589" t="s">
        <v>207</v>
      </c>
      <c r="G1589" t="s">
        <v>2607</v>
      </c>
      <c r="H1589" t="s">
        <v>142</v>
      </c>
      <c r="I1589" t="s">
        <v>264</v>
      </c>
      <c r="J1589" t="s">
        <v>228</v>
      </c>
      <c r="K1589" t="s">
        <v>175</v>
      </c>
      <c r="L1589" t="s">
        <v>212</v>
      </c>
      <c r="M1589" t="s">
        <v>213</v>
      </c>
      <c r="N1589" t="s">
        <v>189</v>
      </c>
      <c r="O1589" t="s">
        <v>181</v>
      </c>
      <c r="P1589">
        <v>3.2673032520710674E-2</v>
      </c>
      <c r="R1589" t="s">
        <v>2618</v>
      </c>
      <c r="S1589" s="315">
        <v>45366</v>
      </c>
      <c r="T1589" s="315">
        <v>45366</v>
      </c>
      <c r="U1589" s="316" t="s">
        <v>2645</v>
      </c>
    </row>
    <row r="1590" spans="1:21">
      <c r="A1590" t="s">
        <v>2605</v>
      </c>
      <c r="B1590" t="s">
        <v>205</v>
      </c>
      <c r="C1590" t="s">
        <v>264</v>
      </c>
      <c r="D1590" t="s">
        <v>2617</v>
      </c>
      <c r="E1590" t="s">
        <v>271</v>
      </c>
      <c r="F1590" t="s">
        <v>207</v>
      </c>
      <c r="G1590" t="s">
        <v>2607</v>
      </c>
      <c r="H1590" t="s">
        <v>142</v>
      </c>
      <c r="I1590" t="s">
        <v>264</v>
      </c>
      <c r="J1590" t="s">
        <v>229</v>
      </c>
      <c r="K1590" t="s">
        <v>175</v>
      </c>
      <c r="L1590" t="s">
        <v>212</v>
      </c>
      <c r="M1590" t="s">
        <v>213</v>
      </c>
      <c r="N1590" t="s">
        <v>189</v>
      </c>
      <c r="O1590" t="s">
        <v>181</v>
      </c>
      <c r="P1590">
        <v>2.6827388862000225E-2</v>
      </c>
      <c r="R1590" t="s">
        <v>2618</v>
      </c>
      <c r="S1590" s="315">
        <v>45366</v>
      </c>
      <c r="T1590" s="315">
        <v>45366</v>
      </c>
      <c r="U1590" s="316" t="s">
        <v>2645</v>
      </c>
    </row>
    <row r="1591" spans="1:21">
      <c r="A1591" t="s">
        <v>2605</v>
      </c>
      <c r="B1591" t="s">
        <v>205</v>
      </c>
      <c r="C1591" t="s">
        <v>264</v>
      </c>
      <c r="D1591" t="s">
        <v>2617</v>
      </c>
      <c r="E1591" t="s">
        <v>271</v>
      </c>
      <c r="F1591" t="s">
        <v>207</v>
      </c>
      <c r="G1591" t="s">
        <v>2607</v>
      </c>
      <c r="H1591" t="s">
        <v>142</v>
      </c>
      <c r="I1591" t="s">
        <v>264</v>
      </c>
      <c r="J1591" t="s">
        <v>232</v>
      </c>
      <c r="K1591" t="s">
        <v>175</v>
      </c>
      <c r="L1591" t="s">
        <v>212</v>
      </c>
      <c r="M1591" t="s">
        <v>213</v>
      </c>
      <c r="N1591" t="s">
        <v>189</v>
      </c>
      <c r="O1591" t="s">
        <v>181</v>
      </c>
      <c r="P1591">
        <v>2.2587973263223701E-2</v>
      </c>
      <c r="R1591" t="s">
        <v>2618</v>
      </c>
      <c r="S1591" s="315">
        <v>45366</v>
      </c>
      <c r="T1591" s="315">
        <v>45366</v>
      </c>
      <c r="U1591" s="316" t="s">
        <v>2645</v>
      </c>
    </row>
    <row r="1592" spans="1:21">
      <c r="A1592" t="s">
        <v>2605</v>
      </c>
      <c r="B1592" t="s">
        <v>205</v>
      </c>
      <c r="C1592" t="s">
        <v>264</v>
      </c>
      <c r="D1592" t="s">
        <v>2617</v>
      </c>
      <c r="E1592" t="s">
        <v>292</v>
      </c>
      <c r="F1592" t="s">
        <v>207</v>
      </c>
      <c r="G1592" t="s">
        <v>2607</v>
      </c>
      <c r="H1592" t="s">
        <v>209</v>
      </c>
      <c r="I1592" t="s">
        <v>289</v>
      </c>
      <c r="J1592" t="s">
        <v>211</v>
      </c>
      <c r="K1592" t="s">
        <v>175</v>
      </c>
      <c r="L1592" t="s">
        <v>212</v>
      </c>
      <c r="M1592" t="s">
        <v>213</v>
      </c>
      <c r="N1592" t="s">
        <v>192</v>
      </c>
      <c r="O1592" t="s">
        <v>182</v>
      </c>
      <c r="P1592">
        <v>0.24364089067872199</v>
      </c>
      <c r="R1592" t="s">
        <v>2618</v>
      </c>
      <c r="S1592" s="315">
        <v>45366</v>
      </c>
      <c r="T1592" s="315">
        <v>45366</v>
      </c>
      <c r="U1592" s="316" t="s">
        <v>2646</v>
      </c>
    </row>
    <row r="1593" spans="1:21">
      <c r="A1593" t="s">
        <v>2605</v>
      </c>
      <c r="B1593" t="s">
        <v>205</v>
      </c>
      <c r="C1593" t="s">
        <v>264</v>
      </c>
      <c r="D1593" t="s">
        <v>2617</v>
      </c>
      <c r="E1593" t="s">
        <v>292</v>
      </c>
      <c r="F1593" t="s">
        <v>207</v>
      </c>
      <c r="G1593" t="s">
        <v>2607</v>
      </c>
      <c r="H1593" t="s">
        <v>209</v>
      </c>
      <c r="I1593" t="s">
        <v>289</v>
      </c>
      <c r="J1593" t="s">
        <v>214</v>
      </c>
      <c r="K1593" t="s">
        <v>175</v>
      </c>
      <c r="L1593" t="s">
        <v>212</v>
      </c>
      <c r="M1593" t="s">
        <v>213</v>
      </c>
      <c r="N1593" t="s">
        <v>192</v>
      </c>
      <c r="O1593" t="s">
        <v>182</v>
      </c>
      <c r="P1593">
        <v>6.0715171554650886E-2</v>
      </c>
      <c r="R1593" t="s">
        <v>2618</v>
      </c>
      <c r="S1593" s="315">
        <v>45366</v>
      </c>
      <c r="T1593" s="315">
        <v>45366</v>
      </c>
      <c r="U1593" s="316" t="s">
        <v>2646</v>
      </c>
    </row>
    <row r="1594" spans="1:21">
      <c r="A1594" t="s">
        <v>2605</v>
      </c>
      <c r="B1594" t="s">
        <v>205</v>
      </c>
      <c r="C1594" t="s">
        <v>264</v>
      </c>
      <c r="D1594" t="s">
        <v>2617</v>
      </c>
      <c r="E1594" t="s">
        <v>292</v>
      </c>
      <c r="F1594" t="s">
        <v>207</v>
      </c>
      <c r="G1594" t="s">
        <v>2607</v>
      </c>
      <c r="H1594" t="s">
        <v>209</v>
      </c>
      <c r="I1594" t="s">
        <v>289</v>
      </c>
      <c r="J1594" t="s">
        <v>215</v>
      </c>
      <c r="K1594" t="s">
        <v>175</v>
      </c>
      <c r="L1594" t="s">
        <v>212</v>
      </c>
      <c r="M1594" t="s">
        <v>213</v>
      </c>
      <c r="N1594" t="s">
        <v>192</v>
      </c>
      <c r="O1594" t="s">
        <v>182</v>
      </c>
      <c r="P1594">
        <v>1.352188945691736E-2</v>
      </c>
      <c r="R1594" t="s">
        <v>2618</v>
      </c>
      <c r="S1594" s="315">
        <v>45366</v>
      </c>
      <c r="T1594" s="315">
        <v>45366</v>
      </c>
      <c r="U1594" s="316" t="s">
        <v>2646</v>
      </c>
    </row>
    <row r="1595" spans="1:21">
      <c r="A1595" t="s">
        <v>2605</v>
      </c>
      <c r="B1595" t="s">
        <v>205</v>
      </c>
      <c r="C1595" t="s">
        <v>264</v>
      </c>
      <c r="D1595" t="s">
        <v>2617</v>
      </c>
      <c r="E1595" t="s">
        <v>292</v>
      </c>
      <c r="F1595" t="s">
        <v>207</v>
      </c>
      <c r="G1595" t="s">
        <v>2607</v>
      </c>
      <c r="H1595" t="s">
        <v>209</v>
      </c>
      <c r="I1595" t="s">
        <v>289</v>
      </c>
      <c r="J1595" t="s">
        <v>216</v>
      </c>
      <c r="K1595" t="s">
        <v>175</v>
      </c>
      <c r="L1595" t="s">
        <v>212</v>
      </c>
      <c r="M1595" t="s">
        <v>213</v>
      </c>
      <c r="N1595" t="s">
        <v>192</v>
      </c>
      <c r="O1595" t="s">
        <v>182</v>
      </c>
      <c r="P1595">
        <v>7.224939357684049E-5</v>
      </c>
      <c r="R1595" t="s">
        <v>2618</v>
      </c>
      <c r="S1595" s="315">
        <v>45366</v>
      </c>
      <c r="T1595" s="315">
        <v>45366</v>
      </c>
      <c r="U1595" s="316" t="s">
        <v>2646</v>
      </c>
    </row>
    <row r="1596" spans="1:21">
      <c r="A1596" t="s">
        <v>2605</v>
      </c>
      <c r="B1596" t="s">
        <v>205</v>
      </c>
      <c r="C1596" t="s">
        <v>264</v>
      </c>
      <c r="D1596" t="s">
        <v>2617</v>
      </c>
      <c r="E1596" t="s">
        <v>292</v>
      </c>
      <c r="F1596" t="s">
        <v>207</v>
      </c>
      <c r="G1596" t="s">
        <v>2607</v>
      </c>
      <c r="H1596" t="s">
        <v>209</v>
      </c>
      <c r="I1596" t="s">
        <v>289</v>
      </c>
      <c r="J1596" t="s">
        <v>217</v>
      </c>
      <c r="K1596" t="s">
        <v>175</v>
      </c>
      <c r="L1596" t="s">
        <v>212</v>
      </c>
      <c r="M1596" t="s">
        <v>213</v>
      </c>
      <c r="N1596" t="s">
        <v>192</v>
      </c>
      <c r="O1596" t="s">
        <v>182</v>
      </c>
      <c r="P1596">
        <v>9.7757599467964454E-7</v>
      </c>
      <c r="R1596" t="s">
        <v>2618</v>
      </c>
      <c r="S1596" s="315">
        <v>45366</v>
      </c>
      <c r="T1596" s="315">
        <v>45366</v>
      </c>
      <c r="U1596" s="316" t="s">
        <v>2646</v>
      </c>
    </row>
    <row r="1597" spans="1:21">
      <c r="A1597" t="s">
        <v>2605</v>
      </c>
      <c r="B1597" t="s">
        <v>205</v>
      </c>
      <c r="C1597" t="s">
        <v>264</v>
      </c>
      <c r="D1597" t="s">
        <v>2617</v>
      </c>
      <c r="E1597" t="s">
        <v>292</v>
      </c>
      <c r="F1597" t="s">
        <v>207</v>
      </c>
      <c r="G1597" t="s">
        <v>2607</v>
      </c>
      <c r="H1597" t="s">
        <v>209</v>
      </c>
      <c r="I1597" t="s">
        <v>289</v>
      </c>
      <c r="J1597" t="s">
        <v>218</v>
      </c>
      <c r="K1597" t="s">
        <v>175</v>
      </c>
      <c r="L1597" t="s">
        <v>212</v>
      </c>
      <c r="M1597" t="s">
        <v>213</v>
      </c>
      <c r="N1597" t="s">
        <v>192</v>
      </c>
      <c r="O1597" t="s">
        <v>182</v>
      </c>
      <c r="P1597">
        <v>8.6703482301302428E-6</v>
      </c>
      <c r="R1597" t="s">
        <v>2618</v>
      </c>
      <c r="S1597" s="315">
        <v>45366</v>
      </c>
      <c r="T1597" s="315">
        <v>45366</v>
      </c>
      <c r="U1597" s="316" t="s">
        <v>2646</v>
      </c>
    </row>
    <row r="1598" spans="1:21">
      <c r="A1598" t="s">
        <v>2605</v>
      </c>
      <c r="B1598" t="s">
        <v>205</v>
      </c>
      <c r="C1598" t="s">
        <v>264</v>
      </c>
      <c r="D1598" t="s">
        <v>2617</v>
      </c>
      <c r="E1598" t="s">
        <v>292</v>
      </c>
      <c r="F1598" t="s">
        <v>207</v>
      </c>
      <c r="G1598" t="s">
        <v>2607</v>
      </c>
      <c r="H1598" t="s">
        <v>209</v>
      </c>
      <c r="I1598" t="s">
        <v>289</v>
      </c>
      <c r="J1598" t="s">
        <v>219</v>
      </c>
      <c r="K1598" t="s">
        <v>175</v>
      </c>
      <c r="L1598" t="s">
        <v>212</v>
      </c>
      <c r="M1598" t="s">
        <v>213</v>
      </c>
      <c r="N1598" t="s">
        <v>192</v>
      </c>
      <c r="O1598" t="s">
        <v>182</v>
      </c>
      <c r="P1598">
        <v>1.5041809277534367E-6</v>
      </c>
      <c r="R1598" t="s">
        <v>2618</v>
      </c>
      <c r="S1598" s="315">
        <v>45366</v>
      </c>
      <c r="T1598" s="315">
        <v>45366</v>
      </c>
      <c r="U1598" s="316" t="s">
        <v>2646</v>
      </c>
    </row>
    <row r="1599" spans="1:21">
      <c r="A1599" t="s">
        <v>2605</v>
      </c>
      <c r="B1599" t="s">
        <v>205</v>
      </c>
      <c r="C1599" t="s">
        <v>264</v>
      </c>
      <c r="D1599" t="s">
        <v>2617</v>
      </c>
      <c r="E1599" t="s">
        <v>292</v>
      </c>
      <c r="F1599" t="s">
        <v>207</v>
      </c>
      <c r="G1599" t="s">
        <v>2607</v>
      </c>
      <c r="H1599" t="s">
        <v>209</v>
      </c>
      <c r="I1599" t="s">
        <v>289</v>
      </c>
      <c r="J1599" t="s">
        <v>220</v>
      </c>
      <c r="K1599" t="s">
        <v>175</v>
      </c>
      <c r="L1599" t="s">
        <v>212</v>
      </c>
      <c r="M1599" t="s">
        <v>213</v>
      </c>
      <c r="N1599" t="s">
        <v>192</v>
      </c>
      <c r="O1599" t="s">
        <v>182</v>
      </c>
      <c r="P1599">
        <v>1.3076661528306955E-7</v>
      </c>
      <c r="R1599" t="s">
        <v>2618</v>
      </c>
      <c r="S1599" s="315">
        <v>45366</v>
      </c>
      <c r="T1599" s="315">
        <v>45366</v>
      </c>
      <c r="U1599" s="316" t="s">
        <v>2646</v>
      </c>
    </row>
    <row r="1600" spans="1:21">
      <c r="A1600" t="s">
        <v>2605</v>
      </c>
      <c r="B1600" t="s">
        <v>205</v>
      </c>
      <c r="C1600" t="s">
        <v>264</v>
      </c>
      <c r="D1600" t="s">
        <v>2617</v>
      </c>
      <c r="E1600" t="s">
        <v>292</v>
      </c>
      <c r="F1600" t="s">
        <v>207</v>
      </c>
      <c r="G1600" t="s">
        <v>2607</v>
      </c>
      <c r="H1600" t="s">
        <v>209</v>
      </c>
      <c r="I1600" t="s">
        <v>289</v>
      </c>
      <c r="J1600" t="s">
        <v>221</v>
      </c>
      <c r="K1600" t="s">
        <v>175</v>
      </c>
      <c r="L1600" t="s">
        <v>212</v>
      </c>
      <c r="M1600" t="s">
        <v>213</v>
      </c>
      <c r="N1600" t="s">
        <v>192</v>
      </c>
      <c r="O1600" t="s">
        <v>182</v>
      </c>
      <c r="P1600">
        <v>3.4472293691534252E-5</v>
      </c>
      <c r="R1600" t="s">
        <v>2618</v>
      </c>
      <c r="S1600" s="315">
        <v>45366</v>
      </c>
      <c r="T1600" s="315">
        <v>45366</v>
      </c>
      <c r="U1600" s="316" t="s">
        <v>2646</v>
      </c>
    </row>
    <row r="1601" spans="1:21">
      <c r="A1601" t="s">
        <v>2605</v>
      </c>
      <c r="B1601" t="s">
        <v>205</v>
      </c>
      <c r="C1601" t="s">
        <v>264</v>
      </c>
      <c r="D1601" t="s">
        <v>2617</v>
      </c>
      <c r="E1601" t="s">
        <v>292</v>
      </c>
      <c r="F1601" t="s">
        <v>207</v>
      </c>
      <c r="G1601" t="s">
        <v>2607</v>
      </c>
      <c r="H1601" t="s">
        <v>142</v>
      </c>
      <c r="I1601" t="s">
        <v>264</v>
      </c>
      <c r="J1601" t="s">
        <v>222</v>
      </c>
      <c r="K1601" t="s">
        <v>175</v>
      </c>
      <c r="L1601" t="s">
        <v>212</v>
      </c>
      <c r="M1601" t="s">
        <v>213</v>
      </c>
      <c r="N1601" t="s">
        <v>189</v>
      </c>
      <c r="O1601" t="s">
        <v>181</v>
      </c>
      <c r="P1601">
        <v>2.1830904651225388E-2</v>
      </c>
      <c r="R1601" t="s">
        <v>2618</v>
      </c>
      <c r="S1601" s="315">
        <v>45366</v>
      </c>
      <c r="T1601" s="315">
        <v>45366</v>
      </c>
      <c r="U1601" s="316" t="s">
        <v>2646</v>
      </c>
    </row>
    <row r="1602" spans="1:21">
      <c r="A1602" t="s">
        <v>2605</v>
      </c>
      <c r="B1602" t="s">
        <v>205</v>
      </c>
      <c r="C1602" t="s">
        <v>264</v>
      </c>
      <c r="D1602" t="s">
        <v>2617</v>
      </c>
      <c r="E1602" t="s">
        <v>292</v>
      </c>
      <c r="F1602" t="s">
        <v>207</v>
      </c>
      <c r="G1602" t="s">
        <v>2607</v>
      </c>
      <c r="H1602" t="s">
        <v>142</v>
      </c>
      <c r="I1602" t="s">
        <v>264</v>
      </c>
      <c r="J1602" t="s">
        <v>223</v>
      </c>
      <c r="K1602" t="s">
        <v>175</v>
      </c>
      <c r="L1602" t="s">
        <v>212</v>
      </c>
      <c r="M1602" t="s">
        <v>213</v>
      </c>
      <c r="N1602" t="s">
        <v>189</v>
      </c>
      <c r="O1602" t="s">
        <v>181</v>
      </c>
      <c r="P1602">
        <v>6.4519707418049799E-2</v>
      </c>
      <c r="R1602" t="s">
        <v>2618</v>
      </c>
      <c r="S1602" s="315">
        <v>45366</v>
      </c>
      <c r="T1602" s="315">
        <v>45366</v>
      </c>
      <c r="U1602" s="316" t="s">
        <v>2646</v>
      </c>
    </row>
    <row r="1603" spans="1:21">
      <c r="A1603" t="s">
        <v>2605</v>
      </c>
      <c r="B1603" t="s">
        <v>205</v>
      </c>
      <c r="C1603" t="s">
        <v>264</v>
      </c>
      <c r="D1603" t="s">
        <v>2617</v>
      </c>
      <c r="E1603" t="s">
        <v>292</v>
      </c>
      <c r="F1603" t="s">
        <v>207</v>
      </c>
      <c r="G1603" t="s">
        <v>2607</v>
      </c>
      <c r="H1603" t="s">
        <v>142</v>
      </c>
      <c r="I1603" t="s">
        <v>264</v>
      </c>
      <c r="J1603" t="s">
        <v>224</v>
      </c>
      <c r="K1603" t="s">
        <v>175</v>
      </c>
      <c r="L1603" t="s">
        <v>212</v>
      </c>
      <c r="M1603" t="s">
        <v>213</v>
      </c>
      <c r="N1603" t="s">
        <v>189</v>
      </c>
      <c r="O1603" t="s">
        <v>181</v>
      </c>
      <c r="P1603">
        <v>1.0219192215929889E-2</v>
      </c>
      <c r="R1603" t="s">
        <v>2618</v>
      </c>
      <c r="S1603" s="315">
        <v>45366</v>
      </c>
      <c r="T1603" s="315">
        <v>45366</v>
      </c>
      <c r="U1603" s="316" t="s">
        <v>2646</v>
      </c>
    </row>
    <row r="1604" spans="1:21">
      <c r="A1604" t="s">
        <v>2605</v>
      </c>
      <c r="B1604" t="s">
        <v>205</v>
      </c>
      <c r="C1604" t="s">
        <v>264</v>
      </c>
      <c r="D1604" t="s">
        <v>2617</v>
      </c>
      <c r="E1604" t="s">
        <v>292</v>
      </c>
      <c r="F1604" t="s">
        <v>207</v>
      </c>
      <c r="G1604" t="s">
        <v>2607</v>
      </c>
      <c r="H1604" t="s">
        <v>142</v>
      </c>
      <c r="I1604" t="s">
        <v>264</v>
      </c>
      <c r="J1604" t="s">
        <v>266</v>
      </c>
      <c r="K1604" t="s">
        <v>175</v>
      </c>
      <c r="L1604" t="s">
        <v>212</v>
      </c>
      <c r="M1604" t="s">
        <v>213</v>
      </c>
      <c r="N1604" t="s">
        <v>189</v>
      </c>
      <c r="O1604" t="s">
        <v>181</v>
      </c>
      <c r="P1604">
        <v>3.6966199310916838E-4</v>
      </c>
      <c r="R1604" t="s">
        <v>2618</v>
      </c>
      <c r="S1604" s="315">
        <v>45366</v>
      </c>
      <c r="T1604" s="315">
        <v>45366</v>
      </c>
      <c r="U1604" s="316" t="s">
        <v>2646</v>
      </c>
    </row>
    <row r="1605" spans="1:21">
      <c r="A1605" t="s">
        <v>2605</v>
      </c>
      <c r="B1605" t="s">
        <v>205</v>
      </c>
      <c r="C1605" t="s">
        <v>264</v>
      </c>
      <c r="D1605" t="s">
        <v>2617</v>
      </c>
      <c r="E1605" t="s">
        <v>292</v>
      </c>
      <c r="F1605" t="s">
        <v>207</v>
      </c>
      <c r="G1605" t="s">
        <v>2607</v>
      </c>
      <c r="H1605" t="s">
        <v>142</v>
      </c>
      <c r="I1605" t="s">
        <v>264</v>
      </c>
      <c r="J1605" t="s">
        <v>267</v>
      </c>
      <c r="K1605" t="s">
        <v>175</v>
      </c>
      <c r="L1605" t="s">
        <v>212</v>
      </c>
      <c r="M1605" t="s">
        <v>213</v>
      </c>
      <c r="N1605" t="s">
        <v>189</v>
      </c>
      <c r="O1605" t="s">
        <v>181</v>
      </c>
      <c r="P1605">
        <v>4.350491253935982E-5</v>
      </c>
      <c r="R1605" t="s">
        <v>2618</v>
      </c>
      <c r="S1605" s="315">
        <v>45366</v>
      </c>
      <c r="T1605" s="315">
        <v>45366</v>
      </c>
      <c r="U1605" s="316" t="s">
        <v>2646</v>
      </c>
    </row>
    <row r="1606" spans="1:21">
      <c r="A1606" t="s">
        <v>2605</v>
      </c>
      <c r="B1606" t="s">
        <v>205</v>
      </c>
      <c r="C1606" t="s">
        <v>264</v>
      </c>
      <c r="D1606" t="s">
        <v>2617</v>
      </c>
      <c r="E1606" t="s">
        <v>292</v>
      </c>
      <c r="F1606" t="s">
        <v>207</v>
      </c>
      <c r="G1606" t="s">
        <v>2607</v>
      </c>
      <c r="H1606" t="s">
        <v>142</v>
      </c>
      <c r="I1606" t="s">
        <v>264</v>
      </c>
      <c r="J1606" t="s">
        <v>227</v>
      </c>
      <c r="K1606" t="s">
        <v>175</v>
      </c>
      <c r="L1606" t="s">
        <v>212</v>
      </c>
      <c r="M1606" t="s">
        <v>213</v>
      </c>
      <c r="N1606" t="s">
        <v>189</v>
      </c>
      <c r="O1606" t="s">
        <v>181</v>
      </c>
      <c r="P1606">
        <v>5.2039187014712076E-3</v>
      </c>
      <c r="R1606" t="s">
        <v>2618</v>
      </c>
      <c r="S1606" s="315">
        <v>45366</v>
      </c>
      <c r="T1606" s="315">
        <v>45366</v>
      </c>
      <c r="U1606" s="316" t="s">
        <v>2646</v>
      </c>
    </row>
    <row r="1607" spans="1:21">
      <c r="A1607" t="s">
        <v>2605</v>
      </c>
      <c r="B1607" t="s">
        <v>205</v>
      </c>
      <c r="C1607" t="s">
        <v>264</v>
      </c>
      <c r="D1607" t="s">
        <v>2617</v>
      </c>
      <c r="E1607" t="s">
        <v>292</v>
      </c>
      <c r="F1607" t="s">
        <v>207</v>
      </c>
      <c r="G1607" t="s">
        <v>2607</v>
      </c>
      <c r="H1607" t="s">
        <v>142</v>
      </c>
      <c r="I1607" t="s">
        <v>264</v>
      </c>
      <c r="J1607" t="s">
        <v>228</v>
      </c>
      <c r="K1607" t="s">
        <v>175</v>
      </c>
      <c r="L1607" t="s">
        <v>212</v>
      </c>
      <c r="M1607" t="s">
        <v>213</v>
      </c>
      <c r="N1607" t="s">
        <v>189</v>
      </c>
      <c r="O1607" t="s">
        <v>181</v>
      </c>
      <c r="P1607">
        <v>3.0247506261958167E-2</v>
      </c>
      <c r="R1607" t="s">
        <v>2618</v>
      </c>
      <c r="S1607" s="315">
        <v>45366</v>
      </c>
      <c r="T1607" s="315">
        <v>45366</v>
      </c>
      <c r="U1607" s="316" t="s">
        <v>2646</v>
      </c>
    </row>
    <row r="1608" spans="1:21">
      <c r="A1608" t="s">
        <v>2605</v>
      </c>
      <c r="B1608" t="s">
        <v>205</v>
      </c>
      <c r="C1608" t="s">
        <v>264</v>
      </c>
      <c r="D1608" t="s">
        <v>2617</v>
      </c>
      <c r="E1608" t="s">
        <v>292</v>
      </c>
      <c r="F1608" t="s">
        <v>207</v>
      </c>
      <c r="G1608" t="s">
        <v>2607</v>
      </c>
      <c r="H1608" t="s">
        <v>142</v>
      </c>
      <c r="I1608" t="s">
        <v>264</v>
      </c>
      <c r="J1608" t="s">
        <v>229</v>
      </c>
      <c r="K1608" t="s">
        <v>175</v>
      </c>
      <c r="L1608" t="s">
        <v>212</v>
      </c>
      <c r="M1608" t="s">
        <v>213</v>
      </c>
      <c r="N1608" t="s">
        <v>189</v>
      </c>
      <c r="O1608" t="s">
        <v>181</v>
      </c>
      <c r="P1608">
        <v>2.4569159249286095E-2</v>
      </c>
      <c r="R1608" t="s">
        <v>2618</v>
      </c>
      <c r="S1608" s="315">
        <v>45366</v>
      </c>
      <c r="T1608" s="315">
        <v>45366</v>
      </c>
      <c r="U1608" s="316" t="s">
        <v>2646</v>
      </c>
    </row>
    <row r="1609" spans="1:21">
      <c r="A1609" t="s">
        <v>2605</v>
      </c>
      <c r="B1609" t="s">
        <v>205</v>
      </c>
      <c r="C1609" t="s">
        <v>264</v>
      </c>
      <c r="D1609" t="s">
        <v>2617</v>
      </c>
      <c r="E1609" t="s">
        <v>292</v>
      </c>
      <c r="F1609" t="s">
        <v>207</v>
      </c>
      <c r="G1609" t="s">
        <v>2607</v>
      </c>
      <c r="H1609" t="s">
        <v>142</v>
      </c>
      <c r="I1609" t="s">
        <v>264</v>
      </c>
      <c r="J1609" t="s">
        <v>232</v>
      </c>
      <c r="K1609" t="s">
        <v>175</v>
      </c>
      <c r="L1609" t="s">
        <v>212</v>
      </c>
      <c r="M1609" t="s">
        <v>213</v>
      </c>
      <c r="N1609" t="s">
        <v>189</v>
      </c>
      <c r="O1609" t="s">
        <v>181</v>
      </c>
      <c r="P1609">
        <v>7.7533382956576904E-3</v>
      </c>
      <c r="R1609" t="s">
        <v>2618</v>
      </c>
      <c r="S1609" s="315">
        <v>45366</v>
      </c>
      <c r="T1609" s="315">
        <v>45366</v>
      </c>
      <c r="U1609" s="316" t="s">
        <v>2646</v>
      </c>
    </row>
    <row r="1610" spans="1:21">
      <c r="A1610" t="s">
        <v>2605</v>
      </c>
      <c r="B1610" t="s">
        <v>205</v>
      </c>
      <c r="C1610" t="s">
        <v>264</v>
      </c>
      <c r="D1610" t="s">
        <v>2617</v>
      </c>
      <c r="E1610" t="s">
        <v>292</v>
      </c>
      <c r="F1610" t="s">
        <v>207</v>
      </c>
      <c r="G1610" t="s">
        <v>2607</v>
      </c>
      <c r="H1610" t="s">
        <v>142</v>
      </c>
      <c r="I1610" t="s">
        <v>264</v>
      </c>
      <c r="J1610" t="s">
        <v>231</v>
      </c>
      <c r="K1610" t="s">
        <v>175</v>
      </c>
      <c r="L1610" t="s">
        <v>212</v>
      </c>
      <c r="M1610" t="s">
        <v>213</v>
      </c>
      <c r="N1610" t="s">
        <v>189</v>
      </c>
      <c r="O1610" t="s">
        <v>181</v>
      </c>
      <c r="P1610">
        <v>1.60222845518431E-2</v>
      </c>
      <c r="R1610" t="s">
        <v>2618</v>
      </c>
      <c r="S1610" s="315">
        <v>45366</v>
      </c>
      <c r="T1610" s="315">
        <v>45366</v>
      </c>
      <c r="U1610" s="316" t="s">
        <v>2646</v>
      </c>
    </row>
    <row r="1611" spans="1:21">
      <c r="A1611" t="s">
        <v>2605</v>
      </c>
      <c r="B1611" t="s">
        <v>205</v>
      </c>
      <c r="C1611" t="s">
        <v>264</v>
      </c>
      <c r="D1611" t="s">
        <v>2617</v>
      </c>
      <c r="E1611" t="s">
        <v>292</v>
      </c>
      <c r="F1611" t="s">
        <v>207</v>
      </c>
      <c r="G1611" t="s">
        <v>2607</v>
      </c>
      <c r="H1611" t="s">
        <v>142</v>
      </c>
      <c r="I1611" t="s">
        <v>264</v>
      </c>
      <c r="J1611" t="s">
        <v>225</v>
      </c>
      <c r="K1611" t="s">
        <v>175</v>
      </c>
      <c r="L1611" t="s">
        <v>212</v>
      </c>
      <c r="M1611" t="s">
        <v>213</v>
      </c>
      <c r="N1611" t="s">
        <v>189</v>
      </c>
      <c r="O1611" t="s">
        <v>181</v>
      </c>
      <c r="P1611">
        <v>5.2571278637115103E-2</v>
      </c>
      <c r="R1611" t="s">
        <v>2618</v>
      </c>
      <c r="S1611" s="315">
        <v>45366</v>
      </c>
      <c r="T1611" s="315">
        <v>45366</v>
      </c>
      <c r="U1611" s="316" t="s">
        <v>2646</v>
      </c>
    </row>
    <row r="1612" spans="1:21">
      <c r="A1612" t="s">
        <v>2605</v>
      </c>
      <c r="B1612" t="s">
        <v>205</v>
      </c>
      <c r="C1612" t="s">
        <v>264</v>
      </c>
      <c r="D1612" t="s">
        <v>2617</v>
      </c>
      <c r="E1612" t="s">
        <v>292</v>
      </c>
      <c r="F1612" t="s">
        <v>207</v>
      </c>
      <c r="G1612" t="s">
        <v>2607</v>
      </c>
      <c r="H1612" t="s">
        <v>142</v>
      </c>
      <c r="I1612" t="s">
        <v>264</v>
      </c>
      <c r="J1612" t="s">
        <v>226</v>
      </c>
      <c r="K1612" t="s">
        <v>175</v>
      </c>
      <c r="L1612" t="s">
        <v>212</v>
      </c>
      <c r="M1612" t="s">
        <v>213</v>
      </c>
      <c r="N1612" t="s">
        <v>189</v>
      </c>
      <c r="O1612" t="s">
        <v>181</v>
      </c>
      <c r="P1612">
        <v>6.1573073603747976E-4</v>
      </c>
      <c r="R1612" t="s">
        <v>2618</v>
      </c>
      <c r="S1612" s="315">
        <v>45366</v>
      </c>
      <c r="T1612" s="315">
        <v>45366</v>
      </c>
      <c r="U1612" s="316" t="s">
        <v>2646</v>
      </c>
    </row>
    <row r="1613" spans="1:21">
      <c r="A1613" t="s">
        <v>2605</v>
      </c>
      <c r="B1613" t="s">
        <v>205</v>
      </c>
      <c r="C1613" t="s">
        <v>264</v>
      </c>
      <c r="D1613" t="s">
        <v>2617</v>
      </c>
      <c r="E1613" t="s">
        <v>2647</v>
      </c>
      <c r="F1613" t="s">
        <v>207</v>
      </c>
      <c r="G1613" t="s">
        <v>2607</v>
      </c>
      <c r="H1613" t="s">
        <v>142</v>
      </c>
      <c r="I1613" t="s">
        <v>264</v>
      </c>
      <c r="J1613" t="s">
        <v>231</v>
      </c>
      <c r="K1613" t="s">
        <v>175</v>
      </c>
      <c r="L1613" t="s">
        <v>212</v>
      </c>
      <c r="M1613" t="s">
        <v>213</v>
      </c>
      <c r="N1613" t="s">
        <v>189</v>
      </c>
      <c r="O1613" t="s">
        <v>181</v>
      </c>
      <c r="P1613">
        <v>1.9012339012339001E-2</v>
      </c>
      <c r="R1613" t="s">
        <v>2618</v>
      </c>
      <c r="S1613" s="315">
        <v>45366</v>
      </c>
      <c r="T1613" s="315">
        <v>45366</v>
      </c>
      <c r="U1613" s="316" t="s">
        <v>2648</v>
      </c>
    </row>
    <row r="1614" spans="1:21">
      <c r="A1614" t="s">
        <v>2605</v>
      </c>
      <c r="B1614" t="s">
        <v>205</v>
      </c>
      <c r="C1614" t="s">
        <v>264</v>
      </c>
      <c r="D1614" t="s">
        <v>2617</v>
      </c>
      <c r="E1614" t="s">
        <v>2647</v>
      </c>
      <c r="F1614" t="s">
        <v>207</v>
      </c>
      <c r="G1614" t="s">
        <v>2607</v>
      </c>
      <c r="H1614" t="s">
        <v>209</v>
      </c>
      <c r="I1614" t="s">
        <v>257</v>
      </c>
      <c r="J1614" t="s">
        <v>211</v>
      </c>
      <c r="K1614" t="s">
        <v>175</v>
      </c>
      <c r="L1614" t="s">
        <v>212</v>
      </c>
      <c r="M1614" t="s">
        <v>213</v>
      </c>
      <c r="N1614" t="s">
        <v>192</v>
      </c>
      <c r="O1614" t="s">
        <v>182</v>
      </c>
      <c r="P1614">
        <v>0.12176301145778699</v>
      </c>
      <c r="R1614" t="s">
        <v>2618</v>
      </c>
      <c r="S1614" s="315">
        <v>45366</v>
      </c>
      <c r="T1614" s="315">
        <v>45366</v>
      </c>
      <c r="U1614" s="316" t="s">
        <v>2648</v>
      </c>
    </row>
    <row r="1615" spans="1:21">
      <c r="A1615" t="s">
        <v>2605</v>
      </c>
      <c r="B1615" t="s">
        <v>205</v>
      </c>
      <c r="C1615" t="s">
        <v>264</v>
      </c>
      <c r="D1615" t="s">
        <v>2617</v>
      </c>
      <c r="E1615" t="s">
        <v>2647</v>
      </c>
      <c r="F1615" t="s">
        <v>207</v>
      </c>
      <c r="G1615" t="s">
        <v>2607</v>
      </c>
      <c r="H1615" t="s">
        <v>209</v>
      </c>
      <c r="I1615" t="s">
        <v>257</v>
      </c>
      <c r="J1615" t="s">
        <v>214</v>
      </c>
      <c r="K1615" t="s">
        <v>175</v>
      </c>
      <c r="L1615" t="s">
        <v>212</v>
      </c>
      <c r="M1615" t="s">
        <v>213</v>
      </c>
      <c r="N1615" t="s">
        <v>192</v>
      </c>
      <c r="O1615" t="s">
        <v>182</v>
      </c>
      <c r="P1615">
        <v>5.9452953665342603E-2</v>
      </c>
      <c r="R1615" t="s">
        <v>2618</v>
      </c>
      <c r="S1615" s="315">
        <v>45366</v>
      </c>
      <c r="T1615" s="315">
        <v>45366</v>
      </c>
      <c r="U1615" s="316" t="s">
        <v>2648</v>
      </c>
    </row>
    <row r="1616" spans="1:21">
      <c r="A1616" t="s">
        <v>2605</v>
      </c>
      <c r="B1616" t="s">
        <v>205</v>
      </c>
      <c r="C1616" t="s">
        <v>264</v>
      </c>
      <c r="D1616" t="s">
        <v>2617</v>
      </c>
      <c r="E1616" t="s">
        <v>2647</v>
      </c>
      <c r="F1616" t="s">
        <v>207</v>
      </c>
      <c r="G1616" t="s">
        <v>2607</v>
      </c>
      <c r="H1616" t="s">
        <v>209</v>
      </c>
      <c r="I1616" t="s">
        <v>257</v>
      </c>
      <c r="J1616" t="s">
        <v>215</v>
      </c>
      <c r="K1616" t="s">
        <v>175</v>
      </c>
      <c r="L1616" t="s">
        <v>212</v>
      </c>
      <c r="M1616" t="s">
        <v>213</v>
      </c>
      <c r="N1616" t="s">
        <v>192</v>
      </c>
      <c r="O1616" t="s">
        <v>182</v>
      </c>
      <c r="P1616">
        <v>8.2163272085575001E-3</v>
      </c>
      <c r="R1616" t="s">
        <v>2618</v>
      </c>
      <c r="S1616" s="315">
        <v>45366</v>
      </c>
      <c r="T1616" s="315">
        <v>45366</v>
      </c>
      <c r="U1616" s="316" t="s">
        <v>2648</v>
      </c>
    </row>
    <row r="1617" spans="1:21">
      <c r="A1617" t="s">
        <v>2605</v>
      </c>
      <c r="B1617" t="s">
        <v>205</v>
      </c>
      <c r="C1617" t="s">
        <v>264</v>
      </c>
      <c r="D1617" t="s">
        <v>2617</v>
      </c>
      <c r="E1617" t="s">
        <v>2647</v>
      </c>
      <c r="F1617" t="s">
        <v>207</v>
      </c>
      <c r="G1617" t="s">
        <v>2607</v>
      </c>
      <c r="H1617" t="s">
        <v>209</v>
      </c>
      <c r="I1617" t="s">
        <v>257</v>
      </c>
      <c r="J1617" t="s">
        <v>216</v>
      </c>
      <c r="K1617" t="s">
        <v>175</v>
      </c>
      <c r="L1617" t="s">
        <v>212</v>
      </c>
      <c r="M1617" t="s">
        <v>213</v>
      </c>
      <c r="N1617" t="s">
        <v>192</v>
      </c>
      <c r="O1617" t="s">
        <v>182</v>
      </c>
      <c r="P1617">
        <v>6.362096230366212E-5</v>
      </c>
      <c r="R1617" t="s">
        <v>2618</v>
      </c>
      <c r="S1617" s="315">
        <v>45366</v>
      </c>
      <c r="T1617" s="315">
        <v>45366</v>
      </c>
      <c r="U1617" s="316" t="s">
        <v>2648</v>
      </c>
    </row>
    <row r="1618" spans="1:21">
      <c r="A1618" t="s">
        <v>2605</v>
      </c>
      <c r="B1618" t="s">
        <v>205</v>
      </c>
      <c r="C1618" t="s">
        <v>264</v>
      </c>
      <c r="D1618" t="s">
        <v>2617</v>
      </c>
      <c r="E1618" t="s">
        <v>2647</v>
      </c>
      <c r="F1618" t="s">
        <v>207</v>
      </c>
      <c r="G1618" t="s">
        <v>2607</v>
      </c>
      <c r="H1618" t="s">
        <v>209</v>
      </c>
      <c r="I1618" t="s">
        <v>257</v>
      </c>
      <c r="J1618" t="s">
        <v>217</v>
      </c>
      <c r="K1618" t="s">
        <v>175</v>
      </c>
      <c r="L1618" t="s">
        <v>212</v>
      </c>
      <c r="M1618" t="s">
        <v>213</v>
      </c>
      <c r="N1618" t="s">
        <v>192</v>
      </c>
      <c r="O1618" t="s">
        <v>182</v>
      </c>
      <c r="P1618">
        <v>6.6389447903762763E-7</v>
      </c>
      <c r="R1618" t="s">
        <v>2618</v>
      </c>
      <c r="S1618" s="315">
        <v>45366</v>
      </c>
      <c r="T1618" s="315">
        <v>45366</v>
      </c>
      <c r="U1618" s="316" t="s">
        <v>2648</v>
      </c>
    </row>
    <row r="1619" spans="1:21">
      <c r="A1619" t="s">
        <v>2605</v>
      </c>
      <c r="B1619" t="s">
        <v>205</v>
      </c>
      <c r="C1619" t="s">
        <v>264</v>
      </c>
      <c r="D1619" t="s">
        <v>2617</v>
      </c>
      <c r="E1619" t="s">
        <v>2647</v>
      </c>
      <c r="F1619" t="s">
        <v>207</v>
      </c>
      <c r="G1619" t="s">
        <v>2607</v>
      </c>
      <c r="H1619" t="s">
        <v>209</v>
      </c>
      <c r="I1619" t="s">
        <v>257</v>
      </c>
      <c r="J1619" t="s">
        <v>218</v>
      </c>
      <c r="K1619" t="s">
        <v>175</v>
      </c>
      <c r="L1619" t="s">
        <v>212</v>
      </c>
      <c r="M1619" t="s">
        <v>213</v>
      </c>
      <c r="N1619" t="s">
        <v>192</v>
      </c>
      <c r="O1619" t="s">
        <v>182</v>
      </c>
      <c r="P1619">
        <v>8.126366750636672E-6</v>
      </c>
      <c r="R1619" t="s">
        <v>2618</v>
      </c>
      <c r="S1619" s="315">
        <v>45366</v>
      </c>
      <c r="T1619" s="315">
        <v>45366</v>
      </c>
      <c r="U1619" s="316" t="s">
        <v>2648</v>
      </c>
    </row>
    <row r="1620" spans="1:21">
      <c r="A1620" t="s">
        <v>2605</v>
      </c>
      <c r="B1620" t="s">
        <v>205</v>
      </c>
      <c r="C1620" t="s">
        <v>264</v>
      </c>
      <c r="D1620" t="s">
        <v>2617</v>
      </c>
      <c r="E1620" t="s">
        <v>2647</v>
      </c>
      <c r="F1620" t="s">
        <v>207</v>
      </c>
      <c r="G1620" t="s">
        <v>2607</v>
      </c>
      <c r="H1620" t="s">
        <v>209</v>
      </c>
      <c r="I1620" t="s">
        <v>257</v>
      </c>
      <c r="J1620" t="s">
        <v>219</v>
      </c>
      <c r="K1620" t="s">
        <v>175</v>
      </c>
      <c r="L1620" t="s">
        <v>212</v>
      </c>
      <c r="M1620" t="s">
        <v>213</v>
      </c>
      <c r="N1620" t="s">
        <v>192</v>
      </c>
      <c r="O1620" t="s">
        <v>182</v>
      </c>
      <c r="P1620">
        <v>1.5634753321923455E-6</v>
      </c>
      <c r="R1620" t="s">
        <v>2618</v>
      </c>
      <c r="S1620" s="315">
        <v>45366</v>
      </c>
      <c r="T1620" s="315">
        <v>45366</v>
      </c>
      <c r="U1620" s="316" t="s">
        <v>2648</v>
      </c>
    </row>
    <row r="1621" spans="1:21">
      <c r="A1621" t="s">
        <v>2605</v>
      </c>
      <c r="B1621" t="s">
        <v>205</v>
      </c>
      <c r="C1621" t="s">
        <v>264</v>
      </c>
      <c r="D1621" t="s">
        <v>2617</v>
      </c>
      <c r="E1621" t="s">
        <v>2647</v>
      </c>
      <c r="F1621" t="s">
        <v>207</v>
      </c>
      <c r="G1621" t="s">
        <v>2607</v>
      </c>
      <c r="H1621" t="s">
        <v>209</v>
      </c>
      <c r="I1621" t="s">
        <v>257</v>
      </c>
      <c r="J1621" t="s">
        <v>220</v>
      </c>
      <c r="K1621" t="s">
        <v>175</v>
      </c>
      <c r="L1621" t="s">
        <v>212</v>
      </c>
      <c r="M1621" t="s">
        <v>213</v>
      </c>
      <c r="N1621" t="s">
        <v>192</v>
      </c>
      <c r="O1621" t="s">
        <v>182</v>
      </c>
      <c r="P1621">
        <v>1.2121011954812168E-7</v>
      </c>
      <c r="R1621" t="s">
        <v>2618</v>
      </c>
      <c r="S1621" s="315">
        <v>45366</v>
      </c>
      <c r="T1621" s="315">
        <v>45366</v>
      </c>
      <c r="U1621" s="316" t="s">
        <v>2648</v>
      </c>
    </row>
    <row r="1622" spans="1:21">
      <c r="A1622" t="s">
        <v>2605</v>
      </c>
      <c r="B1622" t="s">
        <v>205</v>
      </c>
      <c r="C1622" t="s">
        <v>264</v>
      </c>
      <c r="D1622" t="s">
        <v>2617</v>
      </c>
      <c r="E1622" t="s">
        <v>2647</v>
      </c>
      <c r="F1622" t="s">
        <v>207</v>
      </c>
      <c r="G1622" t="s">
        <v>2607</v>
      </c>
      <c r="H1622" t="s">
        <v>209</v>
      </c>
      <c r="I1622" t="s">
        <v>257</v>
      </c>
      <c r="J1622" t="s">
        <v>221</v>
      </c>
      <c r="K1622" t="s">
        <v>175</v>
      </c>
      <c r="L1622" t="s">
        <v>212</v>
      </c>
      <c r="M1622" t="s">
        <v>213</v>
      </c>
      <c r="N1622" t="s">
        <v>192</v>
      </c>
      <c r="O1622" t="s">
        <v>182</v>
      </c>
      <c r="P1622">
        <v>9.546671360451493E-6</v>
      </c>
      <c r="R1622" t="s">
        <v>2618</v>
      </c>
      <c r="S1622" s="315">
        <v>45366</v>
      </c>
      <c r="T1622" s="315">
        <v>45366</v>
      </c>
      <c r="U1622" s="316" t="s">
        <v>2648</v>
      </c>
    </row>
    <row r="1623" spans="1:21">
      <c r="A1623" t="s">
        <v>2605</v>
      </c>
      <c r="B1623" t="s">
        <v>205</v>
      </c>
      <c r="C1623" t="s">
        <v>264</v>
      </c>
      <c r="D1623" t="s">
        <v>2617</v>
      </c>
      <c r="E1623" t="s">
        <v>2647</v>
      </c>
      <c r="F1623" t="s">
        <v>207</v>
      </c>
      <c r="G1623" t="s">
        <v>2607</v>
      </c>
      <c r="H1623" t="s">
        <v>142</v>
      </c>
      <c r="I1623" t="s">
        <v>264</v>
      </c>
      <c r="J1623" t="s">
        <v>222</v>
      </c>
      <c r="K1623" t="s">
        <v>175</v>
      </c>
      <c r="L1623" t="s">
        <v>212</v>
      </c>
      <c r="M1623" t="s">
        <v>213</v>
      </c>
      <c r="N1623" t="s">
        <v>189</v>
      </c>
      <c r="O1623" t="s">
        <v>181</v>
      </c>
      <c r="P1623">
        <v>2.1636486923219313E-2</v>
      </c>
      <c r="R1623" t="s">
        <v>2618</v>
      </c>
      <c r="S1623" s="315">
        <v>45366</v>
      </c>
      <c r="T1623" s="315">
        <v>45366</v>
      </c>
      <c r="U1623" s="316" t="s">
        <v>2648</v>
      </c>
    </row>
    <row r="1624" spans="1:21">
      <c r="A1624" t="s">
        <v>2605</v>
      </c>
      <c r="B1624" t="s">
        <v>205</v>
      </c>
      <c r="C1624" t="s">
        <v>264</v>
      </c>
      <c r="D1624" t="s">
        <v>2617</v>
      </c>
      <c r="E1624" t="s">
        <v>2647</v>
      </c>
      <c r="F1624" t="s">
        <v>207</v>
      </c>
      <c r="G1624" t="s">
        <v>2607</v>
      </c>
      <c r="H1624" t="s">
        <v>142</v>
      </c>
      <c r="I1624" t="s">
        <v>264</v>
      </c>
      <c r="J1624" t="s">
        <v>223</v>
      </c>
      <c r="K1624" t="s">
        <v>175</v>
      </c>
      <c r="L1624" t="s">
        <v>212</v>
      </c>
      <c r="M1624" t="s">
        <v>213</v>
      </c>
      <c r="N1624" t="s">
        <v>189</v>
      </c>
      <c r="O1624" t="s">
        <v>181</v>
      </c>
      <c r="P1624">
        <v>6.2598010454232161E-2</v>
      </c>
      <c r="R1624" t="s">
        <v>2618</v>
      </c>
      <c r="S1624" s="315">
        <v>45366</v>
      </c>
      <c r="T1624" s="315">
        <v>45366</v>
      </c>
      <c r="U1624" s="316" t="s">
        <v>2648</v>
      </c>
    </row>
    <row r="1625" spans="1:21">
      <c r="A1625" t="s">
        <v>2605</v>
      </c>
      <c r="B1625" t="s">
        <v>205</v>
      </c>
      <c r="C1625" t="s">
        <v>264</v>
      </c>
      <c r="D1625" t="s">
        <v>2617</v>
      </c>
      <c r="E1625" t="s">
        <v>2647</v>
      </c>
      <c r="F1625" t="s">
        <v>207</v>
      </c>
      <c r="G1625" t="s">
        <v>2607</v>
      </c>
      <c r="H1625" t="s">
        <v>142</v>
      </c>
      <c r="I1625" t="s">
        <v>264</v>
      </c>
      <c r="J1625" t="s">
        <v>224</v>
      </c>
      <c r="K1625" t="s">
        <v>175</v>
      </c>
      <c r="L1625" t="s">
        <v>212</v>
      </c>
      <c r="M1625" t="s">
        <v>213</v>
      </c>
      <c r="N1625" t="s">
        <v>189</v>
      </c>
      <c r="O1625" t="s">
        <v>181</v>
      </c>
      <c r="P1625">
        <v>2.8748715912314034E-2</v>
      </c>
      <c r="R1625" t="s">
        <v>2618</v>
      </c>
      <c r="S1625" s="315">
        <v>45366</v>
      </c>
      <c r="T1625" s="315">
        <v>45366</v>
      </c>
      <c r="U1625" s="316" t="s">
        <v>2648</v>
      </c>
    </row>
    <row r="1626" spans="1:21">
      <c r="A1626" t="s">
        <v>2605</v>
      </c>
      <c r="B1626" t="s">
        <v>205</v>
      </c>
      <c r="C1626" t="s">
        <v>264</v>
      </c>
      <c r="D1626" t="s">
        <v>2617</v>
      </c>
      <c r="E1626" t="s">
        <v>2647</v>
      </c>
      <c r="F1626" t="s">
        <v>207</v>
      </c>
      <c r="G1626" t="s">
        <v>2607</v>
      </c>
      <c r="H1626" t="s">
        <v>142</v>
      </c>
      <c r="I1626" t="s">
        <v>264</v>
      </c>
      <c r="J1626" t="s">
        <v>225</v>
      </c>
      <c r="K1626" t="s">
        <v>175</v>
      </c>
      <c r="L1626" t="s">
        <v>212</v>
      </c>
      <c r="M1626" t="s">
        <v>213</v>
      </c>
      <c r="N1626" t="s">
        <v>189</v>
      </c>
      <c r="O1626" t="s">
        <v>181</v>
      </c>
      <c r="P1626">
        <v>6.2714594594594594E-2</v>
      </c>
      <c r="R1626" t="s">
        <v>2618</v>
      </c>
      <c r="S1626" s="315">
        <v>45366</v>
      </c>
      <c r="T1626" s="315">
        <v>45366</v>
      </c>
      <c r="U1626" s="316" t="s">
        <v>2648</v>
      </c>
    </row>
    <row r="1627" spans="1:21">
      <c r="A1627" t="s">
        <v>2605</v>
      </c>
      <c r="B1627" t="s">
        <v>205</v>
      </c>
      <c r="C1627" t="s">
        <v>264</v>
      </c>
      <c r="D1627" t="s">
        <v>2617</v>
      </c>
      <c r="E1627" t="s">
        <v>2647</v>
      </c>
      <c r="F1627" t="s">
        <v>207</v>
      </c>
      <c r="G1627" t="s">
        <v>2607</v>
      </c>
      <c r="H1627" t="s">
        <v>142</v>
      </c>
      <c r="I1627" t="s">
        <v>264</v>
      </c>
      <c r="J1627" t="s">
        <v>226</v>
      </c>
      <c r="K1627" t="s">
        <v>175</v>
      </c>
      <c r="L1627" t="s">
        <v>212</v>
      </c>
      <c r="M1627" t="s">
        <v>213</v>
      </c>
      <c r="N1627" t="s">
        <v>189</v>
      </c>
      <c r="O1627" t="s">
        <v>181</v>
      </c>
      <c r="P1627">
        <v>7.3453232432432302E-4</v>
      </c>
      <c r="R1627" t="s">
        <v>2618</v>
      </c>
      <c r="S1627" s="315">
        <v>45366</v>
      </c>
      <c r="T1627" s="315">
        <v>45366</v>
      </c>
      <c r="U1627" s="316" t="s">
        <v>2648</v>
      </c>
    </row>
    <row r="1628" spans="1:21">
      <c r="A1628" t="s">
        <v>2605</v>
      </c>
      <c r="B1628" t="s">
        <v>205</v>
      </c>
      <c r="C1628" t="s">
        <v>264</v>
      </c>
      <c r="D1628" t="s">
        <v>2617</v>
      </c>
      <c r="E1628" t="s">
        <v>2647</v>
      </c>
      <c r="F1628" t="s">
        <v>207</v>
      </c>
      <c r="G1628" t="s">
        <v>2607</v>
      </c>
      <c r="H1628" t="s">
        <v>142</v>
      </c>
      <c r="I1628" t="s">
        <v>264</v>
      </c>
      <c r="J1628" t="s">
        <v>227</v>
      </c>
      <c r="K1628" t="s">
        <v>175</v>
      </c>
      <c r="L1628" t="s">
        <v>212</v>
      </c>
      <c r="M1628" t="s">
        <v>213</v>
      </c>
      <c r="N1628" t="s">
        <v>189</v>
      </c>
      <c r="O1628" t="s">
        <v>181</v>
      </c>
      <c r="P1628">
        <v>6.541969656353285E-3</v>
      </c>
      <c r="R1628" t="s">
        <v>2618</v>
      </c>
      <c r="S1628" s="315">
        <v>45366</v>
      </c>
      <c r="T1628" s="315">
        <v>45366</v>
      </c>
      <c r="U1628" s="316" t="s">
        <v>2648</v>
      </c>
    </row>
    <row r="1629" spans="1:21">
      <c r="A1629" t="s">
        <v>2605</v>
      </c>
      <c r="B1629" t="s">
        <v>205</v>
      </c>
      <c r="C1629" t="s">
        <v>264</v>
      </c>
      <c r="D1629" t="s">
        <v>2617</v>
      </c>
      <c r="E1629" t="s">
        <v>2647</v>
      </c>
      <c r="F1629" t="s">
        <v>207</v>
      </c>
      <c r="G1629" t="s">
        <v>2607</v>
      </c>
      <c r="H1629" t="s">
        <v>142</v>
      </c>
      <c r="I1629" t="s">
        <v>264</v>
      </c>
      <c r="J1629" t="s">
        <v>228</v>
      </c>
      <c r="K1629" t="s">
        <v>175</v>
      </c>
      <c r="L1629" t="s">
        <v>212</v>
      </c>
      <c r="M1629" t="s">
        <v>213</v>
      </c>
      <c r="N1629" t="s">
        <v>189</v>
      </c>
      <c r="O1629" t="s">
        <v>181</v>
      </c>
      <c r="P1629">
        <v>2.6165968369869098E-2</v>
      </c>
      <c r="R1629" t="s">
        <v>2618</v>
      </c>
      <c r="S1629" s="315">
        <v>45366</v>
      </c>
      <c r="T1629" s="315">
        <v>45366</v>
      </c>
      <c r="U1629" s="316" t="s">
        <v>2648</v>
      </c>
    </row>
    <row r="1630" spans="1:21">
      <c r="A1630" t="s">
        <v>2605</v>
      </c>
      <c r="B1630" t="s">
        <v>205</v>
      </c>
      <c r="C1630" t="s">
        <v>264</v>
      </c>
      <c r="D1630" t="s">
        <v>2617</v>
      </c>
      <c r="E1630" t="s">
        <v>2647</v>
      </c>
      <c r="F1630" t="s">
        <v>207</v>
      </c>
      <c r="G1630" t="s">
        <v>2607</v>
      </c>
      <c r="H1630" t="s">
        <v>142</v>
      </c>
      <c r="I1630" t="s">
        <v>264</v>
      </c>
      <c r="J1630" t="s">
        <v>229</v>
      </c>
      <c r="K1630" t="s">
        <v>175</v>
      </c>
      <c r="L1630" t="s">
        <v>212</v>
      </c>
      <c r="M1630" t="s">
        <v>213</v>
      </c>
      <c r="N1630" t="s">
        <v>189</v>
      </c>
      <c r="O1630" t="s">
        <v>181</v>
      </c>
      <c r="P1630">
        <v>2.4977997238137681E-2</v>
      </c>
      <c r="R1630" t="s">
        <v>2618</v>
      </c>
      <c r="S1630" s="315">
        <v>45366</v>
      </c>
      <c r="T1630" s="315">
        <v>45366</v>
      </c>
      <c r="U1630" s="316" t="s">
        <v>2648</v>
      </c>
    </row>
    <row r="1631" spans="1:21">
      <c r="A1631" t="s">
        <v>2605</v>
      </c>
      <c r="B1631" t="s">
        <v>205</v>
      </c>
      <c r="C1631" t="s">
        <v>264</v>
      </c>
      <c r="D1631" t="s">
        <v>2617</v>
      </c>
      <c r="E1631" t="s">
        <v>2647</v>
      </c>
      <c r="F1631" t="s">
        <v>207</v>
      </c>
      <c r="G1631" t="s">
        <v>2607</v>
      </c>
      <c r="H1631" t="s">
        <v>142</v>
      </c>
      <c r="I1631" t="s">
        <v>264</v>
      </c>
      <c r="J1631" t="s">
        <v>232</v>
      </c>
      <c r="K1631" t="s">
        <v>175</v>
      </c>
      <c r="L1631" t="s">
        <v>212</v>
      </c>
      <c r="M1631" t="s">
        <v>213</v>
      </c>
      <c r="N1631" t="s">
        <v>189</v>
      </c>
      <c r="O1631" t="s">
        <v>181</v>
      </c>
      <c r="P1631">
        <v>8.0821581081080996E-3</v>
      </c>
      <c r="R1631" t="s">
        <v>2618</v>
      </c>
      <c r="S1631" s="315">
        <v>45366</v>
      </c>
      <c r="T1631" s="315">
        <v>45366</v>
      </c>
      <c r="U1631" s="316" t="s">
        <v>2648</v>
      </c>
    </row>
    <row r="1632" spans="1:21">
      <c r="A1632" t="s">
        <v>2605</v>
      </c>
      <c r="B1632" t="s">
        <v>205</v>
      </c>
      <c r="C1632" t="s">
        <v>264</v>
      </c>
      <c r="D1632" t="s">
        <v>2617</v>
      </c>
      <c r="E1632" t="s">
        <v>271</v>
      </c>
      <c r="F1632" t="s">
        <v>207</v>
      </c>
      <c r="G1632" t="s">
        <v>2607</v>
      </c>
      <c r="H1632" t="s">
        <v>142</v>
      </c>
      <c r="I1632" t="s">
        <v>264</v>
      </c>
      <c r="J1632" t="s">
        <v>254</v>
      </c>
      <c r="K1632" t="s">
        <v>179</v>
      </c>
      <c r="L1632" t="s">
        <v>234</v>
      </c>
      <c r="M1632" t="s">
        <v>249</v>
      </c>
      <c r="N1632" t="s">
        <v>207</v>
      </c>
      <c r="O1632" t="s">
        <v>207</v>
      </c>
      <c r="P1632">
        <v>2.9316293791638399</v>
      </c>
      <c r="R1632" t="s">
        <v>2618</v>
      </c>
      <c r="S1632" s="315">
        <v>45366</v>
      </c>
      <c r="T1632" s="315">
        <v>45366</v>
      </c>
      <c r="U1632" s="316" t="s">
        <v>2645</v>
      </c>
    </row>
    <row r="1633" spans="1:21">
      <c r="A1633" t="s">
        <v>2605</v>
      </c>
      <c r="B1633" t="s">
        <v>205</v>
      </c>
      <c r="C1633" t="s">
        <v>264</v>
      </c>
      <c r="D1633" t="s">
        <v>2617</v>
      </c>
      <c r="E1633" t="s">
        <v>292</v>
      </c>
      <c r="F1633" t="s">
        <v>207</v>
      </c>
      <c r="G1633" t="s">
        <v>2607</v>
      </c>
      <c r="H1633" t="s">
        <v>142</v>
      </c>
      <c r="I1633" t="s">
        <v>264</v>
      </c>
      <c r="J1633" t="s">
        <v>254</v>
      </c>
      <c r="K1633" t="s">
        <v>179</v>
      </c>
      <c r="L1633" t="s">
        <v>234</v>
      </c>
      <c r="M1633" t="s">
        <v>249</v>
      </c>
      <c r="N1633" t="s">
        <v>207</v>
      </c>
      <c r="O1633" t="s">
        <v>207</v>
      </c>
      <c r="P1633">
        <v>1.0266030590513799</v>
      </c>
      <c r="R1633" t="s">
        <v>2618</v>
      </c>
      <c r="S1633" s="315">
        <v>45366</v>
      </c>
      <c r="T1633" s="315">
        <v>45366</v>
      </c>
      <c r="U1633" s="316" t="s">
        <v>2646</v>
      </c>
    </row>
    <row r="1634" spans="1:21">
      <c r="A1634" t="s">
        <v>2605</v>
      </c>
      <c r="B1634" t="s">
        <v>205</v>
      </c>
      <c r="C1634" t="s">
        <v>264</v>
      </c>
      <c r="D1634" t="s">
        <v>2617</v>
      </c>
      <c r="E1634" t="s">
        <v>2647</v>
      </c>
      <c r="F1634" t="s">
        <v>207</v>
      </c>
      <c r="G1634" t="s">
        <v>2607</v>
      </c>
      <c r="H1634" t="s">
        <v>142</v>
      </c>
      <c r="I1634" t="s">
        <v>264</v>
      </c>
      <c r="J1634" t="s">
        <v>254</v>
      </c>
      <c r="K1634" t="s">
        <v>179</v>
      </c>
      <c r="L1634" t="s">
        <v>234</v>
      </c>
      <c r="M1634" t="s">
        <v>249</v>
      </c>
      <c r="N1634" t="s">
        <v>207</v>
      </c>
      <c r="O1634" t="s">
        <v>207</v>
      </c>
      <c r="P1634">
        <v>1.08166745945945</v>
      </c>
      <c r="R1634" t="s">
        <v>2618</v>
      </c>
      <c r="S1634" s="315">
        <v>45366</v>
      </c>
      <c r="T1634" s="315">
        <v>45366</v>
      </c>
      <c r="U1634" s="316" t="s">
        <v>2648</v>
      </c>
    </row>
    <row r="1635" spans="1:21">
      <c r="A1635" t="s">
        <v>2605</v>
      </c>
      <c r="B1635" t="s">
        <v>205</v>
      </c>
      <c r="C1635" t="s">
        <v>264</v>
      </c>
      <c r="D1635" t="s">
        <v>2617</v>
      </c>
      <c r="E1635" t="s">
        <v>271</v>
      </c>
      <c r="F1635" t="s">
        <v>207</v>
      </c>
      <c r="G1635" t="s">
        <v>2607</v>
      </c>
      <c r="H1635" t="s">
        <v>142</v>
      </c>
      <c r="I1635" t="s">
        <v>264</v>
      </c>
      <c r="J1635" t="s">
        <v>237</v>
      </c>
      <c r="K1635" t="s">
        <v>176</v>
      </c>
      <c r="L1635" t="s">
        <v>234</v>
      </c>
      <c r="M1635" t="s">
        <v>235</v>
      </c>
      <c r="N1635" t="s">
        <v>207</v>
      </c>
      <c r="O1635" t="s">
        <v>207</v>
      </c>
      <c r="P1635">
        <v>5.5870472811317016E-4</v>
      </c>
      <c r="R1635" t="s">
        <v>2618</v>
      </c>
      <c r="S1635" s="315">
        <v>45366</v>
      </c>
      <c r="T1635" s="315">
        <v>45366</v>
      </c>
      <c r="U1635" s="316" t="s">
        <v>2645</v>
      </c>
    </row>
    <row r="1636" spans="1:21">
      <c r="A1636" t="s">
        <v>2605</v>
      </c>
      <c r="B1636" t="s">
        <v>205</v>
      </c>
      <c r="C1636" t="s">
        <v>264</v>
      </c>
      <c r="D1636" t="s">
        <v>2617</v>
      </c>
      <c r="E1636" t="s">
        <v>271</v>
      </c>
      <c r="F1636" t="s">
        <v>207</v>
      </c>
      <c r="G1636" t="s">
        <v>2607</v>
      </c>
      <c r="H1636" t="s">
        <v>142</v>
      </c>
      <c r="I1636" t="s">
        <v>264</v>
      </c>
      <c r="J1636" t="s">
        <v>241</v>
      </c>
      <c r="K1636" t="s">
        <v>176</v>
      </c>
      <c r="L1636" t="s">
        <v>234</v>
      </c>
      <c r="M1636" t="s">
        <v>235</v>
      </c>
      <c r="N1636" t="s">
        <v>207</v>
      </c>
      <c r="O1636" t="s">
        <v>207</v>
      </c>
      <c r="P1636">
        <v>5.3693926197646863E-6</v>
      </c>
      <c r="R1636" t="s">
        <v>2618</v>
      </c>
      <c r="S1636" s="315">
        <v>45366</v>
      </c>
      <c r="T1636" s="315">
        <v>45366</v>
      </c>
      <c r="U1636" s="316" t="s">
        <v>2645</v>
      </c>
    </row>
    <row r="1637" spans="1:21">
      <c r="A1637" t="s">
        <v>2605</v>
      </c>
      <c r="B1637" t="s">
        <v>205</v>
      </c>
      <c r="C1637" t="s">
        <v>264</v>
      </c>
      <c r="D1637" t="s">
        <v>2617</v>
      </c>
      <c r="E1637" t="s">
        <v>271</v>
      </c>
      <c r="F1637" t="s">
        <v>207</v>
      </c>
      <c r="G1637" t="s">
        <v>2607</v>
      </c>
      <c r="H1637" t="s">
        <v>142</v>
      </c>
      <c r="I1637" t="s">
        <v>264</v>
      </c>
      <c r="J1637" t="s">
        <v>242</v>
      </c>
      <c r="K1637" t="s">
        <v>176</v>
      </c>
      <c r="L1637" t="s">
        <v>234</v>
      </c>
      <c r="M1637" t="s">
        <v>235</v>
      </c>
      <c r="N1637" t="s">
        <v>207</v>
      </c>
      <c r="O1637" t="s">
        <v>207</v>
      </c>
      <c r="P1637">
        <v>1.2890839193964811E-5</v>
      </c>
      <c r="R1637" t="s">
        <v>2618</v>
      </c>
      <c r="S1637" s="315">
        <v>45366</v>
      </c>
      <c r="T1637" s="315">
        <v>45366</v>
      </c>
      <c r="U1637" s="316" t="s">
        <v>2645</v>
      </c>
    </row>
    <row r="1638" spans="1:21">
      <c r="A1638" t="s">
        <v>2605</v>
      </c>
      <c r="B1638" t="s">
        <v>205</v>
      </c>
      <c r="C1638" t="s">
        <v>264</v>
      </c>
      <c r="D1638" t="s">
        <v>2617</v>
      </c>
      <c r="E1638" t="s">
        <v>271</v>
      </c>
      <c r="F1638" t="s">
        <v>207</v>
      </c>
      <c r="G1638" t="s">
        <v>2607</v>
      </c>
      <c r="H1638" t="s">
        <v>142</v>
      </c>
      <c r="I1638" t="s">
        <v>264</v>
      </c>
      <c r="J1638" t="s">
        <v>243</v>
      </c>
      <c r="K1638" t="s">
        <v>176</v>
      </c>
      <c r="L1638" t="s">
        <v>234</v>
      </c>
      <c r="M1638" t="s">
        <v>235</v>
      </c>
      <c r="N1638" t="s">
        <v>207</v>
      </c>
      <c r="O1638" t="s">
        <v>207</v>
      </c>
      <c r="P1638">
        <v>3.4732566173001418E-6</v>
      </c>
      <c r="R1638" t="s">
        <v>2618</v>
      </c>
      <c r="S1638" s="315">
        <v>45366</v>
      </c>
      <c r="T1638" s="315">
        <v>45366</v>
      </c>
      <c r="U1638" s="316" t="s">
        <v>2645</v>
      </c>
    </row>
    <row r="1639" spans="1:21">
      <c r="A1639" t="s">
        <v>2605</v>
      </c>
      <c r="B1639" t="s">
        <v>205</v>
      </c>
      <c r="C1639" t="s">
        <v>264</v>
      </c>
      <c r="D1639" t="s">
        <v>2617</v>
      </c>
      <c r="E1639" t="s">
        <v>271</v>
      </c>
      <c r="F1639" t="s">
        <v>207</v>
      </c>
      <c r="G1639" t="s">
        <v>2607</v>
      </c>
      <c r="H1639" t="s">
        <v>142</v>
      </c>
      <c r="I1639" t="s">
        <v>264</v>
      </c>
      <c r="J1639" t="s">
        <v>269</v>
      </c>
      <c r="K1639" t="s">
        <v>176</v>
      </c>
      <c r="L1639" t="s">
        <v>234</v>
      </c>
      <c r="M1639" t="s">
        <v>235</v>
      </c>
      <c r="N1639" t="s">
        <v>207</v>
      </c>
      <c r="O1639" t="s">
        <v>207</v>
      </c>
      <c r="P1639">
        <v>6.2922736370737205E-5</v>
      </c>
      <c r="R1639" t="s">
        <v>2618</v>
      </c>
      <c r="S1639" s="315">
        <v>45366</v>
      </c>
      <c r="T1639" s="315">
        <v>45366</v>
      </c>
      <c r="U1639" s="316" t="s">
        <v>2645</v>
      </c>
    </row>
    <row r="1640" spans="1:21">
      <c r="A1640" t="s">
        <v>2605</v>
      </c>
      <c r="B1640" t="s">
        <v>205</v>
      </c>
      <c r="C1640" t="s">
        <v>264</v>
      </c>
      <c r="D1640" t="s">
        <v>2617</v>
      </c>
      <c r="E1640" t="s">
        <v>271</v>
      </c>
      <c r="F1640" t="s">
        <v>207</v>
      </c>
      <c r="G1640" t="s">
        <v>2607</v>
      </c>
      <c r="H1640" t="s">
        <v>142</v>
      </c>
      <c r="I1640" t="s">
        <v>264</v>
      </c>
      <c r="J1640" t="s">
        <v>270</v>
      </c>
      <c r="K1640" t="s">
        <v>176</v>
      </c>
      <c r="L1640" t="s">
        <v>234</v>
      </c>
      <c r="M1640" t="s">
        <v>235</v>
      </c>
      <c r="N1640" t="s">
        <v>207</v>
      </c>
      <c r="O1640" t="s">
        <v>207</v>
      </c>
      <c r="P1640">
        <v>3.3817346217683102E-5</v>
      </c>
      <c r="R1640" t="s">
        <v>2618</v>
      </c>
      <c r="S1640" s="315">
        <v>45366</v>
      </c>
      <c r="T1640" s="315">
        <v>45366</v>
      </c>
      <c r="U1640" s="316" t="s">
        <v>2645</v>
      </c>
    </row>
    <row r="1641" spans="1:21">
      <c r="A1641" t="s">
        <v>2605</v>
      </c>
      <c r="B1641" t="s">
        <v>205</v>
      </c>
      <c r="C1641" t="s">
        <v>264</v>
      </c>
      <c r="D1641" t="s">
        <v>2617</v>
      </c>
      <c r="E1641" t="s">
        <v>271</v>
      </c>
      <c r="F1641" t="s">
        <v>207</v>
      </c>
      <c r="G1641" t="s">
        <v>2607</v>
      </c>
      <c r="H1641" t="s">
        <v>209</v>
      </c>
      <c r="I1641" t="s">
        <v>257</v>
      </c>
      <c r="J1641" t="s">
        <v>233</v>
      </c>
      <c r="K1641" t="s">
        <v>176</v>
      </c>
      <c r="L1641" t="s">
        <v>234</v>
      </c>
      <c r="M1641" t="s">
        <v>235</v>
      </c>
      <c r="N1641" t="s">
        <v>207</v>
      </c>
      <c r="O1641" t="s">
        <v>207</v>
      </c>
      <c r="P1641">
        <v>2.0386840592858498E-5</v>
      </c>
      <c r="R1641" t="s">
        <v>2618</v>
      </c>
      <c r="S1641" s="315">
        <v>45366</v>
      </c>
      <c r="T1641" s="315">
        <v>45366</v>
      </c>
      <c r="U1641" s="316" t="s">
        <v>2645</v>
      </c>
    </row>
    <row r="1642" spans="1:21">
      <c r="A1642" t="s">
        <v>2605</v>
      </c>
      <c r="B1642" t="s">
        <v>205</v>
      </c>
      <c r="C1642" t="s">
        <v>264</v>
      </c>
      <c r="D1642" t="s">
        <v>2617</v>
      </c>
      <c r="E1642" t="s">
        <v>271</v>
      </c>
      <c r="F1642" t="s">
        <v>207</v>
      </c>
      <c r="G1642" t="s">
        <v>2607</v>
      </c>
      <c r="H1642" t="s">
        <v>209</v>
      </c>
      <c r="I1642" t="s">
        <v>257</v>
      </c>
      <c r="J1642" t="s">
        <v>236</v>
      </c>
      <c r="K1642" t="s">
        <v>176</v>
      </c>
      <c r="L1642" t="s">
        <v>234</v>
      </c>
      <c r="M1642" t="s">
        <v>235</v>
      </c>
      <c r="N1642" t="s">
        <v>207</v>
      </c>
      <c r="O1642" t="s">
        <v>207</v>
      </c>
      <c r="P1642">
        <v>3.5220070513076936E-5</v>
      </c>
      <c r="R1642" t="s">
        <v>2618</v>
      </c>
      <c r="S1642" s="315">
        <v>45366</v>
      </c>
      <c r="T1642" s="315">
        <v>45366</v>
      </c>
      <c r="U1642" s="316" t="s">
        <v>2645</v>
      </c>
    </row>
    <row r="1643" spans="1:21">
      <c r="A1643" t="s">
        <v>2605</v>
      </c>
      <c r="B1643" t="s">
        <v>205</v>
      </c>
      <c r="C1643" t="s">
        <v>264</v>
      </c>
      <c r="D1643" t="s">
        <v>2617</v>
      </c>
      <c r="E1643" t="s">
        <v>271</v>
      </c>
      <c r="F1643" t="s">
        <v>207</v>
      </c>
      <c r="G1643" t="s">
        <v>2607</v>
      </c>
      <c r="H1643" t="s">
        <v>142</v>
      </c>
      <c r="I1643" t="s">
        <v>264</v>
      </c>
      <c r="J1643" t="s">
        <v>238</v>
      </c>
      <c r="K1643" t="s">
        <v>176</v>
      </c>
      <c r="L1643" t="s">
        <v>234</v>
      </c>
      <c r="M1643" t="s">
        <v>235</v>
      </c>
      <c r="N1643" t="s">
        <v>207</v>
      </c>
      <c r="O1643" t="s">
        <v>207</v>
      </c>
      <c r="P1643">
        <v>1.355278439483479E-3</v>
      </c>
      <c r="R1643" t="s">
        <v>2618</v>
      </c>
      <c r="S1643" s="315">
        <v>45366</v>
      </c>
      <c r="T1643" s="315">
        <v>45366</v>
      </c>
      <c r="U1643" s="316" t="s">
        <v>2645</v>
      </c>
    </row>
    <row r="1644" spans="1:21">
      <c r="A1644" t="s">
        <v>2605</v>
      </c>
      <c r="B1644" t="s">
        <v>205</v>
      </c>
      <c r="C1644" t="s">
        <v>264</v>
      </c>
      <c r="D1644" t="s">
        <v>2617</v>
      </c>
      <c r="E1644" t="s">
        <v>271</v>
      </c>
      <c r="F1644" t="s">
        <v>207</v>
      </c>
      <c r="G1644" t="s">
        <v>2607</v>
      </c>
      <c r="H1644" t="s">
        <v>142</v>
      </c>
      <c r="I1644" t="s">
        <v>264</v>
      </c>
      <c r="J1644" t="s">
        <v>239</v>
      </c>
      <c r="K1644" t="s">
        <v>176</v>
      </c>
      <c r="L1644" t="s">
        <v>234</v>
      </c>
      <c r="M1644" t="s">
        <v>235</v>
      </c>
      <c r="N1644" t="s">
        <v>207</v>
      </c>
      <c r="O1644" t="s">
        <v>207</v>
      </c>
      <c r="P1644">
        <v>3.6516085084856376E-4</v>
      </c>
      <c r="R1644" t="s">
        <v>2618</v>
      </c>
      <c r="S1644" s="315">
        <v>45366</v>
      </c>
      <c r="T1644" s="315">
        <v>45366</v>
      </c>
      <c r="U1644" s="316" t="s">
        <v>2645</v>
      </c>
    </row>
    <row r="1645" spans="1:21">
      <c r="A1645" t="s">
        <v>2605</v>
      </c>
      <c r="B1645" t="s">
        <v>205</v>
      </c>
      <c r="C1645" t="s">
        <v>264</v>
      </c>
      <c r="D1645" t="s">
        <v>2617</v>
      </c>
      <c r="E1645" t="s">
        <v>271</v>
      </c>
      <c r="F1645" t="s">
        <v>207</v>
      </c>
      <c r="G1645" t="s">
        <v>2607</v>
      </c>
      <c r="H1645" t="s">
        <v>142</v>
      </c>
      <c r="I1645" t="s">
        <v>264</v>
      </c>
      <c r="J1645" t="s">
        <v>255</v>
      </c>
      <c r="K1645" t="s">
        <v>176</v>
      </c>
      <c r="L1645" t="s">
        <v>234</v>
      </c>
      <c r="M1645" t="s">
        <v>235</v>
      </c>
      <c r="N1645" t="s">
        <v>207</v>
      </c>
      <c r="O1645" t="s">
        <v>207</v>
      </c>
      <c r="P1645">
        <v>9.332816087841672E-5</v>
      </c>
      <c r="R1645" t="s">
        <v>2618</v>
      </c>
      <c r="S1645" s="315">
        <v>45366</v>
      </c>
      <c r="T1645" s="315">
        <v>45366</v>
      </c>
      <c r="U1645" s="316" t="s">
        <v>2645</v>
      </c>
    </row>
    <row r="1646" spans="1:21">
      <c r="A1646" t="s">
        <v>2605</v>
      </c>
      <c r="B1646" t="s">
        <v>205</v>
      </c>
      <c r="C1646" t="s">
        <v>264</v>
      </c>
      <c r="D1646" t="s">
        <v>2617</v>
      </c>
      <c r="E1646" t="s">
        <v>271</v>
      </c>
      <c r="F1646" t="s">
        <v>207</v>
      </c>
      <c r="G1646" t="s">
        <v>2607</v>
      </c>
      <c r="H1646" t="s">
        <v>142</v>
      </c>
      <c r="I1646" t="s">
        <v>264</v>
      </c>
      <c r="J1646" t="s">
        <v>244</v>
      </c>
      <c r="K1646" t="s">
        <v>176</v>
      </c>
      <c r="L1646" t="s">
        <v>234</v>
      </c>
      <c r="M1646" t="s">
        <v>235</v>
      </c>
      <c r="N1646" t="s">
        <v>207</v>
      </c>
      <c r="O1646" t="s">
        <v>207</v>
      </c>
      <c r="P1646">
        <v>8.257030039645263E-5</v>
      </c>
      <c r="R1646" t="s">
        <v>2618</v>
      </c>
      <c r="S1646" s="315">
        <v>45366</v>
      </c>
      <c r="T1646" s="315">
        <v>45366</v>
      </c>
      <c r="U1646" s="316" t="s">
        <v>2645</v>
      </c>
    </row>
    <row r="1647" spans="1:21">
      <c r="A1647" t="s">
        <v>2605</v>
      </c>
      <c r="B1647" t="s">
        <v>205</v>
      </c>
      <c r="C1647" t="s">
        <v>264</v>
      </c>
      <c r="D1647" t="s">
        <v>2617</v>
      </c>
      <c r="E1647" t="s">
        <v>292</v>
      </c>
      <c r="F1647" t="s">
        <v>207</v>
      </c>
      <c r="G1647" t="s">
        <v>2607</v>
      </c>
      <c r="H1647" t="s">
        <v>209</v>
      </c>
      <c r="I1647" t="s">
        <v>289</v>
      </c>
      <c r="J1647" t="s">
        <v>233</v>
      </c>
      <c r="K1647" t="s">
        <v>176</v>
      </c>
      <c r="L1647" t="s">
        <v>234</v>
      </c>
      <c r="M1647" t="s">
        <v>235</v>
      </c>
      <c r="N1647" t="s">
        <v>207</v>
      </c>
      <c r="O1647" t="s">
        <v>207</v>
      </c>
      <c r="P1647">
        <v>2.2266471432618481E-5</v>
      </c>
      <c r="R1647" t="s">
        <v>2618</v>
      </c>
      <c r="S1647" s="315">
        <v>45366</v>
      </c>
      <c r="T1647" s="315">
        <v>45366</v>
      </c>
      <c r="U1647" s="316" t="s">
        <v>2646</v>
      </c>
    </row>
    <row r="1648" spans="1:21">
      <c r="A1648" t="s">
        <v>2605</v>
      </c>
      <c r="B1648" t="s">
        <v>205</v>
      </c>
      <c r="C1648" t="s">
        <v>264</v>
      </c>
      <c r="D1648" t="s">
        <v>2617</v>
      </c>
      <c r="E1648" t="s">
        <v>292</v>
      </c>
      <c r="F1648" t="s">
        <v>207</v>
      </c>
      <c r="G1648" t="s">
        <v>2607</v>
      </c>
      <c r="H1648" t="s">
        <v>209</v>
      </c>
      <c r="I1648" t="s">
        <v>289</v>
      </c>
      <c r="J1648" t="s">
        <v>236</v>
      </c>
      <c r="K1648" t="s">
        <v>176</v>
      </c>
      <c r="L1648" t="s">
        <v>234</v>
      </c>
      <c r="M1648" t="s">
        <v>235</v>
      </c>
      <c r="N1648" t="s">
        <v>207</v>
      </c>
      <c r="O1648" t="s">
        <v>207</v>
      </c>
      <c r="P1648">
        <v>6.6483491628271222E-5</v>
      </c>
      <c r="R1648" t="s">
        <v>2618</v>
      </c>
      <c r="S1648" s="315">
        <v>45366</v>
      </c>
      <c r="T1648" s="315">
        <v>45366</v>
      </c>
      <c r="U1648" s="316" t="s">
        <v>2646</v>
      </c>
    </row>
    <row r="1649" spans="1:21">
      <c r="A1649" t="s">
        <v>2605</v>
      </c>
      <c r="B1649" t="s">
        <v>205</v>
      </c>
      <c r="C1649" t="s">
        <v>264</v>
      </c>
      <c r="D1649" t="s">
        <v>2617</v>
      </c>
      <c r="E1649" t="s">
        <v>292</v>
      </c>
      <c r="F1649" t="s">
        <v>207</v>
      </c>
      <c r="G1649" t="s">
        <v>2607</v>
      </c>
      <c r="H1649" t="s">
        <v>142</v>
      </c>
      <c r="I1649" t="s">
        <v>264</v>
      </c>
      <c r="J1649" t="s">
        <v>237</v>
      </c>
      <c r="K1649" t="s">
        <v>176</v>
      </c>
      <c r="L1649" t="s">
        <v>234</v>
      </c>
      <c r="M1649" t="s">
        <v>235</v>
      </c>
      <c r="N1649" t="s">
        <v>207</v>
      </c>
      <c r="O1649" t="s">
        <v>207</v>
      </c>
      <c r="P1649">
        <v>4.9549241719141297E-4</v>
      </c>
      <c r="R1649" t="s">
        <v>2618</v>
      </c>
      <c r="S1649" s="315">
        <v>45366</v>
      </c>
      <c r="T1649" s="315">
        <v>45366</v>
      </c>
      <c r="U1649" s="316" t="s">
        <v>2646</v>
      </c>
    </row>
    <row r="1650" spans="1:21">
      <c r="A1650" t="s">
        <v>2605</v>
      </c>
      <c r="B1650" t="s">
        <v>205</v>
      </c>
      <c r="C1650" t="s">
        <v>264</v>
      </c>
      <c r="D1650" t="s">
        <v>2617</v>
      </c>
      <c r="E1650" t="s">
        <v>292</v>
      </c>
      <c r="F1650" t="s">
        <v>207</v>
      </c>
      <c r="G1650" t="s">
        <v>2607</v>
      </c>
      <c r="H1650" t="s">
        <v>142</v>
      </c>
      <c r="I1650" t="s">
        <v>264</v>
      </c>
      <c r="J1650" t="s">
        <v>238</v>
      </c>
      <c r="K1650" t="s">
        <v>176</v>
      </c>
      <c r="L1650" t="s">
        <v>234</v>
      </c>
      <c r="M1650" t="s">
        <v>235</v>
      </c>
      <c r="N1650" t="s">
        <v>207</v>
      </c>
      <c r="O1650" t="s">
        <v>207</v>
      </c>
      <c r="P1650">
        <v>1.022438457571769E-3</v>
      </c>
      <c r="R1650" t="s">
        <v>2618</v>
      </c>
      <c r="S1650" s="315">
        <v>45366</v>
      </c>
      <c r="T1650" s="315">
        <v>45366</v>
      </c>
      <c r="U1650" s="316" t="s">
        <v>2646</v>
      </c>
    </row>
    <row r="1651" spans="1:21">
      <c r="A1651" t="s">
        <v>2605</v>
      </c>
      <c r="B1651" t="s">
        <v>205</v>
      </c>
      <c r="C1651" t="s">
        <v>264</v>
      </c>
      <c r="D1651" t="s">
        <v>2617</v>
      </c>
      <c r="E1651" t="s">
        <v>292</v>
      </c>
      <c r="F1651" t="s">
        <v>207</v>
      </c>
      <c r="G1651" t="s">
        <v>2607</v>
      </c>
      <c r="H1651" t="s">
        <v>142</v>
      </c>
      <c r="I1651" t="s">
        <v>264</v>
      </c>
      <c r="J1651" t="s">
        <v>239</v>
      </c>
      <c r="K1651" t="s">
        <v>176</v>
      </c>
      <c r="L1651" t="s">
        <v>234</v>
      </c>
      <c r="M1651" t="s">
        <v>235</v>
      </c>
      <c r="N1651" t="s">
        <v>207</v>
      </c>
      <c r="O1651" t="s">
        <v>207</v>
      </c>
      <c r="P1651">
        <v>1.7718703226676482E-4</v>
      </c>
      <c r="R1651" t="s">
        <v>2618</v>
      </c>
      <c r="S1651" s="315">
        <v>45366</v>
      </c>
      <c r="T1651" s="315">
        <v>45366</v>
      </c>
      <c r="U1651" s="316" t="s">
        <v>2646</v>
      </c>
    </row>
    <row r="1652" spans="1:21">
      <c r="A1652" t="s">
        <v>2605</v>
      </c>
      <c r="B1652" t="s">
        <v>205</v>
      </c>
      <c r="C1652" t="s">
        <v>264</v>
      </c>
      <c r="D1652" t="s">
        <v>2617</v>
      </c>
      <c r="E1652" t="s">
        <v>292</v>
      </c>
      <c r="F1652" t="s">
        <v>207</v>
      </c>
      <c r="G1652" t="s">
        <v>2607</v>
      </c>
      <c r="H1652" t="s">
        <v>142</v>
      </c>
      <c r="I1652" t="s">
        <v>264</v>
      </c>
      <c r="J1652" t="s">
        <v>241</v>
      </c>
      <c r="K1652" t="s">
        <v>176</v>
      </c>
      <c r="L1652" t="s">
        <v>234</v>
      </c>
      <c r="M1652" t="s">
        <v>235</v>
      </c>
      <c r="N1652" t="s">
        <v>207</v>
      </c>
      <c r="O1652" t="s">
        <v>207</v>
      </c>
      <c r="P1652">
        <v>2.6970157304179111E-6</v>
      </c>
      <c r="R1652" t="s">
        <v>2618</v>
      </c>
      <c r="S1652" s="315">
        <v>45366</v>
      </c>
      <c r="T1652" s="315">
        <v>45366</v>
      </c>
      <c r="U1652" s="316" t="s">
        <v>2646</v>
      </c>
    </row>
    <row r="1653" spans="1:21">
      <c r="A1653" t="s">
        <v>2605</v>
      </c>
      <c r="B1653" t="s">
        <v>205</v>
      </c>
      <c r="C1653" t="s">
        <v>264</v>
      </c>
      <c r="D1653" t="s">
        <v>2617</v>
      </c>
      <c r="E1653" t="s">
        <v>292</v>
      </c>
      <c r="F1653" t="s">
        <v>207</v>
      </c>
      <c r="G1653" t="s">
        <v>2607</v>
      </c>
      <c r="H1653" t="s">
        <v>142</v>
      </c>
      <c r="I1653" t="s">
        <v>264</v>
      </c>
      <c r="J1653" t="s">
        <v>242</v>
      </c>
      <c r="K1653" t="s">
        <v>176</v>
      </c>
      <c r="L1653" t="s">
        <v>234</v>
      </c>
      <c r="M1653" t="s">
        <v>235</v>
      </c>
      <c r="N1653" t="s">
        <v>207</v>
      </c>
      <c r="O1653" t="s">
        <v>207</v>
      </c>
      <c r="P1653">
        <v>5.0543743149991796E-6</v>
      </c>
      <c r="R1653" t="s">
        <v>2618</v>
      </c>
      <c r="S1653" s="315">
        <v>45366</v>
      </c>
      <c r="T1653" s="315">
        <v>45366</v>
      </c>
      <c r="U1653" s="316" t="s">
        <v>2646</v>
      </c>
    </row>
    <row r="1654" spans="1:21">
      <c r="A1654" t="s">
        <v>2605</v>
      </c>
      <c r="B1654" t="s">
        <v>205</v>
      </c>
      <c r="C1654" t="s">
        <v>264</v>
      </c>
      <c r="D1654" t="s">
        <v>2617</v>
      </c>
      <c r="E1654" t="s">
        <v>292</v>
      </c>
      <c r="F1654" t="s">
        <v>207</v>
      </c>
      <c r="G1654" t="s">
        <v>2607</v>
      </c>
      <c r="H1654" t="s">
        <v>142</v>
      </c>
      <c r="I1654" t="s">
        <v>264</v>
      </c>
      <c r="J1654" t="s">
        <v>243</v>
      </c>
      <c r="K1654" t="s">
        <v>176</v>
      </c>
      <c r="L1654" t="s">
        <v>234</v>
      </c>
      <c r="M1654" t="s">
        <v>235</v>
      </c>
      <c r="N1654" t="s">
        <v>207</v>
      </c>
      <c r="O1654" t="s">
        <v>207</v>
      </c>
      <c r="P1654">
        <v>6.8583164632779506E-7</v>
      </c>
      <c r="R1654" t="s">
        <v>2618</v>
      </c>
      <c r="S1654" s="315">
        <v>45366</v>
      </c>
      <c r="T1654" s="315">
        <v>45366</v>
      </c>
      <c r="U1654" s="316" t="s">
        <v>2646</v>
      </c>
    </row>
    <row r="1655" spans="1:21">
      <c r="A1655" t="s">
        <v>2605</v>
      </c>
      <c r="B1655" t="s">
        <v>205</v>
      </c>
      <c r="C1655" t="s">
        <v>264</v>
      </c>
      <c r="D1655" t="s">
        <v>2617</v>
      </c>
      <c r="E1655" t="s">
        <v>292</v>
      </c>
      <c r="F1655" t="s">
        <v>207</v>
      </c>
      <c r="G1655" t="s">
        <v>2607</v>
      </c>
      <c r="H1655" t="s">
        <v>142</v>
      </c>
      <c r="I1655" t="s">
        <v>264</v>
      </c>
      <c r="J1655" t="s">
        <v>255</v>
      </c>
      <c r="K1655" t="s">
        <v>176</v>
      </c>
      <c r="L1655" t="s">
        <v>234</v>
      </c>
      <c r="M1655" t="s">
        <v>235</v>
      </c>
      <c r="N1655" t="s">
        <v>207</v>
      </c>
      <c r="O1655" t="s">
        <v>207</v>
      </c>
      <c r="P1655">
        <v>4.5285631837405683E-5</v>
      </c>
      <c r="R1655" t="s">
        <v>2618</v>
      </c>
      <c r="S1655" s="315">
        <v>45366</v>
      </c>
      <c r="T1655" s="315">
        <v>45366</v>
      </c>
      <c r="U1655" s="316" t="s">
        <v>2646</v>
      </c>
    </row>
    <row r="1656" spans="1:21">
      <c r="A1656" t="s">
        <v>2605</v>
      </c>
      <c r="B1656" t="s">
        <v>205</v>
      </c>
      <c r="C1656" t="s">
        <v>264</v>
      </c>
      <c r="D1656" t="s">
        <v>2617</v>
      </c>
      <c r="E1656" t="s">
        <v>292</v>
      </c>
      <c r="F1656" t="s">
        <v>207</v>
      </c>
      <c r="G1656" t="s">
        <v>2607</v>
      </c>
      <c r="H1656" t="s">
        <v>142</v>
      </c>
      <c r="I1656" t="s">
        <v>264</v>
      </c>
      <c r="J1656" t="s">
        <v>268</v>
      </c>
      <c r="K1656" t="s">
        <v>176</v>
      </c>
      <c r="L1656" t="s">
        <v>234</v>
      </c>
      <c r="M1656" t="s">
        <v>235</v>
      </c>
      <c r="N1656" t="s">
        <v>207</v>
      </c>
      <c r="O1656" t="s">
        <v>207</v>
      </c>
      <c r="P1656">
        <v>3.099435334730592E-3</v>
      </c>
      <c r="R1656" t="s">
        <v>2618</v>
      </c>
      <c r="S1656" s="315">
        <v>45366</v>
      </c>
      <c r="T1656" s="315">
        <v>45366</v>
      </c>
      <c r="U1656" s="316" t="s">
        <v>2646</v>
      </c>
    </row>
    <row r="1657" spans="1:21">
      <c r="A1657" t="s">
        <v>2605</v>
      </c>
      <c r="B1657" t="s">
        <v>205</v>
      </c>
      <c r="C1657" t="s">
        <v>264</v>
      </c>
      <c r="D1657" t="s">
        <v>2617</v>
      </c>
      <c r="E1657" t="s">
        <v>292</v>
      </c>
      <c r="F1657" t="s">
        <v>207</v>
      </c>
      <c r="G1657" t="s">
        <v>2607</v>
      </c>
      <c r="H1657" t="s">
        <v>142</v>
      </c>
      <c r="I1657" t="s">
        <v>264</v>
      </c>
      <c r="J1657" t="s">
        <v>269</v>
      </c>
      <c r="K1657" t="s">
        <v>176</v>
      </c>
      <c r="L1657" t="s">
        <v>234</v>
      </c>
      <c r="M1657" t="s">
        <v>235</v>
      </c>
      <c r="N1657" t="s">
        <v>207</v>
      </c>
      <c r="O1657" t="s">
        <v>207</v>
      </c>
      <c r="P1657">
        <v>1.1856283856880528E-6</v>
      </c>
      <c r="R1657" t="s">
        <v>2618</v>
      </c>
      <c r="S1657" s="315">
        <v>45366</v>
      </c>
      <c r="T1657" s="315">
        <v>45366</v>
      </c>
      <c r="U1657" s="316" t="s">
        <v>2646</v>
      </c>
    </row>
    <row r="1658" spans="1:21">
      <c r="A1658" t="s">
        <v>2605</v>
      </c>
      <c r="B1658" t="s">
        <v>205</v>
      </c>
      <c r="C1658" t="s">
        <v>264</v>
      </c>
      <c r="D1658" t="s">
        <v>2617</v>
      </c>
      <c r="E1658" t="s">
        <v>292</v>
      </c>
      <c r="F1658" t="s">
        <v>207</v>
      </c>
      <c r="G1658" t="s">
        <v>2607</v>
      </c>
      <c r="H1658" t="s">
        <v>142</v>
      </c>
      <c r="I1658" t="s">
        <v>264</v>
      </c>
      <c r="J1658" t="s">
        <v>270</v>
      </c>
      <c r="K1658" t="s">
        <v>176</v>
      </c>
      <c r="L1658" t="s">
        <v>234</v>
      </c>
      <c r="M1658" t="s">
        <v>235</v>
      </c>
      <c r="N1658" t="s">
        <v>207</v>
      </c>
      <c r="O1658" t="s">
        <v>207</v>
      </c>
      <c r="P1658">
        <v>6.3720696074133325E-7</v>
      </c>
      <c r="R1658" t="s">
        <v>2618</v>
      </c>
      <c r="S1658" s="315">
        <v>45366</v>
      </c>
      <c r="T1658" s="315">
        <v>45366</v>
      </c>
      <c r="U1658" s="316" t="s">
        <v>2646</v>
      </c>
    </row>
    <row r="1659" spans="1:21">
      <c r="A1659" t="s">
        <v>2605</v>
      </c>
      <c r="B1659" t="s">
        <v>205</v>
      </c>
      <c r="C1659" t="s">
        <v>264</v>
      </c>
      <c r="D1659" t="s">
        <v>2617</v>
      </c>
      <c r="E1659" t="s">
        <v>292</v>
      </c>
      <c r="F1659" t="s">
        <v>207</v>
      </c>
      <c r="G1659" t="s">
        <v>2607</v>
      </c>
      <c r="H1659" t="s">
        <v>142</v>
      </c>
      <c r="I1659" t="s">
        <v>264</v>
      </c>
      <c r="J1659" t="s">
        <v>244</v>
      </c>
      <c r="K1659" t="s">
        <v>176</v>
      </c>
      <c r="L1659" t="s">
        <v>234</v>
      </c>
      <c r="M1659" t="s">
        <v>235</v>
      </c>
      <c r="N1659" t="s">
        <v>207</v>
      </c>
      <c r="O1659" t="s">
        <v>207</v>
      </c>
      <c r="P1659">
        <v>4.8700738977456963E-5</v>
      </c>
      <c r="R1659" t="s">
        <v>2618</v>
      </c>
      <c r="S1659" s="315">
        <v>45366</v>
      </c>
      <c r="T1659" s="315">
        <v>45366</v>
      </c>
      <c r="U1659" s="316" t="s">
        <v>2646</v>
      </c>
    </row>
    <row r="1660" spans="1:21">
      <c r="A1660" t="s">
        <v>2605</v>
      </c>
      <c r="B1660" t="s">
        <v>205</v>
      </c>
      <c r="C1660" t="s">
        <v>264</v>
      </c>
      <c r="D1660" t="s">
        <v>2617</v>
      </c>
      <c r="E1660" t="s">
        <v>2647</v>
      </c>
      <c r="F1660" t="s">
        <v>207</v>
      </c>
      <c r="G1660" t="s">
        <v>2607</v>
      </c>
      <c r="H1660" t="s">
        <v>209</v>
      </c>
      <c r="I1660" t="s">
        <v>257</v>
      </c>
      <c r="J1660" t="s">
        <v>233</v>
      </c>
      <c r="K1660" t="s">
        <v>176</v>
      </c>
      <c r="L1660" t="s">
        <v>234</v>
      </c>
      <c r="M1660" t="s">
        <v>235</v>
      </c>
      <c r="N1660" t="s">
        <v>207</v>
      </c>
      <c r="O1660" t="s">
        <v>207</v>
      </c>
      <c r="P1660">
        <v>2.1181644582799486E-5</v>
      </c>
      <c r="R1660" t="s">
        <v>2618</v>
      </c>
      <c r="S1660" s="315">
        <v>45366</v>
      </c>
      <c r="T1660" s="315">
        <v>45366</v>
      </c>
      <c r="U1660" s="316" t="s">
        <v>2648</v>
      </c>
    </row>
    <row r="1661" spans="1:21">
      <c r="A1661" t="s">
        <v>2605</v>
      </c>
      <c r="B1661" t="s">
        <v>205</v>
      </c>
      <c r="C1661" t="s">
        <v>264</v>
      </c>
      <c r="D1661" t="s">
        <v>2617</v>
      </c>
      <c r="E1661" t="s">
        <v>2647</v>
      </c>
      <c r="F1661" t="s">
        <v>207</v>
      </c>
      <c r="G1661" t="s">
        <v>2607</v>
      </c>
      <c r="H1661" t="s">
        <v>209</v>
      </c>
      <c r="I1661" t="s">
        <v>257</v>
      </c>
      <c r="J1661" t="s">
        <v>236</v>
      </c>
      <c r="K1661" t="s">
        <v>176</v>
      </c>
      <c r="L1661" t="s">
        <v>234</v>
      </c>
      <c r="M1661" t="s">
        <v>235</v>
      </c>
      <c r="N1661" t="s">
        <v>207</v>
      </c>
      <c r="O1661" t="s">
        <v>207</v>
      </c>
      <c r="P1661">
        <v>3.6261546020506347E-5</v>
      </c>
      <c r="R1661" t="s">
        <v>2618</v>
      </c>
      <c r="S1661" s="315">
        <v>45366</v>
      </c>
      <c r="T1661" s="315">
        <v>45366</v>
      </c>
      <c r="U1661" s="316" t="s">
        <v>2648</v>
      </c>
    </row>
    <row r="1662" spans="1:21">
      <c r="A1662" t="s">
        <v>2605</v>
      </c>
      <c r="B1662" t="s">
        <v>205</v>
      </c>
      <c r="C1662" t="s">
        <v>264</v>
      </c>
      <c r="D1662" t="s">
        <v>2617</v>
      </c>
      <c r="E1662" t="s">
        <v>2647</v>
      </c>
      <c r="F1662" t="s">
        <v>207</v>
      </c>
      <c r="G1662" t="s">
        <v>2607</v>
      </c>
      <c r="H1662" t="s">
        <v>142</v>
      </c>
      <c r="I1662" t="s">
        <v>264</v>
      </c>
      <c r="J1662" t="s">
        <v>237</v>
      </c>
      <c r="K1662" t="s">
        <v>176</v>
      </c>
      <c r="L1662" t="s">
        <v>234</v>
      </c>
      <c r="M1662" t="s">
        <v>235</v>
      </c>
      <c r="N1662" t="s">
        <v>207</v>
      </c>
      <c r="O1662" t="s">
        <v>207</v>
      </c>
      <c r="P1662">
        <v>6.2524591402763436E-4</v>
      </c>
      <c r="R1662" t="s">
        <v>2618</v>
      </c>
      <c r="S1662" s="315">
        <v>45366</v>
      </c>
      <c r="T1662" s="315">
        <v>45366</v>
      </c>
      <c r="U1662" s="316" t="s">
        <v>2648</v>
      </c>
    </row>
    <row r="1663" spans="1:21">
      <c r="A1663" t="s">
        <v>2605</v>
      </c>
      <c r="B1663" t="s">
        <v>205</v>
      </c>
      <c r="C1663" t="s">
        <v>264</v>
      </c>
      <c r="D1663" t="s">
        <v>2617</v>
      </c>
      <c r="E1663" t="s">
        <v>2647</v>
      </c>
      <c r="F1663" t="s">
        <v>207</v>
      </c>
      <c r="G1663" t="s">
        <v>2607</v>
      </c>
      <c r="H1663" t="s">
        <v>142</v>
      </c>
      <c r="I1663" t="s">
        <v>264</v>
      </c>
      <c r="J1663" t="s">
        <v>238</v>
      </c>
      <c r="K1663" t="s">
        <v>176</v>
      </c>
      <c r="L1663" t="s">
        <v>234</v>
      </c>
      <c r="M1663" t="s">
        <v>235</v>
      </c>
      <c r="N1663" t="s">
        <v>207</v>
      </c>
      <c r="O1663" t="s">
        <v>207</v>
      </c>
      <c r="P1663">
        <v>1.0853652092872471E-3</v>
      </c>
      <c r="R1663" t="s">
        <v>2618</v>
      </c>
      <c r="S1663" s="315">
        <v>45366</v>
      </c>
      <c r="T1663" s="315">
        <v>45366</v>
      </c>
      <c r="U1663" s="316" t="s">
        <v>2648</v>
      </c>
    </row>
    <row r="1664" spans="1:21">
      <c r="A1664" t="s">
        <v>2605</v>
      </c>
      <c r="B1664" t="s">
        <v>205</v>
      </c>
      <c r="C1664" t="s">
        <v>264</v>
      </c>
      <c r="D1664" t="s">
        <v>2617</v>
      </c>
      <c r="E1664" t="s">
        <v>2647</v>
      </c>
      <c r="F1664" t="s">
        <v>207</v>
      </c>
      <c r="G1664" t="s">
        <v>2607</v>
      </c>
      <c r="H1664" t="s">
        <v>142</v>
      </c>
      <c r="I1664" t="s">
        <v>264</v>
      </c>
      <c r="J1664" t="s">
        <v>239</v>
      </c>
      <c r="K1664" t="s">
        <v>176</v>
      </c>
      <c r="L1664" t="s">
        <v>234</v>
      </c>
      <c r="M1664" t="s">
        <v>235</v>
      </c>
      <c r="N1664" t="s">
        <v>207</v>
      </c>
      <c r="O1664" t="s">
        <v>207</v>
      </c>
      <c r="P1664">
        <v>4.984640220430319E-4</v>
      </c>
      <c r="R1664" t="s">
        <v>2618</v>
      </c>
      <c r="S1664" s="315">
        <v>45366</v>
      </c>
      <c r="T1664" s="315">
        <v>45366</v>
      </c>
      <c r="U1664" s="316" t="s">
        <v>2648</v>
      </c>
    </row>
    <row r="1665" spans="1:21">
      <c r="A1665" t="s">
        <v>2605</v>
      </c>
      <c r="B1665" t="s">
        <v>205</v>
      </c>
      <c r="C1665" t="s">
        <v>264</v>
      </c>
      <c r="D1665" t="s">
        <v>2617</v>
      </c>
      <c r="E1665" t="s">
        <v>2647</v>
      </c>
      <c r="F1665" t="s">
        <v>207</v>
      </c>
      <c r="G1665" t="s">
        <v>2607</v>
      </c>
      <c r="H1665" t="s">
        <v>142</v>
      </c>
      <c r="I1665" t="s">
        <v>264</v>
      </c>
      <c r="J1665" t="s">
        <v>255</v>
      </c>
      <c r="K1665" t="s">
        <v>176</v>
      </c>
      <c r="L1665" t="s">
        <v>234</v>
      </c>
      <c r="M1665" t="s">
        <v>235</v>
      </c>
      <c r="N1665" t="s">
        <v>207</v>
      </c>
      <c r="O1665" t="s">
        <v>207</v>
      </c>
      <c r="P1665">
        <v>1.2739791336675168E-4</v>
      </c>
      <c r="R1665" t="s">
        <v>2618</v>
      </c>
      <c r="S1665" s="315">
        <v>45366</v>
      </c>
      <c r="T1665" s="315">
        <v>45366</v>
      </c>
      <c r="U1665" s="316" t="s">
        <v>2648</v>
      </c>
    </row>
    <row r="1666" spans="1:21">
      <c r="A1666" t="s">
        <v>2605</v>
      </c>
      <c r="B1666" t="s">
        <v>205</v>
      </c>
      <c r="C1666" t="s">
        <v>264</v>
      </c>
      <c r="D1666" t="s">
        <v>2617</v>
      </c>
      <c r="E1666" t="s">
        <v>2647</v>
      </c>
      <c r="F1666" t="s">
        <v>207</v>
      </c>
      <c r="G1666" t="s">
        <v>2607</v>
      </c>
      <c r="H1666" t="s">
        <v>142</v>
      </c>
      <c r="I1666" t="s">
        <v>264</v>
      </c>
      <c r="J1666" t="s">
        <v>241</v>
      </c>
      <c r="K1666" t="s">
        <v>176</v>
      </c>
      <c r="L1666" t="s">
        <v>234</v>
      </c>
      <c r="M1666" t="s">
        <v>235</v>
      </c>
      <c r="N1666" t="s">
        <v>207</v>
      </c>
      <c r="O1666" t="s">
        <v>207</v>
      </c>
      <c r="P1666">
        <v>2.293548419287287E-6</v>
      </c>
      <c r="R1666" t="s">
        <v>2618</v>
      </c>
      <c r="S1666" s="315">
        <v>45366</v>
      </c>
      <c r="T1666" s="315">
        <v>45366</v>
      </c>
      <c r="U1666" s="316" t="s">
        <v>2648</v>
      </c>
    </row>
    <row r="1667" spans="1:21">
      <c r="A1667" t="s">
        <v>2605</v>
      </c>
      <c r="B1667" t="s">
        <v>205</v>
      </c>
      <c r="C1667" t="s">
        <v>264</v>
      </c>
      <c r="D1667" t="s">
        <v>2617</v>
      </c>
      <c r="E1667" t="s">
        <v>2647</v>
      </c>
      <c r="F1667" t="s">
        <v>207</v>
      </c>
      <c r="G1667" t="s">
        <v>2607</v>
      </c>
      <c r="H1667" t="s">
        <v>142</v>
      </c>
      <c r="I1667" t="s">
        <v>264</v>
      </c>
      <c r="J1667" t="s">
        <v>242</v>
      </c>
      <c r="K1667" t="s">
        <v>176</v>
      </c>
      <c r="L1667" t="s">
        <v>234</v>
      </c>
      <c r="M1667" t="s">
        <v>235</v>
      </c>
      <c r="N1667" t="s">
        <v>207</v>
      </c>
      <c r="O1667" t="s">
        <v>207</v>
      </c>
      <c r="P1667">
        <v>3.9813737351351312E-6</v>
      </c>
      <c r="R1667" t="s">
        <v>2618</v>
      </c>
      <c r="S1667" s="315">
        <v>45366</v>
      </c>
      <c r="T1667" s="315">
        <v>45366</v>
      </c>
      <c r="U1667" s="316" t="s">
        <v>2648</v>
      </c>
    </row>
    <row r="1668" spans="1:21">
      <c r="A1668" t="s">
        <v>2605</v>
      </c>
      <c r="B1668" t="s">
        <v>205</v>
      </c>
      <c r="C1668" t="s">
        <v>264</v>
      </c>
      <c r="D1668" t="s">
        <v>2617</v>
      </c>
      <c r="E1668" t="s">
        <v>2647</v>
      </c>
      <c r="F1668" t="s">
        <v>207</v>
      </c>
      <c r="G1668" t="s">
        <v>2607</v>
      </c>
      <c r="H1668" t="s">
        <v>142</v>
      </c>
      <c r="I1668" t="s">
        <v>264</v>
      </c>
      <c r="J1668" t="s">
        <v>243</v>
      </c>
      <c r="K1668" t="s">
        <v>176</v>
      </c>
      <c r="L1668" t="s">
        <v>234</v>
      </c>
      <c r="M1668" t="s">
        <v>235</v>
      </c>
      <c r="N1668" t="s">
        <v>207</v>
      </c>
      <c r="O1668" t="s">
        <v>207</v>
      </c>
      <c r="P1668">
        <v>1.8284827524324301E-6</v>
      </c>
      <c r="R1668" t="s">
        <v>2618</v>
      </c>
      <c r="S1668" s="315">
        <v>45366</v>
      </c>
      <c r="T1668" s="315">
        <v>45366</v>
      </c>
      <c r="U1668" s="316" t="s">
        <v>2648</v>
      </c>
    </row>
    <row r="1669" spans="1:21">
      <c r="A1669" t="s">
        <v>2605</v>
      </c>
      <c r="B1669" t="s">
        <v>205</v>
      </c>
      <c r="C1669" t="s">
        <v>264</v>
      </c>
      <c r="D1669" t="s">
        <v>2617</v>
      </c>
      <c r="E1669" t="s">
        <v>2647</v>
      </c>
      <c r="F1669" t="s">
        <v>207</v>
      </c>
      <c r="G1669" t="s">
        <v>2607</v>
      </c>
      <c r="H1669" t="s">
        <v>142</v>
      </c>
      <c r="I1669" t="s">
        <v>264</v>
      </c>
      <c r="J1669" t="s">
        <v>244</v>
      </c>
      <c r="K1669" t="s">
        <v>176</v>
      </c>
      <c r="L1669" t="s">
        <v>234</v>
      </c>
      <c r="M1669" t="s">
        <v>235</v>
      </c>
      <c r="N1669" t="s">
        <v>207</v>
      </c>
      <c r="O1669" t="s">
        <v>207</v>
      </c>
      <c r="P1669">
        <v>5.8097257297297281E-5</v>
      </c>
      <c r="R1669" t="s">
        <v>2618</v>
      </c>
      <c r="S1669" s="315">
        <v>45366</v>
      </c>
      <c r="T1669" s="315">
        <v>45366</v>
      </c>
      <c r="U1669" s="316" t="s">
        <v>2648</v>
      </c>
    </row>
    <row r="1670" spans="1:21">
      <c r="A1670" t="s">
        <v>2605</v>
      </c>
      <c r="B1670" t="s">
        <v>205</v>
      </c>
      <c r="C1670" t="s">
        <v>264</v>
      </c>
      <c r="D1670" t="s">
        <v>2617</v>
      </c>
      <c r="E1670" t="s">
        <v>271</v>
      </c>
      <c r="F1670" t="s">
        <v>207</v>
      </c>
      <c r="G1670" t="s">
        <v>2607</v>
      </c>
      <c r="H1670" t="s">
        <v>142</v>
      </c>
      <c r="I1670" t="s">
        <v>264</v>
      </c>
      <c r="J1670" t="s">
        <v>237</v>
      </c>
      <c r="K1670" t="s">
        <v>178</v>
      </c>
      <c r="L1670" t="s">
        <v>234</v>
      </c>
      <c r="M1670" t="s">
        <v>246</v>
      </c>
      <c r="N1670" t="s">
        <v>207</v>
      </c>
      <c r="O1670" t="s">
        <v>207</v>
      </c>
      <c r="P1670">
        <v>2.1550039512936562E-3</v>
      </c>
      <c r="R1670" t="s">
        <v>2618</v>
      </c>
      <c r="S1670" s="315">
        <v>45366</v>
      </c>
      <c r="T1670" s="315">
        <v>45366</v>
      </c>
      <c r="U1670" s="316" t="s">
        <v>2645</v>
      </c>
    </row>
    <row r="1671" spans="1:21">
      <c r="A1671" t="s">
        <v>2605</v>
      </c>
      <c r="B1671" t="s">
        <v>205</v>
      </c>
      <c r="C1671" t="s">
        <v>264</v>
      </c>
      <c r="D1671" t="s">
        <v>2617</v>
      </c>
      <c r="E1671" t="s">
        <v>271</v>
      </c>
      <c r="F1671" t="s">
        <v>207</v>
      </c>
      <c r="G1671" t="s">
        <v>2607</v>
      </c>
      <c r="H1671" t="s">
        <v>142</v>
      </c>
      <c r="I1671" t="s">
        <v>264</v>
      </c>
      <c r="J1671" t="s">
        <v>241</v>
      </c>
      <c r="K1671" t="s">
        <v>178</v>
      </c>
      <c r="L1671" t="s">
        <v>234</v>
      </c>
      <c r="M1671" t="s">
        <v>246</v>
      </c>
      <c r="N1671" t="s">
        <v>207</v>
      </c>
      <c r="O1671" t="s">
        <v>207</v>
      </c>
      <c r="P1671">
        <v>2.1477570479058745E-5</v>
      </c>
      <c r="R1671" t="s">
        <v>2618</v>
      </c>
      <c r="S1671" s="315">
        <v>45366</v>
      </c>
      <c r="T1671" s="315">
        <v>45366</v>
      </c>
      <c r="U1671" s="316" t="s">
        <v>2645</v>
      </c>
    </row>
    <row r="1672" spans="1:21">
      <c r="A1672" t="s">
        <v>2605</v>
      </c>
      <c r="B1672" t="s">
        <v>205</v>
      </c>
      <c r="C1672" t="s">
        <v>264</v>
      </c>
      <c r="D1672" t="s">
        <v>2617</v>
      </c>
      <c r="E1672" t="s">
        <v>271</v>
      </c>
      <c r="F1672" t="s">
        <v>207</v>
      </c>
      <c r="G1672" t="s">
        <v>2607</v>
      </c>
      <c r="H1672" t="s">
        <v>142</v>
      </c>
      <c r="I1672" t="s">
        <v>264</v>
      </c>
      <c r="J1672" t="s">
        <v>242</v>
      </c>
      <c r="K1672" t="s">
        <v>178</v>
      </c>
      <c r="L1672" t="s">
        <v>234</v>
      </c>
      <c r="M1672" t="s">
        <v>246</v>
      </c>
      <c r="N1672" t="s">
        <v>207</v>
      </c>
      <c r="O1672" t="s">
        <v>207</v>
      </c>
      <c r="P1672">
        <v>5.1563356775859243E-5</v>
      </c>
      <c r="R1672" t="s">
        <v>2618</v>
      </c>
      <c r="S1672" s="315">
        <v>45366</v>
      </c>
      <c r="T1672" s="315">
        <v>45366</v>
      </c>
      <c r="U1672" s="316" t="s">
        <v>2645</v>
      </c>
    </row>
    <row r="1673" spans="1:21">
      <c r="A1673" t="s">
        <v>2605</v>
      </c>
      <c r="B1673" t="s">
        <v>205</v>
      </c>
      <c r="C1673" t="s">
        <v>264</v>
      </c>
      <c r="D1673" t="s">
        <v>2617</v>
      </c>
      <c r="E1673" t="s">
        <v>271</v>
      </c>
      <c r="F1673" t="s">
        <v>207</v>
      </c>
      <c r="G1673" t="s">
        <v>2607</v>
      </c>
      <c r="H1673" t="s">
        <v>142</v>
      </c>
      <c r="I1673" t="s">
        <v>264</v>
      </c>
      <c r="J1673" t="s">
        <v>243</v>
      </c>
      <c r="K1673" t="s">
        <v>178</v>
      </c>
      <c r="L1673" t="s">
        <v>234</v>
      </c>
      <c r="M1673" t="s">
        <v>246</v>
      </c>
      <c r="N1673" t="s">
        <v>207</v>
      </c>
      <c r="O1673" t="s">
        <v>207</v>
      </c>
      <c r="P1673">
        <v>1.3893026469200567E-5</v>
      </c>
      <c r="R1673" t="s">
        <v>2618</v>
      </c>
      <c r="S1673" s="315">
        <v>45366</v>
      </c>
      <c r="T1673" s="315">
        <v>45366</v>
      </c>
      <c r="U1673" s="316" t="s">
        <v>2645</v>
      </c>
    </row>
    <row r="1674" spans="1:21">
      <c r="A1674" t="s">
        <v>2605</v>
      </c>
      <c r="B1674" t="s">
        <v>205</v>
      </c>
      <c r="C1674" t="s">
        <v>264</v>
      </c>
      <c r="D1674" t="s">
        <v>2617</v>
      </c>
      <c r="E1674" t="s">
        <v>271</v>
      </c>
      <c r="F1674" t="s">
        <v>207</v>
      </c>
      <c r="G1674" t="s">
        <v>2607</v>
      </c>
      <c r="H1674" t="s">
        <v>142</v>
      </c>
      <c r="I1674" t="s">
        <v>264</v>
      </c>
      <c r="J1674" t="s">
        <v>269</v>
      </c>
      <c r="K1674" t="s">
        <v>178</v>
      </c>
      <c r="L1674" t="s">
        <v>234</v>
      </c>
      <c r="M1674" t="s">
        <v>246</v>
      </c>
      <c r="N1674" t="s">
        <v>207</v>
      </c>
      <c r="O1674" t="s">
        <v>207</v>
      </c>
      <c r="P1674">
        <v>5.1386901369435383E-4</v>
      </c>
      <c r="R1674" t="s">
        <v>2618</v>
      </c>
      <c r="S1674" s="315">
        <v>45366</v>
      </c>
      <c r="T1674" s="315">
        <v>45366</v>
      </c>
      <c r="U1674" s="316" t="s">
        <v>2645</v>
      </c>
    </row>
    <row r="1675" spans="1:21">
      <c r="A1675" t="s">
        <v>2605</v>
      </c>
      <c r="B1675" t="s">
        <v>205</v>
      </c>
      <c r="C1675" t="s">
        <v>264</v>
      </c>
      <c r="D1675" t="s">
        <v>2617</v>
      </c>
      <c r="E1675" t="s">
        <v>271</v>
      </c>
      <c r="F1675" t="s">
        <v>207</v>
      </c>
      <c r="G1675" t="s">
        <v>2607</v>
      </c>
      <c r="H1675" t="s">
        <v>142</v>
      </c>
      <c r="I1675" t="s">
        <v>264</v>
      </c>
      <c r="J1675" t="s">
        <v>270</v>
      </c>
      <c r="K1675" t="s">
        <v>178</v>
      </c>
      <c r="L1675" t="s">
        <v>234</v>
      </c>
      <c r="M1675" t="s">
        <v>246</v>
      </c>
      <c r="N1675" t="s">
        <v>207</v>
      </c>
      <c r="O1675" t="s">
        <v>207</v>
      </c>
      <c r="P1675">
        <v>1.3526938487073241E-4</v>
      </c>
      <c r="R1675" t="s">
        <v>2618</v>
      </c>
      <c r="S1675" s="315">
        <v>45366</v>
      </c>
      <c r="T1675" s="315">
        <v>45366</v>
      </c>
      <c r="U1675" s="316" t="s">
        <v>2645</v>
      </c>
    </row>
    <row r="1676" spans="1:21">
      <c r="A1676" t="s">
        <v>2605</v>
      </c>
      <c r="B1676" t="s">
        <v>205</v>
      </c>
      <c r="C1676" t="s">
        <v>264</v>
      </c>
      <c r="D1676" t="s">
        <v>2617</v>
      </c>
      <c r="E1676" t="s">
        <v>271</v>
      </c>
      <c r="F1676" t="s">
        <v>207</v>
      </c>
      <c r="G1676" t="s">
        <v>2607</v>
      </c>
      <c r="H1676" t="s">
        <v>209</v>
      </c>
      <c r="I1676" t="s">
        <v>257</v>
      </c>
      <c r="J1676" t="s">
        <v>233</v>
      </c>
      <c r="K1676" t="s">
        <v>178</v>
      </c>
      <c r="L1676" t="s">
        <v>234</v>
      </c>
      <c r="M1676" t="s">
        <v>246</v>
      </c>
      <c r="N1676" t="s">
        <v>207</v>
      </c>
      <c r="O1676" t="s">
        <v>207</v>
      </c>
      <c r="P1676">
        <v>1.6649253150834438E-4</v>
      </c>
      <c r="R1676" t="s">
        <v>2618</v>
      </c>
      <c r="S1676" s="315">
        <v>45366</v>
      </c>
      <c r="T1676" s="315">
        <v>45366</v>
      </c>
      <c r="U1676" s="316" t="s">
        <v>2645</v>
      </c>
    </row>
    <row r="1677" spans="1:21">
      <c r="A1677" t="s">
        <v>2605</v>
      </c>
      <c r="B1677" t="s">
        <v>205</v>
      </c>
      <c r="C1677" t="s">
        <v>264</v>
      </c>
      <c r="D1677" t="s">
        <v>2617</v>
      </c>
      <c r="E1677" t="s">
        <v>271</v>
      </c>
      <c r="F1677" t="s">
        <v>207</v>
      </c>
      <c r="G1677" t="s">
        <v>2607</v>
      </c>
      <c r="H1677" t="s">
        <v>209</v>
      </c>
      <c r="I1677" t="s">
        <v>257</v>
      </c>
      <c r="J1677" t="s">
        <v>236</v>
      </c>
      <c r="K1677" t="s">
        <v>178</v>
      </c>
      <c r="L1677" t="s">
        <v>234</v>
      </c>
      <c r="M1677" t="s">
        <v>246</v>
      </c>
      <c r="N1677" t="s">
        <v>207</v>
      </c>
      <c r="O1677" t="s">
        <v>207</v>
      </c>
      <c r="P1677">
        <v>1.4088028205230774E-4</v>
      </c>
      <c r="R1677" t="s">
        <v>2618</v>
      </c>
      <c r="S1677" s="315">
        <v>45366</v>
      </c>
      <c r="T1677" s="315">
        <v>45366</v>
      </c>
      <c r="U1677" s="316" t="s">
        <v>2645</v>
      </c>
    </row>
    <row r="1678" spans="1:21">
      <c r="A1678" t="s">
        <v>2605</v>
      </c>
      <c r="B1678" t="s">
        <v>205</v>
      </c>
      <c r="C1678" t="s">
        <v>264</v>
      </c>
      <c r="D1678" t="s">
        <v>2617</v>
      </c>
      <c r="E1678" t="s">
        <v>271</v>
      </c>
      <c r="F1678" t="s">
        <v>207</v>
      </c>
      <c r="G1678" t="s">
        <v>2607</v>
      </c>
      <c r="H1678" t="s">
        <v>209</v>
      </c>
      <c r="I1678" t="s">
        <v>257</v>
      </c>
      <c r="J1678" t="s">
        <v>247</v>
      </c>
      <c r="K1678" t="s">
        <v>178</v>
      </c>
      <c r="L1678" t="s">
        <v>234</v>
      </c>
      <c r="M1678" t="s">
        <v>246</v>
      </c>
      <c r="N1678" t="s">
        <v>207</v>
      </c>
      <c r="O1678" t="s">
        <v>207</v>
      </c>
      <c r="P1678">
        <v>6.97501380595155E-4</v>
      </c>
      <c r="R1678" t="s">
        <v>2618</v>
      </c>
      <c r="S1678" s="315">
        <v>45366</v>
      </c>
      <c r="T1678" s="315">
        <v>45366</v>
      </c>
      <c r="U1678" s="316" t="s">
        <v>2645</v>
      </c>
    </row>
    <row r="1679" spans="1:21">
      <c r="A1679" t="s">
        <v>2605</v>
      </c>
      <c r="B1679" t="s">
        <v>205</v>
      </c>
      <c r="C1679" t="s">
        <v>264</v>
      </c>
      <c r="D1679" t="s">
        <v>2617</v>
      </c>
      <c r="E1679" t="s">
        <v>271</v>
      </c>
      <c r="F1679" t="s">
        <v>207</v>
      </c>
      <c r="G1679" t="s">
        <v>2607</v>
      </c>
      <c r="H1679" t="s">
        <v>142</v>
      </c>
      <c r="I1679" t="s">
        <v>264</v>
      </c>
      <c r="J1679" t="s">
        <v>238</v>
      </c>
      <c r="K1679" t="s">
        <v>178</v>
      </c>
      <c r="L1679" t="s">
        <v>234</v>
      </c>
      <c r="M1679" t="s">
        <v>246</v>
      </c>
      <c r="N1679" t="s">
        <v>207</v>
      </c>
      <c r="O1679" t="s">
        <v>207</v>
      </c>
      <c r="P1679">
        <v>5.2275025522934187E-3</v>
      </c>
      <c r="R1679" t="s">
        <v>2618</v>
      </c>
      <c r="S1679" s="315">
        <v>45366</v>
      </c>
      <c r="T1679" s="315">
        <v>45366</v>
      </c>
      <c r="U1679" s="316" t="s">
        <v>2645</v>
      </c>
    </row>
    <row r="1680" spans="1:21">
      <c r="A1680" t="s">
        <v>2605</v>
      </c>
      <c r="B1680" t="s">
        <v>205</v>
      </c>
      <c r="C1680" t="s">
        <v>264</v>
      </c>
      <c r="D1680" t="s">
        <v>2617</v>
      </c>
      <c r="E1680" t="s">
        <v>271</v>
      </c>
      <c r="F1680" t="s">
        <v>207</v>
      </c>
      <c r="G1680" t="s">
        <v>2607</v>
      </c>
      <c r="H1680" t="s">
        <v>142</v>
      </c>
      <c r="I1680" t="s">
        <v>264</v>
      </c>
      <c r="J1680" t="s">
        <v>239</v>
      </c>
      <c r="K1680" t="s">
        <v>178</v>
      </c>
      <c r="L1680" t="s">
        <v>234</v>
      </c>
      <c r="M1680" t="s">
        <v>246</v>
      </c>
      <c r="N1680" t="s">
        <v>207</v>
      </c>
      <c r="O1680" t="s">
        <v>207</v>
      </c>
      <c r="P1680">
        <v>1.4084775675587459E-3</v>
      </c>
      <c r="R1680" t="s">
        <v>2618</v>
      </c>
      <c r="S1680" s="315">
        <v>45366</v>
      </c>
      <c r="T1680" s="315">
        <v>45366</v>
      </c>
      <c r="U1680" s="316" t="s">
        <v>2645</v>
      </c>
    </row>
    <row r="1681" spans="1:21">
      <c r="A1681" t="s">
        <v>2605</v>
      </c>
      <c r="B1681" t="s">
        <v>205</v>
      </c>
      <c r="C1681" t="s">
        <v>264</v>
      </c>
      <c r="D1681" t="s">
        <v>2617</v>
      </c>
      <c r="E1681" t="s">
        <v>271</v>
      </c>
      <c r="F1681" t="s">
        <v>207</v>
      </c>
      <c r="G1681" t="s">
        <v>2607</v>
      </c>
      <c r="H1681" t="s">
        <v>142</v>
      </c>
      <c r="I1681" t="s">
        <v>264</v>
      </c>
      <c r="J1681" t="s">
        <v>255</v>
      </c>
      <c r="K1681" t="s">
        <v>178</v>
      </c>
      <c r="L1681" t="s">
        <v>234</v>
      </c>
      <c r="M1681" t="s">
        <v>246</v>
      </c>
      <c r="N1681" t="s">
        <v>207</v>
      </c>
      <c r="O1681" t="s">
        <v>207</v>
      </c>
      <c r="P1681">
        <v>7.6217998050706983E-4</v>
      </c>
      <c r="R1681" t="s">
        <v>2618</v>
      </c>
      <c r="S1681" s="315">
        <v>45366</v>
      </c>
      <c r="T1681" s="315">
        <v>45366</v>
      </c>
      <c r="U1681" s="316" t="s">
        <v>2645</v>
      </c>
    </row>
    <row r="1682" spans="1:21">
      <c r="A1682" t="s">
        <v>2605</v>
      </c>
      <c r="B1682" t="s">
        <v>205</v>
      </c>
      <c r="C1682" t="s">
        <v>264</v>
      </c>
      <c r="D1682" t="s">
        <v>2617</v>
      </c>
      <c r="E1682" t="s">
        <v>271</v>
      </c>
      <c r="F1682" t="s">
        <v>207</v>
      </c>
      <c r="G1682" t="s">
        <v>2607</v>
      </c>
      <c r="H1682" t="s">
        <v>142</v>
      </c>
      <c r="I1682" t="s">
        <v>264</v>
      </c>
      <c r="J1682" t="s">
        <v>244</v>
      </c>
      <c r="K1682" t="s">
        <v>178</v>
      </c>
      <c r="L1682" t="s">
        <v>234</v>
      </c>
      <c r="M1682" t="s">
        <v>246</v>
      </c>
      <c r="N1682" t="s">
        <v>207</v>
      </c>
      <c r="O1682" t="s">
        <v>207</v>
      </c>
      <c r="P1682">
        <v>3.3028120158581052E-4</v>
      </c>
      <c r="R1682" t="s">
        <v>2618</v>
      </c>
      <c r="S1682" s="315">
        <v>45366</v>
      </c>
      <c r="T1682" s="315">
        <v>45366</v>
      </c>
      <c r="U1682" s="316" t="s">
        <v>2645</v>
      </c>
    </row>
    <row r="1683" spans="1:21">
      <c r="A1683" t="s">
        <v>2605</v>
      </c>
      <c r="B1683" t="s">
        <v>205</v>
      </c>
      <c r="C1683" t="s">
        <v>264</v>
      </c>
      <c r="D1683" t="s">
        <v>2617</v>
      </c>
      <c r="E1683" t="s">
        <v>271</v>
      </c>
      <c r="F1683" t="s">
        <v>207</v>
      </c>
      <c r="G1683" t="s">
        <v>2607</v>
      </c>
      <c r="H1683" t="s">
        <v>142</v>
      </c>
      <c r="I1683" t="s">
        <v>264</v>
      </c>
      <c r="J1683" t="s">
        <v>248</v>
      </c>
      <c r="K1683" t="s">
        <v>178</v>
      </c>
      <c r="L1683" t="s">
        <v>234</v>
      </c>
      <c r="M1683" t="s">
        <v>246</v>
      </c>
      <c r="N1683" t="s">
        <v>207</v>
      </c>
      <c r="O1683" t="s">
        <v>207</v>
      </c>
      <c r="P1683">
        <v>2.8117557454497699E-5</v>
      </c>
      <c r="R1683" t="s">
        <v>2618</v>
      </c>
      <c r="S1683" s="315">
        <v>45366</v>
      </c>
      <c r="T1683" s="315">
        <v>45366</v>
      </c>
      <c r="U1683" s="316" t="s">
        <v>2645</v>
      </c>
    </row>
    <row r="1684" spans="1:21">
      <c r="A1684" t="s">
        <v>2605</v>
      </c>
      <c r="B1684" t="s">
        <v>205</v>
      </c>
      <c r="C1684" t="s">
        <v>264</v>
      </c>
      <c r="D1684" t="s">
        <v>2617</v>
      </c>
      <c r="E1684" t="s">
        <v>292</v>
      </c>
      <c r="F1684" t="s">
        <v>207</v>
      </c>
      <c r="G1684" t="s">
        <v>2607</v>
      </c>
      <c r="H1684" t="s">
        <v>209</v>
      </c>
      <c r="I1684" t="s">
        <v>289</v>
      </c>
      <c r="J1684" t="s">
        <v>233</v>
      </c>
      <c r="K1684" t="s">
        <v>178</v>
      </c>
      <c r="L1684" t="s">
        <v>234</v>
      </c>
      <c r="M1684" t="s">
        <v>246</v>
      </c>
      <c r="N1684" t="s">
        <v>207</v>
      </c>
      <c r="O1684" t="s">
        <v>207</v>
      </c>
      <c r="P1684">
        <v>1.8184285003305093E-4</v>
      </c>
      <c r="R1684" t="s">
        <v>2618</v>
      </c>
      <c r="S1684" s="315">
        <v>45366</v>
      </c>
      <c r="T1684" s="315">
        <v>45366</v>
      </c>
      <c r="U1684" s="316" t="s">
        <v>2646</v>
      </c>
    </row>
    <row r="1685" spans="1:21">
      <c r="A1685" t="s">
        <v>2605</v>
      </c>
      <c r="B1685" t="s">
        <v>205</v>
      </c>
      <c r="C1685" t="s">
        <v>264</v>
      </c>
      <c r="D1685" t="s">
        <v>2617</v>
      </c>
      <c r="E1685" t="s">
        <v>292</v>
      </c>
      <c r="F1685" t="s">
        <v>207</v>
      </c>
      <c r="G1685" t="s">
        <v>2607</v>
      </c>
      <c r="H1685" t="s">
        <v>209</v>
      </c>
      <c r="I1685" t="s">
        <v>289</v>
      </c>
      <c r="J1685" t="s">
        <v>236</v>
      </c>
      <c r="K1685" t="s">
        <v>178</v>
      </c>
      <c r="L1685" t="s">
        <v>234</v>
      </c>
      <c r="M1685" t="s">
        <v>246</v>
      </c>
      <c r="N1685" t="s">
        <v>207</v>
      </c>
      <c r="O1685" t="s">
        <v>207</v>
      </c>
      <c r="P1685">
        <v>2.6593396651308489E-4</v>
      </c>
      <c r="R1685" t="s">
        <v>2618</v>
      </c>
      <c r="S1685" s="315">
        <v>45366</v>
      </c>
      <c r="T1685" s="315">
        <v>45366</v>
      </c>
      <c r="U1685" s="316" t="s">
        <v>2646</v>
      </c>
    </row>
    <row r="1686" spans="1:21">
      <c r="A1686" t="s">
        <v>2605</v>
      </c>
      <c r="B1686" t="s">
        <v>205</v>
      </c>
      <c r="C1686" t="s">
        <v>264</v>
      </c>
      <c r="D1686" t="s">
        <v>2617</v>
      </c>
      <c r="E1686" t="s">
        <v>292</v>
      </c>
      <c r="F1686" t="s">
        <v>207</v>
      </c>
      <c r="G1686" t="s">
        <v>2607</v>
      </c>
      <c r="H1686" t="s">
        <v>209</v>
      </c>
      <c r="I1686" t="s">
        <v>289</v>
      </c>
      <c r="J1686" t="s">
        <v>247</v>
      </c>
      <c r="K1686" t="s">
        <v>178</v>
      </c>
      <c r="L1686" t="s">
        <v>234</v>
      </c>
      <c r="M1686" t="s">
        <v>246</v>
      </c>
      <c r="N1686" t="s">
        <v>207</v>
      </c>
      <c r="O1686" t="s">
        <v>207</v>
      </c>
      <c r="P1686">
        <v>1.12583038443333E-3</v>
      </c>
      <c r="R1686" t="s">
        <v>2618</v>
      </c>
      <c r="S1686" s="315">
        <v>45366</v>
      </c>
      <c r="T1686" s="315">
        <v>45366</v>
      </c>
      <c r="U1686" s="316" t="s">
        <v>2646</v>
      </c>
    </row>
    <row r="1687" spans="1:21">
      <c r="A1687" t="s">
        <v>2605</v>
      </c>
      <c r="B1687" t="s">
        <v>205</v>
      </c>
      <c r="C1687" t="s">
        <v>264</v>
      </c>
      <c r="D1687" t="s">
        <v>2617</v>
      </c>
      <c r="E1687" t="s">
        <v>292</v>
      </c>
      <c r="F1687" t="s">
        <v>207</v>
      </c>
      <c r="G1687" t="s">
        <v>2607</v>
      </c>
      <c r="H1687" t="s">
        <v>142</v>
      </c>
      <c r="I1687" t="s">
        <v>264</v>
      </c>
      <c r="J1687" t="s">
        <v>237</v>
      </c>
      <c r="K1687" t="s">
        <v>178</v>
      </c>
      <c r="L1687" t="s">
        <v>234</v>
      </c>
      <c r="M1687" t="s">
        <v>246</v>
      </c>
      <c r="N1687" t="s">
        <v>207</v>
      </c>
      <c r="O1687" t="s">
        <v>207</v>
      </c>
      <c r="P1687">
        <v>1.9111850377383072E-3</v>
      </c>
      <c r="R1687" t="s">
        <v>2618</v>
      </c>
      <c r="S1687" s="315">
        <v>45366</v>
      </c>
      <c r="T1687" s="315">
        <v>45366</v>
      </c>
      <c r="U1687" s="316" t="s">
        <v>2646</v>
      </c>
    </row>
    <row r="1688" spans="1:21">
      <c r="A1688" t="s">
        <v>2605</v>
      </c>
      <c r="B1688" t="s">
        <v>205</v>
      </c>
      <c r="C1688" t="s">
        <v>264</v>
      </c>
      <c r="D1688" t="s">
        <v>2617</v>
      </c>
      <c r="E1688" t="s">
        <v>292</v>
      </c>
      <c r="F1688" t="s">
        <v>207</v>
      </c>
      <c r="G1688" t="s">
        <v>2607</v>
      </c>
      <c r="H1688" t="s">
        <v>142</v>
      </c>
      <c r="I1688" t="s">
        <v>264</v>
      </c>
      <c r="J1688" t="s">
        <v>238</v>
      </c>
      <c r="K1688" t="s">
        <v>178</v>
      </c>
      <c r="L1688" t="s">
        <v>234</v>
      </c>
      <c r="M1688" t="s">
        <v>246</v>
      </c>
      <c r="N1688" t="s">
        <v>207</v>
      </c>
      <c r="O1688" t="s">
        <v>207</v>
      </c>
      <c r="P1688">
        <v>3.9436911934911095E-3</v>
      </c>
      <c r="R1688" t="s">
        <v>2618</v>
      </c>
      <c r="S1688" s="315">
        <v>45366</v>
      </c>
      <c r="T1688" s="315">
        <v>45366</v>
      </c>
      <c r="U1688" s="316" t="s">
        <v>2646</v>
      </c>
    </row>
    <row r="1689" spans="1:21">
      <c r="A1689" t="s">
        <v>2605</v>
      </c>
      <c r="B1689" t="s">
        <v>205</v>
      </c>
      <c r="C1689" t="s">
        <v>264</v>
      </c>
      <c r="D1689" t="s">
        <v>2617</v>
      </c>
      <c r="E1689" t="s">
        <v>292</v>
      </c>
      <c r="F1689" t="s">
        <v>207</v>
      </c>
      <c r="G1689" t="s">
        <v>2607</v>
      </c>
      <c r="H1689" t="s">
        <v>142</v>
      </c>
      <c r="I1689" t="s">
        <v>264</v>
      </c>
      <c r="J1689" t="s">
        <v>239</v>
      </c>
      <c r="K1689" t="s">
        <v>178</v>
      </c>
      <c r="L1689" t="s">
        <v>234</v>
      </c>
      <c r="M1689" t="s">
        <v>246</v>
      </c>
      <c r="N1689" t="s">
        <v>207</v>
      </c>
      <c r="O1689" t="s">
        <v>207</v>
      </c>
      <c r="P1689">
        <v>6.8343569588609281E-4</v>
      </c>
      <c r="R1689" t="s">
        <v>2618</v>
      </c>
      <c r="S1689" s="315">
        <v>45366</v>
      </c>
      <c r="T1689" s="315">
        <v>45366</v>
      </c>
      <c r="U1689" s="316" t="s">
        <v>2646</v>
      </c>
    </row>
    <row r="1690" spans="1:21">
      <c r="A1690" t="s">
        <v>2605</v>
      </c>
      <c r="B1690" t="s">
        <v>205</v>
      </c>
      <c r="C1690" t="s">
        <v>264</v>
      </c>
      <c r="D1690" t="s">
        <v>2617</v>
      </c>
      <c r="E1690" t="s">
        <v>292</v>
      </c>
      <c r="F1690" t="s">
        <v>207</v>
      </c>
      <c r="G1690" t="s">
        <v>2607</v>
      </c>
      <c r="H1690" t="s">
        <v>142</v>
      </c>
      <c r="I1690" t="s">
        <v>264</v>
      </c>
      <c r="J1690" t="s">
        <v>241</v>
      </c>
      <c r="K1690" t="s">
        <v>178</v>
      </c>
      <c r="L1690" t="s">
        <v>234</v>
      </c>
      <c r="M1690" t="s">
        <v>246</v>
      </c>
      <c r="N1690" t="s">
        <v>207</v>
      </c>
      <c r="O1690" t="s">
        <v>207</v>
      </c>
      <c r="P1690">
        <v>1.0788062921671644E-5</v>
      </c>
      <c r="R1690" t="s">
        <v>2618</v>
      </c>
      <c r="S1690" s="315">
        <v>45366</v>
      </c>
      <c r="T1690" s="315">
        <v>45366</v>
      </c>
      <c r="U1690" s="316" t="s">
        <v>2646</v>
      </c>
    </row>
    <row r="1691" spans="1:21">
      <c r="A1691" t="s">
        <v>2605</v>
      </c>
      <c r="B1691" t="s">
        <v>205</v>
      </c>
      <c r="C1691" t="s">
        <v>264</v>
      </c>
      <c r="D1691" t="s">
        <v>2617</v>
      </c>
      <c r="E1691" t="s">
        <v>292</v>
      </c>
      <c r="F1691" t="s">
        <v>207</v>
      </c>
      <c r="G1691" t="s">
        <v>2607</v>
      </c>
      <c r="H1691" t="s">
        <v>142</v>
      </c>
      <c r="I1691" t="s">
        <v>264</v>
      </c>
      <c r="J1691" t="s">
        <v>242</v>
      </c>
      <c r="K1691" t="s">
        <v>178</v>
      </c>
      <c r="L1691" t="s">
        <v>234</v>
      </c>
      <c r="M1691" t="s">
        <v>246</v>
      </c>
      <c r="N1691" t="s">
        <v>207</v>
      </c>
      <c r="O1691" t="s">
        <v>207</v>
      </c>
      <c r="P1691">
        <v>2.0217497259996718E-5</v>
      </c>
      <c r="R1691" t="s">
        <v>2618</v>
      </c>
      <c r="S1691" s="315">
        <v>45366</v>
      </c>
      <c r="T1691" s="315">
        <v>45366</v>
      </c>
      <c r="U1691" s="316" t="s">
        <v>2646</v>
      </c>
    </row>
    <row r="1692" spans="1:21">
      <c r="A1692" t="s">
        <v>2605</v>
      </c>
      <c r="B1692" t="s">
        <v>205</v>
      </c>
      <c r="C1692" t="s">
        <v>264</v>
      </c>
      <c r="D1692" t="s">
        <v>2617</v>
      </c>
      <c r="E1692" t="s">
        <v>292</v>
      </c>
      <c r="F1692" t="s">
        <v>207</v>
      </c>
      <c r="G1692" t="s">
        <v>2607</v>
      </c>
      <c r="H1692" t="s">
        <v>142</v>
      </c>
      <c r="I1692" t="s">
        <v>264</v>
      </c>
      <c r="J1692" t="s">
        <v>243</v>
      </c>
      <c r="K1692" t="s">
        <v>178</v>
      </c>
      <c r="L1692" t="s">
        <v>234</v>
      </c>
      <c r="M1692" t="s">
        <v>246</v>
      </c>
      <c r="N1692" t="s">
        <v>207</v>
      </c>
      <c r="O1692" t="s">
        <v>207</v>
      </c>
      <c r="P1692">
        <v>2.7433265853111803E-6</v>
      </c>
      <c r="R1692" t="s">
        <v>2618</v>
      </c>
      <c r="S1692" s="315">
        <v>45366</v>
      </c>
      <c r="T1692" s="315">
        <v>45366</v>
      </c>
      <c r="U1692" s="316" t="s">
        <v>2646</v>
      </c>
    </row>
    <row r="1693" spans="1:21">
      <c r="A1693" t="s">
        <v>2605</v>
      </c>
      <c r="B1693" t="s">
        <v>205</v>
      </c>
      <c r="C1693" t="s">
        <v>264</v>
      </c>
      <c r="D1693" t="s">
        <v>2617</v>
      </c>
      <c r="E1693" t="s">
        <v>292</v>
      </c>
      <c r="F1693" t="s">
        <v>207</v>
      </c>
      <c r="G1693" t="s">
        <v>2607</v>
      </c>
      <c r="H1693" t="s">
        <v>142</v>
      </c>
      <c r="I1693" t="s">
        <v>264</v>
      </c>
      <c r="J1693" t="s">
        <v>255</v>
      </c>
      <c r="K1693" t="s">
        <v>178</v>
      </c>
      <c r="L1693" t="s">
        <v>234</v>
      </c>
      <c r="M1693" t="s">
        <v>246</v>
      </c>
      <c r="N1693" t="s">
        <v>207</v>
      </c>
      <c r="O1693" t="s">
        <v>207</v>
      </c>
      <c r="P1693">
        <v>3.6983266000547975E-4</v>
      </c>
      <c r="R1693" t="s">
        <v>2618</v>
      </c>
      <c r="S1693" s="315">
        <v>45366</v>
      </c>
      <c r="T1693" s="315">
        <v>45366</v>
      </c>
      <c r="U1693" s="316" t="s">
        <v>2646</v>
      </c>
    </row>
    <row r="1694" spans="1:21">
      <c r="A1694" t="s">
        <v>2605</v>
      </c>
      <c r="B1694" t="s">
        <v>205</v>
      </c>
      <c r="C1694" t="s">
        <v>264</v>
      </c>
      <c r="D1694" t="s">
        <v>2617</v>
      </c>
      <c r="E1694" t="s">
        <v>292</v>
      </c>
      <c r="F1694" t="s">
        <v>207</v>
      </c>
      <c r="G1694" t="s">
        <v>2607</v>
      </c>
      <c r="H1694" t="s">
        <v>142</v>
      </c>
      <c r="I1694" t="s">
        <v>264</v>
      </c>
      <c r="J1694" t="s">
        <v>268</v>
      </c>
      <c r="K1694" t="s">
        <v>178</v>
      </c>
      <c r="L1694" t="s">
        <v>234</v>
      </c>
      <c r="M1694" t="s">
        <v>246</v>
      </c>
      <c r="N1694" t="s">
        <v>207</v>
      </c>
      <c r="O1694" t="s">
        <v>207</v>
      </c>
      <c r="P1694">
        <v>2.5312055233633168E-2</v>
      </c>
      <c r="R1694" t="s">
        <v>2618</v>
      </c>
      <c r="S1694" s="315">
        <v>45366</v>
      </c>
      <c r="T1694" s="315">
        <v>45366</v>
      </c>
      <c r="U1694" s="316" t="s">
        <v>2646</v>
      </c>
    </row>
    <row r="1695" spans="1:21">
      <c r="A1695" t="s">
        <v>2605</v>
      </c>
      <c r="B1695" t="s">
        <v>205</v>
      </c>
      <c r="C1695" t="s">
        <v>264</v>
      </c>
      <c r="D1695" t="s">
        <v>2617</v>
      </c>
      <c r="E1695" t="s">
        <v>292</v>
      </c>
      <c r="F1695" t="s">
        <v>207</v>
      </c>
      <c r="G1695" t="s">
        <v>2607</v>
      </c>
      <c r="H1695" t="s">
        <v>142</v>
      </c>
      <c r="I1695" t="s">
        <v>264</v>
      </c>
      <c r="J1695" t="s">
        <v>269</v>
      </c>
      <c r="K1695" t="s">
        <v>178</v>
      </c>
      <c r="L1695" t="s">
        <v>234</v>
      </c>
      <c r="M1695" t="s">
        <v>246</v>
      </c>
      <c r="N1695" t="s">
        <v>207</v>
      </c>
      <c r="O1695" t="s">
        <v>207</v>
      </c>
      <c r="P1695">
        <v>9.6826318164524313E-6</v>
      </c>
      <c r="R1695" t="s">
        <v>2618</v>
      </c>
      <c r="S1695" s="315">
        <v>45366</v>
      </c>
      <c r="T1695" s="315">
        <v>45366</v>
      </c>
      <c r="U1695" s="316" t="s">
        <v>2646</v>
      </c>
    </row>
    <row r="1696" spans="1:21">
      <c r="A1696" t="s">
        <v>2605</v>
      </c>
      <c r="B1696" t="s">
        <v>205</v>
      </c>
      <c r="C1696" t="s">
        <v>264</v>
      </c>
      <c r="D1696" t="s">
        <v>2617</v>
      </c>
      <c r="E1696" t="s">
        <v>292</v>
      </c>
      <c r="F1696" t="s">
        <v>207</v>
      </c>
      <c r="G1696" t="s">
        <v>2607</v>
      </c>
      <c r="H1696" t="s">
        <v>142</v>
      </c>
      <c r="I1696" t="s">
        <v>264</v>
      </c>
      <c r="J1696" t="s">
        <v>270</v>
      </c>
      <c r="K1696" t="s">
        <v>178</v>
      </c>
      <c r="L1696" t="s">
        <v>234</v>
      </c>
      <c r="M1696" t="s">
        <v>246</v>
      </c>
      <c r="N1696" t="s">
        <v>207</v>
      </c>
      <c r="O1696" t="s">
        <v>207</v>
      </c>
      <c r="P1696">
        <v>2.548827842965333E-6</v>
      </c>
      <c r="R1696" t="s">
        <v>2618</v>
      </c>
      <c r="S1696" s="315">
        <v>45366</v>
      </c>
      <c r="T1696" s="315">
        <v>45366</v>
      </c>
      <c r="U1696" s="316" t="s">
        <v>2646</v>
      </c>
    </row>
    <row r="1697" spans="1:21">
      <c r="A1697" t="s">
        <v>2605</v>
      </c>
      <c r="B1697" t="s">
        <v>205</v>
      </c>
      <c r="C1697" t="s">
        <v>264</v>
      </c>
      <c r="D1697" t="s">
        <v>2617</v>
      </c>
      <c r="E1697" t="s">
        <v>292</v>
      </c>
      <c r="F1697" t="s">
        <v>207</v>
      </c>
      <c r="G1697" t="s">
        <v>2607</v>
      </c>
      <c r="H1697" t="s">
        <v>142</v>
      </c>
      <c r="I1697" t="s">
        <v>264</v>
      </c>
      <c r="J1697" t="s">
        <v>244</v>
      </c>
      <c r="K1697" t="s">
        <v>178</v>
      </c>
      <c r="L1697" t="s">
        <v>234</v>
      </c>
      <c r="M1697" t="s">
        <v>246</v>
      </c>
      <c r="N1697" t="s">
        <v>207</v>
      </c>
      <c r="O1697" t="s">
        <v>207</v>
      </c>
      <c r="P1697">
        <v>1.9480295590982785E-4</v>
      </c>
      <c r="R1697" t="s">
        <v>2618</v>
      </c>
      <c r="S1697" s="315">
        <v>45366</v>
      </c>
      <c r="T1697" s="315">
        <v>45366</v>
      </c>
      <c r="U1697" s="316" t="s">
        <v>2646</v>
      </c>
    </row>
    <row r="1698" spans="1:21">
      <c r="A1698" t="s">
        <v>2605</v>
      </c>
      <c r="B1698" t="s">
        <v>205</v>
      </c>
      <c r="C1698" t="s">
        <v>264</v>
      </c>
      <c r="D1698" t="s">
        <v>2617</v>
      </c>
      <c r="E1698" t="s">
        <v>292</v>
      </c>
      <c r="F1698" t="s">
        <v>207</v>
      </c>
      <c r="G1698" t="s">
        <v>2607</v>
      </c>
      <c r="H1698" t="s">
        <v>142</v>
      </c>
      <c r="I1698" t="s">
        <v>264</v>
      </c>
      <c r="J1698" t="s">
        <v>248</v>
      </c>
      <c r="K1698" t="s">
        <v>178</v>
      </c>
      <c r="L1698" t="s">
        <v>234</v>
      </c>
      <c r="M1698" t="s">
        <v>246</v>
      </c>
      <c r="N1698" t="s">
        <v>207</v>
      </c>
      <c r="O1698" t="s">
        <v>207</v>
      </c>
      <c r="P1698">
        <v>1.65839995700678E-5</v>
      </c>
      <c r="R1698" t="s">
        <v>2618</v>
      </c>
      <c r="S1698" s="315">
        <v>45366</v>
      </c>
      <c r="T1698" s="315">
        <v>45366</v>
      </c>
      <c r="U1698" s="316" t="s">
        <v>2646</v>
      </c>
    </row>
    <row r="1699" spans="1:21">
      <c r="A1699" t="s">
        <v>2605</v>
      </c>
      <c r="B1699" t="s">
        <v>205</v>
      </c>
      <c r="C1699" t="s">
        <v>264</v>
      </c>
      <c r="D1699" t="s">
        <v>2617</v>
      </c>
      <c r="E1699" t="s">
        <v>2647</v>
      </c>
      <c r="F1699" t="s">
        <v>207</v>
      </c>
      <c r="G1699" t="s">
        <v>2607</v>
      </c>
      <c r="H1699" t="s">
        <v>209</v>
      </c>
      <c r="I1699" t="s">
        <v>257</v>
      </c>
      <c r="J1699" t="s">
        <v>233</v>
      </c>
      <c r="K1699" t="s">
        <v>178</v>
      </c>
      <c r="L1699" t="s">
        <v>234</v>
      </c>
      <c r="M1699" t="s">
        <v>246</v>
      </c>
      <c r="N1699" t="s">
        <v>207</v>
      </c>
      <c r="O1699" t="s">
        <v>207</v>
      </c>
      <c r="P1699">
        <v>1.7298343075952915E-4</v>
      </c>
      <c r="R1699" t="s">
        <v>2618</v>
      </c>
      <c r="S1699" s="315">
        <v>45366</v>
      </c>
      <c r="T1699" s="315">
        <v>45366</v>
      </c>
      <c r="U1699" s="316" t="s">
        <v>2648</v>
      </c>
    </row>
    <row r="1700" spans="1:21">
      <c r="A1700" t="s">
        <v>2605</v>
      </c>
      <c r="B1700" t="s">
        <v>205</v>
      </c>
      <c r="C1700" t="s">
        <v>264</v>
      </c>
      <c r="D1700" t="s">
        <v>2617</v>
      </c>
      <c r="E1700" t="s">
        <v>2647</v>
      </c>
      <c r="F1700" t="s">
        <v>207</v>
      </c>
      <c r="G1700" t="s">
        <v>2607</v>
      </c>
      <c r="H1700" t="s">
        <v>209</v>
      </c>
      <c r="I1700" t="s">
        <v>257</v>
      </c>
      <c r="J1700" t="s">
        <v>236</v>
      </c>
      <c r="K1700" t="s">
        <v>178</v>
      </c>
      <c r="L1700" t="s">
        <v>234</v>
      </c>
      <c r="M1700" t="s">
        <v>246</v>
      </c>
      <c r="N1700" t="s">
        <v>207</v>
      </c>
      <c r="O1700" t="s">
        <v>207</v>
      </c>
      <c r="P1700">
        <v>1.4504618408202539E-4</v>
      </c>
      <c r="R1700" t="s">
        <v>2618</v>
      </c>
      <c r="S1700" s="315">
        <v>45366</v>
      </c>
      <c r="T1700" s="315">
        <v>45366</v>
      </c>
      <c r="U1700" s="316" t="s">
        <v>2648</v>
      </c>
    </row>
    <row r="1701" spans="1:21">
      <c r="A1701" t="s">
        <v>2605</v>
      </c>
      <c r="B1701" t="s">
        <v>205</v>
      </c>
      <c r="C1701" t="s">
        <v>264</v>
      </c>
      <c r="D1701" t="s">
        <v>2617</v>
      </c>
      <c r="E1701" t="s">
        <v>2647</v>
      </c>
      <c r="F1701" t="s">
        <v>207</v>
      </c>
      <c r="G1701" t="s">
        <v>2607</v>
      </c>
      <c r="H1701" t="s">
        <v>209</v>
      </c>
      <c r="I1701" t="s">
        <v>257</v>
      </c>
      <c r="J1701" t="s">
        <v>247</v>
      </c>
      <c r="K1701" t="s">
        <v>178</v>
      </c>
      <c r="L1701" t="s">
        <v>234</v>
      </c>
      <c r="M1701" t="s">
        <v>246</v>
      </c>
      <c r="N1701" t="s">
        <v>207</v>
      </c>
      <c r="O1701" t="s">
        <v>207</v>
      </c>
      <c r="P1701">
        <v>5.58163692355377E-4</v>
      </c>
      <c r="R1701" t="s">
        <v>2618</v>
      </c>
      <c r="S1701" s="315">
        <v>45366</v>
      </c>
      <c r="T1701" s="315">
        <v>45366</v>
      </c>
      <c r="U1701" s="316" t="s">
        <v>2648</v>
      </c>
    </row>
    <row r="1702" spans="1:21">
      <c r="A1702" t="s">
        <v>2605</v>
      </c>
      <c r="B1702" t="s">
        <v>205</v>
      </c>
      <c r="C1702" t="s">
        <v>264</v>
      </c>
      <c r="D1702" t="s">
        <v>2617</v>
      </c>
      <c r="E1702" t="s">
        <v>2647</v>
      </c>
      <c r="F1702" t="s">
        <v>207</v>
      </c>
      <c r="G1702" t="s">
        <v>2607</v>
      </c>
      <c r="H1702" t="s">
        <v>142</v>
      </c>
      <c r="I1702" t="s">
        <v>264</v>
      </c>
      <c r="J1702" t="s">
        <v>237</v>
      </c>
      <c r="K1702" t="s">
        <v>178</v>
      </c>
      <c r="L1702" t="s">
        <v>234</v>
      </c>
      <c r="M1702" t="s">
        <v>246</v>
      </c>
      <c r="N1702" t="s">
        <v>207</v>
      </c>
      <c r="O1702" t="s">
        <v>207</v>
      </c>
      <c r="P1702">
        <v>2.4116628112494467E-3</v>
      </c>
      <c r="R1702" t="s">
        <v>2618</v>
      </c>
      <c r="S1702" s="315">
        <v>45366</v>
      </c>
      <c r="T1702" s="315">
        <v>45366</v>
      </c>
      <c r="U1702" s="316" t="s">
        <v>2648</v>
      </c>
    </row>
    <row r="1703" spans="1:21">
      <c r="A1703" t="s">
        <v>2605</v>
      </c>
      <c r="B1703" t="s">
        <v>205</v>
      </c>
      <c r="C1703" t="s">
        <v>264</v>
      </c>
      <c r="D1703" t="s">
        <v>2617</v>
      </c>
      <c r="E1703" t="s">
        <v>2647</v>
      </c>
      <c r="F1703" t="s">
        <v>207</v>
      </c>
      <c r="G1703" t="s">
        <v>2607</v>
      </c>
      <c r="H1703" t="s">
        <v>142</v>
      </c>
      <c r="I1703" t="s">
        <v>264</v>
      </c>
      <c r="J1703" t="s">
        <v>238</v>
      </c>
      <c r="K1703" t="s">
        <v>178</v>
      </c>
      <c r="L1703" t="s">
        <v>234</v>
      </c>
      <c r="M1703" t="s">
        <v>246</v>
      </c>
      <c r="N1703" t="s">
        <v>207</v>
      </c>
      <c r="O1703" t="s">
        <v>207</v>
      </c>
      <c r="P1703">
        <v>4.1864086643936677E-3</v>
      </c>
      <c r="R1703" t="s">
        <v>2618</v>
      </c>
      <c r="S1703" s="315">
        <v>45366</v>
      </c>
      <c r="T1703" s="315">
        <v>45366</v>
      </c>
      <c r="U1703" s="316" t="s">
        <v>2648</v>
      </c>
    </row>
    <row r="1704" spans="1:21">
      <c r="A1704" t="s">
        <v>2605</v>
      </c>
      <c r="B1704" t="s">
        <v>205</v>
      </c>
      <c r="C1704" t="s">
        <v>264</v>
      </c>
      <c r="D1704" t="s">
        <v>2617</v>
      </c>
      <c r="E1704" t="s">
        <v>2647</v>
      </c>
      <c r="F1704" t="s">
        <v>207</v>
      </c>
      <c r="G1704" t="s">
        <v>2607</v>
      </c>
      <c r="H1704" t="s">
        <v>142</v>
      </c>
      <c r="I1704" t="s">
        <v>264</v>
      </c>
      <c r="J1704" t="s">
        <v>239</v>
      </c>
      <c r="K1704" t="s">
        <v>178</v>
      </c>
      <c r="L1704" t="s">
        <v>234</v>
      </c>
      <c r="M1704" t="s">
        <v>246</v>
      </c>
      <c r="N1704" t="s">
        <v>207</v>
      </c>
      <c r="O1704" t="s">
        <v>207</v>
      </c>
      <c r="P1704">
        <v>1.9226469421659799E-3</v>
      </c>
      <c r="R1704" t="s">
        <v>2618</v>
      </c>
      <c r="S1704" s="315">
        <v>45366</v>
      </c>
      <c r="T1704" s="315">
        <v>45366</v>
      </c>
      <c r="U1704" s="316" t="s">
        <v>2648</v>
      </c>
    </row>
    <row r="1705" spans="1:21">
      <c r="A1705" t="s">
        <v>2605</v>
      </c>
      <c r="B1705" t="s">
        <v>205</v>
      </c>
      <c r="C1705" t="s">
        <v>264</v>
      </c>
      <c r="D1705" t="s">
        <v>2617</v>
      </c>
      <c r="E1705" t="s">
        <v>2647</v>
      </c>
      <c r="F1705" t="s">
        <v>207</v>
      </c>
      <c r="G1705" t="s">
        <v>2607</v>
      </c>
      <c r="H1705" t="s">
        <v>142</v>
      </c>
      <c r="I1705" t="s">
        <v>264</v>
      </c>
      <c r="J1705" t="s">
        <v>255</v>
      </c>
      <c r="K1705" t="s">
        <v>178</v>
      </c>
      <c r="L1705" t="s">
        <v>234</v>
      </c>
      <c r="M1705" t="s">
        <v>246</v>
      </c>
      <c r="N1705" t="s">
        <v>207</v>
      </c>
      <c r="O1705" t="s">
        <v>207</v>
      </c>
      <c r="P1705">
        <v>1.0404162924951387E-3</v>
      </c>
      <c r="R1705" t="s">
        <v>2618</v>
      </c>
      <c r="S1705" s="315">
        <v>45366</v>
      </c>
      <c r="T1705" s="315">
        <v>45366</v>
      </c>
      <c r="U1705" s="316" t="s">
        <v>2648</v>
      </c>
    </row>
    <row r="1706" spans="1:21">
      <c r="A1706" t="s">
        <v>2605</v>
      </c>
      <c r="B1706" t="s">
        <v>205</v>
      </c>
      <c r="C1706" t="s">
        <v>264</v>
      </c>
      <c r="D1706" t="s">
        <v>2617</v>
      </c>
      <c r="E1706" t="s">
        <v>2647</v>
      </c>
      <c r="F1706" t="s">
        <v>207</v>
      </c>
      <c r="G1706" t="s">
        <v>2607</v>
      </c>
      <c r="H1706" t="s">
        <v>142</v>
      </c>
      <c r="I1706" t="s">
        <v>264</v>
      </c>
      <c r="J1706" t="s">
        <v>241</v>
      </c>
      <c r="K1706" t="s">
        <v>178</v>
      </c>
      <c r="L1706" t="s">
        <v>234</v>
      </c>
      <c r="M1706" t="s">
        <v>246</v>
      </c>
      <c r="N1706" t="s">
        <v>207</v>
      </c>
      <c r="O1706" t="s">
        <v>207</v>
      </c>
      <c r="P1706">
        <v>9.1741936771491481E-6</v>
      </c>
      <c r="R1706" t="s">
        <v>2618</v>
      </c>
      <c r="S1706" s="315">
        <v>45366</v>
      </c>
      <c r="T1706" s="315">
        <v>45366</v>
      </c>
      <c r="U1706" s="316" t="s">
        <v>2648</v>
      </c>
    </row>
    <row r="1707" spans="1:21">
      <c r="A1707" t="s">
        <v>2605</v>
      </c>
      <c r="B1707" t="s">
        <v>205</v>
      </c>
      <c r="C1707" t="s">
        <v>264</v>
      </c>
      <c r="D1707" t="s">
        <v>2617</v>
      </c>
      <c r="E1707" t="s">
        <v>2647</v>
      </c>
      <c r="F1707" t="s">
        <v>207</v>
      </c>
      <c r="G1707" t="s">
        <v>2607</v>
      </c>
      <c r="H1707" t="s">
        <v>142</v>
      </c>
      <c r="I1707" t="s">
        <v>264</v>
      </c>
      <c r="J1707" t="s">
        <v>242</v>
      </c>
      <c r="K1707" t="s">
        <v>178</v>
      </c>
      <c r="L1707" t="s">
        <v>234</v>
      </c>
      <c r="M1707" t="s">
        <v>246</v>
      </c>
      <c r="N1707" t="s">
        <v>207</v>
      </c>
      <c r="O1707" t="s">
        <v>207</v>
      </c>
      <c r="P1707">
        <v>1.5925494940540525E-5</v>
      </c>
      <c r="R1707" t="s">
        <v>2618</v>
      </c>
      <c r="S1707" s="315">
        <v>45366</v>
      </c>
      <c r="T1707" s="315">
        <v>45366</v>
      </c>
      <c r="U1707" s="316" t="s">
        <v>2648</v>
      </c>
    </row>
    <row r="1708" spans="1:21">
      <c r="A1708" t="s">
        <v>2605</v>
      </c>
      <c r="B1708" t="s">
        <v>205</v>
      </c>
      <c r="C1708" t="s">
        <v>264</v>
      </c>
      <c r="D1708" t="s">
        <v>2617</v>
      </c>
      <c r="E1708" t="s">
        <v>2647</v>
      </c>
      <c r="F1708" t="s">
        <v>207</v>
      </c>
      <c r="G1708" t="s">
        <v>2607</v>
      </c>
      <c r="H1708" t="s">
        <v>142</v>
      </c>
      <c r="I1708" t="s">
        <v>264</v>
      </c>
      <c r="J1708" t="s">
        <v>243</v>
      </c>
      <c r="K1708" t="s">
        <v>178</v>
      </c>
      <c r="L1708" t="s">
        <v>234</v>
      </c>
      <c r="M1708" t="s">
        <v>246</v>
      </c>
      <c r="N1708" t="s">
        <v>207</v>
      </c>
      <c r="O1708" t="s">
        <v>207</v>
      </c>
      <c r="P1708">
        <v>7.3139310097297203E-6</v>
      </c>
      <c r="R1708" t="s">
        <v>2618</v>
      </c>
      <c r="S1708" s="315">
        <v>45366</v>
      </c>
      <c r="T1708" s="315">
        <v>45366</v>
      </c>
      <c r="U1708" s="316" t="s">
        <v>2648</v>
      </c>
    </row>
    <row r="1709" spans="1:21">
      <c r="A1709" t="s">
        <v>2605</v>
      </c>
      <c r="B1709" t="s">
        <v>205</v>
      </c>
      <c r="C1709" t="s">
        <v>264</v>
      </c>
      <c r="D1709" t="s">
        <v>2617</v>
      </c>
      <c r="E1709" t="s">
        <v>2647</v>
      </c>
      <c r="F1709" t="s">
        <v>207</v>
      </c>
      <c r="G1709" t="s">
        <v>2607</v>
      </c>
      <c r="H1709" t="s">
        <v>142</v>
      </c>
      <c r="I1709" t="s">
        <v>264</v>
      </c>
      <c r="J1709" t="s">
        <v>244</v>
      </c>
      <c r="K1709" t="s">
        <v>178</v>
      </c>
      <c r="L1709" t="s">
        <v>234</v>
      </c>
      <c r="M1709" t="s">
        <v>246</v>
      </c>
      <c r="N1709" t="s">
        <v>207</v>
      </c>
      <c r="O1709" t="s">
        <v>207</v>
      </c>
      <c r="P1709">
        <v>2.3238902918918913E-4</v>
      </c>
      <c r="R1709" t="s">
        <v>2618</v>
      </c>
      <c r="S1709" s="315">
        <v>45366</v>
      </c>
      <c r="T1709" s="315">
        <v>45366</v>
      </c>
      <c r="U1709" s="316" t="s">
        <v>2648</v>
      </c>
    </row>
    <row r="1710" spans="1:21">
      <c r="A1710" t="s">
        <v>2605</v>
      </c>
      <c r="B1710" t="s">
        <v>205</v>
      </c>
      <c r="C1710" t="s">
        <v>264</v>
      </c>
      <c r="D1710" t="s">
        <v>2617</v>
      </c>
      <c r="E1710" t="s">
        <v>2647</v>
      </c>
      <c r="F1710" t="s">
        <v>207</v>
      </c>
      <c r="G1710" t="s">
        <v>2607</v>
      </c>
      <c r="H1710" t="s">
        <v>142</v>
      </c>
      <c r="I1710" t="s">
        <v>264</v>
      </c>
      <c r="J1710" t="s">
        <v>248</v>
      </c>
      <c r="K1710" t="s">
        <v>178</v>
      </c>
      <c r="L1710" t="s">
        <v>234</v>
      </c>
      <c r="M1710" t="s">
        <v>246</v>
      </c>
      <c r="N1710" t="s">
        <v>207</v>
      </c>
      <c r="O1710" t="s">
        <v>207</v>
      </c>
      <c r="P1710">
        <v>1.9783783783783702E-5</v>
      </c>
      <c r="R1710" t="s">
        <v>2618</v>
      </c>
      <c r="S1710" s="315">
        <v>45366</v>
      </c>
      <c r="T1710" s="315">
        <v>45366</v>
      </c>
      <c r="U1710" s="316" t="s">
        <v>2648</v>
      </c>
    </row>
    <row r="1711" spans="1:21">
      <c r="A1711" t="s">
        <v>2605</v>
      </c>
      <c r="B1711" t="s">
        <v>205</v>
      </c>
      <c r="C1711" t="s">
        <v>2649</v>
      </c>
      <c r="D1711" t="s">
        <v>2617</v>
      </c>
      <c r="E1711" t="s">
        <v>2643</v>
      </c>
      <c r="F1711" t="s">
        <v>207</v>
      </c>
      <c r="G1711" t="s">
        <v>2607</v>
      </c>
      <c r="H1711" t="s">
        <v>209</v>
      </c>
      <c r="I1711" t="s">
        <v>289</v>
      </c>
      <c r="J1711" t="s">
        <v>233</v>
      </c>
      <c r="K1711" t="s">
        <v>2620</v>
      </c>
      <c r="L1711" t="s">
        <v>2621</v>
      </c>
      <c r="M1711" t="s">
        <v>2622</v>
      </c>
      <c r="N1711" t="s">
        <v>207</v>
      </c>
      <c r="O1711" t="s">
        <v>207</v>
      </c>
      <c r="P1711">
        <v>2.9682867471871213E-5</v>
      </c>
      <c r="R1711" t="s">
        <v>2618</v>
      </c>
      <c r="S1711" s="315">
        <v>45362</v>
      </c>
      <c r="T1711" s="315">
        <v>45362</v>
      </c>
      <c r="U1711" s="316" t="s">
        <v>2650</v>
      </c>
    </row>
    <row r="1712" spans="1:21">
      <c r="A1712" t="s">
        <v>2605</v>
      </c>
      <c r="B1712" t="s">
        <v>205</v>
      </c>
      <c r="C1712" t="s">
        <v>2649</v>
      </c>
      <c r="D1712" t="s">
        <v>2617</v>
      </c>
      <c r="E1712" t="s">
        <v>2643</v>
      </c>
      <c r="F1712" t="s">
        <v>207</v>
      </c>
      <c r="G1712" t="s">
        <v>2607</v>
      </c>
      <c r="H1712" t="s">
        <v>209</v>
      </c>
      <c r="I1712" t="s">
        <v>289</v>
      </c>
      <c r="J1712" t="s">
        <v>214</v>
      </c>
      <c r="K1712" t="s">
        <v>2620</v>
      </c>
      <c r="L1712" t="s">
        <v>2621</v>
      </c>
      <c r="M1712" t="s">
        <v>2622</v>
      </c>
      <c r="N1712" t="s">
        <v>207</v>
      </c>
      <c r="O1712" t="s">
        <v>207</v>
      </c>
      <c r="P1712">
        <v>6.3227991583046788E-5</v>
      </c>
      <c r="R1712" t="s">
        <v>2618</v>
      </c>
      <c r="S1712" s="315">
        <v>45362</v>
      </c>
      <c r="T1712" s="315">
        <v>45362</v>
      </c>
      <c r="U1712" s="316" t="s">
        <v>2650</v>
      </c>
    </row>
    <row r="1713" spans="1:21">
      <c r="A1713" t="s">
        <v>2605</v>
      </c>
      <c r="B1713" t="s">
        <v>205</v>
      </c>
      <c r="C1713" t="s">
        <v>2649</v>
      </c>
      <c r="D1713" t="s">
        <v>2617</v>
      </c>
      <c r="E1713" t="s">
        <v>2643</v>
      </c>
      <c r="F1713" t="s">
        <v>207</v>
      </c>
      <c r="G1713" t="s">
        <v>2607</v>
      </c>
      <c r="H1713" t="s">
        <v>209</v>
      </c>
      <c r="I1713" t="s">
        <v>289</v>
      </c>
      <c r="J1713" t="s">
        <v>236</v>
      </c>
      <c r="K1713" t="s">
        <v>2620</v>
      </c>
      <c r="L1713" t="s">
        <v>2621</v>
      </c>
      <c r="M1713" t="s">
        <v>2622</v>
      </c>
      <c r="N1713" t="s">
        <v>207</v>
      </c>
      <c r="O1713" t="s">
        <v>207</v>
      </c>
      <c r="P1713">
        <v>5.3942213362596525E-5</v>
      </c>
      <c r="R1713" t="s">
        <v>2618</v>
      </c>
      <c r="S1713" s="315">
        <v>45362</v>
      </c>
      <c r="T1713" s="315">
        <v>45362</v>
      </c>
      <c r="U1713" s="316" t="s">
        <v>2650</v>
      </c>
    </row>
    <row r="1714" spans="1:21">
      <c r="A1714" t="s">
        <v>2605</v>
      </c>
      <c r="B1714" t="s">
        <v>205</v>
      </c>
      <c r="C1714" t="s">
        <v>2649</v>
      </c>
      <c r="D1714" t="s">
        <v>2617</v>
      </c>
      <c r="E1714" t="s">
        <v>2643</v>
      </c>
      <c r="F1714" t="s">
        <v>207</v>
      </c>
      <c r="G1714" t="s">
        <v>2607</v>
      </c>
      <c r="H1714" t="s">
        <v>142</v>
      </c>
      <c r="I1714" t="s">
        <v>2649</v>
      </c>
      <c r="J1714" t="s">
        <v>237</v>
      </c>
      <c r="K1714" t="s">
        <v>2620</v>
      </c>
      <c r="L1714" t="s">
        <v>2621</v>
      </c>
      <c r="M1714" t="s">
        <v>2622</v>
      </c>
      <c r="N1714" t="s">
        <v>207</v>
      </c>
      <c r="O1714" t="s">
        <v>207</v>
      </c>
      <c r="P1714">
        <v>7.9856404169997901E-5</v>
      </c>
      <c r="R1714" t="s">
        <v>2618</v>
      </c>
      <c r="S1714" s="315">
        <v>45362</v>
      </c>
      <c r="T1714" s="315">
        <v>45362</v>
      </c>
      <c r="U1714" s="316" t="s">
        <v>2650</v>
      </c>
    </row>
    <row r="1715" spans="1:21">
      <c r="A1715" t="s">
        <v>2605</v>
      </c>
      <c r="B1715" t="s">
        <v>205</v>
      </c>
      <c r="C1715" t="s">
        <v>2649</v>
      </c>
      <c r="D1715" t="s">
        <v>2617</v>
      </c>
      <c r="E1715" t="s">
        <v>2643</v>
      </c>
      <c r="F1715" t="s">
        <v>207</v>
      </c>
      <c r="G1715" t="s">
        <v>2607</v>
      </c>
      <c r="H1715" t="s">
        <v>142</v>
      </c>
      <c r="I1715" t="s">
        <v>2649</v>
      </c>
      <c r="J1715" t="s">
        <v>238</v>
      </c>
      <c r="K1715" t="s">
        <v>2620</v>
      </c>
      <c r="L1715" t="s">
        <v>2621</v>
      </c>
      <c r="M1715" t="s">
        <v>2622</v>
      </c>
      <c r="N1715" t="s">
        <v>207</v>
      </c>
      <c r="O1715" t="s">
        <v>207</v>
      </c>
      <c r="P1715">
        <v>1.1721051949054001E-3</v>
      </c>
      <c r="R1715" t="s">
        <v>2618</v>
      </c>
      <c r="S1715" s="315">
        <v>45362</v>
      </c>
      <c r="T1715" s="315">
        <v>45362</v>
      </c>
      <c r="U1715" s="316" t="s">
        <v>2650</v>
      </c>
    </row>
    <row r="1716" spans="1:21">
      <c r="A1716" t="s">
        <v>2605</v>
      </c>
      <c r="B1716" t="s">
        <v>205</v>
      </c>
      <c r="C1716" t="s">
        <v>2649</v>
      </c>
      <c r="D1716" t="s">
        <v>2617</v>
      </c>
      <c r="E1716" t="s">
        <v>2643</v>
      </c>
      <c r="F1716" t="s">
        <v>207</v>
      </c>
      <c r="G1716" t="s">
        <v>2607</v>
      </c>
      <c r="H1716" t="s">
        <v>142</v>
      </c>
      <c r="I1716" t="s">
        <v>2649</v>
      </c>
      <c r="J1716" t="s">
        <v>239</v>
      </c>
      <c r="K1716" t="s">
        <v>2620</v>
      </c>
      <c r="L1716" t="s">
        <v>2621</v>
      </c>
      <c r="M1716" t="s">
        <v>2622</v>
      </c>
      <c r="N1716" t="s">
        <v>207</v>
      </c>
      <c r="O1716" t="s">
        <v>207</v>
      </c>
      <c r="P1716">
        <v>6.5226958164163603E-4</v>
      </c>
      <c r="R1716" t="s">
        <v>2618</v>
      </c>
      <c r="S1716" s="315">
        <v>45362</v>
      </c>
      <c r="T1716" s="315">
        <v>45362</v>
      </c>
      <c r="U1716" s="316" t="s">
        <v>2650</v>
      </c>
    </row>
    <row r="1717" spans="1:21">
      <c r="A1717" t="s">
        <v>2605</v>
      </c>
      <c r="B1717" t="s">
        <v>205</v>
      </c>
      <c r="C1717" t="s">
        <v>2649</v>
      </c>
      <c r="D1717" t="s">
        <v>2617</v>
      </c>
      <c r="E1717" t="s">
        <v>2643</v>
      </c>
      <c r="F1717" t="s">
        <v>207</v>
      </c>
      <c r="G1717" t="s">
        <v>2607</v>
      </c>
      <c r="H1717" t="s">
        <v>142</v>
      </c>
      <c r="I1717" t="s">
        <v>2649</v>
      </c>
      <c r="J1717" t="s">
        <v>222</v>
      </c>
      <c r="K1717" t="s">
        <v>2620</v>
      </c>
      <c r="L1717" t="s">
        <v>2621</v>
      </c>
      <c r="M1717" t="s">
        <v>2622</v>
      </c>
      <c r="N1717" t="s">
        <v>207</v>
      </c>
      <c r="O1717" t="s">
        <v>207</v>
      </c>
      <c r="P1717">
        <v>3.2952590813509293E-6</v>
      </c>
      <c r="R1717" t="s">
        <v>2618</v>
      </c>
      <c r="S1717" s="315">
        <v>45362</v>
      </c>
      <c r="T1717" s="315">
        <v>45362</v>
      </c>
      <c r="U1717" s="316" t="s">
        <v>2650</v>
      </c>
    </row>
    <row r="1718" spans="1:21">
      <c r="A1718" t="s">
        <v>2605</v>
      </c>
      <c r="B1718" t="s">
        <v>205</v>
      </c>
      <c r="C1718" t="s">
        <v>2649</v>
      </c>
      <c r="D1718" t="s">
        <v>2617</v>
      </c>
      <c r="E1718" t="s">
        <v>2643</v>
      </c>
      <c r="F1718" t="s">
        <v>207</v>
      </c>
      <c r="G1718" t="s">
        <v>2607</v>
      </c>
      <c r="H1718" t="s">
        <v>142</v>
      </c>
      <c r="I1718" t="s">
        <v>2649</v>
      </c>
      <c r="J1718" t="s">
        <v>240</v>
      </c>
      <c r="K1718" t="s">
        <v>2620</v>
      </c>
      <c r="L1718" t="s">
        <v>2621</v>
      </c>
      <c r="M1718" t="s">
        <v>2622</v>
      </c>
      <c r="N1718" t="s">
        <v>207</v>
      </c>
      <c r="O1718" t="s">
        <v>207</v>
      </c>
      <c r="P1718">
        <v>1.801297962497845E-7</v>
      </c>
      <c r="R1718" t="s">
        <v>2618</v>
      </c>
      <c r="S1718" s="315">
        <v>45362</v>
      </c>
      <c r="T1718" s="315">
        <v>45362</v>
      </c>
      <c r="U1718" s="316" t="s">
        <v>2650</v>
      </c>
    </row>
    <row r="1719" spans="1:21">
      <c r="A1719" t="s">
        <v>2605</v>
      </c>
      <c r="B1719" t="s">
        <v>205</v>
      </c>
      <c r="C1719" t="s">
        <v>2649</v>
      </c>
      <c r="D1719" t="s">
        <v>2617</v>
      </c>
      <c r="E1719" t="s">
        <v>2643</v>
      </c>
      <c r="F1719" t="s">
        <v>207</v>
      </c>
      <c r="G1719" t="s">
        <v>2607</v>
      </c>
      <c r="H1719" t="s">
        <v>142</v>
      </c>
      <c r="I1719" t="s">
        <v>2649</v>
      </c>
      <c r="J1719" t="s">
        <v>255</v>
      </c>
      <c r="K1719" t="s">
        <v>2620</v>
      </c>
      <c r="L1719" t="s">
        <v>2621</v>
      </c>
      <c r="M1719" t="s">
        <v>2622</v>
      </c>
      <c r="N1719" t="s">
        <v>207</v>
      </c>
      <c r="O1719" t="s">
        <v>207</v>
      </c>
      <c r="P1719">
        <v>1.7435726566922822E-4</v>
      </c>
      <c r="R1719" t="s">
        <v>2618</v>
      </c>
      <c r="S1719" s="315">
        <v>45362</v>
      </c>
      <c r="T1719" s="315">
        <v>45362</v>
      </c>
      <c r="U1719" s="316" t="s">
        <v>2650</v>
      </c>
    </row>
    <row r="1720" spans="1:21">
      <c r="A1720" t="s">
        <v>2605</v>
      </c>
      <c r="B1720" t="s">
        <v>205</v>
      </c>
      <c r="C1720" t="s">
        <v>2649</v>
      </c>
      <c r="D1720" t="s">
        <v>2617</v>
      </c>
      <c r="E1720" t="s">
        <v>2643</v>
      </c>
      <c r="F1720" t="s">
        <v>207</v>
      </c>
      <c r="G1720" t="s">
        <v>2607</v>
      </c>
      <c r="H1720" t="s">
        <v>142</v>
      </c>
      <c r="I1720" t="s">
        <v>2649</v>
      </c>
      <c r="J1720" t="s">
        <v>241</v>
      </c>
      <c r="K1720" t="s">
        <v>2620</v>
      </c>
      <c r="L1720" t="s">
        <v>2621</v>
      </c>
      <c r="M1720" t="s">
        <v>2622</v>
      </c>
      <c r="N1720" t="s">
        <v>207</v>
      </c>
      <c r="O1720" t="s">
        <v>207</v>
      </c>
      <c r="P1720">
        <v>1.1436085908064012E-6</v>
      </c>
      <c r="R1720" t="s">
        <v>2618</v>
      </c>
      <c r="S1720" s="315">
        <v>45362</v>
      </c>
      <c r="T1720" s="315">
        <v>45362</v>
      </c>
      <c r="U1720" s="316" t="s">
        <v>2650</v>
      </c>
    </row>
    <row r="1721" spans="1:21">
      <c r="A1721" t="s">
        <v>2605</v>
      </c>
      <c r="B1721" t="s">
        <v>205</v>
      </c>
      <c r="C1721" t="s">
        <v>2649</v>
      </c>
      <c r="D1721" t="s">
        <v>2617</v>
      </c>
      <c r="E1721" t="s">
        <v>2643</v>
      </c>
      <c r="F1721" t="s">
        <v>207</v>
      </c>
      <c r="G1721" t="s">
        <v>2607</v>
      </c>
      <c r="H1721" t="s">
        <v>142</v>
      </c>
      <c r="I1721" t="s">
        <v>2649</v>
      </c>
      <c r="J1721" t="s">
        <v>242</v>
      </c>
      <c r="K1721" t="s">
        <v>2620</v>
      </c>
      <c r="L1721" t="s">
        <v>2621</v>
      </c>
      <c r="M1721" t="s">
        <v>2622</v>
      </c>
      <c r="N1721" t="s">
        <v>207</v>
      </c>
      <c r="O1721" t="s">
        <v>207</v>
      </c>
      <c r="P1721">
        <v>1.7105880557472071E-5</v>
      </c>
      <c r="R1721" t="s">
        <v>2618</v>
      </c>
      <c r="S1721" s="315">
        <v>45362</v>
      </c>
      <c r="T1721" s="315">
        <v>45362</v>
      </c>
      <c r="U1721" s="316" t="s">
        <v>2650</v>
      </c>
    </row>
    <row r="1722" spans="1:21">
      <c r="A1722" t="s">
        <v>2605</v>
      </c>
      <c r="B1722" t="s">
        <v>205</v>
      </c>
      <c r="C1722" t="s">
        <v>2649</v>
      </c>
      <c r="D1722" t="s">
        <v>2617</v>
      </c>
      <c r="E1722" t="s">
        <v>2643</v>
      </c>
      <c r="F1722" t="s">
        <v>207</v>
      </c>
      <c r="G1722" t="s">
        <v>2607</v>
      </c>
      <c r="H1722" t="s">
        <v>142</v>
      </c>
      <c r="I1722" t="s">
        <v>2649</v>
      </c>
      <c r="J1722" t="s">
        <v>243</v>
      </c>
      <c r="K1722" t="s">
        <v>2620</v>
      </c>
      <c r="L1722" t="s">
        <v>2621</v>
      </c>
      <c r="M1722" t="s">
        <v>2622</v>
      </c>
      <c r="N1722" t="s">
        <v>207</v>
      </c>
      <c r="O1722" t="s">
        <v>207</v>
      </c>
      <c r="P1722">
        <v>1.1628359866157022E-5</v>
      </c>
      <c r="R1722" t="s">
        <v>2618</v>
      </c>
      <c r="S1722" s="315">
        <v>45362</v>
      </c>
      <c r="T1722" s="315">
        <v>45362</v>
      </c>
      <c r="U1722" s="316" t="s">
        <v>2650</v>
      </c>
    </row>
    <row r="1723" spans="1:21">
      <c r="A1723" t="s">
        <v>2605</v>
      </c>
      <c r="B1723" t="s">
        <v>205</v>
      </c>
      <c r="C1723" t="s">
        <v>2649</v>
      </c>
      <c r="D1723" t="s">
        <v>2617</v>
      </c>
      <c r="E1723" t="s">
        <v>2643</v>
      </c>
      <c r="F1723" t="s">
        <v>207</v>
      </c>
      <c r="G1723" t="s">
        <v>2607</v>
      </c>
      <c r="H1723" t="s">
        <v>142</v>
      </c>
      <c r="I1723" t="s">
        <v>2649</v>
      </c>
      <c r="J1723" t="s">
        <v>223</v>
      </c>
      <c r="K1723" t="s">
        <v>2620</v>
      </c>
      <c r="L1723" t="s">
        <v>2621</v>
      </c>
      <c r="M1723" t="s">
        <v>2622</v>
      </c>
      <c r="N1723" t="s">
        <v>207</v>
      </c>
      <c r="O1723" t="s">
        <v>207</v>
      </c>
      <c r="P1723">
        <v>6.2331191576789666E-5</v>
      </c>
      <c r="R1723" t="s">
        <v>2618</v>
      </c>
      <c r="S1723" s="315">
        <v>45362</v>
      </c>
      <c r="T1723" s="315">
        <v>45362</v>
      </c>
      <c r="U1723" s="316" t="s">
        <v>2650</v>
      </c>
    </row>
    <row r="1724" spans="1:21">
      <c r="A1724" t="s">
        <v>2605</v>
      </c>
      <c r="B1724" t="s">
        <v>205</v>
      </c>
      <c r="C1724" t="s">
        <v>2649</v>
      </c>
      <c r="D1724" t="s">
        <v>2617</v>
      </c>
      <c r="E1724" t="s">
        <v>2643</v>
      </c>
      <c r="F1724" t="s">
        <v>207</v>
      </c>
      <c r="G1724" t="s">
        <v>2607</v>
      </c>
      <c r="H1724" t="s">
        <v>142</v>
      </c>
      <c r="I1724" t="s">
        <v>2649</v>
      </c>
      <c r="J1724" t="s">
        <v>224</v>
      </c>
      <c r="K1724" t="s">
        <v>2620</v>
      </c>
      <c r="L1724" t="s">
        <v>2621</v>
      </c>
      <c r="M1724" t="s">
        <v>2622</v>
      </c>
      <c r="N1724" t="s">
        <v>207</v>
      </c>
      <c r="O1724" t="s">
        <v>207</v>
      </c>
      <c r="P1724">
        <v>3.7262762416517225E-5</v>
      </c>
      <c r="R1724" t="s">
        <v>2618</v>
      </c>
      <c r="S1724" s="315">
        <v>45362</v>
      </c>
      <c r="T1724" s="315">
        <v>45362</v>
      </c>
      <c r="U1724" s="316" t="s">
        <v>2650</v>
      </c>
    </row>
    <row r="1725" spans="1:21">
      <c r="A1725" t="s">
        <v>2605</v>
      </c>
      <c r="B1725" t="s">
        <v>205</v>
      </c>
      <c r="C1725" t="s">
        <v>2649</v>
      </c>
      <c r="D1725" t="s">
        <v>2617</v>
      </c>
      <c r="E1725" t="s">
        <v>2643</v>
      </c>
      <c r="F1725" t="s">
        <v>207</v>
      </c>
      <c r="G1725" t="s">
        <v>2607</v>
      </c>
      <c r="H1725" t="s">
        <v>142</v>
      </c>
      <c r="I1725" t="s">
        <v>2649</v>
      </c>
      <c r="J1725" t="s">
        <v>226</v>
      </c>
      <c r="K1725" t="s">
        <v>2620</v>
      </c>
      <c r="L1725" t="s">
        <v>2621</v>
      </c>
      <c r="M1725" t="s">
        <v>2622</v>
      </c>
      <c r="N1725" t="s">
        <v>207</v>
      </c>
      <c r="O1725" t="s">
        <v>207</v>
      </c>
      <c r="P1725">
        <v>1.9864810672516037E-7</v>
      </c>
      <c r="R1725" t="s">
        <v>2618</v>
      </c>
      <c r="S1725" s="315">
        <v>45362</v>
      </c>
      <c r="T1725" s="315">
        <v>45362</v>
      </c>
      <c r="U1725" s="316" t="s">
        <v>2650</v>
      </c>
    </row>
    <row r="1726" spans="1:21">
      <c r="A1726" t="s">
        <v>2605</v>
      </c>
      <c r="B1726" t="s">
        <v>205</v>
      </c>
      <c r="C1726" t="s">
        <v>2649</v>
      </c>
      <c r="D1726" t="s">
        <v>2617</v>
      </c>
      <c r="E1726" t="s">
        <v>2643</v>
      </c>
      <c r="F1726" t="s">
        <v>207</v>
      </c>
      <c r="G1726" t="s">
        <v>2607</v>
      </c>
      <c r="H1726" t="s">
        <v>142</v>
      </c>
      <c r="I1726" t="s">
        <v>2649</v>
      </c>
      <c r="J1726" t="s">
        <v>244</v>
      </c>
      <c r="K1726" t="s">
        <v>2620</v>
      </c>
      <c r="L1726" t="s">
        <v>2621</v>
      </c>
      <c r="M1726" t="s">
        <v>2622</v>
      </c>
      <c r="N1726" t="s">
        <v>207</v>
      </c>
      <c r="O1726" t="s">
        <v>207</v>
      </c>
      <c r="P1726">
        <v>2.2947156308921131E-5</v>
      </c>
      <c r="R1726" t="s">
        <v>2618</v>
      </c>
      <c r="S1726" s="315">
        <v>45362</v>
      </c>
      <c r="T1726" s="315">
        <v>45362</v>
      </c>
      <c r="U1726" s="316" t="s">
        <v>2650</v>
      </c>
    </row>
    <row r="1727" spans="1:21">
      <c r="A1727" t="s">
        <v>2605</v>
      </c>
      <c r="B1727" t="s">
        <v>205</v>
      </c>
      <c r="C1727" t="s">
        <v>2649</v>
      </c>
      <c r="D1727" t="s">
        <v>2617</v>
      </c>
      <c r="E1727" t="s">
        <v>2643</v>
      </c>
      <c r="F1727" t="s">
        <v>207</v>
      </c>
      <c r="G1727" t="s">
        <v>2607</v>
      </c>
      <c r="H1727" t="s">
        <v>142</v>
      </c>
      <c r="I1727" t="s">
        <v>2649</v>
      </c>
      <c r="J1727" t="s">
        <v>227</v>
      </c>
      <c r="K1727" t="s">
        <v>2620</v>
      </c>
      <c r="L1727" t="s">
        <v>2621</v>
      </c>
      <c r="M1727" t="s">
        <v>2622</v>
      </c>
      <c r="N1727" t="s">
        <v>207</v>
      </c>
      <c r="O1727" t="s">
        <v>207</v>
      </c>
      <c r="P1727">
        <v>6.028767222186168E-7</v>
      </c>
      <c r="R1727" t="s">
        <v>2618</v>
      </c>
      <c r="S1727" s="315">
        <v>45362</v>
      </c>
      <c r="T1727" s="315">
        <v>45362</v>
      </c>
      <c r="U1727" s="316" t="s">
        <v>2650</v>
      </c>
    </row>
    <row r="1728" spans="1:21">
      <c r="A1728" t="s">
        <v>2605</v>
      </c>
      <c r="B1728" t="s">
        <v>205</v>
      </c>
      <c r="C1728" t="s">
        <v>2649</v>
      </c>
      <c r="D1728" t="s">
        <v>2617</v>
      </c>
      <c r="E1728" t="s">
        <v>2643</v>
      </c>
      <c r="F1728" t="s">
        <v>207</v>
      </c>
      <c r="G1728" t="s">
        <v>2607</v>
      </c>
      <c r="H1728" t="s">
        <v>142</v>
      </c>
      <c r="I1728" t="s">
        <v>2649</v>
      </c>
      <c r="J1728" t="s">
        <v>228</v>
      </c>
      <c r="K1728" t="s">
        <v>2620</v>
      </c>
      <c r="L1728" t="s">
        <v>2621</v>
      </c>
      <c r="M1728" t="s">
        <v>2622</v>
      </c>
      <c r="N1728" t="s">
        <v>207</v>
      </c>
      <c r="O1728" t="s">
        <v>207</v>
      </c>
      <c r="P1728">
        <v>4.1057347402602626E-5</v>
      </c>
      <c r="R1728" t="s">
        <v>2618</v>
      </c>
      <c r="S1728" s="315">
        <v>45362</v>
      </c>
      <c r="T1728" s="315">
        <v>45362</v>
      </c>
      <c r="U1728" s="316" t="s">
        <v>2650</v>
      </c>
    </row>
    <row r="1729" spans="1:21">
      <c r="A1729" t="s">
        <v>2605</v>
      </c>
      <c r="B1729" t="s">
        <v>205</v>
      </c>
      <c r="C1729" t="s">
        <v>2649</v>
      </c>
      <c r="D1729" t="s">
        <v>2617</v>
      </c>
      <c r="E1729" t="s">
        <v>2643</v>
      </c>
      <c r="F1729" t="s">
        <v>207</v>
      </c>
      <c r="G1729" t="s">
        <v>2607</v>
      </c>
      <c r="H1729" t="s">
        <v>142</v>
      </c>
      <c r="I1729" t="s">
        <v>2649</v>
      </c>
      <c r="J1729" t="s">
        <v>229</v>
      </c>
      <c r="K1729" t="s">
        <v>2620</v>
      </c>
      <c r="L1729" t="s">
        <v>2621</v>
      </c>
      <c r="M1729" t="s">
        <v>2622</v>
      </c>
      <c r="N1729" t="s">
        <v>207</v>
      </c>
      <c r="O1729" t="s">
        <v>207</v>
      </c>
      <c r="P1729">
        <v>4.0300096872036336E-5</v>
      </c>
      <c r="R1729" t="s">
        <v>2618</v>
      </c>
      <c r="S1729" s="315">
        <v>45362</v>
      </c>
      <c r="T1729" s="315">
        <v>45362</v>
      </c>
      <c r="U1729" s="316" t="s">
        <v>2650</v>
      </c>
    </row>
    <row r="1730" spans="1:21">
      <c r="A1730" t="s">
        <v>2605</v>
      </c>
      <c r="B1730" t="s">
        <v>205</v>
      </c>
      <c r="C1730" t="s">
        <v>2649</v>
      </c>
      <c r="D1730" t="s">
        <v>2617</v>
      </c>
      <c r="E1730" t="s">
        <v>2643</v>
      </c>
      <c r="F1730" t="s">
        <v>207</v>
      </c>
      <c r="G1730" t="s">
        <v>2607</v>
      </c>
      <c r="H1730" t="s">
        <v>142</v>
      </c>
      <c r="I1730" t="s">
        <v>2649</v>
      </c>
      <c r="J1730" t="s">
        <v>268</v>
      </c>
      <c r="K1730" t="s">
        <v>2620</v>
      </c>
      <c r="L1730" t="s">
        <v>2621</v>
      </c>
      <c r="M1730" t="s">
        <v>2622</v>
      </c>
      <c r="N1730" t="s">
        <v>207</v>
      </c>
      <c r="O1730" t="s">
        <v>207</v>
      </c>
      <c r="P1730">
        <v>4.0635482842656797E-3</v>
      </c>
      <c r="R1730" t="s">
        <v>2618</v>
      </c>
      <c r="S1730" s="315">
        <v>45362</v>
      </c>
      <c r="T1730" s="315">
        <v>45362</v>
      </c>
      <c r="U1730" s="316" t="s">
        <v>2650</v>
      </c>
    </row>
    <row r="1731" spans="1:21">
      <c r="A1731" t="s">
        <v>2605</v>
      </c>
      <c r="B1731" t="s">
        <v>205</v>
      </c>
      <c r="C1731" t="s">
        <v>2649</v>
      </c>
      <c r="D1731" t="s">
        <v>2617</v>
      </c>
      <c r="E1731" t="s">
        <v>2643</v>
      </c>
      <c r="F1731" t="s">
        <v>207</v>
      </c>
      <c r="G1731" t="s">
        <v>2607</v>
      </c>
      <c r="H1731" t="s">
        <v>207</v>
      </c>
      <c r="I1731" t="s">
        <v>2649</v>
      </c>
      <c r="J1731" t="s">
        <v>207</v>
      </c>
      <c r="K1731" t="s">
        <v>177</v>
      </c>
      <c r="L1731" t="s">
        <v>234</v>
      </c>
      <c r="M1731" t="s">
        <v>245</v>
      </c>
      <c r="N1731" t="s">
        <v>207</v>
      </c>
      <c r="O1731" t="s">
        <v>207</v>
      </c>
      <c r="P1731">
        <v>0</v>
      </c>
      <c r="R1731" t="s">
        <v>2618</v>
      </c>
      <c r="S1731" s="315">
        <v>45362</v>
      </c>
      <c r="T1731" s="315">
        <v>45362</v>
      </c>
      <c r="U1731" s="316" t="s">
        <v>2650</v>
      </c>
    </row>
    <row r="1732" spans="1:21">
      <c r="A1732" t="s">
        <v>2605</v>
      </c>
      <c r="B1732" t="s">
        <v>205</v>
      </c>
      <c r="C1732" t="s">
        <v>2649</v>
      </c>
      <c r="D1732" t="s">
        <v>2617</v>
      </c>
      <c r="E1732" t="s">
        <v>2643</v>
      </c>
      <c r="F1732" t="s">
        <v>207</v>
      </c>
      <c r="G1732" t="s">
        <v>2607</v>
      </c>
      <c r="H1732" t="s">
        <v>142</v>
      </c>
      <c r="I1732" t="s">
        <v>2649</v>
      </c>
      <c r="J1732" t="s">
        <v>250</v>
      </c>
      <c r="K1732" t="s">
        <v>180</v>
      </c>
      <c r="L1732" t="s">
        <v>234</v>
      </c>
      <c r="M1732" t="s">
        <v>251</v>
      </c>
      <c r="N1732" t="s">
        <v>207</v>
      </c>
      <c r="O1732" t="s">
        <v>207</v>
      </c>
      <c r="P1732">
        <v>175.24687611673801</v>
      </c>
      <c r="R1732" t="s">
        <v>2618</v>
      </c>
      <c r="S1732" s="315">
        <v>45362</v>
      </c>
      <c r="T1732" s="315">
        <v>45362</v>
      </c>
      <c r="U1732" s="316" t="s">
        <v>2650</v>
      </c>
    </row>
    <row r="1733" spans="1:21">
      <c r="A1733" t="s">
        <v>2605</v>
      </c>
      <c r="B1733" t="s">
        <v>205</v>
      </c>
      <c r="C1733" t="s">
        <v>2649</v>
      </c>
      <c r="D1733" t="s">
        <v>2617</v>
      </c>
      <c r="E1733" t="s">
        <v>2643</v>
      </c>
      <c r="F1733" t="s">
        <v>207</v>
      </c>
      <c r="G1733" t="s">
        <v>2607</v>
      </c>
      <c r="H1733" t="s">
        <v>209</v>
      </c>
      <c r="I1733" t="s">
        <v>289</v>
      </c>
      <c r="J1733" t="s">
        <v>211</v>
      </c>
      <c r="K1733" t="s">
        <v>175</v>
      </c>
      <c r="L1733" t="s">
        <v>212</v>
      </c>
      <c r="M1733" t="s">
        <v>213</v>
      </c>
      <c r="N1733" t="s">
        <v>192</v>
      </c>
      <c r="O1733" t="s">
        <v>182</v>
      </c>
      <c r="P1733">
        <v>0.123797269573916</v>
      </c>
      <c r="R1733" t="s">
        <v>2618</v>
      </c>
      <c r="S1733" s="315">
        <v>45362</v>
      </c>
      <c r="T1733" s="315">
        <v>45362</v>
      </c>
      <c r="U1733" s="316" t="s">
        <v>2650</v>
      </c>
    </row>
    <row r="1734" spans="1:21">
      <c r="A1734" t="s">
        <v>2605</v>
      </c>
      <c r="B1734" t="s">
        <v>205</v>
      </c>
      <c r="C1734" t="s">
        <v>2649</v>
      </c>
      <c r="D1734" t="s">
        <v>2617</v>
      </c>
      <c r="E1734" t="s">
        <v>2643</v>
      </c>
      <c r="F1734" t="s">
        <v>207</v>
      </c>
      <c r="G1734" t="s">
        <v>2607</v>
      </c>
      <c r="H1734" t="s">
        <v>209</v>
      </c>
      <c r="I1734" t="s">
        <v>289</v>
      </c>
      <c r="J1734" t="s">
        <v>214</v>
      </c>
      <c r="K1734" t="s">
        <v>175</v>
      </c>
      <c r="L1734" t="s">
        <v>212</v>
      </c>
      <c r="M1734" t="s">
        <v>213</v>
      </c>
      <c r="N1734" t="s">
        <v>192</v>
      </c>
      <c r="O1734" t="s">
        <v>182</v>
      </c>
      <c r="P1734">
        <v>6.3930524822858423E-2</v>
      </c>
      <c r="R1734" t="s">
        <v>2618</v>
      </c>
      <c r="S1734" s="315">
        <v>45362</v>
      </c>
      <c r="T1734" s="315">
        <v>45362</v>
      </c>
      <c r="U1734" s="316" t="s">
        <v>2650</v>
      </c>
    </row>
    <row r="1735" spans="1:21">
      <c r="A1735" t="s">
        <v>2605</v>
      </c>
      <c r="B1735" t="s">
        <v>205</v>
      </c>
      <c r="C1735" t="s">
        <v>2649</v>
      </c>
      <c r="D1735" t="s">
        <v>2617</v>
      </c>
      <c r="E1735" t="s">
        <v>2643</v>
      </c>
      <c r="F1735" t="s">
        <v>207</v>
      </c>
      <c r="G1735" t="s">
        <v>2607</v>
      </c>
      <c r="H1735" t="s">
        <v>209</v>
      </c>
      <c r="I1735" t="s">
        <v>289</v>
      </c>
      <c r="J1735" t="s">
        <v>215</v>
      </c>
      <c r="K1735" t="s">
        <v>175</v>
      </c>
      <c r="L1735" t="s">
        <v>212</v>
      </c>
      <c r="M1735" t="s">
        <v>213</v>
      </c>
      <c r="N1735" t="s">
        <v>192</v>
      </c>
      <c r="O1735" t="s">
        <v>182</v>
      </c>
      <c r="P1735">
        <v>8.4299035334823268E-3</v>
      </c>
      <c r="R1735" t="s">
        <v>2618</v>
      </c>
      <c r="S1735" s="315">
        <v>45362</v>
      </c>
      <c r="T1735" s="315">
        <v>45362</v>
      </c>
      <c r="U1735" s="316" t="s">
        <v>2650</v>
      </c>
    </row>
    <row r="1736" spans="1:21">
      <c r="A1736" t="s">
        <v>2605</v>
      </c>
      <c r="B1736" t="s">
        <v>205</v>
      </c>
      <c r="C1736" t="s">
        <v>2649</v>
      </c>
      <c r="D1736" t="s">
        <v>2617</v>
      </c>
      <c r="E1736" t="s">
        <v>2643</v>
      </c>
      <c r="F1736" t="s">
        <v>207</v>
      </c>
      <c r="G1736" t="s">
        <v>2607</v>
      </c>
      <c r="H1736" t="s">
        <v>209</v>
      </c>
      <c r="I1736" t="s">
        <v>289</v>
      </c>
      <c r="J1736" t="s">
        <v>216</v>
      </c>
      <c r="K1736" t="s">
        <v>175</v>
      </c>
      <c r="L1736" t="s">
        <v>212</v>
      </c>
      <c r="M1736" t="s">
        <v>213</v>
      </c>
      <c r="N1736" t="s">
        <v>192</v>
      </c>
      <c r="O1736" t="s">
        <v>182</v>
      </c>
      <c r="P1736">
        <v>7.0044412764278874E-5</v>
      </c>
      <c r="R1736" t="s">
        <v>2618</v>
      </c>
      <c r="S1736" s="315">
        <v>45362</v>
      </c>
      <c r="T1736" s="315">
        <v>45362</v>
      </c>
      <c r="U1736" s="316" t="s">
        <v>2650</v>
      </c>
    </row>
    <row r="1737" spans="1:21">
      <c r="A1737" t="s">
        <v>2605</v>
      </c>
      <c r="B1737" t="s">
        <v>205</v>
      </c>
      <c r="C1737" t="s">
        <v>2649</v>
      </c>
      <c r="D1737" t="s">
        <v>2617</v>
      </c>
      <c r="E1737" t="s">
        <v>2643</v>
      </c>
      <c r="F1737" t="s">
        <v>207</v>
      </c>
      <c r="G1737" t="s">
        <v>2607</v>
      </c>
      <c r="H1737" t="s">
        <v>209</v>
      </c>
      <c r="I1737" t="s">
        <v>289</v>
      </c>
      <c r="J1737" t="s">
        <v>217</v>
      </c>
      <c r="K1737" t="s">
        <v>175</v>
      </c>
      <c r="L1737" t="s">
        <v>212</v>
      </c>
      <c r="M1737" t="s">
        <v>213</v>
      </c>
      <c r="N1737" t="s">
        <v>192</v>
      </c>
      <c r="O1737" t="s">
        <v>182</v>
      </c>
      <c r="P1737">
        <v>6.1584161745751508E-7</v>
      </c>
      <c r="R1737" t="s">
        <v>2618</v>
      </c>
      <c r="S1737" s="315">
        <v>45362</v>
      </c>
      <c r="T1737" s="315">
        <v>45362</v>
      </c>
      <c r="U1737" s="316" t="s">
        <v>2650</v>
      </c>
    </row>
    <row r="1738" spans="1:21">
      <c r="A1738" t="s">
        <v>2605</v>
      </c>
      <c r="B1738" t="s">
        <v>205</v>
      </c>
      <c r="C1738" t="s">
        <v>2649</v>
      </c>
      <c r="D1738" t="s">
        <v>2617</v>
      </c>
      <c r="E1738" t="s">
        <v>2643</v>
      </c>
      <c r="F1738" t="s">
        <v>207</v>
      </c>
      <c r="G1738" t="s">
        <v>2607</v>
      </c>
      <c r="H1738" t="s">
        <v>209</v>
      </c>
      <c r="I1738" t="s">
        <v>289</v>
      </c>
      <c r="J1738" t="s">
        <v>218</v>
      </c>
      <c r="K1738" t="s">
        <v>175</v>
      </c>
      <c r="L1738" t="s">
        <v>212</v>
      </c>
      <c r="M1738" t="s">
        <v>213</v>
      </c>
      <c r="N1738" t="s">
        <v>192</v>
      </c>
      <c r="O1738" t="s">
        <v>182</v>
      </c>
      <c r="P1738">
        <v>1.2149570521660522E-5</v>
      </c>
      <c r="R1738" t="s">
        <v>2618</v>
      </c>
      <c r="S1738" s="315">
        <v>45362</v>
      </c>
      <c r="T1738" s="315">
        <v>45362</v>
      </c>
      <c r="U1738" s="316" t="s">
        <v>2650</v>
      </c>
    </row>
    <row r="1739" spans="1:21">
      <c r="A1739" t="s">
        <v>2605</v>
      </c>
      <c r="B1739" t="s">
        <v>205</v>
      </c>
      <c r="C1739" t="s">
        <v>2649</v>
      </c>
      <c r="D1739" t="s">
        <v>2617</v>
      </c>
      <c r="E1739" t="s">
        <v>2643</v>
      </c>
      <c r="F1739" t="s">
        <v>207</v>
      </c>
      <c r="G1739" t="s">
        <v>2607</v>
      </c>
      <c r="H1739" t="s">
        <v>209</v>
      </c>
      <c r="I1739" t="s">
        <v>289</v>
      </c>
      <c r="J1739" t="s">
        <v>219</v>
      </c>
      <c r="K1739" t="s">
        <v>175</v>
      </c>
      <c r="L1739" t="s">
        <v>212</v>
      </c>
      <c r="M1739" t="s">
        <v>213</v>
      </c>
      <c r="N1739" t="s">
        <v>192</v>
      </c>
      <c r="O1739" t="s">
        <v>182</v>
      </c>
      <c r="P1739">
        <v>2.3094113319823058E-6</v>
      </c>
      <c r="R1739" t="s">
        <v>2618</v>
      </c>
      <c r="S1739" s="315">
        <v>45362</v>
      </c>
      <c r="T1739" s="315">
        <v>45362</v>
      </c>
      <c r="U1739" s="316" t="s">
        <v>2650</v>
      </c>
    </row>
    <row r="1740" spans="1:21">
      <c r="A1740" t="s">
        <v>2605</v>
      </c>
      <c r="B1740" t="s">
        <v>205</v>
      </c>
      <c r="C1740" t="s">
        <v>2649</v>
      </c>
      <c r="D1740" t="s">
        <v>2617</v>
      </c>
      <c r="E1740" t="s">
        <v>2643</v>
      </c>
      <c r="F1740" t="s">
        <v>207</v>
      </c>
      <c r="G1740" t="s">
        <v>2607</v>
      </c>
      <c r="H1740" t="s">
        <v>209</v>
      </c>
      <c r="I1740" t="s">
        <v>289</v>
      </c>
      <c r="J1740" t="s">
        <v>220</v>
      </c>
      <c r="K1740" t="s">
        <v>175</v>
      </c>
      <c r="L1740" t="s">
        <v>212</v>
      </c>
      <c r="M1740" t="s">
        <v>213</v>
      </c>
      <c r="N1740" t="s">
        <v>192</v>
      </c>
      <c r="O1740" t="s">
        <v>182</v>
      </c>
      <c r="P1740">
        <v>1.2802729278692782E-7</v>
      </c>
      <c r="R1740" t="s">
        <v>2618</v>
      </c>
      <c r="S1740" s="315">
        <v>45362</v>
      </c>
      <c r="T1740" s="315">
        <v>45362</v>
      </c>
      <c r="U1740" s="316" t="s">
        <v>2650</v>
      </c>
    </row>
    <row r="1741" spans="1:21">
      <c r="A1741" t="s">
        <v>2605</v>
      </c>
      <c r="B1741" t="s">
        <v>205</v>
      </c>
      <c r="C1741" t="s">
        <v>2649</v>
      </c>
      <c r="D1741" t="s">
        <v>2617</v>
      </c>
      <c r="E1741" t="s">
        <v>2643</v>
      </c>
      <c r="F1741" t="s">
        <v>207</v>
      </c>
      <c r="G1741" t="s">
        <v>2607</v>
      </c>
      <c r="H1741" t="s">
        <v>209</v>
      </c>
      <c r="I1741" t="s">
        <v>289</v>
      </c>
      <c r="J1741" t="s">
        <v>221</v>
      </c>
      <c r="K1741" t="s">
        <v>175</v>
      </c>
      <c r="L1741" t="s">
        <v>212</v>
      </c>
      <c r="M1741" t="s">
        <v>213</v>
      </c>
      <c r="N1741" t="s">
        <v>192</v>
      </c>
      <c r="O1741" t="s">
        <v>182</v>
      </c>
      <c r="P1741">
        <v>1.1088115500470046E-5</v>
      </c>
      <c r="R1741" t="s">
        <v>2618</v>
      </c>
      <c r="S1741" s="315">
        <v>45362</v>
      </c>
      <c r="T1741" s="315">
        <v>45362</v>
      </c>
      <c r="U1741" s="316" t="s">
        <v>2650</v>
      </c>
    </row>
    <row r="1742" spans="1:21">
      <c r="A1742" t="s">
        <v>2605</v>
      </c>
      <c r="B1742" t="s">
        <v>205</v>
      </c>
      <c r="C1742" t="s">
        <v>2649</v>
      </c>
      <c r="D1742" t="s">
        <v>2617</v>
      </c>
      <c r="E1742" t="s">
        <v>2643</v>
      </c>
      <c r="F1742" t="s">
        <v>207</v>
      </c>
      <c r="G1742" t="s">
        <v>2607</v>
      </c>
      <c r="H1742" t="s">
        <v>142</v>
      </c>
      <c r="I1742" t="s">
        <v>2649</v>
      </c>
      <c r="J1742" t="s">
        <v>222</v>
      </c>
      <c r="K1742" t="s">
        <v>175</v>
      </c>
      <c r="L1742" t="s">
        <v>212</v>
      </c>
      <c r="M1742" t="s">
        <v>213</v>
      </c>
      <c r="N1742" t="s">
        <v>189</v>
      </c>
      <c r="O1742" t="s">
        <v>181</v>
      </c>
      <c r="P1742">
        <v>3.3318730711437172E-3</v>
      </c>
      <c r="R1742" t="s">
        <v>2618</v>
      </c>
      <c r="S1742" s="315">
        <v>45362</v>
      </c>
      <c r="T1742" s="315">
        <v>45362</v>
      </c>
      <c r="U1742" s="316" t="s">
        <v>2650</v>
      </c>
    </row>
    <row r="1743" spans="1:21">
      <c r="A1743" t="s">
        <v>2605</v>
      </c>
      <c r="B1743" t="s">
        <v>205</v>
      </c>
      <c r="C1743" t="s">
        <v>2649</v>
      </c>
      <c r="D1743" t="s">
        <v>2617</v>
      </c>
      <c r="E1743" t="s">
        <v>2643</v>
      </c>
      <c r="F1743" t="s">
        <v>207</v>
      </c>
      <c r="G1743" t="s">
        <v>2607</v>
      </c>
      <c r="H1743" t="s">
        <v>142</v>
      </c>
      <c r="I1743" t="s">
        <v>2649</v>
      </c>
      <c r="J1743" t="s">
        <v>223</v>
      </c>
      <c r="K1743" t="s">
        <v>175</v>
      </c>
      <c r="L1743" t="s">
        <v>212</v>
      </c>
      <c r="M1743" t="s">
        <v>213</v>
      </c>
      <c r="N1743" t="s">
        <v>189</v>
      </c>
      <c r="O1743" t="s">
        <v>181</v>
      </c>
      <c r="P1743">
        <v>6.3023760372087331E-2</v>
      </c>
      <c r="R1743" t="s">
        <v>2618</v>
      </c>
      <c r="S1743" s="315">
        <v>45362</v>
      </c>
      <c r="T1743" s="315">
        <v>45362</v>
      </c>
      <c r="U1743" s="316" t="s">
        <v>2650</v>
      </c>
    </row>
    <row r="1744" spans="1:21">
      <c r="A1744" t="s">
        <v>2605</v>
      </c>
      <c r="B1744" t="s">
        <v>205</v>
      </c>
      <c r="C1744" t="s">
        <v>2649</v>
      </c>
      <c r="D1744" t="s">
        <v>2617</v>
      </c>
      <c r="E1744" t="s">
        <v>2643</v>
      </c>
      <c r="F1744" t="s">
        <v>207</v>
      </c>
      <c r="G1744" t="s">
        <v>2607</v>
      </c>
      <c r="H1744" t="s">
        <v>142</v>
      </c>
      <c r="I1744" t="s">
        <v>2649</v>
      </c>
      <c r="J1744" t="s">
        <v>224</v>
      </c>
      <c r="K1744" t="s">
        <v>175</v>
      </c>
      <c r="L1744" t="s">
        <v>212</v>
      </c>
      <c r="M1744" t="s">
        <v>213</v>
      </c>
      <c r="N1744" t="s">
        <v>189</v>
      </c>
      <c r="O1744" t="s">
        <v>181</v>
      </c>
      <c r="P1744">
        <v>3.7676793110034079E-2</v>
      </c>
      <c r="R1744" t="s">
        <v>2618</v>
      </c>
      <c r="S1744" s="315">
        <v>45362</v>
      </c>
      <c r="T1744" s="315">
        <v>45362</v>
      </c>
      <c r="U1744" s="316" t="s">
        <v>2650</v>
      </c>
    </row>
    <row r="1745" spans="1:21">
      <c r="A1745" t="s">
        <v>2605</v>
      </c>
      <c r="B1745" t="s">
        <v>205</v>
      </c>
      <c r="C1745" t="s">
        <v>2649</v>
      </c>
      <c r="D1745" t="s">
        <v>2617</v>
      </c>
      <c r="E1745" t="s">
        <v>2643</v>
      </c>
      <c r="F1745" t="s">
        <v>207</v>
      </c>
      <c r="G1745" t="s">
        <v>2607</v>
      </c>
      <c r="H1745" t="s">
        <v>142</v>
      </c>
      <c r="I1745" t="s">
        <v>2649</v>
      </c>
      <c r="J1745" t="s">
        <v>225</v>
      </c>
      <c r="K1745" t="s">
        <v>175</v>
      </c>
      <c r="L1745" t="s">
        <v>212</v>
      </c>
      <c r="M1745" t="s">
        <v>213</v>
      </c>
      <c r="N1745" t="s">
        <v>189</v>
      </c>
      <c r="O1745" t="s">
        <v>181</v>
      </c>
      <c r="P1745">
        <v>1.7149087644846302E-2</v>
      </c>
      <c r="R1745" t="s">
        <v>2618</v>
      </c>
      <c r="S1745" s="315">
        <v>45362</v>
      </c>
      <c r="T1745" s="315">
        <v>45362</v>
      </c>
      <c r="U1745" s="316" t="s">
        <v>2650</v>
      </c>
    </row>
    <row r="1746" spans="1:21">
      <c r="A1746" t="s">
        <v>2605</v>
      </c>
      <c r="B1746" t="s">
        <v>205</v>
      </c>
      <c r="C1746" t="s">
        <v>2649</v>
      </c>
      <c r="D1746" t="s">
        <v>2617</v>
      </c>
      <c r="E1746" t="s">
        <v>2643</v>
      </c>
      <c r="F1746" t="s">
        <v>207</v>
      </c>
      <c r="G1746" t="s">
        <v>2607</v>
      </c>
      <c r="H1746" t="s">
        <v>142</v>
      </c>
      <c r="I1746" t="s">
        <v>2649</v>
      </c>
      <c r="J1746" t="s">
        <v>226</v>
      </c>
      <c r="K1746" t="s">
        <v>175</v>
      </c>
      <c r="L1746" t="s">
        <v>212</v>
      </c>
      <c r="M1746" t="s">
        <v>213</v>
      </c>
      <c r="N1746" t="s">
        <v>189</v>
      </c>
      <c r="O1746" t="s">
        <v>181</v>
      </c>
      <c r="P1746">
        <v>2.0085530791099548E-4</v>
      </c>
      <c r="R1746" t="s">
        <v>2618</v>
      </c>
      <c r="S1746" s="315">
        <v>45362</v>
      </c>
      <c r="T1746" s="315">
        <v>45362</v>
      </c>
      <c r="U1746" s="316" t="s">
        <v>2650</v>
      </c>
    </row>
    <row r="1747" spans="1:21">
      <c r="A1747" t="s">
        <v>2605</v>
      </c>
      <c r="B1747" t="s">
        <v>205</v>
      </c>
      <c r="C1747" t="s">
        <v>2649</v>
      </c>
      <c r="D1747" t="s">
        <v>2617</v>
      </c>
      <c r="E1747" t="s">
        <v>2643</v>
      </c>
      <c r="F1747" t="s">
        <v>207</v>
      </c>
      <c r="G1747" t="s">
        <v>2607</v>
      </c>
      <c r="H1747" t="s">
        <v>142</v>
      </c>
      <c r="I1747" t="s">
        <v>2649</v>
      </c>
      <c r="J1747" t="s">
        <v>227</v>
      </c>
      <c r="K1747" t="s">
        <v>175</v>
      </c>
      <c r="L1747" t="s">
        <v>212</v>
      </c>
      <c r="M1747" t="s">
        <v>213</v>
      </c>
      <c r="N1747" t="s">
        <v>189</v>
      </c>
      <c r="O1747" t="s">
        <v>181</v>
      </c>
      <c r="P1747">
        <v>6.0957535246549028E-4</v>
      </c>
      <c r="R1747" t="s">
        <v>2618</v>
      </c>
      <c r="S1747" s="315">
        <v>45362</v>
      </c>
      <c r="T1747" s="315">
        <v>45362</v>
      </c>
      <c r="U1747" s="316" t="s">
        <v>2650</v>
      </c>
    </row>
    <row r="1748" spans="1:21">
      <c r="A1748" t="s">
        <v>2605</v>
      </c>
      <c r="B1748" t="s">
        <v>205</v>
      </c>
      <c r="C1748" t="s">
        <v>2649</v>
      </c>
      <c r="D1748" t="s">
        <v>2617</v>
      </c>
      <c r="E1748" t="s">
        <v>2643</v>
      </c>
      <c r="F1748" t="s">
        <v>207</v>
      </c>
      <c r="G1748" t="s">
        <v>2607</v>
      </c>
      <c r="H1748" t="s">
        <v>142</v>
      </c>
      <c r="I1748" t="s">
        <v>2649</v>
      </c>
      <c r="J1748" t="s">
        <v>228</v>
      </c>
      <c r="K1748" t="s">
        <v>175</v>
      </c>
      <c r="L1748" t="s">
        <v>212</v>
      </c>
      <c r="M1748" t="s">
        <v>213</v>
      </c>
      <c r="N1748" t="s">
        <v>189</v>
      </c>
      <c r="O1748" t="s">
        <v>181</v>
      </c>
      <c r="P1748">
        <v>4.1513540151520437E-2</v>
      </c>
      <c r="R1748" t="s">
        <v>2618</v>
      </c>
      <c r="S1748" s="315">
        <v>45362</v>
      </c>
      <c r="T1748" s="315">
        <v>45362</v>
      </c>
      <c r="U1748" s="316" t="s">
        <v>2650</v>
      </c>
    </row>
    <row r="1749" spans="1:21">
      <c r="A1749" t="s">
        <v>2605</v>
      </c>
      <c r="B1749" t="s">
        <v>205</v>
      </c>
      <c r="C1749" t="s">
        <v>2649</v>
      </c>
      <c r="D1749" t="s">
        <v>2617</v>
      </c>
      <c r="E1749" t="s">
        <v>2643</v>
      </c>
      <c r="F1749" t="s">
        <v>207</v>
      </c>
      <c r="G1749" t="s">
        <v>2607</v>
      </c>
      <c r="H1749" t="s">
        <v>142</v>
      </c>
      <c r="I1749" t="s">
        <v>2649</v>
      </c>
      <c r="J1749" t="s">
        <v>229</v>
      </c>
      <c r="K1749" t="s">
        <v>175</v>
      </c>
      <c r="L1749" t="s">
        <v>212</v>
      </c>
      <c r="M1749" t="s">
        <v>213</v>
      </c>
      <c r="N1749" t="s">
        <v>189</v>
      </c>
      <c r="O1749" t="s">
        <v>181</v>
      </c>
      <c r="P1749">
        <v>4.0747875726170071E-2</v>
      </c>
      <c r="R1749" t="s">
        <v>2618</v>
      </c>
      <c r="S1749" s="315">
        <v>45362</v>
      </c>
      <c r="T1749" s="315">
        <v>45362</v>
      </c>
      <c r="U1749" s="316" t="s">
        <v>2650</v>
      </c>
    </row>
    <row r="1750" spans="1:21">
      <c r="A1750" t="s">
        <v>2605</v>
      </c>
      <c r="B1750" t="s">
        <v>205</v>
      </c>
      <c r="C1750" t="s">
        <v>2649</v>
      </c>
      <c r="D1750" t="s">
        <v>2617</v>
      </c>
      <c r="E1750" t="s">
        <v>2643</v>
      </c>
      <c r="F1750" t="s">
        <v>207</v>
      </c>
      <c r="G1750" t="s">
        <v>2607</v>
      </c>
      <c r="H1750" t="s">
        <v>142</v>
      </c>
      <c r="I1750" t="s">
        <v>2649</v>
      </c>
      <c r="J1750" t="s">
        <v>230</v>
      </c>
      <c r="K1750" t="s">
        <v>175</v>
      </c>
      <c r="L1750" t="s">
        <v>212</v>
      </c>
      <c r="M1750" t="s">
        <v>213</v>
      </c>
      <c r="N1750" t="s">
        <v>191</v>
      </c>
      <c r="O1750" t="s">
        <v>181</v>
      </c>
      <c r="P1750">
        <v>1.1322939601716301E-3</v>
      </c>
      <c r="R1750" t="s">
        <v>2618</v>
      </c>
      <c r="S1750" s="315">
        <v>45362</v>
      </c>
      <c r="T1750" s="315">
        <v>45362</v>
      </c>
      <c r="U1750" s="316" t="s">
        <v>2650</v>
      </c>
    </row>
    <row r="1751" spans="1:21">
      <c r="A1751" t="s">
        <v>2605</v>
      </c>
      <c r="B1751" t="s">
        <v>205</v>
      </c>
      <c r="C1751" t="s">
        <v>2649</v>
      </c>
      <c r="D1751" t="s">
        <v>2617</v>
      </c>
      <c r="E1751" t="s">
        <v>2643</v>
      </c>
      <c r="F1751" t="s">
        <v>207</v>
      </c>
      <c r="G1751" t="s">
        <v>2607</v>
      </c>
      <c r="H1751" t="s">
        <v>142</v>
      </c>
      <c r="I1751" t="s">
        <v>2649</v>
      </c>
      <c r="J1751" t="s">
        <v>232</v>
      </c>
      <c r="K1751" t="s">
        <v>175</v>
      </c>
      <c r="L1751" t="s">
        <v>212</v>
      </c>
      <c r="M1751" t="s">
        <v>213</v>
      </c>
      <c r="N1751" t="s">
        <v>189</v>
      </c>
      <c r="O1751" t="s">
        <v>181</v>
      </c>
      <c r="P1751">
        <v>1.4126428857789201E-2</v>
      </c>
      <c r="R1751" t="s">
        <v>2618</v>
      </c>
      <c r="S1751" s="315">
        <v>45362</v>
      </c>
      <c r="T1751" s="315">
        <v>45362</v>
      </c>
      <c r="U1751" s="316" t="s">
        <v>2650</v>
      </c>
    </row>
    <row r="1752" spans="1:21">
      <c r="A1752" t="s">
        <v>2605</v>
      </c>
      <c r="B1752" t="s">
        <v>205</v>
      </c>
      <c r="C1752" t="s">
        <v>2649</v>
      </c>
      <c r="D1752" t="s">
        <v>2617</v>
      </c>
      <c r="E1752" t="s">
        <v>2643</v>
      </c>
      <c r="F1752" t="s">
        <v>207</v>
      </c>
      <c r="G1752" t="s">
        <v>2607</v>
      </c>
      <c r="H1752" t="s">
        <v>142</v>
      </c>
      <c r="I1752" t="s">
        <v>2649</v>
      </c>
      <c r="J1752" t="s">
        <v>254</v>
      </c>
      <c r="K1752" t="s">
        <v>179</v>
      </c>
      <c r="L1752" t="s">
        <v>234</v>
      </c>
      <c r="M1752" t="s">
        <v>249</v>
      </c>
      <c r="N1752" t="s">
        <v>207</v>
      </c>
      <c r="O1752" t="s">
        <v>207</v>
      </c>
      <c r="P1752">
        <v>0.74659214293504295</v>
      </c>
      <c r="R1752" t="s">
        <v>2618</v>
      </c>
      <c r="S1752" s="315">
        <v>45362</v>
      </c>
      <c r="T1752" s="315">
        <v>45362</v>
      </c>
      <c r="U1752" s="316" t="s">
        <v>2650</v>
      </c>
    </row>
    <row r="1753" spans="1:21">
      <c r="A1753" t="s">
        <v>2605</v>
      </c>
      <c r="B1753" t="s">
        <v>205</v>
      </c>
      <c r="C1753" t="s">
        <v>2649</v>
      </c>
      <c r="D1753" t="s">
        <v>2617</v>
      </c>
      <c r="E1753" t="s">
        <v>2643</v>
      </c>
      <c r="F1753" t="s">
        <v>207</v>
      </c>
      <c r="G1753" t="s">
        <v>2607</v>
      </c>
      <c r="H1753" t="s">
        <v>209</v>
      </c>
      <c r="I1753" t="s">
        <v>289</v>
      </c>
      <c r="J1753" t="s">
        <v>233</v>
      </c>
      <c r="K1753" t="s">
        <v>176</v>
      </c>
      <c r="L1753" t="s">
        <v>234</v>
      </c>
      <c r="M1753" t="s">
        <v>235</v>
      </c>
      <c r="N1753" t="s">
        <v>207</v>
      </c>
      <c r="O1753" t="s">
        <v>207</v>
      </c>
      <c r="P1753">
        <v>2.0353966266425973E-5</v>
      </c>
      <c r="R1753" t="s">
        <v>2618</v>
      </c>
      <c r="S1753" s="315">
        <v>45362</v>
      </c>
      <c r="T1753" s="315">
        <v>45362</v>
      </c>
      <c r="U1753" s="316" t="s">
        <v>2650</v>
      </c>
    </row>
    <row r="1754" spans="1:21">
      <c r="A1754" t="s">
        <v>2605</v>
      </c>
      <c r="B1754" t="s">
        <v>205</v>
      </c>
      <c r="C1754" t="s">
        <v>2649</v>
      </c>
      <c r="D1754" t="s">
        <v>2617</v>
      </c>
      <c r="E1754" t="s">
        <v>2643</v>
      </c>
      <c r="F1754" t="s">
        <v>207</v>
      </c>
      <c r="G1754" t="s">
        <v>2607</v>
      </c>
      <c r="H1754" t="s">
        <v>209</v>
      </c>
      <c r="I1754" t="s">
        <v>289</v>
      </c>
      <c r="J1754" t="s">
        <v>236</v>
      </c>
      <c r="K1754" t="s">
        <v>176</v>
      </c>
      <c r="L1754" t="s">
        <v>234</v>
      </c>
      <c r="M1754" t="s">
        <v>235</v>
      </c>
      <c r="N1754" t="s">
        <v>207</v>
      </c>
      <c r="O1754" t="s">
        <v>207</v>
      </c>
      <c r="P1754">
        <v>3.7344609251028357E-5</v>
      </c>
      <c r="R1754" t="s">
        <v>2618</v>
      </c>
      <c r="S1754" s="315">
        <v>45362</v>
      </c>
      <c r="T1754" s="315">
        <v>45362</v>
      </c>
      <c r="U1754" s="316" t="s">
        <v>2650</v>
      </c>
    </row>
    <row r="1755" spans="1:21">
      <c r="A1755" t="s">
        <v>2605</v>
      </c>
      <c r="B1755" t="s">
        <v>205</v>
      </c>
      <c r="C1755" t="s">
        <v>2649</v>
      </c>
      <c r="D1755" t="s">
        <v>2617</v>
      </c>
      <c r="E1755" t="s">
        <v>2643</v>
      </c>
      <c r="F1755" t="s">
        <v>207</v>
      </c>
      <c r="G1755" t="s">
        <v>2607</v>
      </c>
      <c r="H1755" t="s">
        <v>142</v>
      </c>
      <c r="I1755" t="s">
        <v>2649</v>
      </c>
      <c r="J1755" t="s">
        <v>237</v>
      </c>
      <c r="K1755" t="s">
        <v>176</v>
      </c>
      <c r="L1755" t="s">
        <v>234</v>
      </c>
      <c r="M1755" t="s">
        <v>235</v>
      </c>
      <c r="N1755" t="s">
        <v>207</v>
      </c>
      <c r="O1755" t="s">
        <v>207</v>
      </c>
      <c r="P1755">
        <v>5.5899482918998533E-5</v>
      </c>
      <c r="R1755" t="s">
        <v>2618</v>
      </c>
      <c r="S1755" s="315">
        <v>45362</v>
      </c>
      <c r="T1755" s="315">
        <v>45362</v>
      </c>
      <c r="U1755" s="316" t="s">
        <v>2650</v>
      </c>
    </row>
    <row r="1756" spans="1:21">
      <c r="A1756" t="s">
        <v>2605</v>
      </c>
      <c r="B1756" t="s">
        <v>205</v>
      </c>
      <c r="C1756" t="s">
        <v>2649</v>
      </c>
      <c r="D1756" t="s">
        <v>2617</v>
      </c>
      <c r="E1756" t="s">
        <v>2643</v>
      </c>
      <c r="F1756" t="s">
        <v>207</v>
      </c>
      <c r="G1756" t="s">
        <v>2607</v>
      </c>
      <c r="H1756" t="s">
        <v>142</v>
      </c>
      <c r="I1756" t="s">
        <v>2649</v>
      </c>
      <c r="J1756" t="s">
        <v>238</v>
      </c>
      <c r="K1756" t="s">
        <v>176</v>
      </c>
      <c r="L1756" t="s">
        <v>234</v>
      </c>
      <c r="M1756" t="s">
        <v>235</v>
      </c>
      <c r="N1756" t="s">
        <v>207</v>
      </c>
      <c r="O1756" t="s">
        <v>207</v>
      </c>
      <c r="P1756">
        <v>8.2047363643378008E-4</v>
      </c>
      <c r="R1756" t="s">
        <v>2618</v>
      </c>
      <c r="S1756" s="315">
        <v>45362</v>
      </c>
      <c r="T1756" s="315">
        <v>45362</v>
      </c>
      <c r="U1756" s="316" t="s">
        <v>2650</v>
      </c>
    </row>
    <row r="1757" spans="1:21">
      <c r="A1757" t="s">
        <v>2605</v>
      </c>
      <c r="B1757" t="s">
        <v>205</v>
      </c>
      <c r="C1757" t="s">
        <v>2649</v>
      </c>
      <c r="D1757" t="s">
        <v>2617</v>
      </c>
      <c r="E1757" t="s">
        <v>2643</v>
      </c>
      <c r="F1757" t="s">
        <v>207</v>
      </c>
      <c r="G1757" t="s">
        <v>2607</v>
      </c>
      <c r="H1757" t="s">
        <v>142</v>
      </c>
      <c r="I1757" t="s">
        <v>2649</v>
      </c>
      <c r="J1757" t="s">
        <v>239</v>
      </c>
      <c r="K1757" t="s">
        <v>176</v>
      </c>
      <c r="L1757" t="s">
        <v>234</v>
      </c>
      <c r="M1757" t="s">
        <v>235</v>
      </c>
      <c r="N1757" t="s">
        <v>207</v>
      </c>
      <c r="O1757" t="s">
        <v>207</v>
      </c>
      <c r="P1757">
        <v>4.5658870714914524E-4</v>
      </c>
      <c r="R1757" t="s">
        <v>2618</v>
      </c>
      <c r="S1757" s="315">
        <v>45362</v>
      </c>
      <c r="T1757" s="315">
        <v>45362</v>
      </c>
      <c r="U1757" s="316" t="s">
        <v>2650</v>
      </c>
    </row>
    <row r="1758" spans="1:21">
      <c r="A1758" t="s">
        <v>2605</v>
      </c>
      <c r="B1758" t="s">
        <v>205</v>
      </c>
      <c r="C1758" t="s">
        <v>2649</v>
      </c>
      <c r="D1758" t="s">
        <v>2617</v>
      </c>
      <c r="E1758" t="s">
        <v>2643</v>
      </c>
      <c r="F1758" t="s">
        <v>207</v>
      </c>
      <c r="G1758" t="s">
        <v>2607</v>
      </c>
      <c r="H1758" t="s">
        <v>142</v>
      </c>
      <c r="I1758" t="s">
        <v>2649</v>
      </c>
      <c r="J1758" t="s">
        <v>240</v>
      </c>
      <c r="K1758" t="s">
        <v>176</v>
      </c>
      <c r="L1758" t="s">
        <v>234</v>
      </c>
      <c r="M1758" t="s">
        <v>235</v>
      </c>
      <c r="N1758" t="s">
        <v>207</v>
      </c>
      <c r="O1758" t="s">
        <v>207</v>
      </c>
      <c r="P1758">
        <v>1.2351757457128081E-7</v>
      </c>
      <c r="R1758" t="s">
        <v>2618</v>
      </c>
      <c r="S1758" s="315">
        <v>45362</v>
      </c>
      <c r="T1758" s="315">
        <v>45362</v>
      </c>
      <c r="U1758" s="316" t="s">
        <v>2650</v>
      </c>
    </row>
    <row r="1759" spans="1:21">
      <c r="A1759" t="s">
        <v>2605</v>
      </c>
      <c r="B1759" t="s">
        <v>205</v>
      </c>
      <c r="C1759" t="s">
        <v>2649</v>
      </c>
      <c r="D1759" t="s">
        <v>2617</v>
      </c>
      <c r="E1759" t="s">
        <v>2643</v>
      </c>
      <c r="F1759" t="s">
        <v>207</v>
      </c>
      <c r="G1759" t="s">
        <v>2607</v>
      </c>
      <c r="H1759" t="s">
        <v>142</v>
      </c>
      <c r="I1759" t="s">
        <v>2649</v>
      </c>
      <c r="J1759" t="s">
        <v>255</v>
      </c>
      <c r="K1759" t="s">
        <v>176</v>
      </c>
      <c r="L1759" t="s">
        <v>234</v>
      </c>
      <c r="M1759" t="s">
        <v>235</v>
      </c>
      <c r="N1759" t="s">
        <v>207</v>
      </c>
      <c r="O1759" t="s">
        <v>207</v>
      </c>
      <c r="P1759">
        <v>1.1955926788747079E-4</v>
      </c>
      <c r="R1759" t="s">
        <v>2618</v>
      </c>
      <c r="S1759" s="315">
        <v>45362</v>
      </c>
      <c r="T1759" s="315">
        <v>45362</v>
      </c>
      <c r="U1759" s="316" t="s">
        <v>2650</v>
      </c>
    </row>
    <row r="1760" spans="1:21">
      <c r="A1760" t="s">
        <v>2605</v>
      </c>
      <c r="B1760" t="s">
        <v>205</v>
      </c>
      <c r="C1760" t="s">
        <v>2649</v>
      </c>
      <c r="D1760" t="s">
        <v>2617</v>
      </c>
      <c r="E1760" t="s">
        <v>2643</v>
      </c>
      <c r="F1760" t="s">
        <v>207</v>
      </c>
      <c r="G1760" t="s">
        <v>2607</v>
      </c>
      <c r="H1760" t="s">
        <v>142</v>
      </c>
      <c r="I1760" t="s">
        <v>2649</v>
      </c>
      <c r="J1760" t="s">
        <v>241</v>
      </c>
      <c r="K1760" t="s">
        <v>176</v>
      </c>
      <c r="L1760" t="s">
        <v>234</v>
      </c>
      <c r="M1760" t="s">
        <v>235</v>
      </c>
      <c r="N1760" t="s">
        <v>207</v>
      </c>
      <c r="O1760" t="s">
        <v>207</v>
      </c>
      <c r="P1760">
        <v>7.9172902440443146E-7</v>
      </c>
      <c r="R1760" t="s">
        <v>2618</v>
      </c>
      <c r="S1760" s="315">
        <v>45362</v>
      </c>
      <c r="T1760" s="315">
        <v>45362</v>
      </c>
      <c r="U1760" s="316" t="s">
        <v>2650</v>
      </c>
    </row>
    <row r="1761" spans="1:21">
      <c r="A1761" t="s">
        <v>2605</v>
      </c>
      <c r="B1761" t="s">
        <v>205</v>
      </c>
      <c r="C1761" t="s">
        <v>2649</v>
      </c>
      <c r="D1761" t="s">
        <v>2617</v>
      </c>
      <c r="E1761" t="s">
        <v>2643</v>
      </c>
      <c r="F1761" t="s">
        <v>207</v>
      </c>
      <c r="G1761" t="s">
        <v>2607</v>
      </c>
      <c r="H1761" t="s">
        <v>142</v>
      </c>
      <c r="I1761" t="s">
        <v>2649</v>
      </c>
      <c r="J1761" t="s">
        <v>242</v>
      </c>
      <c r="K1761" t="s">
        <v>176</v>
      </c>
      <c r="L1761" t="s">
        <v>234</v>
      </c>
      <c r="M1761" t="s">
        <v>235</v>
      </c>
      <c r="N1761" t="s">
        <v>207</v>
      </c>
      <c r="O1761" t="s">
        <v>207</v>
      </c>
      <c r="P1761">
        <v>1.1842532693634509E-5</v>
      </c>
      <c r="R1761" t="s">
        <v>2618</v>
      </c>
      <c r="S1761" s="315">
        <v>45362</v>
      </c>
      <c r="T1761" s="315">
        <v>45362</v>
      </c>
      <c r="U1761" s="316" t="s">
        <v>2650</v>
      </c>
    </row>
    <row r="1762" spans="1:21">
      <c r="A1762" t="s">
        <v>2605</v>
      </c>
      <c r="B1762" t="s">
        <v>205</v>
      </c>
      <c r="C1762" t="s">
        <v>2649</v>
      </c>
      <c r="D1762" t="s">
        <v>2617</v>
      </c>
      <c r="E1762" t="s">
        <v>2643</v>
      </c>
      <c r="F1762" t="s">
        <v>207</v>
      </c>
      <c r="G1762" t="s">
        <v>2607</v>
      </c>
      <c r="H1762" t="s">
        <v>142</v>
      </c>
      <c r="I1762" t="s">
        <v>2649</v>
      </c>
      <c r="J1762" t="s">
        <v>243</v>
      </c>
      <c r="K1762" t="s">
        <v>176</v>
      </c>
      <c r="L1762" t="s">
        <v>234</v>
      </c>
      <c r="M1762" t="s">
        <v>235</v>
      </c>
      <c r="N1762" t="s">
        <v>207</v>
      </c>
      <c r="O1762" t="s">
        <v>207</v>
      </c>
      <c r="P1762">
        <v>8.050402984262553E-6</v>
      </c>
      <c r="R1762" t="s">
        <v>2618</v>
      </c>
      <c r="S1762" s="315">
        <v>45362</v>
      </c>
      <c r="T1762" s="315">
        <v>45362</v>
      </c>
      <c r="U1762" s="316" t="s">
        <v>2650</v>
      </c>
    </row>
    <row r="1763" spans="1:21">
      <c r="A1763" t="s">
        <v>2605</v>
      </c>
      <c r="B1763" t="s">
        <v>205</v>
      </c>
      <c r="C1763" t="s">
        <v>2649</v>
      </c>
      <c r="D1763" t="s">
        <v>2617</v>
      </c>
      <c r="E1763" t="s">
        <v>2643</v>
      </c>
      <c r="F1763" t="s">
        <v>207</v>
      </c>
      <c r="G1763" t="s">
        <v>2607</v>
      </c>
      <c r="H1763" t="s">
        <v>142</v>
      </c>
      <c r="I1763" t="s">
        <v>2649</v>
      </c>
      <c r="J1763" t="s">
        <v>244</v>
      </c>
      <c r="K1763" t="s">
        <v>176</v>
      </c>
      <c r="L1763" t="s">
        <v>234</v>
      </c>
      <c r="M1763" t="s">
        <v>235</v>
      </c>
      <c r="N1763" t="s">
        <v>207</v>
      </c>
      <c r="O1763" t="s">
        <v>207</v>
      </c>
      <c r="P1763">
        <v>1.5886492829253091E-5</v>
      </c>
      <c r="R1763" t="s">
        <v>2618</v>
      </c>
      <c r="S1763" s="315">
        <v>45362</v>
      </c>
      <c r="T1763" s="315">
        <v>45362</v>
      </c>
      <c r="U1763" s="316" t="s">
        <v>2650</v>
      </c>
    </row>
    <row r="1764" spans="1:21">
      <c r="A1764" t="s">
        <v>2605</v>
      </c>
      <c r="B1764" t="s">
        <v>205</v>
      </c>
      <c r="C1764" t="s">
        <v>2649</v>
      </c>
      <c r="D1764" t="s">
        <v>2617</v>
      </c>
      <c r="E1764" t="s">
        <v>2643</v>
      </c>
      <c r="F1764" t="s">
        <v>207</v>
      </c>
      <c r="G1764" t="s">
        <v>2607</v>
      </c>
      <c r="H1764" t="s">
        <v>142</v>
      </c>
      <c r="I1764" t="s">
        <v>2649</v>
      </c>
      <c r="J1764" t="s">
        <v>268</v>
      </c>
      <c r="K1764" t="s">
        <v>176</v>
      </c>
      <c r="L1764" t="s">
        <v>234</v>
      </c>
      <c r="M1764" t="s">
        <v>235</v>
      </c>
      <c r="N1764" t="s">
        <v>207</v>
      </c>
      <c r="O1764" t="s">
        <v>207</v>
      </c>
      <c r="P1764">
        <v>2.786433109210752E-3</v>
      </c>
      <c r="R1764" t="s">
        <v>2618</v>
      </c>
      <c r="S1764" s="315">
        <v>45362</v>
      </c>
      <c r="T1764" s="315">
        <v>45362</v>
      </c>
      <c r="U1764" s="316" t="s">
        <v>2650</v>
      </c>
    </row>
    <row r="1765" spans="1:21">
      <c r="A1765" t="s">
        <v>2605</v>
      </c>
      <c r="B1765" t="s">
        <v>205</v>
      </c>
      <c r="C1765" t="s">
        <v>2649</v>
      </c>
      <c r="D1765" t="s">
        <v>2617</v>
      </c>
      <c r="E1765" t="s">
        <v>2643</v>
      </c>
      <c r="F1765" t="s">
        <v>207</v>
      </c>
      <c r="G1765" t="s">
        <v>2607</v>
      </c>
      <c r="H1765" t="s">
        <v>209</v>
      </c>
      <c r="I1765" t="s">
        <v>289</v>
      </c>
      <c r="J1765" t="s">
        <v>233</v>
      </c>
      <c r="K1765" t="s">
        <v>178</v>
      </c>
      <c r="L1765" t="s">
        <v>234</v>
      </c>
      <c r="M1765" t="s">
        <v>246</v>
      </c>
      <c r="N1765" t="s">
        <v>207</v>
      </c>
      <c r="O1765" t="s">
        <v>207</v>
      </c>
      <c r="P1765">
        <v>1.662240578424788E-4</v>
      </c>
      <c r="R1765" t="s">
        <v>2618</v>
      </c>
      <c r="S1765" s="315">
        <v>45362</v>
      </c>
      <c r="T1765" s="315">
        <v>45362</v>
      </c>
      <c r="U1765" s="316" t="s">
        <v>2650</v>
      </c>
    </row>
    <row r="1766" spans="1:21">
      <c r="A1766" t="s">
        <v>2605</v>
      </c>
      <c r="B1766" t="s">
        <v>205</v>
      </c>
      <c r="C1766" t="s">
        <v>2649</v>
      </c>
      <c r="D1766" t="s">
        <v>2617</v>
      </c>
      <c r="E1766" t="s">
        <v>2643</v>
      </c>
      <c r="F1766" t="s">
        <v>207</v>
      </c>
      <c r="G1766" t="s">
        <v>2607</v>
      </c>
      <c r="H1766" t="s">
        <v>209</v>
      </c>
      <c r="I1766" t="s">
        <v>289</v>
      </c>
      <c r="J1766" t="s">
        <v>236</v>
      </c>
      <c r="K1766" t="s">
        <v>178</v>
      </c>
      <c r="L1766" t="s">
        <v>234</v>
      </c>
      <c r="M1766" t="s">
        <v>246</v>
      </c>
      <c r="N1766" t="s">
        <v>207</v>
      </c>
      <c r="O1766" t="s">
        <v>207</v>
      </c>
      <c r="P1766">
        <v>1.4937843700411343E-4</v>
      </c>
      <c r="R1766" t="s">
        <v>2618</v>
      </c>
      <c r="S1766" s="315">
        <v>45362</v>
      </c>
      <c r="T1766" s="315">
        <v>45362</v>
      </c>
      <c r="U1766" s="316" t="s">
        <v>2650</v>
      </c>
    </row>
    <row r="1767" spans="1:21">
      <c r="A1767" t="s">
        <v>2605</v>
      </c>
      <c r="B1767" t="s">
        <v>205</v>
      </c>
      <c r="C1767" t="s">
        <v>2649</v>
      </c>
      <c r="D1767" t="s">
        <v>2617</v>
      </c>
      <c r="E1767" t="s">
        <v>2643</v>
      </c>
      <c r="F1767" t="s">
        <v>207</v>
      </c>
      <c r="G1767" t="s">
        <v>2607</v>
      </c>
      <c r="H1767" t="s">
        <v>209</v>
      </c>
      <c r="I1767" t="s">
        <v>289</v>
      </c>
      <c r="J1767" t="s">
        <v>247</v>
      </c>
      <c r="K1767" t="s">
        <v>178</v>
      </c>
      <c r="L1767" t="s">
        <v>234</v>
      </c>
      <c r="M1767" t="s">
        <v>246</v>
      </c>
      <c r="N1767" t="s">
        <v>207</v>
      </c>
      <c r="O1767" t="s">
        <v>207</v>
      </c>
      <c r="P1767">
        <v>5.6664652001447004E-4</v>
      </c>
      <c r="R1767" t="s">
        <v>2618</v>
      </c>
      <c r="S1767" s="315">
        <v>45362</v>
      </c>
      <c r="T1767" s="315">
        <v>45362</v>
      </c>
      <c r="U1767" s="316" t="s">
        <v>2650</v>
      </c>
    </row>
    <row r="1768" spans="1:21">
      <c r="A1768" t="s">
        <v>2605</v>
      </c>
      <c r="B1768" t="s">
        <v>205</v>
      </c>
      <c r="C1768" t="s">
        <v>2649</v>
      </c>
      <c r="D1768" t="s">
        <v>2617</v>
      </c>
      <c r="E1768" t="s">
        <v>2643</v>
      </c>
      <c r="F1768" t="s">
        <v>207</v>
      </c>
      <c r="G1768" t="s">
        <v>2607</v>
      </c>
      <c r="H1768" t="s">
        <v>142</v>
      </c>
      <c r="I1768" t="s">
        <v>2649</v>
      </c>
      <c r="J1768" t="s">
        <v>237</v>
      </c>
      <c r="K1768" t="s">
        <v>178</v>
      </c>
      <c r="L1768" t="s">
        <v>234</v>
      </c>
      <c r="M1768" t="s">
        <v>246</v>
      </c>
      <c r="N1768" t="s">
        <v>207</v>
      </c>
      <c r="O1768" t="s">
        <v>207</v>
      </c>
      <c r="P1768">
        <v>2.1561229125899433E-4</v>
      </c>
      <c r="R1768" t="s">
        <v>2618</v>
      </c>
      <c r="S1768" s="315">
        <v>45362</v>
      </c>
      <c r="T1768" s="315">
        <v>45362</v>
      </c>
      <c r="U1768" s="316" t="s">
        <v>2650</v>
      </c>
    </row>
    <row r="1769" spans="1:21">
      <c r="A1769" t="s">
        <v>2605</v>
      </c>
      <c r="B1769" t="s">
        <v>205</v>
      </c>
      <c r="C1769" t="s">
        <v>2649</v>
      </c>
      <c r="D1769" t="s">
        <v>2617</v>
      </c>
      <c r="E1769" t="s">
        <v>2643</v>
      </c>
      <c r="F1769" t="s">
        <v>207</v>
      </c>
      <c r="G1769" t="s">
        <v>2607</v>
      </c>
      <c r="H1769" t="s">
        <v>142</v>
      </c>
      <c r="I1769" t="s">
        <v>2649</v>
      </c>
      <c r="J1769" t="s">
        <v>238</v>
      </c>
      <c r="K1769" t="s">
        <v>178</v>
      </c>
      <c r="L1769" t="s">
        <v>234</v>
      </c>
      <c r="M1769" t="s">
        <v>246</v>
      </c>
      <c r="N1769" t="s">
        <v>207</v>
      </c>
      <c r="O1769" t="s">
        <v>207</v>
      </c>
      <c r="P1769">
        <v>3.1646840262445804E-3</v>
      </c>
      <c r="R1769" t="s">
        <v>2618</v>
      </c>
      <c r="S1769" s="315">
        <v>45362</v>
      </c>
      <c r="T1769" s="315">
        <v>45362</v>
      </c>
      <c r="U1769" s="316" t="s">
        <v>2650</v>
      </c>
    </row>
    <row r="1770" spans="1:21">
      <c r="A1770" t="s">
        <v>2605</v>
      </c>
      <c r="B1770" t="s">
        <v>205</v>
      </c>
      <c r="C1770" t="s">
        <v>2649</v>
      </c>
      <c r="D1770" t="s">
        <v>2617</v>
      </c>
      <c r="E1770" t="s">
        <v>2643</v>
      </c>
      <c r="F1770" t="s">
        <v>207</v>
      </c>
      <c r="G1770" t="s">
        <v>2607</v>
      </c>
      <c r="H1770" t="s">
        <v>142</v>
      </c>
      <c r="I1770" t="s">
        <v>2649</v>
      </c>
      <c r="J1770" t="s">
        <v>239</v>
      </c>
      <c r="K1770" t="s">
        <v>178</v>
      </c>
      <c r="L1770" t="s">
        <v>234</v>
      </c>
      <c r="M1770" t="s">
        <v>246</v>
      </c>
      <c r="N1770" t="s">
        <v>207</v>
      </c>
      <c r="O1770" t="s">
        <v>207</v>
      </c>
      <c r="P1770">
        <v>1.7611278704324173E-3</v>
      </c>
      <c r="R1770" t="s">
        <v>2618</v>
      </c>
      <c r="S1770" s="315">
        <v>45362</v>
      </c>
      <c r="T1770" s="315">
        <v>45362</v>
      </c>
      <c r="U1770" s="316" t="s">
        <v>2650</v>
      </c>
    </row>
    <row r="1771" spans="1:21">
      <c r="A1771" t="s">
        <v>2605</v>
      </c>
      <c r="B1771" t="s">
        <v>205</v>
      </c>
      <c r="C1771" t="s">
        <v>2649</v>
      </c>
      <c r="D1771" t="s">
        <v>2617</v>
      </c>
      <c r="E1771" t="s">
        <v>2643</v>
      </c>
      <c r="F1771" t="s">
        <v>207</v>
      </c>
      <c r="G1771" t="s">
        <v>2607</v>
      </c>
      <c r="H1771" t="s">
        <v>142</v>
      </c>
      <c r="I1771" t="s">
        <v>2649</v>
      </c>
      <c r="J1771" t="s">
        <v>240</v>
      </c>
      <c r="K1771" t="s">
        <v>178</v>
      </c>
      <c r="L1771" t="s">
        <v>234</v>
      </c>
      <c r="M1771" t="s">
        <v>246</v>
      </c>
      <c r="N1771" t="s">
        <v>207</v>
      </c>
      <c r="O1771" t="s">
        <v>207</v>
      </c>
      <c r="P1771">
        <v>1.0087268589987933E-6</v>
      </c>
      <c r="R1771" t="s">
        <v>2618</v>
      </c>
      <c r="S1771" s="315">
        <v>45362</v>
      </c>
      <c r="T1771" s="315">
        <v>45362</v>
      </c>
      <c r="U1771" s="316" t="s">
        <v>2650</v>
      </c>
    </row>
    <row r="1772" spans="1:21">
      <c r="A1772" t="s">
        <v>2605</v>
      </c>
      <c r="B1772" t="s">
        <v>205</v>
      </c>
      <c r="C1772" t="s">
        <v>2649</v>
      </c>
      <c r="D1772" t="s">
        <v>2617</v>
      </c>
      <c r="E1772" t="s">
        <v>2643</v>
      </c>
      <c r="F1772" t="s">
        <v>207</v>
      </c>
      <c r="G1772" t="s">
        <v>2607</v>
      </c>
      <c r="H1772" t="s">
        <v>142</v>
      </c>
      <c r="I1772" t="s">
        <v>2649</v>
      </c>
      <c r="J1772" t="s">
        <v>255</v>
      </c>
      <c r="K1772" t="s">
        <v>178</v>
      </c>
      <c r="L1772" t="s">
        <v>234</v>
      </c>
      <c r="M1772" t="s">
        <v>246</v>
      </c>
      <c r="N1772" t="s">
        <v>207</v>
      </c>
      <c r="O1772" t="s">
        <v>207</v>
      </c>
      <c r="P1772">
        <v>9.7640068774767813E-4</v>
      </c>
      <c r="R1772" t="s">
        <v>2618</v>
      </c>
      <c r="S1772" s="315">
        <v>45362</v>
      </c>
      <c r="T1772" s="315">
        <v>45362</v>
      </c>
      <c r="U1772" s="316" t="s">
        <v>2650</v>
      </c>
    </row>
    <row r="1773" spans="1:21">
      <c r="A1773" t="s">
        <v>2605</v>
      </c>
      <c r="B1773" t="s">
        <v>205</v>
      </c>
      <c r="C1773" t="s">
        <v>2649</v>
      </c>
      <c r="D1773" t="s">
        <v>2617</v>
      </c>
      <c r="E1773" t="s">
        <v>2643</v>
      </c>
      <c r="F1773" t="s">
        <v>207</v>
      </c>
      <c r="G1773" t="s">
        <v>2607</v>
      </c>
      <c r="H1773" t="s">
        <v>142</v>
      </c>
      <c r="I1773" t="s">
        <v>2649</v>
      </c>
      <c r="J1773" t="s">
        <v>241</v>
      </c>
      <c r="K1773" t="s">
        <v>178</v>
      </c>
      <c r="L1773" t="s">
        <v>234</v>
      </c>
      <c r="M1773" t="s">
        <v>246</v>
      </c>
      <c r="N1773" t="s">
        <v>207</v>
      </c>
      <c r="O1773" t="s">
        <v>207</v>
      </c>
      <c r="P1773">
        <v>3.1669160976177258E-6</v>
      </c>
      <c r="R1773" t="s">
        <v>2618</v>
      </c>
      <c r="S1773" s="315">
        <v>45362</v>
      </c>
      <c r="T1773" s="315">
        <v>45362</v>
      </c>
      <c r="U1773" s="316" t="s">
        <v>2650</v>
      </c>
    </row>
    <row r="1774" spans="1:21">
      <c r="A1774" t="s">
        <v>2605</v>
      </c>
      <c r="B1774" t="s">
        <v>205</v>
      </c>
      <c r="C1774" t="s">
        <v>2649</v>
      </c>
      <c r="D1774" t="s">
        <v>2617</v>
      </c>
      <c r="E1774" t="s">
        <v>2643</v>
      </c>
      <c r="F1774" t="s">
        <v>207</v>
      </c>
      <c r="G1774" t="s">
        <v>2607</v>
      </c>
      <c r="H1774" t="s">
        <v>142</v>
      </c>
      <c r="I1774" t="s">
        <v>2649</v>
      </c>
      <c r="J1774" t="s">
        <v>242</v>
      </c>
      <c r="K1774" t="s">
        <v>178</v>
      </c>
      <c r="L1774" t="s">
        <v>234</v>
      </c>
      <c r="M1774" t="s">
        <v>246</v>
      </c>
      <c r="N1774" t="s">
        <v>207</v>
      </c>
      <c r="O1774" t="s">
        <v>207</v>
      </c>
      <c r="P1774">
        <v>4.7370130774538038E-5</v>
      </c>
      <c r="R1774" t="s">
        <v>2618</v>
      </c>
      <c r="S1774" s="315">
        <v>45362</v>
      </c>
      <c r="T1774" s="315">
        <v>45362</v>
      </c>
      <c r="U1774" s="316" t="s">
        <v>2650</v>
      </c>
    </row>
    <row r="1775" spans="1:21">
      <c r="A1775" t="s">
        <v>2605</v>
      </c>
      <c r="B1775" t="s">
        <v>205</v>
      </c>
      <c r="C1775" t="s">
        <v>2649</v>
      </c>
      <c r="D1775" t="s">
        <v>2617</v>
      </c>
      <c r="E1775" t="s">
        <v>2643</v>
      </c>
      <c r="F1775" t="s">
        <v>207</v>
      </c>
      <c r="G1775" t="s">
        <v>2607</v>
      </c>
      <c r="H1775" t="s">
        <v>142</v>
      </c>
      <c r="I1775" t="s">
        <v>2649</v>
      </c>
      <c r="J1775" t="s">
        <v>243</v>
      </c>
      <c r="K1775" t="s">
        <v>178</v>
      </c>
      <c r="L1775" t="s">
        <v>234</v>
      </c>
      <c r="M1775" t="s">
        <v>246</v>
      </c>
      <c r="N1775" t="s">
        <v>207</v>
      </c>
      <c r="O1775" t="s">
        <v>207</v>
      </c>
      <c r="P1775">
        <v>3.2201611937050212E-5</v>
      </c>
      <c r="R1775" t="s">
        <v>2618</v>
      </c>
      <c r="S1775" s="315">
        <v>45362</v>
      </c>
      <c r="T1775" s="315">
        <v>45362</v>
      </c>
      <c r="U1775" s="316" t="s">
        <v>2650</v>
      </c>
    </row>
    <row r="1776" spans="1:21">
      <c r="A1776" t="s">
        <v>2605</v>
      </c>
      <c r="B1776" t="s">
        <v>205</v>
      </c>
      <c r="C1776" t="s">
        <v>2649</v>
      </c>
      <c r="D1776" t="s">
        <v>2617</v>
      </c>
      <c r="E1776" t="s">
        <v>2643</v>
      </c>
      <c r="F1776" t="s">
        <v>207</v>
      </c>
      <c r="G1776" t="s">
        <v>2607</v>
      </c>
      <c r="H1776" t="s">
        <v>142</v>
      </c>
      <c r="I1776" t="s">
        <v>2649</v>
      </c>
      <c r="J1776" t="s">
        <v>244</v>
      </c>
      <c r="K1776" t="s">
        <v>178</v>
      </c>
      <c r="L1776" t="s">
        <v>234</v>
      </c>
      <c r="M1776" t="s">
        <v>246</v>
      </c>
      <c r="N1776" t="s">
        <v>207</v>
      </c>
      <c r="O1776" t="s">
        <v>207</v>
      </c>
      <c r="P1776">
        <v>6.3545971317012365E-5</v>
      </c>
      <c r="R1776" t="s">
        <v>2618</v>
      </c>
      <c r="S1776" s="315">
        <v>45362</v>
      </c>
      <c r="T1776" s="315">
        <v>45362</v>
      </c>
      <c r="U1776" s="316" t="s">
        <v>2650</v>
      </c>
    </row>
    <row r="1777" spans="1:21">
      <c r="A1777" t="s">
        <v>2605</v>
      </c>
      <c r="B1777" t="s">
        <v>205</v>
      </c>
      <c r="C1777" t="s">
        <v>2649</v>
      </c>
      <c r="D1777" t="s">
        <v>2617</v>
      </c>
      <c r="E1777" t="s">
        <v>2643</v>
      </c>
      <c r="F1777" t="s">
        <v>207</v>
      </c>
      <c r="G1777" t="s">
        <v>2607</v>
      </c>
      <c r="H1777" t="s">
        <v>142</v>
      </c>
      <c r="I1777" t="s">
        <v>2649</v>
      </c>
      <c r="J1777" t="s">
        <v>248</v>
      </c>
      <c r="K1777" t="s">
        <v>178</v>
      </c>
      <c r="L1777" t="s">
        <v>234</v>
      </c>
      <c r="M1777" t="s">
        <v>246</v>
      </c>
      <c r="N1777" t="s">
        <v>207</v>
      </c>
      <c r="O1777" t="s">
        <v>207</v>
      </c>
      <c r="P1777">
        <v>5.4098068280272398E-6</v>
      </c>
      <c r="R1777" t="s">
        <v>2618</v>
      </c>
      <c r="S1777" s="315">
        <v>45362</v>
      </c>
      <c r="T1777" s="315">
        <v>45362</v>
      </c>
      <c r="U1777" s="316" t="s">
        <v>2650</v>
      </c>
    </row>
    <row r="1778" spans="1:21">
      <c r="A1778" t="s">
        <v>2605</v>
      </c>
      <c r="B1778" t="s">
        <v>205</v>
      </c>
      <c r="C1778" t="s">
        <v>2649</v>
      </c>
      <c r="D1778" t="s">
        <v>2617</v>
      </c>
      <c r="E1778" t="s">
        <v>2643</v>
      </c>
      <c r="F1778" t="s">
        <v>207</v>
      </c>
      <c r="G1778" t="s">
        <v>2607</v>
      </c>
      <c r="H1778" t="s">
        <v>142</v>
      </c>
      <c r="I1778" t="s">
        <v>2649</v>
      </c>
      <c r="J1778" t="s">
        <v>268</v>
      </c>
      <c r="K1778" t="s">
        <v>178</v>
      </c>
      <c r="L1778" t="s">
        <v>234</v>
      </c>
      <c r="M1778" t="s">
        <v>246</v>
      </c>
      <c r="N1778" t="s">
        <v>207</v>
      </c>
      <c r="O1778" t="s">
        <v>207</v>
      </c>
      <c r="P1778">
        <v>2.2755870391887808E-2</v>
      </c>
      <c r="R1778" t="s">
        <v>2618</v>
      </c>
      <c r="S1778" s="315">
        <v>45362</v>
      </c>
      <c r="T1778" s="315">
        <v>45362</v>
      </c>
      <c r="U1778" s="316" t="s">
        <v>2650</v>
      </c>
    </row>
    <row r="1779" spans="1:21">
      <c r="A1779" t="s">
        <v>2605</v>
      </c>
      <c r="B1779" t="s">
        <v>205</v>
      </c>
      <c r="C1779" t="s">
        <v>2651</v>
      </c>
      <c r="D1779" t="s">
        <v>2652</v>
      </c>
      <c r="E1779" t="s">
        <v>2643</v>
      </c>
      <c r="F1779" t="s">
        <v>207</v>
      </c>
      <c r="G1779" t="s">
        <v>2607</v>
      </c>
      <c r="H1779" t="s">
        <v>209</v>
      </c>
      <c r="I1779" t="s">
        <v>289</v>
      </c>
      <c r="J1779" t="s">
        <v>233</v>
      </c>
      <c r="K1779" t="s">
        <v>2620</v>
      </c>
      <c r="L1779" t="s">
        <v>2621</v>
      </c>
      <c r="M1779" t="s">
        <v>2622</v>
      </c>
      <c r="N1779" t="s">
        <v>207</v>
      </c>
      <c r="O1779" t="s">
        <v>207</v>
      </c>
      <c r="P1779">
        <v>2.3702902064201114E-4</v>
      </c>
      <c r="R1779" t="s">
        <v>2618</v>
      </c>
      <c r="S1779" s="315">
        <v>45362</v>
      </c>
      <c r="T1779" s="315">
        <v>45362</v>
      </c>
      <c r="U1779" s="316" t="s">
        <v>2653</v>
      </c>
    </row>
    <row r="1780" spans="1:21">
      <c r="A1780" t="s">
        <v>2605</v>
      </c>
      <c r="B1780" t="s">
        <v>205</v>
      </c>
      <c r="C1780" t="s">
        <v>2651</v>
      </c>
      <c r="D1780" t="s">
        <v>2652</v>
      </c>
      <c r="E1780" t="s">
        <v>2643</v>
      </c>
      <c r="F1780" t="s">
        <v>207</v>
      </c>
      <c r="G1780" t="s">
        <v>2607</v>
      </c>
      <c r="H1780" t="s">
        <v>209</v>
      </c>
      <c r="I1780" t="s">
        <v>289</v>
      </c>
      <c r="J1780" t="s">
        <v>214</v>
      </c>
      <c r="K1780" t="s">
        <v>2620</v>
      </c>
      <c r="L1780" t="s">
        <v>2621</v>
      </c>
      <c r="M1780" t="s">
        <v>2622</v>
      </c>
      <c r="N1780" t="s">
        <v>207</v>
      </c>
      <c r="O1780" t="s">
        <v>207</v>
      </c>
      <c r="P1780">
        <v>3.9600945602609851E-4</v>
      </c>
      <c r="R1780" t="s">
        <v>2618</v>
      </c>
      <c r="S1780" s="315">
        <v>45362</v>
      </c>
      <c r="T1780" s="315">
        <v>45362</v>
      </c>
      <c r="U1780" s="316" t="s">
        <v>2653</v>
      </c>
    </row>
    <row r="1781" spans="1:21">
      <c r="A1781" t="s">
        <v>2605</v>
      </c>
      <c r="B1781" t="s">
        <v>205</v>
      </c>
      <c r="C1781" t="s">
        <v>2651</v>
      </c>
      <c r="D1781" t="s">
        <v>2652</v>
      </c>
      <c r="E1781" t="s">
        <v>2643</v>
      </c>
      <c r="F1781" t="s">
        <v>207</v>
      </c>
      <c r="G1781" t="s">
        <v>2607</v>
      </c>
      <c r="H1781" t="s">
        <v>209</v>
      </c>
      <c r="I1781" t="s">
        <v>289</v>
      </c>
      <c r="J1781" t="s">
        <v>236</v>
      </c>
      <c r="K1781" t="s">
        <v>2620</v>
      </c>
      <c r="L1781" t="s">
        <v>2621</v>
      </c>
      <c r="M1781" t="s">
        <v>2622</v>
      </c>
      <c r="N1781" t="s">
        <v>207</v>
      </c>
      <c r="O1781" t="s">
        <v>207</v>
      </c>
      <c r="P1781">
        <v>2.4448749751421059E-4</v>
      </c>
      <c r="R1781" t="s">
        <v>2618</v>
      </c>
      <c r="S1781" s="315">
        <v>45362</v>
      </c>
      <c r="T1781" s="315">
        <v>45362</v>
      </c>
      <c r="U1781" s="316" t="s">
        <v>2653</v>
      </c>
    </row>
    <row r="1782" spans="1:21">
      <c r="A1782" t="s">
        <v>2605</v>
      </c>
      <c r="B1782" t="s">
        <v>205</v>
      </c>
      <c r="C1782" t="s">
        <v>2651</v>
      </c>
      <c r="D1782" t="s">
        <v>2652</v>
      </c>
      <c r="E1782" t="s">
        <v>2643</v>
      </c>
      <c r="F1782" t="s">
        <v>207</v>
      </c>
      <c r="G1782" t="s">
        <v>2607</v>
      </c>
      <c r="H1782" t="s">
        <v>142</v>
      </c>
      <c r="I1782" t="s">
        <v>2651</v>
      </c>
      <c r="J1782" t="s">
        <v>237</v>
      </c>
      <c r="K1782" t="s">
        <v>2620</v>
      </c>
      <c r="L1782" t="s">
        <v>2621</v>
      </c>
      <c r="M1782" t="s">
        <v>2622</v>
      </c>
      <c r="N1782" t="s">
        <v>207</v>
      </c>
      <c r="O1782" t="s">
        <v>207</v>
      </c>
      <c r="P1782">
        <v>2.0310139716688301E-4</v>
      </c>
      <c r="R1782" t="s">
        <v>2618</v>
      </c>
      <c r="S1782" s="315">
        <v>45362</v>
      </c>
      <c r="T1782" s="315">
        <v>45362</v>
      </c>
      <c r="U1782" s="316" t="s">
        <v>2653</v>
      </c>
    </row>
    <row r="1783" spans="1:21">
      <c r="A1783" t="s">
        <v>2605</v>
      </c>
      <c r="B1783" t="s">
        <v>205</v>
      </c>
      <c r="C1783" t="s">
        <v>2651</v>
      </c>
      <c r="D1783" t="s">
        <v>2652</v>
      </c>
      <c r="E1783" t="s">
        <v>2643</v>
      </c>
      <c r="F1783" t="s">
        <v>207</v>
      </c>
      <c r="G1783" t="s">
        <v>2607</v>
      </c>
      <c r="H1783" t="s">
        <v>142</v>
      </c>
      <c r="I1783" t="s">
        <v>2651</v>
      </c>
      <c r="J1783" t="s">
        <v>238</v>
      </c>
      <c r="K1783" t="s">
        <v>2620</v>
      </c>
      <c r="L1783" t="s">
        <v>2621</v>
      </c>
      <c r="M1783" t="s">
        <v>2622</v>
      </c>
      <c r="N1783" t="s">
        <v>207</v>
      </c>
      <c r="O1783" t="s">
        <v>207</v>
      </c>
      <c r="P1783">
        <v>3.9371163423045502E-3</v>
      </c>
      <c r="R1783" t="s">
        <v>2618</v>
      </c>
      <c r="S1783" s="315">
        <v>45362</v>
      </c>
      <c r="T1783" s="315">
        <v>45362</v>
      </c>
      <c r="U1783" s="316" t="s">
        <v>2653</v>
      </c>
    </row>
    <row r="1784" spans="1:21">
      <c r="A1784" t="s">
        <v>2605</v>
      </c>
      <c r="B1784" t="s">
        <v>205</v>
      </c>
      <c r="C1784" t="s">
        <v>2651</v>
      </c>
      <c r="D1784" t="s">
        <v>2652</v>
      </c>
      <c r="E1784" t="s">
        <v>2643</v>
      </c>
      <c r="F1784" t="s">
        <v>207</v>
      </c>
      <c r="G1784" t="s">
        <v>2607</v>
      </c>
      <c r="H1784" t="s">
        <v>142</v>
      </c>
      <c r="I1784" t="s">
        <v>2651</v>
      </c>
      <c r="J1784" t="s">
        <v>222</v>
      </c>
      <c r="K1784" t="s">
        <v>2620</v>
      </c>
      <c r="L1784" t="s">
        <v>2621</v>
      </c>
      <c r="M1784" t="s">
        <v>2622</v>
      </c>
      <c r="N1784" t="s">
        <v>207</v>
      </c>
      <c r="O1784" t="s">
        <v>207</v>
      </c>
      <c r="P1784">
        <v>2.5522209943936012E-5</v>
      </c>
      <c r="R1784" t="s">
        <v>2618</v>
      </c>
      <c r="S1784" s="315">
        <v>45362</v>
      </c>
      <c r="T1784" s="315">
        <v>45362</v>
      </c>
      <c r="U1784" s="316" t="s">
        <v>2653</v>
      </c>
    </row>
    <row r="1785" spans="1:21">
      <c r="A1785" t="s">
        <v>2605</v>
      </c>
      <c r="B1785" t="s">
        <v>205</v>
      </c>
      <c r="C1785" t="s">
        <v>2651</v>
      </c>
      <c r="D1785" t="s">
        <v>2652</v>
      </c>
      <c r="E1785" t="s">
        <v>2643</v>
      </c>
      <c r="F1785" t="s">
        <v>207</v>
      </c>
      <c r="G1785" t="s">
        <v>2607</v>
      </c>
      <c r="H1785" t="s">
        <v>142</v>
      </c>
      <c r="I1785" t="s">
        <v>2651</v>
      </c>
      <c r="J1785" t="s">
        <v>223</v>
      </c>
      <c r="K1785" t="s">
        <v>2620</v>
      </c>
      <c r="L1785" t="s">
        <v>2621</v>
      </c>
      <c r="M1785" t="s">
        <v>2622</v>
      </c>
      <c r="N1785" t="s">
        <v>207</v>
      </c>
      <c r="O1785" t="s">
        <v>207</v>
      </c>
      <c r="P1785">
        <v>8.4898797838365702E-4</v>
      </c>
      <c r="R1785" t="s">
        <v>2618</v>
      </c>
      <c r="S1785" s="315">
        <v>45362</v>
      </c>
      <c r="T1785" s="315">
        <v>45362</v>
      </c>
      <c r="U1785" s="316" t="s">
        <v>2653</v>
      </c>
    </row>
    <row r="1786" spans="1:21">
      <c r="A1786" t="s">
        <v>2605</v>
      </c>
      <c r="B1786" t="s">
        <v>205</v>
      </c>
      <c r="C1786" t="s">
        <v>2651</v>
      </c>
      <c r="D1786" t="s">
        <v>2652</v>
      </c>
      <c r="E1786" t="s">
        <v>2643</v>
      </c>
      <c r="F1786" t="s">
        <v>207</v>
      </c>
      <c r="G1786" t="s">
        <v>2607</v>
      </c>
      <c r="H1786" t="s">
        <v>142</v>
      </c>
      <c r="I1786" t="s">
        <v>2651</v>
      </c>
      <c r="J1786" t="s">
        <v>241</v>
      </c>
      <c r="K1786" t="s">
        <v>2620</v>
      </c>
      <c r="L1786" t="s">
        <v>2621</v>
      </c>
      <c r="M1786" t="s">
        <v>2622</v>
      </c>
      <c r="N1786" t="s">
        <v>207</v>
      </c>
      <c r="O1786" t="s">
        <v>207</v>
      </c>
      <c r="P1786">
        <v>4.3338781985223661E-6</v>
      </c>
      <c r="R1786" t="s">
        <v>2618</v>
      </c>
      <c r="S1786" s="315">
        <v>45362</v>
      </c>
      <c r="T1786" s="315">
        <v>45362</v>
      </c>
      <c r="U1786" s="316" t="s">
        <v>2653</v>
      </c>
    </row>
    <row r="1787" spans="1:21">
      <c r="A1787" t="s">
        <v>2605</v>
      </c>
      <c r="B1787" t="s">
        <v>205</v>
      </c>
      <c r="C1787" t="s">
        <v>2651</v>
      </c>
      <c r="D1787" t="s">
        <v>2652</v>
      </c>
      <c r="E1787" t="s">
        <v>2643</v>
      </c>
      <c r="F1787" t="s">
        <v>207</v>
      </c>
      <c r="G1787" t="s">
        <v>2607</v>
      </c>
      <c r="H1787" t="s">
        <v>142</v>
      </c>
      <c r="I1787" t="s">
        <v>2651</v>
      </c>
      <c r="J1787" t="s">
        <v>242</v>
      </c>
      <c r="K1787" t="s">
        <v>2620</v>
      </c>
      <c r="L1787" t="s">
        <v>2621</v>
      </c>
      <c r="M1787" t="s">
        <v>2622</v>
      </c>
      <c r="N1787" t="s">
        <v>207</v>
      </c>
      <c r="O1787" t="s">
        <v>207</v>
      </c>
      <c r="P1787">
        <v>1.5662476542758241E-4</v>
      </c>
      <c r="R1787" t="s">
        <v>2618</v>
      </c>
      <c r="S1787" s="315">
        <v>45362</v>
      </c>
      <c r="T1787" s="315">
        <v>45362</v>
      </c>
      <c r="U1787" s="316" t="s">
        <v>2653</v>
      </c>
    </row>
    <row r="1788" spans="1:21">
      <c r="A1788" t="s">
        <v>2605</v>
      </c>
      <c r="B1788" t="s">
        <v>205</v>
      </c>
      <c r="C1788" t="s">
        <v>2651</v>
      </c>
      <c r="D1788" t="s">
        <v>2652</v>
      </c>
      <c r="E1788" t="s">
        <v>2643</v>
      </c>
      <c r="F1788" t="s">
        <v>207</v>
      </c>
      <c r="G1788" t="s">
        <v>2607</v>
      </c>
      <c r="H1788" t="s">
        <v>142</v>
      </c>
      <c r="I1788" t="s">
        <v>2651</v>
      </c>
      <c r="J1788" t="s">
        <v>268</v>
      </c>
      <c r="K1788" t="s">
        <v>2620</v>
      </c>
      <c r="L1788" t="s">
        <v>2621</v>
      </c>
      <c r="M1788" t="s">
        <v>2622</v>
      </c>
      <c r="N1788" t="s">
        <v>207</v>
      </c>
      <c r="O1788" t="s">
        <v>207</v>
      </c>
      <c r="P1788">
        <v>2.7727073859431062E-2</v>
      </c>
      <c r="R1788" t="s">
        <v>2618</v>
      </c>
      <c r="S1788" s="315">
        <v>45362</v>
      </c>
      <c r="T1788" s="315">
        <v>45362</v>
      </c>
      <c r="U1788" s="316" t="s">
        <v>2653</v>
      </c>
    </row>
    <row r="1789" spans="1:21">
      <c r="A1789" t="s">
        <v>2605</v>
      </c>
      <c r="B1789" t="s">
        <v>205</v>
      </c>
      <c r="C1789" t="s">
        <v>2651</v>
      </c>
      <c r="D1789" t="s">
        <v>2652</v>
      </c>
      <c r="E1789" t="s">
        <v>2643</v>
      </c>
      <c r="F1789" t="s">
        <v>207</v>
      </c>
      <c r="G1789" t="s">
        <v>2607</v>
      </c>
      <c r="H1789" t="s">
        <v>142</v>
      </c>
      <c r="I1789" t="s">
        <v>2651</v>
      </c>
      <c r="J1789" t="s">
        <v>226</v>
      </c>
      <c r="K1789" t="s">
        <v>2620</v>
      </c>
      <c r="L1789" t="s">
        <v>2621</v>
      </c>
      <c r="M1789" t="s">
        <v>2622</v>
      </c>
      <c r="N1789" t="s">
        <v>207</v>
      </c>
      <c r="O1789" t="s">
        <v>207</v>
      </c>
      <c r="P1789">
        <v>3.1973764674514232E-6</v>
      </c>
      <c r="R1789" t="s">
        <v>2618</v>
      </c>
      <c r="S1789" s="315">
        <v>45362</v>
      </c>
      <c r="T1789" s="315">
        <v>45362</v>
      </c>
      <c r="U1789" s="316" t="s">
        <v>2653</v>
      </c>
    </row>
    <row r="1790" spans="1:21">
      <c r="A1790" t="s">
        <v>2605</v>
      </c>
      <c r="B1790" t="s">
        <v>205</v>
      </c>
      <c r="C1790" t="s">
        <v>2651</v>
      </c>
      <c r="D1790" t="s">
        <v>2652</v>
      </c>
      <c r="E1790" t="s">
        <v>2643</v>
      </c>
      <c r="F1790" t="s">
        <v>207</v>
      </c>
      <c r="G1790" t="s">
        <v>2607</v>
      </c>
      <c r="H1790" t="s">
        <v>142</v>
      </c>
      <c r="I1790" t="s">
        <v>2651</v>
      </c>
      <c r="J1790" t="s">
        <v>244</v>
      </c>
      <c r="K1790" t="s">
        <v>2620</v>
      </c>
      <c r="L1790" t="s">
        <v>2621</v>
      </c>
      <c r="M1790" t="s">
        <v>2622</v>
      </c>
      <c r="N1790" t="s">
        <v>207</v>
      </c>
      <c r="O1790" t="s">
        <v>207</v>
      </c>
      <c r="P1790">
        <v>3.693500974493876E-4</v>
      </c>
      <c r="R1790" t="s">
        <v>2618</v>
      </c>
      <c r="S1790" s="315">
        <v>45362</v>
      </c>
      <c r="T1790" s="315">
        <v>45362</v>
      </c>
      <c r="U1790" s="316" t="s">
        <v>2653</v>
      </c>
    </row>
    <row r="1791" spans="1:21">
      <c r="A1791" t="s">
        <v>2605</v>
      </c>
      <c r="B1791" t="s">
        <v>205</v>
      </c>
      <c r="C1791" t="s">
        <v>2651</v>
      </c>
      <c r="D1791" t="s">
        <v>2652</v>
      </c>
      <c r="E1791" t="s">
        <v>2643</v>
      </c>
      <c r="F1791" t="s">
        <v>207</v>
      </c>
      <c r="G1791" t="s">
        <v>2607</v>
      </c>
      <c r="H1791" t="s">
        <v>142</v>
      </c>
      <c r="I1791" t="s">
        <v>2651</v>
      </c>
      <c r="J1791" t="s">
        <v>228</v>
      </c>
      <c r="K1791" t="s">
        <v>2620</v>
      </c>
      <c r="L1791" t="s">
        <v>2621</v>
      </c>
      <c r="M1791" t="s">
        <v>2622</v>
      </c>
      <c r="N1791" t="s">
        <v>207</v>
      </c>
      <c r="O1791" t="s">
        <v>207</v>
      </c>
      <c r="P1791">
        <v>2.7458507559428099E-4</v>
      </c>
      <c r="R1791" t="s">
        <v>2618</v>
      </c>
      <c r="S1791" s="315">
        <v>45362</v>
      </c>
      <c r="T1791" s="315">
        <v>45362</v>
      </c>
      <c r="U1791" s="316" t="s">
        <v>2653</v>
      </c>
    </row>
    <row r="1792" spans="1:21">
      <c r="A1792" t="s">
        <v>2605</v>
      </c>
      <c r="B1792" t="s">
        <v>205</v>
      </c>
      <c r="C1792" t="s">
        <v>2651</v>
      </c>
      <c r="D1792" t="s">
        <v>2652</v>
      </c>
      <c r="E1792" t="s">
        <v>2643</v>
      </c>
      <c r="F1792" t="s">
        <v>207</v>
      </c>
      <c r="G1792" t="s">
        <v>2607</v>
      </c>
      <c r="H1792" t="s">
        <v>142</v>
      </c>
      <c r="I1792" t="s">
        <v>2651</v>
      </c>
      <c r="J1792" t="s">
        <v>227</v>
      </c>
      <c r="K1792" t="s">
        <v>2620</v>
      </c>
      <c r="L1792" t="s">
        <v>2621</v>
      </c>
      <c r="M1792" t="s">
        <v>2622</v>
      </c>
      <c r="N1792" t="s">
        <v>207</v>
      </c>
      <c r="O1792" t="s">
        <v>207</v>
      </c>
      <c r="P1792">
        <v>2.409447844415205E-6</v>
      </c>
      <c r="R1792" t="s">
        <v>2618</v>
      </c>
      <c r="S1792" s="315">
        <v>45362</v>
      </c>
      <c r="T1792" s="315">
        <v>45362</v>
      </c>
      <c r="U1792" s="316" t="s">
        <v>2653</v>
      </c>
    </row>
    <row r="1793" spans="1:21">
      <c r="A1793" t="s">
        <v>2605</v>
      </c>
      <c r="B1793" t="s">
        <v>205</v>
      </c>
      <c r="C1793" t="s">
        <v>2651</v>
      </c>
      <c r="D1793" t="s">
        <v>2652</v>
      </c>
      <c r="E1793" t="s">
        <v>2643</v>
      </c>
      <c r="F1793" t="s">
        <v>207</v>
      </c>
      <c r="G1793" t="s">
        <v>2607</v>
      </c>
      <c r="H1793" t="s">
        <v>207</v>
      </c>
      <c r="I1793" t="s">
        <v>2651</v>
      </c>
      <c r="J1793" t="s">
        <v>207</v>
      </c>
      <c r="K1793" t="s">
        <v>177</v>
      </c>
      <c r="L1793" t="s">
        <v>234</v>
      </c>
      <c r="M1793" t="s">
        <v>245</v>
      </c>
      <c r="N1793" t="s">
        <v>207</v>
      </c>
      <c r="O1793" t="s">
        <v>207</v>
      </c>
      <c r="P1793">
        <v>0</v>
      </c>
      <c r="R1793" t="s">
        <v>2618</v>
      </c>
      <c r="S1793" s="315">
        <v>45362</v>
      </c>
      <c r="T1793" s="315">
        <v>45362</v>
      </c>
      <c r="U1793" s="316" t="s">
        <v>2653</v>
      </c>
    </row>
    <row r="1794" spans="1:21">
      <c r="A1794" t="s">
        <v>2605</v>
      </c>
      <c r="B1794" t="s">
        <v>205</v>
      </c>
      <c r="C1794" t="s">
        <v>2651</v>
      </c>
      <c r="D1794" t="s">
        <v>2652</v>
      </c>
      <c r="E1794" t="s">
        <v>2643</v>
      </c>
      <c r="F1794" t="s">
        <v>207</v>
      </c>
      <c r="G1794" t="s">
        <v>2607</v>
      </c>
      <c r="H1794" t="s">
        <v>142</v>
      </c>
      <c r="I1794" t="s">
        <v>2651</v>
      </c>
      <c r="J1794" t="s">
        <v>250</v>
      </c>
      <c r="K1794" t="s">
        <v>180</v>
      </c>
      <c r="L1794" t="s">
        <v>234</v>
      </c>
      <c r="M1794" t="s">
        <v>251</v>
      </c>
      <c r="N1794" t="s">
        <v>207</v>
      </c>
      <c r="O1794" t="s">
        <v>207</v>
      </c>
      <c r="P1794">
        <v>1298.78509396497</v>
      </c>
      <c r="R1794" t="s">
        <v>2618</v>
      </c>
      <c r="S1794" s="315">
        <v>45362</v>
      </c>
      <c r="T1794" s="315">
        <v>45362</v>
      </c>
      <c r="U1794" s="316" t="s">
        <v>2653</v>
      </c>
    </row>
    <row r="1795" spans="1:21">
      <c r="A1795" t="s">
        <v>2605</v>
      </c>
      <c r="B1795" t="s">
        <v>205</v>
      </c>
      <c r="C1795" t="s">
        <v>2651</v>
      </c>
      <c r="D1795" t="s">
        <v>2652</v>
      </c>
      <c r="E1795" t="s">
        <v>2643</v>
      </c>
      <c r="F1795" t="s">
        <v>207</v>
      </c>
      <c r="G1795" t="s">
        <v>2607</v>
      </c>
      <c r="H1795" t="s">
        <v>209</v>
      </c>
      <c r="I1795" t="s">
        <v>289</v>
      </c>
      <c r="J1795" t="s">
        <v>211</v>
      </c>
      <c r="K1795" t="s">
        <v>175</v>
      </c>
      <c r="L1795" t="s">
        <v>212</v>
      </c>
      <c r="M1795" t="s">
        <v>213</v>
      </c>
      <c r="N1795" t="s">
        <v>192</v>
      </c>
      <c r="O1795" t="s">
        <v>182</v>
      </c>
      <c r="P1795">
        <v>0.56242563863468198</v>
      </c>
      <c r="R1795" t="s">
        <v>2618</v>
      </c>
      <c r="S1795" s="315">
        <v>45362</v>
      </c>
      <c r="T1795" s="315">
        <v>45362</v>
      </c>
      <c r="U1795" s="316" t="s">
        <v>2653</v>
      </c>
    </row>
    <row r="1796" spans="1:21">
      <c r="A1796" t="s">
        <v>2605</v>
      </c>
      <c r="B1796" t="s">
        <v>205</v>
      </c>
      <c r="C1796" t="s">
        <v>2651</v>
      </c>
      <c r="D1796" t="s">
        <v>2652</v>
      </c>
      <c r="E1796" t="s">
        <v>2643</v>
      </c>
      <c r="F1796" t="s">
        <v>207</v>
      </c>
      <c r="G1796" t="s">
        <v>2607</v>
      </c>
      <c r="H1796" t="s">
        <v>209</v>
      </c>
      <c r="I1796" t="s">
        <v>289</v>
      </c>
      <c r="J1796" t="s">
        <v>214</v>
      </c>
      <c r="K1796" t="s">
        <v>175</v>
      </c>
      <c r="L1796" t="s">
        <v>212</v>
      </c>
      <c r="M1796" t="s">
        <v>213</v>
      </c>
      <c r="N1796" t="s">
        <v>192</v>
      </c>
      <c r="O1796" t="s">
        <v>182</v>
      </c>
      <c r="P1796">
        <v>0.40040956109305514</v>
      </c>
      <c r="R1796" t="s">
        <v>2618</v>
      </c>
      <c r="S1796" s="315">
        <v>45362</v>
      </c>
      <c r="T1796" s="315">
        <v>45362</v>
      </c>
      <c r="U1796" s="316" t="s">
        <v>2653</v>
      </c>
    </row>
    <row r="1797" spans="1:21">
      <c r="A1797" t="s">
        <v>2605</v>
      </c>
      <c r="B1797" t="s">
        <v>205</v>
      </c>
      <c r="C1797" t="s">
        <v>2651</v>
      </c>
      <c r="D1797" t="s">
        <v>2652</v>
      </c>
      <c r="E1797" t="s">
        <v>2643</v>
      </c>
      <c r="F1797" t="s">
        <v>207</v>
      </c>
      <c r="G1797" t="s">
        <v>2607</v>
      </c>
      <c r="H1797" t="s">
        <v>209</v>
      </c>
      <c r="I1797" t="s">
        <v>289</v>
      </c>
      <c r="J1797" t="s">
        <v>215</v>
      </c>
      <c r="K1797" t="s">
        <v>175</v>
      </c>
      <c r="L1797" t="s">
        <v>212</v>
      </c>
      <c r="M1797" t="s">
        <v>213</v>
      </c>
      <c r="N1797" t="s">
        <v>192</v>
      </c>
      <c r="O1797" t="s">
        <v>182</v>
      </c>
      <c r="P1797">
        <v>3.7391271499388999E-2</v>
      </c>
      <c r="R1797" t="s">
        <v>2618</v>
      </c>
      <c r="S1797" s="315">
        <v>45362</v>
      </c>
      <c r="T1797" s="315">
        <v>45362</v>
      </c>
      <c r="U1797" s="316" t="s">
        <v>2653</v>
      </c>
    </row>
    <row r="1798" spans="1:21">
      <c r="A1798" t="s">
        <v>2605</v>
      </c>
      <c r="B1798" t="s">
        <v>205</v>
      </c>
      <c r="C1798" t="s">
        <v>2651</v>
      </c>
      <c r="D1798" t="s">
        <v>2652</v>
      </c>
      <c r="E1798" t="s">
        <v>2643</v>
      </c>
      <c r="F1798" t="s">
        <v>207</v>
      </c>
      <c r="G1798" t="s">
        <v>2607</v>
      </c>
      <c r="H1798" t="s">
        <v>209</v>
      </c>
      <c r="I1798" t="s">
        <v>289</v>
      </c>
      <c r="J1798" t="s">
        <v>216</v>
      </c>
      <c r="K1798" t="s">
        <v>175</v>
      </c>
      <c r="L1798" t="s">
        <v>212</v>
      </c>
      <c r="M1798" t="s">
        <v>213</v>
      </c>
      <c r="N1798" t="s">
        <v>192</v>
      </c>
      <c r="O1798" t="s">
        <v>182</v>
      </c>
      <c r="P1798">
        <v>3.2725633163947055E-4</v>
      </c>
      <c r="R1798" t="s">
        <v>2618</v>
      </c>
      <c r="S1798" s="315">
        <v>45362</v>
      </c>
      <c r="T1798" s="315">
        <v>45362</v>
      </c>
      <c r="U1798" s="316" t="s">
        <v>2653</v>
      </c>
    </row>
    <row r="1799" spans="1:21">
      <c r="A1799" t="s">
        <v>2605</v>
      </c>
      <c r="B1799" t="s">
        <v>205</v>
      </c>
      <c r="C1799" t="s">
        <v>2651</v>
      </c>
      <c r="D1799" t="s">
        <v>2652</v>
      </c>
      <c r="E1799" t="s">
        <v>2643</v>
      </c>
      <c r="F1799" t="s">
        <v>207</v>
      </c>
      <c r="G1799" t="s">
        <v>2607</v>
      </c>
      <c r="H1799" t="s">
        <v>209</v>
      </c>
      <c r="I1799" t="s">
        <v>289</v>
      </c>
      <c r="J1799" t="s">
        <v>217</v>
      </c>
      <c r="K1799" t="s">
        <v>175</v>
      </c>
      <c r="L1799" t="s">
        <v>212</v>
      </c>
      <c r="M1799" t="s">
        <v>213</v>
      </c>
      <c r="N1799" t="s">
        <v>192</v>
      </c>
      <c r="O1799" t="s">
        <v>182</v>
      </c>
      <c r="P1799">
        <v>4.4409544413580346E-6</v>
      </c>
      <c r="R1799" t="s">
        <v>2618</v>
      </c>
      <c r="S1799" s="315">
        <v>45362</v>
      </c>
      <c r="T1799" s="315">
        <v>45362</v>
      </c>
      <c r="U1799" s="316" t="s">
        <v>2653</v>
      </c>
    </row>
    <row r="1800" spans="1:21">
      <c r="A1800" t="s">
        <v>2605</v>
      </c>
      <c r="B1800" t="s">
        <v>205</v>
      </c>
      <c r="C1800" t="s">
        <v>2651</v>
      </c>
      <c r="D1800" t="s">
        <v>2652</v>
      </c>
      <c r="E1800" t="s">
        <v>2643</v>
      </c>
      <c r="F1800" t="s">
        <v>207</v>
      </c>
      <c r="G1800" t="s">
        <v>2607</v>
      </c>
      <c r="H1800" t="s">
        <v>209</v>
      </c>
      <c r="I1800" t="s">
        <v>289</v>
      </c>
      <c r="J1800" t="s">
        <v>218</v>
      </c>
      <c r="K1800" t="s">
        <v>175</v>
      </c>
      <c r="L1800" t="s">
        <v>212</v>
      </c>
      <c r="M1800" t="s">
        <v>213</v>
      </c>
      <c r="N1800" t="s">
        <v>192</v>
      </c>
      <c r="O1800" t="s">
        <v>182</v>
      </c>
      <c r="P1800">
        <v>3.031701472484919E-5</v>
      </c>
      <c r="R1800" t="s">
        <v>2618</v>
      </c>
      <c r="S1800" s="315">
        <v>45362</v>
      </c>
      <c r="T1800" s="315">
        <v>45362</v>
      </c>
      <c r="U1800" s="316" t="s">
        <v>2653</v>
      </c>
    </row>
    <row r="1801" spans="1:21">
      <c r="A1801" t="s">
        <v>2605</v>
      </c>
      <c r="B1801" t="s">
        <v>205</v>
      </c>
      <c r="C1801" t="s">
        <v>2651</v>
      </c>
      <c r="D1801" t="s">
        <v>2652</v>
      </c>
      <c r="E1801" t="s">
        <v>2643</v>
      </c>
      <c r="F1801" t="s">
        <v>207</v>
      </c>
      <c r="G1801" t="s">
        <v>2607</v>
      </c>
      <c r="H1801" t="s">
        <v>209</v>
      </c>
      <c r="I1801" t="s">
        <v>289</v>
      </c>
      <c r="J1801" t="s">
        <v>219</v>
      </c>
      <c r="K1801" t="s">
        <v>175</v>
      </c>
      <c r="L1801" t="s">
        <v>212</v>
      </c>
      <c r="M1801" t="s">
        <v>213</v>
      </c>
      <c r="N1801" t="s">
        <v>192</v>
      </c>
      <c r="O1801" t="s">
        <v>182</v>
      </c>
      <c r="P1801">
        <v>2.5752218077043921E-6</v>
      </c>
      <c r="R1801" t="s">
        <v>2618</v>
      </c>
      <c r="S1801" s="315">
        <v>45362</v>
      </c>
      <c r="T1801" s="315">
        <v>45362</v>
      </c>
      <c r="U1801" s="316" t="s">
        <v>2653</v>
      </c>
    </row>
    <row r="1802" spans="1:21">
      <c r="A1802" t="s">
        <v>2605</v>
      </c>
      <c r="B1802" t="s">
        <v>205</v>
      </c>
      <c r="C1802" t="s">
        <v>2651</v>
      </c>
      <c r="D1802" t="s">
        <v>2652</v>
      </c>
      <c r="E1802" t="s">
        <v>2643</v>
      </c>
      <c r="F1802" t="s">
        <v>207</v>
      </c>
      <c r="G1802" t="s">
        <v>2607</v>
      </c>
      <c r="H1802" t="s">
        <v>209</v>
      </c>
      <c r="I1802" t="s">
        <v>289</v>
      </c>
      <c r="J1802" t="s">
        <v>220</v>
      </c>
      <c r="K1802" t="s">
        <v>175</v>
      </c>
      <c r="L1802" t="s">
        <v>212</v>
      </c>
      <c r="M1802" t="s">
        <v>213</v>
      </c>
      <c r="N1802" t="s">
        <v>192</v>
      </c>
      <c r="O1802" t="s">
        <v>182</v>
      </c>
      <c r="P1802">
        <v>7.905506323656915E-7</v>
      </c>
      <c r="R1802" t="s">
        <v>2618</v>
      </c>
      <c r="S1802" s="315">
        <v>45362</v>
      </c>
      <c r="T1802" s="315">
        <v>45362</v>
      </c>
      <c r="U1802" s="316" t="s">
        <v>2653</v>
      </c>
    </row>
    <row r="1803" spans="1:21">
      <c r="A1803" t="s">
        <v>2605</v>
      </c>
      <c r="B1803" t="s">
        <v>205</v>
      </c>
      <c r="C1803" t="s">
        <v>2651</v>
      </c>
      <c r="D1803" t="s">
        <v>2652</v>
      </c>
      <c r="E1803" t="s">
        <v>2643</v>
      </c>
      <c r="F1803" t="s">
        <v>207</v>
      </c>
      <c r="G1803" t="s">
        <v>2607</v>
      </c>
      <c r="H1803" t="s">
        <v>209</v>
      </c>
      <c r="I1803" t="s">
        <v>289</v>
      </c>
      <c r="J1803" t="s">
        <v>221</v>
      </c>
      <c r="K1803" t="s">
        <v>175</v>
      </c>
      <c r="L1803" t="s">
        <v>212</v>
      </c>
      <c r="M1803" t="s">
        <v>213</v>
      </c>
      <c r="N1803" t="s">
        <v>192</v>
      </c>
      <c r="O1803" t="s">
        <v>182</v>
      </c>
      <c r="P1803">
        <v>2.1783746473352777E-5</v>
      </c>
      <c r="R1803" t="s">
        <v>2618</v>
      </c>
      <c r="S1803" s="315">
        <v>45362</v>
      </c>
      <c r="T1803" s="315">
        <v>45362</v>
      </c>
      <c r="U1803" s="316" t="s">
        <v>2653</v>
      </c>
    </row>
    <row r="1804" spans="1:21">
      <c r="A1804" t="s">
        <v>2605</v>
      </c>
      <c r="B1804" t="s">
        <v>205</v>
      </c>
      <c r="C1804" t="s">
        <v>2651</v>
      </c>
      <c r="D1804" t="s">
        <v>2652</v>
      </c>
      <c r="E1804" t="s">
        <v>2643</v>
      </c>
      <c r="F1804" t="s">
        <v>207</v>
      </c>
      <c r="G1804" t="s">
        <v>2607</v>
      </c>
      <c r="H1804" t="s">
        <v>142</v>
      </c>
      <c r="I1804" t="s">
        <v>2651</v>
      </c>
      <c r="J1804" t="s">
        <v>222</v>
      </c>
      <c r="K1804" t="s">
        <v>175</v>
      </c>
      <c r="L1804" t="s">
        <v>212</v>
      </c>
      <c r="M1804" t="s">
        <v>213</v>
      </c>
      <c r="N1804" t="s">
        <v>189</v>
      </c>
      <c r="O1804" t="s">
        <v>181</v>
      </c>
      <c r="P1804">
        <v>2.5805790054424186E-2</v>
      </c>
      <c r="R1804" t="s">
        <v>2618</v>
      </c>
      <c r="S1804" s="315">
        <v>45362</v>
      </c>
      <c r="T1804" s="315">
        <v>45362</v>
      </c>
      <c r="U1804" s="316" t="s">
        <v>2653</v>
      </c>
    </row>
    <row r="1805" spans="1:21">
      <c r="A1805" t="s">
        <v>2605</v>
      </c>
      <c r="B1805" t="s">
        <v>205</v>
      </c>
      <c r="C1805" t="s">
        <v>2651</v>
      </c>
      <c r="D1805" t="s">
        <v>2652</v>
      </c>
      <c r="E1805" t="s">
        <v>2643</v>
      </c>
      <c r="F1805" t="s">
        <v>207</v>
      </c>
      <c r="G1805" t="s">
        <v>2607</v>
      </c>
      <c r="H1805" t="s">
        <v>142</v>
      </c>
      <c r="I1805" t="s">
        <v>2651</v>
      </c>
      <c r="J1805" t="s">
        <v>223</v>
      </c>
      <c r="K1805" t="s">
        <v>175</v>
      </c>
      <c r="L1805" t="s">
        <v>212</v>
      </c>
      <c r="M1805" t="s">
        <v>213</v>
      </c>
      <c r="N1805" t="s">
        <v>189</v>
      </c>
      <c r="O1805" t="s">
        <v>181</v>
      </c>
      <c r="P1805">
        <v>0.85842117814347529</v>
      </c>
      <c r="R1805" t="s">
        <v>2618</v>
      </c>
      <c r="S1805" s="315">
        <v>45362</v>
      </c>
      <c r="T1805" s="315">
        <v>45362</v>
      </c>
      <c r="U1805" s="316" t="s">
        <v>2653</v>
      </c>
    </row>
    <row r="1806" spans="1:21">
      <c r="A1806" t="s">
        <v>2605</v>
      </c>
      <c r="B1806" t="s">
        <v>205</v>
      </c>
      <c r="C1806" t="s">
        <v>2651</v>
      </c>
      <c r="D1806" t="s">
        <v>2652</v>
      </c>
      <c r="E1806" t="s">
        <v>2643</v>
      </c>
      <c r="F1806" t="s">
        <v>207</v>
      </c>
      <c r="G1806" t="s">
        <v>2607</v>
      </c>
      <c r="H1806" t="s">
        <v>142</v>
      </c>
      <c r="I1806" t="s">
        <v>2651</v>
      </c>
      <c r="J1806" t="s">
        <v>225</v>
      </c>
      <c r="K1806" t="s">
        <v>175</v>
      </c>
      <c r="L1806" t="s">
        <v>212</v>
      </c>
      <c r="M1806" t="s">
        <v>213</v>
      </c>
      <c r="N1806" t="s">
        <v>189</v>
      </c>
      <c r="O1806" t="s">
        <v>181</v>
      </c>
      <c r="P1806">
        <v>0.27602623643303598</v>
      </c>
      <c r="R1806" t="s">
        <v>2618</v>
      </c>
      <c r="S1806" s="315">
        <v>45362</v>
      </c>
      <c r="T1806" s="315">
        <v>45362</v>
      </c>
      <c r="U1806" s="316" t="s">
        <v>2653</v>
      </c>
    </row>
    <row r="1807" spans="1:21">
      <c r="A1807" t="s">
        <v>2605</v>
      </c>
      <c r="B1807" t="s">
        <v>205</v>
      </c>
      <c r="C1807" t="s">
        <v>2651</v>
      </c>
      <c r="D1807" t="s">
        <v>2652</v>
      </c>
      <c r="E1807" t="s">
        <v>2643</v>
      </c>
      <c r="F1807" t="s">
        <v>207</v>
      </c>
      <c r="G1807" t="s">
        <v>2607</v>
      </c>
      <c r="H1807" t="s">
        <v>142</v>
      </c>
      <c r="I1807" t="s">
        <v>2651</v>
      </c>
      <c r="J1807" t="s">
        <v>226</v>
      </c>
      <c r="K1807" t="s">
        <v>175</v>
      </c>
      <c r="L1807" t="s">
        <v>212</v>
      </c>
      <c r="M1807" t="s">
        <v>213</v>
      </c>
      <c r="N1807" t="s">
        <v>189</v>
      </c>
      <c r="O1807" t="s">
        <v>181</v>
      </c>
      <c r="P1807">
        <v>3.2329028726453277E-3</v>
      </c>
      <c r="R1807" t="s">
        <v>2618</v>
      </c>
      <c r="S1807" s="315">
        <v>45362</v>
      </c>
      <c r="T1807" s="315">
        <v>45362</v>
      </c>
      <c r="U1807" s="316" t="s">
        <v>2653</v>
      </c>
    </row>
    <row r="1808" spans="1:21">
      <c r="A1808" t="s">
        <v>2605</v>
      </c>
      <c r="B1808" t="s">
        <v>205</v>
      </c>
      <c r="C1808" t="s">
        <v>2651</v>
      </c>
      <c r="D1808" t="s">
        <v>2652</v>
      </c>
      <c r="E1808" t="s">
        <v>2643</v>
      </c>
      <c r="F1808" t="s">
        <v>207</v>
      </c>
      <c r="G1808" t="s">
        <v>2607</v>
      </c>
      <c r="H1808" t="s">
        <v>142</v>
      </c>
      <c r="I1808" t="s">
        <v>2651</v>
      </c>
      <c r="J1808" t="s">
        <v>228</v>
      </c>
      <c r="K1808" t="s">
        <v>175</v>
      </c>
      <c r="L1808" t="s">
        <v>212</v>
      </c>
      <c r="M1808" t="s">
        <v>213</v>
      </c>
      <c r="N1808" t="s">
        <v>189</v>
      </c>
      <c r="O1808" t="s">
        <v>181</v>
      </c>
      <c r="P1808">
        <v>0.27763602087866185</v>
      </c>
      <c r="R1808" t="s">
        <v>2618</v>
      </c>
      <c r="S1808" s="315">
        <v>45362</v>
      </c>
      <c r="T1808" s="315">
        <v>45362</v>
      </c>
      <c r="U1808" s="316" t="s">
        <v>2653</v>
      </c>
    </row>
    <row r="1809" spans="1:21">
      <c r="A1809" t="s">
        <v>2605</v>
      </c>
      <c r="B1809" t="s">
        <v>205</v>
      </c>
      <c r="C1809" t="s">
        <v>2651</v>
      </c>
      <c r="D1809" t="s">
        <v>2652</v>
      </c>
      <c r="E1809" t="s">
        <v>2643</v>
      </c>
      <c r="F1809" t="s">
        <v>207</v>
      </c>
      <c r="G1809" t="s">
        <v>2607</v>
      </c>
      <c r="H1809" t="s">
        <v>142</v>
      </c>
      <c r="I1809" t="s">
        <v>2651</v>
      </c>
      <c r="J1809" t="s">
        <v>232</v>
      </c>
      <c r="K1809" t="s">
        <v>175</v>
      </c>
      <c r="L1809" t="s">
        <v>212</v>
      </c>
      <c r="M1809" t="s">
        <v>213</v>
      </c>
      <c r="N1809" t="s">
        <v>189</v>
      </c>
      <c r="O1809" t="s">
        <v>181</v>
      </c>
      <c r="P1809">
        <v>0.163000256642022</v>
      </c>
      <c r="R1809" t="s">
        <v>2618</v>
      </c>
      <c r="S1809" s="315">
        <v>45362</v>
      </c>
      <c r="T1809" s="315">
        <v>45362</v>
      </c>
      <c r="U1809" s="316" t="s">
        <v>2653</v>
      </c>
    </row>
    <row r="1810" spans="1:21">
      <c r="A1810" t="s">
        <v>2605</v>
      </c>
      <c r="B1810" t="s">
        <v>205</v>
      </c>
      <c r="C1810" t="s">
        <v>2651</v>
      </c>
      <c r="D1810" t="s">
        <v>2652</v>
      </c>
      <c r="E1810" t="s">
        <v>2643</v>
      </c>
      <c r="F1810" t="s">
        <v>207</v>
      </c>
      <c r="G1810" t="s">
        <v>2607</v>
      </c>
      <c r="H1810" t="s">
        <v>142</v>
      </c>
      <c r="I1810" t="s">
        <v>2651</v>
      </c>
      <c r="J1810" t="s">
        <v>227</v>
      </c>
      <c r="K1810" t="s">
        <v>175</v>
      </c>
      <c r="L1810" t="s">
        <v>212</v>
      </c>
      <c r="M1810" t="s">
        <v>213</v>
      </c>
      <c r="N1810" t="s">
        <v>189</v>
      </c>
      <c r="O1810" t="s">
        <v>181</v>
      </c>
      <c r="P1810">
        <v>2.4362194871309297E-3</v>
      </c>
      <c r="R1810" t="s">
        <v>2618</v>
      </c>
      <c r="S1810" s="315">
        <v>45362</v>
      </c>
      <c r="T1810" s="315">
        <v>45362</v>
      </c>
      <c r="U1810" s="316" t="s">
        <v>2653</v>
      </c>
    </row>
    <row r="1811" spans="1:21">
      <c r="A1811" t="s">
        <v>2605</v>
      </c>
      <c r="B1811" t="s">
        <v>205</v>
      </c>
      <c r="C1811" t="s">
        <v>2651</v>
      </c>
      <c r="D1811" t="s">
        <v>2652</v>
      </c>
      <c r="E1811" t="s">
        <v>2643</v>
      </c>
      <c r="F1811" t="s">
        <v>207</v>
      </c>
      <c r="G1811" t="s">
        <v>2607</v>
      </c>
      <c r="H1811" t="s">
        <v>142</v>
      </c>
      <c r="I1811" t="s">
        <v>2651</v>
      </c>
      <c r="J1811" t="s">
        <v>254</v>
      </c>
      <c r="K1811" t="s">
        <v>179</v>
      </c>
      <c r="L1811" t="s">
        <v>234</v>
      </c>
      <c r="M1811" t="s">
        <v>249</v>
      </c>
      <c r="N1811" t="s">
        <v>207</v>
      </c>
      <c r="O1811" t="s">
        <v>207</v>
      </c>
      <c r="P1811">
        <v>9.2581766705784005</v>
      </c>
      <c r="R1811" t="s">
        <v>2618</v>
      </c>
      <c r="S1811" s="315">
        <v>45362</v>
      </c>
      <c r="T1811" s="315">
        <v>45362</v>
      </c>
      <c r="U1811" s="316" t="s">
        <v>2653</v>
      </c>
    </row>
    <row r="1812" spans="1:21">
      <c r="A1812" t="s">
        <v>2605</v>
      </c>
      <c r="B1812" t="s">
        <v>205</v>
      </c>
      <c r="C1812" t="s">
        <v>2651</v>
      </c>
      <c r="D1812" t="s">
        <v>2652</v>
      </c>
      <c r="E1812" t="s">
        <v>2643</v>
      </c>
      <c r="F1812" t="s">
        <v>207</v>
      </c>
      <c r="G1812" t="s">
        <v>2607</v>
      </c>
      <c r="H1812" t="s">
        <v>209</v>
      </c>
      <c r="I1812" t="s">
        <v>289</v>
      </c>
      <c r="J1812" t="s">
        <v>233</v>
      </c>
      <c r="K1812" t="s">
        <v>176</v>
      </c>
      <c r="L1812" t="s">
        <v>234</v>
      </c>
      <c r="M1812" t="s">
        <v>235</v>
      </c>
      <c r="N1812" t="s">
        <v>207</v>
      </c>
      <c r="O1812" t="s">
        <v>207</v>
      </c>
      <c r="P1812">
        <v>1.6253418558309334E-4</v>
      </c>
      <c r="R1812" t="s">
        <v>2618</v>
      </c>
      <c r="S1812" s="315">
        <v>45362</v>
      </c>
      <c r="T1812" s="315">
        <v>45362</v>
      </c>
      <c r="U1812" s="316" t="s">
        <v>2653</v>
      </c>
    </row>
    <row r="1813" spans="1:21">
      <c r="A1813" t="s">
        <v>2605</v>
      </c>
      <c r="B1813" t="s">
        <v>205</v>
      </c>
      <c r="C1813" t="s">
        <v>2651</v>
      </c>
      <c r="D1813" t="s">
        <v>2652</v>
      </c>
      <c r="E1813" t="s">
        <v>2643</v>
      </c>
      <c r="F1813" t="s">
        <v>207</v>
      </c>
      <c r="G1813" t="s">
        <v>2607</v>
      </c>
      <c r="H1813" t="s">
        <v>209</v>
      </c>
      <c r="I1813" t="s">
        <v>289</v>
      </c>
      <c r="J1813" t="s">
        <v>236</v>
      </c>
      <c r="K1813" t="s">
        <v>176</v>
      </c>
      <c r="L1813" t="s">
        <v>234</v>
      </c>
      <c r="M1813" t="s">
        <v>235</v>
      </c>
      <c r="N1813" t="s">
        <v>207</v>
      </c>
      <c r="O1813" t="s">
        <v>207</v>
      </c>
      <c r="P1813">
        <v>1.692605752021458E-4</v>
      </c>
      <c r="R1813" t="s">
        <v>2618</v>
      </c>
      <c r="S1813" s="315">
        <v>45362</v>
      </c>
      <c r="T1813" s="315">
        <v>45362</v>
      </c>
      <c r="U1813" s="316" t="s">
        <v>2653</v>
      </c>
    </row>
    <row r="1814" spans="1:21">
      <c r="A1814" t="s">
        <v>2605</v>
      </c>
      <c r="B1814" t="s">
        <v>205</v>
      </c>
      <c r="C1814" t="s">
        <v>2651</v>
      </c>
      <c r="D1814" t="s">
        <v>2652</v>
      </c>
      <c r="E1814" t="s">
        <v>2643</v>
      </c>
      <c r="F1814" t="s">
        <v>207</v>
      </c>
      <c r="G1814" t="s">
        <v>2607</v>
      </c>
      <c r="H1814" t="s">
        <v>142</v>
      </c>
      <c r="I1814" t="s">
        <v>2651</v>
      </c>
      <c r="J1814" t="s">
        <v>237</v>
      </c>
      <c r="K1814" t="s">
        <v>176</v>
      </c>
      <c r="L1814" t="s">
        <v>234</v>
      </c>
      <c r="M1814" t="s">
        <v>235</v>
      </c>
      <c r="N1814" t="s">
        <v>207</v>
      </c>
      <c r="O1814" t="s">
        <v>207</v>
      </c>
      <c r="P1814">
        <v>1.4217097801681811E-4</v>
      </c>
      <c r="R1814" t="s">
        <v>2618</v>
      </c>
      <c r="S1814" s="315">
        <v>45362</v>
      </c>
      <c r="T1814" s="315">
        <v>45362</v>
      </c>
      <c r="U1814" s="316" t="s">
        <v>2653</v>
      </c>
    </row>
    <row r="1815" spans="1:21">
      <c r="A1815" t="s">
        <v>2605</v>
      </c>
      <c r="B1815" t="s">
        <v>205</v>
      </c>
      <c r="C1815" t="s">
        <v>2651</v>
      </c>
      <c r="D1815" t="s">
        <v>2652</v>
      </c>
      <c r="E1815" t="s">
        <v>2643</v>
      </c>
      <c r="F1815" t="s">
        <v>207</v>
      </c>
      <c r="G1815" t="s">
        <v>2607</v>
      </c>
      <c r="H1815" t="s">
        <v>142</v>
      </c>
      <c r="I1815" t="s">
        <v>2651</v>
      </c>
      <c r="J1815" t="s">
        <v>238</v>
      </c>
      <c r="K1815" t="s">
        <v>176</v>
      </c>
      <c r="L1815" t="s">
        <v>234</v>
      </c>
      <c r="M1815" t="s">
        <v>235</v>
      </c>
      <c r="N1815" t="s">
        <v>207</v>
      </c>
      <c r="O1815" t="s">
        <v>207</v>
      </c>
      <c r="P1815">
        <v>2.7559814396131855E-3</v>
      </c>
      <c r="R1815" t="s">
        <v>2618</v>
      </c>
      <c r="S1815" s="315">
        <v>45362</v>
      </c>
      <c r="T1815" s="315">
        <v>45362</v>
      </c>
      <c r="U1815" s="316" t="s">
        <v>2653</v>
      </c>
    </row>
    <row r="1816" spans="1:21">
      <c r="A1816" t="s">
        <v>2605</v>
      </c>
      <c r="B1816" t="s">
        <v>205</v>
      </c>
      <c r="C1816" t="s">
        <v>2651</v>
      </c>
      <c r="D1816" t="s">
        <v>2652</v>
      </c>
      <c r="E1816" t="s">
        <v>2643</v>
      </c>
      <c r="F1816" t="s">
        <v>207</v>
      </c>
      <c r="G1816" t="s">
        <v>2607</v>
      </c>
      <c r="H1816" t="s">
        <v>142</v>
      </c>
      <c r="I1816" t="s">
        <v>2651</v>
      </c>
      <c r="J1816" t="s">
        <v>241</v>
      </c>
      <c r="K1816" t="s">
        <v>176</v>
      </c>
      <c r="L1816" t="s">
        <v>234</v>
      </c>
      <c r="M1816" t="s">
        <v>235</v>
      </c>
      <c r="N1816" t="s">
        <v>207</v>
      </c>
      <c r="O1816" t="s">
        <v>207</v>
      </c>
      <c r="P1816">
        <v>3.000377214361638E-6</v>
      </c>
      <c r="R1816" t="s">
        <v>2618</v>
      </c>
      <c r="S1816" s="315">
        <v>45362</v>
      </c>
      <c r="T1816" s="315">
        <v>45362</v>
      </c>
      <c r="U1816" s="316" t="s">
        <v>2653</v>
      </c>
    </row>
    <row r="1817" spans="1:21">
      <c r="A1817" t="s">
        <v>2605</v>
      </c>
      <c r="B1817" t="s">
        <v>205</v>
      </c>
      <c r="C1817" t="s">
        <v>2651</v>
      </c>
      <c r="D1817" t="s">
        <v>2652</v>
      </c>
      <c r="E1817" t="s">
        <v>2643</v>
      </c>
      <c r="F1817" t="s">
        <v>207</v>
      </c>
      <c r="G1817" t="s">
        <v>2607</v>
      </c>
      <c r="H1817" t="s">
        <v>142</v>
      </c>
      <c r="I1817" t="s">
        <v>2651</v>
      </c>
      <c r="J1817" t="s">
        <v>242</v>
      </c>
      <c r="K1817" t="s">
        <v>176</v>
      </c>
      <c r="L1817" t="s">
        <v>234</v>
      </c>
      <c r="M1817" t="s">
        <v>235</v>
      </c>
      <c r="N1817" t="s">
        <v>207</v>
      </c>
      <c r="O1817" t="s">
        <v>207</v>
      </c>
      <c r="P1817">
        <v>1.0843252991140319E-4</v>
      </c>
      <c r="R1817" t="s">
        <v>2618</v>
      </c>
      <c r="S1817" s="315">
        <v>45362</v>
      </c>
      <c r="T1817" s="315">
        <v>45362</v>
      </c>
      <c r="U1817" s="316" t="s">
        <v>2653</v>
      </c>
    </row>
    <row r="1818" spans="1:21">
      <c r="A1818" t="s">
        <v>2605</v>
      </c>
      <c r="B1818" t="s">
        <v>205</v>
      </c>
      <c r="C1818" t="s">
        <v>2651</v>
      </c>
      <c r="D1818" t="s">
        <v>2652</v>
      </c>
      <c r="E1818" t="s">
        <v>2643</v>
      </c>
      <c r="F1818" t="s">
        <v>207</v>
      </c>
      <c r="G1818" t="s">
        <v>2607</v>
      </c>
      <c r="H1818" t="s">
        <v>142</v>
      </c>
      <c r="I1818" t="s">
        <v>2651</v>
      </c>
      <c r="J1818" t="s">
        <v>268</v>
      </c>
      <c r="K1818" t="s">
        <v>176</v>
      </c>
      <c r="L1818" t="s">
        <v>234</v>
      </c>
      <c r="M1818" t="s">
        <v>235</v>
      </c>
      <c r="N1818" t="s">
        <v>207</v>
      </c>
      <c r="O1818" t="s">
        <v>207</v>
      </c>
      <c r="P1818">
        <v>1.9012850646467017E-2</v>
      </c>
      <c r="R1818" t="s">
        <v>2618</v>
      </c>
      <c r="S1818" s="315">
        <v>45362</v>
      </c>
      <c r="T1818" s="315">
        <v>45362</v>
      </c>
      <c r="U1818" s="316" t="s">
        <v>2653</v>
      </c>
    </row>
    <row r="1819" spans="1:21">
      <c r="A1819" t="s">
        <v>2605</v>
      </c>
      <c r="B1819" t="s">
        <v>205</v>
      </c>
      <c r="C1819" t="s">
        <v>2651</v>
      </c>
      <c r="D1819" t="s">
        <v>2652</v>
      </c>
      <c r="E1819" t="s">
        <v>2643</v>
      </c>
      <c r="F1819" t="s">
        <v>207</v>
      </c>
      <c r="G1819" t="s">
        <v>2607</v>
      </c>
      <c r="H1819" t="s">
        <v>142</v>
      </c>
      <c r="I1819" t="s">
        <v>2651</v>
      </c>
      <c r="J1819" t="s">
        <v>244</v>
      </c>
      <c r="K1819" t="s">
        <v>176</v>
      </c>
      <c r="L1819" t="s">
        <v>234</v>
      </c>
      <c r="M1819" t="s">
        <v>235</v>
      </c>
      <c r="N1819" t="s">
        <v>207</v>
      </c>
      <c r="O1819" t="s">
        <v>207</v>
      </c>
      <c r="P1819">
        <v>2.5570391361880678E-4</v>
      </c>
      <c r="R1819" t="s">
        <v>2618</v>
      </c>
      <c r="S1819" s="315">
        <v>45362</v>
      </c>
      <c r="T1819" s="315">
        <v>45362</v>
      </c>
      <c r="U1819" s="316" t="s">
        <v>2653</v>
      </c>
    </row>
    <row r="1820" spans="1:21">
      <c r="A1820" t="s">
        <v>2605</v>
      </c>
      <c r="B1820" t="s">
        <v>205</v>
      </c>
      <c r="C1820" t="s">
        <v>2651</v>
      </c>
      <c r="D1820" t="s">
        <v>2652</v>
      </c>
      <c r="E1820" t="s">
        <v>2643</v>
      </c>
      <c r="F1820" t="s">
        <v>207</v>
      </c>
      <c r="G1820" t="s">
        <v>2607</v>
      </c>
      <c r="H1820" t="s">
        <v>209</v>
      </c>
      <c r="I1820" t="s">
        <v>289</v>
      </c>
      <c r="J1820" t="s">
        <v>233</v>
      </c>
      <c r="K1820" t="s">
        <v>178</v>
      </c>
      <c r="L1820" t="s">
        <v>234</v>
      </c>
      <c r="M1820" t="s">
        <v>246</v>
      </c>
      <c r="N1820" t="s">
        <v>207</v>
      </c>
      <c r="O1820" t="s">
        <v>207</v>
      </c>
      <c r="P1820">
        <v>1.3273625155952623E-3</v>
      </c>
      <c r="R1820" t="s">
        <v>2618</v>
      </c>
      <c r="S1820" s="315">
        <v>45362</v>
      </c>
      <c r="T1820" s="315">
        <v>45362</v>
      </c>
      <c r="U1820" s="316" t="s">
        <v>2653</v>
      </c>
    </row>
    <row r="1821" spans="1:21">
      <c r="A1821" t="s">
        <v>2605</v>
      </c>
      <c r="B1821" t="s">
        <v>205</v>
      </c>
      <c r="C1821" t="s">
        <v>2651</v>
      </c>
      <c r="D1821" t="s">
        <v>2652</v>
      </c>
      <c r="E1821" t="s">
        <v>2643</v>
      </c>
      <c r="F1821" t="s">
        <v>207</v>
      </c>
      <c r="G1821" t="s">
        <v>2607</v>
      </c>
      <c r="H1821" t="s">
        <v>209</v>
      </c>
      <c r="I1821" t="s">
        <v>289</v>
      </c>
      <c r="J1821" t="s">
        <v>236</v>
      </c>
      <c r="K1821" t="s">
        <v>178</v>
      </c>
      <c r="L1821" t="s">
        <v>234</v>
      </c>
      <c r="M1821" t="s">
        <v>246</v>
      </c>
      <c r="N1821" t="s">
        <v>207</v>
      </c>
      <c r="O1821" t="s">
        <v>207</v>
      </c>
      <c r="P1821">
        <v>6.7704230080858322E-4</v>
      </c>
      <c r="R1821" t="s">
        <v>2618</v>
      </c>
      <c r="S1821" s="315">
        <v>45362</v>
      </c>
      <c r="T1821" s="315">
        <v>45362</v>
      </c>
      <c r="U1821" s="316" t="s">
        <v>2653</v>
      </c>
    </row>
    <row r="1822" spans="1:21">
      <c r="A1822" t="s">
        <v>2605</v>
      </c>
      <c r="B1822" t="s">
        <v>205</v>
      </c>
      <c r="C1822" t="s">
        <v>2651</v>
      </c>
      <c r="D1822" t="s">
        <v>2652</v>
      </c>
      <c r="E1822" t="s">
        <v>2643</v>
      </c>
      <c r="F1822" t="s">
        <v>207</v>
      </c>
      <c r="G1822" t="s">
        <v>2607</v>
      </c>
      <c r="H1822" t="s">
        <v>209</v>
      </c>
      <c r="I1822" t="s">
        <v>289</v>
      </c>
      <c r="J1822" t="s">
        <v>247</v>
      </c>
      <c r="K1822" t="s">
        <v>178</v>
      </c>
      <c r="L1822" t="s">
        <v>234</v>
      </c>
      <c r="M1822" t="s">
        <v>246</v>
      </c>
      <c r="N1822" t="s">
        <v>207</v>
      </c>
      <c r="O1822" t="s">
        <v>207</v>
      </c>
      <c r="P1822">
        <v>2.2817009976499399E-3</v>
      </c>
      <c r="R1822" t="s">
        <v>2618</v>
      </c>
      <c r="S1822" s="315">
        <v>45362</v>
      </c>
      <c r="T1822" s="315">
        <v>45362</v>
      </c>
      <c r="U1822" s="316" t="s">
        <v>2653</v>
      </c>
    </row>
    <row r="1823" spans="1:21">
      <c r="A1823" t="s">
        <v>2605</v>
      </c>
      <c r="B1823" t="s">
        <v>205</v>
      </c>
      <c r="C1823" t="s">
        <v>2651</v>
      </c>
      <c r="D1823" t="s">
        <v>2652</v>
      </c>
      <c r="E1823" t="s">
        <v>2643</v>
      </c>
      <c r="F1823" t="s">
        <v>207</v>
      </c>
      <c r="G1823" t="s">
        <v>2607</v>
      </c>
      <c r="H1823" t="s">
        <v>142</v>
      </c>
      <c r="I1823" t="s">
        <v>2651</v>
      </c>
      <c r="J1823" t="s">
        <v>237</v>
      </c>
      <c r="K1823" t="s">
        <v>178</v>
      </c>
      <c r="L1823" t="s">
        <v>234</v>
      </c>
      <c r="M1823" t="s">
        <v>246</v>
      </c>
      <c r="N1823" t="s">
        <v>207</v>
      </c>
      <c r="O1823" t="s">
        <v>207</v>
      </c>
      <c r="P1823">
        <v>5.483737723505841E-4</v>
      </c>
      <c r="R1823" t="s">
        <v>2618</v>
      </c>
      <c r="S1823" s="315">
        <v>45362</v>
      </c>
      <c r="T1823" s="315">
        <v>45362</v>
      </c>
      <c r="U1823" s="316" t="s">
        <v>2653</v>
      </c>
    </row>
    <row r="1824" spans="1:21">
      <c r="A1824" t="s">
        <v>2605</v>
      </c>
      <c r="B1824" t="s">
        <v>205</v>
      </c>
      <c r="C1824" t="s">
        <v>2651</v>
      </c>
      <c r="D1824" t="s">
        <v>2652</v>
      </c>
      <c r="E1824" t="s">
        <v>2643</v>
      </c>
      <c r="F1824" t="s">
        <v>207</v>
      </c>
      <c r="G1824" t="s">
        <v>2607</v>
      </c>
      <c r="H1824" t="s">
        <v>142</v>
      </c>
      <c r="I1824" t="s">
        <v>2651</v>
      </c>
      <c r="J1824" t="s">
        <v>238</v>
      </c>
      <c r="K1824" t="s">
        <v>178</v>
      </c>
      <c r="L1824" t="s">
        <v>234</v>
      </c>
      <c r="M1824" t="s">
        <v>246</v>
      </c>
      <c r="N1824" t="s">
        <v>207</v>
      </c>
      <c r="O1824" t="s">
        <v>207</v>
      </c>
      <c r="P1824">
        <v>1.0630214124222286E-2</v>
      </c>
      <c r="R1824" t="s">
        <v>2618</v>
      </c>
      <c r="S1824" s="315">
        <v>45362</v>
      </c>
      <c r="T1824" s="315">
        <v>45362</v>
      </c>
      <c r="U1824" s="316" t="s">
        <v>2653</v>
      </c>
    </row>
    <row r="1825" spans="1:21">
      <c r="A1825" t="s">
        <v>2605</v>
      </c>
      <c r="B1825" t="s">
        <v>205</v>
      </c>
      <c r="C1825" t="s">
        <v>2651</v>
      </c>
      <c r="D1825" t="s">
        <v>2652</v>
      </c>
      <c r="E1825" t="s">
        <v>2643</v>
      </c>
      <c r="F1825" t="s">
        <v>207</v>
      </c>
      <c r="G1825" t="s">
        <v>2607</v>
      </c>
      <c r="H1825" t="s">
        <v>142</v>
      </c>
      <c r="I1825" t="s">
        <v>2651</v>
      </c>
      <c r="J1825" t="s">
        <v>241</v>
      </c>
      <c r="K1825" t="s">
        <v>178</v>
      </c>
      <c r="L1825" t="s">
        <v>234</v>
      </c>
      <c r="M1825" t="s">
        <v>246</v>
      </c>
      <c r="N1825" t="s">
        <v>207</v>
      </c>
      <c r="O1825" t="s">
        <v>207</v>
      </c>
      <c r="P1825">
        <v>1.2001508857446552E-5</v>
      </c>
      <c r="R1825" t="s">
        <v>2618</v>
      </c>
      <c r="S1825" s="315">
        <v>45362</v>
      </c>
      <c r="T1825" s="315">
        <v>45362</v>
      </c>
      <c r="U1825" s="316" t="s">
        <v>2653</v>
      </c>
    </row>
    <row r="1826" spans="1:21">
      <c r="A1826" t="s">
        <v>2605</v>
      </c>
      <c r="B1826" t="s">
        <v>205</v>
      </c>
      <c r="C1826" t="s">
        <v>2651</v>
      </c>
      <c r="D1826" t="s">
        <v>2652</v>
      </c>
      <c r="E1826" t="s">
        <v>2643</v>
      </c>
      <c r="F1826" t="s">
        <v>207</v>
      </c>
      <c r="G1826" t="s">
        <v>2607</v>
      </c>
      <c r="H1826" t="s">
        <v>142</v>
      </c>
      <c r="I1826" t="s">
        <v>2651</v>
      </c>
      <c r="J1826" t="s">
        <v>242</v>
      </c>
      <c r="K1826" t="s">
        <v>178</v>
      </c>
      <c r="L1826" t="s">
        <v>234</v>
      </c>
      <c r="M1826" t="s">
        <v>246</v>
      </c>
      <c r="N1826" t="s">
        <v>207</v>
      </c>
      <c r="O1826" t="s">
        <v>207</v>
      </c>
      <c r="P1826">
        <v>4.3373011964561276E-4</v>
      </c>
      <c r="R1826" t="s">
        <v>2618</v>
      </c>
      <c r="S1826" s="315">
        <v>45362</v>
      </c>
      <c r="T1826" s="315">
        <v>45362</v>
      </c>
      <c r="U1826" s="316" t="s">
        <v>2653</v>
      </c>
    </row>
    <row r="1827" spans="1:21">
      <c r="A1827" t="s">
        <v>2605</v>
      </c>
      <c r="B1827" t="s">
        <v>205</v>
      </c>
      <c r="C1827" t="s">
        <v>2651</v>
      </c>
      <c r="D1827" t="s">
        <v>2652</v>
      </c>
      <c r="E1827" t="s">
        <v>2643</v>
      </c>
      <c r="F1827" t="s">
        <v>207</v>
      </c>
      <c r="G1827" t="s">
        <v>2607</v>
      </c>
      <c r="H1827" t="s">
        <v>142</v>
      </c>
      <c r="I1827" t="s">
        <v>2651</v>
      </c>
      <c r="J1827" t="s">
        <v>268</v>
      </c>
      <c r="K1827" t="s">
        <v>178</v>
      </c>
      <c r="L1827" t="s">
        <v>234</v>
      </c>
      <c r="M1827" t="s">
        <v>246</v>
      </c>
      <c r="N1827" t="s">
        <v>207</v>
      </c>
      <c r="O1827" t="s">
        <v>207</v>
      </c>
      <c r="P1827">
        <v>0.15527161361281397</v>
      </c>
      <c r="R1827" t="s">
        <v>2618</v>
      </c>
      <c r="S1827" s="315">
        <v>45362</v>
      </c>
      <c r="T1827" s="315">
        <v>45362</v>
      </c>
      <c r="U1827" s="316" t="s">
        <v>2653</v>
      </c>
    </row>
    <row r="1828" spans="1:21">
      <c r="A1828" t="s">
        <v>2605</v>
      </c>
      <c r="B1828" t="s">
        <v>205</v>
      </c>
      <c r="C1828" t="s">
        <v>2651</v>
      </c>
      <c r="D1828" t="s">
        <v>2652</v>
      </c>
      <c r="E1828" t="s">
        <v>2643</v>
      </c>
      <c r="F1828" t="s">
        <v>207</v>
      </c>
      <c r="G1828" t="s">
        <v>2607</v>
      </c>
      <c r="H1828" t="s">
        <v>142</v>
      </c>
      <c r="I1828" t="s">
        <v>2651</v>
      </c>
      <c r="J1828" t="s">
        <v>244</v>
      </c>
      <c r="K1828" t="s">
        <v>178</v>
      </c>
      <c r="L1828" t="s">
        <v>234</v>
      </c>
      <c r="M1828" t="s">
        <v>246</v>
      </c>
      <c r="N1828" t="s">
        <v>207</v>
      </c>
      <c r="O1828" t="s">
        <v>207</v>
      </c>
      <c r="P1828">
        <v>1.0228156544752271E-3</v>
      </c>
      <c r="R1828" t="s">
        <v>2618</v>
      </c>
      <c r="S1828" s="315">
        <v>45362</v>
      </c>
      <c r="T1828" s="315">
        <v>45362</v>
      </c>
      <c r="U1828" s="316" t="s">
        <v>2653</v>
      </c>
    </row>
    <row r="1829" spans="1:21">
      <c r="A1829" t="s">
        <v>2605</v>
      </c>
      <c r="B1829" t="s">
        <v>205</v>
      </c>
      <c r="C1829" t="s">
        <v>2651</v>
      </c>
      <c r="D1829" t="s">
        <v>2652</v>
      </c>
      <c r="E1829" t="s">
        <v>2643</v>
      </c>
      <c r="F1829" t="s">
        <v>207</v>
      </c>
      <c r="G1829" t="s">
        <v>2607</v>
      </c>
      <c r="H1829" t="s">
        <v>142</v>
      </c>
      <c r="I1829" t="s">
        <v>2651</v>
      </c>
      <c r="J1829" t="s">
        <v>248</v>
      </c>
      <c r="K1829" t="s">
        <v>178</v>
      </c>
      <c r="L1829" t="s">
        <v>234</v>
      </c>
      <c r="M1829" t="s">
        <v>246</v>
      </c>
      <c r="N1829" t="s">
        <v>207</v>
      </c>
      <c r="O1829" t="s">
        <v>207</v>
      </c>
      <c r="P1829">
        <v>8.7074522534080797E-5</v>
      </c>
      <c r="R1829" t="s">
        <v>2618</v>
      </c>
      <c r="S1829" s="315">
        <v>45362</v>
      </c>
      <c r="T1829" s="315">
        <v>45362</v>
      </c>
      <c r="U1829" s="316" t="s">
        <v>2653</v>
      </c>
    </row>
    <row r="1830" spans="1:21">
      <c r="A1830" t="s">
        <v>2605</v>
      </c>
      <c r="B1830" t="s">
        <v>205</v>
      </c>
      <c r="C1830" t="s">
        <v>283</v>
      </c>
      <c r="D1830" t="s">
        <v>2617</v>
      </c>
      <c r="E1830" t="s">
        <v>1365</v>
      </c>
      <c r="F1830" t="s">
        <v>207</v>
      </c>
      <c r="G1830" t="s">
        <v>2607</v>
      </c>
      <c r="H1830" t="s">
        <v>142</v>
      </c>
      <c r="I1830" t="s">
        <v>283</v>
      </c>
      <c r="J1830" t="s">
        <v>223</v>
      </c>
      <c r="K1830" t="s">
        <v>2620</v>
      </c>
      <c r="L1830" t="s">
        <v>2621</v>
      </c>
      <c r="M1830" t="s">
        <v>2622</v>
      </c>
      <c r="N1830" t="s">
        <v>207</v>
      </c>
      <c r="O1830" t="s">
        <v>207</v>
      </c>
      <c r="P1830">
        <v>6.9515781106113087E-5</v>
      </c>
      <c r="R1830" t="s">
        <v>2618</v>
      </c>
      <c r="S1830" s="315">
        <v>45370</v>
      </c>
      <c r="T1830" s="315">
        <v>45370</v>
      </c>
      <c r="U1830" s="316" t="s">
        <v>2654</v>
      </c>
    </row>
    <row r="1831" spans="1:21">
      <c r="A1831" t="s">
        <v>2605</v>
      </c>
      <c r="B1831" t="s">
        <v>205</v>
      </c>
      <c r="C1831" t="s">
        <v>283</v>
      </c>
      <c r="D1831" t="s">
        <v>2617</v>
      </c>
      <c r="E1831" t="s">
        <v>1365</v>
      </c>
      <c r="F1831" t="s">
        <v>207</v>
      </c>
      <c r="G1831" t="s">
        <v>2607</v>
      </c>
      <c r="H1831" t="s">
        <v>209</v>
      </c>
      <c r="I1831" t="s">
        <v>279</v>
      </c>
      <c r="J1831" t="s">
        <v>233</v>
      </c>
      <c r="K1831" t="s">
        <v>2620</v>
      </c>
      <c r="L1831" t="s">
        <v>2621</v>
      </c>
      <c r="M1831" t="s">
        <v>2622</v>
      </c>
      <c r="N1831" t="s">
        <v>207</v>
      </c>
      <c r="O1831" t="s">
        <v>207</v>
      </c>
      <c r="P1831">
        <v>4.7753347094673846E-5</v>
      </c>
      <c r="R1831" t="s">
        <v>2618</v>
      </c>
      <c r="S1831" s="315">
        <v>45370</v>
      </c>
      <c r="T1831" s="315">
        <v>45370</v>
      </c>
      <c r="U1831" s="316" t="s">
        <v>2654</v>
      </c>
    </row>
    <row r="1832" spans="1:21">
      <c r="A1832" t="s">
        <v>2605</v>
      </c>
      <c r="B1832" t="s">
        <v>205</v>
      </c>
      <c r="C1832" t="s">
        <v>283</v>
      </c>
      <c r="D1832" t="s">
        <v>2617</v>
      </c>
      <c r="E1832" t="s">
        <v>1365</v>
      </c>
      <c r="F1832" t="s">
        <v>207</v>
      </c>
      <c r="G1832" t="s">
        <v>2607</v>
      </c>
      <c r="H1832" t="s">
        <v>209</v>
      </c>
      <c r="I1832" t="s">
        <v>279</v>
      </c>
      <c r="J1832" t="s">
        <v>214</v>
      </c>
      <c r="K1832" t="s">
        <v>2620</v>
      </c>
      <c r="L1832" t="s">
        <v>2621</v>
      </c>
      <c r="M1832" t="s">
        <v>2622</v>
      </c>
      <c r="N1832" t="s">
        <v>207</v>
      </c>
      <c r="O1832" t="s">
        <v>207</v>
      </c>
      <c r="P1832">
        <v>5.4976910420010068E-5</v>
      </c>
      <c r="R1832" t="s">
        <v>2618</v>
      </c>
      <c r="S1832" s="315">
        <v>45370</v>
      </c>
      <c r="T1832" s="315">
        <v>45370</v>
      </c>
      <c r="U1832" s="316" t="s">
        <v>2654</v>
      </c>
    </row>
    <row r="1833" spans="1:21">
      <c r="A1833" t="s">
        <v>2605</v>
      </c>
      <c r="B1833" t="s">
        <v>205</v>
      </c>
      <c r="C1833" t="s">
        <v>283</v>
      </c>
      <c r="D1833" t="s">
        <v>2617</v>
      </c>
      <c r="E1833" t="s">
        <v>1365</v>
      </c>
      <c r="F1833" t="s">
        <v>207</v>
      </c>
      <c r="G1833" t="s">
        <v>2607</v>
      </c>
      <c r="H1833" t="s">
        <v>209</v>
      </c>
      <c r="I1833" t="s">
        <v>279</v>
      </c>
      <c r="J1833" t="s">
        <v>236</v>
      </c>
      <c r="K1833" t="s">
        <v>2620</v>
      </c>
      <c r="L1833" t="s">
        <v>2621</v>
      </c>
      <c r="M1833" t="s">
        <v>2622</v>
      </c>
      <c r="N1833" t="s">
        <v>207</v>
      </c>
      <c r="O1833" t="s">
        <v>207</v>
      </c>
      <c r="P1833">
        <v>6.65979286770928E-5</v>
      </c>
      <c r="R1833" t="s">
        <v>2618</v>
      </c>
      <c r="S1833" s="315">
        <v>45370</v>
      </c>
      <c r="T1833" s="315">
        <v>45370</v>
      </c>
      <c r="U1833" s="316" t="s">
        <v>2654</v>
      </c>
    </row>
    <row r="1834" spans="1:21">
      <c r="A1834" t="s">
        <v>2605</v>
      </c>
      <c r="B1834" t="s">
        <v>205</v>
      </c>
      <c r="C1834" t="s">
        <v>283</v>
      </c>
      <c r="D1834" t="s">
        <v>2617</v>
      </c>
      <c r="E1834" t="s">
        <v>1365</v>
      </c>
      <c r="F1834" t="s">
        <v>207</v>
      </c>
      <c r="G1834" t="s">
        <v>2607</v>
      </c>
      <c r="H1834" t="s">
        <v>142</v>
      </c>
      <c r="I1834" t="s">
        <v>283</v>
      </c>
      <c r="J1834" t="s">
        <v>237</v>
      </c>
      <c r="K1834" t="s">
        <v>2620</v>
      </c>
      <c r="L1834" t="s">
        <v>2621</v>
      </c>
      <c r="M1834" t="s">
        <v>2622</v>
      </c>
      <c r="N1834" t="s">
        <v>207</v>
      </c>
      <c r="O1834" t="s">
        <v>207</v>
      </c>
      <c r="P1834">
        <v>3.3700143667613901E-4</v>
      </c>
      <c r="R1834" t="s">
        <v>2618</v>
      </c>
      <c r="S1834" s="315">
        <v>45370</v>
      </c>
      <c r="T1834" s="315">
        <v>45370</v>
      </c>
      <c r="U1834" s="316" t="s">
        <v>2654</v>
      </c>
    </row>
    <row r="1835" spans="1:21">
      <c r="A1835" t="s">
        <v>2605</v>
      </c>
      <c r="B1835" t="s">
        <v>205</v>
      </c>
      <c r="C1835" t="s">
        <v>283</v>
      </c>
      <c r="D1835" t="s">
        <v>2617</v>
      </c>
      <c r="E1835" t="s">
        <v>1365</v>
      </c>
      <c r="F1835" t="s">
        <v>207</v>
      </c>
      <c r="G1835" t="s">
        <v>2607</v>
      </c>
      <c r="H1835" t="s">
        <v>142</v>
      </c>
      <c r="I1835" t="s">
        <v>283</v>
      </c>
      <c r="J1835" t="s">
        <v>238</v>
      </c>
      <c r="K1835" t="s">
        <v>2620</v>
      </c>
      <c r="L1835" t="s">
        <v>2621</v>
      </c>
      <c r="M1835" t="s">
        <v>2622</v>
      </c>
      <c r="N1835" t="s">
        <v>207</v>
      </c>
      <c r="O1835" t="s">
        <v>207</v>
      </c>
      <c r="P1835">
        <v>1.9191545892100802E-3</v>
      </c>
      <c r="R1835" t="s">
        <v>2618</v>
      </c>
      <c r="S1835" s="315">
        <v>45370</v>
      </c>
      <c r="T1835" s="315">
        <v>45370</v>
      </c>
      <c r="U1835" s="316" t="s">
        <v>2654</v>
      </c>
    </row>
    <row r="1836" spans="1:21">
      <c r="A1836" t="s">
        <v>2605</v>
      </c>
      <c r="B1836" t="s">
        <v>205</v>
      </c>
      <c r="C1836" t="s">
        <v>283</v>
      </c>
      <c r="D1836" t="s">
        <v>2617</v>
      </c>
      <c r="E1836" t="s">
        <v>1365</v>
      </c>
      <c r="F1836" t="s">
        <v>207</v>
      </c>
      <c r="G1836" t="s">
        <v>2607</v>
      </c>
      <c r="H1836" t="s">
        <v>142</v>
      </c>
      <c r="I1836" t="s">
        <v>283</v>
      </c>
      <c r="J1836" t="s">
        <v>222</v>
      </c>
      <c r="K1836" t="s">
        <v>2620</v>
      </c>
      <c r="L1836" t="s">
        <v>2621</v>
      </c>
      <c r="M1836" t="s">
        <v>2622</v>
      </c>
      <c r="N1836" t="s">
        <v>207</v>
      </c>
      <c r="O1836" t="s">
        <v>207</v>
      </c>
      <c r="P1836">
        <v>3.0160229781545553E-5</v>
      </c>
      <c r="R1836" t="s">
        <v>2618</v>
      </c>
      <c r="S1836" s="315">
        <v>45370</v>
      </c>
      <c r="T1836" s="315">
        <v>45370</v>
      </c>
      <c r="U1836" s="316" t="s">
        <v>2654</v>
      </c>
    </row>
    <row r="1837" spans="1:21">
      <c r="A1837" t="s">
        <v>2605</v>
      </c>
      <c r="B1837" t="s">
        <v>205</v>
      </c>
      <c r="C1837" t="s">
        <v>283</v>
      </c>
      <c r="D1837" t="s">
        <v>2617</v>
      </c>
      <c r="E1837" t="s">
        <v>1365</v>
      </c>
      <c r="F1837" t="s">
        <v>207</v>
      </c>
      <c r="G1837" t="s">
        <v>2607</v>
      </c>
      <c r="H1837" t="s">
        <v>142</v>
      </c>
      <c r="I1837" t="s">
        <v>283</v>
      </c>
      <c r="J1837" t="s">
        <v>241</v>
      </c>
      <c r="K1837" t="s">
        <v>2620</v>
      </c>
      <c r="L1837" t="s">
        <v>2621</v>
      </c>
      <c r="M1837" t="s">
        <v>2622</v>
      </c>
      <c r="N1837" t="s">
        <v>207</v>
      </c>
      <c r="O1837" t="s">
        <v>207</v>
      </c>
      <c r="P1837">
        <v>2.1053407860887872E-5</v>
      </c>
      <c r="R1837" t="s">
        <v>2618</v>
      </c>
      <c r="S1837" s="315">
        <v>45370</v>
      </c>
      <c r="T1837" s="315">
        <v>45370</v>
      </c>
      <c r="U1837" s="316" t="s">
        <v>2654</v>
      </c>
    </row>
    <row r="1838" spans="1:21">
      <c r="A1838" t="s">
        <v>2605</v>
      </c>
      <c r="B1838" t="s">
        <v>205</v>
      </c>
      <c r="C1838" t="s">
        <v>283</v>
      </c>
      <c r="D1838" t="s">
        <v>2617</v>
      </c>
      <c r="E1838" t="s">
        <v>1365</v>
      </c>
      <c r="F1838" t="s">
        <v>207</v>
      </c>
      <c r="G1838" t="s">
        <v>2607</v>
      </c>
      <c r="H1838" t="s">
        <v>142</v>
      </c>
      <c r="I1838" t="s">
        <v>283</v>
      </c>
      <c r="J1838" t="s">
        <v>242</v>
      </c>
      <c r="K1838" t="s">
        <v>2620</v>
      </c>
      <c r="L1838" t="s">
        <v>2621</v>
      </c>
      <c r="M1838" t="s">
        <v>2622</v>
      </c>
      <c r="N1838" t="s">
        <v>207</v>
      </c>
      <c r="O1838" t="s">
        <v>207</v>
      </c>
      <c r="P1838">
        <v>4.1929545198728067E-5</v>
      </c>
      <c r="R1838" t="s">
        <v>2618</v>
      </c>
      <c r="S1838" s="315">
        <v>45370</v>
      </c>
      <c r="T1838" s="315">
        <v>45370</v>
      </c>
      <c r="U1838" s="316" t="s">
        <v>2654</v>
      </c>
    </row>
    <row r="1839" spans="1:21">
      <c r="A1839" t="s">
        <v>2605</v>
      </c>
      <c r="B1839" t="s">
        <v>205</v>
      </c>
      <c r="C1839" t="s">
        <v>283</v>
      </c>
      <c r="D1839" t="s">
        <v>2617</v>
      </c>
      <c r="E1839" t="s">
        <v>1365</v>
      </c>
      <c r="F1839" t="s">
        <v>207</v>
      </c>
      <c r="G1839" t="s">
        <v>2607</v>
      </c>
      <c r="H1839" t="s">
        <v>142</v>
      </c>
      <c r="I1839" t="s">
        <v>283</v>
      </c>
      <c r="J1839" t="s">
        <v>267</v>
      </c>
      <c r="K1839" t="s">
        <v>2620</v>
      </c>
      <c r="L1839" t="s">
        <v>2621</v>
      </c>
      <c r="M1839" t="s">
        <v>2622</v>
      </c>
      <c r="N1839" t="s">
        <v>207</v>
      </c>
      <c r="O1839" t="s">
        <v>207</v>
      </c>
      <c r="P1839">
        <v>7.4310407053679339E-8</v>
      </c>
      <c r="R1839" t="s">
        <v>2618</v>
      </c>
      <c r="S1839" s="315">
        <v>45370</v>
      </c>
      <c r="T1839" s="315">
        <v>45370</v>
      </c>
      <c r="U1839" s="316" t="s">
        <v>2654</v>
      </c>
    </row>
    <row r="1840" spans="1:21">
      <c r="A1840" t="s">
        <v>2605</v>
      </c>
      <c r="B1840" t="s">
        <v>205</v>
      </c>
      <c r="C1840" t="s">
        <v>283</v>
      </c>
      <c r="D1840" t="s">
        <v>2617</v>
      </c>
      <c r="E1840" t="s">
        <v>1365</v>
      </c>
      <c r="F1840" t="s">
        <v>207</v>
      </c>
      <c r="G1840" t="s">
        <v>2607</v>
      </c>
      <c r="H1840" t="s">
        <v>142</v>
      </c>
      <c r="I1840" t="s">
        <v>283</v>
      </c>
      <c r="J1840" t="s">
        <v>269</v>
      </c>
      <c r="K1840" t="s">
        <v>2620</v>
      </c>
      <c r="L1840" t="s">
        <v>2621</v>
      </c>
      <c r="M1840" t="s">
        <v>2622</v>
      </c>
      <c r="N1840" t="s">
        <v>207</v>
      </c>
      <c r="O1840" t="s">
        <v>207</v>
      </c>
      <c r="P1840">
        <v>2.9861774686386017E-6</v>
      </c>
      <c r="R1840" t="s">
        <v>2618</v>
      </c>
      <c r="S1840" s="315">
        <v>45370</v>
      </c>
      <c r="T1840" s="315">
        <v>45370</v>
      </c>
      <c r="U1840" s="316" t="s">
        <v>2654</v>
      </c>
    </row>
    <row r="1841" spans="1:21">
      <c r="A1841" t="s">
        <v>2605</v>
      </c>
      <c r="B1841" t="s">
        <v>205</v>
      </c>
      <c r="C1841" t="s">
        <v>283</v>
      </c>
      <c r="D1841" t="s">
        <v>2617</v>
      </c>
      <c r="E1841" t="s">
        <v>1365</v>
      </c>
      <c r="F1841" t="s">
        <v>207</v>
      </c>
      <c r="G1841" t="s">
        <v>2607</v>
      </c>
      <c r="H1841" t="s">
        <v>142</v>
      </c>
      <c r="I1841" t="s">
        <v>283</v>
      </c>
      <c r="J1841" t="s">
        <v>270</v>
      </c>
      <c r="K1841" t="s">
        <v>2620</v>
      </c>
      <c r="L1841" t="s">
        <v>2621</v>
      </c>
      <c r="M1841" t="s">
        <v>2622</v>
      </c>
      <c r="N1841" t="s">
        <v>207</v>
      </c>
      <c r="O1841" t="s">
        <v>207</v>
      </c>
      <c r="P1841">
        <v>1.5896136281377041E-6</v>
      </c>
      <c r="R1841" t="s">
        <v>2618</v>
      </c>
      <c r="S1841" s="315">
        <v>45370</v>
      </c>
      <c r="T1841" s="315">
        <v>45370</v>
      </c>
      <c r="U1841" s="316" t="s">
        <v>2654</v>
      </c>
    </row>
    <row r="1842" spans="1:21">
      <c r="A1842" t="s">
        <v>2605</v>
      </c>
      <c r="B1842" t="s">
        <v>205</v>
      </c>
      <c r="C1842" t="s">
        <v>283</v>
      </c>
      <c r="D1842" t="s">
        <v>2617</v>
      </c>
      <c r="E1842" t="s">
        <v>1365</v>
      </c>
      <c r="F1842" t="s">
        <v>207</v>
      </c>
      <c r="G1842" t="s">
        <v>2607</v>
      </c>
      <c r="H1842" t="s">
        <v>142</v>
      </c>
      <c r="I1842" t="s">
        <v>283</v>
      </c>
      <c r="J1842" t="s">
        <v>226</v>
      </c>
      <c r="K1842" t="s">
        <v>2620</v>
      </c>
      <c r="L1842" t="s">
        <v>2621</v>
      </c>
      <c r="M1842" t="s">
        <v>2622</v>
      </c>
      <c r="N1842" t="s">
        <v>207</v>
      </c>
      <c r="O1842" t="s">
        <v>207</v>
      </c>
      <c r="P1842">
        <v>4.3581772120712045E-7</v>
      </c>
      <c r="R1842" t="s">
        <v>2618</v>
      </c>
      <c r="S1842" s="315">
        <v>45370</v>
      </c>
      <c r="T1842" s="315">
        <v>45370</v>
      </c>
      <c r="U1842" s="316" t="s">
        <v>2654</v>
      </c>
    </row>
    <row r="1843" spans="1:21">
      <c r="A1843" t="s">
        <v>2605</v>
      </c>
      <c r="B1843" t="s">
        <v>205</v>
      </c>
      <c r="C1843" t="s">
        <v>283</v>
      </c>
      <c r="D1843" t="s">
        <v>2617</v>
      </c>
      <c r="E1843" t="s">
        <v>1365</v>
      </c>
      <c r="F1843" t="s">
        <v>207</v>
      </c>
      <c r="G1843" t="s">
        <v>2607</v>
      </c>
      <c r="H1843" t="s">
        <v>142</v>
      </c>
      <c r="I1843" t="s">
        <v>283</v>
      </c>
      <c r="J1843" t="s">
        <v>244</v>
      </c>
      <c r="K1843" t="s">
        <v>2620</v>
      </c>
      <c r="L1843" t="s">
        <v>2621</v>
      </c>
      <c r="M1843" t="s">
        <v>2622</v>
      </c>
      <c r="N1843" t="s">
        <v>207</v>
      </c>
      <c r="O1843" t="s">
        <v>207</v>
      </c>
      <c r="P1843">
        <v>5.1545604022350232E-5</v>
      </c>
      <c r="R1843" t="s">
        <v>2618</v>
      </c>
      <c r="S1843" s="315">
        <v>45370</v>
      </c>
      <c r="T1843" s="315">
        <v>45370</v>
      </c>
      <c r="U1843" s="316" t="s">
        <v>2654</v>
      </c>
    </row>
    <row r="1844" spans="1:21">
      <c r="A1844" t="s">
        <v>2605</v>
      </c>
      <c r="B1844" t="s">
        <v>205</v>
      </c>
      <c r="C1844" t="s">
        <v>283</v>
      </c>
      <c r="D1844" t="s">
        <v>2617</v>
      </c>
      <c r="E1844" t="s">
        <v>1365</v>
      </c>
      <c r="F1844" t="s">
        <v>207</v>
      </c>
      <c r="G1844" t="s">
        <v>2607</v>
      </c>
      <c r="H1844" t="s">
        <v>142</v>
      </c>
      <c r="I1844" t="s">
        <v>283</v>
      </c>
      <c r="J1844" t="s">
        <v>228</v>
      </c>
      <c r="K1844" t="s">
        <v>2620</v>
      </c>
      <c r="L1844" t="s">
        <v>2621</v>
      </c>
      <c r="M1844" t="s">
        <v>2622</v>
      </c>
      <c r="N1844" t="s">
        <v>207</v>
      </c>
      <c r="O1844" t="s">
        <v>207</v>
      </c>
      <c r="P1844">
        <v>3.7427175288249118E-5</v>
      </c>
      <c r="R1844" t="s">
        <v>2618</v>
      </c>
      <c r="S1844" s="315">
        <v>45370</v>
      </c>
      <c r="T1844" s="315">
        <v>45370</v>
      </c>
      <c r="U1844" s="316" t="s">
        <v>2654</v>
      </c>
    </row>
    <row r="1845" spans="1:21">
      <c r="A1845" t="s">
        <v>2605</v>
      </c>
      <c r="B1845" t="s">
        <v>205</v>
      </c>
      <c r="C1845" t="s">
        <v>283</v>
      </c>
      <c r="D1845" t="s">
        <v>2617</v>
      </c>
      <c r="E1845" t="s">
        <v>1365</v>
      </c>
      <c r="F1845" t="s">
        <v>207</v>
      </c>
      <c r="G1845" t="s">
        <v>2607</v>
      </c>
      <c r="H1845" t="s">
        <v>142</v>
      </c>
      <c r="I1845" t="s">
        <v>283</v>
      </c>
      <c r="J1845" t="s">
        <v>268</v>
      </c>
      <c r="K1845" t="s">
        <v>2620</v>
      </c>
      <c r="L1845" t="s">
        <v>2621</v>
      </c>
      <c r="M1845" t="s">
        <v>2622</v>
      </c>
      <c r="N1845" t="s">
        <v>207</v>
      </c>
      <c r="O1845" t="s">
        <v>207</v>
      </c>
      <c r="P1845">
        <v>1.2174531416629679E-3</v>
      </c>
      <c r="R1845" t="s">
        <v>2618</v>
      </c>
      <c r="S1845" s="315">
        <v>45370</v>
      </c>
      <c r="T1845" s="315">
        <v>45370</v>
      </c>
      <c r="U1845" s="316" t="s">
        <v>2654</v>
      </c>
    </row>
    <row r="1846" spans="1:21">
      <c r="A1846" t="s">
        <v>2605</v>
      </c>
      <c r="B1846" t="s">
        <v>205</v>
      </c>
      <c r="C1846" t="s">
        <v>283</v>
      </c>
      <c r="D1846" t="s">
        <v>2617</v>
      </c>
      <c r="E1846" t="s">
        <v>1365</v>
      </c>
      <c r="F1846" t="s">
        <v>207</v>
      </c>
      <c r="G1846" t="s">
        <v>2607</v>
      </c>
      <c r="H1846" t="s">
        <v>142</v>
      </c>
      <c r="I1846" t="s">
        <v>283</v>
      </c>
      <c r="J1846" t="s">
        <v>227</v>
      </c>
      <c r="K1846" t="s">
        <v>2620</v>
      </c>
      <c r="L1846" t="s">
        <v>2621</v>
      </c>
      <c r="M1846" t="s">
        <v>2622</v>
      </c>
      <c r="N1846" t="s">
        <v>207</v>
      </c>
      <c r="O1846" t="s">
        <v>207</v>
      </c>
      <c r="P1846">
        <v>2.5728994863300388E-6</v>
      </c>
      <c r="R1846" t="s">
        <v>2618</v>
      </c>
      <c r="S1846" s="315">
        <v>45370</v>
      </c>
      <c r="T1846" s="315">
        <v>45370</v>
      </c>
      <c r="U1846" s="316" t="s">
        <v>2654</v>
      </c>
    </row>
    <row r="1847" spans="1:21">
      <c r="A1847" t="s">
        <v>2605</v>
      </c>
      <c r="B1847" t="s">
        <v>205</v>
      </c>
      <c r="C1847" t="s">
        <v>283</v>
      </c>
      <c r="D1847" t="s">
        <v>2617</v>
      </c>
      <c r="E1847" t="s">
        <v>1365</v>
      </c>
      <c r="F1847" t="s">
        <v>207</v>
      </c>
      <c r="G1847" t="s">
        <v>2607</v>
      </c>
      <c r="H1847" t="s">
        <v>142</v>
      </c>
      <c r="I1847" t="s">
        <v>283</v>
      </c>
      <c r="J1847" t="s">
        <v>229</v>
      </c>
      <c r="K1847" t="s">
        <v>2620</v>
      </c>
      <c r="L1847" t="s">
        <v>2621</v>
      </c>
      <c r="M1847" t="s">
        <v>2622</v>
      </c>
      <c r="N1847" t="s">
        <v>207</v>
      </c>
      <c r="O1847" t="s">
        <v>207</v>
      </c>
      <c r="P1847">
        <v>2.4324133747452427E-5</v>
      </c>
      <c r="R1847" t="s">
        <v>2618</v>
      </c>
      <c r="S1847" s="315">
        <v>45370</v>
      </c>
      <c r="T1847" s="315">
        <v>45370</v>
      </c>
      <c r="U1847" s="316" t="s">
        <v>2654</v>
      </c>
    </row>
    <row r="1848" spans="1:21">
      <c r="A1848" t="s">
        <v>2605</v>
      </c>
      <c r="B1848" t="s">
        <v>205</v>
      </c>
      <c r="C1848" t="s">
        <v>283</v>
      </c>
      <c r="D1848" t="s">
        <v>2617</v>
      </c>
      <c r="E1848" t="s">
        <v>2643</v>
      </c>
      <c r="F1848" t="s">
        <v>207</v>
      </c>
      <c r="G1848" t="s">
        <v>2607</v>
      </c>
      <c r="H1848" t="s">
        <v>209</v>
      </c>
      <c r="I1848" t="s">
        <v>258</v>
      </c>
      <c r="J1848" t="s">
        <v>233</v>
      </c>
      <c r="K1848" t="s">
        <v>2620</v>
      </c>
      <c r="L1848" t="s">
        <v>2621</v>
      </c>
      <c r="M1848" t="s">
        <v>2622</v>
      </c>
      <c r="N1848" t="s">
        <v>207</v>
      </c>
      <c r="O1848" t="s">
        <v>207</v>
      </c>
      <c r="P1848">
        <v>6.7934014527318087E-5</v>
      </c>
      <c r="R1848" t="s">
        <v>2618</v>
      </c>
      <c r="S1848" s="315">
        <v>45357</v>
      </c>
      <c r="T1848" s="315">
        <v>45358</v>
      </c>
      <c r="U1848" s="316" t="s">
        <v>2655</v>
      </c>
    </row>
    <row r="1849" spans="1:21">
      <c r="A1849" t="s">
        <v>2605</v>
      </c>
      <c r="B1849" t="s">
        <v>205</v>
      </c>
      <c r="C1849" t="s">
        <v>283</v>
      </c>
      <c r="D1849" t="s">
        <v>2617</v>
      </c>
      <c r="E1849" t="s">
        <v>2643</v>
      </c>
      <c r="F1849" t="s">
        <v>207</v>
      </c>
      <c r="G1849" t="s">
        <v>2607</v>
      </c>
      <c r="H1849" t="s">
        <v>209</v>
      </c>
      <c r="I1849" t="s">
        <v>258</v>
      </c>
      <c r="J1849" t="s">
        <v>214</v>
      </c>
      <c r="K1849" t="s">
        <v>2620</v>
      </c>
      <c r="L1849" t="s">
        <v>2621</v>
      </c>
      <c r="M1849" t="s">
        <v>2622</v>
      </c>
      <c r="N1849" t="s">
        <v>207</v>
      </c>
      <c r="O1849" t="s">
        <v>207</v>
      </c>
      <c r="P1849">
        <v>3.9500991267694025E-6</v>
      </c>
      <c r="R1849" t="s">
        <v>2618</v>
      </c>
      <c r="S1849" s="315">
        <v>45357</v>
      </c>
      <c r="T1849" s="315">
        <v>45358</v>
      </c>
      <c r="U1849" s="316" t="s">
        <v>2655</v>
      </c>
    </row>
    <row r="1850" spans="1:21">
      <c r="A1850" t="s">
        <v>2605</v>
      </c>
      <c r="B1850" t="s">
        <v>205</v>
      </c>
      <c r="C1850" t="s">
        <v>283</v>
      </c>
      <c r="D1850" t="s">
        <v>2617</v>
      </c>
      <c r="E1850" t="s">
        <v>2643</v>
      </c>
      <c r="F1850" t="s">
        <v>207</v>
      </c>
      <c r="G1850" t="s">
        <v>2607</v>
      </c>
      <c r="H1850" t="s">
        <v>209</v>
      </c>
      <c r="I1850" t="s">
        <v>258</v>
      </c>
      <c r="J1850" t="s">
        <v>236</v>
      </c>
      <c r="K1850" t="s">
        <v>2620</v>
      </c>
      <c r="L1850" t="s">
        <v>2621</v>
      </c>
      <c r="M1850" t="s">
        <v>2622</v>
      </c>
      <c r="N1850" t="s">
        <v>207</v>
      </c>
      <c r="O1850" t="s">
        <v>207</v>
      </c>
      <c r="P1850">
        <v>1.4342256088139071E-4</v>
      </c>
      <c r="R1850" t="s">
        <v>2618</v>
      </c>
      <c r="S1850" s="315">
        <v>45357</v>
      </c>
      <c r="T1850" s="315">
        <v>45358</v>
      </c>
      <c r="U1850" s="316" t="s">
        <v>2655</v>
      </c>
    </row>
    <row r="1851" spans="1:21">
      <c r="A1851" t="s">
        <v>2605</v>
      </c>
      <c r="B1851" t="s">
        <v>205</v>
      </c>
      <c r="C1851" t="s">
        <v>283</v>
      </c>
      <c r="D1851" t="s">
        <v>2617</v>
      </c>
      <c r="E1851" t="s">
        <v>2643</v>
      </c>
      <c r="F1851" t="s">
        <v>207</v>
      </c>
      <c r="G1851" t="s">
        <v>2607</v>
      </c>
      <c r="H1851" t="s">
        <v>142</v>
      </c>
      <c r="I1851" t="s">
        <v>283</v>
      </c>
      <c r="J1851" t="s">
        <v>237</v>
      </c>
      <c r="K1851" t="s">
        <v>2620</v>
      </c>
      <c r="L1851" t="s">
        <v>2621</v>
      </c>
      <c r="M1851" t="s">
        <v>2622</v>
      </c>
      <c r="N1851" t="s">
        <v>207</v>
      </c>
      <c r="O1851" t="s">
        <v>207</v>
      </c>
      <c r="P1851">
        <v>3.3659836937931703E-4</v>
      </c>
      <c r="R1851" t="s">
        <v>2618</v>
      </c>
      <c r="S1851" s="315">
        <v>45357</v>
      </c>
      <c r="T1851" s="315">
        <v>45358</v>
      </c>
      <c r="U1851" s="316" t="s">
        <v>2655</v>
      </c>
    </row>
    <row r="1852" spans="1:21">
      <c r="A1852" t="s">
        <v>2605</v>
      </c>
      <c r="B1852" t="s">
        <v>205</v>
      </c>
      <c r="C1852" t="s">
        <v>283</v>
      </c>
      <c r="D1852" t="s">
        <v>2617</v>
      </c>
      <c r="E1852" t="s">
        <v>2643</v>
      </c>
      <c r="F1852" t="s">
        <v>207</v>
      </c>
      <c r="G1852" t="s">
        <v>2607</v>
      </c>
      <c r="H1852" t="s">
        <v>142</v>
      </c>
      <c r="I1852" t="s">
        <v>283</v>
      </c>
      <c r="J1852" t="s">
        <v>238</v>
      </c>
      <c r="K1852" t="s">
        <v>2620</v>
      </c>
      <c r="L1852" t="s">
        <v>2621</v>
      </c>
      <c r="M1852" t="s">
        <v>2622</v>
      </c>
      <c r="N1852" t="s">
        <v>207</v>
      </c>
      <c r="O1852" t="s">
        <v>207</v>
      </c>
      <c r="P1852">
        <v>5.4190790749577902E-3</v>
      </c>
      <c r="R1852" t="s">
        <v>2618</v>
      </c>
      <c r="S1852" s="315">
        <v>45357</v>
      </c>
      <c r="T1852" s="315">
        <v>45358</v>
      </c>
      <c r="U1852" s="316" t="s">
        <v>2655</v>
      </c>
    </row>
    <row r="1853" spans="1:21">
      <c r="A1853" t="s">
        <v>2605</v>
      </c>
      <c r="B1853" t="s">
        <v>205</v>
      </c>
      <c r="C1853" t="s">
        <v>283</v>
      </c>
      <c r="D1853" t="s">
        <v>2617</v>
      </c>
      <c r="E1853" t="s">
        <v>2643</v>
      </c>
      <c r="F1853" t="s">
        <v>207</v>
      </c>
      <c r="G1853" t="s">
        <v>2607</v>
      </c>
      <c r="H1853" t="s">
        <v>142</v>
      </c>
      <c r="I1853" t="s">
        <v>283</v>
      </c>
      <c r="J1853" t="s">
        <v>222</v>
      </c>
      <c r="K1853" t="s">
        <v>2620</v>
      </c>
      <c r="L1853" t="s">
        <v>2621</v>
      </c>
      <c r="M1853" t="s">
        <v>2622</v>
      </c>
      <c r="N1853" t="s">
        <v>207</v>
      </c>
      <c r="O1853" t="s">
        <v>207</v>
      </c>
      <c r="P1853">
        <v>5.358407091549238E-6</v>
      </c>
      <c r="R1853" t="s">
        <v>2618</v>
      </c>
      <c r="S1853" s="315">
        <v>45357</v>
      </c>
      <c r="T1853" s="315">
        <v>45358</v>
      </c>
      <c r="U1853" s="316" t="s">
        <v>2655</v>
      </c>
    </row>
    <row r="1854" spans="1:21">
      <c r="A1854" t="s">
        <v>2605</v>
      </c>
      <c r="B1854" t="s">
        <v>205</v>
      </c>
      <c r="C1854" t="s">
        <v>283</v>
      </c>
      <c r="D1854" t="s">
        <v>2617</v>
      </c>
      <c r="E1854" t="s">
        <v>2643</v>
      </c>
      <c r="F1854" t="s">
        <v>207</v>
      </c>
      <c r="G1854" t="s">
        <v>2607</v>
      </c>
      <c r="H1854" t="s">
        <v>142</v>
      </c>
      <c r="I1854" t="s">
        <v>283</v>
      </c>
      <c r="J1854" t="s">
        <v>241</v>
      </c>
      <c r="K1854" t="s">
        <v>2620</v>
      </c>
      <c r="L1854" t="s">
        <v>2621</v>
      </c>
      <c r="M1854" t="s">
        <v>2622</v>
      </c>
      <c r="N1854" t="s">
        <v>207</v>
      </c>
      <c r="O1854" t="s">
        <v>207</v>
      </c>
      <c r="P1854">
        <v>1.7492525520796952E-6</v>
      </c>
      <c r="R1854" t="s">
        <v>2618</v>
      </c>
      <c r="S1854" s="315">
        <v>45357</v>
      </c>
      <c r="T1854" s="315">
        <v>45358</v>
      </c>
      <c r="U1854" s="316" t="s">
        <v>2655</v>
      </c>
    </row>
    <row r="1855" spans="1:21">
      <c r="A1855" t="s">
        <v>2605</v>
      </c>
      <c r="B1855" t="s">
        <v>205</v>
      </c>
      <c r="C1855" t="s">
        <v>283</v>
      </c>
      <c r="D1855" t="s">
        <v>2617</v>
      </c>
      <c r="E1855" t="s">
        <v>2643</v>
      </c>
      <c r="F1855" t="s">
        <v>207</v>
      </c>
      <c r="G1855" t="s">
        <v>2607</v>
      </c>
      <c r="H1855" t="s">
        <v>142</v>
      </c>
      <c r="I1855" t="s">
        <v>283</v>
      </c>
      <c r="J1855" t="s">
        <v>242</v>
      </c>
      <c r="K1855" t="s">
        <v>2620</v>
      </c>
      <c r="L1855" t="s">
        <v>2621</v>
      </c>
      <c r="M1855" t="s">
        <v>2622</v>
      </c>
      <c r="N1855" t="s">
        <v>207</v>
      </c>
      <c r="O1855" t="s">
        <v>207</v>
      </c>
      <c r="P1855">
        <v>2.748355596042875E-5</v>
      </c>
      <c r="R1855" t="s">
        <v>2618</v>
      </c>
      <c r="S1855" s="315">
        <v>45357</v>
      </c>
      <c r="T1855" s="315">
        <v>45358</v>
      </c>
      <c r="U1855" s="316" t="s">
        <v>2655</v>
      </c>
    </row>
    <row r="1856" spans="1:21">
      <c r="A1856" t="s">
        <v>2605</v>
      </c>
      <c r="B1856" t="s">
        <v>205</v>
      </c>
      <c r="C1856" t="s">
        <v>283</v>
      </c>
      <c r="D1856" t="s">
        <v>2617</v>
      </c>
      <c r="E1856" t="s">
        <v>2643</v>
      </c>
      <c r="F1856" t="s">
        <v>207</v>
      </c>
      <c r="G1856" t="s">
        <v>2607</v>
      </c>
      <c r="H1856" t="s">
        <v>142</v>
      </c>
      <c r="I1856" t="s">
        <v>283</v>
      </c>
      <c r="J1856" t="s">
        <v>223</v>
      </c>
      <c r="K1856" t="s">
        <v>2620</v>
      </c>
      <c r="L1856" t="s">
        <v>2621</v>
      </c>
      <c r="M1856" t="s">
        <v>2622</v>
      </c>
      <c r="N1856" t="s">
        <v>207</v>
      </c>
      <c r="O1856" t="s">
        <v>207</v>
      </c>
      <c r="P1856">
        <v>6.4912828585707633E-5</v>
      </c>
      <c r="R1856" t="s">
        <v>2618</v>
      </c>
      <c r="S1856" s="315">
        <v>45357</v>
      </c>
      <c r="T1856" s="315">
        <v>45358</v>
      </c>
      <c r="U1856" s="316" t="s">
        <v>2655</v>
      </c>
    </row>
    <row r="1857" spans="1:21">
      <c r="A1857" t="s">
        <v>2605</v>
      </c>
      <c r="B1857" t="s">
        <v>205</v>
      </c>
      <c r="C1857" t="s">
        <v>283</v>
      </c>
      <c r="D1857" t="s">
        <v>2617</v>
      </c>
      <c r="E1857" t="s">
        <v>2643</v>
      </c>
      <c r="F1857" t="s">
        <v>207</v>
      </c>
      <c r="G1857" t="s">
        <v>2607</v>
      </c>
      <c r="H1857" t="s">
        <v>142</v>
      </c>
      <c r="I1857" t="s">
        <v>283</v>
      </c>
      <c r="J1857" t="s">
        <v>226</v>
      </c>
      <c r="K1857" t="s">
        <v>2620</v>
      </c>
      <c r="L1857" t="s">
        <v>2621</v>
      </c>
      <c r="M1857" t="s">
        <v>2622</v>
      </c>
      <c r="N1857" t="s">
        <v>207</v>
      </c>
      <c r="O1857" t="s">
        <v>207</v>
      </c>
      <c r="P1857">
        <v>2.5524585372763106E-6</v>
      </c>
      <c r="R1857" t="s">
        <v>2618</v>
      </c>
      <c r="S1857" s="315">
        <v>45357</v>
      </c>
      <c r="T1857" s="315">
        <v>45358</v>
      </c>
      <c r="U1857" s="316" t="s">
        <v>2655</v>
      </c>
    </row>
    <row r="1858" spans="1:21">
      <c r="A1858" t="s">
        <v>2605</v>
      </c>
      <c r="B1858" t="s">
        <v>205</v>
      </c>
      <c r="C1858" t="s">
        <v>283</v>
      </c>
      <c r="D1858" t="s">
        <v>2617</v>
      </c>
      <c r="E1858" t="s">
        <v>2643</v>
      </c>
      <c r="F1858" t="s">
        <v>207</v>
      </c>
      <c r="G1858" t="s">
        <v>2607</v>
      </c>
      <c r="H1858" t="s">
        <v>142</v>
      </c>
      <c r="I1858" t="s">
        <v>283</v>
      </c>
      <c r="J1858" t="s">
        <v>244</v>
      </c>
      <c r="K1858" t="s">
        <v>2620</v>
      </c>
      <c r="L1858" t="s">
        <v>2621</v>
      </c>
      <c r="M1858" t="s">
        <v>2622</v>
      </c>
      <c r="N1858" t="s">
        <v>207</v>
      </c>
      <c r="O1858" t="s">
        <v>207</v>
      </c>
      <c r="P1858">
        <v>2.9485136300823843E-4</v>
      </c>
      <c r="R1858" t="s">
        <v>2618</v>
      </c>
      <c r="S1858" s="315">
        <v>45357</v>
      </c>
      <c r="T1858" s="315">
        <v>45358</v>
      </c>
      <c r="U1858" s="316" t="s">
        <v>2655</v>
      </c>
    </row>
    <row r="1859" spans="1:21">
      <c r="A1859" t="s">
        <v>2605</v>
      </c>
      <c r="B1859" t="s">
        <v>205</v>
      </c>
      <c r="C1859" t="s">
        <v>283</v>
      </c>
      <c r="D1859" t="s">
        <v>2617</v>
      </c>
      <c r="E1859" t="s">
        <v>2643</v>
      </c>
      <c r="F1859" t="s">
        <v>207</v>
      </c>
      <c r="G1859" t="s">
        <v>2607</v>
      </c>
      <c r="H1859" t="s">
        <v>142</v>
      </c>
      <c r="I1859" t="s">
        <v>283</v>
      </c>
      <c r="J1859" t="s">
        <v>227</v>
      </c>
      <c r="K1859" t="s">
        <v>2620</v>
      </c>
      <c r="L1859" t="s">
        <v>2621</v>
      </c>
      <c r="M1859" t="s">
        <v>2622</v>
      </c>
      <c r="N1859" t="s">
        <v>207</v>
      </c>
      <c r="O1859" t="s">
        <v>207</v>
      </c>
      <c r="P1859">
        <v>2.4458256754886245E-6</v>
      </c>
      <c r="R1859" t="s">
        <v>2618</v>
      </c>
      <c r="S1859" s="315">
        <v>45357</v>
      </c>
      <c r="T1859" s="315">
        <v>45358</v>
      </c>
      <c r="U1859" s="316" t="s">
        <v>2655</v>
      </c>
    </row>
    <row r="1860" spans="1:21">
      <c r="A1860" t="s">
        <v>2605</v>
      </c>
      <c r="B1860" t="s">
        <v>205</v>
      </c>
      <c r="C1860" t="s">
        <v>283</v>
      </c>
      <c r="D1860" t="s">
        <v>2617</v>
      </c>
      <c r="E1860" t="s">
        <v>2643</v>
      </c>
      <c r="F1860" t="s">
        <v>207</v>
      </c>
      <c r="G1860" t="s">
        <v>2607</v>
      </c>
      <c r="H1860" t="s">
        <v>142</v>
      </c>
      <c r="I1860" t="s">
        <v>283</v>
      </c>
      <c r="J1860" t="s">
        <v>228</v>
      </c>
      <c r="K1860" t="s">
        <v>2620</v>
      </c>
      <c r="L1860" t="s">
        <v>2621</v>
      </c>
      <c r="M1860" t="s">
        <v>2622</v>
      </c>
      <c r="N1860" t="s">
        <v>207</v>
      </c>
      <c r="O1860" t="s">
        <v>207</v>
      </c>
      <c r="P1860">
        <v>9.0535622347639175E-5</v>
      </c>
      <c r="R1860" t="s">
        <v>2618</v>
      </c>
      <c r="S1860" s="315">
        <v>45357</v>
      </c>
      <c r="T1860" s="315">
        <v>45358</v>
      </c>
      <c r="U1860" s="316" t="s">
        <v>2655</v>
      </c>
    </row>
    <row r="1861" spans="1:21">
      <c r="A1861" t="s">
        <v>2605</v>
      </c>
      <c r="B1861" t="s">
        <v>205</v>
      </c>
      <c r="C1861" t="s">
        <v>283</v>
      </c>
      <c r="D1861" t="s">
        <v>2617</v>
      </c>
      <c r="E1861" t="s">
        <v>2643</v>
      </c>
      <c r="F1861" t="s">
        <v>207</v>
      </c>
      <c r="G1861" t="s">
        <v>2607</v>
      </c>
      <c r="H1861" t="s">
        <v>142</v>
      </c>
      <c r="I1861" t="s">
        <v>283</v>
      </c>
      <c r="J1861" t="s">
        <v>268</v>
      </c>
      <c r="K1861" t="s">
        <v>2620</v>
      </c>
      <c r="L1861" t="s">
        <v>2621</v>
      </c>
      <c r="M1861" t="s">
        <v>2622</v>
      </c>
      <c r="N1861" t="s">
        <v>207</v>
      </c>
      <c r="O1861" t="s">
        <v>207</v>
      </c>
      <c r="P1861">
        <v>2.4047879539616343E-3</v>
      </c>
      <c r="R1861" t="s">
        <v>2618</v>
      </c>
      <c r="S1861" s="315">
        <v>45357</v>
      </c>
      <c r="T1861" s="315">
        <v>45358</v>
      </c>
      <c r="U1861" s="316" t="s">
        <v>2655</v>
      </c>
    </row>
    <row r="1862" spans="1:21">
      <c r="A1862" t="s">
        <v>2605</v>
      </c>
      <c r="B1862" t="s">
        <v>205</v>
      </c>
      <c r="C1862" t="s">
        <v>283</v>
      </c>
      <c r="D1862" t="s">
        <v>2617</v>
      </c>
      <c r="E1862" t="s">
        <v>284</v>
      </c>
      <c r="F1862" t="s">
        <v>207</v>
      </c>
      <c r="G1862" t="s">
        <v>2607</v>
      </c>
      <c r="H1862" t="s">
        <v>209</v>
      </c>
      <c r="I1862" t="s">
        <v>279</v>
      </c>
      <c r="J1862" t="s">
        <v>233</v>
      </c>
      <c r="K1862" t="s">
        <v>2620</v>
      </c>
      <c r="L1862" t="s">
        <v>2621</v>
      </c>
      <c r="M1862" t="s">
        <v>2622</v>
      </c>
      <c r="N1862" t="s">
        <v>207</v>
      </c>
      <c r="O1862" t="s">
        <v>207</v>
      </c>
      <c r="P1862">
        <v>1.5784414113712404E-5</v>
      </c>
      <c r="R1862" t="s">
        <v>2618</v>
      </c>
      <c r="S1862" s="315">
        <v>45362</v>
      </c>
      <c r="T1862" s="315">
        <v>45362</v>
      </c>
      <c r="U1862" s="316" t="s">
        <v>2656</v>
      </c>
    </row>
    <row r="1863" spans="1:21">
      <c r="A1863" t="s">
        <v>2605</v>
      </c>
      <c r="B1863" t="s">
        <v>205</v>
      </c>
      <c r="C1863" t="s">
        <v>283</v>
      </c>
      <c r="D1863" t="s">
        <v>2617</v>
      </c>
      <c r="E1863" t="s">
        <v>284</v>
      </c>
      <c r="F1863" t="s">
        <v>207</v>
      </c>
      <c r="G1863" t="s">
        <v>2607</v>
      </c>
      <c r="H1863" t="s">
        <v>209</v>
      </c>
      <c r="I1863" t="s">
        <v>279</v>
      </c>
      <c r="J1863" t="s">
        <v>214</v>
      </c>
      <c r="K1863" t="s">
        <v>2620</v>
      </c>
      <c r="L1863" t="s">
        <v>2621</v>
      </c>
      <c r="M1863" t="s">
        <v>2622</v>
      </c>
      <c r="N1863" t="s">
        <v>207</v>
      </c>
      <c r="O1863" t="s">
        <v>207</v>
      </c>
      <c r="P1863">
        <v>9.2630894474351342E-7</v>
      </c>
      <c r="R1863" t="s">
        <v>2618</v>
      </c>
      <c r="S1863" s="315">
        <v>45362</v>
      </c>
      <c r="T1863" s="315">
        <v>45362</v>
      </c>
      <c r="U1863" s="316" t="s">
        <v>2656</v>
      </c>
    </row>
    <row r="1864" spans="1:21">
      <c r="A1864" t="s">
        <v>2605</v>
      </c>
      <c r="B1864" t="s">
        <v>205</v>
      </c>
      <c r="C1864" t="s">
        <v>283</v>
      </c>
      <c r="D1864" t="s">
        <v>2617</v>
      </c>
      <c r="E1864" t="s">
        <v>284</v>
      </c>
      <c r="F1864" t="s">
        <v>207</v>
      </c>
      <c r="G1864" t="s">
        <v>2607</v>
      </c>
      <c r="H1864" t="s">
        <v>209</v>
      </c>
      <c r="I1864" t="s">
        <v>279</v>
      </c>
      <c r="J1864" t="s">
        <v>236</v>
      </c>
      <c r="K1864" t="s">
        <v>2620</v>
      </c>
      <c r="L1864" t="s">
        <v>2621</v>
      </c>
      <c r="M1864" t="s">
        <v>2622</v>
      </c>
      <c r="N1864" t="s">
        <v>207</v>
      </c>
      <c r="O1864" t="s">
        <v>207</v>
      </c>
      <c r="P1864">
        <v>4.1443406197528531E-5</v>
      </c>
      <c r="R1864" t="s">
        <v>2618</v>
      </c>
      <c r="S1864" s="315">
        <v>45362</v>
      </c>
      <c r="T1864" s="315">
        <v>45362</v>
      </c>
      <c r="U1864" s="316" t="s">
        <v>2656</v>
      </c>
    </row>
    <row r="1865" spans="1:21">
      <c r="A1865" t="s">
        <v>2605</v>
      </c>
      <c r="B1865" t="s">
        <v>205</v>
      </c>
      <c r="C1865" t="s">
        <v>283</v>
      </c>
      <c r="D1865" t="s">
        <v>2617</v>
      </c>
      <c r="E1865" t="s">
        <v>284</v>
      </c>
      <c r="F1865" t="s">
        <v>207</v>
      </c>
      <c r="G1865" t="s">
        <v>2607</v>
      </c>
      <c r="H1865" t="s">
        <v>142</v>
      </c>
      <c r="I1865" t="s">
        <v>283</v>
      </c>
      <c r="J1865" t="s">
        <v>237</v>
      </c>
      <c r="K1865" t="s">
        <v>2620</v>
      </c>
      <c r="L1865" t="s">
        <v>2621</v>
      </c>
      <c r="M1865" t="s">
        <v>2622</v>
      </c>
      <c r="N1865" t="s">
        <v>207</v>
      </c>
      <c r="O1865" t="s">
        <v>207</v>
      </c>
      <c r="P1865">
        <v>1.1548833733159301E-4</v>
      </c>
      <c r="R1865" t="s">
        <v>2618</v>
      </c>
      <c r="S1865" s="315">
        <v>45362</v>
      </c>
      <c r="T1865" s="315">
        <v>45362</v>
      </c>
      <c r="U1865" s="316" t="s">
        <v>2656</v>
      </c>
    </row>
    <row r="1866" spans="1:21">
      <c r="A1866" t="s">
        <v>2605</v>
      </c>
      <c r="B1866" t="s">
        <v>205</v>
      </c>
      <c r="C1866" t="s">
        <v>283</v>
      </c>
      <c r="D1866" t="s">
        <v>2617</v>
      </c>
      <c r="E1866" t="s">
        <v>284</v>
      </c>
      <c r="F1866" t="s">
        <v>207</v>
      </c>
      <c r="G1866" t="s">
        <v>2607</v>
      </c>
      <c r="H1866" t="s">
        <v>142</v>
      </c>
      <c r="I1866" t="s">
        <v>283</v>
      </c>
      <c r="J1866" t="s">
        <v>238</v>
      </c>
      <c r="K1866" t="s">
        <v>2620</v>
      </c>
      <c r="L1866" t="s">
        <v>2621</v>
      </c>
      <c r="M1866" t="s">
        <v>2622</v>
      </c>
      <c r="N1866" t="s">
        <v>207</v>
      </c>
      <c r="O1866" t="s">
        <v>207</v>
      </c>
      <c r="P1866">
        <v>1.7557161020347999E-4</v>
      </c>
      <c r="R1866" t="s">
        <v>2618</v>
      </c>
      <c r="S1866" s="315">
        <v>45362</v>
      </c>
      <c r="T1866" s="315">
        <v>45362</v>
      </c>
      <c r="U1866" s="316" t="s">
        <v>2656</v>
      </c>
    </row>
    <row r="1867" spans="1:21">
      <c r="A1867" t="s">
        <v>2605</v>
      </c>
      <c r="B1867" t="s">
        <v>205</v>
      </c>
      <c r="C1867" t="s">
        <v>283</v>
      </c>
      <c r="D1867" t="s">
        <v>2617</v>
      </c>
      <c r="E1867" t="s">
        <v>284</v>
      </c>
      <c r="F1867" t="s">
        <v>207</v>
      </c>
      <c r="G1867" t="s">
        <v>2607</v>
      </c>
      <c r="H1867" t="s">
        <v>142</v>
      </c>
      <c r="I1867" t="s">
        <v>283</v>
      </c>
      <c r="J1867" t="s">
        <v>239</v>
      </c>
      <c r="K1867" t="s">
        <v>2620</v>
      </c>
      <c r="L1867" t="s">
        <v>2621</v>
      </c>
      <c r="M1867" t="s">
        <v>2622</v>
      </c>
      <c r="N1867" t="s">
        <v>207</v>
      </c>
      <c r="O1867" t="s">
        <v>207</v>
      </c>
      <c r="P1867">
        <v>5.0441223503083408E-4</v>
      </c>
      <c r="R1867" t="s">
        <v>2618</v>
      </c>
      <c r="S1867" s="315">
        <v>45362</v>
      </c>
      <c r="T1867" s="315">
        <v>45362</v>
      </c>
      <c r="U1867" s="316" t="s">
        <v>2656</v>
      </c>
    </row>
    <row r="1868" spans="1:21">
      <c r="A1868" t="s">
        <v>2605</v>
      </c>
      <c r="B1868" t="s">
        <v>205</v>
      </c>
      <c r="C1868" t="s">
        <v>283</v>
      </c>
      <c r="D1868" t="s">
        <v>2617</v>
      </c>
      <c r="E1868" t="s">
        <v>284</v>
      </c>
      <c r="F1868" t="s">
        <v>207</v>
      </c>
      <c r="G1868" t="s">
        <v>2607</v>
      </c>
      <c r="H1868" t="s">
        <v>142</v>
      </c>
      <c r="I1868" t="s">
        <v>283</v>
      </c>
      <c r="J1868" t="s">
        <v>222</v>
      </c>
      <c r="K1868" t="s">
        <v>2620</v>
      </c>
      <c r="L1868" t="s">
        <v>2621</v>
      </c>
      <c r="M1868" t="s">
        <v>2622</v>
      </c>
      <c r="N1868" t="s">
        <v>207</v>
      </c>
      <c r="O1868" t="s">
        <v>207</v>
      </c>
      <c r="P1868">
        <v>2.5198774443362007E-5</v>
      </c>
      <c r="R1868" t="s">
        <v>2618</v>
      </c>
      <c r="S1868" s="315">
        <v>45362</v>
      </c>
      <c r="T1868" s="315">
        <v>45362</v>
      </c>
      <c r="U1868" s="316" t="s">
        <v>2656</v>
      </c>
    </row>
    <row r="1869" spans="1:21">
      <c r="A1869" t="s">
        <v>2605</v>
      </c>
      <c r="B1869" t="s">
        <v>205</v>
      </c>
      <c r="C1869" t="s">
        <v>283</v>
      </c>
      <c r="D1869" t="s">
        <v>2617</v>
      </c>
      <c r="E1869" t="s">
        <v>284</v>
      </c>
      <c r="F1869" t="s">
        <v>207</v>
      </c>
      <c r="G1869" t="s">
        <v>2607</v>
      </c>
      <c r="H1869" t="s">
        <v>142</v>
      </c>
      <c r="I1869" t="s">
        <v>283</v>
      </c>
      <c r="J1869" t="s">
        <v>223</v>
      </c>
      <c r="K1869" t="s">
        <v>2620</v>
      </c>
      <c r="L1869" t="s">
        <v>2621</v>
      </c>
      <c r="M1869" t="s">
        <v>2622</v>
      </c>
      <c r="N1869" t="s">
        <v>207</v>
      </c>
      <c r="O1869" t="s">
        <v>207</v>
      </c>
      <c r="P1869">
        <v>3.1344801225017041E-5</v>
      </c>
      <c r="R1869" t="s">
        <v>2618</v>
      </c>
      <c r="S1869" s="315">
        <v>45362</v>
      </c>
      <c r="T1869" s="315">
        <v>45362</v>
      </c>
      <c r="U1869" s="316" t="s">
        <v>2656</v>
      </c>
    </row>
    <row r="1870" spans="1:21">
      <c r="A1870" t="s">
        <v>2605</v>
      </c>
      <c r="B1870" t="s">
        <v>205</v>
      </c>
      <c r="C1870" t="s">
        <v>283</v>
      </c>
      <c r="D1870" t="s">
        <v>2617</v>
      </c>
      <c r="E1870" t="s">
        <v>284</v>
      </c>
      <c r="F1870" t="s">
        <v>207</v>
      </c>
      <c r="G1870" t="s">
        <v>2607</v>
      </c>
      <c r="H1870" t="s">
        <v>142</v>
      </c>
      <c r="I1870" t="s">
        <v>283</v>
      </c>
      <c r="J1870" t="s">
        <v>224</v>
      </c>
      <c r="K1870" t="s">
        <v>2620</v>
      </c>
      <c r="L1870" t="s">
        <v>2621</v>
      </c>
      <c r="M1870" t="s">
        <v>2622</v>
      </c>
      <c r="N1870" t="s">
        <v>207</v>
      </c>
      <c r="O1870" t="s">
        <v>207</v>
      </c>
      <c r="P1870">
        <v>1.5108594269463253E-4</v>
      </c>
      <c r="R1870" t="s">
        <v>2618</v>
      </c>
      <c r="S1870" s="315">
        <v>45362</v>
      </c>
      <c r="T1870" s="315">
        <v>45362</v>
      </c>
      <c r="U1870" s="316" t="s">
        <v>2656</v>
      </c>
    </row>
    <row r="1871" spans="1:21">
      <c r="A1871" t="s">
        <v>2605</v>
      </c>
      <c r="B1871" t="s">
        <v>205</v>
      </c>
      <c r="C1871" t="s">
        <v>283</v>
      </c>
      <c r="D1871" t="s">
        <v>2617</v>
      </c>
      <c r="E1871" t="s">
        <v>284</v>
      </c>
      <c r="F1871" t="s">
        <v>207</v>
      </c>
      <c r="G1871" t="s">
        <v>2607</v>
      </c>
      <c r="H1871" t="s">
        <v>142</v>
      </c>
      <c r="I1871" t="s">
        <v>283</v>
      </c>
      <c r="J1871" t="s">
        <v>241</v>
      </c>
      <c r="K1871" t="s">
        <v>2620</v>
      </c>
      <c r="L1871" t="s">
        <v>2621</v>
      </c>
      <c r="M1871" t="s">
        <v>2622</v>
      </c>
      <c r="N1871" t="s">
        <v>207</v>
      </c>
      <c r="O1871" t="s">
        <v>207</v>
      </c>
      <c r="P1871">
        <v>1.8677052865781049E-5</v>
      </c>
      <c r="R1871" t="s">
        <v>2618</v>
      </c>
      <c r="S1871" s="315">
        <v>45362</v>
      </c>
      <c r="T1871" s="315">
        <v>45362</v>
      </c>
      <c r="U1871" s="316" t="s">
        <v>2656</v>
      </c>
    </row>
    <row r="1872" spans="1:21">
      <c r="A1872" t="s">
        <v>2605</v>
      </c>
      <c r="B1872" t="s">
        <v>205</v>
      </c>
      <c r="C1872" t="s">
        <v>283</v>
      </c>
      <c r="D1872" t="s">
        <v>2617</v>
      </c>
      <c r="E1872" t="s">
        <v>284</v>
      </c>
      <c r="F1872" t="s">
        <v>207</v>
      </c>
      <c r="G1872" t="s">
        <v>2607</v>
      </c>
      <c r="H1872" t="s">
        <v>142</v>
      </c>
      <c r="I1872" t="s">
        <v>283</v>
      </c>
      <c r="J1872" t="s">
        <v>242</v>
      </c>
      <c r="K1872" t="s">
        <v>2620</v>
      </c>
      <c r="L1872" t="s">
        <v>2621</v>
      </c>
      <c r="M1872" t="s">
        <v>2622</v>
      </c>
      <c r="N1872" t="s">
        <v>207</v>
      </c>
      <c r="O1872" t="s">
        <v>207</v>
      </c>
      <c r="P1872">
        <v>1.893135715264794E-5</v>
      </c>
      <c r="R1872" t="s">
        <v>2618</v>
      </c>
      <c r="S1872" s="315">
        <v>45362</v>
      </c>
      <c r="T1872" s="315">
        <v>45362</v>
      </c>
      <c r="U1872" s="316" t="s">
        <v>2656</v>
      </c>
    </row>
    <row r="1873" spans="1:21">
      <c r="A1873" t="s">
        <v>2605</v>
      </c>
      <c r="B1873" t="s">
        <v>205</v>
      </c>
      <c r="C1873" t="s">
        <v>283</v>
      </c>
      <c r="D1873" t="s">
        <v>2617</v>
      </c>
      <c r="E1873" t="s">
        <v>284</v>
      </c>
      <c r="F1873" t="s">
        <v>207</v>
      </c>
      <c r="G1873" t="s">
        <v>2607</v>
      </c>
      <c r="H1873" t="s">
        <v>142</v>
      </c>
      <c r="I1873" t="s">
        <v>283</v>
      </c>
      <c r="J1873" t="s">
        <v>243</v>
      </c>
      <c r="K1873" t="s">
        <v>2620</v>
      </c>
      <c r="L1873" t="s">
        <v>2621</v>
      </c>
      <c r="M1873" t="s">
        <v>2622</v>
      </c>
      <c r="N1873" t="s">
        <v>207</v>
      </c>
      <c r="O1873" t="s">
        <v>207</v>
      </c>
      <c r="P1873">
        <v>1.370639123900462E-4</v>
      </c>
      <c r="R1873" t="s">
        <v>2618</v>
      </c>
      <c r="S1873" s="315">
        <v>45362</v>
      </c>
      <c r="T1873" s="315">
        <v>45362</v>
      </c>
      <c r="U1873" s="316" t="s">
        <v>2656</v>
      </c>
    </row>
    <row r="1874" spans="1:21">
      <c r="A1874" t="s">
        <v>2605</v>
      </c>
      <c r="B1874" t="s">
        <v>205</v>
      </c>
      <c r="C1874" t="s">
        <v>283</v>
      </c>
      <c r="D1874" t="s">
        <v>2617</v>
      </c>
      <c r="E1874" t="s">
        <v>284</v>
      </c>
      <c r="F1874" t="s">
        <v>207</v>
      </c>
      <c r="G1874" t="s">
        <v>2607</v>
      </c>
      <c r="H1874" t="s">
        <v>142</v>
      </c>
      <c r="I1874" t="s">
        <v>283</v>
      </c>
      <c r="J1874" t="s">
        <v>255</v>
      </c>
      <c r="K1874" t="s">
        <v>2620</v>
      </c>
      <c r="L1874" t="s">
        <v>2621</v>
      </c>
      <c r="M1874" t="s">
        <v>2622</v>
      </c>
      <c r="N1874" t="s">
        <v>207</v>
      </c>
      <c r="O1874" t="s">
        <v>207</v>
      </c>
      <c r="P1874">
        <v>5.4855809289431148E-4</v>
      </c>
      <c r="R1874" t="s">
        <v>2618</v>
      </c>
      <c r="S1874" s="315">
        <v>45362</v>
      </c>
      <c r="T1874" s="315">
        <v>45362</v>
      </c>
      <c r="U1874" s="316" t="s">
        <v>2656</v>
      </c>
    </row>
    <row r="1875" spans="1:21">
      <c r="A1875" t="s">
        <v>2605</v>
      </c>
      <c r="B1875" t="s">
        <v>205</v>
      </c>
      <c r="C1875" t="s">
        <v>283</v>
      </c>
      <c r="D1875" t="s">
        <v>2617</v>
      </c>
      <c r="E1875" t="s">
        <v>284</v>
      </c>
      <c r="F1875" t="s">
        <v>207</v>
      </c>
      <c r="G1875" t="s">
        <v>2607</v>
      </c>
      <c r="H1875" t="s">
        <v>142</v>
      </c>
      <c r="I1875" t="s">
        <v>283</v>
      </c>
      <c r="J1875" t="s">
        <v>268</v>
      </c>
      <c r="K1875" t="s">
        <v>2620</v>
      </c>
      <c r="L1875" t="s">
        <v>2621</v>
      </c>
      <c r="M1875" t="s">
        <v>2622</v>
      </c>
      <c r="N1875" t="s">
        <v>207</v>
      </c>
      <c r="O1875" t="s">
        <v>207</v>
      </c>
      <c r="P1875">
        <v>6.1476822356399796E-4</v>
      </c>
      <c r="R1875" t="s">
        <v>2618</v>
      </c>
      <c r="S1875" s="315">
        <v>45362</v>
      </c>
      <c r="T1875" s="315">
        <v>45362</v>
      </c>
      <c r="U1875" s="316" t="s">
        <v>2656</v>
      </c>
    </row>
    <row r="1876" spans="1:21">
      <c r="A1876" t="s">
        <v>2605</v>
      </c>
      <c r="B1876" t="s">
        <v>205</v>
      </c>
      <c r="C1876" t="s">
        <v>283</v>
      </c>
      <c r="D1876" t="s">
        <v>2617</v>
      </c>
      <c r="E1876" t="s">
        <v>284</v>
      </c>
      <c r="F1876" t="s">
        <v>207</v>
      </c>
      <c r="G1876" t="s">
        <v>2607</v>
      </c>
      <c r="H1876" t="s">
        <v>142</v>
      </c>
      <c r="I1876" t="s">
        <v>283</v>
      </c>
      <c r="J1876" t="s">
        <v>267</v>
      </c>
      <c r="K1876" t="s">
        <v>2620</v>
      </c>
      <c r="L1876" t="s">
        <v>2621</v>
      </c>
      <c r="M1876" t="s">
        <v>2622</v>
      </c>
      <c r="N1876" t="s">
        <v>207</v>
      </c>
      <c r="O1876" t="s">
        <v>207</v>
      </c>
      <c r="P1876">
        <v>3.5069534544392912E-8</v>
      </c>
      <c r="R1876" t="s">
        <v>2618</v>
      </c>
      <c r="S1876" s="315">
        <v>45362</v>
      </c>
      <c r="T1876" s="315">
        <v>45362</v>
      </c>
      <c r="U1876" s="316" t="s">
        <v>2656</v>
      </c>
    </row>
    <row r="1877" spans="1:21">
      <c r="A1877" t="s">
        <v>2605</v>
      </c>
      <c r="B1877" t="s">
        <v>205</v>
      </c>
      <c r="C1877" t="s">
        <v>283</v>
      </c>
      <c r="D1877" t="s">
        <v>2617</v>
      </c>
      <c r="E1877" t="s">
        <v>284</v>
      </c>
      <c r="F1877" t="s">
        <v>207</v>
      </c>
      <c r="G1877" t="s">
        <v>2607</v>
      </c>
      <c r="H1877" t="s">
        <v>142</v>
      </c>
      <c r="I1877" t="s">
        <v>283</v>
      </c>
      <c r="J1877" t="s">
        <v>269</v>
      </c>
      <c r="K1877" t="s">
        <v>2620</v>
      </c>
      <c r="L1877" t="s">
        <v>2621</v>
      </c>
      <c r="M1877" t="s">
        <v>2622</v>
      </c>
      <c r="N1877" t="s">
        <v>207</v>
      </c>
      <c r="O1877" t="s">
        <v>207</v>
      </c>
      <c r="P1877">
        <v>1.4092757400246875E-6</v>
      </c>
      <c r="R1877" t="s">
        <v>2618</v>
      </c>
      <c r="S1877" s="315">
        <v>45362</v>
      </c>
      <c r="T1877" s="315">
        <v>45362</v>
      </c>
      <c r="U1877" s="316" t="s">
        <v>2656</v>
      </c>
    </row>
    <row r="1878" spans="1:21">
      <c r="A1878" t="s">
        <v>2605</v>
      </c>
      <c r="B1878" t="s">
        <v>205</v>
      </c>
      <c r="C1878" t="s">
        <v>283</v>
      </c>
      <c r="D1878" t="s">
        <v>2617</v>
      </c>
      <c r="E1878" t="s">
        <v>284</v>
      </c>
      <c r="F1878" t="s">
        <v>207</v>
      </c>
      <c r="G1878" t="s">
        <v>2607</v>
      </c>
      <c r="H1878" t="s">
        <v>142</v>
      </c>
      <c r="I1878" t="s">
        <v>283</v>
      </c>
      <c r="J1878" t="s">
        <v>270</v>
      </c>
      <c r="K1878" t="s">
        <v>2620</v>
      </c>
      <c r="L1878" t="s">
        <v>2621</v>
      </c>
      <c r="M1878" t="s">
        <v>2622</v>
      </c>
      <c r="N1878" t="s">
        <v>207</v>
      </c>
      <c r="O1878" t="s">
        <v>207</v>
      </c>
      <c r="P1878">
        <v>7.5019115430148891E-7</v>
      </c>
      <c r="R1878" t="s">
        <v>2618</v>
      </c>
      <c r="S1878" s="315">
        <v>45362</v>
      </c>
      <c r="T1878" s="315">
        <v>45362</v>
      </c>
      <c r="U1878" s="316" t="s">
        <v>2656</v>
      </c>
    </row>
    <row r="1879" spans="1:21">
      <c r="A1879" t="s">
        <v>2605</v>
      </c>
      <c r="B1879" t="s">
        <v>205</v>
      </c>
      <c r="C1879" t="s">
        <v>283</v>
      </c>
      <c r="D1879" t="s">
        <v>2617</v>
      </c>
      <c r="E1879" t="s">
        <v>284</v>
      </c>
      <c r="F1879" t="s">
        <v>207</v>
      </c>
      <c r="G1879" t="s">
        <v>2607</v>
      </c>
      <c r="H1879" t="s">
        <v>142</v>
      </c>
      <c r="I1879" t="s">
        <v>283</v>
      </c>
      <c r="J1879" t="s">
        <v>226</v>
      </c>
      <c r="K1879" t="s">
        <v>2620</v>
      </c>
      <c r="L1879" t="s">
        <v>2621</v>
      </c>
      <c r="M1879" t="s">
        <v>2622</v>
      </c>
      <c r="N1879" t="s">
        <v>207</v>
      </c>
      <c r="O1879" t="s">
        <v>207</v>
      </c>
      <c r="P1879">
        <v>9.8690499119431341E-7</v>
      </c>
      <c r="R1879" t="s">
        <v>2618</v>
      </c>
      <c r="S1879" s="315">
        <v>45362</v>
      </c>
      <c r="T1879" s="315">
        <v>45362</v>
      </c>
      <c r="U1879" s="316" t="s">
        <v>2656</v>
      </c>
    </row>
    <row r="1880" spans="1:21">
      <c r="A1880" t="s">
        <v>2605</v>
      </c>
      <c r="B1880" t="s">
        <v>205</v>
      </c>
      <c r="C1880" t="s">
        <v>283</v>
      </c>
      <c r="D1880" t="s">
        <v>2617</v>
      </c>
      <c r="E1880" t="s">
        <v>284</v>
      </c>
      <c r="F1880" t="s">
        <v>207</v>
      </c>
      <c r="G1880" t="s">
        <v>2607</v>
      </c>
      <c r="H1880" t="s">
        <v>142</v>
      </c>
      <c r="I1880" t="s">
        <v>283</v>
      </c>
      <c r="J1880" t="s">
        <v>244</v>
      </c>
      <c r="K1880" t="s">
        <v>2620</v>
      </c>
      <c r="L1880" t="s">
        <v>2621</v>
      </c>
      <c r="M1880" t="s">
        <v>2622</v>
      </c>
      <c r="N1880" t="s">
        <v>207</v>
      </c>
      <c r="O1880" t="s">
        <v>207</v>
      </c>
      <c r="P1880">
        <v>1.2039085203174627E-4</v>
      </c>
      <c r="R1880" t="s">
        <v>2618</v>
      </c>
      <c r="S1880" s="315">
        <v>45362</v>
      </c>
      <c r="T1880" s="315">
        <v>45362</v>
      </c>
      <c r="U1880" s="316" t="s">
        <v>2656</v>
      </c>
    </row>
    <row r="1881" spans="1:21">
      <c r="A1881" t="s">
        <v>2605</v>
      </c>
      <c r="B1881" t="s">
        <v>205</v>
      </c>
      <c r="C1881" t="s">
        <v>283</v>
      </c>
      <c r="D1881" t="s">
        <v>2617</v>
      </c>
      <c r="E1881" t="s">
        <v>284</v>
      </c>
      <c r="F1881" t="s">
        <v>207</v>
      </c>
      <c r="G1881" t="s">
        <v>2607</v>
      </c>
      <c r="H1881" t="s">
        <v>142</v>
      </c>
      <c r="I1881" t="s">
        <v>283</v>
      </c>
      <c r="J1881" t="s">
        <v>227</v>
      </c>
      <c r="K1881" t="s">
        <v>2620</v>
      </c>
      <c r="L1881" t="s">
        <v>2621</v>
      </c>
      <c r="M1881" t="s">
        <v>2622</v>
      </c>
      <c r="N1881" t="s">
        <v>207</v>
      </c>
      <c r="O1881" t="s">
        <v>207</v>
      </c>
      <c r="P1881">
        <v>1.1145242448989729E-6</v>
      </c>
      <c r="R1881" t="s">
        <v>2618</v>
      </c>
      <c r="S1881" s="315">
        <v>45362</v>
      </c>
      <c r="T1881" s="315">
        <v>45362</v>
      </c>
      <c r="U1881" s="316" t="s">
        <v>2656</v>
      </c>
    </row>
    <row r="1882" spans="1:21">
      <c r="A1882" t="s">
        <v>2605</v>
      </c>
      <c r="B1882" t="s">
        <v>205</v>
      </c>
      <c r="C1882" t="s">
        <v>283</v>
      </c>
      <c r="D1882" t="s">
        <v>2617</v>
      </c>
      <c r="E1882" t="s">
        <v>284</v>
      </c>
      <c r="F1882" t="s">
        <v>207</v>
      </c>
      <c r="G1882" t="s">
        <v>2607</v>
      </c>
      <c r="H1882" t="s">
        <v>142</v>
      </c>
      <c r="I1882" t="s">
        <v>283</v>
      </c>
      <c r="J1882" t="s">
        <v>228</v>
      </c>
      <c r="K1882" t="s">
        <v>2620</v>
      </c>
      <c r="L1882" t="s">
        <v>2621</v>
      </c>
      <c r="M1882" t="s">
        <v>2622</v>
      </c>
      <c r="N1882" t="s">
        <v>207</v>
      </c>
      <c r="O1882" t="s">
        <v>207</v>
      </c>
      <c r="P1882">
        <v>1.8056038410339489E-5</v>
      </c>
      <c r="R1882" t="s">
        <v>2618</v>
      </c>
      <c r="S1882" s="315">
        <v>45362</v>
      </c>
      <c r="T1882" s="315">
        <v>45362</v>
      </c>
      <c r="U1882" s="316" t="s">
        <v>2656</v>
      </c>
    </row>
    <row r="1883" spans="1:21">
      <c r="A1883" t="s">
        <v>2605</v>
      </c>
      <c r="B1883" t="s">
        <v>205</v>
      </c>
      <c r="C1883" t="s">
        <v>283</v>
      </c>
      <c r="D1883" t="s">
        <v>2617</v>
      </c>
      <c r="E1883" t="s">
        <v>284</v>
      </c>
      <c r="F1883" t="s">
        <v>207</v>
      </c>
      <c r="G1883" t="s">
        <v>2607</v>
      </c>
      <c r="H1883" t="s">
        <v>142</v>
      </c>
      <c r="I1883" t="s">
        <v>283</v>
      </c>
      <c r="J1883" t="s">
        <v>229</v>
      </c>
      <c r="K1883" t="s">
        <v>2620</v>
      </c>
      <c r="L1883" t="s">
        <v>2621</v>
      </c>
      <c r="M1883" t="s">
        <v>2622</v>
      </c>
      <c r="N1883" t="s">
        <v>207</v>
      </c>
      <c r="O1883" t="s">
        <v>207</v>
      </c>
      <c r="P1883">
        <v>1.2035698504501573E-4</v>
      </c>
      <c r="R1883" t="s">
        <v>2618</v>
      </c>
      <c r="S1883" s="315">
        <v>45362</v>
      </c>
      <c r="T1883" s="315">
        <v>45362</v>
      </c>
      <c r="U1883" s="316" t="s">
        <v>2656</v>
      </c>
    </row>
    <row r="1884" spans="1:21">
      <c r="A1884" t="s">
        <v>2605</v>
      </c>
      <c r="B1884" t="s">
        <v>205</v>
      </c>
      <c r="C1884" t="s">
        <v>283</v>
      </c>
      <c r="D1884" t="s">
        <v>2617</v>
      </c>
      <c r="E1884" t="s">
        <v>284</v>
      </c>
      <c r="F1884" t="s">
        <v>207</v>
      </c>
      <c r="G1884" t="s">
        <v>2607</v>
      </c>
      <c r="H1884" t="s">
        <v>209</v>
      </c>
      <c r="I1884" t="s">
        <v>300</v>
      </c>
      <c r="J1884" t="s">
        <v>295</v>
      </c>
      <c r="K1884" t="s">
        <v>2620</v>
      </c>
      <c r="L1884" t="s">
        <v>2621</v>
      </c>
      <c r="M1884" t="s">
        <v>2622</v>
      </c>
      <c r="N1884" t="s">
        <v>207</v>
      </c>
      <c r="O1884" t="s">
        <v>207</v>
      </c>
      <c r="P1884">
        <v>1.9862999477373097E-4</v>
      </c>
      <c r="R1884" t="s">
        <v>2618</v>
      </c>
      <c r="S1884" s="315">
        <v>45362</v>
      </c>
      <c r="T1884" s="315">
        <v>45362</v>
      </c>
      <c r="U1884" s="316" t="s">
        <v>2656</v>
      </c>
    </row>
    <row r="1885" spans="1:21">
      <c r="A1885" t="s">
        <v>2605</v>
      </c>
      <c r="B1885" t="s">
        <v>205</v>
      </c>
      <c r="C1885" t="s">
        <v>283</v>
      </c>
      <c r="D1885" t="s">
        <v>2617</v>
      </c>
      <c r="E1885" t="s">
        <v>282</v>
      </c>
      <c r="F1885" t="s">
        <v>207</v>
      </c>
      <c r="G1885" t="s">
        <v>2607</v>
      </c>
      <c r="H1885" t="s">
        <v>142</v>
      </c>
      <c r="I1885" t="s">
        <v>283</v>
      </c>
      <c r="J1885" t="s">
        <v>267</v>
      </c>
      <c r="K1885" t="s">
        <v>2620</v>
      </c>
      <c r="L1885" t="s">
        <v>2621</v>
      </c>
      <c r="M1885" t="s">
        <v>2622</v>
      </c>
      <c r="N1885" t="s">
        <v>207</v>
      </c>
      <c r="O1885" t="s">
        <v>207</v>
      </c>
      <c r="P1885">
        <v>1.0178123616669187E-5</v>
      </c>
      <c r="R1885" t="s">
        <v>2618</v>
      </c>
      <c r="S1885" s="315">
        <v>45357</v>
      </c>
      <c r="T1885" s="315">
        <v>45358</v>
      </c>
      <c r="U1885" s="316" t="s">
        <v>2657</v>
      </c>
    </row>
    <row r="1886" spans="1:21">
      <c r="A1886" t="s">
        <v>2605</v>
      </c>
      <c r="B1886" t="s">
        <v>205</v>
      </c>
      <c r="C1886" t="s">
        <v>283</v>
      </c>
      <c r="D1886" t="s">
        <v>2617</v>
      </c>
      <c r="E1886" t="s">
        <v>282</v>
      </c>
      <c r="F1886" t="s">
        <v>207</v>
      </c>
      <c r="G1886" t="s">
        <v>2607</v>
      </c>
      <c r="H1886" t="s">
        <v>142</v>
      </c>
      <c r="I1886" t="s">
        <v>283</v>
      </c>
      <c r="J1886" t="s">
        <v>270</v>
      </c>
      <c r="K1886" t="s">
        <v>2620</v>
      </c>
      <c r="L1886" t="s">
        <v>2621</v>
      </c>
      <c r="M1886" t="s">
        <v>2622</v>
      </c>
      <c r="N1886" t="s">
        <v>207</v>
      </c>
      <c r="O1886" t="s">
        <v>207</v>
      </c>
      <c r="P1886">
        <v>2.1772568138726729E-4</v>
      </c>
      <c r="R1886" t="s">
        <v>2618</v>
      </c>
      <c r="S1886" s="315">
        <v>45357</v>
      </c>
      <c r="T1886" s="315">
        <v>45358</v>
      </c>
      <c r="U1886" s="316" t="s">
        <v>2657</v>
      </c>
    </row>
    <row r="1887" spans="1:21">
      <c r="A1887" t="s">
        <v>2605</v>
      </c>
      <c r="B1887" t="s">
        <v>205</v>
      </c>
      <c r="C1887" t="s">
        <v>283</v>
      </c>
      <c r="D1887" t="s">
        <v>2617</v>
      </c>
      <c r="E1887" t="s">
        <v>282</v>
      </c>
      <c r="F1887" t="s">
        <v>207</v>
      </c>
      <c r="G1887" t="s">
        <v>2607</v>
      </c>
      <c r="H1887" t="s">
        <v>209</v>
      </c>
      <c r="I1887" t="s">
        <v>279</v>
      </c>
      <c r="J1887" t="s">
        <v>233</v>
      </c>
      <c r="K1887" t="s">
        <v>2620</v>
      </c>
      <c r="L1887" t="s">
        <v>2621</v>
      </c>
      <c r="M1887" t="s">
        <v>2622</v>
      </c>
      <c r="N1887" t="s">
        <v>207</v>
      </c>
      <c r="O1887" t="s">
        <v>207</v>
      </c>
      <c r="P1887">
        <v>4.1222022074902547E-5</v>
      </c>
      <c r="R1887" t="s">
        <v>2618</v>
      </c>
      <c r="S1887" s="315">
        <v>45357</v>
      </c>
      <c r="T1887" s="315">
        <v>45358</v>
      </c>
      <c r="U1887" s="316" t="s">
        <v>2657</v>
      </c>
    </row>
    <row r="1888" spans="1:21">
      <c r="A1888" t="s">
        <v>2605</v>
      </c>
      <c r="B1888" t="s">
        <v>205</v>
      </c>
      <c r="C1888" t="s">
        <v>283</v>
      </c>
      <c r="D1888" t="s">
        <v>2617</v>
      </c>
      <c r="E1888" t="s">
        <v>282</v>
      </c>
      <c r="F1888" t="s">
        <v>207</v>
      </c>
      <c r="G1888" t="s">
        <v>2607</v>
      </c>
      <c r="H1888" t="s">
        <v>209</v>
      </c>
      <c r="I1888" t="s">
        <v>279</v>
      </c>
      <c r="J1888" t="s">
        <v>214</v>
      </c>
      <c r="K1888" t="s">
        <v>2620</v>
      </c>
      <c r="L1888" t="s">
        <v>2621</v>
      </c>
      <c r="M1888" t="s">
        <v>2622</v>
      </c>
      <c r="N1888" t="s">
        <v>207</v>
      </c>
      <c r="O1888" t="s">
        <v>207</v>
      </c>
      <c r="P1888">
        <v>1.6514235280798508E-6</v>
      </c>
      <c r="R1888" t="s">
        <v>2618</v>
      </c>
      <c r="S1888" s="315">
        <v>45357</v>
      </c>
      <c r="T1888" s="315">
        <v>45358</v>
      </c>
      <c r="U1888" s="316" t="s">
        <v>2657</v>
      </c>
    </row>
    <row r="1889" spans="1:21">
      <c r="A1889" t="s">
        <v>2605</v>
      </c>
      <c r="B1889" t="s">
        <v>205</v>
      </c>
      <c r="C1889" t="s">
        <v>283</v>
      </c>
      <c r="D1889" t="s">
        <v>2617</v>
      </c>
      <c r="E1889" t="s">
        <v>282</v>
      </c>
      <c r="F1889" t="s">
        <v>207</v>
      </c>
      <c r="G1889" t="s">
        <v>2607</v>
      </c>
      <c r="H1889" t="s">
        <v>209</v>
      </c>
      <c r="I1889" t="s">
        <v>279</v>
      </c>
      <c r="J1889" t="s">
        <v>236</v>
      </c>
      <c r="K1889" t="s">
        <v>2620</v>
      </c>
      <c r="L1889" t="s">
        <v>2621</v>
      </c>
      <c r="M1889" t="s">
        <v>2622</v>
      </c>
      <c r="N1889" t="s">
        <v>207</v>
      </c>
      <c r="O1889" t="s">
        <v>207</v>
      </c>
      <c r="P1889">
        <v>6.0075766336955458E-5</v>
      </c>
      <c r="R1889" t="s">
        <v>2618</v>
      </c>
      <c r="S1889" s="315">
        <v>45357</v>
      </c>
      <c r="T1889" s="315">
        <v>45358</v>
      </c>
      <c r="U1889" s="316" t="s">
        <v>2657</v>
      </c>
    </row>
    <row r="1890" spans="1:21">
      <c r="A1890" t="s">
        <v>2605</v>
      </c>
      <c r="B1890" t="s">
        <v>205</v>
      </c>
      <c r="C1890" t="s">
        <v>283</v>
      </c>
      <c r="D1890" t="s">
        <v>2617</v>
      </c>
      <c r="E1890" t="s">
        <v>282</v>
      </c>
      <c r="F1890" t="s">
        <v>207</v>
      </c>
      <c r="G1890" t="s">
        <v>2607</v>
      </c>
      <c r="H1890" t="s">
        <v>142</v>
      </c>
      <c r="I1890" t="s">
        <v>283</v>
      </c>
      <c r="J1890" t="s">
        <v>237</v>
      </c>
      <c r="K1890" t="s">
        <v>2620</v>
      </c>
      <c r="L1890" t="s">
        <v>2621</v>
      </c>
      <c r="M1890" t="s">
        <v>2622</v>
      </c>
      <c r="N1890" t="s">
        <v>207</v>
      </c>
      <c r="O1890" t="s">
        <v>207</v>
      </c>
      <c r="P1890">
        <v>3.1421357608628602E-4</v>
      </c>
      <c r="R1890" t="s">
        <v>2618</v>
      </c>
      <c r="S1890" s="315">
        <v>45357</v>
      </c>
      <c r="T1890" s="315">
        <v>45358</v>
      </c>
      <c r="U1890" s="316" t="s">
        <v>2657</v>
      </c>
    </row>
    <row r="1891" spans="1:21">
      <c r="A1891" t="s">
        <v>2605</v>
      </c>
      <c r="B1891" t="s">
        <v>205</v>
      </c>
      <c r="C1891" t="s">
        <v>283</v>
      </c>
      <c r="D1891" t="s">
        <v>2617</v>
      </c>
      <c r="E1891" t="s">
        <v>282</v>
      </c>
      <c r="F1891" t="s">
        <v>207</v>
      </c>
      <c r="G1891" t="s">
        <v>2607</v>
      </c>
      <c r="H1891" t="s">
        <v>142</v>
      </c>
      <c r="I1891" t="s">
        <v>283</v>
      </c>
      <c r="J1891" t="s">
        <v>238</v>
      </c>
      <c r="K1891" t="s">
        <v>2620</v>
      </c>
      <c r="L1891" t="s">
        <v>2621</v>
      </c>
      <c r="M1891" t="s">
        <v>2622</v>
      </c>
      <c r="N1891" t="s">
        <v>207</v>
      </c>
      <c r="O1891" t="s">
        <v>207</v>
      </c>
      <c r="P1891">
        <v>3.6680076271563503E-3</v>
      </c>
      <c r="R1891" t="s">
        <v>2618</v>
      </c>
      <c r="S1891" s="315">
        <v>45357</v>
      </c>
      <c r="T1891" s="315">
        <v>45358</v>
      </c>
      <c r="U1891" s="316" t="s">
        <v>2657</v>
      </c>
    </row>
    <row r="1892" spans="1:21">
      <c r="A1892" t="s">
        <v>2605</v>
      </c>
      <c r="B1892" t="s">
        <v>205</v>
      </c>
      <c r="C1892" t="s">
        <v>283</v>
      </c>
      <c r="D1892" t="s">
        <v>2617</v>
      </c>
      <c r="E1892" t="s">
        <v>282</v>
      </c>
      <c r="F1892" t="s">
        <v>207</v>
      </c>
      <c r="G1892" t="s">
        <v>2607</v>
      </c>
      <c r="H1892" t="s">
        <v>142</v>
      </c>
      <c r="I1892" t="s">
        <v>283</v>
      </c>
      <c r="J1892" t="s">
        <v>222</v>
      </c>
      <c r="K1892" t="s">
        <v>2620</v>
      </c>
      <c r="L1892" t="s">
        <v>2621</v>
      </c>
      <c r="M1892" t="s">
        <v>2622</v>
      </c>
      <c r="N1892" t="s">
        <v>207</v>
      </c>
      <c r="O1892" t="s">
        <v>207</v>
      </c>
      <c r="P1892">
        <v>4.5986734661146838E-6</v>
      </c>
      <c r="R1892" t="s">
        <v>2618</v>
      </c>
      <c r="S1892" s="315">
        <v>45357</v>
      </c>
      <c r="T1892" s="315">
        <v>45358</v>
      </c>
      <c r="U1892" s="316" t="s">
        <v>2657</v>
      </c>
    </row>
    <row r="1893" spans="1:21">
      <c r="A1893" t="s">
        <v>2605</v>
      </c>
      <c r="B1893" t="s">
        <v>205</v>
      </c>
      <c r="C1893" t="s">
        <v>283</v>
      </c>
      <c r="D1893" t="s">
        <v>2617</v>
      </c>
      <c r="E1893" t="s">
        <v>282</v>
      </c>
      <c r="F1893" t="s">
        <v>207</v>
      </c>
      <c r="G1893" t="s">
        <v>2607</v>
      </c>
      <c r="H1893" t="s">
        <v>142</v>
      </c>
      <c r="I1893" t="s">
        <v>283</v>
      </c>
      <c r="J1893" t="s">
        <v>255</v>
      </c>
      <c r="K1893" t="s">
        <v>2620</v>
      </c>
      <c r="L1893" t="s">
        <v>2621</v>
      </c>
      <c r="M1893" t="s">
        <v>2622</v>
      </c>
      <c r="N1893" t="s">
        <v>207</v>
      </c>
      <c r="O1893" t="s">
        <v>207</v>
      </c>
      <c r="P1893">
        <v>7.4123672948613045E-7</v>
      </c>
      <c r="R1893" t="s">
        <v>2618</v>
      </c>
      <c r="S1893" s="315">
        <v>45357</v>
      </c>
      <c r="T1893" s="315">
        <v>45358</v>
      </c>
      <c r="U1893" s="316" t="s">
        <v>2657</v>
      </c>
    </row>
    <row r="1894" spans="1:21">
      <c r="A1894" t="s">
        <v>2605</v>
      </c>
      <c r="B1894" t="s">
        <v>205</v>
      </c>
      <c r="C1894" t="s">
        <v>283</v>
      </c>
      <c r="D1894" t="s">
        <v>2617</v>
      </c>
      <c r="E1894" t="s">
        <v>282</v>
      </c>
      <c r="F1894" t="s">
        <v>207</v>
      </c>
      <c r="G1894" t="s">
        <v>2607</v>
      </c>
      <c r="H1894" t="s">
        <v>142</v>
      </c>
      <c r="I1894" t="s">
        <v>283</v>
      </c>
      <c r="J1894" t="s">
        <v>223</v>
      </c>
      <c r="K1894" t="s">
        <v>2620</v>
      </c>
      <c r="L1894" t="s">
        <v>2621</v>
      </c>
      <c r="M1894" t="s">
        <v>2622</v>
      </c>
      <c r="N1894" t="s">
        <v>207</v>
      </c>
      <c r="O1894" t="s">
        <v>207</v>
      </c>
      <c r="P1894">
        <v>4.3937493263931331E-5</v>
      </c>
      <c r="R1894" t="s">
        <v>2618</v>
      </c>
      <c r="S1894" s="315">
        <v>45357</v>
      </c>
      <c r="T1894" s="315">
        <v>45358</v>
      </c>
      <c r="U1894" s="316" t="s">
        <v>2657</v>
      </c>
    </row>
    <row r="1895" spans="1:21">
      <c r="A1895" t="s">
        <v>2605</v>
      </c>
      <c r="B1895" t="s">
        <v>205</v>
      </c>
      <c r="C1895" t="s">
        <v>283</v>
      </c>
      <c r="D1895" t="s">
        <v>2617</v>
      </c>
      <c r="E1895" t="s">
        <v>282</v>
      </c>
      <c r="F1895" t="s">
        <v>207</v>
      </c>
      <c r="G1895" t="s">
        <v>2607</v>
      </c>
      <c r="H1895" t="s">
        <v>142</v>
      </c>
      <c r="I1895" t="s">
        <v>283</v>
      </c>
      <c r="J1895" t="s">
        <v>269</v>
      </c>
      <c r="K1895" t="s">
        <v>2620</v>
      </c>
      <c r="L1895" t="s">
        <v>2621</v>
      </c>
      <c r="M1895" t="s">
        <v>2622</v>
      </c>
      <c r="N1895" t="s">
        <v>207</v>
      </c>
      <c r="O1895" t="s">
        <v>207</v>
      </c>
      <c r="P1895">
        <v>4.0900978237355597E-4</v>
      </c>
      <c r="R1895" t="s">
        <v>2618</v>
      </c>
      <c r="S1895" s="315">
        <v>45357</v>
      </c>
      <c r="T1895" s="315">
        <v>45358</v>
      </c>
      <c r="U1895" s="316" t="s">
        <v>2657</v>
      </c>
    </row>
    <row r="1896" spans="1:21">
      <c r="A1896" t="s">
        <v>2605</v>
      </c>
      <c r="B1896" t="s">
        <v>205</v>
      </c>
      <c r="C1896" t="s">
        <v>283</v>
      </c>
      <c r="D1896" t="s">
        <v>2617</v>
      </c>
      <c r="E1896" t="s">
        <v>282</v>
      </c>
      <c r="F1896" t="s">
        <v>207</v>
      </c>
      <c r="G1896" t="s">
        <v>2607</v>
      </c>
      <c r="H1896" t="s">
        <v>142</v>
      </c>
      <c r="I1896" t="s">
        <v>283</v>
      </c>
      <c r="J1896" t="s">
        <v>226</v>
      </c>
      <c r="K1896" t="s">
        <v>2620</v>
      </c>
      <c r="L1896" t="s">
        <v>2621</v>
      </c>
      <c r="M1896" t="s">
        <v>2622</v>
      </c>
      <c r="N1896" t="s">
        <v>207</v>
      </c>
      <c r="O1896" t="s">
        <v>207</v>
      </c>
      <c r="P1896">
        <v>1.9010624009898925E-6</v>
      </c>
      <c r="R1896" t="s">
        <v>2618</v>
      </c>
      <c r="S1896" s="315">
        <v>45357</v>
      </c>
      <c r="T1896" s="315">
        <v>45358</v>
      </c>
      <c r="U1896" s="316" t="s">
        <v>2657</v>
      </c>
    </row>
    <row r="1897" spans="1:21">
      <c r="A1897" t="s">
        <v>2605</v>
      </c>
      <c r="B1897" t="s">
        <v>205</v>
      </c>
      <c r="C1897" t="s">
        <v>283</v>
      </c>
      <c r="D1897" t="s">
        <v>2617</v>
      </c>
      <c r="E1897" t="s">
        <v>282</v>
      </c>
      <c r="F1897" t="s">
        <v>207</v>
      </c>
      <c r="G1897" t="s">
        <v>2607</v>
      </c>
      <c r="H1897" t="s">
        <v>142</v>
      </c>
      <c r="I1897" t="s">
        <v>283</v>
      </c>
      <c r="J1897" t="s">
        <v>244</v>
      </c>
      <c r="K1897" t="s">
        <v>2620</v>
      </c>
      <c r="L1897" t="s">
        <v>2621</v>
      </c>
      <c r="M1897" t="s">
        <v>2622</v>
      </c>
      <c r="N1897" t="s">
        <v>207</v>
      </c>
      <c r="O1897" t="s">
        <v>207</v>
      </c>
      <c r="P1897">
        <v>2.2269291543707912E-4</v>
      </c>
      <c r="R1897" t="s">
        <v>2618</v>
      </c>
      <c r="S1897" s="315">
        <v>45357</v>
      </c>
      <c r="T1897" s="315">
        <v>45358</v>
      </c>
      <c r="U1897" s="316" t="s">
        <v>2657</v>
      </c>
    </row>
    <row r="1898" spans="1:21">
      <c r="A1898" t="s">
        <v>2605</v>
      </c>
      <c r="B1898" t="s">
        <v>205</v>
      </c>
      <c r="C1898" t="s">
        <v>283</v>
      </c>
      <c r="D1898" t="s">
        <v>2617</v>
      </c>
      <c r="E1898" t="s">
        <v>282</v>
      </c>
      <c r="F1898" t="s">
        <v>207</v>
      </c>
      <c r="G1898" t="s">
        <v>2607</v>
      </c>
      <c r="H1898" t="s">
        <v>142</v>
      </c>
      <c r="I1898" t="s">
        <v>283</v>
      </c>
      <c r="J1898" t="s">
        <v>228</v>
      </c>
      <c r="K1898" t="s">
        <v>2620</v>
      </c>
      <c r="L1898" t="s">
        <v>2621</v>
      </c>
      <c r="M1898" t="s">
        <v>2622</v>
      </c>
      <c r="N1898" t="s">
        <v>207</v>
      </c>
      <c r="O1898" t="s">
        <v>207</v>
      </c>
      <c r="P1898">
        <v>6.1219573947744215E-5</v>
      </c>
      <c r="R1898" t="s">
        <v>2618</v>
      </c>
      <c r="S1898" s="315">
        <v>45357</v>
      </c>
      <c r="T1898" s="315">
        <v>45358</v>
      </c>
      <c r="U1898" s="316" t="s">
        <v>2657</v>
      </c>
    </row>
    <row r="1899" spans="1:21">
      <c r="A1899" t="s">
        <v>2605</v>
      </c>
      <c r="B1899" t="s">
        <v>205</v>
      </c>
      <c r="C1899" t="s">
        <v>283</v>
      </c>
      <c r="D1899" t="s">
        <v>2617</v>
      </c>
      <c r="E1899" t="s">
        <v>282</v>
      </c>
      <c r="F1899" t="s">
        <v>207</v>
      </c>
      <c r="G1899" t="s">
        <v>2607</v>
      </c>
      <c r="H1899" t="s">
        <v>142</v>
      </c>
      <c r="I1899" t="s">
        <v>283</v>
      </c>
      <c r="J1899" t="s">
        <v>239</v>
      </c>
      <c r="K1899" t="s">
        <v>2620</v>
      </c>
      <c r="L1899" t="s">
        <v>2621</v>
      </c>
      <c r="M1899" t="s">
        <v>2622</v>
      </c>
      <c r="N1899" t="s">
        <v>207</v>
      </c>
      <c r="O1899" t="s">
        <v>207</v>
      </c>
      <c r="P1899">
        <v>2.5560753878386801E-3</v>
      </c>
      <c r="R1899" t="s">
        <v>2618</v>
      </c>
      <c r="S1899" s="315">
        <v>45357</v>
      </c>
      <c r="T1899" s="315">
        <v>45358</v>
      </c>
      <c r="U1899" s="316" t="s">
        <v>2657</v>
      </c>
    </row>
    <row r="1900" spans="1:21">
      <c r="A1900" t="s">
        <v>2605</v>
      </c>
      <c r="B1900" t="s">
        <v>205</v>
      </c>
      <c r="C1900" t="s">
        <v>283</v>
      </c>
      <c r="D1900" t="s">
        <v>2617</v>
      </c>
      <c r="E1900" t="s">
        <v>282</v>
      </c>
      <c r="F1900" t="s">
        <v>207</v>
      </c>
      <c r="G1900" t="s">
        <v>2607</v>
      </c>
      <c r="H1900" t="s">
        <v>142</v>
      </c>
      <c r="I1900" t="s">
        <v>283</v>
      </c>
      <c r="J1900" t="s">
        <v>224</v>
      </c>
      <c r="K1900" t="s">
        <v>2620</v>
      </c>
      <c r="L1900" t="s">
        <v>2621</v>
      </c>
      <c r="M1900" t="s">
        <v>2622</v>
      </c>
      <c r="N1900" t="s">
        <v>207</v>
      </c>
      <c r="O1900" t="s">
        <v>207</v>
      </c>
      <c r="P1900">
        <v>3.061813293510777E-5</v>
      </c>
      <c r="R1900" t="s">
        <v>2618</v>
      </c>
      <c r="S1900" s="315">
        <v>45357</v>
      </c>
      <c r="T1900" s="315">
        <v>45358</v>
      </c>
      <c r="U1900" s="316" t="s">
        <v>2657</v>
      </c>
    </row>
    <row r="1901" spans="1:21">
      <c r="A1901" t="s">
        <v>2605</v>
      </c>
      <c r="B1901" t="s">
        <v>205</v>
      </c>
      <c r="C1901" t="s">
        <v>283</v>
      </c>
      <c r="D1901" t="s">
        <v>2617</v>
      </c>
      <c r="E1901" t="s">
        <v>282</v>
      </c>
      <c r="F1901" t="s">
        <v>207</v>
      </c>
      <c r="G1901" t="s">
        <v>2607</v>
      </c>
      <c r="H1901" t="s">
        <v>142</v>
      </c>
      <c r="I1901" t="s">
        <v>283</v>
      </c>
      <c r="J1901" t="s">
        <v>229</v>
      </c>
      <c r="K1901" t="s">
        <v>2620</v>
      </c>
      <c r="L1901" t="s">
        <v>2621</v>
      </c>
      <c r="M1901" t="s">
        <v>2622</v>
      </c>
      <c r="N1901" t="s">
        <v>207</v>
      </c>
      <c r="O1901" t="s">
        <v>207</v>
      </c>
      <c r="P1901">
        <v>5.6949727259300761E-5</v>
      </c>
      <c r="R1901" t="s">
        <v>2618</v>
      </c>
      <c r="S1901" s="315">
        <v>45357</v>
      </c>
      <c r="T1901" s="315">
        <v>45358</v>
      </c>
      <c r="U1901" s="316" t="s">
        <v>2657</v>
      </c>
    </row>
    <row r="1902" spans="1:21">
      <c r="A1902" t="s">
        <v>2605</v>
      </c>
      <c r="B1902" t="s">
        <v>205</v>
      </c>
      <c r="C1902" t="s">
        <v>283</v>
      </c>
      <c r="D1902" t="s">
        <v>2617</v>
      </c>
      <c r="E1902" t="s">
        <v>299</v>
      </c>
      <c r="F1902" t="s">
        <v>207</v>
      </c>
      <c r="G1902" t="s">
        <v>2607</v>
      </c>
      <c r="H1902" t="s">
        <v>209</v>
      </c>
      <c r="I1902" t="s">
        <v>274</v>
      </c>
      <c r="J1902" t="s">
        <v>233</v>
      </c>
      <c r="K1902" t="s">
        <v>2620</v>
      </c>
      <c r="L1902" t="s">
        <v>2621</v>
      </c>
      <c r="M1902" t="s">
        <v>2622</v>
      </c>
      <c r="N1902" t="s">
        <v>207</v>
      </c>
      <c r="O1902" t="s">
        <v>207</v>
      </c>
      <c r="P1902">
        <v>9.7975564313812148E-7</v>
      </c>
      <c r="R1902" t="s">
        <v>2618</v>
      </c>
      <c r="S1902" s="315">
        <v>45373</v>
      </c>
      <c r="T1902" s="315">
        <v>45373</v>
      </c>
      <c r="U1902" s="316" t="s">
        <v>2658</v>
      </c>
    </row>
    <row r="1903" spans="1:21">
      <c r="A1903" t="s">
        <v>2605</v>
      </c>
      <c r="B1903" t="s">
        <v>205</v>
      </c>
      <c r="C1903" t="s">
        <v>283</v>
      </c>
      <c r="D1903" t="s">
        <v>2617</v>
      </c>
      <c r="E1903" t="s">
        <v>299</v>
      </c>
      <c r="F1903" t="s">
        <v>207</v>
      </c>
      <c r="G1903" t="s">
        <v>2607</v>
      </c>
      <c r="H1903" t="s">
        <v>209</v>
      </c>
      <c r="I1903" t="s">
        <v>274</v>
      </c>
      <c r="J1903" t="s">
        <v>214</v>
      </c>
      <c r="K1903" t="s">
        <v>2620</v>
      </c>
      <c r="L1903" t="s">
        <v>2621</v>
      </c>
      <c r="M1903" t="s">
        <v>2622</v>
      </c>
      <c r="N1903" t="s">
        <v>207</v>
      </c>
      <c r="O1903" t="s">
        <v>207</v>
      </c>
      <c r="P1903">
        <v>8.6232044647342623E-7</v>
      </c>
      <c r="R1903" t="s">
        <v>2618</v>
      </c>
      <c r="S1903" s="315">
        <v>45373</v>
      </c>
      <c r="T1903" s="315">
        <v>45373</v>
      </c>
      <c r="U1903" s="316" t="s">
        <v>2658</v>
      </c>
    </row>
    <row r="1904" spans="1:21">
      <c r="A1904" t="s">
        <v>2605</v>
      </c>
      <c r="B1904" t="s">
        <v>205</v>
      </c>
      <c r="C1904" t="s">
        <v>283</v>
      </c>
      <c r="D1904" t="s">
        <v>2617</v>
      </c>
      <c r="E1904" t="s">
        <v>299</v>
      </c>
      <c r="F1904" t="s">
        <v>207</v>
      </c>
      <c r="G1904" t="s">
        <v>2607</v>
      </c>
      <c r="H1904" t="s">
        <v>209</v>
      </c>
      <c r="I1904" t="s">
        <v>274</v>
      </c>
      <c r="J1904" t="s">
        <v>236</v>
      </c>
      <c r="K1904" t="s">
        <v>2620</v>
      </c>
      <c r="L1904" t="s">
        <v>2621</v>
      </c>
      <c r="M1904" t="s">
        <v>2622</v>
      </c>
      <c r="N1904" t="s">
        <v>207</v>
      </c>
      <c r="O1904" t="s">
        <v>207</v>
      </c>
      <c r="P1904">
        <v>6.4368078252245432E-6</v>
      </c>
      <c r="R1904" t="s">
        <v>2618</v>
      </c>
      <c r="S1904" s="315">
        <v>45373</v>
      </c>
      <c r="T1904" s="315">
        <v>45373</v>
      </c>
      <c r="U1904" s="316" t="s">
        <v>2658</v>
      </c>
    </row>
    <row r="1905" spans="1:21">
      <c r="A1905" t="s">
        <v>2605</v>
      </c>
      <c r="B1905" t="s">
        <v>205</v>
      </c>
      <c r="C1905" t="s">
        <v>283</v>
      </c>
      <c r="D1905" t="s">
        <v>2617</v>
      </c>
      <c r="E1905" t="s">
        <v>299</v>
      </c>
      <c r="F1905" t="s">
        <v>207</v>
      </c>
      <c r="G1905" t="s">
        <v>2607</v>
      </c>
      <c r="H1905" t="s">
        <v>142</v>
      </c>
      <c r="I1905" t="s">
        <v>283</v>
      </c>
      <c r="J1905" t="s">
        <v>237</v>
      </c>
      <c r="K1905" t="s">
        <v>2620</v>
      </c>
      <c r="L1905" t="s">
        <v>2621</v>
      </c>
      <c r="M1905" t="s">
        <v>2622</v>
      </c>
      <c r="N1905" t="s">
        <v>207</v>
      </c>
      <c r="O1905" t="s">
        <v>207</v>
      </c>
      <c r="P1905">
        <v>7.9470112208720502E-4</v>
      </c>
      <c r="R1905" t="s">
        <v>2618</v>
      </c>
      <c r="S1905" s="315">
        <v>45373</v>
      </c>
      <c r="T1905" s="315">
        <v>45373</v>
      </c>
      <c r="U1905" s="316" t="s">
        <v>2658</v>
      </c>
    </row>
    <row r="1906" spans="1:21">
      <c r="A1906" t="s">
        <v>2605</v>
      </c>
      <c r="B1906" t="s">
        <v>205</v>
      </c>
      <c r="C1906" t="s">
        <v>283</v>
      </c>
      <c r="D1906" t="s">
        <v>2617</v>
      </c>
      <c r="E1906" t="s">
        <v>299</v>
      </c>
      <c r="F1906" t="s">
        <v>207</v>
      </c>
      <c r="G1906" t="s">
        <v>2607</v>
      </c>
      <c r="H1906" t="s">
        <v>142</v>
      </c>
      <c r="I1906" t="s">
        <v>283</v>
      </c>
      <c r="J1906" t="s">
        <v>222</v>
      </c>
      <c r="K1906" t="s">
        <v>2620</v>
      </c>
      <c r="L1906" t="s">
        <v>2621</v>
      </c>
      <c r="M1906" t="s">
        <v>2622</v>
      </c>
      <c r="N1906" t="s">
        <v>207</v>
      </c>
      <c r="O1906" t="s">
        <v>207</v>
      </c>
      <c r="P1906">
        <v>1.3088426794027407E-5</v>
      </c>
      <c r="R1906" t="s">
        <v>2618</v>
      </c>
      <c r="S1906" s="315">
        <v>45373</v>
      </c>
      <c r="T1906" s="315">
        <v>45373</v>
      </c>
      <c r="U1906" s="316" t="s">
        <v>2658</v>
      </c>
    </row>
    <row r="1907" spans="1:21">
      <c r="A1907" t="s">
        <v>2605</v>
      </c>
      <c r="B1907" t="s">
        <v>205</v>
      </c>
      <c r="C1907" t="s">
        <v>283</v>
      </c>
      <c r="D1907" t="s">
        <v>2617</v>
      </c>
      <c r="E1907" t="s">
        <v>299</v>
      </c>
      <c r="F1907" t="s">
        <v>207</v>
      </c>
      <c r="G1907" t="s">
        <v>2607</v>
      </c>
      <c r="H1907" t="s">
        <v>142</v>
      </c>
      <c r="I1907" t="s">
        <v>283</v>
      </c>
      <c r="J1907" t="s">
        <v>241</v>
      </c>
      <c r="K1907" t="s">
        <v>2620</v>
      </c>
      <c r="L1907" t="s">
        <v>2621</v>
      </c>
      <c r="M1907" t="s">
        <v>2622</v>
      </c>
      <c r="N1907" t="s">
        <v>207</v>
      </c>
      <c r="O1907" t="s">
        <v>207</v>
      </c>
      <c r="P1907">
        <v>5.259918460364998E-7</v>
      </c>
      <c r="R1907" t="s">
        <v>2618</v>
      </c>
      <c r="S1907" s="315">
        <v>45373</v>
      </c>
      <c r="T1907" s="315">
        <v>45373</v>
      </c>
      <c r="U1907" s="316" t="s">
        <v>2658</v>
      </c>
    </row>
    <row r="1908" spans="1:21">
      <c r="A1908" t="s">
        <v>2605</v>
      </c>
      <c r="B1908" t="s">
        <v>205</v>
      </c>
      <c r="C1908" t="s">
        <v>283</v>
      </c>
      <c r="D1908" t="s">
        <v>2617</v>
      </c>
      <c r="E1908" t="s">
        <v>299</v>
      </c>
      <c r="F1908" t="s">
        <v>207</v>
      </c>
      <c r="G1908" t="s">
        <v>2607</v>
      </c>
      <c r="H1908" t="s">
        <v>142</v>
      </c>
      <c r="I1908" t="s">
        <v>283</v>
      </c>
      <c r="J1908" t="s">
        <v>243</v>
      </c>
      <c r="K1908" t="s">
        <v>2620</v>
      </c>
      <c r="L1908" t="s">
        <v>2621</v>
      </c>
      <c r="M1908" t="s">
        <v>2622</v>
      </c>
      <c r="N1908" t="s">
        <v>207</v>
      </c>
      <c r="O1908" t="s">
        <v>207</v>
      </c>
      <c r="P1908">
        <v>2.062386421411238E-6</v>
      </c>
      <c r="R1908" t="s">
        <v>2618</v>
      </c>
      <c r="S1908" s="315">
        <v>45373</v>
      </c>
      <c r="T1908" s="315">
        <v>45373</v>
      </c>
      <c r="U1908" s="316" t="s">
        <v>2658</v>
      </c>
    </row>
    <row r="1909" spans="1:21">
      <c r="A1909" t="s">
        <v>2605</v>
      </c>
      <c r="B1909" t="s">
        <v>205</v>
      </c>
      <c r="C1909" t="s">
        <v>283</v>
      </c>
      <c r="D1909" t="s">
        <v>2617</v>
      </c>
      <c r="E1909" t="s">
        <v>299</v>
      </c>
      <c r="F1909" t="s">
        <v>207</v>
      </c>
      <c r="G1909" t="s">
        <v>2607</v>
      </c>
      <c r="H1909" t="s">
        <v>142</v>
      </c>
      <c r="I1909" t="s">
        <v>283</v>
      </c>
      <c r="J1909" t="s">
        <v>227</v>
      </c>
      <c r="K1909" t="s">
        <v>2620</v>
      </c>
      <c r="L1909" t="s">
        <v>2621</v>
      </c>
      <c r="M1909" t="s">
        <v>2622</v>
      </c>
      <c r="N1909" t="s">
        <v>207</v>
      </c>
      <c r="O1909" t="s">
        <v>207</v>
      </c>
      <c r="P1909">
        <v>5.7196427653387169E-6</v>
      </c>
      <c r="R1909" t="s">
        <v>2618</v>
      </c>
      <c r="S1909" s="315">
        <v>45373</v>
      </c>
      <c r="T1909" s="315">
        <v>45373</v>
      </c>
      <c r="U1909" s="316" t="s">
        <v>2658</v>
      </c>
    </row>
    <row r="1910" spans="1:21">
      <c r="A1910" t="s">
        <v>2605</v>
      </c>
      <c r="B1910" t="s">
        <v>205</v>
      </c>
      <c r="C1910" t="s">
        <v>283</v>
      </c>
      <c r="D1910" t="s">
        <v>2617</v>
      </c>
      <c r="E1910" t="s">
        <v>299</v>
      </c>
      <c r="F1910" t="s">
        <v>207</v>
      </c>
      <c r="G1910" t="s">
        <v>2607</v>
      </c>
      <c r="H1910" t="s">
        <v>142</v>
      </c>
      <c r="I1910" t="s">
        <v>283</v>
      </c>
      <c r="J1910" t="s">
        <v>226</v>
      </c>
      <c r="K1910" t="s">
        <v>2620</v>
      </c>
      <c r="L1910" t="s">
        <v>2621</v>
      </c>
      <c r="M1910" t="s">
        <v>2622</v>
      </c>
      <c r="N1910" t="s">
        <v>207</v>
      </c>
      <c r="O1910" t="s">
        <v>207</v>
      </c>
      <c r="P1910">
        <v>2.675968954050078E-7</v>
      </c>
      <c r="R1910" t="s">
        <v>2618</v>
      </c>
      <c r="S1910" s="315">
        <v>45373</v>
      </c>
      <c r="T1910" s="315">
        <v>45373</v>
      </c>
      <c r="U1910" s="316" t="s">
        <v>2658</v>
      </c>
    </row>
    <row r="1911" spans="1:21">
      <c r="A1911" t="s">
        <v>2605</v>
      </c>
      <c r="B1911" t="s">
        <v>205</v>
      </c>
      <c r="C1911" t="s">
        <v>283</v>
      </c>
      <c r="D1911" t="s">
        <v>2617</v>
      </c>
      <c r="E1911" t="s">
        <v>299</v>
      </c>
      <c r="F1911" t="s">
        <v>207</v>
      </c>
      <c r="G1911" t="s">
        <v>2607</v>
      </c>
      <c r="H1911" t="s">
        <v>142</v>
      </c>
      <c r="I1911" t="s">
        <v>283</v>
      </c>
      <c r="J1911" t="s">
        <v>239</v>
      </c>
      <c r="K1911" t="s">
        <v>2620</v>
      </c>
      <c r="L1911" t="s">
        <v>2621</v>
      </c>
      <c r="M1911" t="s">
        <v>2622</v>
      </c>
      <c r="N1911" t="s">
        <v>207</v>
      </c>
      <c r="O1911" t="s">
        <v>207</v>
      </c>
      <c r="P1911">
        <v>5.4317445830267402E-3</v>
      </c>
      <c r="R1911" t="s">
        <v>2618</v>
      </c>
      <c r="S1911" s="315">
        <v>45373</v>
      </c>
      <c r="T1911" s="315">
        <v>45373</v>
      </c>
      <c r="U1911" s="316" t="s">
        <v>2658</v>
      </c>
    </row>
    <row r="1912" spans="1:21">
      <c r="A1912" t="s">
        <v>2605</v>
      </c>
      <c r="B1912" t="s">
        <v>205</v>
      </c>
      <c r="C1912" t="s">
        <v>283</v>
      </c>
      <c r="D1912" t="s">
        <v>2617</v>
      </c>
      <c r="E1912" t="s">
        <v>299</v>
      </c>
      <c r="F1912" t="s">
        <v>207</v>
      </c>
      <c r="G1912" t="s">
        <v>2607</v>
      </c>
      <c r="H1912" t="s">
        <v>142</v>
      </c>
      <c r="I1912" t="s">
        <v>283</v>
      </c>
      <c r="J1912" t="s">
        <v>255</v>
      </c>
      <c r="K1912" t="s">
        <v>2620</v>
      </c>
      <c r="L1912" t="s">
        <v>2621</v>
      </c>
      <c r="M1912" t="s">
        <v>2622</v>
      </c>
      <c r="N1912" t="s">
        <v>207</v>
      </c>
      <c r="O1912" t="s">
        <v>207</v>
      </c>
      <c r="P1912">
        <v>4.9227925355328295E-4</v>
      </c>
      <c r="R1912" t="s">
        <v>2618</v>
      </c>
      <c r="S1912" s="315">
        <v>45373</v>
      </c>
      <c r="T1912" s="315">
        <v>45373</v>
      </c>
      <c r="U1912" s="316" t="s">
        <v>2658</v>
      </c>
    </row>
    <row r="1913" spans="1:21">
      <c r="A1913" t="s">
        <v>2605</v>
      </c>
      <c r="B1913" t="s">
        <v>205</v>
      </c>
      <c r="C1913" t="s">
        <v>283</v>
      </c>
      <c r="D1913" t="s">
        <v>2617</v>
      </c>
      <c r="E1913" t="s">
        <v>299</v>
      </c>
      <c r="F1913" t="s">
        <v>207</v>
      </c>
      <c r="G1913" t="s">
        <v>2607</v>
      </c>
      <c r="H1913" t="s">
        <v>142</v>
      </c>
      <c r="I1913" t="s">
        <v>283</v>
      </c>
      <c r="J1913" t="s">
        <v>224</v>
      </c>
      <c r="K1913" t="s">
        <v>2620</v>
      </c>
      <c r="L1913" t="s">
        <v>2621</v>
      </c>
      <c r="M1913" t="s">
        <v>2622</v>
      </c>
      <c r="N1913" t="s">
        <v>207</v>
      </c>
      <c r="O1913" t="s">
        <v>207</v>
      </c>
      <c r="P1913">
        <v>6.5064543285356548E-5</v>
      </c>
      <c r="R1913" t="s">
        <v>2618</v>
      </c>
      <c r="S1913" s="315">
        <v>45373</v>
      </c>
      <c r="T1913" s="315">
        <v>45373</v>
      </c>
      <c r="U1913" s="316" t="s">
        <v>2658</v>
      </c>
    </row>
    <row r="1914" spans="1:21">
      <c r="A1914" t="s">
        <v>2605</v>
      </c>
      <c r="B1914" t="s">
        <v>205</v>
      </c>
      <c r="C1914" t="s">
        <v>283</v>
      </c>
      <c r="D1914" t="s">
        <v>2617</v>
      </c>
      <c r="E1914" t="s">
        <v>299</v>
      </c>
      <c r="F1914" t="s">
        <v>207</v>
      </c>
      <c r="G1914" t="s">
        <v>2607</v>
      </c>
      <c r="H1914" t="s">
        <v>142</v>
      </c>
      <c r="I1914" t="s">
        <v>283</v>
      </c>
      <c r="J1914" t="s">
        <v>244</v>
      </c>
      <c r="K1914" t="s">
        <v>2620</v>
      </c>
      <c r="L1914" t="s">
        <v>2621</v>
      </c>
      <c r="M1914" t="s">
        <v>2622</v>
      </c>
      <c r="N1914" t="s">
        <v>207</v>
      </c>
      <c r="O1914" t="s">
        <v>207</v>
      </c>
      <c r="P1914">
        <v>3.2643687615635721E-5</v>
      </c>
      <c r="R1914" t="s">
        <v>2618</v>
      </c>
      <c r="S1914" s="315">
        <v>45373</v>
      </c>
      <c r="T1914" s="315">
        <v>45373</v>
      </c>
      <c r="U1914" s="316" t="s">
        <v>2658</v>
      </c>
    </row>
    <row r="1915" spans="1:21">
      <c r="A1915" t="s">
        <v>2605</v>
      </c>
      <c r="B1915" t="s">
        <v>205</v>
      </c>
      <c r="C1915" t="s">
        <v>283</v>
      </c>
      <c r="D1915" t="s">
        <v>2617</v>
      </c>
      <c r="E1915" t="s">
        <v>299</v>
      </c>
      <c r="F1915" t="s">
        <v>207</v>
      </c>
      <c r="G1915" t="s">
        <v>2607</v>
      </c>
      <c r="H1915" t="s">
        <v>142</v>
      </c>
      <c r="I1915" t="s">
        <v>283</v>
      </c>
      <c r="J1915" t="s">
        <v>229</v>
      </c>
      <c r="K1915" t="s">
        <v>2620</v>
      </c>
      <c r="L1915" t="s">
        <v>2621</v>
      </c>
      <c r="M1915" t="s">
        <v>2622</v>
      </c>
      <c r="N1915" t="s">
        <v>207</v>
      </c>
      <c r="O1915" t="s">
        <v>207</v>
      </c>
      <c r="P1915">
        <v>1.2102005051076322E-4</v>
      </c>
      <c r="R1915" t="s">
        <v>2618</v>
      </c>
      <c r="S1915" s="315">
        <v>45373</v>
      </c>
      <c r="T1915" s="315">
        <v>45373</v>
      </c>
      <c r="U1915" s="316" t="s">
        <v>2658</v>
      </c>
    </row>
    <row r="1916" spans="1:21">
      <c r="A1916" t="s">
        <v>2605</v>
      </c>
      <c r="B1916" t="s">
        <v>205</v>
      </c>
      <c r="C1916" t="s">
        <v>283</v>
      </c>
      <c r="D1916" t="s">
        <v>2617</v>
      </c>
      <c r="E1916" t="s">
        <v>1365</v>
      </c>
      <c r="F1916" t="s">
        <v>207</v>
      </c>
      <c r="G1916" t="s">
        <v>2607</v>
      </c>
      <c r="H1916" t="s">
        <v>207</v>
      </c>
      <c r="I1916" t="s">
        <v>283</v>
      </c>
      <c r="J1916" t="s">
        <v>207</v>
      </c>
      <c r="K1916" t="s">
        <v>177</v>
      </c>
      <c r="L1916" t="s">
        <v>234</v>
      </c>
      <c r="M1916" t="s">
        <v>245</v>
      </c>
      <c r="N1916" t="s">
        <v>207</v>
      </c>
      <c r="O1916" t="s">
        <v>207</v>
      </c>
      <c r="P1916">
        <v>0</v>
      </c>
      <c r="R1916" t="s">
        <v>2618</v>
      </c>
      <c r="S1916" s="315">
        <v>45370</v>
      </c>
      <c r="T1916" s="315">
        <v>45370</v>
      </c>
      <c r="U1916" s="316" t="s">
        <v>2654</v>
      </c>
    </row>
    <row r="1917" spans="1:21">
      <c r="A1917" t="s">
        <v>2605</v>
      </c>
      <c r="B1917" t="s">
        <v>205</v>
      </c>
      <c r="C1917" t="s">
        <v>283</v>
      </c>
      <c r="D1917" t="s">
        <v>2617</v>
      </c>
      <c r="E1917" t="s">
        <v>2643</v>
      </c>
      <c r="F1917" t="s">
        <v>207</v>
      </c>
      <c r="G1917" t="s">
        <v>2607</v>
      </c>
      <c r="H1917" t="s">
        <v>207</v>
      </c>
      <c r="I1917" t="s">
        <v>283</v>
      </c>
      <c r="J1917" t="s">
        <v>207</v>
      </c>
      <c r="K1917" t="s">
        <v>177</v>
      </c>
      <c r="L1917" t="s">
        <v>234</v>
      </c>
      <c r="M1917" t="s">
        <v>245</v>
      </c>
      <c r="N1917" t="s">
        <v>207</v>
      </c>
      <c r="O1917" t="s">
        <v>207</v>
      </c>
      <c r="P1917">
        <v>0</v>
      </c>
      <c r="R1917" t="s">
        <v>2618</v>
      </c>
      <c r="S1917" s="315">
        <v>45357</v>
      </c>
      <c r="T1917" s="315">
        <v>45358</v>
      </c>
      <c r="U1917" s="316" t="s">
        <v>2655</v>
      </c>
    </row>
    <row r="1918" spans="1:21">
      <c r="A1918" t="s">
        <v>2605</v>
      </c>
      <c r="B1918" t="s">
        <v>205</v>
      </c>
      <c r="C1918" t="s">
        <v>283</v>
      </c>
      <c r="D1918" t="s">
        <v>2617</v>
      </c>
      <c r="E1918" t="s">
        <v>284</v>
      </c>
      <c r="F1918" t="s">
        <v>207</v>
      </c>
      <c r="G1918" t="s">
        <v>2607</v>
      </c>
      <c r="H1918" t="s">
        <v>209</v>
      </c>
      <c r="I1918" t="s">
        <v>300</v>
      </c>
      <c r="J1918" t="s">
        <v>295</v>
      </c>
      <c r="K1918" t="s">
        <v>177</v>
      </c>
      <c r="L1918" t="s">
        <v>234</v>
      </c>
      <c r="M1918" t="s">
        <v>245</v>
      </c>
      <c r="N1918" t="s">
        <v>207</v>
      </c>
      <c r="O1918" t="s">
        <v>207</v>
      </c>
      <c r="P1918">
        <v>6.4911762997951295E-5</v>
      </c>
      <c r="R1918" t="s">
        <v>2618</v>
      </c>
      <c r="S1918" s="315">
        <v>45362</v>
      </c>
      <c r="T1918" s="315">
        <v>45362</v>
      </c>
      <c r="U1918" s="316" t="s">
        <v>2656</v>
      </c>
    </row>
    <row r="1919" spans="1:21">
      <c r="A1919" t="s">
        <v>2605</v>
      </c>
      <c r="B1919" t="s">
        <v>205</v>
      </c>
      <c r="C1919" t="s">
        <v>283</v>
      </c>
      <c r="D1919" t="s">
        <v>2617</v>
      </c>
      <c r="E1919" t="s">
        <v>282</v>
      </c>
      <c r="F1919" t="s">
        <v>207</v>
      </c>
      <c r="G1919" t="s">
        <v>2607</v>
      </c>
      <c r="H1919" t="s">
        <v>207</v>
      </c>
      <c r="I1919" t="s">
        <v>283</v>
      </c>
      <c r="J1919" t="s">
        <v>207</v>
      </c>
      <c r="K1919" t="s">
        <v>177</v>
      </c>
      <c r="L1919" t="s">
        <v>234</v>
      </c>
      <c r="M1919" t="s">
        <v>245</v>
      </c>
      <c r="N1919" t="s">
        <v>207</v>
      </c>
      <c r="O1919" t="s">
        <v>207</v>
      </c>
      <c r="P1919">
        <v>0</v>
      </c>
      <c r="R1919" t="s">
        <v>2618</v>
      </c>
      <c r="S1919" s="315">
        <v>45357</v>
      </c>
      <c r="T1919" s="315">
        <v>45358</v>
      </c>
      <c r="U1919" s="316" t="s">
        <v>2657</v>
      </c>
    </row>
    <row r="1920" spans="1:21">
      <c r="A1920" t="s">
        <v>2605</v>
      </c>
      <c r="B1920" t="s">
        <v>205</v>
      </c>
      <c r="C1920" t="s">
        <v>283</v>
      </c>
      <c r="D1920" t="s">
        <v>2617</v>
      </c>
      <c r="E1920" t="s">
        <v>299</v>
      </c>
      <c r="F1920" t="s">
        <v>207</v>
      </c>
      <c r="G1920" t="s">
        <v>2607</v>
      </c>
      <c r="H1920" t="s">
        <v>207</v>
      </c>
      <c r="I1920" t="s">
        <v>283</v>
      </c>
      <c r="J1920" t="s">
        <v>207</v>
      </c>
      <c r="K1920" t="s">
        <v>177</v>
      </c>
      <c r="L1920" t="s">
        <v>234</v>
      </c>
      <c r="M1920" t="s">
        <v>245</v>
      </c>
      <c r="N1920" t="s">
        <v>207</v>
      </c>
      <c r="O1920" t="s">
        <v>207</v>
      </c>
      <c r="P1920">
        <v>0</v>
      </c>
      <c r="R1920" t="s">
        <v>2618</v>
      </c>
      <c r="S1920" s="315">
        <v>45373</v>
      </c>
      <c r="T1920" s="315">
        <v>45373</v>
      </c>
      <c r="U1920" s="316" t="s">
        <v>2658</v>
      </c>
    </row>
    <row r="1921" spans="1:21">
      <c r="A1921" t="s">
        <v>2605</v>
      </c>
      <c r="B1921" t="s">
        <v>205</v>
      </c>
      <c r="C1921" t="s">
        <v>283</v>
      </c>
      <c r="D1921" t="s">
        <v>2617</v>
      </c>
      <c r="E1921" t="s">
        <v>1365</v>
      </c>
      <c r="F1921" t="s">
        <v>207</v>
      </c>
      <c r="G1921" t="s">
        <v>2607</v>
      </c>
      <c r="H1921" t="s">
        <v>142</v>
      </c>
      <c r="I1921" t="s">
        <v>283</v>
      </c>
      <c r="J1921" t="s">
        <v>250</v>
      </c>
      <c r="K1921" t="s">
        <v>180</v>
      </c>
      <c r="L1921" t="s">
        <v>234</v>
      </c>
      <c r="M1921" t="s">
        <v>251</v>
      </c>
      <c r="N1921" t="s">
        <v>207</v>
      </c>
      <c r="O1921" t="s">
        <v>207</v>
      </c>
      <c r="P1921">
        <v>1032.93182768272</v>
      </c>
      <c r="R1921" t="s">
        <v>2618</v>
      </c>
      <c r="S1921" s="315">
        <v>45370</v>
      </c>
      <c r="T1921" s="315">
        <v>45370</v>
      </c>
      <c r="U1921" s="316" t="s">
        <v>2654</v>
      </c>
    </row>
    <row r="1922" spans="1:21">
      <c r="A1922" t="s">
        <v>2605</v>
      </c>
      <c r="B1922" t="s">
        <v>205</v>
      </c>
      <c r="C1922" t="s">
        <v>283</v>
      </c>
      <c r="D1922" t="s">
        <v>2617</v>
      </c>
      <c r="E1922" t="s">
        <v>2643</v>
      </c>
      <c r="F1922" t="s">
        <v>207</v>
      </c>
      <c r="G1922" t="s">
        <v>2607</v>
      </c>
      <c r="H1922" t="s">
        <v>142</v>
      </c>
      <c r="I1922" t="s">
        <v>283</v>
      </c>
      <c r="J1922" t="s">
        <v>250</v>
      </c>
      <c r="K1922" t="s">
        <v>180</v>
      </c>
      <c r="L1922" t="s">
        <v>234</v>
      </c>
      <c r="M1922" t="s">
        <v>251</v>
      </c>
      <c r="N1922" t="s">
        <v>207</v>
      </c>
      <c r="O1922" t="s">
        <v>207</v>
      </c>
      <c r="P1922">
        <v>2345.1402181967401</v>
      </c>
      <c r="R1922" t="s">
        <v>2618</v>
      </c>
      <c r="S1922" s="315">
        <v>45357</v>
      </c>
      <c r="T1922" s="315">
        <v>45358</v>
      </c>
      <c r="U1922" s="316" t="s">
        <v>2655</v>
      </c>
    </row>
    <row r="1923" spans="1:21">
      <c r="A1923" t="s">
        <v>2605</v>
      </c>
      <c r="B1923" t="s">
        <v>205</v>
      </c>
      <c r="C1923" t="s">
        <v>283</v>
      </c>
      <c r="D1923" t="s">
        <v>2617</v>
      </c>
      <c r="E1923" t="s">
        <v>284</v>
      </c>
      <c r="F1923" t="s">
        <v>207</v>
      </c>
      <c r="G1923" t="s">
        <v>2607</v>
      </c>
      <c r="H1923" t="s">
        <v>142</v>
      </c>
      <c r="I1923" t="s">
        <v>283</v>
      </c>
      <c r="J1923" t="s">
        <v>250</v>
      </c>
      <c r="K1923" t="s">
        <v>180</v>
      </c>
      <c r="L1923" t="s">
        <v>234</v>
      </c>
      <c r="M1923" t="s">
        <v>251</v>
      </c>
      <c r="N1923" t="s">
        <v>207</v>
      </c>
      <c r="O1923" t="s">
        <v>207</v>
      </c>
      <c r="P1923">
        <v>5121.4229442828</v>
      </c>
      <c r="R1923" t="s">
        <v>2618</v>
      </c>
      <c r="S1923" s="315">
        <v>45362</v>
      </c>
      <c r="T1923" s="315">
        <v>45362</v>
      </c>
      <c r="U1923" s="316" t="s">
        <v>2656</v>
      </c>
    </row>
    <row r="1924" spans="1:21">
      <c r="A1924" t="s">
        <v>2605</v>
      </c>
      <c r="B1924" t="s">
        <v>205</v>
      </c>
      <c r="C1924" t="s">
        <v>283</v>
      </c>
      <c r="D1924" t="s">
        <v>2617</v>
      </c>
      <c r="E1924" t="s">
        <v>282</v>
      </c>
      <c r="F1924" t="s">
        <v>207</v>
      </c>
      <c r="G1924" t="s">
        <v>2607</v>
      </c>
      <c r="H1924" t="s">
        <v>142</v>
      </c>
      <c r="I1924" t="s">
        <v>283</v>
      </c>
      <c r="J1924" t="s">
        <v>250</v>
      </c>
      <c r="K1924" t="s">
        <v>180</v>
      </c>
      <c r="L1924" t="s">
        <v>234</v>
      </c>
      <c r="M1924" t="s">
        <v>251</v>
      </c>
      <c r="N1924" t="s">
        <v>207</v>
      </c>
      <c r="O1924" t="s">
        <v>207</v>
      </c>
      <c r="P1924">
        <v>3822.2100165141701</v>
      </c>
      <c r="R1924" t="s">
        <v>2618</v>
      </c>
      <c r="S1924" s="315">
        <v>45357</v>
      </c>
      <c r="T1924" s="315">
        <v>45358</v>
      </c>
      <c r="U1924" s="316" t="s">
        <v>2657</v>
      </c>
    </row>
    <row r="1925" spans="1:21">
      <c r="A1925" t="s">
        <v>2605</v>
      </c>
      <c r="B1925" t="s">
        <v>205</v>
      </c>
      <c r="C1925" t="s">
        <v>283</v>
      </c>
      <c r="D1925" t="s">
        <v>2617</v>
      </c>
      <c r="E1925" t="s">
        <v>299</v>
      </c>
      <c r="F1925" t="s">
        <v>207</v>
      </c>
      <c r="G1925" t="s">
        <v>2607</v>
      </c>
      <c r="H1925" t="s">
        <v>142</v>
      </c>
      <c r="I1925" t="s">
        <v>283</v>
      </c>
      <c r="J1925" t="s">
        <v>250</v>
      </c>
      <c r="K1925" t="s">
        <v>180</v>
      </c>
      <c r="L1925" t="s">
        <v>234</v>
      </c>
      <c r="M1925" t="s">
        <v>251</v>
      </c>
      <c r="N1925" t="s">
        <v>207</v>
      </c>
      <c r="O1925" t="s">
        <v>207</v>
      </c>
      <c r="P1925">
        <v>154.81310677962699</v>
      </c>
      <c r="R1925" t="s">
        <v>2618</v>
      </c>
      <c r="S1925" s="315">
        <v>45373</v>
      </c>
      <c r="T1925" s="315">
        <v>45373</v>
      </c>
      <c r="U1925" s="316" t="s">
        <v>2658</v>
      </c>
    </row>
    <row r="1926" spans="1:21">
      <c r="A1926" t="s">
        <v>2605</v>
      </c>
      <c r="B1926" t="s">
        <v>205</v>
      </c>
      <c r="C1926" t="s">
        <v>283</v>
      </c>
      <c r="D1926" t="s">
        <v>2617</v>
      </c>
      <c r="E1926" t="s">
        <v>1365</v>
      </c>
      <c r="F1926" t="s">
        <v>207</v>
      </c>
      <c r="G1926" t="s">
        <v>2607</v>
      </c>
      <c r="H1926" t="s">
        <v>142</v>
      </c>
      <c r="I1926" t="s">
        <v>283</v>
      </c>
      <c r="J1926" t="s">
        <v>285</v>
      </c>
      <c r="K1926" t="s">
        <v>175</v>
      </c>
      <c r="L1926" t="s">
        <v>212</v>
      </c>
      <c r="M1926" t="s">
        <v>213</v>
      </c>
      <c r="N1926" t="s">
        <v>189</v>
      </c>
      <c r="O1926" t="s">
        <v>181</v>
      </c>
      <c r="P1926">
        <v>0.50766453140123335</v>
      </c>
      <c r="R1926" t="s">
        <v>2618</v>
      </c>
      <c r="S1926" s="315">
        <v>45370</v>
      </c>
      <c r="T1926" s="315">
        <v>45370</v>
      </c>
      <c r="U1926" s="316" t="s">
        <v>2654</v>
      </c>
    </row>
    <row r="1927" spans="1:21">
      <c r="A1927" t="s">
        <v>2605</v>
      </c>
      <c r="B1927" t="s">
        <v>205</v>
      </c>
      <c r="C1927" t="s">
        <v>283</v>
      </c>
      <c r="D1927" t="s">
        <v>2617</v>
      </c>
      <c r="E1927" t="s">
        <v>1365</v>
      </c>
      <c r="F1927" t="s">
        <v>207</v>
      </c>
      <c r="G1927" t="s">
        <v>2607</v>
      </c>
      <c r="H1927" t="s">
        <v>142</v>
      </c>
      <c r="I1927" t="s">
        <v>283</v>
      </c>
      <c r="J1927" t="s">
        <v>223</v>
      </c>
      <c r="K1927" t="s">
        <v>175</v>
      </c>
      <c r="L1927" t="s">
        <v>212</v>
      </c>
      <c r="M1927" t="s">
        <v>213</v>
      </c>
      <c r="N1927" t="s">
        <v>189</v>
      </c>
      <c r="O1927" t="s">
        <v>181</v>
      </c>
      <c r="P1927">
        <v>7.0288178673958784E-2</v>
      </c>
      <c r="R1927" t="s">
        <v>2618</v>
      </c>
      <c r="S1927" s="315">
        <v>45370</v>
      </c>
      <c r="T1927" s="315">
        <v>45370</v>
      </c>
      <c r="U1927" s="316" t="s">
        <v>2654</v>
      </c>
    </row>
    <row r="1928" spans="1:21">
      <c r="A1928" t="s">
        <v>2605</v>
      </c>
      <c r="B1928" t="s">
        <v>205</v>
      </c>
      <c r="C1928" t="s">
        <v>283</v>
      </c>
      <c r="D1928" t="s">
        <v>2617</v>
      </c>
      <c r="E1928" t="s">
        <v>1365</v>
      </c>
      <c r="F1928" t="s">
        <v>207</v>
      </c>
      <c r="G1928" t="s">
        <v>2607</v>
      </c>
      <c r="H1928" t="s">
        <v>209</v>
      </c>
      <c r="I1928" t="s">
        <v>279</v>
      </c>
      <c r="J1928" t="s">
        <v>211</v>
      </c>
      <c r="K1928" t="s">
        <v>175</v>
      </c>
      <c r="L1928" t="s">
        <v>212</v>
      </c>
      <c r="M1928" t="s">
        <v>213</v>
      </c>
      <c r="N1928" t="s">
        <v>192</v>
      </c>
      <c r="O1928" t="s">
        <v>182</v>
      </c>
      <c r="P1928">
        <v>0.183348390987601</v>
      </c>
      <c r="R1928" t="s">
        <v>2618</v>
      </c>
      <c r="S1928" s="315">
        <v>45370</v>
      </c>
      <c r="T1928" s="315">
        <v>45370</v>
      </c>
      <c r="U1928" s="316" t="s">
        <v>2654</v>
      </c>
    </row>
    <row r="1929" spans="1:21">
      <c r="A1929" t="s">
        <v>2605</v>
      </c>
      <c r="B1929" t="s">
        <v>205</v>
      </c>
      <c r="C1929" t="s">
        <v>283</v>
      </c>
      <c r="D1929" t="s">
        <v>2617</v>
      </c>
      <c r="E1929" t="s">
        <v>1365</v>
      </c>
      <c r="F1929" t="s">
        <v>207</v>
      </c>
      <c r="G1929" t="s">
        <v>2607</v>
      </c>
      <c r="H1929" t="s">
        <v>209</v>
      </c>
      <c r="I1929" t="s">
        <v>279</v>
      </c>
      <c r="J1929" t="s">
        <v>214</v>
      </c>
      <c r="K1929" t="s">
        <v>175</v>
      </c>
      <c r="L1929" t="s">
        <v>212</v>
      </c>
      <c r="M1929" t="s">
        <v>213</v>
      </c>
      <c r="N1929" t="s">
        <v>192</v>
      </c>
      <c r="O1929" t="s">
        <v>182</v>
      </c>
      <c r="P1929">
        <v>5.5587764980232393E-2</v>
      </c>
      <c r="R1929" t="s">
        <v>2618</v>
      </c>
      <c r="S1929" s="315">
        <v>45370</v>
      </c>
      <c r="T1929" s="315">
        <v>45370</v>
      </c>
      <c r="U1929" s="316" t="s">
        <v>2654</v>
      </c>
    </row>
    <row r="1930" spans="1:21">
      <c r="A1930" t="s">
        <v>2605</v>
      </c>
      <c r="B1930" t="s">
        <v>205</v>
      </c>
      <c r="C1930" t="s">
        <v>283</v>
      </c>
      <c r="D1930" t="s">
        <v>2617</v>
      </c>
      <c r="E1930" t="s">
        <v>1365</v>
      </c>
      <c r="F1930" t="s">
        <v>207</v>
      </c>
      <c r="G1930" t="s">
        <v>2607</v>
      </c>
      <c r="H1930" t="s">
        <v>209</v>
      </c>
      <c r="I1930" t="s">
        <v>279</v>
      </c>
      <c r="J1930" t="s">
        <v>215</v>
      </c>
      <c r="K1930" t="s">
        <v>175</v>
      </c>
      <c r="L1930" t="s">
        <v>212</v>
      </c>
      <c r="M1930" t="s">
        <v>213</v>
      </c>
      <c r="N1930" t="s">
        <v>192</v>
      </c>
      <c r="O1930" t="s">
        <v>182</v>
      </c>
      <c r="P1930">
        <v>1.2827937050711514E-2</v>
      </c>
      <c r="R1930" t="s">
        <v>2618</v>
      </c>
      <c r="S1930" s="315">
        <v>45370</v>
      </c>
      <c r="T1930" s="315">
        <v>45370</v>
      </c>
      <c r="U1930" s="316" t="s">
        <v>2654</v>
      </c>
    </row>
    <row r="1931" spans="1:21">
      <c r="A1931" t="s">
        <v>2605</v>
      </c>
      <c r="B1931" t="s">
        <v>205</v>
      </c>
      <c r="C1931" t="s">
        <v>283</v>
      </c>
      <c r="D1931" t="s">
        <v>2617</v>
      </c>
      <c r="E1931" t="s">
        <v>1365</v>
      </c>
      <c r="F1931" t="s">
        <v>207</v>
      </c>
      <c r="G1931" t="s">
        <v>2607</v>
      </c>
      <c r="H1931" t="s">
        <v>209</v>
      </c>
      <c r="I1931" t="s">
        <v>279</v>
      </c>
      <c r="J1931" t="s">
        <v>216</v>
      </c>
      <c r="K1931" t="s">
        <v>175</v>
      </c>
      <c r="L1931" t="s">
        <v>212</v>
      </c>
      <c r="M1931" t="s">
        <v>213</v>
      </c>
      <c r="N1931" t="s">
        <v>192</v>
      </c>
      <c r="O1931" t="s">
        <v>182</v>
      </c>
      <c r="P1931">
        <v>1.0654064431605993E-4</v>
      </c>
      <c r="R1931" t="s">
        <v>2618</v>
      </c>
      <c r="S1931" s="315">
        <v>45370</v>
      </c>
      <c r="T1931" s="315">
        <v>45370</v>
      </c>
      <c r="U1931" s="316" t="s">
        <v>2654</v>
      </c>
    </row>
    <row r="1932" spans="1:21">
      <c r="A1932" t="s">
        <v>2605</v>
      </c>
      <c r="B1932" t="s">
        <v>205</v>
      </c>
      <c r="C1932" t="s">
        <v>283</v>
      </c>
      <c r="D1932" t="s">
        <v>2617</v>
      </c>
      <c r="E1932" t="s">
        <v>1365</v>
      </c>
      <c r="F1932" t="s">
        <v>207</v>
      </c>
      <c r="G1932" t="s">
        <v>2607</v>
      </c>
      <c r="H1932" t="s">
        <v>209</v>
      </c>
      <c r="I1932" t="s">
        <v>279</v>
      </c>
      <c r="J1932" t="s">
        <v>217</v>
      </c>
      <c r="K1932" t="s">
        <v>175</v>
      </c>
      <c r="L1932" t="s">
        <v>212</v>
      </c>
      <c r="M1932" t="s">
        <v>213</v>
      </c>
      <c r="N1932" t="s">
        <v>192</v>
      </c>
      <c r="O1932" t="s">
        <v>182</v>
      </c>
      <c r="P1932">
        <v>1.2090323883112848E-6</v>
      </c>
      <c r="R1932" t="s">
        <v>2618</v>
      </c>
      <c r="S1932" s="315">
        <v>45370</v>
      </c>
      <c r="T1932" s="315">
        <v>45370</v>
      </c>
      <c r="U1932" s="316" t="s">
        <v>2654</v>
      </c>
    </row>
    <row r="1933" spans="1:21">
      <c r="A1933" t="s">
        <v>2605</v>
      </c>
      <c r="B1933" t="s">
        <v>205</v>
      </c>
      <c r="C1933" t="s">
        <v>283</v>
      </c>
      <c r="D1933" t="s">
        <v>2617</v>
      </c>
      <c r="E1933" t="s">
        <v>1365</v>
      </c>
      <c r="F1933" t="s">
        <v>207</v>
      </c>
      <c r="G1933" t="s">
        <v>2607</v>
      </c>
      <c r="H1933" t="s">
        <v>209</v>
      </c>
      <c r="I1933" t="s">
        <v>279</v>
      </c>
      <c r="J1933" t="s">
        <v>218</v>
      </c>
      <c r="K1933" t="s">
        <v>175</v>
      </c>
      <c r="L1933" t="s">
        <v>212</v>
      </c>
      <c r="M1933" t="s">
        <v>213</v>
      </c>
      <c r="N1933" t="s">
        <v>192</v>
      </c>
      <c r="O1933" t="s">
        <v>182</v>
      </c>
      <c r="P1933">
        <v>8.7140706958473678E-6</v>
      </c>
      <c r="R1933" t="s">
        <v>2618</v>
      </c>
      <c r="S1933" s="315">
        <v>45370</v>
      </c>
      <c r="T1933" s="315">
        <v>45370</v>
      </c>
      <c r="U1933" s="316" t="s">
        <v>2654</v>
      </c>
    </row>
    <row r="1934" spans="1:21">
      <c r="A1934" t="s">
        <v>2605</v>
      </c>
      <c r="B1934" t="s">
        <v>205</v>
      </c>
      <c r="C1934" t="s">
        <v>283</v>
      </c>
      <c r="D1934" t="s">
        <v>2617</v>
      </c>
      <c r="E1934" t="s">
        <v>1365</v>
      </c>
      <c r="F1934" t="s">
        <v>207</v>
      </c>
      <c r="G1934" t="s">
        <v>2607</v>
      </c>
      <c r="H1934" t="s">
        <v>209</v>
      </c>
      <c r="I1934" t="s">
        <v>279</v>
      </c>
      <c r="J1934" t="s">
        <v>219</v>
      </c>
      <c r="K1934" t="s">
        <v>175</v>
      </c>
      <c r="L1934" t="s">
        <v>212</v>
      </c>
      <c r="M1934" t="s">
        <v>213</v>
      </c>
      <c r="N1934" t="s">
        <v>192</v>
      </c>
      <c r="O1934" t="s">
        <v>182</v>
      </c>
      <c r="P1934">
        <v>1.9320578202288048E-5</v>
      </c>
      <c r="R1934" t="s">
        <v>2618</v>
      </c>
      <c r="S1934" s="315">
        <v>45370</v>
      </c>
      <c r="T1934" s="315">
        <v>45370</v>
      </c>
      <c r="U1934" s="316" t="s">
        <v>2654</v>
      </c>
    </row>
    <row r="1935" spans="1:21">
      <c r="A1935" t="s">
        <v>2605</v>
      </c>
      <c r="B1935" t="s">
        <v>205</v>
      </c>
      <c r="C1935" t="s">
        <v>283</v>
      </c>
      <c r="D1935" t="s">
        <v>2617</v>
      </c>
      <c r="E1935" t="s">
        <v>1365</v>
      </c>
      <c r="F1935" t="s">
        <v>207</v>
      </c>
      <c r="G1935" t="s">
        <v>2607</v>
      </c>
      <c r="H1935" t="s">
        <v>209</v>
      </c>
      <c r="I1935" t="s">
        <v>279</v>
      </c>
      <c r="J1935" t="s">
        <v>220</v>
      </c>
      <c r="K1935" t="s">
        <v>175</v>
      </c>
      <c r="L1935" t="s">
        <v>212</v>
      </c>
      <c r="M1935" t="s">
        <v>213</v>
      </c>
      <c r="N1935" t="s">
        <v>192</v>
      </c>
      <c r="O1935" t="s">
        <v>182</v>
      </c>
      <c r="P1935">
        <v>1.7119741069692386E-7</v>
      </c>
      <c r="R1935" t="s">
        <v>2618</v>
      </c>
      <c r="S1935" s="315">
        <v>45370</v>
      </c>
      <c r="T1935" s="315">
        <v>45370</v>
      </c>
      <c r="U1935" s="316" t="s">
        <v>2654</v>
      </c>
    </row>
    <row r="1936" spans="1:21">
      <c r="A1936" t="s">
        <v>2605</v>
      </c>
      <c r="B1936" t="s">
        <v>205</v>
      </c>
      <c r="C1936" t="s">
        <v>283</v>
      </c>
      <c r="D1936" t="s">
        <v>2617</v>
      </c>
      <c r="E1936" t="s">
        <v>1365</v>
      </c>
      <c r="F1936" t="s">
        <v>207</v>
      </c>
      <c r="G1936" t="s">
        <v>2607</v>
      </c>
      <c r="H1936" t="s">
        <v>209</v>
      </c>
      <c r="I1936" t="s">
        <v>279</v>
      </c>
      <c r="J1936" t="s">
        <v>221</v>
      </c>
      <c r="K1936" t="s">
        <v>175</v>
      </c>
      <c r="L1936" t="s">
        <v>212</v>
      </c>
      <c r="M1936" t="s">
        <v>213</v>
      </c>
      <c r="N1936" t="s">
        <v>192</v>
      </c>
      <c r="O1936" t="s">
        <v>182</v>
      </c>
      <c r="P1936">
        <v>1.3714391521321165E-5</v>
      </c>
      <c r="R1936" t="s">
        <v>2618</v>
      </c>
      <c r="S1936" s="315">
        <v>45370</v>
      </c>
      <c r="T1936" s="315">
        <v>45370</v>
      </c>
      <c r="U1936" s="316" t="s">
        <v>2654</v>
      </c>
    </row>
    <row r="1937" spans="1:21">
      <c r="A1937" t="s">
        <v>2605</v>
      </c>
      <c r="B1937" t="s">
        <v>205</v>
      </c>
      <c r="C1937" t="s">
        <v>283</v>
      </c>
      <c r="D1937" t="s">
        <v>2617</v>
      </c>
      <c r="E1937" t="s">
        <v>1365</v>
      </c>
      <c r="F1937" t="s">
        <v>207</v>
      </c>
      <c r="G1937" t="s">
        <v>2607</v>
      </c>
      <c r="H1937" t="s">
        <v>142</v>
      </c>
      <c r="I1937" t="s">
        <v>283</v>
      </c>
      <c r="J1937" t="s">
        <v>222</v>
      </c>
      <c r="K1937" t="s">
        <v>175</v>
      </c>
      <c r="L1937" t="s">
        <v>212</v>
      </c>
      <c r="M1937" t="s">
        <v>213</v>
      </c>
      <c r="N1937" t="s">
        <v>189</v>
      </c>
      <c r="O1937" t="s">
        <v>181</v>
      </c>
      <c r="P1937">
        <v>3.0495343445784945E-2</v>
      </c>
      <c r="R1937" t="s">
        <v>2618</v>
      </c>
      <c r="S1937" s="315">
        <v>45370</v>
      </c>
      <c r="T1937" s="315">
        <v>45370</v>
      </c>
      <c r="U1937" s="316" t="s">
        <v>2654</v>
      </c>
    </row>
    <row r="1938" spans="1:21">
      <c r="A1938" t="s">
        <v>2605</v>
      </c>
      <c r="B1938" t="s">
        <v>205</v>
      </c>
      <c r="C1938" t="s">
        <v>283</v>
      </c>
      <c r="D1938" t="s">
        <v>2617</v>
      </c>
      <c r="E1938" t="s">
        <v>1365</v>
      </c>
      <c r="F1938" t="s">
        <v>207</v>
      </c>
      <c r="G1938" t="s">
        <v>2607</v>
      </c>
      <c r="H1938" t="s">
        <v>142</v>
      </c>
      <c r="I1938" t="s">
        <v>283</v>
      </c>
      <c r="J1938" t="s">
        <v>266</v>
      </c>
      <c r="K1938" t="s">
        <v>175</v>
      </c>
      <c r="L1938" t="s">
        <v>212</v>
      </c>
      <c r="M1938" t="s">
        <v>213</v>
      </c>
      <c r="N1938" t="s">
        <v>189</v>
      </c>
      <c r="O1938" t="s">
        <v>181</v>
      </c>
      <c r="P1938">
        <v>6.3843255431546894E-4</v>
      </c>
      <c r="R1938" t="s">
        <v>2618</v>
      </c>
      <c r="S1938" s="315">
        <v>45370</v>
      </c>
      <c r="T1938" s="315">
        <v>45370</v>
      </c>
      <c r="U1938" s="316" t="s">
        <v>2654</v>
      </c>
    </row>
    <row r="1939" spans="1:21">
      <c r="A1939" t="s">
        <v>2605</v>
      </c>
      <c r="B1939" t="s">
        <v>205</v>
      </c>
      <c r="C1939" t="s">
        <v>283</v>
      </c>
      <c r="D1939" t="s">
        <v>2617</v>
      </c>
      <c r="E1939" t="s">
        <v>1365</v>
      </c>
      <c r="F1939" t="s">
        <v>207</v>
      </c>
      <c r="G1939" t="s">
        <v>2607</v>
      </c>
      <c r="H1939" t="s">
        <v>142</v>
      </c>
      <c r="I1939" t="s">
        <v>283</v>
      </c>
      <c r="J1939" t="s">
        <v>267</v>
      </c>
      <c r="K1939" t="s">
        <v>175</v>
      </c>
      <c r="L1939" t="s">
        <v>212</v>
      </c>
      <c r="M1939" t="s">
        <v>213</v>
      </c>
      <c r="N1939" t="s">
        <v>189</v>
      </c>
      <c r="O1939" t="s">
        <v>181</v>
      </c>
      <c r="P1939">
        <v>7.5136078243164653E-5</v>
      </c>
      <c r="R1939" t="s">
        <v>2618</v>
      </c>
      <c r="S1939" s="315">
        <v>45370</v>
      </c>
      <c r="T1939" s="315">
        <v>45370</v>
      </c>
      <c r="U1939" s="316" t="s">
        <v>2654</v>
      </c>
    </row>
    <row r="1940" spans="1:21">
      <c r="A1940" t="s">
        <v>2605</v>
      </c>
      <c r="B1940" t="s">
        <v>205</v>
      </c>
      <c r="C1940" t="s">
        <v>283</v>
      </c>
      <c r="D1940" t="s">
        <v>2617</v>
      </c>
      <c r="E1940" t="s">
        <v>1365</v>
      </c>
      <c r="F1940" t="s">
        <v>207</v>
      </c>
      <c r="G1940" t="s">
        <v>2607</v>
      </c>
      <c r="H1940" t="s">
        <v>142</v>
      </c>
      <c r="I1940" t="s">
        <v>283</v>
      </c>
      <c r="J1940" t="s">
        <v>225</v>
      </c>
      <c r="K1940" t="s">
        <v>175</v>
      </c>
      <c r="L1940" t="s">
        <v>212</v>
      </c>
      <c r="M1940" t="s">
        <v>213</v>
      </c>
      <c r="N1940" t="s">
        <v>189</v>
      </c>
      <c r="O1940" t="s">
        <v>181</v>
      </c>
      <c r="P1940">
        <v>3.7573141418291503E-2</v>
      </c>
      <c r="R1940" t="s">
        <v>2618</v>
      </c>
      <c r="S1940" s="315">
        <v>45370</v>
      </c>
      <c r="T1940" s="315">
        <v>45370</v>
      </c>
      <c r="U1940" s="316" t="s">
        <v>2654</v>
      </c>
    </row>
    <row r="1941" spans="1:21">
      <c r="A1941" t="s">
        <v>2605</v>
      </c>
      <c r="B1941" t="s">
        <v>205</v>
      </c>
      <c r="C1941" t="s">
        <v>283</v>
      </c>
      <c r="D1941" t="s">
        <v>2617</v>
      </c>
      <c r="E1941" t="s">
        <v>1365</v>
      </c>
      <c r="F1941" t="s">
        <v>207</v>
      </c>
      <c r="G1941" t="s">
        <v>2607</v>
      </c>
      <c r="H1941" t="s">
        <v>142</v>
      </c>
      <c r="I1941" t="s">
        <v>283</v>
      </c>
      <c r="J1941" t="s">
        <v>226</v>
      </c>
      <c r="K1941" t="s">
        <v>175</v>
      </c>
      <c r="L1941" t="s">
        <v>212</v>
      </c>
      <c r="M1941" t="s">
        <v>213</v>
      </c>
      <c r="N1941" t="s">
        <v>189</v>
      </c>
      <c r="O1941" t="s">
        <v>181</v>
      </c>
      <c r="P1941">
        <v>4.4066014033164398E-4</v>
      </c>
      <c r="R1941" t="s">
        <v>2618</v>
      </c>
      <c r="S1941" s="315">
        <v>45370</v>
      </c>
      <c r="T1941" s="315">
        <v>45370</v>
      </c>
      <c r="U1941" s="316" t="s">
        <v>2654</v>
      </c>
    </row>
    <row r="1942" spans="1:21">
      <c r="A1942" t="s">
        <v>2605</v>
      </c>
      <c r="B1942" t="s">
        <v>205</v>
      </c>
      <c r="C1942" t="s">
        <v>283</v>
      </c>
      <c r="D1942" t="s">
        <v>2617</v>
      </c>
      <c r="E1942" t="s">
        <v>1365</v>
      </c>
      <c r="F1942" t="s">
        <v>207</v>
      </c>
      <c r="G1942" t="s">
        <v>2607</v>
      </c>
      <c r="H1942" t="s">
        <v>142</v>
      </c>
      <c r="I1942" t="s">
        <v>283</v>
      </c>
      <c r="J1942" t="s">
        <v>228</v>
      </c>
      <c r="K1942" t="s">
        <v>175</v>
      </c>
      <c r="L1942" t="s">
        <v>212</v>
      </c>
      <c r="M1942" t="s">
        <v>213</v>
      </c>
      <c r="N1942" t="s">
        <v>189</v>
      </c>
      <c r="O1942" t="s">
        <v>181</v>
      </c>
      <c r="P1942">
        <v>3.7843032791451889E-2</v>
      </c>
      <c r="R1942" t="s">
        <v>2618</v>
      </c>
      <c r="S1942" s="315">
        <v>45370</v>
      </c>
      <c r="T1942" s="315">
        <v>45370</v>
      </c>
      <c r="U1942" s="316" t="s">
        <v>2654</v>
      </c>
    </row>
    <row r="1943" spans="1:21">
      <c r="A1943" t="s">
        <v>2605</v>
      </c>
      <c r="B1943" t="s">
        <v>205</v>
      </c>
      <c r="C1943" t="s">
        <v>283</v>
      </c>
      <c r="D1943" t="s">
        <v>2617</v>
      </c>
      <c r="E1943" t="s">
        <v>1365</v>
      </c>
      <c r="F1943" t="s">
        <v>207</v>
      </c>
      <c r="G1943" t="s">
        <v>2607</v>
      </c>
      <c r="H1943" t="s">
        <v>142</v>
      </c>
      <c r="I1943" t="s">
        <v>283</v>
      </c>
      <c r="J1943" t="s">
        <v>232</v>
      </c>
      <c r="K1943" t="s">
        <v>175</v>
      </c>
      <c r="L1943" t="s">
        <v>212</v>
      </c>
      <c r="M1943" t="s">
        <v>213</v>
      </c>
      <c r="N1943" t="s">
        <v>189</v>
      </c>
      <c r="O1943" t="s">
        <v>181</v>
      </c>
      <c r="P1943">
        <v>3.3676601955565003E-2</v>
      </c>
      <c r="R1943" t="s">
        <v>2618</v>
      </c>
      <c r="S1943" s="315">
        <v>45370</v>
      </c>
      <c r="T1943" s="315">
        <v>45370</v>
      </c>
      <c r="U1943" s="316" t="s">
        <v>2654</v>
      </c>
    </row>
    <row r="1944" spans="1:21">
      <c r="A1944" t="s">
        <v>2605</v>
      </c>
      <c r="B1944" t="s">
        <v>205</v>
      </c>
      <c r="C1944" t="s">
        <v>283</v>
      </c>
      <c r="D1944" t="s">
        <v>2617</v>
      </c>
      <c r="E1944" t="s">
        <v>1365</v>
      </c>
      <c r="F1944" t="s">
        <v>207</v>
      </c>
      <c r="G1944" t="s">
        <v>2607</v>
      </c>
      <c r="H1944" t="s">
        <v>142</v>
      </c>
      <c r="I1944" t="s">
        <v>283</v>
      </c>
      <c r="J1944" t="s">
        <v>227</v>
      </c>
      <c r="K1944" t="s">
        <v>175</v>
      </c>
      <c r="L1944" t="s">
        <v>212</v>
      </c>
      <c r="M1944" t="s">
        <v>213</v>
      </c>
      <c r="N1944" t="s">
        <v>189</v>
      </c>
      <c r="O1944" t="s">
        <v>181</v>
      </c>
      <c r="P1944">
        <v>2.6014872584003723E-3</v>
      </c>
      <c r="R1944" t="s">
        <v>2618</v>
      </c>
      <c r="S1944" s="315">
        <v>45370</v>
      </c>
      <c r="T1944" s="315">
        <v>45370</v>
      </c>
      <c r="U1944" s="316" t="s">
        <v>2654</v>
      </c>
    </row>
    <row r="1945" spans="1:21">
      <c r="A1945" t="s">
        <v>2605</v>
      </c>
      <c r="B1945" t="s">
        <v>205</v>
      </c>
      <c r="C1945" t="s">
        <v>283</v>
      </c>
      <c r="D1945" t="s">
        <v>2617</v>
      </c>
      <c r="E1945" t="s">
        <v>1365</v>
      </c>
      <c r="F1945" t="s">
        <v>207</v>
      </c>
      <c r="G1945" t="s">
        <v>2607</v>
      </c>
      <c r="H1945" t="s">
        <v>142</v>
      </c>
      <c r="I1945" t="s">
        <v>283</v>
      </c>
      <c r="J1945" t="s">
        <v>229</v>
      </c>
      <c r="K1945" t="s">
        <v>175</v>
      </c>
      <c r="L1945" t="s">
        <v>212</v>
      </c>
      <c r="M1945" t="s">
        <v>213</v>
      </c>
      <c r="N1945" t="s">
        <v>189</v>
      </c>
      <c r="O1945" t="s">
        <v>181</v>
      </c>
      <c r="P1945">
        <v>2.4594401900201898E-2</v>
      </c>
      <c r="R1945" t="s">
        <v>2618</v>
      </c>
      <c r="S1945" s="315">
        <v>45370</v>
      </c>
      <c r="T1945" s="315">
        <v>45370</v>
      </c>
      <c r="U1945" s="316" t="s">
        <v>2654</v>
      </c>
    </row>
    <row r="1946" spans="1:21">
      <c r="A1946" t="s">
        <v>2605</v>
      </c>
      <c r="B1946" t="s">
        <v>205</v>
      </c>
      <c r="C1946" t="s">
        <v>283</v>
      </c>
      <c r="D1946" t="s">
        <v>2617</v>
      </c>
      <c r="E1946" t="s">
        <v>1365</v>
      </c>
      <c r="F1946" t="s">
        <v>207</v>
      </c>
      <c r="G1946" t="s">
        <v>2607</v>
      </c>
      <c r="H1946" t="s">
        <v>142</v>
      </c>
      <c r="I1946" t="s">
        <v>283</v>
      </c>
      <c r="J1946" t="s">
        <v>231</v>
      </c>
      <c r="K1946" t="s">
        <v>175</v>
      </c>
      <c r="L1946" t="s">
        <v>212</v>
      </c>
      <c r="M1946" t="s">
        <v>213</v>
      </c>
      <c r="N1946" t="s">
        <v>189</v>
      </c>
      <c r="O1946" t="s">
        <v>181</v>
      </c>
      <c r="P1946">
        <v>1.06250249843773E-2</v>
      </c>
      <c r="R1946" t="s">
        <v>2618</v>
      </c>
      <c r="S1946" s="315">
        <v>45370</v>
      </c>
      <c r="T1946" s="315">
        <v>45370</v>
      </c>
      <c r="U1946" s="316" t="s">
        <v>2654</v>
      </c>
    </row>
    <row r="1947" spans="1:21">
      <c r="A1947" t="s">
        <v>2605</v>
      </c>
      <c r="B1947" t="s">
        <v>205</v>
      </c>
      <c r="C1947" t="s">
        <v>283</v>
      </c>
      <c r="D1947" t="s">
        <v>2617</v>
      </c>
      <c r="E1947" t="s">
        <v>2643</v>
      </c>
      <c r="F1947" t="s">
        <v>207</v>
      </c>
      <c r="G1947" t="s">
        <v>2607</v>
      </c>
      <c r="H1947" t="s">
        <v>142</v>
      </c>
      <c r="I1947" t="s">
        <v>283</v>
      </c>
      <c r="J1947" t="s">
        <v>285</v>
      </c>
      <c r="K1947" t="s">
        <v>175</v>
      </c>
      <c r="L1947" t="s">
        <v>212</v>
      </c>
      <c r="M1947" t="s">
        <v>213</v>
      </c>
      <c r="N1947" t="s">
        <v>189</v>
      </c>
      <c r="O1947" t="s">
        <v>181</v>
      </c>
      <c r="P1947">
        <v>0.44733374802244008</v>
      </c>
      <c r="R1947" t="s">
        <v>2618</v>
      </c>
      <c r="S1947" s="315">
        <v>45357</v>
      </c>
      <c r="T1947" s="315">
        <v>45358</v>
      </c>
      <c r="U1947" s="316" t="s">
        <v>2655</v>
      </c>
    </row>
    <row r="1948" spans="1:21">
      <c r="A1948" t="s">
        <v>2605</v>
      </c>
      <c r="B1948" t="s">
        <v>205</v>
      </c>
      <c r="C1948" t="s">
        <v>283</v>
      </c>
      <c r="D1948" t="s">
        <v>2617</v>
      </c>
      <c r="E1948" t="s">
        <v>2643</v>
      </c>
      <c r="F1948" t="s">
        <v>207</v>
      </c>
      <c r="G1948" t="s">
        <v>2607</v>
      </c>
      <c r="H1948" t="s">
        <v>209</v>
      </c>
      <c r="I1948" t="s">
        <v>258</v>
      </c>
      <c r="J1948" t="s">
        <v>211</v>
      </c>
      <c r="K1948" t="s">
        <v>175</v>
      </c>
      <c r="L1948" t="s">
        <v>212</v>
      </c>
      <c r="M1948" t="s">
        <v>213</v>
      </c>
      <c r="N1948" t="s">
        <v>192</v>
      </c>
      <c r="O1948" t="s">
        <v>182</v>
      </c>
      <c r="P1948">
        <v>0.46953674984801502</v>
      </c>
      <c r="R1948" t="s">
        <v>2618</v>
      </c>
      <c r="S1948" s="315">
        <v>45357</v>
      </c>
      <c r="T1948" s="315">
        <v>45358</v>
      </c>
      <c r="U1948" s="316" t="s">
        <v>2655</v>
      </c>
    </row>
    <row r="1949" spans="1:21">
      <c r="A1949" t="s">
        <v>2605</v>
      </c>
      <c r="B1949" t="s">
        <v>205</v>
      </c>
      <c r="C1949" t="s">
        <v>283</v>
      </c>
      <c r="D1949" t="s">
        <v>2617</v>
      </c>
      <c r="E1949" t="s">
        <v>2643</v>
      </c>
      <c r="F1949" t="s">
        <v>207</v>
      </c>
      <c r="G1949" t="s">
        <v>2607</v>
      </c>
      <c r="H1949" t="s">
        <v>209</v>
      </c>
      <c r="I1949" t="s">
        <v>258</v>
      </c>
      <c r="J1949" t="s">
        <v>214</v>
      </c>
      <c r="K1949" t="s">
        <v>175</v>
      </c>
      <c r="L1949" t="s">
        <v>212</v>
      </c>
      <c r="M1949" t="s">
        <v>213</v>
      </c>
      <c r="N1949" t="s">
        <v>192</v>
      </c>
      <c r="O1949" t="s">
        <v>182</v>
      </c>
      <c r="P1949">
        <v>3.9939891170668396E-3</v>
      </c>
      <c r="R1949" t="s">
        <v>2618</v>
      </c>
      <c r="S1949" s="315">
        <v>45357</v>
      </c>
      <c r="T1949" s="315">
        <v>45358</v>
      </c>
      <c r="U1949" s="316" t="s">
        <v>2655</v>
      </c>
    </row>
    <row r="1950" spans="1:21">
      <c r="A1950" t="s">
        <v>2605</v>
      </c>
      <c r="B1950" t="s">
        <v>205</v>
      </c>
      <c r="C1950" t="s">
        <v>283</v>
      </c>
      <c r="D1950" t="s">
        <v>2617</v>
      </c>
      <c r="E1950" t="s">
        <v>2643</v>
      </c>
      <c r="F1950" t="s">
        <v>207</v>
      </c>
      <c r="G1950" t="s">
        <v>2607</v>
      </c>
      <c r="H1950" t="s">
        <v>209</v>
      </c>
      <c r="I1950" t="s">
        <v>258</v>
      </c>
      <c r="J1950" t="s">
        <v>215</v>
      </c>
      <c r="K1950" t="s">
        <v>175</v>
      </c>
      <c r="L1950" t="s">
        <v>212</v>
      </c>
      <c r="M1950" t="s">
        <v>213</v>
      </c>
      <c r="N1950" t="s">
        <v>192</v>
      </c>
      <c r="O1950" t="s">
        <v>182</v>
      </c>
      <c r="P1950">
        <v>3.1872830457303818E-2</v>
      </c>
      <c r="R1950" t="s">
        <v>2618</v>
      </c>
      <c r="S1950" s="315">
        <v>45357</v>
      </c>
      <c r="T1950" s="315">
        <v>45358</v>
      </c>
      <c r="U1950" s="316" t="s">
        <v>2655</v>
      </c>
    </row>
    <row r="1951" spans="1:21">
      <c r="A1951" t="s">
        <v>2605</v>
      </c>
      <c r="B1951" t="s">
        <v>205</v>
      </c>
      <c r="C1951" t="s">
        <v>283</v>
      </c>
      <c r="D1951" t="s">
        <v>2617</v>
      </c>
      <c r="E1951" t="s">
        <v>2643</v>
      </c>
      <c r="F1951" t="s">
        <v>207</v>
      </c>
      <c r="G1951" t="s">
        <v>2607</v>
      </c>
      <c r="H1951" t="s">
        <v>209</v>
      </c>
      <c r="I1951" t="s">
        <v>258</v>
      </c>
      <c r="J1951" t="s">
        <v>216</v>
      </c>
      <c r="K1951" t="s">
        <v>175</v>
      </c>
      <c r="L1951" t="s">
        <v>212</v>
      </c>
      <c r="M1951" t="s">
        <v>213</v>
      </c>
      <c r="N1951" t="s">
        <v>192</v>
      </c>
      <c r="O1951" t="s">
        <v>182</v>
      </c>
      <c r="P1951">
        <v>1.690665481399144E-4</v>
      </c>
      <c r="R1951" t="s">
        <v>2618</v>
      </c>
      <c r="S1951" s="315">
        <v>45357</v>
      </c>
      <c r="T1951" s="315">
        <v>45358</v>
      </c>
      <c r="U1951" s="316" t="s">
        <v>2655</v>
      </c>
    </row>
    <row r="1952" spans="1:21">
      <c r="A1952" t="s">
        <v>2605</v>
      </c>
      <c r="B1952" t="s">
        <v>205</v>
      </c>
      <c r="C1952" t="s">
        <v>283</v>
      </c>
      <c r="D1952" t="s">
        <v>2617</v>
      </c>
      <c r="E1952" t="s">
        <v>2643</v>
      </c>
      <c r="F1952" t="s">
        <v>207</v>
      </c>
      <c r="G1952" t="s">
        <v>2607</v>
      </c>
      <c r="H1952" t="s">
        <v>209</v>
      </c>
      <c r="I1952" t="s">
        <v>258</v>
      </c>
      <c r="J1952" t="s">
        <v>217</v>
      </c>
      <c r="K1952" t="s">
        <v>175</v>
      </c>
      <c r="L1952" t="s">
        <v>212</v>
      </c>
      <c r="M1952" t="s">
        <v>213</v>
      </c>
      <c r="N1952" t="s">
        <v>192</v>
      </c>
      <c r="O1952" t="s">
        <v>182</v>
      </c>
      <c r="P1952">
        <v>2.5614946245217328E-6</v>
      </c>
      <c r="R1952" t="s">
        <v>2618</v>
      </c>
      <c r="S1952" s="315">
        <v>45357</v>
      </c>
      <c r="T1952" s="315">
        <v>45358</v>
      </c>
      <c r="U1952" s="316" t="s">
        <v>2655</v>
      </c>
    </row>
    <row r="1953" spans="1:21">
      <c r="A1953" t="s">
        <v>2605</v>
      </c>
      <c r="B1953" t="s">
        <v>205</v>
      </c>
      <c r="C1953" t="s">
        <v>283</v>
      </c>
      <c r="D1953" t="s">
        <v>2617</v>
      </c>
      <c r="E1953" t="s">
        <v>2643</v>
      </c>
      <c r="F1953" t="s">
        <v>207</v>
      </c>
      <c r="G1953" t="s">
        <v>2607</v>
      </c>
      <c r="H1953" t="s">
        <v>209</v>
      </c>
      <c r="I1953" t="s">
        <v>258</v>
      </c>
      <c r="J1953" t="s">
        <v>218</v>
      </c>
      <c r="K1953" t="s">
        <v>175</v>
      </c>
      <c r="L1953" t="s">
        <v>212</v>
      </c>
      <c r="M1953" t="s">
        <v>213</v>
      </c>
      <c r="N1953" t="s">
        <v>192</v>
      </c>
      <c r="O1953" t="s">
        <v>182</v>
      </c>
      <c r="P1953">
        <v>2.191115214396441E-5</v>
      </c>
      <c r="R1953" t="s">
        <v>2618</v>
      </c>
      <c r="S1953" s="315">
        <v>45357</v>
      </c>
      <c r="T1953" s="315">
        <v>45358</v>
      </c>
      <c r="U1953" s="316" t="s">
        <v>2655</v>
      </c>
    </row>
    <row r="1954" spans="1:21">
      <c r="A1954" t="s">
        <v>2605</v>
      </c>
      <c r="B1954" t="s">
        <v>205</v>
      </c>
      <c r="C1954" t="s">
        <v>283</v>
      </c>
      <c r="D1954" t="s">
        <v>2617</v>
      </c>
      <c r="E1954" t="s">
        <v>2643</v>
      </c>
      <c r="F1954" t="s">
        <v>207</v>
      </c>
      <c r="G1954" t="s">
        <v>2607</v>
      </c>
      <c r="H1954" t="s">
        <v>209</v>
      </c>
      <c r="I1954" t="s">
        <v>258</v>
      </c>
      <c r="J1954" t="s">
        <v>219</v>
      </c>
      <c r="K1954" t="s">
        <v>175</v>
      </c>
      <c r="L1954" t="s">
        <v>212</v>
      </c>
      <c r="M1954" t="s">
        <v>213</v>
      </c>
      <c r="N1954" t="s">
        <v>192</v>
      </c>
      <c r="O1954" t="s">
        <v>182</v>
      </c>
      <c r="P1954">
        <v>4.53714002212007E-5</v>
      </c>
      <c r="R1954" t="s">
        <v>2618</v>
      </c>
      <c r="S1954" s="315">
        <v>45357</v>
      </c>
      <c r="T1954" s="315">
        <v>45358</v>
      </c>
      <c r="U1954" s="316" t="s">
        <v>2655</v>
      </c>
    </row>
    <row r="1955" spans="1:21">
      <c r="A1955" t="s">
        <v>2605</v>
      </c>
      <c r="B1955" t="s">
        <v>205</v>
      </c>
      <c r="C1955" t="s">
        <v>283</v>
      </c>
      <c r="D1955" t="s">
        <v>2617</v>
      </c>
      <c r="E1955" t="s">
        <v>2643</v>
      </c>
      <c r="F1955" t="s">
        <v>207</v>
      </c>
      <c r="G1955" t="s">
        <v>2607</v>
      </c>
      <c r="H1955" t="s">
        <v>209</v>
      </c>
      <c r="I1955" t="s">
        <v>258</v>
      </c>
      <c r="J1955" t="s">
        <v>220</v>
      </c>
      <c r="K1955" t="s">
        <v>175</v>
      </c>
      <c r="L1955" t="s">
        <v>212</v>
      </c>
      <c r="M1955" t="s">
        <v>213</v>
      </c>
      <c r="N1955" t="s">
        <v>192</v>
      </c>
      <c r="O1955" t="s">
        <v>182</v>
      </c>
      <c r="P1955">
        <v>1.987390043182116E-7</v>
      </c>
      <c r="R1955" t="s">
        <v>2618</v>
      </c>
      <c r="S1955" s="315">
        <v>45357</v>
      </c>
      <c r="T1955" s="315">
        <v>45358</v>
      </c>
      <c r="U1955" s="316" t="s">
        <v>2655</v>
      </c>
    </row>
    <row r="1956" spans="1:21">
      <c r="A1956" t="s">
        <v>2605</v>
      </c>
      <c r="B1956" t="s">
        <v>205</v>
      </c>
      <c r="C1956" t="s">
        <v>283</v>
      </c>
      <c r="D1956" t="s">
        <v>2617</v>
      </c>
      <c r="E1956" t="s">
        <v>2643</v>
      </c>
      <c r="F1956" t="s">
        <v>207</v>
      </c>
      <c r="G1956" t="s">
        <v>2607</v>
      </c>
      <c r="H1956" t="s">
        <v>209</v>
      </c>
      <c r="I1956" t="s">
        <v>258</v>
      </c>
      <c r="J1956" t="s">
        <v>221</v>
      </c>
      <c r="K1956" t="s">
        <v>175</v>
      </c>
      <c r="L1956" t="s">
        <v>212</v>
      </c>
      <c r="M1956" t="s">
        <v>213</v>
      </c>
      <c r="N1956" t="s">
        <v>192</v>
      </c>
      <c r="O1956" t="s">
        <v>182</v>
      </c>
      <c r="P1956">
        <v>5.2981283210574011E-5</v>
      </c>
      <c r="R1956" t="s">
        <v>2618</v>
      </c>
      <c r="S1956" s="315">
        <v>45357</v>
      </c>
      <c r="T1956" s="315">
        <v>45358</v>
      </c>
      <c r="U1956" s="316" t="s">
        <v>2655</v>
      </c>
    </row>
    <row r="1957" spans="1:21">
      <c r="A1957" t="s">
        <v>2605</v>
      </c>
      <c r="B1957" t="s">
        <v>205</v>
      </c>
      <c r="C1957" t="s">
        <v>283</v>
      </c>
      <c r="D1957" t="s">
        <v>2617</v>
      </c>
      <c r="E1957" t="s">
        <v>2643</v>
      </c>
      <c r="F1957" t="s">
        <v>207</v>
      </c>
      <c r="G1957" t="s">
        <v>2607</v>
      </c>
      <c r="H1957" t="s">
        <v>142</v>
      </c>
      <c r="I1957" t="s">
        <v>283</v>
      </c>
      <c r="J1957" t="s">
        <v>222</v>
      </c>
      <c r="K1957" t="s">
        <v>175</v>
      </c>
      <c r="L1957" t="s">
        <v>212</v>
      </c>
      <c r="M1957" t="s">
        <v>213</v>
      </c>
      <c r="N1957" t="s">
        <v>189</v>
      </c>
      <c r="O1957" t="s">
        <v>181</v>
      </c>
      <c r="P1957">
        <v>5.4179449481220063E-3</v>
      </c>
      <c r="R1957" t="s">
        <v>2618</v>
      </c>
      <c r="S1957" s="315">
        <v>45357</v>
      </c>
      <c r="T1957" s="315">
        <v>45358</v>
      </c>
      <c r="U1957" s="316" t="s">
        <v>2655</v>
      </c>
    </row>
    <row r="1958" spans="1:21">
      <c r="A1958" t="s">
        <v>2605</v>
      </c>
      <c r="B1958" t="s">
        <v>205</v>
      </c>
      <c r="C1958" t="s">
        <v>283</v>
      </c>
      <c r="D1958" t="s">
        <v>2617</v>
      </c>
      <c r="E1958" t="s">
        <v>2643</v>
      </c>
      <c r="F1958" t="s">
        <v>207</v>
      </c>
      <c r="G1958" t="s">
        <v>2607</v>
      </c>
      <c r="H1958" t="s">
        <v>142</v>
      </c>
      <c r="I1958" t="s">
        <v>283</v>
      </c>
      <c r="J1958" t="s">
        <v>223</v>
      </c>
      <c r="K1958" t="s">
        <v>175</v>
      </c>
      <c r="L1958" t="s">
        <v>212</v>
      </c>
      <c r="M1958" t="s">
        <v>213</v>
      </c>
      <c r="N1958" t="s">
        <v>189</v>
      </c>
      <c r="O1958" t="s">
        <v>181</v>
      </c>
      <c r="P1958">
        <v>6.5634082236659938E-2</v>
      </c>
      <c r="R1958" t="s">
        <v>2618</v>
      </c>
      <c r="S1958" s="315">
        <v>45357</v>
      </c>
      <c r="T1958" s="315">
        <v>45358</v>
      </c>
      <c r="U1958" s="316" t="s">
        <v>2655</v>
      </c>
    </row>
    <row r="1959" spans="1:21">
      <c r="A1959" t="s">
        <v>2605</v>
      </c>
      <c r="B1959" t="s">
        <v>205</v>
      </c>
      <c r="C1959" t="s">
        <v>283</v>
      </c>
      <c r="D1959" t="s">
        <v>2617</v>
      </c>
      <c r="E1959" t="s">
        <v>2643</v>
      </c>
      <c r="F1959" t="s">
        <v>207</v>
      </c>
      <c r="G1959" t="s">
        <v>2607</v>
      </c>
      <c r="H1959" t="s">
        <v>142</v>
      </c>
      <c r="I1959" t="s">
        <v>283</v>
      </c>
      <c r="J1959" t="s">
        <v>225</v>
      </c>
      <c r="K1959" t="s">
        <v>175</v>
      </c>
      <c r="L1959" t="s">
        <v>212</v>
      </c>
      <c r="M1959" t="s">
        <v>213</v>
      </c>
      <c r="N1959" t="s">
        <v>189</v>
      </c>
      <c r="O1959" t="s">
        <v>181</v>
      </c>
      <c r="P1959">
        <v>0.22035113189449601</v>
      </c>
      <c r="R1959" t="s">
        <v>2618</v>
      </c>
      <c r="S1959" s="315">
        <v>45357</v>
      </c>
      <c r="T1959" s="315">
        <v>45358</v>
      </c>
      <c r="U1959" s="316" t="s">
        <v>2655</v>
      </c>
    </row>
    <row r="1960" spans="1:21">
      <c r="A1960" t="s">
        <v>2605</v>
      </c>
      <c r="B1960" t="s">
        <v>205</v>
      </c>
      <c r="C1960" t="s">
        <v>283</v>
      </c>
      <c r="D1960" t="s">
        <v>2617</v>
      </c>
      <c r="E1960" t="s">
        <v>2643</v>
      </c>
      <c r="F1960" t="s">
        <v>207</v>
      </c>
      <c r="G1960" t="s">
        <v>2607</v>
      </c>
      <c r="H1960" t="s">
        <v>142</v>
      </c>
      <c r="I1960" t="s">
        <v>283</v>
      </c>
      <c r="J1960" t="s">
        <v>226</v>
      </c>
      <c r="K1960" t="s">
        <v>175</v>
      </c>
      <c r="L1960" t="s">
        <v>212</v>
      </c>
      <c r="M1960" t="s">
        <v>213</v>
      </c>
      <c r="N1960" t="s">
        <v>189</v>
      </c>
      <c r="O1960" t="s">
        <v>181</v>
      </c>
      <c r="P1960">
        <v>2.5808191876904919E-3</v>
      </c>
      <c r="R1960" t="s">
        <v>2618</v>
      </c>
      <c r="S1960" s="315">
        <v>45357</v>
      </c>
      <c r="T1960" s="315">
        <v>45358</v>
      </c>
      <c r="U1960" s="316" t="s">
        <v>2655</v>
      </c>
    </row>
    <row r="1961" spans="1:21">
      <c r="A1961" t="s">
        <v>2605</v>
      </c>
      <c r="B1961" t="s">
        <v>205</v>
      </c>
      <c r="C1961" t="s">
        <v>283</v>
      </c>
      <c r="D1961" t="s">
        <v>2617</v>
      </c>
      <c r="E1961" t="s">
        <v>2643</v>
      </c>
      <c r="F1961" t="s">
        <v>207</v>
      </c>
      <c r="G1961" t="s">
        <v>2607</v>
      </c>
      <c r="H1961" t="s">
        <v>142</v>
      </c>
      <c r="I1961" t="s">
        <v>283</v>
      </c>
      <c r="J1961" t="s">
        <v>227</v>
      </c>
      <c r="K1961" t="s">
        <v>175</v>
      </c>
      <c r="L1961" t="s">
        <v>212</v>
      </c>
      <c r="M1961" t="s">
        <v>213</v>
      </c>
      <c r="N1961" t="s">
        <v>189</v>
      </c>
      <c r="O1961" t="s">
        <v>181</v>
      </c>
      <c r="P1961">
        <v>2.4730015163273869E-3</v>
      </c>
      <c r="R1961" t="s">
        <v>2618</v>
      </c>
      <c r="S1961" s="315">
        <v>45357</v>
      </c>
      <c r="T1961" s="315">
        <v>45358</v>
      </c>
      <c r="U1961" s="316" t="s">
        <v>2655</v>
      </c>
    </row>
    <row r="1962" spans="1:21">
      <c r="A1962" t="s">
        <v>2605</v>
      </c>
      <c r="B1962" t="s">
        <v>205</v>
      </c>
      <c r="C1962" t="s">
        <v>283</v>
      </c>
      <c r="D1962" t="s">
        <v>2617</v>
      </c>
      <c r="E1962" t="s">
        <v>2643</v>
      </c>
      <c r="F1962" t="s">
        <v>207</v>
      </c>
      <c r="G1962" t="s">
        <v>2607</v>
      </c>
      <c r="H1962" t="s">
        <v>142</v>
      </c>
      <c r="I1962" t="s">
        <v>283</v>
      </c>
      <c r="J1962" t="s">
        <v>228</v>
      </c>
      <c r="K1962" t="s">
        <v>175</v>
      </c>
      <c r="L1962" t="s">
        <v>212</v>
      </c>
      <c r="M1962" t="s">
        <v>213</v>
      </c>
      <c r="N1962" t="s">
        <v>189</v>
      </c>
      <c r="O1962" t="s">
        <v>181</v>
      </c>
      <c r="P1962">
        <v>9.1541573707057386E-2</v>
      </c>
      <c r="R1962" t="s">
        <v>2618</v>
      </c>
      <c r="S1962" s="315">
        <v>45357</v>
      </c>
      <c r="T1962" s="315">
        <v>45358</v>
      </c>
      <c r="U1962" s="316" t="s">
        <v>2655</v>
      </c>
    </row>
    <row r="1963" spans="1:21">
      <c r="A1963" t="s">
        <v>2605</v>
      </c>
      <c r="B1963" t="s">
        <v>205</v>
      </c>
      <c r="C1963" t="s">
        <v>283</v>
      </c>
      <c r="D1963" t="s">
        <v>2617</v>
      </c>
      <c r="E1963" t="s">
        <v>2643</v>
      </c>
      <c r="F1963" t="s">
        <v>207</v>
      </c>
      <c r="G1963" t="s">
        <v>2607</v>
      </c>
      <c r="H1963" t="s">
        <v>142</v>
      </c>
      <c r="I1963" t="s">
        <v>283</v>
      </c>
      <c r="J1963" t="s">
        <v>232</v>
      </c>
      <c r="K1963" t="s">
        <v>175</v>
      </c>
      <c r="L1963" t="s">
        <v>212</v>
      </c>
      <c r="M1963" t="s">
        <v>213</v>
      </c>
      <c r="N1963" t="s">
        <v>189</v>
      </c>
      <c r="O1963" t="s">
        <v>181</v>
      </c>
      <c r="P1963">
        <v>7.8202885745970105E-2</v>
      </c>
      <c r="R1963" t="s">
        <v>2618</v>
      </c>
      <c r="S1963" s="315">
        <v>45357</v>
      </c>
      <c r="T1963" s="315">
        <v>45358</v>
      </c>
      <c r="U1963" s="316" t="s">
        <v>2655</v>
      </c>
    </row>
    <row r="1964" spans="1:21">
      <c r="A1964" t="s">
        <v>2605</v>
      </c>
      <c r="B1964" t="s">
        <v>205</v>
      </c>
      <c r="C1964" t="s">
        <v>283</v>
      </c>
      <c r="D1964" t="s">
        <v>2617</v>
      </c>
      <c r="E1964" t="s">
        <v>284</v>
      </c>
      <c r="F1964" t="s">
        <v>207</v>
      </c>
      <c r="G1964" t="s">
        <v>2607</v>
      </c>
      <c r="H1964" t="s">
        <v>209</v>
      </c>
      <c r="I1964" t="s">
        <v>279</v>
      </c>
      <c r="J1964" t="s">
        <v>211</v>
      </c>
      <c r="K1964" t="s">
        <v>175</v>
      </c>
      <c r="L1964" t="s">
        <v>212</v>
      </c>
      <c r="M1964" t="s">
        <v>213</v>
      </c>
      <c r="N1964" t="s">
        <v>192</v>
      </c>
      <c r="O1964" t="s">
        <v>182</v>
      </c>
      <c r="P1964">
        <v>0.12839789182540901</v>
      </c>
      <c r="R1964" t="s">
        <v>2618</v>
      </c>
      <c r="S1964" s="315">
        <v>45362</v>
      </c>
      <c r="T1964" s="315">
        <v>45362</v>
      </c>
      <c r="U1964" s="316" t="s">
        <v>2656</v>
      </c>
    </row>
    <row r="1965" spans="1:21">
      <c r="A1965" t="s">
        <v>2605</v>
      </c>
      <c r="B1965" t="s">
        <v>205</v>
      </c>
      <c r="C1965" t="s">
        <v>283</v>
      </c>
      <c r="D1965" t="s">
        <v>2617</v>
      </c>
      <c r="E1965" t="s">
        <v>284</v>
      </c>
      <c r="F1965" t="s">
        <v>207</v>
      </c>
      <c r="G1965" t="s">
        <v>2607</v>
      </c>
      <c r="H1965" t="s">
        <v>209</v>
      </c>
      <c r="I1965" t="s">
        <v>279</v>
      </c>
      <c r="J1965" t="s">
        <v>214</v>
      </c>
      <c r="K1965" t="s">
        <v>175</v>
      </c>
      <c r="L1965" t="s">
        <v>212</v>
      </c>
      <c r="M1965" t="s">
        <v>213</v>
      </c>
      <c r="N1965" t="s">
        <v>192</v>
      </c>
      <c r="O1965" t="s">
        <v>182</v>
      </c>
      <c r="P1965">
        <v>9.3660126635177463E-4</v>
      </c>
      <c r="R1965" t="s">
        <v>2618</v>
      </c>
      <c r="S1965" s="315">
        <v>45362</v>
      </c>
      <c r="T1965" s="315">
        <v>45362</v>
      </c>
      <c r="U1965" s="316" t="s">
        <v>2656</v>
      </c>
    </row>
    <row r="1966" spans="1:21">
      <c r="A1966" t="s">
        <v>2605</v>
      </c>
      <c r="B1966" t="s">
        <v>205</v>
      </c>
      <c r="C1966" t="s">
        <v>283</v>
      </c>
      <c r="D1966" t="s">
        <v>2617</v>
      </c>
      <c r="E1966" t="s">
        <v>284</v>
      </c>
      <c r="F1966" t="s">
        <v>207</v>
      </c>
      <c r="G1966" t="s">
        <v>2607</v>
      </c>
      <c r="H1966" t="s">
        <v>209</v>
      </c>
      <c r="I1966" t="s">
        <v>279</v>
      </c>
      <c r="J1966" t="s">
        <v>215</v>
      </c>
      <c r="K1966" t="s">
        <v>175</v>
      </c>
      <c r="L1966" t="s">
        <v>212</v>
      </c>
      <c r="M1966" t="s">
        <v>213</v>
      </c>
      <c r="N1966" t="s">
        <v>192</v>
      </c>
      <c r="O1966" t="s">
        <v>182</v>
      </c>
      <c r="P1966">
        <v>9.9365732914033604E-3</v>
      </c>
      <c r="R1966" t="s">
        <v>2618</v>
      </c>
      <c r="S1966" s="315">
        <v>45362</v>
      </c>
      <c r="T1966" s="315">
        <v>45362</v>
      </c>
      <c r="U1966" s="316" t="s">
        <v>2656</v>
      </c>
    </row>
    <row r="1967" spans="1:21">
      <c r="A1967" t="s">
        <v>2605</v>
      </c>
      <c r="B1967" t="s">
        <v>205</v>
      </c>
      <c r="C1967" t="s">
        <v>283</v>
      </c>
      <c r="D1967" t="s">
        <v>2617</v>
      </c>
      <c r="E1967" t="s">
        <v>284</v>
      </c>
      <c r="F1967" t="s">
        <v>207</v>
      </c>
      <c r="G1967" t="s">
        <v>2607</v>
      </c>
      <c r="H1967" t="s">
        <v>209</v>
      </c>
      <c r="I1967" t="s">
        <v>279</v>
      </c>
      <c r="J1967" t="s">
        <v>216</v>
      </c>
      <c r="K1967" t="s">
        <v>175</v>
      </c>
      <c r="L1967" t="s">
        <v>212</v>
      </c>
      <c r="M1967" t="s">
        <v>213</v>
      </c>
      <c r="N1967" t="s">
        <v>192</v>
      </c>
      <c r="O1967" t="s">
        <v>182</v>
      </c>
      <c r="P1967">
        <v>6.6267445828705355E-5</v>
      </c>
      <c r="R1967" t="s">
        <v>2618</v>
      </c>
      <c r="S1967" s="315">
        <v>45362</v>
      </c>
      <c r="T1967" s="315">
        <v>45362</v>
      </c>
      <c r="U1967" s="316" t="s">
        <v>2656</v>
      </c>
    </row>
    <row r="1968" spans="1:21">
      <c r="A1968" t="s">
        <v>2605</v>
      </c>
      <c r="B1968" t="s">
        <v>205</v>
      </c>
      <c r="C1968" t="s">
        <v>283</v>
      </c>
      <c r="D1968" t="s">
        <v>2617</v>
      </c>
      <c r="E1968" t="s">
        <v>284</v>
      </c>
      <c r="F1968" t="s">
        <v>207</v>
      </c>
      <c r="G1968" t="s">
        <v>2607</v>
      </c>
      <c r="H1968" t="s">
        <v>209</v>
      </c>
      <c r="I1968" t="s">
        <v>279</v>
      </c>
      <c r="J1968" t="s">
        <v>217</v>
      </c>
      <c r="K1968" t="s">
        <v>175</v>
      </c>
      <c r="L1968" t="s">
        <v>212</v>
      </c>
      <c r="M1968" t="s">
        <v>213</v>
      </c>
      <c r="N1968" t="s">
        <v>192</v>
      </c>
      <c r="O1968" t="s">
        <v>182</v>
      </c>
      <c r="P1968">
        <v>6.6100117674366129E-7</v>
      </c>
      <c r="R1968" t="s">
        <v>2618</v>
      </c>
      <c r="S1968" s="315">
        <v>45362</v>
      </c>
      <c r="T1968" s="315">
        <v>45362</v>
      </c>
      <c r="U1968" s="316" t="s">
        <v>2656</v>
      </c>
    </row>
    <row r="1969" spans="1:21">
      <c r="A1969" t="s">
        <v>2605</v>
      </c>
      <c r="B1969" t="s">
        <v>205</v>
      </c>
      <c r="C1969" t="s">
        <v>283</v>
      </c>
      <c r="D1969" t="s">
        <v>2617</v>
      </c>
      <c r="E1969" t="s">
        <v>284</v>
      </c>
      <c r="F1969" t="s">
        <v>207</v>
      </c>
      <c r="G1969" t="s">
        <v>2607</v>
      </c>
      <c r="H1969" t="s">
        <v>209</v>
      </c>
      <c r="I1969" t="s">
        <v>279</v>
      </c>
      <c r="J1969" t="s">
        <v>218</v>
      </c>
      <c r="K1969" t="s">
        <v>175</v>
      </c>
      <c r="L1969" t="s">
        <v>212</v>
      </c>
      <c r="M1969" t="s">
        <v>213</v>
      </c>
      <c r="N1969" t="s">
        <v>192</v>
      </c>
      <c r="O1969" t="s">
        <v>182</v>
      </c>
      <c r="P1969">
        <v>1.181342963351502E-5</v>
      </c>
      <c r="R1969" t="s">
        <v>2618</v>
      </c>
      <c r="S1969" s="315">
        <v>45362</v>
      </c>
      <c r="T1969" s="315">
        <v>45362</v>
      </c>
      <c r="U1969" s="316" t="s">
        <v>2656</v>
      </c>
    </row>
    <row r="1970" spans="1:21">
      <c r="A1970" t="s">
        <v>2605</v>
      </c>
      <c r="B1970" t="s">
        <v>205</v>
      </c>
      <c r="C1970" t="s">
        <v>283</v>
      </c>
      <c r="D1970" t="s">
        <v>2617</v>
      </c>
      <c r="E1970" t="s">
        <v>284</v>
      </c>
      <c r="F1970" t="s">
        <v>207</v>
      </c>
      <c r="G1970" t="s">
        <v>2607</v>
      </c>
      <c r="H1970" t="s">
        <v>209</v>
      </c>
      <c r="I1970" t="s">
        <v>279</v>
      </c>
      <c r="J1970" t="s">
        <v>219</v>
      </c>
      <c r="K1970" t="s">
        <v>175</v>
      </c>
      <c r="L1970" t="s">
        <v>212</v>
      </c>
      <c r="M1970" t="s">
        <v>213</v>
      </c>
      <c r="N1970" t="s">
        <v>192</v>
      </c>
      <c r="O1970" t="s">
        <v>182</v>
      </c>
      <c r="P1970">
        <v>4.9853875639392719E-6</v>
      </c>
      <c r="R1970" t="s">
        <v>2618</v>
      </c>
      <c r="S1970" s="315">
        <v>45362</v>
      </c>
      <c r="T1970" s="315">
        <v>45362</v>
      </c>
      <c r="U1970" s="316" t="s">
        <v>2656</v>
      </c>
    </row>
    <row r="1971" spans="1:21">
      <c r="A1971" t="s">
        <v>2605</v>
      </c>
      <c r="B1971" t="s">
        <v>205</v>
      </c>
      <c r="C1971" t="s">
        <v>283</v>
      </c>
      <c r="D1971" t="s">
        <v>2617</v>
      </c>
      <c r="E1971" t="s">
        <v>284</v>
      </c>
      <c r="F1971" t="s">
        <v>207</v>
      </c>
      <c r="G1971" t="s">
        <v>2607</v>
      </c>
      <c r="H1971" t="s">
        <v>209</v>
      </c>
      <c r="I1971" t="s">
        <v>279</v>
      </c>
      <c r="J1971" t="s">
        <v>220</v>
      </c>
      <c r="K1971" t="s">
        <v>175</v>
      </c>
      <c r="L1971" t="s">
        <v>212</v>
      </c>
      <c r="M1971" t="s">
        <v>213</v>
      </c>
      <c r="N1971" t="s">
        <v>192</v>
      </c>
      <c r="O1971" t="s">
        <v>182</v>
      </c>
      <c r="P1971">
        <v>7.0232548971778949E-8</v>
      </c>
      <c r="R1971" t="s">
        <v>2618</v>
      </c>
      <c r="S1971" s="315">
        <v>45362</v>
      </c>
      <c r="T1971" s="315">
        <v>45362</v>
      </c>
      <c r="U1971" s="316" t="s">
        <v>2656</v>
      </c>
    </row>
    <row r="1972" spans="1:21">
      <c r="A1972" t="s">
        <v>2605</v>
      </c>
      <c r="B1972" t="s">
        <v>205</v>
      </c>
      <c r="C1972" t="s">
        <v>283</v>
      </c>
      <c r="D1972" t="s">
        <v>2617</v>
      </c>
      <c r="E1972" t="s">
        <v>284</v>
      </c>
      <c r="F1972" t="s">
        <v>207</v>
      </c>
      <c r="G1972" t="s">
        <v>2607</v>
      </c>
      <c r="H1972" t="s">
        <v>209</v>
      </c>
      <c r="I1972" t="s">
        <v>279</v>
      </c>
      <c r="J1972" t="s">
        <v>221</v>
      </c>
      <c r="K1972" t="s">
        <v>175</v>
      </c>
      <c r="L1972" t="s">
        <v>212</v>
      </c>
      <c r="M1972" t="s">
        <v>213</v>
      </c>
      <c r="N1972" t="s">
        <v>192</v>
      </c>
      <c r="O1972" t="s">
        <v>182</v>
      </c>
      <c r="P1972">
        <v>1.1628508933554016E-5</v>
      </c>
      <c r="R1972" t="s">
        <v>2618</v>
      </c>
      <c r="S1972" s="315">
        <v>45362</v>
      </c>
      <c r="T1972" s="315">
        <v>45362</v>
      </c>
      <c r="U1972" s="316" t="s">
        <v>2656</v>
      </c>
    </row>
    <row r="1973" spans="1:21">
      <c r="A1973" t="s">
        <v>2605</v>
      </c>
      <c r="B1973" t="s">
        <v>205</v>
      </c>
      <c r="C1973" t="s">
        <v>283</v>
      </c>
      <c r="D1973" t="s">
        <v>2617</v>
      </c>
      <c r="E1973" t="s">
        <v>284</v>
      </c>
      <c r="F1973" t="s">
        <v>207</v>
      </c>
      <c r="G1973" t="s">
        <v>2607</v>
      </c>
      <c r="H1973" t="s">
        <v>142</v>
      </c>
      <c r="I1973" t="s">
        <v>283</v>
      </c>
      <c r="J1973" t="s">
        <v>222</v>
      </c>
      <c r="K1973" t="s">
        <v>175</v>
      </c>
      <c r="L1973" t="s">
        <v>212</v>
      </c>
      <c r="M1973" t="s">
        <v>213</v>
      </c>
      <c r="N1973" t="s">
        <v>189</v>
      </c>
      <c r="O1973" t="s">
        <v>181</v>
      </c>
      <c r="P1973">
        <v>2.5478760826066028E-2</v>
      </c>
      <c r="R1973" t="s">
        <v>2618</v>
      </c>
      <c r="S1973" s="315">
        <v>45362</v>
      </c>
      <c r="T1973" s="315">
        <v>45362</v>
      </c>
      <c r="U1973" s="316" t="s">
        <v>2656</v>
      </c>
    </row>
    <row r="1974" spans="1:21">
      <c r="A1974" t="s">
        <v>2605</v>
      </c>
      <c r="B1974" t="s">
        <v>205</v>
      </c>
      <c r="C1974" t="s">
        <v>283</v>
      </c>
      <c r="D1974" t="s">
        <v>2617</v>
      </c>
      <c r="E1974" t="s">
        <v>284</v>
      </c>
      <c r="F1974" t="s">
        <v>207</v>
      </c>
      <c r="G1974" t="s">
        <v>2607</v>
      </c>
      <c r="H1974" t="s">
        <v>142</v>
      </c>
      <c r="I1974" t="s">
        <v>283</v>
      </c>
      <c r="J1974" t="s">
        <v>223</v>
      </c>
      <c r="K1974" t="s">
        <v>175</v>
      </c>
      <c r="L1974" t="s">
        <v>212</v>
      </c>
      <c r="M1974" t="s">
        <v>213</v>
      </c>
      <c r="N1974" t="s">
        <v>189</v>
      </c>
      <c r="O1974" t="s">
        <v>181</v>
      </c>
      <c r="P1974">
        <v>3.16930767941839E-2</v>
      </c>
      <c r="R1974" t="s">
        <v>2618</v>
      </c>
      <c r="S1974" s="315">
        <v>45362</v>
      </c>
      <c r="T1974" s="315">
        <v>45362</v>
      </c>
      <c r="U1974" s="316" t="s">
        <v>2656</v>
      </c>
    </row>
    <row r="1975" spans="1:21">
      <c r="A1975" t="s">
        <v>2605</v>
      </c>
      <c r="B1975" t="s">
        <v>205</v>
      </c>
      <c r="C1975" t="s">
        <v>283</v>
      </c>
      <c r="D1975" t="s">
        <v>2617</v>
      </c>
      <c r="E1975" t="s">
        <v>284</v>
      </c>
      <c r="F1975" t="s">
        <v>207</v>
      </c>
      <c r="G1975" t="s">
        <v>2607</v>
      </c>
      <c r="H1975" t="s">
        <v>142</v>
      </c>
      <c r="I1975" t="s">
        <v>283</v>
      </c>
      <c r="J1975" t="s">
        <v>224</v>
      </c>
      <c r="K1975" t="s">
        <v>175</v>
      </c>
      <c r="L1975" t="s">
        <v>212</v>
      </c>
      <c r="M1975" t="s">
        <v>213</v>
      </c>
      <c r="N1975" t="s">
        <v>189</v>
      </c>
      <c r="O1975" t="s">
        <v>181</v>
      </c>
      <c r="P1975">
        <v>0.15276467539123956</v>
      </c>
      <c r="R1975" t="s">
        <v>2618</v>
      </c>
      <c r="S1975" s="315">
        <v>45362</v>
      </c>
      <c r="T1975" s="315">
        <v>45362</v>
      </c>
      <c r="U1975" s="316" t="s">
        <v>2656</v>
      </c>
    </row>
    <row r="1976" spans="1:21">
      <c r="A1976" t="s">
        <v>2605</v>
      </c>
      <c r="B1976" t="s">
        <v>205</v>
      </c>
      <c r="C1976" t="s">
        <v>283</v>
      </c>
      <c r="D1976" t="s">
        <v>2617</v>
      </c>
      <c r="E1976" t="s">
        <v>284</v>
      </c>
      <c r="F1976" t="s">
        <v>207</v>
      </c>
      <c r="G1976" t="s">
        <v>2607</v>
      </c>
      <c r="H1976" t="s">
        <v>142</v>
      </c>
      <c r="I1976" t="s">
        <v>283</v>
      </c>
      <c r="J1976" t="s">
        <v>266</v>
      </c>
      <c r="K1976" t="s">
        <v>175</v>
      </c>
      <c r="L1976" t="s">
        <v>212</v>
      </c>
      <c r="M1976" t="s">
        <v>213</v>
      </c>
      <c r="N1976" t="s">
        <v>189</v>
      </c>
      <c r="O1976" t="s">
        <v>181</v>
      </c>
      <c r="P1976">
        <v>3.0129740107139887E-4</v>
      </c>
      <c r="R1976" t="s">
        <v>2618</v>
      </c>
      <c r="S1976" s="315">
        <v>45362</v>
      </c>
      <c r="T1976" s="315">
        <v>45362</v>
      </c>
      <c r="U1976" s="316" t="s">
        <v>2656</v>
      </c>
    </row>
    <row r="1977" spans="1:21">
      <c r="A1977" t="s">
        <v>2605</v>
      </c>
      <c r="B1977" t="s">
        <v>205</v>
      </c>
      <c r="C1977" t="s">
        <v>283</v>
      </c>
      <c r="D1977" t="s">
        <v>2617</v>
      </c>
      <c r="E1977" t="s">
        <v>284</v>
      </c>
      <c r="F1977" t="s">
        <v>207</v>
      </c>
      <c r="G1977" t="s">
        <v>2607</v>
      </c>
      <c r="H1977" t="s">
        <v>142</v>
      </c>
      <c r="I1977" t="s">
        <v>283</v>
      </c>
      <c r="J1977" t="s">
        <v>267</v>
      </c>
      <c r="K1977" t="s">
        <v>175</v>
      </c>
      <c r="L1977" t="s">
        <v>212</v>
      </c>
      <c r="M1977" t="s">
        <v>213</v>
      </c>
      <c r="N1977" t="s">
        <v>189</v>
      </c>
      <c r="O1977" t="s">
        <v>181</v>
      </c>
      <c r="P1977">
        <v>3.5459196039330609E-5</v>
      </c>
      <c r="R1977" t="s">
        <v>2618</v>
      </c>
      <c r="S1977" s="315">
        <v>45362</v>
      </c>
      <c r="T1977" s="315">
        <v>45362</v>
      </c>
      <c r="U1977" s="316" t="s">
        <v>2656</v>
      </c>
    </row>
    <row r="1978" spans="1:21">
      <c r="A1978" t="s">
        <v>2605</v>
      </c>
      <c r="B1978" t="s">
        <v>205</v>
      </c>
      <c r="C1978" t="s">
        <v>283</v>
      </c>
      <c r="D1978" t="s">
        <v>2617</v>
      </c>
      <c r="E1978" t="s">
        <v>284</v>
      </c>
      <c r="F1978" t="s">
        <v>207</v>
      </c>
      <c r="G1978" t="s">
        <v>2607</v>
      </c>
      <c r="H1978" t="s">
        <v>142</v>
      </c>
      <c r="I1978" t="s">
        <v>283</v>
      </c>
      <c r="J1978" t="s">
        <v>225</v>
      </c>
      <c r="K1978" t="s">
        <v>175</v>
      </c>
      <c r="L1978" t="s">
        <v>212</v>
      </c>
      <c r="M1978" t="s">
        <v>213</v>
      </c>
      <c r="N1978" t="s">
        <v>189</v>
      </c>
      <c r="O1978" t="s">
        <v>181</v>
      </c>
      <c r="P1978">
        <v>8.4929732357680698E-2</v>
      </c>
      <c r="R1978" t="s">
        <v>2618</v>
      </c>
      <c r="S1978" s="315">
        <v>45362</v>
      </c>
      <c r="T1978" s="315">
        <v>45362</v>
      </c>
      <c r="U1978" s="316" t="s">
        <v>2656</v>
      </c>
    </row>
    <row r="1979" spans="1:21">
      <c r="A1979" t="s">
        <v>2605</v>
      </c>
      <c r="B1979" t="s">
        <v>205</v>
      </c>
      <c r="C1979" t="s">
        <v>283</v>
      </c>
      <c r="D1979" t="s">
        <v>2617</v>
      </c>
      <c r="E1979" t="s">
        <v>284</v>
      </c>
      <c r="F1979" t="s">
        <v>207</v>
      </c>
      <c r="G1979" t="s">
        <v>2607</v>
      </c>
      <c r="H1979" t="s">
        <v>142</v>
      </c>
      <c r="I1979" t="s">
        <v>283</v>
      </c>
      <c r="J1979" t="s">
        <v>226</v>
      </c>
      <c r="K1979" t="s">
        <v>175</v>
      </c>
      <c r="L1979" t="s">
        <v>212</v>
      </c>
      <c r="M1979" t="s">
        <v>213</v>
      </c>
      <c r="N1979" t="s">
        <v>189</v>
      </c>
      <c r="O1979" t="s">
        <v>181</v>
      </c>
      <c r="P1979">
        <v>9.9787060220758359E-4</v>
      </c>
      <c r="R1979" t="s">
        <v>2618</v>
      </c>
      <c r="S1979" s="315">
        <v>45362</v>
      </c>
      <c r="T1979" s="315">
        <v>45362</v>
      </c>
      <c r="U1979" s="316" t="s">
        <v>2656</v>
      </c>
    </row>
    <row r="1980" spans="1:21">
      <c r="A1980" t="s">
        <v>2605</v>
      </c>
      <c r="B1980" t="s">
        <v>205</v>
      </c>
      <c r="C1980" t="s">
        <v>283</v>
      </c>
      <c r="D1980" t="s">
        <v>2617</v>
      </c>
      <c r="E1980" t="s">
        <v>284</v>
      </c>
      <c r="F1980" t="s">
        <v>207</v>
      </c>
      <c r="G1980" t="s">
        <v>2607</v>
      </c>
      <c r="H1980" t="s">
        <v>142</v>
      </c>
      <c r="I1980" t="s">
        <v>283</v>
      </c>
      <c r="J1980" t="s">
        <v>227</v>
      </c>
      <c r="K1980" t="s">
        <v>175</v>
      </c>
      <c r="L1980" t="s">
        <v>212</v>
      </c>
      <c r="M1980" t="s">
        <v>213</v>
      </c>
      <c r="N1980" t="s">
        <v>189</v>
      </c>
      <c r="O1980" t="s">
        <v>181</v>
      </c>
      <c r="P1980">
        <v>1.1269078476200726E-3</v>
      </c>
      <c r="R1980" t="s">
        <v>2618</v>
      </c>
      <c r="S1980" s="315">
        <v>45362</v>
      </c>
      <c r="T1980" s="315">
        <v>45362</v>
      </c>
      <c r="U1980" s="316" t="s">
        <v>2656</v>
      </c>
    </row>
    <row r="1981" spans="1:21">
      <c r="A1981" t="s">
        <v>2605</v>
      </c>
      <c r="B1981" t="s">
        <v>205</v>
      </c>
      <c r="C1981" t="s">
        <v>283</v>
      </c>
      <c r="D1981" t="s">
        <v>2617</v>
      </c>
      <c r="E1981" t="s">
        <v>284</v>
      </c>
      <c r="F1981" t="s">
        <v>207</v>
      </c>
      <c r="G1981" t="s">
        <v>2607</v>
      </c>
      <c r="H1981" t="s">
        <v>142</v>
      </c>
      <c r="I1981" t="s">
        <v>283</v>
      </c>
      <c r="J1981" t="s">
        <v>228</v>
      </c>
      <c r="K1981" t="s">
        <v>175</v>
      </c>
      <c r="L1981" t="s">
        <v>212</v>
      </c>
      <c r="M1981" t="s">
        <v>213</v>
      </c>
      <c r="N1981" t="s">
        <v>189</v>
      </c>
      <c r="O1981" t="s">
        <v>181</v>
      </c>
      <c r="P1981">
        <v>1.825666105934326E-2</v>
      </c>
      <c r="R1981" t="s">
        <v>2618</v>
      </c>
      <c r="S1981" s="315">
        <v>45362</v>
      </c>
      <c r="T1981" s="315">
        <v>45362</v>
      </c>
      <c r="U1981" s="316" t="s">
        <v>2656</v>
      </c>
    </row>
    <row r="1982" spans="1:21">
      <c r="A1982" t="s">
        <v>2605</v>
      </c>
      <c r="B1982" t="s">
        <v>205</v>
      </c>
      <c r="C1982" t="s">
        <v>283</v>
      </c>
      <c r="D1982" t="s">
        <v>2617</v>
      </c>
      <c r="E1982" t="s">
        <v>284</v>
      </c>
      <c r="F1982" t="s">
        <v>207</v>
      </c>
      <c r="G1982" t="s">
        <v>2607</v>
      </c>
      <c r="H1982" t="s">
        <v>142</v>
      </c>
      <c r="I1982" t="s">
        <v>283</v>
      </c>
      <c r="J1982" t="s">
        <v>229</v>
      </c>
      <c r="K1982" t="s">
        <v>175</v>
      </c>
      <c r="L1982" t="s">
        <v>212</v>
      </c>
      <c r="M1982" t="s">
        <v>213</v>
      </c>
      <c r="N1982" t="s">
        <v>189</v>
      </c>
      <c r="O1982" t="s">
        <v>181</v>
      </c>
      <c r="P1982">
        <v>0.12169428487884923</v>
      </c>
      <c r="R1982" t="s">
        <v>2618</v>
      </c>
      <c r="S1982" s="315">
        <v>45362</v>
      </c>
      <c r="T1982" s="315">
        <v>45362</v>
      </c>
      <c r="U1982" s="316" t="s">
        <v>2656</v>
      </c>
    </row>
    <row r="1983" spans="1:21">
      <c r="A1983" t="s">
        <v>2605</v>
      </c>
      <c r="B1983" t="s">
        <v>205</v>
      </c>
      <c r="C1983" t="s">
        <v>283</v>
      </c>
      <c r="D1983" t="s">
        <v>2617</v>
      </c>
      <c r="E1983" t="s">
        <v>284</v>
      </c>
      <c r="F1983" t="s">
        <v>207</v>
      </c>
      <c r="G1983" t="s">
        <v>2607</v>
      </c>
      <c r="H1983" t="s">
        <v>142</v>
      </c>
      <c r="I1983" t="s">
        <v>283</v>
      </c>
      <c r="J1983" t="s">
        <v>232</v>
      </c>
      <c r="K1983" t="s">
        <v>175</v>
      </c>
      <c r="L1983" t="s">
        <v>212</v>
      </c>
      <c r="M1983" t="s">
        <v>213</v>
      </c>
      <c r="N1983" t="s">
        <v>189</v>
      </c>
      <c r="O1983" t="s">
        <v>181</v>
      </c>
      <c r="P1983">
        <v>1.78027811837611E-2</v>
      </c>
      <c r="R1983" t="s">
        <v>2618</v>
      </c>
      <c r="S1983" s="315">
        <v>45362</v>
      </c>
      <c r="T1983" s="315">
        <v>45362</v>
      </c>
      <c r="U1983" s="316" t="s">
        <v>2656</v>
      </c>
    </row>
    <row r="1984" spans="1:21">
      <c r="A1984" t="s">
        <v>2605</v>
      </c>
      <c r="B1984" t="s">
        <v>205</v>
      </c>
      <c r="C1984" t="s">
        <v>283</v>
      </c>
      <c r="D1984" t="s">
        <v>2617</v>
      </c>
      <c r="E1984" t="s">
        <v>284</v>
      </c>
      <c r="F1984" t="s">
        <v>207</v>
      </c>
      <c r="G1984" t="s">
        <v>2607</v>
      </c>
      <c r="H1984" t="s">
        <v>142</v>
      </c>
      <c r="I1984" t="s">
        <v>283</v>
      </c>
      <c r="J1984" t="s">
        <v>285</v>
      </c>
      <c r="K1984" t="s">
        <v>175</v>
      </c>
      <c r="L1984" t="s">
        <v>212</v>
      </c>
      <c r="M1984" t="s">
        <v>213</v>
      </c>
      <c r="N1984" t="s">
        <v>189</v>
      </c>
      <c r="O1984" t="s">
        <v>181</v>
      </c>
      <c r="P1984">
        <v>1.1461529649048789</v>
      </c>
      <c r="R1984" t="s">
        <v>2618</v>
      </c>
      <c r="S1984" s="315">
        <v>45362</v>
      </c>
      <c r="T1984" s="315">
        <v>45362</v>
      </c>
      <c r="U1984" s="316" t="s">
        <v>2656</v>
      </c>
    </row>
    <row r="1985" spans="1:21">
      <c r="A1985" t="s">
        <v>2605</v>
      </c>
      <c r="B1985" t="s">
        <v>205</v>
      </c>
      <c r="C1985" t="s">
        <v>283</v>
      </c>
      <c r="D1985" t="s">
        <v>2617</v>
      </c>
      <c r="E1985" t="s">
        <v>282</v>
      </c>
      <c r="F1985" t="s">
        <v>207</v>
      </c>
      <c r="G1985" t="s">
        <v>2607</v>
      </c>
      <c r="H1985" t="s">
        <v>142</v>
      </c>
      <c r="I1985" t="s">
        <v>283</v>
      </c>
      <c r="J1985" t="s">
        <v>266</v>
      </c>
      <c r="K1985" t="s">
        <v>175</v>
      </c>
      <c r="L1985" t="s">
        <v>212</v>
      </c>
      <c r="M1985" t="s">
        <v>213</v>
      </c>
      <c r="N1985" t="s">
        <v>189</v>
      </c>
      <c r="O1985" t="s">
        <v>181</v>
      </c>
      <c r="P1985">
        <v>8.7444622043783546E-2</v>
      </c>
      <c r="R1985" t="s">
        <v>2618</v>
      </c>
      <c r="S1985" s="315">
        <v>45357</v>
      </c>
      <c r="T1985" s="315">
        <v>45358</v>
      </c>
      <c r="U1985" s="316" t="s">
        <v>2657</v>
      </c>
    </row>
    <row r="1986" spans="1:21">
      <c r="A1986" t="s">
        <v>2605</v>
      </c>
      <c r="B1986" t="s">
        <v>205</v>
      </c>
      <c r="C1986" t="s">
        <v>283</v>
      </c>
      <c r="D1986" t="s">
        <v>2617</v>
      </c>
      <c r="E1986" t="s">
        <v>282</v>
      </c>
      <c r="F1986" t="s">
        <v>207</v>
      </c>
      <c r="G1986" t="s">
        <v>2607</v>
      </c>
      <c r="H1986" t="s">
        <v>142</v>
      </c>
      <c r="I1986" t="s">
        <v>283</v>
      </c>
      <c r="J1986" t="s">
        <v>267</v>
      </c>
      <c r="K1986" t="s">
        <v>175</v>
      </c>
      <c r="L1986" t="s">
        <v>212</v>
      </c>
      <c r="M1986" t="s">
        <v>213</v>
      </c>
      <c r="N1986" t="s">
        <v>189</v>
      </c>
      <c r="O1986" t="s">
        <v>181</v>
      </c>
      <c r="P1986">
        <v>1.0291213879076621E-2</v>
      </c>
      <c r="R1986" t="s">
        <v>2618</v>
      </c>
      <c r="S1986" s="315">
        <v>45357</v>
      </c>
      <c r="T1986" s="315">
        <v>45358</v>
      </c>
      <c r="U1986" s="316" t="s">
        <v>2657</v>
      </c>
    </row>
    <row r="1987" spans="1:21">
      <c r="A1987" t="s">
        <v>2605</v>
      </c>
      <c r="B1987" t="s">
        <v>205</v>
      </c>
      <c r="C1987" t="s">
        <v>283</v>
      </c>
      <c r="D1987" t="s">
        <v>2617</v>
      </c>
      <c r="E1987" t="s">
        <v>282</v>
      </c>
      <c r="F1987" t="s">
        <v>207</v>
      </c>
      <c r="G1987" t="s">
        <v>2607</v>
      </c>
      <c r="H1987" t="s">
        <v>209</v>
      </c>
      <c r="I1987" t="s">
        <v>279</v>
      </c>
      <c r="J1987" t="s">
        <v>211</v>
      </c>
      <c r="K1987" t="s">
        <v>175</v>
      </c>
      <c r="L1987" t="s">
        <v>212</v>
      </c>
      <c r="M1987" t="s">
        <v>213</v>
      </c>
      <c r="N1987" t="s">
        <v>192</v>
      </c>
      <c r="O1987" t="s">
        <v>182</v>
      </c>
      <c r="P1987">
        <v>0.207735957812616</v>
      </c>
      <c r="R1987" t="s">
        <v>2618</v>
      </c>
      <c r="S1987" s="315">
        <v>45357</v>
      </c>
      <c r="T1987" s="315">
        <v>45358</v>
      </c>
      <c r="U1987" s="316" t="s">
        <v>2657</v>
      </c>
    </row>
    <row r="1988" spans="1:21">
      <c r="A1988" t="s">
        <v>2605</v>
      </c>
      <c r="B1988" t="s">
        <v>205</v>
      </c>
      <c r="C1988" t="s">
        <v>283</v>
      </c>
      <c r="D1988" t="s">
        <v>2617</v>
      </c>
      <c r="E1988" t="s">
        <v>282</v>
      </c>
      <c r="F1988" t="s">
        <v>207</v>
      </c>
      <c r="G1988" t="s">
        <v>2607</v>
      </c>
      <c r="H1988" t="s">
        <v>209</v>
      </c>
      <c r="I1988" t="s">
        <v>279</v>
      </c>
      <c r="J1988" t="s">
        <v>214</v>
      </c>
      <c r="K1988" t="s">
        <v>175</v>
      </c>
      <c r="L1988" t="s">
        <v>212</v>
      </c>
      <c r="M1988" t="s">
        <v>213</v>
      </c>
      <c r="N1988" t="s">
        <v>192</v>
      </c>
      <c r="O1988" t="s">
        <v>182</v>
      </c>
      <c r="P1988">
        <v>1.6697726783918489E-3</v>
      </c>
      <c r="R1988" t="s">
        <v>2618</v>
      </c>
      <c r="S1988" s="315">
        <v>45357</v>
      </c>
      <c r="T1988" s="315">
        <v>45358</v>
      </c>
      <c r="U1988" s="316" t="s">
        <v>2657</v>
      </c>
    </row>
    <row r="1989" spans="1:21">
      <c r="A1989" t="s">
        <v>2605</v>
      </c>
      <c r="B1989" t="s">
        <v>205</v>
      </c>
      <c r="C1989" t="s">
        <v>283</v>
      </c>
      <c r="D1989" t="s">
        <v>2617</v>
      </c>
      <c r="E1989" t="s">
        <v>282</v>
      </c>
      <c r="F1989" t="s">
        <v>207</v>
      </c>
      <c r="G1989" t="s">
        <v>2607</v>
      </c>
      <c r="H1989" t="s">
        <v>209</v>
      </c>
      <c r="I1989" t="s">
        <v>279</v>
      </c>
      <c r="J1989" t="s">
        <v>215</v>
      </c>
      <c r="K1989" t="s">
        <v>175</v>
      </c>
      <c r="L1989" t="s">
        <v>212</v>
      </c>
      <c r="M1989" t="s">
        <v>213</v>
      </c>
      <c r="N1989" t="s">
        <v>192</v>
      </c>
      <c r="O1989" t="s">
        <v>182</v>
      </c>
      <c r="P1989">
        <v>1.7080115674170001E-2</v>
      </c>
      <c r="R1989" t="s">
        <v>2618</v>
      </c>
      <c r="S1989" s="315">
        <v>45357</v>
      </c>
      <c r="T1989" s="315">
        <v>45358</v>
      </c>
      <c r="U1989" s="316" t="s">
        <v>2657</v>
      </c>
    </row>
    <row r="1990" spans="1:21">
      <c r="A1990" t="s">
        <v>2605</v>
      </c>
      <c r="B1990" t="s">
        <v>205</v>
      </c>
      <c r="C1990" t="s">
        <v>283</v>
      </c>
      <c r="D1990" t="s">
        <v>2617</v>
      </c>
      <c r="E1990" t="s">
        <v>282</v>
      </c>
      <c r="F1990" t="s">
        <v>207</v>
      </c>
      <c r="G1990" t="s">
        <v>2607</v>
      </c>
      <c r="H1990" t="s">
        <v>209</v>
      </c>
      <c r="I1990" t="s">
        <v>279</v>
      </c>
      <c r="J1990" t="s">
        <v>216</v>
      </c>
      <c r="K1990" t="s">
        <v>175</v>
      </c>
      <c r="L1990" t="s">
        <v>212</v>
      </c>
      <c r="M1990" t="s">
        <v>213</v>
      </c>
      <c r="N1990" t="s">
        <v>192</v>
      </c>
      <c r="O1990" t="s">
        <v>182</v>
      </c>
      <c r="P1990">
        <v>1.2753218690637937E-4</v>
      </c>
      <c r="R1990" t="s">
        <v>2618</v>
      </c>
      <c r="S1990" s="315">
        <v>45357</v>
      </c>
      <c r="T1990" s="315">
        <v>45358</v>
      </c>
      <c r="U1990" s="316" t="s">
        <v>2657</v>
      </c>
    </row>
    <row r="1991" spans="1:21">
      <c r="A1991" t="s">
        <v>2605</v>
      </c>
      <c r="B1991" t="s">
        <v>205</v>
      </c>
      <c r="C1991" t="s">
        <v>283</v>
      </c>
      <c r="D1991" t="s">
        <v>2617</v>
      </c>
      <c r="E1991" t="s">
        <v>282</v>
      </c>
      <c r="F1991" t="s">
        <v>207</v>
      </c>
      <c r="G1991" t="s">
        <v>2607</v>
      </c>
      <c r="H1991" t="s">
        <v>209</v>
      </c>
      <c r="I1991" t="s">
        <v>279</v>
      </c>
      <c r="J1991" t="s">
        <v>217</v>
      </c>
      <c r="K1991" t="s">
        <v>175</v>
      </c>
      <c r="L1991" t="s">
        <v>212</v>
      </c>
      <c r="M1991" t="s">
        <v>213</v>
      </c>
      <c r="N1991" t="s">
        <v>192</v>
      </c>
      <c r="O1991" t="s">
        <v>182</v>
      </c>
      <c r="P1991">
        <v>1.4492346402773054E-6</v>
      </c>
      <c r="R1991" t="s">
        <v>2618</v>
      </c>
      <c r="S1991" s="315">
        <v>45357</v>
      </c>
      <c r="T1991" s="315">
        <v>45358</v>
      </c>
      <c r="U1991" s="316" t="s">
        <v>2657</v>
      </c>
    </row>
    <row r="1992" spans="1:21">
      <c r="A1992" t="s">
        <v>2605</v>
      </c>
      <c r="B1992" t="s">
        <v>205</v>
      </c>
      <c r="C1992" t="s">
        <v>283</v>
      </c>
      <c r="D1992" t="s">
        <v>2617</v>
      </c>
      <c r="E1992" t="s">
        <v>282</v>
      </c>
      <c r="F1992" t="s">
        <v>207</v>
      </c>
      <c r="G1992" t="s">
        <v>2607</v>
      </c>
      <c r="H1992" t="s">
        <v>209</v>
      </c>
      <c r="I1992" t="s">
        <v>279</v>
      </c>
      <c r="J1992" t="s">
        <v>218</v>
      </c>
      <c r="K1992" t="s">
        <v>175</v>
      </c>
      <c r="L1992" t="s">
        <v>212</v>
      </c>
      <c r="M1992" t="s">
        <v>213</v>
      </c>
      <c r="N1992" t="s">
        <v>192</v>
      </c>
      <c r="O1992" t="s">
        <v>182</v>
      </c>
      <c r="P1992">
        <v>1.4141492416047847E-5</v>
      </c>
      <c r="R1992" t="s">
        <v>2618</v>
      </c>
      <c r="S1992" s="315">
        <v>45357</v>
      </c>
      <c r="T1992" s="315">
        <v>45358</v>
      </c>
      <c r="U1992" s="316" t="s">
        <v>2657</v>
      </c>
    </row>
    <row r="1993" spans="1:21">
      <c r="A1993" t="s">
        <v>2605</v>
      </c>
      <c r="B1993" t="s">
        <v>205</v>
      </c>
      <c r="C1993" t="s">
        <v>283</v>
      </c>
      <c r="D1993" t="s">
        <v>2617</v>
      </c>
      <c r="E1993" t="s">
        <v>282</v>
      </c>
      <c r="F1993" t="s">
        <v>207</v>
      </c>
      <c r="G1993" t="s">
        <v>2607</v>
      </c>
      <c r="H1993" t="s">
        <v>209</v>
      </c>
      <c r="I1993" t="s">
        <v>279</v>
      </c>
      <c r="J1993" t="s">
        <v>219</v>
      </c>
      <c r="K1993" t="s">
        <v>175</v>
      </c>
      <c r="L1993" t="s">
        <v>212</v>
      </c>
      <c r="M1993" t="s">
        <v>213</v>
      </c>
      <c r="N1993" t="s">
        <v>192</v>
      </c>
      <c r="O1993" t="s">
        <v>182</v>
      </c>
      <c r="P1993">
        <v>1.3899683044008944E-5</v>
      </c>
      <c r="R1993" t="s">
        <v>2618</v>
      </c>
      <c r="S1993" s="315">
        <v>45357</v>
      </c>
      <c r="T1993" s="315">
        <v>45358</v>
      </c>
      <c r="U1993" s="316" t="s">
        <v>2657</v>
      </c>
    </row>
    <row r="1994" spans="1:21">
      <c r="A1994" t="s">
        <v>2605</v>
      </c>
      <c r="B1994" t="s">
        <v>205</v>
      </c>
      <c r="C1994" t="s">
        <v>283</v>
      </c>
      <c r="D1994" t="s">
        <v>2617</v>
      </c>
      <c r="E1994" t="s">
        <v>282</v>
      </c>
      <c r="F1994" t="s">
        <v>207</v>
      </c>
      <c r="G1994" t="s">
        <v>2607</v>
      </c>
      <c r="H1994" t="s">
        <v>209</v>
      </c>
      <c r="I1994" t="s">
        <v>279</v>
      </c>
      <c r="J1994" t="s">
        <v>220</v>
      </c>
      <c r="K1994" t="s">
        <v>175</v>
      </c>
      <c r="L1994" t="s">
        <v>212</v>
      </c>
      <c r="M1994" t="s">
        <v>213</v>
      </c>
      <c r="N1994" t="s">
        <v>192</v>
      </c>
      <c r="O1994" t="s">
        <v>182</v>
      </c>
      <c r="P1994">
        <v>1.7212737162325358E-7</v>
      </c>
      <c r="R1994" t="s">
        <v>2618</v>
      </c>
      <c r="S1994" s="315">
        <v>45357</v>
      </c>
      <c r="T1994" s="315">
        <v>45358</v>
      </c>
      <c r="U1994" s="316" t="s">
        <v>2657</v>
      </c>
    </row>
    <row r="1995" spans="1:21">
      <c r="A1995" t="s">
        <v>2605</v>
      </c>
      <c r="B1995" t="s">
        <v>205</v>
      </c>
      <c r="C1995" t="s">
        <v>283</v>
      </c>
      <c r="D1995" t="s">
        <v>2617</v>
      </c>
      <c r="E1995" t="s">
        <v>282</v>
      </c>
      <c r="F1995" t="s">
        <v>207</v>
      </c>
      <c r="G1995" t="s">
        <v>2607</v>
      </c>
      <c r="H1995" t="s">
        <v>209</v>
      </c>
      <c r="I1995" t="s">
        <v>279</v>
      </c>
      <c r="J1995" t="s">
        <v>221</v>
      </c>
      <c r="K1995" t="s">
        <v>175</v>
      </c>
      <c r="L1995" t="s">
        <v>212</v>
      </c>
      <c r="M1995" t="s">
        <v>213</v>
      </c>
      <c r="N1995" t="s">
        <v>192</v>
      </c>
      <c r="O1995" t="s">
        <v>182</v>
      </c>
      <c r="P1995">
        <v>9.645943519251774E-6</v>
      </c>
      <c r="R1995" t="s">
        <v>2618</v>
      </c>
      <c r="S1995" s="315">
        <v>45357</v>
      </c>
      <c r="T1995" s="315">
        <v>45358</v>
      </c>
      <c r="U1995" s="316" t="s">
        <v>2657</v>
      </c>
    </row>
    <row r="1996" spans="1:21">
      <c r="A1996" t="s">
        <v>2605</v>
      </c>
      <c r="B1996" t="s">
        <v>205</v>
      </c>
      <c r="C1996" t="s">
        <v>283</v>
      </c>
      <c r="D1996" t="s">
        <v>2617</v>
      </c>
      <c r="E1996" t="s">
        <v>282</v>
      </c>
      <c r="F1996" t="s">
        <v>207</v>
      </c>
      <c r="G1996" t="s">
        <v>2607</v>
      </c>
      <c r="H1996" t="s">
        <v>142</v>
      </c>
      <c r="I1996" t="s">
        <v>283</v>
      </c>
      <c r="J1996" t="s">
        <v>222</v>
      </c>
      <c r="K1996" t="s">
        <v>175</v>
      </c>
      <c r="L1996" t="s">
        <v>212</v>
      </c>
      <c r="M1996" t="s">
        <v>213</v>
      </c>
      <c r="N1996" t="s">
        <v>189</v>
      </c>
      <c r="O1996" t="s">
        <v>181</v>
      </c>
      <c r="P1996">
        <v>4.6497698379604022E-3</v>
      </c>
      <c r="R1996" t="s">
        <v>2618</v>
      </c>
      <c r="S1996" s="315">
        <v>45357</v>
      </c>
      <c r="T1996" s="315">
        <v>45358</v>
      </c>
      <c r="U1996" s="316" t="s">
        <v>2657</v>
      </c>
    </row>
    <row r="1997" spans="1:21">
      <c r="A1997" t="s">
        <v>2605</v>
      </c>
      <c r="B1997" t="s">
        <v>205</v>
      </c>
      <c r="C1997" t="s">
        <v>283</v>
      </c>
      <c r="D1997" t="s">
        <v>2617</v>
      </c>
      <c r="E1997" t="s">
        <v>282</v>
      </c>
      <c r="F1997" t="s">
        <v>207</v>
      </c>
      <c r="G1997" t="s">
        <v>2607</v>
      </c>
      <c r="H1997" t="s">
        <v>142</v>
      </c>
      <c r="I1997" t="s">
        <v>283</v>
      </c>
      <c r="J1997" t="s">
        <v>223</v>
      </c>
      <c r="K1997" t="s">
        <v>175</v>
      </c>
      <c r="L1997" t="s">
        <v>212</v>
      </c>
      <c r="M1997" t="s">
        <v>213</v>
      </c>
      <c r="N1997" t="s">
        <v>189</v>
      </c>
      <c r="O1997" t="s">
        <v>181</v>
      </c>
      <c r="P1997">
        <v>4.4425687633530567E-2</v>
      </c>
      <c r="R1997" t="s">
        <v>2618</v>
      </c>
      <c r="S1997" s="315">
        <v>45357</v>
      </c>
      <c r="T1997" s="315">
        <v>45358</v>
      </c>
      <c r="U1997" s="316" t="s">
        <v>2657</v>
      </c>
    </row>
    <row r="1998" spans="1:21">
      <c r="A1998" t="s">
        <v>2605</v>
      </c>
      <c r="B1998" t="s">
        <v>205</v>
      </c>
      <c r="C1998" t="s">
        <v>283</v>
      </c>
      <c r="D1998" t="s">
        <v>2617</v>
      </c>
      <c r="E1998" t="s">
        <v>282</v>
      </c>
      <c r="F1998" t="s">
        <v>207</v>
      </c>
      <c r="G1998" t="s">
        <v>2607</v>
      </c>
      <c r="H1998" t="s">
        <v>142</v>
      </c>
      <c r="I1998" t="s">
        <v>283</v>
      </c>
      <c r="J1998" t="s">
        <v>225</v>
      </c>
      <c r="K1998" t="s">
        <v>175</v>
      </c>
      <c r="L1998" t="s">
        <v>212</v>
      </c>
      <c r="M1998" t="s">
        <v>213</v>
      </c>
      <c r="N1998" t="s">
        <v>189</v>
      </c>
      <c r="O1998" t="s">
        <v>181</v>
      </c>
      <c r="P1998">
        <v>0.174866218638077</v>
      </c>
      <c r="R1998" t="s">
        <v>2618</v>
      </c>
      <c r="S1998" s="315">
        <v>45357</v>
      </c>
      <c r="T1998" s="315">
        <v>45358</v>
      </c>
      <c r="U1998" s="316" t="s">
        <v>2657</v>
      </c>
    </row>
    <row r="1999" spans="1:21">
      <c r="A1999" t="s">
        <v>2605</v>
      </c>
      <c r="B1999" t="s">
        <v>205</v>
      </c>
      <c r="C1999" t="s">
        <v>283</v>
      </c>
      <c r="D1999" t="s">
        <v>2617</v>
      </c>
      <c r="E1999" t="s">
        <v>282</v>
      </c>
      <c r="F1999" t="s">
        <v>207</v>
      </c>
      <c r="G1999" t="s">
        <v>2607</v>
      </c>
      <c r="H1999" t="s">
        <v>142</v>
      </c>
      <c r="I1999" t="s">
        <v>283</v>
      </c>
      <c r="J1999" t="s">
        <v>226</v>
      </c>
      <c r="K1999" t="s">
        <v>175</v>
      </c>
      <c r="L1999" t="s">
        <v>212</v>
      </c>
      <c r="M1999" t="s">
        <v>213</v>
      </c>
      <c r="N1999" t="s">
        <v>189</v>
      </c>
      <c r="O1999" t="s">
        <v>181</v>
      </c>
      <c r="P1999">
        <v>1.9221853165564467E-3</v>
      </c>
      <c r="R1999" t="s">
        <v>2618</v>
      </c>
      <c r="S1999" s="315">
        <v>45357</v>
      </c>
      <c r="T1999" s="315">
        <v>45358</v>
      </c>
      <c r="U1999" s="316" t="s">
        <v>2657</v>
      </c>
    </row>
    <row r="2000" spans="1:21">
      <c r="A2000" t="s">
        <v>2605</v>
      </c>
      <c r="B2000" t="s">
        <v>205</v>
      </c>
      <c r="C2000" t="s">
        <v>283</v>
      </c>
      <c r="D2000" t="s">
        <v>2617</v>
      </c>
      <c r="E2000" t="s">
        <v>282</v>
      </c>
      <c r="F2000" t="s">
        <v>207</v>
      </c>
      <c r="G2000" t="s">
        <v>2607</v>
      </c>
      <c r="H2000" t="s">
        <v>142</v>
      </c>
      <c r="I2000" t="s">
        <v>283</v>
      </c>
      <c r="J2000" t="s">
        <v>228</v>
      </c>
      <c r="K2000" t="s">
        <v>175</v>
      </c>
      <c r="L2000" t="s">
        <v>212</v>
      </c>
      <c r="M2000" t="s">
        <v>213</v>
      </c>
      <c r="N2000" t="s">
        <v>189</v>
      </c>
      <c r="O2000" t="s">
        <v>181</v>
      </c>
      <c r="P2000">
        <v>6.1899791436052475E-2</v>
      </c>
      <c r="R2000" t="s">
        <v>2618</v>
      </c>
      <c r="S2000" s="315">
        <v>45357</v>
      </c>
      <c r="T2000" s="315">
        <v>45358</v>
      </c>
      <c r="U2000" s="316" t="s">
        <v>2657</v>
      </c>
    </row>
    <row r="2001" spans="1:21">
      <c r="A2001" t="s">
        <v>2605</v>
      </c>
      <c r="B2001" t="s">
        <v>205</v>
      </c>
      <c r="C2001" t="s">
        <v>283</v>
      </c>
      <c r="D2001" t="s">
        <v>2617</v>
      </c>
      <c r="E2001" t="s">
        <v>282</v>
      </c>
      <c r="F2001" t="s">
        <v>207</v>
      </c>
      <c r="G2001" t="s">
        <v>2607</v>
      </c>
      <c r="H2001" t="s">
        <v>142</v>
      </c>
      <c r="I2001" t="s">
        <v>283</v>
      </c>
      <c r="J2001" t="s">
        <v>230</v>
      </c>
      <c r="K2001" t="s">
        <v>175</v>
      </c>
      <c r="L2001" t="s">
        <v>212</v>
      </c>
      <c r="M2001" t="s">
        <v>213</v>
      </c>
      <c r="N2001" t="s">
        <v>191</v>
      </c>
      <c r="O2001" t="s">
        <v>181</v>
      </c>
      <c r="P2001">
        <v>0.12934253468732501</v>
      </c>
      <c r="R2001" t="s">
        <v>2618</v>
      </c>
      <c r="S2001" s="315">
        <v>45357</v>
      </c>
      <c r="T2001" s="315">
        <v>45358</v>
      </c>
      <c r="U2001" s="316" t="s">
        <v>2657</v>
      </c>
    </row>
    <row r="2002" spans="1:21">
      <c r="A2002" t="s">
        <v>2605</v>
      </c>
      <c r="B2002" t="s">
        <v>205</v>
      </c>
      <c r="C2002" t="s">
        <v>283</v>
      </c>
      <c r="D2002" t="s">
        <v>2617</v>
      </c>
      <c r="E2002" t="s">
        <v>282</v>
      </c>
      <c r="F2002" t="s">
        <v>207</v>
      </c>
      <c r="G2002" t="s">
        <v>2607</v>
      </c>
      <c r="H2002" t="s">
        <v>142</v>
      </c>
      <c r="I2002" t="s">
        <v>283</v>
      </c>
      <c r="J2002" t="s">
        <v>232</v>
      </c>
      <c r="K2002" t="s">
        <v>175</v>
      </c>
      <c r="L2002" t="s">
        <v>212</v>
      </c>
      <c r="M2002" t="s">
        <v>213</v>
      </c>
      <c r="N2002" t="s">
        <v>189</v>
      </c>
      <c r="O2002" t="s">
        <v>181</v>
      </c>
      <c r="P2002">
        <v>4.5891711684190199E-2</v>
      </c>
      <c r="R2002" t="s">
        <v>2618</v>
      </c>
      <c r="S2002" s="315">
        <v>45357</v>
      </c>
      <c r="T2002" s="315">
        <v>45358</v>
      </c>
      <c r="U2002" s="316" t="s">
        <v>2657</v>
      </c>
    </row>
    <row r="2003" spans="1:21">
      <c r="A2003" t="s">
        <v>2605</v>
      </c>
      <c r="B2003" t="s">
        <v>205</v>
      </c>
      <c r="C2003" t="s">
        <v>283</v>
      </c>
      <c r="D2003" t="s">
        <v>2617</v>
      </c>
      <c r="E2003" t="s">
        <v>282</v>
      </c>
      <c r="F2003" t="s">
        <v>207</v>
      </c>
      <c r="G2003" t="s">
        <v>2607</v>
      </c>
      <c r="H2003" t="s">
        <v>142</v>
      </c>
      <c r="I2003" t="s">
        <v>283</v>
      </c>
      <c r="J2003" t="s">
        <v>285</v>
      </c>
      <c r="K2003" t="s">
        <v>175</v>
      </c>
      <c r="L2003" t="s">
        <v>212</v>
      </c>
      <c r="M2003" t="s">
        <v>213</v>
      </c>
      <c r="N2003" t="s">
        <v>189</v>
      </c>
      <c r="O2003" t="s">
        <v>181</v>
      </c>
      <c r="P2003">
        <v>0.4573597746932867</v>
      </c>
      <c r="R2003" t="s">
        <v>2618</v>
      </c>
      <c r="S2003" s="315">
        <v>45357</v>
      </c>
      <c r="T2003" s="315">
        <v>45358</v>
      </c>
      <c r="U2003" s="316" t="s">
        <v>2657</v>
      </c>
    </row>
    <row r="2004" spans="1:21">
      <c r="A2004" t="s">
        <v>2605</v>
      </c>
      <c r="B2004" t="s">
        <v>205</v>
      </c>
      <c r="C2004" t="s">
        <v>283</v>
      </c>
      <c r="D2004" t="s">
        <v>2617</v>
      </c>
      <c r="E2004" t="s">
        <v>282</v>
      </c>
      <c r="F2004" t="s">
        <v>207</v>
      </c>
      <c r="G2004" t="s">
        <v>2607</v>
      </c>
      <c r="H2004" t="s">
        <v>142</v>
      </c>
      <c r="I2004" t="s">
        <v>283</v>
      </c>
      <c r="J2004" t="s">
        <v>224</v>
      </c>
      <c r="K2004" t="s">
        <v>175</v>
      </c>
      <c r="L2004" t="s">
        <v>212</v>
      </c>
      <c r="M2004" t="s">
        <v>213</v>
      </c>
      <c r="N2004" t="s">
        <v>189</v>
      </c>
      <c r="O2004" t="s">
        <v>181</v>
      </c>
      <c r="P2004">
        <v>3.0958334412164522E-2</v>
      </c>
      <c r="R2004" t="s">
        <v>2618</v>
      </c>
      <c r="S2004" s="315">
        <v>45357</v>
      </c>
      <c r="T2004" s="315">
        <v>45358</v>
      </c>
      <c r="U2004" s="316" t="s">
        <v>2657</v>
      </c>
    </row>
    <row r="2005" spans="1:21">
      <c r="A2005" t="s">
        <v>2605</v>
      </c>
      <c r="B2005" t="s">
        <v>205</v>
      </c>
      <c r="C2005" t="s">
        <v>283</v>
      </c>
      <c r="D2005" t="s">
        <v>2617</v>
      </c>
      <c r="E2005" t="s">
        <v>282</v>
      </c>
      <c r="F2005" t="s">
        <v>207</v>
      </c>
      <c r="G2005" t="s">
        <v>2607</v>
      </c>
      <c r="H2005" t="s">
        <v>142</v>
      </c>
      <c r="I2005" t="s">
        <v>283</v>
      </c>
      <c r="J2005" t="s">
        <v>229</v>
      </c>
      <c r="K2005" t="s">
        <v>175</v>
      </c>
      <c r="L2005" t="s">
        <v>212</v>
      </c>
      <c r="M2005" t="s">
        <v>213</v>
      </c>
      <c r="N2005" t="s">
        <v>189</v>
      </c>
      <c r="O2005" t="s">
        <v>181</v>
      </c>
      <c r="P2005">
        <v>5.7582502006626325E-2</v>
      </c>
      <c r="R2005" t="s">
        <v>2618</v>
      </c>
      <c r="S2005" s="315">
        <v>45357</v>
      </c>
      <c r="T2005" s="315">
        <v>45358</v>
      </c>
      <c r="U2005" s="316" t="s">
        <v>2657</v>
      </c>
    </row>
    <row r="2006" spans="1:21">
      <c r="A2006" t="s">
        <v>2605</v>
      </c>
      <c r="B2006" t="s">
        <v>205</v>
      </c>
      <c r="C2006" t="s">
        <v>283</v>
      </c>
      <c r="D2006" t="s">
        <v>2617</v>
      </c>
      <c r="E2006" t="s">
        <v>299</v>
      </c>
      <c r="F2006" t="s">
        <v>207</v>
      </c>
      <c r="G2006" t="s">
        <v>2607</v>
      </c>
      <c r="H2006" t="s">
        <v>142</v>
      </c>
      <c r="I2006" t="s">
        <v>283</v>
      </c>
      <c r="J2006" t="s">
        <v>285</v>
      </c>
      <c r="K2006" t="s">
        <v>175</v>
      </c>
      <c r="L2006" t="s">
        <v>212</v>
      </c>
      <c r="M2006" t="s">
        <v>213</v>
      </c>
      <c r="N2006" t="s">
        <v>189</v>
      </c>
      <c r="O2006" t="s">
        <v>181</v>
      </c>
      <c r="P2006">
        <v>1.7753738622698263</v>
      </c>
      <c r="R2006" t="s">
        <v>2618</v>
      </c>
      <c r="S2006" s="315">
        <v>45373</v>
      </c>
      <c r="T2006" s="315">
        <v>45373</v>
      </c>
      <c r="U2006" s="316" t="s">
        <v>2658</v>
      </c>
    </row>
    <row r="2007" spans="1:21">
      <c r="A2007" t="s">
        <v>2605</v>
      </c>
      <c r="B2007" t="s">
        <v>205</v>
      </c>
      <c r="C2007" t="s">
        <v>283</v>
      </c>
      <c r="D2007" t="s">
        <v>2617</v>
      </c>
      <c r="E2007" t="s">
        <v>299</v>
      </c>
      <c r="F2007" t="s">
        <v>207</v>
      </c>
      <c r="G2007" t="s">
        <v>2607</v>
      </c>
      <c r="H2007" t="s">
        <v>209</v>
      </c>
      <c r="I2007" t="s">
        <v>274</v>
      </c>
      <c r="J2007" t="s">
        <v>211</v>
      </c>
      <c r="K2007" t="s">
        <v>175</v>
      </c>
      <c r="L2007" t="s">
        <v>212</v>
      </c>
      <c r="M2007" t="s">
        <v>213</v>
      </c>
      <c r="N2007" t="s">
        <v>192</v>
      </c>
      <c r="O2007" t="s">
        <v>182</v>
      </c>
      <c r="P2007">
        <v>1.7891602795824399E-2</v>
      </c>
      <c r="R2007" t="s">
        <v>2618</v>
      </c>
      <c r="S2007" s="315">
        <v>45373</v>
      </c>
      <c r="T2007" s="315">
        <v>45373</v>
      </c>
      <c r="U2007" s="316" t="s">
        <v>2658</v>
      </c>
    </row>
    <row r="2008" spans="1:21">
      <c r="A2008" t="s">
        <v>2605</v>
      </c>
      <c r="B2008" t="s">
        <v>205</v>
      </c>
      <c r="C2008" t="s">
        <v>283</v>
      </c>
      <c r="D2008" t="s">
        <v>2617</v>
      </c>
      <c r="E2008" t="s">
        <v>299</v>
      </c>
      <c r="F2008" t="s">
        <v>207</v>
      </c>
      <c r="G2008" t="s">
        <v>2607</v>
      </c>
      <c r="H2008" t="s">
        <v>209</v>
      </c>
      <c r="I2008" t="s">
        <v>274</v>
      </c>
      <c r="J2008" t="s">
        <v>214</v>
      </c>
      <c r="K2008" t="s">
        <v>175</v>
      </c>
      <c r="L2008" t="s">
        <v>212</v>
      </c>
      <c r="M2008" t="s">
        <v>213</v>
      </c>
      <c r="N2008" t="s">
        <v>192</v>
      </c>
      <c r="O2008" t="s">
        <v>182</v>
      </c>
      <c r="P2008">
        <v>8.7190178476757537E-4</v>
      </c>
      <c r="R2008" t="s">
        <v>2618</v>
      </c>
      <c r="S2008" s="315">
        <v>45373</v>
      </c>
      <c r="T2008" s="315">
        <v>45373</v>
      </c>
      <c r="U2008" s="316" t="s">
        <v>2658</v>
      </c>
    </row>
    <row r="2009" spans="1:21">
      <c r="A2009" t="s">
        <v>2605</v>
      </c>
      <c r="B2009" t="s">
        <v>205</v>
      </c>
      <c r="C2009" t="s">
        <v>283</v>
      </c>
      <c r="D2009" t="s">
        <v>2617</v>
      </c>
      <c r="E2009" t="s">
        <v>299</v>
      </c>
      <c r="F2009" t="s">
        <v>207</v>
      </c>
      <c r="G2009" t="s">
        <v>2607</v>
      </c>
      <c r="H2009" t="s">
        <v>209</v>
      </c>
      <c r="I2009" t="s">
        <v>274</v>
      </c>
      <c r="J2009" t="s">
        <v>215</v>
      </c>
      <c r="K2009" t="s">
        <v>175</v>
      </c>
      <c r="L2009" t="s">
        <v>212</v>
      </c>
      <c r="M2009" t="s">
        <v>213</v>
      </c>
      <c r="N2009" t="s">
        <v>192</v>
      </c>
      <c r="O2009" t="s">
        <v>182</v>
      </c>
      <c r="P2009">
        <v>2.1431366784915198E-3</v>
      </c>
      <c r="R2009" t="s">
        <v>2618</v>
      </c>
      <c r="S2009" s="315">
        <v>45373</v>
      </c>
      <c r="T2009" s="315">
        <v>45373</v>
      </c>
      <c r="U2009" s="316" t="s">
        <v>2658</v>
      </c>
    </row>
    <row r="2010" spans="1:21">
      <c r="A2010" t="s">
        <v>2605</v>
      </c>
      <c r="B2010" t="s">
        <v>205</v>
      </c>
      <c r="C2010" t="s">
        <v>283</v>
      </c>
      <c r="D2010" t="s">
        <v>2617</v>
      </c>
      <c r="E2010" t="s">
        <v>299</v>
      </c>
      <c r="F2010" t="s">
        <v>207</v>
      </c>
      <c r="G2010" t="s">
        <v>2607</v>
      </c>
      <c r="H2010" t="s">
        <v>209</v>
      </c>
      <c r="I2010" t="s">
        <v>274</v>
      </c>
      <c r="J2010" t="s">
        <v>216</v>
      </c>
      <c r="K2010" t="s">
        <v>175</v>
      </c>
      <c r="L2010" t="s">
        <v>212</v>
      </c>
      <c r="M2010" t="s">
        <v>213</v>
      </c>
      <c r="N2010" t="s">
        <v>192</v>
      </c>
      <c r="O2010" t="s">
        <v>182</v>
      </c>
      <c r="P2010">
        <v>2.0927761673261268E-5</v>
      </c>
      <c r="R2010" t="s">
        <v>2618</v>
      </c>
      <c r="S2010" s="315">
        <v>45373</v>
      </c>
      <c r="T2010" s="315">
        <v>45373</v>
      </c>
      <c r="U2010" s="316" t="s">
        <v>2658</v>
      </c>
    </row>
    <row r="2011" spans="1:21">
      <c r="A2011" t="s">
        <v>2605</v>
      </c>
      <c r="B2011" t="s">
        <v>205</v>
      </c>
      <c r="C2011" t="s">
        <v>283</v>
      </c>
      <c r="D2011" t="s">
        <v>2617</v>
      </c>
      <c r="E2011" t="s">
        <v>299</v>
      </c>
      <c r="F2011" t="s">
        <v>207</v>
      </c>
      <c r="G2011" t="s">
        <v>2607</v>
      </c>
      <c r="H2011" t="s">
        <v>209</v>
      </c>
      <c r="I2011" t="s">
        <v>274</v>
      </c>
      <c r="J2011" t="s">
        <v>217</v>
      </c>
      <c r="K2011" t="s">
        <v>175</v>
      </c>
      <c r="L2011" t="s">
        <v>212</v>
      </c>
      <c r="M2011" t="s">
        <v>213</v>
      </c>
      <c r="N2011" t="s">
        <v>192</v>
      </c>
      <c r="O2011" t="s">
        <v>182</v>
      </c>
      <c r="P2011">
        <v>9.4676268256102952E-8</v>
      </c>
      <c r="R2011" t="s">
        <v>2618</v>
      </c>
      <c r="S2011" s="315">
        <v>45373</v>
      </c>
      <c r="T2011" s="315">
        <v>45373</v>
      </c>
      <c r="U2011" s="316" t="s">
        <v>2658</v>
      </c>
    </row>
    <row r="2012" spans="1:21">
      <c r="A2012" t="s">
        <v>2605</v>
      </c>
      <c r="B2012" t="s">
        <v>205</v>
      </c>
      <c r="C2012" t="s">
        <v>283</v>
      </c>
      <c r="D2012" t="s">
        <v>2617</v>
      </c>
      <c r="E2012" t="s">
        <v>299</v>
      </c>
      <c r="F2012" t="s">
        <v>207</v>
      </c>
      <c r="G2012" t="s">
        <v>2607</v>
      </c>
      <c r="H2012" t="s">
        <v>209</v>
      </c>
      <c r="I2012" t="s">
        <v>274</v>
      </c>
      <c r="J2012" t="s">
        <v>218</v>
      </c>
      <c r="K2012" t="s">
        <v>175</v>
      </c>
      <c r="L2012" t="s">
        <v>212</v>
      </c>
      <c r="M2012" t="s">
        <v>213</v>
      </c>
      <c r="N2012" t="s">
        <v>192</v>
      </c>
      <c r="O2012" t="s">
        <v>182</v>
      </c>
      <c r="P2012">
        <v>1.8658421779931571E-6</v>
      </c>
      <c r="R2012" t="s">
        <v>2618</v>
      </c>
      <c r="S2012" s="315">
        <v>45373</v>
      </c>
      <c r="T2012" s="315">
        <v>45373</v>
      </c>
      <c r="U2012" s="316" t="s">
        <v>2658</v>
      </c>
    </row>
    <row r="2013" spans="1:21">
      <c r="A2013" t="s">
        <v>2605</v>
      </c>
      <c r="B2013" t="s">
        <v>205</v>
      </c>
      <c r="C2013" t="s">
        <v>283</v>
      </c>
      <c r="D2013" t="s">
        <v>2617</v>
      </c>
      <c r="E2013" t="s">
        <v>299</v>
      </c>
      <c r="F2013" t="s">
        <v>207</v>
      </c>
      <c r="G2013" t="s">
        <v>2607</v>
      </c>
      <c r="H2013" t="s">
        <v>209</v>
      </c>
      <c r="I2013" t="s">
        <v>274</v>
      </c>
      <c r="J2013" t="s">
        <v>219</v>
      </c>
      <c r="K2013" t="s">
        <v>175</v>
      </c>
      <c r="L2013" t="s">
        <v>212</v>
      </c>
      <c r="M2013" t="s">
        <v>213</v>
      </c>
      <c r="N2013" t="s">
        <v>192</v>
      </c>
      <c r="O2013" t="s">
        <v>182</v>
      </c>
      <c r="P2013">
        <v>2.5643386877058386E-5</v>
      </c>
      <c r="R2013" t="s">
        <v>2618</v>
      </c>
      <c r="S2013" s="315">
        <v>45373</v>
      </c>
      <c r="T2013" s="315">
        <v>45373</v>
      </c>
      <c r="U2013" s="316" t="s">
        <v>2658</v>
      </c>
    </row>
    <row r="2014" spans="1:21">
      <c r="A2014" t="s">
        <v>2605</v>
      </c>
      <c r="B2014" t="s">
        <v>205</v>
      </c>
      <c r="C2014" t="s">
        <v>283</v>
      </c>
      <c r="D2014" t="s">
        <v>2617</v>
      </c>
      <c r="E2014" t="s">
        <v>299</v>
      </c>
      <c r="F2014" t="s">
        <v>207</v>
      </c>
      <c r="G2014" t="s">
        <v>2607</v>
      </c>
      <c r="H2014" t="s">
        <v>209</v>
      </c>
      <c r="I2014" t="s">
        <v>274</v>
      </c>
      <c r="J2014" t="s">
        <v>220</v>
      </c>
      <c r="K2014" t="s">
        <v>175</v>
      </c>
      <c r="L2014" t="s">
        <v>212</v>
      </c>
      <c r="M2014" t="s">
        <v>213</v>
      </c>
      <c r="N2014" t="s">
        <v>192</v>
      </c>
      <c r="O2014" t="s">
        <v>182</v>
      </c>
      <c r="P2014">
        <v>2.0317133177622116E-8</v>
      </c>
      <c r="R2014" t="s">
        <v>2618</v>
      </c>
      <c r="S2014" s="315">
        <v>45373</v>
      </c>
      <c r="T2014" s="315">
        <v>45373</v>
      </c>
      <c r="U2014" s="316" t="s">
        <v>2658</v>
      </c>
    </row>
    <row r="2015" spans="1:21">
      <c r="A2015" t="s">
        <v>2605</v>
      </c>
      <c r="B2015" t="s">
        <v>205</v>
      </c>
      <c r="C2015" t="s">
        <v>283</v>
      </c>
      <c r="D2015" t="s">
        <v>2617</v>
      </c>
      <c r="E2015" t="s">
        <v>299</v>
      </c>
      <c r="F2015" t="s">
        <v>207</v>
      </c>
      <c r="G2015" t="s">
        <v>2607</v>
      </c>
      <c r="H2015" t="s">
        <v>209</v>
      </c>
      <c r="I2015" t="s">
        <v>274</v>
      </c>
      <c r="J2015" t="s">
        <v>221</v>
      </c>
      <c r="K2015" t="s">
        <v>175</v>
      </c>
      <c r="L2015" t="s">
        <v>212</v>
      </c>
      <c r="M2015" t="s">
        <v>213</v>
      </c>
      <c r="N2015" t="s">
        <v>192</v>
      </c>
      <c r="O2015" t="s">
        <v>182</v>
      </c>
      <c r="P2015">
        <v>1.7092700399869034E-6</v>
      </c>
      <c r="R2015" t="s">
        <v>2618</v>
      </c>
      <c r="S2015" s="315">
        <v>45373</v>
      </c>
      <c r="T2015" s="315">
        <v>45373</v>
      </c>
      <c r="U2015" s="316" t="s">
        <v>2658</v>
      </c>
    </row>
    <row r="2016" spans="1:21">
      <c r="A2016" t="s">
        <v>2605</v>
      </c>
      <c r="B2016" t="s">
        <v>205</v>
      </c>
      <c r="C2016" t="s">
        <v>283</v>
      </c>
      <c r="D2016" t="s">
        <v>2617</v>
      </c>
      <c r="E2016" t="s">
        <v>299</v>
      </c>
      <c r="F2016" t="s">
        <v>207</v>
      </c>
      <c r="G2016" t="s">
        <v>2607</v>
      </c>
      <c r="H2016" t="s">
        <v>142</v>
      </c>
      <c r="I2016" t="s">
        <v>283</v>
      </c>
      <c r="J2016" t="s">
        <v>222</v>
      </c>
      <c r="K2016" t="s">
        <v>175</v>
      </c>
      <c r="L2016" t="s">
        <v>212</v>
      </c>
      <c r="M2016" t="s">
        <v>213</v>
      </c>
      <c r="N2016" t="s">
        <v>189</v>
      </c>
      <c r="O2016" t="s">
        <v>181</v>
      </c>
      <c r="P2016">
        <v>1.3233853758405488E-2</v>
      </c>
      <c r="R2016" t="s">
        <v>2618</v>
      </c>
      <c r="S2016" s="315">
        <v>45373</v>
      </c>
      <c r="T2016" s="315">
        <v>45373</v>
      </c>
      <c r="U2016" s="316" t="s">
        <v>2658</v>
      </c>
    </row>
    <row r="2017" spans="1:21">
      <c r="A2017" t="s">
        <v>2605</v>
      </c>
      <c r="B2017" t="s">
        <v>205</v>
      </c>
      <c r="C2017" t="s">
        <v>283</v>
      </c>
      <c r="D2017" t="s">
        <v>2617</v>
      </c>
      <c r="E2017" t="s">
        <v>299</v>
      </c>
      <c r="F2017" t="s">
        <v>207</v>
      </c>
      <c r="G2017" t="s">
        <v>2607</v>
      </c>
      <c r="H2017" t="s">
        <v>142</v>
      </c>
      <c r="I2017" t="s">
        <v>283</v>
      </c>
      <c r="J2017" t="s">
        <v>227</v>
      </c>
      <c r="K2017" t="s">
        <v>175</v>
      </c>
      <c r="L2017" t="s">
        <v>212</v>
      </c>
      <c r="M2017" t="s">
        <v>213</v>
      </c>
      <c r="N2017" t="s">
        <v>189</v>
      </c>
      <c r="O2017" t="s">
        <v>181</v>
      </c>
      <c r="P2017">
        <v>5.7831943516202583E-3</v>
      </c>
      <c r="R2017" t="s">
        <v>2618</v>
      </c>
      <c r="S2017" s="315">
        <v>45373</v>
      </c>
      <c r="T2017" s="315">
        <v>45373</v>
      </c>
      <c r="U2017" s="316" t="s">
        <v>2658</v>
      </c>
    </row>
    <row r="2018" spans="1:21">
      <c r="A2018" t="s">
        <v>2605</v>
      </c>
      <c r="B2018" t="s">
        <v>205</v>
      </c>
      <c r="C2018" t="s">
        <v>283</v>
      </c>
      <c r="D2018" t="s">
        <v>2617</v>
      </c>
      <c r="E2018" t="s">
        <v>299</v>
      </c>
      <c r="F2018" t="s">
        <v>207</v>
      </c>
      <c r="G2018" t="s">
        <v>2607</v>
      </c>
      <c r="H2018" t="s">
        <v>142</v>
      </c>
      <c r="I2018" t="s">
        <v>283</v>
      </c>
      <c r="J2018" t="s">
        <v>225</v>
      </c>
      <c r="K2018" t="s">
        <v>175</v>
      </c>
      <c r="L2018" t="s">
        <v>212</v>
      </c>
      <c r="M2018" t="s">
        <v>213</v>
      </c>
      <c r="N2018" t="s">
        <v>189</v>
      </c>
      <c r="O2018" t="s">
        <v>181</v>
      </c>
      <c r="P2018">
        <v>2.3028490998905901E-2</v>
      </c>
      <c r="R2018" t="s">
        <v>2618</v>
      </c>
      <c r="S2018" s="315">
        <v>45373</v>
      </c>
      <c r="T2018" s="315">
        <v>45373</v>
      </c>
      <c r="U2018" s="316" t="s">
        <v>2658</v>
      </c>
    </row>
    <row r="2019" spans="1:21">
      <c r="A2019" t="s">
        <v>2605</v>
      </c>
      <c r="B2019" t="s">
        <v>205</v>
      </c>
      <c r="C2019" t="s">
        <v>283</v>
      </c>
      <c r="D2019" t="s">
        <v>2617</v>
      </c>
      <c r="E2019" t="s">
        <v>299</v>
      </c>
      <c r="F2019" t="s">
        <v>207</v>
      </c>
      <c r="G2019" t="s">
        <v>2607</v>
      </c>
      <c r="H2019" t="s">
        <v>142</v>
      </c>
      <c r="I2019" t="s">
        <v>283</v>
      </c>
      <c r="J2019" t="s">
        <v>226</v>
      </c>
      <c r="K2019" t="s">
        <v>175</v>
      </c>
      <c r="L2019" t="s">
        <v>212</v>
      </c>
      <c r="M2019" t="s">
        <v>213</v>
      </c>
      <c r="N2019" t="s">
        <v>189</v>
      </c>
      <c r="O2019" t="s">
        <v>181</v>
      </c>
      <c r="P2019">
        <v>2.7057019424284119E-4</v>
      </c>
      <c r="R2019" t="s">
        <v>2618</v>
      </c>
      <c r="S2019" s="315">
        <v>45373</v>
      </c>
      <c r="T2019" s="315">
        <v>45373</v>
      </c>
      <c r="U2019" s="316" t="s">
        <v>2658</v>
      </c>
    </row>
    <row r="2020" spans="1:21">
      <c r="A2020" t="s">
        <v>2605</v>
      </c>
      <c r="B2020" t="s">
        <v>205</v>
      </c>
      <c r="C2020" t="s">
        <v>283</v>
      </c>
      <c r="D2020" t="s">
        <v>2617</v>
      </c>
      <c r="E2020" t="s">
        <v>299</v>
      </c>
      <c r="F2020" t="s">
        <v>207</v>
      </c>
      <c r="G2020" t="s">
        <v>2607</v>
      </c>
      <c r="H2020" t="s">
        <v>142</v>
      </c>
      <c r="I2020" t="s">
        <v>283</v>
      </c>
      <c r="J2020" t="s">
        <v>224</v>
      </c>
      <c r="K2020" t="s">
        <v>175</v>
      </c>
      <c r="L2020" t="s">
        <v>212</v>
      </c>
      <c r="M2020" t="s">
        <v>213</v>
      </c>
      <c r="N2020" t="s">
        <v>189</v>
      </c>
      <c r="O2020" t="s">
        <v>181</v>
      </c>
      <c r="P2020">
        <v>6.5787482655193838E-2</v>
      </c>
      <c r="R2020" t="s">
        <v>2618</v>
      </c>
      <c r="S2020" s="315">
        <v>45373</v>
      </c>
      <c r="T2020" s="315">
        <v>45373</v>
      </c>
      <c r="U2020" s="316" t="s">
        <v>2658</v>
      </c>
    </row>
    <row r="2021" spans="1:21">
      <c r="A2021" t="s">
        <v>2605</v>
      </c>
      <c r="B2021" t="s">
        <v>205</v>
      </c>
      <c r="C2021" t="s">
        <v>283</v>
      </c>
      <c r="D2021" t="s">
        <v>2617</v>
      </c>
      <c r="E2021" t="s">
        <v>299</v>
      </c>
      <c r="F2021" t="s">
        <v>207</v>
      </c>
      <c r="G2021" t="s">
        <v>2607</v>
      </c>
      <c r="H2021" t="s">
        <v>142</v>
      </c>
      <c r="I2021" t="s">
        <v>283</v>
      </c>
      <c r="J2021" t="s">
        <v>229</v>
      </c>
      <c r="K2021" t="s">
        <v>175</v>
      </c>
      <c r="L2021" t="s">
        <v>212</v>
      </c>
      <c r="M2021" t="s">
        <v>213</v>
      </c>
      <c r="N2021" t="s">
        <v>189</v>
      </c>
      <c r="O2021" t="s">
        <v>181</v>
      </c>
      <c r="P2021">
        <v>0.12236471773866057</v>
      </c>
      <c r="R2021" t="s">
        <v>2618</v>
      </c>
      <c r="S2021" s="315">
        <v>45373</v>
      </c>
      <c r="T2021" s="315">
        <v>45373</v>
      </c>
      <c r="U2021" s="316" t="s">
        <v>2658</v>
      </c>
    </row>
    <row r="2022" spans="1:21">
      <c r="A2022" t="s">
        <v>2605</v>
      </c>
      <c r="B2022" t="s">
        <v>205</v>
      </c>
      <c r="C2022" t="s">
        <v>283</v>
      </c>
      <c r="D2022" t="s">
        <v>2617</v>
      </c>
      <c r="E2022" t="s">
        <v>1365</v>
      </c>
      <c r="F2022" t="s">
        <v>207</v>
      </c>
      <c r="G2022" t="s">
        <v>2607</v>
      </c>
      <c r="H2022" t="s">
        <v>142</v>
      </c>
      <c r="I2022" t="s">
        <v>283</v>
      </c>
      <c r="J2022" t="s">
        <v>254</v>
      </c>
      <c r="K2022" t="s">
        <v>179</v>
      </c>
      <c r="L2022" t="s">
        <v>234</v>
      </c>
      <c r="M2022" t="s">
        <v>249</v>
      </c>
      <c r="N2022" t="s">
        <v>207</v>
      </c>
      <c r="O2022" t="s">
        <v>207</v>
      </c>
      <c r="P2022">
        <v>1.8774191374357101</v>
      </c>
      <c r="R2022" t="s">
        <v>2618</v>
      </c>
      <c r="S2022" s="315">
        <v>45370</v>
      </c>
      <c r="T2022" s="315">
        <v>45370</v>
      </c>
      <c r="U2022" s="316" t="s">
        <v>2654</v>
      </c>
    </row>
    <row r="2023" spans="1:21">
      <c r="A2023" t="s">
        <v>2605</v>
      </c>
      <c r="B2023" t="s">
        <v>205</v>
      </c>
      <c r="C2023" t="s">
        <v>283</v>
      </c>
      <c r="D2023" t="s">
        <v>2617</v>
      </c>
      <c r="E2023" t="s">
        <v>2643</v>
      </c>
      <c r="F2023" t="s">
        <v>207</v>
      </c>
      <c r="G2023" t="s">
        <v>2607</v>
      </c>
      <c r="H2023" t="s">
        <v>142</v>
      </c>
      <c r="I2023" t="s">
        <v>283</v>
      </c>
      <c r="J2023" t="s">
        <v>254</v>
      </c>
      <c r="K2023" t="s">
        <v>179</v>
      </c>
      <c r="L2023" t="s">
        <v>234</v>
      </c>
      <c r="M2023" t="s">
        <v>249</v>
      </c>
      <c r="N2023" t="s">
        <v>207</v>
      </c>
      <c r="O2023" t="s">
        <v>207</v>
      </c>
      <c r="P2023">
        <v>3.05667247322768</v>
      </c>
      <c r="R2023" t="s">
        <v>2618</v>
      </c>
      <c r="S2023" s="315">
        <v>45357</v>
      </c>
      <c r="T2023" s="315">
        <v>45358</v>
      </c>
      <c r="U2023" s="316" t="s">
        <v>2655</v>
      </c>
    </row>
    <row r="2024" spans="1:21">
      <c r="A2024" t="s">
        <v>2605</v>
      </c>
      <c r="B2024" t="s">
        <v>205</v>
      </c>
      <c r="C2024" t="s">
        <v>283</v>
      </c>
      <c r="D2024" t="s">
        <v>2617</v>
      </c>
      <c r="E2024" t="s">
        <v>284</v>
      </c>
      <c r="F2024" t="s">
        <v>207</v>
      </c>
      <c r="G2024" t="s">
        <v>2607</v>
      </c>
      <c r="H2024" t="s">
        <v>142</v>
      </c>
      <c r="I2024" t="s">
        <v>283</v>
      </c>
      <c r="J2024" t="s">
        <v>254</v>
      </c>
      <c r="K2024" t="s">
        <v>179</v>
      </c>
      <c r="L2024" t="s">
        <v>234</v>
      </c>
      <c r="M2024" t="s">
        <v>249</v>
      </c>
      <c r="N2024" t="s">
        <v>207</v>
      </c>
      <c r="O2024" t="s">
        <v>207</v>
      </c>
      <c r="P2024">
        <v>1.5432491338193399</v>
      </c>
      <c r="R2024" t="s">
        <v>2618</v>
      </c>
      <c r="S2024" s="315">
        <v>45362</v>
      </c>
      <c r="T2024" s="315">
        <v>45362</v>
      </c>
      <c r="U2024" s="316" t="s">
        <v>2656</v>
      </c>
    </row>
    <row r="2025" spans="1:21">
      <c r="A2025" t="s">
        <v>2605</v>
      </c>
      <c r="B2025" t="s">
        <v>205</v>
      </c>
      <c r="C2025" t="s">
        <v>283</v>
      </c>
      <c r="D2025" t="s">
        <v>2617</v>
      </c>
      <c r="E2025" t="s">
        <v>282</v>
      </c>
      <c r="F2025" t="s">
        <v>207</v>
      </c>
      <c r="G2025" t="s">
        <v>2607</v>
      </c>
      <c r="H2025" t="s">
        <v>142</v>
      </c>
      <c r="I2025" t="s">
        <v>283</v>
      </c>
      <c r="J2025" t="s">
        <v>254</v>
      </c>
      <c r="K2025" t="s">
        <v>179</v>
      </c>
      <c r="L2025" t="s">
        <v>234</v>
      </c>
      <c r="M2025" t="s">
        <v>249</v>
      </c>
      <c r="N2025" t="s">
        <v>207</v>
      </c>
      <c r="O2025" t="s">
        <v>207</v>
      </c>
      <c r="P2025">
        <v>3.8208080342571802</v>
      </c>
      <c r="R2025" t="s">
        <v>2618</v>
      </c>
      <c r="S2025" s="315">
        <v>45357</v>
      </c>
      <c r="T2025" s="315">
        <v>45358</v>
      </c>
      <c r="U2025" s="316" t="s">
        <v>2657</v>
      </c>
    </row>
    <row r="2026" spans="1:21">
      <c r="A2026" t="s">
        <v>2605</v>
      </c>
      <c r="B2026" t="s">
        <v>205</v>
      </c>
      <c r="C2026" t="s">
        <v>283</v>
      </c>
      <c r="D2026" t="s">
        <v>2617</v>
      </c>
      <c r="E2026" t="s">
        <v>299</v>
      </c>
      <c r="F2026" t="s">
        <v>207</v>
      </c>
      <c r="G2026" t="s">
        <v>2607</v>
      </c>
      <c r="H2026" t="s">
        <v>142</v>
      </c>
      <c r="I2026" t="s">
        <v>283</v>
      </c>
      <c r="J2026" t="s">
        <v>254</v>
      </c>
      <c r="K2026" t="s">
        <v>179</v>
      </c>
      <c r="L2026" t="s">
        <v>234</v>
      </c>
      <c r="M2026" t="s">
        <v>249</v>
      </c>
      <c r="N2026" t="s">
        <v>207</v>
      </c>
      <c r="O2026" t="s">
        <v>207</v>
      </c>
      <c r="P2026">
        <v>4.0292333068864803</v>
      </c>
      <c r="R2026" t="s">
        <v>2618</v>
      </c>
      <c r="S2026" s="315">
        <v>45373</v>
      </c>
      <c r="T2026" s="315">
        <v>45373</v>
      </c>
      <c r="U2026" s="316" t="s">
        <v>2658</v>
      </c>
    </row>
    <row r="2027" spans="1:21">
      <c r="A2027" t="s">
        <v>2605</v>
      </c>
      <c r="B2027" t="s">
        <v>205</v>
      </c>
      <c r="C2027" t="s">
        <v>283</v>
      </c>
      <c r="D2027" t="s">
        <v>2617</v>
      </c>
      <c r="E2027" t="s">
        <v>1365</v>
      </c>
      <c r="F2027" t="s">
        <v>207</v>
      </c>
      <c r="G2027" t="s">
        <v>2607</v>
      </c>
      <c r="H2027" t="s">
        <v>209</v>
      </c>
      <c r="I2027" t="s">
        <v>279</v>
      </c>
      <c r="J2027" t="s">
        <v>233</v>
      </c>
      <c r="K2027" t="s">
        <v>176</v>
      </c>
      <c r="L2027" t="s">
        <v>234</v>
      </c>
      <c r="M2027" t="s">
        <v>235</v>
      </c>
      <c r="N2027" t="s">
        <v>207</v>
      </c>
      <c r="O2027" t="s">
        <v>207</v>
      </c>
      <c r="P2027">
        <v>3.2745152293490636E-5</v>
      </c>
      <c r="R2027" t="s">
        <v>2618</v>
      </c>
      <c r="S2027" s="315">
        <v>45370</v>
      </c>
      <c r="T2027" s="315">
        <v>45370</v>
      </c>
      <c r="U2027" s="316" t="s">
        <v>2654</v>
      </c>
    </row>
    <row r="2028" spans="1:21">
      <c r="A2028" t="s">
        <v>2605</v>
      </c>
      <c r="B2028" t="s">
        <v>205</v>
      </c>
      <c r="C2028" t="s">
        <v>283</v>
      </c>
      <c r="D2028" t="s">
        <v>2617</v>
      </c>
      <c r="E2028" t="s">
        <v>1365</v>
      </c>
      <c r="F2028" t="s">
        <v>207</v>
      </c>
      <c r="G2028" t="s">
        <v>2607</v>
      </c>
      <c r="H2028" t="s">
        <v>209</v>
      </c>
      <c r="I2028" t="s">
        <v>279</v>
      </c>
      <c r="J2028" t="s">
        <v>236</v>
      </c>
      <c r="K2028" t="s">
        <v>176</v>
      </c>
      <c r="L2028" t="s">
        <v>234</v>
      </c>
      <c r="M2028" t="s">
        <v>235</v>
      </c>
      <c r="N2028" t="s">
        <v>207</v>
      </c>
      <c r="O2028" t="s">
        <v>207</v>
      </c>
      <c r="P2028">
        <v>4.6106258314910398E-5</v>
      </c>
      <c r="R2028" t="s">
        <v>2618</v>
      </c>
      <c r="S2028" s="315">
        <v>45370</v>
      </c>
      <c r="T2028" s="315">
        <v>45370</v>
      </c>
      <c r="U2028" s="316" t="s">
        <v>2654</v>
      </c>
    </row>
    <row r="2029" spans="1:21">
      <c r="A2029" t="s">
        <v>2605</v>
      </c>
      <c r="B2029" t="s">
        <v>205</v>
      </c>
      <c r="C2029" t="s">
        <v>283</v>
      </c>
      <c r="D2029" t="s">
        <v>2617</v>
      </c>
      <c r="E2029" t="s">
        <v>1365</v>
      </c>
      <c r="F2029" t="s">
        <v>207</v>
      </c>
      <c r="G2029" t="s">
        <v>2607</v>
      </c>
      <c r="H2029" t="s">
        <v>142</v>
      </c>
      <c r="I2029" t="s">
        <v>283</v>
      </c>
      <c r="J2029" t="s">
        <v>237</v>
      </c>
      <c r="K2029" t="s">
        <v>176</v>
      </c>
      <c r="L2029" t="s">
        <v>234</v>
      </c>
      <c r="M2029" t="s">
        <v>235</v>
      </c>
      <c r="N2029" t="s">
        <v>207</v>
      </c>
      <c r="O2029" t="s">
        <v>207</v>
      </c>
      <c r="P2029">
        <v>2.3590100567329734E-4</v>
      </c>
      <c r="R2029" t="s">
        <v>2618</v>
      </c>
      <c r="S2029" s="315">
        <v>45370</v>
      </c>
      <c r="T2029" s="315">
        <v>45370</v>
      </c>
      <c r="U2029" s="316" t="s">
        <v>2654</v>
      </c>
    </row>
    <row r="2030" spans="1:21">
      <c r="A2030" t="s">
        <v>2605</v>
      </c>
      <c r="B2030" t="s">
        <v>205</v>
      </c>
      <c r="C2030" t="s">
        <v>283</v>
      </c>
      <c r="D2030" t="s">
        <v>2617</v>
      </c>
      <c r="E2030" t="s">
        <v>1365</v>
      </c>
      <c r="F2030" t="s">
        <v>207</v>
      </c>
      <c r="G2030" t="s">
        <v>2607</v>
      </c>
      <c r="H2030" t="s">
        <v>142</v>
      </c>
      <c r="I2030" t="s">
        <v>283</v>
      </c>
      <c r="J2030" t="s">
        <v>238</v>
      </c>
      <c r="K2030" t="s">
        <v>176</v>
      </c>
      <c r="L2030" t="s">
        <v>234</v>
      </c>
      <c r="M2030" t="s">
        <v>235</v>
      </c>
      <c r="N2030" t="s">
        <v>207</v>
      </c>
      <c r="O2030" t="s">
        <v>207</v>
      </c>
      <c r="P2030">
        <v>1.3434082124470562E-3</v>
      </c>
      <c r="R2030" t="s">
        <v>2618</v>
      </c>
      <c r="S2030" s="315">
        <v>45370</v>
      </c>
      <c r="T2030" s="315">
        <v>45370</v>
      </c>
      <c r="U2030" s="316" t="s">
        <v>2654</v>
      </c>
    </row>
    <row r="2031" spans="1:21">
      <c r="A2031" t="s">
        <v>2605</v>
      </c>
      <c r="B2031" t="s">
        <v>205</v>
      </c>
      <c r="C2031" t="s">
        <v>283</v>
      </c>
      <c r="D2031" t="s">
        <v>2617</v>
      </c>
      <c r="E2031" t="s">
        <v>1365</v>
      </c>
      <c r="F2031" t="s">
        <v>207</v>
      </c>
      <c r="G2031" t="s">
        <v>2607</v>
      </c>
      <c r="H2031" t="s">
        <v>142</v>
      </c>
      <c r="I2031" t="s">
        <v>283</v>
      </c>
      <c r="J2031" t="s">
        <v>241</v>
      </c>
      <c r="K2031" t="s">
        <v>176</v>
      </c>
      <c r="L2031" t="s">
        <v>234</v>
      </c>
      <c r="M2031" t="s">
        <v>235</v>
      </c>
      <c r="N2031" t="s">
        <v>207</v>
      </c>
      <c r="O2031" t="s">
        <v>207</v>
      </c>
      <c r="P2031">
        <v>1.4575436211383909E-5</v>
      </c>
      <c r="R2031" t="s">
        <v>2618</v>
      </c>
      <c r="S2031" s="315">
        <v>45370</v>
      </c>
      <c r="T2031" s="315">
        <v>45370</v>
      </c>
      <c r="U2031" s="316" t="s">
        <v>2654</v>
      </c>
    </row>
    <row r="2032" spans="1:21">
      <c r="A2032" t="s">
        <v>2605</v>
      </c>
      <c r="B2032" t="s">
        <v>205</v>
      </c>
      <c r="C2032" t="s">
        <v>283</v>
      </c>
      <c r="D2032" t="s">
        <v>2617</v>
      </c>
      <c r="E2032" t="s">
        <v>1365</v>
      </c>
      <c r="F2032" t="s">
        <v>207</v>
      </c>
      <c r="G2032" t="s">
        <v>2607</v>
      </c>
      <c r="H2032" t="s">
        <v>142</v>
      </c>
      <c r="I2032" t="s">
        <v>283</v>
      </c>
      <c r="J2032" t="s">
        <v>242</v>
      </c>
      <c r="K2032" t="s">
        <v>176</v>
      </c>
      <c r="L2032" t="s">
        <v>234</v>
      </c>
      <c r="M2032" t="s">
        <v>235</v>
      </c>
      <c r="N2032" t="s">
        <v>207</v>
      </c>
      <c r="O2032" t="s">
        <v>207</v>
      </c>
      <c r="P2032">
        <v>2.9028146676042508E-5</v>
      </c>
      <c r="R2032" t="s">
        <v>2618</v>
      </c>
      <c r="S2032" s="315">
        <v>45370</v>
      </c>
      <c r="T2032" s="315">
        <v>45370</v>
      </c>
      <c r="U2032" s="316" t="s">
        <v>2654</v>
      </c>
    </row>
    <row r="2033" spans="1:21">
      <c r="A2033" t="s">
        <v>2605</v>
      </c>
      <c r="B2033" t="s">
        <v>205</v>
      </c>
      <c r="C2033" t="s">
        <v>283</v>
      </c>
      <c r="D2033" t="s">
        <v>2617</v>
      </c>
      <c r="E2033" t="s">
        <v>1365</v>
      </c>
      <c r="F2033" t="s">
        <v>207</v>
      </c>
      <c r="G2033" t="s">
        <v>2607</v>
      </c>
      <c r="H2033" t="s">
        <v>142</v>
      </c>
      <c r="I2033" t="s">
        <v>283</v>
      </c>
      <c r="J2033" t="s">
        <v>269</v>
      </c>
      <c r="K2033" t="s">
        <v>176</v>
      </c>
      <c r="L2033" t="s">
        <v>234</v>
      </c>
      <c r="M2033" t="s">
        <v>235</v>
      </c>
      <c r="N2033" t="s">
        <v>207</v>
      </c>
      <c r="O2033" t="s">
        <v>207</v>
      </c>
      <c r="P2033">
        <v>2.0476645499236127E-6</v>
      </c>
      <c r="R2033" t="s">
        <v>2618</v>
      </c>
      <c r="S2033" s="315">
        <v>45370</v>
      </c>
      <c r="T2033" s="315">
        <v>45370</v>
      </c>
      <c r="U2033" s="316" t="s">
        <v>2654</v>
      </c>
    </row>
    <row r="2034" spans="1:21">
      <c r="A2034" t="s">
        <v>2605</v>
      </c>
      <c r="B2034" t="s">
        <v>205</v>
      </c>
      <c r="C2034" t="s">
        <v>283</v>
      </c>
      <c r="D2034" t="s">
        <v>2617</v>
      </c>
      <c r="E2034" t="s">
        <v>1365</v>
      </c>
      <c r="F2034" t="s">
        <v>207</v>
      </c>
      <c r="G2034" t="s">
        <v>2607</v>
      </c>
      <c r="H2034" t="s">
        <v>142</v>
      </c>
      <c r="I2034" t="s">
        <v>283</v>
      </c>
      <c r="J2034" t="s">
        <v>270</v>
      </c>
      <c r="K2034" t="s">
        <v>176</v>
      </c>
      <c r="L2034" t="s">
        <v>234</v>
      </c>
      <c r="M2034" t="s">
        <v>235</v>
      </c>
      <c r="N2034" t="s">
        <v>207</v>
      </c>
      <c r="O2034" t="s">
        <v>207</v>
      </c>
      <c r="P2034">
        <v>1.1005017425568719E-6</v>
      </c>
      <c r="R2034" t="s">
        <v>2618</v>
      </c>
      <c r="S2034" s="315">
        <v>45370</v>
      </c>
      <c r="T2034" s="315">
        <v>45370</v>
      </c>
      <c r="U2034" s="316" t="s">
        <v>2654</v>
      </c>
    </row>
    <row r="2035" spans="1:21">
      <c r="A2035" t="s">
        <v>2605</v>
      </c>
      <c r="B2035" t="s">
        <v>205</v>
      </c>
      <c r="C2035" t="s">
        <v>283</v>
      </c>
      <c r="D2035" t="s">
        <v>2617</v>
      </c>
      <c r="E2035" t="s">
        <v>1365</v>
      </c>
      <c r="F2035" t="s">
        <v>207</v>
      </c>
      <c r="G2035" t="s">
        <v>2607</v>
      </c>
      <c r="H2035" t="s">
        <v>142</v>
      </c>
      <c r="I2035" t="s">
        <v>283</v>
      </c>
      <c r="J2035" t="s">
        <v>244</v>
      </c>
      <c r="K2035" t="s">
        <v>176</v>
      </c>
      <c r="L2035" t="s">
        <v>234</v>
      </c>
      <c r="M2035" t="s">
        <v>235</v>
      </c>
      <c r="N2035" t="s">
        <v>207</v>
      </c>
      <c r="O2035" t="s">
        <v>207</v>
      </c>
      <c r="P2035">
        <v>3.5685418169319391E-5</v>
      </c>
      <c r="R2035" t="s">
        <v>2618</v>
      </c>
      <c r="S2035" s="315">
        <v>45370</v>
      </c>
      <c r="T2035" s="315">
        <v>45370</v>
      </c>
      <c r="U2035" s="316" t="s">
        <v>2654</v>
      </c>
    </row>
    <row r="2036" spans="1:21">
      <c r="A2036" t="s">
        <v>2605</v>
      </c>
      <c r="B2036" t="s">
        <v>205</v>
      </c>
      <c r="C2036" t="s">
        <v>283</v>
      </c>
      <c r="D2036" t="s">
        <v>2617</v>
      </c>
      <c r="E2036" t="s">
        <v>1365</v>
      </c>
      <c r="F2036" t="s">
        <v>207</v>
      </c>
      <c r="G2036" t="s">
        <v>2607</v>
      </c>
      <c r="H2036" t="s">
        <v>142</v>
      </c>
      <c r="I2036" t="s">
        <v>283</v>
      </c>
      <c r="J2036" t="s">
        <v>268</v>
      </c>
      <c r="K2036" t="s">
        <v>176</v>
      </c>
      <c r="L2036" t="s">
        <v>234</v>
      </c>
      <c r="M2036" t="s">
        <v>235</v>
      </c>
      <c r="N2036" t="s">
        <v>207</v>
      </c>
      <c r="O2036" t="s">
        <v>207</v>
      </c>
      <c r="P2036">
        <v>8.3482501142603512E-4</v>
      </c>
      <c r="R2036" t="s">
        <v>2618</v>
      </c>
      <c r="S2036" s="315">
        <v>45370</v>
      </c>
      <c r="T2036" s="315">
        <v>45370</v>
      </c>
      <c r="U2036" s="316" t="s">
        <v>2654</v>
      </c>
    </row>
    <row r="2037" spans="1:21">
      <c r="A2037" t="s">
        <v>2605</v>
      </c>
      <c r="B2037" t="s">
        <v>205</v>
      </c>
      <c r="C2037" t="s">
        <v>283</v>
      </c>
      <c r="D2037" t="s">
        <v>2617</v>
      </c>
      <c r="E2037" t="s">
        <v>2643</v>
      </c>
      <c r="F2037" t="s">
        <v>207</v>
      </c>
      <c r="G2037" t="s">
        <v>2607</v>
      </c>
      <c r="H2037" t="s">
        <v>209</v>
      </c>
      <c r="I2037" t="s">
        <v>258</v>
      </c>
      <c r="J2037" t="s">
        <v>233</v>
      </c>
      <c r="K2037" t="s">
        <v>176</v>
      </c>
      <c r="L2037" t="s">
        <v>234</v>
      </c>
      <c r="M2037" t="s">
        <v>235</v>
      </c>
      <c r="N2037" t="s">
        <v>207</v>
      </c>
      <c r="O2037" t="s">
        <v>207</v>
      </c>
      <c r="P2037">
        <v>4.6583324247303836E-5</v>
      </c>
      <c r="R2037" t="s">
        <v>2618</v>
      </c>
      <c r="S2037" s="315">
        <v>45357</v>
      </c>
      <c r="T2037" s="315">
        <v>45358</v>
      </c>
      <c r="U2037" s="316" t="s">
        <v>2655</v>
      </c>
    </row>
    <row r="2038" spans="1:21">
      <c r="A2038" t="s">
        <v>2605</v>
      </c>
      <c r="B2038" t="s">
        <v>205</v>
      </c>
      <c r="C2038" t="s">
        <v>283</v>
      </c>
      <c r="D2038" t="s">
        <v>2617</v>
      </c>
      <c r="E2038" t="s">
        <v>2643</v>
      </c>
      <c r="F2038" t="s">
        <v>207</v>
      </c>
      <c r="G2038" t="s">
        <v>2607</v>
      </c>
      <c r="H2038" t="s">
        <v>209</v>
      </c>
      <c r="I2038" t="s">
        <v>258</v>
      </c>
      <c r="J2038" t="s">
        <v>236</v>
      </c>
      <c r="K2038" t="s">
        <v>176</v>
      </c>
      <c r="L2038" t="s">
        <v>234</v>
      </c>
      <c r="M2038" t="s">
        <v>235</v>
      </c>
      <c r="N2038" t="s">
        <v>207</v>
      </c>
      <c r="O2038" t="s">
        <v>207</v>
      </c>
      <c r="P2038">
        <v>9.9292542148655095E-5</v>
      </c>
      <c r="R2038" t="s">
        <v>2618</v>
      </c>
      <c r="S2038" s="315">
        <v>45357</v>
      </c>
      <c r="T2038" s="315">
        <v>45358</v>
      </c>
      <c r="U2038" s="316" t="s">
        <v>2655</v>
      </c>
    </row>
    <row r="2039" spans="1:21">
      <c r="A2039" t="s">
        <v>2605</v>
      </c>
      <c r="B2039" t="s">
        <v>205</v>
      </c>
      <c r="C2039" t="s">
        <v>283</v>
      </c>
      <c r="D2039" t="s">
        <v>2617</v>
      </c>
      <c r="E2039" t="s">
        <v>2643</v>
      </c>
      <c r="F2039" t="s">
        <v>207</v>
      </c>
      <c r="G2039" t="s">
        <v>2607</v>
      </c>
      <c r="H2039" t="s">
        <v>142</v>
      </c>
      <c r="I2039" t="s">
        <v>283</v>
      </c>
      <c r="J2039" t="s">
        <v>237</v>
      </c>
      <c r="K2039" t="s">
        <v>176</v>
      </c>
      <c r="L2039" t="s">
        <v>234</v>
      </c>
      <c r="M2039" t="s">
        <v>235</v>
      </c>
      <c r="N2039" t="s">
        <v>207</v>
      </c>
      <c r="O2039" t="s">
        <v>207</v>
      </c>
      <c r="P2039">
        <v>2.3561885856552192E-4</v>
      </c>
      <c r="R2039" t="s">
        <v>2618</v>
      </c>
      <c r="S2039" s="315">
        <v>45357</v>
      </c>
      <c r="T2039" s="315">
        <v>45358</v>
      </c>
      <c r="U2039" s="316" t="s">
        <v>2655</v>
      </c>
    </row>
    <row r="2040" spans="1:21">
      <c r="A2040" t="s">
        <v>2605</v>
      </c>
      <c r="B2040" t="s">
        <v>205</v>
      </c>
      <c r="C2040" t="s">
        <v>283</v>
      </c>
      <c r="D2040" t="s">
        <v>2617</v>
      </c>
      <c r="E2040" t="s">
        <v>2643</v>
      </c>
      <c r="F2040" t="s">
        <v>207</v>
      </c>
      <c r="G2040" t="s">
        <v>2607</v>
      </c>
      <c r="H2040" t="s">
        <v>142</v>
      </c>
      <c r="I2040" t="s">
        <v>283</v>
      </c>
      <c r="J2040" t="s">
        <v>238</v>
      </c>
      <c r="K2040" t="s">
        <v>176</v>
      </c>
      <c r="L2040" t="s">
        <v>234</v>
      </c>
      <c r="M2040" t="s">
        <v>235</v>
      </c>
      <c r="N2040" t="s">
        <v>207</v>
      </c>
      <c r="O2040" t="s">
        <v>207</v>
      </c>
      <c r="P2040">
        <v>3.7933553524704534E-3</v>
      </c>
      <c r="R2040" t="s">
        <v>2618</v>
      </c>
      <c r="S2040" s="315">
        <v>45357</v>
      </c>
      <c r="T2040" s="315">
        <v>45358</v>
      </c>
      <c r="U2040" s="316" t="s">
        <v>2655</v>
      </c>
    </row>
    <row r="2041" spans="1:21">
      <c r="A2041" t="s">
        <v>2605</v>
      </c>
      <c r="B2041" t="s">
        <v>205</v>
      </c>
      <c r="C2041" t="s">
        <v>283</v>
      </c>
      <c r="D2041" t="s">
        <v>2617</v>
      </c>
      <c r="E2041" t="s">
        <v>2643</v>
      </c>
      <c r="F2041" t="s">
        <v>207</v>
      </c>
      <c r="G2041" t="s">
        <v>2607</v>
      </c>
      <c r="H2041" t="s">
        <v>142</v>
      </c>
      <c r="I2041" t="s">
        <v>283</v>
      </c>
      <c r="J2041" t="s">
        <v>241</v>
      </c>
      <c r="K2041" t="s">
        <v>176</v>
      </c>
      <c r="L2041" t="s">
        <v>234</v>
      </c>
      <c r="M2041" t="s">
        <v>235</v>
      </c>
      <c r="N2041" t="s">
        <v>207</v>
      </c>
      <c r="O2041" t="s">
        <v>207</v>
      </c>
      <c r="P2041">
        <v>1.211020997593635E-6</v>
      </c>
      <c r="R2041" t="s">
        <v>2618</v>
      </c>
      <c r="S2041" s="315">
        <v>45357</v>
      </c>
      <c r="T2041" s="315">
        <v>45358</v>
      </c>
      <c r="U2041" s="316" t="s">
        <v>2655</v>
      </c>
    </row>
    <row r="2042" spans="1:21">
      <c r="A2042" t="s">
        <v>2605</v>
      </c>
      <c r="B2042" t="s">
        <v>205</v>
      </c>
      <c r="C2042" t="s">
        <v>283</v>
      </c>
      <c r="D2042" t="s">
        <v>2617</v>
      </c>
      <c r="E2042" t="s">
        <v>2643</v>
      </c>
      <c r="F2042" t="s">
        <v>207</v>
      </c>
      <c r="G2042" t="s">
        <v>2607</v>
      </c>
      <c r="H2042" t="s">
        <v>142</v>
      </c>
      <c r="I2042" t="s">
        <v>283</v>
      </c>
      <c r="J2042" t="s">
        <v>242</v>
      </c>
      <c r="K2042" t="s">
        <v>176</v>
      </c>
      <c r="L2042" t="s">
        <v>234</v>
      </c>
      <c r="M2042" t="s">
        <v>235</v>
      </c>
      <c r="N2042" t="s">
        <v>207</v>
      </c>
      <c r="O2042" t="s">
        <v>207</v>
      </c>
      <c r="P2042">
        <v>1.9027077203373749E-5</v>
      </c>
      <c r="R2042" t="s">
        <v>2618</v>
      </c>
      <c r="S2042" s="315">
        <v>45357</v>
      </c>
      <c r="T2042" s="315">
        <v>45358</v>
      </c>
      <c r="U2042" s="316" t="s">
        <v>2655</v>
      </c>
    </row>
    <row r="2043" spans="1:21">
      <c r="A2043" t="s">
        <v>2605</v>
      </c>
      <c r="B2043" t="s">
        <v>205</v>
      </c>
      <c r="C2043" t="s">
        <v>283</v>
      </c>
      <c r="D2043" t="s">
        <v>2617</v>
      </c>
      <c r="E2043" t="s">
        <v>2643</v>
      </c>
      <c r="F2043" t="s">
        <v>207</v>
      </c>
      <c r="G2043" t="s">
        <v>2607</v>
      </c>
      <c r="H2043" t="s">
        <v>142</v>
      </c>
      <c r="I2043" t="s">
        <v>283</v>
      </c>
      <c r="J2043" t="s">
        <v>244</v>
      </c>
      <c r="K2043" t="s">
        <v>176</v>
      </c>
      <c r="L2043" t="s">
        <v>234</v>
      </c>
      <c r="M2043" t="s">
        <v>235</v>
      </c>
      <c r="N2043" t="s">
        <v>207</v>
      </c>
      <c r="O2043" t="s">
        <v>207</v>
      </c>
      <c r="P2043">
        <v>2.041278666980112E-4</v>
      </c>
      <c r="R2043" t="s">
        <v>2618</v>
      </c>
      <c r="S2043" s="315">
        <v>45357</v>
      </c>
      <c r="T2043" s="315">
        <v>45358</v>
      </c>
      <c r="U2043" s="316" t="s">
        <v>2655</v>
      </c>
    </row>
    <row r="2044" spans="1:21">
      <c r="A2044" t="s">
        <v>2605</v>
      </c>
      <c r="B2044" t="s">
        <v>205</v>
      </c>
      <c r="C2044" t="s">
        <v>283</v>
      </c>
      <c r="D2044" t="s">
        <v>2617</v>
      </c>
      <c r="E2044" t="s">
        <v>2643</v>
      </c>
      <c r="F2044" t="s">
        <v>207</v>
      </c>
      <c r="G2044" t="s">
        <v>2607</v>
      </c>
      <c r="H2044" t="s">
        <v>142</v>
      </c>
      <c r="I2044" t="s">
        <v>283</v>
      </c>
      <c r="J2044" t="s">
        <v>268</v>
      </c>
      <c r="K2044" t="s">
        <v>176</v>
      </c>
      <c r="L2044" t="s">
        <v>234</v>
      </c>
      <c r="M2044" t="s">
        <v>235</v>
      </c>
      <c r="N2044" t="s">
        <v>207</v>
      </c>
      <c r="O2044" t="s">
        <v>207</v>
      </c>
      <c r="P2044">
        <v>1.6489974541451207E-3</v>
      </c>
      <c r="R2044" t="s">
        <v>2618</v>
      </c>
      <c r="S2044" s="315">
        <v>45357</v>
      </c>
      <c r="T2044" s="315">
        <v>45358</v>
      </c>
      <c r="U2044" s="316" t="s">
        <v>2655</v>
      </c>
    </row>
    <row r="2045" spans="1:21">
      <c r="A2045" t="s">
        <v>2605</v>
      </c>
      <c r="B2045" t="s">
        <v>205</v>
      </c>
      <c r="C2045" t="s">
        <v>283</v>
      </c>
      <c r="D2045" t="s">
        <v>2617</v>
      </c>
      <c r="E2045" t="s">
        <v>284</v>
      </c>
      <c r="F2045" t="s">
        <v>207</v>
      </c>
      <c r="G2045" t="s">
        <v>2607</v>
      </c>
      <c r="H2045" t="s">
        <v>209</v>
      </c>
      <c r="I2045" t="s">
        <v>279</v>
      </c>
      <c r="J2045" t="s">
        <v>233</v>
      </c>
      <c r="K2045" t="s">
        <v>176</v>
      </c>
      <c r="L2045" t="s">
        <v>234</v>
      </c>
      <c r="M2045" t="s">
        <v>235</v>
      </c>
      <c r="N2045" t="s">
        <v>207</v>
      </c>
      <c r="O2045" t="s">
        <v>207</v>
      </c>
      <c r="P2045">
        <v>1.0823598249402792E-5</v>
      </c>
      <c r="R2045" t="s">
        <v>2618</v>
      </c>
      <c r="S2045" s="315">
        <v>45362</v>
      </c>
      <c r="T2045" s="315">
        <v>45362</v>
      </c>
      <c r="U2045" s="316" t="s">
        <v>2656</v>
      </c>
    </row>
    <row r="2046" spans="1:21">
      <c r="A2046" t="s">
        <v>2605</v>
      </c>
      <c r="B2046" t="s">
        <v>205</v>
      </c>
      <c r="C2046" t="s">
        <v>283</v>
      </c>
      <c r="D2046" t="s">
        <v>2617</v>
      </c>
      <c r="E2046" t="s">
        <v>284</v>
      </c>
      <c r="F2046" t="s">
        <v>207</v>
      </c>
      <c r="G2046" t="s">
        <v>2607</v>
      </c>
      <c r="H2046" t="s">
        <v>209</v>
      </c>
      <c r="I2046" t="s">
        <v>279</v>
      </c>
      <c r="J2046" t="s">
        <v>236</v>
      </c>
      <c r="K2046" t="s">
        <v>176</v>
      </c>
      <c r="L2046" t="s">
        <v>234</v>
      </c>
      <c r="M2046" t="s">
        <v>235</v>
      </c>
      <c r="N2046" t="s">
        <v>207</v>
      </c>
      <c r="O2046" t="s">
        <v>207</v>
      </c>
      <c r="P2046">
        <v>2.8691588905981289E-5</v>
      </c>
      <c r="R2046" t="s">
        <v>2618</v>
      </c>
      <c r="S2046" s="315">
        <v>45362</v>
      </c>
      <c r="T2046" s="315">
        <v>45362</v>
      </c>
      <c r="U2046" s="316" t="s">
        <v>2656</v>
      </c>
    </row>
    <row r="2047" spans="1:21">
      <c r="A2047" t="s">
        <v>2605</v>
      </c>
      <c r="B2047" t="s">
        <v>205</v>
      </c>
      <c r="C2047" t="s">
        <v>283</v>
      </c>
      <c r="D2047" t="s">
        <v>2617</v>
      </c>
      <c r="E2047" t="s">
        <v>284</v>
      </c>
      <c r="F2047" t="s">
        <v>207</v>
      </c>
      <c r="G2047" t="s">
        <v>2607</v>
      </c>
      <c r="H2047" t="s">
        <v>142</v>
      </c>
      <c r="I2047" t="s">
        <v>283</v>
      </c>
      <c r="J2047" t="s">
        <v>237</v>
      </c>
      <c r="K2047" t="s">
        <v>176</v>
      </c>
      <c r="L2047" t="s">
        <v>234</v>
      </c>
      <c r="M2047" t="s">
        <v>235</v>
      </c>
      <c r="N2047" t="s">
        <v>207</v>
      </c>
      <c r="O2047" t="s">
        <v>207</v>
      </c>
      <c r="P2047">
        <v>8.0841836132115104E-5</v>
      </c>
      <c r="R2047" t="s">
        <v>2618</v>
      </c>
      <c r="S2047" s="315">
        <v>45362</v>
      </c>
      <c r="T2047" s="315">
        <v>45362</v>
      </c>
      <c r="U2047" s="316" t="s">
        <v>2656</v>
      </c>
    </row>
    <row r="2048" spans="1:21">
      <c r="A2048" t="s">
        <v>2605</v>
      </c>
      <c r="B2048" t="s">
        <v>205</v>
      </c>
      <c r="C2048" t="s">
        <v>283</v>
      </c>
      <c r="D2048" t="s">
        <v>2617</v>
      </c>
      <c r="E2048" t="s">
        <v>284</v>
      </c>
      <c r="F2048" t="s">
        <v>207</v>
      </c>
      <c r="G2048" t="s">
        <v>2607</v>
      </c>
      <c r="H2048" t="s">
        <v>142</v>
      </c>
      <c r="I2048" t="s">
        <v>283</v>
      </c>
      <c r="J2048" t="s">
        <v>238</v>
      </c>
      <c r="K2048" t="s">
        <v>176</v>
      </c>
      <c r="L2048" t="s">
        <v>234</v>
      </c>
      <c r="M2048" t="s">
        <v>235</v>
      </c>
      <c r="N2048" t="s">
        <v>207</v>
      </c>
      <c r="O2048" t="s">
        <v>207</v>
      </c>
      <c r="P2048">
        <v>1.2290012714243602E-4</v>
      </c>
      <c r="R2048" t="s">
        <v>2618</v>
      </c>
      <c r="S2048" s="315">
        <v>45362</v>
      </c>
      <c r="T2048" s="315">
        <v>45362</v>
      </c>
      <c r="U2048" s="316" t="s">
        <v>2656</v>
      </c>
    </row>
    <row r="2049" spans="1:21">
      <c r="A2049" t="s">
        <v>2605</v>
      </c>
      <c r="B2049" t="s">
        <v>205</v>
      </c>
      <c r="C2049" t="s">
        <v>283</v>
      </c>
      <c r="D2049" t="s">
        <v>2617</v>
      </c>
      <c r="E2049" t="s">
        <v>284</v>
      </c>
      <c r="F2049" t="s">
        <v>207</v>
      </c>
      <c r="G2049" t="s">
        <v>2607</v>
      </c>
      <c r="H2049" t="s">
        <v>142</v>
      </c>
      <c r="I2049" t="s">
        <v>283</v>
      </c>
      <c r="J2049" t="s">
        <v>239</v>
      </c>
      <c r="K2049" t="s">
        <v>176</v>
      </c>
      <c r="L2049" t="s">
        <v>234</v>
      </c>
      <c r="M2049" t="s">
        <v>235</v>
      </c>
      <c r="N2049" t="s">
        <v>207</v>
      </c>
      <c r="O2049" t="s">
        <v>207</v>
      </c>
      <c r="P2049">
        <v>3.5308856452158388E-4</v>
      </c>
      <c r="R2049" t="s">
        <v>2618</v>
      </c>
      <c r="S2049" s="315">
        <v>45362</v>
      </c>
      <c r="T2049" s="315">
        <v>45362</v>
      </c>
      <c r="U2049" s="316" t="s">
        <v>2656</v>
      </c>
    </row>
    <row r="2050" spans="1:21">
      <c r="A2050" t="s">
        <v>2605</v>
      </c>
      <c r="B2050" t="s">
        <v>205</v>
      </c>
      <c r="C2050" t="s">
        <v>283</v>
      </c>
      <c r="D2050" t="s">
        <v>2617</v>
      </c>
      <c r="E2050" t="s">
        <v>284</v>
      </c>
      <c r="F2050" t="s">
        <v>207</v>
      </c>
      <c r="G2050" t="s">
        <v>2607</v>
      </c>
      <c r="H2050" t="s">
        <v>142</v>
      </c>
      <c r="I2050" t="s">
        <v>283</v>
      </c>
      <c r="J2050" t="s">
        <v>241</v>
      </c>
      <c r="K2050" t="s">
        <v>176</v>
      </c>
      <c r="L2050" t="s">
        <v>234</v>
      </c>
      <c r="M2050" t="s">
        <v>235</v>
      </c>
      <c r="N2050" t="s">
        <v>207</v>
      </c>
      <c r="O2050" t="s">
        <v>207</v>
      </c>
      <c r="P2050">
        <v>1.2930267368617648E-5</v>
      </c>
      <c r="R2050" t="s">
        <v>2618</v>
      </c>
      <c r="S2050" s="315">
        <v>45362</v>
      </c>
      <c r="T2050" s="315">
        <v>45362</v>
      </c>
      <c r="U2050" s="316" t="s">
        <v>2656</v>
      </c>
    </row>
    <row r="2051" spans="1:21">
      <c r="A2051" t="s">
        <v>2605</v>
      </c>
      <c r="B2051" t="s">
        <v>205</v>
      </c>
      <c r="C2051" t="s">
        <v>283</v>
      </c>
      <c r="D2051" t="s">
        <v>2617</v>
      </c>
      <c r="E2051" t="s">
        <v>284</v>
      </c>
      <c r="F2051" t="s">
        <v>207</v>
      </c>
      <c r="G2051" t="s">
        <v>2607</v>
      </c>
      <c r="H2051" t="s">
        <v>142</v>
      </c>
      <c r="I2051" t="s">
        <v>283</v>
      </c>
      <c r="J2051" t="s">
        <v>242</v>
      </c>
      <c r="K2051" t="s">
        <v>176</v>
      </c>
      <c r="L2051" t="s">
        <v>234</v>
      </c>
      <c r="M2051" t="s">
        <v>235</v>
      </c>
      <c r="N2051" t="s">
        <v>207</v>
      </c>
      <c r="O2051" t="s">
        <v>207</v>
      </c>
      <c r="P2051">
        <v>1.3106324182602418E-5</v>
      </c>
      <c r="R2051" t="s">
        <v>2618</v>
      </c>
      <c r="S2051" s="315">
        <v>45362</v>
      </c>
      <c r="T2051" s="315">
        <v>45362</v>
      </c>
      <c r="U2051" s="316" t="s">
        <v>2656</v>
      </c>
    </row>
    <row r="2052" spans="1:21">
      <c r="A2052" t="s">
        <v>2605</v>
      </c>
      <c r="B2052" t="s">
        <v>205</v>
      </c>
      <c r="C2052" t="s">
        <v>283</v>
      </c>
      <c r="D2052" t="s">
        <v>2617</v>
      </c>
      <c r="E2052" t="s">
        <v>284</v>
      </c>
      <c r="F2052" t="s">
        <v>207</v>
      </c>
      <c r="G2052" t="s">
        <v>2607</v>
      </c>
      <c r="H2052" t="s">
        <v>142</v>
      </c>
      <c r="I2052" t="s">
        <v>283</v>
      </c>
      <c r="J2052" t="s">
        <v>243</v>
      </c>
      <c r="K2052" t="s">
        <v>176</v>
      </c>
      <c r="L2052" t="s">
        <v>234</v>
      </c>
      <c r="M2052" t="s">
        <v>235</v>
      </c>
      <c r="N2052" t="s">
        <v>207</v>
      </c>
      <c r="O2052" t="s">
        <v>207</v>
      </c>
      <c r="P2052">
        <v>9.48904008854166E-5</v>
      </c>
      <c r="R2052" t="s">
        <v>2618</v>
      </c>
      <c r="S2052" s="315">
        <v>45362</v>
      </c>
      <c r="T2052" s="315">
        <v>45362</v>
      </c>
      <c r="U2052" s="316" t="s">
        <v>2656</v>
      </c>
    </row>
    <row r="2053" spans="1:21">
      <c r="A2053" t="s">
        <v>2605</v>
      </c>
      <c r="B2053" t="s">
        <v>205</v>
      </c>
      <c r="C2053" t="s">
        <v>283</v>
      </c>
      <c r="D2053" t="s">
        <v>2617</v>
      </c>
      <c r="E2053" t="s">
        <v>284</v>
      </c>
      <c r="F2053" t="s">
        <v>207</v>
      </c>
      <c r="G2053" t="s">
        <v>2607</v>
      </c>
      <c r="H2053" t="s">
        <v>142</v>
      </c>
      <c r="I2053" t="s">
        <v>283</v>
      </c>
      <c r="J2053" t="s">
        <v>255</v>
      </c>
      <c r="K2053" t="s">
        <v>176</v>
      </c>
      <c r="L2053" t="s">
        <v>234</v>
      </c>
      <c r="M2053" t="s">
        <v>235</v>
      </c>
      <c r="N2053" t="s">
        <v>207</v>
      </c>
      <c r="O2053" t="s">
        <v>207</v>
      </c>
      <c r="P2053">
        <v>3.7615412084181362E-4</v>
      </c>
      <c r="R2053" t="s">
        <v>2618</v>
      </c>
      <c r="S2053" s="315">
        <v>45362</v>
      </c>
      <c r="T2053" s="315">
        <v>45362</v>
      </c>
      <c r="U2053" s="316" t="s">
        <v>2656</v>
      </c>
    </row>
    <row r="2054" spans="1:21">
      <c r="A2054" t="s">
        <v>2605</v>
      </c>
      <c r="B2054" t="s">
        <v>205</v>
      </c>
      <c r="C2054" t="s">
        <v>283</v>
      </c>
      <c r="D2054" t="s">
        <v>2617</v>
      </c>
      <c r="E2054" t="s">
        <v>284</v>
      </c>
      <c r="F2054" t="s">
        <v>207</v>
      </c>
      <c r="G2054" t="s">
        <v>2607</v>
      </c>
      <c r="H2054" t="s">
        <v>142</v>
      </c>
      <c r="I2054" t="s">
        <v>283</v>
      </c>
      <c r="J2054" t="s">
        <v>268</v>
      </c>
      <c r="K2054" t="s">
        <v>176</v>
      </c>
      <c r="L2054" t="s">
        <v>234</v>
      </c>
      <c r="M2054" t="s">
        <v>235</v>
      </c>
      <c r="N2054" t="s">
        <v>207</v>
      </c>
      <c r="O2054" t="s">
        <v>207</v>
      </c>
      <c r="P2054">
        <v>4.2155535330102721E-4</v>
      </c>
      <c r="R2054" t="s">
        <v>2618</v>
      </c>
      <c r="S2054" s="315">
        <v>45362</v>
      </c>
      <c r="T2054" s="315">
        <v>45362</v>
      </c>
      <c r="U2054" s="316" t="s">
        <v>2656</v>
      </c>
    </row>
    <row r="2055" spans="1:21">
      <c r="A2055" t="s">
        <v>2605</v>
      </c>
      <c r="B2055" t="s">
        <v>205</v>
      </c>
      <c r="C2055" t="s">
        <v>283</v>
      </c>
      <c r="D2055" t="s">
        <v>2617</v>
      </c>
      <c r="E2055" t="s">
        <v>284</v>
      </c>
      <c r="F2055" t="s">
        <v>207</v>
      </c>
      <c r="G2055" t="s">
        <v>2607</v>
      </c>
      <c r="H2055" t="s">
        <v>142</v>
      </c>
      <c r="I2055" t="s">
        <v>283</v>
      </c>
      <c r="J2055" t="s">
        <v>269</v>
      </c>
      <c r="K2055" t="s">
        <v>176</v>
      </c>
      <c r="L2055" t="s">
        <v>234</v>
      </c>
      <c r="M2055" t="s">
        <v>235</v>
      </c>
      <c r="N2055" t="s">
        <v>207</v>
      </c>
      <c r="O2055" t="s">
        <v>207</v>
      </c>
      <c r="P2055">
        <v>9.6636050744550012E-7</v>
      </c>
      <c r="R2055" t="s">
        <v>2618</v>
      </c>
      <c r="S2055" s="315">
        <v>45362</v>
      </c>
      <c r="T2055" s="315">
        <v>45362</v>
      </c>
      <c r="U2055" s="316" t="s">
        <v>2656</v>
      </c>
    </row>
    <row r="2056" spans="1:21">
      <c r="A2056" t="s">
        <v>2605</v>
      </c>
      <c r="B2056" t="s">
        <v>205</v>
      </c>
      <c r="C2056" t="s">
        <v>283</v>
      </c>
      <c r="D2056" t="s">
        <v>2617</v>
      </c>
      <c r="E2056" t="s">
        <v>284</v>
      </c>
      <c r="F2056" t="s">
        <v>207</v>
      </c>
      <c r="G2056" t="s">
        <v>2607</v>
      </c>
      <c r="H2056" t="s">
        <v>142</v>
      </c>
      <c r="I2056" t="s">
        <v>283</v>
      </c>
      <c r="J2056" t="s">
        <v>270</v>
      </c>
      <c r="K2056" t="s">
        <v>176</v>
      </c>
      <c r="L2056" t="s">
        <v>234</v>
      </c>
      <c r="M2056" t="s">
        <v>235</v>
      </c>
      <c r="N2056" t="s">
        <v>207</v>
      </c>
      <c r="O2056" t="s">
        <v>207</v>
      </c>
      <c r="P2056">
        <v>5.1936310682410774E-7</v>
      </c>
      <c r="R2056" t="s">
        <v>2618</v>
      </c>
      <c r="S2056" s="315">
        <v>45362</v>
      </c>
      <c r="T2056" s="315">
        <v>45362</v>
      </c>
      <c r="U2056" s="316" t="s">
        <v>2656</v>
      </c>
    </row>
    <row r="2057" spans="1:21">
      <c r="A2057" t="s">
        <v>2605</v>
      </c>
      <c r="B2057" t="s">
        <v>205</v>
      </c>
      <c r="C2057" t="s">
        <v>283</v>
      </c>
      <c r="D2057" t="s">
        <v>2617</v>
      </c>
      <c r="E2057" t="s">
        <v>284</v>
      </c>
      <c r="F2057" t="s">
        <v>207</v>
      </c>
      <c r="G2057" t="s">
        <v>2607</v>
      </c>
      <c r="H2057" t="s">
        <v>142</v>
      </c>
      <c r="I2057" t="s">
        <v>283</v>
      </c>
      <c r="J2057" t="s">
        <v>244</v>
      </c>
      <c r="K2057" t="s">
        <v>176</v>
      </c>
      <c r="L2057" t="s">
        <v>234</v>
      </c>
      <c r="M2057" t="s">
        <v>235</v>
      </c>
      <c r="N2057" t="s">
        <v>207</v>
      </c>
      <c r="O2057" t="s">
        <v>207</v>
      </c>
      <c r="P2057">
        <v>8.3347512945055097E-5</v>
      </c>
      <c r="R2057" t="s">
        <v>2618</v>
      </c>
      <c r="S2057" s="315">
        <v>45362</v>
      </c>
      <c r="T2057" s="315">
        <v>45362</v>
      </c>
      <c r="U2057" s="316" t="s">
        <v>2656</v>
      </c>
    </row>
    <row r="2058" spans="1:21">
      <c r="A2058" t="s">
        <v>2605</v>
      </c>
      <c r="B2058" t="s">
        <v>205</v>
      </c>
      <c r="C2058" t="s">
        <v>283</v>
      </c>
      <c r="D2058" t="s">
        <v>2617</v>
      </c>
      <c r="E2058" t="s">
        <v>282</v>
      </c>
      <c r="F2058" t="s">
        <v>207</v>
      </c>
      <c r="G2058" t="s">
        <v>2607</v>
      </c>
      <c r="H2058" t="s">
        <v>142</v>
      </c>
      <c r="I2058" t="s">
        <v>283</v>
      </c>
      <c r="J2058" t="s">
        <v>270</v>
      </c>
      <c r="K2058" t="s">
        <v>176</v>
      </c>
      <c r="L2058" t="s">
        <v>234</v>
      </c>
      <c r="M2058" t="s">
        <v>235</v>
      </c>
      <c r="N2058" t="s">
        <v>207</v>
      </c>
      <c r="O2058" t="s">
        <v>207</v>
      </c>
      <c r="P2058">
        <v>1.507331640373389E-4</v>
      </c>
      <c r="R2058" t="s">
        <v>2618</v>
      </c>
      <c r="S2058" s="315">
        <v>45357</v>
      </c>
      <c r="T2058" s="315">
        <v>45358</v>
      </c>
      <c r="U2058" s="316" t="s">
        <v>2657</v>
      </c>
    </row>
    <row r="2059" spans="1:21">
      <c r="A2059" t="s">
        <v>2605</v>
      </c>
      <c r="B2059" t="s">
        <v>205</v>
      </c>
      <c r="C2059" t="s">
        <v>283</v>
      </c>
      <c r="D2059" t="s">
        <v>2617</v>
      </c>
      <c r="E2059" t="s">
        <v>282</v>
      </c>
      <c r="F2059" t="s">
        <v>207</v>
      </c>
      <c r="G2059" t="s">
        <v>2607</v>
      </c>
      <c r="H2059" t="s">
        <v>209</v>
      </c>
      <c r="I2059" t="s">
        <v>279</v>
      </c>
      <c r="J2059" t="s">
        <v>233</v>
      </c>
      <c r="K2059" t="s">
        <v>176</v>
      </c>
      <c r="L2059" t="s">
        <v>234</v>
      </c>
      <c r="M2059" t="s">
        <v>235</v>
      </c>
      <c r="N2059" t="s">
        <v>207</v>
      </c>
      <c r="O2059" t="s">
        <v>207</v>
      </c>
      <c r="P2059">
        <v>2.8266529422790316E-5</v>
      </c>
      <c r="R2059" t="s">
        <v>2618</v>
      </c>
      <c r="S2059" s="315">
        <v>45357</v>
      </c>
      <c r="T2059" s="315">
        <v>45358</v>
      </c>
      <c r="U2059" s="316" t="s">
        <v>2657</v>
      </c>
    </row>
    <row r="2060" spans="1:21">
      <c r="A2060" t="s">
        <v>2605</v>
      </c>
      <c r="B2060" t="s">
        <v>205</v>
      </c>
      <c r="C2060" t="s">
        <v>283</v>
      </c>
      <c r="D2060" t="s">
        <v>2617</v>
      </c>
      <c r="E2060" t="s">
        <v>282</v>
      </c>
      <c r="F2060" t="s">
        <v>207</v>
      </c>
      <c r="G2060" t="s">
        <v>2607</v>
      </c>
      <c r="H2060" t="s">
        <v>209</v>
      </c>
      <c r="I2060" t="s">
        <v>279</v>
      </c>
      <c r="J2060" t="s">
        <v>236</v>
      </c>
      <c r="K2060" t="s">
        <v>176</v>
      </c>
      <c r="L2060" t="s">
        <v>234</v>
      </c>
      <c r="M2060" t="s">
        <v>235</v>
      </c>
      <c r="N2060" t="s">
        <v>207</v>
      </c>
      <c r="O2060" t="s">
        <v>207</v>
      </c>
      <c r="P2060">
        <v>4.1590915156353774E-5</v>
      </c>
      <c r="R2060" t="s">
        <v>2618</v>
      </c>
      <c r="S2060" s="315">
        <v>45357</v>
      </c>
      <c r="T2060" s="315">
        <v>45358</v>
      </c>
      <c r="U2060" s="316" t="s">
        <v>2657</v>
      </c>
    </row>
    <row r="2061" spans="1:21">
      <c r="A2061" t="s">
        <v>2605</v>
      </c>
      <c r="B2061" t="s">
        <v>205</v>
      </c>
      <c r="C2061" t="s">
        <v>283</v>
      </c>
      <c r="D2061" t="s">
        <v>2617</v>
      </c>
      <c r="E2061" t="s">
        <v>282</v>
      </c>
      <c r="F2061" t="s">
        <v>207</v>
      </c>
      <c r="G2061" t="s">
        <v>2607</v>
      </c>
      <c r="H2061" t="s">
        <v>142</v>
      </c>
      <c r="I2061" t="s">
        <v>283</v>
      </c>
      <c r="J2061" t="s">
        <v>237</v>
      </c>
      <c r="K2061" t="s">
        <v>176</v>
      </c>
      <c r="L2061" t="s">
        <v>234</v>
      </c>
      <c r="M2061" t="s">
        <v>235</v>
      </c>
      <c r="N2061" t="s">
        <v>207</v>
      </c>
      <c r="O2061" t="s">
        <v>207</v>
      </c>
      <c r="P2061">
        <v>2.1994950326040022E-4</v>
      </c>
      <c r="R2061" t="s">
        <v>2618</v>
      </c>
      <c r="S2061" s="315">
        <v>45357</v>
      </c>
      <c r="T2061" s="315">
        <v>45358</v>
      </c>
      <c r="U2061" s="316" t="s">
        <v>2657</v>
      </c>
    </row>
    <row r="2062" spans="1:21">
      <c r="A2062" t="s">
        <v>2605</v>
      </c>
      <c r="B2062" t="s">
        <v>205</v>
      </c>
      <c r="C2062" t="s">
        <v>283</v>
      </c>
      <c r="D2062" t="s">
        <v>2617</v>
      </c>
      <c r="E2062" t="s">
        <v>282</v>
      </c>
      <c r="F2062" t="s">
        <v>207</v>
      </c>
      <c r="G2062" t="s">
        <v>2607</v>
      </c>
      <c r="H2062" t="s">
        <v>142</v>
      </c>
      <c r="I2062" t="s">
        <v>283</v>
      </c>
      <c r="J2062" t="s">
        <v>238</v>
      </c>
      <c r="K2062" t="s">
        <v>176</v>
      </c>
      <c r="L2062" t="s">
        <v>234</v>
      </c>
      <c r="M2062" t="s">
        <v>235</v>
      </c>
      <c r="N2062" t="s">
        <v>207</v>
      </c>
      <c r="O2062" t="s">
        <v>207</v>
      </c>
      <c r="P2062">
        <v>2.5676053390094452E-3</v>
      </c>
      <c r="R2062" t="s">
        <v>2618</v>
      </c>
      <c r="S2062" s="315">
        <v>45357</v>
      </c>
      <c r="T2062" s="315">
        <v>45358</v>
      </c>
      <c r="U2062" s="316" t="s">
        <v>2657</v>
      </c>
    </row>
    <row r="2063" spans="1:21">
      <c r="A2063" t="s">
        <v>2605</v>
      </c>
      <c r="B2063" t="s">
        <v>205</v>
      </c>
      <c r="C2063" t="s">
        <v>283</v>
      </c>
      <c r="D2063" t="s">
        <v>2617</v>
      </c>
      <c r="E2063" t="s">
        <v>282</v>
      </c>
      <c r="F2063" t="s">
        <v>207</v>
      </c>
      <c r="G2063" t="s">
        <v>2607</v>
      </c>
      <c r="H2063" t="s">
        <v>142</v>
      </c>
      <c r="I2063" t="s">
        <v>283</v>
      </c>
      <c r="J2063" t="s">
        <v>255</v>
      </c>
      <c r="K2063" t="s">
        <v>176</v>
      </c>
      <c r="L2063" t="s">
        <v>234</v>
      </c>
      <c r="M2063" t="s">
        <v>235</v>
      </c>
      <c r="N2063" t="s">
        <v>207</v>
      </c>
      <c r="O2063" t="s">
        <v>207</v>
      </c>
      <c r="P2063">
        <v>5.0827661450477515E-7</v>
      </c>
      <c r="R2063" t="s">
        <v>2618</v>
      </c>
      <c r="S2063" s="315">
        <v>45357</v>
      </c>
      <c r="T2063" s="315">
        <v>45358</v>
      </c>
      <c r="U2063" s="316" t="s">
        <v>2657</v>
      </c>
    </row>
    <row r="2064" spans="1:21">
      <c r="A2064" t="s">
        <v>2605</v>
      </c>
      <c r="B2064" t="s">
        <v>205</v>
      </c>
      <c r="C2064" t="s">
        <v>283</v>
      </c>
      <c r="D2064" t="s">
        <v>2617</v>
      </c>
      <c r="E2064" t="s">
        <v>282</v>
      </c>
      <c r="F2064" t="s">
        <v>207</v>
      </c>
      <c r="G2064" t="s">
        <v>2607</v>
      </c>
      <c r="H2064" t="s">
        <v>142</v>
      </c>
      <c r="I2064" t="s">
        <v>283</v>
      </c>
      <c r="J2064" t="s">
        <v>269</v>
      </c>
      <c r="K2064" t="s">
        <v>176</v>
      </c>
      <c r="L2064" t="s">
        <v>234</v>
      </c>
      <c r="M2064" t="s">
        <v>235</v>
      </c>
      <c r="N2064" t="s">
        <v>207</v>
      </c>
      <c r="O2064" t="s">
        <v>207</v>
      </c>
      <c r="P2064">
        <v>2.8046385077043837E-4</v>
      </c>
      <c r="R2064" t="s">
        <v>2618</v>
      </c>
      <c r="S2064" s="315">
        <v>45357</v>
      </c>
      <c r="T2064" s="315">
        <v>45358</v>
      </c>
      <c r="U2064" s="316" t="s">
        <v>2657</v>
      </c>
    </row>
    <row r="2065" spans="1:21">
      <c r="A2065" t="s">
        <v>2605</v>
      </c>
      <c r="B2065" t="s">
        <v>205</v>
      </c>
      <c r="C2065" t="s">
        <v>283</v>
      </c>
      <c r="D2065" t="s">
        <v>2617</v>
      </c>
      <c r="E2065" t="s">
        <v>282</v>
      </c>
      <c r="F2065" t="s">
        <v>207</v>
      </c>
      <c r="G2065" t="s">
        <v>2607</v>
      </c>
      <c r="H2065" t="s">
        <v>142</v>
      </c>
      <c r="I2065" t="s">
        <v>283</v>
      </c>
      <c r="J2065" t="s">
        <v>244</v>
      </c>
      <c r="K2065" t="s">
        <v>176</v>
      </c>
      <c r="L2065" t="s">
        <v>234</v>
      </c>
      <c r="M2065" t="s">
        <v>235</v>
      </c>
      <c r="N2065" t="s">
        <v>207</v>
      </c>
      <c r="O2065" t="s">
        <v>207</v>
      </c>
      <c r="P2065">
        <v>1.5417201837951631E-4</v>
      </c>
      <c r="R2065" t="s">
        <v>2618</v>
      </c>
      <c r="S2065" s="315">
        <v>45357</v>
      </c>
      <c r="T2065" s="315">
        <v>45358</v>
      </c>
      <c r="U2065" s="316" t="s">
        <v>2657</v>
      </c>
    </row>
    <row r="2066" spans="1:21">
      <c r="A2066" t="s">
        <v>2605</v>
      </c>
      <c r="B2066" t="s">
        <v>205</v>
      </c>
      <c r="C2066" t="s">
        <v>283</v>
      </c>
      <c r="D2066" t="s">
        <v>2617</v>
      </c>
      <c r="E2066" t="s">
        <v>282</v>
      </c>
      <c r="F2066" t="s">
        <v>207</v>
      </c>
      <c r="G2066" t="s">
        <v>2607</v>
      </c>
      <c r="H2066" t="s">
        <v>142</v>
      </c>
      <c r="I2066" t="s">
        <v>283</v>
      </c>
      <c r="J2066" t="s">
        <v>239</v>
      </c>
      <c r="K2066" t="s">
        <v>176</v>
      </c>
      <c r="L2066" t="s">
        <v>234</v>
      </c>
      <c r="M2066" t="s">
        <v>235</v>
      </c>
      <c r="N2066" t="s">
        <v>207</v>
      </c>
      <c r="O2066" t="s">
        <v>207</v>
      </c>
      <c r="P2066">
        <v>1.7892527714870761E-3</v>
      </c>
      <c r="R2066" t="s">
        <v>2618</v>
      </c>
      <c r="S2066" s="315">
        <v>45357</v>
      </c>
      <c r="T2066" s="315">
        <v>45358</v>
      </c>
      <c r="U2066" s="316" t="s">
        <v>2657</v>
      </c>
    </row>
    <row r="2067" spans="1:21">
      <c r="A2067" t="s">
        <v>2605</v>
      </c>
      <c r="B2067" t="s">
        <v>205</v>
      </c>
      <c r="C2067" t="s">
        <v>283</v>
      </c>
      <c r="D2067" t="s">
        <v>2617</v>
      </c>
      <c r="E2067" t="s">
        <v>299</v>
      </c>
      <c r="F2067" t="s">
        <v>207</v>
      </c>
      <c r="G2067" t="s">
        <v>2607</v>
      </c>
      <c r="H2067" t="s">
        <v>209</v>
      </c>
      <c r="I2067" t="s">
        <v>274</v>
      </c>
      <c r="J2067" t="s">
        <v>233</v>
      </c>
      <c r="K2067" t="s">
        <v>176</v>
      </c>
      <c r="L2067" t="s">
        <v>234</v>
      </c>
      <c r="M2067" t="s">
        <v>235</v>
      </c>
      <c r="N2067" t="s">
        <v>207</v>
      </c>
      <c r="O2067" t="s">
        <v>207</v>
      </c>
      <c r="P2067">
        <v>6.7183244100899762E-7</v>
      </c>
      <c r="R2067" t="s">
        <v>2618</v>
      </c>
      <c r="S2067" s="315">
        <v>45373</v>
      </c>
      <c r="T2067" s="315">
        <v>45373</v>
      </c>
      <c r="U2067" s="316" t="s">
        <v>2658</v>
      </c>
    </row>
    <row r="2068" spans="1:21">
      <c r="A2068" t="s">
        <v>2605</v>
      </c>
      <c r="B2068" t="s">
        <v>205</v>
      </c>
      <c r="C2068" t="s">
        <v>283</v>
      </c>
      <c r="D2068" t="s">
        <v>2617</v>
      </c>
      <c r="E2068" t="s">
        <v>299</v>
      </c>
      <c r="F2068" t="s">
        <v>207</v>
      </c>
      <c r="G2068" t="s">
        <v>2607</v>
      </c>
      <c r="H2068" t="s">
        <v>209</v>
      </c>
      <c r="I2068" t="s">
        <v>274</v>
      </c>
      <c r="J2068" t="s">
        <v>236</v>
      </c>
      <c r="K2068" t="s">
        <v>176</v>
      </c>
      <c r="L2068" t="s">
        <v>234</v>
      </c>
      <c r="M2068" t="s">
        <v>235</v>
      </c>
      <c r="N2068" t="s">
        <v>207</v>
      </c>
      <c r="O2068" t="s">
        <v>207</v>
      </c>
      <c r="P2068">
        <v>4.4562515713092989E-6</v>
      </c>
      <c r="R2068" t="s">
        <v>2618</v>
      </c>
      <c r="S2068" s="315">
        <v>45373</v>
      </c>
      <c r="T2068" s="315">
        <v>45373</v>
      </c>
      <c r="U2068" s="316" t="s">
        <v>2658</v>
      </c>
    </row>
    <row r="2069" spans="1:21">
      <c r="A2069" t="s">
        <v>2605</v>
      </c>
      <c r="B2069" t="s">
        <v>205</v>
      </c>
      <c r="C2069" t="s">
        <v>283</v>
      </c>
      <c r="D2069" t="s">
        <v>2617</v>
      </c>
      <c r="E2069" t="s">
        <v>299</v>
      </c>
      <c r="F2069" t="s">
        <v>207</v>
      </c>
      <c r="G2069" t="s">
        <v>2607</v>
      </c>
      <c r="H2069" t="s">
        <v>142</v>
      </c>
      <c r="I2069" t="s">
        <v>283</v>
      </c>
      <c r="J2069" t="s">
        <v>237</v>
      </c>
      <c r="K2069" t="s">
        <v>176</v>
      </c>
      <c r="L2069" t="s">
        <v>234</v>
      </c>
      <c r="M2069" t="s">
        <v>235</v>
      </c>
      <c r="N2069" t="s">
        <v>207</v>
      </c>
      <c r="O2069" t="s">
        <v>207</v>
      </c>
      <c r="P2069">
        <v>5.5629078546104351E-4</v>
      </c>
      <c r="R2069" t="s">
        <v>2618</v>
      </c>
      <c r="S2069" s="315">
        <v>45373</v>
      </c>
      <c r="T2069" s="315">
        <v>45373</v>
      </c>
      <c r="U2069" s="316" t="s">
        <v>2658</v>
      </c>
    </row>
    <row r="2070" spans="1:21">
      <c r="A2070" t="s">
        <v>2605</v>
      </c>
      <c r="B2070" t="s">
        <v>205</v>
      </c>
      <c r="C2070" t="s">
        <v>283</v>
      </c>
      <c r="D2070" t="s">
        <v>2617</v>
      </c>
      <c r="E2070" t="s">
        <v>299</v>
      </c>
      <c r="F2070" t="s">
        <v>207</v>
      </c>
      <c r="G2070" t="s">
        <v>2607</v>
      </c>
      <c r="H2070" t="s">
        <v>142</v>
      </c>
      <c r="I2070" t="s">
        <v>283</v>
      </c>
      <c r="J2070" t="s">
        <v>241</v>
      </c>
      <c r="K2070" t="s">
        <v>176</v>
      </c>
      <c r="L2070" t="s">
        <v>234</v>
      </c>
      <c r="M2070" t="s">
        <v>235</v>
      </c>
      <c r="N2070" t="s">
        <v>207</v>
      </c>
      <c r="O2070" t="s">
        <v>207</v>
      </c>
      <c r="P2070">
        <v>3.6414820110219212E-7</v>
      </c>
      <c r="R2070" t="s">
        <v>2618</v>
      </c>
      <c r="S2070" s="315">
        <v>45373</v>
      </c>
      <c r="T2070" s="315">
        <v>45373</v>
      </c>
      <c r="U2070" s="316" t="s">
        <v>2658</v>
      </c>
    </row>
    <row r="2071" spans="1:21">
      <c r="A2071" t="s">
        <v>2605</v>
      </c>
      <c r="B2071" t="s">
        <v>205</v>
      </c>
      <c r="C2071" t="s">
        <v>283</v>
      </c>
      <c r="D2071" t="s">
        <v>2617</v>
      </c>
      <c r="E2071" t="s">
        <v>299</v>
      </c>
      <c r="F2071" t="s">
        <v>207</v>
      </c>
      <c r="G2071" t="s">
        <v>2607</v>
      </c>
      <c r="H2071" t="s">
        <v>142</v>
      </c>
      <c r="I2071" t="s">
        <v>283</v>
      </c>
      <c r="J2071" t="s">
        <v>243</v>
      </c>
      <c r="K2071" t="s">
        <v>176</v>
      </c>
      <c r="L2071" t="s">
        <v>234</v>
      </c>
      <c r="M2071" t="s">
        <v>235</v>
      </c>
      <c r="N2071" t="s">
        <v>207</v>
      </c>
      <c r="O2071" t="s">
        <v>207</v>
      </c>
      <c r="P2071">
        <v>1.427805984053934E-6</v>
      </c>
      <c r="R2071" t="s">
        <v>2618</v>
      </c>
      <c r="S2071" s="315">
        <v>45373</v>
      </c>
      <c r="T2071" s="315">
        <v>45373</v>
      </c>
      <c r="U2071" s="316" t="s">
        <v>2658</v>
      </c>
    </row>
    <row r="2072" spans="1:21">
      <c r="A2072" t="s">
        <v>2605</v>
      </c>
      <c r="B2072" t="s">
        <v>205</v>
      </c>
      <c r="C2072" t="s">
        <v>283</v>
      </c>
      <c r="D2072" t="s">
        <v>2617</v>
      </c>
      <c r="E2072" t="s">
        <v>299</v>
      </c>
      <c r="F2072" t="s">
        <v>207</v>
      </c>
      <c r="G2072" t="s">
        <v>2607</v>
      </c>
      <c r="H2072" t="s">
        <v>142</v>
      </c>
      <c r="I2072" t="s">
        <v>283</v>
      </c>
      <c r="J2072" t="s">
        <v>239</v>
      </c>
      <c r="K2072" t="s">
        <v>176</v>
      </c>
      <c r="L2072" t="s">
        <v>234</v>
      </c>
      <c r="M2072" t="s">
        <v>235</v>
      </c>
      <c r="N2072" t="s">
        <v>207</v>
      </c>
      <c r="O2072" t="s">
        <v>207</v>
      </c>
      <c r="P2072">
        <v>3.8022212081187186E-3</v>
      </c>
      <c r="R2072" t="s">
        <v>2618</v>
      </c>
      <c r="S2072" s="315">
        <v>45373</v>
      </c>
      <c r="T2072" s="315">
        <v>45373</v>
      </c>
      <c r="U2072" s="316" t="s">
        <v>2658</v>
      </c>
    </row>
    <row r="2073" spans="1:21">
      <c r="A2073" t="s">
        <v>2605</v>
      </c>
      <c r="B2073" t="s">
        <v>205</v>
      </c>
      <c r="C2073" t="s">
        <v>283</v>
      </c>
      <c r="D2073" t="s">
        <v>2617</v>
      </c>
      <c r="E2073" t="s">
        <v>299</v>
      </c>
      <c r="F2073" t="s">
        <v>207</v>
      </c>
      <c r="G2073" t="s">
        <v>2607</v>
      </c>
      <c r="H2073" t="s">
        <v>142</v>
      </c>
      <c r="I2073" t="s">
        <v>283</v>
      </c>
      <c r="J2073" t="s">
        <v>255</v>
      </c>
      <c r="K2073" t="s">
        <v>176</v>
      </c>
      <c r="L2073" t="s">
        <v>234</v>
      </c>
      <c r="M2073" t="s">
        <v>235</v>
      </c>
      <c r="N2073" t="s">
        <v>207</v>
      </c>
      <c r="O2073" t="s">
        <v>207</v>
      </c>
      <c r="P2073">
        <v>3.3756291672225119E-4</v>
      </c>
      <c r="R2073" t="s">
        <v>2618</v>
      </c>
      <c r="S2073" s="315">
        <v>45373</v>
      </c>
      <c r="T2073" s="315">
        <v>45373</v>
      </c>
      <c r="U2073" s="316" t="s">
        <v>2658</v>
      </c>
    </row>
    <row r="2074" spans="1:21">
      <c r="A2074" t="s">
        <v>2605</v>
      </c>
      <c r="B2074" t="s">
        <v>205</v>
      </c>
      <c r="C2074" t="s">
        <v>283</v>
      </c>
      <c r="D2074" t="s">
        <v>2617</v>
      </c>
      <c r="E2074" t="s">
        <v>299</v>
      </c>
      <c r="F2074" t="s">
        <v>207</v>
      </c>
      <c r="G2074" t="s">
        <v>2607</v>
      </c>
      <c r="H2074" t="s">
        <v>142</v>
      </c>
      <c r="I2074" t="s">
        <v>283</v>
      </c>
      <c r="J2074" t="s">
        <v>244</v>
      </c>
      <c r="K2074" t="s">
        <v>176</v>
      </c>
      <c r="L2074" t="s">
        <v>234</v>
      </c>
      <c r="M2074" t="s">
        <v>235</v>
      </c>
      <c r="N2074" t="s">
        <v>207</v>
      </c>
      <c r="O2074" t="s">
        <v>207</v>
      </c>
      <c r="P2074">
        <v>2.259947604159396E-5</v>
      </c>
      <c r="R2074" t="s">
        <v>2618</v>
      </c>
      <c r="S2074" s="315">
        <v>45373</v>
      </c>
      <c r="T2074" s="315">
        <v>45373</v>
      </c>
      <c r="U2074" s="316" t="s">
        <v>2658</v>
      </c>
    </row>
    <row r="2075" spans="1:21">
      <c r="A2075" t="s">
        <v>2605</v>
      </c>
      <c r="B2075" t="s">
        <v>205</v>
      </c>
      <c r="C2075" t="s">
        <v>283</v>
      </c>
      <c r="D2075" t="s">
        <v>2617</v>
      </c>
      <c r="E2075" t="s">
        <v>1365</v>
      </c>
      <c r="F2075" t="s">
        <v>207</v>
      </c>
      <c r="G2075" t="s">
        <v>2607</v>
      </c>
      <c r="H2075" t="s">
        <v>209</v>
      </c>
      <c r="I2075" t="s">
        <v>279</v>
      </c>
      <c r="J2075" t="s">
        <v>233</v>
      </c>
      <c r="K2075" t="s">
        <v>178</v>
      </c>
      <c r="L2075" t="s">
        <v>234</v>
      </c>
      <c r="M2075" t="s">
        <v>246</v>
      </c>
      <c r="N2075" t="s">
        <v>207</v>
      </c>
      <c r="O2075" t="s">
        <v>207</v>
      </c>
      <c r="P2075">
        <v>2.6741874373017354E-4</v>
      </c>
      <c r="R2075" t="s">
        <v>2618</v>
      </c>
      <c r="S2075" s="315">
        <v>45370</v>
      </c>
      <c r="T2075" s="315">
        <v>45370</v>
      </c>
      <c r="U2075" s="316" t="s">
        <v>2654</v>
      </c>
    </row>
    <row r="2076" spans="1:21">
      <c r="A2076" t="s">
        <v>2605</v>
      </c>
      <c r="B2076" t="s">
        <v>205</v>
      </c>
      <c r="C2076" t="s">
        <v>283</v>
      </c>
      <c r="D2076" t="s">
        <v>2617</v>
      </c>
      <c r="E2076" t="s">
        <v>1365</v>
      </c>
      <c r="F2076" t="s">
        <v>207</v>
      </c>
      <c r="G2076" t="s">
        <v>2607</v>
      </c>
      <c r="H2076" t="s">
        <v>209</v>
      </c>
      <c r="I2076" t="s">
        <v>279</v>
      </c>
      <c r="J2076" t="s">
        <v>236</v>
      </c>
      <c r="K2076" t="s">
        <v>178</v>
      </c>
      <c r="L2076" t="s">
        <v>234</v>
      </c>
      <c r="M2076" t="s">
        <v>246</v>
      </c>
      <c r="N2076" t="s">
        <v>207</v>
      </c>
      <c r="O2076" t="s">
        <v>207</v>
      </c>
      <c r="P2076">
        <v>1.8442503325964159E-4</v>
      </c>
      <c r="R2076" t="s">
        <v>2618</v>
      </c>
      <c r="S2076" s="315">
        <v>45370</v>
      </c>
      <c r="T2076" s="315">
        <v>45370</v>
      </c>
      <c r="U2076" s="316" t="s">
        <v>2654</v>
      </c>
    </row>
    <row r="2077" spans="1:21">
      <c r="A2077" t="s">
        <v>2605</v>
      </c>
      <c r="B2077" t="s">
        <v>205</v>
      </c>
      <c r="C2077" t="s">
        <v>283</v>
      </c>
      <c r="D2077" t="s">
        <v>2617</v>
      </c>
      <c r="E2077" t="s">
        <v>1365</v>
      </c>
      <c r="F2077" t="s">
        <v>207</v>
      </c>
      <c r="G2077" t="s">
        <v>2607</v>
      </c>
      <c r="H2077" t="s">
        <v>209</v>
      </c>
      <c r="I2077" t="s">
        <v>279</v>
      </c>
      <c r="J2077" t="s">
        <v>247</v>
      </c>
      <c r="K2077" t="s">
        <v>178</v>
      </c>
      <c r="L2077" t="s">
        <v>234</v>
      </c>
      <c r="M2077" t="s">
        <v>246</v>
      </c>
      <c r="N2077" t="s">
        <v>207</v>
      </c>
      <c r="O2077" t="s">
        <v>207</v>
      </c>
      <c r="P2077">
        <v>7.8710727847519104E-4</v>
      </c>
      <c r="R2077" t="s">
        <v>2618</v>
      </c>
      <c r="S2077" s="315">
        <v>45370</v>
      </c>
      <c r="T2077" s="315">
        <v>45370</v>
      </c>
      <c r="U2077" s="316" t="s">
        <v>2654</v>
      </c>
    </row>
    <row r="2078" spans="1:21">
      <c r="A2078" t="s">
        <v>2605</v>
      </c>
      <c r="B2078" t="s">
        <v>205</v>
      </c>
      <c r="C2078" t="s">
        <v>283</v>
      </c>
      <c r="D2078" t="s">
        <v>2617</v>
      </c>
      <c r="E2078" t="s">
        <v>1365</v>
      </c>
      <c r="F2078" t="s">
        <v>207</v>
      </c>
      <c r="G2078" t="s">
        <v>2607</v>
      </c>
      <c r="H2078" t="s">
        <v>142</v>
      </c>
      <c r="I2078" t="s">
        <v>283</v>
      </c>
      <c r="J2078" t="s">
        <v>237</v>
      </c>
      <c r="K2078" t="s">
        <v>178</v>
      </c>
      <c r="L2078" t="s">
        <v>234</v>
      </c>
      <c r="M2078" t="s">
        <v>246</v>
      </c>
      <c r="N2078" t="s">
        <v>207</v>
      </c>
      <c r="O2078" t="s">
        <v>207</v>
      </c>
      <c r="P2078">
        <v>9.0990387902557541E-4</v>
      </c>
      <c r="R2078" t="s">
        <v>2618</v>
      </c>
      <c r="S2078" s="315">
        <v>45370</v>
      </c>
      <c r="T2078" s="315">
        <v>45370</v>
      </c>
      <c r="U2078" s="316" t="s">
        <v>2654</v>
      </c>
    </row>
    <row r="2079" spans="1:21">
      <c r="A2079" t="s">
        <v>2605</v>
      </c>
      <c r="B2079" t="s">
        <v>205</v>
      </c>
      <c r="C2079" t="s">
        <v>283</v>
      </c>
      <c r="D2079" t="s">
        <v>2617</v>
      </c>
      <c r="E2079" t="s">
        <v>1365</v>
      </c>
      <c r="F2079" t="s">
        <v>207</v>
      </c>
      <c r="G2079" t="s">
        <v>2607</v>
      </c>
      <c r="H2079" t="s">
        <v>142</v>
      </c>
      <c r="I2079" t="s">
        <v>283</v>
      </c>
      <c r="J2079" t="s">
        <v>238</v>
      </c>
      <c r="K2079" t="s">
        <v>178</v>
      </c>
      <c r="L2079" t="s">
        <v>234</v>
      </c>
      <c r="M2079" t="s">
        <v>246</v>
      </c>
      <c r="N2079" t="s">
        <v>207</v>
      </c>
      <c r="O2079" t="s">
        <v>207</v>
      </c>
      <c r="P2079">
        <v>5.1817173908672168E-3</v>
      </c>
      <c r="R2079" t="s">
        <v>2618</v>
      </c>
      <c r="S2079" s="315">
        <v>45370</v>
      </c>
      <c r="T2079" s="315">
        <v>45370</v>
      </c>
      <c r="U2079" s="316" t="s">
        <v>2654</v>
      </c>
    </row>
    <row r="2080" spans="1:21">
      <c r="A2080" t="s">
        <v>2605</v>
      </c>
      <c r="B2080" t="s">
        <v>205</v>
      </c>
      <c r="C2080" t="s">
        <v>283</v>
      </c>
      <c r="D2080" t="s">
        <v>2617</v>
      </c>
      <c r="E2080" t="s">
        <v>1365</v>
      </c>
      <c r="F2080" t="s">
        <v>207</v>
      </c>
      <c r="G2080" t="s">
        <v>2607</v>
      </c>
      <c r="H2080" t="s">
        <v>142</v>
      </c>
      <c r="I2080" t="s">
        <v>283</v>
      </c>
      <c r="J2080" t="s">
        <v>241</v>
      </c>
      <c r="K2080" t="s">
        <v>178</v>
      </c>
      <c r="L2080" t="s">
        <v>234</v>
      </c>
      <c r="M2080" t="s">
        <v>246</v>
      </c>
      <c r="N2080" t="s">
        <v>207</v>
      </c>
      <c r="O2080" t="s">
        <v>207</v>
      </c>
      <c r="P2080">
        <v>5.8301744845535635E-5</v>
      </c>
      <c r="R2080" t="s">
        <v>2618</v>
      </c>
      <c r="S2080" s="315">
        <v>45370</v>
      </c>
      <c r="T2080" s="315">
        <v>45370</v>
      </c>
      <c r="U2080" s="316" t="s">
        <v>2654</v>
      </c>
    </row>
    <row r="2081" spans="1:21">
      <c r="A2081" t="s">
        <v>2605</v>
      </c>
      <c r="B2081" t="s">
        <v>205</v>
      </c>
      <c r="C2081" t="s">
        <v>283</v>
      </c>
      <c r="D2081" t="s">
        <v>2617</v>
      </c>
      <c r="E2081" t="s">
        <v>1365</v>
      </c>
      <c r="F2081" t="s">
        <v>207</v>
      </c>
      <c r="G2081" t="s">
        <v>2607</v>
      </c>
      <c r="H2081" t="s">
        <v>142</v>
      </c>
      <c r="I2081" t="s">
        <v>283</v>
      </c>
      <c r="J2081" t="s">
        <v>242</v>
      </c>
      <c r="K2081" t="s">
        <v>178</v>
      </c>
      <c r="L2081" t="s">
        <v>234</v>
      </c>
      <c r="M2081" t="s">
        <v>246</v>
      </c>
      <c r="N2081" t="s">
        <v>207</v>
      </c>
      <c r="O2081" t="s">
        <v>207</v>
      </c>
      <c r="P2081">
        <v>1.1611258670417003E-4</v>
      </c>
      <c r="R2081" t="s">
        <v>2618</v>
      </c>
      <c r="S2081" s="315">
        <v>45370</v>
      </c>
      <c r="T2081" s="315">
        <v>45370</v>
      </c>
      <c r="U2081" s="316" t="s">
        <v>2654</v>
      </c>
    </row>
    <row r="2082" spans="1:21">
      <c r="A2082" t="s">
        <v>2605</v>
      </c>
      <c r="B2082" t="s">
        <v>205</v>
      </c>
      <c r="C2082" t="s">
        <v>283</v>
      </c>
      <c r="D2082" t="s">
        <v>2617</v>
      </c>
      <c r="E2082" t="s">
        <v>1365</v>
      </c>
      <c r="F2082" t="s">
        <v>207</v>
      </c>
      <c r="G2082" t="s">
        <v>2607</v>
      </c>
      <c r="H2082" t="s">
        <v>142</v>
      </c>
      <c r="I2082" t="s">
        <v>283</v>
      </c>
      <c r="J2082" t="s">
        <v>269</v>
      </c>
      <c r="K2082" t="s">
        <v>178</v>
      </c>
      <c r="L2082" t="s">
        <v>234</v>
      </c>
      <c r="M2082" t="s">
        <v>246</v>
      </c>
      <c r="N2082" t="s">
        <v>207</v>
      </c>
      <c r="O2082" t="s">
        <v>207</v>
      </c>
      <c r="P2082">
        <v>1.672259382437617E-5</v>
      </c>
      <c r="R2082" t="s">
        <v>2618</v>
      </c>
      <c r="S2082" s="315">
        <v>45370</v>
      </c>
      <c r="T2082" s="315">
        <v>45370</v>
      </c>
      <c r="U2082" s="316" t="s">
        <v>2654</v>
      </c>
    </row>
    <row r="2083" spans="1:21">
      <c r="A2083" t="s">
        <v>2605</v>
      </c>
      <c r="B2083" t="s">
        <v>205</v>
      </c>
      <c r="C2083" t="s">
        <v>283</v>
      </c>
      <c r="D2083" t="s">
        <v>2617</v>
      </c>
      <c r="E2083" t="s">
        <v>1365</v>
      </c>
      <c r="F2083" t="s">
        <v>207</v>
      </c>
      <c r="G2083" t="s">
        <v>2607</v>
      </c>
      <c r="H2083" t="s">
        <v>142</v>
      </c>
      <c r="I2083" t="s">
        <v>283</v>
      </c>
      <c r="J2083" t="s">
        <v>270</v>
      </c>
      <c r="K2083" t="s">
        <v>178</v>
      </c>
      <c r="L2083" t="s">
        <v>234</v>
      </c>
      <c r="M2083" t="s">
        <v>246</v>
      </c>
      <c r="N2083" t="s">
        <v>207</v>
      </c>
      <c r="O2083" t="s">
        <v>207</v>
      </c>
      <c r="P2083">
        <v>4.4020069702274877E-6</v>
      </c>
      <c r="R2083" t="s">
        <v>2618</v>
      </c>
      <c r="S2083" s="315">
        <v>45370</v>
      </c>
      <c r="T2083" s="315">
        <v>45370</v>
      </c>
      <c r="U2083" s="316" t="s">
        <v>2654</v>
      </c>
    </row>
    <row r="2084" spans="1:21">
      <c r="A2084" t="s">
        <v>2605</v>
      </c>
      <c r="B2084" t="s">
        <v>205</v>
      </c>
      <c r="C2084" t="s">
        <v>283</v>
      </c>
      <c r="D2084" t="s">
        <v>2617</v>
      </c>
      <c r="E2084" t="s">
        <v>1365</v>
      </c>
      <c r="F2084" t="s">
        <v>207</v>
      </c>
      <c r="G2084" t="s">
        <v>2607</v>
      </c>
      <c r="H2084" t="s">
        <v>142</v>
      </c>
      <c r="I2084" t="s">
        <v>283</v>
      </c>
      <c r="J2084" t="s">
        <v>244</v>
      </c>
      <c r="K2084" t="s">
        <v>178</v>
      </c>
      <c r="L2084" t="s">
        <v>234</v>
      </c>
      <c r="M2084" t="s">
        <v>246</v>
      </c>
      <c r="N2084" t="s">
        <v>207</v>
      </c>
      <c r="O2084" t="s">
        <v>207</v>
      </c>
      <c r="P2084">
        <v>1.4274167267727756E-4</v>
      </c>
      <c r="R2084" t="s">
        <v>2618</v>
      </c>
      <c r="S2084" s="315">
        <v>45370</v>
      </c>
      <c r="T2084" s="315">
        <v>45370</v>
      </c>
      <c r="U2084" s="316" t="s">
        <v>2654</v>
      </c>
    </row>
    <row r="2085" spans="1:21">
      <c r="A2085" t="s">
        <v>2605</v>
      </c>
      <c r="B2085" t="s">
        <v>205</v>
      </c>
      <c r="C2085" t="s">
        <v>283</v>
      </c>
      <c r="D2085" t="s">
        <v>2617</v>
      </c>
      <c r="E2085" t="s">
        <v>1365</v>
      </c>
      <c r="F2085" t="s">
        <v>207</v>
      </c>
      <c r="G2085" t="s">
        <v>2607</v>
      </c>
      <c r="H2085" t="s">
        <v>142</v>
      </c>
      <c r="I2085" t="s">
        <v>283</v>
      </c>
      <c r="J2085" t="s">
        <v>248</v>
      </c>
      <c r="K2085" t="s">
        <v>178</v>
      </c>
      <c r="L2085" t="s">
        <v>234</v>
      </c>
      <c r="M2085" t="s">
        <v>246</v>
      </c>
      <c r="N2085" t="s">
        <v>207</v>
      </c>
      <c r="O2085" t="s">
        <v>207</v>
      </c>
      <c r="P2085">
        <v>1.1868674324812599E-5</v>
      </c>
      <c r="R2085" t="s">
        <v>2618</v>
      </c>
      <c r="S2085" s="315">
        <v>45370</v>
      </c>
      <c r="T2085" s="315">
        <v>45370</v>
      </c>
      <c r="U2085" s="316" t="s">
        <v>2654</v>
      </c>
    </row>
    <row r="2086" spans="1:21">
      <c r="A2086" t="s">
        <v>2605</v>
      </c>
      <c r="B2086" t="s">
        <v>205</v>
      </c>
      <c r="C2086" t="s">
        <v>283</v>
      </c>
      <c r="D2086" t="s">
        <v>2617</v>
      </c>
      <c r="E2086" t="s">
        <v>1365</v>
      </c>
      <c r="F2086" t="s">
        <v>207</v>
      </c>
      <c r="G2086" t="s">
        <v>2607</v>
      </c>
      <c r="H2086" t="s">
        <v>142</v>
      </c>
      <c r="I2086" t="s">
        <v>283</v>
      </c>
      <c r="J2086" t="s">
        <v>268</v>
      </c>
      <c r="K2086" t="s">
        <v>178</v>
      </c>
      <c r="L2086" t="s">
        <v>234</v>
      </c>
      <c r="M2086" t="s">
        <v>246</v>
      </c>
      <c r="N2086" t="s">
        <v>207</v>
      </c>
      <c r="O2086" t="s">
        <v>207</v>
      </c>
      <c r="P2086">
        <v>6.8177375933126203E-3</v>
      </c>
      <c r="R2086" t="s">
        <v>2618</v>
      </c>
      <c r="S2086" s="315">
        <v>45370</v>
      </c>
      <c r="T2086" s="315">
        <v>45370</v>
      </c>
      <c r="U2086" s="316" t="s">
        <v>2654</v>
      </c>
    </row>
    <row r="2087" spans="1:21">
      <c r="A2087" t="s">
        <v>2605</v>
      </c>
      <c r="B2087" t="s">
        <v>205</v>
      </c>
      <c r="C2087" t="s">
        <v>283</v>
      </c>
      <c r="D2087" t="s">
        <v>2617</v>
      </c>
      <c r="E2087" t="s">
        <v>2643</v>
      </c>
      <c r="F2087" t="s">
        <v>207</v>
      </c>
      <c r="G2087" t="s">
        <v>2607</v>
      </c>
      <c r="H2087" t="s">
        <v>209</v>
      </c>
      <c r="I2087" t="s">
        <v>258</v>
      </c>
      <c r="J2087" t="s">
        <v>233</v>
      </c>
      <c r="K2087" t="s">
        <v>178</v>
      </c>
      <c r="L2087" t="s">
        <v>234</v>
      </c>
      <c r="M2087" t="s">
        <v>246</v>
      </c>
      <c r="N2087" t="s">
        <v>207</v>
      </c>
      <c r="O2087" t="s">
        <v>207</v>
      </c>
      <c r="P2087">
        <v>3.8043048135298131E-4</v>
      </c>
      <c r="R2087" t="s">
        <v>2618</v>
      </c>
      <c r="S2087" s="315">
        <v>45357</v>
      </c>
      <c r="T2087" s="315">
        <v>45358</v>
      </c>
      <c r="U2087" s="316" t="s">
        <v>2655</v>
      </c>
    </row>
    <row r="2088" spans="1:21">
      <c r="A2088" t="s">
        <v>2605</v>
      </c>
      <c r="B2088" t="s">
        <v>205</v>
      </c>
      <c r="C2088" t="s">
        <v>283</v>
      </c>
      <c r="D2088" t="s">
        <v>2617</v>
      </c>
      <c r="E2088" t="s">
        <v>2643</v>
      </c>
      <c r="F2088" t="s">
        <v>207</v>
      </c>
      <c r="G2088" t="s">
        <v>2607</v>
      </c>
      <c r="H2088" t="s">
        <v>209</v>
      </c>
      <c r="I2088" t="s">
        <v>258</v>
      </c>
      <c r="J2088" t="s">
        <v>236</v>
      </c>
      <c r="K2088" t="s">
        <v>178</v>
      </c>
      <c r="L2088" t="s">
        <v>234</v>
      </c>
      <c r="M2088" t="s">
        <v>246</v>
      </c>
      <c r="N2088" t="s">
        <v>207</v>
      </c>
      <c r="O2088" t="s">
        <v>207</v>
      </c>
      <c r="P2088">
        <v>3.9717016859462038E-4</v>
      </c>
      <c r="R2088" t="s">
        <v>2618</v>
      </c>
      <c r="S2088" s="315">
        <v>45357</v>
      </c>
      <c r="T2088" s="315">
        <v>45358</v>
      </c>
      <c r="U2088" s="316" t="s">
        <v>2655</v>
      </c>
    </row>
    <row r="2089" spans="1:21">
      <c r="A2089" t="s">
        <v>2605</v>
      </c>
      <c r="B2089" t="s">
        <v>205</v>
      </c>
      <c r="C2089" t="s">
        <v>283</v>
      </c>
      <c r="D2089" t="s">
        <v>2617</v>
      </c>
      <c r="E2089" t="s">
        <v>2643</v>
      </c>
      <c r="F2089" t="s">
        <v>207</v>
      </c>
      <c r="G2089" t="s">
        <v>2607</v>
      </c>
      <c r="H2089" t="s">
        <v>209</v>
      </c>
      <c r="I2089" t="s">
        <v>258</v>
      </c>
      <c r="J2089" t="s">
        <v>247</v>
      </c>
      <c r="K2089" t="s">
        <v>178</v>
      </c>
      <c r="L2089" t="s">
        <v>234</v>
      </c>
      <c r="M2089" t="s">
        <v>246</v>
      </c>
      <c r="N2089" t="s">
        <v>207</v>
      </c>
      <c r="O2089" t="s">
        <v>207</v>
      </c>
      <c r="P2089">
        <v>2.0667819275668399E-3</v>
      </c>
      <c r="R2089" t="s">
        <v>2618</v>
      </c>
      <c r="S2089" s="315">
        <v>45357</v>
      </c>
      <c r="T2089" s="315">
        <v>45358</v>
      </c>
      <c r="U2089" s="316" t="s">
        <v>2655</v>
      </c>
    </row>
    <row r="2090" spans="1:21">
      <c r="A2090" t="s">
        <v>2605</v>
      </c>
      <c r="B2090" t="s">
        <v>205</v>
      </c>
      <c r="C2090" t="s">
        <v>283</v>
      </c>
      <c r="D2090" t="s">
        <v>2617</v>
      </c>
      <c r="E2090" t="s">
        <v>2643</v>
      </c>
      <c r="F2090" t="s">
        <v>207</v>
      </c>
      <c r="G2090" t="s">
        <v>2607</v>
      </c>
      <c r="H2090" t="s">
        <v>142</v>
      </c>
      <c r="I2090" t="s">
        <v>283</v>
      </c>
      <c r="J2090" t="s">
        <v>237</v>
      </c>
      <c r="K2090" t="s">
        <v>178</v>
      </c>
      <c r="L2090" t="s">
        <v>234</v>
      </c>
      <c r="M2090" t="s">
        <v>246</v>
      </c>
      <c r="N2090" t="s">
        <v>207</v>
      </c>
      <c r="O2090" t="s">
        <v>207</v>
      </c>
      <c r="P2090">
        <v>9.0881559732415595E-4</v>
      </c>
      <c r="R2090" t="s">
        <v>2618</v>
      </c>
      <c r="S2090" s="315">
        <v>45357</v>
      </c>
      <c r="T2090" s="315">
        <v>45358</v>
      </c>
      <c r="U2090" s="316" t="s">
        <v>2655</v>
      </c>
    </row>
    <row r="2091" spans="1:21">
      <c r="A2091" t="s">
        <v>2605</v>
      </c>
      <c r="B2091" t="s">
        <v>205</v>
      </c>
      <c r="C2091" t="s">
        <v>283</v>
      </c>
      <c r="D2091" t="s">
        <v>2617</v>
      </c>
      <c r="E2091" t="s">
        <v>2643</v>
      </c>
      <c r="F2091" t="s">
        <v>207</v>
      </c>
      <c r="G2091" t="s">
        <v>2607</v>
      </c>
      <c r="H2091" t="s">
        <v>142</v>
      </c>
      <c r="I2091" t="s">
        <v>283</v>
      </c>
      <c r="J2091" t="s">
        <v>238</v>
      </c>
      <c r="K2091" t="s">
        <v>178</v>
      </c>
      <c r="L2091" t="s">
        <v>234</v>
      </c>
      <c r="M2091" t="s">
        <v>246</v>
      </c>
      <c r="N2091" t="s">
        <v>207</v>
      </c>
      <c r="O2091" t="s">
        <v>207</v>
      </c>
      <c r="P2091">
        <v>1.4631513502386034E-2</v>
      </c>
      <c r="R2091" t="s">
        <v>2618</v>
      </c>
      <c r="S2091" s="315">
        <v>45357</v>
      </c>
      <c r="T2091" s="315">
        <v>45358</v>
      </c>
      <c r="U2091" s="316" t="s">
        <v>2655</v>
      </c>
    </row>
    <row r="2092" spans="1:21">
      <c r="A2092" t="s">
        <v>2605</v>
      </c>
      <c r="B2092" t="s">
        <v>205</v>
      </c>
      <c r="C2092" t="s">
        <v>283</v>
      </c>
      <c r="D2092" t="s">
        <v>2617</v>
      </c>
      <c r="E2092" t="s">
        <v>2643</v>
      </c>
      <c r="F2092" t="s">
        <v>207</v>
      </c>
      <c r="G2092" t="s">
        <v>2607</v>
      </c>
      <c r="H2092" t="s">
        <v>142</v>
      </c>
      <c r="I2092" t="s">
        <v>283</v>
      </c>
      <c r="J2092" t="s">
        <v>241</v>
      </c>
      <c r="K2092" t="s">
        <v>178</v>
      </c>
      <c r="L2092" t="s">
        <v>234</v>
      </c>
      <c r="M2092" t="s">
        <v>246</v>
      </c>
      <c r="N2092" t="s">
        <v>207</v>
      </c>
      <c r="O2092" t="s">
        <v>207</v>
      </c>
      <c r="P2092">
        <v>4.8440839903745398E-6</v>
      </c>
      <c r="R2092" t="s">
        <v>2618</v>
      </c>
      <c r="S2092" s="315">
        <v>45357</v>
      </c>
      <c r="T2092" s="315">
        <v>45358</v>
      </c>
      <c r="U2092" s="316" t="s">
        <v>2655</v>
      </c>
    </row>
    <row r="2093" spans="1:21">
      <c r="A2093" t="s">
        <v>2605</v>
      </c>
      <c r="B2093" t="s">
        <v>205</v>
      </c>
      <c r="C2093" t="s">
        <v>283</v>
      </c>
      <c r="D2093" t="s">
        <v>2617</v>
      </c>
      <c r="E2093" t="s">
        <v>2643</v>
      </c>
      <c r="F2093" t="s">
        <v>207</v>
      </c>
      <c r="G2093" t="s">
        <v>2607</v>
      </c>
      <c r="H2093" t="s">
        <v>142</v>
      </c>
      <c r="I2093" t="s">
        <v>283</v>
      </c>
      <c r="J2093" t="s">
        <v>242</v>
      </c>
      <c r="K2093" t="s">
        <v>178</v>
      </c>
      <c r="L2093" t="s">
        <v>234</v>
      </c>
      <c r="M2093" t="s">
        <v>246</v>
      </c>
      <c r="N2093" t="s">
        <v>207</v>
      </c>
      <c r="O2093" t="s">
        <v>207</v>
      </c>
      <c r="P2093">
        <v>7.6108308813494996E-5</v>
      </c>
      <c r="R2093" t="s">
        <v>2618</v>
      </c>
      <c r="S2093" s="315">
        <v>45357</v>
      </c>
      <c r="T2093" s="315">
        <v>45358</v>
      </c>
      <c r="U2093" s="316" t="s">
        <v>2655</v>
      </c>
    </row>
    <row r="2094" spans="1:21">
      <c r="A2094" t="s">
        <v>2605</v>
      </c>
      <c r="B2094" t="s">
        <v>205</v>
      </c>
      <c r="C2094" t="s">
        <v>283</v>
      </c>
      <c r="D2094" t="s">
        <v>2617</v>
      </c>
      <c r="E2094" t="s">
        <v>2643</v>
      </c>
      <c r="F2094" t="s">
        <v>207</v>
      </c>
      <c r="G2094" t="s">
        <v>2607</v>
      </c>
      <c r="H2094" t="s">
        <v>142</v>
      </c>
      <c r="I2094" t="s">
        <v>283</v>
      </c>
      <c r="J2094" t="s">
        <v>244</v>
      </c>
      <c r="K2094" t="s">
        <v>178</v>
      </c>
      <c r="L2094" t="s">
        <v>234</v>
      </c>
      <c r="M2094" t="s">
        <v>246</v>
      </c>
      <c r="N2094" t="s">
        <v>207</v>
      </c>
      <c r="O2094" t="s">
        <v>207</v>
      </c>
      <c r="P2094">
        <v>8.1651146679204481E-4</v>
      </c>
      <c r="R2094" t="s">
        <v>2618</v>
      </c>
      <c r="S2094" s="315">
        <v>45357</v>
      </c>
      <c r="T2094" s="315">
        <v>45358</v>
      </c>
      <c r="U2094" s="316" t="s">
        <v>2655</v>
      </c>
    </row>
    <row r="2095" spans="1:21">
      <c r="A2095" t="s">
        <v>2605</v>
      </c>
      <c r="B2095" t="s">
        <v>205</v>
      </c>
      <c r="C2095" t="s">
        <v>283</v>
      </c>
      <c r="D2095" t="s">
        <v>2617</v>
      </c>
      <c r="E2095" t="s">
        <v>2643</v>
      </c>
      <c r="F2095" t="s">
        <v>207</v>
      </c>
      <c r="G2095" t="s">
        <v>2607</v>
      </c>
      <c r="H2095" t="s">
        <v>142</v>
      </c>
      <c r="I2095" t="s">
        <v>283</v>
      </c>
      <c r="J2095" t="s">
        <v>248</v>
      </c>
      <c r="K2095" t="s">
        <v>178</v>
      </c>
      <c r="L2095" t="s">
        <v>234</v>
      </c>
      <c r="M2095" t="s">
        <v>246</v>
      </c>
      <c r="N2095" t="s">
        <v>207</v>
      </c>
      <c r="O2095" t="s">
        <v>207</v>
      </c>
      <c r="P2095">
        <v>6.9511398073973597E-5</v>
      </c>
      <c r="R2095" t="s">
        <v>2618</v>
      </c>
      <c r="S2095" s="315">
        <v>45357</v>
      </c>
      <c r="T2095" s="315">
        <v>45358</v>
      </c>
      <c r="U2095" s="316" t="s">
        <v>2655</v>
      </c>
    </row>
    <row r="2096" spans="1:21">
      <c r="A2096" t="s">
        <v>2605</v>
      </c>
      <c r="B2096" t="s">
        <v>205</v>
      </c>
      <c r="C2096" t="s">
        <v>283</v>
      </c>
      <c r="D2096" t="s">
        <v>2617</v>
      </c>
      <c r="E2096" t="s">
        <v>2643</v>
      </c>
      <c r="F2096" t="s">
        <v>207</v>
      </c>
      <c r="G2096" t="s">
        <v>2607</v>
      </c>
      <c r="H2096" t="s">
        <v>142</v>
      </c>
      <c r="I2096" t="s">
        <v>283</v>
      </c>
      <c r="J2096" t="s">
        <v>268</v>
      </c>
      <c r="K2096" t="s">
        <v>178</v>
      </c>
      <c r="L2096" t="s">
        <v>234</v>
      </c>
      <c r="M2096" t="s">
        <v>246</v>
      </c>
      <c r="N2096" t="s">
        <v>207</v>
      </c>
      <c r="O2096" t="s">
        <v>207</v>
      </c>
      <c r="P2096">
        <v>1.3466812542185153E-2</v>
      </c>
      <c r="R2096" t="s">
        <v>2618</v>
      </c>
      <c r="S2096" s="315">
        <v>45357</v>
      </c>
      <c r="T2096" s="315">
        <v>45358</v>
      </c>
      <c r="U2096" s="316" t="s">
        <v>2655</v>
      </c>
    </row>
    <row r="2097" spans="1:21">
      <c r="A2097" t="s">
        <v>2605</v>
      </c>
      <c r="B2097" t="s">
        <v>205</v>
      </c>
      <c r="C2097" t="s">
        <v>283</v>
      </c>
      <c r="D2097" t="s">
        <v>2617</v>
      </c>
      <c r="E2097" t="s">
        <v>284</v>
      </c>
      <c r="F2097" t="s">
        <v>207</v>
      </c>
      <c r="G2097" t="s">
        <v>2607</v>
      </c>
      <c r="H2097" t="s">
        <v>209</v>
      </c>
      <c r="I2097" t="s">
        <v>279</v>
      </c>
      <c r="J2097" t="s">
        <v>233</v>
      </c>
      <c r="K2097" t="s">
        <v>178</v>
      </c>
      <c r="L2097" t="s">
        <v>234</v>
      </c>
      <c r="M2097" t="s">
        <v>246</v>
      </c>
      <c r="N2097" t="s">
        <v>207</v>
      </c>
      <c r="O2097" t="s">
        <v>207</v>
      </c>
      <c r="P2097">
        <v>8.8392719036789477E-5</v>
      </c>
      <c r="R2097" t="s">
        <v>2618</v>
      </c>
      <c r="S2097" s="315">
        <v>45362</v>
      </c>
      <c r="T2097" s="315">
        <v>45362</v>
      </c>
      <c r="U2097" s="316" t="s">
        <v>2656</v>
      </c>
    </row>
    <row r="2098" spans="1:21">
      <c r="A2098" t="s">
        <v>2605</v>
      </c>
      <c r="B2098" t="s">
        <v>205</v>
      </c>
      <c r="C2098" t="s">
        <v>283</v>
      </c>
      <c r="D2098" t="s">
        <v>2617</v>
      </c>
      <c r="E2098" t="s">
        <v>284</v>
      </c>
      <c r="F2098" t="s">
        <v>207</v>
      </c>
      <c r="G2098" t="s">
        <v>2607</v>
      </c>
      <c r="H2098" t="s">
        <v>209</v>
      </c>
      <c r="I2098" t="s">
        <v>279</v>
      </c>
      <c r="J2098" t="s">
        <v>236</v>
      </c>
      <c r="K2098" t="s">
        <v>178</v>
      </c>
      <c r="L2098" t="s">
        <v>234</v>
      </c>
      <c r="M2098" t="s">
        <v>246</v>
      </c>
      <c r="N2098" t="s">
        <v>207</v>
      </c>
      <c r="O2098" t="s">
        <v>207</v>
      </c>
      <c r="P2098">
        <v>1.1476635562392516E-4</v>
      </c>
      <c r="R2098" t="s">
        <v>2618</v>
      </c>
      <c r="S2098" s="315">
        <v>45362</v>
      </c>
      <c r="T2098" s="315">
        <v>45362</v>
      </c>
      <c r="U2098" s="316" t="s">
        <v>2656</v>
      </c>
    </row>
    <row r="2099" spans="1:21">
      <c r="A2099" t="s">
        <v>2605</v>
      </c>
      <c r="B2099" t="s">
        <v>205</v>
      </c>
      <c r="C2099" t="s">
        <v>283</v>
      </c>
      <c r="D2099" t="s">
        <v>2617</v>
      </c>
      <c r="E2099" t="s">
        <v>284</v>
      </c>
      <c r="F2099" t="s">
        <v>207</v>
      </c>
      <c r="G2099" t="s">
        <v>2607</v>
      </c>
      <c r="H2099" t="s">
        <v>209</v>
      </c>
      <c r="I2099" t="s">
        <v>279</v>
      </c>
      <c r="J2099" t="s">
        <v>247</v>
      </c>
      <c r="K2099" t="s">
        <v>178</v>
      </c>
      <c r="L2099" t="s">
        <v>234</v>
      </c>
      <c r="M2099" t="s">
        <v>246</v>
      </c>
      <c r="N2099" t="s">
        <v>207</v>
      </c>
      <c r="O2099" t="s">
        <v>207</v>
      </c>
      <c r="P2099">
        <v>5.6924324407585998E-4</v>
      </c>
      <c r="R2099" t="s">
        <v>2618</v>
      </c>
      <c r="S2099" s="315">
        <v>45362</v>
      </c>
      <c r="T2099" s="315">
        <v>45362</v>
      </c>
      <c r="U2099" s="316" t="s">
        <v>2656</v>
      </c>
    </row>
    <row r="2100" spans="1:21">
      <c r="A2100" t="s">
        <v>2605</v>
      </c>
      <c r="B2100" t="s">
        <v>205</v>
      </c>
      <c r="C2100" t="s">
        <v>283</v>
      </c>
      <c r="D2100" t="s">
        <v>2617</v>
      </c>
      <c r="E2100" t="s">
        <v>284</v>
      </c>
      <c r="F2100" t="s">
        <v>207</v>
      </c>
      <c r="G2100" t="s">
        <v>2607</v>
      </c>
      <c r="H2100" t="s">
        <v>142</v>
      </c>
      <c r="I2100" t="s">
        <v>283</v>
      </c>
      <c r="J2100" t="s">
        <v>237</v>
      </c>
      <c r="K2100" t="s">
        <v>178</v>
      </c>
      <c r="L2100" t="s">
        <v>234</v>
      </c>
      <c r="M2100" t="s">
        <v>246</v>
      </c>
      <c r="N2100" t="s">
        <v>207</v>
      </c>
      <c r="O2100" t="s">
        <v>207</v>
      </c>
      <c r="P2100">
        <v>3.1181851079530113E-4</v>
      </c>
      <c r="R2100" t="s">
        <v>2618</v>
      </c>
      <c r="S2100" s="315">
        <v>45362</v>
      </c>
      <c r="T2100" s="315">
        <v>45362</v>
      </c>
      <c r="U2100" s="316" t="s">
        <v>2656</v>
      </c>
    </row>
    <row r="2101" spans="1:21">
      <c r="A2101" t="s">
        <v>2605</v>
      </c>
      <c r="B2101" t="s">
        <v>205</v>
      </c>
      <c r="C2101" t="s">
        <v>283</v>
      </c>
      <c r="D2101" t="s">
        <v>2617</v>
      </c>
      <c r="E2101" t="s">
        <v>284</v>
      </c>
      <c r="F2101" t="s">
        <v>207</v>
      </c>
      <c r="G2101" t="s">
        <v>2607</v>
      </c>
      <c r="H2101" t="s">
        <v>142</v>
      </c>
      <c r="I2101" t="s">
        <v>283</v>
      </c>
      <c r="J2101" t="s">
        <v>238</v>
      </c>
      <c r="K2101" t="s">
        <v>178</v>
      </c>
      <c r="L2101" t="s">
        <v>234</v>
      </c>
      <c r="M2101" t="s">
        <v>246</v>
      </c>
      <c r="N2101" t="s">
        <v>207</v>
      </c>
      <c r="O2101" t="s">
        <v>207</v>
      </c>
      <c r="P2101">
        <v>4.74043347549396E-4</v>
      </c>
      <c r="R2101" t="s">
        <v>2618</v>
      </c>
      <c r="S2101" s="315">
        <v>45362</v>
      </c>
      <c r="T2101" s="315">
        <v>45362</v>
      </c>
      <c r="U2101" s="316" t="s">
        <v>2656</v>
      </c>
    </row>
    <row r="2102" spans="1:21">
      <c r="A2102" t="s">
        <v>2605</v>
      </c>
      <c r="B2102" t="s">
        <v>205</v>
      </c>
      <c r="C2102" t="s">
        <v>283</v>
      </c>
      <c r="D2102" t="s">
        <v>2617</v>
      </c>
      <c r="E2102" t="s">
        <v>284</v>
      </c>
      <c r="F2102" t="s">
        <v>207</v>
      </c>
      <c r="G2102" t="s">
        <v>2607</v>
      </c>
      <c r="H2102" t="s">
        <v>142</v>
      </c>
      <c r="I2102" t="s">
        <v>283</v>
      </c>
      <c r="J2102" t="s">
        <v>239</v>
      </c>
      <c r="K2102" t="s">
        <v>178</v>
      </c>
      <c r="L2102" t="s">
        <v>234</v>
      </c>
      <c r="M2102" t="s">
        <v>246</v>
      </c>
      <c r="N2102" t="s">
        <v>207</v>
      </c>
      <c r="O2102" t="s">
        <v>207</v>
      </c>
      <c r="P2102">
        <v>1.361913034583252E-3</v>
      </c>
      <c r="R2102" t="s">
        <v>2618</v>
      </c>
      <c r="S2102" s="315">
        <v>45362</v>
      </c>
      <c r="T2102" s="315">
        <v>45362</v>
      </c>
      <c r="U2102" s="316" t="s">
        <v>2656</v>
      </c>
    </row>
    <row r="2103" spans="1:21">
      <c r="A2103" t="s">
        <v>2605</v>
      </c>
      <c r="B2103" t="s">
        <v>205</v>
      </c>
      <c r="C2103" t="s">
        <v>283</v>
      </c>
      <c r="D2103" t="s">
        <v>2617</v>
      </c>
      <c r="E2103" t="s">
        <v>284</v>
      </c>
      <c r="F2103" t="s">
        <v>207</v>
      </c>
      <c r="G2103" t="s">
        <v>2607</v>
      </c>
      <c r="H2103" t="s">
        <v>142</v>
      </c>
      <c r="I2103" t="s">
        <v>283</v>
      </c>
      <c r="J2103" t="s">
        <v>241</v>
      </c>
      <c r="K2103" t="s">
        <v>178</v>
      </c>
      <c r="L2103" t="s">
        <v>234</v>
      </c>
      <c r="M2103" t="s">
        <v>246</v>
      </c>
      <c r="N2103" t="s">
        <v>207</v>
      </c>
      <c r="O2103" t="s">
        <v>207</v>
      </c>
      <c r="P2103">
        <v>5.1721069474470591E-5</v>
      </c>
      <c r="R2103" t="s">
        <v>2618</v>
      </c>
      <c r="S2103" s="315">
        <v>45362</v>
      </c>
      <c r="T2103" s="315">
        <v>45362</v>
      </c>
      <c r="U2103" s="316" t="s">
        <v>2656</v>
      </c>
    </row>
    <row r="2104" spans="1:21">
      <c r="A2104" t="s">
        <v>2605</v>
      </c>
      <c r="B2104" t="s">
        <v>205</v>
      </c>
      <c r="C2104" t="s">
        <v>283</v>
      </c>
      <c r="D2104" t="s">
        <v>2617</v>
      </c>
      <c r="E2104" t="s">
        <v>284</v>
      </c>
      <c r="F2104" t="s">
        <v>207</v>
      </c>
      <c r="G2104" t="s">
        <v>2607</v>
      </c>
      <c r="H2104" t="s">
        <v>142</v>
      </c>
      <c r="I2104" t="s">
        <v>283</v>
      </c>
      <c r="J2104" t="s">
        <v>242</v>
      </c>
      <c r="K2104" t="s">
        <v>178</v>
      </c>
      <c r="L2104" t="s">
        <v>234</v>
      </c>
      <c r="M2104" t="s">
        <v>246</v>
      </c>
      <c r="N2104" t="s">
        <v>207</v>
      </c>
      <c r="O2104" t="s">
        <v>207</v>
      </c>
      <c r="P2104">
        <v>5.2425296730409673E-5</v>
      </c>
      <c r="R2104" t="s">
        <v>2618</v>
      </c>
      <c r="S2104" s="315">
        <v>45362</v>
      </c>
      <c r="T2104" s="315">
        <v>45362</v>
      </c>
      <c r="U2104" s="316" t="s">
        <v>2656</v>
      </c>
    </row>
    <row r="2105" spans="1:21">
      <c r="A2105" t="s">
        <v>2605</v>
      </c>
      <c r="B2105" t="s">
        <v>205</v>
      </c>
      <c r="C2105" t="s">
        <v>283</v>
      </c>
      <c r="D2105" t="s">
        <v>2617</v>
      </c>
      <c r="E2105" t="s">
        <v>284</v>
      </c>
      <c r="F2105" t="s">
        <v>207</v>
      </c>
      <c r="G2105" t="s">
        <v>2607</v>
      </c>
      <c r="H2105" t="s">
        <v>142</v>
      </c>
      <c r="I2105" t="s">
        <v>283</v>
      </c>
      <c r="J2105" t="s">
        <v>243</v>
      </c>
      <c r="K2105" t="s">
        <v>178</v>
      </c>
      <c r="L2105" t="s">
        <v>234</v>
      </c>
      <c r="M2105" t="s">
        <v>246</v>
      </c>
      <c r="N2105" t="s">
        <v>207</v>
      </c>
      <c r="O2105" t="s">
        <v>207</v>
      </c>
      <c r="P2105">
        <v>3.795616035416664E-4</v>
      </c>
      <c r="R2105" t="s">
        <v>2618</v>
      </c>
      <c r="S2105" s="315">
        <v>45362</v>
      </c>
      <c r="T2105" s="315">
        <v>45362</v>
      </c>
      <c r="U2105" s="316" t="s">
        <v>2656</v>
      </c>
    </row>
    <row r="2106" spans="1:21">
      <c r="A2106" t="s">
        <v>2605</v>
      </c>
      <c r="B2106" t="s">
        <v>205</v>
      </c>
      <c r="C2106" t="s">
        <v>283</v>
      </c>
      <c r="D2106" t="s">
        <v>2617</v>
      </c>
      <c r="E2106" t="s">
        <v>284</v>
      </c>
      <c r="F2106" t="s">
        <v>207</v>
      </c>
      <c r="G2106" t="s">
        <v>2607</v>
      </c>
      <c r="H2106" t="s">
        <v>142</v>
      </c>
      <c r="I2106" t="s">
        <v>283</v>
      </c>
      <c r="J2106" t="s">
        <v>255</v>
      </c>
      <c r="K2106" t="s">
        <v>178</v>
      </c>
      <c r="L2106" t="s">
        <v>234</v>
      </c>
      <c r="M2106" t="s">
        <v>246</v>
      </c>
      <c r="N2106" t="s">
        <v>207</v>
      </c>
      <c r="O2106" t="s">
        <v>207</v>
      </c>
      <c r="P2106">
        <v>3.0719253202081444E-3</v>
      </c>
      <c r="R2106" t="s">
        <v>2618</v>
      </c>
      <c r="S2106" s="315">
        <v>45362</v>
      </c>
      <c r="T2106" s="315">
        <v>45362</v>
      </c>
      <c r="U2106" s="316" t="s">
        <v>2656</v>
      </c>
    </row>
    <row r="2107" spans="1:21">
      <c r="A2107" t="s">
        <v>2605</v>
      </c>
      <c r="B2107" t="s">
        <v>205</v>
      </c>
      <c r="C2107" t="s">
        <v>283</v>
      </c>
      <c r="D2107" t="s">
        <v>2617</v>
      </c>
      <c r="E2107" t="s">
        <v>284</v>
      </c>
      <c r="F2107" t="s">
        <v>207</v>
      </c>
      <c r="G2107" t="s">
        <v>2607</v>
      </c>
      <c r="H2107" t="s">
        <v>142</v>
      </c>
      <c r="I2107" t="s">
        <v>283</v>
      </c>
      <c r="J2107" t="s">
        <v>268</v>
      </c>
      <c r="K2107" t="s">
        <v>178</v>
      </c>
      <c r="L2107" t="s">
        <v>234</v>
      </c>
      <c r="M2107" t="s">
        <v>246</v>
      </c>
      <c r="N2107" t="s">
        <v>207</v>
      </c>
      <c r="O2107" t="s">
        <v>207</v>
      </c>
      <c r="P2107">
        <v>3.4427020519583887E-3</v>
      </c>
      <c r="R2107" t="s">
        <v>2618</v>
      </c>
      <c r="S2107" s="315">
        <v>45362</v>
      </c>
      <c r="T2107" s="315">
        <v>45362</v>
      </c>
      <c r="U2107" s="316" t="s">
        <v>2656</v>
      </c>
    </row>
    <row r="2108" spans="1:21">
      <c r="A2108" t="s">
        <v>2605</v>
      </c>
      <c r="B2108" t="s">
        <v>205</v>
      </c>
      <c r="C2108" t="s">
        <v>283</v>
      </c>
      <c r="D2108" t="s">
        <v>2617</v>
      </c>
      <c r="E2108" t="s">
        <v>284</v>
      </c>
      <c r="F2108" t="s">
        <v>207</v>
      </c>
      <c r="G2108" t="s">
        <v>2607</v>
      </c>
      <c r="H2108" t="s">
        <v>142</v>
      </c>
      <c r="I2108" t="s">
        <v>283</v>
      </c>
      <c r="J2108" t="s">
        <v>269</v>
      </c>
      <c r="K2108" t="s">
        <v>178</v>
      </c>
      <c r="L2108" t="s">
        <v>234</v>
      </c>
      <c r="M2108" t="s">
        <v>246</v>
      </c>
      <c r="N2108" t="s">
        <v>207</v>
      </c>
      <c r="O2108" t="s">
        <v>207</v>
      </c>
      <c r="P2108">
        <v>7.89194414413825E-6</v>
      </c>
      <c r="R2108" t="s">
        <v>2618</v>
      </c>
      <c r="S2108" s="315">
        <v>45362</v>
      </c>
      <c r="T2108" s="315">
        <v>45362</v>
      </c>
      <c r="U2108" s="316" t="s">
        <v>2656</v>
      </c>
    </row>
    <row r="2109" spans="1:21">
      <c r="A2109" t="s">
        <v>2605</v>
      </c>
      <c r="B2109" t="s">
        <v>205</v>
      </c>
      <c r="C2109" t="s">
        <v>283</v>
      </c>
      <c r="D2109" t="s">
        <v>2617</v>
      </c>
      <c r="E2109" t="s">
        <v>284</v>
      </c>
      <c r="F2109" t="s">
        <v>207</v>
      </c>
      <c r="G2109" t="s">
        <v>2607</v>
      </c>
      <c r="H2109" t="s">
        <v>142</v>
      </c>
      <c r="I2109" t="s">
        <v>283</v>
      </c>
      <c r="J2109" t="s">
        <v>270</v>
      </c>
      <c r="K2109" t="s">
        <v>178</v>
      </c>
      <c r="L2109" t="s">
        <v>234</v>
      </c>
      <c r="M2109" t="s">
        <v>246</v>
      </c>
      <c r="N2109" t="s">
        <v>207</v>
      </c>
      <c r="O2109" t="s">
        <v>207</v>
      </c>
      <c r="P2109">
        <v>2.077452427296431E-6</v>
      </c>
      <c r="R2109" t="s">
        <v>2618</v>
      </c>
      <c r="S2109" s="315">
        <v>45362</v>
      </c>
      <c r="T2109" s="315">
        <v>45362</v>
      </c>
      <c r="U2109" s="316" t="s">
        <v>2656</v>
      </c>
    </row>
    <row r="2110" spans="1:21">
      <c r="A2110" t="s">
        <v>2605</v>
      </c>
      <c r="B2110" t="s">
        <v>205</v>
      </c>
      <c r="C2110" t="s">
        <v>283</v>
      </c>
      <c r="D2110" t="s">
        <v>2617</v>
      </c>
      <c r="E2110" t="s">
        <v>284</v>
      </c>
      <c r="F2110" t="s">
        <v>207</v>
      </c>
      <c r="G2110" t="s">
        <v>2607</v>
      </c>
      <c r="H2110" t="s">
        <v>142</v>
      </c>
      <c r="I2110" t="s">
        <v>283</v>
      </c>
      <c r="J2110" t="s">
        <v>244</v>
      </c>
      <c r="K2110" t="s">
        <v>178</v>
      </c>
      <c r="L2110" t="s">
        <v>234</v>
      </c>
      <c r="M2110" t="s">
        <v>246</v>
      </c>
      <c r="N2110" t="s">
        <v>207</v>
      </c>
      <c r="O2110" t="s">
        <v>207</v>
      </c>
      <c r="P2110">
        <v>3.3339005178022039E-4</v>
      </c>
      <c r="R2110" t="s">
        <v>2618</v>
      </c>
      <c r="S2110" s="315">
        <v>45362</v>
      </c>
      <c r="T2110" s="315">
        <v>45362</v>
      </c>
      <c r="U2110" s="316" t="s">
        <v>2656</v>
      </c>
    </row>
    <row r="2111" spans="1:21">
      <c r="A2111" t="s">
        <v>2605</v>
      </c>
      <c r="B2111" t="s">
        <v>205</v>
      </c>
      <c r="C2111" t="s">
        <v>283</v>
      </c>
      <c r="D2111" t="s">
        <v>2617</v>
      </c>
      <c r="E2111" t="s">
        <v>284</v>
      </c>
      <c r="F2111" t="s">
        <v>207</v>
      </c>
      <c r="G2111" t="s">
        <v>2607</v>
      </c>
      <c r="H2111" t="s">
        <v>142</v>
      </c>
      <c r="I2111" t="s">
        <v>283</v>
      </c>
      <c r="J2111" t="s">
        <v>248</v>
      </c>
      <c r="K2111" t="s">
        <v>178</v>
      </c>
      <c r="L2111" t="s">
        <v>234</v>
      </c>
      <c r="M2111" t="s">
        <v>246</v>
      </c>
      <c r="N2111" t="s">
        <v>207</v>
      </c>
      <c r="O2111" t="s">
        <v>207</v>
      </c>
      <c r="P2111">
        <v>2.6876497581544501E-5</v>
      </c>
      <c r="R2111" t="s">
        <v>2618</v>
      </c>
      <c r="S2111" s="315">
        <v>45362</v>
      </c>
      <c r="T2111" s="315">
        <v>45362</v>
      </c>
      <c r="U2111" s="316" t="s">
        <v>2656</v>
      </c>
    </row>
    <row r="2112" spans="1:21">
      <c r="A2112" t="s">
        <v>2605</v>
      </c>
      <c r="B2112" t="s">
        <v>205</v>
      </c>
      <c r="C2112" t="s">
        <v>283</v>
      </c>
      <c r="D2112" t="s">
        <v>2617</v>
      </c>
      <c r="E2112" t="s">
        <v>282</v>
      </c>
      <c r="F2112" t="s">
        <v>207</v>
      </c>
      <c r="G2112" t="s">
        <v>2607</v>
      </c>
      <c r="H2112" t="s">
        <v>142</v>
      </c>
      <c r="I2112" t="s">
        <v>283</v>
      </c>
      <c r="J2112" t="s">
        <v>270</v>
      </c>
      <c r="K2112" t="s">
        <v>178</v>
      </c>
      <c r="L2112" t="s">
        <v>234</v>
      </c>
      <c r="M2112" t="s">
        <v>246</v>
      </c>
      <c r="N2112" t="s">
        <v>207</v>
      </c>
      <c r="O2112" t="s">
        <v>207</v>
      </c>
      <c r="P2112">
        <v>6.0293265614935559E-4</v>
      </c>
      <c r="R2112" t="s">
        <v>2618</v>
      </c>
      <c r="S2112" s="315">
        <v>45357</v>
      </c>
      <c r="T2112" s="315">
        <v>45358</v>
      </c>
      <c r="U2112" s="316" t="s">
        <v>2657</v>
      </c>
    </row>
    <row r="2113" spans="1:21">
      <c r="A2113" t="s">
        <v>2605</v>
      </c>
      <c r="B2113" t="s">
        <v>205</v>
      </c>
      <c r="C2113" t="s">
        <v>283</v>
      </c>
      <c r="D2113" t="s">
        <v>2617</v>
      </c>
      <c r="E2113" t="s">
        <v>282</v>
      </c>
      <c r="F2113" t="s">
        <v>207</v>
      </c>
      <c r="G2113" t="s">
        <v>2607</v>
      </c>
      <c r="H2113" t="s">
        <v>209</v>
      </c>
      <c r="I2113" t="s">
        <v>279</v>
      </c>
      <c r="J2113" t="s">
        <v>233</v>
      </c>
      <c r="K2113" t="s">
        <v>178</v>
      </c>
      <c r="L2113" t="s">
        <v>234</v>
      </c>
      <c r="M2113" t="s">
        <v>246</v>
      </c>
      <c r="N2113" t="s">
        <v>207</v>
      </c>
      <c r="O2113" t="s">
        <v>207</v>
      </c>
      <c r="P2113">
        <v>2.3084332361945426E-4</v>
      </c>
      <c r="R2113" t="s">
        <v>2618</v>
      </c>
      <c r="S2113" s="315">
        <v>45357</v>
      </c>
      <c r="T2113" s="315">
        <v>45358</v>
      </c>
      <c r="U2113" s="316" t="s">
        <v>2657</v>
      </c>
    </row>
    <row r="2114" spans="1:21">
      <c r="A2114" t="s">
        <v>2605</v>
      </c>
      <c r="B2114" t="s">
        <v>205</v>
      </c>
      <c r="C2114" t="s">
        <v>283</v>
      </c>
      <c r="D2114" t="s">
        <v>2617</v>
      </c>
      <c r="E2114" t="s">
        <v>282</v>
      </c>
      <c r="F2114" t="s">
        <v>207</v>
      </c>
      <c r="G2114" t="s">
        <v>2607</v>
      </c>
      <c r="H2114" t="s">
        <v>209</v>
      </c>
      <c r="I2114" t="s">
        <v>279</v>
      </c>
      <c r="J2114" t="s">
        <v>236</v>
      </c>
      <c r="K2114" t="s">
        <v>178</v>
      </c>
      <c r="L2114" t="s">
        <v>234</v>
      </c>
      <c r="M2114" t="s">
        <v>246</v>
      </c>
      <c r="N2114" t="s">
        <v>207</v>
      </c>
      <c r="O2114" t="s">
        <v>207</v>
      </c>
      <c r="P2114">
        <v>1.663636606254151E-4</v>
      </c>
      <c r="R2114" t="s">
        <v>2618</v>
      </c>
      <c r="S2114" s="315">
        <v>45357</v>
      </c>
      <c r="T2114" s="315">
        <v>45358</v>
      </c>
      <c r="U2114" s="316" t="s">
        <v>2657</v>
      </c>
    </row>
    <row r="2115" spans="1:21">
      <c r="A2115" t="s">
        <v>2605</v>
      </c>
      <c r="B2115" t="s">
        <v>205</v>
      </c>
      <c r="C2115" t="s">
        <v>283</v>
      </c>
      <c r="D2115" t="s">
        <v>2617</v>
      </c>
      <c r="E2115" t="s">
        <v>282</v>
      </c>
      <c r="F2115" t="s">
        <v>207</v>
      </c>
      <c r="G2115" t="s">
        <v>2607</v>
      </c>
      <c r="H2115" t="s">
        <v>209</v>
      </c>
      <c r="I2115" t="s">
        <v>279</v>
      </c>
      <c r="J2115" t="s">
        <v>247</v>
      </c>
      <c r="K2115" t="s">
        <v>178</v>
      </c>
      <c r="L2115" t="s">
        <v>234</v>
      </c>
      <c r="M2115" t="s">
        <v>246</v>
      </c>
      <c r="N2115" t="s">
        <v>207</v>
      </c>
      <c r="O2115" t="s">
        <v>207</v>
      </c>
      <c r="P2115">
        <v>1.05295453205966E-3</v>
      </c>
      <c r="R2115" t="s">
        <v>2618</v>
      </c>
      <c r="S2115" s="315">
        <v>45357</v>
      </c>
      <c r="T2115" s="315">
        <v>45358</v>
      </c>
      <c r="U2115" s="316" t="s">
        <v>2657</v>
      </c>
    </row>
    <row r="2116" spans="1:21">
      <c r="A2116" t="s">
        <v>2605</v>
      </c>
      <c r="B2116" t="s">
        <v>205</v>
      </c>
      <c r="C2116" t="s">
        <v>283</v>
      </c>
      <c r="D2116" t="s">
        <v>2617</v>
      </c>
      <c r="E2116" t="s">
        <v>282</v>
      </c>
      <c r="F2116" t="s">
        <v>207</v>
      </c>
      <c r="G2116" t="s">
        <v>2607</v>
      </c>
      <c r="H2116" t="s">
        <v>142</v>
      </c>
      <c r="I2116" t="s">
        <v>283</v>
      </c>
      <c r="J2116" t="s">
        <v>237</v>
      </c>
      <c r="K2116" t="s">
        <v>178</v>
      </c>
      <c r="L2116" t="s">
        <v>234</v>
      </c>
      <c r="M2116" t="s">
        <v>246</v>
      </c>
      <c r="N2116" t="s">
        <v>207</v>
      </c>
      <c r="O2116" t="s">
        <v>207</v>
      </c>
      <c r="P2116">
        <v>8.483766554329723E-4</v>
      </c>
      <c r="R2116" t="s">
        <v>2618</v>
      </c>
      <c r="S2116" s="315">
        <v>45357</v>
      </c>
      <c r="T2116" s="315">
        <v>45358</v>
      </c>
      <c r="U2116" s="316" t="s">
        <v>2657</v>
      </c>
    </row>
    <row r="2117" spans="1:21">
      <c r="A2117" t="s">
        <v>2605</v>
      </c>
      <c r="B2117" t="s">
        <v>205</v>
      </c>
      <c r="C2117" t="s">
        <v>283</v>
      </c>
      <c r="D2117" t="s">
        <v>2617</v>
      </c>
      <c r="E2117" t="s">
        <v>282</v>
      </c>
      <c r="F2117" t="s">
        <v>207</v>
      </c>
      <c r="G2117" t="s">
        <v>2607</v>
      </c>
      <c r="H2117" t="s">
        <v>142</v>
      </c>
      <c r="I2117" t="s">
        <v>283</v>
      </c>
      <c r="J2117" t="s">
        <v>238</v>
      </c>
      <c r="K2117" t="s">
        <v>178</v>
      </c>
      <c r="L2117" t="s">
        <v>234</v>
      </c>
      <c r="M2117" t="s">
        <v>246</v>
      </c>
      <c r="N2117" t="s">
        <v>207</v>
      </c>
      <c r="O2117" t="s">
        <v>207</v>
      </c>
      <c r="P2117">
        <v>9.903620593322145E-3</v>
      </c>
      <c r="R2117" t="s">
        <v>2618</v>
      </c>
      <c r="S2117" s="315">
        <v>45357</v>
      </c>
      <c r="T2117" s="315">
        <v>45358</v>
      </c>
      <c r="U2117" s="316" t="s">
        <v>2657</v>
      </c>
    </row>
    <row r="2118" spans="1:21">
      <c r="A2118" t="s">
        <v>2605</v>
      </c>
      <c r="B2118" t="s">
        <v>205</v>
      </c>
      <c r="C2118" t="s">
        <v>283</v>
      </c>
      <c r="D2118" t="s">
        <v>2617</v>
      </c>
      <c r="E2118" t="s">
        <v>282</v>
      </c>
      <c r="F2118" t="s">
        <v>207</v>
      </c>
      <c r="G2118" t="s">
        <v>2607</v>
      </c>
      <c r="H2118" t="s">
        <v>142</v>
      </c>
      <c r="I2118" t="s">
        <v>283</v>
      </c>
      <c r="J2118" t="s">
        <v>255</v>
      </c>
      <c r="K2118" t="s">
        <v>178</v>
      </c>
      <c r="L2118" t="s">
        <v>234</v>
      </c>
      <c r="M2118" t="s">
        <v>246</v>
      </c>
      <c r="N2118" t="s">
        <v>207</v>
      </c>
      <c r="O2118" t="s">
        <v>207</v>
      </c>
      <c r="P2118">
        <v>4.1509256851223304E-6</v>
      </c>
      <c r="R2118" t="s">
        <v>2618</v>
      </c>
      <c r="S2118" s="315">
        <v>45357</v>
      </c>
      <c r="T2118" s="315">
        <v>45358</v>
      </c>
      <c r="U2118" s="316" t="s">
        <v>2657</v>
      </c>
    </row>
    <row r="2119" spans="1:21">
      <c r="A2119" t="s">
        <v>2605</v>
      </c>
      <c r="B2119" t="s">
        <v>205</v>
      </c>
      <c r="C2119" t="s">
        <v>283</v>
      </c>
      <c r="D2119" t="s">
        <v>2617</v>
      </c>
      <c r="E2119" t="s">
        <v>282</v>
      </c>
      <c r="F2119" t="s">
        <v>207</v>
      </c>
      <c r="G2119" t="s">
        <v>2607</v>
      </c>
      <c r="H2119" t="s">
        <v>142</v>
      </c>
      <c r="I2119" t="s">
        <v>283</v>
      </c>
      <c r="J2119" t="s">
        <v>269</v>
      </c>
      <c r="K2119" t="s">
        <v>178</v>
      </c>
      <c r="L2119" t="s">
        <v>234</v>
      </c>
      <c r="M2119" t="s">
        <v>246</v>
      </c>
      <c r="N2119" t="s">
        <v>207</v>
      </c>
      <c r="O2119" t="s">
        <v>207</v>
      </c>
      <c r="P2119">
        <v>2.2904547812919135E-3</v>
      </c>
      <c r="R2119" t="s">
        <v>2618</v>
      </c>
      <c r="S2119" s="315">
        <v>45357</v>
      </c>
      <c r="T2119" s="315">
        <v>45358</v>
      </c>
      <c r="U2119" s="316" t="s">
        <v>2657</v>
      </c>
    </row>
    <row r="2120" spans="1:21">
      <c r="A2120" t="s">
        <v>2605</v>
      </c>
      <c r="B2120" t="s">
        <v>205</v>
      </c>
      <c r="C2120" t="s">
        <v>283</v>
      </c>
      <c r="D2120" t="s">
        <v>2617</v>
      </c>
      <c r="E2120" t="s">
        <v>282</v>
      </c>
      <c r="F2120" t="s">
        <v>207</v>
      </c>
      <c r="G2120" t="s">
        <v>2607</v>
      </c>
      <c r="H2120" t="s">
        <v>142</v>
      </c>
      <c r="I2120" t="s">
        <v>283</v>
      </c>
      <c r="J2120" t="s">
        <v>244</v>
      </c>
      <c r="K2120" t="s">
        <v>178</v>
      </c>
      <c r="L2120" t="s">
        <v>234</v>
      </c>
      <c r="M2120" t="s">
        <v>246</v>
      </c>
      <c r="N2120" t="s">
        <v>207</v>
      </c>
      <c r="O2120" t="s">
        <v>207</v>
      </c>
      <c r="P2120">
        <v>6.1668807351806523E-4</v>
      </c>
      <c r="R2120" t="s">
        <v>2618</v>
      </c>
      <c r="S2120" s="315">
        <v>45357</v>
      </c>
      <c r="T2120" s="315">
        <v>45358</v>
      </c>
      <c r="U2120" s="316" t="s">
        <v>2657</v>
      </c>
    </row>
    <row r="2121" spans="1:21">
      <c r="A2121" t="s">
        <v>2605</v>
      </c>
      <c r="B2121" t="s">
        <v>205</v>
      </c>
      <c r="C2121" t="s">
        <v>283</v>
      </c>
      <c r="D2121" t="s">
        <v>2617</v>
      </c>
      <c r="E2121" t="s">
        <v>282</v>
      </c>
      <c r="F2121" t="s">
        <v>207</v>
      </c>
      <c r="G2121" t="s">
        <v>2607</v>
      </c>
      <c r="H2121" t="s">
        <v>142</v>
      </c>
      <c r="I2121" t="s">
        <v>283</v>
      </c>
      <c r="J2121" t="s">
        <v>248</v>
      </c>
      <c r="K2121" t="s">
        <v>178</v>
      </c>
      <c r="L2121" t="s">
        <v>234</v>
      </c>
      <c r="M2121" t="s">
        <v>246</v>
      </c>
      <c r="N2121" t="s">
        <v>207</v>
      </c>
      <c r="O2121" t="s">
        <v>207</v>
      </c>
      <c r="P2121">
        <v>5.5249193946315902E-5</v>
      </c>
      <c r="R2121" t="s">
        <v>2618</v>
      </c>
      <c r="S2121" s="315">
        <v>45357</v>
      </c>
      <c r="T2121" s="315">
        <v>45358</v>
      </c>
      <c r="U2121" s="316" t="s">
        <v>2657</v>
      </c>
    </row>
    <row r="2122" spans="1:21">
      <c r="A2122" t="s">
        <v>2605</v>
      </c>
      <c r="B2122" t="s">
        <v>205</v>
      </c>
      <c r="C2122" t="s">
        <v>283</v>
      </c>
      <c r="D2122" t="s">
        <v>2617</v>
      </c>
      <c r="E2122" t="s">
        <v>282</v>
      </c>
      <c r="F2122" t="s">
        <v>207</v>
      </c>
      <c r="G2122" t="s">
        <v>2607</v>
      </c>
      <c r="H2122" t="s">
        <v>142</v>
      </c>
      <c r="I2122" t="s">
        <v>283</v>
      </c>
      <c r="J2122" t="s">
        <v>239</v>
      </c>
      <c r="K2122" t="s">
        <v>178</v>
      </c>
      <c r="L2122" t="s">
        <v>234</v>
      </c>
      <c r="M2122" t="s">
        <v>246</v>
      </c>
      <c r="N2122" t="s">
        <v>207</v>
      </c>
      <c r="O2122" t="s">
        <v>207</v>
      </c>
      <c r="P2122">
        <v>6.9014035471644366E-3</v>
      </c>
      <c r="R2122" t="s">
        <v>2618</v>
      </c>
      <c r="S2122" s="315">
        <v>45357</v>
      </c>
      <c r="T2122" s="315">
        <v>45358</v>
      </c>
      <c r="U2122" s="316" t="s">
        <v>2657</v>
      </c>
    </row>
    <row r="2123" spans="1:21">
      <c r="A2123" t="s">
        <v>2605</v>
      </c>
      <c r="B2123" t="s">
        <v>205</v>
      </c>
      <c r="C2123" t="s">
        <v>283</v>
      </c>
      <c r="D2123" t="s">
        <v>2617</v>
      </c>
      <c r="E2123" t="s">
        <v>299</v>
      </c>
      <c r="F2123" t="s">
        <v>207</v>
      </c>
      <c r="G2123" t="s">
        <v>2607</v>
      </c>
      <c r="H2123" t="s">
        <v>209</v>
      </c>
      <c r="I2123" t="s">
        <v>274</v>
      </c>
      <c r="J2123" t="s">
        <v>233</v>
      </c>
      <c r="K2123" t="s">
        <v>178</v>
      </c>
      <c r="L2123" t="s">
        <v>234</v>
      </c>
      <c r="M2123" t="s">
        <v>246</v>
      </c>
      <c r="N2123" t="s">
        <v>207</v>
      </c>
      <c r="O2123" t="s">
        <v>207</v>
      </c>
      <c r="P2123">
        <v>5.4866316015734801E-6</v>
      </c>
      <c r="R2123" t="s">
        <v>2618</v>
      </c>
      <c r="S2123" s="315">
        <v>45373</v>
      </c>
      <c r="T2123" s="315">
        <v>45373</v>
      </c>
      <c r="U2123" s="316" t="s">
        <v>2658</v>
      </c>
    </row>
    <row r="2124" spans="1:21">
      <c r="A2124" t="s">
        <v>2605</v>
      </c>
      <c r="B2124" t="s">
        <v>205</v>
      </c>
      <c r="C2124" t="s">
        <v>283</v>
      </c>
      <c r="D2124" t="s">
        <v>2617</v>
      </c>
      <c r="E2124" t="s">
        <v>299</v>
      </c>
      <c r="F2124" t="s">
        <v>207</v>
      </c>
      <c r="G2124" t="s">
        <v>2607</v>
      </c>
      <c r="H2124" t="s">
        <v>209</v>
      </c>
      <c r="I2124" t="s">
        <v>274</v>
      </c>
      <c r="J2124" t="s">
        <v>236</v>
      </c>
      <c r="K2124" t="s">
        <v>178</v>
      </c>
      <c r="L2124" t="s">
        <v>234</v>
      </c>
      <c r="M2124" t="s">
        <v>246</v>
      </c>
      <c r="N2124" t="s">
        <v>207</v>
      </c>
      <c r="O2124" t="s">
        <v>207</v>
      </c>
      <c r="P2124">
        <v>1.7825006285237196E-5</v>
      </c>
      <c r="R2124" t="s">
        <v>2618</v>
      </c>
      <c r="S2124" s="315">
        <v>45373</v>
      </c>
      <c r="T2124" s="315">
        <v>45373</v>
      </c>
      <c r="U2124" s="316" t="s">
        <v>2658</v>
      </c>
    </row>
    <row r="2125" spans="1:21">
      <c r="A2125" t="s">
        <v>2605</v>
      </c>
      <c r="B2125" t="s">
        <v>205</v>
      </c>
      <c r="C2125" t="s">
        <v>283</v>
      </c>
      <c r="D2125" t="s">
        <v>2617</v>
      </c>
      <c r="E2125" t="s">
        <v>299</v>
      </c>
      <c r="F2125" t="s">
        <v>207</v>
      </c>
      <c r="G2125" t="s">
        <v>2607</v>
      </c>
      <c r="H2125" t="s">
        <v>209</v>
      </c>
      <c r="I2125" t="s">
        <v>274</v>
      </c>
      <c r="J2125" t="s">
        <v>247</v>
      </c>
      <c r="K2125" t="s">
        <v>178</v>
      </c>
      <c r="L2125" t="s">
        <v>234</v>
      </c>
      <c r="M2125" t="s">
        <v>246</v>
      </c>
      <c r="N2125" t="s">
        <v>207</v>
      </c>
      <c r="O2125" t="s">
        <v>207</v>
      </c>
      <c r="P2125">
        <v>1.2987497571337201E-4</v>
      </c>
      <c r="R2125" t="s">
        <v>2618</v>
      </c>
      <c r="S2125" s="315">
        <v>45373</v>
      </c>
      <c r="T2125" s="315">
        <v>45373</v>
      </c>
      <c r="U2125" s="316" t="s">
        <v>2658</v>
      </c>
    </row>
    <row r="2126" spans="1:21">
      <c r="A2126" t="s">
        <v>2605</v>
      </c>
      <c r="B2126" t="s">
        <v>205</v>
      </c>
      <c r="C2126" t="s">
        <v>283</v>
      </c>
      <c r="D2126" t="s">
        <v>2617</v>
      </c>
      <c r="E2126" t="s">
        <v>299</v>
      </c>
      <c r="F2126" t="s">
        <v>207</v>
      </c>
      <c r="G2126" t="s">
        <v>2607</v>
      </c>
      <c r="H2126" t="s">
        <v>142</v>
      </c>
      <c r="I2126" t="s">
        <v>283</v>
      </c>
      <c r="J2126" t="s">
        <v>237</v>
      </c>
      <c r="K2126" t="s">
        <v>178</v>
      </c>
      <c r="L2126" t="s">
        <v>234</v>
      </c>
      <c r="M2126" t="s">
        <v>246</v>
      </c>
      <c r="N2126" t="s">
        <v>207</v>
      </c>
      <c r="O2126" t="s">
        <v>207</v>
      </c>
      <c r="P2126">
        <v>2.1456930296354535E-3</v>
      </c>
      <c r="R2126" t="s">
        <v>2618</v>
      </c>
      <c r="S2126" s="315">
        <v>45373</v>
      </c>
      <c r="T2126" s="315">
        <v>45373</v>
      </c>
      <c r="U2126" s="316" t="s">
        <v>2658</v>
      </c>
    </row>
    <row r="2127" spans="1:21">
      <c r="A2127" t="s">
        <v>2605</v>
      </c>
      <c r="B2127" t="s">
        <v>205</v>
      </c>
      <c r="C2127" t="s">
        <v>283</v>
      </c>
      <c r="D2127" t="s">
        <v>2617</v>
      </c>
      <c r="E2127" t="s">
        <v>299</v>
      </c>
      <c r="F2127" t="s">
        <v>207</v>
      </c>
      <c r="G2127" t="s">
        <v>2607</v>
      </c>
      <c r="H2127" t="s">
        <v>142</v>
      </c>
      <c r="I2127" t="s">
        <v>283</v>
      </c>
      <c r="J2127" t="s">
        <v>241</v>
      </c>
      <c r="K2127" t="s">
        <v>178</v>
      </c>
      <c r="L2127" t="s">
        <v>234</v>
      </c>
      <c r="M2127" t="s">
        <v>246</v>
      </c>
      <c r="N2127" t="s">
        <v>207</v>
      </c>
      <c r="O2127" t="s">
        <v>207</v>
      </c>
      <c r="P2127">
        <v>1.4565928044087685E-6</v>
      </c>
      <c r="R2127" t="s">
        <v>2618</v>
      </c>
      <c r="S2127" s="315">
        <v>45373</v>
      </c>
      <c r="T2127" s="315">
        <v>45373</v>
      </c>
      <c r="U2127" s="316" t="s">
        <v>2658</v>
      </c>
    </row>
    <row r="2128" spans="1:21">
      <c r="A2128" t="s">
        <v>2605</v>
      </c>
      <c r="B2128" t="s">
        <v>205</v>
      </c>
      <c r="C2128" t="s">
        <v>283</v>
      </c>
      <c r="D2128" t="s">
        <v>2617</v>
      </c>
      <c r="E2128" t="s">
        <v>299</v>
      </c>
      <c r="F2128" t="s">
        <v>207</v>
      </c>
      <c r="G2128" t="s">
        <v>2607</v>
      </c>
      <c r="H2128" t="s">
        <v>142</v>
      </c>
      <c r="I2128" t="s">
        <v>283</v>
      </c>
      <c r="J2128" t="s">
        <v>243</v>
      </c>
      <c r="K2128" t="s">
        <v>178</v>
      </c>
      <c r="L2128" t="s">
        <v>234</v>
      </c>
      <c r="M2128" t="s">
        <v>246</v>
      </c>
      <c r="N2128" t="s">
        <v>207</v>
      </c>
      <c r="O2128" t="s">
        <v>207</v>
      </c>
      <c r="P2128">
        <v>5.711223936215736E-6</v>
      </c>
      <c r="R2128" t="s">
        <v>2618</v>
      </c>
      <c r="S2128" s="315">
        <v>45373</v>
      </c>
      <c r="T2128" s="315">
        <v>45373</v>
      </c>
      <c r="U2128" s="316" t="s">
        <v>2658</v>
      </c>
    </row>
    <row r="2129" spans="1:21">
      <c r="A2129" t="s">
        <v>2605</v>
      </c>
      <c r="B2129" t="s">
        <v>205</v>
      </c>
      <c r="C2129" t="s">
        <v>283</v>
      </c>
      <c r="D2129" t="s">
        <v>2617</v>
      </c>
      <c r="E2129" t="s">
        <v>299</v>
      </c>
      <c r="F2129" t="s">
        <v>207</v>
      </c>
      <c r="G2129" t="s">
        <v>2607</v>
      </c>
      <c r="H2129" t="s">
        <v>142</v>
      </c>
      <c r="I2129" t="s">
        <v>283</v>
      </c>
      <c r="J2129" t="s">
        <v>239</v>
      </c>
      <c r="K2129" t="s">
        <v>178</v>
      </c>
      <c r="L2129" t="s">
        <v>234</v>
      </c>
      <c r="M2129" t="s">
        <v>246</v>
      </c>
      <c r="N2129" t="s">
        <v>207</v>
      </c>
      <c r="O2129" t="s">
        <v>207</v>
      </c>
      <c r="P2129">
        <v>1.46657103741722E-2</v>
      </c>
      <c r="R2129" t="s">
        <v>2618</v>
      </c>
      <c r="S2129" s="315">
        <v>45373</v>
      </c>
      <c r="T2129" s="315">
        <v>45373</v>
      </c>
      <c r="U2129" s="316" t="s">
        <v>2658</v>
      </c>
    </row>
    <row r="2130" spans="1:21">
      <c r="A2130" t="s">
        <v>2605</v>
      </c>
      <c r="B2130" t="s">
        <v>205</v>
      </c>
      <c r="C2130" t="s">
        <v>283</v>
      </c>
      <c r="D2130" t="s">
        <v>2617</v>
      </c>
      <c r="E2130" t="s">
        <v>299</v>
      </c>
      <c r="F2130" t="s">
        <v>207</v>
      </c>
      <c r="G2130" t="s">
        <v>2607</v>
      </c>
      <c r="H2130" t="s">
        <v>142</v>
      </c>
      <c r="I2130" t="s">
        <v>283</v>
      </c>
      <c r="J2130" t="s">
        <v>255</v>
      </c>
      <c r="K2130" t="s">
        <v>178</v>
      </c>
      <c r="L2130" t="s">
        <v>234</v>
      </c>
      <c r="M2130" t="s">
        <v>246</v>
      </c>
      <c r="N2130" t="s">
        <v>207</v>
      </c>
      <c r="O2130" t="s">
        <v>207</v>
      </c>
      <c r="P2130">
        <v>2.756763819898385E-3</v>
      </c>
      <c r="R2130" t="s">
        <v>2618</v>
      </c>
      <c r="S2130" s="315">
        <v>45373</v>
      </c>
      <c r="T2130" s="315">
        <v>45373</v>
      </c>
      <c r="U2130" s="316" t="s">
        <v>2658</v>
      </c>
    </row>
    <row r="2131" spans="1:21">
      <c r="A2131" t="s">
        <v>2605</v>
      </c>
      <c r="B2131" t="s">
        <v>205</v>
      </c>
      <c r="C2131" t="s">
        <v>283</v>
      </c>
      <c r="D2131" t="s">
        <v>2617</v>
      </c>
      <c r="E2131" t="s">
        <v>299</v>
      </c>
      <c r="F2131" t="s">
        <v>207</v>
      </c>
      <c r="G2131" t="s">
        <v>2607</v>
      </c>
      <c r="H2131" t="s">
        <v>142</v>
      </c>
      <c r="I2131" t="s">
        <v>283</v>
      </c>
      <c r="J2131" t="s">
        <v>244</v>
      </c>
      <c r="K2131" t="s">
        <v>178</v>
      </c>
      <c r="L2131" t="s">
        <v>234</v>
      </c>
      <c r="M2131" t="s">
        <v>246</v>
      </c>
      <c r="N2131" t="s">
        <v>207</v>
      </c>
      <c r="O2131" t="s">
        <v>207</v>
      </c>
      <c r="P2131">
        <v>9.0397904166375839E-5</v>
      </c>
      <c r="R2131" t="s">
        <v>2618</v>
      </c>
      <c r="S2131" s="315">
        <v>45373</v>
      </c>
      <c r="T2131" s="315">
        <v>45373</v>
      </c>
      <c r="U2131" s="316" t="s">
        <v>2658</v>
      </c>
    </row>
    <row r="2132" spans="1:21">
      <c r="A2132" t="s">
        <v>2605</v>
      </c>
      <c r="B2132" t="s">
        <v>205</v>
      </c>
      <c r="C2132" t="s">
        <v>283</v>
      </c>
      <c r="D2132" t="s">
        <v>2617</v>
      </c>
      <c r="E2132" t="s">
        <v>299</v>
      </c>
      <c r="F2132" t="s">
        <v>207</v>
      </c>
      <c r="G2132" t="s">
        <v>2607</v>
      </c>
      <c r="H2132" t="s">
        <v>142</v>
      </c>
      <c r="I2132" t="s">
        <v>283</v>
      </c>
      <c r="J2132" t="s">
        <v>248</v>
      </c>
      <c r="K2132" t="s">
        <v>178</v>
      </c>
      <c r="L2132" t="s">
        <v>234</v>
      </c>
      <c r="M2132" t="s">
        <v>246</v>
      </c>
      <c r="N2132" t="s">
        <v>207</v>
      </c>
      <c r="O2132" t="s">
        <v>207</v>
      </c>
      <c r="P2132">
        <v>7.2874971515524997E-6</v>
      </c>
      <c r="R2132" t="s">
        <v>2618</v>
      </c>
      <c r="S2132" s="315">
        <v>45373</v>
      </c>
      <c r="T2132" s="315">
        <v>45373</v>
      </c>
      <c r="U2132" s="316" t="s">
        <v>2658</v>
      </c>
    </row>
    <row r="2133" spans="1:21">
      <c r="A2133" t="s">
        <v>2605</v>
      </c>
      <c r="B2133" t="s">
        <v>205</v>
      </c>
      <c r="C2133" t="s">
        <v>296</v>
      </c>
      <c r="D2133" t="s">
        <v>2617</v>
      </c>
      <c r="E2133" t="s">
        <v>297</v>
      </c>
      <c r="F2133" t="s">
        <v>207</v>
      </c>
      <c r="G2133" t="s">
        <v>2607</v>
      </c>
      <c r="H2133" t="s">
        <v>142</v>
      </c>
      <c r="I2133" t="s">
        <v>296</v>
      </c>
      <c r="J2133" t="s">
        <v>222</v>
      </c>
      <c r="K2133" t="s">
        <v>2620</v>
      </c>
      <c r="L2133" t="s">
        <v>2621</v>
      </c>
      <c r="M2133" t="s">
        <v>2622</v>
      </c>
      <c r="N2133" t="s">
        <v>207</v>
      </c>
      <c r="O2133" t="s">
        <v>207</v>
      </c>
      <c r="P2133">
        <v>1.162725785574904E-5</v>
      </c>
      <c r="R2133" t="s">
        <v>2624</v>
      </c>
      <c r="S2133" s="315">
        <v>45370</v>
      </c>
      <c r="T2133" s="315">
        <v>45370</v>
      </c>
      <c r="U2133" s="316" t="s">
        <v>2659</v>
      </c>
    </row>
    <row r="2134" spans="1:21">
      <c r="A2134" t="s">
        <v>2605</v>
      </c>
      <c r="B2134" t="s">
        <v>205</v>
      </c>
      <c r="C2134" t="s">
        <v>296</v>
      </c>
      <c r="D2134" t="s">
        <v>2617</v>
      </c>
      <c r="E2134" t="s">
        <v>297</v>
      </c>
      <c r="F2134" t="s">
        <v>207</v>
      </c>
      <c r="G2134" t="s">
        <v>2607</v>
      </c>
      <c r="H2134" t="s">
        <v>142</v>
      </c>
      <c r="I2134" t="s">
        <v>296</v>
      </c>
      <c r="J2134" t="s">
        <v>241</v>
      </c>
      <c r="K2134" t="s">
        <v>2620</v>
      </c>
      <c r="L2134" t="s">
        <v>2621</v>
      </c>
      <c r="M2134" t="s">
        <v>2622</v>
      </c>
      <c r="N2134" t="s">
        <v>207</v>
      </c>
      <c r="O2134" t="s">
        <v>207</v>
      </c>
      <c r="P2134">
        <v>1.2211280450486792E-6</v>
      </c>
      <c r="R2134" t="s">
        <v>2624</v>
      </c>
      <c r="S2134" s="315">
        <v>45370</v>
      </c>
      <c r="T2134" s="315">
        <v>45370</v>
      </c>
      <c r="U2134" s="316" t="s">
        <v>2659</v>
      </c>
    </row>
    <row r="2135" spans="1:21">
      <c r="A2135" t="s">
        <v>2605</v>
      </c>
      <c r="B2135" t="s">
        <v>205</v>
      </c>
      <c r="C2135" t="s">
        <v>296</v>
      </c>
      <c r="D2135" t="s">
        <v>2617</v>
      </c>
      <c r="E2135" t="s">
        <v>297</v>
      </c>
      <c r="F2135" t="s">
        <v>207</v>
      </c>
      <c r="G2135" t="s">
        <v>2607</v>
      </c>
      <c r="H2135" t="s">
        <v>142</v>
      </c>
      <c r="I2135" t="s">
        <v>296</v>
      </c>
      <c r="J2135" t="s">
        <v>242</v>
      </c>
      <c r="K2135" t="s">
        <v>2620</v>
      </c>
      <c r="L2135" t="s">
        <v>2621</v>
      </c>
      <c r="M2135" t="s">
        <v>2622</v>
      </c>
      <c r="N2135" t="s">
        <v>207</v>
      </c>
      <c r="O2135" t="s">
        <v>207</v>
      </c>
      <c r="P2135">
        <v>3.4150286733180797E-8</v>
      </c>
      <c r="R2135" t="s">
        <v>2624</v>
      </c>
      <c r="S2135" s="315">
        <v>45370</v>
      </c>
      <c r="T2135" s="315">
        <v>45370</v>
      </c>
      <c r="U2135" s="316" t="s">
        <v>2659</v>
      </c>
    </row>
    <row r="2136" spans="1:21">
      <c r="A2136" t="s">
        <v>2605</v>
      </c>
      <c r="B2136" t="s">
        <v>205</v>
      </c>
      <c r="C2136" t="s">
        <v>296</v>
      </c>
      <c r="D2136" t="s">
        <v>2617</v>
      </c>
      <c r="E2136" t="s">
        <v>297</v>
      </c>
      <c r="F2136" t="s">
        <v>207</v>
      </c>
      <c r="G2136" t="s">
        <v>2607</v>
      </c>
      <c r="H2136" t="s">
        <v>142</v>
      </c>
      <c r="I2136" t="s">
        <v>296</v>
      </c>
      <c r="J2136" t="s">
        <v>243</v>
      </c>
      <c r="K2136" t="s">
        <v>2620</v>
      </c>
      <c r="L2136" t="s">
        <v>2621</v>
      </c>
      <c r="M2136" t="s">
        <v>2622</v>
      </c>
      <c r="N2136" t="s">
        <v>207</v>
      </c>
      <c r="O2136" t="s">
        <v>207</v>
      </c>
      <c r="P2136">
        <v>4.0856536393775184E-7</v>
      </c>
      <c r="R2136" t="s">
        <v>2624</v>
      </c>
      <c r="S2136" s="315">
        <v>45370</v>
      </c>
      <c r="T2136" s="315">
        <v>45370</v>
      </c>
      <c r="U2136" s="316" t="s">
        <v>2659</v>
      </c>
    </row>
    <row r="2137" spans="1:21">
      <c r="A2137" t="s">
        <v>2605</v>
      </c>
      <c r="B2137" t="s">
        <v>205</v>
      </c>
      <c r="C2137" t="s">
        <v>296</v>
      </c>
      <c r="D2137" t="s">
        <v>2617</v>
      </c>
      <c r="E2137" t="s">
        <v>297</v>
      </c>
      <c r="F2137" t="s">
        <v>207</v>
      </c>
      <c r="G2137" t="s">
        <v>2607</v>
      </c>
      <c r="H2137" t="s">
        <v>142</v>
      </c>
      <c r="I2137" t="s">
        <v>296</v>
      </c>
      <c r="J2137" t="s">
        <v>267</v>
      </c>
      <c r="K2137" t="s">
        <v>2620</v>
      </c>
      <c r="L2137" t="s">
        <v>2621</v>
      </c>
      <c r="M2137" t="s">
        <v>2622</v>
      </c>
      <c r="N2137" t="s">
        <v>207</v>
      </c>
      <c r="O2137" t="s">
        <v>207</v>
      </c>
      <c r="P2137">
        <v>5.5959435939840934E-7</v>
      </c>
      <c r="R2137" t="s">
        <v>2624</v>
      </c>
      <c r="S2137" s="315">
        <v>45370</v>
      </c>
      <c r="T2137" s="315">
        <v>45370</v>
      </c>
      <c r="U2137" s="316" t="s">
        <v>2659</v>
      </c>
    </row>
    <row r="2138" spans="1:21">
      <c r="A2138" t="s">
        <v>2605</v>
      </c>
      <c r="B2138" t="s">
        <v>205</v>
      </c>
      <c r="C2138" t="s">
        <v>296</v>
      </c>
      <c r="D2138" t="s">
        <v>2617</v>
      </c>
      <c r="E2138" t="s">
        <v>297</v>
      </c>
      <c r="F2138" t="s">
        <v>207</v>
      </c>
      <c r="G2138" t="s">
        <v>2607</v>
      </c>
      <c r="H2138" t="s">
        <v>142</v>
      </c>
      <c r="I2138" t="s">
        <v>296</v>
      </c>
      <c r="J2138" t="s">
        <v>269</v>
      </c>
      <c r="K2138" t="s">
        <v>2620</v>
      </c>
      <c r="L2138" t="s">
        <v>2621</v>
      </c>
      <c r="M2138" t="s">
        <v>2622</v>
      </c>
      <c r="N2138" t="s">
        <v>207</v>
      </c>
      <c r="O2138" t="s">
        <v>207</v>
      </c>
      <c r="P2138">
        <v>2.2487402961010225E-5</v>
      </c>
      <c r="R2138" t="s">
        <v>2624</v>
      </c>
      <c r="S2138" s="315">
        <v>45370</v>
      </c>
      <c r="T2138" s="315">
        <v>45370</v>
      </c>
      <c r="U2138" s="316" t="s">
        <v>2659</v>
      </c>
    </row>
    <row r="2139" spans="1:21">
      <c r="A2139" t="s">
        <v>2605</v>
      </c>
      <c r="B2139" t="s">
        <v>205</v>
      </c>
      <c r="C2139" t="s">
        <v>296</v>
      </c>
      <c r="D2139" t="s">
        <v>2617</v>
      </c>
      <c r="E2139" t="s">
        <v>297</v>
      </c>
      <c r="F2139" t="s">
        <v>207</v>
      </c>
      <c r="G2139" t="s">
        <v>2607</v>
      </c>
      <c r="H2139" t="s">
        <v>142</v>
      </c>
      <c r="I2139" t="s">
        <v>296</v>
      </c>
      <c r="J2139" t="s">
        <v>270</v>
      </c>
      <c r="K2139" t="s">
        <v>2620</v>
      </c>
      <c r="L2139" t="s">
        <v>2621</v>
      </c>
      <c r="M2139" t="s">
        <v>2622</v>
      </c>
      <c r="N2139" t="s">
        <v>207</v>
      </c>
      <c r="O2139" t="s">
        <v>207</v>
      </c>
      <c r="P2139">
        <v>1.1970581984379772E-5</v>
      </c>
      <c r="R2139" t="s">
        <v>2624</v>
      </c>
      <c r="S2139" s="315">
        <v>45370</v>
      </c>
      <c r="T2139" s="315">
        <v>45370</v>
      </c>
      <c r="U2139" s="316" t="s">
        <v>2659</v>
      </c>
    </row>
    <row r="2140" spans="1:21">
      <c r="A2140" t="s">
        <v>2605</v>
      </c>
      <c r="B2140" t="s">
        <v>205</v>
      </c>
      <c r="C2140" t="s">
        <v>296</v>
      </c>
      <c r="D2140" t="s">
        <v>2617</v>
      </c>
      <c r="E2140" t="s">
        <v>297</v>
      </c>
      <c r="F2140" t="s">
        <v>207</v>
      </c>
      <c r="G2140" t="s">
        <v>2607</v>
      </c>
      <c r="H2140" t="s">
        <v>142</v>
      </c>
      <c r="I2140" t="s">
        <v>296</v>
      </c>
      <c r="J2140" t="s">
        <v>278</v>
      </c>
      <c r="K2140" t="s">
        <v>2620</v>
      </c>
      <c r="L2140" t="s">
        <v>2621</v>
      </c>
      <c r="M2140" t="s">
        <v>2622</v>
      </c>
      <c r="N2140" t="s">
        <v>207</v>
      </c>
      <c r="O2140" t="s">
        <v>207</v>
      </c>
      <c r="P2140">
        <v>7.0174631219459584E-6</v>
      </c>
      <c r="R2140" t="s">
        <v>2624</v>
      </c>
      <c r="S2140" s="315">
        <v>45370</v>
      </c>
      <c r="T2140" s="315">
        <v>45370</v>
      </c>
      <c r="U2140" s="316" t="s">
        <v>2659</v>
      </c>
    </row>
    <row r="2141" spans="1:21">
      <c r="A2141" t="s">
        <v>2605</v>
      </c>
      <c r="B2141" t="s">
        <v>205</v>
      </c>
      <c r="C2141" t="s">
        <v>296</v>
      </c>
      <c r="D2141" t="s">
        <v>2617</v>
      </c>
      <c r="E2141" t="s">
        <v>297</v>
      </c>
      <c r="F2141" t="s">
        <v>207</v>
      </c>
      <c r="G2141" t="s">
        <v>2607</v>
      </c>
      <c r="H2141" t="s">
        <v>142</v>
      </c>
      <c r="I2141" t="s">
        <v>296</v>
      </c>
      <c r="J2141" t="s">
        <v>227</v>
      </c>
      <c r="K2141" t="s">
        <v>2620</v>
      </c>
      <c r="L2141" t="s">
        <v>2621</v>
      </c>
      <c r="M2141" t="s">
        <v>2622</v>
      </c>
      <c r="N2141" t="s">
        <v>207</v>
      </c>
      <c r="O2141" t="s">
        <v>207</v>
      </c>
      <c r="P2141">
        <v>1.1160296659603783E-7</v>
      </c>
      <c r="R2141" t="s">
        <v>2624</v>
      </c>
      <c r="S2141" s="315">
        <v>45370</v>
      </c>
      <c r="T2141" s="315">
        <v>45370</v>
      </c>
      <c r="U2141" s="316" t="s">
        <v>2659</v>
      </c>
    </row>
    <row r="2142" spans="1:21">
      <c r="A2142" t="s">
        <v>2605</v>
      </c>
      <c r="B2142" t="s">
        <v>205</v>
      </c>
      <c r="C2142" t="s">
        <v>296</v>
      </c>
      <c r="D2142" t="s">
        <v>2617</v>
      </c>
      <c r="E2142" t="s">
        <v>297</v>
      </c>
      <c r="F2142" t="s">
        <v>207</v>
      </c>
      <c r="G2142" t="s">
        <v>2607</v>
      </c>
      <c r="H2142" t="s">
        <v>209</v>
      </c>
      <c r="I2142" t="s">
        <v>257</v>
      </c>
      <c r="J2142" t="s">
        <v>233</v>
      </c>
      <c r="K2142" t="s">
        <v>2620</v>
      </c>
      <c r="L2142" t="s">
        <v>2621</v>
      </c>
      <c r="M2142" t="s">
        <v>2622</v>
      </c>
      <c r="N2142" t="s">
        <v>207</v>
      </c>
      <c r="O2142" t="s">
        <v>207</v>
      </c>
      <c r="P2142">
        <v>7.0196160588353796E-6</v>
      </c>
      <c r="R2142" t="s">
        <v>2624</v>
      </c>
      <c r="S2142" s="315">
        <v>45370</v>
      </c>
      <c r="T2142" s="315">
        <v>45370</v>
      </c>
      <c r="U2142" s="316" t="s">
        <v>2659</v>
      </c>
    </row>
    <row r="2143" spans="1:21">
      <c r="A2143" t="s">
        <v>2605</v>
      </c>
      <c r="B2143" t="s">
        <v>205</v>
      </c>
      <c r="C2143" t="s">
        <v>296</v>
      </c>
      <c r="D2143" t="s">
        <v>2617</v>
      </c>
      <c r="E2143" t="s">
        <v>297</v>
      </c>
      <c r="F2143" t="s">
        <v>207</v>
      </c>
      <c r="G2143" t="s">
        <v>2607</v>
      </c>
      <c r="H2143" t="s">
        <v>209</v>
      </c>
      <c r="I2143" t="s">
        <v>257</v>
      </c>
      <c r="J2143" t="s">
        <v>214</v>
      </c>
      <c r="K2143" t="s">
        <v>2620</v>
      </c>
      <c r="L2143" t="s">
        <v>2621</v>
      </c>
      <c r="M2143" t="s">
        <v>2622</v>
      </c>
      <c r="N2143" t="s">
        <v>207</v>
      </c>
      <c r="O2143" t="s">
        <v>207</v>
      </c>
      <c r="P2143">
        <v>3.1029752171045433E-6</v>
      </c>
      <c r="R2143" t="s">
        <v>2624</v>
      </c>
      <c r="S2143" s="315">
        <v>45370</v>
      </c>
      <c r="T2143" s="315">
        <v>45370</v>
      </c>
      <c r="U2143" s="316" t="s">
        <v>2659</v>
      </c>
    </row>
    <row r="2144" spans="1:21">
      <c r="A2144" t="s">
        <v>2605</v>
      </c>
      <c r="B2144" t="s">
        <v>205</v>
      </c>
      <c r="C2144" t="s">
        <v>296</v>
      </c>
      <c r="D2144" t="s">
        <v>2617</v>
      </c>
      <c r="E2144" t="s">
        <v>297</v>
      </c>
      <c r="F2144" t="s">
        <v>207</v>
      </c>
      <c r="G2144" t="s">
        <v>2607</v>
      </c>
      <c r="H2144" t="s">
        <v>209</v>
      </c>
      <c r="I2144" t="s">
        <v>257</v>
      </c>
      <c r="J2144" t="s">
        <v>236</v>
      </c>
      <c r="K2144" t="s">
        <v>2620</v>
      </c>
      <c r="L2144" t="s">
        <v>2621</v>
      </c>
      <c r="M2144" t="s">
        <v>2622</v>
      </c>
      <c r="N2144" t="s">
        <v>207</v>
      </c>
      <c r="O2144" t="s">
        <v>207</v>
      </c>
      <c r="P2144">
        <v>1.1069351037364101E-4</v>
      </c>
      <c r="R2144" t="s">
        <v>2624</v>
      </c>
      <c r="S2144" s="315">
        <v>45370</v>
      </c>
      <c r="T2144" s="315">
        <v>45370</v>
      </c>
      <c r="U2144" s="316" t="s">
        <v>2659</v>
      </c>
    </row>
    <row r="2145" spans="1:21">
      <c r="A2145" t="s">
        <v>2605</v>
      </c>
      <c r="B2145" t="s">
        <v>205</v>
      </c>
      <c r="C2145" t="s">
        <v>296</v>
      </c>
      <c r="D2145" t="s">
        <v>2617</v>
      </c>
      <c r="E2145" t="s">
        <v>297</v>
      </c>
      <c r="F2145" t="s">
        <v>207</v>
      </c>
      <c r="G2145" t="s">
        <v>2607</v>
      </c>
      <c r="H2145" t="s">
        <v>142</v>
      </c>
      <c r="I2145" t="s">
        <v>296</v>
      </c>
      <c r="J2145" t="s">
        <v>255</v>
      </c>
      <c r="K2145" t="s">
        <v>2620</v>
      </c>
      <c r="L2145" t="s">
        <v>2621</v>
      </c>
      <c r="M2145" t="s">
        <v>2622</v>
      </c>
      <c r="N2145" t="s">
        <v>207</v>
      </c>
      <c r="O2145" t="s">
        <v>207</v>
      </c>
      <c r="P2145">
        <v>1.612847393492874E-4</v>
      </c>
      <c r="R2145" t="s">
        <v>2624</v>
      </c>
      <c r="S2145" s="315">
        <v>45370</v>
      </c>
      <c r="T2145" s="315">
        <v>45370</v>
      </c>
      <c r="U2145" s="316" t="s">
        <v>2659</v>
      </c>
    </row>
    <row r="2146" spans="1:21">
      <c r="A2146" t="s">
        <v>2605</v>
      </c>
      <c r="B2146" t="s">
        <v>205</v>
      </c>
      <c r="C2146" t="s">
        <v>296</v>
      </c>
      <c r="D2146" t="s">
        <v>2617</v>
      </c>
      <c r="E2146" t="s">
        <v>297</v>
      </c>
      <c r="F2146" t="s">
        <v>207</v>
      </c>
      <c r="G2146" t="s">
        <v>2607</v>
      </c>
      <c r="H2146" t="s">
        <v>142</v>
      </c>
      <c r="I2146" t="s">
        <v>296</v>
      </c>
      <c r="J2146" t="s">
        <v>223</v>
      </c>
      <c r="K2146" t="s">
        <v>2620</v>
      </c>
      <c r="L2146" t="s">
        <v>2621</v>
      </c>
      <c r="M2146" t="s">
        <v>2622</v>
      </c>
      <c r="N2146" t="s">
        <v>207</v>
      </c>
      <c r="O2146" t="s">
        <v>207</v>
      </c>
      <c r="P2146">
        <v>2.063129721244288E-6</v>
      </c>
      <c r="R2146" t="s">
        <v>2624</v>
      </c>
      <c r="S2146" s="315">
        <v>45370</v>
      </c>
      <c r="T2146" s="315">
        <v>45370</v>
      </c>
      <c r="U2146" s="316" t="s">
        <v>2659</v>
      </c>
    </row>
    <row r="2147" spans="1:21">
      <c r="A2147" t="s">
        <v>2605</v>
      </c>
      <c r="B2147" t="s">
        <v>205</v>
      </c>
      <c r="C2147" t="s">
        <v>296</v>
      </c>
      <c r="D2147" t="s">
        <v>2617</v>
      </c>
      <c r="E2147" t="s">
        <v>297</v>
      </c>
      <c r="F2147" t="s">
        <v>207</v>
      </c>
      <c r="G2147" t="s">
        <v>2607</v>
      </c>
      <c r="H2147" t="s">
        <v>142</v>
      </c>
      <c r="I2147" t="s">
        <v>296</v>
      </c>
      <c r="J2147" t="s">
        <v>224</v>
      </c>
      <c r="K2147" t="s">
        <v>2620</v>
      </c>
      <c r="L2147" t="s">
        <v>2621</v>
      </c>
      <c r="M2147" t="s">
        <v>2622</v>
      </c>
      <c r="N2147" t="s">
        <v>207</v>
      </c>
      <c r="O2147" t="s">
        <v>207</v>
      </c>
      <c r="P2147">
        <v>2.4682760411260968E-5</v>
      </c>
      <c r="R2147" t="s">
        <v>2624</v>
      </c>
      <c r="S2147" s="315">
        <v>45370</v>
      </c>
      <c r="T2147" s="315">
        <v>45370</v>
      </c>
      <c r="U2147" s="316" t="s">
        <v>2659</v>
      </c>
    </row>
    <row r="2148" spans="1:21">
      <c r="A2148" t="s">
        <v>2605</v>
      </c>
      <c r="B2148" t="s">
        <v>205</v>
      </c>
      <c r="C2148" t="s">
        <v>296</v>
      </c>
      <c r="D2148" t="s">
        <v>2617</v>
      </c>
      <c r="E2148" t="s">
        <v>297</v>
      </c>
      <c r="F2148" t="s">
        <v>207</v>
      </c>
      <c r="G2148" t="s">
        <v>2607</v>
      </c>
      <c r="H2148" t="s">
        <v>142</v>
      </c>
      <c r="I2148" t="s">
        <v>296</v>
      </c>
      <c r="J2148" t="s">
        <v>226</v>
      </c>
      <c r="K2148" t="s">
        <v>2620</v>
      </c>
      <c r="L2148" t="s">
        <v>2621</v>
      </c>
      <c r="M2148" t="s">
        <v>2622</v>
      </c>
      <c r="N2148" t="s">
        <v>207</v>
      </c>
      <c r="O2148" t="s">
        <v>207</v>
      </c>
      <c r="P2148">
        <v>1.0326984758424549E-6</v>
      </c>
      <c r="R2148" t="s">
        <v>2624</v>
      </c>
      <c r="S2148" s="315">
        <v>45370</v>
      </c>
      <c r="T2148" s="315">
        <v>45370</v>
      </c>
      <c r="U2148" s="316" t="s">
        <v>2659</v>
      </c>
    </row>
    <row r="2149" spans="1:21">
      <c r="A2149" t="s">
        <v>2605</v>
      </c>
      <c r="B2149" t="s">
        <v>205</v>
      </c>
      <c r="C2149" t="s">
        <v>296</v>
      </c>
      <c r="D2149" t="s">
        <v>2617</v>
      </c>
      <c r="E2149" t="s">
        <v>297</v>
      </c>
      <c r="F2149" t="s">
        <v>207</v>
      </c>
      <c r="G2149" t="s">
        <v>2607</v>
      </c>
      <c r="H2149" t="s">
        <v>142</v>
      </c>
      <c r="I2149" t="s">
        <v>296</v>
      </c>
      <c r="J2149" t="s">
        <v>244</v>
      </c>
      <c r="K2149" t="s">
        <v>2620</v>
      </c>
      <c r="L2149" t="s">
        <v>2621</v>
      </c>
      <c r="M2149" t="s">
        <v>2622</v>
      </c>
      <c r="N2149" t="s">
        <v>207</v>
      </c>
      <c r="O2149" t="s">
        <v>207</v>
      </c>
      <c r="P2149">
        <v>1.1929382935387399E-4</v>
      </c>
      <c r="R2149" t="s">
        <v>2624</v>
      </c>
      <c r="S2149" s="315">
        <v>45370</v>
      </c>
      <c r="T2149" s="315">
        <v>45370</v>
      </c>
      <c r="U2149" s="316" t="s">
        <v>2659</v>
      </c>
    </row>
    <row r="2150" spans="1:21">
      <c r="A2150" t="s">
        <v>2605</v>
      </c>
      <c r="B2150" t="s">
        <v>205</v>
      </c>
      <c r="C2150" t="s">
        <v>296</v>
      </c>
      <c r="D2150" t="s">
        <v>2617</v>
      </c>
      <c r="E2150" t="s">
        <v>297</v>
      </c>
      <c r="F2150" t="s">
        <v>207</v>
      </c>
      <c r="G2150" t="s">
        <v>2607</v>
      </c>
      <c r="H2150" t="s">
        <v>142</v>
      </c>
      <c r="I2150" t="s">
        <v>296</v>
      </c>
      <c r="J2150" t="s">
        <v>228</v>
      </c>
      <c r="K2150" t="s">
        <v>2620</v>
      </c>
      <c r="L2150" t="s">
        <v>2621</v>
      </c>
      <c r="M2150" t="s">
        <v>2622</v>
      </c>
      <c r="N2150" t="s">
        <v>207</v>
      </c>
      <c r="O2150" t="s">
        <v>207</v>
      </c>
      <c r="P2150">
        <v>1.1347213466843578E-7</v>
      </c>
      <c r="R2150" t="s">
        <v>2624</v>
      </c>
      <c r="S2150" s="315">
        <v>45370</v>
      </c>
      <c r="T2150" s="315">
        <v>45370</v>
      </c>
      <c r="U2150" s="316" t="s">
        <v>2659</v>
      </c>
    </row>
    <row r="2151" spans="1:21">
      <c r="A2151" t="s">
        <v>2605</v>
      </c>
      <c r="B2151" t="s">
        <v>205</v>
      </c>
      <c r="C2151" t="s">
        <v>296</v>
      </c>
      <c r="D2151" t="s">
        <v>2617</v>
      </c>
      <c r="E2151" t="s">
        <v>297</v>
      </c>
      <c r="F2151" t="s">
        <v>207</v>
      </c>
      <c r="G2151" t="s">
        <v>2607</v>
      </c>
      <c r="H2151" t="s">
        <v>142</v>
      </c>
      <c r="I2151" t="s">
        <v>296</v>
      </c>
      <c r="J2151" t="s">
        <v>229</v>
      </c>
      <c r="K2151" t="s">
        <v>2620</v>
      </c>
      <c r="L2151" t="s">
        <v>2621</v>
      </c>
      <c r="M2151" t="s">
        <v>2622</v>
      </c>
      <c r="N2151" t="s">
        <v>207</v>
      </c>
      <c r="O2151" t="s">
        <v>207</v>
      </c>
      <c r="P2151">
        <v>2.5916898431824011E-6</v>
      </c>
      <c r="R2151" t="s">
        <v>2624</v>
      </c>
      <c r="S2151" s="315">
        <v>45370</v>
      </c>
      <c r="T2151" s="315">
        <v>45370</v>
      </c>
      <c r="U2151" s="316" t="s">
        <v>2659</v>
      </c>
    </row>
    <row r="2152" spans="1:21">
      <c r="A2152" t="s">
        <v>2605</v>
      </c>
      <c r="B2152" t="s">
        <v>205</v>
      </c>
      <c r="C2152" t="s">
        <v>296</v>
      </c>
      <c r="D2152" t="s">
        <v>2617</v>
      </c>
      <c r="E2152" t="s">
        <v>271</v>
      </c>
      <c r="F2152" t="s">
        <v>207</v>
      </c>
      <c r="G2152" t="s">
        <v>2607</v>
      </c>
      <c r="H2152" t="s">
        <v>209</v>
      </c>
      <c r="I2152" t="s">
        <v>289</v>
      </c>
      <c r="J2152" t="s">
        <v>233</v>
      </c>
      <c r="K2152" t="s">
        <v>2620</v>
      </c>
      <c r="L2152" t="s">
        <v>2621</v>
      </c>
      <c r="M2152" t="s">
        <v>2622</v>
      </c>
      <c r="N2152" t="s">
        <v>207</v>
      </c>
      <c r="O2152" t="s">
        <v>207</v>
      </c>
      <c r="P2152">
        <v>6.1623263938288147E-6</v>
      </c>
      <c r="R2152" t="s">
        <v>2618</v>
      </c>
      <c r="S2152" s="315">
        <v>45370</v>
      </c>
      <c r="T2152" s="315">
        <v>45370</v>
      </c>
      <c r="U2152" s="316" t="s">
        <v>2660</v>
      </c>
    </row>
    <row r="2153" spans="1:21">
      <c r="A2153" t="s">
        <v>2605</v>
      </c>
      <c r="B2153" t="s">
        <v>205</v>
      </c>
      <c r="C2153" t="s">
        <v>296</v>
      </c>
      <c r="D2153" t="s">
        <v>2617</v>
      </c>
      <c r="E2153" t="s">
        <v>271</v>
      </c>
      <c r="F2153" t="s">
        <v>207</v>
      </c>
      <c r="G2153" t="s">
        <v>2607</v>
      </c>
      <c r="H2153" t="s">
        <v>209</v>
      </c>
      <c r="I2153" t="s">
        <v>289</v>
      </c>
      <c r="J2153" t="s">
        <v>214</v>
      </c>
      <c r="K2153" t="s">
        <v>2620</v>
      </c>
      <c r="L2153" t="s">
        <v>2621</v>
      </c>
      <c r="M2153" t="s">
        <v>2622</v>
      </c>
      <c r="N2153" t="s">
        <v>207</v>
      </c>
      <c r="O2153" t="s">
        <v>207</v>
      </c>
      <c r="P2153">
        <v>5.8843249374641942E-6</v>
      </c>
      <c r="R2153" t="s">
        <v>2618</v>
      </c>
      <c r="S2153" s="315">
        <v>45370</v>
      </c>
      <c r="T2153" s="315">
        <v>45370</v>
      </c>
      <c r="U2153" s="316" t="s">
        <v>2660</v>
      </c>
    </row>
    <row r="2154" spans="1:21">
      <c r="A2154" t="s">
        <v>2605</v>
      </c>
      <c r="B2154" t="s">
        <v>205</v>
      </c>
      <c r="C2154" t="s">
        <v>296</v>
      </c>
      <c r="D2154" t="s">
        <v>2617</v>
      </c>
      <c r="E2154" t="s">
        <v>271</v>
      </c>
      <c r="F2154" t="s">
        <v>207</v>
      </c>
      <c r="G2154" t="s">
        <v>2607</v>
      </c>
      <c r="H2154" t="s">
        <v>209</v>
      </c>
      <c r="I2154" t="s">
        <v>289</v>
      </c>
      <c r="J2154" t="s">
        <v>236</v>
      </c>
      <c r="K2154" t="s">
        <v>2620</v>
      </c>
      <c r="L2154" t="s">
        <v>2621</v>
      </c>
      <c r="M2154" t="s">
        <v>2622</v>
      </c>
      <c r="N2154" t="s">
        <v>207</v>
      </c>
      <c r="O2154" t="s">
        <v>207</v>
      </c>
      <c r="P2154">
        <v>4.8240003098051837E-5</v>
      </c>
      <c r="R2154" t="s">
        <v>2618</v>
      </c>
      <c r="S2154" s="315">
        <v>45370</v>
      </c>
      <c r="T2154" s="315">
        <v>45370</v>
      </c>
      <c r="U2154" s="316" t="s">
        <v>2660</v>
      </c>
    </row>
    <row r="2155" spans="1:21">
      <c r="A2155" t="s">
        <v>2605</v>
      </c>
      <c r="B2155" t="s">
        <v>205</v>
      </c>
      <c r="C2155" t="s">
        <v>296</v>
      </c>
      <c r="D2155" t="s">
        <v>2617</v>
      </c>
      <c r="E2155" t="s">
        <v>271</v>
      </c>
      <c r="F2155" t="s">
        <v>207</v>
      </c>
      <c r="G2155" t="s">
        <v>2607</v>
      </c>
      <c r="H2155" t="s">
        <v>142</v>
      </c>
      <c r="I2155" t="s">
        <v>296</v>
      </c>
      <c r="J2155" t="s">
        <v>237</v>
      </c>
      <c r="K2155" t="s">
        <v>2620</v>
      </c>
      <c r="L2155" t="s">
        <v>2621</v>
      </c>
      <c r="M2155" t="s">
        <v>2622</v>
      </c>
      <c r="N2155" t="s">
        <v>207</v>
      </c>
      <c r="O2155" t="s">
        <v>207</v>
      </c>
      <c r="P2155">
        <v>1.1861016457131301E-3</v>
      </c>
      <c r="R2155" t="s">
        <v>2618</v>
      </c>
      <c r="S2155" s="315">
        <v>45370</v>
      </c>
      <c r="T2155" s="315">
        <v>45370</v>
      </c>
      <c r="U2155" s="316" t="s">
        <v>2660</v>
      </c>
    </row>
    <row r="2156" spans="1:21">
      <c r="A2156" t="s">
        <v>2605</v>
      </c>
      <c r="B2156" t="s">
        <v>205</v>
      </c>
      <c r="C2156" t="s">
        <v>296</v>
      </c>
      <c r="D2156" t="s">
        <v>2617</v>
      </c>
      <c r="E2156" t="s">
        <v>271</v>
      </c>
      <c r="F2156" t="s">
        <v>207</v>
      </c>
      <c r="G2156" t="s">
        <v>2607</v>
      </c>
      <c r="H2156" t="s">
        <v>142</v>
      </c>
      <c r="I2156" t="s">
        <v>296</v>
      </c>
      <c r="J2156" t="s">
        <v>238</v>
      </c>
      <c r="K2156" t="s">
        <v>2620</v>
      </c>
      <c r="L2156" t="s">
        <v>2621</v>
      </c>
      <c r="M2156" t="s">
        <v>2622</v>
      </c>
      <c r="N2156" t="s">
        <v>207</v>
      </c>
      <c r="O2156" t="s">
        <v>207</v>
      </c>
      <c r="P2156">
        <v>1.3598583731189799E-4</v>
      </c>
      <c r="R2156" t="s">
        <v>2618</v>
      </c>
      <c r="S2156" s="315">
        <v>45370</v>
      </c>
      <c r="T2156" s="315">
        <v>45370</v>
      </c>
      <c r="U2156" s="316" t="s">
        <v>2660</v>
      </c>
    </row>
    <row r="2157" spans="1:21">
      <c r="A2157" t="s">
        <v>2605</v>
      </c>
      <c r="B2157" t="s">
        <v>205</v>
      </c>
      <c r="C2157" t="s">
        <v>296</v>
      </c>
      <c r="D2157" t="s">
        <v>2617</v>
      </c>
      <c r="E2157" t="s">
        <v>271</v>
      </c>
      <c r="F2157" t="s">
        <v>207</v>
      </c>
      <c r="G2157" t="s">
        <v>2607</v>
      </c>
      <c r="H2157" t="s">
        <v>142</v>
      </c>
      <c r="I2157" t="s">
        <v>296</v>
      </c>
      <c r="J2157" t="s">
        <v>239</v>
      </c>
      <c r="K2157" t="s">
        <v>2620</v>
      </c>
      <c r="L2157" t="s">
        <v>2621</v>
      </c>
      <c r="M2157" t="s">
        <v>2622</v>
      </c>
      <c r="N2157" t="s">
        <v>207</v>
      </c>
      <c r="O2157" t="s">
        <v>207</v>
      </c>
      <c r="P2157">
        <v>3.9677170680128907E-4</v>
      </c>
      <c r="R2157" t="s">
        <v>2618</v>
      </c>
      <c r="S2157" s="315">
        <v>45370</v>
      </c>
      <c r="T2157" s="315">
        <v>45370</v>
      </c>
      <c r="U2157" s="316" t="s">
        <v>2660</v>
      </c>
    </row>
    <row r="2158" spans="1:21">
      <c r="A2158" t="s">
        <v>2605</v>
      </c>
      <c r="B2158" t="s">
        <v>205</v>
      </c>
      <c r="C2158" t="s">
        <v>296</v>
      </c>
      <c r="D2158" t="s">
        <v>2617</v>
      </c>
      <c r="E2158" t="s">
        <v>271</v>
      </c>
      <c r="F2158" t="s">
        <v>207</v>
      </c>
      <c r="G2158" t="s">
        <v>2607</v>
      </c>
      <c r="H2158" t="s">
        <v>142</v>
      </c>
      <c r="I2158" t="s">
        <v>296</v>
      </c>
      <c r="J2158" t="s">
        <v>222</v>
      </c>
      <c r="K2158" t="s">
        <v>2620</v>
      </c>
      <c r="L2158" t="s">
        <v>2621</v>
      </c>
      <c r="M2158" t="s">
        <v>2622</v>
      </c>
      <c r="N2158" t="s">
        <v>207</v>
      </c>
      <c r="O2158" t="s">
        <v>207</v>
      </c>
      <c r="P2158">
        <v>3.0024240976820881E-5</v>
      </c>
      <c r="R2158" t="s">
        <v>2618</v>
      </c>
      <c r="S2158" s="315">
        <v>45370</v>
      </c>
      <c r="T2158" s="315">
        <v>45370</v>
      </c>
      <c r="U2158" s="316" t="s">
        <v>2660</v>
      </c>
    </row>
    <row r="2159" spans="1:21">
      <c r="A2159" t="s">
        <v>2605</v>
      </c>
      <c r="B2159" t="s">
        <v>205</v>
      </c>
      <c r="C2159" t="s">
        <v>296</v>
      </c>
      <c r="D2159" t="s">
        <v>2617</v>
      </c>
      <c r="E2159" t="s">
        <v>271</v>
      </c>
      <c r="F2159" t="s">
        <v>207</v>
      </c>
      <c r="G2159" t="s">
        <v>2607</v>
      </c>
      <c r="H2159" t="s">
        <v>142</v>
      </c>
      <c r="I2159" t="s">
        <v>296</v>
      </c>
      <c r="J2159" t="s">
        <v>255</v>
      </c>
      <c r="K2159" t="s">
        <v>2620</v>
      </c>
      <c r="L2159" t="s">
        <v>2621</v>
      </c>
      <c r="M2159" t="s">
        <v>2622</v>
      </c>
      <c r="N2159" t="s">
        <v>207</v>
      </c>
      <c r="O2159" t="s">
        <v>207</v>
      </c>
      <c r="P2159">
        <v>5.7745820077586897E-5</v>
      </c>
      <c r="R2159" t="s">
        <v>2618</v>
      </c>
      <c r="S2159" s="315">
        <v>45370</v>
      </c>
      <c r="T2159" s="315">
        <v>45370</v>
      </c>
      <c r="U2159" s="316" t="s">
        <v>2660</v>
      </c>
    </row>
    <row r="2160" spans="1:21">
      <c r="A2160" t="s">
        <v>2605</v>
      </c>
      <c r="B2160" t="s">
        <v>205</v>
      </c>
      <c r="C2160" t="s">
        <v>296</v>
      </c>
      <c r="D2160" t="s">
        <v>2617</v>
      </c>
      <c r="E2160" t="s">
        <v>271</v>
      </c>
      <c r="F2160" t="s">
        <v>207</v>
      </c>
      <c r="G2160" t="s">
        <v>2607</v>
      </c>
      <c r="H2160" t="s">
        <v>142</v>
      </c>
      <c r="I2160" t="s">
        <v>296</v>
      </c>
      <c r="J2160" t="s">
        <v>241</v>
      </c>
      <c r="K2160" t="s">
        <v>2620</v>
      </c>
      <c r="L2160" t="s">
        <v>2621</v>
      </c>
      <c r="M2160" t="s">
        <v>2622</v>
      </c>
      <c r="N2160" t="s">
        <v>207</v>
      </c>
      <c r="O2160" t="s">
        <v>207</v>
      </c>
      <c r="P2160">
        <v>4.8947664362371319E-6</v>
      </c>
      <c r="R2160" t="s">
        <v>2618</v>
      </c>
      <c r="S2160" s="315">
        <v>45370</v>
      </c>
      <c r="T2160" s="315">
        <v>45370</v>
      </c>
      <c r="U2160" s="316" t="s">
        <v>2660</v>
      </c>
    </row>
    <row r="2161" spans="1:21">
      <c r="A2161" t="s">
        <v>2605</v>
      </c>
      <c r="B2161" t="s">
        <v>205</v>
      </c>
      <c r="C2161" t="s">
        <v>296</v>
      </c>
      <c r="D2161" t="s">
        <v>2617</v>
      </c>
      <c r="E2161" t="s">
        <v>271</v>
      </c>
      <c r="F2161" t="s">
        <v>207</v>
      </c>
      <c r="G2161" t="s">
        <v>2607</v>
      </c>
      <c r="H2161" t="s">
        <v>142</v>
      </c>
      <c r="I2161" t="s">
        <v>296</v>
      </c>
      <c r="J2161" t="s">
        <v>242</v>
      </c>
      <c r="K2161" t="s">
        <v>2620</v>
      </c>
      <c r="L2161" t="s">
        <v>2621</v>
      </c>
      <c r="M2161" t="s">
        <v>2622</v>
      </c>
      <c r="N2161" t="s">
        <v>207</v>
      </c>
      <c r="O2161" t="s">
        <v>207</v>
      </c>
      <c r="P2161">
        <v>1.407635611187312E-7</v>
      </c>
      <c r="R2161" t="s">
        <v>2618</v>
      </c>
      <c r="S2161" s="315">
        <v>45370</v>
      </c>
      <c r="T2161" s="315">
        <v>45370</v>
      </c>
      <c r="U2161" s="316" t="s">
        <v>2660</v>
      </c>
    </row>
    <row r="2162" spans="1:21">
      <c r="A2162" t="s">
        <v>2605</v>
      </c>
      <c r="B2162" t="s">
        <v>205</v>
      </c>
      <c r="C2162" t="s">
        <v>296</v>
      </c>
      <c r="D2162" t="s">
        <v>2617</v>
      </c>
      <c r="E2162" t="s">
        <v>271</v>
      </c>
      <c r="F2162" t="s">
        <v>207</v>
      </c>
      <c r="G2162" t="s">
        <v>2607</v>
      </c>
      <c r="H2162" t="s">
        <v>142</v>
      </c>
      <c r="I2162" t="s">
        <v>296</v>
      </c>
      <c r="J2162" t="s">
        <v>243</v>
      </c>
      <c r="K2162" t="s">
        <v>2620</v>
      </c>
      <c r="L2162" t="s">
        <v>2621</v>
      </c>
      <c r="M2162" t="s">
        <v>2622</v>
      </c>
      <c r="N2162" t="s">
        <v>207</v>
      </c>
      <c r="O2162" t="s">
        <v>207</v>
      </c>
      <c r="P2162">
        <v>1.9179566786872443E-6</v>
      </c>
      <c r="R2162" t="s">
        <v>2618</v>
      </c>
      <c r="S2162" s="315">
        <v>45370</v>
      </c>
      <c r="T2162" s="315">
        <v>45370</v>
      </c>
      <c r="U2162" s="316" t="s">
        <v>2660</v>
      </c>
    </row>
    <row r="2163" spans="1:21">
      <c r="A2163" t="s">
        <v>2605</v>
      </c>
      <c r="B2163" t="s">
        <v>205</v>
      </c>
      <c r="C2163" t="s">
        <v>296</v>
      </c>
      <c r="D2163" t="s">
        <v>2617</v>
      </c>
      <c r="E2163" t="s">
        <v>271</v>
      </c>
      <c r="F2163" t="s">
        <v>207</v>
      </c>
      <c r="G2163" t="s">
        <v>2607</v>
      </c>
      <c r="H2163" t="s">
        <v>142</v>
      </c>
      <c r="I2163" t="s">
        <v>296</v>
      </c>
      <c r="J2163" t="s">
        <v>223</v>
      </c>
      <c r="K2163" t="s">
        <v>2620</v>
      </c>
      <c r="L2163" t="s">
        <v>2621</v>
      </c>
      <c r="M2163" t="s">
        <v>2622</v>
      </c>
      <c r="N2163" t="s">
        <v>207</v>
      </c>
      <c r="O2163" t="s">
        <v>207</v>
      </c>
      <c r="P2163">
        <v>5.4297204533656203E-6</v>
      </c>
      <c r="R2163" t="s">
        <v>2618</v>
      </c>
      <c r="S2163" s="315">
        <v>45370</v>
      </c>
      <c r="T2163" s="315">
        <v>45370</v>
      </c>
      <c r="U2163" s="316" t="s">
        <v>2660</v>
      </c>
    </row>
    <row r="2164" spans="1:21">
      <c r="A2164" t="s">
        <v>2605</v>
      </c>
      <c r="B2164" t="s">
        <v>205</v>
      </c>
      <c r="C2164" t="s">
        <v>296</v>
      </c>
      <c r="D2164" t="s">
        <v>2617</v>
      </c>
      <c r="E2164" t="s">
        <v>271</v>
      </c>
      <c r="F2164" t="s">
        <v>207</v>
      </c>
      <c r="G2164" t="s">
        <v>2607</v>
      </c>
      <c r="H2164" t="s">
        <v>142</v>
      </c>
      <c r="I2164" t="s">
        <v>296</v>
      </c>
      <c r="J2164" t="s">
        <v>224</v>
      </c>
      <c r="K2164" t="s">
        <v>2620</v>
      </c>
      <c r="L2164" t="s">
        <v>2621</v>
      </c>
      <c r="M2164" t="s">
        <v>2622</v>
      </c>
      <c r="N2164" t="s">
        <v>207</v>
      </c>
      <c r="O2164" t="s">
        <v>207</v>
      </c>
      <c r="P2164">
        <v>1.5842528121472615E-5</v>
      </c>
      <c r="R2164" t="s">
        <v>2618</v>
      </c>
      <c r="S2164" s="315">
        <v>45370</v>
      </c>
      <c r="T2164" s="315">
        <v>45370</v>
      </c>
      <c r="U2164" s="316" t="s">
        <v>2660</v>
      </c>
    </row>
    <row r="2165" spans="1:21">
      <c r="A2165" t="s">
        <v>2605</v>
      </c>
      <c r="B2165" t="s">
        <v>205</v>
      </c>
      <c r="C2165" t="s">
        <v>296</v>
      </c>
      <c r="D2165" t="s">
        <v>2617</v>
      </c>
      <c r="E2165" t="s">
        <v>271</v>
      </c>
      <c r="F2165" t="s">
        <v>207</v>
      </c>
      <c r="G2165" t="s">
        <v>2607</v>
      </c>
      <c r="H2165" t="s">
        <v>142</v>
      </c>
      <c r="I2165" t="s">
        <v>296</v>
      </c>
      <c r="J2165" t="s">
        <v>267</v>
      </c>
      <c r="K2165" t="s">
        <v>2620</v>
      </c>
      <c r="L2165" t="s">
        <v>2621</v>
      </c>
      <c r="M2165" t="s">
        <v>2622</v>
      </c>
      <c r="N2165" t="s">
        <v>207</v>
      </c>
      <c r="O2165" t="s">
        <v>207</v>
      </c>
      <c r="P2165">
        <v>3.9539710956961718E-6</v>
      </c>
      <c r="R2165" t="s">
        <v>2618</v>
      </c>
      <c r="S2165" s="315">
        <v>45370</v>
      </c>
      <c r="T2165" s="315">
        <v>45370</v>
      </c>
      <c r="U2165" s="316" t="s">
        <v>2660</v>
      </c>
    </row>
    <row r="2166" spans="1:21">
      <c r="A2166" t="s">
        <v>2605</v>
      </c>
      <c r="B2166" t="s">
        <v>205</v>
      </c>
      <c r="C2166" t="s">
        <v>296</v>
      </c>
      <c r="D2166" t="s">
        <v>2617</v>
      </c>
      <c r="E2166" t="s">
        <v>271</v>
      </c>
      <c r="F2166" t="s">
        <v>207</v>
      </c>
      <c r="G2166" t="s">
        <v>2607</v>
      </c>
      <c r="H2166" t="s">
        <v>142</v>
      </c>
      <c r="I2166" t="s">
        <v>296</v>
      </c>
      <c r="J2166" t="s">
        <v>269</v>
      </c>
      <c r="K2166" t="s">
        <v>2620</v>
      </c>
      <c r="L2166" t="s">
        <v>2621</v>
      </c>
      <c r="M2166" t="s">
        <v>2622</v>
      </c>
      <c r="N2166" t="s">
        <v>207</v>
      </c>
      <c r="O2166" t="s">
        <v>207</v>
      </c>
      <c r="P2166">
        <v>1.5889106069742114E-4</v>
      </c>
      <c r="R2166" t="s">
        <v>2618</v>
      </c>
      <c r="S2166" s="315">
        <v>45370</v>
      </c>
      <c r="T2166" s="315">
        <v>45370</v>
      </c>
      <c r="U2166" s="316" t="s">
        <v>2660</v>
      </c>
    </row>
    <row r="2167" spans="1:21">
      <c r="A2167" t="s">
        <v>2605</v>
      </c>
      <c r="B2167" t="s">
        <v>205</v>
      </c>
      <c r="C2167" t="s">
        <v>296</v>
      </c>
      <c r="D2167" t="s">
        <v>2617</v>
      </c>
      <c r="E2167" t="s">
        <v>271</v>
      </c>
      <c r="F2167" t="s">
        <v>207</v>
      </c>
      <c r="G2167" t="s">
        <v>2607</v>
      </c>
      <c r="H2167" t="s">
        <v>142</v>
      </c>
      <c r="I2167" t="s">
        <v>296</v>
      </c>
      <c r="J2167" t="s">
        <v>270</v>
      </c>
      <c r="K2167" t="s">
        <v>2620</v>
      </c>
      <c r="L2167" t="s">
        <v>2621</v>
      </c>
      <c r="M2167" t="s">
        <v>2622</v>
      </c>
      <c r="N2167" t="s">
        <v>207</v>
      </c>
      <c r="O2167" t="s">
        <v>207</v>
      </c>
      <c r="P2167">
        <v>8.4581508676718052E-5</v>
      </c>
      <c r="R2167" t="s">
        <v>2618</v>
      </c>
      <c r="S2167" s="315">
        <v>45370</v>
      </c>
      <c r="T2167" s="315">
        <v>45370</v>
      </c>
      <c r="U2167" s="316" t="s">
        <v>2660</v>
      </c>
    </row>
    <row r="2168" spans="1:21">
      <c r="A2168" t="s">
        <v>2605</v>
      </c>
      <c r="B2168" t="s">
        <v>205</v>
      </c>
      <c r="C2168" t="s">
        <v>296</v>
      </c>
      <c r="D2168" t="s">
        <v>2617</v>
      </c>
      <c r="E2168" t="s">
        <v>271</v>
      </c>
      <c r="F2168" t="s">
        <v>207</v>
      </c>
      <c r="G2168" t="s">
        <v>2607</v>
      </c>
      <c r="H2168" t="s">
        <v>142</v>
      </c>
      <c r="I2168" t="s">
        <v>296</v>
      </c>
      <c r="J2168" t="s">
        <v>226</v>
      </c>
      <c r="K2168" t="s">
        <v>2620</v>
      </c>
      <c r="L2168" t="s">
        <v>2621</v>
      </c>
      <c r="M2168" t="s">
        <v>2622</v>
      </c>
      <c r="N2168" t="s">
        <v>207</v>
      </c>
      <c r="O2168" t="s">
        <v>207</v>
      </c>
      <c r="P2168">
        <v>5.47770099839302E-7</v>
      </c>
      <c r="R2168" t="s">
        <v>2618</v>
      </c>
      <c r="S2168" s="315">
        <v>45370</v>
      </c>
      <c r="T2168" s="315">
        <v>45370</v>
      </c>
      <c r="U2168" s="316" t="s">
        <v>2660</v>
      </c>
    </row>
    <row r="2169" spans="1:21">
      <c r="A2169" t="s">
        <v>2605</v>
      </c>
      <c r="B2169" t="s">
        <v>205</v>
      </c>
      <c r="C2169" t="s">
        <v>296</v>
      </c>
      <c r="D2169" t="s">
        <v>2617</v>
      </c>
      <c r="E2169" t="s">
        <v>271</v>
      </c>
      <c r="F2169" t="s">
        <v>207</v>
      </c>
      <c r="G2169" t="s">
        <v>2607</v>
      </c>
      <c r="H2169" t="s">
        <v>142</v>
      </c>
      <c r="I2169" t="s">
        <v>296</v>
      </c>
      <c r="J2169" t="s">
        <v>244</v>
      </c>
      <c r="K2169" t="s">
        <v>2620</v>
      </c>
      <c r="L2169" t="s">
        <v>2621</v>
      </c>
      <c r="M2169" t="s">
        <v>2622</v>
      </c>
      <c r="N2169" t="s">
        <v>207</v>
      </c>
      <c r="O2169" t="s">
        <v>207</v>
      </c>
      <c r="P2169">
        <v>6.1184576608079076E-5</v>
      </c>
      <c r="R2169" t="s">
        <v>2618</v>
      </c>
      <c r="S2169" s="315">
        <v>45370</v>
      </c>
      <c r="T2169" s="315">
        <v>45370</v>
      </c>
      <c r="U2169" s="316" t="s">
        <v>2660</v>
      </c>
    </row>
    <row r="2170" spans="1:21">
      <c r="A2170" t="s">
        <v>2605</v>
      </c>
      <c r="B2170" t="s">
        <v>205</v>
      </c>
      <c r="C2170" t="s">
        <v>296</v>
      </c>
      <c r="D2170" t="s">
        <v>2617</v>
      </c>
      <c r="E2170" t="s">
        <v>271</v>
      </c>
      <c r="F2170" t="s">
        <v>207</v>
      </c>
      <c r="G2170" t="s">
        <v>2607</v>
      </c>
      <c r="H2170" t="s">
        <v>142</v>
      </c>
      <c r="I2170" t="s">
        <v>296</v>
      </c>
      <c r="J2170" t="s">
        <v>228</v>
      </c>
      <c r="K2170" t="s">
        <v>2620</v>
      </c>
      <c r="L2170" t="s">
        <v>2621</v>
      </c>
      <c r="M2170" t="s">
        <v>2622</v>
      </c>
      <c r="N2170" t="s">
        <v>207</v>
      </c>
      <c r="O2170" t="s">
        <v>207</v>
      </c>
      <c r="P2170">
        <v>2.7235477794081869E-6</v>
      </c>
      <c r="R2170" t="s">
        <v>2618</v>
      </c>
      <c r="S2170" s="315">
        <v>45370</v>
      </c>
      <c r="T2170" s="315">
        <v>45370</v>
      </c>
      <c r="U2170" s="316" t="s">
        <v>2660</v>
      </c>
    </row>
    <row r="2171" spans="1:21">
      <c r="A2171" t="s">
        <v>2605</v>
      </c>
      <c r="B2171" t="s">
        <v>205</v>
      </c>
      <c r="C2171" t="s">
        <v>296</v>
      </c>
      <c r="D2171" t="s">
        <v>2617</v>
      </c>
      <c r="E2171" t="s">
        <v>271</v>
      </c>
      <c r="F2171" t="s">
        <v>207</v>
      </c>
      <c r="G2171" t="s">
        <v>2607</v>
      </c>
      <c r="H2171" t="s">
        <v>142</v>
      </c>
      <c r="I2171" t="s">
        <v>296</v>
      </c>
      <c r="J2171" t="s">
        <v>229</v>
      </c>
      <c r="K2171" t="s">
        <v>2620</v>
      </c>
      <c r="L2171" t="s">
        <v>2621</v>
      </c>
      <c r="M2171" t="s">
        <v>2622</v>
      </c>
      <c r="N2171" t="s">
        <v>207</v>
      </c>
      <c r="O2171" t="s">
        <v>207</v>
      </c>
      <c r="P2171">
        <v>7.4064573373985551E-6</v>
      </c>
      <c r="R2171" t="s">
        <v>2618</v>
      </c>
      <c r="S2171" s="315">
        <v>45370</v>
      </c>
      <c r="T2171" s="315">
        <v>45370</v>
      </c>
      <c r="U2171" s="316" t="s">
        <v>2660</v>
      </c>
    </row>
    <row r="2172" spans="1:21">
      <c r="A2172" t="s">
        <v>2605</v>
      </c>
      <c r="B2172" t="s">
        <v>205</v>
      </c>
      <c r="C2172" t="s">
        <v>296</v>
      </c>
      <c r="D2172" t="s">
        <v>2617</v>
      </c>
      <c r="E2172" t="s">
        <v>271</v>
      </c>
      <c r="F2172" t="s">
        <v>207</v>
      </c>
      <c r="G2172" t="s">
        <v>2607</v>
      </c>
      <c r="H2172" t="s">
        <v>142</v>
      </c>
      <c r="I2172" t="s">
        <v>296</v>
      </c>
      <c r="J2172" t="s">
        <v>278</v>
      </c>
      <c r="K2172" t="s">
        <v>2620</v>
      </c>
      <c r="L2172" t="s">
        <v>2621</v>
      </c>
      <c r="M2172" t="s">
        <v>2622</v>
      </c>
      <c r="N2172" t="s">
        <v>207</v>
      </c>
      <c r="O2172" t="s">
        <v>207</v>
      </c>
      <c r="P2172">
        <v>1.3222600488852741E-5</v>
      </c>
      <c r="R2172" t="s">
        <v>2618</v>
      </c>
      <c r="S2172" s="315">
        <v>45370</v>
      </c>
      <c r="T2172" s="315">
        <v>45370</v>
      </c>
      <c r="U2172" s="316" t="s">
        <v>2660</v>
      </c>
    </row>
    <row r="2173" spans="1:21">
      <c r="A2173" t="s">
        <v>2605</v>
      </c>
      <c r="B2173" t="s">
        <v>205</v>
      </c>
      <c r="C2173" t="s">
        <v>296</v>
      </c>
      <c r="D2173" t="s">
        <v>2617</v>
      </c>
      <c r="E2173" t="s">
        <v>271</v>
      </c>
      <c r="F2173" t="s">
        <v>207</v>
      </c>
      <c r="G2173" t="s">
        <v>2607</v>
      </c>
      <c r="H2173" t="s">
        <v>142</v>
      </c>
      <c r="I2173" t="s">
        <v>296</v>
      </c>
      <c r="J2173" t="s">
        <v>227</v>
      </c>
      <c r="K2173" t="s">
        <v>2620</v>
      </c>
      <c r="L2173" t="s">
        <v>2621</v>
      </c>
      <c r="M2173" t="s">
        <v>2622</v>
      </c>
      <c r="N2173" t="s">
        <v>207</v>
      </c>
      <c r="O2173" t="s">
        <v>207</v>
      </c>
      <c r="P2173">
        <v>8.8135183390473823E-6</v>
      </c>
      <c r="R2173" t="s">
        <v>2618</v>
      </c>
      <c r="S2173" s="315">
        <v>45370</v>
      </c>
      <c r="T2173" s="315">
        <v>45370</v>
      </c>
      <c r="U2173" s="316" t="s">
        <v>2660</v>
      </c>
    </row>
    <row r="2174" spans="1:21">
      <c r="A2174" t="s">
        <v>2605</v>
      </c>
      <c r="B2174" t="s">
        <v>205</v>
      </c>
      <c r="C2174" t="s">
        <v>296</v>
      </c>
      <c r="D2174" t="s">
        <v>2617</v>
      </c>
      <c r="E2174" t="s">
        <v>2643</v>
      </c>
      <c r="F2174" t="s">
        <v>207</v>
      </c>
      <c r="G2174" t="s">
        <v>2607</v>
      </c>
      <c r="H2174" t="s">
        <v>209</v>
      </c>
      <c r="I2174" t="s">
        <v>258</v>
      </c>
      <c r="J2174" t="s">
        <v>233</v>
      </c>
      <c r="K2174" t="s">
        <v>2620</v>
      </c>
      <c r="L2174" t="s">
        <v>2621</v>
      </c>
      <c r="M2174" t="s">
        <v>2622</v>
      </c>
      <c r="N2174" t="s">
        <v>207</v>
      </c>
      <c r="O2174" t="s">
        <v>207</v>
      </c>
      <c r="P2174">
        <v>2.3103097141108914E-5</v>
      </c>
      <c r="R2174" t="s">
        <v>2618</v>
      </c>
      <c r="S2174" s="315">
        <v>45362</v>
      </c>
      <c r="T2174" s="315">
        <v>45362</v>
      </c>
      <c r="U2174" s="316" t="s">
        <v>2661</v>
      </c>
    </row>
    <row r="2175" spans="1:21">
      <c r="A2175" t="s">
        <v>2605</v>
      </c>
      <c r="B2175" t="s">
        <v>205</v>
      </c>
      <c r="C2175" t="s">
        <v>296</v>
      </c>
      <c r="D2175" t="s">
        <v>2617</v>
      </c>
      <c r="E2175" t="s">
        <v>2643</v>
      </c>
      <c r="F2175" t="s">
        <v>207</v>
      </c>
      <c r="G2175" t="s">
        <v>2607</v>
      </c>
      <c r="H2175" t="s">
        <v>209</v>
      </c>
      <c r="I2175" t="s">
        <v>258</v>
      </c>
      <c r="J2175" t="s">
        <v>214</v>
      </c>
      <c r="K2175" t="s">
        <v>2620</v>
      </c>
      <c r="L2175" t="s">
        <v>2621</v>
      </c>
      <c r="M2175" t="s">
        <v>2622</v>
      </c>
      <c r="N2175" t="s">
        <v>207</v>
      </c>
      <c r="O2175" t="s">
        <v>207</v>
      </c>
      <c r="P2175">
        <v>4.5383532350696375E-6</v>
      </c>
      <c r="R2175" t="s">
        <v>2618</v>
      </c>
      <c r="S2175" s="315">
        <v>45362</v>
      </c>
      <c r="T2175" s="315">
        <v>45362</v>
      </c>
      <c r="U2175" s="316" t="s">
        <v>2661</v>
      </c>
    </row>
    <row r="2176" spans="1:21">
      <c r="A2176" t="s">
        <v>2605</v>
      </c>
      <c r="B2176" t="s">
        <v>205</v>
      </c>
      <c r="C2176" t="s">
        <v>296</v>
      </c>
      <c r="D2176" t="s">
        <v>2617</v>
      </c>
      <c r="E2176" t="s">
        <v>2643</v>
      </c>
      <c r="F2176" t="s">
        <v>207</v>
      </c>
      <c r="G2176" t="s">
        <v>2607</v>
      </c>
      <c r="H2176" t="s">
        <v>209</v>
      </c>
      <c r="I2176" t="s">
        <v>258</v>
      </c>
      <c r="J2176" t="s">
        <v>236</v>
      </c>
      <c r="K2176" t="s">
        <v>2620</v>
      </c>
      <c r="L2176" t="s">
        <v>2621</v>
      </c>
      <c r="M2176" t="s">
        <v>2622</v>
      </c>
      <c r="N2176" t="s">
        <v>207</v>
      </c>
      <c r="O2176" t="s">
        <v>207</v>
      </c>
      <c r="P2176">
        <v>1.1870816604926253E-4</v>
      </c>
      <c r="R2176" t="s">
        <v>2618</v>
      </c>
      <c r="S2176" s="315">
        <v>45362</v>
      </c>
      <c r="T2176" s="315">
        <v>45362</v>
      </c>
      <c r="U2176" s="316" t="s">
        <v>2661</v>
      </c>
    </row>
    <row r="2177" spans="1:21">
      <c r="A2177" t="s">
        <v>2605</v>
      </c>
      <c r="B2177" t="s">
        <v>205</v>
      </c>
      <c r="C2177" t="s">
        <v>296</v>
      </c>
      <c r="D2177" t="s">
        <v>2617</v>
      </c>
      <c r="E2177" t="s">
        <v>2643</v>
      </c>
      <c r="F2177" t="s">
        <v>207</v>
      </c>
      <c r="G2177" t="s">
        <v>2607</v>
      </c>
      <c r="H2177" t="s">
        <v>142</v>
      </c>
      <c r="I2177" t="s">
        <v>296</v>
      </c>
      <c r="J2177" t="s">
        <v>237</v>
      </c>
      <c r="K2177" t="s">
        <v>2620</v>
      </c>
      <c r="L2177" t="s">
        <v>2621</v>
      </c>
      <c r="M2177" t="s">
        <v>2622</v>
      </c>
      <c r="N2177" t="s">
        <v>207</v>
      </c>
      <c r="O2177" t="s">
        <v>207</v>
      </c>
      <c r="P2177">
        <v>7.3109244542940996E-4</v>
      </c>
      <c r="R2177" t="s">
        <v>2618</v>
      </c>
      <c r="S2177" s="315">
        <v>45362</v>
      </c>
      <c r="T2177" s="315">
        <v>45362</v>
      </c>
      <c r="U2177" s="316" t="s">
        <v>2661</v>
      </c>
    </row>
    <row r="2178" spans="1:21">
      <c r="A2178" t="s">
        <v>2605</v>
      </c>
      <c r="B2178" t="s">
        <v>205</v>
      </c>
      <c r="C2178" t="s">
        <v>296</v>
      </c>
      <c r="D2178" t="s">
        <v>2617</v>
      </c>
      <c r="E2178" t="s">
        <v>2643</v>
      </c>
      <c r="F2178" t="s">
        <v>207</v>
      </c>
      <c r="G2178" t="s">
        <v>2607</v>
      </c>
      <c r="H2178" t="s">
        <v>142</v>
      </c>
      <c r="I2178" t="s">
        <v>296</v>
      </c>
      <c r="J2178" t="s">
        <v>238</v>
      </c>
      <c r="K2178" t="s">
        <v>2620</v>
      </c>
      <c r="L2178" t="s">
        <v>2621</v>
      </c>
      <c r="M2178" t="s">
        <v>2622</v>
      </c>
      <c r="N2178" t="s">
        <v>207</v>
      </c>
      <c r="O2178" t="s">
        <v>207</v>
      </c>
      <c r="P2178">
        <v>1.4827201874433201E-3</v>
      </c>
      <c r="R2178" t="s">
        <v>2618</v>
      </c>
      <c r="S2178" s="315">
        <v>45362</v>
      </c>
      <c r="T2178" s="315">
        <v>45362</v>
      </c>
      <c r="U2178" s="316" t="s">
        <v>2661</v>
      </c>
    </row>
    <row r="2179" spans="1:21">
      <c r="A2179" t="s">
        <v>2605</v>
      </c>
      <c r="B2179" t="s">
        <v>205</v>
      </c>
      <c r="C2179" t="s">
        <v>296</v>
      </c>
      <c r="D2179" t="s">
        <v>2617</v>
      </c>
      <c r="E2179" t="s">
        <v>2643</v>
      </c>
      <c r="F2179" t="s">
        <v>207</v>
      </c>
      <c r="G2179" t="s">
        <v>2607</v>
      </c>
      <c r="H2179" t="s">
        <v>142</v>
      </c>
      <c r="I2179" t="s">
        <v>296</v>
      </c>
      <c r="J2179" t="s">
        <v>239</v>
      </c>
      <c r="K2179" t="s">
        <v>2620</v>
      </c>
      <c r="L2179" t="s">
        <v>2621</v>
      </c>
      <c r="M2179" t="s">
        <v>2622</v>
      </c>
      <c r="N2179" t="s">
        <v>207</v>
      </c>
      <c r="O2179" t="s">
        <v>207</v>
      </c>
      <c r="P2179">
        <v>6.8697807336547097E-3</v>
      </c>
      <c r="R2179" t="s">
        <v>2618</v>
      </c>
      <c r="S2179" s="315">
        <v>45362</v>
      </c>
      <c r="T2179" s="315">
        <v>45362</v>
      </c>
      <c r="U2179" s="316" t="s">
        <v>2661</v>
      </c>
    </row>
    <row r="2180" spans="1:21">
      <c r="A2180" t="s">
        <v>2605</v>
      </c>
      <c r="B2180" t="s">
        <v>205</v>
      </c>
      <c r="C2180" t="s">
        <v>296</v>
      </c>
      <c r="D2180" t="s">
        <v>2617</v>
      </c>
      <c r="E2180" t="s">
        <v>2643</v>
      </c>
      <c r="F2180" t="s">
        <v>207</v>
      </c>
      <c r="G2180" t="s">
        <v>2607</v>
      </c>
      <c r="H2180" t="s">
        <v>142</v>
      </c>
      <c r="I2180" t="s">
        <v>296</v>
      </c>
      <c r="J2180" t="s">
        <v>222</v>
      </c>
      <c r="K2180" t="s">
        <v>2620</v>
      </c>
      <c r="L2180" t="s">
        <v>2621</v>
      </c>
      <c r="M2180" t="s">
        <v>2622</v>
      </c>
      <c r="N2180" t="s">
        <v>207</v>
      </c>
      <c r="O2180" t="s">
        <v>207</v>
      </c>
      <c r="P2180">
        <v>1.4595739095772108E-5</v>
      </c>
      <c r="R2180" t="s">
        <v>2618</v>
      </c>
      <c r="S2180" s="315">
        <v>45362</v>
      </c>
      <c r="T2180" s="315">
        <v>45362</v>
      </c>
      <c r="U2180" s="316" t="s">
        <v>2661</v>
      </c>
    </row>
    <row r="2181" spans="1:21">
      <c r="A2181" t="s">
        <v>2605</v>
      </c>
      <c r="B2181" t="s">
        <v>205</v>
      </c>
      <c r="C2181" t="s">
        <v>296</v>
      </c>
      <c r="D2181" t="s">
        <v>2617</v>
      </c>
      <c r="E2181" t="s">
        <v>2643</v>
      </c>
      <c r="F2181" t="s">
        <v>207</v>
      </c>
      <c r="G2181" t="s">
        <v>2607</v>
      </c>
      <c r="H2181" t="s">
        <v>142</v>
      </c>
      <c r="I2181" t="s">
        <v>296</v>
      </c>
      <c r="J2181" t="s">
        <v>255</v>
      </c>
      <c r="K2181" t="s">
        <v>2620</v>
      </c>
      <c r="L2181" t="s">
        <v>2621</v>
      </c>
      <c r="M2181" t="s">
        <v>2622</v>
      </c>
      <c r="N2181" t="s">
        <v>207</v>
      </c>
      <c r="O2181" t="s">
        <v>207</v>
      </c>
      <c r="P2181">
        <v>1.2135798008222943E-3</v>
      </c>
      <c r="R2181" t="s">
        <v>2618</v>
      </c>
      <c r="S2181" s="315">
        <v>45362</v>
      </c>
      <c r="T2181" s="315">
        <v>45362</v>
      </c>
      <c r="U2181" s="316" t="s">
        <v>2661</v>
      </c>
    </row>
    <row r="2182" spans="1:21">
      <c r="A2182" t="s">
        <v>2605</v>
      </c>
      <c r="B2182" t="s">
        <v>205</v>
      </c>
      <c r="C2182" t="s">
        <v>296</v>
      </c>
      <c r="D2182" t="s">
        <v>2617</v>
      </c>
      <c r="E2182" t="s">
        <v>2643</v>
      </c>
      <c r="F2182" t="s">
        <v>207</v>
      </c>
      <c r="G2182" t="s">
        <v>2607</v>
      </c>
      <c r="H2182" t="s">
        <v>142</v>
      </c>
      <c r="I2182" t="s">
        <v>296</v>
      </c>
      <c r="J2182" t="s">
        <v>241</v>
      </c>
      <c r="K2182" t="s">
        <v>2620</v>
      </c>
      <c r="L2182" t="s">
        <v>2621</v>
      </c>
      <c r="M2182" t="s">
        <v>2622</v>
      </c>
      <c r="N2182" t="s">
        <v>207</v>
      </c>
      <c r="O2182" t="s">
        <v>207</v>
      </c>
      <c r="P2182">
        <v>3.7796200094474382E-6</v>
      </c>
      <c r="R2182" t="s">
        <v>2618</v>
      </c>
      <c r="S2182" s="315">
        <v>45362</v>
      </c>
      <c r="T2182" s="315">
        <v>45362</v>
      </c>
      <c r="U2182" s="316" t="s">
        <v>2661</v>
      </c>
    </row>
    <row r="2183" spans="1:21">
      <c r="A2183" t="s">
        <v>2605</v>
      </c>
      <c r="B2183" t="s">
        <v>205</v>
      </c>
      <c r="C2183" t="s">
        <v>296</v>
      </c>
      <c r="D2183" t="s">
        <v>2617</v>
      </c>
      <c r="E2183" t="s">
        <v>2643</v>
      </c>
      <c r="F2183" t="s">
        <v>207</v>
      </c>
      <c r="G2183" t="s">
        <v>2607</v>
      </c>
      <c r="H2183" t="s">
        <v>142</v>
      </c>
      <c r="I2183" t="s">
        <v>296</v>
      </c>
      <c r="J2183" t="s">
        <v>242</v>
      </c>
      <c r="K2183" t="s">
        <v>2620</v>
      </c>
      <c r="L2183" t="s">
        <v>2621</v>
      </c>
      <c r="M2183" t="s">
        <v>2622</v>
      </c>
      <c r="N2183" t="s">
        <v>207</v>
      </c>
      <c r="O2183" t="s">
        <v>207</v>
      </c>
      <c r="P2183">
        <v>7.3759978060081689E-6</v>
      </c>
      <c r="R2183" t="s">
        <v>2618</v>
      </c>
      <c r="S2183" s="315">
        <v>45362</v>
      </c>
      <c r="T2183" s="315">
        <v>45362</v>
      </c>
      <c r="U2183" s="316" t="s">
        <v>2661</v>
      </c>
    </row>
    <row r="2184" spans="1:21">
      <c r="A2184" t="s">
        <v>2605</v>
      </c>
      <c r="B2184" t="s">
        <v>205</v>
      </c>
      <c r="C2184" t="s">
        <v>296</v>
      </c>
      <c r="D2184" t="s">
        <v>2617</v>
      </c>
      <c r="E2184" t="s">
        <v>2643</v>
      </c>
      <c r="F2184" t="s">
        <v>207</v>
      </c>
      <c r="G2184" t="s">
        <v>2607</v>
      </c>
      <c r="H2184" t="s">
        <v>142</v>
      </c>
      <c r="I2184" t="s">
        <v>296</v>
      </c>
      <c r="J2184" t="s">
        <v>243</v>
      </c>
      <c r="K2184" t="s">
        <v>2620</v>
      </c>
      <c r="L2184" t="s">
        <v>2621</v>
      </c>
      <c r="M2184" t="s">
        <v>2622</v>
      </c>
      <c r="N2184" t="s">
        <v>207</v>
      </c>
      <c r="O2184" t="s">
        <v>207</v>
      </c>
      <c r="P2184">
        <v>2.3920602028234862E-5</v>
      </c>
      <c r="R2184" t="s">
        <v>2618</v>
      </c>
      <c r="S2184" s="315">
        <v>45362</v>
      </c>
      <c r="T2184" s="315">
        <v>45362</v>
      </c>
      <c r="U2184" s="316" t="s">
        <v>2661</v>
      </c>
    </row>
    <row r="2185" spans="1:21">
      <c r="A2185" t="s">
        <v>2605</v>
      </c>
      <c r="B2185" t="s">
        <v>205</v>
      </c>
      <c r="C2185" t="s">
        <v>296</v>
      </c>
      <c r="D2185" t="s">
        <v>2617</v>
      </c>
      <c r="E2185" t="s">
        <v>2643</v>
      </c>
      <c r="F2185" t="s">
        <v>207</v>
      </c>
      <c r="G2185" t="s">
        <v>2607</v>
      </c>
      <c r="H2185" t="s">
        <v>142</v>
      </c>
      <c r="I2185" t="s">
        <v>296</v>
      </c>
      <c r="J2185" t="s">
        <v>223</v>
      </c>
      <c r="K2185" t="s">
        <v>2620</v>
      </c>
      <c r="L2185" t="s">
        <v>2621</v>
      </c>
      <c r="M2185" t="s">
        <v>2622</v>
      </c>
      <c r="N2185" t="s">
        <v>207</v>
      </c>
      <c r="O2185" t="s">
        <v>207</v>
      </c>
      <c r="P2185">
        <v>5.9203138395238292E-5</v>
      </c>
      <c r="R2185" t="s">
        <v>2618</v>
      </c>
      <c r="S2185" s="315">
        <v>45362</v>
      </c>
      <c r="T2185" s="315">
        <v>45362</v>
      </c>
      <c r="U2185" s="316" t="s">
        <v>2661</v>
      </c>
    </row>
    <row r="2186" spans="1:21">
      <c r="A2186" t="s">
        <v>2605</v>
      </c>
      <c r="B2186" t="s">
        <v>205</v>
      </c>
      <c r="C2186" t="s">
        <v>296</v>
      </c>
      <c r="D2186" t="s">
        <v>2617</v>
      </c>
      <c r="E2186" t="s">
        <v>2643</v>
      </c>
      <c r="F2186" t="s">
        <v>207</v>
      </c>
      <c r="G2186" t="s">
        <v>2607</v>
      </c>
      <c r="H2186" t="s">
        <v>142</v>
      </c>
      <c r="I2186" t="s">
        <v>296</v>
      </c>
      <c r="J2186" t="s">
        <v>224</v>
      </c>
      <c r="K2186" t="s">
        <v>2620</v>
      </c>
      <c r="L2186" t="s">
        <v>2621</v>
      </c>
      <c r="M2186" t="s">
        <v>2622</v>
      </c>
      <c r="N2186" t="s">
        <v>207</v>
      </c>
      <c r="O2186" t="s">
        <v>207</v>
      </c>
      <c r="P2186">
        <v>2.7430054259332953E-4</v>
      </c>
      <c r="R2186" t="s">
        <v>2618</v>
      </c>
      <c r="S2186" s="315">
        <v>45362</v>
      </c>
      <c r="T2186" s="315">
        <v>45362</v>
      </c>
      <c r="U2186" s="316" t="s">
        <v>2661</v>
      </c>
    </row>
    <row r="2187" spans="1:21">
      <c r="A2187" t="s">
        <v>2605</v>
      </c>
      <c r="B2187" t="s">
        <v>205</v>
      </c>
      <c r="C2187" t="s">
        <v>296</v>
      </c>
      <c r="D2187" t="s">
        <v>2617</v>
      </c>
      <c r="E2187" t="s">
        <v>2643</v>
      </c>
      <c r="F2187" t="s">
        <v>207</v>
      </c>
      <c r="G2187" t="s">
        <v>2607</v>
      </c>
      <c r="H2187" t="s">
        <v>142</v>
      </c>
      <c r="I2187" t="s">
        <v>296</v>
      </c>
      <c r="J2187" t="s">
        <v>267</v>
      </c>
      <c r="K2187" t="s">
        <v>2620</v>
      </c>
      <c r="L2187" t="s">
        <v>2621</v>
      </c>
      <c r="M2187" t="s">
        <v>2622</v>
      </c>
      <c r="N2187" t="s">
        <v>207</v>
      </c>
      <c r="O2187" t="s">
        <v>207</v>
      </c>
      <c r="P2187">
        <v>1.0809940481551179E-5</v>
      </c>
      <c r="R2187" t="s">
        <v>2618</v>
      </c>
      <c r="S2187" s="315">
        <v>45362</v>
      </c>
      <c r="T2187" s="315">
        <v>45362</v>
      </c>
      <c r="U2187" s="316" t="s">
        <v>2661</v>
      </c>
    </row>
    <row r="2188" spans="1:21">
      <c r="A2188" t="s">
        <v>2605</v>
      </c>
      <c r="B2188" t="s">
        <v>205</v>
      </c>
      <c r="C2188" t="s">
        <v>296</v>
      </c>
      <c r="D2188" t="s">
        <v>2617</v>
      </c>
      <c r="E2188" t="s">
        <v>2643</v>
      </c>
      <c r="F2188" t="s">
        <v>207</v>
      </c>
      <c r="G2188" t="s">
        <v>2607</v>
      </c>
      <c r="H2188" t="s">
        <v>142</v>
      </c>
      <c r="I2188" t="s">
        <v>296</v>
      </c>
      <c r="J2188" t="s">
        <v>269</v>
      </c>
      <c r="K2188" t="s">
        <v>2620</v>
      </c>
      <c r="L2188" t="s">
        <v>2621</v>
      </c>
      <c r="M2188" t="s">
        <v>2622</v>
      </c>
      <c r="N2188" t="s">
        <v>207</v>
      </c>
      <c r="O2188" t="s">
        <v>207</v>
      </c>
      <c r="P2188">
        <v>4.3439946009196098E-4</v>
      </c>
      <c r="R2188" t="s">
        <v>2618</v>
      </c>
      <c r="S2188" s="315">
        <v>45362</v>
      </c>
      <c r="T2188" s="315">
        <v>45362</v>
      </c>
      <c r="U2188" s="316" t="s">
        <v>2661</v>
      </c>
    </row>
    <row r="2189" spans="1:21">
      <c r="A2189" t="s">
        <v>2605</v>
      </c>
      <c r="B2189" t="s">
        <v>205</v>
      </c>
      <c r="C2189" t="s">
        <v>296</v>
      </c>
      <c r="D2189" t="s">
        <v>2617</v>
      </c>
      <c r="E2189" t="s">
        <v>2643</v>
      </c>
      <c r="F2189" t="s">
        <v>207</v>
      </c>
      <c r="G2189" t="s">
        <v>2607</v>
      </c>
      <c r="H2189" t="s">
        <v>142</v>
      </c>
      <c r="I2189" t="s">
        <v>296</v>
      </c>
      <c r="J2189" t="s">
        <v>270</v>
      </c>
      <c r="K2189" t="s">
        <v>2620</v>
      </c>
      <c r="L2189" t="s">
        <v>2621</v>
      </c>
      <c r="M2189" t="s">
        <v>2622</v>
      </c>
      <c r="N2189" t="s">
        <v>207</v>
      </c>
      <c r="O2189" t="s">
        <v>207</v>
      </c>
      <c r="P2189">
        <v>2.3124121358154181E-4</v>
      </c>
      <c r="R2189" t="s">
        <v>2618</v>
      </c>
      <c r="S2189" s="315">
        <v>45362</v>
      </c>
      <c r="T2189" s="315">
        <v>45362</v>
      </c>
      <c r="U2189" s="316" t="s">
        <v>2661</v>
      </c>
    </row>
    <row r="2190" spans="1:21">
      <c r="A2190" t="s">
        <v>2605</v>
      </c>
      <c r="B2190" t="s">
        <v>205</v>
      </c>
      <c r="C2190" t="s">
        <v>296</v>
      </c>
      <c r="D2190" t="s">
        <v>2617</v>
      </c>
      <c r="E2190" t="s">
        <v>2643</v>
      </c>
      <c r="F2190" t="s">
        <v>207</v>
      </c>
      <c r="G2190" t="s">
        <v>2607</v>
      </c>
      <c r="H2190" t="s">
        <v>142</v>
      </c>
      <c r="I2190" t="s">
        <v>296</v>
      </c>
      <c r="J2190" t="s">
        <v>226</v>
      </c>
      <c r="K2190" t="s">
        <v>2620</v>
      </c>
      <c r="L2190" t="s">
        <v>2621</v>
      </c>
      <c r="M2190" t="s">
        <v>2622</v>
      </c>
      <c r="N2190" t="s">
        <v>207</v>
      </c>
      <c r="O2190" t="s">
        <v>207</v>
      </c>
      <c r="P2190">
        <v>1.3623186108695158E-6</v>
      </c>
      <c r="R2190" t="s">
        <v>2618</v>
      </c>
      <c r="S2190" s="315">
        <v>45362</v>
      </c>
      <c r="T2190" s="315">
        <v>45362</v>
      </c>
      <c r="U2190" s="316" t="s">
        <v>2661</v>
      </c>
    </row>
    <row r="2191" spans="1:21">
      <c r="A2191" t="s">
        <v>2605</v>
      </c>
      <c r="B2191" t="s">
        <v>205</v>
      </c>
      <c r="C2191" t="s">
        <v>296</v>
      </c>
      <c r="D2191" t="s">
        <v>2617</v>
      </c>
      <c r="E2191" t="s">
        <v>2643</v>
      </c>
      <c r="F2191" t="s">
        <v>207</v>
      </c>
      <c r="G2191" t="s">
        <v>2607</v>
      </c>
      <c r="H2191" t="s">
        <v>142</v>
      </c>
      <c r="I2191" t="s">
        <v>296</v>
      </c>
      <c r="J2191" t="s">
        <v>244</v>
      </c>
      <c r="K2191" t="s">
        <v>2620</v>
      </c>
      <c r="L2191" t="s">
        <v>2621</v>
      </c>
      <c r="M2191" t="s">
        <v>2622</v>
      </c>
      <c r="N2191" t="s">
        <v>207</v>
      </c>
      <c r="O2191" t="s">
        <v>207</v>
      </c>
      <c r="P2191">
        <v>1.5737043066524909E-4</v>
      </c>
      <c r="R2191" t="s">
        <v>2618</v>
      </c>
      <c r="S2191" s="315">
        <v>45362</v>
      </c>
      <c r="T2191" s="315">
        <v>45362</v>
      </c>
      <c r="U2191" s="316" t="s">
        <v>2661</v>
      </c>
    </row>
    <row r="2192" spans="1:21">
      <c r="A2192" t="s">
        <v>2605</v>
      </c>
      <c r="B2192" t="s">
        <v>205</v>
      </c>
      <c r="C2192" t="s">
        <v>296</v>
      </c>
      <c r="D2192" t="s">
        <v>2617</v>
      </c>
      <c r="E2192" t="s">
        <v>2643</v>
      </c>
      <c r="F2192" t="s">
        <v>207</v>
      </c>
      <c r="G2192" t="s">
        <v>2607</v>
      </c>
      <c r="H2192" t="s">
        <v>142</v>
      </c>
      <c r="I2192" t="s">
        <v>296</v>
      </c>
      <c r="J2192" t="s">
        <v>227</v>
      </c>
      <c r="K2192" t="s">
        <v>2620</v>
      </c>
      <c r="L2192" t="s">
        <v>2621</v>
      </c>
      <c r="M2192" t="s">
        <v>2622</v>
      </c>
      <c r="N2192" t="s">
        <v>207</v>
      </c>
      <c r="O2192" t="s">
        <v>207</v>
      </c>
      <c r="P2192">
        <v>5.3403380688982411E-6</v>
      </c>
      <c r="R2192" t="s">
        <v>2618</v>
      </c>
      <c r="S2192" s="315">
        <v>45362</v>
      </c>
      <c r="T2192" s="315">
        <v>45362</v>
      </c>
      <c r="U2192" s="316" t="s">
        <v>2661</v>
      </c>
    </row>
    <row r="2193" spans="1:21">
      <c r="A2193" t="s">
        <v>2605</v>
      </c>
      <c r="B2193" t="s">
        <v>205</v>
      </c>
      <c r="C2193" t="s">
        <v>296</v>
      </c>
      <c r="D2193" t="s">
        <v>2617</v>
      </c>
      <c r="E2193" t="s">
        <v>2643</v>
      </c>
      <c r="F2193" t="s">
        <v>207</v>
      </c>
      <c r="G2193" t="s">
        <v>2607</v>
      </c>
      <c r="H2193" t="s">
        <v>142</v>
      </c>
      <c r="I2193" t="s">
        <v>296</v>
      </c>
      <c r="J2193" t="s">
        <v>228</v>
      </c>
      <c r="K2193" t="s">
        <v>2620</v>
      </c>
      <c r="L2193" t="s">
        <v>2621</v>
      </c>
      <c r="M2193" t="s">
        <v>2622</v>
      </c>
      <c r="N2193" t="s">
        <v>207</v>
      </c>
      <c r="O2193" t="s">
        <v>207</v>
      </c>
      <c r="P2193">
        <v>2.4795722476280999E-5</v>
      </c>
      <c r="R2193" t="s">
        <v>2618</v>
      </c>
      <c r="S2193" s="315">
        <v>45362</v>
      </c>
      <c r="T2193" s="315">
        <v>45362</v>
      </c>
      <c r="U2193" s="316" t="s">
        <v>2661</v>
      </c>
    </row>
    <row r="2194" spans="1:21">
      <c r="A2194" t="s">
        <v>2605</v>
      </c>
      <c r="B2194" t="s">
        <v>205</v>
      </c>
      <c r="C2194" t="s">
        <v>296</v>
      </c>
      <c r="D2194" t="s">
        <v>2617</v>
      </c>
      <c r="E2194" t="s">
        <v>2643</v>
      </c>
      <c r="F2194" t="s">
        <v>207</v>
      </c>
      <c r="G2194" t="s">
        <v>2607</v>
      </c>
      <c r="H2194" t="s">
        <v>142</v>
      </c>
      <c r="I2194" t="s">
        <v>296</v>
      </c>
      <c r="J2194" t="s">
        <v>229</v>
      </c>
      <c r="K2194" t="s">
        <v>2620</v>
      </c>
      <c r="L2194" t="s">
        <v>2621</v>
      </c>
      <c r="M2194" t="s">
        <v>2622</v>
      </c>
      <c r="N2194" t="s">
        <v>207</v>
      </c>
      <c r="O2194" t="s">
        <v>207</v>
      </c>
      <c r="P2194">
        <v>9.7787247586386035E-5</v>
      </c>
      <c r="R2194" t="s">
        <v>2618</v>
      </c>
      <c r="S2194" s="315">
        <v>45362</v>
      </c>
      <c r="T2194" s="315">
        <v>45362</v>
      </c>
      <c r="U2194" s="316" t="s">
        <v>2661</v>
      </c>
    </row>
    <row r="2195" spans="1:21">
      <c r="A2195" t="s">
        <v>2605</v>
      </c>
      <c r="B2195" t="s">
        <v>205</v>
      </c>
      <c r="C2195" t="s">
        <v>296</v>
      </c>
      <c r="D2195" t="s">
        <v>2617</v>
      </c>
      <c r="E2195" t="s">
        <v>2643</v>
      </c>
      <c r="F2195" t="s">
        <v>207</v>
      </c>
      <c r="G2195" t="s">
        <v>2607</v>
      </c>
      <c r="H2195" t="s">
        <v>142</v>
      </c>
      <c r="I2195" t="s">
        <v>296</v>
      </c>
      <c r="J2195" t="s">
        <v>268</v>
      </c>
      <c r="K2195" t="s">
        <v>2620</v>
      </c>
      <c r="L2195" t="s">
        <v>2621</v>
      </c>
      <c r="M2195" t="s">
        <v>2622</v>
      </c>
      <c r="N2195" t="s">
        <v>207</v>
      </c>
      <c r="O2195" t="s">
        <v>207</v>
      </c>
      <c r="P2195">
        <v>1.5096493739389966E-3</v>
      </c>
      <c r="R2195" t="s">
        <v>2618</v>
      </c>
      <c r="S2195" s="315">
        <v>45362</v>
      </c>
      <c r="T2195" s="315">
        <v>45362</v>
      </c>
      <c r="U2195" s="316" t="s">
        <v>2661</v>
      </c>
    </row>
    <row r="2196" spans="1:21">
      <c r="A2196" t="s">
        <v>2605</v>
      </c>
      <c r="B2196" t="s">
        <v>205</v>
      </c>
      <c r="C2196" t="s">
        <v>296</v>
      </c>
      <c r="D2196" t="s">
        <v>2617</v>
      </c>
      <c r="E2196" t="s">
        <v>2612</v>
      </c>
      <c r="F2196" t="s">
        <v>207</v>
      </c>
      <c r="G2196" t="s">
        <v>2607</v>
      </c>
      <c r="H2196" t="s">
        <v>209</v>
      </c>
      <c r="I2196" t="s">
        <v>273</v>
      </c>
      <c r="J2196" t="s">
        <v>233</v>
      </c>
      <c r="K2196" t="s">
        <v>2620</v>
      </c>
      <c r="L2196" t="s">
        <v>2621</v>
      </c>
      <c r="M2196" t="s">
        <v>2622</v>
      </c>
      <c r="N2196" t="s">
        <v>207</v>
      </c>
      <c r="O2196" t="s">
        <v>207</v>
      </c>
      <c r="P2196">
        <v>1.042177054747528E-4</v>
      </c>
      <c r="R2196" t="s">
        <v>2624</v>
      </c>
      <c r="S2196" s="315">
        <v>45370</v>
      </c>
      <c r="T2196" s="315">
        <v>45370</v>
      </c>
      <c r="U2196" s="316" t="s">
        <v>2662</v>
      </c>
    </row>
    <row r="2197" spans="1:21">
      <c r="A2197" t="s">
        <v>2605</v>
      </c>
      <c r="B2197" t="s">
        <v>205</v>
      </c>
      <c r="C2197" t="s">
        <v>296</v>
      </c>
      <c r="D2197" t="s">
        <v>2617</v>
      </c>
      <c r="E2197" t="s">
        <v>2612</v>
      </c>
      <c r="F2197" t="s">
        <v>207</v>
      </c>
      <c r="G2197" t="s">
        <v>2607</v>
      </c>
      <c r="H2197" t="s">
        <v>209</v>
      </c>
      <c r="I2197" t="s">
        <v>273</v>
      </c>
      <c r="J2197" t="s">
        <v>214</v>
      </c>
      <c r="K2197" t="s">
        <v>2620</v>
      </c>
      <c r="L2197" t="s">
        <v>2621</v>
      </c>
      <c r="M2197" t="s">
        <v>2622</v>
      </c>
      <c r="N2197" t="s">
        <v>207</v>
      </c>
      <c r="O2197" t="s">
        <v>207</v>
      </c>
      <c r="P2197">
        <v>2.2951091664732647E-4</v>
      </c>
      <c r="R2197" t="s">
        <v>2624</v>
      </c>
      <c r="S2197" s="315">
        <v>45370</v>
      </c>
      <c r="T2197" s="315">
        <v>45370</v>
      </c>
      <c r="U2197" s="316" t="s">
        <v>2662</v>
      </c>
    </row>
    <row r="2198" spans="1:21">
      <c r="A2198" t="s">
        <v>2605</v>
      </c>
      <c r="B2198" t="s">
        <v>205</v>
      </c>
      <c r="C2198" t="s">
        <v>296</v>
      </c>
      <c r="D2198" t="s">
        <v>2617</v>
      </c>
      <c r="E2198" t="s">
        <v>2612</v>
      </c>
      <c r="F2198" t="s">
        <v>207</v>
      </c>
      <c r="G2198" t="s">
        <v>2607</v>
      </c>
      <c r="H2198" t="s">
        <v>209</v>
      </c>
      <c r="I2198" t="s">
        <v>273</v>
      </c>
      <c r="J2198" t="s">
        <v>236</v>
      </c>
      <c r="K2198" t="s">
        <v>2620</v>
      </c>
      <c r="L2198" t="s">
        <v>2621</v>
      </c>
      <c r="M2198" t="s">
        <v>2622</v>
      </c>
      <c r="N2198" t="s">
        <v>207</v>
      </c>
      <c r="O2198" t="s">
        <v>207</v>
      </c>
      <c r="P2198">
        <v>1.2486791574782384E-4</v>
      </c>
      <c r="R2198" t="s">
        <v>2624</v>
      </c>
      <c r="S2198" s="315">
        <v>45370</v>
      </c>
      <c r="T2198" s="315">
        <v>45370</v>
      </c>
      <c r="U2198" s="316" t="s">
        <v>2662</v>
      </c>
    </row>
    <row r="2199" spans="1:21">
      <c r="A2199" t="s">
        <v>2605</v>
      </c>
      <c r="B2199" t="s">
        <v>205</v>
      </c>
      <c r="C2199" t="s">
        <v>296</v>
      </c>
      <c r="D2199" t="s">
        <v>2617</v>
      </c>
      <c r="E2199" t="s">
        <v>2612</v>
      </c>
      <c r="F2199" t="s">
        <v>207</v>
      </c>
      <c r="G2199" t="s">
        <v>2607</v>
      </c>
      <c r="H2199" t="s">
        <v>142</v>
      </c>
      <c r="I2199" t="s">
        <v>296</v>
      </c>
      <c r="J2199" t="s">
        <v>237</v>
      </c>
      <c r="K2199" t="s">
        <v>2620</v>
      </c>
      <c r="L2199" t="s">
        <v>2621</v>
      </c>
      <c r="M2199" t="s">
        <v>2622</v>
      </c>
      <c r="N2199" t="s">
        <v>207</v>
      </c>
      <c r="O2199" t="s">
        <v>207</v>
      </c>
      <c r="P2199">
        <v>9.5482620677343408E-4</v>
      </c>
      <c r="R2199" t="s">
        <v>2624</v>
      </c>
      <c r="S2199" s="315">
        <v>45370</v>
      </c>
      <c r="T2199" s="315">
        <v>45370</v>
      </c>
      <c r="U2199" s="316" t="s">
        <v>2662</v>
      </c>
    </row>
    <row r="2200" spans="1:21">
      <c r="A2200" t="s">
        <v>2605</v>
      </c>
      <c r="B2200" t="s">
        <v>205</v>
      </c>
      <c r="C2200" t="s">
        <v>296</v>
      </c>
      <c r="D2200" t="s">
        <v>2617</v>
      </c>
      <c r="E2200" t="s">
        <v>2612</v>
      </c>
      <c r="F2200" t="s">
        <v>207</v>
      </c>
      <c r="G2200" t="s">
        <v>2607</v>
      </c>
      <c r="H2200" t="s">
        <v>142</v>
      </c>
      <c r="I2200" t="s">
        <v>296</v>
      </c>
      <c r="J2200" t="s">
        <v>238</v>
      </c>
      <c r="K2200" t="s">
        <v>2620</v>
      </c>
      <c r="L2200" t="s">
        <v>2621</v>
      </c>
      <c r="M2200" t="s">
        <v>2622</v>
      </c>
      <c r="N2200" t="s">
        <v>207</v>
      </c>
      <c r="O2200" t="s">
        <v>207</v>
      </c>
      <c r="P2200">
        <v>2.2086398995929601E-3</v>
      </c>
      <c r="R2200" t="s">
        <v>2624</v>
      </c>
      <c r="S2200" s="315">
        <v>45370</v>
      </c>
      <c r="T2200" s="315">
        <v>45370</v>
      </c>
      <c r="U2200" s="316" t="s">
        <v>2662</v>
      </c>
    </row>
    <row r="2201" spans="1:21">
      <c r="A2201" t="s">
        <v>2605</v>
      </c>
      <c r="B2201" t="s">
        <v>205</v>
      </c>
      <c r="C2201" t="s">
        <v>296</v>
      </c>
      <c r="D2201" t="s">
        <v>2617</v>
      </c>
      <c r="E2201" t="s">
        <v>2612</v>
      </c>
      <c r="F2201" t="s">
        <v>207</v>
      </c>
      <c r="G2201" t="s">
        <v>2607</v>
      </c>
      <c r="H2201" t="s">
        <v>142</v>
      </c>
      <c r="I2201" t="s">
        <v>296</v>
      </c>
      <c r="J2201" t="s">
        <v>222</v>
      </c>
      <c r="K2201" t="s">
        <v>2620</v>
      </c>
      <c r="L2201" t="s">
        <v>2621</v>
      </c>
      <c r="M2201" t="s">
        <v>2622</v>
      </c>
      <c r="N2201" t="s">
        <v>207</v>
      </c>
      <c r="O2201" t="s">
        <v>207</v>
      </c>
      <c r="P2201">
        <v>2.8858655726099822E-4</v>
      </c>
      <c r="R2201" t="s">
        <v>2624</v>
      </c>
      <c r="S2201" s="315">
        <v>45370</v>
      </c>
      <c r="T2201" s="315">
        <v>45370</v>
      </c>
      <c r="U2201" s="316" t="s">
        <v>2662</v>
      </c>
    </row>
    <row r="2202" spans="1:21">
      <c r="A2202" t="s">
        <v>2605</v>
      </c>
      <c r="B2202" t="s">
        <v>205</v>
      </c>
      <c r="C2202" t="s">
        <v>296</v>
      </c>
      <c r="D2202" t="s">
        <v>2617</v>
      </c>
      <c r="E2202" t="s">
        <v>2612</v>
      </c>
      <c r="F2202" t="s">
        <v>207</v>
      </c>
      <c r="G2202" t="s">
        <v>2607</v>
      </c>
      <c r="H2202" t="s">
        <v>142</v>
      </c>
      <c r="I2202" t="s">
        <v>296</v>
      </c>
      <c r="J2202" t="s">
        <v>223</v>
      </c>
      <c r="K2202" t="s">
        <v>2620</v>
      </c>
      <c r="L2202" t="s">
        <v>2621</v>
      </c>
      <c r="M2202" t="s">
        <v>2622</v>
      </c>
      <c r="N2202" t="s">
        <v>207</v>
      </c>
      <c r="O2202" t="s">
        <v>207</v>
      </c>
      <c r="P2202">
        <v>7.1055182193153761E-4</v>
      </c>
      <c r="R2202" t="s">
        <v>2624</v>
      </c>
      <c r="S2202" s="315">
        <v>45370</v>
      </c>
      <c r="T2202" s="315">
        <v>45370</v>
      </c>
      <c r="U2202" s="316" t="s">
        <v>2662</v>
      </c>
    </row>
    <row r="2203" spans="1:21">
      <c r="A2203" t="s">
        <v>2605</v>
      </c>
      <c r="B2203" t="s">
        <v>205</v>
      </c>
      <c r="C2203" t="s">
        <v>296</v>
      </c>
      <c r="D2203" t="s">
        <v>2617</v>
      </c>
      <c r="E2203" t="s">
        <v>2612</v>
      </c>
      <c r="F2203" t="s">
        <v>207</v>
      </c>
      <c r="G2203" t="s">
        <v>2607</v>
      </c>
      <c r="H2203" t="s">
        <v>142</v>
      </c>
      <c r="I2203" t="s">
        <v>296</v>
      </c>
      <c r="J2203" t="s">
        <v>241</v>
      </c>
      <c r="K2203" t="s">
        <v>2620</v>
      </c>
      <c r="L2203" t="s">
        <v>2621</v>
      </c>
      <c r="M2203" t="s">
        <v>2622</v>
      </c>
      <c r="N2203" t="s">
        <v>207</v>
      </c>
      <c r="O2203" t="s">
        <v>207</v>
      </c>
      <c r="P2203">
        <v>2.3922262084787302E-5</v>
      </c>
      <c r="R2203" t="s">
        <v>2624</v>
      </c>
      <c r="S2203" s="315">
        <v>45370</v>
      </c>
      <c r="T2203" s="315">
        <v>45370</v>
      </c>
      <c r="U2203" s="316" t="s">
        <v>2662</v>
      </c>
    </row>
    <row r="2204" spans="1:21">
      <c r="A2204" t="s">
        <v>2605</v>
      </c>
      <c r="B2204" t="s">
        <v>205</v>
      </c>
      <c r="C2204" t="s">
        <v>296</v>
      </c>
      <c r="D2204" t="s">
        <v>2617</v>
      </c>
      <c r="E2204" t="s">
        <v>2612</v>
      </c>
      <c r="F2204" t="s">
        <v>207</v>
      </c>
      <c r="G2204" t="s">
        <v>2607</v>
      </c>
      <c r="H2204" t="s">
        <v>142</v>
      </c>
      <c r="I2204" t="s">
        <v>296</v>
      </c>
      <c r="J2204" t="s">
        <v>242</v>
      </c>
      <c r="K2204" t="s">
        <v>2620</v>
      </c>
      <c r="L2204" t="s">
        <v>2621</v>
      </c>
      <c r="M2204" t="s">
        <v>2622</v>
      </c>
      <c r="N2204" t="s">
        <v>207</v>
      </c>
      <c r="O2204" t="s">
        <v>207</v>
      </c>
      <c r="P2204">
        <v>6.0872506868795961E-5</v>
      </c>
      <c r="R2204" t="s">
        <v>2624</v>
      </c>
      <c r="S2204" s="315">
        <v>45370</v>
      </c>
      <c r="T2204" s="315">
        <v>45370</v>
      </c>
      <c r="U2204" s="316" t="s">
        <v>2662</v>
      </c>
    </row>
    <row r="2205" spans="1:21">
      <c r="A2205" t="s">
        <v>2605</v>
      </c>
      <c r="B2205" t="s">
        <v>205</v>
      </c>
      <c r="C2205" t="s">
        <v>296</v>
      </c>
      <c r="D2205" t="s">
        <v>2617</v>
      </c>
      <c r="E2205" t="s">
        <v>2612</v>
      </c>
      <c r="F2205" t="s">
        <v>207</v>
      </c>
      <c r="G2205" t="s">
        <v>2607</v>
      </c>
      <c r="H2205" t="s">
        <v>142</v>
      </c>
      <c r="I2205" t="s">
        <v>296</v>
      </c>
      <c r="J2205" t="s">
        <v>268</v>
      </c>
      <c r="K2205" t="s">
        <v>2620</v>
      </c>
      <c r="L2205" t="s">
        <v>2621</v>
      </c>
      <c r="M2205" t="s">
        <v>2622</v>
      </c>
      <c r="N2205" t="s">
        <v>207</v>
      </c>
      <c r="O2205" t="s">
        <v>207</v>
      </c>
      <c r="P2205">
        <v>1.4552484081348953E-2</v>
      </c>
      <c r="R2205" t="s">
        <v>2624</v>
      </c>
      <c r="S2205" s="315">
        <v>45370</v>
      </c>
      <c r="T2205" s="315">
        <v>45370</v>
      </c>
      <c r="U2205" s="316" t="s">
        <v>2662</v>
      </c>
    </row>
    <row r="2206" spans="1:21">
      <c r="A2206" t="s">
        <v>2605</v>
      </c>
      <c r="B2206" t="s">
        <v>205</v>
      </c>
      <c r="C2206" t="s">
        <v>296</v>
      </c>
      <c r="D2206" t="s">
        <v>2617</v>
      </c>
      <c r="E2206" t="s">
        <v>2612</v>
      </c>
      <c r="F2206" t="s">
        <v>207</v>
      </c>
      <c r="G2206" t="s">
        <v>2607</v>
      </c>
      <c r="H2206" t="s">
        <v>142</v>
      </c>
      <c r="I2206" t="s">
        <v>296</v>
      </c>
      <c r="J2206" t="s">
        <v>226</v>
      </c>
      <c r="K2206" t="s">
        <v>2620</v>
      </c>
      <c r="L2206" t="s">
        <v>2621</v>
      </c>
      <c r="M2206" t="s">
        <v>2622</v>
      </c>
      <c r="N2206" t="s">
        <v>207</v>
      </c>
      <c r="O2206" t="s">
        <v>207</v>
      </c>
      <c r="P2206">
        <v>4.1052554124648392E-7</v>
      </c>
      <c r="R2206" t="s">
        <v>2624</v>
      </c>
      <c r="S2206" s="315">
        <v>45370</v>
      </c>
      <c r="T2206" s="315">
        <v>45370</v>
      </c>
      <c r="U2206" s="316" t="s">
        <v>2662</v>
      </c>
    </row>
    <row r="2207" spans="1:21">
      <c r="A2207" t="s">
        <v>2605</v>
      </c>
      <c r="B2207" t="s">
        <v>205</v>
      </c>
      <c r="C2207" t="s">
        <v>296</v>
      </c>
      <c r="D2207" t="s">
        <v>2617</v>
      </c>
      <c r="E2207" t="s">
        <v>2612</v>
      </c>
      <c r="F2207" t="s">
        <v>207</v>
      </c>
      <c r="G2207" t="s">
        <v>2607</v>
      </c>
      <c r="H2207" t="s">
        <v>142</v>
      </c>
      <c r="I2207" t="s">
        <v>296</v>
      </c>
      <c r="J2207" t="s">
        <v>244</v>
      </c>
      <c r="K2207" t="s">
        <v>2620</v>
      </c>
      <c r="L2207" t="s">
        <v>2621</v>
      </c>
      <c r="M2207" t="s">
        <v>2622</v>
      </c>
      <c r="N2207" t="s">
        <v>207</v>
      </c>
      <c r="O2207" t="s">
        <v>207</v>
      </c>
      <c r="P2207">
        <v>4.9989165451243206E-5</v>
      </c>
      <c r="R2207" t="s">
        <v>2624</v>
      </c>
      <c r="S2207" s="315">
        <v>45370</v>
      </c>
      <c r="T2207" s="315">
        <v>45370</v>
      </c>
      <c r="U2207" s="316" t="s">
        <v>2662</v>
      </c>
    </row>
    <row r="2208" spans="1:21">
      <c r="A2208" t="s">
        <v>2605</v>
      </c>
      <c r="B2208" t="s">
        <v>205</v>
      </c>
      <c r="C2208" t="s">
        <v>296</v>
      </c>
      <c r="D2208" t="s">
        <v>2617</v>
      </c>
      <c r="E2208" t="s">
        <v>2612</v>
      </c>
      <c r="F2208" t="s">
        <v>207</v>
      </c>
      <c r="G2208" t="s">
        <v>2607</v>
      </c>
      <c r="H2208" t="s">
        <v>142</v>
      </c>
      <c r="I2208" t="s">
        <v>296</v>
      </c>
      <c r="J2208" t="s">
        <v>227</v>
      </c>
      <c r="K2208" t="s">
        <v>2620</v>
      </c>
      <c r="L2208" t="s">
        <v>2621</v>
      </c>
      <c r="M2208" t="s">
        <v>2622</v>
      </c>
      <c r="N2208" t="s">
        <v>207</v>
      </c>
      <c r="O2208" t="s">
        <v>207</v>
      </c>
      <c r="P2208">
        <v>7.2268618744391042E-6</v>
      </c>
      <c r="R2208" t="s">
        <v>2624</v>
      </c>
      <c r="S2208" s="315">
        <v>45370</v>
      </c>
      <c r="T2208" s="315">
        <v>45370</v>
      </c>
      <c r="U2208" s="316" t="s">
        <v>2662</v>
      </c>
    </row>
    <row r="2209" spans="1:21">
      <c r="A2209" t="s">
        <v>2605</v>
      </c>
      <c r="B2209" t="s">
        <v>205</v>
      </c>
      <c r="C2209" t="s">
        <v>296</v>
      </c>
      <c r="D2209" t="s">
        <v>2617</v>
      </c>
      <c r="E2209" t="s">
        <v>2612</v>
      </c>
      <c r="F2209" t="s">
        <v>207</v>
      </c>
      <c r="G2209" t="s">
        <v>2607</v>
      </c>
      <c r="H2209" t="s">
        <v>142</v>
      </c>
      <c r="I2209" t="s">
        <v>296</v>
      </c>
      <c r="J2209" t="s">
        <v>228</v>
      </c>
      <c r="K2209" t="s">
        <v>2620</v>
      </c>
      <c r="L2209" t="s">
        <v>2621</v>
      </c>
      <c r="M2209" t="s">
        <v>2622</v>
      </c>
      <c r="N2209" t="s">
        <v>207</v>
      </c>
      <c r="O2209" t="s">
        <v>207</v>
      </c>
      <c r="P2209">
        <v>9.6274534611432509E-5</v>
      </c>
      <c r="R2209" t="s">
        <v>2624</v>
      </c>
      <c r="S2209" s="315">
        <v>45370</v>
      </c>
      <c r="T2209" s="315">
        <v>45370</v>
      </c>
      <c r="U2209" s="316" t="s">
        <v>2662</v>
      </c>
    </row>
    <row r="2210" spans="1:21">
      <c r="A2210" t="s">
        <v>2605</v>
      </c>
      <c r="B2210" t="s">
        <v>205</v>
      </c>
      <c r="C2210" t="s">
        <v>296</v>
      </c>
      <c r="D2210" t="s">
        <v>2617</v>
      </c>
      <c r="E2210" t="s">
        <v>2612</v>
      </c>
      <c r="F2210" t="s">
        <v>207</v>
      </c>
      <c r="G2210" t="s">
        <v>2607</v>
      </c>
      <c r="H2210" t="s">
        <v>142</v>
      </c>
      <c r="I2210" t="s">
        <v>296</v>
      </c>
      <c r="J2210" t="s">
        <v>229</v>
      </c>
      <c r="K2210" t="s">
        <v>2620</v>
      </c>
      <c r="L2210" t="s">
        <v>2621</v>
      </c>
      <c r="M2210" t="s">
        <v>2622</v>
      </c>
      <c r="N2210" t="s">
        <v>207</v>
      </c>
      <c r="O2210" t="s">
        <v>207</v>
      </c>
      <c r="P2210">
        <v>9.6274534611432509E-5</v>
      </c>
      <c r="R2210" t="s">
        <v>2624</v>
      </c>
      <c r="S2210" s="315">
        <v>45370</v>
      </c>
      <c r="T2210" s="315">
        <v>45370</v>
      </c>
      <c r="U2210" s="316" t="s">
        <v>2662</v>
      </c>
    </row>
    <row r="2211" spans="1:21">
      <c r="A2211" t="s">
        <v>2605</v>
      </c>
      <c r="B2211" t="s">
        <v>205</v>
      </c>
      <c r="C2211" t="s">
        <v>296</v>
      </c>
      <c r="D2211" t="s">
        <v>2617</v>
      </c>
      <c r="E2211" t="s">
        <v>297</v>
      </c>
      <c r="F2211" t="s">
        <v>207</v>
      </c>
      <c r="G2211" t="s">
        <v>2607</v>
      </c>
      <c r="H2211" t="s">
        <v>207</v>
      </c>
      <c r="I2211" t="s">
        <v>296</v>
      </c>
      <c r="J2211" t="s">
        <v>207</v>
      </c>
      <c r="K2211" t="s">
        <v>177</v>
      </c>
      <c r="L2211" t="s">
        <v>234</v>
      </c>
      <c r="M2211" t="s">
        <v>245</v>
      </c>
      <c r="N2211" t="s">
        <v>207</v>
      </c>
      <c r="O2211" t="s">
        <v>207</v>
      </c>
      <c r="P2211">
        <v>0</v>
      </c>
      <c r="R2211" t="s">
        <v>2624</v>
      </c>
      <c r="S2211" s="315">
        <v>45370</v>
      </c>
      <c r="T2211" s="315">
        <v>45370</v>
      </c>
      <c r="U2211" s="316" t="s">
        <v>2659</v>
      </c>
    </row>
    <row r="2212" spans="1:21">
      <c r="A2212" t="s">
        <v>2605</v>
      </c>
      <c r="B2212" t="s">
        <v>205</v>
      </c>
      <c r="C2212" t="s">
        <v>296</v>
      </c>
      <c r="D2212" t="s">
        <v>2617</v>
      </c>
      <c r="E2212" t="s">
        <v>271</v>
      </c>
      <c r="F2212" t="s">
        <v>207</v>
      </c>
      <c r="G2212" t="s">
        <v>2607</v>
      </c>
      <c r="H2212" t="s">
        <v>207</v>
      </c>
      <c r="I2212" t="s">
        <v>296</v>
      </c>
      <c r="J2212" t="s">
        <v>207</v>
      </c>
      <c r="K2212" t="s">
        <v>177</v>
      </c>
      <c r="L2212" t="s">
        <v>234</v>
      </c>
      <c r="M2212" t="s">
        <v>245</v>
      </c>
      <c r="N2212" t="s">
        <v>207</v>
      </c>
      <c r="O2212" t="s">
        <v>207</v>
      </c>
      <c r="P2212">
        <v>0</v>
      </c>
      <c r="R2212" t="s">
        <v>2618</v>
      </c>
      <c r="S2212" s="315">
        <v>45370</v>
      </c>
      <c r="T2212" s="315">
        <v>45370</v>
      </c>
      <c r="U2212" s="316" t="s">
        <v>2660</v>
      </c>
    </row>
    <row r="2213" spans="1:21">
      <c r="A2213" t="s">
        <v>2605</v>
      </c>
      <c r="B2213" t="s">
        <v>205</v>
      </c>
      <c r="C2213" t="s">
        <v>296</v>
      </c>
      <c r="D2213" t="s">
        <v>2617</v>
      </c>
      <c r="E2213" t="s">
        <v>2643</v>
      </c>
      <c r="F2213" t="s">
        <v>207</v>
      </c>
      <c r="G2213" t="s">
        <v>2607</v>
      </c>
      <c r="H2213" t="s">
        <v>207</v>
      </c>
      <c r="I2213" t="s">
        <v>296</v>
      </c>
      <c r="J2213" t="s">
        <v>207</v>
      </c>
      <c r="K2213" t="s">
        <v>177</v>
      </c>
      <c r="L2213" t="s">
        <v>234</v>
      </c>
      <c r="M2213" t="s">
        <v>245</v>
      </c>
      <c r="N2213" t="s">
        <v>207</v>
      </c>
      <c r="O2213" t="s">
        <v>207</v>
      </c>
      <c r="P2213">
        <v>0</v>
      </c>
      <c r="R2213" t="s">
        <v>2618</v>
      </c>
      <c r="S2213" s="315">
        <v>45362</v>
      </c>
      <c r="T2213" s="315">
        <v>45362</v>
      </c>
      <c r="U2213" s="316" t="s">
        <v>2661</v>
      </c>
    </row>
    <row r="2214" spans="1:21">
      <c r="A2214" t="s">
        <v>2605</v>
      </c>
      <c r="B2214" t="s">
        <v>205</v>
      </c>
      <c r="C2214" t="s">
        <v>296</v>
      </c>
      <c r="D2214" t="s">
        <v>2617</v>
      </c>
      <c r="E2214" t="s">
        <v>2612</v>
      </c>
      <c r="F2214" t="s">
        <v>207</v>
      </c>
      <c r="G2214" t="s">
        <v>2607</v>
      </c>
      <c r="H2214" t="s">
        <v>207</v>
      </c>
      <c r="I2214" t="s">
        <v>296</v>
      </c>
      <c r="J2214" t="s">
        <v>207</v>
      </c>
      <c r="K2214" t="s">
        <v>177</v>
      </c>
      <c r="L2214" t="s">
        <v>234</v>
      </c>
      <c r="M2214" t="s">
        <v>245</v>
      </c>
      <c r="N2214" t="s">
        <v>207</v>
      </c>
      <c r="O2214" t="s">
        <v>207</v>
      </c>
      <c r="P2214">
        <v>0</v>
      </c>
      <c r="R2214" t="s">
        <v>2624</v>
      </c>
      <c r="S2214" s="315">
        <v>45370</v>
      </c>
      <c r="T2214" s="315">
        <v>45370</v>
      </c>
      <c r="U2214" s="316" t="s">
        <v>2662</v>
      </c>
    </row>
    <row r="2215" spans="1:21">
      <c r="A2215" t="s">
        <v>2605</v>
      </c>
      <c r="B2215" t="s">
        <v>205</v>
      </c>
      <c r="C2215" t="s">
        <v>296</v>
      </c>
      <c r="D2215" t="s">
        <v>2617</v>
      </c>
      <c r="E2215" t="s">
        <v>297</v>
      </c>
      <c r="F2215" t="s">
        <v>207</v>
      </c>
      <c r="G2215" t="s">
        <v>2607</v>
      </c>
      <c r="H2215" t="s">
        <v>142</v>
      </c>
      <c r="I2215" t="s">
        <v>296</v>
      </c>
      <c r="J2215" t="s">
        <v>250</v>
      </c>
      <c r="K2215" t="s">
        <v>180</v>
      </c>
      <c r="L2215" t="s">
        <v>234</v>
      </c>
      <c r="M2215" t="s">
        <v>251</v>
      </c>
      <c r="N2215" t="s">
        <v>207</v>
      </c>
      <c r="O2215" t="s">
        <v>207</v>
      </c>
      <c r="P2215">
        <v>8.6970451297349094E-2</v>
      </c>
      <c r="R2215" t="s">
        <v>2624</v>
      </c>
      <c r="S2215" s="315">
        <v>45370</v>
      </c>
      <c r="T2215" s="315">
        <v>45370</v>
      </c>
      <c r="U2215" s="316" t="s">
        <v>2659</v>
      </c>
    </row>
    <row r="2216" spans="1:21">
      <c r="A2216" t="s">
        <v>2605</v>
      </c>
      <c r="B2216" t="s">
        <v>205</v>
      </c>
      <c r="C2216" t="s">
        <v>296</v>
      </c>
      <c r="D2216" t="s">
        <v>2617</v>
      </c>
      <c r="E2216" t="s">
        <v>271</v>
      </c>
      <c r="F2216" t="s">
        <v>207</v>
      </c>
      <c r="G2216" t="s">
        <v>2607</v>
      </c>
      <c r="H2216" t="s">
        <v>142</v>
      </c>
      <c r="I2216" t="s">
        <v>296</v>
      </c>
      <c r="J2216" t="s">
        <v>250</v>
      </c>
      <c r="K2216" t="s">
        <v>180</v>
      </c>
      <c r="L2216" t="s">
        <v>234</v>
      </c>
      <c r="M2216" t="s">
        <v>251</v>
      </c>
      <c r="N2216" t="s">
        <v>207</v>
      </c>
      <c r="O2216" t="s">
        <v>207</v>
      </c>
      <c r="P2216">
        <v>2.6772233759981699E-3</v>
      </c>
      <c r="R2216" t="s">
        <v>2618</v>
      </c>
      <c r="S2216" s="315">
        <v>45370</v>
      </c>
      <c r="T2216" s="315">
        <v>45370</v>
      </c>
      <c r="U2216" s="316" t="s">
        <v>2660</v>
      </c>
    </row>
    <row r="2217" spans="1:21">
      <c r="A2217" t="s">
        <v>2605</v>
      </c>
      <c r="B2217" t="s">
        <v>205</v>
      </c>
      <c r="C2217" t="s">
        <v>296</v>
      </c>
      <c r="D2217" t="s">
        <v>2617</v>
      </c>
      <c r="E2217" t="s">
        <v>2643</v>
      </c>
      <c r="F2217" t="s">
        <v>207</v>
      </c>
      <c r="G2217" t="s">
        <v>2607</v>
      </c>
      <c r="H2217" t="s">
        <v>142</v>
      </c>
      <c r="I2217" t="s">
        <v>296</v>
      </c>
      <c r="J2217" t="s">
        <v>250</v>
      </c>
      <c r="K2217" t="s">
        <v>180</v>
      </c>
      <c r="L2217" t="s">
        <v>234</v>
      </c>
      <c r="M2217" t="s">
        <v>251</v>
      </c>
      <c r="N2217" t="s">
        <v>207</v>
      </c>
      <c r="O2217" t="s">
        <v>207</v>
      </c>
      <c r="P2217">
        <v>1021.35597922533</v>
      </c>
      <c r="R2217" t="s">
        <v>2618</v>
      </c>
      <c r="S2217" s="315">
        <v>45362</v>
      </c>
      <c r="T2217" s="315">
        <v>45362</v>
      </c>
      <c r="U2217" s="316" t="s">
        <v>2661</v>
      </c>
    </row>
    <row r="2218" spans="1:21">
      <c r="A2218" t="s">
        <v>2605</v>
      </c>
      <c r="B2218" t="s">
        <v>205</v>
      </c>
      <c r="C2218" t="s">
        <v>296</v>
      </c>
      <c r="D2218" t="s">
        <v>2617</v>
      </c>
      <c r="E2218" t="s">
        <v>2612</v>
      </c>
      <c r="F2218" t="s">
        <v>207</v>
      </c>
      <c r="G2218" t="s">
        <v>2607</v>
      </c>
      <c r="H2218" t="s">
        <v>207</v>
      </c>
      <c r="I2218" t="s">
        <v>296</v>
      </c>
      <c r="J2218" t="s">
        <v>207</v>
      </c>
      <c r="K2218" t="s">
        <v>180</v>
      </c>
      <c r="L2218" t="s">
        <v>234</v>
      </c>
      <c r="M2218" t="s">
        <v>251</v>
      </c>
      <c r="N2218" t="s">
        <v>207</v>
      </c>
      <c r="O2218" t="s">
        <v>207</v>
      </c>
      <c r="P2218">
        <v>0</v>
      </c>
      <c r="R2218" t="s">
        <v>2624</v>
      </c>
      <c r="S2218" s="315">
        <v>45370</v>
      </c>
      <c r="T2218" s="315">
        <v>45370</v>
      </c>
      <c r="U2218" s="316" t="s">
        <v>2662</v>
      </c>
    </row>
    <row r="2219" spans="1:21">
      <c r="A2219" t="s">
        <v>2605</v>
      </c>
      <c r="B2219" t="s">
        <v>205</v>
      </c>
      <c r="C2219" t="s">
        <v>296</v>
      </c>
      <c r="D2219" t="s">
        <v>2617</v>
      </c>
      <c r="E2219" t="s">
        <v>297</v>
      </c>
      <c r="F2219" t="s">
        <v>207</v>
      </c>
      <c r="G2219" t="s">
        <v>2607</v>
      </c>
      <c r="H2219" t="s">
        <v>142</v>
      </c>
      <c r="I2219" t="s">
        <v>296</v>
      </c>
      <c r="J2219" t="s">
        <v>222</v>
      </c>
      <c r="K2219" t="s">
        <v>175</v>
      </c>
      <c r="L2219" t="s">
        <v>212</v>
      </c>
      <c r="M2219" t="s">
        <v>213</v>
      </c>
      <c r="N2219" t="s">
        <v>189</v>
      </c>
      <c r="O2219" t="s">
        <v>181</v>
      </c>
      <c r="P2219">
        <v>1.1756449609701805E-2</v>
      </c>
      <c r="R2219" t="s">
        <v>2624</v>
      </c>
      <c r="S2219" s="315">
        <v>45370</v>
      </c>
      <c r="T2219" s="315">
        <v>45370</v>
      </c>
      <c r="U2219" s="316" t="s">
        <v>2659</v>
      </c>
    </row>
    <row r="2220" spans="1:21">
      <c r="A2220" t="s">
        <v>2605</v>
      </c>
      <c r="B2220" t="s">
        <v>205</v>
      </c>
      <c r="C2220" t="s">
        <v>296</v>
      </c>
      <c r="D2220" t="s">
        <v>2617</v>
      </c>
      <c r="E2220" t="s">
        <v>297</v>
      </c>
      <c r="F2220" t="s">
        <v>207</v>
      </c>
      <c r="G2220" t="s">
        <v>2607</v>
      </c>
      <c r="H2220" t="s">
        <v>142</v>
      </c>
      <c r="I2220" t="s">
        <v>296</v>
      </c>
      <c r="J2220" t="s">
        <v>266</v>
      </c>
      <c r="K2220" t="s">
        <v>175</v>
      </c>
      <c r="L2220" t="s">
        <v>212</v>
      </c>
      <c r="M2220" t="s">
        <v>213</v>
      </c>
      <c r="N2220" t="s">
        <v>189</v>
      </c>
      <c r="O2220" t="s">
        <v>181</v>
      </c>
      <c r="P2220">
        <v>4.8077149677457805E-3</v>
      </c>
      <c r="R2220" t="s">
        <v>2624</v>
      </c>
      <c r="S2220" s="315">
        <v>45370</v>
      </c>
      <c r="T2220" s="315">
        <v>45370</v>
      </c>
      <c r="U2220" s="316" t="s">
        <v>2659</v>
      </c>
    </row>
    <row r="2221" spans="1:21">
      <c r="A2221" t="s">
        <v>2605</v>
      </c>
      <c r="B2221" t="s">
        <v>205</v>
      </c>
      <c r="C2221" t="s">
        <v>296</v>
      </c>
      <c r="D2221" t="s">
        <v>2617</v>
      </c>
      <c r="E2221" t="s">
        <v>297</v>
      </c>
      <c r="F2221" t="s">
        <v>207</v>
      </c>
      <c r="G2221" t="s">
        <v>2607</v>
      </c>
      <c r="H2221" t="s">
        <v>142</v>
      </c>
      <c r="I2221" t="s">
        <v>296</v>
      </c>
      <c r="J2221" t="s">
        <v>267</v>
      </c>
      <c r="K2221" t="s">
        <v>175</v>
      </c>
      <c r="L2221" t="s">
        <v>212</v>
      </c>
      <c r="M2221" t="s">
        <v>213</v>
      </c>
      <c r="N2221" t="s">
        <v>189</v>
      </c>
      <c r="O2221" t="s">
        <v>181</v>
      </c>
      <c r="P2221">
        <v>5.6581207450283604E-4</v>
      </c>
      <c r="R2221" t="s">
        <v>2624</v>
      </c>
      <c r="S2221" s="315">
        <v>45370</v>
      </c>
      <c r="T2221" s="315">
        <v>45370</v>
      </c>
      <c r="U2221" s="316" t="s">
        <v>2659</v>
      </c>
    </row>
    <row r="2222" spans="1:21">
      <c r="A2222" t="s">
        <v>2605</v>
      </c>
      <c r="B2222" t="s">
        <v>205</v>
      </c>
      <c r="C2222" t="s">
        <v>296</v>
      </c>
      <c r="D2222" t="s">
        <v>2617</v>
      </c>
      <c r="E2222" t="s">
        <v>297</v>
      </c>
      <c r="F2222" t="s">
        <v>207</v>
      </c>
      <c r="G2222" t="s">
        <v>2607</v>
      </c>
      <c r="H2222" t="s">
        <v>142</v>
      </c>
      <c r="I2222" t="s">
        <v>296</v>
      </c>
      <c r="J2222" t="s">
        <v>230</v>
      </c>
      <c r="K2222" t="s">
        <v>175</v>
      </c>
      <c r="L2222" t="s">
        <v>212</v>
      </c>
      <c r="M2222" t="s">
        <v>213</v>
      </c>
      <c r="N2222" t="s">
        <v>191</v>
      </c>
      <c r="O2222" t="s">
        <v>181</v>
      </c>
      <c r="P2222">
        <v>1.5957154548872099</v>
      </c>
      <c r="R2222" t="s">
        <v>2624</v>
      </c>
      <c r="S2222" s="315">
        <v>45370</v>
      </c>
      <c r="T2222" s="315">
        <v>45370</v>
      </c>
      <c r="U2222" s="316" t="s">
        <v>2659</v>
      </c>
    </row>
    <row r="2223" spans="1:21">
      <c r="A2223" t="s">
        <v>2605</v>
      </c>
      <c r="B2223" t="s">
        <v>205</v>
      </c>
      <c r="C2223" t="s">
        <v>296</v>
      </c>
      <c r="D2223" t="s">
        <v>2617</v>
      </c>
      <c r="E2223" t="s">
        <v>297</v>
      </c>
      <c r="F2223" t="s">
        <v>207</v>
      </c>
      <c r="G2223" t="s">
        <v>2607</v>
      </c>
      <c r="H2223" t="s">
        <v>142</v>
      </c>
      <c r="I2223" t="s">
        <v>296</v>
      </c>
      <c r="J2223" t="s">
        <v>277</v>
      </c>
      <c r="K2223" t="s">
        <v>175</v>
      </c>
      <c r="L2223" t="s">
        <v>212</v>
      </c>
      <c r="M2223" t="s">
        <v>213</v>
      </c>
      <c r="N2223" t="s">
        <v>189</v>
      </c>
      <c r="O2223" t="s">
        <v>181</v>
      </c>
      <c r="P2223">
        <v>2.2580242096185664E-2</v>
      </c>
      <c r="R2223" t="s">
        <v>2624</v>
      </c>
      <c r="S2223" s="315">
        <v>45370</v>
      </c>
      <c r="T2223" s="315">
        <v>45370</v>
      </c>
      <c r="U2223" s="316" t="s">
        <v>2659</v>
      </c>
    </row>
    <row r="2224" spans="1:21">
      <c r="A2224" t="s">
        <v>2605</v>
      </c>
      <c r="B2224" t="s">
        <v>205</v>
      </c>
      <c r="C2224" t="s">
        <v>296</v>
      </c>
      <c r="D2224" t="s">
        <v>2617</v>
      </c>
      <c r="E2224" t="s">
        <v>297</v>
      </c>
      <c r="F2224" t="s">
        <v>207</v>
      </c>
      <c r="G2224" t="s">
        <v>2607</v>
      </c>
      <c r="H2224" t="s">
        <v>142</v>
      </c>
      <c r="I2224" t="s">
        <v>296</v>
      </c>
      <c r="J2224" t="s">
        <v>278</v>
      </c>
      <c r="K2224" t="s">
        <v>175</v>
      </c>
      <c r="L2224" t="s">
        <v>212</v>
      </c>
      <c r="M2224" t="s">
        <v>213</v>
      </c>
      <c r="N2224" t="s">
        <v>189</v>
      </c>
      <c r="O2224" t="s">
        <v>181</v>
      </c>
      <c r="P2224">
        <v>7.0954349344120237E-3</v>
      </c>
      <c r="R2224" t="s">
        <v>2624</v>
      </c>
      <c r="S2224" s="315">
        <v>45370</v>
      </c>
      <c r="T2224" s="315">
        <v>45370</v>
      </c>
      <c r="U2224" s="316" t="s">
        <v>2659</v>
      </c>
    </row>
    <row r="2225" spans="1:21">
      <c r="A2225" t="s">
        <v>2605</v>
      </c>
      <c r="B2225" t="s">
        <v>205</v>
      </c>
      <c r="C2225" t="s">
        <v>296</v>
      </c>
      <c r="D2225" t="s">
        <v>2617</v>
      </c>
      <c r="E2225" t="s">
        <v>297</v>
      </c>
      <c r="F2225" t="s">
        <v>207</v>
      </c>
      <c r="G2225" t="s">
        <v>2607</v>
      </c>
      <c r="H2225" t="s">
        <v>142</v>
      </c>
      <c r="I2225" t="s">
        <v>296</v>
      </c>
      <c r="J2225" t="s">
        <v>227</v>
      </c>
      <c r="K2225" t="s">
        <v>175</v>
      </c>
      <c r="L2225" t="s">
        <v>212</v>
      </c>
      <c r="M2225" t="s">
        <v>213</v>
      </c>
      <c r="N2225" t="s">
        <v>189</v>
      </c>
      <c r="O2225" t="s">
        <v>181</v>
      </c>
      <c r="P2225">
        <v>1.1284299955821602E-4</v>
      </c>
      <c r="R2225" t="s">
        <v>2624</v>
      </c>
      <c r="S2225" s="315">
        <v>45370</v>
      </c>
      <c r="T2225" s="315">
        <v>45370</v>
      </c>
      <c r="U2225" s="316" t="s">
        <v>2659</v>
      </c>
    </row>
    <row r="2226" spans="1:21">
      <c r="A2226" t="s">
        <v>2605</v>
      </c>
      <c r="B2226" t="s">
        <v>205</v>
      </c>
      <c r="C2226" t="s">
        <v>296</v>
      </c>
      <c r="D2226" t="s">
        <v>2617</v>
      </c>
      <c r="E2226" t="s">
        <v>297</v>
      </c>
      <c r="F2226" t="s">
        <v>207</v>
      </c>
      <c r="G2226" t="s">
        <v>2607</v>
      </c>
      <c r="H2226" t="s">
        <v>142</v>
      </c>
      <c r="I2226" t="s">
        <v>296</v>
      </c>
      <c r="J2226" t="s">
        <v>231</v>
      </c>
      <c r="K2226" t="s">
        <v>175</v>
      </c>
      <c r="L2226" t="s">
        <v>212</v>
      </c>
      <c r="M2226" t="s">
        <v>213</v>
      </c>
      <c r="N2226" t="s">
        <v>189</v>
      </c>
      <c r="O2226" t="s">
        <v>181</v>
      </c>
      <c r="P2226">
        <v>8.5222935494155605E-2</v>
      </c>
      <c r="R2226" t="s">
        <v>2624</v>
      </c>
      <c r="S2226" s="315">
        <v>45370</v>
      </c>
      <c r="T2226" s="315">
        <v>45370</v>
      </c>
      <c r="U2226" s="316" t="s">
        <v>2659</v>
      </c>
    </row>
    <row r="2227" spans="1:21">
      <c r="A2227" t="s">
        <v>2605</v>
      </c>
      <c r="B2227" t="s">
        <v>205</v>
      </c>
      <c r="C2227" t="s">
        <v>296</v>
      </c>
      <c r="D2227" t="s">
        <v>2617</v>
      </c>
      <c r="E2227" t="s">
        <v>297</v>
      </c>
      <c r="F2227" t="s">
        <v>207</v>
      </c>
      <c r="G2227" t="s">
        <v>2607</v>
      </c>
      <c r="H2227" t="s">
        <v>209</v>
      </c>
      <c r="I2227" t="s">
        <v>257</v>
      </c>
      <c r="J2227" t="s">
        <v>211</v>
      </c>
      <c r="K2227" t="s">
        <v>175</v>
      </c>
      <c r="L2227" t="s">
        <v>212</v>
      </c>
      <c r="M2227" t="s">
        <v>213</v>
      </c>
      <c r="N2227" t="s">
        <v>192</v>
      </c>
      <c r="O2227" t="s">
        <v>182</v>
      </c>
      <c r="P2227">
        <v>0.30020674040498402</v>
      </c>
      <c r="R2227" t="s">
        <v>2624</v>
      </c>
      <c r="S2227" s="315">
        <v>45370</v>
      </c>
      <c r="T2227" s="315">
        <v>45370</v>
      </c>
      <c r="U2227" s="316" t="s">
        <v>2659</v>
      </c>
    </row>
    <row r="2228" spans="1:21">
      <c r="A2228" t="s">
        <v>2605</v>
      </c>
      <c r="B2228" t="s">
        <v>205</v>
      </c>
      <c r="C2228" t="s">
        <v>296</v>
      </c>
      <c r="D2228" t="s">
        <v>2617</v>
      </c>
      <c r="E2228" t="s">
        <v>297</v>
      </c>
      <c r="F2228" t="s">
        <v>207</v>
      </c>
      <c r="G2228" t="s">
        <v>2607</v>
      </c>
      <c r="H2228" t="s">
        <v>209</v>
      </c>
      <c r="I2228" t="s">
        <v>257</v>
      </c>
      <c r="J2228" t="s">
        <v>214</v>
      </c>
      <c r="K2228" t="s">
        <v>175</v>
      </c>
      <c r="L2228" t="s">
        <v>212</v>
      </c>
      <c r="M2228" t="s">
        <v>213</v>
      </c>
      <c r="N2228" t="s">
        <v>192</v>
      </c>
      <c r="O2228" t="s">
        <v>182</v>
      </c>
      <c r="P2228">
        <v>3.1374527195168157E-3</v>
      </c>
      <c r="R2228" t="s">
        <v>2624</v>
      </c>
      <c r="S2228" s="315">
        <v>45370</v>
      </c>
      <c r="T2228" s="315">
        <v>45370</v>
      </c>
      <c r="U2228" s="316" t="s">
        <v>2659</v>
      </c>
    </row>
    <row r="2229" spans="1:21">
      <c r="A2229" t="s">
        <v>2605</v>
      </c>
      <c r="B2229" t="s">
        <v>205</v>
      </c>
      <c r="C2229" t="s">
        <v>296</v>
      </c>
      <c r="D2229" t="s">
        <v>2617</v>
      </c>
      <c r="E2229" t="s">
        <v>297</v>
      </c>
      <c r="F2229" t="s">
        <v>207</v>
      </c>
      <c r="G2229" t="s">
        <v>2607</v>
      </c>
      <c r="H2229" t="s">
        <v>209</v>
      </c>
      <c r="I2229" t="s">
        <v>257</v>
      </c>
      <c r="J2229" t="s">
        <v>215</v>
      </c>
      <c r="K2229" t="s">
        <v>175</v>
      </c>
      <c r="L2229" t="s">
        <v>212</v>
      </c>
      <c r="M2229" t="s">
        <v>213</v>
      </c>
      <c r="N2229" t="s">
        <v>192</v>
      </c>
      <c r="O2229" t="s">
        <v>182</v>
      </c>
      <c r="P2229">
        <v>1.9150785704505128E-2</v>
      </c>
      <c r="R2229" t="s">
        <v>2624</v>
      </c>
      <c r="S2229" s="315">
        <v>45370</v>
      </c>
      <c r="T2229" s="315">
        <v>45370</v>
      </c>
      <c r="U2229" s="316" t="s">
        <v>2659</v>
      </c>
    </row>
    <row r="2230" spans="1:21">
      <c r="A2230" t="s">
        <v>2605</v>
      </c>
      <c r="B2230" t="s">
        <v>205</v>
      </c>
      <c r="C2230" t="s">
        <v>296</v>
      </c>
      <c r="D2230" t="s">
        <v>2617</v>
      </c>
      <c r="E2230" t="s">
        <v>297</v>
      </c>
      <c r="F2230" t="s">
        <v>207</v>
      </c>
      <c r="G2230" t="s">
        <v>2607</v>
      </c>
      <c r="H2230" t="s">
        <v>209</v>
      </c>
      <c r="I2230" t="s">
        <v>257</v>
      </c>
      <c r="J2230" t="s">
        <v>216</v>
      </c>
      <c r="K2230" t="s">
        <v>175</v>
      </c>
      <c r="L2230" t="s">
        <v>212</v>
      </c>
      <c r="M2230" t="s">
        <v>213</v>
      </c>
      <c r="N2230" t="s">
        <v>192</v>
      </c>
      <c r="O2230" t="s">
        <v>182</v>
      </c>
      <c r="P2230">
        <v>1.327302854902111E-4</v>
      </c>
      <c r="R2230" t="s">
        <v>2624</v>
      </c>
      <c r="S2230" s="315">
        <v>45370</v>
      </c>
      <c r="T2230" s="315">
        <v>45370</v>
      </c>
      <c r="U2230" s="316" t="s">
        <v>2659</v>
      </c>
    </row>
    <row r="2231" spans="1:21">
      <c r="A2231" t="s">
        <v>2605</v>
      </c>
      <c r="B2231" t="s">
        <v>205</v>
      </c>
      <c r="C2231" t="s">
        <v>296</v>
      </c>
      <c r="D2231" t="s">
        <v>2617</v>
      </c>
      <c r="E2231" t="s">
        <v>297</v>
      </c>
      <c r="F2231" t="s">
        <v>207</v>
      </c>
      <c r="G2231" t="s">
        <v>2607</v>
      </c>
      <c r="H2231" t="s">
        <v>209</v>
      </c>
      <c r="I2231" t="s">
        <v>257</v>
      </c>
      <c r="J2231" t="s">
        <v>217</v>
      </c>
      <c r="K2231" t="s">
        <v>175</v>
      </c>
      <c r="L2231" t="s">
        <v>212</v>
      </c>
      <c r="M2231" t="s">
        <v>213</v>
      </c>
      <c r="N2231" t="s">
        <v>192</v>
      </c>
      <c r="O2231" t="s">
        <v>182</v>
      </c>
      <c r="P2231">
        <v>8.842667073631643E-7</v>
      </c>
      <c r="R2231" t="s">
        <v>2624</v>
      </c>
      <c r="S2231" s="315">
        <v>45370</v>
      </c>
      <c r="T2231" s="315">
        <v>45370</v>
      </c>
      <c r="U2231" s="316" t="s">
        <v>2659</v>
      </c>
    </row>
    <row r="2232" spans="1:21">
      <c r="A2232" t="s">
        <v>2605</v>
      </c>
      <c r="B2232" t="s">
        <v>205</v>
      </c>
      <c r="C2232" t="s">
        <v>296</v>
      </c>
      <c r="D2232" t="s">
        <v>2617</v>
      </c>
      <c r="E2232" t="s">
        <v>297</v>
      </c>
      <c r="F2232" t="s">
        <v>207</v>
      </c>
      <c r="G2232" t="s">
        <v>2607</v>
      </c>
      <c r="H2232" t="s">
        <v>209</v>
      </c>
      <c r="I2232" t="s">
        <v>257</v>
      </c>
      <c r="J2232" t="s">
        <v>218</v>
      </c>
      <c r="K2232" t="s">
        <v>175</v>
      </c>
      <c r="L2232" t="s">
        <v>212</v>
      </c>
      <c r="M2232" t="s">
        <v>213</v>
      </c>
      <c r="N2232" t="s">
        <v>192</v>
      </c>
      <c r="O2232" t="s">
        <v>182</v>
      </c>
      <c r="P2232">
        <v>1.1842647205017109E-5</v>
      </c>
      <c r="R2232" t="s">
        <v>2624</v>
      </c>
      <c r="S2232" s="315">
        <v>45370</v>
      </c>
      <c r="T2232" s="315">
        <v>45370</v>
      </c>
      <c r="U2232" s="316" t="s">
        <v>2659</v>
      </c>
    </row>
    <row r="2233" spans="1:21">
      <c r="A2233" t="s">
        <v>2605</v>
      </c>
      <c r="B2233" t="s">
        <v>205</v>
      </c>
      <c r="C2233" t="s">
        <v>296</v>
      </c>
      <c r="D2233" t="s">
        <v>2617</v>
      </c>
      <c r="E2233" t="s">
        <v>297</v>
      </c>
      <c r="F2233" t="s">
        <v>207</v>
      </c>
      <c r="G2233" t="s">
        <v>2607</v>
      </c>
      <c r="H2233" t="s">
        <v>209</v>
      </c>
      <c r="I2233" t="s">
        <v>257</v>
      </c>
      <c r="J2233" t="s">
        <v>219</v>
      </c>
      <c r="K2233" t="s">
        <v>175</v>
      </c>
      <c r="L2233" t="s">
        <v>212</v>
      </c>
      <c r="M2233" t="s">
        <v>213</v>
      </c>
      <c r="N2233" t="s">
        <v>192</v>
      </c>
      <c r="O2233" t="s">
        <v>182</v>
      </c>
      <c r="P2233">
        <v>1.3105227127689871E-5</v>
      </c>
      <c r="R2233" t="s">
        <v>2624</v>
      </c>
      <c r="S2233" s="315">
        <v>45370</v>
      </c>
      <c r="T2233" s="315">
        <v>45370</v>
      </c>
      <c r="U2233" s="316" t="s">
        <v>2659</v>
      </c>
    </row>
    <row r="2234" spans="1:21">
      <c r="A2234" t="s">
        <v>2605</v>
      </c>
      <c r="B2234" t="s">
        <v>205</v>
      </c>
      <c r="C2234" t="s">
        <v>296</v>
      </c>
      <c r="D2234" t="s">
        <v>2617</v>
      </c>
      <c r="E2234" t="s">
        <v>297</v>
      </c>
      <c r="F2234" t="s">
        <v>207</v>
      </c>
      <c r="G2234" t="s">
        <v>2607</v>
      </c>
      <c r="H2234" t="s">
        <v>209</v>
      </c>
      <c r="I2234" t="s">
        <v>257</v>
      </c>
      <c r="J2234" t="s">
        <v>220</v>
      </c>
      <c r="K2234" t="s">
        <v>175</v>
      </c>
      <c r="L2234" t="s">
        <v>212</v>
      </c>
      <c r="M2234" t="s">
        <v>213</v>
      </c>
      <c r="N2234" t="s">
        <v>192</v>
      </c>
      <c r="O2234" t="s">
        <v>182</v>
      </c>
      <c r="P2234">
        <v>1.3047289291875193E-7</v>
      </c>
      <c r="R2234" t="s">
        <v>2624</v>
      </c>
      <c r="S2234" s="315">
        <v>45370</v>
      </c>
      <c r="T2234" s="315">
        <v>45370</v>
      </c>
      <c r="U2234" s="316" t="s">
        <v>2659</v>
      </c>
    </row>
    <row r="2235" spans="1:21">
      <c r="A2235" t="s">
        <v>2605</v>
      </c>
      <c r="B2235" t="s">
        <v>205</v>
      </c>
      <c r="C2235" t="s">
        <v>296</v>
      </c>
      <c r="D2235" t="s">
        <v>2617</v>
      </c>
      <c r="E2235" t="s">
        <v>297</v>
      </c>
      <c r="F2235" t="s">
        <v>207</v>
      </c>
      <c r="G2235" t="s">
        <v>2607</v>
      </c>
      <c r="H2235" t="s">
        <v>209</v>
      </c>
      <c r="I2235" t="s">
        <v>257</v>
      </c>
      <c r="J2235" t="s">
        <v>221</v>
      </c>
      <c r="K2235" t="s">
        <v>175</v>
      </c>
      <c r="L2235" t="s">
        <v>212</v>
      </c>
      <c r="M2235" t="s">
        <v>213</v>
      </c>
      <c r="N2235" t="s">
        <v>192</v>
      </c>
      <c r="O2235" t="s">
        <v>182</v>
      </c>
      <c r="P2235">
        <v>4.6912550696458501E-5</v>
      </c>
      <c r="R2235" t="s">
        <v>2624</v>
      </c>
      <c r="S2235" s="315">
        <v>45370</v>
      </c>
      <c r="T2235" s="315">
        <v>45370</v>
      </c>
      <c r="U2235" s="316" t="s">
        <v>2659</v>
      </c>
    </row>
    <row r="2236" spans="1:21">
      <c r="A2236" t="s">
        <v>2605</v>
      </c>
      <c r="B2236" t="s">
        <v>205</v>
      </c>
      <c r="C2236" t="s">
        <v>296</v>
      </c>
      <c r="D2236" t="s">
        <v>2617</v>
      </c>
      <c r="E2236" t="s">
        <v>297</v>
      </c>
      <c r="F2236" t="s">
        <v>207</v>
      </c>
      <c r="G2236" t="s">
        <v>2607</v>
      </c>
      <c r="H2236" t="s">
        <v>142</v>
      </c>
      <c r="I2236" t="s">
        <v>296</v>
      </c>
      <c r="J2236" t="s">
        <v>223</v>
      </c>
      <c r="K2236" t="s">
        <v>175</v>
      </c>
      <c r="L2236" t="s">
        <v>212</v>
      </c>
      <c r="M2236" t="s">
        <v>213</v>
      </c>
      <c r="N2236" t="s">
        <v>189</v>
      </c>
      <c r="O2236" t="s">
        <v>181</v>
      </c>
      <c r="P2236">
        <v>2.0860533848136688E-3</v>
      </c>
      <c r="R2236" t="s">
        <v>2624</v>
      </c>
      <c r="S2236" s="315">
        <v>45370</v>
      </c>
      <c r="T2236" s="315">
        <v>45370</v>
      </c>
      <c r="U2236" s="316" t="s">
        <v>2659</v>
      </c>
    </row>
    <row r="2237" spans="1:21">
      <c r="A2237" t="s">
        <v>2605</v>
      </c>
      <c r="B2237" t="s">
        <v>205</v>
      </c>
      <c r="C2237" t="s">
        <v>296</v>
      </c>
      <c r="D2237" t="s">
        <v>2617</v>
      </c>
      <c r="E2237" t="s">
        <v>297</v>
      </c>
      <c r="F2237" t="s">
        <v>207</v>
      </c>
      <c r="G2237" t="s">
        <v>2607</v>
      </c>
      <c r="H2237" t="s">
        <v>142</v>
      </c>
      <c r="I2237" t="s">
        <v>296</v>
      </c>
      <c r="J2237" t="s">
        <v>224</v>
      </c>
      <c r="K2237" t="s">
        <v>175</v>
      </c>
      <c r="L2237" t="s">
        <v>212</v>
      </c>
      <c r="M2237" t="s">
        <v>213</v>
      </c>
      <c r="N2237" t="s">
        <v>189</v>
      </c>
      <c r="O2237" t="s">
        <v>181</v>
      </c>
      <c r="P2237">
        <v>2.4957013304719423E-2</v>
      </c>
      <c r="R2237" t="s">
        <v>2624</v>
      </c>
      <c r="S2237" s="315">
        <v>45370</v>
      </c>
      <c r="T2237" s="315">
        <v>45370</v>
      </c>
      <c r="U2237" s="316" t="s">
        <v>2659</v>
      </c>
    </row>
    <row r="2238" spans="1:21">
      <c r="A2238" t="s">
        <v>2605</v>
      </c>
      <c r="B2238" t="s">
        <v>205</v>
      </c>
      <c r="C2238" t="s">
        <v>296</v>
      </c>
      <c r="D2238" t="s">
        <v>2617</v>
      </c>
      <c r="E2238" t="s">
        <v>297</v>
      </c>
      <c r="F2238" t="s">
        <v>207</v>
      </c>
      <c r="G2238" t="s">
        <v>2607</v>
      </c>
      <c r="H2238" t="s">
        <v>142</v>
      </c>
      <c r="I2238" t="s">
        <v>296</v>
      </c>
      <c r="J2238" t="s">
        <v>225</v>
      </c>
      <c r="K2238" t="s">
        <v>175</v>
      </c>
      <c r="L2238" t="s">
        <v>212</v>
      </c>
      <c r="M2238" t="s">
        <v>213</v>
      </c>
      <c r="N2238" t="s">
        <v>189</v>
      </c>
      <c r="O2238" t="s">
        <v>181</v>
      </c>
      <c r="P2238">
        <v>8.9151801972238098E-2</v>
      </c>
      <c r="R2238" t="s">
        <v>2624</v>
      </c>
      <c r="S2238" s="315">
        <v>45370</v>
      </c>
      <c r="T2238" s="315">
        <v>45370</v>
      </c>
      <c r="U2238" s="316" t="s">
        <v>2659</v>
      </c>
    </row>
    <row r="2239" spans="1:21">
      <c r="A2239" t="s">
        <v>2605</v>
      </c>
      <c r="B2239" t="s">
        <v>205</v>
      </c>
      <c r="C2239" t="s">
        <v>296</v>
      </c>
      <c r="D2239" t="s">
        <v>2617</v>
      </c>
      <c r="E2239" t="s">
        <v>297</v>
      </c>
      <c r="F2239" t="s">
        <v>207</v>
      </c>
      <c r="G2239" t="s">
        <v>2607</v>
      </c>
      <c r="H2239" t="s">
        <v>142</v>
      </c>
      <c r="I2239" t="s">
        <v>296</v>
      </c>
      <c r="J2239" t="s">
        <v>226</v>
      </c>
      <c r="K2239" t="s">
        <v>175</v>
      </c>
      <c r="L2239" t="s">
        <v>212</v>
      </c>
      <c r="M2239" t="s">
        <v>213</v>
      </c>
      <c r="N2239" t="s">
        <v>189</v>
      </c>
      <c r="O2239" t="s">
        <v>181</v>
      </c>
      <c r="P2239">
        <v>1.0441729033518156E-3</v>
      </c>
      <c r="R2239" t="s">
        <v>2624</v>
      </c>
      <c r="S2239" s="315">
        <v>45370</v>
      </c>
      <c r="T2239" s="315">
        <v>45370</v>
      </c>
      <c r="U2239" s="316" t="s">
        <v>2659</v>
      </c>
    </row>
    <row r="2240" spans="1:21">
      <c r="A2240" t="s">
        <v>2605</v>
      </c>
      <c r="B2240" t="s">
        <v>205</v>
      </c>
      <c r="C2240" t="s">
        <v>296</v>
      </c>
      <c r="D2240" t="s">
        <v>2617</v>
      </c>
      <c r="E2240" t="s">
        <v>297</v>
      </c>
      <c r="F2240" t="s">
        <v>207</v>
      </c>
      <c r="G2240" t="s">
        <v>2607</v>
      </c>
      <c r="H2240" t="s">
        <v>142</v>
      </c>
      <c r="I2240" t="s">
        <v>296</v>
      </c>
      <c r="J2240" t="s">
        <v>228</v>
      </c>
      <c r="K2240" t="s">
        <v>175</v>
      </c>
      <c r="L2240" t="s">
        <v>212</v>
      </c>
      <c r="M2240" t="s">
        <v>213</v>
      </c>
      <c r="N2240" t="s">
        <v>189</v>
      </c>
      <c r="O2240" t="s">
        <v>181</v>
      </c>
      <c r="P2240">
        <v>1.1473293616475173E-4</v>
      </c>
      <c r="R2240" t="s">
        <v>2624</v>
      </c>
      <c r="S2240" s="315">
        <v>45370</v>
      </c>
      <c r="T2240" s="315">
        <v>45370</v>
      </c>
      <c r="U2240" s="316" t="s">
        <v>2659</v>
      </c>
    </row>
    <row r="2241" spans="1:21">
      <c r="A2241" t="s">
        <v>2605</v>
      </c>
      <c r="B2241" t="s">
        <v>205</v>
      </c>
      <c r="C2241" t="s">
        <v>296</v>
      </c>
      <c r="D2241" t="s">
        <v>2617</v>
      </c>
      <c r="E2241" t="s">
        <v>297</v>
      </c>
      <c r="F2241" t="s">
        <v>207</v>
      </c>
      <c r="G2241" t="s">
        <v>2607</v>
      </c>
      <c r="H2241" t="s">
        <v>142</v>
      </c>
      <c r="I2241" t="s">
        <v>296</v>
      </c>
      <c r="J2241" t="s">
        <v>229</v>
      </c>
      <c r="K2241" t="s">
        <v>175</v>
      </c>
      <c r="L2241" t="s">
        <v>212</v>
      </c>
      <c r="M2241" t="s">
        <v>213</v>
      </c>
      <c r="N2241" t="s">
        <v>189</v>
      </c>
      <c r="O2241" t="s">
        <v>181</v>
      </c>
      <c r="P2241">
        <v>2.6204863969955389E-3</v>
      </c>
      <c r="R2241" t="s">
        <v>2624</v>
      </c>
      <c r="S2241" s="315">
        <v>45370</v>
      </c>
      <c r="T2241" s="315">
        <v>45370</v>
      </c>
      <c r="U2241" s="316" t="s">
        <v>2659</v>
      </c>
    </row>
    <row r="2242" spans="1:21">
      <c r="A2242" t="s">
        <v>2605</v>
      </c>
      <c r="B2242" t="s">
        <v>205</v>
      </c>
      <c r="C2242" t="s">
        <v>296</v>
      </c>
      <c r="D2242" t="s">
        <v>2617</v>
      </c>
      <c r="E2242" t="s">
        <v>297</v>
      </c>
      <c r="F2242" t="s">
        <v>207</v>
      </c>
      <c r="G2242" t="s">
        <v>2607</v>
      </c>
      <c r="H2242" t="s">
        <v>142</v>
      </c>
      <c r="I2242" t="s">
        <v>296</v>
      </c>
      <c r="J2242" t="s">
        <v>232</v>
      </c>
      <c r="K2242" t="s">
        <v>175</v>
      </c>
      <c r="L2242" t="s">
        <v>212</v>
      </c>
      <c r="M2242" t="s">
        <v>213</v>
      </c>
      <c r="N2242" t="s">
        <v>189</v>
      </c>
      <c r="O2242" t="s">
        <v>181</v>
      </c>
      <c r="P2242">
        <v>5.4487986140285601E-4</v>
      </c>
      <c r="R2242" t="s">
        <v>2624</v>
      </c>
      <c r="S2242" s="315">
        <v>45370</v>
      </c>
      <c r="T2242" s="315">
        <v>45370</v>
      </c>
      <c r="U2242" s="316" t="s">
        <v>2659</v>
      </c>
    </row>
    <row r="2243" spans="1:21">
      <c r="A2243" t="s">
        <v>2605</v>
      </c>
      <c r="B2243" t="s">
        <v>205</v>
      </c>
      <c r="C2243" t="s">
        <v>296</v>
      </c>
      <c r="D2243" t="s">
        <v>2617</v>
      </c>
      <c r="E2243" t="s">
        <v>271</v>
      </c>
      <c r="F2243" t="s">
        <v>207</v>
      </c>
      <c r="G2243" t="s">
        <v>2607</v>
      </c>
      <c r="H2243" t="s">
        <v>209</v>
      </c>
      <c r="I2243" t="s">
        <v>289</v>
      </c>
      <c r="J2243" t="s">
        <v>211</v>
      </c>
      <c r="K2243" t="s">
        <v>175</v>
      </c>
      <c r="L2243" t="s">
        <v>212</v>
      </c>
      <c r="M2243" t="s">
        <v>213</v>
      </c>
      <c r="N2243" t="s">
        <v>192</v>
      </c>
      <c r="O2243" t="s">
        <v>182</v>
      </c>
      <c r="P2243">
        <v>0.14628092485067101</v>
      </c>
      <c r="R2243" t="s">
        <v>2618</v>
      </c>
      <c r="S2243" s="315">
        <v>45370</v>
      </c>
      <c r="T2243" s="315">
        <v>45370</v>
      </c>
      <c r="U2243" s="316" t="s">
        <v>2660</v>
      </c>
    </row>
    <row r="2244" spans="1:21">
      <c r="A2244" t="s">
        <v>2605</v>
      </c>
      <c r="B2244" t="s">
        <v>205</v>
      </c>
      <c r="C2244" t="s">
        <v>296</v>
      </c>
      <c r="D2244" t="s">
        <v>2617</v>
      </c>
      <c r="E2244" t="s">
        <v>271</v>
      </c>
      <c r="F2244" t="s">
        <v>207</v>
      </c>
      <c r="G2244" t="s">
        <v>2607</v>
      </c>
      <c r="H2244" t="s">
        <v>209</v>
      </c>
      <c r="I2244" t="s">
        <v>289</v>
      </c>
      <c r="J2244" t="s">
        <v>214</v>
      </c>
      <c r="K2244" t="s">
        <v>175</v>
      </c>
      <c r="L2244" t="s">
        <v>212</v>
      </c>
      <c r="M2244" t="s">
        <v>213</v>
      </c>
      <c r="N2244" t="s">
        <v>192</v>
      </c>
      <c r="O2244" t="s">
        <v>182</v>
      </c>
      <c r="P2244">
        <v>5.9497063256582407E-3</v>
      </c>
      <c r="R2244" t="s">
        <v>2618</v>
      </c>
      <c r="S2244" s="315">
        <v>45370</v>
      </c>
      <c r="T2244" s="315">
        <v>45370</v>
      </c>
      <c r="U2244" s="316" t="s">
        <v>2660</v>
      </c>
    </row>
    <row r="2245" spans="1:21">
      <c r="A2245" t="s">
        <v>2605</v>
      </c>
      <c r="B2245" t="s">
        <v>205</v>
      </c>
      <c r="C2245" t="s">
        <v>296</v>
      </c>
      <c r="D2245" t="s">
        <v>2617</v>
      </c>
      <c r="E2245" t="s">
        <v>271</v>
      </c>
      <c r="F2245" t="s">
        <v>207</v>
      </c>
      <c r="G2245" t="s">
        <v>2607</v>
      </c>
      <c r="H2245" t="s">
        <v>209</v>
      </c>
      <c r="I2245" t="s">
        <v>289</v>
      </c>
      <c r="J2245" t="s">
        <v>215</v>
      </c>
      <c r="K2245" t="s">
        <v>175</v>
      </c>
      <c r="L2245" t="s">
        <v>212</v>
      </c>
      <c r="M2245" t="s">
        <v>213</v>
      </c>
      <c r="N2245" t="s">
        <v>192</v>
      </c>
      <c r="O2245" t="s">
        <v>182</v>
      </c>
      <c r="P2245">
        <v>1.0387852613887956E-2</v>
      </c>
      <c r="R2245" t="s">
        <v>2618</v>
      </c>
      <c r="S2245" s="315">
        <v>45370</v>
      </c>
      <c r="T2245" s="315">
        <v>45370</v>
      </c>
      <c r="U2245" s="316" t="s">
        <v>2660</v>
      </c>
    </row>
    <row r="2246" spans="1:21">
      <c r="A2246" t="s">
        <v>2605</v>
      </c>
      <c r="B2246" t="s">
        <v>205</v>
      </c>
      <c r="C2246" t="s">
        <v>296</v>
      </c>
      <c r="D2246" t="s">
        <v>2617</v>
      </c>
      <c r="E2246" t="s">
        <v>271</v>
      </c>
      <c r="F2246" t="s">
        <v>207</v>
      </c>
      <c r="G2246" t="s">
        <v>2607</v>
      </c>
      <c r="H2246" t="s">
        <v>209</v>
      </c>
      <c r="I2246" t="s">
        <v>289</v>
      </c>
      <c r="J2246" t="s">
        <v>216</v>
      </c>
      <c r="K2246" t="s">
        <v>175</v>
      </c>
      <c r="L2246" t="s">
        <v>212</v>
      </c>
      <c r="M2246" t="s">
        <v>213</v>
      </c>
      <c r="N2246" t="s">
        <v>192</v>
      </c>
      <c r="O2246" t="s">
        <v>182</v>
      </c>
      <c r="P2246">
        <v>1.212854974279448E-4</v>
      </c>
      <c r="R2246" t="s">
        <v>2618</v>
      </c>
      <c r="S2246" s="315">
        <v>45370</v>
      </c>
      <c r="T2246" s="315">
        <v>45370</v>
      </c>
      <c r="U2246" s="316" t="s">
        <v>2660</v>
      </c>
    </row>
    <row r="2247" spans="1:21">
      <c r="A2247" t="s">
        <v>2605</v>
      </c>
      <c r="B2247" t="s">
        <v>205</v>
      </c>
      <c r="C2247" t="s">
        <v>296</v>
      </c>
      <c r="D2247" t="s">
        <v>2617</v>
      </c>
      <c r="E2247" t="s">
        <v>271</v>
      </c>
      <c r="F2247" t="s">
        <v>207</v>
      </c>
      <c r="G2247" t="s">
        <v>2607</v>
      </c>
      <c r="H2247" t="s">
        <v>209</v>
      </c>
      <c r="I2247" t="s">
        <v>289</v>
      </c>
      <c r="J2247" t="s">
        <v>217</v>
      </c>
      <c r="K2247" t="s">
        <v>175</v>
      </c>
      <c r="L2247" t="s">
        <v>212</v>
      </c>
      <c r="M2247" t="s">
        <v>213</v>
      </c>
      <c r="N2247" t="s">
        <v>192</v>
      </c>
      <c r="O2247" t="s">
        <v>182</v>
      </c>
      <c r="P2247">
        <v>5.1527269514703318E-7</v>
      </c>
      <c r="R2247" t="s">
        <v>2618</v>
      </c>
      <c r="S2247" s="315">
        <v>45370</v>
      </c>
      <c r="T2247" s="315">
        <v>45370</v>
      </c>
      <c r="U2247" s="316" t="s">
        <v>2660</v>
      </c>
    </row>
    <row r="2248" spans="1:21">
      <c r="A2248" t="s">
        <v>2605</v>
      </c>
      <c r="B2248" t="s">
        <v>205</v>
      </c>
      <c r="C2248" t="s">
        <v>296</v>
      </c>
      <c r="D2248" t="s">
        <v>2617</v>
      </c>
      <c r="E2248" t="s">
        <v>271</v>
      </c>
      <c r="F2248" t="s">
        <v>207</v>
      </c>
      <c r="G2248" t="s">
        <v>2607</v>
      </c>
      <c r="H2248" t="s">
        <v>209</v>
      </c>
      <c r="I2248" t="s">
        <v>289</v>
      </c>
      <c r="J2248" t="s">
        <v>218</v>
      </c>
      <c r="K2248" t="s">
        <v>175</v>
      </c>
      <c r="L2248" t="s">
        <v>212</v>
      </c>
      <c r="M2248" t="s">
        <v>213</v>
      </c>
      <c r="N2248" t="s">
        <v>192</v>
      </c>
      <c r="O2248" t="s">
        <v>182</v>
      </c>
      <c r="P2248">
        <v>6.31349580048635E-6</v>
      </c>
      <c r="R2248" t="s">
        <v>2618</v>
      </c>
      <c r="S2248" s="315">
        <v>45370</v>
      </c>
      <c r="T2248" s="315">
        <v>45370</v>
      </c>
      <c r="U2248" s="316" t="s">
        <v>2660</v>
      </c>
    </row>
    <row r="2249" spans="1:21">
      <c r="A2249" t="s">
        <v>2605</v>
      </c>
      <c r="B2249" t="s">
        <v>205</v>
      </c>
      <c r="C2249" t="s">
        <v>296</v>
      </c>
      <c r="D2249" t="s">
        <v>2617</v>
      </c>
      <c r="E2249" t="s">
        <v>271</v>
      </c>
      <c r="F2249" t="s">
        <v>207</v>
      </c>
      <c r="G2249" t="s">
        <v>2607</v>
      </c>
      <c r="H2249" t="s">
        <v>209</v>
      </c>
      <c r="I2249" t="s">
        <v>289</v>
      </c>
      <c r="J2249" t="s">
        <v>219</v>
      </c>
      <c r="K2249" t="s">
        <v>175</v>
      </c>
      <c r="L2249" t="s">
        <v>212</v>
      </c>
      <c r="M2249" t="s">
        <v>213</v>
      </c>
      <c r="N2249" t="s">
        <v>192</v>
      </c>
      <c r="O2249" t="s">
        <v>182</v>
      </c>
      <c r="P2249">
        <v>1.9755880835817618E-5</v>
      </c>
      <c r="R2249" t="s">
        <v>2618</v>
      </c>
      <c r="S2249" s="315">
        <v>45370</v>
      </c>
      <c r="T2249" s="315">
        <v>45370</v>
      </c>
      <c r="U2249" s="316" t="s">
        <v>2660</v>
      </c>
    </row>
    <row r="2250" spans="1:21">
      <c r="A2250" t="s">
        <v>2605</v>
      </c>
      <c r="B2250" t="s">
        <v>205</v>
      </c>
      <c r="C2250" t="s">
        <v>296</v>
      </c>
      <c r="D2250" t="s">
        <v>2617</v>
      </c>
      <c r="E2250" t="s">
        <v>271</v>
      </c>
      <c r="F2250" t="s">
        <v>207</v>
      </c>
      <c r="G2250" t="s">
        <v>2607</v>
      </c>
      <c r="H2250" t="s">
        <v>209</v>
      </c>
      <c r="I2250" t="s">
        <v>289</v>
      </c>
      <c r="J2250" t="s">
        <v>220</v>
      </c>
      <c r="K2250" t="s">
        <v>175</v>
      </c>
      <c r="L2250" t="s">
        <v>212</v>
      </c>
      <c r="M2250" t="s">
        <v>213</v>
      </c>
      <c r="N2250" t="s">
        <v>192</v>
      </c>
      <c r="O2250" t="s">
        <v>182</v>
      </c>
      <c r="P2250">
        <v>1.3722944413293159E-7</v>
      </c>
      <c r="R2250" t="s">
        <v>2618</v>
      </c>
      <c r="S2250" s="315">
        <v>45370</v>
      </c>
      <c r="T2250" s="315">
        <v>45370</v>
      </c>
      <c r="U2250" s="316" t="s">
        <v>2660</v>
      </c>
    </row>
    <row r="2251" spans="1:21">
      <c r="A2251" t="s">
        <v>2605</v>
      </c>
      <c r="B2251" t="s">
        <v>205</v>
      </c>
      <c r="C2251" t="s">
        <v>296</v>
      </c>
      <c r="D2251" t="s">
        <v>2617</v>
      </c>
      <c r="E2251" t="s">
        <v>271</v>
      </c>
      <c r="F2251" t="s">
        <v>207</v>
      </c>
      <c r="G2251" t="s">
        <v>2607</v>
      </c>
      <c r="H2251" t="s">
        <v>209</v>
      </c>
      <c r="I2251" t="s">
        <v>289</v>
      </c>
      <c r="J2251" t="s">
        <v>221</v>
      </c>
      <c r="K2251" t="s">
        <v>175</v>
      </c>
      <c r="L2251" t="s">
        <v>212</v>
      </c>
      <c r="M2251" t="s">
        <v>213</v>
      </c>
      <c r="N2251" t="s">
        <v>192</v>
      </c>
      <c r="O2251" t="s">
        <v>182</v>
      </c>
      <c r="P2251">
        <v>1.1850744000190029E-5</v>
      </c>
      <c r="R2251" t="s">
        <v>2618</v>
      </c>
      <c r="S2251" s="315">
        <v>45370</v>
      </c>
      <c r="T2251" s="315">
        <v>45370</v>
      </c>
      <c r="U2251" s="316" t="s">
        <v>2660</v>
      </c>
    </row>
    <row r="2252" spans="1:21">
      <c r="A2252" t="s">
        <v>2605</v>
      </c>
      <c r="B2252" t="s">
        <v>205</v>
      </c>
      <c r="C2252" t="s">
        <v>296</v>
      </c>
      <c r="D2252" t="s">
        <v>2617</v>
      </c>
      <c r="E2252" t="s">
        <v>271</v>
      </c>
      <c r="F2252" t="s">
        <v>207</v>
      </c>
      <c r="G2252" t="s">
        <v>2607</v>
      </c>
      <c r="H2252" t="s">
        <v>142</v>
      </c>
      <c r="I2252" t="s">
        <v>296</v>
      </c>
      <c r="J2252" t="s">
        <v>222</v>
      </c>
      <c r="K2252" t="s">
        <v>175</v>
      </c>
      <c r="L2252" t="s">
        <v>212</v>
      </c>
      <c r="M2252" t="s">
        <v>213</v>
      </c>
      <c r="N2252" t="s">
        <v>189</v>
      </c>
      <c r="O2252" t="s">
        <v>181</v>
      </c>
      <c r="P2252">
        <v>3.0357843654341111E-2</v>
      </c>
      <c r="R2252" t="s">
        <v>2618</v>
      </c>
      <c r="S2252" s="315">
        <v>45370</v>
      </c>
      <c r="T2252" s="315">
        <v>45370</v>
      </c>
      <c r="U2252" s="316" t="s">
        <v>2660</v>
      </c>
    </row>
    <row r="2253" spans="1:21">
      <c r="A2253" t="s">
        <v>2605</v>
      </c>
      <c r="B2253" t="s">
        <v>205</v>
      </c>
      <c r="C2253" t="s">
        <v>296</v>
      </c>
      <c r="D2253" t="s">
        <v>2617</v>
      </c>
      <c r="E2253" t="s">
        <v>271</v>
      </c>
      <c r="F2253" t="s">
        <v>207</v>
      </c>
      <c r="G2253" t="s">
        <v>2607</v>
      </c>
      <c r="H2253" t="s">
        <v>142</v>
      </c>
      <c r="I2253" t="s">
        <v>296</v>
      </c>
      <c r="J2253" t="s">
        <v>223</v>
      </c>
      <c r="K2253" t="s">
        <v>175</v>
      </c>
      <c r="L2253" t="s">
        <v>212</v>
      </c>
      <c r="M2253" t="s">
        <v>213</v>
      </c>
      <c r="N2253" t="s">
        <v>189</v>
      </c>
      <c r="O2253" t="s">
        <v>181</v>
      </c>
      <c r="P2253">
        <v>5.4900506806252383E-3</v>
      </c>
      <c r="R2253" t="s">
        <v>2618</v>
      </c>
      <c r="S2253" s="315">
        <v>45370</v>
      </c>
      <c r="T2253" s="315">
        <v>45370</v>
      </c>
      <c r="U2253" s="316" t="s">
        <v>2660</v>
      </c>
    </row>
    <row r="2254" spans="1:21">
      <c r="A2254" t="s">
        <v>2605</v>
      </c>
      <c r="B2254" t="s">
        <v>205</v>
      </c>
      <c r="C2254" t="s">
        <v>296</v>
      </c>
      <c r="D2254" t="s">
        <v>2617</v>
      </c>
      <c r="E2254" t="s">
        <v>271</v>
      </c>
      <c r="F2254" t="s">
        <v>207</v>
      </c>
      <c r="G2254" t="s">
        <v>2607</v>
      </c>
      <c r="H2254" t="s">
        <v>142</v>
      </c>
      <c r="I2254" t="s">
        <v>296</v>
      </c>
      <c r="J2254" t="s">
        <v>224</v>
      </c>
      <c r="K2254" t="s">
        <v>175</v>
      </c>
      <c r="L2254" t="s">
        <v>212</v>
      </c>
      <c r="M2254" t="s">
        <v>213</v>
      </c>
      <c r="N2254" t="s">
        <v>189</v>
      </c>
      <c r="O2254" t="s">
        <v>181</v>
      </c>
      <c r="P2254">
        <v>1.60185562117112E-2</v>
      </c>
      <c r="R2254" t="s">
        <v>2618</v>
      </c>
      <c r="S2254" s="315">
        <v>45370</v>
      </c>
      <c r="T2254" s="315">
        <v>45370</v>
      </c>
      <c r="U2254" s="316" t="s">
        <v>2660</v>
      </c>
    </row>
    <row r="2255" spans="1:21">
      <c r="A2255" t="s">
        <v>2605</v>
      </c>
      <c r="B2255" t="s">
        <v>205</v>
      </c>
      <c r="C2255" t="s">
        <v>296</v>
      </c>
      <c r="D2255" t="s">
        <v>2617</v>
      </c>
      <c r="E2255" t="s">
        <v>271</v>
      </c>
      <c r="F2255" t="s">
        <v>207</v>
      </c>
      <c r="G2255" t="s">
        <v>2607</v>
      </c>
      <c r="H2255" t="s">
        <v>142</v>
      </c>
      <c r="I2255" t="s">
        <v>296</v>
      </c>
      <c r="J2255" t="s">
        <v>266</v>
      </c>
      <c r="K2255" t="s">
        <v>175</v>
      </c>
      <c r="L2255" t="s">
        <v>212</v>
      </c>
      <c r="M2255" t="s">
        <v>213</v>
      </c>
      <c r="N2255" t="s">
        <v>189</v>
      </c>
      <c r="O2255" t="s">
        <v>181</v>
      </c>
      <c r="P2255">
        <v>3.39702602421669E-2</v>
      </c>
      <c r="R2255" t="s">
        <v>2618</v>
      </c>
      <c r="S2255" s="315">
        <v>45370</v>
      </c>
      <c r="T2255" s="315">
        <v>45370</v>
      </c>
      <c r="U2255" s="316" t="s">
        <v>2660</v>
      </c>
    </row>
    <row r="2256" spans="1:21">
      <c r="A2256" t="s">
        <v>2605</v>
      </c>
      <c r="B2256" t="s">
        <v>205</v>
      </c>
      <c r="C2256" t="s">
        <v>296</v>
      </c>
      <c r="D2256" t="s">
        <v>2617</v>
      </c>
      <c r="E2256" t="s">
        <v>271</v>
      </c>
      <c r="F2256" t="s">
        <v>207</v>
      </c>
      <c r="G2256" t="s">
        <v>2607</v>
      </c>
      <c r="H2256" t="s">
        <v>142</v>
      </c>
      <c r="I2256" t="s">
        <v>296</v>
      </c>
      <c r="J2256" t="s">
        <v>267</v>
      </c>
      <c r="K2256" t="s">
        <v>175</v>
      </c>
      <c r="L2256" t="s">
        <v>212</v>
      </c>
      <c r="M2256" t="s">
        <v>213</v>
      </c>
      <c r="N2256" t="s">
        <v>189</v>
      </c>
      <c r="O2256" t="s">
        <v>181</v>
      </c>
      <c r="P2256">
        <v>3.9979041078705728E-3</v>
      </c>
      <c r="R2256" t="s">
        <v>2618</v>
      </c>
      <c r="S2256" s="315">
        <v>45370</v>
      </c>
      <c r="T2256" s="315">
        <v>45370</v>
      </c>
      <c r="U2256" s="316" t="s">
        <v>2660</v>
      </c>
    </row>
    <row r="2257" spans="1:21">
      <c r="A2257" t="s">
        <v>2605</v>
      </c>
      <c r="B2257" t="s">
        <v>205</v>
      </c>
      <c r="C2257" t="s">
        <v>296</v>
      </c>
      <c r="D2257" t="s">
        <v>2617</v>
      </c>
      <c r="E2257" t="s">
        <v>271</v>
      </c>
      <c r="F2257" t="s">
        <v>207</v>
      </c>
      <c r="G2257" t="s">
        <v>2607</v>
      </c>
      <c r="H2257" t="s">
        <v>142</v>
      </c>
      <c r="I2257" t="s">
        <v>296</v>
      </c>
      <c r="J2257" t="s">
        <v>225</v>
      </c>
      <c r="K2257" t="s">
        <v>175</v>
      </c>
      <c r="L2257" t="s">
        <v>212</v>
      </c>
      <c r="M2257" t="s">
        <v>213</v>
      </c>
      <c r="N2257" t="s">
        <v>189</v>
      </c>
      <c r="O2257" t="s">
        <v>181</v>
      </c>
      <c r="P2257">
        <v>4.8812058342533902E-2</v>
      </c>
      <c r="R2257" t="s">
        <v>2618</v>
      </c>
      <c r="S2257" s="315">
        <v>45370</v>
      </c>
      <c r="T2257" s="315">
        <v>45370</v>
      </c>
      <c r="U2257" s="316" t="s">
        <v>2660</v>
      </c>
    </row>
    <row r="2258" spans="1:21">
      <c r="A2258" t="s">
        <v>2605</v>
      </c>
      <c r="B2258" t="s">
        <v>205</v>
      </c>
      <c r="C2258" t="s">
        <v>296</v>
      </c>
      <c r="D2258" t="s">
        <v>2617</v>
      </c>
      <c r="E2258" t="s">
        <v>271</v>
      </c>
      <c r="F2258" t="s">
        <v>207</v>
      </c>
      <c r="G2258" t="s">
        <v>2607</v>
      </c>
      <c r="H2258" t="s">
        <v>142</v>
      </c>
      <c r="I2258" t="s">
        <v>296</v>
      </c>
      <c r="J2258" t="s">
        <v>226</v>
      </c>
      <c r="K2258" t="s">
        <v>175</v>
      </c>
      <c r="L2258" t="s">
        <v>212</v>
      </c>
      <c r="M2258" t="s">
        <v>213</v>
      </c>
      <c r="N2258" t="s">
        <v>189</v>
      </c>
      <c r="O2258" t="s">
        <v>181</v>
      </c>
      <c r="P2258">
        <v>5.538564342819609E-4</v>
      </c>
      <c r="R2258" t="s">
        <v>2618</v>
      </c>
      <c r="S2258" s="315">
        <v>45370</v>
      </c>
      <c r="T2258" s="315">
        <v>45370</v>
      </c>
      <c r="U2258" s="316" t="s">
        <v>2660</v>
      </c>
    </row>
    <row r="2259" spans="1:21">
      <c r="A2259" t="s">
        <v>2605</v>
      </c>
      <c r="B2259" t="s">
        <v>205</v>
      </c>
      <c r="C2259" t="s">
        <v>296</v>
      </c>
      <c r="D2259" t="s">
        <v>2617</v>
      </c>
      <c r="E2259" t="s">
        <v>271</v>
      </c>
      <c r="F2259" t="s">
        <v>207</v>
      </c>
      <c r="G2259" t="s">
        <v>2607</v>
      </c>
      <c r="H2259" t="s">
        <v>142</v>
      </c>
      <c r="I2259" t="s">
        <v>296</v>
      </c>
      <c r="J2259" t="s">
        <v>228</v>
      </c>
      <c r="K2259" t="s">
        <v>175</v>
      </c>
      <c r="L2259" t="s">
        <v>212</v>
      </c>
      <c r="M2259" t="s">
        <v>213</v>
      </c>
      <c r="N2259" t="s">
        <v>189</v>
      </c>
      <c r="O2259" t="s">
        <v>181</v>
      </c>
      <c r="P2259">
        <v>2.7538094214016114E-3</v>
      </c>
      <c r="R2259" t="s">
        <v>2618</v>
      </c>
      <c r="S2259" s="315">
        <v>45370</v>
      </c>
      <c r="T2259" s="315">
        <v>45370</v>
      </c>
      <c r="U2259" s="316" t="s">
        <v>2660</v>
      </c>
    </row>
    <row r="2260" spans="1:21">
      <c r="A2260" t="s">
        <v>2605</v>
      </c>
      <c r="B2260" t="s">
        <v>205</v>
      </c>
      <c r="C2260" t="s">
        <v>296</v>
      </c>
      <c r="D2260" t="s">
        <v>2617</v>
      </c>
      <c r="E2260" t="s">
        <v>271</v>
      </c>
      <c r="F2260" t="s">
        <v>207</v>
      </c>
      <c r="G2260" t="s">
        <v>2607</v>
      </c>
      <c r="H2260" t="s">
        <v>142</v>
      </c>
      <c r="I2260" t="s">
        <v>296</v>
      </c>
      <c r="J2260" t="s">
        <v>229</v>
      </c>
      <c r="K2260" t="s">
        <v>175</v>
      </c>
      <c r="L2260" t="s">
        <v>212</v>
      </c>
      <c r="M2260" t="s">
        <v>213</v>
      </c>
      <c r="N2260" t="s">
        <v>189</v>
      </c>
      <c r="O2260" t="s">
        <v>181</v>
      </c>
      <c r="P2260">
        <v>7.4887513078140946E-3</v>
      </c>
      <c r="R2260" t="s">
        <v>2618</v>
      </c>
      <c r="S2260" s="315">
        <v>45370</v>
      </c>
      <c r="T2260" s="315">
        <v>45370</v>
      </c>
      <c r="U2260" s="316" t="s">
        <v>2660</v>
      </c>
    </row>
    <row r="2261" spans="1:21">
      <c r="A2261" t="s">
        <v>2605</v>
      </c>
      <c r="B2261" t="s">
        <v>205</v>
      </c>
      <c r="C2261" t="s">
        <v>296</v>
      </c>
      <c r="D2261" t="s">
        <v>2617</v>
      </c>
      <c r="E2261" t="s">
        <v>271</v>
      </c>
      <c r="F2261" t="s">
        <v>207</v>
      </c>
      <c r="G2261" t="s">
        <v>2607</v>
      </c>
      <c r="H2261" t="s">
        <v>142</v>
      </c>
      <c r="I2261" t="s">
        <v>296</v>
      </c>
      <c r="J2261" t="s">
        <v>230</v>
      </c>
      <c r="K2261" t="s">
        <v>175</v>
      </c>
      <c r="L2261" t="s">
        <v>212</v>
      </c>
      <c r="M2261" t="s">
        <v>213</v>
      </c>
      <c r="N2261" t="s">
        <v>191</v>
      </c>
      <c r="O2261" t="s">
        <v>181</v>
      </c>
      <c r="P2261">
        <v>5.4180123696540603</v>
      </c>
      <c r="R2261" t="s">
        <v>2618</v>
      </c>
      <c r="S2261" s="315">
        <v>45370</v>
      </c>
      <c r="T2261" s="315">
        <v>45370</v>
      </c>
      <c r="U2261" s="316" t="s">
        <v>2660</v>
      </c>
    </row>
    <row r="2262" spans="1:21">
      <c r="A2262" t="s">
        <v>2605</v>
      </c>
      <c r="B2262" t="s">
        <v>205</v>
      </c>
      <c r="C2262" t="s">
        <v>296</v>
      </c>
      <c r="D2262" t="s">
        <v>2617</v>
      </c>
      <c r="E2262" t="s">
        <v>271</v>
      </c>
      <c r="F2262" t="s">
        <v>207</v>
      </c>
      <c r="G2262" t="s">
        <v>2607</v>
      </c>
      <c r="H2262" t="s">
        <v>142</v>
      </c>
      <c r="I2262" t="s">
        <v>296</v>
      </c>
      <c r="J2262" t="s">
        <v>277</v>
      </c>
      <c r="K2262" t="s">
        <v>175</v>
      </c>
      <c r="L2262" t="s">
        <v>212</v>
      </c>
      <c r="M2262" t="s">
        <v>213</v>
      </c>
      <c r="N2262" t="s">
        <v>189</v>
      </c>
      <c r="O2262" t="s">
        <v>181</v>
      </c>
      <c r="P2262">
        <v>4.629812703542889E-2</v>
      </c>
      <c r="R2262" t="s">
        <v>2618</v>
      </c>
      <c r="S2262" s="315">
        <v>45370</v>
      </c>
      <c r="T2262" s="315">
        <v>45370</v>
      </c>
      <c r="U2262" s="316" t="s">
        <v>2660</v>
      </c>
    </row>
    <row r="2263" spans="1:21">
      <c r="A2263" t="s">
        <v>2605</v>
      </c>
      <c r="B2263" t="s">
        <v>205</v>
      </c>
      <c r="C2263" t="s">
        <v>296</v>
      </c>
      <c r="D2263" t="s">
        <v>2617</v>
      </c>
      <c r="E2263" t="s">
        <v>271</v>
      </c>
      <c r="F2263" t="s">
        <v>207</v>
      </c>
      <c r="G2263" t="s">
        <v>2607</v>
      </c>
      <c r="H2263" t="s">
        <v>142</v>
      </c>
      <c r="I2263" t="s">
        <v>296</v>
      </c>
      <c r="J2263" t="s">
        <v>278</v>
      </c>
      <c r="K2263" t="s">
        <v>175</v>
      </c>
      <c r="L2263" t="s">
        <v>212</v>
      </c>
      <c r="M2263" t="s">
        <v>213</v>
      </c>
      <c r="N2263" t="s">
        <v>189</v>
      </c>
      <c r="O2263" t="s">
        <v>181</v>
      </c>
      <c r="P2263">
        <v>1.3369518272062215E-2</v>
      </c>
      <c r="R2263" t="s">
        <v>2618</v>
      </c>
      <c r="S2263" s="315">
        <v>45370</v>
      </c>
      <c r="T2263" s="315">
        <v>45370</v>
      </c>
      <c r="U2263" s="316" t="s">
        <v>2660</v>
      </c>
    </row>
    <row r="2264" spans="1:21">
      <c r="A2264" t="s">
        <v>2605</v>
      </c>
      <c r="B2264" t="s">
        <v>205</v>
      </c>
      <c r="C2264" t="s">
        <v>296</v>
      </c>
      <c r="D2264" t="s">
        <v>2617</v>
      </c>
      <c r="E2264" t="s">
        <v>271</v>
      </c>
      <c r="F2264" t="s">
        <v>207</v>
      </c>
      <c r="G2264" t="s">
        <v>2607</v>
      </c>
      <c r="H2264" t="s">
        <v>142</v>
      </c>
      <c r="I2264" t="s">
        <v>296</v>
      </c>
      <c r="J2264" t="s">
        <v>231</v>
      </c>
      <c r="K2264" t="s">
        <v>175</v>
      </c>
      <c r="L2264" t="s">
        <v>212</v>
      </c>
      <c r="M2264" t="s">
        <v>213</v>
      </c>
      <c r="N2264" t="s">
        <v>189</v>
      </c>
      <c r="O2264" t="s">
        <v>181</v>
      </c>
      <c r="P2264">
        <v>2.5099934312008399E-2</v>
      </c>
      <c r="R2264" t="s">
        <v>2618</v>
      </c>
      <c r="S2264" s="315">
        <v>45370</v>
      </c>
      <c r="T2264" s="315">
        <v>45370</v>
      </c>
      <c r="U2264" s="316" t="s">
        <v>2660</v>
      </c>
    </row>
    <row r="2265" spans="1:21">
      <c r="A2265" t="s">
        <v>2605</v>
      </c>
      <c r="B2265" t="s">
        <v>205</v>
      </c>
      <c r="C2265" t="s">
        <v>296</v>
      </c>
      <c r="D2265" t="s">
        <v>2617</v>
      </c>
      <c r="E2265" t="s">
        <v>271</v>
      </c>
      <c r="F2265" t="s">
        <v>207</v>
      </c>
      <c r="G2265" t="s">
        <v>2607</v>
      </c>
      <c r="H2265" t="s">
        <v>142</v>
      </c>
      <c r="I2265" t="s">
        <v>296</v>
      </c>
      <c r="J2265" t="s">
        <v>232</v>
      </c>
      <c r="K2265" t="s">
        <v>175</v>
      </c>
      <c r="L2265" t="s">
        <v>212</v>
      </c>
      <c r="M2265" t="s">
        <v>213</v>
      </c>
      <c r="N2265" t="s">
        <v>189</v>
      </c>
      <c r="O2265" t="s">
        <v>181</v>
      </c>
      <c r="P2265">
        <v>9.9132529120643997E-4</v>
      </c>
      <c r="R2265" t="s">
        <v>2618</v>
      </c>
      <c r="S2265" s="315">
        <v>45370</v>
      </c>
      <c r="T2265" s="315">
        <v>45370</v>
      </c>
      <c r="U2265" s="316" t="s">
        <v>2660</v>
      </c>
    </row>
    <row r="2266" spans="1:21">
      <c r="A2266" t="s">
        <v>2605</v>
      </c>
      <c r="B2266" t="s">
        <v>205</v>
      </c>
      <c r="C2266" t="s">
        <v>296</v>
      </c>
      <c r="D2266" t="s">
        <v>2617</v>
      </c>
      <c r="E2266" t="s">
        <v>271</v>
      </c>
      <c r="F2266" t="s">
        <v>207</v>
      </c>
      <c r="G2266" t="s">
        <v>2607</v>
      </c>
      <c r="H2266" t="s">
        <v>142</v>
      </c>
      <c r="I2266" t="s">
        <v>296</v>
      </c>
      <c r="J2266" t="s">
        <v>227</v>
      </c>
      <c r="K2266" t="s">
        <v>175</v>
      </c>
      <c r="L2266" t="s">
        <v>212</v>
      </c>
      <c r="M2266" t="s">
        <v>213</v>
      </c>
      <c r="N2266" t="s">
        <v>189</v>
      </c>
      <c r="O2266" t="s">
        <v>181</v>
      </c>
      <c r="P2266">
        <v>8.911446320592353E-3</v>
      </c>
      <c r="R2266" t="s">
        <v>2618</v>
      </c>
      <c r="S2266" s="315">
        <v>45370</v>
      </c>
      <c r="T2266" s="315">
        <v>45370</v>
      </c>
      <c r="U2266" s="316" t="s">
        <v>2660</v>
      </c>
    </row>
    <row r="2267" spans="1:21">
      <c r="A2267" t="s">
        <v>2605</v>
      </c>
      <c r="B2267" t="s">
        <v>205</v>
      </c>
      <c r="C2267" t="s">
        <v>296</v>
      </c>
      <c r="D2267" t="s">
        <v>2617</v>
      </c>
      <c r="E2267" t="s">
        <v>2643</v>
      </c>
      <c r="F2267" t="s">
        <v>207</v>
      </c>
      <c r="G2267" t="s">
        <v>2607</v>
      </c>
      <c r="H2267" t="s">
        <v>142</v>
      </c>
      <c r="I2267" t="s">
        <v>296</v>
      </c>
      <c r="J2267" t="s">
        <v>266</v>
      </c>
      <c r="K2267" t="s">
        <v>175</v>
      </c>
      <c r="L2267" t="s">
        <v>212</v>
      </c>
      <c r="M2267" t="s">
        <v>213</v>
      </c>
      <c r="N2267" t="s">
        <v>189</v>
      </c>
      <c r="O2267" t="s">
        <v>181</v>
      </c>
      <c r="P2267">
        <v>9.2872831508641035E-2</v>
      </c>
      <c r="R2267" t="s">
        <v>2618</v>
      </c>
      <c r="S2267" s="315">
        <v>45362</v>
      </c>
      <c r="T2267" s="315">
        <v>45362</v>
      </c>
      <c r="U2267" s="316" t="s">
        <v>2661</v>
      </c>
    </row>
    <row r="2268" spans="1:21">
      <c r="A2268" t="s">
        <v>2605</v>
      </c>
      <c r="B2268" t="s">
        <v>205</v>
      </c>
      <c r="C2268" t="s">
        <v>296</v>
      </c>
      <c r="D2268" t="s">
        <v>2617</v>
      </c>
      <c r="E2268" t="s">
        <v>2643</v>
      </c>
      <c r="F2268" t="s">
        <v>207</v>
      </c>
      <c r="G2268" t="s">
        <v>2607</v>
      </c>
      <c r="H2268" t="s">
        <v>209</v>
      </c>
      <c r="I2268" t="s">
        <v>258</v>
      </c>
      <c r="J2268" t="s">
        <v>211</v>
      </c>
      <c r="K2268" t="s">
        <v>175</v>
      </c>
      <c r="L2268" t="s">
        <v>212</v>
      </c>
      <c r="M2268" t="s">
        <v>213</v>
      </c>
      <c r="N2268" t="s">
        <v>192</v>
      </c>
      <c r="O2268" t="s">
        <v>182</v>
      </c>
      <c r="P2268">
        <v>0.34369233967238699</v>
      </c>
      <c r="R2268" t="s">
        <v>2618</v>
      </c>
      <c r="S2268" s="315">
        <v>45362</v>
      </c>
      <c r="T2268" s="315">
        <v>45362</v>
      </c>
      <c r="U2268" s="316" t="s">
        <v>2661</v>
      </c>
    </row>
    <row r="2269" spans="1:21">
      <c r="A2269" t="s">
        <v>2605</v>
      </c>
      <c r="B2269" t="s">
        <v>205</v>
      </c>
      <c r="C2269" t="s">
        <v>296</v>
      </c>
      <c r="D2269" t="s">
        <v>2617</v>
      </c>
      <c r="E2269" t="s">
        <v>2643</v>
      </c>
      <c r="F2269" t="s">
        <v>207</v>
      </c>
      <c r="G2269" t="s">
        <v>2607</v>
      </c>
      <c r="H2269" t="s">
        <v>209</v>
      </c>
      <c r="I2269" t="s">
        <v>258</v>
      </c>
      <c r="J2269" t="s">
        <v>214</v>
      </c>
      <c r="K2269" t="s">
        <v>175</v>
      </c>
      <c r="L2269" t="s">
        <v>212</v>
      </c>
      <c r="M2269" t="s">
        <v>213</v>
      </c>
      <c r="N2269" t="s">
        <v>192</v>
      </c>
      <c r="O2269" t="s">
        <v>182</v>
      </c>
      <c r="P2269">
        <v>4.5887793821259666E-3</v>
      </c>
      <c r="R2269" t="s">
        <v>2618</v>
      </c>
      <c r="S2269" s="315">
        <v>45362</v>
      </c>
      <c r="T2269" s="315">
        <v>45362</v>
      </c>
      <c r="U2269" s="316" t="s">
        <v>2661</v>
      </c>
    </row>
    <row r="2270" spans="1:21">
      <c r="A2270" t="s">
        <v>2605</v>
      </c>
      <c r="B2270" t="s">
        <v>205</v>
      </c>
      <c r="C2270" t="s">
        <v>296</v>
      </c>
      <c r="D2270" t="s">
        <v>2617</v>
      </c>
      <c r="E2270" t="s">
        <v>2643</v>
      </c>
      <c r="F2270" t="s">
        <v>207</v>
      </c>
      <c r="G2270" t="s">
        <v>2607</v>
      </c>
      <c r="H2270" t="s">
        <v>209</v>
      </c>
      <c r="I2270" t="s">
        <v>258</v>
      </c>
      <c r="J2270" t="s">
        <v>215</v>
      </c>
      <c r="K2270" t="s">
        <v>175</v>
      </c>
      <c r="L2270" t="s">
        <v>212</v>
      </c>
      <c r="M2270" t="s">
        <v>213</v>
      </c>
      <c r="N2270" t="s">
        <v>192</v>
      </c>
      <c r="O2270" t="s">
        <v>182</v>
      </c>
      <c r="P2270">
        <v>2.1223676782553724E-2</v>
      </c>
      <c r="R2270" t="s">
        <v>2618</v>
      </c>
      <c r="S2270" s="315">
        <v>45362</v>
      </c>
      <c r="T2270" s="315">
        <v>45362</v>
      </c>
      <c r="U2270" s="316" t="s">
        <v>2661</v>
      </c>
    </row>
    <row r="2271" spans="1:21">
      <c r="A2271" t="s">
        <v>2605</v>
      </c>
      <c r="B2271" t="s">
        <v>205</v>
      </c>
      <c r="C2271" t="s">
        <v>296</v>
      </c>
      <c r="D2271" t="s">
        <v>2617</v>
      </c>
      <c r="E2271" t="s">
        <v>2643</v>
      </c>
      <c r="F2271" t="s">
        <v>207</v>
      </c>
      <c r="G2271" t="s">
        <v>2607</v>
      </c>
      <c r="H2271" t="s">
        <v>209</v>
      </c>
      <c r="I2271" t="s">
        <v>258</v>
      </c>
      <c r="J2271" t="s">
        <v>216</v>
      </c>
      <c r="K2271" t="s">
        <v>175</v>
      </c>
      <c r="L2271" t="s">
        <v>212</v>
      </c>
      <c r="M2271" t="s">
        <v>213</v>
      </c>
      <c r="N2271" t="s">
        <v>192</v>
      </c>
      <c r="O2271" t="s">
        <v>182</v>
      </c>
      <c r="P2271">
        <v>1.1773540440455758E-4</v>
      </c>
      <c r="R2271" t="s">
        <v>2618</v>
      </c>
      <c r="S2271" s="315">
        <v>45362</v>
      </c>
      <c r="T2271" s="315">
        <v>45362</v>
      </c>
      <c r="U2271" s="316" t="s">
        <v>2661</v>
      </c>
    </row>
    <row r="2272" spans="1:21">
      <c r="A2272" t="s">
        <v>2605</v>
      </c>
      <c r="B2272" t="s">
        <v>205</v>
      </c>
      <c r="C2272" t="s">
        <v>296</v>
      </c>
      <c r="D2272" t="s">
        <v>2617</v>
      </c>
      <c r="E2272" t="s">
        <v>2643</v>
      </c>
      <c r="F2272" t="s">
        <v>207</v>
      </c>
      <c r="G2272" t="s">
        <v>2607</v>
      </c>
      <c r="H2272" t="s">
        <v>209</v>
      </c>
      <c r="I2272" t="s">
        <v>258</v>
      </c>
      <c r="J2272" t="s">
        <v>217</v>
      </c>
      <c r="K2272" t="s">
        <v>175</v>
      </c>
      <c r="L2272" t="s">
        <v>212</v>
      </c>
      <c r="M2272" t="s">
        <v>213</v>
      </c>
      <c r="N2272" t="s">
        <v>192</v>
      </c>
      <c r="O2272" t="s">
        <v>182</v>
      </c>
      <c r="P2272">
        <v>1.306108366525395E-6</v>
      </c>
      <c r="R2272" t="s">
        <v>2618</v>
      </c>
      <c r="S2272" s="315">
        <v>45362</v>
      </c>
      <c r="T2272" s="315">
        <v>45362</v>
      </c>
      <c r="U2272" s="316" t="s">
        <v>2661</v>
      </c>
    </row>
    <row r="2273" spans="1:21">
      <c r="A2273" t="s">
        <v>2605</v>
      </c>
      <c r="B2273" t="s">
        <v>205</v>
      </c>
      <c r="C2273" t="s">
        <v>296</v>
      </c>
      <c r="D2273" t="s">
        <v>2617</v>
      </c>
      <c r="E2273" t="s">
        <v>2643</v>
      </c>
      <c r="F2273" t="s">
        <v>207</v>
      </c>
      <c r="G2273" t="s">
        <v>2607</v>
      </c>
      <c r="H2273" t="s">
        <v>209</v>
      </c>
      <c r="I2273" t="s">
        <v>258</v>
      </c>
      <c r="J2273" t="s">
        <v>218</v>
      </c>
      <c r="K2273" t="s">
        <v>175</v>
      </c>
      <c r="L2273" t="s">
        <v>212</v>
      </c>
      <c r="M2273" t="s">
        <v>213</v>
      </c>
      <c r="N2273" t="s">
        <v>192</v>
      </c>
      <c r="O2273" t="s">
        <v>182</v>
      </c>
      <c r="P2273">
        <v>1.1988474895748363E-5</v>
      </c>
      <c r="R2273" t="s">
        <v>2618</v>
      </c>
      <c r="S2273" s="315">
        <v>45362</v>
      </c>
      <c r="T2273" s="315">
        <v>45362</v>
      </c>
      <c r="U2273" s="316" t="s">
        <v>2661</v>
      </c>
    </row>
    <row r="2274" spans="1:21">
      <c r="A2274" t="s">
        <v>2605</v>
      </c>
      <c r="B2274" t="s">
        <v>205</v>
      </c>
      <c r="C2274" t="s">
        <v>296</v>
      </c>
      <c r="D2274" t="s">
        <v>2617</v>
      </c>
      <c r="E2274" t="s">
        <v>2643</v>
      </c>
      <c r="F2274" t="s">
        <v>207</v>
      </c>
      <c r="G2274" t="s">
        <v>2607</v>
      </c>
      <c r="H2274" t="s">
        <v>209</v>
      </c>
      <c r="I2274" t="s">
        <v>258</v>
      </c>
      <c r="J2274" t="s">
        <v>219</v>
      </c>
      <c r="K2274" t="s">
        <v>175</v>
      </c>
      <c r="L2274" t="s">
        <v>212</v>
      </c>
      <c r="M2274" t="s">
        <v>213</v>
      </c>
      <c r="N2274" t="s">
        <v>192</v>
      </c>
      <c r="O2274" t="s">
        <v>182</v>
      </c>
      <c r="P2274">
        <v>2.2013465389724927E-5</v>
      </c>
      <c r="R2274" t="s">
        <v>2618</v>
      </c>
      <c r="S2274" s="315">
        <v>45362</v>
      </c>
      <c r="T2274" s="315">
        <v>45362</v>
      </c>
      <c r="U2274" s="316" t="s">
        <v>2661</v>
      </c>
    </row>
    <row r="2275" spans="1:21">
      <c r="A2275" t="s">
        <v>2605</v>
      </c>
      <c r="B2275" t="s">
        <v>205</v>
      </c>
      <c r="C2275" t="s">
        <v>296</v>
      </c>
      <c r="D2275" t="s">
        <v>2617</v>
      </c>
      <c r="E2275" t="s">
        <v>2643</v>
      </c>
      <c r="F2275" t="s">
        <v>207</v>
      </c>
      <c r="G2275" t="s">
        <v>2607</v>
      </c>
      <c r="H2275" t="s">
        <v>209</v>
      </c>
      <c r="I2275" t="s">
        <v>258</v>
      </c>
      <c r="J2275" t="s">
        <v>220</v>
      </c>
      <c r="K2275" t="s">
        <v>175</v>
      </c>
      <c r="L2275" t="s">
        <v>212</v>
      </c>
      <c r="M2275" t="s">
        <v>213</v>
      </c>
      <c r="N2275" t="s">
        <v>192</v>
      </c>
      <c r="O2275" t="s">
        <v>182</v>
      </c>
      <c r="P2275">
        <v>1.2593889798608899E-7</v>
      </c>
      <c r="R2275" t="s">
        <v>2618</v>
      </c>
      <c r="S2275" s="315">
        <v>45362</v>
      </c>
      <c r="T2275" s="315">
        <v>45362</v>
      </c>
      <c r="U2275" s="316" t="s">
        <v>2661</v>
      </c>
    </row>
    <row r="2276" spans="1:21">
      <c r="A2276" t="s">
        <v>2605</v>
      </c>
      <c r="B2276" t="s">
        <v>205</v>
      </c>
      <c r="C2276" t="s">
        <v>296</v>
      </c>
      <c r="D2276" t="s">
        <v>2617</v>
      </c>
      <c r="E2276" t="s">
        <v>2643</v>
      </c>
      <c r="F2276" t="s">
        <v>207</v>
      </c>
      <c r="G2276" t="s">
        <v>2607</v>
      </c>
      <c r="H2276" t="s">
        <v>209</v>
      </c>
      <c r="I2276" t="s">
        <v>258</v>
      </c>
      <c r="J2276" t="s">
        <v>221</v>
      </c>
      <c r="K2276" t="s">
        <v>175</v>
      </c>
      <c r="L2276" t="s">
        <v>212</v>
      </c>
      <c r="M2276" t="s">
        <v>213</v>
      </c>
      <c r="N2276" t="s">
        <v>192</v>
      </c>
      <c r="O2276" t="s">
        <v>182</v>
      </c>
      <c r="P2276">
        <v>5.102899258379093E-5</v>
      </c>
      <c r="R2276" t="s">
        <v>2618</v>
      </c>
      <c r="S2276" s="315">
        <v>45362</v>
      </c>
      <c r="T2276" s="315">
        <v>45362</v>
      </c>
      <c r="U2276" s="316" t="s">
        <v>2661</v>
      </c>
    </row>
    <row r="2277" spans="1:21">
      <c r="A2277" t="s">
        <v>2605</v>
      </c>
      <c r="B2277" t="s">
        <v>205</v>
      </c>
      <c r="C2277" t="s">
        <v>296</v>
      </c>
      <c r="D2277" t="s">
        <v>2617</v>
      </c>
      <c r="E2277" t="s">
        <v>2643</v>
      </c>
      <c r="F2277" t="s">
        <v>207</v>
      </c>
      <c r="G2277" t="s">
        <v>2607</v>
      </c>
      <c r="H2277" t="s">
        <v>142</v>
      </c>
      <c r="I2277" t="s">
        <v>296</v>
      </c>
      <c r="J2277" t="s">
        <v>222</v>
      </c>
      <c r="K2277" t="s">
        <v>175</v>
      </c>
      <c r="L2277" t="s">
        <v>212</v>
      </c>
      <c r="M2277" t="s">
        <v>213</v>
      </c>
      <c r="N2277" t="s">
        <v>189</v>
      </c>
      <c r="O2277" t="s">
        <v>181</v>
      </c>
      <c r="P2277">
        <v>1.4757913974614019E-2</v>
      </c>
      <c r="R2277" t="s">
        <v>2618</v>
      </c>
      <c r="S2277" s="315">
        <v>45362</v>
      </c>
      <c r="T2277" s="315">
        <v>45362</v>
      </c>
      <c r="U2277" s="316" t="s">
        <v>2661</v>
      </c>
    </row>
    <row r="2278" spans="1:21">
      <c r="A2278" t="s">
        <v>2605</v>
      </c>
      <c r="B2278" t="s">
        <v>205</v>
      </c>
      <c r="C2278" t="s">
        <v>296</v>
      </c>
      <c r="D2278" t="s">
        <v>2617</v>
      </c>
      <c r="E2278" t="s">
        <v>2643</v>
      </c>
      <c r="F2278" t="s">
        <v>207</v>
      </c>
      <c r="G2278" t="s">
        <v>2607</v>
      </c>
      <c r="H2278" t="s">
        <v>142</v>
      </c>
      <c r="I2278" t="s">
        <v>296</v>
      </c>
      <c r="J2278" t="s">
        <v>223</v>
      </c>
      <c r="K2278" t="s">
        <v>175</v>
      </c>
      <c r="L2278" t="s">
        <v>212</v>
      </c>
      <c r="M2278" t="s">
        <v>213</v>
      </c>
      <c r="N2278" t="s">
        <v>189</v>
      </c>
      <c r="O2278" t="s">
        <v>181</v>
      </c>
      <c r="P2278">
        <v>5.9860951044074268E-2</v>
      </c>
      <c r="R2278" t="s">
        <v>2618</v>
      </c>
      <c r="S2278" s="315">
        <v>45362</v>
      </c>
      <c r="T2278" s="315">
        <v>45362</v>
      </c>
      <c r="U2278" s="316" t="s">
        <v>2661</v>
      </c>
    </row>
    <row r="2279" spans="1:21">
      <c r="A2279" t="s">
        <v>2605</v>
      </c>
      <c r="B2279" t="s">
        <v>205</v>
      </c>
      <c r="C2279" t="s">
        <v>296</v>
      </c>
      <c r="D2279" t="s">
        <v>2617</v>
      </c>
      <c r="E2279" t="s">
        <v>2643</v>
      </c>
      <c r="F2279" t="s">
        <v>207</v>
      </c>
      <c r="G2279" t="s">
        <v>2607</v>
      </c>
      <c r="H2279" t="s">
        <v>142</v>
      </c>
      <c r="I2279" t="s">
        <v>296</v>
      </c>
      <c r="J2279" t="s">
        <v>224</v>
      </c>
      <c r="K2279" t="s">
        <v>175</v>
      </c>
      <c r="L2279" t="s">
        <v>212</v>
      </c>
      <c r="M2279" t="s">
        <v>213</v>
      </c>
      <c r="N2279" t="s">
        <v>189</v>
      </c>
      <c r="O2279" t="s">
        <v>181</v>
      </c>
      <c r="P2279">
        <v>0.27734832639992207</v>
      </c>
      <c r="R2279" t="s">
        <v>2618</v>
      </c>
      <c r="S2279" s="315">
        <v>45362</v>
      </c>
      <c r="T2279" s="315">
        <v>45362</v>
      </c>
      <c r="U2279" s="316" t="s">
        <v>2661</v>
      </c>
    </row>
    <row r="2280" spans="1:21">
      <c r="A2280" t="s">
        <v>2605</v>
      </c>
      <c r="B2280" t="s">
        <v>205</v>
      </c>
      <c r="C2280" t="s">
        <v>296</v>
      </c>
      <c r="D2280" t="s">
        <v>2617</v>
      </c>
      <c r="E2280" t="s">
        <v>2643</v>
      </c>
      <c r="F2280" t="s">
        <v>207</v>
      </c>
      <c r="G2280" t="s">
        <v>2607</v>
      </c>
      <c r="H2280" t="s">
        <v>142</v>
      </c>
      <c r="I2280" t="s">
        <v>296</v>
      </c>
      <c r="J2280" t="s">
        <v>267</v>
      </c>
      <c r="K2280" t="s">
        <v>175</v>
      </c>
      <c r="L2280" t="s">
        <v>212</v>
      </c>
      <c r="M2280" t="s">
        <v>213</v>
      </c>
      <c r="N2280" t="s">
        <v>189</v>
      </c>
      <c r="O2280" t="s">
        <v>181</v>
      </c>
      <c r="P2280">
        <v>1.0930050931346191E-2</v>
      </c>
      <c r="R2280" t="s">
        <v>2618</v>
      </c>
      <c r="S2280" s="315">
        <v>45362</v>
      </c>
      <c r="T2280" s="315">
        <v>45362</v>
      </c>
      <c r="U2280" s="316" t="s">
        <v>2661</v>
      </c>
    </row>
    <row r="2281" spans="1:21">
      <c r="A2281" t="s">
        <v>2605</v>
      </c>
      <c r="B2281" t="s">
        <v>205</v>
      </c>
      <c r="C2281" t="s">
        <v>296</v>
      </c>
      <c r="D2281" t="s">
        <v>2617</v>
      </c>
      <c r="E2281" t="s">
        <v>2643</v>
      </c>
      <c r="F2281" t="s">
        <v>207</v>
      </c>
      <c r="G2281" t="s">
        <v>2607</v>
      </c>
      <c r="H2281" t="s">
        <v>142</v>
      </c>
      <c r="I2281" t="s">
        <v>296</v>
      </c>
      <c r="J2281" t="s">
        <v>225</v>
      </c>
      <c r="K2281" t="s">
        <v>175</v>
      </c>
      <c r="L2281" t="s">
        <v>212</v>
      </c>
      <c r="M2281" t="s">
        <v>213</v>
      </c>
      <c r="N2281" t="s">
        <v>189</v>
      </c>
      <c r="O2281" t="s">
        <v>181</v>
      </c>
      <c r="P2281">
        <v>0.117607570709596</v>
      </c>
      <c r="R2281" t="s">
        <v>2618</v>
      </c>
      <c r="S2281" s="315">
        <v>45362</v>
      </c>
      <c r="T2281" s="315">
        <v>45362</v>
      </c>
      <c r="U2281" s="316" t="s">
        <v>2661</v>
      </c>
    </row>
    <row r="2282" spans="1:21">
      <c r="A2282" t="s">
        <v>2605</v>
      </c>
      <c r="B2282" t="s">
        <v>205</v>
      </c>
      <c r="C2282" t="s">
        <v>296</v>
      </c>
      <c r="D2282" t="s">
        <v>2617</v>
      </c>
      <c r="E2282" t="s">
        <v>2643</v>
      </c>
      <c r="F2282" t="s">
        <v>207</v>
      </c>
      <c r="G2282" t="s">
        <v>2607</v>
      </c>
      <c r="H2282" t="s">
        <v>142</v>
      </c>
      <c r="I2282" t="s">
        <v>296</v>
      </c>
      <c r="J2282" t="s">
        <v>226</v>
      </c>
      <c r="K2282" t="s">
        <v>175</v>
      </c>
      <c r="L2282" t="s">
        <v>212</v>
      </c>
      <c r="M2282" t="s">
        <v>213</v>
      </c>
      <c r="N2282" t="s">
        <v>189</v>
      </c>
      <c r="O2282" t="s">
        <v>181</v>
      </c>
      <c r="P2282">
        <v>1.3774554843236214E-3</v>
      </c>
      <c r="R2282" t="s">
        <v>2618</v>
      </c>
      <c r="S2282" s="315">
        <v>45362</v>
      </c>
      <c r="T2282" s="315">
        <v>45362</v>
      </c>
      <c r="U2282" s="316" t="s">
        <v>2661</v>
      </c>
    </row>
    <row r="2283" spans="1:21">
      <c r="A2283" t="s">
        <v>2605</v>
      </c>
      <c r="B2283" t="s">
        <v>205</v>
      </c>
      <c r="C2283" t="s">
        <v>296</v>
      </c>
      <c r="D2283" t="s">
        <v>2617</v>
      </c>
      <c r="E2283" t="s">
        <v>2643</v>
      </c>
      <c r="F2283" t="s">
        <v>207</v>
      </c>
      <c r="G2283" t="s">
        <v>2607</v>
      </c>
      <c r="H2283" t="s">
        <v>142</v>
      </c>
      <c r="I2283" t="s">
        <v>296</v>
      </c>
      <c r="J2283" t="s">
        <v>227</v>
      </c>
      <c r="K2283" t="s">
        <v>175</v>
      </c>
      <c r="L2283" t="s">
        <v>212</v>
      </c>
      <c r="M2283" t="s">
        <v>213</v>
      </c>
      <c r="N2283" t="s">
        <v>189</v>
      </c>
      <c r="O2283" t="s">
        <v>181</v>
      </c>
      <c r="P2283">
        <v>5.3996751585526663E-3</v>
      </c>
      <c r="R2283" t="s">
        <v>2618</v>
      </c>
      <c r="S2283" s="315">
        <v>45362</v>
      </c>
      <c r="T2283" s="315">
        <v>45362</v>
      </c>
      <c r="U2283" s="316" t="s">
        <v>2661</v>
      </c>
    </row>
    <row r="2284" spans="1:21">
      <c r="A2284" t="s">
        <v>2605</v>
      </c>
      <c r="B2284" t="s">
        <v>205</v>
      </c>
      <c r="C2284" t="s">
        <v>296</v>
      </c>
      <c r="D2284" t="s">
        <v>2617</v>
      </c>
      <c r="E2284" t="s">
        <v>2643</v>
      </c>
      <c r="F2284" t="s">
        <v>207</v>
      </c>
      <c r="G2284" t="s">
        <v>2607</v>
      </c>
      <c r="H2284" t="s">
        <v>142</v>
      </c>
      <c r="I2284" t="s">
        <v>296</v>
      </c>
      <c r="J2284" t="s">
        <v>228</v>
      </c>
      <c r="K2284" t="s">
        <v>175</v>
      </c>
      <c r="L2284" t="s">
        <v>212</v>
      </c>
      <c r="M2284" t="s">
        <v>213</v>
      </c>
      <c r="N2284" t="s">
        <v>189</v>
      </c>
      <c r="O2284" t="s">
        <v>181</v>
      </c>
      <c r="P2284">
        <v>2.5071230503795231E-2</v>
      </c>
      <c r="R2284" t="s">
        <v>2618</v>
      </c>
      <c r="S2284" s="315">
        <v>45362</v>
      </c>
      <c r="T2284" s="315">
        <v>45362</v>
      </c>
      <c r="U2284" s="316" t="s">
        <v>2661</v>
      </c>
    </row>
    <row r="2285" spans="1:21">
      <c r="A2285" t="s">
        <v>2605</v>
      </c>
      <c r="B2285" t="s">
        <v>205</v>
      </c>
      <c r="C2285" t="s">
        <v>296</v>
      </c>
      <c r="D2285" t="s">
        <v>2617</v>
      </c>
      <c r="E2285" t="s">
        <v>2643</v>
      </c>
      <c r="F2285" t="s">
        <v>207</v>
      </c>
      <c r="G2285" t="s">
        <v>2607</v>
      </c>
      <c r="H2285" t="s">
        <v>142</v>
      </c>
      <c r="I2285" t="s">
        <v>296</v>
      </c>
      <c r="J2285" t="s">
        <v>229</v>
      </c>
      <c r="K2285" t="s">
        <v>175</v>
      </c>
      <c r="L2285" t="s">
        <v>212</v>
      </c>
      <c r="M2285" t="s">
        <v>213</v>
      </c>
      <c r="N2285" t="s">
        <v>189</v>
      </c>
      <c r="O2285" t="s">
        <v>181</v>
      </c>
      <c r="P2285">
        <v>9.8873772559568099E-2</v>
      </c>
      <c r="R2285" t="s">
        <v>2618</v>
      </c>
      <c r="S2285" s="315">
        <v>45362</v>
      </c>
      <c r="T2285" s="315">
        <v>45362</v>
      </c>
      <c r="U2285" s="316" t="s">
        <v>2661</v>
      </c>
    </row>
    <row r="2286" spans="1:21">
      <c r="A2286" t="s">
        <v>2605</v>
      </c>
      <c r="B2286" t="s">
        <v>205</v>
      </c>
      <c r="C2286" t="s">
        <v>296</v>
      </c>
      <c r="D2286" t="s">
        <v>2617</v>
      </c>
      <c r="E2286" t="s">
        <v>2643</v>
      </c>
      <c r="F2286" t="s">
        <v>207</v>
      </c>
      <c r="G2286" t="s">
        <v>2607</v>
      </c>
      <c r="H2286" t="s">
        <v>142</v>
      </c>
      <c r="I2286" t="s">
        <v>296</v>
      </c>
      <c r="J2286" t="s">
        <v>230</v>
      </c>
      <c r="K2286" t="s">
        <v>175</v>
      </c>
      <c r="L2286" t="s">
        <v>212</v>
      </c>
      <c r="M2286" t="s">
        <v>213</v>
      </c>
      <c r="N2286" t="s">
        <v>191</v>
      </c>
      <c r="O2286" t="s">
        <v>181</v>
      </c>
      <c r="P2286">
        <v>1.3076371301562899E-2</v>
      </c>
      <c r="R2286" t="s">
        <v>2618</v>
      </c>
      <c r="S2286" s="315">
        <v>45362</v>
      </c>
      <c r="T2286" s="315">
        <v>45362</v>
      </c>
      <c r="U2286" s="316" t="s">
        <v>2661</v>
      </c>
    </row>
    <row r="2287" spans="1:21">
      <c r="A2287" t="s">
        <v>2605</v>
      </c>
      <c r="B2287" t="s">
        <v>205</v>
      </c>
      <c r="C2287" t="s">
        <v>296</v>
      </c>
      <c r="D2287" t="s">
        <v>2617</v>
      </c>
      <c r="E2287" t="s">
        <v>2643</v>
      </c>
      <c r="F2287" t="s">
        <v>207</v>
      </c>
      <c r="G2287" t="s">
        <v>2607</v>
      </c>
      <c r="H2287" t="s">
        <v>142</v>
      </c>
      <c r="I2287" t="s">
        <v>296</v>
      </c>
      <c r="J2287" t="s">
        <v>232</v>
      </c>
      <c r="K2287" t="s">
        <v>175</v>
      </c>
      <c r="L2287" t="s">
        <v>212</v>
      </c>
      <c r="M2287" t="s">
        <v>213</v>
      </c>
      <c r="N2287" t="s">
        <v>189</v>
      </c>
      <c r="O2287" t="s">
        <v>181</v>
      </c>
      <c r="P2287">
        <v>2.1372573264660098E-2</v>
      </c>
      <c r="R2287" t="s">
        <v>2618</v>
      </c>
      <c r="S2287" s="315">
        <v>45362</v>
      </c>
      <c r="T2287" s="315">
        <v>45362</v>
      </c>
      <c r="U2287" s="316" t="s">
        <v>2661</v>
      </c>
    </row>
    <row r="2288" spans="1:21">
      <c r="A2288" t="s">
        <v>2605</v>
      </c>
      <c r="B2288" t="s">
        <v>205</v>
      </c>
      <c r="C2288" t="s">
        <v>296</v>
      </c>
      <c r="D2288" t="s">
        <v>2617</v>
      </c>
      <c r="E2288" t="s">
        <v>2612</v>
      </c>
      <c r="F2288" t="s">
        <v>207</v>
      </c>
      <c r="G2288" t="s">
        <v>2607</v>
      </c>
      <c r="H2288" t="s">
        <v>209</v>
      </c>
      <c r="I2288" t="s">
        <v>273</v>
      </c>
      <c r="J2288" t="s">
        <v>211</v>
      </c>
      <c r="K2288" t="s">
        <v>175</v>
      </c>
      <c r="L2288" t="s">
        <v>212</v>
      </c>
      <c r="M2288" t="s">
        <v>213</v>
      </c>
      <c r="N2288" t="s">
        <v>192</v>
      </c>
      <c r="O2288" t="s">
        <v>182</v>
      </c>
      <c r="P2288">
        <v>0.237499546794459</v>
      </c>
      <c r="R2288" t="s">
        <v>2624</v>
      </c>
      <c r="S2288" s="315">
        <v>45370</v>
      </c>
      <c r="T2288" s="315">
        <v>45370</v>
      </c>
      <c r="U2288" s="316" t="s">
        <v>2662</v>
      </c>
    </row>
    <row r="2289" spans="1:21">
      <c r="A2289" t="s">
        <v>2605</v>
      </c>
      <c r="B2289" t="s">
        <v>205</v>
      </c>
      <c r="C2289" t="s">
        <v>296</v>
      </c>
      <c r="D2289" t="s">
        <v>2617</v>
      </c>
      <c r="E2289" t="s">
        <v>2612</v>
      </c>
      <c r="F2289" t="s">
        <v>207</v>
      </c>
      <c r="G2289" t="s">
        <v>2607</v>
      </c>
      <c r="H2289" t="s">
        <v>209</v>
      </c>
      <c r="I2289" t="s">
        <v>273</v>
      </c>
      <c r="J2289" t="s">
        <v>214</v>
      </c>
      <c r="K2289" t="s">
        <v>175</v>
      </c>
      <c r="L2289" t="s">
        <v>212</v>
      </c>
      <c r="M2289" t="s">
        <v>213</v>
      </c>
      <c r="N2289" t="s">
        <v>192</v>
      </c>
      <c r="O2289" t="s">
        <v>182</v>
      </c>
      <c r="P2289">
        <v>0.23206103794340785</v>
      </c>
      <c r="R2289" t="s">
        <v>2624</v>
      </c>
      <c r="S2289" s="315">
        <v>45370</v>
      </c>
      <c r="T2289" s="315">
        <v>45370</v>
      </c>
      <c r="U2289" s="316" t="s">
        <v>2662</v>
      </c>
    </row>
    <row r="2290" spans="1:21">
      <c r="A2290" t="s">
        <v>2605</v>
      </c>
      <c r="B2290" t="s">
        <v>205</v>
      </c>
      <c r="C2290" t="s">
        <v>296</v>
      </c>
      <c r="D2290" t="s">
        <v>2617</v>
      </c>
      <c r="E2290" t="s">
        <v>2612</v>
      </c>
      <c r="F2290" t="s">
        <v>207</v>
      </c>
      <c r="G2290" t="s">
        <v>2607</v>
      </c>
      <c r="H2290" t="s">
        <v>209</v>
      </c>
      <c r="I2290" t="s">
        <v>273</v>
      </c>
      <c r="J2290" t="s">
        <v>215</v>
      </c>
      <c r="K2290" t="s">
        <v>175</v>
      </c>
      <c r="L2290" t="s">
        <v>212</v>
      </c>
      <c r="M2290" t="s">
        <v>213</v>
      </c>
      <c r="N2290" t="s">
        <v>192</v>
      </c>
      <c r="O2290" t="s">
        <v>182</v>
      </c>
      <c r="P2290">
        <v>1.4957178675927019E-2</v>
      </c>
      <c r="R2290" t="s">
        <v>2624</v>
      </c>
      <c r="S2290" s="315">
        <v>45370</v>
      </c>
      <c r="T2290" s="315">
        <v>45370</v>
      </c>
      <c r="U2290" s="316" t="s">
        <v>2662</v>
      </c>
    </row>
    <row r="2291" spans="1:21">
      <c r="A2291" t="s">
        <v>2605</v>
      </c>
      <c r="B2291" t="s">
        <v>205</v>
      </c>
      <c r="C2291" t="s">
        <v>296</v>
      </c>
      <c r="D2291" t="s">
        <v>2617</v>
      </c>
      <c r="E2291" t="s">
        <v>2612</v>
      </c>
      <c r="F2291" t="s">
        <v>207</v>
      </c>
      <c r="G2291" t="s">
        <v>2607</v>
      </c>
      <c r="H2291" t="s">
        <v>209</v>
      </c>
      <c r="I2291" t="s">
        <v>273</v>
      </c>
      <c r="J2291" t="s">
        <v>216</v>
      </c>
      <c r="K2291" t="s">
        <v>175</v>
      </c>
      <c r="L2291" t="s">
        <v>212</v>
      </c>
      <c r="M2291" t="s">
        <v>213</v>
      </c>
      <c r="N2291" t="s">
        <v>192</v>
      </c>
      <c r="O2291" t="s">
        <v>182</v>
      </c>
      <c r="P2291">
        <v>1.6121343592365332E-4</v>
      </c>
      <c r="R2291" t="s">
        <v>2624</v>
      </c>
      <c r="S2291" s="315">
        <v>45370</v>
      </c>
      <c r="T2291" s="315">
        <v>45370</v>
      </c>
      <c r="U2291" s="316" t="s">
        <v>2662</v>
      </c>
    </row>
    <row r="2292" spans="1:21">
      <c r="A2292" t="s">
        <v>2605</v>
      </c>
      <c r="B2292" t="s">
        <v>205</v>
      </c>
      <c r="C2292" t="s">
        <v>296</v>
      </c>
      <c r="D2292" t="s">
        <v>2617</v>
      </c>
      <c r="E2292" t="s">
        <v>2612</v>
      </c>
      <c r="F2292" t="s">
        <v>207</v>
      </c>
      <c r="G2292" t="s">
        <v>2607</v>
      </c>
      <c r="H2292" t="s">
        <v>209</v>
      </c>
      <c r="I2292" t="s">
        <v>273</v>
      </c>
      <c r="J2292" t="s">
        <v>217</v>
      </c>
      <c r="K2292" t="s">
        <v>175</v>
      </c>
      <c r="L2292" t="s">
        <v>212</v>
      </c>
      <c r="M2292" t="s">
        <v>213</v>
      </c>
      <c r="N2292" t="s">
        <v>192</v>
      </c>
      <c r="O2292" t="s">
        <v>182</v>
      </c>
      <c r="P2292">
        <v>1.6703066382416315E-6</v>
      </c>
      <c r="R2292" t="s">
        <v>2624</v>
      </c>
      <c r="S2292" s="315">
        <v>45370</v>
      </c>
      <c r="T2292" s="315">
        <v>45370</v>
      </c>
      <c r="U2292" s="316" t="s">
        <v>2662</v>
      </c>
    </row>
    <row r="2293" spans="1:21">
      <c r="A2293" t="s">
        <v>2605</v>
      </c>
      <c r="B2293" t="s">
        <v>205</v>
      </c>
      <c r="C2293" t="s">
        <v>296</v>
      </c>
      <c r="D2293" t="s">
        <v>2617</v>
      </c>
      <c r="E2293" t="s">
        <v>2612</v>
      </c>
      <c r="F2293" t="s">
        <v>207</v>
      </c>
      <c r="G2293" t="s">
        <v>2607</v>
      </c>
      <c r="H2293" t="s">
        <v>209</v>
      </c>
      <c r="I2293" t="s">
        <v>273</v>
      </c>
      <c r="J2293" t="s">
        <v>218</v>
      </c>
      <c r="K2293" t="s">
        <v>175</v>
      </c>
      <c r="L2293" t="s">
        <v>212</v>
      </c>
      <c r="M2293" t="s">
        <v>213</v>
      </c>
      <c r="N2293" t="s">
        <v>192</v>
      </c>
      <c r="O2293" t="s">
        <v>182</v>
      </c>
      <c r="P2293">
        <v>1.209904472827016E-5</v>
      </c>
      <c r="R2293" t="s">
        <v>2624</v>
      </c>
      <c r="S2293" s="315">
        <v>45370</v>
      </c>
      <c r="T2293" s="315">
        <v>45370</v>
      </c>
      <c r="U2293" s="316" t="s">
        <v>2662</v>
      </c>
    </row>
    <row r="2294" spans="1:21">
      <c r="A2294" t="s">
        <v>2605</v>
      </c>
      <c r="B2294" t="s">
        <v>205</v>
      </c>
      <c r="C2294" t="s">
        <v>296</v>
      </c>
      <c r="D2294" t="s">
        <v>2617</v>
      </c>
      <c r="E2294" t="s">
        <v>2612</v>
      </c>
      <c r="F2294" t="s">
        <v>207</v>
      </c>
      <c r="G2294" t="s">
        <v>2607</v>
      </c>
      <c r="H2294" t="s">
        <v>209</v>
      </c>
      <c r="I2294" t="s">
        <v>273</v>
      </c>
      <c r="J2294" t="s">
        <v>219</v>
      </c>
      <c r="K2294" t="s">
        <v>175</v>
      </c>
      <c r="L2294" t="s">
        <v>212</v>
      </c>
      <c r="M2294" t="s">
        <v>213</v>
      </c>
      <c r="N2294" t="s">
        <v>192</v>
      </c>
      <c r="O2294" t="s">
        <v>182</v>
      </c>
      <c r="P2294">
        <v>3.7794039751095263E-7</v>
      </c>
      <c r="R2294" t="s">
        <v>2624</v>
      </c>
      <c r="S2294" s="315">
        <v>45370</v>
      </c>
      <c r="T2294" s="315">
        <v>45370</v>
      </c>
      <c r="U2294" s="316" t="s">
        <v>2662</v>
      </c>
    </row>
    <row r="2295" spans="1:21">
      <c r="A2295" t="s">
        <v>2605</v>
      </c>
      <c r="B2295" t="s">
        <v>205</v>
      </c>
      <c r="C2295" t="s">
        <v>296</v>
      </c>
      <c r="D2295" t="s">
        <v>2617</v>
      </c>
      <c r="E2295" t="s">
        <v>2612</v>
      </c>
      <c r="F2295" t="s">
        <v>207</v>
      </c>
      <c r="G2295" t="s">
        <v>2607</v>
      </c>
      <c r="H2295" t="s">
        <v>209</v>
      </c>
      <c r="I2295" t="s">
        <v>273</v>
      </c>
      <c r="J2295" t="s">
        <v>220</v>
      </c>
      <c r="K2295" t="s">
        <v>175</v>
      </c>
      <c r="L2295" t="s">
        <v>212</v>
      </c>
      <c r="M2295" t="s">
        <v>213</v>
      </c>
      <c r="N2295" t="s">
        <v>192</v>
      </c>
      <c r="O2295" t="s">
        <v>182</v>
      </c>
      <c r="P2295">
        <v>4.0920647281833024E-7</v>
      </c>
      <c r="R2295" t="s">
        <v>2624</v>
      </c>
      <c r="S2295" s="315">
        <v>45370</v>
      </c>
      <c r="T2295" s="315">
        <v>45370</v>
      </c>
      <c r="U2295" s="316" t="s">
        <v>2662</v>
      </c>
    </row>
    <row r="2296" spans="1:21">
      <c r="A2296" t="s">
        <v>2605</v>
      </c>
      <c r="B2296" t="s">
        <v>205</v>
      </c>
      <c r="C2296" t="s">
        <v>296</v>
      </c>
      <c r="D2296" t="s">
        <v>2617</v>
      </c>
      <c r="E2296" t="s">
        <v>2612</v>
      </c>
      <c r="F2296" t="s">
        <v>207</v>
      </c>
      <c r="G2296" t="s">
        <v>2607</v>
      </c>
      <c r="H2296" t="s">
        <v>209</v>
      </c>
      <c r="I2296" t="s">
        <v>273</v>
      </c>
      <c r="J2296" t="s">
        <v>221</v>
      </c>
      <c r="K2296" t="s">
        <v>175</v>
      </c>
      <c r="L2296" t="s">
        <v>212</v>
      </c>
      <c r="M2296" t="s">
        <v>213</v>
      </c>
      <c r="N2296" t="s">
        <v>192</v>
      </c>
      <c r="O2296" t="s">
        <v>182</v>
      </c>
      <c r="P2296">
        <v>1.0563528671562677E-5</v>
      </c>
      <c r="R2296" t="s">
        <v>2624</v>
      </c>
      <c r="S2296" s="315">
        <v>45370</v>
      </c>
      <c r="T2296" s="315">
        <v>45370</v>
      </c>
      <c r="U2296" s="316" t="s">
        <v>2662</v>
      </c>
    </row>
    <row r="2297" spans="1:21">
      <c r="A2297" t="s">
        <v>2605</v>
      </c>
      <c r="B2297" t="s">
        <v>205</v>
      </c>
      <c r="C2297" t="s">
        <v>296</v>
      </c>
      <c r="D2297" t="s">
        <v>2617</v>
      </c>
      <c r="E2297" t="s">
        <v>2612</v>
      </c>
      <c r="F2297" t="s">
        <v>207</v>
      </c>
      <c r="G2297" t="s">
        <v>2607</v>
      </c>
      <c r="H2297" t="s">
        <v>142</v>
      </c>
      <c r="I2297" t="s">
        <v>296</v>
      </c>
      <c r="J2297" t="s">
        <v>222</v>
      </c>
      <c r="K2297" t="s">
        <v>175</v>
      </c>
      <c r="L2297" t="s">
        <v>212</v>
      </c>
      <c r="M2297" t="s">
        <v>213</v>
      </c>
      <c r="N2297" t="s">
        <v>189</v>
      </c>
      <c r="O2297" t="s">
        <v>181</v>
      </c>
      <c r="P2297">
        <v>0.29179307456389819</v>
      </c>
      <c r="R2297" t="s">
        <v>2624</v>
      </c>
      <c r="S2297" s="315">
        <v>45370</v>
      </c>
      <c r="T2297" s="315">
        <v>45370</v>
      </c>
      <c r="U2297" s="316" t="s">
        <v>2662</v>
      </c>
    </row>
    <row r="2298" spans="1:21">
      <c r="A2298" t="s">
        <v>2605</v>
      </c>
      <c r="B2298" t="s">
        <v>205</v>
      </c>
      <c r="C2298" t="s">
        <v>296</v>
      </c>
      <c r="D2298" t="s">
        <v>2617</v>
      </c>
      <c r="E2298" t="s">
        <v>2612</v>
      </c>
      <c r="F2298" t="s">
        <v>207</v>
      </c>
      <c r="G2298" t="s">
        <v>2607</v>
      </c>
      <c r="H2298" t="s">
        <v>142</v>
      </c>
      <c r="I2298" t="s">
        <v>296</v>
      </c>
      <c r="J2298" t="s">
        <v>223</v>
      </c>
      <c r="K2298" t="s">
        <v>175</v>
      </c>
      <c r="L2298" t="s">
        <v>212</v>
      </c>
      <c r="M2298" t="s">
        <v>213</v>
      </c>
      <c r="N2298" t="s">
        <v>189</v>
      </c>
      <c r="O2298" t="s">
        <v>181</v>
      </c>
      <c r="P2298">
        <v>0.71844684217522126</v>
      </c>
      <c r="R2298" t="s">
        <v>2624</v>
      </c>
      <c r="S2298" s="315">
        <v>45370</v>
      </c>
      <c r="T2298" s="315">
        <v>45370</v>
      </c>
      <c r="U2298" s="316" t="s">
        <v>2662</v>
      </c>
    </row>
    <row r="2299" spans="1:21">
      <c r="A2299" t="s">
        <v>2605</v>
      </c>
      <c r="B2299" t="s">
        <v>205</v>
      </c>
      <c r="C2299" t="s">
        <v>296</v>
      </c>
      <c r="D2299" t="s">
        <v>2617</v>
      </c>
      <c r="E2299" t="s">
        <v>2612</v>
      </c>
      <c r="F2299" t="s">
        <v>207</v>
      </c>
      <c r="G2299" t="s">
        <v>2607</v>
      </c>
      <c r="H2299" t="s">
        <v>142</v>
      </c>
      <c r="I2299" t="s">
        <v>296</v>
      </c>
      <c r="J2299" t="s">
        <v>225</v>
      </c>
      <c r="K2299" t="s">
        <v>175</v>
      </c>
      <c r="L2299" t="s">
        <v>212</v>
      </c>
      <c r="M2299" t="s">
        <v>213</v>
      </c>
      <c r="N2299" t="s">
        <v>189</v>
      </c>
      <c r="O2299" t="s">
        <v>181</v>
      </c>
      <c r="P2299">
        <v>3.5332243985610003E-2</v>
      </c>
      <c r="R2299" t="s">
        <v>2624</v>
      </c>
      <c r="S2299" s="315">
        <v>45370</v>
      </c>
      <c r="T2299" s="315">
        <v>45370</v>
      </c>
      <c r="U2299" s="316" t="s">
        <v>2662</v>
      </c>
    </row>
    <row r="2300" spans="1:21">
      <c r="A2300" t="s">
        <v>2605</v>
      </c>
      <c r="B2300" t="s">
        <v>205</v>
      </c>
      <c r="C2300" t="s">
        <v>296</v>
      </c>
      <c r="D2300" t="s">
        <v>2617</v>
      </c>
      <c r="E2300" t="s">
        <v>2612</v>
      </c>
      <c r="F2300" t="s">
        <v>207</v>
      </c>
      <c r="G2300" t="s">
        <v>2607</v>
      </c>
      <c r="H2300" t="s">
        <v>142</v>
      </c>
      <c r="I2300" t="s">
        <v>296</v>
      </c>
      <c r="J2300" t="s">
        <v>226</v>
      </c>
      <c r="K2300" t="s">
        <v>175</v>
      </c>
      <c r="L2300" t="s">
        <v>212</v>
      </c>
      <c r="M2300" t="s">
        <v>213</v>
      </c>
      <c r="N2300" t="s">
        <v>189</v>
      </c>
      <c r="O2300" t="s">
        <v>181</v>
      </c>
      <c r="P2300">
        <v>4.150869361492226E-4</v>
      </c>
      <c r="R2300" t="s">
        <v>2624</v>
      </c>
      <c r="S2300" s="315">
        <v>45370</v>
      </c>
      <c r="T2300" s="315">
        <v>45370</v>
      </c>
      <c r="U2300" s="316" t="s">
        <v>2662</v>
      </c>
    </row>
    <row r="2301" spans="1:21">
      <c r="A2301" t="s">
        <v>2605</v>
      </c>
      <c r="B2301" t="s">
        <v>205</v>
      </c>
      <c r="C2301" t="s">
        <v>296</v>
      </c>
      <c r="D2301" t="s">
        <v>2617</v>
      </c>
      <c r="E2301" t="s">
        <v>2612</v>
      </c>
      <c r="F2301" t="s">
        <v>207</v>
      </c>
      <c r="G2301" t="s">
        <v>2607</v>
      </c>
      <c r="H2301" t="s">
        <v>142</v>
      </c>
      <c r="I2301" t="s">
        <v>296</v>
      </c>
      <c r="J2301" t="s">
        <v>227</v>
      </c>
      <c r="K2301" t="s">
        <v>175</v>
      </c>
      <c r="L2301" t="s">
        <v>212</v>
      </c>
      <c r="M2301" t="s">
        <v>213</v>
      </c>
      <c r="N2301" t="s">
        <v>189</v>
      </c>
      <c r="O2301" t="s">
        <v>181</v>
      </c>
      <c r="P2301">
        <v>7.3071603397106494E-3</v>
      </c>
      <c r="R2301" t="s">
        <v>2624</v>
      </c>
      <c r="S2301" s="315">
        <v>45370</v>
      </c>
      <c r="T2301" s="315">
        <v>45370</v>
      </c>
      <c r="U2301" s="316" t="s">
        <v>2662</v>
      </c>
    </row>
    <row r="2302" spans="1:21">
      <c r="A2302" t="s">
        <v>2605</v>
      </c>
      <c r="B2302" t="s">
        <v>205</v>
      </c>
      <c r="C2302" t="s">
        <v>296</v>
      </c>
      <c r="D2302" t="s">
        <v>2617</v>
      </c>
      <c r="E2302" t="s">
        <v>2612</v>
      </c>
      <c r="F2302" t="s">
        <v>207</v>
      </c>
      <c r="G2302" t="s">
        <v>2607</v>
      </c>
      <c r="H2302" t="s">
        <v>142</v>
      </c>
      <c r="I2302" t="s">
        <v>296</v>
      </c>
      <c r="J2302" t="s">
        <v>228</v>
      </c>
      <c r="K2302" t="s">
        <v>175</v>
      </c>
      <c r="L2302" t="s">
        <v>212</v>
      </c>
      <c r="M2302" t="s">
        <v>213</v>
      </c>
      <c r="N2302" t="s">
        <v>189</v>
      </c>
      <c r="O2302" t="s">
        <v>181</v>
      </c>
      <c r="P2302">
        <v>9.7344251662670647E-2</v>
      </c>
      <c r="R2302" t="s">
        <v>2624</v>
      </c>
      <c r="S2302" s="315">
        <v>45370</v>
      </c>
      <c r="T2302" s="315">
        <v>45370</v>
      </c>
      <c r="U2302" s="316" t="s">
        <v>2662</v>
      </c>
    </row>
    <row r="2303" spans="1:21">
      <c r="A2303" t="s">
        <v>2605</v>
      </c>
      <c r="B2303" t="s">
        <v>205</v>
      </c>
      <c r="C2303" t="s">
        <v>296</v>
      </c>
      <c r="D2303" t="s">
        <v>2617</v>
      </c>
      <c r="E2303" t="s">
        <v>2612</v>
      </c>
      <c r="F2303" t="s">
        <v>207</v>
      </c>
      <c r="G2303" t="s">
        <v>2607</v>
      </c>
      <c r="H2303" t="s">
        <v>142</v>
      </c>
      <c r="I2303" t="s">
        <v>296</v>
      </c>
      <c r="J2303" t="s">
        <v>229</v>
      </c>
      <c r="K2303" t="s">
        <v>175</v>
      </c>
      <c r="L2303" t="s">
        <v>212</v>
      </c>
      <c r="M2303" t="s">
        <v>213</v>
      </c>
      <c r="N2303" t="s">
        <v>189</v>
      </c>
      <c r="O2303" t="s">
        <v>181</v>
      </c>
      <c r="P2303">
        <v>9.7344251662670647E-2</v>
      </c>
      <c r="R2303" t="s">
        <v>2624</v>
      </c>
      <c r="S2303" s="315">
        <v>45370</v>
      </c>
      <c r="T2303" s="315">
        <v>45370</v>
      </c>
      <c r="U2303" s="316" t="s">
        <v>2662</v>
      </c>
    </row>
    <row r="2304" spans="1:21">
      <c r="A2304" t="s">
        <v>2605</v>
      </c>
      <c r="B2304" t="s">
        <v>205</v>
      </c>
      <c r="C2304" t="s">
        <v>296</v>
      </c>
      <c r="D2304" t="s">
        <v>2617</v>
      </c>
      <c r="E2304" t="s">
        <v>2612</v>
      </c>
      <c r="F2304" t="s">
        <v>207</v>
      </c>
      <c r="G2304" t="s">
        <v>2607</v>
      </c>
      <c r="H2304" t="s">
        <v>142</v>
      </c>
      <c r="I2304" t="s">
        <v>296</v>
      </c>
      <c r="J2304" t="s">
        <v>232</v>
      </c>
      <c r="K2304" t="s">
        <v>175</v>
      </c>
      <c r="L2304" t="s">
        <v>212</v>
      </c>
      <c r="M2304" t="s">
        <v>213</v>
      </c>
      <c r="N2304" t="s">
        <v>189</v>
      </c>
      <c r="O2304" t="s">
        <v>181</v>
      </c>
      <c r="P2304">
        <v>1.63299660655708E-2</v>
      </c>
      <c r="R2304" t="s">
        <v>2624</v>
      </c>
      <c r="S2304" s="315">
        <v>45370</v>
      </c>
      <c r="T2304" s="315">
        <v>45370</v>
      </c>
      <c r="U2304" s="316" t="s">
        <v>2662</v>
      </c>
    </row>
    <row r="2305" spans="1:21">
      <c r="A2305" t="s">
        <v>2605</v>
      </c>
      <c r="B2305" t="s">
        <v>205</v>
      </c>
      <c r="C2305" t="s">
        <v>296</v>
      </c>
      <c r="D2305" t="s">
        <v>2617</v>
      </c>
      <c r="E2305" t="s">
        <v>297</v>
      </c>
      <c r="F2305" t="s">
        <v>207</v>
      </c>
      <c r="G2305" t="s">
        <v>2607</v>
      </c>
      <c r="H2305" t="s">
        <v>142</v>
      </c>
      <c r="I2305" t="s">
        <v>296</v>
      </c>
      <c r="J2305" t="s">
        <v>254</v>
      </c>
      <c r="K2305" t="s">
        <v>179</v>
      </c>
      <c r="L2305" t="s">
        <v>234</v>
      </c>
      <c r="M2305" t="s">
        <v>249</v>
      </c>
      <c r="N2305" t="s">
        <v>207</v>
      </c>
      <c r="O2305" t="s">
        <v>207</v>
      </c>
      <c r="P2305">
        <v>5.68867397818694</v>
      </c>
      <c r="R2305" t="s">
        <v>2624</v>
      </c>
      <c r="S2305" s="315">
        <v>45370</v>
      </c>
      <c r="T2305" s="315">
        <v>45370</v>
      </c>
      <c r="U2305" s="316" t="s">
        <v>2659</v>
      </c>
    </row>
    <row r="2306" spans="1:21">
      <c r="A2306" t="s">
        <v>2605</v>
      </c>
      <c r="B2306" t="s">
        <v>205</v>
      </c>
      <c r="C2306" t="s">
        <v>296</v>
      </c>
      <c r="D2306" t="s">
        <v>2617</v>
      </c>
      <c r="E2306" t="s">
        <v>271</v>
      </c>
      <c r="F2306" t="s">
        <v>207</v>
      </c>
      <c r="G2306" t="s">
        <v>2607</v>
      </c>
      <c r="H2306" t="s">
        <v>142</v>
      </c>
      <c r="I2306" t="s">
        <v>296</v>
      </c>
      <c r="J2306" t="s">
        <v>254</v>
      </c>
      <c r="K2306" t="s">
        <v>179</v>
      </c>
      <c r="L2306" t="s">
        <v>234</v>
      </c>
      <c r="M2306" t="s">
        <v>249</v>
      </c>
      <c r="N2306" t="s">
        <v>207</v>
      </c>
      <c r="O2306" t="s">
        <v>207</v>
      </c>
      <c r="P2306">
        <v>4.3360064176310598</v>
      </c>
      <c r="R2306" t="s">
        <v>2618</v>
      </c>
      <c r="S2306" s="315">
        <v>45370</v>
      </c>
      <c r="T2306" s="315">
        <v>45370</v>
      </c>
      <c r="U2306" s="316" t="s">
        <v>2660</v>
      </c>
    </row>
    <row r="2307" spans="1:21">
      <c r="A2307" t="s">
        <v>2605</v>
      </c>
      <c r="B2307" t="s">
        <v>205</v>
      </c>
      <c r="C2307" t="s">
        <v>296</v>
      </c>
      <c r="D2307" t="s">
        <v>2617</v>
      </c>
      <c r="E2307" t="s">
        <v>2643</v>
      </c>
      <c r="F2307" t="s">
        <v>207</v>
      </c>
      <c r="G2307" t="s">
        <v>2607</v>
      </c>
      <c r="H2307" t="s">
        <v>142</v>
      </c>
      <c r="I2307" t="s">
        <v>296</v>
      </c>
      <c r="J2307" t="s">
        <v>254</v>
      </c>
      <c r="K2307" t="s">
        <v>179</v>
      </c>
      <c r="L2307" t="s">
        <v>234</v>
      </c>
      <c r="M2307" t="s">
        <v>249</v>
      </c>
      <c r="N2307" t="s">
        <v>207</v>
      </c>
      <c r="O2307" t="s">
        <v>207</v>
      </c>
      <c r="P2307">
        <v>4.7856448132691796</v>
      </c>
      <c r="R2307" t="s">
        <v>2618</v>
      </c>
      <c r="S2307" s="315">
        <v>45362</v>
      </c>
      <c r="T2307" s="315">
        <v>45362</v>
      </c>
      <c r="U2307" s="316" t="s">
        <v>2661</v>
      </c>
    </row>
    <row r="2308" spans="1:21">
      <c r="A2308" t="s">
        <v>2605</v>
      </c>
      <c r="B2308" t="s">
        <v>205</v>
      </c>
      <c r="C2308" t="s">
        <v>296</v>
      </c>
      <c r="D2308" t="s">
        <v>2617</v>
      </c>
      <c r="E2308" t="s">
        <v>2612</v>
      </c>
      <c r="F2308" t="s">
        <v>207</v>
      </c>
      <c r="G2308" t="s">
        <v>2607</v>
      </c>
      <c r="H2308" t="s">
        <v>142</v>
      </c>
      <c r="I2308" t="s">
        <v>296</v>
      </c>
      <c r="J2308" t="s">
        <v>254</v>
      </c>
      <c r="K2308" t="s">
        <v>179</v>
      </c>
      <c r="L2308" t="s">
        <v>234</v>
      </c>
      <c r="M2308" t="s">
        <v>249</v>
      </c>
      <c r="N2308" t="s">
        <v>207</v>
      </c>
      <c r="O2308" t="s">
        <v>207</v>
      </c>
      <c r="P2308">
        <v>2.9744505289652499</v>
      </c>
      <c r="R2308" t="s">
        <v>2624</v>
      </c>
      <c r="S2308" s="315">
        <v>45370</v>
      </c>
      <c r="T2308" s="315">
        <v>45370</v>
      </c>
      <c r="U2308" s="316" t="s">
        <v>2662</v>
      </c>
    </row>
    <row r="2309" spans="1:21">
      <c r="A2309" t="s">
        <v>2605</v>
      </c>
      <c r="B2309" t="s">
        <v>205</v>
      </c>
      <c r="C2309" t="s">
        <v>296</v>
      </c>
      <c r="D2309" t="s">
        <v>2617</v>
      </c>
      <c r="E2309" t="s">
        <v>297</v>
      </c>
      <c r="F2309" t="s">
        <v>207</v>
      </c>
      <c r="G2309" t="s">
        <v>2607</v>
      </c>
      <c r="H2309" t="s">
        <v>142</v>
      </c>
      <c r="I2309" t="s">
        <v>296</v>
      </c>
      <c r="J2309" t="s">
        <v>241</v>
      </c>
      <c r="K2309" t="s">
        <v>176</v>
      </c>
      <c r="L2309" t="s">
        <v>234</v>
      </c>
      <c r="M2309" t="s">
        <v>235</v>
      </c>
      <c r="N2309" t="s">
        <v>207</v>
      </c>
      <c r="O2309" t="s">
        <v>207</v>
      </c>
      <c r="P2309">
        <v>8.4539633887985488E-7</v>
      </c>
      <c r="R2309" t="s">
        <v>2624</v>
      </c>
      <c r="S2309" s="315">
        <v>45370</v>
      </c>
      <c r="T2309" s="315">
        <v>45370</v>
      </c>
      <c r="U2309" s="316" t="s">
        <v>2659</v>
      </c>
    </row>
    <row r="2310" spans="1:21">
      <c r="A2310" t="s">
        <v>2605</v>
      </c>
      <c r="B2310" t="s">
        <v>205</v>
      </c>
      <c r="C2310" t="s">
        <v>296</v>
      </c>
      <c r="D2310" t="s">
        <v>2617</v>
      </c>
      <c r="E2310" t="s">
        <v>297</v>
      </c>
      <c r="F2310" t="s">
        <v>207</v>
      </c>
      <c r="G2310" t="s">
        <v>2607</v>
      </c>
      <c r="H2310" t="s">
        <v>142</v>
      </c>
      <c r="I2310" t="s">
        <v>296</v>
      </c>
      <c r="J2310" t="s">
        <v>242</v>
      </c>
      <c r="K2310" t="s">
        <v>176</v>
      </c>
      <c r="L2310" t="s">
        <v>234</v>
      </c>
      <c r="M2310" t="s">
        <v>235</v>
      </c>
      <c r="N2310" t="s">
        <v>207</v>
      </c>
      <c r="O2310" t="s">
        <v>207</v>
      </c>
      <c r="P2310">
        <v>2.3642506199894399E-8</v>
      </c>
      <c r="R2310" t="s">
        <v>2624</v>
      </c>
      <c r="S2310" s="315">
        <v>45370</v>
      </c>
      <c r="T2310" s="315">
        <v>45370</v>
      </c>
      <c r="U2310" s="316" t="s">
        <v>2659</v>
      </c>
    </row>
    <row r="2311" spans="1:21">
      <c r="A2311" t="s">
        <v>2605</v>
      </c>
      <c r="B2311" t="s">
        <v>205</v>
      </c>
      <c r="C2311" t="s">
        <v>296</v>
      </c>
      <c r="D2311" t="s">
        <v>2617</v>
      </c>
      <c r="E2311" t="s">
        <v>297</v>
      </c>
      <c r="F2311" t="s">
        <v>207</v>
      </c>
      <c r="G2311" t="s">
        <v>2607</v>
      </c>
      <c r="H2311" t="s">
        <v>142</v>
      </c>
      <c r="I2311" t="s">
        <v>296</v>
      </c>
      <c r="J2311" t="s">
        <v>243</v>
      </c>
      <c r="K2311" t="s">
        <v>176</v>
      </c>
      <c r="L2311" t="s">
        <v>234</v>
      </c>
      <c r="M2311" t="s">
        <v>235</v>
      </c>
      <c r="N2311" t="s">
        <v>207</v>
      </c>
      <c r="O2311" t="s">
        <v>207</v>
      </c>
      <c r="P2311">
        <v>2.8285294426459738E-7</v>
      </c>
      <c r="R2311" t="s">
        <v>2624</v>
      </c>
      <c r="S2311" s="315">
        <v>45370</v>
      </c>
      <c r="T2311" s="315">
        <v>45370</v>
      </c>
      <c r="U2311" s="316" t="s">
        <v>2659</v>
      </c>
    </row>
    <row r="2312" spans="1:21">
      <c r="A2312" t="s">
        <v>2605</v>
      </c>
      <c r="B2312" t="s">
        <v>205</v>
      </c>
      <c r="C2312" t="s">
        <v>296</v>
      </c>
      <c r="D2312" t="s">
        <v>2617</v>
      </c>
      <c r="E2312" t="s">
        <v>297</v>
      </c>
      <c r="F2312" t="s">
        <v>207</v>
      </c>
      <c r="G2312" t="s">
        <v>2607</v>
      </c>
      <c r="H2312" t="s">
        <v>142</v>
      </c>
      <c r="I2312" t="s">
        <v>296</v>
      </c>
      <c r="J2312" t="s">
        <v>269</v>
      </c>
      <c r="K2312" t="s">
        <v>176</v>
      </c>
      <c r="L2312" t="s">
        <v>234</v>
      </c>
      <c r="M2312" t="s">
        <v>235</v>
      </c>
      <c r="N2312" t="s">
        <v>207</v>
      </c>
      <c r="O2312" t="s">
        <v>207</v>
      </c>
      <c r="P2312">
        <v>1.5419933458978441E-5</v>
      </c>
      <c r="R2312" t="s">
        <v>2624</v>
      </c>
      <c r="S2312" s="315">
        <v>45370</v>
      </c>
      <c r="T2312" s="315">
        <v>45370</v>
      </c>
      <c r="U2312" s="316" t="s">
        <v>2659</v>
      </c>
    </row>
    <row r="2313" spans="1:21">
      <c r="A2313" t="s">
        <v>2605</v>
      </c>
      <c r="B2313" t="s">
        <v>205</v>
      </c>
      <c r="C2313" t="s">
        <v>296</v>
      </c>
      <c r="D2313" t="s">
        <v>2617</v>
      </c>
      <c r="E2313" t="s">
        <v>297</v>
      </c>
      <c r="F2313" t="s">
        <v>207</v>
      </c>
      <c r="G2313" t="s">
        <v>2607</v>
      </c>
      <c r="H2313" t="s">
        <v>142</v>
      </c>
      <c r="I2313" t="s">
        <v>296</v>
      </c>
      <c r="J2313" t="s">
        <v>270</v>
      </c>
      <c r="K2313" t="s">
        <v>176</v>
      </c>
      <c r="L2313" t="s">
        <v>234</v>
      </c>
      <c r="M2313" t="s">
        <v>235</v>
      </c>
      <c r="N2313" t="s">
        <v>207</v>
      </c>
      <c r="O2313" t="s">
        <v>207</v>
      </c>
      <c r="P2313">
        <v>8.2873259891859953E-6</v>
      </c>
      <c r="R2313" t="s">
        <v>2624</v>
      </c>
      <c r="S2313" s="315">
        <v>45370</v>
      </c>
      <c r="T2313" s="315">
        <v>45370</v>
      </c>
      <c r="U2313" s="316" t="s">
        <v>2659</v>
      </c>
    </row>
    <row r="2314" spans="1:21">
      <c r="A2314" t="s">
        <v>2605</v>
      </c>
      <c r="B2314" t="s">
        <v>205</v>
      </c>
      <c r="C2314" t="s">
        <v>296</v>
      </c>
      <c r="D2314" t="s">
        <v>2617</v>
      </c>
      <c r="E2314" t="s">
        <v>297</v>
      </c>
      <c r="F2314" t="s">
        <v>207</v>
      </c>
      <c r="G2314" t="s">
        <v>2607</v>
      </c>
      <c r="H2314" t="s">
        <v>209</v>
      </c>
      <c r="I2314" t="s">
        <v>257</v>
      </c>
      <c r="J2314" t="s">
        <v>233</v>
      </c>
      <c r="K2314" t="s">
        <v>176</v>
      </c>
      <c r="L2314" t="s">
        <v>234</v>
      </c>
      <c r="M2314" t="s">
        <v>235</v>
      </c>
      <c r="N2314" t="s">
        <v>207</v>
      </c>
      <c r="O2314" t="s">
        <v>207</v>
      </c>
      <c r="P2314">
        <v>4.813451011772832E-6</v>
      </c>
      <c r="R2314" t="s">
        <v>2624</v>
      </c>
      <c r="S2314" s="315">
        <v>45370</v>
      </c>
      <c r="T2314" s="315">
        <v>45370</v>
      </c>
      <c r="U2314" s="316" t="s">
        <v>2659</v>
      </c>
    </row>
    <row r="2315" spans="1:21">
      <c r="A2315" t="s">
        <v>2605</v>
      </c>
      <c r="B2315" t="s">
        <v>205</v>
      </c>
      <c r="C2315" t="s">
        <v>296</v>
      </c>
      <c r="D2315" t="s">
        <v>2617</v>
      </c>
      <c r="E2315" t="s">
        <v>297</v>
      </c>
      <c r="F2315" t="s">
        <v>207</v>
      </c>
      <c r="G2315" t="s">
        <v>2607</v>
      </c>
      <c r="H2315" t="s">
        <v>209</v>
      </c>
      <c r="I2315" t="s">
        <v>257</v>
      </c>
      <c r="J2315" t="s">
        <v>236</v>
      </c>
      <c r="K2315" t="s">
        <v>176</v>
      </c>
      <c r="L2315" t="s">
        <v>234</v>
      </c>
      <c r="M2315" t="s">
        <v>235</v>
      </c>
      <c r="N2315" t="s">
        <v>207</v>
      </c>
      <c r="O2315" t="s">
        <v>207</v>
      </c>
      <c r="P2315">
        <v>7.6633968720212997E-5</v>
      </c>
      <c r="R2315" t="s">
        <v>2624</v>
      </c>
      <c r="S2315" s="315">
        <v>45370</v>
      </c>
      <c r="T2315" s="315">
        <v>45370</v>
      </c>
      <c r="U2315" s="316" t="s">
        <v>2659</v>
      </c>
    </row>
    <row r="2316" spans="1:21">
      <c r="A2316" t="s">
        <v>2605</v>
      </c>
      <c r="B2316" t="s">
        <v>205</v>
      </c>
      <c r="C2316" t="s">
        <v>296</v>
      </c>
      <c r="D2316" t="s">
        <v>2617</v>
      </c>
      <c r="E2316" t="s">
        <v>297</v>
      </c>
      <c r="F2316" t="s">
        <v>207</v>
      </c>
      <c r="G2316" t="s">
        <v>2607</v>
      </c>
      <c r="H2316" t="s">
        <v>142</v>
      </c>
      <c r="I2316" t="s">
        <v>296</v>
      </c>
      <c r="J2316" t="s">
        <v>255</v>
      </c>
      <c r="K2316" t="s">
        <v>176</v>
      </c>
      <c r="L2316" t="s">
        <v>234</v>
      </c>
      <c r="M2316" t="s">
        <v>235</v>
      </c>
      <c r="N2316" t="s">
        <v>207</v>
      </c>
      <c r="O2316" t="s">
        <v>207</v>
      </c>
      <c r="P2316">
        <v>1.1059524983951135E-4</v>
      </c>
      <c r="R2316" t="s">
        <v>2624</v>
      </c>
      <c r="S2316" s="315">
        <v>45370</v>
      </c>
      <c r="T2316" s="315">
        <v>45370</v>
      </c>
      <c r="U2316" s="316" t="s">
        <v>2659</v>
      </c>
    </row>
    <row r="2317" spans="1:21">
      <c r="A2317" t="s">
        <v>2605</v>
      </c>
      <c r="B2317" t="s">
        <v>205</v>
      </c>
      <c r="C2317" t="s">
        <v>296</v>
      </c>
      <c r="D2317" t="s">
        <v>2617</v>
      </c>
      <c r="E2317" t="s">
        <v>297</v>
      </c>
      <c r="F2317" t="s">
        <v>207</v>
      </c>
      <c r="G2317" t="s">
        <v>2607</v>
      </c>
      <c r="H2317" t="s">
        <v>142</v>
      </c>
      <c r="I2317" t="s">
        <v>296</v>
      </c>
      <c r="J2317" t="s">
        <v>244</v>
      </c>
      <c r="K2317" t="s">
        <v>176</v>
      </c>
      <c r="L2317" t="s">
        <v>234</v>
      </c>
      <c r="M2317" t="s">
        <v>235</v>
      </c>
      <c r="N2317" t="s">
        <v>207</v>
      </c>
      <c r="O2317" t="s">
        <v>207</v>
      </c>
      <c r="P2317">
        <v>8.2588035706528137E-5</v>
      </c>
      <c r="R2317" t="s">
        <v>2624</v>
      </c>
      <c r="S2317" s="315">
        <v>45370</v>
      </c>
      <c r="T2317" s="315">
        <v>45370</v>
      </c>
      <c r="U2317" s="316" t="s">
        <v>2659</v>
      </c>
    </row>
    <row r="2318" spans="1:21">
      <c r="A2318" t="s">
        <v>2605</v>
      </c>
      <c r="B2318" t="s">
        <v>205</v>
      </c>
      <c r="C2318" t="s">
        <v>296</v>
      </c>
      <c r="D2318" t="s">
        <v>2617</v>
      </c>
      <c r="E2318" t="s">
        <v>271</v>
      </c>
      <c r="F2318" t="s">
        <v>207</v>
      </c>
      <c r="G2318" t="s">
        <v>2607</v>
      </c>
      <c r="H2318" t="s">
        <v>209</v>
      </c>
      <c r="I2318" t="s">
        <v>289</v>
      </c>
      <c r="J2318" t="s">
        <v>233</v>
      </c>
      <c r="K2318" t="s">
        <v>176</v>
      </c>
      <c r="L2318" t="s">
        <v>234</v>
      </c>
      <c r="M2318" t="s">
        <v>235</v>
      </c>
      <c r="N2318" t="s">
        <v>207</v>
      </c>
      <c r="O2318" t="s">
        <v>207</v>
      </c>
      <c r="P2318">
        <v>4.2255952414826155E-6</v>
      </c>
      <c r="R2318" t="s">
        <v>2618</v>
      </c>
      <c r="S2318" s="315">
        <v>45370</v>
      </c>
      <c r="T2318" s="315">
        <v>45370</v>
      </c>
      <c r="U2318" s="316" t="s">
        <v>2660</v>
      </c>
    </row>
    <row r="2319" spans="1:21">
      <c r="A2319" t="s">
        <v>2605</v>
      </c>
      <c r="B2319" t="s">
        <v>205</v>
      </c>
      <c r="C2319" t="s">
        <v>296</v>
      </c>
      <c r="D2319" t="s">
        <v>2617</v>
      </c>
      <c r="E2319" t="s">
        <v>271</v>
      </c>
      <c r="F2319" t="s">
        <v>207</v>
      </c>
      <c r="G2319" t="s">
        <v>2607</v>
      </c>
      <c r="H2319" t="s">
        <v>209</v>
      </c>
      <c r="I2319" t="s">
        <v>289</v>
      </c>
      <c r="J2319" t="s">
        <v>236</v>
      </c>
      <c r="K2319" t="s">
        <v>176</v>
      </c>
      <c r="L2319" t="s">
        <v>234</v>
      </c>
      <c r="M2319" t="s">
        <v>235</v>
      </c>
      <c r="N2319" t="s">
        <v>207</v>
      </c>
      <c r="O2319" t="s">
        <v>207</v>
      </c>
      <c r="P2319">
        <v>3.3396925221728188E-5</v>
      </c>
      <c r="R2319" t="s">
        <v>2618</v>
      </c>
      <c r="S2319" s="315">
        <v>45370</v>
      </c>
      <c r="T2319" s="315">
        <v>45370</v>
      </c>
      <c r="U2319" s="316" t="s">
        <v>2660</v>
      </c>
    </row>
    <row r="2320" spans="1:21">
      <c r="A2320" t="s">
        <v>2605</v>
      </c>
      <c r="B2320" t="s">
        <v>205</v>
      </c>
      <c r="C2320" t="s">
        <v>296</v>
      </c>
      <c r="D2320" t="s">
        <v>2617</v>
      </c>
      <c r="E2320" t="s">
        <v>271</v>
      </c>
      <c r="F2320" t="s">
        <v>207</v>
      </c>
      <c r="G2320" t="s">
        <v>2607</v>
      </c>
      <c r="H2320" t="s">
        <v>142</v>
      </c>
      <c r="I2320" t="s">
        <v>296</v>
      </c>
      <c r="J2320" t="s">
        <v>237</v>
      </c>
      <c r="K2320" t="s">
        <v>176</v>
      </c>
      <c r="L2320" t="s">
        <v>234</v>
      </c>
      <c r="M2320" t="s">
        <v>235</v>
      </c>
      <c r="N2320" t="s">
        <v>207</v>
      </c>
      <c r="O2320" t="s">
        <v>207</v>
      </c>
      <c r="P2320">
        <v>8.3027115199919106E-4</v>
      </c>
      <c r="R2320" t="s">
        <v>2618</v>
      </c>
      <c r="S2320" s="315">
        <v>45370</v>
      </c>
      <c r="T2320" s="315">
        <v>45370</v>
      </c>
      <c r="U2320" s="316" t="s">
        <v>2660</v>
      </c>
    </row>
    <row r="2321" spans="1:21">
      <c r="A2321" t="s">
        <v>2605</v>
      </c>
      <c r="B2321" t="s">
        <v>205</v>
      </c>
      <c r="C2321" t="s">
        <v>296</v>
      </c>
      <c r="D2321" t="s">
        <v>2617</v>
      </c>
      <c r="E2321" t="s">
        <v>271</v>
      </c>
      <c r="F2321" t="s">
        <v>207</v>
      </c>
      <c r="G2321" t="s">
        <v>2607</v>
      </c>
      <c r="H2321" t="s">
        <v>142</v>
      </c>
      <c r="I2321" t="s">
        <v>296</v>
      </c>
      <c r="J2321" t="s">
        <v>238</v>
      </c>
      <c r="K2321" t="s">
        <v>176</v>
      </c>
      <c r="L2321" t="s">
        <v>234</v>
      </c>
      <c r="M2321" t="s">
        <v>235</v>
      </c>
      <c r="N2321" t="s">
        <v>207</v>
      </c>
      <c r="O2321" t="s">
        <v>207</v>
      </c>
      <c r="P2321">
        <v>9.5190086118328602E-5</v>
      </c>
      <c r="R2321" t="s">
        <v>2618</v>
      </c>
      <c r="S2321" s="315">
        <v>45370</v>
      </c>
      <c r="T2321" s="315">
        <v>45370</v>
      </c>
      <c r="U2321" s="316" t="s">
        <v>2660</v>
      </c>
    </row>
    <row r="2322" spans="1:21">
      <c r="A2322" t="s">
        <v>2605</v>
      </c>
      <c r="B2322" t="s">
        <v>205</v>
      </c>
      <c r="C2322" t="s">
        <v>296</v>
      </c>
      <c r="D2322" t="s">
        <v>2617</v>
      </c>
      <c r="E2322" t="s">
        <v>271</v>
      </c>
      <c r="F2322" t="s">
        <v>207</v>
      </c>
      <c r="G2322" t="s">
        <v>2607</v>
      </c>
      <c r="H2322" t="s">
        <v>142</v>
      </c>
      <c r="I2322" t="s">
        <v>296</v>
      </c>
      <c r="J2322" t="s">
        <v>239</v>
      </c>
      <c r="K2322" t="s">
        <v>176</v>
      </c>
      <c r="L2322" t="s">
        <v>234</v>
      </c>
      <c r="M2322" t="s">
        <v>235</v>
      </c>
      <c r="N2322" t="s">
        <v>207</v>
      </c>
      <c r="O2322" t="s">
        <v>207</v>
      </c>
      <c r="P2322">
        <v>2.7774019476090235E-4</v>
      </c>
      <c r="R2322" t="s">
        <v>2618</v>
      </c>
      <c r="S2322" s="315">
        <v>45370</v>
      </c>
      <c r="T2322" s="315">
        <v>45370</v>
      </c>
      <c r="U2322" s="316" t="s">
        <v>2660</v>
      </c>
    </row>
    <row r="2323" spans="1:21">
      <c r="A2323" t="s">
        <v>2605</v>
      </c>
      <c r="B2323" t="s">
        <v>205</v>
      </c>
      <c r="C2323" t="s">
        <v>296</v>
      </c>
      <c r="D2323" t="s">
        <v>2617</v>
      </c>
      <c r="E2323" t="s">
        <v>271</v>
      </c>
      <c r="F2323" t="s">
        <v>207</v>
      </c>
      <c r="G2323" t="s">
        <v>2607</v>
      </c>
      <c r="H2323" t="s">
        <v>142</v>
      </c>
      <c r="I2323" t="s">
        <v>296</v>
      </c>
      <c r="J2323" t="s">
        <v>255</v>
      </c>
      <c r="K2323" t="s">
        <v>176</v>
      </c>
      <c r="L2323" t="s">
        <v>234</v>
      </c>
      <c r="M2323" t="s">
        <v>235</v>
      </c>
      <c r="N2323" t="s">
        <v>207</v>
      </c>
      <c r="O2323" t="s">
        <v>207</v>
      </c>
      <c r="P2323">
        <v>3.9597133767488155E-5</v>
      </c>
      <c r="R2323" t="s">
        <v>2618</v>
      </c>
      <c r="S2323" s="315">
        <v>45370</v>
      </c>
      <c r="T2323" s="315">
        <v>45370</v>
      </c>
      <c r="U2323" s="316" t="s">
        <v>2660</v>
      </c>
    </row>
    <row r="2324" spans="1:21">
      <c r="A2324" t="s">
        <v>2605</v>
      </c>
      <c r="B2324" t="s">
        <v>205</v>
      </c>
      <c r="C2324" t="s">
        <v>296</v>
      </c>
      <c r="D2324" t="s">
        <v>2617</v>
      </c>
      <c r="E2324" t="s">
        <v>271</v>
      </c>
      <c r="F2324" t="s">
        <v>207</v>
      </c>
      <c r="G2324" t="s">
        <v>2607</v>
      </c>
      <c r="H2324" t="s">
        <v>142</v>
      </c>
      <c r="I2324" t="s">
        <v>296</v>
      </c>
      <c r="J2324" t="s">
        <v>241</v>
      </c>
      <c r="K2324" t="s">
        <v>176</v>
      </c>
      <c r="L2324" t="s">
        <v>234</v>
      </c>
      <c r="M2324" t="s">
        <v>235</v>
      </c>
      <c r="N2324" t="s">
        <v>207</v>
      </c>
      <c r="O2324" t="s">
        <v>207</v>
      </c>
      <c r="P2324">
        <v>3.3886844558564756E-6</v>
      </c>
      <c r="R2324" t="s">
        <v>2618</v>
      </c>
      <c r="S2324" s="315">
        <v>45370</v>
      </c>
      <c r="T2324" s="315">
        <v>45370</v>
      </c>
      <c r="U2324" s="316" t="s">
        <v>2660</v>
      </c>
    </row>
    <row r="2325" spans="1:21">
      <c r="A2325" t="s">
        <v>2605</v>
      </c>
      <c r="B2325" t="s">
        <v>205</v>
      </c>
      <c r="C2325" t="s">
        <v>296</v>
      </c>
      <c r="D2325" t="s">
        <v>2617</v>
      </c>
      <c r="E2325" t="s">
        <v>271</v>
      </c>
      <c r="F2325" t="s">
        <v>207</v>
      </c>
      <c r="G2325" t="s">
        <v>2607</v>
      </c>
      <c r="H2325" t="s">
        <v>142</v>
      </c>
      <c r="I2325" t="s">
        <v>296</v>
      </c>
      <c r="J2325" t="s">
        <v>242</v>
      </c>
      <c r="K2325" t="s">
        <v>176</v>
      </c>
      <c r="L2325" t="s">
        <v>234</v>
      </c>
      <c r="M2325" t="s">
        <v>235</v>
      </c>
      <c r="N2325" t="s">
        <v>207</v>
      </c>
      <c r="O2325" t="s">
        <v>207</v>
      </c>
      <c r="P2325">
        <v>9.7451696159121585E-8</v>
      </c>
      <c r="R2325" t="s">
        <v>2618</v>
      </c>
      <c r="S2325" s="315">
        <v>45370</v>
      </c>
      <c r="T2325" s="315">
        <v>45370</v>
      </c>
      <c r="U2325" s="316" t="s">
        <v>2660</v>
      </c>
    </row>
    <row r="2326" spans="1:21">
      <c r="A2326" t="s">
        <v>2605</v>
      </c>
      <c r="B2326" t="s">
        <v>205</v>
      </c>
      <c r="C2326" t="s">
        <v>296</v>
      </c>
      <c r="D2326" t="s">
        <v>2617</v>
      </c>
      <c r="E2326" t="s">
        <v>271</v>
      </c>
      <c r="F2326" t="s">
        <v>207</v>
      </c>
      <c r="G2326" t="s">
        <v>2607</v>
      </c>
      <c r="H2326" t="s">
        <v>142</v>
      </c>
      <c r="I2326" t="s">
        <v>296</v>
      </c>
      <c r="J2326" t="s">
        <v>243</v>
      </c>
      <c r="K2326" t="s">
        <v>176</v>
      </c>
      <c r="L2326" t="s">
        <v>234</v>
      </c>
      <c r="M2326" t="s">
        <v>235</v>
      </c>
      <c r="N2326" t="s">
        <v>207</v>
      </c>
      <c r="O2326" t="s">
        <v>207</v>
      </c>
      <c r="P2326">
        <v>1.327816162168092E-6</v>
      </c>
      <c r="R2326" t="s">
        <v>2618</v>
      </c>
      <c r="S2326" s="315">
        <v>45370</v>
      </c>
      <c r="T2326" s="315">
        <v>45370</v>
      </c>
      <c r="U2326" s="316" t="s">
        <v>2660</v>
      </c>
    </row>
    <row r="2327" spans="1:21">
      <c r="A2327" t="s">
        <v>2605</v>
      </c>
      <c r="B2327" t="s">
        <v>205</v>
      </c>
      <c r="C2327" t="s">
        <v>296</v>
      </c>
      <c r="D2327" t="s">
        <v>2617</v>
      </c>
      <c r="E2327" t="s">
        <v>271</v>
      </c>
      <c r="F2327" t="s">
        <v>207</v>
      </c>
      <c r="G2327" t="s">
        <v>2607</v>
      </c>
      <c r="H2327" t="s">
        <v>142</v>
      </c>
      <c r="I2327" t="s">
        <v>296</v>
      </c>
      <c r="J2327" t="s">
        <v>269</v>
      </c>
      <c r="K2327" t="s">
        <v>176</v>
      </c>
      <c r="L2327" t="s">
        <v>234</v>
      </c>
      <c r="M2327" t="s">
        <v>235</v>
      </c>
      <c r="N2327" t="s">
        <v>207</v>
      </c>
      <c r="O2327" t="s">
        <v>207</v>
      </c>
      <c r="P2327">
        <v>1.0895387019251735E-4</v>
      </c>
      <c r="R2327" t="s">
        <v>2618</v>
      </c>
      <c r="S2327" s="315">
        <v>45370</v>
      </c>
      <c r="T2327" s="315">
        <v>45370</v>
      </c>
      <c r="U2327" s="316" t="s">
        <v>2660</v>
      </c>
    </row>
    <row r="2328" spans="1:21">
      <c r="A2328" t="s">
        <v>2605</v>
      </c>
      <c r="B2328" t="s">
        <v>205</v>
      </c>
      <c r="C2328" t="s">
        <v>296</v>
      </c>
      <c r="D2328" t="s">
        <v>2617</v>
      </c>
      <c r="E2328" t="s">
        <v>271</v>
      </c>
      <c r="F2328" t="s">
        <v>207</v>
      </c>
      <c r="G2328" t="s">
        <v>2607</v>
      </c>
      <c r="H2328" t="s">
        <v>142</v>
      </c>
      <c r="I2328" t="s">
        <v>296</v>
      </c>
      <c r="J2328" t="s">
        <v>270</v>
      </c>
      <c r="K2328" t="s">
        <v>176</v>
      </c>
      <c r="L2328" t="s">
        <v>234</v>
      </c>
      <c r="M2328" t="s">
        <v>235</v>
      </c>
      <c r="N2328" t="s">
        <v>207</v>
      </c>
      <c r="O2328" t="s">
        <v>207</v>
      </c>
      <c r="P2328">
        <v>5.855642908388172E-5</v>
      </c>
      <c r="R2328" t="s">
        <v>2618</v>
      </c>
      <c r="S2328" s="315">
        <v>45370</v>
      </c>
      <c r="T2328" s="315">
        <v>45370</v>
      </c>
      <c r="U2328" s="316" t="s">
        <v>2660</v>
      </c>
    </row>
    <row r="2329" spans="1:21">
      <c r="A2329" t="s">
        <v>2605</v>
      </c>
      <c r="B2329" t="s">
        <v>205</v>
      </c>
      <c r="C2329" t="s">
        <v>296</v>
      </c>
      <c r="D2329" t="s">
        <v>2617</v>
      </c>
      <c r="E2329" t="s">
        <v>271</v>
      </c>
      <c r="F2329" t="s">
        <v>207</v>
      </c>
      <c r="G2329" t="s">
        <v>2607</v>
      </c>
      <c r="H2329" t="s">
        <v>142</v>
      </c>
      <c r="I2329" t="s">
        <v>296</v>
      </c>
      <c r="J2329" t="s">
        <v>244</v>
      </c>
      <c r="K2329" t="s">
        <v>176</v>
      </c>
      <c r="L2329" t="s">
        <v>234</v>
      </c>
      <c r="M2329" t="s">
        <v>235</v>
      </c>
      <c r="N2329" t="s">
        <v>207</v>
      </c>
      <c r="O2329" t="s">
        <v>207</v>
      </c>
      <c r="P2329">
        <v>4.2358553036362436E-5</v>
      </c>
      <c r="R2329" t="s">
        <v>2618</v>
      </c>
      <c r="S2329" s="315">
        <v>45370</v>
      </c>
      <c r="T2329" s="315">
        <v>45370</v>
      </c>
      <c r="U2329" s="316" t="s">
        <v>2660</v>
      </c>
    </row>
    <row r="2330" spans="1:21">
      <c r="A2330" t="s">
        <v>2605</v>
      </c>
      <c r="B2330" t="s">
        <v>205</v>
      </c>
      <c r="C2330" t="s">
        <v>296</v>
      </c>
      <c r="D2330" t="s">
        <v>2617</v>
      </c>
      <c r="E2330" t="s">
        <v>2643</v>
      </c>
      <c r="F2330" t="s">
        <v>207</v>
      </c>
      <c r="G2330" t="s">
        <v>2607</v>
      </c>
      <c r="H2330" t="s">
        <v>209</v>
      </c>
      <c r="I2330" t="s">
        <v>258</v>
      </c>
      <c r="J2330" t="s">
        <v>233</v>
      </c>
      <c r="K2330" t="s">
        <v>176</v>
      </c>
      <c r="L2330" t="s">
        <v>234</v>
      </c>
      <c r="M2330" t="s">
        <v>235</v>
      </c>
      <c r="N2330" t="s">
        <v>207</v>
      </c>
      <c r="O2330" t="s">
        <v>207</v>
      </c>
      <c r="P2330">
        <v>1.5842123753903255E-5</v>
      </c>
      <c r="R2330" t="s">
        <v>2618</v>
      </c>
      <c r="S2330" s="315">
        <v>45362</v>
      </c>
      <c r="T2330" s="315">
        <v>45362</v>
      </c>
      <c r="U2330" s="316" t="s">
        <v>2661</v>
      </c>
    </row>
    <row r="2331" spans="1:21">
      <c r="A2331" t="s">
        <v>2605</v>
      </c>
      <c r="B2331" t="s">
        <v>205</v>
      </c>
      <c r="C2331" t="s">
        <v>296</v>
      </c>
      <c r="D2331" t="s">
        <v>2617</v>
      </c>
      <c r="E2331" t="s">
        <v>2643</v>
      </c>
      <c r="F2331" t="s">
        <v>207</v>
      </c>
      <c r="G2331" t="s">
        <v>2607</v>
      </c>
      <c r="H2331" t="s">
        <v>209</v>
      </c>
      <c r="I2331" t="s">
        <v>258</v>
      </c>
      <c r="J2331" t="s">
        <v>236</v>
      </c>
      <c r="K2331" t="s">
        <v>176</v>
      </c>
      <c r="L2331" t="s">
        <v>234</v>
      </c>
      <c r="M2331" t="s">
        <v>235</v>
      </c>
      <c r="N2331" t="s">
        <v>207</v>
      </c>
      <c r="O2331" t="s">
        <v>207</v>
      </c>
      <c r="P2331">
        <v>8.218257649564329E-5</v>
      </c>
      <c r="R2331" t="s">
        <v>2618</v>
      </c>
      <c r="S2331" s="315">
        <v>45362</v>
      </c>
      <c r="T2331" s="315">
        <v>45362</v>
      </c>
      <c r="U2331" s="316" t="s">
        <v>2661</v>
      </c>
    </row>
    <row r="2332" spans="1:21">
      <c r="A2332" t="s">
        <v>2605</v>
      </c>
      <c r="B2332" t="s">
        <v>205</v>
      </c>
      <c r="C2332" t="s">
        <v>296</v>
      </c>
      <c r="D2332" t="s">
        <v>2617</v>
      </c>
      <c r="E2332" t="s">
        <v>2643</v>
      </c>
      <c r="F2332" t="s">
        <v>207</v>
      </c>
      <c r="G2332" t="s">
        <v>2607</v>
      </c>
      <c r="H2332" t="s">
        <v>142</v>
      </c>
      <c r="I2332" t="s">
        <v>296</v>
      </c>
      <c r="J2332" t="s">
        <v>237</v>
      </c>
      <c r="K2332" t="s">
        <v>176</v>
      </c>
      <c r="L2332" t="s">
        <v>234</v>
      </c>
      <c r="M2332" t="s">
        <v>235</v>
      </c>
      <c r="N2332" t="s">
        <v>207</v>
      </c>
      <c r="O2332" t="s">
        <v>207</v>
      </c>
      <c r="P2332">
        <v>5.1176471180058706E-4</v>
      </c>
      <c r="R2332" t="s">
        <v>2618</v>
      </c>
      <c r="S2332" s="315">
        <v>45362</v>
      </c>
      <c r="T2332" s="315">
        <v>45362</v>
      </c>
      <c r="U2332" s="316" t="s">
        <v>2661</v>
      </c>
    </row>
    <row r="2333" spans="1:21">
      <c r="A2333" t="s">
        <v>2605</v>
      </c>
      <c r="B2333" t="s">
        <v>205</v>
      </c>
      <c r="C2333" t="s">
        <v>296</v>
      </c>
      <c r="D2333" t="s">
        <v>2617</v>
      </c>
      <c r="E2333" t="s">
        <v>2643</v>
      </c>
      <c r="F2333" t="s">
        <v>207</v>
      </c>
      <c r="G2333" t="s">
        <v>2607</v>
      </c>
      <c r="H2333" t="s">
        <v>142</v>
      </c>
      <c r="I2333" t="s">
        <v>296</v>
      </c>
      <c r="J2333" t="s">
        <v>238</v>
      </c>
      <c r="K2333" t="s">
        <v>176</v>
      </c>
      <c r="L2333" t="s">
        <v>234</v>
      </c>
      <c r="M2333" t="s">
        <v>235</v>
      </c>
      <c r="N2333" t="s">
        <v>207</v>
      </c>
      <c r="O2333" t="s">
        <v>207</v>
      </c>
      <c r="P2333">
        <v>1.0379041312103242E-3</v>
      </c>
      <c r="R2333" t="s">
        <v>2618</v>
      </c>
      <c r="S2333" s="315">
        <v>45362</v>
      </c>
      <c r="T2333" s="315">
        <v>45362</v>
      </c>
      <c r="U2333" s="316" t="s">
        <v>2661</v>
      </c>
    </row>
    <row r="2334" spans="1:21">
      <c r="A2334" t="s">
        <v>2605</v>
      </c>
      <c r="B2334" t="s">
        <v>205</v>
      </c>
      <c r="C2334" t="s">
        <v>296</v>
      </c>
      <c r="D2334" t="s">
        <v>2617</v>
      </c>
      <c r="E2334" t="s">
        <v>2643</v>
      </c>
      <c r="F2334" t="s">
        <v>207</v>
      </c>
      <c r="G2334" t="s">
        <v>2607</v>
      </c>
      <c r="H2334" t="s">
        <v>142</v>
      </c>
      <c r="I2334" t="s">
        <v>296</v>
      </c>
      <c r="J2334" t="s">
        <v>239</v>
      </c>
      <c r="K2334" t="s">
        <v>176</v>
      </c>
      <c r="L2334" t="s">
        <v>234</v>
      </c>
      <c r="M2334" t="s">
        <v>235</v>
      </c>
      <c r="N2334" t="s">
        <v>207</v>
      </c>
      <c r="O2334" t="s">
        <v>207</v>
      </c>
      <c r="P2334">
        <v>4.8088465135582969E-3</v>
      </c>
      <c r="R2334" t="s">
        <v>2618</v>
      </c>
      <c r="S2334" s="315">
        <v>45362</v>
      </c>
      <c r="T2334" s="315">
        <v>45362</v>
      </c>
      <c r="U2334" s="316" t="s">
        <v>2661</v>
      </c>
    </row>
    <row r="2335" spans="1:21">
      <c r="A2335" t="s">
        <v>2605</v>
      </c>
      <c r="B2335" t="s">
        <v>205</v>
      </c>
      <c r="C2335" t="s">
        <v>296</v>
      </c>
      <c r="D2335" t="s">
        <v>2617</v>
      </c>
      <c r="E2335" t="s">
        <v>2643</v>
      </c>
      <c r="F2335" t="s">
        <v>207</v>
      </c>
      <c r="G2335" t="s">
        <v>2607</v>
      </c>
      <c r="H2335" t="s">
        <v>142</v>
      </c>
      <c r="I2335" t="s">
        <v>296</v>
      </c>
      <c r="J2335" t="s">
        <v>255</v>
      </c>
      <c r="K2335" t="s">
        <v>176</v>
      </c>
      <c r="L2335" t="s">
        <v>234</v>
      </c>
      <c r="M2335" t="s">
        <v>235</v>
      </c>
      <c r="N2335" t="s">
        <v>207</v>
      </c>
      <c r="O2335" t="s">
        <v>207</v>
      </c>
      <c r="P2335">
        <v>8.3216900627814479E-4</v>
      </c>
      <c r="R2335" t="s">
        <v>2618</v>
      </c>
      <c r="S2335" s="315">
        <v>45362</v>
      </c>
      <c r="T2335" s="315">
        <v>45362</v>
      </c>
      <c r="U2335" s="316" t="s">
        <v>2661</v>
      </c>
    </row>
    <row r="2336" spans="1:21">
      <c r="A2336" t="s">
        <v>2605</v>
      </c>
      <c r="B2336" t="s">
        <v>205</v>
      </c>
      <c r="C2336" t="s">
        <v>296</v>
      </c>
      <c r="D2336" t="s">
        <v>2617</v>
      </c>
      <c r="E2336" t="s">
        <v>2643</v>
      </c>
      <c r="F2336" t="s">
        <v>207</v>
      </c>
      <c r="G2336" t="s">
        <v>2607</v>
      </c>
      <c r="H2336" t="s">
        <v>142</v>
      </c>
      <c r="I2336" t="s">
        <v>296</v>
      </c>
      <c r="J2336" t="s">
        <v>241</v>
      </c>
      <c r="K2336" t="s">
        <v>176</v>
      </c>
      <c r="L2336" t="s">
        <v>234</v>
      </c>
      <c r="M2336" t="s">
        <v>235</v>
      </c>
      <c r="N2336" t="s">
        <v>207</v>
      </c>
      <c r="O2336" t="s">
        <v>207</v>
      </c>
      <c r="P2336">
        <v>2.6166600065405339E-6</v>
      </c>
      <c r="R2336" t="s">
        <v>2618</v>
      </c>
      <c r="S2336" s="315">
        <v>45362</v>
      </c>
      <c r="T2336" s="315">
        <v>45362</v>
      </c>
      <c r="U2336" s="316" t="s">
        <v>2661</v>
      </c>
    </row>
    <row r="2337" spans="1:21">
      <c r="A2337" t="s">
        <v>2605</v>
      </c>
      <c r="B2337" t="s">
        <v>205</v>
      </c>
      <c r="C2337" t="s">
        <v>296</v>
      </c>
      <c r="D2337" t="s">
        <v>2617</v>
      </c>
      <c r="E2337" t="s">
        <v>2643</v>
      </c>
      <c r="F2337" t="s">
        <v>207</v>
      </c>
      <c r="G2337" t="s">
        <v>2607</v>
      </c>
      <c r="H2337" t="s">
        <v>142</v>
      </c>
      <c r="I2337" t="s">
        <v>296</v>
      </c>
      <c r="J2337" t="s">
        <v>242</v>
      </c>
      <c r="K2337" t="s">
        <v>176</v>
      </c>
      <c r="L2337" t="s">
        <v>234</v>
      </c>
      <c r="M2337" t="s">
        <v>235</v>
      </c>
      <c r="N2337" t="s">
        <v>207</v>
      </c>
      <c r="O2337" t="s">
        <v>207</v>
      </c>
      <c r="P2337">
        <v>5.1064600195441171E-6</v>
      </c>
      <c r="R2337" t="s">
        <v>2618</v>
      </c>
      <c r="S2337" s="315">
        <v>45362</v>
      </c>
      <c r="T2337" s="315">
        <v>45362</v>
      </c>
      <c r="U2337" s="316" t="s">
        <v>2661</v>
      </c>
    </row>
    <row r="2338" spans="1:21">
      <c r="A2338" t="s">
        <v>2605</v>
      </c>
      <c r="B2338" t="s">
        <v>205</v>
      </c>
      <c r="C2338" t="s">
        <v>296</v>
      </c>
      <c r="D2338" t="s">
        <v>2617</v>
      </c>
      <c r="E2338" t="s">
        <v>2643</v>
      </c>
      <c r="F2338" t="s">
        <v>207</v>
      </c>
      <c r="G2338" t="s">
        <v>2607</v>
      </c>
      <c r="H2338" t="s">
        <v>142</v>
      </c>
      <c r="I2338" t="s">
        <v>296</v>
      </c>
      <c r="J2338" t="s">
        <v>243</v>
      </c>
      <c r="K2338" t="s">
        <v>176</v>
      </c>
      <c r="L2338" t="s">
        <v>234</v>
      </c>
      <c r="M2338" t="s">
        <v>235</v>
      </c>
      <c r="N2338" t="s">
        <v>207</v>
      </c>
      <c r="O2338" t="s">
        <v>207</v>
      </c>
      <c r="P2338">
        <v>1.656041678877798E-5</v>
      </c>
      <c r="R2338" t="s">
        <v>2618</v>
      </c>
      <c r="S2338" s="315">
        <v>45362</v>
      </c>
      <c r="T2338" s="315">
        <v>45362</v>
      </c>
      <c r="U2338" s="316" t="s">
        <v>2661</v>
      </c>
    </row>
    <row r="2339" spans="1:21">
      <c r="A2339" t="s">
        <v>2605</v>
      </c>
      <c r="B2339" t="s">
        <v>205</v>
      </c>
      <c r="C2339" t="s">
        <v>296</v>
      </c>
      <c r="D2339" t="s">
        <v>2617</v>
      </c>
      <c r="E2339" t="s">
        <v>2643</v>
      </c>
      <c r="F2339" t="s">
        <v>207</v>
      </c>
      <c r="G2339" t="s">
        <v>2607</v>
      </c>
      <c r="H2339" t="s">
        <v>142</v>
      </c>
      <c r="I2339" t="s">
        <v>296</v>
      </c>
      <c r="J2339" t="s">
        <v>269</v>
      </c>
      <c r="K2339" t="s">
        <v>176</v>
      </c>
      <c r="L2339" t="s">
        <v>234</v>
      </c>
      <c r="M2339" t="s">
        <v>235</v>
      </c>
      <c r="N2339" t="s">
        <v>207</v>
      </c>
      <c r="O2339" t="s">
        <v>207</v>
      </c>
      <c r="P2339">
        <v>2.9787391549163041E-4</v>
      </c>
      <c r="R2339" t="s">
        <v>2618</v>
      </c>
      <c r="S2339" s="315">
        <v>45362</v>
      </c>
      <c r="T2339" s="315">
        <v>45362</v>
      </c>
      <c r="U2339" s="316" t="s">
        <v>2661</v>
      </c>
    </row>
    <row r="2340" spans="1:21">
      <c r="A2340" t="s">
        <v>2605</v>
      </c>
      <c r="B2340" t="s">
        <v>205</v>
      </c>
      <c r="C2340" t="s">
        <v>296</v>
      </c>
      <c r="D2340" t="s">
        <v>2617</v>
      </c>
      <c r="E2340" t="s">
        <v>2643</v>
      </c>
      <c r="F2340" t="s">
        <v>207</v>
      </c>
      <c r="G2340" t="s">
        <v>2607</v>
      </c>
      <c r="H2340" t="s">
        <v>142</v>
      </c>
      <c r="I2340" t="s">
        <v>296</v>
      </c>
      <c r="J2340" t="s">
        <v>270</v>
      </c>
      <c r="K2340" t="s">
        <v>176</v>
      </c>
      <c r="L2340" t="s">
        <v>234</v>
      </c>
      <c r="M2340" t="s">
        <v>235</v>
      </c>
      <c r="N2340" t="s">
        <v>207</v>
      </c>
      <c r="O2340" t="s">
        <v>207</v>
      </c>
      <c r="P2340">
        <v>1.6009007094106739E-4</v>
      </c>
      <c r="R2340" t="s">
        <v>2618</v>
      </c>
      <c r="S2340" s="315">
        <v>45362</v>
      </c>
      <c r="T2340" s="315">
        <v>45362</v>
      </c>
      <c r="U2340" s="316" t="s">
        <v>2661</v>
      </c>
    </row>
    <row r="2341" spans="1:21">
      <c r="A2341" t="s">
        <v>2605</v>
      </c>
      <c r="B2341" t="s">
        <v>205</v>
      </c>
      <c r="C2341" t="s">
        <v>296</v>
      </c>
      <c r="D2341" t="s">
        <v>2617</v>
      </c>
      <c r="E2341" t="s">
        <v>2643</v>
      </c>
      <c r="F2341" t="s">
        <v>207</v>
      </c>
      <c r="G2341" t="s">
        <v>2607</v>
      </c>
      <c r="H2341" t="s">
        <v>142</v>
      </c>
      <c r="I2341" t="s">
        <v>296</v>
      </c>
      <c r="J2341" t="s">
        <v>244</v>
      </c>
      <c r="K2341" t="s">
        <v>176</v>
      </c>
      <c r="L2341" t="s">
        <v>234</v>
      </c>
      <c r="M2341" t="s">
        <v>235</v>
      </c>
      <c r="N2341" t="s">
        <v>207</v>
      </c>
      <c r="O2341" t="s">
        <v>207</v>
      </c>
      <c r="P2341">
        <v>1.0894875969132629E-4</v>
      </c>
      <c r="R2341" t="s">
        <v>2618</v>
      </c>
      <c r="S2341" s="315">
        <v>45362</v>
      </c>
      <c r="T2341" s="315">
        <v>45362</v>
      </c>
      <c r="U2341" s="316" t="s">
        <v>2661</v>
      </c>
    </row>
    <row r="2342" spans="1:21">
      <c r="A2342" t="s">
        <v>2605</v>
      </c>
      <c r="B2342" t="s">
        <v>205</v>
      </c>
      <c r="C2342" t="s">
        <v>296</v>
      </c>
      <c r="D2342" t="s">
        <v>2617</v>
      </c>
      <c r="E2342" t="s">
        <v>2643</v>
      </c>
      <c r="F2342" t="s">
        <v>207</v>
      </c>
      <c r="G2342" t="s">
        <v>2607</v>
      </c>
      <c r="H2342" t="s">
        <v>142</v>
      </c>
      <c r="I2342" t="s">
        <v>296</v>
      </c>
      <c r="J2342" t="s">
        <v>268</v>
      </c>
      <c r="K2342" t="s">
        <v>176</v>
      </c>
      <c r="L2342" t="s">
        <v>234</v>
      </c>
      <c r="M2342" t="s">
        <v>235</v>
      </c>
      <c r="N2342" t="s">
        <v>207</v>
      </c>
      <c r="O2342" t="s">
        <v>207</v>
      </c>
      <c r="P2342">
        <v>1.0351881421295976E-3</v>
      </c>
      <c r="R2342" t="s">
        <v>2618</v>
      </c>
      <c r="S2342" s="315">
        <v>45362</v>
      </c>
      <c r="T2342" s="315">
        <v>45362</v>
      </c>
      <c r="U2342" s="316" t="s">
        <v>2661</v>
      </c>
    </row>
    <row r="2343" spans="1:21">
      <c r="A2343" t="s">
        <v>2605</v>
      </c>
      <c r="B2343" t="s">
        <v>205</v>
      </c>
      <c r="C2343" t="s">
        <v>296</v>
      </c>
      <c r="D2343" t="s">
        <v>2617</v>
      </c>
      <c r="E2343" t="s">
        <v>2612</v>
      </c>
      <c r="F2343" t="s">
        <v>207</v>
      </c>
      <c r="G2343" t="s">
        <v>2607</v>
      </c>
      <c r="H2343" t="s">
        <v>209</v>
      </c>
      <c r="I2343" t="s">
        <v>273</v>
      </c>
      <c r="J2343" t="s">
        <v>233</v>
      </c>
      <c r="K2343" t="s">
        <v>176</v>
      </c>
      <c r="L2343" t="s">
        <v>234</v>
      </c>
      <c r="M2343" t="s">
        <v>235</v>
      </c>
      <c r="N2343" t="s">
        <v>207</v>
      </c>
      <c r="O2343" t="s">
        <v>207</v>
      </c>
      <c r="P2343">
        <v>7.1463569468401922E-5</v>
      </c>
      <c r="R2343" t="s">
        <v>2624</v>
      </c>
      <c r="S2343" s="315">
        <v>45370</v>
      </c>
      <c r="T2343" s="315">
        <v>45370</v>
      </c>
      <c r="U2343" s="316" t="s">
        <v>2662</v>
      </c>
    </row>
    <row r="2344" spans="1:21">
      <c r="A2344" t="s">
        <v>2605</v>
      </c>
      <c r="B2344" t="s">
        <v>205</v>
      </c>
      <c r="C2344" t="s">
        <v>296</v>
      </c>
      <c r="D2344" t="s">
        <v>2617</v>
      </c>
      <c r="E2344" t="s">
        <v>2612</v>
      </c>
      <c r="F2344" t="s">
        <v>207</v>
      </c>
      <c r="G2344" t="s">
        <v>2607</v>
      </c>
      <c r="H2344" t="s">
        <v>209</v>
      </c>
      <c r="I2344" t="s">
        <v>273</v>
      </c>
      <c r="J2344" t="s">
        <v>236</v>
      </c>
      <c r="K2344" t="s">
        <v>176</v>
      </c>
      <c r="L2344" t="s">
        <v>234</v>
      </c>
      <c r="M2344" t="s">
        <v>235</v>
      </c>
      <c r="N2344" t="s">
        <v>207</v>
      </c>
      <c r="O2344" t="s">
        <v>207</v>
      </c>
      <c r="P2344">
        <v>8.644701859464726E-5</v>
      </c>
      <c r="R2344" t="s">
        <v>2624</v>
      </c>
      <c r="S2344" s="315">
        <v>45370</v>
      </c>
      <c r="T2344" s="315">
        <v>45370</v>
      </c>
      <c r="U2344" s="316" t="s">
        <v>2662</v>
      </c>
    </row>
    <row r="2345" spans="1:21">
      <c r="A2345" t="s">
        <v>2605</v>
      </c>
      <c r="B2345" t="s">
        <v>205</v>
      </c>
      <c r="C2345" t="s">
        <v>296</v>
      </c>
      <c r="D2345" t="s">
        <v>2617</v>
      </c>
      <c r="E2345" t="s">
        <v>2612</v>
      </c>
      <c r="F2345" t="s">
        <v>207</v>
      </c>
      <c r="G2345" t="s">
        <v>2607</v>
      </c>
      <c r="H2345" t="s">
        <v>142</v>
      </c>
      <c r="I2345" t="s">
        <v>296</v>
      </c>
      <c r="J2345" t="s">
        <v>237</v>
      </c>
      <c r="K2345" t="s">
        <v>176</v>
      </c>
      <c r="L2345" t="s">
        <v>234</v>
      </c>
      <c r="M2345" t="s">
        <v>235</v>
      </c>
      <c r="N2345" t="s">
        <v>207</v>
      </c>
      <c r="O2345" t="s">
        <v>207</v>
      </c>
      <c r="P2345">
        <v>6.683783447414039E-4</v>
      </c>
      <c r="R2345" t="s">
        <v>2624</v>
      </c>
      <c r="S2345" s="315">
        <v>45370</v>
      </c>
      <c r="T2345" s="315">
        <v>45370</v>
      </c>
      <c r="U2345" s="316" t="s">
        <v>2662</v>
      </c>
    </row>
    <row r="2346" spans="1:21">
      <c r="A2346" t="s">
        <v>2605</v>
      </c>
      <c r="B2346" t="s">
        <v>205</v>
      </c>
      <c r="C2346" t="s">
        <v>296</v>
      </c>
      <c r="D2346" t="s">
        <v>2617</v>
      </c>
      <c r="E2346" t="s">
        <v>2612</v>
      </c>
      <c r="F2346" t="s">
        <v>207</v>
      </c>
      <c r="G2346" t="s">
        <v>2607</v>
      </c>
      <c r="H2346" t="s">
        <v>142</v>
      </c>
      <c r="I2346" t="s">
        <v>296</v>
      </c>
      <c r="J2346" t="s">
        <v>238</v>
      </c>
      <c r="K2346" t="s">
        <v>176</v>
      </c>
      <c r="L2346" t="s">
        <v>234</v>
      </c>
      <c r="M2346" t="s">
        <v>235</v>
      </c>
      <c r="N2346" t="s">
        <v>207</v>
      </c>
      <c r="O2346" t="s">
        <v>207</v>
      </c>
      <c r="P2346">
        <v>1.5460479297150721E-3</v>
      </c>
      <c r="R2346" t="s">
        <v>2624</v>
      </c>
      <c r="S2346" s="315">
        <v>45370</v>
      </c>
      <c r="T2346" s="315">
        <v>45370</v>
      </c>
      <c r="U2346" s="316" t="s">
        <v>2662</v>
      </c>
    </row>
    <row r="2347" spans="1:21">
      <c r="A2347" t="s">
        <v>2605</v>
      </c>
      <c r="B2347" t="s">
        <v>205</v>
      </c>
      <c r="C2347" t="s">
        <v>296</v>
      </c>
      <c r="D2347" t="s">
        <v>2617</v>
      </c>
      <c r="E2347" t="s">
        <v>2612</v>
      </c>
      <c r="F2347" t="s">
        <v>207</v>
      </c>
      <c r="G2347" t="s">
        <v>2607</v>
      </c>
      <c r="H2347" t="s">
        <v>142</v>
      </c>
      <c r="I2347" t="s">
        <v>296</v>
      </c>
      <c r="J2347" t="s">
        <v>241</v>
      </c>
      <c r="K2347" t="s">
        <v>176</v>
      </c>
      <c r="L2347" t="s">
        <v>234</v>
      </c>
      <c r="M2347" t="s">
        <v>235</v>
      </c>
      <c r="N2347" t="s">
        <v>207</v>
      </c>
      <c r="O2347" t="s">
        <v>207</v>
      </c>
      <c r="P2347">
        <v>1.65615660586989E-5</v>
      </c>
      <c r="R2347" t="s">
        <v>2624</v>
      </c>
      <c r="S2347" s="315">
        <v>45370</v>
      </c>
      <c r="T2347" s="315">
        <v>45370</v>
      </c>
      <c r="U2347" s="316" t="s">
        <v>2662</v>
      </c>
    </row>
    <row r="2348" spans="1:21">
      <c r="A2348" t="s">
        <v>2605</v>
      </c>
      <c r="B2348" t="s">
        <v>205</v>
      </c>
      <c r="C2348" t="s">
        <v>296</v>
      </c>
      <c r="D2348" t="s">
        <v>2617</v>
      </c>
      <c r="E2348" t="s">
        <v>2612</v>
      </c>
      <c r="F2348" t="s">
        <v>207</v>
      </c>
      <c r="G2348" t="s">
        <v>2607</v>
      </c>
      <c r="H2348" t="s">
        <v>142</v>
      </c>
      <c r="I2348" t="s">
        <v>296</v>
      </c>
      <c r="J2348" t="s">
        <v>242</v>
      </c>
      <c r="K2348" t="s">
        <v>176</v>
      </c>
      <c r="L2348" t="s">
        <v>234</v>
      </c>
      <c r="M2348" t="s">
        <v>235</v>
      </c>
      <c r="N2348" t="s">
        <v>207</v>
      </c>
      <c r="O2348" t="s">
        <v>207</v>
      </c>
      <c r="P2348">
        <v>4.2142504755320281E-5</v>
      </c>
      <c r="R2348" t="s">
        <v>2624</v>
      </c>
      <c r="S2348" s="315">
        <v>45370</v>
      </c>
      <c r="T2348" s="315">
        <v>45370</v>
      </c>
      <c r="U2348" s="316" t="s">
        <v>2662</v>
      </c>
    </row>
    <row r="2349" spans="1:21">
      <c r="A2349" t="s">
        <v>2605</v>
      </c>
      <c r="B2349" t="s">
        <v>205</v>
      </c>
      <c r="C2349" t="s">
        <v>296</v>
      </c>
      <c r="D2349" t="s">
        <v>2617</v>
      </c>
      <c r="E2349" t="s">
        <v>2612</v>
      </c>
      <c r="F2349" t="s">
        <v>207</v>
      </c>
      <c r="G2349" t="s">
        <v>2607</v>
      </c>
      <c r="H2349" t="s">
        <v>142</v>
      </c>
      <c r="I2349" t="s">
        <v>296</v>
      </c>
      <c r="J2349" t="s">
        <v>268</v>
      </c>
      <c r="K2349" t="s">
        <v>176</v>
      </c>
      <c r="L2349" t="s">
        <v>234</v>
      </c>
      <c r="M2349" t="s">
        <v>235</v>
      </c>
      <c r="N2349" t="s">
        <v>207</v>
      </c>
      <c r="O2349" t="s">
        <v>207</v>
      </c>
      <c r="P2349">
        <v>9.9788462272107116E-3</v>
      </c>
      <c r="R2349" t="s">
        <v>2624</v>
      </c>
      <c r="S2349" s="315">
        <v>45370</v>
      </c>
      <c r="T2349" s="315">
        <v>45370</v>
      </c>
      <c r="U2349" s="316" t="s">
        <v>2662</v>
      </c>
    </row>
    <row r="2350" spans="1:21">
      <c r="A2350" t="s">
        <v>2605</v>
      </c>
      <c r="B2350" t="s">
        <v>205</v>
      </c>
      <c r="C2350" t="s">
        <v>296</v>
      </c>
      <c r="D2350" t="s">
        <v>2617</v>
      </c>
      <c r="E2350" t="s">
        <v>2612</v>
      </c>
      <c r="F2350" t="s">
        <v>207</v>
      </c>
      <c r="G2350" t="s">
        <v>2607</v>
      </c>
      <c r="H2350" t="s">
        <v>142</v>
      </c>
      <c r="I2350" t="s">
        <v>296</v>
      </c>
      <c r="J2350" t="s">
        <v>244</v>
      </c>
      <c r="K2350" t="s">
        <v>176</v>
      </c>
      <c r="L2350" t="s">
        <v>234</v>
      </c>
      <c r="M2350" t="s">
        <v>235</v>
      </c>
      <c r="N2350" t="s">
        <v>207</v>
      </c>
      <c r="O2350" t="s">
        <v>207</v>
      </c>
      <c r="P2350">
        <v>3.46078837739376E-5</v>
      </c>
      <c r="R2350" t="s">
        <v>2624</v>
      </c>
      <c r="S2350" s="315">
        <v>45370</v>
      </c>
      <c r="T2350" s="315">
        <v>45370</v>
      </c>
      <c r="U2350" s="316" t="s">
        <v>2662</v>
      </c>
    </row>
    <row r="2351" spans="1:21">
      <c r="A2351" t="s">
        <v>2605</v>
      </c>
      <c r="B2351" t="s">
        <v>205</v>
      </c>
      <c r="C2351" t="s">
        <v>296</v>
      </c>
      <c r="D2351" t="s">
        <v>2617</v>
      </c>
      <c r="E2351" t="s">
        <v>297</v>
      </c>
      <c r="F2351" t="s">
        <v>207</v>
      </c>
      <c r="G2351" t="s">
        <v>2607</v>
      </c>
      <c r="H2351" t="s">
        <v>142</v>
      </c>
      <c r="I2351" t="s">
        <v>296</v>
      </c>
      <c r="J2351" t="s">
        <v>241</v>
      </c>
      <c r="K2351" t="s">
        <v>178</v>
      </c>
      <c r="L2351" t="s">
        <v>234</v>
      </c>
      <c r="M2351" t="s">
        <v>246</v>
      </c>
      <c r="N2351" t="s">
        <v>207</v>
      </c>
      <c r="O2351" t="s">
        <v>207</v>
      </c>
      <c r="P2351">
        <v>3.3815853555194195E-6</v>
      </c>
      <c r="R2351" t="s">
        <v>2624</v>
      </c>
      <c r="S2351" s="315">
        <v>45370</v>
      </c>
      <c r="T2351" s="315">
        <v>45370</v>
      </c>
      <c r="U2351" s="316" t="s">
        <v>2659</v>
      </c>
    </row>
    <row r="2352" spans="1:21">
      <c r="A2352" t="s">
        <v>2605</v>
      </c>
      <c r="B2352" t="s">
        <v>205</v>
      </c>
      <c r="C2352" t="s">
        <v>296</v>
      </c>
      <c r="D2352" t="s">
        <v>2617</v>
      </c>
      <c r="E2352" t="s">
        <v>297</v>
      </c>
      <c r="F2352" t="s">
        <v>207</v>
      </c>
      <c r="G2352" t="s">
        <v>2607</v>
      </c>
      <c r="H2352" t="s">
        <v>142</v>
      </c>
      <c r="I2352" t="s">
        <v>296</v>
      </c>
      <c r="J2352" t="s">
        <v>242</v>
      </c>
      <c r="K2352" t="s">
        <v>178</v>
      </c>
      <c r="L2352" t="s">
        <v>234</v>
      </c>
      <c r="M2352" t="s">
        <v>246</v>
      </c>
      <c r="N2352" t="s">
        <v>207</v>
      </c>
      <c r="O2352" t="s">
        <v>207</v>
      </c>
      <c r="P2352">
        <v>9.4570024799577596E-8</v>
      </c>
      <c r="R2352" t="s">
        <v>2624</v>
      </c>
      <c r="S2352" s="315">
        <v>45370</v>
      </c>
      <c r="T2352" s="315">
        <v>45370</v>
      </c>
      <c r="U2352" s="316" t="s">
        <v>2659</v>
      </c>
    </row>
    <row r="2353" spans="1:21">
      <c r="A2353" t="s">
        <v>2605</v>
      </c>
      <c r="B2353" t="s">
        <v>205</v>
      </c>
      <c r="C2353" t="s">
        <v>296</v>
      </c>
      <c r="D2353" t="s">
        <v>2617</v>
      </c>
      <c r="E2353" t="s">
        <v>297</v>
      </c>
      <c r="F2353" t="s">
        <v>207</v>
      </c>
      <c r="G2353" t="s">
        <v>2607</v>
      </c>
      <c r="H2353" t="s">
        <v>142</v>
      </c>
      <c r="I2353" t="s">
        <v>296</v>
      </c>
      <c r="J2353" t="s">
        <v>243</v>
      </c>
      <c r="K2353" t="s">
        <v>178</v>
      </c>
      <c r="L2353" t="s">
        <v>234</v>
      </c>
      <c r="M2353" t="s">
        <v>246</v>
      </c>
      <c r="N2353" t="s">
        <v>207</v>
      </c>
      <c r="O2353" t="s">
        <v>207</v>
      </c>
      <c r="P2353">
        <v>1.1314117770583895E-6</v>
      </c>
      <c r="R2353" t="s">
        <v>2624</v>
      </c>
      <c r="S2353" s="315">
        <v>45370</v>
      </c>
      <c r="T2353" s="315">
        <v>45370</v>
      </c>
      <c r="U2353" s="316" t="s">
        <v>2659</v>
      </c>
    </row>
    <row r="2354" spans="1:21">
      <c r="A2354" t="s">
        <v>2605</v>
      </c>
      <c r="B2354" t="s">
        <v>205</v>
      </c>
      <c r="C2354" t="s">
        <v>296</v>
      </c>
      <c r="D2354" t="s">
        <v>2617</v>
      </c>
      <c r="E2354" t="s">
        <v>297</v>
      </c>
      <c r="F2354" t="s">
        <v>207</v>
      </c>
      <c r="G2354" t="s">
        <v>2607</v>
      </c>
      <c r="H2354" t="s">
        <v>142</v>
      </c>
      <c r="I2354" t="s">
        <v>296</v>
      </c>
      <c r="J2354" t="s">
        <v>269</v>
      </c>
      <c r="K2354" t="s">
        <v>178</v>
      </c>
      <c r="L2354" t="s">
        <v>234</v>
      </c>
      <c r="M2354" t="s">
        <v>246</v>
      </c>
      <c r="N2354" t="s">
        <v>207</v>
      </c>
      <c r="O2354" t="s">
        <v>207</v>
      </c>
      <c r="P2354">
        <v>1.2592945658165727E-4</v>
      </c>
      <c r="R2354" t="s">
        <v>2624</v>
      </c>
      <c r="S2354" s="315">
        <v>45370</v>
      </c>
      <c r="T2354" s="315">
        <v>45370</v>
      </c>
      <c r="U2354" s="316" t="s">
        <v>2659</v>
      </c>
    </row>
    <row r="2355" spans="1:21">
      <c r="A2355" t="s">
        <v>2605</v>
      </c>
      <c r="B2355" t="s">
        <v>205</v>
      </c>
      <c r="C2355" t="s">
        <v>296</v>
      </c>
      <c r="D2355" t="s">
        <v>2617</v>
      </c>
      <c r="E2355" t="s">
        <v>297</v>
      </c>
      <c r="F2355" t="s">
        <v>207</v>
      </c>
      <c r="G2355" t="s">
        <v>2607</v>
      </c>
      <c r="H2355" t="s">
        <v>142</v>
      </c>
      <c r="I2355" t="s">
        <v>296</v>
      </c>
      <c r="J2355" t="s">
        <v>270</v>
      </c>
      <c r="K2355" t="s">
        <v>178</v>
      </c>
      <c r="L2355" t="s">
        <v>234</v>
      </c>
      <c r="M2355" t="s">
        <v>246</v>
      </c>
      <c r="N2355" t="s">
        <v>207</v>
      </c>
      <c r="O2355" t="s">
        <v>207</v>
      </c>
      <c r="P2355">
        <v>3.3149303956743981E-5</v>
      </c>
      <c r="R2355" t="s">
        <v>2624</v>
      </c>
      <c r="S2355" s="315">
        <v>45370</v>
      </c>
      <c r="T2355" s="315">
        <v>45370</v>
      </c>
      <c r="U2355" s="316" t="s">
        <v>2659</v>
      </c>
    </row>
    <row r="2356" spans="1:21">
      <c r="A2356" t="s">
        <v>2605</v>
      </c>
      <c r="B2356" t="s">
        <v>205</v>
      </c>
      <c r="C2356" t="s">
        <v>296</v>
      </c>
      <c r="D2356" t="s">
        <v>2617</v>
      </c>
      <c r="E2356" t="s">
        <v>297</v>
      </c>
      <c r="F2356" t="s">
        <v>207</v>
      </c>
      <c r="G2356" t="s">
        <v>2607</v>
      </c>
      <c r="H2356" t="s">
        <v>209</v>
      </c>
      <c r="I2356" t="s">
        <v>257</v>
      </c>
      <c r="J2356" t="s">
        <v>233</v>
      </c>
      <c r="K2356" t="s">
        <v>178</v>
      </c>
      <c r="L2356" t="s">
        <v>234</v>
      </c>
      <c r="M2356" t="s">
        <v>246</v>
      </c>
      <c r="N2356" t="s">
        <v>207</v>
      </c>
      <c r="O2356" t="s">
        <v>207</v>
      </c>
      <c r="P2356">
        <v>3.9309849929478128E-5</v>
      </c>
      <c r="R2356" t="s">
        <v>2624</v>
      </c>
      <c r="S2356" s="315">
        <v>45370</v>
      </c>
      <c r="T2356" s="315">
        <v>45370</v>
      </c>
      <c r="U2356" s="316" t="s">
        <v>2659</v>
      </c>
    </row>
    <row r="2357" spans="1:21">
      <c r="A2357" t="s">
        <v>2605</v>
      </c>
      <c r="B2357" t="s">
        <v>205</v>
      </c>
      <c r="C2357" t="s">
        <v>296</v>
      </c>
      <c r="D2357" t="s">
        <v>2617</v>
      </c>
      <c r="E2357" t="s">
        <v>297</v>
      </c>
      <c r="F2357" t="s">
        <v>207</v>
      </c>
      <c r="G2357" t="s">
        <v>2607</v>
      </c>
      <c r="H2357" t="s">
        <v>209</v>
      </c>
      <c r="I2357" t="s">
        <v>257</v>
      </c>
      <c r="J2357" t="s">
        <v>236</v>
      </c>
      <c r="K2357" t="s">
        <v>178</v>
      </c>
      <c r="L2357" t="s">
        <v>234</v>
      </c>
      <c r="M2357" t="s">
        <v>246</v>
      </c>
      <c r="N2357" t="s">
        <v>207</v>
      </c>
      <c r="O2357" t="s">
        <v>207</v>
      </c>
      <c r="P2357">
        <v>3.0653587488085199E-4</v>
      </c>
      <c r="R2357" t="s">
        <v>2624</v>
      </c>
      <c r="S2357" s="315">
        <v>45370</v>
      </c>
      <c r="T2357" s="315">
        <v>45370</v>
      </c>
      <c r="U2357" s="316" t="s">
        <v>2659</v>
      </c>
    </row>
    <row r="2358" spans="1:21">
      <c r="A2358" t="s">
        <v>2605</v>
      </c>
      <c r="B2358" t="s">
        <v>205</v>
      </c>
      <c r="C2358" t="s">
        <v>296</v>
      </c>
      <c r="D2358" t="s">
        <v>2617</v>
      </c>
      <c r="E2358" t="s">
        <v>297</v>
      </c>
      <c r="F2358" t="s">
        <v>207</v>
      </c>
      <c r="G2358" t="s">
        <v>2607</v>
      </c>
      <c r="H2358" t="s">
        <v>209</v>
      </c>
      <c r="I2358" t="s">
        <v>257</v>
      </c>
      <c r="J2358" t="s">
        <v>247</v>
      </c>
      <c r="K2358" t="s">
        <v>178</v>
      </c>
      <c r="L2358" t="s">
        <v>234</v>
      </c>
      <c r="M2358" t="s">
        <v>246</v>
      </c>
      <c r="N2358" t="s">
        <v>207</v>
      </c>
      <c r="O2358" t="s">
        <v>207</v>
      </c>
      <c r="P2358">
        <v>1.6039375588114101E-3</v>
      </c>
      <c r="R2358" t="s">
        <v>2624</v>
      </c>
      <c r="S2358" s="315">
        <v>45370</v>
      </c>
      <c r="T2358" s="315">
        <v>45370</v>
      </c>
      <c r="U2358" s="316" t="s">
        <v>2659</v>
      </c>
    </row>
    <row r="2359" spans="1:21">
      <c r="A2359" t="s">
        <v>2605</v>
      </c>
      <c r="B2359" t="s">
        <v>205</v>
      </c>
      <c r="C2359" t="s">
        <v>296</v>
      </c>
      <c r="D2359" t="s">
        <v>2617</v>
      </c>
      <c r="E2359" t="s">
        <v>297</v>
      </c>
      <c r="F2359" t="s">
        <v>207</v>
      </c>
      <c r="G2359" t="s">
        <v>2607</v>
      </c>
      <c r="H2359" t="s">
        <v>142</v>
      </c>
      <c r="I2359" t="s">
        <v>296</v>
      </c>
      <c r="J2359" t="s">
        <v>255</v>
      </c>
      <c r="K2359" t="s">
        <v>178</v>
      </c>
      <c r="L2359" t="s">
        <v>234</v>
      </c>
      <c r="M2359" t="s">
        <v>246</v>
      </c>
      <c r="N2359" t="s">
        <v>207</v>
      </c>
      <c r="O2359" t="s">
        <v>207</v>
      </c>
      <c r="P2359">
        <v>9.0319454035600946E-4</v>
      </c>
      <c r="R2359" t="s">
        <v>2624</v>
      </c>
      <c r="S2359" s="315">
        <v>45370</v>
      </c>
      <c r="T2359" s="315">
        <v>45370</v>
      </c>
      <c r="U2359" s="316" t="s">
        <v>2659</v>
      </c>
    </row>
    <row r="2360" spans="1:21">
      <c r="A2360" t="s">
        <v>2605</v>
      </c>
      <c r="B2360" t="s">
        <v>205</v>
      </c>
      <c r="C2360" t="s">
        <v>296</v>
      </c>
      <c r="D2360" t="s">
        <v>2617</v>
      </c>
      <c r="E2360" t="s">
        <v>297</v>
      </c>
      <c r="F2360" t="s">
        <v>207</v>
      </c>
      <c r="G2360" t="s">
        <v>2607</v>
      </c>
      <c r="H2360" t="s">
        <v>142</v>
      </c>
      <c r="I2360" t="s">
        <v>296</v>
      </c>
      <c r="J2360" t="s">
        <v>244</v>
      </c>
      <c r="K2360" t="s">
        <v>178</v>
      </c>
      <c r="L2360" t="s">
        <v>234</v>
      </c>
      <c r="M2360" t="s">
        <v>246</v>
      </c>
      <c r="N2360" t="s">
        <v>207</v>
      </c>
      <c r="O2360" t="s">
        <v>207</v>
      </c>
      <c r="P2360">
        <v>3.3035214282611255E-4</v>
      </c>
      <c r="R2360" t="s">
        <v>2624</v>
      </c>
      <c r="S2360" s="315">
        <v>45370</v>
      </c>
      <c r="T2360" s="315">
        <v>45370</v>
      </c>
      <c r="U2360" s="316" t="s">
        <v>2659</v>
      </c>
    </row>
    <row r="2361" spans="1:21">
      <c r="A2361" t="s">
        <v>2605</v>
      </c>
      <c r="B2361" t="s">
        <v>205</v>
      </c>
      <c r="C2361" t="s">
        <v>296</v>
      </c>
      <c r="D2361" t="s">
        <v>2617</v>
      </c>
      <c r="E2361" t="s">
        <v>297</v>
      </c>
      <c r="F2361" t="s">
        <v>207</v>
      </c>
      <c r="G2361" t="s">
        <v>2607</v>
      </c>
      <c r="H2361" t="s">
        <v>142</v>
      </c>
      <c r="I2361" t="s">
        <v>296</v>
      </c>
      <c r="J2361" t="s">
        <v>248</v>
      </c>
      <c r="K2361" t="s">
        <v>178</v>
      </c>
      <c r="L2361" t="s">
        <v>234</v>
      </c>
      <c r="M2361" t="s">
        <v>246</v>
      </c>
      <c r="N2361" t="s">
        <v>207</v>
      </c>
      <c r="O2361" t="s">
        <v>207</v>
      </c>
      <c r="P2361">
        <v>2.8123596836668098E-5</v>
      </c>
      <c r="R2361" t="s">
        <v>2624</v>
      </c>
      <c r="S2361" s="315">
        <v>45370</v>
      </c>
      <c r="T2361" s="315">
        <v>45370</v>
      </c>
      <c r="U2361" s="316" t="s">
        <v>2659</v>
      </c>
    </row>
    <row r="2362" spans="1:21">
      <c r="A2362" t="s">
        <v>2605</v>
      </c>
      <c r="B2362" t="s">
        <v>205</v>
      </c>
      <c r="C2362" t="s">
        <v>296</v>
      </c>
      <c r="D2362" t="s">
        <v>2617</v>
      </c>
      <c r="E2362" t="s">
        <v>271</v>
      </c>
      <c r="F2362" t="s">
        <v>207</v>
      </c>
      <c r="G2362" t="s">
        <v>2607</v>
      </c>
      <c r="H2362" t="s">
        <v>209</v>
      </c>
      <c r="I2362" t="s">
        <v>289</v>
      </c>
      <c r="J2362" t="s">
        <v>233</v>
      </c>
      <c r="K2362" t="s">
        <v>178</v>
      </c>
      <c r="L2362" t="s">
        <v>234</v>
      </c>
      <c r="M2362" t="s">
        <v>246</v>
      </c>
      <c r="N2362" t="s">
        <v>207</v>
      </c>
      <c r="O2362" t="s">
        <v>207</v>
      </c>
      <c r="P2362">
        <v>3.4509027805441365E-5</v>
      </c>
      <c r="R2362" t="s">
        <v>2618</v>
      </c>
      <c r="S2362" s="315">
        <v>45370</v>
      </c>
      <c r="T2362" s="315">
        <v>45370</v>
      </c>
      <c r="U2362" s="316" t="s">
        <v>2660</v>
      </c>
    </row>
    <row r="2363" spans="1:21">
      <c r="A2363" t="s">
        <v>2605</v>
      </c>
      <c r="B2363" t="s">
        <v>205</v>
      </c>
      <c r="C2363" t="s">
        <v>296</v>
      </c>
      <c r="D2363" t="s">
        <v>2617</v>
      </c>
      <c r="E2363" t="s">
        <v>271</v>
      </c>
      <c r="F2363" t="s">
        <v>207</v>
      </c>
      <c r="G2363" t="s">
        <v>2607</v>
      </c>
      <c r="H2363" t="s">
        <v>209</v>
      </c>
      <c r="I2363" t="s">
        <v>289</v>
      </c>
      <c r="J2363" t="s">
        <v>236</v>
      </c>
      <c r="K2363" t="s">
        <v>178</v>
      </c>
      <c r="L2363" t="s">
        <v>234</v>
      </c>
      <c r="M2363" t="s">
        <v>246</v>
      </c>
      <c r="N2363" t="s">
        <v>207</v>
      </c>
      <c r="O2363" t="s">
        <v>207</v>
      </c>
      <c r="P2363">
        <v>1.3358770088691275E-4</v>
      </c>
      <c r="R2363" t="s">
        <v>2618</v>
      </c>
      <c r="S2363" s="315">
        <v>45370</v>
      </c>
      <c r="T2363" s="315">
        <v>45370</v>
      </c>
      <c r="U2363" s="316" t="s">
        <v>2660</v>
      </c>
    </row>
    <row r="2364" spans="1:21">
      <c r="A2364" t="s">
        <v>2605</v>
      </c>
      <c r="B2364" t="s">
        <v>205</v>
      </c>
      <c r="C2364" t="s">
        <v>296</v>
      </c>
      <c r="D2364" t="s">
        <v>2617</v>
      </c>
      <c r="E2364" t="s">
        <v>271</v>
      </c>
      <c r="F2364" t="s">
        <v>207</v>
      </c>
      <c r="G2364" t="s">
        <v>2607</v>
      </c>
      <c r="H2364" t="s">
        <v>209</v>
      </c>
      <c r="I2364" t="s">
        <v>289</v>
      </c>
      <c r="J2364" t="s">
        <v>247</v>
      </c>
      <c r="K2364" t="s">
        <v>178</v>
      </c>
      <c r="L2364" t="s">
        <v>234</v>
      </c>
      <c r="M2364" t="s">
        <v>246</v>
      </c>
      <c r="N2364" t="s">
        <v>207</v>
      </c>
      <c r="O2364" t="s">
        <v>207</v>
      </c>
      <c r="P2364">
        <v>7.5821951739399296E-4</v>
      </c>
      <c r="R2364" t="s">
        <v>2618</v>
      </c>
      <c r="S2364" s="315">
        <v>45370</v>
      </c>
      <c r="T2364" s="315">
        <v>45370</v>
      </c>
      <c r="U2364" s="316" t="s">
        <v>2660</v>
      </c>
    </row>
    <row r="2365" spans="1:21">
      <c r="A2365" t="s">
        <v>2605</v>
      </c>
      <c r="B2365" t="s">
        <v>205</v>
      </c>
      <c r="C2365" t="s">
        <v>296</v>
      </c>
      <c r="D2365" t="s">
        <v>2617</v>
      </c>
      <c r="E2365" t="s">
        <v>271</v>
      </c>
      <c r="F2365" t="s">
        <v>207</v>
      </c>
      <c r="G2365" t="s">
        <v>2607</v>
      </c>
      <c r="H2365" t="s">
        <v>142</v>
      </c>
      <c r="I2365" t="s">
        <v>296</v>
      </c>
      <c r="J2365" t="s">
        <v>237</v>
      </c>
      <c r="K2365" t="s">
        <v>178</v>
      </c>
      <c r="L2365" t="s">
        <v>234</v>
      </c>
      <c r="M2365" t="s">
        <v>246</v>
      </c>
      <c r="N2365" t="s">
        <v>207</v>
      </c>
      <c r="O2365" t="s">
        <v>207</v>
      </c>
      <c r="P2365">
        <v>3.2024744434254512E-3</v>
      </c>
      <c r="R2365" t="s">
        <v>2618</v>
      </c>
      <c r="S2365" s="315">
        <v>45370</v>
      </c>
      <c r="T2365" s="315">
        <v>45370</v>
      </c>
      <c r="U2365" s="316" t="s">
        <v>2660</v>
      </c>
    </row>
    <row r="2366" spans="1:21">
      <c r="A2366" t="s">
        <v>2605</v>
      </c>
      <c r="B2366" t="s">
        <v>205</v>
      </c>
      <c r="C2366" t="s">
        <v>296</v>
      </c>
      <c r="D2366" t="s">
        <v>2617</v>
      </c>
      <c r="E2366" t="s">
        <v>271</v>
      </c>
      <c r="F2366" t="s">
        <v>207</v>
      </c>
      <c r="G2366" t="s">
        <v>2607</v>
      </c>
      <c r="H2366" t="s">
        <v>142</v>
      </c>
      <c r="I2366" t="s">
        <v>296</v>
      </c>
      <c r="J2366" t="s">
        <v>238</v>
      </c>
      <c r="K2366" t="s">
        <v>178</v>
      </c>
      <c r="L2366" t="s">
        <v>234</v>
      </c>
      <c r="M2366" t="s">
        <v>246</v>
      </c>
      <c r="N2366" t="s">
        <v>207</v>
      </c>
      <c r="O2366" t="s">
        <v>207</v>
      </c>
      <c r="P2366">
        <v>3.6716176074212464E-4</v>
      </c>
      <c r="R2366" t="s">
        <v>2618</v>
      </c>
      <c r="S2366" s="315">
        <v>45370</v>
      </c>
      <c r="T2366" s="315">
        <v>45370</v>
      </c>
      <c r="U2366" s="316" t="s">
        <v>2660</v>
      </c>
    </row>
    <row r="2367" spans="1:21">
      <c r="A2367" t="s">
        <v>2605</v>
      </c>
      <c r="B2367" t="s">
        <v>205</v>
      </c>
      <c r="C2367" t="s">
        <v>296</v>
      </c>
      <c r="D2367" t="s">
        <v>2617</v>
      </c>
      <c r="E2367" t="s">
        <v>271</v>
      </c>
      <c r="F2367" t="s">
        <v>207</v>
      </c>
      <c r="G2367" t="s">
        <v>2607</v>
      </c>
      <c r="H2367" t="s">
        <v>142</v>
      </c>
      <c r="I2367" t="s">
        <v>296</v>
      </c>
      <c r="J2367" t="s">
        <v>239</v>
      </c>
      <c r="K2367" t="s">
        <v>178</v>
      </c>
      <c r="L2367" t="s">
        <v>234</v>
      </c>
      <c r="M2367" t="s">
        <v>246</v>
      </c>
      <c r="N2367" t="s">
        <v>207</v>
      </c>
      <c r="O2367" t="s">
        <v>207</v>
      </c>
      <c r="P2367">
        <v>1.0712836083634804E-3</v>
      </c>
      <c r="R2367" t="s">
        <v>2618</v>
      </c>
      <c r="S2367" s="315">
        <v>45370</v>
      </c>
      <c r="T2367" s="315">
        <v>45370</v>
      </c>
      <c r="U2367" s="316" t="s">
        <v>2660</v>
      </c>
    </row>
    <row r="2368" spans="1:21">
      <c r="A2368" t="s">
        <v>2605</v>
      </c>
      <c r="B2368" t="s">
        <v>205</v>
      </c>
      <c r="C2368" t="s">
        <v>296</v>
      </c>
      <c r="D2368" t="s">
        <v>2617</v>
      </c>
      <c r="E2368" t="s">
        <v>271</v>
      </c>
      <c r="F2368" t="s">
        <v>207</v>
      </c>
      <c r="G2368" t="s">
        <v>2607</v>
      </c>
      <c r="H2368" t="s">
        <v>142</v>
      </c>
      <c r="I2368" t="s">
        <v>296</v>
      </c>
      <c r="J2368" t="s">
        <v>255</v>
      </c>
      <c r="K2368" t="s">
        <v>178</v>
      </c>
      <c r="L2368" t="s">
        <v>234</v>
      </c>
      <c r="M2368" t="s">
        <v>246</v>
      </c>
      <c r="N2368" t="s">
        <v>207</v>
      </c>
      <c r="O2368" t="s">
        <v>207</v>
      </c>
      <c r="P2368">
        <v>3.2337659243448662E-4</v>
      </c>
      <c r="R2368" t="s">
        <v>2618</v>
      </c>
      <c r="S2368" s="315">
        <v>45370</v>
      </c>
      <c r="T2368" s="315">
        <v>45370</v>
      </c>
      <c r="U2368" s="316" t="s">
        <v>2660</v>
      </c>
    </row>
    <row r="2369" spans="1:21">
      <c r="A2369" t="s">
        <v>2605</v>
      </c>
      <c r="B2369" t="s">
        <v>205</v>
      </c>
      <c r="C2369" t="s">
        <v>296</v>
      </c>
      <c r="D2369" t="s">
        <v>2617</v>
      </c>
      <c r="E2369" t="s">
        <v>271</v>
      </c>
      <c r="F2369" t="s">
        <v>207</v>
      </c>
      <c r="G2369" t="s">
        <v>2607</v>
      </c>
      <c r="H2369" t="s">
        <v>142</v>
      </c>
      <c r="I2369" t="s">
        <v>296</v>
      </c>
      <c r="J2369" t="s">
        <v>241</v>
      </c>
      <c r="K2369" t="s">
        <v>178</v>
      </c>
      <c r="L2369" t="s">
        <v>234</v>
      </c>
      <c r="M2369" t="s">
        <v>246</v>
      </c>
      <c r="N2369" t="s">
        <v>207</v>
      </c>
      <c r="O2369" t="s">
        <v>207</v>
      </c>
      <c r="P2369">
        <v>1.3554737823425902E-5</v>
      </c>
      <c r="R2369" t="s">
        <v>2618</v>
      </c>
      <c r="S2369" s="315">
        <v>45370</v>
      </c>
      <c r="T2369" s="315">
        <v>45370</v>
      </c>
      <c r="U2369" s="316" t="s">
        <v>2660</v>
      </c>
    </row>
    <row r="2370" spans="1:21">
      <c r="A2370" t="s">
        <v>2605</v>
      </c>
      <c r="B2370" t="s">
        <v>205</v>
      </c>
      <c r="C2370" t="s">
        <v>296</v>
      </c>
      <c r="D2370" t="s">
        <v>2617</v>
      </c>
      <c r="E2370" t="s">
        <v>271</v>
      </c>
      <c r="F2370" t="s">
        <v>207</v>
      </c>
      <c r="G2370" t="s">
        <v>2607</v>
      </c>
      <c r="H2370" t="s">
        <v>142</v>
      </c>
      <c r="I2370" t="s">
        <v>296</v>
      </c>
      <c r="J2370" t="s">
        <v>242</v>
      </c>
      <c r="K2370" t="s">
        <v>178</v>
      </c>
      <c r="L2370" t="s">
        <v>234</v>
      </c>
      <c r="M2370" t="s">
        <v>246</v>
      </c>
      <c r="N2370" t="s">
        <v>207</v>
      </c>
      <c r="O2370" t="s">
        <v>207</v>
      </c>
      <c r="P2370">
        <v>3.8980678463648634E-7</v>
      </c>
      <c r="R2370" t="s">
        <v>2618</v>
      </c>
      <c r="S2370" s="315">
        <v>45370</v>
      </c>
      <c r="T2370" s="315">
        <v>45370</v>
      </c>
      <c r="U2370" s="316" t="s">
        <v>2660</v>
      </c>
    </row>
    <row r="2371" spans="1:21">
      <c r="A2371" t="s">
        <v>2605</v>
      </c>
      <c r="B2371" t="s">
        <v>205</v>
      </c>
      <c r="C2371" t="s">
        <v>296</v>
      </c>
      <c r="D2371" t="s">
        <v>2617</v>
      </c>
      <c r="E2371" t="s">
        <v>271</v>
      </c>
      <c r="F2371" t="s">
        <v>207</v>
      </c>
      <c r="G2371" t="s">
        <v>2607</v>
      </c>
      <c r="H2371" t="s">
        <v>142</v>
      </c>
      <c r="I2371" t="s">
        <v>296</v>
      </c>
      <c r="J2371" t="s">
        <v>243</v>
      </c>
      <c r="K2371" t="s">
        <v>178</v>
      </c>
      <c r="L2371" t="s">
        <v>234</v>
      </c>
      <c r="M2371" t="s">
        <v>246</v>
      </c>
      <c r="N2371" t="s">
        <v>207</v>
      </c>
      <c r="O2371" t="s">
        <v>207</v>
      </c>
      <c r="P2371">
        <v>5.3112646486723679E-6</v>
      </c>
      <c r="R2371" t="s">
        <v>2618</v>
      </c>
      <c r="S2371" s="315">
        <v>45370</v>
      </c>
      <c r="T2371" s="315">
        <v>45370</v>
      </c>
      <c r="U2371" s="316" t="s">
        <v>2660</v>
      </c>
    </row>
    <row r="2372" spans="1:21">
      <c r="A2372" t="s">
        <v>2605</v>
      </c>
      <c r="B2372" t="s">
        <v>205</v>
      </c>
      <c r="C2372" t="s">
        <v>296</v>
      </c>
      <c r="D2372" t="s">
        <v>2617</v>
      </c>
      <c r="E2372" t="s">
        <v>271</v>
      </c>
      <c r="F2372" t="s">
        <v>207</v>
      </c>
      <c r="G2372" t="s">
        <v>2607</v>
      </c>
      <c r="H2372" t="s">
        <v>142</v>
      </c>
      <c r="I2372" t="s">
        <v>296</v>
      </c>
      <c r="J2372" t="s">
        <v>269</v>
      </c>
      <c r="K2372" t="s">
        <v>178</v>
      </c>
      <c r="L2372" t="s">
        <v>234</v>
      </c>
      <c r="M2372" t="s">
        <v>246</v>
      </c>
      <c r="N2372" t="s">
        <v>207</v>
      </c>
      <c r="O2372" t="s">
        <v>207</v>
      </c>
      <c r="P2372">
        <v>8.8978993990555843E-4</v>
      </c>
      <c r="R2372" t="s">
        <v>2618</v>
      </c>
      <c r="S2372" s="315">
        <v>45370</v>
      </c>
      <c r="T2372" s="315">
        <v>45370</v>
      </c>
      <c r="U2372" s="316" t="s">
        <v>2660</v>
      </c>
    </row>
    <row r="2373" spans="1:21">
      <c r="A2373" t="s">
        <v>2605</v>
      </c>
      <c r="B2373" t="s">
        <v>205</v>
      </c>
      <c r="C2373" t="s">
        <v>296</v>
      </c>
      <c r="D2373" t="s">
        <v>2617</v>
      </c>
      <c r="E2373" t="s">
        <v>271</v>
      </c>
      <c r="F2373" t="s">
        <v>207</v>
      </c>
      <c r="G2373" t="s">
        <v>2607</v>
      </c>
      <c r="H2373" t="s">
        <v>142</v>
      </c>
      <c r="I2373" t="s">
        <v>296</v>
      </c>
      <c r="J2373" t="s">
        <v>270</v>
      </c>
      <c r="K2373" t="s">
        <v>178</v>
      </c>
      <c r="L2373" t="s">
        <v>234</v>
      </c>
      <c r="M2373" t="s">
        <v>246</v>
      </c>
      <c r="N2373" t="s">
        <v>207</v>
      </c>
      <c r="O2373" t="s">
        <v>207</v>
      </c>
      <c r="P2373">
        <v>2.3422571633552688E-4</v>
      </c>
      <c r="R2373" t="s">
        <v>2618</v>
      </c>
      <c r="S2373" s="315">
        <v>45370</v>
      </c>
      <c r="T2373" s="315">
        <v>45370</v>
      </c>
      <c r="U2373" s="316" t="s">
        <v>2660</v>
      </c>
    </row>
    <row r="2374" spans="1:21">
      <c r="A2374" t="s">
        <v>2605</v>
      </c>
      <c r="B2374" t="s">
        <v>205</v>
      </c>
      <c r="C2374" t="s">
        <v>296</v>
      </c>
      <c r="D2374" t="s">
        <v>2617</v>
      </c>
      <c r="E2374" t="s">
        <v>271</v>
      </c>
      <c r="F2374" t="s">
        <v>207</v>
      </c>
      <c r="G2374" t="s">
        <v>2607</v>
      </c>
      <c r="H2374" t="s">
        <v>142</v>
      </c>
      <c r="I2374" t="s">
        <v>296</v>
      </c>
      <c r="J2374" t="s">
        <v>244</v>
      </c>
      <c r="K2374" t="s">
        <v>178</v>
      </c>
      <c r="L2374" t="s">
        <v>234</v>
      </c>
      <c r="M2374" t="s">
        <v>246</v>
      </c>
      <c r="N2374" t="s">
        <v>207</v>
      </c>
      <c r="O2374" t="s">
        <v>207</v>
      </c>
      <c r="P2374">
        <v>1.6943421214544974E-4</v>
      </c>
      <c r="R2374" t="s">
        <v>2618</v>
      </c>
      <c r="S2374" s="315">
        <v>45370</v>
      </c>
      <c r="T2374" s="315">
        <v>45370</v>
      </c>
      <c r="U2374" s="316" t="s">
        <v>2660</v>
      </c>
    </row>
    <row r="2375" spans="1:21">
      <c r="A2375" t="s">
        <v>2605</v>
      </c>
      <c r="B2375" t="s">
        <v>205</v>
      </c>
      <c r="C2375" t="s">
        <v>296</v>
      </c>
      <c r="D2375" t="s">
        <v>2617</v>
      </c>
      <c r="E2375" t="s">
        <v>271</v>
      </c>
      <c r="F2375" t="s">
        <v>207</v>
      </c>
      <c r="G2375" t="s">
        <v>2607</v>
      </c>
      <c r="H2375" t="s">
        <v>142</v>
      </c>
      <c r="I2375" t="s">
        <v>296</v>
      </c>
      <c r="J2375" t="s">
        <v>248</v>
      </c>
      <c r="K2375" t="s">
        <v>178</v>
      </c>
      <c r="L2375" t="s">
        <v>234</v>
      </c>
      <c r="M2375" t="s">
        <v>246</v>
      </c>
      <c r="N2375" t="s">
        <v>207</v>
      </c>
      <c r="O2375" t="s">
        <v>207</v>
      </c>
      <c r="P2375">
        <v>1.49174863790659E-5</v>
      </c>
      <c r="R2375" t="s">
        <v>2618</v>
      </c>
      <c r="S2375" s="315">
        <v>45370</v>
      </c>
      <c r="T2375" s="315">
        <v>45370</v>
      </c>
      <c r="U2375" s="316" t="s">
        <v>2660</v>
      </c>
    </row>
    <row r="2376" spans="1:21">
      <c r="A2376" t="s">
        <v>2605</v>
      </c>
      <c r="B2376" t="s">
        <v>205</v>
      </c>
      <c r="C2376" t="s">
        <v>296</v>
      </c>
      <c r="D2376" t="s">
        <v>2617</v>
      </c>
      <c r="E2376" t="s">
        <v>2643</v>
      </c>
      <c r="F2376" t="s">
        <v>207</v>
      </c>
      <c r="G2376" t="s">
        <v>2607</v>
      </c>
      <c r="H2376" t="s">
        <v>209</v>
      </c>
      <c r="I2376" t="s">
        <v>258</v>
      </c>
      <c r="J2376" t="s">
        <v>233</v>
      </c>
      <c r="K2376" t="s">
        <v>178</v>
      </c>
      <c r="L2376" t="s">
        <v>234</v>
      </c>
      <c r="M2376" t="s">
        <v>246</v>
      </c>
      <c r="N2376" t="s">
        <v>207</v>
      </c>
      <c r="O2376" t="s">
        <v>207</v>
      </c>
      <c r="P2376">
        <v>1.2937734399020992E-4</v>
      </c>
      <c r="R2376" t="s">
        <v>2618</v>
      </c>
      <c r="S2376" s="315">
        <v>45362</v>
      </c>
      <c r="T2376" s="315">
        <v>45362</v>
      </c>
      <c r="U2376" s="316" t="s">
        <v>2661</v>
      </c>
    </row>
    <row r="2377" spans="1:21">
      <c r="A2377" t="s">
        <v>2605</v>
      </c>
      <c r="B2377" t="s">
        <v>205</v>
      </c>
      <c r="C2377" t="s">
        <v>296</v>
      </c>
      <c r="D2377" t="s">
        <v>2617</v>
      </c>
      <c r="E2377" t="s">
        <v>2643</v>
      </c>
      <c r="F2377" t="s">
        <v>207</v>
      </c>
      <c r="G2377" t="s">
        <v>2607</v>
      </c>
      <c r="H2377" t="s">
        <v>209</v>
      </c>
      <c r="I2377" t="s">
        <v>258</v>
      </c>
      <c r="J2377" t="s">
        <v>236</v>
      </c>
      <c r="K2377" t="s">
        <v>178</v>
      </c>
      <c r="L2377" t="s">
        <v>234</v>
      </c>
      <c r="M2377" t="s">
        <v>246</v>
      </c>
      <c r="N2377" t="s">
        <v>207</v>
      </c>
      <c r="O2377" t="s">
        <v>207</v>
      </c>
      <c r="P2377">
        <v>3.2873030598257316E-4</v>
      </c>
      <c r="R2377" t="s">
        <v>2618</v>
      </c>
      <c r="S2377" s="315">
        <v>45362</v>
      </c>
      <c r="T2377" s="315">
        <v>45362</v>
      </c>
      <c r="U2377" s="316" t="s">
        <v>2661</v>
      </c>
    </row>
    <row r="2378" spans="1:21">
      <c r="A2378" t="s">
        <v>2605</v>
      </c>
      <c r="B2378" t="s">
        <v>205</v>
      </c>
      <c r="C2378" t="s">
        <v>296</v>
      </c>
      <c r="D2378" t="s">
        <v>2617</v>
      </c>
      <c r="E2378" t="s">
        <v>2643</v>
      </c>
      <c r="F2378" t="s">
        <v>207</v>
      </c>
      <c r="G2378" t="s">
        <v>2607</v>
      </c>
      <c r="H2378" t="s">
        <v>209</v>
      </c>
      <c r="I2378" t="s">
        <v>258</v>
      </c>
      <c r="J2378" t="s">
        <v>247</v>
      </c>
      <c r="K2378" t="s">
        <v>178</v>
      </c>
      <c r="L2378" t="s">
        <v>234</v>
      </c>
      <c r="M2378" t="s">
        <v>246</v>
      </c>
      <c r="N2378" t="s">
        <v>207</v>
      </c>
      <c r="O2378" t="s">
        <v>207</v>
      </c>
      <c r="P2378">
        <v>1.6905127016536899E-3</v>
      </c>
      <c r="R2378" t="s">
        <v>2618</v>
      </c>
      <c r="S2378" s="315">
        <v>45362</v>
      </c>
      <c r="T2378" s="315">
        <v>45362</v>
      </c>
      <c r="U2378" s="316" t="s">
        <v>2661</v>
      </c>
    </row>
    <row r="2379" spans="1:21">
      <c r="A2379" t="s">
        <v>2605</v>
      </c>
      <c r="B2379" t="s">
        <v>205</v>
      </c>
      <c r="C2379" t="s">
        <v>296</v>
      </c>
      <c r="D2379" t="s">
        <v>2617</v>
      </c>
      <c r="E2379" t="s">
        <v>2643</v>
      </c>
      <c r="F2379" t="s">
        <v>207</v>
      </c>
      <c r="G2379" t="s">
        <v>2607</v>
      </c>
      <c r="H2379" t="s">
        <v>142</v>
      </c>
      <c r="I2379" t="s">
        <v>296</v>
      </c>
      <c r="J2379" t="s">
        <v>237</v>
      </c>
      <c r="K2379" t="s">
        <v>178</v>
      </c>
      <c r="L2379" t="s">
        <v>234</v>
      </c>
      <c r="M2379" t="s">
        <v>246</v>
      </c>
      <c r="N2379" t="s">
        <v>207</v>
      </c>
      <c r="O2379" t="s">
        <v>207</v>
      </c>
      <c r="P2379">
        <v>1.9739496026594072E-3</v>
      </c>
      <c r="R2379" t="s">
        <v>2618</v>
      </c>
      <c r="S2379" s="315">
        <v>45362</v>
      </c>
      <c r="T2379" s="315">
        <v>45362</v>
      </c>
      <c r="U2379" s="316" t="s">
        <v>2661</v>
      </c>
    </row>
    <row r="2380" spans="1:21">
      <c r="A2380" t="s">
        <v>2605</v>
      </c>
      <c r="B2380" t="s">
        <v>205</v>
      </c>
      <c r="C2380" t="s">
        <v>296</v>
      </c>
      <c r="D2380" t="s">
        <v>2617</v>
      </c>
      <c r="E2380" t="s">
        <v>2643</v>
      </c>
      <c r="F2380" t="s">
        <v>207</v>
      </c>
      <c r="G2380" t="s">
        <v>2607</v>
      </c>
      <c r="H2380" t="s">
        <v>142</v>
      </c>
      <c r="I2380" t="s">
        <v>296</v>
      </c>
      <c r="J2380" t="s">
        <v>238</v>
      </c>
      <c r="K2380" t="s">
        <v>178</v>
      </c>
      <c r="L2380" t="s">
        <v>234</v>
      </c>
      <c r="M2380" t="s">
        <v>246</v>
      </c>
      <c r="N2380" t="s">
        <v>207</v>
      </c>
      <c r="O2380" t="s">
        <v>207</v>
      </c>
      <c r="P2380">
        <v>4.0033445060969645E-3</v>
      </c>
      <c r="R2380" t="s">
        <v>2618</v>
      </c>
      <c r="S2380" s="315">
        <v>45362</v>
      </c>
      <c r="T2380" s="315">
        <v>45362</v>
      </c>
      <c r="U2380" s="316" t="s">
        <v>2661</v>
      </c>
    </row>
    <row r="2381" spans="1:21">
      <c r="A2381" t="s">
        <v>2605</v>
      </c>
      <c r="B2381" t="s">
        <v>205</v>
      </c>
      <c r="C2381" t="s">
        <v>296</v>
      </c>
      <c r="D2381" t="s">
        <v>2617</v>
      </c>
      <c r="E2381" t="s">
        <v>2643</v>
      </c>
      <c r="F2381" t="s">
        <v>207</v>
      </c>
      <c r="G2381" t="s">
        <v>2607</v>
      </c>
      <c r="H2381" t="s">
        <v>142</v>
      </c>
      <c r="I2381" t="s">
        <v>296</v>
      </c>
      <c r="J2381" t="s">
        <v>239</v>
      </c>
      <c r="K2381" t="s">
        <v>178</v>
      </c>
      <c r="L2381" t="s">
        <v>234</v>
      </c>
      <c r="M2381" t="s">
        <v>246</v>
      </c>
      <c r="N2381" t="s">
        <v>207</v>
      </c>
      <c r="O2381" t="s">
        <v>207</v>
      </c>
      <c r="P2381">
        <v>1.8548407980867716E-2</v>
      </c>
      <c r="R2381" t="s">
        <v>2618</v>
      </c>
      <c r="S2381" s="315">
        <v>45362</v>
      </c>
      <c r="T2381" s="315">
        <v>45362</v>
      </c>
      <c r="U2381" s="316" t="s">
        <v>2661</v>
      </c>
    </row>
    <row r="2382" spans="1:21">
      <c r="A2382" t="s">
        <v>2605</v>
      </c>
      <c r="B2382" t="s">
        <v>205</v>
      </c>
      <c r="C2382" t="s">
        <v>296</v>
      </c>
      <c r="D2382" t="s">
        <v>2617</v>
      </c>
      <c r="E2382" t="s">
        <v>2643</v>
      </c>
      <c r="F2382" t="s">
        <v>207</v>
      </c>
      <c r="G2382" t="s">
        <v>2607</v>
      </c>
      <c r="H2382" t="s">
        <v>142</v>
      </c>
      <c r="I2382" t="s">
        <v>296</v>
      </c>
      <c r="J2382" t="s">
        <v>255</v>
      </c>
      <c r="K2382" t="s">
        <v>178</v>
      </c>
      <c r="L2382" t="s">
        <v>234</v>
      </c>
      <c r="M2382" t="s">
        <v>246</v>
      </c>
      <c r="N2382" t="s">
        <v>207</v>
      </c>
      <c r="O2382" t="s">
        <v>207</v>
      </c>
      <c r="P2382">
        <v>6.7960468846048486E-3</v>
      </c>
      <c r="R2382" t="s">
        <v>2618</v>
      </c>
      <c r="S2382" s="315">
        <v>45362</v>
      </c>
      <c r="T2382" s="315">
        <v>45362</v>
      </c>
      <c r="U2382" s="316" t="s">
        <v>2661</v>
      </c>
    </row>
    <row r="2383" spans="1:21">
      <c r="A2383" t="s">
        <v>2605</v>
      </c>
      <c r="B2383" t="s">
        <v>205</v>
      </c>
      <c r="C2383" t="s">
        <v>296</v>
      </c>
      <c r="D2383" t="s">
        <v>2617</v>
      </c>
      <c r="E2383" t="s">
        <v>2643</v>
      </c>
      <c r="F2383" t="s">
        <v>207</v>
      </c>
      <c r="G2383" t="s">
        <v>2607</v>
      </c>
      <c r="H2383" t="s">
        <v>142</v>
      </c>
      <c r="I2383" t="s">
        <v>296</v>
      </c>
      <c r="J2383" t="s">
        <v>241</v>
      </c>
      <c r="K2383" t="s">
        <v>178</v>
      </c>
      <c r="L2383" t="s">
        <v>234</v>
      </c>
      <c r="M2383" t="s">
        <v>246</v>
      </c>
      <c r="N2383" t="s">
        <v>207</v>
      </c>
      <c r="O2383" t="s">
        <v>207</v>
      </c>
      <c r="P2383">
        <v>1.0466640026162136E-5</v>
      </c>
      <c r="R2383" t="s">
        <v>2618</v>
      </c>
      <c r="S2383" s="315">
        <v>45362</v>
      </c>
      <c r="T2383" s="315">
        <v>45362</v>
      </c>
      <c r="U2383" s="316" t="s">
        <v>2661</v>
      </c>
    </row>
    <row r="2384" spans="1:21">
      <c r="A2384" t="s">
        <v>2605</v>
      </c>
      <c r="B2384" t="s">
        <v>205</v>
      </c>
      <c r="C2384" t="s">
        <v>296</v>
      </c>
      <c r="D2384" t="s">
        <v>2617</v>
      </c>
      <c r="E2384" t="s">
        <v>2643</v>
      </c>
      <c r="F2384" t="s">
        <v>207</v>
      </c>
      <c r="G2384" t="s">
        <v>2607</v>
      </c>
      <c r="H2384" t="s">
        <v>142</v>
      </c>
      <c r="I2384" t="s">
        <v>296</v>
      </c>
      <c r="J2384" t="s">
        <v>242</v>
      </c>
      <c r="K2384" t="s">
        <v>178</v>
      </c>
      <c r="L2384" t="s">
        <v>234</v>
      </c>
      <c r="M2384" t="s">
        <v>246</v>
      </c>
      <c r="N2384" t="s">
        <v>207</v>
      </c>
      <c r="O2384" t="s">
        <v>207</v>
      </c>
      <c r="P2384">
        <v>2.0425840078176468E-5</v>
      </c>
      <c r="R2384" t="s">
        <v>2618</v>
      </c>
      <c r="S2384" s="315">
        <v>45362</v>
      </c>
      <c r="T2384" s="315">
        <v>45362</v>
      </c>
      <c r="U2384" s="316" t="s">
        <v>2661</v>
      </c>
    </row>
    <row r="2385" spans="1:21">
      <c r="A2385" t="s">
        <v>2605</v>
      </c>
      <c r="B2385" t="s">
        <v>205</v>
      </c>
      <c r="C2385" t="s">
        <v>296</v>
      </c>
      <c r="D2385" t="s">
        <v>2617</v>
      </c>
      <c r="E2385" t="s">
        <v>2643</v>
      </c>
      <c r="F2385" t="s">
        <v>207</v>
      </c>
      <c r="G2385" t="s">
        <v>2607</v>
      </c>
      <c r="H2385" t="s">
        <v>142</v>
      </c>
      <c r="I2385" t="s">
        <v>296</v>
      </c>
      <c r="J2385" t="s">
        <v>243</v>
      </c>
      <c r="K2385" t="s">
        <v>178</v>
      </c>
      <c r="L2385" t="s">
        <v>234</v>
      </c>
      <c r="M2385" t="s">
        <v>246</v>
      </c>
      <c r="N2385" t="s">
        <v>207</v>
      </c>
      <c r="O2385" t="s">
        <v>207</v>
      </c>
      <c r="P2385">
        <v>6.6241667155111922E-5</v>
      </c>
      <c r="R2385" t="s">
        <v>2618</v>
      </c>
      <c r="S2385" s="315">
        <v>45362</v>
      </c>
      <c r="T2385" s="315">
        <v>45362</v>
      </c>
      <c r="U2385" s="316" t="s">
        <v>2661</v>
      </c>
    </row>
    <row r="2386" spans="1:21">
      <c r="A2386" t="s">
        <v>2605</v>
      </c>
      <c r="B2386" t="s">
        <v>205</v>
      </c>
      <c r="C2386" t="s">
        <v>296</v>
      </c>
      <c r="D2386" t="s">
        <v>2617</v>
      </c>
      <c r="E2386" t="s">
        <v>2643</v>
      </c>
      <c r="F2386" t="s">
        <v>207</v>
      </c>
      <c r="G2386" t="s">
        <v>2607</v>
      </c>
      <c r="H2386" t="s">
        <v>142</v>
      </c>
      <c r="I2386" t="s">
        <v>296</v>
      </c>
      <c r="J2386" t="s">
        <v>269</v>
      </c>
      <c r="K2386" t="s">
        <v>178</v>
      </c>
      <c r="L2386" t="s">
        <v>234</v>
      </c>
      <c r="M2386" t="s">
        <v>246</v>
      </c>
      <c r="N2386" t="s">
        <v>207</v>
      </c>
      <c r="O2386" t="s">
        <v>207</v>
      </c>
      <c r="P2386">
        <v>2.4326369765149815E-3</v>
      </c>
      <c r="R2386" t="s">
        <v>2618</v>
      </c>
      <c r="S2386" s="315">
        <v>45362</v>
      </c>
      <c r="T2386" s="315">
        <v>45362</v>
      </c>
      <c r="U2386" s="316" t="s">
        <v>2661</v>
      </c>
    </row>
    <row r="2387" spans="1:21">
      <c r="A2387" t="s">
        <v>2605</v>
      </c>
      <c r="B2387" t="s">
        <v>205</v>
      </c>
      <c r="C2387" t="s">
        <v>296</v>
      </c>
      <c r="D2387" t="s">
        <v>2617</v>
      </c>
      <c r="E2387" t="s">
        <v>2643</v>
      </c>
      <c r="F2387" t="s">
        <v>207</v>
      </c>
      <c r="G2387" t="s">
        <v>2607</v>
      </c>
      <c r="H2387" t="s">
        <v>142</v>
      </c>
      <c r="I2387" t="s">
        <v>296</v>
      </c>
      <c r="J2387" t="s">
        <v>270</v>
      </c>
      <c r="K2387" t="s">
        <v>178</v>
      </c>
      <c r="L2387" t="s">
        <v>234</v>
      </c>
      <c r="M2387" t="s">
        <v>246</v>
      </c>
      <c r="N2387" t="s">
        <v>207</v>
      </c>
      <c r="O2387" t="s">
        <v>207</v>
      </c>
      <c r="P2387">
        <v>6.4036028376426954E-4</v>
      </c>
      <c r="R2387" t="s">
        <v>2618</v>
      </c>
      <c r="S2387" s="315">
        <v>45362</v>
      </c>
      <c r="T2387" s="315">
        <v>45362</v>
      </c>
      <c r="U2387" s="316" t="s">
        <v>2661</v>
      </c>
    </row>
    <row r="2388" spans="1:21">
      <c r="A2388" t="s">
        <v>2605</v>
      </c>
      <c r="B2388" t="s">
        <v>205</v>
      </c>
      <c r="C2388" t="s">
        <v>296</v>
      </c>
      <c r="D2388" t="s">
        <v>2617</v>
      </c>
      <c r="E2388" t="s">
        <v>2643</v>
      </c>
      <c r="F2388" t="s">
        <v>207</v>
      </c>
      <c r="G2388" t="s">
        <v>2607</v>
      </c>
      <c r="H2388" t="s">
        <v>142</v>
      </c>
      <c r="I2388" t="s">
        <v>296</v>
      </c>
      <c r="J2388" t="s">
        <v>244</v>
      </c>
      <c r="K2388" t="s">
        <v>178</v>
      </c>
      <c r="L2388" t="s">
        <v>234</v>
      </c>
      <c r="M2388" t="s">
        <v>246</v>
      </c>
      <c r="N2388" t="s">
        <v>207</v>
      </c>
      <c r="O2388" t="s">
        <v>207</v>
      </c>
      <c r="P2388">
        <v>4.3579503876530515E-4</v>
      </c>
      <c r="R2388" t="s">
        <v>2618</v>
      </c>
      <c r="S2388" s="315">
        <v>45362</v>
      </c>
      <c r="T2388" s="315">
        <v>45362</v>
      </c>
      <c r="U2388" s="316" t="s">
        <v>2661</v>
      </c>
    </row>
    <row r="2389" spans="1:21">
      <c r="A2389" t="s">
        <v>2605</v>
      </c>
      <c r="B2389" t="s">
        <v>205</v>
      </c>
      <c r="C2389" t="s">
        <v>296</v>
      </c>
      <c r="D2389" t="s">
        <v>2617</v>
      </c>
      <c r="E2389" t="s">
        <v>2643</v>
      </c>
      <c r="F2389" t="s">
        <v>207</v>
      </c>
      <c r="G2389" t="s">
        <v>2607</v>
      </c>
      <c r="H2389" t="s">
        <v>142</v>
      </c>
      <c r="I2389" t="s">
        <v>296</v>
      </c>
      <c r="J2389" t="s">
        <v>248</v>
      </c>
      <c r="K2389" t="s">
        <v>178</v>
      </c>
      <c r="L2389" t="s">
        <v>234</v>
      </c>
      <c r="M2389" t="s">
        <v>246</v>
      </c>
      <c r="N2389" t="s">
        <v>207</v>
      </c>
      <c r="O2389" t="s">
        <v>207</v>
      </c>
      <c r="P2389">
        <v>3.7100180034572801E-5</v>
      </c>
      <c r="R2389" t="s">
        <v>2618</v>
      </c>
      <c r="S2389" s="315">
        <v>45362</v>
      </c>
      <c r="T2389" s="315">
        <v>45362</v>
      </c>
      <c r="U2389" s="316" t="s">
        <v>2661</v>
      </c>
    </row>
    <row r="2390" spans="1:21">
      <c r="A2390" t="s">
        <v>2605</v>
      </c>
      <c r="B2390" t="s">
        <v>205</v>
      </c>
      <c r="C2390" t="s">
        <v>296</v>
      </c>
      <c r="D2390" t="s">
        <v>2617</v>
      </c>
      <c r="E2390" t="s">
        <v>2643</v>
      </c>
      <c r="F2390" t="s">
        <v>207</v>
      </c>
      <c r="G2390" t="s">
        <v>2607</v>
      </c>
      <c r="H2390" t="s">
        <v>142</v>
      </c>
      <c r="I2390" t="s">
        <v>296</v>
      </c>
      <c r="J2390" t="s">
        <v>268</v>
      </c>
      <c r="K2390" t="s">
        <v>178</v>
      </c>
      <c r="L2390" t="s">
        <v>234</v>
      </c>
      <c r="M2390" t="s">
        <v>246</v>
      </c>
      <c r="N2390" t="s">
        <v>207</v>
      </c>
      <c r="O2390" t="s">
        <v>207</v>
      </c>
      <c r="P2390">
        <v>8.4540364940583809E-3</v>
      </c>
      <c r="R2390" t="s">
        <v>2618</v>
      </c>
      <c r="S2390" s="315">
        <v>45362</v>
      </c>
      <c r="T2390" s="315">
        <v>45362</v>
      </c>
      <c r="U2390" s="316" t="s">
        <v>2661</v>
      </c>
    </row>
    <row r="2391" spans="1:21">
      <c r="A2391" t="s">
        <v>2605</v>
      </c>
      <c r="B2391" t="s">
        <v>205</v>
      </c>
      <c r="C2391" t="s">
        <v>296</v>
      </c>
      <c r="D2391" t="s">
        <v>2617</v>
      </c>
      <c r="E2391" t="s">
        <v>2612</v>
      </c>
      <c r="F2391" t="s">
        <v>207</v>
      </c>
      <c r="G2391" t="s">
        <v>2607</v>
      </c>
      <c r="H2391" t="s">
        <v>209</v>
      </c>
      <c r="I2391" t="s">
        <v>273</v>
      </c>
      <c r="J2391" t="s">
        <v>233</v>
      </c>
      <c r="K2391" t="s">
        <v>178</v>
      </c>
      <c r="L2391" t="s">
        <v>234</v>
      </c>
      <c r="M2391" t="s">
        <v>246</v>
      </c>
      <c r="N2391" t="s">
        <v>207</v>
      </c>
      <c r="O2391" t="s">
        <v>207</v>
      </c>
      <c r="P2391">
        <v>5.8361915065861564E-4</v>
      </c>
      <c r="R2391" t="s">
        <v>2624</v>
      </c>
      <c r="S2391" s="315">
        <v>45370</v>
      </c>
      <c r="T2391" s="315">
        <v>45370</v>
      </c>
      <c r="U2391" s="316" t="s">
        <v>2662</v>
      </c>
    </row>
    <row r="2392" spans="1:21">
      <c r="A2392" t="s">
        <v>2605</v>
      </c>
      <c r="B2392" t="s">
        <v>205</v>
      </c>
      <c r="C2392" t="s">
        <v>296</v>
      </c>
      <c r="D2392" t="s">
        <v>2617</v>
      </c>
      <c r="E2392" t="s">
        <v>2612</v>
      </c>
      <c r="F2392" t="s">
        <v>207</v>
      </c>
      <c r="G2392" t="s">
        <v>2607</v>
      </c>
      <c r="H2392" t="s">
        <v>209</v>
      </c>
      <c r="I2392" t="s">
        <v>273</v>
      </c>
      <c r="J2392" t="s">
        <v>236</v>
      </c>
      <c r="K2392" t="s">
        <v>178</v>
      </c>
      <c r="L2392" t="s">
        <v>234</v>
      </c>
      <c r="M2392" t="s">
        <v>246</v>
      </c>
      <c r="N2392" t="s">
        <v>207</v>
      </c>
      <c r="O2392" t="s">
        <v>207</v>
      </c>
      <c r="P2392">
        <v>3.4578807437858904E-4</v>
      </c>
      <c r="R2392" t="s">
        <v>2624</v>
      </c>
      <c r="S2392" s="315">
        <v>45370</v>
      </c>
      <c r="T2392" s="315">
        <v>45370</v>
      </c>
      <c r="U2392" s="316" t="s">
        <v>2662</v>
      </c>
    </row>
    <row r="2393" spans="1:21">
      <c r="A2393" t="s">
        <v>2605</v>
      </c>
      <c r="B2393" t="s">
        <v>205</v>
      </c>
      <c r="C2393" t="s">
        <v>296</v>
      </c>
      <c r="D2393" t="s">
        <v>2617</v>
      </c>
      <c r="E2393" t="s">
        <v>2612</v>
      </c>
      <c r="F2393" t="s">
        <v>207</v>
      </c>
      <c r="G2393" t="s">
        <v>2607</v>
      </c>
      <c r="H2393" t="s">
        <v>209</v>
      </c>
      <c r="I2393" t="s">
        <v>273</v>
      </c>
      <c r="J2393" t="s">
        <v>247</v>
      </c>
      <c r="K2393" t="s">
        <v>178</v>
      </c>
      <c r="L2393" t="s">
        <v>234</v>
      </c>
      <c r="M2393" t="s">
        <v>246</v>
      </c>
      <c r="N2393" t="s">
        <v>207</v>
      </c>
      <c r="O2393" t="s">
        <v>207</v>
      </c>
      <c r="P2393">
        <v>1.09375599234537E-3</v>
      </c>
      <c r="R2393" t="s">
        <v>2624</v>
      </c>
      <c r="S2393" s="315">
        <v>45370</v>
      </c>
      <c r="T2393" s="315">
        <v>45370</v>
      </c>
      <c r="U2393" s="316" t="s">
        <v>2662</v>
      </c>
    </row>
    <row r="2394" spans="1:21">
      <c r="A2394" t="s">
        <v>2605</v>
      </c>
      <c r="B2394" t="s">
        <v>205</v>
      </c>
      <c r="C2394" t="s">
        <v>296</v>
      </c>
      <c r="D2394" t="s">
        <v>2617</v>
      </c>
      <c r="E2394" t="s">
        <v>2612</v>
      </c>
      <c r="F2394" t="s">
        <v>207</v>
      </c>
      <c r="G2394" t="s">
        <v>2607</v>
      </c>
      <c r="H2394" t="s">
        <v>142</v>
      </c>
      <c r="I2394" t="s">
        <v>296</v>
      </c>
      <c r="J2394" t="s">
        <v>237</v>
      </c>
      <c r="K2394" t="s">
        <v>178</v>
      </c>
      <c r="L2394" t="s">
        <v>234</v>
      </c>
      <c r="M2394" t="s">
        <v>246</v>
      </c>
      <c r="N2394" t="s">
        <v>207</v>
      </c>
      <c r="O2394" t="s">
        <v>207</v>
      </c>
      <c r="P2394">
        <v>2.5780307582882723E-3</v>
      </c>
      <c r="R2394" t="s">
        <v>2624</v>
      </c>
      <c r="S2394" s="315">
        <v>45370</v>
      </c>
      <c r="T2394" s="315">
        <v>45370</v>
      </c>
      <c r="U2394" s="316" t="s">
        <v>2662</v>
      </c>
    </row>
    <row r="2395" spans="1:21">
      <c r="A2395" t="s">
        <v>2605</v>
      </c>
      <c r="B2395" t="s">
        <v>205</v>
      </c>
      <c r="C2395" t="s">
        <v>296</v>
      </c>
      <c r="D2395" t="s">
        <v>2617</v>
      </c>
      <c r="E2395" t="s">
        <v>2612</v>
      </c>
      <c r="F2395" t="s">
        <v>207</v>
      </c>
      <c r="G2395" t="s">
        <v>2607</v>
      </c>
      <c r="H2395" t="s">
        <v>142</v>
      </c>
      <c r="I2395" t="s">
        <v>296</v>
      </c>
      <c r="J2395" t="s">
        <v>238</v>
      </c>
      <c r="K2395" t="s">
        <v>178</v>
      </c>
      <c r="L2395" t="s">
        <v>234</v>
      </c>
      <c r="M2395" t="s">
        <v>246</v>
      </c>
      <c r="N2395" t="s">
        <v>207</v>
      </c>
      <c r="O2395" t="s">
        <v>207</v>
      </c>
      <c r="P2395">
        <v>5.9633277289009926E-3</v>
      </c>
      <c r="R2395" t="s">
        <v>2624</v>
      </c>
      <c r="S2395" s="315">
        <v>45370</v>
      </c>
      <c r="T2395" s="315">
        <v>45370</v>
      </c>
      <c r="U2395" s="316" t="s">
        <v>2662</v>
      </c>
    </row>
    <row r="2396" spans="1:21">
      <c r="A2396" t="s">
        <v>2605</v>
      </c>
      <c r="B2396" t="s">
        <v>205</v>
      </c>
      <c r="C2396" t="s">
        <v>296</v>
      </c>
      <c r="D2396" t="s">
        <v>2617</v>
      </c>
      <c r="E2396" t="s">
        <v>2612</v>
      </c>
      <c r="F2396" t="s">
        <v>207</v>
      </c>
      <c r="G2396" t="s">
        <v>2607</v>
      </c>
      <c r="H2396" t="s">
        <v>142</v>
      </c>
      <c r="I2396" t="s">
        <v>296</v>
      </c>
      <c r="J2396" t="s">
        <v>241</v>
      </c>
      <c r="K2396" t="s">
        <v>178</v>
      </c>
      <c r="L2396" t="s">
        <v>234</v>
      </c>
      <c r="M2396" t="s">
        <v>246</v>
      </c>
      <c r="N2396" t="s">
        <v>207</v>
      </c>
      <c r="O2396" t="s">
        <v>207</v>
      </c>
      <c r="P2396">
        <v>6.62462642347956E-5</v>
      </c>
      <c r="R2396" t="s">
        <v>2624</v>
      </c>
      <c r="S2396" s="315">
        <v>45370</v>
      </c>
      <c r="T2396" s="315">
        <v>45370</v>
      </c>
      <c r="U2396" s="316" t="s">
        <v>2662</v>
      </c>
    </row>
    <row r="2397" spans="1:21">
      <c r="A2397" t="s">
        <v>2605</v>
      </c>
      <c r="B2397" t="s">
        <v>205</v>
      </c>
      <c r="C2397" t="s">
        <v>296</v>
      </c>
      <c r="D2397" t="s">
        <v>2617</v>
      </c>
      <c r="E2397" t="s">
        <v>2612</v>
      </c>
      <c r="F2397" t="s">
        <v>207</v>
      </c>
      <c r="G2397" t="s">
        <v>2607</v>
      </c>
      <c r="H2397" t="s">
        <v>142</v>
      </c>
      <c r="I2397" t="s">
        <v>296</v>
      </c>
      <c r="J2397" t="s">
        <v>242</v>
      </c>
      <c r="K2397" t="s">
        <v>178</v>
      </c>
      <c r="L2397" t="s">
        <v>234</v>
      </c>
      <c r="M2397" t="s">
        <v>246</v>
      </c>
      <c r="N2397" t="s">
        <v>207</v>
      </c>
      <c r="O2397" t="s">
        <v>207</v>
      </c>
      <c r="P2397">
        <v>1.6857001902128113E-4</v>
      </c>
      <c r="R2397" t="s">
        <v>2624</v>
      </c>
      <c r="S2397" s="315">
        <v>45370</v>
      </c>
      <c r="T2397" s="315">
        <v>45370</v>
      </c>
      <c r="U2397" s="316" t="s">
        <v>2662</v>
      </c>
    </row>
    <row r="2398" spans="1:21">
      <c r="A2398" t="s">
        <v>2605</v>
      </c>
      <c r="B2398" t="s">
        <v>205</v>
      </c>
      <c r="C2398" t="s">
        <v>296</v>
      </c>
      <c r="D2398" t="s">
        <v>2617</v>
      </c>
      <c r="E2398" t="s">
        <v>2612</v>
      </c>
      <c r="F2398" t="s">
        <v>207</v>
      </c>
      <c r="G2398" t="s">
        <v>2607</v>
      </c>
      <c r="H2398" t="s">
        <v>142</v>
      </c>
      <c r="I2398" t="s">
        <v>296</v>
      </c>
      <c r="J2398" t="s">
        <v>268</v>
      </c>
      <c r="K2398" t="s">
        <v>178</v>
      </c>
      <c r="L2398" t="s">
        <v>234</v>
      </c>
      <c r="M2398" t="s">
        <v>246</v>
      </c>
      <c r="N2398" t="s">
        <v>207</v>
      </c>
      <c r="O2398" t="s">
        <v>207</v>
      </c>
      <c r="P2398">
        <v>8.1493910855554144E-2</v>
      </c>
      <c r="R2398" t="s">
        <v>2624</v>
      </c>
      <c r="S2398" s="315">
        <v>45370</v>
      </c>
      <c r="T2398" s="315">
        <v>45370</v>
      </c>
      <c r="U2398" s="316" t="s">
        <v>2662</v>
      </c>
    </row>
    <row r="2399" spans="1:21">
      <c r="A2399" t="s">
        <v>2605</v>
      </c>
      <c r="B2399" t="s">
        <v>205</v>
      </c>
      <c r="C2399" t="s">
        <v>296</v>
      </c>
      <c r="D2399" t="s">
        <v>2617</v>
      </c>
      <c r="E2399" t="s">
        <v>2612</v>
      </c>
      <c r="F2399" t="s">
        <v>207</v>
      </c>
      <c r="G2399" t="s">
        <v>2607</v>
      </c>
      <c r="H2399" t="s">
        <v>142</v>
      </c>
      <c r="I2399" t="s">
        <v>296</v>
      </c>
      <c r="J2399" t="s">
        <v>244</v>
      </c>
      <c r="K2399" t="s">
        <v>178</v>
      </c>
      <c r="L2399" t="s">
        <v>234</v>
      </c>
      <c r="M2399" t="s">
        <v>246</v>
      </c>
      <c r="N2399" t="s">
        <v>207</v>
      </c>
      <c r="O2399" t="s">
        <v>207</v>
      </c>
      <c r="P2399">
        <v>1.384315350957504E-4</v>
      </c>
      <c r="R2399" t="s">
        <v>2624</v>
      </c>
      <c r="S2399" s="315">
        <v>45370</v>
      </c>
      <c r="T2399" s="315">
        <v>45370</v>
      </c>
      <c r="U2399" s="316" t="s">
        <v>2662</v>
      </c>
    </row>
    <row r="2400" spans="1:21">
      <c r="A2400" t="s">
        <v>2605</v>
      </c>
      <c r="B2400" t="s">
        <v>205</v>
      </c>
      <c r="C2400" t="s">
        <v>296</v>
      </c>
      <c r="D2400" t="s">
        <v>2617</v>
      </c>
      <c r="E2400" t="s">
        <v>2612</v>
      </c>
      <c r="F2400" t="s">
        <v>207</v>
      </c>
      <c r="G2400" t="s">
        <v>2607</v>
      </c>
      <c r="H2400" t="s">
        <v>142</v>
      </c>
      <c r="I2400" t="s">
        <v>296</v>
      </c>
      <c r="J2400" t="s">
        <v>248</v>
      </c>
      <c r="K2400" t="s">
        <v>178</v>
      </c>
      <c r="L2400" t="s">
        <v>234</v>
      </c>
      <c r="M2400" t="s">
        <v>246</v>
      </c>
      <c r="N2400" t="s">
        <v>207</v>
      </c>
      <c r="O2400" t="s">
        <v>207</v>
      </c>
      <c r="P2400">
        <v>1.11798894674968E-5</v>
      </c>
      <c r="R2400" t="s">
        <v>2624</v>
      </c>
      <c r="S2400" s="315">
        <v>45370</v>
      </c>
      <c r="T2400" s="315">
        <v>45370</v>
      </c>
      <c r="U2400" s="316" t="s">
        <v>2662</v>
      </c>
    </row>
    <row r="2401" spans="1:21">
      <c r="A2401" t="s">
        <v>2605</v>
      </c>
      <c r="B2401" t="s">
        <v>205</v>
      </c>
      <c r="C2401" t="s">
        <v>291</v>
      </c>
      <c r="D2401" t="s">
        <v>2617</v>
      </c>
      <c r="E2401" t="s">
        <v>292</v>
      </c>
      <c r="F2401" t="s">
        <v>207</v>
      </c>
      <c r="G2401" t="s">
        <v>2607</v>
      </c>
      <c r="H2401" t="s">
        <v>209</v>
      </c>
      <c r="I2401" t="s">
        <v>257</v>
      </c>
      <c r="J2401" t="s">
        <v>233</v>
      </c>
      <c r="K2401" t="s">
        <v>2620</v>
      </c>
      <c r="L2401" t="s">
        <v>2621</v>
      </c>
      <c r="M2401" t="s">
        <v>2622</v>
      </c>
      <c r="N2401" t="s">
        <v>207</v>
      </c>
      <c r="O2401" t="s">
        <v>207</v>
      </c>
      <c r="P2401">
        <v>1.2179086316934073E-4</v>
      </c>
      <c r="R2401" t="s">
        <v>2618</v>
      </c>
      <c r="S2401" s="315">
        <v>45371</v>
      </c>
      <c r="T2401" s="315">
        <v>45371</v>
      </c>
      <c r="U2401" s="316" t="s">
        <v>2663</v>
      </c>
    </row>
    <row r="2402" spans="1:21">
      <c r="A2402" t="s">
        <v>2605</v>
      </c>
      <c r="B2402" t="s">
        <v>205</v>
      </c>
      <c r="C2402" t="s">
        <v>291</v>
      </c>
      <c r="D2402" t="s">
        <v>2617</v>
      </c>
      <c r="E2402" t="s">
        <v>292</v>
      </c>
      <c r="F2402" t="s">
        <v>207</v>
      </c>
      <c r="G2402" t="s">
        <v>2607</v>
      </c>
      <c r="H2402" t="s">
        <v>209</v>
      </c>
      <c r="I2402" t="s">
        <v>257</v>
      </c>
      <c r="J2402" t="s">
        <v>214</v>
      </c>
      <c r="K2402" t="s">
        <v>2620</v>
      </c>
      <c r="L2402" t="s">
        <v>2621</v>
      </c>
      <c r="M2402" t="s">
        <v>2622</v>
      </c>
      <c r="N2402" t="s">
        <v>207</v>
      </c>
      <c r="O2402" t="s">
        <v>207</v>
      </c>
      <c r="P2402">
        <v>2.2481806750401375E-4</v>
      </c>
      <c r="R2402" t="s">
        <v>2618</v>
      </c>
      <c r="S2402" s="315">
        <v>45371</v>
      </c>
      <c r="T2402" s="315">
        <v>45371</v>
      </c>
      <c r="U2402" s="316" t="s">
        <v>2663</v>
      </c>
    </row>
    <row r="2403" spans="1:21">
      <c r="A2403" t="s">
        <v>2605</v>
      </c>
      <c r="B2403" t="s">
        <v>205</v>
      </c>
      <c r="C2403" t="s">
        <v>291</v>
      </c>
      <c r="D2403" t="s">
        <v>2617</v>
      </c>
      <c r="E2403" t="s">
        <v>292</v>
      </c>
      <c r="F2403" t="s">
        <v>207</v>
      </c>
      <c r="G2403" t="s">
        <v>2607</v>
      </c>
      <c r="H2403" t="s">
        <v>209</v>
      </c>
      <c r="I2403" t="s">
        <v>257</v>
      </c>
      <c r="J2403" t="s">
        <v>236</v>
      </c>
      <c r="K2403" t="s">
        <v>2620</v>
      </c>
      <c r="L2403" t="s">
        <v>2621</v>
      </c>
      <c r="M2403" t="s">
        <v>2622</v>
      </c>
      <c r="N2403" t="s">
        <v>207</v>
      </c>
      <c r="O2403" t="s">
        <v>207</v>
      </c>
      <c r="P2403">
        <v>2.4031556782407721E-4</v>
      </c>
      <c r="R2403" t="s">
        <v>2618</v>
      </c>
      <c r="S2403" s="315">
        <v>45371</v>
      </c>
      <c r="T2403" s="315">
        <v>45371</v>
      </c>
      <c r="U2403" s="316" t="s">
        <v>2663</v>
      </c>
    </row>
    <row r="2404" spans="1:21">
      <c r="A2404" t="s">
        <v>2605</v>
      </c>
      <c r="B2404" t="s">
        <v>205</v>
      </c>
      <c r="C2404" t="s">
        <v>291</v>
      </c>
      <c r="D2404" t="s">
        <v>2617</v>
      </c>
      <c r="E2404" t="s">
        <v>292</v>
      </c>
      <c r="F2404" t="s">
        <v>207</v>
      </c>
      <c r="G2404" t="s">
        <v>2607</v>
      </c>
      <c r="H2404" t="s">
        <v>142</v>
      </c>
      <c r="I2404" t="s">
        <v>291</v>
      </c>
      <c r="J2404" t="s">
        <v>237</v>
      </c>
      <c r="K2404" t="s">
        <v>2620</v>
      </c>
      <c r="L2404" t="s">
        <v>2621</v>
      </c>
      <c r="M2404" t="s">
        <v>2622</v>
      </c>
      <c r="N2404" t="s">
        <v>207</v>
      </c>
      <c r="O2404" t="s">
        <v>207</v>
      </c>
      <c r="P2404">
        <v>7.445046448780571E-4</v>
      </c>
      <c r="R2404" t="s">
        <v>2618</v>
      </c>
      <c r="S2404" s="315">
        <v>45371</v>
      </c>
      <c r="T2404" s="315">
        <v>45371</v>
      </c>
      <c r="U2404" s="316" t="s">
        <v>2663</v>
      </c>
    </row>
    <row r="2405" spans="1:21">
      <c r="A2405" t="s">
        <v>2605</v>
      </c>
      <c r="B2405" t="s">
        <v>205</v>
      </c>
      <c r="C2405" t="s">
        <v>291</v>
      </c>
      <c r="D2405" t="s">
        <v>2617</v>
      </c>
      <c r="E2405" t="s">
        <v>292</v>
      </c>
      <c r="F2405" t="s">
        <v>207</v>
      </c>
      <c r="G2405" t="s">
        <v>2607</v>
      </c>
      <c r="H2405" t="s">
        <v>142</v>
      </c>
      <c r="I2405" t="s">
        <v>291</v>
      </c>
      <c r="J2405" t="s">
        <v>238</v>
      </c>
      <c r="K2405" t="s">
        <v>2620</v>
      </c>
      <c r="L2405" t="s">
        <v>2621</v>
      </c>
      <c r="M2405" t="s">
        <v>2622</v>
      </c>
      <c r="N2405" t="s">
        <v>207</v>
      </c>
      <c r="O2405" t="s">
        <v>207</v>
      </c>
      <c r="P2405">
        <v>5.7618392663135601E-3</v>
      </c>
      <c r="R2405" t="s">
        <v>2618</v>
      </c>
      <c r="S2405" s="315">
        <v>45371</v>
      </c>
      <c r="T2405" s="315">
        <v>45371</v>
      </c>
      <c r="U2405" s="316" t="s">
        <v>2663</v>
      </c>
    </row>
    <row r="2406" spans="1:21">
      <c r="A2406" t="s">
        <v>2605</v>
      </c>
      <c r="B2406" t="s">
        <v>205</v>
      </c>
      <c r="C2406" t="s">
        <v>291</v>
      </c>
      <c r="D2406" t="s">
        <v>2617</v>
      </c>
      <c r="E2406" t="s">
        <v>292</v>
      </c>
      <c r="F2406" t="s">
        <v>207</v>
      </c>
      <c r="G2406" t="s">
        <v>2607</v>
      </c>
      <c r="H2406" t="s">
        <v>142</v>
      </c>
      <c r="I2406" t="s">
        <v>291</v>
      </c>
      <c r="J2406" t="s">
        <v>239</v>
      </c>
      <c r="K2406" t="s">
        <v>2620</v>
      </c>
      <c r="L2406" t="s">
        <v>2621</v>
      </c>
      <c r="M2406" t="s">
        <v>2622</v>
      </c>
      <c r="N2406" t="s">
        <v>207</v>
      </c>
      <c r="O2406" t="s">
        <v>207</v>
      </c>
      <c r="P2406">
        <v>1.28533337479302E-3</v>
      </c>
      <c r="R2406" t="s">
        <v>2618</v>
      </c>
      <c r="S2406" s="315">
        <v>45371</v>
      </c>
      <c r="T2406" s="315">
        <v>45371</v>
      </c>
      <c r="U2406" s="316" t="s">
        <v>2663</v>
      </c>
    </row>
    <row r="2407" spans="1:21">
      <c r="A2407" t="s">
        <v>2605</v>
      </c>
      <c r="B2407" t="s">
        <v>205</v>
      </c>
      <c r="C2407" t="s">
        <v>291</v>
      </c>
      <c r="D2407" t="s">
        <v>2617</v>
      </c>
      <c r="E2407" t="s">
        <v>292</v>
      </c>
      <c r="F2407" t="s">
        <v>207</v>
      </c>
      <c r="G2407" t="s">
        <v>2607</v>
      </c>
      <c r="H2407" t="s">
        <v>142</v>
      </c>
      <c r="I2407" t="s">
        <v>291</v>
      </c>
      <c r="J2407" t="s">
        <v>222</v>
      </c>
      <c r="K2407" t="s">
        <v>2620</v>
      </c>
      <c r="L2407" t="s">
        <v>2621</v>
      </c>
      <c r="M2407" t="s">
        <v>2622</v>
      </c>
      <c r="N2407" t="s">
        <v>207</v>
      </c>
      <c r="O2407" t="s">
        <v>207</v>
      </c>
      <c r="P2407">
        <v>1.7836204907052036E-5</v>
      </c>
      <c r="R2407" t="s">
        <v>2618</v>
      </c>
      <c r="S2407" s="315">
        <v>45371</v>
      </c>
      <c r="T2407" s="315">
        <v>45371</v>
      </c>
      <c r="U2407" s="316" t="s">
        <v>2663</v>
      </c>
    </row>
    <row r="2408" spans="1:21">
      <c r="A2408" t="s">
        <v>2605</v>
      </c>
      <c r="B2408" t="s">
        <v>205</v>
      </c>
      <c r="C2408" t="s">
        <v>291</v>
      </c>
      <c r="D2408" t="s">
        <v>2617</v>
      </c>
      <c r="E2408" t="s">
        <v>292</v>
      </c>
      <c r="F2408" t="s">
        <v>207</v>
      </c>
      <c r="G2408" t="s">
        <v>2607</v>
      </c>
      <c r="H2408" t="s">
        <v>142</v>
      </c>
      <c r="I2408" t="s">
        <v>291</v>
      </c>
      <c r="J2408" t="s">
        <v>255</v>
      </c>
      <c r="K2408" t="s">
        <v>2620</v>
      </c>
      <c r="L2408" t="s">
        <v>2621</v>
      </c>
      <c r="M2408" t="s">
        <v>2622</v>
      </c>
      <c r="N2408" t="s">
        <v>207</v>
      </c>
      <c r="O2408" t="s">
        <v>207</v>
      </c>
      <c r="P2408">
        <v>3.3535062845192125E-4</v>
      </c>
      <c r="R2408" t="s">
        <v>2618</v>
      </c>
      <c r="S2408" s="315">
        <v>45371</v>
      </c>
      <c r="T2408" s="315">
        <v>45371</v>
      </c>
      <c r="U2408" s="316" t="s">
        <v>2663</v>
      </c>
    </row>
    <row r="2409" spans="1:21">
      <c r="A2409" t="s">
        <v>2605</v>
      </c>
      <c r="B2409" t="s">
        <v>205</v>
      </c>
      <c r="C2409" t="s">
        <v>291</v>
      </c>
      <c r="D2409" t="s">
        <v>2617</v>
      </c>
      <c r="E2409" t="s">
        <v>292</v>
      </c>
      <c r="F2409" t="s">
        <v>207</v>
      </c>
      <c r="G2409" t="s">
        <v>2607</v>
      </c>
      <c r="H2409" t="s">
        <v>142</v>
      </c>
      <c r="I2409" t="s">
        <v>291</v>
      </c>
      <c r="J2409" t="s">
        <v>241</v>
      </c>
      <c r="K2409" t="s">
        <v>2620</v>
      </c>
      <c r="L2409" t="s">
        <v>2621</v>
      </c>
      <c r="M2409" t="s">
        <v>2622</v>
      </c>
      <c r="N2409" t="s">
        <v>207</v>
      </c>
      <c r="O2409" t="s">
        <v>207</v>
      </c>
      <c r="P2409">
        <v>2.9137472808911872E-6</v>
      </c>
      <c r="R2409" t="s">
        <v>2618</v>
      </c>
      <c r="S2409" s="315">
        <v>45371</v>
      </c>
      <c r="T2409" s="315">
        <v>45371</v>
      </c>
      <c r="U2409" s="316" t="s">
        <v>2663</v>
      </c>
    </row>
    <row r="2410" spans="1:21">
      <c r="A2410" t="s">
        <v>2605</v>
      </c>
      <c r="B2410" t="s">
        <v>205</v>
      </c>
      <c r="C2410" t="s">
        <v>291</v>
      </c>
      <c r="D2410" t="s">
        <v>2617</v>
      </c>
      <c r="E2410" t="s">
        <v>292</v>
      </c>
      <c r="F2410" t="s">
        <v>207</v>
      </c>
      <c r="G2410" t="s">
        <v>2607</v>
      </c>
      <c r="H2410" t="s">
        <v>142</v>
      </c>
      <c r="I2410" t="s">
        <v>291</v>
      </c>
      <c r="J2410" t="s">
        <v>242</v>
      </c>
      <c r="K2410" t="s">
        <v>2620</v>
      </c>
      <c r="L2410" t="s">
        <v>2621</v>
      </c>
      <c r="M2410" t="s">
        <v>2622</v>
      </c>
      <c r="N2410" t="s">
        <v>207</v>
      </c>
      <c r="O2410" t="s">
        <v>207</v>
      </c>
      <c r="P2410">
        <v>2.2549951314142591E-5</v>
      </c>
      <c r="R2410" t="s">
        <v>2618</v>
      </c>
      <c r="S2410" s="315">
        <v>45371</v>
      </c>
      <c r="T2410" s="315">
        <v>45371</v>
      </c>
      <c r="U2410" s="316" t="s">
        <v>2663</v>
      </c>
    </row>
    <row r="2411" spans="1:21">
      <c r="A2411" t="s">
        <v>2605</v>
      </c>
      <c r="B2411" t="s">
        <v>205</v>
      </c>
      <c r="C2411" t="s">
        <v>291</v>
      </c>
      <c r="D2411" t="s">
        <v>2617</v>
      </c>
      <c r="E2411" t="s">
        <v>292</v>
      </c>
      <c r="F2411" t="s">
        <v>207</v>
      </c>
      <c r="G2411" t="s">
        <v>2607</v>
      </c>
      <c r="H2411" t="s">
        <v>142</v>
      </c>
      <c r="I2411" t="s">
        <v>291</v>
      </c>
      <c r="J2411" t="s">
        <v>243</v>
      </c>
      <c r="K2411" t="s">
        <v>2620</v>
      </c>
      <c r="L2411" t="s">
        <v>2621</v>
      </c>
      <c r="M2411" t="s">
        <v>2622</v>
      </c>
      <c r="N2411" t="s">
        <v>207</v>
      </c>
      <c r="O2411" t="s">
        <v>207</v>
      </c>
      <c r="P2411">
        <v>5.0303737546933655E-6</v>
      </c>
      <c r="R2411" t="s">
        <v>2618</v>
      </c>
      <c r="S2411" s="315">
        <v>45371</v>
      </c>
      <c r="T2411" s="315">
        <v>45371</v>
      </c>
      <c r="U2411" s="316" t="s">
        <v>2663</v>
      </c>
    </row>
    <row r="2412" spans="1:21">
      <c r="A2412" t="s">
        <v>2605</v>
      </c>
      <c r="B2412" t="s">
        <v>205</v>
      </c>
      <c r="C2412" t="s">
        <v>291</v>
      </c>
      <c r="D2412" t="s">
        <v>2617</v>
      </c>
      <c r="E2412" t="s">
        <v>292</v>
      </c>
      <c r="F2412" t="s">
        <v>207</v>
      </c>
      <c r="G2412" t="s">
        <v>2607</v>
      </c>
      <c r="H2412" t="s">
        <v>142</v>
      </c>
      <c r="I2412" t="s">
        <v>291</v>
      </c>
      <c r="J2412" t="s">
        <v>223</v>
      </c>
      <c r="K2412" t="s">
        <v>2620</v>
      </c>
      <c r="L2412" t="s">
        <v>2621</v>
      </c>
      <c r="M2412" t="s">
        <v>2622</v>
      </c>
      <c r="N2412" t="s">
        <v>207</v>
      </c>
      <c r="O2412" t="s">
        <v>207</v>
      </c>
      <c r="P2412">
        <v>2.3006202066140188E-4</v>
      </c>
      <c r="R2412" t="s">
        <v>2618</v>
      </c>
      <c r="S2412" s="315">
        <v>45371</v>
      </c>
      <c r="T2412" s="315">
        <v>45371</v>
      </c>
      <c r="U2412" s="316" t="s">
        <v>2663</v>
      </c>
    </row>
    <row r="2413" spans="1:21">
      <c r="A2413" t="s">
        <v>2605</v>
      </c>
      <c r="B2413" t="s">
        <v>205</v>
      </c>
      <c r="C2413" t="s">
        <v>291</v>
      </c>
      <c r="D2413" t="s">
        <v>2617</v>
      </c>
      <c r="E2413" t="s">
        <v>292</v>
      </c>
      <c r="F2413" t="s">
        <v>207</v>
      </c>
      <c r="G2413" t="s">
        <v>2607</v>
      </c>
      <c r="H2413" t="s">
        <v>142</v>
      </c>
      <c r="I2413" t="s">
        <v>291</v>
      </c>
      <c r="J2413" t="s">
        <v>224</v>
      </c>
      <c r="K2413" t="s">
        <v>2620</v>
      </c>
      <c r="L2413" t="s">
        <v>2621</v>
      </c>
      <c r="M2413" t="s">
        <v>2622</v>
      </c>
      <c r="N2413" t="s">
        <v>207</v>
      </c>
      <c r="O2413" t="s">
        <v>207</v>
      </c>
      <c r="P2413">
        <v>5.1321527686005032E-5</v>
      </c>
      <c r="R2413" t="s">
        <v>2618</v>
      </c>
      <c r="S2413" s="315">
        <v>45371</v>
      </c>
      <c r="T2413" s="315">
        <v>45371</v>
      </c>
      <c r="U2413" s="316" t="s">
        <v>2663</v>
      </c>
    </row>
    <row r="2414" spans="1:21">
      <c r="A2414" t="s">
        <v>2605</v>
      </c>
      <c r="B2414" t="s">
        <v>205</v>
      </c>
      <c r="C2414" t="s">
        <v>291</v>
      </c>
      <c r="D2414" t="s">
        <v>2617</v>
      </c>
      <c r="E2414" t="s">
        <v>292</v>
      </c>
      <c r="F2414" t="s">
        <v>207</v>
      </c>
      <c r="G2414" t="s">
        <v>2607</v>
      </c>
      <c r="H2414" t="s">
        <v>142</v>
      </c>
      <c r="I2414" t="s">
        <v>291</v>
      </c>
      <c r="J2414" t="s">
        <v>226</v>
      </c>
      <c r="K2414" t="s">
        <v>2620</v>
      </c>
      <c r="L2414" t="s">
        <v>2621</v>
      </c>
      <c r="M2414" t="s">
        <v>2622</v>
      </c>
      <c r="N2414" t="s">
        <v>207</v>
      </c>
      <c r="O2414" t="s">
        <v>207</v>
      </c>
      <c r="P2414">
        <v>8.8851063829787194E-7</v>
      </c>
      <c r="R2414" t="s">
        <v>2618</v>
      </c>
      <c r="S2414" s="315">
        <v>45371</v>
      </c>
      <c r="T2414" s="315">
        <v>45371</v>
      </c>
      <c r="U2414" s="316" t="s">
        <v>2663</v>
      </c>
    </row>
    <row r="2415" spans="1:21">
      <c r="A2415" t="s">
        <v>2605</v>
      </c>
      <c r="B2415" t="s">
        <v>205</v>
      </c>
      <c r="C2415" t="s">
        <v>291</v>
      </c>
      <c r="D2415" t="s">
        <v>2617</v>
      </c>
      <c r="E2415" t="s">
        <v>292</v>
      </c>
      <c r="F2415" t="s">
        <v>207</v>
      </c>
      <c r="G2415" t="s">
        <v>2607</v>
      </c>
      <c r="H2415" t="s">
        <v>142</v>
      </c>
      <c r="I2415" t="s">
        <v>291</v>
      </c>
      <c r="J2415" t="s">
        <v>244</v>
      </c>
      <c r="K2415" t="s">
        <v>2620</v>
      </c>
      <c r="L2415" t="s">
        <v>2621</v>
      </c>
      <c r="M2415" t="s">
        <v>2622</v>
      </c>
      <c r="N2415" t="s">
        <v>207</v>
      </c>
      <c r="O2415" t="s">
        <v>207</v>
      </c>
      <c r="P2415">
        <v>1.0263773884021684E-4</v>
      </c>
      <c r="R2415" t="s">
        <v>2618</v>
      </c>
      <c r="S2415" s="315">
        <v>45371</v>
      </c>
      <c r="T2415" s="315">
        <v>45371</v>
      </c>
      <c r="U2415" s="316" t="s">
        <v>2663</v>
      </c>
    </row>
    <row r="2416" spans="1:21">
      <c r="A2416" t="s">
        <v>2605</v>
      </c>
      <c r="B2416" t="s">
        <v>205</v>
      </c>
      <c r="C2416" t="s">
        <v>291</v>
      </c>
      <c r="D2416" t="s">
        <v>2617</v>
      </c>
      <c r="E2416" t="s">
        <v>292</v>
      </c>
      <c r="F2416" t="s">
        <v>207</v>
      </c>
      <c r="G2416" t="s">
        <v>2607</v>
      </c>
      <c r="H2416" t="s">
        <v>142</v>
      </c>
      <c r="I2416" t="s">
        <v>291</v>
      </c>
      <c r="J2416" t="s">
        <v>227</v>
      </c>
      <c r="K2416" t="s">
        <v>2620</v>
      </c>
      <c r="L2416" t="s">
        <v>2621</v>
      </c>
      <c r="M2416" t="s">
        <v>2622</v>
      </c>
      <c r="N2416" t="s">
        <v>207</v>
      </c>
      <c r="O2416" t="s">
        <v>207</v>
      </c>
      <c r="P2416">
        <v>5.3952443198408707E-6</v>
      </c>
      <c r="R2416" t="s">
        <v>2618</v>
      </c>
      <c r="S2416" s="315">
        <v>45371</v>
      </c>
      <c r="T2416" s="315">
        <v>45371</v>
      </c>
      <c r="U2416" s="316" t="s">
        <v>2663</v>
      </c>
    </row>
    <row r="2417" spans="1:21">
      <c r="A2417" t="s">
        <v>2605</v>
      </c>
      <c r="B2417" t="s">
        <v>205</v>
      </c>
      <c r="C2417" t="s">
        <v>291</v>
      </c>
      <c r="D2417" t="s">
        <v>2617</v>
      </c>
      <c r="E2417" t="s">
        <v>292</v>
      </c>
      <c r="F2417" t="s">
        <v>207</v>
      </c>
      <c r="G2417" t="s">
        <v>2607</v>
      </c>
      <c r="H2417" t="s">
        <v>142</v>
      </c>
      <c r="I2417" t="s">
        <v>291</v>
      </c>
      <c r="J2417" t="s">
        <v>228</v>
      </c>
      <c r="K2417" t="s">
        <v>2620</v>
      </c>
      <c r="L2417" t="s">
        <v>2621</v>
      </c>
      <c r="M2417" t="s">
        <v>2622</v>
      </c>
      <c r="N2417" t="s">
        <v>207</v>
      </c>
      <c r="O2417" t="s">
        <v>207</v>
      </c>
      <c r="P2417">
        <v>9.6165924636465916E-5</v>
      </c>
      <c r="R2417" t="s">
        <v>2618</v>
      </c>
      <c r="S2417" s="315">
        <v>45371</v>
      </c>
      <c r="T2417" s="315">
        <v>45371</v>
      </c>
      <c r="U2417" s="316" t="s">
        <v>2663</v>
      </c>
    </row>
    <row r="2418" spans="1:21">
      <c r="A2418" t="s">
        <v>2605</v>
      </c>
      <c r="B2418" t="s">
        <v>205</v>
      </c>
      <c r="C2418" t="s">
        <v>291</v>
      </c>
      <c r="D2418" t="s">
        <v>2617</v>
      </c>
      <c r="E2418" t="s">
        <v>292</v>
      </c>
      <c r="F2418" t="s">
        <v>207</v>
      </c>
      <c r="G2418" t="s">
        <v>2607</v>
      </c>
      <c r="H2418" t="s">
        <v>142</v>
      </c>
      <c r="I2418" t="s">
        <v>291</v>
      </c>
      <c r="J2418" t="s">
        <v>229</v>
      </c>
      <c r="K2418" t="s">
        <v>2620</v>
      </c>
      <c r="L2418" t="s">
        <v>2621</v>
      </c>
      <c r="M2418" t="s">
        <v>2622</v>
      </c>
      <c r="N2418" t="s">
        <v>207</v>
      </c>
      <c r="O2418" t="s">
        <v>207</v>
      </c>
      <c r="P2418">
        <v>7.5824902594295553E-5</v>
      </c>
      <c r="R2418" t="s">
        <v>2618</v>
      </c>
      <c r="S2418" s="315">
        <v>45371</v>
      </c>
      <c r="T2418" s="315">
        <v>45371</v>
      </c>
      <c r="U2418" s="316" t="s">
        <v>2663</v>
      </c>
    </row>
    <row r="2419" spans="1:21">
      <c r="A2419" t="s">
        <v>2605</v>
      </c>
      <c r="B2419" t="s">
        <v>205</v>
      </c>
      <c r="C2419" t="s">
        <v>291</v>
      </c>
      <c r="D2419" t="s">
        <v>2617</v>
      </c>
      <c r="E2419" t="s">
        <v>284</v>
      </c>
      <c r="F2419" t="s">
        <v>207</v>
      </c>
      <c r="G2419" t="s">
        <v>2607</v>
      </c>
      <c r="H2419" t="s">
        <v>209</v>
      </c>
      <c r="I2419" t="s">
        <v>289</v>
      </c>
      <c r="J2419" t="s">
        <v>233</v>
      </c>
      <c r="K2419" t="s">
        <v>2620</v>
      </c>
      <c r="L2419" t="s">
        <v>2621</v>
      </c>
      <c r="M2419" t="s">
        <v>2622</v>
      </c>
      <c r="N2419" t="s">
        <v>207</v>
      </c>
      <c r="O2419" t="s">
        <v>207</v>
      </c>
      <c r="P2419">
        <v>1.276890605540319E-4</v>
      </c>
      <c r="R2419" t="s">
        <v>2618</v>
      </c>
      <c r="S2419" s="315">
        <v>45371</v>
      </c>
      <c r="T2419" s="315">
        <v>45371</v>
      </c>
      <c r="U2419" s="316" t="s">
        <v>2664</v>
      </c>
    </row>
    <row r="2420" spans="1:21">
      <c r="A2420" t="s">
        <v>2605</v>
      </c>
      <c r="B2420" t="s">
        <v>205</v>
      </c>
      <c r="C2420" t="s">
        <v>291</v>
      </c>
      <c r="D2420" t="s">
        <v>2617</v>
      </c>
      <c r="E2420" t="s">
        <v>284</v>
      </c>
      <c r="F2420" t="s">
        <v>207</v>
      </c>
      <c r="G2420" t="s">
        <v>2607</v>
      </c>
      <c r="H2420" t="s">
        <v>209</v>
      </c>
      <c r="I2420" t="s">
        <v>289</v>
      </c>
      <c r="J2420" t="s">
        <v>214</v>
      </c>
      <c r="K2420" t="s">
        <v>2620</v>
      </c>
      <c r="L2420" t="s">
        <v>2621</v>
      </c>
      <c r="M2420" t="s">
        <v>2622</v>
      </c>
      <c r="N2420" t="s">
        <v>207</v>
      </c>
      <c r="O2420" t="s">
        <v>207</v>
      </c>
      <c r="P2420">
        <v>2.8262910018775952E-4</v>
      </c>
      <c r="R2420" t="s">
        <v>2618</v>
      </c>
      <c r="S2420" s="315">
        <v>45371</v>
      </c>
      <c r="T2420" s="315">
        <v>45371</v>
      </c>
      <c r="U2420" s="316" t="s">
        <v>2664</v>
      </c>
    </row>
    <row r="2421" spans="1:21">
      <c r="A2421" t="s">
        <v>2605</v>
      </c>
      <c r="B2421" t="s">
        <v>205</v>
      </c>
      <c r="C2421" t="s">
        <v>291</v>
      </c>
      <c r="D2421" t="s">
        <v>2617</v>
      </c>
      <c r="E2421" t="s">
        <v>284</v>
      </c>
      <c r="F2421" t="s">
        <v>207</v>
      </c>
      <c r="G2421" t="s">
        <v>2607</v>
      </c>
      <c r="H2421" t="s">
        <v>209</v>
      </c>
      <c r="I2421" t="s">
        <v>289</v>
      </c>
      <c r="J2421" t="s">
        <v>236</v>
      </c>
      <c r="K2421" t="s">
        <v>2620</v>
      </c>
      <c r="L2421" t="s">
        <v>2621</v>
      </c>
      <c r="M2421" t="s">
        <v>2622</v>
      </c>
      <c r="N2421" t="s">
        <v>207</v>
      </c>
      <c r="O2421" t="s">
        <v>207</v>
      </c>
      <c r="P2421">
        <v>1.5873422604486978E-4</v>
      </c>
      <c r="R2421" t="s">
        <v>2618</v>
      </c>
      <c r="S2421" s="315">
        <v>45371</v>
      </c>
      <c r="T2421" s="315">
        <v>45371</v>
      </c>
      <c r="U2421" s="316" t="s">
        <v>2664</v>
      </c>
    </row>
    <row r="2422" spans="1:21">
      <c r="A2422" t="s">
        <v>2605</v>
      </c>
      <c r="B2422" t="s">
        <v>205</v>
      </c>
      <c r="C2422" t="s">
        <v>291</v>
      </c>
      <c r="D2422" t="s">
        <v>2617</v>
      </c>
      <c r="E2422" t="s">
        <v>284</v>
      </c>
      <c r="F2422" t="s">
        <v>207</v>
      </c>
      <c r="G2422" t="s">
        <v>2607</v>
      </c>
      <c r="H2422" t="s">
        <v>142</v>
      </c>
      <c r="I2422" t="s">
        <v>291</v>
      </c>
      <c r="J2422" t="s">
        <v>237</v>
      </c>
      <c r="K2422" t="s">
        <v>2620</v>
      </c>
      <c r="L2422" t="s">
        <v>2621</v>
      </c>
      <c r="M2422" t="s">
        <v>2622</v>
      </c>
      <c r="N2422" t="s">
        <v>207</v>
      </c>
      <c r="O2422" t="s">
        <v>207</v>
      </c>
      <c r="P2422">
        <v>1.33294240816099E-4</v>
      </c>
      <c r="R2422" t="s">
        <v>2618</v>
      </c>
      <c r="S2422" s="315">
        <v>45371</v>
      </c>
      <c r="T2422" s="315">
        <v>45371</v>
      </c>
      <c r="U2422" s="316" t="s">
        <v>2664</v>
      </c>
    </row>
    <row r="2423" spans="1:21">
      <c r="A2423" t="s">
        <v>2605</v>
      </c>
      <c r="B2423" t="s">
        <v>205</v>
      </c>
      <c r="C2423" t="s">
        <v>291</v>
      </c>
      <c r="D2423" t="s">
        <v>2617</v>
      </c>
      <c r="E2423" t="s">
        <v>284</v>
      </c>
      <c r="F2423" t="s">
        <v>207</v>
      </c>
      <c r="G2423" t="s">
        <v>2607</v>
      </c>
      <c r="H2423" t="s">
        <v>142</v>
      </c>
      <c r="I2423" t="s">
        <v>291</v>
      </c>
      <c r="J2423" t="s">
        <v>238</v>
      </c>
      <c r="K2423" t="s">
        <v>2620</v>
      </c>
      <c r="L2423" t="s">
        <v>2621</v>
      </c>
      <c r="M2423" t="s">
        <v>2622</v>
      </c>
      <c r="N2423" t="s">
        <v>207</v>
      </c>
      <c r="O2423" t="s">
        <v>207</v>
      </c>
      <c r="P2423">
        <v>3.9508271646865301E-4</v>
      </c>
      <c r="R2423" t="s">
        <v>2618</v>
      </c>
      <c r="S2423" s="315">
        <v>45371</v>
      </c>
      <c r="T2423" s="315">
        <v>45371</v>
      </c>
      <c r="U2423" s="316" t="s">
        <v>2664</v>
      </c>
    </row>
    <row r="2424" spans="1:21">
      <c r="A2424" t="s">
        <v>2605</v>
      </c>
      <c r="B2424" t="s">
        <v>205</v>
      </c>
      <c r="C2424" t="s">
        <v>291</v>
      </c>
      <c r="D2424" t="s">
        <v>2617</v>
      </c>
      <c r="E2424" t="s">
        <v>284</v>
      </c>
      <c r="F2424" t="s">
        <v>207</v>
      </c>
      <c r="G2424" t="s">
        <v>2607</v>
      </c>
      <c r="H2424" t="s">
        <v>142</v>
      </c>
      <c r="I2424" t="s">
        <v>291</v>
      </c>
      <c r="J2424" t="s">
        <v>222</v>
      </c>
      <c r="K2424" t="s">
        <v>2620</v>
      </c>
      <c r="L2424" t="s">
        <v>2621</v>
      </c>
      <c r="M2424" t="s">
        <v>2622</v>
      </c>
      <c r="N2424" t="s">
        <v>207</v>
      </c>
      <c r="O2424" t="s">
        <v>207</v>
      </c>
      <c r="P2424">
        <v>5.0231964499623093E-5</v>
      </c>
      <c r="R2424" t="s">
        <v>2618</v>
      </c>
      <c r="S2424" s="315">
        <v>45371</v>
      </c>
      <c r="T2424" s="315">
        <v>45371</v>
      </c>
      <c r="U2424" s="316" t="s">
        <v>2664</v>
      </c>
    </row>
    <row r="2425" spans="1:21">
      <c r="A2425" t="s">
        <v>2605</v>
      </c>
      <c r="B2425" t="s">
        <v>205</v>
      </c>
      <c r="C2425" t="s">
        <v>291</v>
      </c>
      <c r="D2425" t="s">
        <v>2617</v>
      </c>
      <c r="E2425" t="s">
        <v>284</v>
      </c>
      <c r="F2425" t="s">
        <v>207</v>
      </c>
      <c r="G2425" t="s">
        <v>2607</v>
      </c>
      <c r="H2425" t="s">
        <v>142</v>
      </c>
      <c r="I2425" t="s">
        <v>291</v>
      </c>
      <c r="J2425" t="s">
        <v>241</v>
      </c>
      <c r="K2425" t="s">
        <v>2620</v>
      </c>
      <c r="L2425" t="s">
        <v>2621</v>
      </c>
      <c r="M2425" t="s">
        <v>2622</v>
      </c>
      <c r="N2425" t="s">
        <v>207</v>
      </c>
      <c r="O2425" t="s">
        <v>207</v>
      </c>
      <c r="P2425">
        <v>4.4032508281617568E-6</v>
      </c>
      <c r="R2425" t="s">
        <v>2618</v>
      </c>
      <c r="S2425" s="315">
        <v>45371</v>
      </c>
      <c r="T2425" s="315">
        <v>45371</v>
      </c>
      <c r="U2425" s="316" t="s">
        <v>2664</v>
      </c>
    </row>
    <row r="2426" spans="1:21">
      <c r="A2426" t="s">
        <v>2605</v>
      </c>
      <c r="B2426" t="s">
        <v>205</v>
      </c>
      <c r="C2426" t="s">
        <v>291</v>
      </c>
      <c r="D2426" t="s">
        <v>2617</v>
      </c>
      <c r="E2426" t="s">
        <v>284</v>
      </c>
      <c r="F2426" t="s">
        <v>207</v>
      </c>
      <c r="G2426" t="s">
        <v>2607</v>
      </c>
      <c r="H2426" t="s">
        <v>142</v>
      </c>
      <c r="I2426" t="s">
        <v>291</v>
      </c>
      <c r="J2426" t="s">
        <v>242</v>
      </c>
      <c r="K2426" t="s">
        <v>2620</v>
      </c>
      <c r="L2426" t="s">
        <v>2621</v>
      </c>
      <c r="M2426" t="s">
        <v>2622</v>
      </c>
      <c r="N2426" t="s">
        <v>207</v>
      </c>
      <c r="O2426" t="s">
        <v>207</v>
      </c>
      <c r="P2426">
        <v>1.3846862871597079E-5</v>
      </c>
      <c r="R2426" t="s">
        <v>2618</v>
      </c>
      <c r="S2426" s="315">
        <v>45371</v>
      </c>
      <c r="T2426" s="315">
        <v>45371</v>
      </c>
      <c r="U2426" s="316" t="s">
        <v>2664</v>
      </c>
    </row>
    <row r="2427" spans="1:21">
      <c r="A2427" t="s">
        <v>2605</v>
      </c>
      <c r="B2427" t="s">
        <v>205</v>
      </c>
      <c r="C2427" t="s">
        <v>291</v>
      </c>
      <c r="D2427" t="s">
        <v>2617</v>
      </c>
      <c r="E2427" t="s">
        <v>284</v>
      </c>
      <c r="F2427" t="s">
        <v>207</v>
      </c>
      <c r="G2427" t="s">
        <v>2607</v>
      </c>
      <c r="H2427" t="s">
        <v>142</v>
      </c>
      <c r="I2427" t="s">
        <v>291</v>
      </c>
      <c r="J2427" t="s">
        <v>243</v>
      </c>
      <c r="K2427" t="s">
        <v>2620</v>
      </c>
      <c r="L2427" t="s">
        <v>2621</v>
      </c>
      <c r="M2427" t="s">
        <v>2622</v>
      </c>
      <c r="N2427" t="s">
        <v>207</v>
      </c>
      <c r="O2427" t="s">
        <v>207</v>
      </c>
      <c r="P2427">
        <v>1.3733916538760601E-6</v>
      </c>
      <c r="R2427" t="s">
        <v>2618</v>
      </c>
      <c r="S2427" s="315">
        <v>45371</v>
      </c>
      <c r="T2427" s="315">
        <v>45371</v>
      </c>
      <c r="U2427" s="316" t="s">
        <v>2664</v>
      </c>
    </row>
    <row r="2428" spans="1:21">
      <c r="A2428" t="s">
        <v>2605</v>
      </c>
      <c r="B2428" t="s">
        <v>205</v>
      </c>
      <c r="C2428" t="s">
        <v>291</v>
      </c>
      <c r="D2428" t="s">
        <v>2617</v>
      </c>
      <c r="E2428" t="s">
        <v>284</v>
      </c>
      <c r="F2428" t="s">
        <v>207</v>
      </c>
      <c r="G2428" t="s">
        <v>2607</v>
      </c>
      <c r="H2428" t="s">
        <v>142</v>
      </c>
      <c r="I2428" t="s">
        <v>291</v>
      </c>
      <c r="J2428" t="s">
        <v>223</v>
      </c>
      <c r="K2428" t="s">
        <v>2620</v>
      </c>
      <c r="L2428" t="s">
        <v>2621</v>
      </c>
      <c r="M2428" t="s">
        <v>2622</v>
      </c>
      <c r="N2428" t="s">
        <v>207</v>
      </c>
      <c r="O2428" t="s">
        <v>207</v>
      </c>
      <c r="P2428">
        <v>2.6101679398719021E-4</v>
      </c>
      <c r="R2428" t="s">
        <v>2618</v>
      </c>
      <c r="S2428" s="315">
        <v>45371</v>
      </c>
      <c r="T2428" s="315">
        <v>45371</v>
      </c>
      <c r="U2428" s="316" t="s">
        <v>2664</v>
      </c>
    </row>
    <row r="2429" spans="1:21">
      <c r="A2429" t="s">
        <v>2605</v>
      </c>
      <c r="B2429" t="s">
        <v>205</v>
      </c>
      <c r="C2429" t="s">
        <v>291</v>
      </c>
      <c r="D2429" t="s">
        <v>2617</v>
      </c>
      <c r="E2429" t="s">
        <v>284</v>
      </c>
      <c r="F2429" t="s">
        <v>207</v>
      </c>
      <c r="G2429" t="s">
        <v>2607</v>
      </c>
      <c r="H2429" t="s">
        <v>142</v>
      </c>
      <c r="I2429" t="s">
        <v>291</v>
      </c>
      <c r="J2429" t="s">
        <v>267</v>
      </c>
      <c r="K2429" t="s">
        <v>2620</v>
      </c>
      <c r="L2429" t="s">
        <v>2621</v>
      </c>
      <c r="M2429" t="s">
        <v>2622</v>
      </c>
      <c r="N2429" t="s">
        <v>207</v>
      </c>
      <c r="O2429" t="s">
        <v>207</v>
      </c>
      <c r="P2429">
        <v>1.8425359350416784E-7</v>
      </c>
      <c r="R2429" t="s">
        <v>2618</v>
      </c>
      <c r="S2429" s="315">
        <v>45371</v>
      </c>
      <c r="T2429" s="315">
        <v>45371</v>
      </c>
      <c r="U2429" s="316" t="s">
        <v>2664</v>
      </c>
    </row>
    <row r="2430" spans="1:21">
      <c r="A2430" t="s">
        <v>2605</v>
      </c>
      <c r="B2430" t="s">
        <v>205</v>
      </c>
      <c r="C2430" t="s">
        <v>291</v>
      </c>
      <c r="D2430" t="s">
        <v>2617</v>
      </c>
      <c r="E2430" t="s">
        <v>284</v>
      </c>
      <c r="F2430" t="s">
        <v>207</v>
      </c>
      <c r="G2430" t="s">
        <v>2607</v>
      </c>
      <c r="H2430" t="s">
        <v>142</v>
      </c>
      <c r="I2430" t="s">
        <v>291</v>
      </c>
      <c r="J2430" t="s">
        <v>269</v>
      </c>
      <c r="K2430" t="s">
        <v>2620</v>
      </c>
      <c r="L2430" t="s">
        <v>2621</v>
      </c>
      <c r="M2430" t="s">
        <v>2622</v>
      </c>
      <c r="N2430" t="s">
        <v>207</v>
      </c>
      <c r="O2430" t="s">
        <v>207</v>
      </c>
      <c r="P2430">
        <v>7.4042647760008188E-6</v>
      </c>
      <c r="R2430" t="s">
        <v>2618</v>
      </c>
      <c r="S2430" s="315">
        <v>45371</v>
      </c>
      <c r="T2430" s="315">
        <v>45371</v>
      </c>
      <c r="U2430" s="316" t="s">
        <v>2664</v>
      </c>
    </row>
    <row r="2431" spans="1:21">
      <c r="A2431" t="s">
        <v>2605</v>
      </c>
      <c r="B2431" t="s">
        <v>205</v>
      </c>
      <c r="C2431" t="s">
        <v>291</v>
      </c>
      <c r="D2431" t="s">
        <v>2617</v>
      </c>
      <c r="E2431" t="s">
        <v>284</v>
      </c>
      <c r="F2431" t="s">
        <v>207</v>
      </c>
      <c r="G2431" t="s">
        <v>2607</v>
      </c>
      <c r="H2431" t="s">
        <v>142</v>
      </c>
      <c r="I2431" t="s">
        <v>291</v>
      </c>
      <c r="J2431" t="s">
        <v>270</v>
      </c>
      <c r="K2431" t="s">
        <v>2620</v>
      </c>
      <c r="L2431" t="s">
        <v>2621</v>
      </c>
      <c r="M2431" t="s">
        <v>2622</v>
      </c>
      <c r="N2431" t="s">
        <v>207</v>
      </c>
      <c r="O2431" t="s">
        <v>207</v>
      </c>
      <c r="P2431">
        <v>3.9414670822082008E-6</v>
      </c>
      <c r="R2431" t="s">
        <v>2618</v>
      </c>
      <c r="S2431" s="315">
        <v>45371</v>
      </c>
      <c r="T2431" s="315">
        <v>45371</v>
      </c>
      <c r="U2431" s="316" t="s">
        <v>2664</v>
      </c>
    </row>
    <row r="2432" spans="1:21">
      <c r="A2432" t="s">
        <v>2605</v>
      </c>
      <c r="B2432" t="s">
        <v>205</v>
      </c>
      <c r="C2432" t="s">
        <v>291</v>
      </c>
      <c r="D2432" t="s">
        <v>2617</v>
      </c>
      <c r="E2432" t="s">
        <v>284</v>
      </c>
      <c r="F2432" t="s">
        <v>207</v>
      </c>
      <c r="G2432" t="s">
        <v>2607</v>
      </c>
      <c r="H2432" t="s">
        <v>142</v>
      </c>
      <c r="I2432" t="s">
        <v>291</v>
      </c>
      <c r="J2432" t="s">
        <v>226</v>
      </c>
      <c r="K2432" t="s">
        <v>2620</v>
      </c>
      <c r="L2432" t="s">
        <v>2621</v>
      </c>
      <c r="M2432" t="s">
        <v>2622</v>
      </c>
      <c r="N2432" t="s">
        <v>207</v>
      </c>
      <c r="O2432" t="s">
        <v>207</v>
      </c>
      <c r="P2432">
        <v>2.7294910494480092E-6</v>
      </c>
      <c r="R2432" t="s">
        <v>2618</v>
      </c>
      <c r="S2432" s="315">
        <v>45371</v>
      </c>
      <c r="T2432" s="315">
        <v>45371</v>
      </c>
      <c r="U2432" s="316" t="s">
        <v>2664</v>
      </c>
    </row>
    <row r="2433" spans="1:21">
      <c r="A2433" t="s">
        <v>2605</v>
      </c>
      <c r="B2433" t="s">
        <v>205</v>
      </c>
      <c r="C2433" t="s">
        <v>291</v>
      </c>
      <c r="D2433" t="s">
        <v>2617</v>
      </c>
      <c r="E2433" t="s">
        <v>284</v>
      </c>
      <c r="F2433" t="s">
        <v>207</v>
      </c>
      <c r="G2433" t="s">
        <v>2607</v>
      </c>
      <c r="H2433" t="s">
        <v>142</v>
      </c>
      <c r="I2433" t="s">
        <v>291</v>
      </c>
      <c r="J2433" t="s">
        <v>244</v>
      </c>
      <c r="K2433" t="s">
        <v>2620</v>
      </c>
      <c r="L2433" t="s">
        <v>2621</v>
      </c>
      <c r="M2433" t="s">
        <v>2622</v>
      </c>
      <c r="N2433" t="s">
        <v>207</v>
      </c>
      <c r="O2433" t="s">
        <v>207</v>
      </c>
      <c r="P2433">
        <v>3.2921718543866234E-4</v>
      </c>
      <c r="R2433" t="s">
        <v>2618</v>
      </c>
      <c r="S2433" s="315">
        <v>45371</v>
      </c>
      <c r="T2433" s="315">
        <v>45371</v>
      </c>
      <c r="U2433" s="316" t="s">
        <v>2664</v>
      </c>
    </row>
    <row r="2434" spans="1:21">
      <c r="A2434" t="s">
        <v>2605</v>
      </c>
      <c r="B2434" t="s">
        <v>205</v>
      </c>
      <c r="C2434" t="s">
        <v>291</v>
      </c>
      <c r="D2434" t="s">
        <v>2617</v>
      </c>
      <c r="E2434" t="s">
        <v>284</v>
      </c>
      <c r="F2434" t="s">
        <v>207</v>
      </c>
      <c r="G2434" t="s">
        <v>2607</v>
      </c>
      <c r="H2434" t="s">
        <v>142</v>
      </c>
      <c r="I2434" t="s">
        <v>291</v>
      </c>
      <c r="J2434" t="s">
        <v>228</v>
      </c>
      <c r="K2434" t="s">
        <v>2620</v>
      </c>
      <c r="L2434" t="s">
        <v>2621</v>
      </c>
      <c r="M2434" t="s">
        <v>2622</v>
      </c>
      <c r="N2434" t="s">
        <v>207</v>
      </c>
      <c r="O2434" t="s">
        <v>207</v>
      </c>
      <c r="P2434">
        <v>3.5960070918356821E-5</v>
      </c>
      <c r="R2434" t="s">
        <v>2618</v>
      </c>
      <c r="S2434" s="315">
        <v>45371</v>
      </c>
      <c r="T2434" s="315">
        <v>45371</v>
      </c>
      <c r="U2434" s="316" t="s">
        <v>2664</v>
      </c>
    </row>
    <row r="2435" spans="1:21">
      <c r="A2435" t="s">
        <v>2605</v>
      </c>
      <c r="B2435" t="s">
        <v>205</v>
      </c>
      <c r="C2435" t="s">
        <v>291</v>
      </c>
      <c r="D2435" t="s">
        <v>2617</v>
      </c>
      <c r="E2435" t="s">
        <v>284</v>
      </c>
      <c r="F2435" t="s">
        <v>207</v>
      </c>
      <c r="G2435" t="s">
        <v>2607</v>
      </c>
      <c r="H2435" t="s">
        <v>142</v>
      </c>
      <c r="I2435" t="s">
        <v>291</v>
      </c>
      <c r="J2435" t="s">
        <v>224</v>
      </c>
      <c r="K2435" t="s">
        <v>2620</v>
      </c>
      <c r="L2435" t="s">
        <v>2621</v>
      </c>
      <c r="M2435" t="s">
        <v>2622</v>
      </c>
      <c r="N2435" t="s">
        <v>207</v>
      </c>
      <c r="O2435" t="s">
        <v>207</v>
      </c>
      <c r="P2435">
        <v>2.375552015796693E-5</v>
      </c>
      <c r="R2435" t="s">
        <v>2618</v>
      </c>
      <c r="S2435" s="315">
        <v>45371</v>
      </c>
      <c r="T2435" s="315">
        <v>45371</v>
      </c>
      <c r="U2435" s="316" t="s">
        <v>2664</v>
      </c>
    </row>
    <row r="2436" spans="1:21">
      <c r="A2436" t="s">
        <v>2605</v>
      </c>
      <c r="B2436" t="s">
        <v>205</v>
      </c>
      <c r="C2436" t="s">
        <v>291</v>
      </c>
      <c r="D2436" t="s">
        <v>2617</v>
      </c>
      <c r="E2436" t="s">
        <v>284</v>
      </c>
      <c r="F2436" t="s">
        <v>207</v>
      </c>
      <c r="G2436" t="s">
        <v>2607</v>
      </c>
      <c r="H2436" t="s">
        <v>142</v>
      </c>
      <c r="I2436" t="s">
        <v>291</v>
      </c>
      <c r="J2436" t="s">
        <v>268</v>
      </c>
      <c r="K2436" t="s">
        <v>2620</v>
      </c>
      <c r="L2436" t="s">
        <v>2621</v>
      </c>
      <c r="M2436" t="s">
        <v>2622</v>
      </c>
      <c r="N2436" t="s">
        <v>207</v>
      </c>
      <c r="O2436" t="s">
        <v>207</v>
      </c>
      <c r="P2436">
        <v>1.8649478207489252E-2</v>
      </c>
      <c r="R2436" t="s">
        <v>2618</v>
      </c>
      <c r="S2436" s="315">
        <v>45371</v>
      </c>
      <c r="T2436" s="315">
        <v>45371</v>
      </c>
      <c r="U2436" s="316" t="s">
        <v>2664</v>
      </c>
    </row>
    <row r="2437" spans="1:21">
      <c r="A2437" t="s">
        <v>2605</v>
      </c>
      <c r="B2437" t="s">
        <v>205</v>
      </c>
      <c r="C2437" t="s">
        <v>291</v>
      </c>
      <c r="D2437" t="s">
        <v>2617</v>
      </c>
      <c r="E2437" t="s">
        <v>284</v>
      </c>
      <c r="F2437" t="s">
        <v>207</v>
      </c>
      <c r="G2437" t="s">
        <v>2607</v>
      </c>
      <c r="H2437" t="s">
        <v>142</v>
      </c>
      <c r="I2437" t="s">
        <v>291</v>
      </c>
      <c r="J2437" t="s">
        <v>227</v>
      </c>
      <c r="K2437" t="s">
        <v>2620</v>
      </c>
      <c r="L2437" t="s">
        <v>2621</v>
      </c>
      <c r="M2437" t="s">
        <v>2622</v>
      </c>
      <c r="N2437" t="s">
        <v>207</v>
      </c>
      <c r="O2437" t="s">
        <v>207</v>
      </c>
      <c r="P2437">
        <v>2.1060026419732391E-6</v>
      </c>
      <c r="R2437" t="s">
        <v>2618</v>
      </c>
      <c r="S2437" s="315">
        <v>45371</v>
      </c>
      <c r="T2437" s="315">
        <v>45371</v>
      </c>
      <c r="U2437" s="316" t="s">
        <v>2664</v>
      </c>
    </row>
    <row r="2438" spans="1:21">
      <c r="A2438" t="s">
        <v>2605</v>
      </c>
      <c r="B2438" t="s">
        <v>205</v>
      </c>
      <c r="C2438" t="s">
        <v>291</v>
      </c>
      <c r="D2438" t="s">
        <v>2617</v>
      </c>
      <c r="E2438" t="s">
        <v>2665</v>
      </c>
      <c r="F2438" t="s">
        <v>207</v>
      </c>
      <c r="G2438" t="s">
        <v>2607</v>
      </c>
      <c r="H2438" t="s">
        <v>209</v>
      </c>
      <c r="I2438" t="s">
        <v>279</v>
      </c>
      <c r="J2438" t="s">
        <v>233</v>
      </c>
      <c r="K2438" t="s">
        <v>2620</v>
      </c>
      <c r="L2438" t="s">
        <v>2621</v>
      </c>
      <c r="M2438" t="s">
        <v>2622</v>
      </c>
      <c r="N2438" t="s">
        <v>207</v>
      </c>
      <c r="O2438" t="s">
        <v>207</v>
      </c>
      <c r="P2438">
        <v>1.3999241198840798E-5</v>
      </c>
      <c r="R2438" t="s">
        <v>2618</v>
      </c>
      <c r="S2438" s="315">
        <v>45373</v>
      </c>
      <c r="T2438" s="315">
        <v>45373</v>
      </c>
      <c r="U2438" s="316" t="s">
        <v>2666</v>
      </c>
    </row>
    <row r="2439" spans="1:21">
      <c r="A2439" t="s">
        <v>2605</v>
      </c>
      <c r="B2439" t="s">
        <v>205</v>
      </c>
      <c r="C2439" t="s">
        <v>291</v>
      </c>
      <c r="D2439" t="s">
        <v>2617</v>
      </c>
      <c r="E2439" t="s">
        <v>2665</v>
      </c>
      <c r="F2439" t="s">
        <v>207</v>
      </c>
      <c r="G2439" t="s">
        <v>2607</v>
      </c>
      <c r="H2439" t="s">
        <v>209</v>
      </c>
      <c r="I2439" t="s">
        <v>279</v>
      </c>
      <c r="J2439" t="s">
        <v>214</v>
      </c>
      <c r="K2439" t="s">
        <v>2620</v>
      </c>
      <c r="L2439" t="s">
        <v>2621</v>
      </c>
      <c r="M2439" t="s">
        <v>2622</v>
      </c>
      <c r="N2439" t="s">
        <v>207</v>
      </c>
      <c r="O2439" t="s">
        <v>207</v>
      </c>
      <c r="P2439">
        <v>1.4026442638329333E-5</v>
      </c>
      <c r="R2439" t="s">
        <v>2618</v>
      </c>
      <c r="S2439" s="315">
        <v>45373</v>
      </c>
      <c r="T2439" s="315">
        <v>45373</v>
      </c>
      <c r="U2439" s="316" t="s">
        <v>2666</v>
      </c>
    </row>
    <row r="2440" spans="1:21">
      <c r="A2440" t="s">
        <v>2605</v>
      </c>
      <c r="B2440" t="s">
        <v>205</v>
      </c>
      <c r="C2440" t="s">
        <v>291</v>
      </c>
      <c r="D2440" t="s">
        <v>2617</v>
      </c>
      <c r="E2440" t="s">
        <v>2665</v>
      </c>
      <c r="F2440" t="s">
        <v>207</v>
      </c>
      <c r="G2440" t="s">
        <v>2607</v>
      </c>
      <c r="H2440" t="s">
        <v>209</v>
      </c>
      <c r="I2440" t="s">
        <v>279</v>
      </c>
      <c r="J2440" t="s">
        <v>236</v>
      </c>
      <c r="K2440" t="s">
        <v>2620</v>
      </c>
      <c r="L2440" t="s">
        <v>2621</v>
      </c>
      <c r="M2440" t="s">
        <v>2622</v>
      </c>
      <c r="N2440" t="s">
        <v>207</v>
      </c>
      <c r="O2440" t="s">
        <v>207</v>
      </c>
      <c r="P2440">
        <v>6.0058021382387865E-5</v>
      </c>
      <c r="R2440" t="s">
        <v>2618</v>
      </c>
      <c r="S2440" s="315">
        <v>45373</v>
      </c>
      <c r="T2440" s="315">
        <v>45373</v>
      </c>
      <c r="U2440" s="316" t="s">
        <v>2666</v>
      </c>
    </row>
    <row r="2441" spans="1:21">
      <c r="A2441" t="s">
        <v>2605</v>
      </c>
      <c r="B2441" t="s">
        <v>205</v>
      </c>
      <c r="C2441" t="s">
        <v>291</v>
      </c>
      <c r="D2441" t="s">
        <v>2617</v>
      </c>
      <c r="E2441" t="s">
        <v>2665</v>
      </c>
      <c r="F2441" t="s">
        <v>207</v>
      </c>
      <c r="G2441" t="s">
        <v>2607</v>
      </c>
      <c r="H2441" t="s">
        <v>142</v>
      </c>
      <c r="I2441" t="s">
        <v>291</v>
      </c>
      <c r="J2441" t="s">
        <v>237</v>
      </c>
      <c r="K2441" t="s">
        <v>2620</v>
      </c>
      <c r="L2441" t="s">
        <v>2621</v>
      </c>
      <c r="M2441" t="s">
        <v>2622</v>
      </c>
      <c r="N2441" t="s">
        <v>207</v>
      </c>
      <c r="O2441" t="s">
        <v>207</v>
      </c>
      <c r="P2441">
        <v>4.7960948709358306E-4</v>
      </c>
      <c r="R2441" t="s">
        <v>2618</v>
      </c>
      <c r="S2441" s="315">
        <v>45373</v>
      </c>
      <c r="T2441" s="315">
        <v>45373</v>
      </c>
      <c r="U2441" s="316" t="s">
        <v>2666</v>
      </c>
    </row>
    <row r="2442" spans="1:21">
      <c r="A2442" t="s">
        <v>2605</v>
      </c>
      <c r="B2442" t="s">
        <v>205</v>
      </c>
      <c r="C2442" t="s">
        <v>291</v>
      </c>
      <c r="D2442" t="s">
        <v>2617</v>
      </c>
      <c r="E2442" t="s">
        <v>2665</v>
      </c>
      <c r="F2442" t="s">
        <v>207</v>
      </c>
      <c r="G2442" t="s">
        <v>2607</v>
      </c>
      <c r="H2442" t="s">
        <v>142</v>
      </c>
      <c r="I2442" t="s">
        <v>291</v>
      </c>
      <c r="J2442" t="s">
        <v>238</v>
      </c>
      <c r="K2442" t="s">
        <v>2620</v>
      </c>
      <c r="L2442" t="s">
        <v>2621</v>
      </c>
      <c r="M2442" t="s">
        <v>2622</v>
      </c>
      <c r="N2442" t="s">
        <v>207</v>
      </c>
      <c r="O2442" t="s">
        <v>207</v>
      </c>
      <c r="P2442">
        <v>7.0089557384188004E-4</v>
      </c>
      <c r="R2442" t="s">
        <v>2618</v>
      </c>
      <c r="S2442" s="315">
        <v>45373</v>
      </c>
      <c r="T2442" s="315">
        <v>45373</v>
      </c>
      <c r="U2442" s="316" t="s">
        <v>2666</v>
      </c>
    </row>
    <row r="2443" spans="1:21">
      <c r="A2443" t="s">
        <v>2605</v>
      </c>
      <c r="B2443" t="s">
        <v>205</v>
      </c>
      <c r="C2443" t="s">
        <v>291</v>
      </c>
      <c r="D2443" t="s">
        <v>2617</v>
      </c>
      <c r="E2443" t="s">
        <v>2665</v>
      </c>
      <c r="F2443" t="s">
        <v>207</v>
      </c>
      <c r="G2443" t="s">
        <v>2607</v>
      </c>
      <c r="H2443" t="s">
        <v>142</v>
      </c>
      <c r="I2443" t="s">
        <v>291</v>
      </c>
      <c r="J2443" t="s">
        <v>222</v>
      </c>
      <c r="K2443" t="s">
        <v>2620</v>
      </c>
      <c r="L2443" t="s">
        <v>2621</v>
      </c>
      <c r="M2443" t="s">
        <v>2622</v>
      </c>
      <c r="N2443" t="s">
        <v>207</v>
      </c>
      <c r="O2443" t="s">
        <v>207</v>
      </c>
      <c r="P2443">
        <v>1.6618472041911939E-5</v>
      </c>
      <c r="R2443" t="s">
        <v>2618</v>
      </c>
      <c r="S2443" s="315">
        <v>45373</v>
      </c>
      <c r="T2443" s="315">
        <v>45373</v>
      </c>
      <c r="U2443" s="316" t="s">
        <v>2666</v>
      </c>
    </row>
    <row r="2444" spans="1:21">
      <c r="A2444" t="s">
        <v>2605</v>
      </c>
      <c r="B2444" t="s">
        <v>205</v>
      </c>
      <c r="C2444" t="s">
        <v>291</v>
      </c>
      <c r="D2444" t="s">
        <v>2617</v>
      </c>
      <c r="E2444" t="s">
        <v>2665</v>
      </c>
      <c r="F2444" t="s">
        <v>207</v>
      </c>
      <c r="G2444" t="s">
        <v>2607</v>
      </c>
      <c r="H2444" t="s">
        <v>142</v>
      </c>
      <c r="I2444" t="s">
        <v>291</v>
      </c>
      <c r="J2444" t="s">
        <v>241</v>
      </c>
      <c r="K2444" t="s">
        <v>2620</v>
      </c>
      <c r="L2444" t="s">
        <v>2621</v>
      </c>
      <c r="M2444" t="s">
        <v>2622</v>
      </c>
      <c r="N2444" t="s">
        <v>207</v>
      </c>
      <c r="O2444" t="s">
        <v>207</v>
      </c>
      <c r="P2444">
        <v>4.1390212512447373E-6</v>
      </c>
      <c r="R2444" t="s">
        <v>2618</v>
      </c>
      <c r="S2444" s="315">
        <v>45373</v>
      </c>
      <c r="T2444" s="315">
        <v>45373</v>
      </c>
      <c r="U2444" s="316" t="s">
        <v>2666</v>
      </c>
    </row>
    <row r="2445" spans="1:21">
      <c r="A2445" t="s">
        <v>2605</v>
      </c>
      <c r="B2445" t="s">
        <v>205</v>
      </c>
      <c r="C2445" t="s">
        <v>291</v>
      </c>
      <c r="D2445" t="s">
        <v>2617</v>
      </c>
      <c r="E2445" t="s">
        <v>2665</v>
      </c>
      <c r="F2445" t="s">
        <v>207</v>
      </c>
      <c r="G2445" t="s">
        <v>2607</v>
      </c>
      <c r="H2445" t="s">
        <v>142</v>
      </c>
      <c r="I2445" t="s">
        <v>291</v>
      </c>
      <c r="J2445" t="s">
        <v>242</v>
      </c>
      <c r="K2445" t="s">
        <v>2620</v>
      </c>
      <c r="L2445" t="s">
        <v>2621</v>
      </c>
      <c r="M2445" t="s">
        <v>2622</v>
      </c>
      <c r="N2445" t="s">
        <v>207</v>
      </c>
      <c r="O2445" t="s">
        <v>207</v>
      </c>
      <c r="P2445">
        <v>3.4850874342808031E-6</v>
      </c>
      <c r="R2445" t="s">
        <v>2618</v>
      </c>
      <c r="S2445" s="315">
        <v>45373</v>
      </c>
      <c r="T2445" s="315">
        <v>45373</v>
      </c>
      <c r="U2445" s="316" t="s">
        <v>2666</v>
      </c>
    </row>
    <row r="2446" spans="1:21">
      <c r="A2446" t="s">
        <v>2605</v>
      </c>
      <c r="B2446" t="s">
        <v>205</v>
      </c>
      <c r="C2446" t="s">
        <v>291</v>
      </c>
      <c r="D2446" t="s">
        <v>2617</v>
      </c>
      <c r="E2446" t="s">
        <v>2665</v>
      </c>
      <c r="F2446" t="s">
        <v>207</v>
      </c>
      <c r="G2446" t="s">
        <v>2607</v>
      </c>
      <c r="H2446" t="s">
        <v>142</v>
      </c>
      <c r="I2446" t="s">
        <v>291</v>
      </c>
      <c r="J2446" t="s">
        <v>223</v>
      </c>
      <c r="K2446" t="s">
        <v>2620</v>
      </c>
      <c r="L2446" t="s">
        <v>2621</v>
      </c>
      <c r="M2446" t="s">
        <v>2622</v>
      </c>
      <c r="N2446" t="s">
        <v>207</v>
      </c>
      <c r="O2446" t="s">
        <v>207</v>
      </c>
      <c r="P2446">
        <v>2.7985760195261853E-5</v>
      </c>
      <c r="R2446" t="s">
        <v>2618</v>
      </c>
      <c r="S2446" s="315">
        <v>45373</v>
      </c>
      <c r="T2446" s="315">
        <v>45373</v>
      </c>
      <c r="U2446" s="316" t="s">
        <v>2666</v>
      </c>
    </row>
    <row r="2447" spans="1:21">
      <c r="A2447" t="s">
        <v>2605</v>
      </c>
      <c r="B2447" t="s">
        <v>205</v>
      </c>
      <c r="C2447" t="s">
        <v>291</v>
      </c>
      <c r="D2447" t="s">
        <v>2617</v>
      </c>
      <c r="E2447" t="s">
        <v>2665</v>
      </c>
      <c r="F2447" t="s">
        <v>207</v>
      </c>
      <c r="G2447" t="s">
        <v>2607</v>
      </c>
      <c r="H2447" t="s">
        <v>142</v>
      </c>
      <c r="I2447" t="s">
        <v>291</v>
      </c>
      <c r="J2447" t="s">
        <v>226</v>
      </c>
      <c r="K2447" t="s">
        <v>2620</v>
      </c>
      <c r="L2447" t="s">
        <v>2621</v>
      </c>
      <c r="M2447" t="s">
        <v>2622</v>
      </c>
      <c r="N2447" t="s">
        <v>207</v>
      </c>
      <c r="O2447" t="s">
        <v>207</v>
      </c>
      <c r="P2447">
        <v>2.5466902786601544E-6</v>
      </c>
      <c r="R2447" t="s">
        <v>2618</v>
      </c>
      <c r="S2447" s="315">
        <v>45373</v>
      </c>
      <c r="T2447" s="315">
        <v>45373</v>
      </c>
      <c r="U2447" s="316" t="s">
        <v>2666</v>
      </c>
    </row>
    <row r="2448" spans="1:21">
      <c r="A2448" t="s">
        <v>2605</v>
      </c>
      <c r="B2448" t="s">
        <v>205</v>
      </c>
      <c r="C2448" t="s">
        <v>291</v>
      </c>
      <c r="D2448" t="s">
        <v>2617</v>
      </c>
      <c r="E2448" t="s">
        <v>2665</v>
      </c>
      <c r="F2448" t="s">
        <v>207</v>
      </c>
      <c r="G2448" t="s">
        <v>2607</v>
      </c>
      <c r="H2448" t="s">
        <v>142</v>
      </c>
      <c r="I2448" t="s">
        <v>291</v>
      </c>
      <c r="J2448" t="s">
        <v>244</v>
      </c>
      <c r="K2448" t="s">
        <v>2620</v>
      </c>
      <c r="L2448" t="s">
        <v>2621</v>
      </c>
      <c r="M2448" t="s">
        <v>2622</v>
      </c>
      <c r="N2448" t="s">
        <v>207</v>
      </c>
      <c r="O2448" t="s">
        <v>207</v>
      </c>
      <c r="P2448">
        <v>2.941850333146036E-4</v>
      </c>
      <c r="R2448" t="s">
        <v>2618</v>
      </c>
      <c r="S2448" s="315">
        <v>45373</v>
      </c>
      <c r="T2448" s="315">
        <v>45373</v>
      </c>
      <c r="U2448" s="316" t="s">
        <v>2666</v>
      </c>
    </row>
    <row r="2449" spans="1:21">
      <c r="A2449" t="s">
        <v>2605</v>
      </c>
      <c r="B2449" t="s">
        <v>205</v>
      </c>
      <c r="C2449" t="s">
        <v>291</v>
      </c>
      <c r="D2449" t="s">
        <v>2617</v>
      </c>
      <c r="E2449" t="s">
        <v>2665</v>
      </c>
      <c r="F2449" t="s">
        <v>207</v>
      </c>
      <c r="G2449" t="s">
        <v>2607</v>
      </c>
      <c r="H2449" t="s">
        <v>142</v>
      </c>
      <c r="I2449" t="s">
        <v>291</v>
      </c>
      <c r="J2449" t="s">
        <v>227</v>
      </c>
      <c r="K2449" t="s">
        <v>2620</v>
      </c>
      <c r="L2449" t="s">
        <v>2621</v>
      </c>
      <c r="M2449" t="s">
        <v>2622</v>
      </c>
      <c r="N2449" t="s">
        <v>207</v>
      </c>
      <c r="O2449" t="s">
        <v>207</v>
      </c>
      <c r="P2449">
        <v>3.5100685423760671E-6</v>
      </c>
      <c r="R2449" t="s">
        <v>2618</v>
      </c>
      <c r="S2449" s="315">
        <v>45373</v>
      </c>
      <c r="T2449" s="315">
        <v>45373</v>
      </c>
      <c r="U2449" s="316" t="s">
        <v>2666</v>
      </c>
    </row>
    <row r="2450" spans="1:21">
      <c r="A2450" t="s">
        <v>2605</v>
      </c>
      <c r="B2450" t="s">
        <v>205</v>
      </c>
      <c r="C2450" t="s">
        <v>291</v>
      </c>
      <c r="D2450" t="s">
        <v>2617</v>
      </c>
      <c r="E2450" t="s">
        <v>2665</v>
      </c>
      <c r="F2450" t="s">
        <v>207</v>
      </c>
      <c r="G2450" t="s">
        <v>2607</v>
      </c>
      <c r="H2450" t="s">
        <v>142</v>
      </c>
      <c r="I2450" t="s">
        <v>291</v>
      </c>
      <c r="J2450" t="s">
        <v>228</v>
      </c>
      <c r="K2450" t="s">
        <v>2620</v>
      </c>
      <c r="L2450" t="s">
        <v>2621</v>
      </c>
      <c r="M2450" t="s">
        <v>2622</v>
      </c>
      <c r="N2450" t="s">
        <v>207</v>
      </c>
      <c r="O2450" t="s">
        <v>207</v>
      </c>
      <c r="P2450">
        <v>1.1698047761619511E-5</v>
      </c>
      <c r="R2450" t="s">
        <v>2618</v>
      </c>
      <c r="S2450" s="315">
        <v>45373</v>
      </c>
      <c r="T2450" s="315">
        <v>45373</v>
      </c>
      <c r="U2450" s="316" t="s">
        <v>2666</v>
      </c>
    </row>
    <row r="2451" spans="1:21">
      <c r="A2451" t="s">
        <v>2605</v>
      </c>
      <c r="B2451" t="s">
        <v>205</v>
      </c>
      <c r="C2451" t="s">
        <v>291</v>
      </c>
      <c r="D2451" t="s">
        <v>2617</v>
      </c>
      <c r="E2451" t="s">
        <v>2665</v>
      </c>
      <c r="F2451" t="s">
        <v>207</v>
      </c>
      <c r="G2451" t="s">
        <v>2607</v>
      </c>
      <c r="H2451" t="s">
        <v>142</v>
      </c>
      <c r="I2451" t="s">
        <v>291</v>
      </c>
      <c r="J2451" t="s">
        <v>229</v>
      </c>
      <c r="K2451" t="s">
        <v>2620</v>
      </c>
      <c r="L2451" t="s">
        <v>2621</v>
      </c>
      <c r="M2451" t="s">
        <v>2622</v>
      </c>
      <c r="N2451" t="s">
        <v>207</v>
      </c>
      <c r="O2451" t="s">
        <v>207</v>
      </c>
      <c r="P2451">
        <v>7.3882406915491503E-6</v>
      </c>
      <c r="R2451" t="s">
        <v>2618</v>
      </c>
      <c r="S2451" s="315">
        <v>45373</v>
      </c>
      <c r="T2451" s="315">
        <v>45373</v>
      </c>
      <c r="U2451" s="316" t="s">
        <v>2666</v>
      </c>
    </row>
    <row r="2452" spans="1:21">
      <c r="A2452" t="s">
        <v>2605</v>
      </c>
      <c r="B2452" t="s">
        <v>205</v>
      </c>
      <c r="C2452" t="s">
        <v>291</v>
      </c>
      <c r="D2452" t="s">
        <v>2617</v>
      </c>
      <c r="E2452" t="s">
        <v>292</v>
      </c>
      <c r="F2452" t="s">
        <v>207</v>
      </c>
      <c r="G2452" t="s">
        <v>2607</v>
      </c>
      <c r="H2452" t="s">
        <v>207</v>
      </c>
      <c r="I2452" t="s">
        <v>291</v>
      </c>
      <c r="J2452" t="s">
        <v>207</v>
      </c>
      <c r="K2452" t="s">
        <v>177</v>
      </c>
      <c r="L2452" t="s">
        <v>234</v>
      </c>
      <c r="M2452" t="s">
        <v>245</v>
      </c>
      <c r="N2452" t="s">
        <v>207</v>
      </c>
      <c r="O2452" t="s">
        <v>207</v>
      </c>
      <c r="P2452">
        <v>0</v>
      </c>
      <c r="R2452" t="s">
        <v>2618</v>
      </c>
      <c r="S2452" s="315">
        <v>45371</v>
      </c>
      <c r="T2452" s="315">
        <v>45371</v>
      </c>
      <c r="U2452" s="316" t="s">
        <v>2663</v>
      </c>
    </row>
    <row r="2453" spans="1:21">
      <c r="A2453" t="s">
        <v>2605</v>
      </c>
      <c r="B2453" t="s">
        <v>205</v>
      </c>
      <c r="C2453" t="s">
        <v>291</v>
      </c>
      <c r="D2453" t="s">
        <v>2617</v>
      </c>
      <c r="E2453" t="s">
        <v>284</v>
      </c>
      <c r="F2453" t="s">
        <v>207</v>
      </c>
      <c r="G2453" t="s">
        <v>2607</v>
      </c>
      <c r="H2453" t="s">
        <v>207</v>
      </c>
      <c r="I2453" t="s">
        <v>291</v>
      </c>
      <c r="J2453" t="s">
        <v>207</v>
      </c>
      <c r="K2453" t="s">
        <v>177</v>
      </c>
      <c r="L2453" t="s">
        <v>234</v>
      </c>
      <c r="M2453" t="s">
        <v>245</v>
      </c>
      <c r="N2453" t="s">
        <v>207</v>
      </c>
      <c r="O2453" t="s">
        <v>207</v>
      </c>
      <c r="P2453">
        <v>0</v>
      </c>
      <c r="R2453" t="s">
        <v>2618</v>
      </c>
      <c r="S2453" s="315">
        <v>45371</v>
      </c>
      <c r="T2453" s="315">
        <v>45371</v>
      </c>
      <c r="U2453" s="316" t="s">
        <v>2664</v>
      </c>
    </row>
    <row r="2454" spans="1:21">
      <c r="A2454" t="s">
        <v>2605</v>
      </c>
      <c r="B2454" t="s">
        <v>205</v>
      </c>
      <c r="C2454" t="s">
        <v>291</v>
      </c>
      <c r="D2454" t="s">
        <v>2617</v>
      </c>
      <c r="E2454" t="s">
        <v>2665</v>
      </c>
      <c r="F2454" t="s">
        <v>207</v>
      </c>
      <c r="G2454" t="s">
        <v>2607</v>
      </c>
      <c r="H2454" t="s">
        <v>207</v>
      </c>
      <c r="I2454" t="s">
        <v>291</v>
      </c>
      <c r="J2454" t="s">
        <v>207</v>
      </c>
      <c r="K2454" t="s">
        <v>177</v>
      </c>
      <c r="L2454" t="s">
        <v>234</v>
      </c>
      <c r="M2454" t="s">
        <v>245</v>
      </c>
      <c r="N2454" t="s">
        <v>207</v>
      </c>
      <c r="O2454" t="s">
        <v>207</v>
      </c>
      <c r="P2454">
        <v>0</v>
      </c>
      <c r="R2454" t="s">
        <v>2618</v>
      </c>
      <c r="S2454" s="315">
        <v>45373</v>
      </c>
      <c r="T2454" s="315">
        <v>45373</v>
      </c>
      <c r="U2454" s="316" t="s">
        <v>2666</v>
      </c>
    </row>
    <row r="2455" spans="1:21">
      <c r="A2455" t="s">
        <v>2605</v>
      </c>
      <c r="B2455" t="s">
        <v>205</v>
      </c>
      <c r="C2455" t="s">
        <v>291</v>
      </c>
      <c r="D2455" t="s">
        <v>2617</v>
      </c>
      <c r="E2455" t="s">
        <v>292</v>
      </c>
      <c r="F2455" t="s">
        <v>207</v>
      </c>
      <c r="G2455" t="s">
        <v>2607</v>
      </c>
      <c r="H2455" t="s">
        <v>207</v>
      </c>
      <c r="I2455" t="s">
        <v>291</v>
      </c>
      <c r="J2455" t="s">
        <v>207</v>
      </c>
      <c r="K2455" t="s">
        <v>180</v>
      </c>
      <c r="L2455" t="s">
        <v>234</v>
      </c>
      <c r="M2455" t="s">
        <v>251</v>
      </c>
      <c r="N2455" t="s">
        <v>207</v>
      </c>
      <c r="O2455" t="s">
        <v>207</v>
      </c>
      <c r="P2455">
        <v>0</v>
      </c>
      <c r="R2455" t="s">
        <v>2618</v>
      </c>
      <c r="S2455" s="315">
        <v>45371</v>
      </c>
      <c r="T2455" s="315">
        <v>45371</v>
      </c>
      <c r="U2455" s="316" t="s">
        <v>2663</v>
      </c>
    </row>
    <row r="2456" spans="1:21">
      <c r="A2456" t="s">
        <v>2605</v>
      </c>
      <c r="B2456" t="s">
        <v>205</v>
      </c>
      <c r="C2456" t="s">
        <v>291</v>
      </c>
      <c r="D2456" t="s">
        <v>2617</v>
      </c>
      <c r="E2456" t="s">
        <v>284</v>
      </c>
      <c r="F2456" t="s">
        <v>207</v>
      </c>
      <c r="G2456" t="s">
        <v>2607</v>
      </c>
      <c r="H2456" t="s">
        <v>142</v>
      </c>
      <c r="I2456" t="s">
        <v>291</v>
      </c>
      <c r="J2456" t="s">
        <v>250</v>
      </c>
      <c r="K2456" t="s">
        <v>180</v>
      </c>
      <c r="L2456" t="s">
        <v>234</v>
      </c>
      <c r="M2456" t="s">
        <v>251</v>
      </c>
      <c r="N2456" t="s">
        <v>207</v>
      </c>
      <c r="O2456" t="s">
        <v>207</v>
      </c>
      <c r="P2456">
        <v>46.505929787829601</v>
      </c>
      <c r="R2456" t="s">
        <v>2618</v>
      </c>
      <c r="S2456" s="315">
        <v>45371</v>
      </c>
      <c r="T2456" s="315">
        <v>45371</v>
      </c>
      <c r="U2456" s="316" t="s">
        <v>2664</v>
      </c>
    </row>
    <row r="2457" spans="1:21">
      <c r="A2457" t="s">
        <v>2605</v>
      </c>
      <c r="B2457" t="s">
        <v>205</v>
      </c>
      <c r="C2457" t="s">
        <v>291</v>
      </c>
      <c r="D2457" t="s">
        <v>2617</v>
      </c>
      <c r="E2457" t="s">
        <v>2665</v>
      </c>
      <c r="F2457" t="s">
        <v>207</v>
      </c>
      <c r="G2457" t="s">
        <v>2607</v>
      </c>
      <c r="H2457" t="s">
        <v>142</v>
      </c>
      <c r="I2457" t="s">
        <v>291</v>
      </c>
      <c r="J2457" t="s">
        <v>250</v>
      </c>
      <c r="K2457" t="s">
        <v>180</v>
      </c>
      <c r="L2457" t="s">
        <v>234</v>
      </c>
      <c r="M2457" t="s">
        <v>251</v>
      </c>
      <c r="N2457" t="s">
        <v>207</v>
      </c>
      <c r="O2457" t="s">
        <v>207</v>
      </c>
      <c r="P2457">
        <v>555.13314738472195</v>
      </c>
      <c r="R2457" t="s">
        <v>2618</v>
      </c>
      <c r="S2457" s="315">
        <v>45373</v>
      </c>
      <c r="T2457" s="315">
        <v>45373</v>
      </c>
      <c r="U2457" s="316" t="s">
        <v>2666</v>
      </c>
    </row>
    <row r="2458" spans="1:21">
      <c r="A2458" t="s">
        <v>2605</v>
      </c>
      <c r="B2458" t="s">
        <v>205</v>
      </c>
      <c r="C2458" t="s">
        <v>291</v>
      </c>
      <c r="D2458" t="s">
        <v>2617</v>
      </c>
      <c r="E2458" t="s">
        <v>292</v>
      </c>
      <c r="F2458" t="s">
        <v>207</v>
      </c>
      <c r="G2458" t="s">
        <v>2607</v>
      </c>
      <c r="H2458" t="s">
        <v>142</v>
      </c>
      <c r="I2458" t="s">
        <v>291</v>
      </c>
      <c r="J2458" t="s">
        <v>231</v>
      </c>
      <c r="K2458" t="s">
        <v>175</v>
      </c>
      <c r="L2458" t="s">
        <v>212</v>
      </c>
      <c r="M2458" t="s">
        <v>213</v>
      </c>
      <c r="N2458" t="s">
        <v>189</v>
      </c>
      <c r="O2458" t="s">
        <v>181</v>
      </c>
      <c r="P2458">
        <v>7.3359999999999995E-2</v>
      </c>
      <c r="R2458" t="s">
        <v>2618</v>
      </c>
      <c r="S2458" s="315">
        <v>45371</v>
      </c>
      <c r="T2458" s="315">
        <v>45371</v>
      </c>
      <c r="U2458" s="316" t="s">
        <v>2663</v>
      </c>
    </row>
    <row r="2459" spans="1:21">
      <c r="A2459" t="s">
        <v>2605</v>
      </c>
      <c r="B2459" t="s">
        <v>205</v>
      </c>
      <c r="C2459" t="s">
        <v>291</v>
      </c>
      <c r="D2459" t="s">
        <v>2617</v>
      </c>
      <c r="E2459" t="s">
        <v>292</v>
      </c>
      <c r="F2459" t="s">
        <v>207</v>
      </c>
      <c r="G2459" t="s">
        <v>2607</v>
      </c>
      <c r="H2459" t="s">
        <v>209</v>
      </c>
      <c r="I2459" t="s">
        <v>257</v>
      </c>
      <c r="J2459" t="s">
        <v>211</v>
      </c>
      <c r="K2459" t="s">
        <v>175</v>
      </c>
      <c r="L2459" t="s">
        <v>212</v>
      </c>
      <c r="M2459" t="s">
        <v>213</v>
      </c>
      <c r="N2459" t="s">
        <v>192</v>
      </c>
      <c r="O2459" t="s">
        <v>182</v>
      </c>
      <c r="P2459">
        <v>0.55421681918398802</v>
      </c>
      <c r="R2459" t="s">
        <v>2618</v>
      </c>
      <c r="S2459" s="315">
        <v>45371</v>
      </c>
      <c r="T2459" s="315">
        <v>45371</v>
      </c>
      <c r="U2459" s="316" t="s">
        <v>2663</v>
      </c>
    </row>
    <row r="2460" spans="1:21">
      <c r="A2460" t="s">
        <v>2605</v>
      </c>
      <c r="B2460" t="s">
        <v>205</v>
      </c>
      <c r="C2460" t="s">
        <v>291</v>
      </c>
      <c r="D2460" t="s">
        <v>2617</v>
      </c>
      <c r="E2460" t="s">
        <v>292</v>
      </c>
      <c r="F2460" t="s">
        <v>207</v>
      </c>
      <c r="G2460" t="s">
        <v>2607</v>
      </c>
      <c r="H2460" t="s">
        <v>209</v>
      </c>
      <c r="I2460" t="s">
        <v>257</v>
      </c>
      <c r="J2460" t="s">
        <v>214</v>
      </c>
      <c r="K2460" t="s">
        <v>175</v>
      </c>
      <c r="L2460" t="s">
        <v>212</v>
      </c>
      <c r="M2460" t="s">
        <v>213</v>
      </c>
      <c r="N2460" t="s">
        <v>192</v>
      </c>
      <c r="O2460" t="s">
        <v>182</v>
      </c>
      <c r="P2460">
        <v>0.22731604603183611</v>
      </c>
      <c r="R2460" t="s">
        <v>2618</v>
      </c>
      <c r="S2460" s="315">
        <v>45371</v>
      </c>
      <c r="T2460" s="315">
        <v>45371</v>
      </c>
      <c r="U2460" s="316" t="s">
        <v>2663</v>
      </c>
    </row>
    <row r="2461" spans="1:21">
      <c r="A2461" t="s">
        <v>2605</v>
      </c>
      <c r="B2461" t="s">
        <v>205</v>
      </c>
      <c r="C2461" t="s">
        <v>291</v>
      </c>
      <c r="D2461" t="s">
        <v>2617</v>
      </c>
      <c r="E2461" t="s">
        <v>292</v>
      </c>
      <c r="F2461" t="s">
        <v>207</v>
      </c>
      <c r="G2461" t="s">
        <v>2607</v>
      </c>
      <c r="H2461" t="s">
        <v>209</v>
      </c>
      <c r="I2461" t="s">
        <v>257</v>
      </c>
      <c r="J2461" t="s">
        <v>215</v>
      </c>
      <c r="K2461" t="s">
        <v>175</v>
      </c>
      <c r="L2461" t="s">
        <v>212</v>
      </c>
      <c r="M2461" t="s">
        <v>213</v>
      </c>
      <c r="N2461" t="s">
        <v>192</v>
      </c>
      <c r="O2461" t="s">
        <v>182</v>
      </c>
      <c r="P2461">
        <v>3.8069094306618811E-2</v>
      </c>
      <c r="R2461" t="s">
        <v>2618</v>
      </c>
      <c r="S2461" s="315">
        <v>45371</v>
      </c>
      <c r="T2461" s="315">
        <v>45371</v>
      </c>
      <c r="U2461" s="316" t="s">
        <v>2663</v>
      </c>
    </row>
    <row r="2462" spans="1:21">
      <c r="A2462" t="s">
        <v>2605</v>
      </c>
      <c r="B2462" t="s">
        <v>205</v>
      </c>
      <c r="C2462" t="s">
        <v>291</v>
      </c>
      <c r="D2462" t="s">
        <v>2617</v>
      </c>
      <c r="E2462" t="s">
        <v>292</v>
      </c>
      <c r="F2462" t="s">
        <v>207</v>
      </c>
      <c r="G2462" t="s">
        <v>2607</v>
      </c>
      <c r="H2462" t="s">
        <v>209</v>
      </c>
      <c r="I2462" t="s">
        <v>257</v>
      </c>
      <c r="J2462" t="s">
        <v>216</v>
      </c>
      <c r="K2462" t="s">
        <v>175</v>
      </c>
      <c r="L2462" t="s">
        <v>212</v>
      </c>
      <c r="M2462" t="s">
        <v>213</v>
      </c>
      <c r="N2462" t="s">
        <v>192</v>
      </c>
      <c r="O2462" t="s">
        <v>182</v>
      </c>
      <c r="P2462">
        <v>3.755728739485598E-4</v>
      </c>
      <c r="R2462" t="s">
        <v>2618</v>
      </c>
      <c r="S2462" s="315">
        <v>45371</v>
      </c>
      <c r="T2462" s="315">
        <v>45371</v>
      </c>
      <c r="U2462" s="316" t="s">
        <v>2663</v>
      </c>
    </row>
    <row r="2463" spans="1:21">
      <c r="A2463" t="s">
        <v>2605</v>
      </c>
      <c r="B2463" t="s">
        <v>205</v>
      </c>
      <c r="C2463" t="s">
        <v>291</v>
      </c>
      <c r="D2463" t="s">
        <v>2617</v>
      </c>
      <c r="E2463" t="s">
        <v>292</v>
      </c>
      <c r="F2463" t="s">
        <v>207</v>
      </c>
      <c r="G2463" t="s">
        <v>2607</v>
      </c>
      <c r="H2463" t="s">
        <v>209</v>
      </c>
      <c r="I2463" t="s">
        <v>257</v>
      </c>
      <c r="J2463" t="s">
        <v>217</v>
      </c>
      <c r="K2463" t="s">
        <v>175</v>
      </c>
      <c r="L2463" t="s">
        <v>212</v>
      </c>
      <c r="M2463" t="s">
        <v>213</v>
      </c>
      <c r="N2463" t="s">
        <v>192</v>
      </c>
      <c r="O2463" t="s">
        <v>182</v>
      </c>
      <c r="P2463">
        <v>2.9702631312369993E-6</v>
      </c>
      <c r="R2463" t="s">
        <v>2618</v>
      </c>
      <c r="S2463" s="315">
        <v>45371</v>
      </c>
      <c r="T2463" s="315">
        <v>45371</v>
      </c>
      <c r="U2463" s="316" t="s">
        <v>2663</v>
      </c>
    </row>
    <row r="2464" spans="1:21">
      <c r="A2464" t="s">
        <v>2605</v>
      </c>
      <c r="B2464" t="s">
        <v>205</v>
      </c>
      <c r="C2464" t="s">
        <v>291</v>
      </c>
      <c r="D2464" t="s">
        <v>2617</v>
      </c>
      <c r="E2464" t="s">
        <v>292</v>
      </c>
      <c r="F2464" t="s">
        <v>207</v>
      </c>
      <c r="G2464" t="s">
        <v>2607</v>
      </c>
      <c r="H2464" t="s">
        <v>209</v>
      </c>
      <c r="I2464" t="s">
        <v>257</v>
      </c>
      <c r="J2464" t="s">
        <v>218</v>
      </c>
      <c r="K2464" t="s">
        <v>175</v>
      </c>
      <c r="L2464" t="s">
        <v>212</v>
      </c>
      <c r="M2464" t="s">
        <v>213</v>
      </c>
      <c r="N2464" t="s">
        <v>192</v>
      </c>
      <c r="O2464" t="s">
        <v>182</v>
      </c>
      <c r="P2464">
        <v>2.4460729136088281E-5</v>
      </c>
      <c r="R2464" t="s">
        <v>2618</v>
      </c>
      <c r="S2464" s="315">
        <v>45371</v>
      </c>
      <c r="T2464" s="315">
        <v>45371</v>
      </c>
      <c r="U2464" s="316" t="s">
        <v>2663</v>
      </c>
    </row>
    <row r="2465" spans="1:21">
      <c r="A2465" t="s">
        <v>2605</v>
      </c>
      <c r="B2465" t="s">
        <v>205</v>
      </c>
      <c r="C2465" t="s">
        <v>291</v>
      </c>
      <c r="D2465" t="s">
        <v>2617</v>
      </c>
      <c r="E2465" t="s">
        <v>292</v>
      </c>
      <c r="F2465" t="s">
        <v>207</v>
      </c>
      <c r="G2465" t="s">
        <v>2607</v>
      </c>
      <c r="H2465" t="s">
        <v>209</v>
      </c>
      <c r="I2465" t="s">
        <v>257</v>
      </c>
      <c r="J2465" t="s">
        <v>219</v>
      </c>
      <c r="K2465" t="s">
        <v>175</v>
      </c>
      <c r="L2465" t="s">
        <v>212</v>
      </c>
      <c r="M2465" t="s">
        <v>213</v>
      </c>
      <c r="N2465" t="s">
        <v>192</v>
      </c>
      <c r="O2465" t="s">
        <v>182</v>
      </c>
      <c r="P2465">
        <v>6.1804527322795603E-6</v>
      </c>
      <c r="R2465" t="s">
        <v>2618</v>
      </c>
      <c r="S2465" s="315">
        <v>45371</v>
      </c>
      <c r="T2465" s="315">
        <v>45371</v>
      </c>
      <c r="U2465" s="316" t="s">
        <v>2663</v>
      </c>
    </row>
    <row r="2466" spans="1:21">
      <c r="A2466" t="s">
        <v>2605</v>
      </c>
      <c r="B2466" t="s">
        <v>205</v>
      </c>
      <c r="C2466" t="s">
        <v>291</v>
      </c>
      <c r="D2466" t="s">
        <v>2617</v>
      </c>
      <c r="E2466" t="s">
        <v>292</v>
      </c>
      <c r="F2466" t="s">
        <v>207</v>
      </c>
      <c r="G2466" t="s">
        <v>2607</v>
      </c>
      <c r="H2466" t="s">
        <v>209</v>
      </c>
      <c r="I2466" t="s">
        <v>257</v>
      </c>
      <c r="J2466" t="s">
        <v>220</v>
      </c>
      <c r="K2466" t="s">
        <v>175</v>
      </c>
      <c r="L2466" t="s">
        <v>212</v>
      </c>
      <c r="M2466" t="s">
        <v>213</v>
      </c>
      <c r="N2466" t="s">
        <v>192</v>
      </c>
      <c r="O2466" t="s">
        <v>182</v>
      </c>
      <c r="P2466">
        <v>6.3754194541505275E-7</v>
      </c>
      <c r="R2466" t="s">
        <v>2618</v>
      </c>
      <c r="S2466" s="315">
        <v>45371</v>
      </c>
      <c r="T2466" s="315">
        <v>45371</v>
      </c>
      <c r="U2466" s="316" t="s">
        <v>2663</v>
      </c>
    </row>
    <row r="2467" spans="1:21">
      <c r="A2467" t="s">
        <v>2605</v>
      </c>
      <c r="B2467" t="s">
        <v>205</v>
      </c>
      <c r="C2467" t="s">
        <v>291</v>
      </c>
      <c r="D2467" t="s">
        <v>2617</v>
      </c>
      <c r="E2467" t="s">
        <v>292</v>
      </c>
      <c r="F2467" t="s">
        <v>207</v>
      </c>
      <c r="G2467" t="s">
        <v>2607</v>
      </c>
      <c r="H2467" t="s">
        <v>209</v>
      </c>
      <c r="I2467" t="s">
        <v>257</v>
      </c>
      <c r="J2467" t="s">
        <v>221</v>
      </c>
      <c r="K2467" t="s">
        <v>175</v>
      </c>
      <c r="L2467" t="s">
        <v>212</v>
      </c>
      <c r="M2467" t="s">
        <v>213</v>
      </c>
      <c r="N2467" t="s">
        <v>192</v>
      </c>
      <c r="O2467" t="s">
        <v>182</v>
      </c>
      <c r="P2467">
        <v>4.9555214380365174E-5</v>
      </c>
      <c r="R2467" t="s">
        <v>2618</v>
      </c>
      <c r="S2467" s="315">
        <v>45371</v>
      </c>
      <c r="T2467" s="315">
        <v>45371</v>
      </c>
      <c r="U2467" s="316" t="s">
        <v>2663</v>
      </c>
    </row>
    <row r="2468" spans="1:21">
      <c r="A2468" t="s">
        <v>2605</v>
      </c>
      <c r="B2468" t="s">
        <v>205</v>
      </c>
      <c r="C2468" t="s">
        <v>291</v>
      </c>
      <c r="D2468" t="s">
        <v>2617</v>
      </c>
      <c r="E2468" t="s">
        <v>292</v>
      </c>
      <c r="F2468" t="s">
        <v>207</v>
      </c>
      <c r="G2468" t="s">
        <v>2607</v>
      </c>
      <c r="H2468" t="s">
        <v>142</v>
      </c>
      <c r="I2468" t="s">
        <v>291</v>
      </c>
      <c r="J2468" t="s">
        <v>222</v>
      </c>
      <c r="K2468" t="s">
        <v>175</v>
      </c>
      <c r="L2468" t="s">
        <v>212</v>
      </c>
      <c r="M2468" t="s">
        <v>213</v>
      </c>
      <c r="N2468" t="s">
        <v>189</v>
      </c>
      <c r="O2468" t="s">
        <v>181</v>
      </c>
      <c r="P2468">
        <v>1.8034384961574834E-2</v>
      </c>
      <c r="R2468" t="s">
        <v>2618</v>
      </c>
      <c r="S2468" s="315">
        <v>45371</v>
      </c>
      <c r="T2468" s="315">
        <v>45371</v>
      </c>
      <c r="U2468" s="316" t="s">
        <v>2663</v>
      </c>
    </row>
    <row r="2469" spans="1:21">
      <c r="A2469" t="s">
        <v>2605</v>
      </c>
      <c r="B2469" t="s">
        <v>205</v>
      </c>
      <c r="C2469" t="s">
        <v>291</v>
      </c>
      <c r="D2469" t="s">
        <v>2617</v>
      </c>
      <c r="E2469" t="s">
        <v>292</v>
      </c>
      <c r="F2469" t="s">
        <v>207</v>
      </c>
      <c r="G2469" t="s">
        <v>2607</v>
      </c>
      <c r="H2469" t="s">
        <v>142</v>
      </c>
      <c r="I2469" t="s">
        <v>291</v>
      </c>
      <c r="J2469" t="s">
        <v>223</v>
      </c>
      <c r="K2469" t="s">
        <v>175</v>
      </c>
      <c r="L2469" t="s">
        <v>212</v>
      </c>
      <c r="M2469" t="s">
        <v>213</v>
      </c>
      <c r="N2469" t="s">
        <v>189</v>
      </c>
      <c r="O2469" t="s">
        <v>181</v>
      </c>
      <c r="P2469">
        <v>0.23261826533541743</v>
      </c>
      <c r="R2469" t="s">
        <v>2618</v>
      </c>
      <c r="S2469" s="315">
        <v>45371</v>
      </c>
      <c r="T2469" s="315">
        <v>45371</v>
      </c>
      <c r="U2469" s="316" t="s">
        <v>2663</v>
      </c>
    </row>
    <row r="2470" spans="1:21">
      <c r="A2470" t="s">
        <v>2605</v>
      </c>
      <c r="B2470" t="s">
        <v>205</v>
      </c>
      <c r="C2470" t="s">
        <v>291</v>
      </c>
      <c r="D2470" t="s">
        <v>2617</v>
      </c>
      <c r="E2470" t="s">
        <v>292</v>
      </c>
      <c r="F2470" t="s">
        <v>207</v>
      </c>
      <c r="G2470" t="s">
        <v>2607</v>
      </c>
      <c r="H2470" t="s">
        <v>142</v>
      </c>
      <c r="I2470" t="s">
        <v>291</v>
      </c>
      <c r="J2470" t="s">
        <v>224</v>
      </c>
      <c r="K2470" t="s">
        <v>175</v>
      </c>
      <c r="L2470" t="s">
        <v>212</v>
      </c>
      <c r="M2470" t="s">
        <v>213</v>
      </c>
      <c r="N2470" t="s">
        <v>189</v>
      </c>
      <c r="O2470" t="s">
        <v>181</v>
      </c>
      <c r="P2470">
        <v>5.1891766882516198E-2</v>
      </c>
      <c r="R2470" t="s">
        <v>2618</v>
      </c>
      <c r="S2470" s="315">
        <v>45371</v>
      </c>
      <c r="T2470" s="315">
        <v>45371</v>
      </c>
      <c r="U2470" s="316" t="s">
        <v>2663</v>
      </c>
    </row>
    <row r="2471" spans="1:21">
      <c r="A2471" t="s">
        <v>2605</v>
      </c>
      <c r="B2471" t="s">
        <v>205</v>
      </c>
      <c r="C2471" t="s">
        <v>291</v>
      </c>
      <c r="D2471" t="s">
        <v>2617</v>
      </c>
      <c r="E2471" t="s">
        <v>292</v>
      </c>
      <c r="F2471" t="s">
        <v>207</v>
      </c>
      <c r="G2471" t="s">
        <v>2607</v>
      </c>
      <c r="H2471" t="s">
        <v>142</v>
      </c>
      <c r="I2471" t="s">
        <v>291</v>
      </c>
      <c r="J2471" t="s">
        <v>225</v>
      </c>
      <c r="K2471" t="s">
        <v>175</v>
      </c>
      <c r="L2471" t="s">
        <v>212</v>
      </c>
      <c r="M2471" t="s">
        <v>213</v>
      </c>
      <c r="N2471" t="s">
        <v>189</v>
      </c>
      <c r="O2471" t="s">
        <v>181</v>
      </c>
      <c r="P2471">
        <v>7.6704213600333707E-2</v>
      </c>
      <c r="R2471" t="s">
        <v>2618</v>
      </c>
      <c r="S2471" s="315">
        <v>45371</v>
      </c>
      <c r="T2471" s="315">
        <v>45371</v>
      </c>
      <c r="U2471" s="316" t="s">
        <v>2663</v>
      </c>
    </row>
    <row r="2472" spans="1:21">
      <c r="A2472" t="s">
        <v>2605</v>
      </c>
      <c r="B2472" t="s">
        <v>205</v>
      </c>
      <c r="C2472" t="s">
        <v>291</v>
      </c>
      <c r="D2472" t="s">
        <v>2617</v>
      </c>
      <c r="E2472" t="s">
        <v>292</v>
      </c>
      <c r="F2472" t="s">
        <v>207</v>
      </c>
      <c r="G2472" t="s">
        <v>2607</v>
      </c>
      <c r="H2472" t="s">
        <v>142</v>
      </c>
      <c r="I2472" t="s">
        <v>291</v>
      </c>
      <c r="J2472" t="s">
        <v>226</v>
      </c>
      <c r="K2472" t="s">
        <v>175</v>
      </c>
      <c r="L2472" t="s">
        <v>212</v>
      </c>
      <c r="M2472" t="s">
        <v>213</v>
      </c>
      <c r="N2472" t="s">
        <v>189</v>
      </c>
      <c r="O2472" t="s">
        <v>181</v>
      </c>
      <c r="P2472">
        <v>8.9838297872340373E-4</v>
      </c>
      <c r="R2472" t="s">
        <v>2618</v>
      </c>
      <c r="S2472" s="315">
        <v>45371</v>
      </c>
      <c r="T2472" s="315">
        <v>45371</v>
      </c>
      <c r="U2472" s="316" t="s">
        <v>2663</v>
      </c>
    </row>
    <row r="2473" spans="1:21">
      <c r="A2473" t="s">
        <v>2605</v>
      </c>
      <c r="B2473" t="s">
        <v>205</v>
      </c>
      <c r="C2473" t="s">
        <v>291</v>
      </c>
      <c r="D2473" t="s">
        <v>2617</v>
      </c>
      <c r="E2473" t="s">
        <v>292</v>
      </c>
      <c r="F2473" t="s">
        <v>207</v>
      </c>
      <c r="G2473" t="s">
        <v>2607</v>
      </c>
      <c r="H2473" t="s">
        <v>142</v>
      </c>
      <c r="I2473" t="s">
        <v>291</v>
      </c>
      <c r="J2473" t="s">
        <v>227</v>
      </c>
      <c r="K2473" t="s">
        <v>175</v>
      </c>
      <c r="L2473" t="s">
        <v>212</v>
      </c>
      <c r="M2473" t="s">
        <v>213</v>
      </c>
      <c r="N2473" t="s">
        <v>189</v>
      </c>
      <c r="O2473" t="s">
        <v>181</v>
      </c>
      <c r="P2473">
        <v>5.4551914789502127E-3</v>
      </c>
      <c r="R2473" t="s">
        <v>2618</v>
      </c>
      <c r="S2473" s="315">
        <v>45371</v>
      </c>
      <c r="T2473" s="315">
        <v>45371</v>
      </c>
      <c r="U2473" s="316" t="s">
        <v>2663</v>
      </c>
    </row>
    <row r="2474" spans="1:21">
      <c r="A2474" t="s">
        <v>2605</v>
      </c>
      <c r="B2474" t="s">
        <v>205</v>
      </c>
      <c r="C2474" t="s">
        <v>291</v>
      </c>
      <c r="D2474" t="s">
        <v>2617</v>
      </c>
      <c r="E2474" t="s">
        <v>292</v>
      </c>
      <c r="F2474" t="s">
        <v>207</v>
      </c>
      <c r="G2474" t="s">
        <v>2607</v>
      </c>
      <c r="H2474" t="s">
        <v>142</v>
      </c>
      <c r="I2474" t="s">
        <v>291</v>
      </c>
      <c r="J2474" t="s">
        <v>228</v>
      </c>
      <c r="K2474" t="s">
        <v>175</v>
      </c>
      <c r="L2474" t="s">
        <v>212</v>
      </c>
      <c r="M2474" t="s">
        <v>213</v>
      </c>
      <c r="N2474" t="s">
        <v>189</v>
      </c>
      <c r="O2474" t="s">
        <v>181</v>
      </c>
      <c r="P2474">
        <v>9.723443491020442E-2</v>
      </c>
      <c r="R2474" t="s">
        <v>2618</v>
      </c>
      <c r="S2474" s="315">
        <v>45371</v>
      </c>
      <c r="T2474" s="315">
        <v>45371</v>
      </c>
      <c r="U2474" s="316" t="s">
        <v>2663</v>
      </c>
    </row>
    <row r="2475" spans="1:21">
      <c r="A2475" t="s">
        <v>2605</v>
      </c>
      <c r="B2475" t="s">
        <v>205</v>
      </c>
      <c r="C2475" t="s">
        <v>291</v>
      </c>
      <c r="D2475" t="s">
        <v>2617</v>
      </c>
      <c r="E2475" t="s">
        <v>292</v>
      </c>
      <c r="F2475" t="s">
        <v>207</v>
      </c>
      <c r="G2475" t="s">
        <v>2607</v>
      </c>
      <c r="H2475" t="s">
        <v>142</v>
      </c>
      <c r="I2475" t="s">
        <v>291</v>
      </c>
      <c r="J2475" t="s">
        <v>229</v>
      </c>
      <c r="K2475" t="s">
        <v>175</v>
      </c>
      <c r="L2475" t="s">
        <v>212</v>
      </c>
      <c r="M2475" t="s">
        <v>213</v>
      </c>
      <c r="N2475" t="s">
        <v>189</v>
      </c>
      <c r="O2475" t="s">
        <v>181</v>
      </c>
      <c r="P2475">
        <v>7.6667401512009944E-2</v>
      </c>
      <c r="R2475" t="s">
        <v>2618</v>
      </c>
      <c r="S2475" s="315">
        <v>45371</v>
      </c>
      <c r="T2475" s="315">
        <v>45371</v>
      </c>
      <c r="U2475" s="316" t="s">
        <v>2663</v>
      </c>
    </row>
    <row r="2476" spans="1:21">
      <c r="A2476" t="s">
        <v>2605</v>
      </c>
      <c r="B2476" t="s">
        <v>205</v>
      </c>
      <c r="C2476" t="s">
        <v>291</v>
      </c>
      <c r="D2476" t="s">
        <v>2617</v>
      </c>
      <c r="E2476" t="s">
        <v>292</v>
      </c>
      <c r="F2476" t="s">
        <v>207</v>
      </c>
      <c r="G2476" t="s">
        <v>2607</v>
      </c>
      <c r="H2476" t="s">
        <v>142</v>
      </c>
      <c r="I2476" t="s">
        <v>291</v>
      </c>
      <c r="J2476" t="s">
        <v>232</v>
      </c>
      <c r="K2476" t="s">
        <v>175</v>
      </c>
      <c r="L2476" t="s">
        <v>212</v>
      </c>
      <c r="M2476" t="s">
        <v>213</v>
      </c>
      <c r="N2476" t="s">
        <v>189</v>
      </c>
      <c r="O2476" t="s">
        <v>181</v>
      </c>
      <c r="P2476">
        <v>3.00338235294117E-2</v>
      </c>
      <c r="R2476" t="s">
        <v>2618</v>
      </c>
      <c r="S2476" s="315">
        <v>45371</v>
      </c>
      <c r="T2476" s="315">
        <v>45371</v>
      </c>
      <c r="U2476" s="316" t="s">
        <v>2663</v>
      </c>
    </row>
    <row r="2477" spans="1:21">
      <c r="A2477" t="s">
        <v>2605</v>
      </c>
      <c r="B2477" t="s">
        <v>205</v>
      </c>
      <c r="C2477" t="s">
        <v>291</v>
      </c>
      <c r="D2477" t="s">
        <v>2617</v>
      </c>
      <c r="E2477" t="s">
        <v>284</v>
      </c>
      <c r="F2477" t="s">
        <v>207</v>
      </c>
      <c r="G2477" t="s">
        <v>2607</v>
      </c>
      <c r="H2477" t="s">
        <v>209</v>
      </c>
      <c r="I2477" t="s">
        <v>289</v>
      </c>
      <c r="J2477" t="s">
        <v>211</v>
      </c>
      <c r="K2477" t="s">
        <v>175</v>
      </c>
      <c r="L2477" t="s">
        <v>212</v>
      </c>
      <c r="M2477" t="s">
        <v>213</v>
      </c>
      <c r="N2477" t="s">
        <v>192</v>
      </c>
      <c r="O2477" t="s">
        <v>182</v>
      </c>
      <c r="P2477">
        <v>0.29815942920736599</v>
      </c>
      <c r="R2477" t="s">
        <v>2618</v>
      </c>
      <c r="S2477" s="315">
        <v>45371</v>
      </c>
      <c r="T2477" s="315">
        <v>45371</v>
      </c>
      <c r="U2477" s="316" t="s">
        <v>2664</v>
      </c>
    </row>
    <row r="2478" spans="1:21">
      <c r="A2478" t="s">
        <v>2605</v>
      </c>
      <c r="B2478" t="s">
        <v>205</v>
      </c>
      <c r="C2478" t="s">
        <v>291</v>
      </c>
      <c r="D2478" t="s">
        <v>2617</v>
      </c>
      <c r="E2478" t="s">
        <v>284</v>
      </c>
      <c r="F2478" t="s">
        <v>207</v>
      </c>
      <c r="G2478" t="s">
        <v>2607</v>
      </c>
      <c r="H2478" t="s">
        <v>209</v>
      </c>
      <c r="I2478" t="s">
        <v>289</v>
      </c>
      <c r="J2478" t="s">
        <v>214</v>
      </c>
      <c r="K2478" t="s">
        <v>175</v>
      </c>
      <c r="L2478" t="s">
        <v>212</v>
      </c>
      <c r="M2478" t="s">
        <v>213</v>
      </c>
      <c r="N2478" t="s">
        <v>192</v>
      </c>
      <c r="O2478" t="s">
        <v>182</v>
      </c>
      <c r="P2478">
        <v>0.28576942352317902</v>
      </c>
      <c r="R2478" t="s">
        <v>2618</v>
      </c>
      <c r="S2478" s="315">
        <v>45371</v>
      </c>
      <c r="T2478" s="315">
        <v>45371</v>
      </c>
      <c r="U2478" s="316" t="s">
        <v>2664</v>
      </c>
    </row>
    <row r="2479" spans="1:21">
      <c r="A2479" t="s">
        <v>2605</v>
      </c>
      <c r="B2479" t="s">
        <v>205</v>
      </c>
      <c r="C2479" t="s">
        <v>291</v>
      </c>
      <c r="D2479" t="s">
        <v>2617</v>
      </c>
      <c r="E2479" t="s">
        <v>284</v>
      </c>
      <c r="F2479" t="s">
        <v>207</v>
      </c>
      <c r="G2479" t="s">
        <v>2607</v>
      </c>
      <c r="H2479" t="s">
        <v>209</v>
      </c>
      <c r="I2479" t="s">
        <v>289</v>
      </c>
      <c r="J2479" t="s">
        <v>215</v>
      </c>
      <c r="K2479" t="s">
        <v>175</v>
      </c>
      <c r="L2479" t="s">
        <v>212</v>
      </c>
      <c r="M2479" t="s">
        <v>213</v>
      </c>
      <c r="N2479" t="s">
        <v>192</v>
      </c>
      <c r="O2479" t="s">
        <v>182</v>
      </c>
      <c r="P2479">
        <v>1.8436477829807705E-2</v>
      </c>
      <c r="R2479" t="s">
        <v>2618</v>
      </c>
      <c r="S2479" s="315">
        <v>45371</v>
      </c>
      <c r="T2479" s="315">
        <v>45371</v>
      </c>
      <c r="U2479" s="316" t="s">
        <v>2664</v>
      </c>
    </row>
    <row r="2480" spans="1:21">
      <c r="A2480" t="s">
        <v>2605</v>
      </c>
      <c r="B2480" t="s">
        <v>205</v>
      </c>
      <c r="C2480" t="s">
        <v>291</v>
      </c>
      <c r="D2480" t="s">
        <v>2617</v>
      </c>
      <c r="E2480" t="s">
        <v>284</v>
      </c>
      <c r="F2480" t="s">
        <v>207</v>
      </c>
      <c r="G2480" t="s">
        <v>2607</v>
      </c>
      <c r="H2480" t="s">
        <v>209</v>
      </c>
      <c r="I2480" t="s">
        <v>289</v>
      </c>
      <c r="J2480" t="s">
        <v>216</v>
      </c>
      <c r="K2480" t="s">
        <v>175</v>
      </c>
      <c r="L2480" t="s">
        <v>212</v>
      </c>
      <c r="M2480" t="s">
        <v>213</v>
      </c>
      <c r="N2480" t="s">
        <v>192</v>
      </c>
      <c r="O2480" t="s">
        <v>182</v>
      </c>
      <c r="P2480">
        <v>1.6740221833166165E-4</v>
      </c>
      <c r="R2480" t="s">
        <v>2618</v>
      </c>
      <c r="S2480" s="315">
        <v>45371</v>
      </c>
      <c r="T2480" s="315">
        <v>45371</v>
      </c>
      <c r="U2480" s="316" t="s">
        <v>2664</v>
      </c>
    </row>
    <row r="2481" spans="1:21">
      <c r="A2481" t="s">
        <v>2605</v>
      </c>
      <c r="B2481" t="s">
        <v>205</v>
      </c>
      <c r="C2481" t="s">
        <v>291</v>
      </c>
      <c r="D2481" t="s">
        <v>2617</v>
      </c>
      <c r="E2481" t="s">
        <v>284</v>
      </c>
      <c r="F2481" t="s">
        <v>207</v>
      </c>
      <c r="G2481" t="s">
        <v>2607</v>
      </c>
      <c r="H2481" t="s">
        <v>209</v>
      </c>
      <c r="I2481" t="s">
        <v>289</v>
      </c>
      <c r="J2481" t="s">
        <v>217</v>
      </c>
      <c r="K2481" t="s">
        <v>175</v>
      </c>
      <c r="L2481" t="s">
        <v>212</v>
      </c>
      <c r="M2481" t="s">
        <v>213</v>
      </c>
      <c r="N2481" t="s">
        <v>192</v>
      </c>
      <c r="O2481" t="s">
        <v>182</v>
      </c>
      <c r="P2481">
        <v>2.012083667237339E-6</v>
      </c>
      <c r="R2481" t="s">
        <v>2618</v>
      </c>
      <c r="S2481" s="315">
        <v>45371</v>
      </c>
      <c r="T2481" s="315">
        <v>45371</v>
      </c>
      <c r="U2481" s="316" t="s">
        <v>2664</v>
      </c>
    </row>
    <row r="2482" spans="1:21">
      <c r="A2482" t="s">
        <v>2605</v>
      </c>
      <c r="B2482" t="s">
        <v>205</v>
      </c>
      <c r="C2482" t="s">
        <v>291</v>
      </c>
      <c r="D2482" t="s">
        <v>2617</v>
      </c>
      <c r="E2482" t="s">
        <v>284</v>
      </c>
      <c r="F2482" t="s">
        <v>207</v>
      </c>
      <c r="G2482" t="s">
        <v>2607</v>
      </c>
      <c r="H2482" t="s">
        <v>209</v>
      </c>
      <c r="I2482" t="s">
        <v>289</v>
      </c>
      <c r="J2482" t="s">
        <v>218</v>
      </c>
      <c r="K2482" t="s">
        <v>175</v>
      </c>
      <c r="L2482" t="s">
        <v>212</v>
      </c>
      <c r="M2482" t="s">
        <v>213</v>
      </c>
      <c r="N2482" t="s">
        <v>192</v>
      </c>
      <c r="O2482" t="s">
        <v>182</v>
      </c>
      <c r="P2482">
        <v>1.4606517378242046E-5</v>
      </c>
      <c r="R2482" t="s">
        <v>2618</v>
      </c>
      <c r="S2482" s="315">
        <v>45371</v>
      </c>
      <c r="T2482" s="315">
        <v>45371</v>
      </c>
      <c r="U2482" s="316" t="s">
        <v>2664</v>
      </c>
    </row>
    <row r="2483" spans="1:21">
      <c r="A2483" t="s">
        <v>2605</v>
      </c>
      <c r="B2483" t="s">
        <v>205</v>
      </c>
      <c r="C2483" t="s">
        <v>291</v>
      </c>
      <c r="D2483" t="s">
        <v>2617</v>
      </c>
      <c r="E2483" t="s">
        <v>284</v>
      </c>
      <c r="F2483" t="s">
        <v>207</v>
      </c>
      <c r="G2483" t="s">
        <v>2607</v>
      </c>
      <c r="H2483" t="s">
        <v>209</v>
      </c>
      <c r="I2483" t="s">
        <v>289</v>
      </c>
      <c r="J2483" t="s">
        <v>219</v>
      </c>
      <c r="K2483" t="s">
        <v>175</v>
      </c>
      <c r="L2483" t="s">
        <v>212</v>
      </c>
      <c r="M2483" t="s">
        <v>213</v>
      </c>
      <c r="N2483" t="s">
        <v>192</v>
      </c>
      <c r="O2483" t="s">
        <v>182</v>
      </c>
      <c r="P2483">
        <v>6.5684964354454925E-6</v>
      </c>
      <c r="R2483" t="s">
        <v>2618</v>
      </c>
      <c r="S2483" s="315">
        <v>45371</v>
      </c>
      <c r="T2483" s="315">
        <v>45371</v>
      </c>
      <c r="U2483" s="316" t="s">
        <v>2664</v>
      </c>
    </row>
    <row r="2484" spans="1:21">
      <c r="A2484" t="s">
        <v>2605</v>
      </c>
      <c r="B2484" t="s">
        <v>205</v>
      </c>
      <c r="C2484" t="s">
        <v>291</v>
      </c>
      <c r="D2484" t="s">
        <v>2617</v>
      </c>
      <c r="E2484" t="s">
        <v>284</v>
      </c>
      <c r="F2484" t="s">
        <v>207</v>
      </c>
      <c r="G2484" t="s">
        <v>2607</v>
      </c>
      <c r="H2484" t="s">
        <v>209</v>
      </c>
      <c r="I2484" t="s">
        <v>289</v>
      </c>
      <c r="J2484" t="s">
        <v>220</v>
      </c>
      <c r="K2484" t="s">
        <v>175</v>
      </c>
      <c r="L2484" t="s">
        <v>212</v>
      </c>
      <c r="M2484" t="s">
        <v>213</v>
      </c>
      <c r="N2484" t="s">
        <v>192</v>
      </c>
      <c r="O2484" t="s">
        <v>182</v>
      </c>
      <c r="P2484">
        <v>4.6056769665225492E-7</v>
      </c>
      <c r="R2484" t="s">
        <v>2618</v>
      </c>
      <c r="S2484" s="315">
        <v>45371</v>
      </c>
      <c r="T2484" s="315">
        <v>45371</v>
      </c>
      <c r="U2484" s="316" t="s">
        <v>2664</v>
      </c>
    </row>
    <row r="2485" spans="1:21">
      <c r="A2485" t="s">
        <v>2605</v>
      </c>
      <c r="B2485" t="s">
        <v>205</v>
      </c>
      <c r="C2485" t="s">
        <v>291</v>
      </c>
      <c r="D2485" t="s">
        <v>2617</v>
      </c>
      <c r="E2485" t="s">
        <v>284</v>
      </c>
      <c r="F2485" t="s">
        <v>207</v>
      </c>
      <c r="G2485" t="s">
        <v>2607</v>
      </c>
      <c r="H2485" t="s">
        <v>209</v>
      </c>
      <c r="I2485" t="s">
        <v>289</v>
      </c>
      <c r="J2485" t="s">
        <v>221</v>
      </c>
      <c r="K2485" t="s">
        <v>175</v>
      </c>
      <c r="L2485" t="s">
        <v>212</v>
      </c>
      <c r="M2485" t="s">
        <v>213</v>
      </c>
      <c r="N2485" t="s">
        <v>192</v>
      </c>
      <c r="O2485" t="s">
        <v>182</v>
      </c>
      <c r="P2485">
        <v>1.149899608434437E-5</v>
      </c>
      <c r="R2485" t="s">
        <v>2618</v>
      </c>
      <c r="S2485" s="315">
        <v>45371</v>
      </c>
      <c r="T2485" s="315">
        <v>45371</v>
      </c>
      <c r="U2485" s="316" t="s">
        <v>2664</v>
      </c>
    </row>
    <row r="2486" spans="1:21">
      <c r="A2486" t="s">
        <v>2605</v>
      </c>
      <c r="B2486" t="s">
        <v>205</v>
      </c>
      <c r="C2486" t="s">
        <v>291</v>
      </c>
      <c r="D2486" t="s">
        <v>2617</v>
      </c>
      <c r="E2486" t="s">
        <v>284</v>
      </c>
      <c r="F2486" t="s">
        <v>207</v>
      </c>
      <c r="G2486" t="s">
        <v>2607</v>
      </c>
      <c r="H2486" t="s">
        <v>142</v>
      </c>
      <c r="I2486" t="s">
        <v>291</v>
      </c>
      <c r="J2486" t="s">
        <v>222</v>
      </c>
      <c r="K2486" t="s">
        <v>175</v>
      </c>
      <c r="L2486" t="s">
        <v>212</v>
      </c>
      <c r="M2486" t="s">
        <v>213</v>
      </c>
      <c r="N2486" t="s">
        <v>189</v>
      </c>
      <c r="O2486" t="s">
        <v>181</v>
      </c>
      <c r="P2486">
        <v>5.0790097438507785E-2</v>
      </c>
      <c r="R2486" t="s">
        <v>2618</v>
      </c>
      <c r="S2486" s="315">
        <v>45371</v>
      </c>
      <c r="T2486" s="315">
        <v>45371</v>
      </c>
      <c r="U2486" s="316" t="s">
        <v>2664</v>
      </c>
    </row>
    <row r="2487" spans="1:21">
      <c r="A2487" t="s">
        <v>2605</v>
      </c>
      <c r="B2487" t="s">
        <v>205</v>
      </c>
      <c r="C2487" t="s">
        <v>291</v>
      </c>
      <c r="D2487" t="s">
        <v>2617</v>
      </c>
      <c r="E2487" t="s">
        <v>284</v>
      </c>
      <c r="F2487" t="s">
        <v>207</v>
      </c>
      <c r="G2487" t="s">
        <v>2607</v>
      </c>
      <c r="H2487" t="s">
        <v>142</v>
      </c>
      <c r="I2487" t="s">
        <v>291</v>
      </c>
      <c r="J2487" t="s">
        <v>223</v>
      </c>
      <c r="K2487" t="s">
        <v>175</v>
      </c>
      <c r="L2487" t="s">
        <v>212</v>
      </c>
      <c r="M2487" t="s">
        <v>213</v>
      </c>
      <c r="N2487" t="s">
        <v>189</v>
      </c>
      <c r="O2487" t="s">
        <v>181</v>
      </c>
      <c r="P2487">
        <v>0.26391698058704788</v>
      </c>
      <c r="R2487" t="s">
        <v>2618</v>
      </c>
      <c r="S2487" s="315">
        <v>45371</v>
      </c>
      <c r="T2487" s="315">
        <v>45371</v>
      </c>
      <c r="U2487" s="316" t="s">
        <v>2664</v>
      </c>
    </row>
    <row r="2488" spans="1:21">
      <c r="A2488" t="s">
        <v>2605</v>
      </c>
      <c r="B2488" t="s">
        <v>205</v>
      </c>
      <c r="C2488" t="s">
        <v>291</v>
      </c>
      <c r="D2488" t="s">
        <v>2617</v>
      </c>
      <c r="E2488" t="s">
        <v>284</v>
      </c>
      <c r="F2488" t="s">
        <v>207</v>
      </c>
      <c r="G2488" t="s">
        <v>2607</v>
      </c>
      <c r="H2488" t="s">
        <v>142</v>
      </c>
      <c r="I2488" t="s">
        <v>291</v>
      </c>
      <c r="J2488" t="s">
        <v>266</v>
      </c>
      <c r="K2488" t="s">
        <v>175</v>
      </c>
      <c r="L2488" t="s">
        <v>212</v>
      </c>
      <c r="M2488" t="s">
        <v>213</v>
      </c>
      <c r="N2488" t="s">
        <v>189</v>
      </c>
      <c r="O2488" t="s">
        <v>181</v>
      </c>
      <c r="P2488">
        <v>1.5830015876200938E-3</v>
      </c>
      <c r="R2488" t="s">
        <v>2618</v>
      </c>
      <c r="S2488" s="315">
        <v>45371</v>
      </c>
      <c r="T2488" s="315">
        <v>45371</v>
      </c>
      <c r="U2488" s="316" t="s">
        <v>2664</v>
      </c>
    </row>
    <row r="2489" spans="1:21">
      <c r="A2489" t="s">
        <v>2605</v>
      </c>
      <c r="B2489" t="s">
        <v>205</v>
      </c>
      <c r="C2489" t="s">
        <v>291</v>
      </c>
      <c r="D2489" t="s">
        <v>2617</v>
      </c>
      <c r="E2489" t="s">
        <v>284</v>
      </c>
      <c r="F2489" t="s">
        <v>207</v>
      </c>
      <c r="G2489" t="s">
        <v>2607</v>
      </c>
      <c r="H2489" t="s">
        <v>142</v>
      </c>
      <c r="I2489" t="s">
        <v>291</v>
      </c>
      <c r="J2489" t="s">
        <v>267</v>
      </c>
      <c r="K2489" t="s">
        <v>175</v>
      </c>
      <c r="L2489" t="s">
        <v>212</v>
      </c>
      <c r="M2489" t="s">
        <v>213</v>
      </c>
      <c r="N2489" t="s">
        <v>189</v>
      </c>
      <c r="O2489" t="s">
        <v>181</v>
      </c>
      <c r="P2489">
        <v>1.8630085565421412E-4</v>
      </c>
      <c r="R2489" t="s">
        <v>2618</v>
      </c>
      <c r="S2489" s="315">
        <v>45371</v>
      </c>
      <c r="T2489" s="315">
        <v>45371</v>
      </c>
      <c r="U2489" s="316" t="s">
        <v>2664</v>
      </c>
    </row>
    <row r="2490" spans="1:21">
      <c r="A2490" t="s">
        <v>2605</v>
      </c>
      <c r="B2490" t="s">
        <v>205</v>
      </c>
      <c r="C2490" t="s">
        <v>291</v>
      </c>
      <c r="D2490" t="s">
        <v>2617</v>
      </c>
      <c r="E2490" t="s">
        <v>284</v>
      </c>
      <c r="F2490" t="s">
        <v>207</v>
      </c>
      <c r="G2490" t="s">
        <v>2607</v>
      </c>
      <c r="H2490" t="s">
        <v>142</v>
      </c>
      <c r="I2490" t="s">
        <v>291</v>
      </c>
      <c r="J2490" t="s">
        <v>225</v>
      </c>
      <c r="K2490" t="s">
        <v>175</v>
      </c>
      <c r="L2490" t="s">
        <v>212</v>
      </c>
      <c r="M2490" t="s">
        <v>213</v>
      </c>
      <c r="N2490" t="s">
        <v>189</v>
      </c>
      <c r="O2490" t="s">
        <v>181</v>
      </c>
      <c r="P2490">
        <v>0.23504859146623</v>
      </c>
      <c r="R2490" t="s">
        <v>2618</v>
      </c>
      <c r="S2490" s="315">
        <v>45371</v>
      </c>
      <c r="T2490" s="315">
        <v>45371</v>
      </c>
      <c r="U2490" s="316" t="s">
        <v>2664</v>
      </c>
    </row>
    <row r="2491" spans="1:21">
      <c r="A2491" t="s">
        <v>2605</v>
      </c>
      <c r="B2491" t="s">
        <v>205</v>
      </c>
      <c r="C2491" t="s">
        <v>291</v>
      </c>
      <c r="D2491" t="s">
        <v>2617</v>
      </c>
      <c r="E2491" t="s">
        <v>284</v>
      </c>
      <c r="F2491" t="s">
        <v>207</v>
      </c>
      <c r="G2491" t="s">
        <v>2607</v>
      </c>
      <c r="H2491" t="s">
        <v>142</v>
      </c>
      <c r="I2491" t="s">
        <v>291</v>
      </c>
      <c r="J2491" t="s">
        <v>226</v>
      </c>
      <c r="K2491" t="s">
        <v>175</v>
      </c>
      <c r="L2491" t="s">
        <v>212</v>
      </c>
      <c r="M2491" t="s">
        <v>213</v>
      </c>
      <c r="N2491" t="s">
        <v>189</v>
      </c>
      <c r="O2491" t="s">
        <v>181</v>
      </c>
      <c r="P2491">
        <v>2.7598187277752093E-3</v>
      </c>
      <c r="R2491" t="s">
        <v>2618</v>
      </c>
      <c r="S2491" s="315">
        <v>45371</v>
      </c>
      <c r="T2491" s="315">
        <v>45371</v>
      </c>
      <c r="U2491" s="316" t="s">
        <v>2664</v>
      </c>
    </row>
    <row r="2492" spans="1:21">
      <c r="A2492" t="s">
        <v>2605</v>
      </c>
      <c r="B2492" t="s">
        <v>205</v>
      </c>
      <c r="C2492" t="s">
        <v>291</v>
      </c>
      <c r="D2492" t="s">
        <v>2617</v>
      </c>
      <c r="E2492" t="s">
        <v>284</v>
      </c>
      <c r="F2492" t="s">
        <v>207</v>
      </c>
      <c r="G2492" t="s">
        <v>2607</v>
      </c>
      <c r="H2492" t="s">
        <v>142</v>
      </c>
      <c r="I2492" t="s">
        <v>291</v>
      </c>
      <c r="J2492" t="s">
        <v>228</v>
      </c>
      <c r="K2492" t="s">
        <v>175</v>
      </c>
      <c r="L2492" t="s">
        <v>212</v>
      </c>
      <c r="M2492" t="s">
        <v>213</v>
      </c>
      <c r="N2492" t="s">
        <v>189</v>
      </c>
      <c r="O2492" t="s">
        <v>181</v>
      </c>
      <c r="P2492">
        <v>3.6359627261894116E-2</v>
      </c>
      <c r="R2492" t="s">
        <v>2618</v>
      </c>
      <c r="S2492" s="315">
        <v>45371</v>
      </c>
      <c r="T2492" s="315">
        <v>45371</v>
      </c>
      <c r="U2492" s="316" t="s">
        <v>2664</v>
      </c>
    </row>
    <row r="2493" spans="1:21">
      <c r="A2493" t="s">
        <v>2605</v>
      </c>
      <c r="B2493" t="s">
        <v>205</v>
      </c>
      <c r="C2493" t="s">
        <v>291</v>
      </c>
      <c r="D2493" t="s">
        <v>2617</v>
      </c>
      <c r="E2493" t="s">
        <v>284</v>
      </c>
      <c r="F2493" t="s">
        <v>207</v>
      </c>
      <c r="G2493" t="s">
        <v>2607</v>
      </c>
      <c r="H2493" t="s">
        <v>142</v>
      </c>
      <c r="I2493" t="s">
        <v>291</v>
      </c>
      <c r="J2493" t="s">
        <v>232</v>
      </c>
      <c r="K2493" t="s">
        <v>175</v>
      </c>
      <c r="L2493" t="s">
        <v>212</v>
      </c>
      <c r="M2493" t="s">
        <v>213</v>
      </c>
      <c r="N2493" t="s">
        <v>189</v>
      </c>
      <c r="O2493" t="s">
        <v>181</v>
      </c>
      <c r="P2493">
        <v>5.1572139926335102E-2</v>
      </c>
      <c r="R2493" t="s">
        <v>2618</v>
      </c>
      <c r="S2493" s="315">
        <v>45371</v>
      </c>
      <c r="T2493" s="315">
        <v>45371</v>
      </c>
      <c r="U2493" s="316" t="s">
        <v>2664</v>
      </c>
    </row>
    <row r="2494" spans="1:21">
      <c r="A2494" t="s">
        <v>2605</v>
      </c>
      <c r="B2494" t="s">
        <v>205</v>
      </c>
      <c r="C2494" t="s">
        <v>291</v>
      </c>
      <c r="D2494" t="s">
        <v>2617</v>
      </c>
      <c r="E2494" t="s">
        <v>284</v>
      </c>
      <c r="F2494" t="s">
        <v>207</v>
      </c>
      <c r="G2494" t="s">
        <v>2607</v>
      </c>
      <c r="H2494" t="s">
        <v>142</v>
      </c>
      <c r="I2494" t="s">
        <v>291</v>
      </c>
      <c r="J2494" t="s">
        <v>224</v>
      </c>
      <c r="K2494" t="s">
        <v>175</v>
      </c>
      <c r="L2494" t="s">
        <v>212</v>
      </c>
      <c r="M2494" t="s">
        <v>213</v>
      </c>
      <c r="N2494" t="s">
        <v>189</v>
      </c>
      <c r="O2494" t="s">
        <v>181</v>
      </c>
      <c r="P2494">
        <v>2.4019470381944338E-2</v>
      </c>
      <c r="R2494" t="s">
        <v>2618</v>
      </c>
      <c r="S2494" s="315">
        <v>45371</v>
      </c>
      <c r="T2494" s="315">
        <v>45371</v>
      </c>
      <c r="U2494" s="316" t="s">
        <v>2664</v>
      </c>
    </row>
    <row r="2495" spans="1:21">
      <c r="A2495" t="s">
        <v>2605</v>
      </c>
      <c r="B2495" t="s">
        <v>205</v>
      </c>
      <c r="C2495" t="s">
        <v>291</v>
      </c>
      <c r="D2495" t="s">
        <v>2617</v>
      </c>
      <c r="E2495" t="s">
        <v>284</v>
      </c>
      <c r="F2495" t="s">
        <v>207</v>
      </c>
      <c r="G2495" t="s">
        <v>2607</v>
      </c>
      <c r="H2495" t="s">
        <v>142</v>
      </c>
      <c r="I2495" t="s">
        <v>291</v>
      </c>
      <c r="J2495" t="s">
        <v>227</v>
      </c>
      <c r="K2495" t="s">
        <v>175</v>
      </c>
      <c r="L2495" t="s">
        <v>212</v>
      </c>
      <c r="M2495" t="s">
        <v>213</v>
      </c>
      <c r="N2495" t="s">
        <v>189</v>
      </c>
      <c r="O2495" t="s">
        <v>181</v>
      </c>
      <c r="P2495">
        <v>2.129402671328497E-3</v>
      </c>
      <c r="R2495" t="s">
        <v>2618</v>
      </c>
      <c r="S2495" s="315">
        <v>45371</v>
      </c>
      <c r="T2495" s="315">
        <v>45371</v>
      </c>
      <c r="U2495" s="316" t="s">
        <v>2664</v>
      </c>
    </row>
    <row r="2496" spans="1:21">
      <c r="A2496" t="s">
        <v>2605</v>
      </c>
      <c r="B2496" t="s">
        <v>205</v>
      </c>
      <c r="C2496" t="s">
        <v>291</v>
      </c>
      <c r="D2496" t="s">
        <v>2617</v>
      </c>
      <c r="E2496" t="s">
        <v>2665</v>
      </c>
      <c r="F2496" t="s">
        <v>207</v>
      </c>
      <c r="G2496" t="s">
        <v>2607</v>
      </c>
      <c r="H2496" t="s">
        <v>209</v>
      </c>
      <c r="I2496" t="s">
        <v>279</v>
      </c>
      <c r="J2496" t="s">
        <v>211</v>
      </c>
      <c r="K2496" t="s">
        <v>175</v>
      </c>
      <c r="L2496" t="s">
        <v>212</v>
      </c>
      <c r="M2496" t="s">
        <v>213</v>
      </c>
      <c r="N2496" t="s">
        <v>192</v>
      </c>
      <c r="O2496" t="s">
        <v>182</v>
      </c>
      <c r="P2496">
        <v>0.164256953830862</v>
      </c>
      <c r="R2496" t="s">
        <v>2618</v>
      </c>
      <c r="S2496" s="315">
        <v>45373</v>
      </c>
      <c r="T2496" s="315">
        <v>45373</v>
      </c>
      <c r="U2496" s="316" t="s">
        <v>2666</v>
      </c>
    </row>
    <row r="2497" spans="1:21">
      <c r="A2497" t="s">
        <v>2605</v>
      </c>
      <c r="B2497" t="s">
        <v>205</v>
      </c>
      <c r="C2497" t="s">
        <v>291</v>
      </c>
      <c r="D2497" t="s">
        <v>2617</v>
      </c>
      <c r="E2497" t="s">
        <v>2665</v>
      </c>
      <c r="F2497" t="s">
        <v>207</v>
      </c>
      <c r="G2497" t="s">
        <v>2607</v>
      </c>
      <c r="H2497" t="s">
        <v>209</v>
      </c>
      <c r="I2497" t="s">
        <v>279</v>
      </c>
      <c r="J2497" t="s">
        <v>214</v>
      </c>
      <c r="K2497" t="s">
        <v>175</v>
      </c>
      <c r="L2497" t="s">
        <v>212</v>
      </c>
      <c r="M2497" t="s">
        <v>213</v>
      </c>
      <c r="N2497" t="s">
        <v>192</v>
      </c>
      <c r="O2497" t="s">
        <v>182</v>
      </c>
      <c r="P2497">
        <v>1.4182292000977436E-2</v>
      </c>
      <c r="R2497" t="s">
        <v>2618</v>
      </c>
      <c r="S2497" s="315">
        <v>45373</v>
      </c>
      <c r="T2497" s="315">
        <v>45373</v>
      </c>
      <c r="U2497" s="316" t="s">
        <v>2666</v>
      </c>
    </row>
    <row r="2498" spans="1:21">
      <c r="A2498" t="s">
        <v>2605</v>
      </c>
      <c r="B2498" t="s">
        <v>205</v>
      </c>
      <c r="C2498" t="s">
        <v>291</v>
      </c>
      <c r="D2498" t="s">
        <v>2617</v>
      </c>
      <c r="E2498" t="s">
        <v>2665</v>
      </c>
      <c r="F2498" t="s">
        <v>207</v>
      </c>
      <c r="G2498" t="s">
        <v>2607</v>
      </c>
      <c r="H2498" t="s">
        <v>209</v>
      </c>
      <c r="I2498" t="s">
        <v>279</v>
      </c>
      <c r="J2498" t="s">
        <v>215</v>
      </c>
      <c r="K2498" t="s">
        <v>175</v>
      </c>
      <c r="L2498" t="s">
        <v>212</v>
      </c>
      <c r="M2498" t="s">
        <v>213</v>
      </c>
      <c r="N2498" t="s">
        <v>192</v>
      </c>
      <c r="O2498" t="s">
        <v>182</v>
      </c>
      <c r="P2498">
        <v>1.3216021749271478E-2</v>
      </c>
      <c r="R2498" t="s">
        <v>2618</v>
      </c>
      <c r="S2498" s="315">
        <v>45373</v>
      </c>
      <c r="T2498" s="315">
        <v>45373</v>
      </c>
      <c r="U2498" s="316" t="s">
        <v>2666</v>
      </c>
    </row>
    <row r="2499" spans="1:21">
      <c r="A2499" t="s">
        <v>2605</v>
      </c>
      <c r="B2499" t="s">
        <v>205</v>
      </c>
      <c r="C2499" t="s">
        <v>291</v>
      </c>
      <c r="D2499" t="s">
        <v>2617</v>
      </c>
      <c r="E2499" t="s">
        <v>2665</v>
      </c>
      <c r="F2499" t="s">
        <v>207</v>
      </c>
      <c r="G2499" t="s">
        <v>2607</v>
      </c>
      <c r="H2499" t="s">
        <v>209</v>
      </c>
      <c r="I2499" t="s">
        <v>279</v>
      </c>
      <c r="J2499" t="s">
        <v>216</v>
      </c>
      <c r="K2499" t="s">
        <v>175</v>
      </c>
      <c r="L2499" t="s">
        <v>212</v>
      </c>
      <c r="M2499" t="s">
        <v>213</v>
      </c>
      <c r="N2499" t="s">
        <v>192</v>
      </c>
      <c r="O2499" t="s">
        <v>182</v>
      </c>
      <c r="P2499">
        <v>8.832004760625483E-5</v>
      </c>
      <c r="R2499" t="s">
        <v>2618</v>
      </c>
      <c r="S2499" s="315">
        <v>45373</v>
      </c>
      <c r="T2499" s="315">
        <v>45373</v>
      </c>
      <c r="U2499" s="316" t="s">
        <v>2666</v>
      </c>
    </row>
    <row r="2500" spans="1:21">
      <c r="A2500" t="s">
        <v>2605</v>
      </c>
      <c r="B2500" t="s">
        <v>205</v>
      </c>
      <c r="C2500" t="s">
        <v>291</v>
      </c>
      <c r="D2500" t="s">
        <v>2617</v>
      </c>
      <c r="E2500" t="s">
        <v>2665</v>
      </c>
      <c r="F2500" t="s">
        <v>207</v>
      </c>
      <c r="G2500" t="s">
        <v>2607</v>
      </c>
      <c r="H2500" t="s">
        <v>209</v>
      </c>
      <c r="I2500" t="s">
        <v>279</v>
      </c>
      <c r="J2500" t="s">
        <v>217</v>
      </c>
      <c r="K2500" t="s">
        <v>175</v>
      </c>
      <c r="L2500" t="s">
        <v>212</v>
      </c>
      <c r="M2500" t="s">
        <v>213</v>
      </c>
      <c r="N2500" t="s">
        <v>192</v>
      </c>
      <c r="O2500" t="s">
        <v>182</v>
      </c>
      <c r="P2500">
        <v>5.7725630193239634E-7</v>
      </c>
      <c r="R2500" t="s">
        <v>2618</v>
      </c>
      <c r="S2500" s="315">
        <v>45373</v>
      </c>
      <c r="T2500" s="315">
        <v>45373</v>
      </c>
      <c r="U2500" s="316" t="s">
        <v>2666</v>
      </c>
    </row>
    <row r="2501" spans="1:21">
      <c r="A2501" t="s">
        <v>2605</v>
      </c>
      <c r="B2501" t="s">
        <v>205</v>
      </c>
      <c r="C2501" t="s">
        <v>291</v>
      </c>
      <c r="D2501" t="s">
        <v>2617</v>
      </c>
      <c r="E2501" t="s">
        <v>2665</v>
      </c>
      <c r="F2501" t="s">
        <v>207</v>
      </c>
      <c r="G2501" t="s">
        <v>2607</v>
      </c>
      <c r="H2501" t="s">
        <v>209</v>
      </c>
      <c r="I2501" t="s">
        <v>279</v>
      </c>
      <c r="J2501" t="s">
        <v>218</v>
      </c>
      <c r="K2501" t="s">
        <v>175</v>
      </c>
      <c r="L2501" t="s">
        <v>212</v>
      </c>
      <c r="M2501" t="s">
        <v>213</v>
      </c>
      <c r="N2501" t="s">
        <v>192</v>
      </c>
      <c r="O2501" t="s">
        <v>182</v>
      </c>
      <c r="P2501">
        <v>1.8062524733527718E-5</v>
      </c>
      <c r="R2501" t="s">
        <v>2618</v>
      </c>
      <c r="S2501" s="315">
        <v>45373</v>
      </c>
      <c r="T2501" s="315">
        <v>45373</v>
      </c>
      <c r="U2501" s="316" t="s">
        <v>2666</v>
      </c>
    </row>
    <row r="2502" spans="1:21">
      <c r="A2502" t="s">
        <v>2605</v>
      </c>
      <c r="B2502" t="s">
        <v>205</v>
      </c>
      <c r="C2502" t="s">
        <v>291</v>
      </c>
      <c r="D2502" t="s">
        <v>2617</v>
      </c>
      <c r="E2502" t="s">
        <v>2665</v>
      </c>
      <c r="F2502" t="s">
        <v>207</v>
      </c>
      <c r="G2502" t="s">
        <v>2607</v>
      </c>
      <c r="H2502" t="s">
        <v>209</v>
      </c>
      <c r="I2502" t="s">
        <v>279</v>
      </c>
      <c r="J2502" t="s">
        <v>219</v>
      </c>
      <c r="K2502" t="s">
        <v>175</v>
      </c>
      <c r="L2502" t="s">
        <v>212</v>
      </c>
      <c r="M2502" t="s">
        <v>213</v>
      </c>
      <c r="N2502" t="s">
        <v>192</v>
      </c>
      <c r="O2502" t="s">
        <v>182</v>
      </c>
      <c r="P2502">
        <v>1.0118172608734579E-5</v>
      </c>
      <c r="R2502" t="s">
        <v>2618</v>
      </c>
      <c r="S2502" s="315">
        <v>45373</v>
      </c>
      <c r="T2502" s="315">
        <v>45373</v>
      </c>
      <c r="U2502" s="316" t="s">
        <v>2666</v>
      </c>
    </row>
    <row r="2503" spans="1:21">
      <c r="A2503" t="s">
        <v>2605</v>
      </c>
      <c r="B2503" t="s">
        <v>205</v>
      </c>
      <c r="C2503" t="s">
        <v>291</v>
      </c>
      <c r="D2503" t="s">
        <v>2617</v>
      </c>
      <c r="E2503" t="s">
        <v>2665</v>
      </c>
      <c r="F2503" t="s">
        <v>207</v>
      </c>
      <c r="G2503" t="s">
        <v>2607</v>
      </c>
      <c r="H2503" t="s">
        <v>209</v>
      </c>
      <c r="I2503" t="s">
        <v>279</v>
      </c>
      <c r="J2503" t="s">
        <v>220</v>
      </c>
      <c r="K2503" t="s">
        <v>175</v>
      </c>
      <c r="L2503" t="s">
        <v>212</v>
      </c>
      <c r="M2503" t="s">
        <v>213</v>
      </c>
      <c r="N2503" t="s">
        <v>192</v>
      </c>
      <c r="O2503" t="s">
        <v>182</v>
      </c>
      <c r="P2503">
        <v>7.9285105432843824E-8</v>
      </c>
      <c r="R2503" t="s">
        <v>2618</v>
      </c>
      <c r="S2503" s="315">
        <v>45373</v>
      </c>
      <c r="T2503" s="315">
        <v>45373</v>
      </c>
      <c r="U2503" s="316" t="s">
        <v>2666</v>
      </c>
    </row>
    <row r="2504" spans="1:21">
      <c r="A2504" t="s">
        <v>2605</v>
      </c>
      <c r="B2504" t="s">
        <v>205</v>
      </c>
      <c r="C2504" t="s">
        <v>291</v>
      </c>
      <c r="D2504" t="s">
        <v>2617</v>
      </c>
      <c r="E2504" t="s">
        <v>2665</v>
      </c>
      <c r="F2504" t="s">
        <v>207</v>
      </c>
      <c r="G2504" t="s">
        <v>2607</v>
      </c>
      <c r="H2504" t="s">
        <v>209</v>
      </c>
      <c r="I2504" t="s">
        <v>279</v>
      </c>
      <c r="J2504" t="s">
        <v>221</v>
      </c>
      <c r="K2504" t="s">
        <v>175</v>
      </c>
      <c r="L2504" t="s">
        <v>212</v>
      </c>
      <c r="M2504" t="s">
        <v>213</v>
      </c>
      <c r="N2504" t="s">
        <v>192</v>
      </c>
      <c r="O2504" t="s">
        <v>182</v>
      </c>
      <c r="P2504">
        <v>1.5453587254373174E-5</v>
      </c>
      <c r="R2504" t="s">
        <v>2618</v>
      </c>
      <c r="S2504" s="315">
        <v>45373</v>
      </c>
      <c r="T2504" s="315">
        <v>45373</v>
      </c>
      <c r="U2504" s="316" t="s">
        <v>2666</v>
      </c>
    </row>
    <row r="2505" spans="1:21">
      <c r="A2505" t="s">
        <v>2605</v>
      </c>
      <c r="B2505" t="s">
        <v>205</v>
      </c>
      <c r="C2505" t="s">
        <v>291</v>
      </c>
      <c r="D2505" t="s">
        <v>2617</v>
      </c>
      <c r="E2505" t="s">
        <v>2665</v>
      </c>
      <c r="F2505" t="s">
        <v>207</v>
      </c>
      <c r="G2505" t="s">
        <v>2607</v>
      </c>
      <c r="H2505" t="s">
        <v>142</v>
      </c>
      <c r="I2505" t="s">
        <v>291</v>
      </c>
      <c r="J2505" t="s">
        <v>222</v>
      </c>
      <c r="K2505" t="s">
        <v>175</v>
      </c>
      <c r="L2505" t="s">
        <v>212</v>
      </c>
      <c r="M2505" t="s">
        <v>213</v>
      </c>
      <c r="N2505" t="s">
        <v>189</v>
      </c>
      <c r="O2505" t="s">
        <v>181</v>
      </c>
      <c r="P2505">
        <v>1.6803121731266517E-2</v>
      </c>
      <c r="R2505" t="s">
        <v>2618</v>
      </c>
      <c r="S2505" s="315">
        <v>45373</v>
      </c>
      <c r="T2505" s="315">
        <v>45373</v>
      </c>
      <c r="U2505" s="316" t="s">
        <v>2666</v>
      </c>
    </row>
    <row r="2506" spans="1:21">
      <c r="A2506" t="s">
        <v>2605</v>
      </c>
      <c r="B2506" t="s">
        <v>205</v>
      </c>
      <c r="C2506" t="s">
        <v>291</v>
      </c>
      <c r="D2506" t="s">
        <v>2617</v>
      </c>
      <c r="E2506" t="s">
        <v>2665</v>
      </c>
      <c r="F2506" t="s">
        <v>207</v>
      </c>
      <c r="G2506" t="s">
        <v>2607</v>
      </c>
      <c r="H2506" t="s">
        <v>142</v>
      </c>
      <c r="I2506" t="s">
        <v>291</v>
      </c>
      <c r="J2506" t="s">
        <v>223</v>
      </c>
      <c r="K2506" t="s">
        <v>175</v>
      </c>
      <c r="L2506" t="s">
        <v>212</v>
      </c>
      <c r="M2506" t="s">
        <v>213</v>
      </c>
      <c r="N2506" t="s">
        <v>189</v>
      </c>
      <c r="O2506" t="s">
        <v>181</v>
      </c>
      <c r="P2506">
        <v>2.8296713086320317E-2</v>
      </c>
      <c r="R2506" t="s">
        <v>2618</v>
      </c>
      <c r="S2506" s="315">
        <v>45373</v>
      </c>
      <c r="T2506" s="315">
        <v>45373</v>
      </c>
      <c r="U2506" s="316" t="s">
        <v>2666</v>
      </c>
    </row>
    <row r="2507" spans="1:21">
      <c r="A2507" t="s">
        <v>2605</v>
      </c>
      <c r="B2507" t="s">
        <v>205</v>
      </c>
      <c r="C2507" t="s">
        <v>291</v>
      </c>
      <c r="D2507" t="s">
        <v>2617</v>
      </c>
      <c r="E2507" t="s">
        <v>2665</v>
      </c>
      <c r="F2507" t="s">
        <v>207</v>
      </c>
      <c r="G2507" t="s">
        <v>2607</v>
      </c>
      <c r="H2507" t="s">
        <v>142</v>
      </c>
      <c r="I2507" t="s">
        <v>291</v>
      </c>
      <c r="J2507" t="s">
        <v>225</v>
      </c>
      <c r="K2507" t="s">
        <v>175</v>
      </c>
      <c r="L2507" t="s">
        <v>212</v>
      </c>
      <c r="M2507" t="s">
        <v>213</v>
      </c>
      <c r="N2507" t="s">
        <v>189</v>
      </c>
      <c r="O2507" t="s">
        <v>181</v>
      </c>
      <c r="P2507">
        <v>0.21985316403465899</v>
      </c>
      <c r="R2507" t="s">
        <v>2618</v>
      </c>
      <c r="S2507" s="315">
        <v>45373</v>
      </c>
      <c r="T2507" s="315">
        <v>45373</v>
      </c>
      <c r="U2507" s="316" t="s">
        <v>2666</v>
      </c>
    </row>
    <row r="2508" spans="1:21">
      <c r="A2508" t="s">
        <v>2605</v>
      </c>
      <c r="B2508" t="s">
        <v>205</v>
      </c>
      <c r="C2508" t="s">
        <v>291</v>
      </c>
      <c r="D2508" t="s">
        <v>2617</v>
      </c>
      <c r="E2508" t="s">
        <v>2665</v>
      </c>
      <c r="F2508" t="s">
        <v>207</v>
      </c>
      <c r="G2508" t="s">
        <v>2607</v>
      </c>
      <c r="H2508" t="s">
        <v>142</v>
      </c>
      <c r="I2508" t="s">
        <v>291</v>
      </c>
      <c r="J2508" t="s">
        <v>226</v>
      </c>
      <c r="K2508" t="s">
        <v>175</v>
      </c>
      <c r="L2508" t="s">
        <v>212</v>
      </c>
      <c r="M2508" t="s">
        <v>213</v>
      </c>
      <c r="N2508" t="s">
        <v>189</v>
      </c>
      <c r="O2508" t="s">
        <v>181</v>
      </c>
      <c r="P2508">
        <v>2.5749868373119338E-3</v>
      </c>
      <c r="R2508" t="s">
        <v>2618</v>
      </c>
      <c r="S2508" s="315">
        <v>45373</v>
      </c>
      <c r="T2508" s="315">
        <v>45373</v>
      </c>
      <c r="U2508" s="316" t="s">
        <v>2666</v>
      </c>
    </row>
    <row r="2509" spans="1:21">
      <c r="A2509" t="s">
        <v>2605</v>
      </c>
      <c r="B2509" t="s">
        <v>205</v>
      </c>
      <c r="C2509" t="s">
        <v>291</v>
      </c>
      <c r="D2509" t="s">
        <v>2617</v>
      </c>
      <c r="E2509" t="s">
        <v>2665</v>
      </c>
      <c r="F2509" t="s">
        <v>207</v>
      </c>
      <c r="G2509" t="s">
        <v>2607</v>
      </c>
      <c r="H2509" t="s">
        <v>142</v>
      </c>
      <c r="I2509" t="s">
        <v>291</v>
      </c>
      <c r="J2509" t="s">
        <v>227</v>
      </c>
      <c r="K2509" t="s">
        <v>175</v>
      </c>
      <c r="L2509" t="s">
        <v>212</v>
      </c>
      <c r="M2509" t="s">
        <v>213</v>
      </c>
      <c r="N2509" t="s">
        <v>189</v>
      </c>
      <c r="O2509" t="s">
        <v>181</v>
      </c>
      <c r="P2509">
        <v>3.5490693039580234E-3</v>
      </c>
      <c r="R2509" t="s">
        <v>2618</v>
      </c>
      <c r="S2509" s="315">
        <v>45373</v>
      </c>
      <c r="T2509" s="315">
        <v>45373</v>
      </c>
      <c r="U2509" s="316" t="s">
        <v>2666</v>
      </c>
    </row>
    <row r="2510" spans="1:21">
      <c r="A2510" t="s">
        <v>2605</v>
      </c>
      <c r="B2510" t="s">
        <v>205</v>
      </c>
      <c r="C2510" t="s">
        <v>291</v>
      </c>
      <c r="D2510" t="s">
        <v>2617</v>
      </c>
      <c r="E2510" t="s">
        <v>2665</v>
      </c>
      <c r="F2510" t="s">
        <v>207</v>
      </c>
      <c r="G2510" t="s">
        <v>2607</v>
      </c>
      <c r="H2510" t="s">
        <v>142</v>
      </c>
      <c r="I2510" t="s">
        <v>291</v>
      </c>
      <c r="J2510" t="s">
        <v>228</v>
      </c>
      <c r="K2510" t="s">
        <v>175</v>
      </c>
      <c r="L2510" t="s">
        <v>212</v>
      </c>
      <c r="M2510" t="s">
        <v>213</v>
      </c>
      <c r="N2510" t="s">
        <v>189</v>
      </c>
      <c r="O2510" t="s">
        <v>181</v>
      </c>
      <c r="P2510">
        <v>1.1828026070081949E-2</v>
      </c>
      <c r="R2510" t="s">
        <v>2618</v>
      </c>
      <c r="S2510" s="315">
        <v>45373</v>
      </c>
      <c r="T2510" s="315">
        <v>45373</v>
      </c>
      <c r="U2510" s="316" t="s">
        <v>2666</v>
      </c>
    </row>
    <row r="2511" spans="1:21">
      <c r="A2511" t="s">
        <v>2605</v>
      </c>
      <c r="B2511" t="s">
        <v>205</v>
      </c>
      <c r="C2511" t="s">
        <v>291</v>
      </c>
      <c r="D2511" t="s">
        <v>2617</v>
      </c>
      <c r="E2511" t="s">
        <v>2665</v>
      </c>
      <c r="F2511" t="s">
        <v>207</v>
      </c>
      <c r="G2511" t="s">
        <v>2607</v>
      </c>
      <c r="H2511" t="s">
        <v>142</v>
      </c>
      <c r="I2511" t="s">
        <v>291</v>
      </c>
      <c r="J2511" t="s">
        <v>229</v>
      </c>
      <c r="K2511" t="s">
        <v>175</v>
      </c>
      <c r="L2511" t="s">
        <v>212</v>
      </c>
      <c r="M2511" t="s">
        <v>213</v>
      </c>
      <c r="N2511" t="s">
        <v>189</v>
      </c>
      <c r="O2511" t="s">
        <v>181</v>
      </c>
      <c r="P2511">
        <v>7.4703322547885849E-3</v>
      </c>
      <c r="R2511" t="s">
        <v>2618</v>
      </c>
      <c r="S2511" s="315">
        <v>45373</v>
      </c>
      <c r="T2511" s="315">
        <v>45373</v>
      </c>
      <c r="U2511" s="316" t="s">
        <v>2666</v>
      </c>
    </row>
    <row r="2512" spans="1:21">
      <c r="A2512" t="s">
        <v>2605</v>
      </c>
      <c r="B2512" t="s">
        <v>205</v>
      </c>
      <c r="C2512" t="s">
        <v>291</v>
      </c>
      <c r="D2512" t="s">
        <v>2617</v>
      </c>
      <c r="E2512" t="s">
        <v>2665</v>
      </c>
      <c r="F2512" t="s">
        <v>207</v>
      </c>
      <c r="G2512" t="s">
        <v>2607</v>
      </c>
      <c r="H2512" t="s">
        <v>142</v>
      </c>
      <c r="I2512" t="s">
        <v>291</v>
      </c>
      <c r="J2512" t="s">
        <v>232</v>
      </c>
      <c r="K2512" t="s">
        <v>175</v>
      </c>
      <c r="L2512" t="s">
        <v>212</v>
      </c>
      <c r="M2512" t="s">
        <v>213</v>
      </c>
      <c r="N2512" t="s">
        <v>189</v>
      </c>
      <c r="O2512" t="s">
        <v>181</v>
      </c>
      <c r="P2512">
        <v>7.7480459296098998E-3</v>
      </c>
      <c r="R2512" t="s">
        <v>2618</v>
      </c>
      <c r="S2512" s="315">
        <v>45373</v>
      </c>
      <c r="T2512" s="315">
        <v>45373</v>
      </c>
      <c r="U2512" s="316" t="s">
        <v>2666</v>
      </c>
    </row>
    <row r="2513" spans="1:21">
      <c r="A2513" t="s">
        <v>2605</v>
      </c>
      <c r="B2513" t="s">
        <v>205</v>
      </c>
      <c r="C2513" t="s">
        <v>291</v>
      </c>
      <c r="D2513" t="s">
        <v>2617</v>
      </c>
      <c r="E2513" t="s">
        <v>292</v>
      </c>
      <c r="F2513" t="s">
        <v>207</v>
      </c>
      <c r="G2513" t="s">
        <v>2607</v>
      </c>
      <c r="H2513" t="s">
        <v>142</v>
      </c>
      <c r="I2513" t="s">
        <v>291</v>
      </c>
      <c r="J2513" t="s">
        <v>254</v>
      </c>
      <c r="K2513" t="s">
        <v>179</v>
      </c>
      <c r="L2513" t="s">
        <v>234</v>
      </c>
      <c r="M2513" t="s">
        <v>249</v>
      </c>
      <c r="N2513" t="s">
        <v>207</v>
      </c>
      <c r="O2513" t="s">
        <v>207</v>
      </c>
      <c r="P2513">
        <v>4.59728035043804</v>
      </c>
      <c r="R2513" t="s">
        <v>2618</v>
      </c>
      <c r="S2513" s="315">
        <v>45371</v>
      </c>
      <c r="T2513" s="315">
        <v>45371</v>
      </c>
      <c r="U2513" s="316" t="s">
        <v>2663</v>
      </c>
    </row>
    <row r="2514" spans="1:21">
      <c r="A2514" t="s">
        <v>2605</v>
      </c>
      <c r="B2514" t="s">
        <v>205</v>
      </c>
      <c r="C2514" t="s">
        <v>291</v>
      </c>
      <c r="D2514" t="s">
        <v>2617</v>
      </c>
      <c r="E2514" t="s">
        <v>284</v>
      </c>
      <c r="F2514" t="s">
        <v>207</v>
      </c>
      <c r="G2514" t="s">
        <v>2607</v>
      </c>
      <c r="H2514" t="s">
        <v>142</v>
      </c>
      <c r="I2514" t="s">
        <v>291</v>
      </c>
      <c r="J2514" t="s">
        <v>254</v>
      </c>
      <c r="K2514" t="s">
        <v>179</v>
      </c>
      <c r="L2514" t="s">
        <v>234</v>
      </c>
      <c r="M2514" t="s">
        <v>249</v>
      </c>
      <c r="N2514" t="s">
        <v>207</v>
      </c>
      <c r="O2514" t="s">
        <v>207</v>
      </c>
      <c r="P2514">
        <v>5.07138583179864</v>
      </c>
      <c r="R2514" t="s">
        <v>2618</v>
      </c>
      <c r="S2514" s="315">
        <v>45371</v>
      </c>
      <c r="T2514" s="315">
        <v>45371</v>
      </c>
      <c r="U2514" s="316" t="s">
        <v>2664</v>
      </c>
    </row>
    <row r="2515" spans="1:21">
      <c r="A2515" t="s">
        <v>2605</v>
      </c>
      <c r="B2515" t="s">
        <v>205</v>
      </c>
      <c r="C2515" t="s">
        <v>291</v>
      </c>
      <c r="D2515" t="s">
        <v>2617</v>
      </c>
      <c r="E2515" t="s">
        <v>2665</v>
      </c>
      <c r="F2515" t="s">
        <v>207</v>
      </c>
      <c r="G2515" t="s">
        <v>2607</v>
      </c>
      <c r="H2515" t="s">
        <v>142</v>
      </c>
      <c r="I2515" t="s">
        <v>291</v>
      </c>
      <c r="J2515" t="s">
        <v>254</v>
      </c>
      <c r="K2515" t="s">
        <v>179</v>
      </c>
      <c r="L2515" t="s">
        <v>234</v>
      </c>
      <c r="M2515" t="s">
        <v>249</v>
      </c>
      <c r="N2515" t="s">
        <v>207</v>
      </c>
      <c r="O2515" t="s">
        <v>207</v>
      </c>
      <c r="P2515">
        <v>7.2524846533138598</v>
      </c>
      <c r="R2515" t="s">
        <v>2618</v>
      </c>
      <c r="S2515" s="315">
        <v>45373</v>
      </c>
      <c r="T2515" s="315">
        <v>45373</v>
      </c>
      <c r="U2515" s="316" t="s">
        <v>2666</v>
      </c>
    </row>
    <row r="2516" spans="1:21">
      <c r="A2516" t="s">
        <v>2605</v>
      </c>
      <c r="B2516" t="s">
        <v>205</v>
      </c>
      <c r="C2516" t="s">
        <v>291</v>
      </c>
      <c r="D2516" t="s">
        <v>2617</v>
      </c>
      <c r="E2516" t="s">
        <v>292</v>
      </c>
      <c r="F2516" t="s">
        <v>207</v>
      </c>
      <c r="G2516" t="s">
        <v>2607</v>
      </c>
      <c r="H2516" t="s">
        <v>209</v>
      </c>
      <c r="I2516" t="s">
        <v>257</v>
      </c>
      <c r="J2516" t="s">
        <v>233</v>
      </c>
      <c r="K2516" t="s">
        <v>176</v>
      </c>
      <c r="L2516" t="s">
        <v>234</v>
      </c>
      <c r="M2516" t="s">
        <v>235</v>
      </c>
      <c r="N2516" t="s">
        <v>207</v>
      </c>
      <c r="O2516" t="s">
        <v>207</v>
      </c>
      <c r="P2516">
        <v>8.3513734744690787E-5</v>
      </c>
      <c r="R2516" t="s">
        <v>2618</v>
      </c>
      <c r="S2516" s="315">
        <v>45371</v>
      </c>
      <c r="T2516" s="315">
        <v>45371</v>
      </c>
      <c r="U2516" s="316" t="s">
        <v>2663</v>
      </c>
    </row>
    <row r="2517" spans="1:21">
      <c r="A2517" t="s">
        <v>2605</v>
      </c>
      <c r="B2517" t="s">
        <v>205</v>
      </c>
      <c r="C2517" t="s">
        <v>291</v>
      </c>
      <c r="D2517" t="s">
        <v>2617</v>
      </c>
      <c r="E2517" t="s">
        <v>292</v>
      </c>
      <c r="F2517" t="s">
        <v>207</v>
      </c>
      <c r="G2517" t="s">
        <v>2607</v>
      </c>
      <c r="H2517" t="s">
        <v>209</v>
      </c>
      <c r="I2517" t="s">
        <v>257</v>
      </c>
      <c r="J2517" t="s">
        <v>236</v>
      </c>
      <c r="K2517" t="s">
        <v>176</v>
      </c>
      <c r="L2517" t="s">
        <v>234</v>
      </c>
      <c r="M2517" t="s">
        <v>235</v>
      </c>
      <c r="N2517" t="s">
        <v>207</v>
      </c>
      <c r="O2517" t="s">
        <v>207</v>
      </c>
      <c r="P2517">
        <v>1.6637231618589959E-4</v>
      </c>
      <c r="R2517" t="s">
        <v>2618</v>
      </c>
      <c r="S2517" s="315">
        <v>45371</v>
      </c>
      <c r="T2517" s="315">
        <v>45371</v>
      </c>
      <c r="U2517" s="316" t="s">
        <v>2663</v>
      </c>
    </row>
    <row r="2518" spans="1:21">
      <c r="A2518" t="s">
        <v>2605</v>
      </c>
      <c r="B2518" t="s">
        <v>205</v>
      </c>
      <c r="C2518" t="s">
        <v>291</v>
      </c>
      <c r="D2518" t="s">
        <v>2617</v>
      </c>
      <c r="E2518" t="s">
        <v>292</v>
      </c>
      <c r="F2518" t="s">
        <v>207</v>
      </c>
      <c r="G2518" t="s">
        <v>2607</v>
      </c>
      <c r="H2518" t="s">
        <v>142</v>
      </c>
      <c r="I2518" t="s">
        <v>291</v>
      </c>
      <c r="J2518" t="s">
        <v>237</v>
      </c>
      <c r="K2518" t="s">
        <v>176</v>
      </c>
      <c r="L2518" t="s">
        <v>234</v>
      </c>
      <c r="M2518" t="s">
        <v>235</v>
      </c>
      <c r="N2518" t="s">
        <v>207</v>
      </c>
      <c r="O2518" t="s">
        <v>207</v>
      </c>
      <c r="P2518">
        <v>5.2115325141463998E-4</v>
      </c>
      <c r="R2518" t="s">
        <v>2618</v>
      </c>
      <c r="S2518" s="315">
        <v>45371</v>
      </c>
      <c r="T2518" s="315">
        <v>45371</v>
      </c>
      <c r="U2518" s="316" t="s">
        <v>2663</v>
      </c>
    </row>
    <row r="2519" spans="1:21">
      <c r="A2519" t="s">
        <v>2605</v>
      </c>
      <c r="B2519" t="s">
        <v>205</v>
      </c>
      <c r="C2519" t="s">
        <v>291</v>
      </c>
      <c r="D2519" t="s">
        <v>2617</v>
      </c>
      <c r="E2519" t="s">
        <v>292</v>
      </c>
      <c r="F2519" t="s">
        <v>207</v>
      </c>
      <c r="G2519" t="s">
        <v>2607</v>
      </c>
      <c r="H2519" t="s">
        <v>142</v>
      </c>
      <c r="I2519" t="s">
        <v>291</v>
      </c>
      <c r="J2519" t="s">
        <v>238</v>
      </c>
      <c r="K2519" t="s">
        <v>176</v>
      </c>
      <c r="L2519" t="s">
        <v>234</v>
      </c>
      <c r="M2519" t="s">
        <v>235</v>
      </c>
      <c r="N2519" t="s">
        <v>207</v>
      </c>
      <c r="O2519" t="s">
        <v>207</v>
      </c>
      <c r="P2519">
        <v>4.0332874864194923E-3</v>
      </c>
      <c r="R2519" t="s">
        <v>2618</v>
      </c>
      <c r="S2519" s="315">
        <v>45371</v>
      </c>
      <c r="T2519" s="315">
        <v>45371</v>
      </c>
      <c r="U2519" s="316" t="s">
        <v>2663</v>
      </c>
    </row>
    <row r="2520" spans="1:21">
      <c r="A2520" t="s">
        <v>2605</v>
      </c>
      <c r="B2520" t="s">
        <v>205</v>
      </c>
      <c r="C2520" t="s">
        <v>291</v>
      </c>
      <c r="D2520" t="s">
        <v>2617</v>
      </c>
      <c r="E2520" t="s">
        <v>292</v>
      </c>
      <c r="F2520" t="s">
        <v>207</v>
      </c>
      <c r="G2520" t="s">
        <v>2607</v>
      </c>
      <c r="H2520" t="s">
        <v>142</v>
      </c>
      <c r="I2520" t="s">
        <v>291</v>
      </c>
      <c r="J2520" t="s">
        <v>239</v>
      </c>
      <c r="K2520" t="s">
        <v>176</v>
      </c>
      <c r="L2520" t="s">
        <v>234</v>
      </c>
      <c r="M2520" t="s">
        <v>235</v>
      </c>
      <c r="N2520" t="s">
        <v>207</v>
      </c>
      <c r="O2520" t="s">
        <v>207</v>
      </c>
      <c r="P2520">
        <v>8.9973336235511412E-4</v>
      </c>
      <c r="R2520" t="s">
        <v>2618</v>
      </c>
      <c r="S2520" s="315">
        <v>45371</v>
      </c>
      <c r="T2520" s="315">
        <v>45371</v>
      </c>
      <c r="U2520" s="316" t="s">
        <v>2663</v>
      </c>
    </row>
    <row r="2521" spans="1:21">
      <c r="A2521" t="s">
        <v>2605</v>
      </c>
      <c r="B2521" t="s">
        <v>205</v>
      </c>
      <c r="C2521" t="s">
        <v>291</v>
      </c>
      <c r="D2521" t="s">
        <v>2617</v>
      </c>
      <c r="E2521" t="s">
        <v>292</v>
      </c>
      <c r="F2521" t="s">
        <v>207</v>
      </c>
      <c r="G2521" t="s">
        <v>2607</v>
      </c>
      <c r="H2521" t="s">
        <v>142</v>
      </c>
      <c r="I2521" t="s">
        <v>291</v>
      </c>
      <c r="J2521" t="s">
        <v>255</v>
      </c>
      <c r="K2521" t="s">
        <v>176</v>
      </c>
      <c r="L2521" t="s">
        <v>234</v>
      </c>
      <c r="M2521" t="s">
        <v>235</v>
      </c>
      <c r="N2521" t="s">
        <v>207</v>
      </c>
      <c r="O2521" t="s">
        <v>207</v>
      </c>
      <c r="P2521">
        <v>2.29954716652746E-4</v>
      </c>
      <c r="R2521" t="s">
        <v>2618</v>
      </c>
      <c r="S2521" s="315">
        <v>45371</v>
      </c>
      <c r="T2521" s="315">
        <v>45371</v>
      </c>
      <c r="U2521" s="316" t="s">
        <v>2663</v>
      </c>
    </row>
    <row r="2522" spans="1:21">
      <c r="A2522" t="s">
        <v>2605</v>
      </c>
      <c r="B2522" t="s">
        <v>205</v>
      </c>
      <c r="C2522" t="s">
        <v>291</v>
      </c>
      <c r="D2522" t="s">
        <v>2617</v>
      </c>
      <c r="E2522" t="s">
        <v>292</v>
      </c>
      <c r="F2522" t="s">
        <v>207</v>
      </c>
      <c r="G2522" t="s">
        <v>2607</v>
      </c>
      <c r="H2522" t="s">
        <v>142</v>
      </c>
      <c r="I2522" t="s">
        <v>291</v>
      </c>
      <c r="J2522" t="s">
        <v>241</v>
      </c>
      <c r="K2522" t="s">
        <v>176</v>
      </c>
      <c r="L2522" t="s">
        <v>234</v>
      </c>
      <c r="M2522" t="s">
        <v>235</v>
      </c>
      <c r="N2522" t="s">
        <v>207</v>
      </c>
      <c r="O2522" t="s">
        <v>207</v>
      </c>
      <c r="P2522">
        <v>2.017209656001591E-6</v>
      </c>
      <c r="R2522" t="s">
        <v>2618</v>
      </c>
      <c r="S2522" s="315">
        <v>45371</v>
      </c>
      <c r="T2522" s="315">
        <v>45371</v>
      </c>
      <c r="U2522" s="316" t="s">
        <v>2663</v>
      </c>
    </row>
    <row r="2523" spans="1:21">
      <c r="A2523" t="s">
        <v>2605</v>
      </c>
      <c r="B2523" t="s">
        <v>205</v>
      </c>
      <c r="C2523" t="s">
        <v>291</v>
      </c>
      <c r="D2523" t="s">
        <v>2617</v>
      </c>
      <c r="E2523" t="s">
        <v>292</v>
      </c>
      <c r="F2523" t="s">
        <v>207</v>
      </c>
      <c r="G2523" t="s">
        <v>2607</v>
      </c>
      <c r="H2523" t="s">
        <v>142</v>
      </c>
      <c r="I2523" t="s">
        <v>291</v>
      </c>
      <c r="J2523" t="s">
        <v>242</v>
      </c>
      <c r="K2523" t="s">
        <v>176</v>
      </c>
      <c r="L2523" t="s">
        <v>234</v>
      </c>
      <c r="M2523" t="s">
        <v>235</v>
      </c>
      <c r="N2523" t="s">
        <v>207</v>
      </c>
      <c r="O2523" t="s">
        <v>207</v>
      </c>
      <c r="P2523">
        <v>1.5611504755944869E-5</v>
      </c>
      <c r="R2523" t="s">
        <v>2618</v>
      </c>
      <c r="S2523" s="315">
        <v>45371</v>
      </c>
      <c r="T2523" s="315">
        <v>45371</v>
      </c>
      <c r="U2523" s="316" t="s">
        <v>2663</v>
      </c>
    </row>
    <row r="2524" spans="1:21">
      <c r="A2524" t="s">
        <v>2605</v>
      </c>
      <c r="B2524" t="s">
        <v>205</v>
      </c>
      <c r="C2524" t="s">
        <v>291</v>
      </c>
      <c r="D2524" t="s">
        <v>2617</v>
      </c>
      <c r="E2524" t="s">
        <v>292</v>
      </c>
      <c r="F2524" t="s">
        <v>207</v>
      </c>
      <c r="G2524" t="s">
        <v>2607</v>
      </c>
      <c r="H2524" t="s">
        <v>142</v>
      </c>
      <c r="I2524" t="s">
        <v>291</v>
      </c>
      <c r="J2524" t="s">
        <v>243</v>
      </c>
      <c r="K2524" t="s">
        <v>176</v>
      </c>
      <c r="L2524" t="s">
        <v>234</v>
      </c>
      <c r="M2524" t="s">
        <v>235</v>
      </c>
      <c r="N2524" t="s">
        <v>207</v>
      </c>
      <c r="O2524" t="s">
        <v>207</v>
      </c>
      <c r="P2524">
        <v>3.482566445556945E-6</v>
      </c>
      <c r="R2524" t="s">
        <v>2618</v>
      </c>
      <c r="S2524" s="315">
        <v>45371</v>
      </c>
      <c r="T2524" s="315">
        <v>45371</v>
      </c>
      <c r="U2524" s="316" t="s">
        <v>2663</v>
      </c>
    </row>
    <row r="2525" spans="1:21">
      <c r="A2525" t="s">
        <v>2605</v>
      </c>
      <c r="B2525" t="s">
        <v>205</v>
      </c>
      <c r="C2525" t="s">
        <v>291</v>
      </c>
      <c r="D2525" t="s">
        <v>2617</v>
      </c>
      <c r="E2525" t="s">
        <v>292</v>
      </c>
      <c r="F2525" t="s">
        <v>207</v>
      </c>
      <c r="G2525" t="s">
        <v>2607</v>
      </c>
      <c r="H2525" t="s">
        <v>142</v>
      </c>
      <c r="I2525" t="s">
        <v>291</v>
      </c>
      <c r="J2525" t="s">
        <v>244</v>
      </c>
      <c r="K2525" t="s">
        <v>176</v>
      </c>
      <c r="L2525" t="s">
        <v>234</v>
      </c>
      <c r="M2525" t="s">
        <v>235</v>
      </c>
      <c r="N2525" t="s">
        <v>207</v>
      </c>
      <c r="O2525" t="s">
        <v>207</v>
      </c>
      <c r="P2525">
        <v>7.1056896120150122E-5</v>
      </c>
      <c r="R2525" t="s">
        <v>2618</v>
      </c>
      <c r="S2525" s="315">
        <v>45371</v>
      </c>
      <c r="T2525" s="315">
        <v>45371</v>
      </c>
      <c r="U2525" s="316" t="s">
        <v>2663</v>
      </c>
    </row>
    <row r="2526" spans="1:21">
      <c r="A2526" t="s">
        <v>2605</v>
      </c>
      <c r="B2526" t="s">
        <v>205</v>
      </c>
      <c r="C2526" t="s">
        <v>291</v>
      </c>
      <c r="D2526" t="s">
        <v>2617</v>
      </c>
      <c r="E2526" t="s">
        <v>284</v>
      </c>
      <c r="F2526" t="s">
        <v>207</v>
      </c>
      <c r="G2526" t="s">
        <v>2607</v>
      </c>
      <c r="H2526" t="s">
        <v>209</v>
      </c>
      <c r="I2526" t="s">
        <v>289</v>
      </c>
      <c r="J2526" t="s">
        <v>233</v>
      </c>
      <c r="K2526" t="s">
        <v>176</v>
      </c>
      <c r="L2526" t="s">
        <v>234</v>
      </c>
      <c r="M2526" t="s">
        <v>235</v>
      </c>
      <c r="N2526" t="s">
        <v>207</v>
      </c>
      <c r="O2526" t="s">
        <v>207</v>
      </c>
      <c r="P2526">
        <v>8.7558212951336162E-5</v>
      </c>
      <c r="R2526" t="s">
        <v>2618</v>
      </c>
      <c r="S2526" s="315">
        <v>45371</v>
      </c>
      <c r="T2526" s="315">
        <v>45371</v>
      </c>
      <c r="U2526" s="316" t="s">
        <v>2664</v>
      </c>
    </row>
    <row r="2527" spans="1:21">
      <c r="A2527" t="s">
        <v>2605</v>
      </c>
      <c r="B2527" t="s">
        <v>205</v>
      </c>
      <c r="C2527" t="s">
        <v>291</v>
      </c>
      <c r="D2527" t="s">
        <v>2617</v>
      </c>
      <c r="E2527" t="s">
        <v>284</v>
      </c>
      <c r="F2527" t="s">
        <v>207</v>
      </c>
      <c r="G2527" t="s">
        <v>2607</v>
      </c>
      <c r="H2527" t="s">
        <v>209</v>
      </c>
      <c r="I2527" t="s">
        <v>289</v>
      </c>
      <c r="J2527" t="s">
        <v>236</v>
      </c>
      <c r="K2527" t="s">
        <v>176</v>
      </c>
      <c r="L2527" t="s">
        <v>234</v>
      </c>
      <c r="M2527" t="s">
        <v>235</v>
      </c>
      <c r="N2527" t="s">
        <v>207</v>
      </c>
      <c r="O2527" t="s">
        <v>207</v>
      </c>
      <c r="P2527">
        <v>1.0989292572337138E-4</v>
      </c>
      <c r="R2527" t="s">
        <v>2618</v>
      </c>
      <c r="S2527" s="315">
        <v>45371</v>
      </c>
      <c r="T2527" s="315">
        <v>45371</v>
      </c>
      <c r="U2527" s="316" t="s">
        <v>2664</v>
      </c>
    </row>
    <row r="2528" spans="1:21">
      <c r="A2528" t="s">
        <v>2605</v>
      </c>
      <c r="B2528" t="s">
        <v>205</v>
      </c>
      <c r="C2528" t="s">
        <v>291</v>
      </c>
      <c r="D2528" t="s">
        <v>2617</v>
      </c>
      <c r="E2528" t="s">
        <v>284</v>
      </c>
      <c r="F2528" t="s">
        <v>207</v>
      </c>
      <c r="G2528" t="s">
        <v>2607</v>
      </c>
      <c r="H2528" t="s">
        <v>142</v>
      </c>
      <c r="I2528" t="s">
        <v>291</v>
      </c>
      <c r="J2528" t="s">
        <v>237</v>
      </c>
      <c r="K2528" t="s">
        <v>176</v>
      </c>
      <c r="L2528" t="s">
        <v>234</v>
      </c>
      <c r="M2528" t="s">
        <v>235</v>
      </c>
      <c r="N2528" t="s">
        <v>207</v>
      </c>
      <c r="O2528" t="s">
        <v>207</v>
      </c>
      <c r="P2528">
        <v>9.3305968571269306E-5</v>
      </c>
      <c r="R2528" t="s">
        <v>2618</v>
      </c>
      <c r="S2528" s="315">
        <v>45371</v>
      </c>
      <c r="T2528" s="315">
        <v>45371</v>
      </c>
      <c r="U2528" s="316" t="s">
        <v>2664</v>
      </c>
    </row>
    <row r="2529" spans="1:21">
      <c r="A2529" t="s">
        <v>2605</v>
      </c>
      <c r="B2529" t="s">
        <v>205</v>
      </c>
      <c r="C2529" t="s">
        <v>291</v>
      </c>
      <c r="D2529" t="s">
        <v>2617</v>
      </c>
      <c r="E2529" t="s">
        <v>284</v>
      </c>
      <c r="F2529" t="s">
        <v>207</v>
      </c>
      <c r="G2529" t="s">
        <v>2607</v>
      </c>
      <c r="H2529" t="s">
        <v>142</v>
      </c>
      <c r="I2529" t="s">
        <v>291</v>
      </c>
      <c r="J2529" t="s">
        <v>238</v>
      </c>
      <c r="K2529" t="s">
        <v>176</v>
      </c>
      <c r="L2529" t="s">
        <v>234</v>
      </c>
      <c r="M2529" t="s">
        <v>235</v>
      </c>
      <c r="N2529" t="s">
        <v>207</v>
      </c>
      <c r="O2529" t="s">
        <v>207</v>
      </c>
      <c r="P2529">
        <v>2.765579015280571E-4</v>
      </c>
      <c r="R2529" t="s">
        <v>2618</v>
      </c>
      <c r="S2529" s="315">
        <v>45371</v>
      </c>
      <c r="T2529" s="315">
        <v>45371</v>
      </c>
      <c r="U2529" s="316" t="s">
        <v>2664</v>
      </c>
    </row>
    <row r="2530" spans="1:21">
      <c r="A2530" t="s">
        <v>2605</v>
      </c>
      <c r="B2530" t="s">
        <v>205</v>
      </c>
      <c r="C2530" t="s">
        <v>291</v>
      </c>
      <c r="D2530" t="s">
        <v>2617</v>
      </c>
      <c r="E2530" t="s">
        <v>284</v>
      </c>
      <c r="F2530" t="s">
        <v>207</v>
      </c>
      <c r="G2530" t="s">
        <v>2607</v>
      </c>
      <c r="H2530" t="s">
        <v>142</v>
      </c>
      <c r="I2530" t="s">
        <v>291</v>
      </c>
      <c r="J2530" t="s">
        <v>241</v>
      </c>
      <c r="K2530" t="s">
        <v>176</v>
      </c>
      <c r="L2530" t="s">
        <v>234</v>
      </c>
      <c r="M2530" t="s">
        <v>235</v>
      </c>
      <c r="N2530" t="s">
        <v>207</v>
      </c>
      <c r="O2530" t="s">
        <v>207</v>
      </c>
      <c r="P2530">
        <v>3.048404419496601E-6</v>
      </c>
      <c r="R2530" t="s">
        <v>2618</v>
      </c>
      <c r="S2530" s="315">
        <v>45371</v>
      </c>
      <c r="T2530" s="315">
        <v>45371</v>
      </c>
      <c r="U2530" s="316" t="s">
        <v>2664</v>
      </c>
    </row>
    <row r="2531" spans="1:21">
      <c r="A2531" t="s">
        <v>2605</v>
      </c>
      <c r="B2531" t="s">
        <v>205</v>
      </c>
      <c r="C2531" t="s">
        <v>291</v>
      </c>
      <c r="D2531" t="s">
        <v>2617</v>
      </c>
      <c r="E2531" t="s">
        <v>284</v>
      </c>
      <c r="F2531" t="s">
        <v>207</v>
      </c>
      <c r="G2531" t="s">
        <v>2607</v>
      </c>
      <c r="H2531" t="s">
        <v>142</v>
      </c>
      <c r="I2531" t="s">
        <v>291</v>
      </c>
      <c r="J2531" t="s">
        <v>242</v>
      </c>
      <c r="K2531" t="s">
        <v>176</v>
      </c>
      <c r="L2531" t="s">
        <v>234</v>
      </c>
      <c r="M2531" t="s">
        <v>235</v>
      </c>
      <c r="N2531" t="s">
        <v>207</v>
      </c>
      <c r="O2531" t="s">
        <v>207</v>
      </c>
      <c r="P2531">
        <v>9.5862896803364396E-6</v>
      </c>
      <c r="R2531" t="s">
        <v>2618</v>
      </c>
      <c r="S2531" s="315">
        <v>45371</v>
      </c>
      <c r="T2531" s="315">
        <v>45371</v>
      </c>
      <c r="U2531" s="316" t="s">
        <v>2664</v>
      </c>
    </row>
    <row r="2532" spans="1:21">
      <c r="A2532" t="s">
        <v>2605</v>
      </c>
      <c r="B2532" t="s">
        <v>205</v>
      </c>
      <c r="C2532" t="s">
        <v>291</v>
      </c>
      <c r="D2532" t="s">
        <v>2617</v>
      </c>
      <c r="E2532" t="s">
        <v>284</v>
      </c>
      <c r="F2532" t="s">
        <v>207</v>
      </c>
      <c r="G2532" t="s">
        <v>2607</v>
      </c>
      <c r="H2532" t="s">
        <v>142</v>
      </c>
      <c r="I2532" t="s">
        <v>291</v>
      </c>
      <c r="J2532" t="s">
        <v>243</v>
      </c>
      <c r="K2532" t="s">
        <v>176</v>
      </c>
      <c r="L2532" t="s">
        <v>234</v>
      </c>
      <c r="M2532" t="s">
        <v>235</v>
      </c>
      <c r="N2532" t="s">
        <v>207</v>
      </c>
      <c r="O2532" t="s">
        <v>207</v>
      </c>
      <c r="P2532">
        <v>9.508096065295799E-7</v>
      </c>
      <c r="R2532" t="s">
        <v>2618</v>
      </c>
      <c r="S2532" s="315">
        <v>45371</v>
      </c>
      <c r="T2532" s="315">
        <v>45371</v>
      </c>
      <c r="U2532" s="316" t="s">
        <v>2664</v>
      </c>
    </row>
    <row r="2533" spans="1:21">
      <c r="A2533" t="s">
        <v>2605</v>
      </c>
      <c r="B2533" t="s">
        <v>205</v>
      </c>
      <c r="C2533" t="s">
        <v>291</v>
      </c>
      <c r="D2533" t="s">
        <v>2617</v>
      </c>
      <c r="E2533" t="s">
        <v>284</v>
      </c>
      <c r="F2533" t="s">
        <v>207</v>
      </c>
      <c r="G2533" t="s">
        <v>2607</v>
      </c>
      <c r="H2533" t="s">
        <v>142</v>
      </c>
      <c r="I2533" t="s">
        <v>291</v>
      </c>
      <c r="J2533" t="s">
        <v>269</v>
      </c>
      <c r="K2533" t="s">
        <v>176</v>
      </c>
      <c r="L2533" t="s">
        <v>234</v>
      </c>
      <c r="M2533" t="s">
        <v>235</v>
      </c>
      <c r="N2533" t="s">
        <v>207</v>
      </c>
      <c r="O2533" t="s">
        <v>207</v>
      </c>
      <c r="P2533">
        <v>5.0772101321148477E-6</v>
      </c>
      <c r="R2533" t="s">
        <v>2618</v>
      </c>
      <c r="S2533" s="315">
        <v>45371</v>
      </c>
      <c r="T2533" s="315">
        <v>45371</v>
      </c>
      <c r="U2533" s="316" t="s">
        <v>2664</v>
      </c>
    </row>
    <row r="2534" spans="1:21">
      <c r="A2534" t="s">
        <v>2605</v>
      </c>
      <c r="B2534" t="s">
        <v>205</v>
      </c>
      <c r="C2534" t="s">
        <v>291</v>
      </c>
      <c r="D2534" t="s">
        <v>2617</v>
      </c>
      <c r="E2534" t="s">
        <v>284</v>
      </c>
      <c r="F2534" t="s">
        <v>207</v>
      </c>
      <c r="G2534" t="s">
        <v>2607</v>
      </c>
      <c r="H2534" t="s">
        <v>142</v>
      </c>
      <c r="I2534" t="s">
        <v>291</v>
      </c>
      <c r="J2534" t="s">
        <v>270</v>
      </c>
      <c r="K2534" t="s">
        <v>176</v>
      </c>
      <c r="L2534" t="s">
        <v>234</v>
      </c>
      <c r="M2534" t="s">
        <v>235</v>
      </c>
      <c r="N2534" t="s">
        <v>207</v>
      </c>
      <c r="O2534" t="s">
        <v>207</v>
      </c>
      <c r="P2534">
        <v>2.728707979990293E-6</v>
      </c>
      <c r="R2534" t="s">
        <v>2618</v>
      </c>
      <c r="S2534" s="315">
        <v>45371</v>
      </c>
      <c r="T2534" s="315">
        <v>45371</v>
      </c>
      <c r="U2534" s="316" t="s">
        <v>2664</v>
      </c>
    </row>
    <row r="2535" spans="1:21">
      <c r="A2535" t="s">
        <v>2605</v>
      </c>
      <c r="B2535" t="s">
        <v>205</v>
      </c>
      <c r="C2535" t="s">
        <v>291</v>
      </c>
      <c r="D2535" t="s">
        <v>2617</v>
      </c>
      <c r="E2535" t="s">
        <v>284</v>
      </c>
      <c r="F2535" t="s">
        <v>207</v>
      </c>
      <c r="G2535" t="s">
        <v>2607</v>
      </c>
      <c r="H2535" t="s">
        <v>142</v>
      </c>
      <c r="I2535" t="s">
        <v>291</v>
      </c>
      <c r="J2535" t="s">
        <v>244</v>
      </c>
      <c r="K2535" t="s">
        <v>176</v>
      </c>
      <c r="L2535" t="s">
        <v>234</v>
      </c>
      <c r="M2535" t="s">
        <v>235</v>
      </c>
      <c r="N2535" t="s">
        <v>207</v>
      </c>
      <c r="O2535" t="s">
        <v>207</v>
      </c>
      <c r="P2535">
        <v>2.2791958991907389E-4</v>
      </c>
      <c r="R2535" t="s">
        <v>2618</v>
      </c>
      <c r="S2535" s="315">
        <v>45371</v>
      </c>
      <c r="T2535" s="315">
        <v>45371</v>
      </c>
      <c r="U2535" s="316" t="s">
        <v>2664</v>
      </c>
    </row>
    <row r="2536" spans="1:21">
      <c r="A2536" t="s">
        <v>2605</v>
      </c>
      <c r="B2536" t="s">
        <v>205</v>
      </c>
      <c r="C2536" t="s">
        <v>291</v>
      </c>
      <c r="D2536" t="s">
        <v>2617</v>
      </c>
      <c r="E2536" t="s">
        <v>284</v>
      </c>
      <c r="F2536" t="s">
        <v>207</v>
      </c>
      <c r="G2536" t="s">
        <v>2607</v>
      </c>
      <c r="H2536" t="s">
        <v>142</v>
      </c>
      <c r="I2536" t="s">
        <v>291</v>
      </c>
      <c r="J2536" t="s">
        <v>268</v>
      </c>
      <c r="K2536" t="s">
        <v>176</v>
      </c>
      <c r="L2536" t="s">
        <v>234</v>
      </c>
      <c r="M2536" t="s">
        <v>235</v>
      </c>
      <c r="N2536" t="s">
        <v>207</v>
      </c>
      <c r="O2536" t="s">
        <v>207</v>
      </c>
      <c r="P2536">
        <v>1.2788213627992632E-2</v>
      </c>
      <c r="R2536" t="s">
        <v>2618</v>
      </c>
      <c r="S2536" s="315">
        <v>45371</v>
      </c>
      <c r="T2536" s="315">
        <v>45371</v>
      </c>
      <c r="U2536" s="316" t="s">
        <v>2664</v>
      </c>
    </row>
    <row r="2537" spans="1:21">
      <c r="A2537" t="s">
        <v>2605</v>
      </c>
      <c r="B2537" t="s">
        <v>205</v>
      </c>
      <c r="C2537" t="s">
        <v>291</v>
      </c>
      <c r="D2537" t="s">
        <v>2617</v>
      </c>
      <c r="E2537" t="s">
        <v>2665</v>
      </c>
      <c r="F2537" t="s">
        <v>207</v>
      </c>
      <c r="G2537" t="s">
        <v>2607</v>
      </c>
      <c r="H2537" t="s">
        <v>209</v>
      </c>
      <c r="I2537" t="s">
        <v>279</v>
      </c>
      <c r="J2537" t="s">
        <v>233</v>
      </c>
      <c r="K2537" t="s">
        <v>176</v>
      </c>
      <c r="L2537" t="s">
        <v>234</v>
      </c>
      <c r="M2537" t="s">
        <v>235</v>
      </c>
      <c r="N2537" t="s">
        <v>207</v>
      </c>
      <c r="O2537" t="s">
        <v>207</v>
      </c>
      <c r="P2537">
        <v>9.5994796792051199E-6</v>
      </c>
      <c r="R2537" t="s">
        <v>2618</v>
      </c>
      <c r="S2537" s="315">
        <v>45373</v>
      </c>
      <c r="T2537" s="315">
        <v>45373</v>
      </c>
      <c r="U2537" s="316" t="s">
        <v>2666</v>
      </c>
    </row>
    <row r="2538" spans="1:21">
      <c r="A2538" t="s">
        <v>2605</v>
      </c>
      <c r="B2538" t="s">
        <v>205</v>
      </c>
      <c r="C2538" t="s">
        <v>291</v>
      </c>
      <c r="D2538" t="s">
        <v>2617</v>
      </c>
      <c r="E2538" t="s">
        <v>2665</v>
      </c>
      <c r="F2538" t="s">
        <v>207</v>
      </c>
      <c r="G2538" t="s">
        <v>2607</v>
      </c>
      <c r="H2538" t="s">
        <v>209</v>
      </c>
      <c r="I2538" t="s">
        <v>279</v>
      </c>
      <c r="J2538" t="s">
        <v>236</v>
      </c>
      <c r="K2538" t="s">
        <v>176</v>
      </c>
      <c r="L2538" t="s">
        <v>234</v>
      </c>
      <c r="M2538" t="s">
        <v>235</v>
      </c>
      <c r="N2538" t="s">
        <v>207</v>
      </c>
      <c r="O2538" t="s">
        <v>207</v>
      </c>
      <c r="P2538">
        <v>4.1578630187806982E-5</v>
      </c>
      <c r="R2538" t="s">
        <v>2618</v>
      </c>
      <c r="S2538" s="315">
        <v>45373</v>
      </c>
      <c r="T2538" s="315">
        <v>45373</v>
      </c>
      <c r="U2538" s="316" t="s">
        <v>2666</v>
      </c>
    </row>
    <row r="2539" spans="1:21">
      <c r="A2539" t="s">
        <v>2605</v>
      </c>
      <c r="B2539" t="s">
        <v>205</v>
      </c>
      <c r="C2539" t="s">
        <v>291</v>
      </c>
      <c r="D2539" t="s">
        <v>2617</v>
      </c>
      <c r="E2539" t="s">
        <v>2665</v>
      </c>
      <c r="F2539" t="s">
        <v>207</v>
      </c>
      <c r="G2539" t="s">
        <v>2607</v>
      </c>
      <c r="H2539" t="s">
        <v>142</v>
      </c>
      <c r="I2539" t="s">
        <v>291</v>
      </c>
      <c r="J2539" t="s">
        <v>237</v>
      </c>
      <c r="K2539" t="s">
        <v>176</v>
      </c>
      <c r="L2539" t="s">
        <v>234</v>
      </c>
      <c r="M2539" t="s">
        <v>235</v>
      </c>
      <c r="N2539" t="s">
        <v>207</v>
      </c>
      <c r="O2539" t="s">
        <v>207</v>
      </c>
      <c r="P2539">
        <v>3.3572664096550816E-4</v>
      </c>
      <c r="R2539" t="s">
        <v>2618</v>
      </c>
      <c r="S2539" s="315">
        <v>45373</v>
      </c>
      <c r="T2539" s="315">
        <v>45373</v>
      </c>
      <c r="U2539" s="316" t="s">
        <v>2666</v>
      </c>
    </row>
    <row r="2540" spans="1:21">
      <c r="A2540" t="s">
        <v>2605</v>
      </c>
      <c r="B2540" t="s">
        <v>205</v>
      </c>
      <c r="C2540" t="s">
        <v>291</v>
      </c>
      <c r="D2540" t="s">
        <v>2617</v>
      </c>
      <c r="E2540" t="s">
        <v>2665</v>
      </c>
      <c r="F2540" t="s">
        <v>207</v>
      </c>
      <c r="G2540" t="s">
        <v>2607</v>
      </c>
      <c r="H2540" t="s">
        <v>142</v>
      </c>
      <c r="I2540" t="s">
        <v>291</v>
      </c>
      <c r="J2540" t="s">
        <v>238</v>
      </c>
      <c r="K2540" t="s">
        <v>176</v>
      </c>
      <c r="L2540" t="s">
        <v>234</v>
      </c>
      <c r="M2540" t="s">
        <v>235</v>
      </c>
      <c r="N2540" t="s">
        <v>207</v>
      </c>
      <c r="O2540" t="s">
        <v>207</v>
      </c>
      <c r="P2540">
        <v>4.9062690168931607E-4</v>
      </c>
      <c r="R2540" t="s">
        <v>2618</v>
      </c>
      <c r="S2540" s="315">
        <v>45373</v>
      </c>
      <c r="T2540" s="315">
        <v>45373</v>
      </c>
      <c r="U2540" s="316" t="s">
        <v>2666</v>
      </c>
    </row>
    <row r="2541" spans="1:21">
      <c r="A2541" t="s">
        <v>2605</v>
      </c>
      <c r="B2541" t="s">
        <v>205</v>
      </c>
      <c r="C2541" t="s">
        <v>291</v>
      </c>
      <c r="D2541" t="s">
        <v>2617</v>
      </c>
      <c r="E2541" t="s">
        <v>2665</v>
      </c>
      <c r="F2541" t="s">
        <v>207</v>
      </c>
      <c r="G2541" t="s">
        <v>2607</v>
      </c>
      <c r="H2541" t="s">
        <v>142</v>
      </c>
      <c r="I2541" t="s">
        <v>291</v>
      </c>
      <c r="J2541" t="s">
        <v>241</v>
      </c>
      <c r="K2541" t="s">
        <v>176</v>
      </c>
      <c r="L2541" t="s">
        <v>234</v>
      </c>
      <c r="M2541" t="s">
        <v>235</v>
      </c>
      <c r="N2541" t="s">
        <v>207</v>
      </c>
      <c r="O2541" t="s">
        <v>207</v>
      </c>
      <c r="P2541">
        <v>2.8654762508617408E-6</v>
      </c>
      <c r="R2541" t="s">
        <v>2618</v>
      </c>
      <c r="S2541" s="315">
        <v>45373</v>
      </c>
      <c r="T2541" s="315">
        <v>45373</v>
      </c>
      <c r="U2541" s="316" t="s">
        <v>2666</v>
      </c>
    </row>
    <row r="2542" spans="1:21">
      <c r="A2542" t="s">
        <v>2605</v>
      </c>
      <c r="B2542" t="s">
        <v>205</v>
      </c>
      <c r="C2542" t="s">
        <v>291</v>
      </c>
      <c r="D2542" t="s">
        <v>2617</v>
      </c>
      <c r="E2542" t="s">
        <v>2665</v>
      </c>
      <c r="F2542" t="s">
        <v>207</v>
      </c>
      <c r="G2542" t="s">
        <v>2607</v>
      </c>
      <c r="H2542" t="s">
        <v>142</v>
      </c>
      <c r="I2542" t="s">
        <v>291</v>
      </c>
      <c r="J2542" t="s">
        <v>242</v>
      </c>
      <c r="K2542" t="s">
        <v>176</v>
      </c>
      <c r="L2542" t="s">
        <v>234</v>
      </c>
      <c r="M2542" t="s">
        <v>235</v>
      </c>
      <c r="N2542" t="s">
        <v>207</v>
      </c>
      <c r="O2542" t="s">
        <v>207</v>
      </c>
      <c r="P2542">
        <v>2.4127528391174789E-6</v>
      </c>
      <c r="R2542" t="s">
        <v>2618</v>
      </c>
      <c r="S2542" s="315">
        <v>45373</v>
      </c>
      <c r="T2542" s="315">
        <v>45373</v>
      </c>
      <c r="U2542" s="316" t="s">
        <v>2666</v>
      </c>
    </row>
    <row r="2543" spans="1:21">
      <c r="A2543" t="s">
        <v>2605</v>
      </c>
      <c r="B2543" t="s">
        <v>205</v>
      </c>
      <c r="C2543" t="s">
        <v>291</v>
      </c>
      <c r="D2543" t="s">
        <v>2617</v>
      </c>
      <c r="E2543" t="s">
        <v>2665</v>
      </c>
      <c r="F2543" t="s">
        <v>207</v>
      </c>
      <c r="G2543" t="s">
        <v>2607</v>
      </c>
      <c r="H2543" t="s">
        <v>142</v>
      </c>
      <c r="I2543" t="s">
        <v>291</v>
      </c>
      <c r="J2543" t="s">
        <v>244</v>
      </c>
      <c r="K2543" t="s">
        <v>176</v>
      </c>
      <c r="L2543" t="s">
        <v>234</v>
      </c>
      <c r="M2543" t="s">
        <v>235</v>
      </c>
      <c r="N2543" t="s">
        <v>207</v>
      </c>
      <c r="O2543" t="s">
        <v>207</v>
      </c>
      <c r="P2543">
        <v>2.0366656152549477E-4</v>
      </c>
      <c r="R2543" t="s">
        <v>2618</v>
      </c>
      <c r="S2543" s="315">
        <v>45373</v>
      </c>
      <c r="T2543" s="315">
        <v>45373</v>
      </c>
      <c r="U2543" s="316" t="s">
        <v>2666</v>
      </c>
    </row>
    <row r="2544" spans="1:21">
      <c r="A2544" t="s">
        <v>2605</v>
      </c>
      <c r="B2544" t="s">
        <v>205</v>
      </c>
      <c r="C2544" t="s">
        <v>291</v>
      </c>
      <c r="D2544" t="s">
        <v>2617</v>
      </c>
      <c r="E2544" t="s">
        <v>292</v>
      </c>
      <c r="F2544" t="s">
        <v>207</v>
      </c>
      <c r="G2544" t="s">
        <v>2607</v>
      </c>
      <c r="H2544" t="s">
        <v>209</v>
      </c>
      <c r="I2544" t="s">
        <v>257</v>
      </c>
      <c r="J2544" t="s">
        <v>233</v>
      </c>
      <c r="K2544" t="s">
        <v>178</v>
      </c>
      <c r="L2544" t="s">
        <v>234</v>
      </c>
      <c r="M2544" t="s">
        <v>246</v>
      </c>
      <c r="N2544" t="s">
        <v>207</v>
      </c>
      <c r="O2544" t="s">
        <v>207</v>
      </c>
      <c r="P2544">
        <v>6.8202883374830813E-4</v>
      </c>
      <c r="R2544" t="s">
        <v>2618</v>
      </c>
      <c r="S2544" s="315">
        <v>45371</v>
      </c>
      <c r="T2544" s="315">
        <v>45371</v>
      </c>
      <c r="U2544" s="316" t="s">
        <v>2663</v>
      </c>
    </row>
    <row r="2545" spans="1:21">
      <c r="A2545" t="s">
        <v>2605</v>
      </c>
      <c r="B2545" t="s">
        <v>205</v>
      </c>
      <c r="C2545" t="s">
        <v>291</v>
      </c>
      <c r="D2545" t="s">
        <v>2617</v>
      </c>
      <c r="E2545" t="s">
        <v>292</v>
      </c>
      <c r="F2545" t="s">
        <v>207</v>
      </c>
      <c r="G2545" t="s">
        <v>2607</v>
      </c>
      <c r="H2545" t="s">
        <v>209</v>
      </c>
      <c r="I2545" t="s">
        <v>257</v>
      </c>
      <c r="J2545" t="s">
        <v>236</v>
      </c>
      <c r="K2545" t="s">
        <v>178</v>
      </c>
      <c r="L2545" t="s">
        <v>234</v>
      </c>
      <c r="M2545" t="s">
        <v>246</v>
      </c>
      <c r="N2545" t="s">
        <v>207</v>
      </c>
      <c r="O2545" t="s">
        <v>207</v>
      </c>
      <c r="P2545">
        <v>6.6548926474359837E-4</v>
      </c>
      <c r="R2545" t="s">
        <v>2618</v>
      </c>
      <c r="S2545" s="315">
        <v>45371</v>
      </c>
      <c r="T2545" s="315">
        <v>45371</v>
      </c>
      <c r="U2545" s="316" t="s">
        <v>2663</v>
      </c>
    </row>
    <row r="2546" spans="1:21">
      <c r="A2546" t="s">
        <v>2605</v>
      </c>
      <c r="B2546" t="s">
        <v>205</v>
      </c>
      <c r="C2546" t="s">
        <v>291</v>
      </c>
      <c r="D2546" t="s">
        <v>2617</v>
      </c>
      <c r="E2546" t="s">
        <v>292</v>
      </c>
      <c r="F2546" t="s">
        <v>207</v>
      </c>
      <c r="G2546" t="s">
        <v>2607</v>
      </c>
      <c r="H2546" t="s">
        <v>209</v>
      </c>
      <c r="I2546" t="s">
        <v>257</v>
      </c>
      <c r="J2546" t="s">
        <v>247</v>
      </c>
      <c r="K2546" t="s">
        <v>178</v>
      </c>
      <c r="L2546" t="s">
        <v>234</v>
      </c>
      <c r="M2546" t="s">
        <v>246</v>
      </c>
      <c r="N2546" t="s">
        <v>207</v>
      </c>
      <c r="O2546" t="s">
        <v>207</v>
      </c>
      <c r="P2546">
        <v>2.8033991496912102E-3</v>
      </c>
      <c r="R2546" t="s">
        <v>2618</v>
      </c>
      <c r="S2546" s="315">
        <v>45371</v>
      </c>
      <c r="T2546" s="315">
        <v>45371</v>
      </c>
      <c r="U2546" s="316" t="s">
        <v>2663</v>
      </c>
    </row>
    <row r="2547" spans="1:21">
      <c r="A2547" t="s">
        <v>2605</v>
      </c>
      <c r="B2547" t="s">
        <v>205</v>
      </c>
      <c r="C2547" t="s">
        <v>291</v>
      </c>
      <c r="D2547" t="s">
        <v>2617</v>
      </c>
      <c r="E2547" t="s">
        <v>292</v>
      </c>
      <c r="F2547" t="s">
        <v>207</v>
      </c>
      <c r="G2547" t="s">
        <v>2607</v>
      </c>
      <c r="H2547" t="s">
        <v>142</v>
      </c>
      <c r="I2547" t="s">
        <v>291</v>
      </c>
      <c r="J2547" t="s">
        <v>237</v>
      </c>
      <c r="K2547" t="s">
        <v>178</v>
      </c>
      <c r="L2547" t="s">
        <v>234</v>
      </c>
      <c r="M2547" t="s">
        <v>246</v>
      </c>
      <c r="N2547" t="s">
        <v>207</v>
      </c>
      <c r="O2547" t="s">
        <v>207</v>
      </c>
      <c r="P2547">
        <v>2.0101625411707543E-3</v>
      </c>
      <c r="R2547" t="s">
        <v>2618</v>
      </c>
      <c r="S2547" s="315">
        <v>45371</v>
      </c>
      <c r="T2547" s="315">
        <v>45371</v>
      </c>
      <c r="U2547" s="316" t="s">
        <v>2663</v>
      </c>
    </row>
    <row r="2548" spans="1:21">
      <c r="A2548" t="s">
        <v>2605</v>
      </c>
      <c r="B2548" t="s">
        <v>205</v>
      </c>
      <c r="C2548" t="s">
        <v>291</v>
      </c>
      <c r="D2548" t="s">
        <v>2617</v>
      </c>
      <c r="E2548" t="s">
        <v>292</v>
      </c>
      <c r="F2548" t="s">
        <v>207</v>
      </c>
      <c r="G2548" t="s">
        <v>2607</v>
      </c>
      <c r="H2548" t="s">
        <v>142</v>
      </c>
      <c r="I2548" t="s">
        <v>291</v>
      </c>
      <c r="J2548" t="s">
        <v>238</v>
      </c>
      <c r="K2548" t="s">
        <v>178</v>
      </c>
      <c r="L2548" t="s">
        <v>234</v>
      </c>
      <c r="M2548" t="s">
        <v>246</v>
      </c>
      <c r="N2548" t="s">
        <v>207</v>
      </c>
      <c r="O2548" t="s">
        <v>207</v>
      </c>
      <c r="P2548">
        <v>1.5556966019046613E-2</v>
      </c>
      <c r="R2548" t="s">
        <v>2618</v>
      </c>
      <c r="S2548" s="315">
        <v>45371</v>
      </c>
      <c r="T2548" s="315">
        <v>45371</v>
      </c>
      <c r="U2548" s="316" t="s">
        <v>2663</v>
      </c>
    </row>
    <row r="2549" spans="1:21">
      <c r="A2549" t="s">
        <v>2605</v>
      </c>
      <c r="B2549" t="s">
        <v>205</v>
      </c>
      <c r="C2549" t="s">
        <v>291</v>
      </c>
      <c r="D2549" t="s">
        <v>2617</v>
      </c>
      <c r="E2549" t="s">
        <v>292</v>
      </c>
      <c r="F2549" t="s">
        <v>207</v>
      </c>
      <c r="G2549" t="s">
        <v>2607</v>
      </c>
      <c r="H2549" t="s">
        <v>142</v>
      </c>
      <c r="I2549" t="s">
        <v>291</v>
      </c>
      <c r="J2549" t="s">
        <v>239</v>
      </c>
      <c r="K2549" t="s">
        <v>178</v>
      </c>
      <c r="L2549" t="s">
        <v>234</v>
      </c>
      <c r="M2549" t="s">
        <v>246</v>
      </c>
      <c r="N2549" t="s">
        <v>207</v>
      </c>
      <c r="O2549" t="s">
        <v>207</v>
      </c>
      <c r="P2549">
        <v>3.4704001119411545E-3</v>
      </c>
      <c r="R2549" t="s">
        <v>2618</v>
      </c>
      <c r="S2549" s="315">
        <v>45371</v>
      </c>
      <c r="T2549" s="315">
        <v>45371</v>
      </c>
      <c r="U2549" s="316" t="s">
        <v>2663</v>
      </c>
    </row>
    <row r="2550" spans="1:21">
      <c r="A2550" t="s">
        <v>2605</v>
      </c>
      <c r="B2550" t="s">
        <v>205</v>
      </c>
      <c r="C2550" t="s">
        <v>291</v>
      </c>
      <c r="D2550" t="s">
        <v>2617</v>
      </c>
      <c r="E2550" t="s">
        <v>292</v>
      </c>
      <c r="F2550" t="s">
        <v>207</v>
      </c>
      <c r="G2550" t="s">
        <v>2607</v>
      </c>
      <c r="H2550" t="s">
        <v>142</v>
      </c>
      <c r="I2550" t="s">
        <v>291</v>
      </c>
      <c r="J2550" t="s">
        <v>255</v>
      </c>
      <c r="K2550" t="s">
        <v>178</v>
      </c>
      <c r="L2550" t="s">
        <v>234</v>
      </c>
      <c r="M2550" t="s">
        <v>246</v>
      </c>
      <c r="N2550" t="s">
        <v>207</v>
      </c>
      <c r="O2550" t="s">
        <v>207</v>
      </c>
      <c r="P2550">
        <v>1.877963519330759E-3</v>
      </c>
      <c r="R2550" t="s">
        <v>2618</v>
      </c>
      <c r="S2550" s="315">
        <v>45371</v>
      </c>
      <c r="T2550" s="315">
        <v>45371</v>
      </c>
      <c r="U2550" s="316" t="s">
        <v>2663</v>
      </c>
    </row>
    <row r="2551" spans="1:21">
      <c r="A2551" t="s">
        <v>2605</v>
      </c>
      <c r="B2551" t="s">
        <v>205</v>
      </c>
      <c r="C2551" t="s">
        <v>291</v>
      </c>
      <c r="D2551" t="s">
        <v>2617</v>
      </c>
      <c r="E2551" t="s">
        <v>292</v>
      </c>
      <c r="F2551" t="s">
        <v>207</v>
      </c>
      <c r="G2551" t="s">
        <v>2607</v>
      </c>
      <c r="H2551" t="s">
        <v>142</v>
      </c>
      <c r="I2551" t="s">
        <v>291</v>
      </c>
      <c r="J2551" t="s">
        <v>241</v>
      </c>
      <c r="K2551" t="s">
        <v>178</v>
      </c>
      <c r="L2551" t="s">
        <v>234</v>
      </c>
      <c r="M2551" t="s">
        <v>246</v>
      </c>
      <c r="N2551" t="s">
        <v>207</v>
      </c>
      <c r="O2551" t="s">
        <v>207</v>
      </c>
      <c r="P2551">
        <v>8.0688386240063638E-6</v>
      </c>
      <c r="R2551" t="s">
        <v>2618</v>
      </c>
      <c r="S2551" s="315">
        <v>45371</v>
      </c>
      <c r="T2551" s="315">
        <v>45371</v>
      </c>
      <c r="U2551" s="316" t="s">
        <v>2663</v>
      </c>
    </row>
    <row r="2552" spans="1:21">
      <c r="A2552" t="s">
        <v>2605</v>
      </c>
      <c r="B2552" t="s">
        <v>205</v>
      </c>
      <c r="C2552" t="s">
        <v>291</v>
      </c>
      <c r="D2552" t="s">
        <v>2617</v>
      </c>
      <c r="E2552" t="s">
        <v>292</v>
      </c>
      <c r="F2552" t="s">
        <v>207</v>
      </c>
      <c r="G2552" t="s">
        <v>2607</v>
      </c>
      <c r="H2552" t="s">
        <v>142</v>
      </c>
      <c r="I2552" t="s">
        <v>291</v>
      </c>
      <c r="J2552" t="s">
        <v>242</v>
      </c>
      <c r="K2552" t="s">
        <v>178</v>
      </c>
      <c r="L2552" t="s">
        <v>234</v>
      </c>
      <c r="M2552" t="s">
        <v>246</v>
      </c>
      <c r="N2552" t="s">
        <v>207</v>
      </c>
      <c r="O2552" t="s">
        <v>207</v>
      </c>
      <c r="P2552">
        <v>6.2446019023779478E-5</v>
      </c>
      <c r="R2552" t="s">
        <v>2618</v>
      </c>
      <c r="S2552" s="315">
        <v>45371</v>
      </c>
      <c r="T2552" s="315">
        <v>45371</v>
      </c>
      <c r="U2552" s="316" t="s">
        <v>2663</v>
      </c>
    </row>
    <row r="2553" spans="1:21">
      <c r="A2553" t="s">
        <v>2605</v>
      </c>
      <c r="B2553" t="s">
        <v>205</v>
      </c>
      <c r="C2553" t="s">
        <v>291</v>
      </c>
      <c r="D2553" t="s">
        <v>2617</v>
      </c>
      <c r="E2553" t="s">
        <v>292</v>
      </c>
      <c r="F2553" t="s">
        <v>207</v>
      </c>
      <c r="G2553" t="s">
        <v>2607</v>
      </c>
      <c r="H2553" t="s">
        <v>142</v>
      </c>
      <c r="I2553" t="s">
        <v>291</v>
      </c>
      <c r="J2553" t="s">
        <v>243</v>
      </c>
      <c r="K2553" t="s">
        <v>178</v>
      </c>
      <c r="L2553" t="s">
        <v>234</v>
      </c>
      <c r="M2553" t="s">
        <v>246</v>
      </c>
      <c r="N2553" t="s">
        <v>207</v>
      </c>
      <c r="O2553" t="s">
        <v>207</v>
      </c>
      <c r="P2553">
        <v>1.393026578222778E-5</v>
      </c>
      <c r="R2553" t="s">
        <v>2618</v>
      </c>
      <c r="S2553" s="315">
        <v>45371</v>
      </c>
      <c r="T2553" s="315">
        <v>45371</v>
      </c>
      <c r="U2553" s="316" t="s">
        <v>2663</v>
      </c>
    </row>
    <row r="2554" spans="1:21">
      <c r="A2554" t="s">
        <v>2605</v>
      </c>
      <c r="B2554" t="s">
        <v>205</v>
      </c>
      <c r="C2554" t="s">
        <v>291</v>
      </c>
      <c r="D2554" t="s">
        <v>2617</v>
      </c>
      <c r="E2554" t="s">
        <v>292</v>
      </c>
      <c r="F2554" t="s">
        <v>207</v>
      </c>
      <c r="G2554" t="s">
        <v>2607</v>
      </c>
      <c r="H2554" t="s">
        <v>142</v>
      </c>
      <c r="I2554" t="s">
        <v>291</v>
      </c>
      <c r="J2554" t="s">
        <v>244</v>
      </c>
      <c r="K2554" t="s">
        <v>178</v>
      </c>
      <c r="L2554" t="s">
        <v>234</v>
      </c>
      <c r="M2554" t="s">
        <v>246</v>
      </c>
      <c r="N2554" t="s">
        <v>207</v>
      </c>
      <c r="O2554" t="s">
        <v>207</v>
      </c>
      <c r="P2554">
        <v>2.8422758448060049E-4</v>
      </c>
      <c r="R2554" t="s">
        <v>2618</v>
      </c>
      <c r="S2554" s="315">
        <v>45371</v>
      </c>
      <c r="T2554" s="315">
        <v>45371</v>
      </c>
      <c r="U2554" s="316" t="s">
        <v>2663</v>
      </c>
    </row>
    <row r="2555" spans="1:21">
      <c r="A2555" t="s">
        <v>2605</v>
      </c>
      <c r="B2555" t="s">
        <v>205</v>
      </c>
      <c r="C2555" t="s">
        <v>291</v>
      </c>
      <c r="D2555" t="s">
        <v>2617</v>
      </c>
      <c r="E2555" t="s">
        <v>292</v>
      </c>
      <c r="F2555" t="s">
        <v>207</v>
      </c>
      <c r="G2555" t="s">
        <v>2607</v>
      </c>
      <c r="H2555" t="s">
        <v>142</v>
      </c>
      <c r="I2555" t="s">
        <v>291</v>
      </c>
      <c r="J2555" t="s">
        <v>248</v>
      </c>
      <c r="K2555" t="s">
        <v>178</v>
      </c>
      <c r="L2555" t="s">
        <v>234</v>
      </c>
      <c r="M2555" t="s">
        <v>246</v>
      </c>
      <c r="N2555" t="s">
        <v>207</v>
      </c>
      <c r="O2555" t="s">
        <v>207</v>
      </c>
      <c r="P2555">
        <v>2.41969128076762E-5</v>
      </c>
      <c r="R2555" t="s">
        <v>2618</v>
      </c>
      <c r="S2555" s="315">
        <v>45371</v>
      </c>
      <c r="T2555" s="315">
        <v>45371</v>
      </c>
      <c r="U2555" s="316" t="s">
        <v>2663</v>
      </c>
    </row>
    <row r="2556" spans="1:21">
      <c r="A2556" t="s">
        <v>2605</v>
      </c>
      <c r="B2556" t="s">
        <v>205</v>
      </c>
      <c r="C2556" t="s">
        <v>291</v>
      </c>
      <c r="D2556" t="s">
        <v>2617</v>
      </c>
      <c r="E2556" t="s">
        <v>284</v>
      </c>
      <c r="F2556" t="s">
        <v>207</v>
      </c>
      <c r="G2556" t="s">
        <v>2607</v>
      </c>
      <c r="H2556" t="s">
        <v>209</v>
      </c>
      <c r="I2556" t="s">
        <v>289</v>
      </c>
      <c r="J2556" t="s">
        <v>233</v>
      </c>
      <c r="K2556" t="s">
        <v>178</v>
      </c>
      <c r="L2556" t="s">
        <v>234</v>
      </c>
      <c r="M2556" t="s">
        <v>246</v>
      </c>
      <c r="N2556" t="s">
        <v>207</v>
      </c>
      <c r="O2556" t="s">
        <v>207</v>
      </c>
      <c r="P2556">
        <v>7.1505873910257859E-4</v>
      </c>
      <c r="R2556" t="s">
        <v>2618</v>
      </c>
      <c r="S2556" s="315">
        <v>45371</v>
      </c>
      <c r="T2556" s="315">
        <v>45371</v>
      </c>
      <c r="U2556" s="316" t="s">
        <v>2664</v>
      </c>
    </row>
    <row r="2557" spans="1:21">
      <c r="A2557" t="s">
        <v>2605</v>
      </c>
      <c r="B2557" t="s">
        <v>205</v>
      </c>
      <c r="C2557" t="s">
        <v>291</v>
      </c>
      <c r="D2557" t="s">
        <v>2617</v>
      </c>
      <c r="E2557" t="s">
        <v>284</v>
      </c>
      <c r="F2557" t="s">
        <v>207</v>
      </c>
      <c r="G2557" t="s">
        <v>2607</v>
      </c>
      <c r="H2557" t="s">
        <v>209</v>
      </c>
      <c r="I2557" t="s">
        <v>289</v>
      </c>
      <c r="J2557" t="s">
        <v>236</v>
      </c>
      <c r="K2557" t="s">
        <v>178</v>
      </c>
      <c r="L2557" t="s">
        <v>234</v>
      </c>
      <c r="M2557" t="s">
        <v>246</v>
      </c>
      <c r="N2557" t="s">
        <v>207</v>
      </c>
      <c r="O2557" t="s">
        <v>207</v>
      </c>
      <c r="P2557">
        <v>4.3957170289348553E-4</v>
      </c>
      <c r="R2557" t="s">
        <v>2618</v>
      </c>
      <c r="S2557" s="315">
        <v>45371</v>
      </c>
      <c r="T2557" s="315">
        <v>45371</v>
      </c>
      <c r="U2557" s="316" t="s">
        <v>2664</v>
      </c>
    </row>
    <row r="2558" spans="1:21">
      <c r="A2558" t="s">
        <v>2605</v>
      </c>
      <c r="B2558" t="s">
        <v>205</v>
      </c>
      <c r="C2558" t="s">
        <v>291</v>
      </c>
      <c r="D2558" t="s">
        <v>2617</v>
      </c>
      <c r="E2558" t="s">
        <v>284</v>
      </c>
      <c r="F2558" t="s">
        <v>207</v>
      </c>
      <c r="G2558" t="s">
        <v>2607</v>
      </c>
      <c r="H2558" t="s">
        <v>209</v>
      </c>
      <c r="I2558" t="s">
        <v>289</v>
      </c>
      <c r="J2558" t="s">
        <v>247</v>
      </c>
      <c r="K2558" t="s">
        <v>178</v>
      </c>
      <c r="L2558" t="s">
        <v>234</v>
      </c>
      <c r="M2558" t="s">
        <v>246</v>
      </c>
      <c r="N2558" t="s">
        <v>207</v>
      </c>
      <c r="O2558" t="s">
        <v>207</v>
      </c>
      <c r="P2558">
        <v>1.3391135222858501E-3</v>
      </c>
      <c r="R2558" t="s">
        <v>2618</v>
      </c>
      <c r="S2558" s="315">
        <v>45371</v>
      </c>
      <c r="T2558" s="315">
        <v>45371</v>
      </c>
      <c r="U2558" s="316" t="s">
        <v>2664</v>
      </c>
    </row>
    <row r="2559" spans="1:21">
      <c r="A2559" t="s">
        <v>2605</v>
      </c>
      <c r="B2559" t="s">
        <v>205</v>
      </c>
      <c r="C2559" t="s">
        <v>291</v>
      </c>
      <c r="D2559" t="s">
        <v>2617</v>
      </c>
      <c r="E2559" t="s">
        <v>284</v>
      </c>
      <c r="F2559" t="s">
        <v>207</v>
      </c>
      <c r="G2559" t="s">
        <v>2607</v>
      </c>
      <c r="H2559" t="s">
        <v>142</v>
      </c>
      <c r="I2559" t="s">
        <v>291</v>
      </c>
      <c r="J2559" t="s">
        <v>237</v>
      </c>
      <c r="K2559" t="s">
        <v>178</v>
      </c>
      <c r="L2559" t="s">
        <v>234</v>
      </c>
      <c r="M2559" t="s">
        <v>246</v>
      </c>
      <c r="N2559" t="s">
        <v>207</v>
      </c>
      <c r="O2559" t="s">
        <v>207</v>
      </c>
      <c r="P2559">
        <v>3.5989445020346731E-4</v>
      </c>
      <c r="R2559" t="s">
        <v>2618</v>
      </c>
      <c r="S2559" s="315">
        <v>45371</v>
      </c>
      <c r="T2559" s="315">
        <v>45371</v>
      </c>
      <c r="U2559" s="316" t="s">
        <v>2664</v>
      </c>
    </row>
    <row r="2560" spans="1:21">
      <c r="A2560" t="s">
        <v>2605</v>
      </c>
      <c r="B2560" t="s">
        <v>205</v>
      </c>
      <c r="C2560" t="s">
        <v>291</v>
      </c>
      <c r="D2560" t="s">
        <v>2617</v>
      </c>
      <c r="E2560" t="s">
        <v>284</v>
      </c>
      <c r="F2560" t="s">
        <v>207</v>
      </c>
      <c r="G2560" t="s">
        <v>2607</v>
      </c>
      <c r="H2560" t="s">
        <v>142</v>
      </c>
      <c r="I2560" t="s">
        <v>291</v>
      </c>
      <c r="J2560" t="s">
        <v>238</v>
      </c>
      <c r="K2560" t="s">
        <v>178</v>
      </c>
      <c r="L2560" t="s">
        <v>234</v>
      </c>
      <c r="M2560" t="s">
        <v>246</v>
      </c>
      <c r="N2560" t="s">
        <v>207</v>
      </c>
      <c r="O2560" t="s">
        <v>207</v>
      </c>
      <c r="P2560">
        <v>1.0667233344653631E-3</v>
      </c>
      <c r="R2560" t="s">
        <v>2618</v>
      </c>
      <c r="S2560" s="315">
        <v>45371</v>
      </c>
      <c r="T2560" s="315">
        <v>45371</v>
      </c>
      <c r="U2560" s="316" t="s">
        <v>2664</v>
      </c>
    </row>
    <row r="2561" spans="1:21">
      <c r="A2561" t="s">
        <v>2605</v>
      </c>
      <c r="B2561" t="s">
        <v>205</v>
      </c>
      <c r="C2561" t="s">
        <v>291</v>
      </c>
      <c r="D2561" t="s">
        <v>2617</v>
      </c>
      <c r="E2561" t="s">
        <v>284</v>
      </c>
      <c r="F2561" t="s">
        <v>207</v>
      </c>
      <c r="G2561" t="s">
        <v>2607</v>
      </c>
      <c r="H2561" t="s">
        <v>142</v>
      </c>
      <c r="I2561" t="s">
        <v>291</v>
      </c>
      <c r="J2561" t="s">
        <v>241</v>
      </c>
      <c r="K2561" t="s">
        <v>178</v>
      </c>
      <c r="L2561" t="s">
        <v>234</v>
      </c>
      <c r="M2561" t="s">
        <v>246</v>
      </c>
      <c r="N2561" t="s">
        <v>207</v>
      </c>
      <c r="O2561" t="s">
        <v>207</v>
      </c>
      <c r="P2561">
        <v>1.2193617677986404E-5</v>
      </c>
      <c r="R2561" t="s">
        <v>2618</v>
      </c>
      <c r="S2561" s="315">
        <v>45371</v>
      </c>
      <c r="T2561" s="315">
        <v>45371</v>
      </c>
      <c r="U2561" s="316" t="s">
        <v>2664</v>
      </c>
    </row>
    <row r="2562" spans="1:21">
      <c r="A2562" t="s">
        <v>2605</v>
      </c>
      <c r="B2562" t="s">
        <v>205</v>
      </c>
      <c r="C2562" t="s">
        <v>291</v>
      </c>
      <c r="D2562" t="s">
        <v>2617</v>
      </c>
      <c r="E2562" t="s">
        <v>284</v>
      </c>
      <c r="F2562" t="s">
        <v>207</v>
      </c>
      <c r="G2562" t="s">
        <v>2607</v>
      </c>
      <c r="H2562" t="s">
        <v>142</v>
      </c>
      <c r="I2562" t="s">
        <v>291</v>
      </c>
      <c r="J2562" t="s">
        <v>242</v>
      </c>
      <c r="K2562" t="s">
        <v>178</v>
      </c>
      <c r="L2562" t="s">
        <v>234</v>
      </c>
      <c r="M2562" t="s">
        <v>246</v>
      </c>
      <c r="N2562" t="s">
        <v>207</v>
      </c>
      <c r="O2562" t="s">
        <v>207</v>
      </c>
      <c r="P2562">
        <v>3.8345158721345759E-5</v>
      </c>
      <c r="R2562" t="s">
        <v>2618</v>
      </c>
      <c r="S2562" s="315">
        <v>45371</v>
      </c>
      <c r="T2562" s="315">
        <v>45371</v>
      </c>
      <c r="U2562" s="316" t="s">
        <v>2664</v>
      </c>
    </row>
    <row r="2563" spans="1:21">
      <c r="A2563" t="s">
        <v>2605</v>
      </c>
      <c r="B2563" t="s">
        <v>205</v>
      </c>
      <c r="C2563" t="s">
        <v>291</v>
      </c>
      <c r="D2563" t="s">
        <v>2617</v>
      </c>
      <c r="E2563" t="s">
        <v>284</v>
      </c>
      <c r="F2563" t="s">
        <v>207</v>
      </c>
      <c r="G2563" t="s">
        <v>2607</v>
      </c>
      <c r="H2563" t="s">
        <v>142</v>
      </c>
      <c r="I2563" t="s">
        <v>291</v>
      </c>
      <c r="J2563" t="s">
        <v>243</v>
      </c>
      <c r="K2563" t="s">
        <v>178</v>
      </c>
      <c r="L2563" t="s">
        <v>234</v>
      </c>
      <c r="M2563" t="s">
        <v>246</v>
      </c>
      <c r="N2563" t="s">
        <v>207</v>
      </c>
      <c r="O2563" t="s">
        <v>207</v>
      </c>
      <c r="P2563">
        <v>3.8032384261183196E-6</v>
      </c>
      <c r="R2563" t="s">
        <v>2618</v>
      </c>
      <c r="S2563" s="315">
        <v>45371</v>
      </c>
      <c r="T2563" s="315">
        <v>45371</v>
      </c>
      <c r="U2563" s="316" t="s">
        <v>2664</v>
      </c>
    </row>
    <row r="2564" spans="1:21">
      <c r="A2564" t="s">
        <v>2605</v>
      </c>
      <c r="B2564" t="s">
        <v>205</v>
      </c>
      <c r="C2564" t="s">
        <v>291</v>
      </c>
      <c r="D2564" t="s">
        <v>2617</v>
      </c>
      <c r="E2564" t="s">
        <v>284</v>
      </c>
      <c r="F2564" t="s">
        <v>207</v>
      </c>
      <c r="G2564" t="s">
        <v>2607</v>
      </c>
      <c r="H2564" t="s">
        <v>142</v>
      </c>
      <c r="I2564" t="s">
        <v>291</v>
      </c>
      <c r="J2564" t="s">
        <v>269</v>
      </c>
      <c r="K2564" t="s">
        <v>178</v>
      </c>
      <c r="L2564" t="s">
        <v>234</v>
      </c>
      <c r="M2564" t="s">
        <v>246</v>
      </c>
      <c r="N2564" t="s">
        <v>207</v>
      </c>
      <c r="O2564" t="s">
        <v>207</v>
      </c>
      <c r="P2564">
        <v>4.1463882745604586E-5</v>
      </c>
      <c r="R2564" t="s">
        <v>2618</v>
      </c>
      <c r="S2564" s="315">
        <v>45371</v>
      </c>
      <c r="T2564" s="315">
        <v>45371</v>
      </c>
      <c r="U2564" s="316" t="s">
        <v>2664</v>
      </c>
    </row>
    <row r="2565" spans="1:21">
      <c r="A2565" t="s">
        <v>2605</v>
      </c>
      <c r="B2565" t="s">
        <v>205</v>
      </c>
      <c r="C2565" t="s">
        <v>291</v>
      </c>
      <c r="D2565" t="s">
        <v>2617</v>
      </c>
      <c r="E2565" t="s">
        <v>284</v>
      </c>
      <c r="F2565" t="s">
        <v>207</v>
      </c>
      <c r="G2565" t="s">
        <v>2607</v>
      </c>
      <c r="H2565" t="s">
        <v>142</v>
      </c>
      <c r="I2565" t="s">
        <v>291</v>
      </c>
      <c r="J2565" t="s">
        <v>270</v>
      </c>
      <c r="K2565" t="s">
        <v>178</v>
      </c>
      <c r="L2565" t="s">
        <v>234</v>
      </c>
      <c r="M2565" t="s">
        <v>246</v>
      </c>
      <c r="N2565" t="s">
        <v>207</v>
      </c>
      <c r="O2565" t="s">
        <v>207</v>
      </c>
      <c r="P2565">
        <v>1.0914831919961172E-5</v>
      </c>
      <c r="R2565" t="s">
        <v>2618</v>
      </c>
      <c r="S2565" s="315">
        <v>45371</v>
      </c>
      <c r="T2565" s="315">
        <v>45371</v>
      </c>
      <c r="U2565" s="316" t="s">
        <v>2664</v>
      </c>
    </row>
    <row r="2566" spans="1:21">
      <c r="A2566" t="s">
        <v>2605</v>
      </c>
      <c r="B2566" t="s">
        <v>205</v>
      </c>
      <c r="C2566" t="s">
        <v>291</v>
      </c>
      <c r="D2566" t="s">
        <v>2617</v>
      </c>
      <c r="E2566" t="s">
        <v>284</v>
      </c>
      <c r="F2566" t="s">
        <v>207</v>
      </c>
      <c r="G2566" t="s">
        <v>2607</v>
      </c>
      <c r="H2566" t="s">
        <v>142</v>
      </c>
      <c r="I2566" t="s">
        <v>291</v>
      </c>
      <c r="J2566" t="s">
        <v>244</v>
      </c>
      <c r="K2566" t="s">
        <v>178</v>
      </c>
      <c r="L2566" t="s">
        <v>234</v>
      </c>
      <c r="M2566" t="s">
        <v>246</v>
      </c>
      <c r="N2566" t="s">
        <v>207</v>
      </c>
      <c r="O2566" t="s">
        <v>207</v>
      </c>
      <c r="P2566">
        <v>9.1167835967629555E-4</v>
      </c>
      <c r="R2566" t="s">
        <v>2618</v>
      </c>
      <c r="S2566" s="315">
        <v>45371</v>
      </c>
      <c r="T2566" s="315">
        <v>45371</v>
      </c>
      <c r="U2566" s="316" t="s">
        <v>2664</v>
      </c>
    </row>
    <row r="2567" spans="1:21">
      <c r="A2567" t="s">
        <v>2605</v>
      </c>
      <c r="B2567" t="s">
        <v>205</v>
      </c>
      <c r="C2567" t="s">
        <v>291</v>
      </c>
      <c r="D2567" t="s">
        <v>2617</v>
      </c>
      <c r="E2567" t="s">
        <v>284</v>
      </c>
      <c r="F2567" t="s">
        <v>207</v>
      </c>
      <c r="G2567" t="s">
        <v>2607</v>
      </c>
      <c r="H2567" t="s">
        <v>142</v>
      </c>
      <c r="I2567" t="s">
        <v>291</v>
      </c>
      <c r="J2567" t="s">
        <v>248</v>
      </c>
      <c r="K2567" t="s">
        <v>178</v>
      </c>
      <c r="L2567" t="s">
        <v>234</v>
      </c>
      <c r="M2567" t="s">
        <v>246</v>
      </c>
      <c r="N2567" t="s">
        <v>207</v>
      </c>
      <c r="O2567" t="s">
        <v>207</v>
      </c>
      <c r="P2567">
        <v>7.43325449196081E-5</v>
      </c>
      <c r="R2567" t="s">
        <v>2618</v>
      </c>
      <c r="S2567" s="315">
        <v>45371</v>
      </c>
      <c r="T2567" s="315">
        <v>45371</v>
      </c>
      <c r="U2567" s="316" t="s">
        <v>2664</v>
      </c>
    </row>
    <row r="2568" spans="1:21">
      <c r="A2568" t="s">
        <v>2605</v>
      </c>
      <c r="B2568" t="s">
        <v>205</v>
      </c>
      <c r="C2568" t="s">
        <v>291</v>
      </c>
      <c r="D2568" t="s">
        <v>2617</v>
      </c>
      <c r="E2568" t="s">
        <v>284</v>
      </c>
      <c r="F2568" t="s">
        <v>207</v>
      </c>
      <c r="G2568" t="s">
        <v>2607</v>
      </c>
      <c r="H2568" t="s">
        <v>142</v>
      </c>
      <c r="I2568" t="s">
        <v>291</v>
      </c>
      <c r="J2568" t="s">
        <v>268</v>
      </c>
      <c r="K2568" t="s">
        <v>178</v>
      </c>
      <c r="L2568" t="s">
        <v>234</v>
      </c>
      <c r="M2568" t="s">
        <v>246</v>
      </c>
      <c r="N2568" t="s">
        <v>207</v>
      </c>
      <c r="O2568" t="s">
        <v>207</v>
      </c>
      <c r="P2568">
        <v>0.10443707796193982</v>
      </c>
      <c r="R2568" t="s">
        <v>2618</v>
      </c>
      <c r="S2568" s="315">
        <v>45371</v>
      </c>
      <c r="T2568" s="315">
        <v>45371</v>
      </c>
      <c r="U2568" s="316" t="s">
        <v>2664</v>
      </c>
    </row>
    <row r="2569" spans="1:21">
      <c r="A2569" t="s">
        <v>2605</v>
      </c>
      <c r="B2569" t="s">
        <v>205</v>
      </c>
      <c r="C2569" t="s">
        <v>291</v>
      </c>
      <c r="D2569" t="s">
        <v>2617</v>
      </c>
      <c r="E2569" t="s">
        <v>2665</v>
      </c>
      <c r="F2569" t="s">
        <v>207</v>
      </c>
      <c r="G2569" t="s">
        <v>2607</v>
      </c>
      <c r="H2569" t="s">
        <v>209</v>
      </c>
      <c r="I2569" t="s">
        <v>279</v>
      </c>
      <c r="J2569" t="s">
        <v>233</v>
      </c>
      <c r="K2569" t="s">
        <v>178</v>
      </c>
      <c r="L2569" t="s">
        <v>234</v>
      </c>
      <c r="M2569" t="s">
        <v>246</v>
      </c>
      <c r="N2569" t="s">
        <v>207</v>
      </c>
      <c r="O2569" t="s">
        <v>207</v>
      </c>
      <c r="P2569">
        <v>7.8395750713508472E-5</v>
      </c>
      <c r="R2569" t="s">
        <v>2618</v>
      </c>
      <c r="S2569" s="315">
        <v>45373</v>
      </c>
      <c r="T2569" s="315">
        <v>45373</v>
      </c>
      <c r="U2569" s="316" t="s">
        <v>2666</v>
      </c>
    </row>
    <row r="2570" spans="1:21">
      <c r="A2570" t="s">
        <v>2605</v>
      </c>
      <c r="B2570" t="s">
        <v>205</v>
      </c>
      <c r="C2570" t="s">
        <v>291</v>
      </c>
      <c r="D2570" t="s">
        <v>2617</v>
      </c>
      <c r="E2570" t="s">
        <v>2665</v>
      </c>
      <c r="F2570" t="s">
        <v>207</v>
      </c>
      <c r="G2570" t="s">
        <v>2607</v>
      </c>
      <c r="H2570" t="s">
        <v>209</v>
      </c>
      <c r="I2570" t="s">
        <v>279</v>
      </c>
      <c r="J2570" t="s">
        <v>236</v>
      </c>
      <c r="K2570" t="s">
        <v>178</v>
      </c>
      <c r="L2570" t="s">
        <v>234</v>
      </c>
      <c r="M2570" t="s">
        <v>246</v>
      </c>
      <c r="N2570" t="s">
        <v>207</v>
      </c>
      <c r="O2570" t="s">
        <v>207</v>
      </c>
      <c r="P2570">
        <v>1.6631452075122793E-4</v>
      </c>
      <c r="R2570" t="s">
        <v>2618</v>
      </c>
      <c r="S2570" s="315">
        <v>45373</v>
      </c>
      <c r="T2570" s="315">
        <v>45373</v>
      </c>
      <c r="U2570" s="316" t="s">
        <v>2666</v>
      </c>
    </row>
    <row r="2571" spans="1:21">
      <c r="A2571" t="s">
        <v>2605</v>
      </c>
      <c r="B2571" t="s">
        <v>205</v>
      </c>
      <c r="C2571" t="s">
        <v>291</v>
      </c>
      <c r="D2571" t="s">
        <v>2617</v>
      </c>
      <c r="E2571" t="s">
        <v>2665</v>
      </c>
      <c r="F2571" t="s">
        <v>207</v>
      </c>
      <c r="G2571" t="s">
        <v>2607</v>
      </c>
      <c r="H2571" t="s">
        <v>209</v>
      </c>
      <c r="I2571" t="s">
        <v>279</v>
      </c>
      <c r="J2571" t="s">
        <v>247</v>
      </c>
      <c r="K2571" t="s">
        <v>178</v>
      </c>
      <c r="L2571" t="s">
        <v>234</v>
      </c>
      <c r="M2571" t="s">
        <v>246</v>
      </c>
      <c r="N2571" t="s">
        <v>207</v>
      </c>
      <c r="O2571" t="s">
        <v>207</v>
      </c>
      <c r="P2571">
        <v>8.5676136041123595E-4</v>
      </c>
      <c r="R2571" t="s">
        <v>2618</v>
      </c>
      <c r="S2571" s="315">
        <v>45373</v>
      </c>
      <c r="T2571" s="315">
        <v>45373</v>
      </c>
      <c r="U2571" s="316" t="s">
        <v>2666</v>
      </c>
    </row>
    <row r="2572" spans="1:21">
      <c r="A2572" t="s">
        <v>2605</v>
      </c>
      <c r="B2572" t="s">
        <v>205</v>
      </c>
      <c r="C2572" t="s">
        <v>291</v>
      </c>
      <c r="D2572" t="s">
        <v>2617</v>
      </c>
      <c r="E2572" t="s">
        <v>2665</v>
      </c>
      <c r="F2572" t="s">
        <v>207</v>
      </c>
      <c r="G2572" t="s">
        <v>2607</v>
      </c>
      <c r="H2572" t="s">
        <v>142</v>
      </c>
      <c r="I2572" t="s">
        <v>291</v>
      </c>
      <c r="J2572" t="s">
        <v>237</v>
      </c>
      <c r="K2572" t="s">
        <v>178</v>
      </c>
      <c r="L2572" t="s">
        <v>234</v>
      </c>
      <c r="M2572" t="s">
        <v>246</v>
      </c>
      <c r="N2572" t="s">
        <v>207</v>
      </c>
      <c r="O2572" t="s">
        <v>207</v>
      </c>
      <c r="P2572">
        <v>1.2949456151526743E-3</v>
      </c>
      <c r="R2572" t="s">
        <v>2618</v>
      </c>
      <c r="S2572" s="315">
        <v>45373</v>
      </c>
      <c r="T2572" s="315">
        <v>45373</v>
      </c>
      <c r="U2572" s="316" t="s">
        <v>2666</v>
      </c>
    </row>
    <row r="2573" spans="1:21">
      <c r="A2573" t="s">
        <v>2605</v>
      </c>
      <c r="B2573" t="s">
        <v>205</v>
      </c>
      <c r="C2573" t="s">
        <v>291</v>
      </c>
      <c r="D2573" t="s">
        <v>2617</v>
      </c>
      <c r="E2573" t="s">
        <v>2665</v>
      </c>
      <c r="F2573" t="s">
        <v>207</v>
      </c>
      <c r="G2573" t="s">
        <v>2607</v>
      </c>
      <c r="H2573" t="s">
        <v>142</v>
      </c>
      <c r="I2573" t="s">
        <v>291</v>
      </c>
      <c r="J2573" t="s">
        <v>238</v>
      </c>
      <c r="K2573" t="s">
        <v>178</v>
      </c>
      <c r="L2573" t="s">
        <v>234</v>
      </c>
      <c r="M2573" t="s">
        <v>246</v>
      </c>
      <c r="N2573" t="s">
        <v>207</v>
      </c>
      <c r="O2573" t="s">
        <v>207</v>
      </c>
      <c r="P2573">
        <v>1.892418049373076E-3</v>
      </c>
      <c r="R2573" t="s">
        <v>2618</v>
      </c>
      <c r="S2573" s="315">
        <v>45373</v>
      </c>
      <c r="T2573" s="315">
        <v>45373</v>
      </c>
      <c r="U2573" s="316" t="s">
        <v>2666</v>
      </c>
    </row>
    <row r="2574" spans="1:21">
      <c r="A2574" t="s">
        <v>2605</v>
      </c>
      <c r="B2574" t="s">
        <v>205</v>
      </c>
      <c r="C2574" t="s">
        <v>291</v>
      </c>
      <c r="D2574" t="s">
        <v>2617</v>
      </c>
      <c r="E2574" t="s">
        <v>2665</v>
      </c>
      <c r="F2574" t="s">
        <v>207</v>
      </c>
      <c r="G2574" t="s">
        <v>2607</v>
      </c>
      <c r="H2574" t="s">
        <v>142</v>
      </c>
      <c r="I2574" t="s">
        <v>291</v>
      </c>
      <c r="J2574" t="s">
        <v>241</v>
      </c>
      <c r="K2574" t="s">
        <v>178</v>
      </c>
      <c r="L2574" t="s">
        <v>234</v>
      </c>
      <c r="M2574" t="s">
        <v>246</v>
      </c>
      <c r="N2574" t="s">
        <v>207</v>
      </c>
      <c r="O2574" t="s">
        <v>207</v>
      </c>
      <c r="P2574">
        <v>1.1461905003446963E-5</v>
      </c>
      <c r="R2574" t="s">
        <v>2618</v>
      </c>
      <c r="S2574" s="315">
        <v>45373</v>
      </c>
      <c r="T2574" s="315">
        <v>45373</v>
      </c>
      <c r="U2574" s="316" t="s">
        <v>2666</v>
      </c>
    </row>
    <row r="2575" spans="1:21">
      <c r="A2575" t="s">
        <v>2605</v>
      </c>
      <c r="B2575" t="s">
        <v>205</v>
      </c>
      <c r="C2575" t="s">
        <v>291</v>
      </c>
      <c r="D2575" t="s">
        <v>2617</v>
      </c>
      <c r="E2575" t="s">
        <v>2665</v>
      </c>
      <c r="F2575" t="s">
        <v>207</v>
      </c>
      <c r="G2575" t="s">
        <v>2607</v>
      </c>
      <c r="H2575" t="s">
        <v>142</v>
      </c>
      <c r="I2575" t="s">
        <v>291</v>
      </c>
      <c r="J2575" t="s">
        <v>242</v>
      </c>
      <c r="K2575" t="s">
        <v>178</v>
      </c>
      <c r="L2575" t="s">
        <v>234</v>
      </c>
      <c r="M2575" t="s">
        <v>246</v>
      </c>
      <c r="N2575" t="s">
        <v>207</v>
      </c>
      <c r="O2575" t="s">
        <v>207</v>
      </c>
      <c r="P2575">
        <v>9.6510113564699158E-6</v>
      </c>
      <c r="R2575" t="s">
        <v>2618</v>
      </c>
      <c r="S2575" s="315">
        <v>45373</v>
      </c>
      <c r="T2575" s="315">
        <v>45373</v>
      </c>
      <c r="U2575" s="316" t="s">
        <v>2666</v>
      </c>
    </row>
    <row r="2576" spans="1:21">
      <c r="A2576" t="s">
        <v>2605</v>
      </c>
      <c r="B2576" t="s">
        <v>205</v>
      </c>
      <c r="C2576" t="s">
        <v>291</v>
      </c>
      <c r="D2576" t="s">
        <v>2617</v>
      </c>
      <c r="E2576" t="s">
        <v>2665</v>
      </c>
      <c r="F2576" t="s">
        <v>207</v>
      </c>
      <c r="G2576" t="s">
        <v>2607</v>
      </c>
      <c r="H2576" t="s">
        <v>142</v>
      </c>
      <c r="I2576" t="s">
        <v>291</v>
      </c>
      <c r="J2576" t="s">
        <v>244</v>
      </c>
      <c r="K2576" t="s">
        <v>178</v>
      </c>
      <c r="L2576" t="s">
        <v>234</v>
      </c>
      <c r="M2576" t="s">
        <v>246</v>
      </c>
      <c r="N2576" t="s">
        <v>207</v>
      </c>
      <c r="O2576" t="s">
        <v>207</v>
      </c>
      <c r="P2576">
        <v>8.146662461019791E-4</v>
      </c>
      <c r="R2576" t="s">
        <v>2618</v>
      </c>
      <c r="S2576" s="315">
        <v>45373</v>
      </c>
      <c r="T2576" s="315">
        <v>45373</v>
      </c>
      <c r="U2576" s="316" t="s">
        <v>2666</v>
      </c>
    </row>
    <row r="2577" spans="1:21">
      <c r="A2577" t="s">
        <v>2605</v>
      </c>
      <c r="B2577" t="s">
        <v>205</v>
      </c>
      <c r="C2577" t="s">
        <v>291</v>
      </c>
      <c r="D2577" t="s">
        <v>2617</v>
      </c>
      <c r="E2577" t="s">
        <v>2665</v>
      </c>
      <c r="F2577" t="s">
        <v>207</v>
      </c>
      <c r="G2577" t="s">
        <v>2607</v>
      </c>
      <c r="H2577" t="s">
        <v>142</v>
      </c>
      <c r="I2577" t="s">
        <v>291</v>
      </c>
      <c r="J2577" t="s">
        <v>248</v>
      </c>
      <c r="K2577" t="s">
        <v>178</v>
      </c>
      <c r="L2577" t="s">
        <v>234</v>
      </c>
      <c r="M2577" t="s">
        <v>246</v>
      </c>
      <c r="N2577" t="s">
        <v>207</v>
      </c>
      <c r="O2577" t="s">
        <v>207</v>
      </c>
      <c r="P2577">
        <v>6.9354310421028103E-5</v>
      </c>
      <c r="R2577" t="s">
        <v>2618</v>
      </c>
      <c r="S2577" s="315">
        <v>45373</v>
      </c>
      <c r="T2577" s="315">
        <v>45373</v>
      </c>
      <c r="U2577" s="316" t="s">
        <v>2666</v>
      </c>
    </row>
    <row r="2578" spans="1:21">
      <c r="A2578" t="s">
        <v>2605</v>
      </c>
      <c r="B2578" t="s">
        <v>205</v>
      </c>
      <c r="C2578" t="s">
        <v>2667</v>
      </c>
      <c r="D2578" t="s">
        <v>2617</v>
      </c>
      <c r="E2578" t="s">
        <v>2668</v>
      </c>
      <c r="F2578" t="s">
        <v>207</v>
      </c>
      <c r="G2578" t="s">
        <v>2607</v>
      </c>
      <c r="H2578" t="s">
        <v>209</v>
      </c>
      <c r="I2578" t="s">
        <v>265</v>
      </c>
      <c r="J2578" t="s">
        <v>233</v>
      </c>
      <c r="K2578" t="s">
        <v>2620</v>
      </c>
      <c r="L2578" t="s">
        <v>2621</v>
      </c>
      <c r="M2578" t="s">
        <v>2622</v>
      </c>
      <c r="N2578" t="s">
        <v>207</v>
      </c>
      <c r="O2578" t="s">
        <v>207</v>
      </c>
      <c r="P2578">
        <v>1.2120128457790081E-2</v>
      </c>
      <c r="R2578" t="s">
        <v>2618</v>
      </c>
      <c r="S2578" s="315">
        <v>45362</v>
      </c>
      <c r="T2578" s="315">
        <v>45362</v>
      </c>
      <c r="U2578" s="316" t="s">
        <v>2669</v>
      </c>
    </row>
    <row r="2579" spans="1:21">
      <c r="A2579" t="s">
        <v>2605</v>
      </c>
      <c r="B2579" t="s">
        <v>205</v>
      </c>
      <c r="C2579" t="s">
        <v>2667</v>
      </c>
      <c r="D2579" t="s">
        <v>2617</v>
      </c>
      <c r="E2579" t="s">
        <v>2668</v>
      </c>
      <c r="F2579" t="s">
        <v>207</v>
      </c>
      <c r="G2579" t="s">
        <v>2607</v>
      </c>
      <c r="H2579" t="s">
        <v>209</v>
      </c>
      <c r="I2579" t="s">
        <v>265</v>
      </c>
      <c r="J2579" t="s">
        <v>214</v>
      </c>
      <c r="K2579" t="s">
        <v>2620</v>
      </c>
      <c r="L2579" t="s">
        <v>2621</v>
      </c>
      <c r="M2579" t="s">
        <v>2622</v>
      </c>
      <c r="N2579" t="s">
        <v>207</v>
      </c>
      <c r="O2579" t="s">
        <v>207</v>
      </c>
      <c r="P2579">
        <v>1.1641271448034891E-3</v>
      </c>
      <c r="R2579" t="s">
        <v>2618</v>
      </c>
      <c r="S2579" s="315">
        <v>45362</v>
      </c>
      <c r="T2579" s="315">
        <v>45362</v>
      </c>
      <c r="U2579" s="316" t="s">
        <v>2669</v>
      </c>
    </row>
    <row r="2580" spans="1:21">
      <c r="A2580" t="s">
        <v>2605</v>
      </c>
      <c r="B2580" t="s">
        <v>205</v>
      </c>
      <c r="C2580" t="s">
        <v>2667</v>
      </c>
      <c r="D2580" t="s">
        <v>2617</v>
      </c>
      <c r="E2580" t="s">
        <v>2668</v>
      </c>
      <c r="F2580" t="s">
        <v>207</v>
      </c>
      <c r="G2580" t="s">
        <v>2607</v>
      </c>
      <c r="H2580" t="s">
        <v>209</v>
      </c>
      <c r="I2580" t="s">
        <v>265</v>
      </c>
      <c r="J2580" t="s">
        <v>236</v>
      </c>
      <c r="K2580" t="s">
        <v>2620</v>
      </c>
      <c r="L2580" t="s">
        <v>2621</v>
      </c>
      <c r="M2580" t="s">
        <v>2622</v>
      </c>
      <c r="N2580" t="s">
        <v>207</v>
      </c>
      <c r="O2580" t="s">
        <v>207</v>
      </c>
      <c r="P2580">
        <v>1.1944346146702449E-3</v>
      </c>
      <c r="R2580" t="s">
        <v>2618</v>
      </c>
      <c r="S2580" s="315">
        <v>45362</v>
      </c>
      <c r="T2580" s="315">
        <v>45362</v>
      </c>
      <c r="U2580" s="316" t="s">
        <v>2669</v>
      </c>
    </row>
    <row r="2581" spans="1:21">
      <c r="A2581" t="s">
        <v>2605</v>
      </c>
      <c r="B2581" t="s">
        <v>205</v>
      </c>
      <c r="C2581" t="s">
        <v>2667</v>
      </c>
      <c r="D2581" t="s">
        <v>2617</v>
      </c>
      <c r="E2581" t="s">
        <v>2668</v>
      </c>
      <c r="F2581" t="s">
        <v>207</v>
      </c>
      <c r="G2581" t="s">
        <v>2607</v>
      </c>
      <c r="H2581" t="s">
        <v>142</v>
      </c>
      <c r="I2581" t="s">
        <v>2667</v>
      </c>
      <c r="J2581" t="s">
        <v>237</v>
      </c>
      <c r="K2581" t="s">
        <v>2620</v>
      </c>
      <c r="L2581" t="s">
        <v>2621</v>
      </c>
      <c r="M2581" t="s">
        <v>2622</v>
      </c>
      <c r="N2581" t="s">
        <v>207</v>
      </c>
      <c r="O2581" t="s">
        <v>207</v>
      </c>
      <c r="P2581">
        <v>4.7751729111412505E-5</v>
      </c>
      <c r="R2581" t="s">
        <v>2618</v>
      </c>
      <c r="S2581" s="315">
        <v>45362</v>
      </c>
      <c r="T2581" s="315">
        <v>45362</v>
      </c>
      <c r="U2581" s="316" t="s">
        <v>2669</v>
      </c>
    </row>
    <row r="2582" spans="1:21">
      <c r="A2582" t="s">
        <v>2605</v>
      </c>
      <c r="B2582" t="s">
        <v>205</v>
      </c>
      <c r="C2582" t="s">
        <v>2667</v>
      </c>
      <c r="D2582" t="s">
        <v>2617</v>
      </c>
      <c r="E2582" t="s">
        <v>2668</v>
      </c>
      <c r="F2582" t="s">
        <v>207</v>
      </c>
      <c r="G2582" t="s">
        <v>2607</v>
      </c>
      <c r="H2582" t="s">
        <v>142</v>
      </c>
      <c r="I2582" t="s">
        <v>2667</v>
      </c>
      <c r="J2582" t="s">
        <v>238</v>
      </c>
      <c r="K2582" t="s">
        <v>2620</v>
      </c>
      <c r="L2582" t="s">
        <v>2621</v>
      </c>
      <c r="M2582" t="s">
        <v>2622</v>
      </c>
      <c r="N2582" t="s">
        <v>207</v>
      </c>
      <c r="O2582" t="s">
        <v>207</v>
      </c>
      <c r="P2582">
        <v>1.40021047133669E-3</v>
      </c>
      <c r="R2582" t="s">
        <v>2618</v>
      </c>
      <c r="S2582" s="315">
        <v>45362</v>
      </c>
      <c r="T2582" s="315">
        <v>45362</v>
      </c>
      <c r="U2582" s="316" t="s">
        <v>2669</v>
      </c>
    </row>
    <row r="2583" spans="1:21">
      <c r="A2583" t="s">
        <v>2605</v>
      </c>
      <c r="B2583" t="s">
        <v>205</v>
      </c>
      <c r="C2583" t="s">
        <v>2667</v>
      </c>
      <c r="D2583" t="s">
        <v>2617</v>
      </c>
      <c r="E2583" t="s">
        <v>2668</v>
      </c>
      <c r="F2583" t="s">
        <v>207</v>
      </c>
      <c r="G2583" t="s">
        <v>2607</v>
      </c>
      <c r="H2583" t="s">
        <v>142</v>
      </c>
      <c r="I2583" t="s">
        <v>2667</v>
      </c>
      <c r="J2583" t="s">
        <v>239</v>
      </c>
      <c r="K2583" t="s">
        <v>2620</v>
      </c>
      <c r="L2583" t="s">
        <v>2621</v>
      </c>
      <c r="M2583" t="s">
        <v>2622</v>
      </c>
      <c r="N2583" t="s">
        <v>207</v>
      </c>
      <c r="O2583" t="s">
        <v>207</v>
      </c>
      <c r="P2583">
        <v>5.4385412718003807E-3</v>
      </c>
      <c r="R2583" t="s">
        <v>2618</v>
      </c>
      <c r="S2583" s="315">
        <v>45362</v>
      </c>
      <c r="T2583" s="315">
        <v>45362</v>
      </c>
      <c r="U2583" s="316" t="s">
        <v>2669</v>
      </c>
    </row>
    <row r="2584" spans="1:21">
      <c r="A2584" t="s">
        <v>2605</v>
      </c>
      <c r="B2584" t="s">
        <v>205</v>
      </c>
      <c r="C2584" t="s">
        <v>2667</v>
      </c>
      <c r="D2584" t="s">
        <v>2617</v>
      </c>
      <c r="E2584" t="s">
        <v>2668</v>
      </c>
      <c r="F2584" t="s">
        <v>207</v>
      </c>
      <c r="G2584" t="s">
        <v>2607</v>
      </c>
      <c r="H2584" t="s">
        <v>142</v>
      </c>
      <c r="I2584" t="s">
        <v>2667</v>
      </c>
      <c r="J2584" t="s">
        <v>222</v>
      </c>
      <c r="K2584" t="s">
        <v>2620</v>
      </c>
      <c r="L2584" t="s">
        <v>2621</v>
      </c>
      <c r="M2584" t="s">
        <v>2622</v>
      </c>
      <c r="N2584" t="s">
        <v>207</v>
      </c>
      <c r="O2584" t="s">
        <v>207</v>
      </c>
      <c r="P2584">
        <v>4.8811352770035098E-6</v>
      </c>
      <c r="R2584" t="s">
        <v>2618</v>
      </c>
      <c r="S2584" s="315">
        <v>45362</v>
      </c>
      <c r="T2584" s="315">
        <v>45362</v>
      </c>
      <c r="U2584" s="316" t="s">
        <v>2669</v>
      </c>
    </row>
    <row r="2585" spans="1:21">
      <c r="A2585" t="s">
        <v>2605</v>
      </c>
      <c r="B2585" t="s">
        <v>205</v>
      </c>
      <c r="C2585" t="s">
        <v>2667</v>
      </c>
      <c r="D2585" t="s">
        <v>2617</v>
      </c>
      <c r="E2585" t="s">
        <v>2668</v>
      </c>
      <c r="F2585" t="s">
        <v>207</v>
      </c>
      <c r="G2585" t="s">
        <v>2607</v>
      </c>
      <c r="H2585" t="s">
        <v>142</v>
      </c>
      <c r="I2585" t="s">
        <v>2667</v>
      </c>
      <c r="J2585" t="s">
        <v>223</v>
      </c>
      <c r="K2585" t="s">
        <v>2620</v>
      </c>
      <c r="L2585" t="s">
        <v>2621</v>
      </c>
      <c r="M2585" t="s">
        <v>2622</v>
      </c>
      <c r="N2585" t="s">
        <v>207</v>
      </c>
      <c r="O2585" t="s">
        <v>207</v>
      </c>
      <c r="P2585">
        <v>2.5165990312482216E-4</v>
      </c>
      <c r="R2585" t="s">
        <v>2618</v>
      </c>
      <c r="S2585" s="315">
        <v>45362</v>
      </c>
      <c r="T2585" s="315">
        <v>45362</v>
      </c>
      <c r="U2585" s="316" t="s">
        <v>2669</v>
      </c>
    </row>
    <row r="2586" spans="1:21">
      <c r="A2586" t="s">
        <v>2605</v>
      </c>
      <c r="B2586" t="s">
        <v>205</v>
      </c>
      <c r="C2586" t="s">
        <v>2667</v>
      </c>
      <c r="D2586" t="s">
        <v>2617</v>
      </c>
      <c r="E2586" t="s">
        <v>2668</v>
      </c>
      <c r="F2586" t="s">
        <v>207</v>
      </c>
      <c r="G2586" t="s">
        <v>2607</v>
      </c>
      <c r="H2586" t="s">
        <v>142</v>
      </c>
      <c r="I2586" t="s">
        <v>2667</v>
      </c>
      <c r="J2586" t="s">
        <v>224</v>
      </c>
      <c r="K2586" t="s">
        <v>2620</v>
      </c>
      <c r="L2586" t="s">
        <v>2621</v>
      </c>
      <c r="M2586" t="s">
        <v>2622</v>
      </c>
      <c r="N2586" t="s">
        <v>207</v>
      </c>
      <c r="O2586" t="s">
        <v>207</v>
      </c>
      <c r="P2586">
        <v>1.0812147479148052E-3</v>
      </c>
      <c r="R2586" t="s">
        <v>2618</v>
      </c>
      <c r="S2586" s="315">
        <v>45362</v>
      </c>
      <c r="T2586" s="315">
        <v>45362</v>
      </c>
      <c r="U2586" s="316" t="s">
        <v>2669</v>
      </c>
    </row>
    <row r="2587" spans="1:21">
      <c r="A2587" t="s">
        <v>2605</v>
      </c>
      <c r="B2587" t="s">
        <v>205</v>
      </c>
      <c r="C2587" t="s">
        <v>2667</v>
      </c>
      <c r="D2587" t="s">
        <v>2617</v>
      </c>
      <c r="E2587" t="s">
        <v>2668</v>
      </c>
      <c r="F2587" t="s">
        <v>207</v>
      </c>
      <c r="G2587" t="s">
        <v>2607</v>
      </c>
      <c r="H2587" t="s">
        <v>142</v>
      </c>
      <c r="I2587" t="s">
        <v>2667</v>
      </c>
      <c r="J2587" t="s">
        <v>241</v>
      </c>
      <c r="K2587" t="s">
        <v>2620</v>
      </c>
      <c r="L2587" t="s">
        <v>2621</v>
      </c>
      <c r="M2587" t="s">
        <v>2622</v>
      </c>
      <c r="N2587" t="s">
        <v>207</v>
      </c>
      <c r="O2587" t="s">
        <v>207</v>
      </c>
      <c r="P2587">
        <v>2.5192711472904169E-6</v>
      </c>
      <c r="R2587" t="s">
        <v>2618</v>
      </c>
      <c r="S2587" s="315">
        <v>45362</v>
      </c>
      <c r="T2587" s="315">
        <v>45362</v>
      </c>
      <c r="U2587" s="316" t="s">
        <v>2669</v>
      </c>
    </row>
    <row r="2588" spans="1:21">
      <c r="A2588" t="s">
        <v>2605</v>
      </c>
      <c r="B2588" t="s">
        <v>205</v>
      </c>
      <c r="C2588" t="s">
        <v>2667</v>
      </c>
      <c r="D2588" t="s">
        <v>2617</v>
      </c>
      <c r="E2588" t="s">
        <v>2668</v>
      </c>
      <c r="F2588" t="s">
        <v>207</v>
      </c>
      <c r="G2588" t="s">
        <v>2607</v>
      </c>
      <c r="H2588" t="s">
        <v>142</v>
      </c>
      <c r="I2588" t="s">
        <v>2667</v>
      </c>
      <c r="J2588" t="s">
        <v>242</v>
      </c>
      <c r="K2588" t="s">
        <v>2620</v>
      </c>
      <c r="L2588" t="s">
        <v>2621</v>
      </c>
      <c r="M2588" t="s">
        <v>2622</v>
      </c>
      <c r="N2588" t="s">
        <v>207</v>
      </c>
      <c r="O2588" t="s">
        <v>207</v>
      </c>
      <c r="P2588">
        <v>8.6296561239161131E-5</v>
      </c>
      <c r="R2588" t="s">
        <v>2618</v>
      </c>
      <c r="S2588" s="315">
        <v>45362</v>
      </c>
      <c r="T2588" s="315">
        <v>45362</v>
      </c>
      <c r="U2588" s="316" t="s">
        <v>2669</v>
      </c>
    </row>
    <row r="2589" spans="1:21">
      <c r="A2589" t="s">
        <v>2605</v>
      </c>
      <c r="B2589" t="s">
        <v>205</v>
      </c>
      <c r="C2589" t="s">
        <v>2667</v>
      </c>
      <c r="D2589" t="s">
        <v>2617</v>
      </c>
      <c r="E2589" t="s">
        <v>2668</v>
      </c>
      <c r="F2589" t="s">
        <v>207</v>
      </c>
      <c r="G2589" t="s">
        <v>2607</v>
      </c>
      <c r="H2589" t="s">
        <v>142</v>
      </c>
      <c r="I2589" t="s">
        <v>2667</v>
      </c>
      <c r="J2589" t="s">
        <v>243</v>
      </c>
      <c r="K2589" t="s">
        <v>2620</v>
      </c>
      <c r="L2589" t="s">
        <v>2621</v>
      </c>
      <c r="M2589" t="s">
        <v>2622</v>
      </c>
      <c r="N2589" t="s">
        <v>207</v>
      </c>
      <c r="O2589" t="s">
        <v>207</v>
      </c>
      <c r="P2589">
        <v>3.8632306637925132E-4</v>
      </c>
      <c r="R2589" t="s">
        <v>2618</v>
      </c>
      <c r="S2589" s="315">
        <v>45362</v>
      </c>
      <c r="T2589" s="315">
        <v>45362</v>
      </c>
      <c r="U2589" s="316" t="s">
        <v>2669</v>
      </c>
    </row>
    <row r="2590" spans="1:21">
      <c r="A2590" t="s">
        <v>2605</v>
      </c>
      <c r="B2590" t="s">
        <v>205</v>
      </c>
      <c r="C2590" t="s">
        <v>2667</v>
      </c>
      <c r="D2590" t="s">
        <v>2617</v>
      </c>
      <c r="E2590" t="s">
        <v>2668</v>
      </c>
      <c r="F2590" t="s">
        <v>207</v>
      </c>
      <c r="G2590" t="s">
        <v>2607</v>
      </c>
      <c r="H2590" t="s">
        <v>142</v>
      </c>
      <c r="I2590" t="s">
        <v>2667</v>
      </c>
      <c r="J2590" t="s">
        <v>255</v>
      </c>
      <c r="K2590" t="s">
        <v>2620</v>
      </c>
      <c r="L2590" t="s">
        <v>2621</v>
      </c>
      <c r="M2590" t="s">
        <v>2622</v>
      </c>
      <c r="N2590" t="s">
        <v>207</v>
      </c>
      <c r="O2590" t="s">
        <v>207</v>
      </c>
      <c r="P2590">
        <v>4.508593780123824E-3</v>
      </c>
      <c r="R2590" t="s">
        <v>2618</v>
      </c>
      <c r="S2590" s="315">
        <v>45362</v>
      </c>
      <c r="T2590" s="315">
        <v>45362</v>
      </c>
      <c r="U2590" s="316" t="s">
        <v>2669</v>
      </c>
    </row>
    <row r="2591" spans="1:21">
      <c r="A2591" t="s">
        <v>2605</v>
      </c>
      <c r="B2591" t="s">
        <v>205</v>
      </c>
      <c r="C2591" t="s">
        <v>2667</v>
      </c>
      <c r="D2591" t="s">
        <v>2617</v>
      </c>
      <c r="E2591" t="s">
        <v>2668</v>
      </c>
      <c r="F2591" t="s">
        <v>207</v>
      </c>
      <c r="G2591" t="s">
        <v>2607</v>
      </c>
      <c r="H2591" t="s">
        <v>142</v>
      </c>
      <c r="I2591" t="s">
        <v>2667</v>
      </c>
      <c r="J2591" t="s">
        <v>268</v>
      </c>
      <c r="K2591" t="s">
        <v>2620</v>
      </c>
      <c r="L2591" t="s">
        <v>2621</v>
      </c>
      <c r="M2591" t="s">
        <v>2622</v>
      </c>
      <c r="N2591" t="s">
        <v>207</v>
      </c>
      <c r="O2591" t="s">
        <v>207</v>
      </c>
      <c r="P2591">
        <v>7.6192307692307443E-4</v>
      </c>
      <c r="R2591" t="s">
        <v>2618</v>
      </c>
      <c r="S2591" s="315">
        <v>45362</v>
      </c>
      <c r="T2591" s="315">
        <v>45362</v>
      </c>
      <c r="U2591" s="316" t="s">
        <v>2669</v>
      </c>
    </row>
    <row r="2592" spans="1:21">
      <c r="A2592" t="s">
        <v>2605</v>
      </c>
      <c r="B2592" t="s">
        <v>205</v>
      </c>
      <c r="C2592" t="s">
        <v>2667</v>
      </c>
      <c r="D2592" t="s">
        <v>2617</v>
      </c>
      <c r="E2592" t="s">
        <v>2668</v>
      </c>
      <c r="F2592" t="s">
        <v>207</v>
      </c>
      <c r="G2592" t="s">
        <v>2607</v>
      </c>
      <c r="H2592" t="s">
        <v>142</v>
      </c>
      <c r="I2592" t="s">
        <v>2667</v>
      </c>
      <c r="J2592" t="s">
        <v>227</v>
      </c>
      <c r="K2592" t="s">
        <v>2620</v>
      </c>
      <c r="L2592" t="s">
        <v>2621</v>
      </c>
      <c r="M2592" t="s">
        <v>2622</v>
      </c>
      <c r="N2592" t="s">
        <v>207</v>
      </c>
      <c r="O2592" t="s">
        <v>207</v>
      </c>
      <c r="P2592">
        <v>3.8157261302640064E-7</v>
      </c>
      <c r="R2592" t="s">
        <v>2618</v>
      </c>
      <c r="S2592" s="315">
        <v>45362</v>
      </c>
      <c r="T2592" s="315">
        <v>45362</v>
      </c>
      <c r="U2592" s="316" t="s">
        <v>2669</v>
      </c>
    </row>
    <row r="2593" spans="1:21">
      <c r="A2593" t="s">
        <v>2605</v>
      </c>
      <c r="B2593" t="s">
        <v>205</v>
      </c>
      <c r="C2593" t="s">
        <v>2667</v>
      </c>
      <c r="D2593" t="s">
        <v>2617</v>
      </c>
      <c r="E2593" t="s">
        <v>2668</v>
      </c>
      <c r="F2593" t="s">
        <v>207</v>
      </c>
      <c r="G2593" t="s">
        <v>2607</v>
      </c>
      <c r="H2593" t="s">
        <v>142</v>
      </c>
      <c r="I2593" t="s">
        <v>2667</v>
      </c>
      <c r="J2593" t="s">
        <v>228</v>
      </c>
      <c r="K2593" t="s">
        <v>2620</v>
      </c>
      <c r="L2593" t="s">
        <v>2621</v>
      </c>
      <c r="M2593" t="s">
        <v>2622</v>
      </c>
      <c r="N2593" t="s">
        <v>207</v>
      </c>
      <c r="O2593" t="s">
        <v>207</v>
      </c>
      <c r="P2593">
        <v>3.4041069630425613E-5</v>
      </c>
      <c r="R2593" t="s">
        <v>2618</v>
      </c>
      <c r="S2593" s="315">
        <v>45362</v>
      </c>
      <c r="T2593" s="315">
        <v>45362</v>
      </c>
      <c r="U2593" s="316" t="s">
        <v>2669</v>
      </c>
    </row>
    <row r="2594" spans="1:21">
      <c r="A2594" t="s">
        <v>2605</v>
      </c>
      <c r="B2594" t="s">
        <v>205</v>
      </c>
      <c r="C2594" t="s">
        <v>2667</v>
      </c>
      <c r="D2594" t="s">
        <v>2617</v>
      </c>
      <c r="E2594" t="s">
        <v>2668</v>
      </c>
      <c r="F2594" t="s">
        <v>207</v>
      </c>
      <c r="G2594" t="s">
        <v>2607</v>
      </c>
      <c r="H2594" t="s">
        <v>142</v>
      </c>
      <c r="I2594" t="s">
        <v>2667</v>
      </c>
      <c r="J2594" t="s">
        <v>229</v>
      </c>
      <c r="K2594" t="s">
        <v>2620</v>
      </c>
      <c r="L2594" t="s">
        <v>2621</v>
      </c>
      <c r="M2594" t="s">
        <v>2622</v>
      </c>
      <c r="N2594" t="s">
        <v>207</v>
      </c>
      <c r="O2594" t="s">
        <v>207</v>
      </c>
      <c r="P2594">
        <v>9.5659731952750079E-5</v>
      </c>
      <c r="R2594" t="s">
        <v>2618</v>
      </c>
      <c r="S2594" s="315">
        <v>45362</v>
      </c>
      <c r="T2594" s="315">
        <v>45362</v>
      </c>
      <c r="U2594" s="316" t="s">
        <v>2669</v>
      </c>
    </row>
    <row r="2595" spans="1:21">
      <c r="A2595" t="s">
        <v>2605</v>
      </c>
      <c r="B2595" t="s">
        <v>205</v>
      </c>
      <c r="C2595" t="s">
        <v>2667</v>
      </c>
      <c r="D2595" t="s">
        <v>2617</v>
      </c>
      <c r="E2595" t="s">
        <v>2668</v>
      </c>
      <c r="F2595" t="s">
        <v>207</v>
      </c>
      <c r="G2595" t="s">
        <v>2607</v>
      </c>
      <c r="H2595" t="s">
        <v>142</v>
      </c>
      <c r="I2595" t="s">
        <v>2667</v>
      </c>
      <c r="J2595" t="s">
        <v>278</v>
      </c>
      <c r="K2595" t="s">
        <v>2620</v>
      </c>
      <c r="L2595" t="s">
        <v>2621</v>
      </c>
      <c r="M2595" t="s">
        <v>2622</v>
      </c>
      <c r="N2595" t="s">
        <v>207</v>
      </c>
      <c r="O2595" t="s">
        <v>207</v>
      </c>
      <c r="P2595">
        <v>2.0339466938662411E-6</v>
      </c>
      <c r="R2595" t="s">
        <v>2618</v>
      </c>
      <c r="S2595" s="315">
        <v>45362</v>
      </c>
      <c r="T2595" s="315">
        <v>45362</v>
      </c>
      <c r="U2595" s="316" t="s">
        <v>2669</v>
      </c>
    </row>
    <row r="2596" spans="1:21">
      <c r="A2596" t="s">
        <v>2605</v>
      </c>
      <c r="B2596" t="s">
        <v>205</v>
      </c>
      <c r="C2596" t="s">
        <v>2667</v>
      </c>
      <c r="D2596" t="s">
        <v>2617</v>
      </c>
      <c r="E2596" t="s">
        <v>2668</v>
      </c>
      <c r="F2596" t="s">
        <v>207</v>
      </c>
      <c r="G2596" t="s">
        <v>2607</v>
      </c>
      <c r="H2596" t="s">
        <v>209</v>
      </c>
      <c r="I2596" t="s">
        <v>2609</v>
      </c>
      <c r="J2596" t="s">
        <v>298</v>
      </c>
      <c r="K2596" t="s">
        <v>2620</v>
      </c>
      <c r="L2596" t="s">
        <v>2621</v>
      </c>
      <c r="M2596" t="s">
        <v>2622</v>
      </c>
      <c r="N2596" t="s">
        <v>207</v>
      </c>
      <c r="O2596" t="s">
        <v>207</v>
      </c>
      <c r="P2596">
        <v>1.7264345596666199E-2</v>
      </c>
      <c r="R2596" t="s">
        <v>2618</v>
      </c>
      <c r="S2596" s="315">
        <v>45362</v>
      </c>
      <c r="T2596" s="315">
        <v>45362</v>
      </c>
      <c r="U2596" s="316" t="s">
        <v>2669</v>
      </c>
    </row>
    <row r="2597" spans="1:21">
      <c r="A2597" t="s">
        <v>2605</v>
      </c>
      <c r="B2597" t="s">
        <v>205</v>
      </c>
      <c r="C2597" t="s">
        <v>2667</v>
      </c>
      <c r="D2597" t="s">
        <v>2617</v>
      </c>
      <c r="E2597" t="s">
        <v>2668</v>
      </c>
      <c r="F2597" t="s">
        <v>207</v>
      </c>
      <c r="G2597" t="s">
        <v>2607</v>
      </c>
      <c r="H2597" t="s">
        <v>209</v>
      </c>
      <c r="I2597" t="s">
        <v>2609</v>
      </c>
      <c r="J2597" t="s">
        <v>295</v>
      </c>
      <c r="K2597" t="s">
        <v>2620</v>
      </c>
      <c r="L2597" t="s">
        <v>2621</v>
      </c>
      <c r="M2597" t="s">
        <v>2622</v>
      </c>
      <c r="N2597" t="s">
        <v>207</v>
      </c>
      <c r="O2597" t="s">
        <v>207</v>
      </c>
      <c r="P2597">
        <v>2.1034369885433705E-4</v>
      </c>
      <c r="R2597" t="s">
        <v>2618</v>
      </c>
      <c r="S2597" s="315">
        <v>45362</v>
      </c>
      <c r="T2597" s="315">
        <v>45362</v>
      </c>
      <c r="U2597" s="316" t="s">
        <v>2669</v>
      </c>
    </row>
    <row r="2598" spans="1:21">
      <c r="A2598" t="s">
        <v>2605</v>
      </c>
      <c r="B2598" t="s">
        <v>205</v>
      </c>
      <c r="C2598" t="s">
        <v>2667</v>
      </c>
      <c r="D2598" t="s">
        <v>2617</v>
      </c>
      <c r="E2598" t="s">
        <v>2668</v>
      </c>
      <c r="F2598" t="s">
        <v>207</v>
      </c>
      <c r="G2598" t="s">
        <v>2607</v>
      </c>
      <c r="H2598" t="s">
        <v>209</v>
      </c>
      <c r="I2598" t="s">
        <v>2609</v>
      </c>
      <c r="J2598" t="s">
        <v>295</v>
      </c>
      <c r="K2598" t="s">
        <v>177</v>
      </c>
      <c r="L2598" t="s">
        <v>234</v>
      </c>
      <c r="M2598" t="s">
        <v>245</v>
      </c>
      <c r="N2598" t="s">
        <v>207</v>
      </c>
      <c r="O2598" t="s">
        <v>207</v>
      </c>
      <c r="P2598">
        <v>6.8739770867430402E-5</v>
      </c>
      <c r="R2598" t="s">
        <v>2618</v>
      </c>
      <c r="S2598" s="315">
        <v>45362</v>
      </c>
      <c r="T2598" s="315">
        <v>45362</v>
      </c>
      <c r="U2598" s="316" t="s">
        <v>2669</v>
      </c>
    </row>
    <row r="2599" spans="1:21">
      <c r="A2599" t="s">
        <v>2605</v>
      </c>
      <c r="B2599" t="s">
        <v>205</v>
      </c>
      <c r="C2599" t="s">
        <v>2667</v>
      </c>
      <c r="D2599" t="s">
        <v>2617</v>
      </c>
      <c r="E2599" t="s">
        <v>2668</v>
      </c>
      <c r="F2599" t="s">
        <v>207</v>
      </c>
      <c r="G2599" t="s">
        <v>2607</v>
      </c>
      <c r="H2599" t="s">
        <v>142</v>
      </c>
      <c r="I2599" t="s">
        <v>2667</v>
      </c>
      <c r="J2599" t="s">
        <v>250</v>
      </c>
      <c r="K2599" t="s">
        <v>180</v>
      </c>
      <c r="L2599" t="s">
        <v>234</v>
      </c>
      <c r="M2599" t="s">
        <v>251</v>
      </c>
      <c r="N2599" t="s">
        <v>207</v>
      </c>
      <c r="O2599" t="s">
        <v>207</v>
      </c>
      <c r="P2599">
        <v>925.33551554828102</v>
      </c>
      <c r="R2599" t="s">
        <v>2618</v>
      </c>
      <c r="S2599" s="315">
        <v>45362</v>
      </c>
      <c r="T2599" s="315">
        <v>45362</v>
      </c>
      <c r="U2599" s="316" t="s">
        <v>2669</v>
      </c>
    </row>
    <row r="2600" spans="1:21">
      <c r="A2600" t="s">
        <v>2605</v>
      </c>
      <c r="B2600" t="s">
        <v>205</v>
      </c>
      <c r="C2600" t="s">
        <v>2667</v>
      </c>
      <c r="D2600" t="s">
        <v>2617</v>
      </c>
      <c r="E2600" t="s">
        <v>2668</v>
      </c>
      <c r="F2600" t="s">
        <v>207</v>
      </c>
      <c r="G2600" t="s">
        <v>2607</v>
      </c>
      <c r="H2600" t="s">
        <v>209</v>
      </c>
      <c r="I2600" t="s">
        <v>265</v>
      </c>
      <c r="J2600" t="s">
        <v>211</v>
      </c>
      <c r="K2600" t="s">
        <v>175</v>
      </c>
      <c r="L2600" t="s">
        <v>212</v>
      </c>
      <c r="M2600" t="s">
        <v>213</v>
      </c>
      <c r="N2600" t="s">
        <v>192</v>
      </c>
      <c r="O2600" t="s">
        <v>182</v>
      </c>
      <c r="P2600">
        <v>0.25622595950861698</v>
      </c>
      <c r="R2600" t="s">
        <v>2618</v>
      </c>
      <c r="S2600" s="315">
        <v>45362</v>
      </c>
      <c r="T2600" s="315">
        <v>45362</v>
      </c>
      <c r="U2600" s="316" t="s">
        <v>2669</v>
      </c>
    </row>
    <row r="2601" spans="1:21">
      <c r="A2601" t="s">
        <v>2605</v>
      </c>
      <c r="B2601" t="s">
        <v>205</v>
      </c>
      <c r="C2601" t="s">
        <v>2667</v>
      </c>
      <c r="D2601" t="s">
        <v>2617</v>
      </c>
      <c r="E2601" t="s">
        <v>2668</v>
      </c>
      <c r="F2601" t="s">
        <v>207</v>
      </c>
      <c r="G2601" t="s">
        <v>2607</v>
      </c>
      <c r="H2601" t="s">
        <v>209</v>
      </c>
      <c r="I2601" t="s">
        <v>265</v>
      </c>
      <c r="J2601" t="s">
        <v>214</v>
      </c>
      <c r="K2601" t="s">
        <v>175</v>
      </c>
      <c r="L2601" t="s">
        <v>212</v>
      </c>
      <c r="M2601" t="s">
        <v>213</v>
      </c>
      <c r="N2601" t="s">
        <v>192</v>
      </c>
      <c r="O2601" t="s">
        <v>182</v>
      </c>
      <c r="P2601">
        <v>1.1770618908568611</v>
      </c>
      <c r="R2601" t="s">
        <v>2618</v>
      </c>
      <c r="S2601" s="315">
        <v>45362</v>
      </c>
      <c r="T2601" s="315">
        <v>45362</v>
      </c>
      <c r="U2601" s="316" t="s">
        <v>2669</v>
      </c>
    </row>
    <row r="2602" spans="1:21">
      <c r="A2602" t="s">
        <v>2605</v>
      </c>
      <c r="B2602" t="s">
        <v>205</v>
      </c>
      <c r="C2602" t="s">
        <v>2667</v>
      </c>
      <c r="D2602" t="s">
        <v>2617</v>
      </c>
      <c r="E2602" t="s">
        <v>2668</v>
      </c>
      <c r="F2602" t="s">
        <v>207</v>
      </c>
      <c r="G2602" t="s">
        <v>2607</v>
      </c>
      <c r="H2602" t="s">
        <v>209</v>
      </c>
      <c r="I2602" t="s">
        <v>265</v>
      </c>
      <c r="J2602" t="s">
        <v>215</v>
      </c>
      <c r="K2602" t="s">
        <v>175</v>
      </c>
      <c r="L2602" t="s">
        <v>212</v>
      </c>
      <c r="M2602" t="s">
        <v>213</v>
      </c>
      <c r="N2602" t="s">
        <v>192</v>
      </c>
      <c r="O2602" t="s">
        <v>182</v>
      </c>
      <c r="P2602">
        <v>1.1526687293303368E-2</v>
      </c>
      <c r="R2602" t="s">
        <v>2618</v>
      </c>
      <c r="S2602" s="315">
        <v>45362</v>
      </c>
      <c r="T2602" s="315">
        <v>45362</v>
      </c>
      <c r="U2602" s="316" t="s">
        <v>2669</v>
      </c>
    </row>
    <row r="2603" spans="1:21">
      <c r="A2603" t="s">
        <v>2605</v>
      </c>
      <c r="B2603" t="s">
        <v>205</v>
      </c>
      <c r="C2603" t="s">
        <v>2667</v>
      </c>
      <c r="D2603" t="s">
        <v>2617</v>
      </c>
      <c r="E2603" t="s">
        <v>2668</v>
      </c>
      <c r="F2603" t="s">
        <v>207</v>
      </c>
      <c r="G2603" t="s">
        <v>2607</v>
      </c>
      <c r="H2603" t="s">
        <v>209</v>
      </c>
      <c r="I2603" t="s">
        <v>265</v>
      </c>
      <c r="J2603" t="s">
        <v>216</v>
      </c>
      <c r="K2603" t="s">
        <v>175</v>
      </c>
      <c r="L2603" t="s">
        <v>212</v>
      </c>
      <c r="M2603" t="s">
        <v>213</v>
      </c>
      <c r="N2603" t="s">
        <v>192</v>
      </c>
      <c r="O2603" t="s">
        <v>182</v>
      </c>
      <c r="P2603">
        <v>1.1835000822185218E-4</v>
      </c>
      <c r="R2603" t="s">
        <v>2618</v>
      </c>
      <c r="S2603" s="315">
        <v>45362</v>
      </c>
      <c r="T2603" s="315">
        <v>45362</v>
      </c>
      <c r="U2603" s="316" t="s">
        <v>2669</v>
      </c>
    </row>
    <row r="2604" spans="1:21">
      <c r="A2604" t="s">
        <v>2605</v>
      </c>
      <c r="B2604" t="s">
        <v>205</v>
      </c>
      <c r="C2604" t="s">
        <v>2667</v>
      </c>
      <c r="D2604" t="s">
        <v>2617</v>
      </c>
      <c r="E2604" t="s">
        <v>2668</v>
      </c>
      <c r="F2604" t="s">
        <v>207</v>
      </c>
      <c r="G2604" t="s">
        <v>2607</v>
      </c>
      <c r="H2604" t="s">
        <v>209</v>
      </c>
      <c r="I2604" t="s">
        <v>265</v>
      </c>
      <c r="J2604" t="s">
        <v>217</v>
      </c>
      <c r="K2604" t="s">
        <v>175</v>
      </c>
      <c r="L2604" t="s">
        <v>212</v>
      </c>
      <c r="M2604" t="s">
        <v>213</v>
      </c>
      <c r="N2604" t="s">
        <v>192</v>
      </c>
      <c r="O2604" t="s">
        <v>182</v>
      </c>
      <c r="P2604">
        <v>1.2814924412734721E-6</v>
      </c>
      <c r="R2604" t="s">
        <v>2618</v>
      </c>
      <c r="S2604" s="315">
        <v>45362</v>
      </c>
      <c r="T2604" s="315">
        <v>45362</v>
      </c>
      <c r="U2604" s="316" t="s">
        <v>2669</v>
      </c>
    </row>
    <row r="2605" spans="1:21">
      <c r="A2605" t="s">
        <v>2605</v>
      </c>
      <c r="B2605" t="s">
        <v>205</v>
      </c>
      <c r="C2605" t="s">
        <v>2667</v>
      </c>
      <c r="D2605" t="s">
        <v>2617</v>
      </c>
      <c r="E2605" t="s">
        <v>2668</v>
      </c>
      <c r="F2605" t="s">
        <v>207</v>
      </c>
      <c r="G2605" t="s">
        <v>2607</v>
      </c>
      <c r="H2605" t="s">
        <v>209</v>
      </c>
      <c r="I2605" t="s">
        <v>265</v>
      </c>
      <c r="J2605" t="s">
        <v>218</v>
      </c>
      <c r="K2605" t="s">
        <v>175</v>
      </c>
      <c r="L2605" t="s">
        <v>212</v>
      </c>
      <c r="M2605" t="s">
        <v>213</v>
      </c>
      <c r="N2605" t="s">
        <v>192</v>
      </c>
      <c r="O2605" t="s">
        <v>182</v>
      </c>
      <c r="P2605">
        <v>8.4279870500982506E-6</v>
      </c>
      <c r="R2605" t="s">
        <v>2618</v>
      </c>
      <c r="S2605" s="315">
        <v>45362</v>
      </c>
      <c r="T2605" s="315">
        <v>45362</v>
      </c>
      <c r="U2605" s="316" t="s">
        <v>2669</v>
      </c>
    </row>
    <row r="2606" spans="1:21">
      <c r="A2606" t="s">
        <v>2605</v>
      </c>
      <c r="B2606" t="s">
        <v>205</v>
      </c>
      <c r="C2606" t="s">
        <v>2667</v>
      </c>
      <c r="D2606" t="s">
        <v>2617</v>
      </c>
      <c r="E2606" t="s">
        <v>2668</v>
      </c>
      <c r="F2606" t="s">
        <v>207</v>
      </c>
      <c r="G2606" t="s">
        <v>2607</v>
      </c>
      <c r="H2606" t="s">
        <v>209</v>
      </c>
      <c r="I2606" t="s">
        <v>265</v>
      </c>
      <c r="J2606" t="s">
        <v>219</v>
      </c>
      <c r="K2606" t="s">
        <v>175</v>
      </c>
      <c r="L2606" t="s">
        <v>212</v>
      </c>
      <c r="M2606" t="s">
        <v>213</v>
      </c>
      <c r="N2606" t="s">
        <v>192</v>
      </c>
      <c r="O2606" t="s">
        <v>182</v>
      </c>
      <c r="P2606">
        <v>1.1694994500442287E-5</v>
      </c>
      <c r="R2606" t="s">
        <v>2618</v>
      </c>
      <c r="S2606" s="315">
        <v>45362</v>
      </c>
      <c r="T2606" s="315">
        <v>45362</v>
      </c>
      <c r="U2606" s="316" t="s">
        <v>2669</v>
      </c>
    </row>
    <row r="2607" spans="1:21">
      <c r="A2607" t="s">
        <v>2605</v>
      </c>
      <c r="B2607" t="s">
        <v>205</v>
      </c>
      <c r="C2607" t="s">
        <v>2667</v>
      </c>
      <c r="D2607" t="s">
        <v>2617</v>
      </c>
      <c r="E2607" t="s">
        <v>2668</v>
      </c>
      <c r="F2607" t="s">
        <v>207</v>
      </c>
      <c r="G2607" t="s">
        <v>2607</v>
      </c>
      <c r="H2607" t="s">
        <v>209</v>
      </c>
      <c r="I2607" t="s">
        <v>265</v>
      </c>
      <c r="J2607" t="s">
        <v>220</v>
      </c>
      <c r="K2607" t="s">
        <v>175</v>
      </c>
      <c r="L2607" t="s">
        <v>212</v>
      </c>
      <c r="M2607" t="s">
        <v>213</v>
      </c>
      <c r="N2607" t="s">
        <v>192</v>
      </c>
      <c r="O2607" t="s">
        <v>182</v>
      </c>
      <c r="P2607">
        <v>2.6881582676082288E-7</v>
      </c>
      <c r="R2607" t="s">
        <v>2618</v>
      </c>
      <c r="S2607" s="315">
        <v>45362</v>
      </c>
      <c r="T2607" s="315">
        <v>45362</v>
      </c>
      <c r="U2607" s="316" t="s">
        <v>2669</v>
      </c>
    </row>
    <row r="2608" spans="1:21">
      <c r="A2608" t="s">
        <v>2605</v>
      </c>
      <c r="B2608" t="s">
        <v>205</v>
      </c>
      <c r="C2608" t="s">
        <v>2667</v>
      </c>
      <c r="D2608" t="s">
        <v>2617</v>
      </c>
      <c r="E2608" t="s">
        <v>2668</v>
      </c>
      <c r="F2608" t="s">
        <v>207</v>
      </c>
      <c r="G2608" t="s">
        <v>2607</v>
      </c>
      <c r="H2608" t="s">
        <v>209</v>
      </c>
      <c r="I2608" t="s">
        <v>265</v>
      </c>
      <c r="J2608" t="s">
        <v>221</v>
      </c>
      <c r="K2608" t="s">
        <v>175</v>
      </c>
      <c r="L2608" t="s">
        <v>212</v>
      </c>
      <c r="M2608" t="s">
        <v>213</v>
      </c>
      <c r="N2608" t="s">
        <v>192</v>
      </c>
      <c r="O2608" t="s">
        <v>182</v>
      </c>
      <c r="P2608">
        <v>7.921322446329385E-6</v>
      </c>
      <c r="R2608" t="s">
        <v>2618</v>
      </c>
      <c r="S2608" s="315">
        <v>45362</v>
      </c>
      <c r="T2608" s="315">
        <v>45362</v>
      </c>
      <c r="U2608" s="316" t="s">
        <v>2669</v>
      </c>
    </row>
    <row r="2609" spans="1:21">
      <c r="A2609" t="s">
        <v>2605</v>
      </c>
      <c r="B2609" t="s">
        <v>205</v>
      </c>
      <c r="C2609" t="s">
        <v>2667</v>
      </c>
      <c r="D2609" t="s">
        <v>2617</v>
      </c>
      <c r="E2609" t="s">
        <v>2668</v>
      </c>
      <c r="F2609" t="s">
        <v>207</v>
      </c>
      <c r="G2609" t="s">
        <v>2607</v>
      </c>
      <c r="H2609" t="s">
        <v>142</v>
      </c>
      <c r="I2609" t="s">
        <v>2667</v>
      </c>
      <c r="J2609" t="s">
        <v>222</v>
      </c>
      <c r="K2609" t="s">
        <v>175</v>
      </c>
      <c r="L2609" t="s">
        <v>212</v>
      </c>
      <c r="M2609" t="s">
        <v>213</v>
      </c>
      <c r="N2609" t="s">
        <v>189</v>
      </c>
      <c r="O2609" t="s">
        <v>181</v>
      </c>
      <c r="P2609">
        <v>4.9353701134146593E-3</v>
      </c>
      <c r="R2609" t="s">
        <v>2618</v>
      </c>
      <c r="S2609" s="315">
        <v>45362</v>
      </c>
      <c r="T2609" s="315">
        <v>45362</v>
      </c>
      <c r="U2609" s="316" t="s">
        <v>2669</v>
      </c>
    </row>
    <row r="2610" spans="1:21">
      <c r="A2610" t="s">
        <v>2605</v>
      </c>
      <c r="B2610" t="s">
        <v>205</v>
      </c>
      <c r="C2610" t="s">
        <v>2667</v>
      </c>
      <c r="D2610" t="s">
        <v>2617</v>
      </c>
      <c r="E2610" t="s">
        <v>2668</v>
      </c>
      <c r="F2610" t="s">
        <v>207</v>
      </c>
      <c r="G2610" t="s">
        <v>2607</v>
      </c>
      <c r="H2610" t="s">
        <v>142</v>
      </c>
      <c r="I2610" t="s">
        <v>2667</v>
      </c>
      <c r="J2610" t="s">
        <v>223</v>
      </c>
      <c r="K2610" t="s">
        <v>175</v>
      </c>
      <c r="L2610" t="s">
        <v>212</v>
      </c>
      <c r="M2610" t="s">
        <v>213</v>
      </c>
      <c r="N2610" t="s">
        <v>189</v>
      </c>
      <c r="O2610" t="s">
        <v>181</v>
      </c>
      <c r="P2610">
        <v>0.25445612427065345</v>
      </c>
      <c r="R2610" t="s">
        <v>2618</v>
      </c>
      <c r="S2610" s="315">
        <v>45362</v>
      </c>
      <c r="T2610" s="315">
        <v>45362</v>
      </c>
      <c r="U2610" s="316" t="s">
        <v>2669</v>
      </c>
    </row>
    <row r="2611" spans="1:21">
      <c r="A2611" t="s">
        <v>2605</v>
      </c>
      <c r="B2611" t="s">
        <v>205</v>
      </c>
      <c r="C2611" t="s">
        <v>2667</v>
      </c>
      <c r="D2611" t="s">
        <v>2617</v>
      </c>
      <c r="E2611" t="s">
        <v>2668</v>
      </c>
      <c r="F2611" t="s">
        <v>207</v>
      </c>
      <c r="G2611" t="s">
        <v>2607</v>
      </c>
      <c r="H2611" t="s">
        <v>142</v>
      </c>
      <c r="I2611" t="s">
        <v>2667</v>
      </c>
      <c r="J2611" t="s">
        <v>224</v>
      </c>
      <c r="K2611" t="s">
        <v>175</v>
      </c>
      <c r="L2611" t="s">
        <v>212</v>
      </c>
      <c r="M2611" t="s">
        <v>213</v>
      </c>
      <c r="N2611" t="s">
        <v>189</v>
      </c>
      <c r="O2611" t="s">
        <v>181</v>
      </c>
      <c r="P2611">
        <v>1.0932282451138586</v>
      </c>
      <c r="R2611" t="s">
        <v>2618</v>
      </c>
      <c r="S2611" s="315">
        <v>45362</v>
      </c>
      <c r="T2611" s="315">
        <v>45362</v>
      </c>
      <c r="U2611" s="316" t="s">
        <v>2669</v>
      </c>
    </row>
    <row r="2612" spans="1:21">
      <c r="A2612" t="s">
        <v>2605</v>
      </c>
      <c r="B2612" t="s">
        <v>205</v>
      </c>
      <c r="C2612" t="s">
        <v>2667</v>
      </c>
      <c r="D2612" t="s">
        <v>2617</v>
      </c>
      <c r="E2612" t="s">
        <v>2668</v>
      </c>
      <c r="F2612" t="s">
        <v>207</v>
      </c>
      <c r="G2612" t="s">
        <v>2607</v>
      </c>
      <c r="H2612" t="s">
        <v>142</v>
      </c>
      <c r="I2612" t="s">
        <v>2667</v>
      </c>
      <c r="J2612" t="s">
        <v>227</v>
      </c>
      <c r="K2612" t="s">
        <v>175</v>
      </c>
      <c r="L2612" t="s">
        <v>212</v>
      </c>
      <c r="M2612" t="s">
        <v>213</v>
      </c>
      <c r="N2612" t="s">
        <v>189</v>
      </c>
      <c r="O2612" t="s">
        <v>181</v>
      </c>
      <c r="P2612">
        <v>3.8581230872669392E-4</v>
      </c>
      <c r="R2612" t="s">
        <v>2618</v>
      </c>
      <c r="S2612" s="315">
        <v>45362</v>
      </c>
      <c r="T2612" s="315">
        <v>45362</v>
      </c>
      <c r="U2612" s="316" t="s">
        <v>2669</v>
      </c>
    </row>
    <row r="2613" spans="1:21">
      <c r="A2613" t="s">
        <v>2605</v>
      </c>
      <c r="B2613" t="s">
        <v>205</v>
      </c>
      <c r="C2613" t="s">
        <v>2667</v>
      </c>
      <c r="D2613" t="s">
        <v>2617</v>
      </c>
      <c r="E2613" t="s">
        <v>2668</v>
      </c>
      <c r="F2613" t="s">
        <v>207</v>
      </c>
      <c r="G2613" t="s">
        <v>2607</v>
      </c>
      <c r="H2613" t="s">
        <v>142</v>
      </c>
      <c r="I2613" t="s">
        <v>2667</v>
      </c>
      <c r="J2613" t="s">
        <v>228</v>
      </c>
      <c r="K2613" t="s">
        <v>175</v>
      </c>
      <c r="L2613" t="s">
        <v>212</v>
      </c>
      <c r="M2613" t="s">
        <v>213</v>
      </c>
      <c r="N2613" t="s">
        <v>189</v>
      </c>
      <c r="O2613" t="s">
        <v>181</v>
      </c>
      <c r="P2613">
        <v>3.4419303737430337E-2</v>
      </c>
      <c r="R2613" t="s">
        <v>2618</v>
      </c>
      <c r="S2613" s="315">
        <v>45362</v>
      </c>
      <c r="T2613" s="315">
        <v>45362</v>
      </c>
      <c r="U2613" s="316" t="s">
        <v>2669</v>
      </c>
    </row>
    <row r="2614" spans="1:21">
      <c r="A2614" t="s">
        <v>2605</v>
      </c>
      <c r="B2614" t="s">
        <v>205</v>
      </c>
      <c r="C2614" t="s">
        <v>2667</v>
      </c>
      <c r="D2614" t="s">
        <v>2617</v>
      </c>
      <c r="E2614" t="s">
        <v>2668</v>
      </c>
      <c r="F2614" t="s">
        <v>207</v>
      </c>
      <c r="G2614" t="s">
        <v>2607</v>
      </c>
      <c r="H2614" t="s">
        <v>142</v>
      </c>
      <c r="I2614" t="s">
        <v>2667</v>
      </c>
      <c r="J2614" t="s">
        <v>229</v>
      </c>
      <c r="K2614" t="s">
        <v>175</v>
      </c>
      <c r="L2614" t="s">
        <v>212</v>
      </c>
      <c r="M2614" t="s">
        <v>213</v>
      </c>
      <c r="N2614" t="s">
        <v>189</v>
      </c>
      <c r="O2614" t="s">
        <v>181</v>
      </c>
      <c r="P2614">
        <v>9.6722617863336191E-2</v>
      </c>
      <c r="R2614" t="s">
        <v>2618</v>
      </c>
      <c r="S2614" s="315">
        <v>45362</v>
      </c>
      <c r="T2614" s="315">
        <v>45362</v>
      </c>
      <c r="U2614" s="316" t="s">
        <v>2669</v>
      </c>
    </row>
    <row r="2615" spans="1:21">
      <c r="A2615" t="s">
        <v>2605</v>
      </c>
      <c r="B2615" t="s">
        <v>205</v>
      </c>
      <c r="C2615" t="s">
        <v>2667</v>
      </c>
      <c r="D2615" t="s">
        <v>2617</v>
      </c>
      <c r="E2615" t="s">
        <v>2668</v>
      </c>
      <c r="F2615" t="s">
        <v>207</v>
      </c>
      <c r="G2615" t="s">
        <v>2607</v>
      </c>
      <c r="H2615" t="s">
        <v>142</v>
      </c>
      <c r="I2615" t="s">
        <v>2667</v>
      </c>
      <c r="J2615" t="s">
        <v>230</v>
      </c>
      <c r="K2615" t="s">
        <v>175</v>
      </c>
      <c r="L2615" t="s">
        <v>212</v>
      </c>
      <c r="M2615" t="s">
        <v>213</v>
      </c>
      <c r="N2615" t="s">
        <v>191</v>
      </c>
      <c r="O2615" t="s">
        <v>181</v>
      </c>
      <c r="P2615">
        <v>0.32442315087523999</v>
      </c>
      <c r="R2615" t="s">
        <v>2618</v>
      </c>
      <c r="S2615" s="315">
        <v>45362</v>
      </c>
      <c r="T2615" s="315">
        <v>45362</v>
      </c>
      <c r="U2615" s="316" t="s">
        <v>2669</v>
      </c>
    </row>
    <row r="2616" spans="1:21">
      <c r="A2616" t="s">
        <v>2605</v>
      </c>
      <c r="B2616" t="s">
        <v>205</v>
      </c>
      <c r="C2616" t="s">
        <v>2667</v>
      </c>
      <c r="D2616" t="s">
        <v>2617</v>
      </c>
      <c r="E2616" t="s">
        <v>2668</v>
      </c>
      <c r="F2616" t="s">
        <v>207</v>
      </c>
      <c r="G2616" t="s">
        <v>2607</v>
      </c>
      <c r="H2616" t="s">
        <v>142</v>
      </c>
      <c r="I2616" t="s">
        <v>2667</v>
      </c>
      <c r="J2616" t="s">
        <v>277</v>
      </c>
      <c r="K2616" t="s">
        <v>175</v>
      </c>
      <c r="L2616" t="s">
        <v>212</v>
      </c>
      <c r="M2616" t="s">
        <v>213</v>
      </c>
      <c r="N2616" t="s">
        <v>189</v>
      </c>
      <c r="O2616" t="s">
        <v>181</v>
      </c>
      <c r="P2616">
        <v>7.1636939424340523E-3</v>
      </c>
      <c r="R2616" t="s">
        <v>2618</v>
      </c>
      <c r="S2616" s="315">
        <v>45362</v>
      </c>
      <c r="T2616" s="315">
        <v>45362</v>
      </c>
      <c r="U2616" s="316" t="s">
        <v>2669</v>
      </c>
    </row>
    <row r="2617" spans="1:21">
      <c r="A2617" t="s">
        <v>2605</v>
      </c>
      <c r="B2617" t="s">
        <v>205</v>
      </c>
      <c r="C2617" t="s">
        <v>2667</v>
      </c>
      <c r="D2617" t="s">
        <v>2617</v>
      </c>
      <c r="E2617" t="s">
        <v>2668</v>
      </c>
      <c r="F2617" t="s">
        <v>207</v>
      </c>
      <c r="G2617" t="s">
        <v>2607</v>
      </c>
      <c r="H2617" t="s">
        <v>142</v>
      </c>
      <c r="I2617" t="s">
        <v>2667</v>
      </c>
      <c r="J2617" t="s">
        <v>278</v>
      </c>
      <c r="K2617" t="s">
        <v>175</v>
      </c>
      <c r="L2617" t="s">
        <v>212</v>
      </c>
      <c r="M2617" t="s">
        <v>213</v>
      </c>
      <c r="N2617" t="s">
        <v>189</v>
      </c>
      <c r="O2617" t="s">
        <v>181</v>
      </c>
      <c r="P2617">
        <v>2.056546101575866E-3</v>
      </c>
      <c r="R2617" t="s">
        <v>2618</v>
      </c>
      <c r="S2617" s="315">
        <v>45362</v>
      </c>
      <c r="T2617" s="315">
        <v>45362</v>
      </c>
      <c r="U2617" s="316" t="s">
        <v>2669</v>
      </c>
    </row>
    <row r="2618" spans="1:21">
      <c r="A2618" t="s">
        <v>2605</v>
      </c>
      <c r="B2618" t="s">
        <v>205</v>
      </c>
      <c r="C2618" t="s">
        <v>2667</v>
      </c>
      <c r="D2618" t="s">
        <v>2617</v>
      </c>
      <c r="E2618" t="s">
        <v>2668</v>
      </c>
      <c r="F2618" t="s">
        <v>207</v>
      </c>
      <c r="G2618" t="s">
        <v>2607</v>
      </c>
      <c r="H2618" t="s">
        <v>142</v>
      </c>
      <c r="I2618" t="s">
        <v>2667</v>
      </c>
      <c r="J2618" t="s">
        <v>232</v>
      </c>
      <c r="K2618" t="s">
        <v>175</v>
      </c>
      <c r="L2618" t="s">
        <v>212</v>
      </c>
      <c r="M2618" t="s">
        <v>213</v>
      </c>
      <c r="N2618" t="s">
        <v>189</v>
      </c>
      <c r="O2618" t="s">
        <v>181</v>
      </c>
      <c r="P2618">
        <v>1.2418870703764301E-2</v>
      </c>
      <c r="R2618" t="s">
        <v>2618</v>
      </c>
      <c r="S2618" s="315">
        <v>45362</v>
      </c>
      <c r="T2618" s="315">
        <v>45362</v>
      </c>
      <c r="U2618" s="316" t="s">
        <v>2669</v>
      </c>
    </row>
    <row r="2619" spans="1:21">
      <c r="A2619" t="s">
        <v>2605</v>
      </c>
      <c r="B2619" t="s">
        <v>205</v>
      </c>
      <c r="C2619" t="s">
        <v>2667</v>
      </c>
      <c r="D2619" t="s">
        <v>2617</v>
      </c>
      <c r="E2619" t="s">
        <v>2668</v>
      </c>
      <c r="F2619" t="s">
        <v>207</v>
      </c>
      <c r="G2619" t="s">
        <v>2607</v>
      </c>
      <c r="H2619" t="s">
        <v>142</v>
      </c>
      <c r="I2619" t="s">
        <v>2667</v>
      </c>
      <c r="J2619" t="s">
        <v>254</v>
      </c>
      <c r="K2619" t="s">
        <v>179</v>
      </c>
      <c r="L2619" t="s">
        <v>234</v>
      </c>
      <c r="M2619" t="s">
        <v>249</v>
      </c>
      <c r="N2619" t="s">
        <v>207</v>
      </c>
      <c r="O2619" t="s">
        <v>207</v>
      </c>
      <c r="P2619">
        <v>1.6403180196399301</v>
      </c>
      <c r="R2619" t="s">
        <v>2618</v>
      </c>
      <c r="S2619" s="315">
        <v>45362</v>
      </c>
      <c r="T2619" s="315">
        <v>45362</v>
      </c>
      <c r="U2619" s="316" t="s">
        <v>2669</v>
      </c>
    </row>
    <row r="2620" spans="1:21">
      <c r="A2620" t="s">
        <v>2605</v>
      </c>
      <c r="B2620" t="s">
        <v>205</v>
      </c>
      <c r="C2620" t="s">
        <v>2667</v>
      </c>
      <c r="D2620" t="s">
        <v>2617</v>
      </c>
      <c r="E2620" t="s">
        <v>2668</v>
      </c>
      <c r="F2620" t="s">
        <v>207</v>
      </c>
      <c r="G2620" t="s">
        <v>2607</v>
      </c>
      <c r="H2620" t="s">
        <v>209</v>
      </c>
      <c r="I2620" t="s">
        <v>265</v>
      </c>
      <c r="J2620" t="s">
        <v>233</v>
      </c>
      <c r="K2620" t="s">
        <v>176</v>
      </c>
      <c r="L2620" t="s">
        <v>234</v>
      </c>
      <c r="M2620" t="s">
        <v>235</v>
      </c>
      <c r="N2620" t="s">
        <v>207</v>
      </c>
      <c r="O2620" t="s">
        <v>207</v>
      </c>
      <c r="P2620">
        <v>8.310945228198913E-3</v>
      </c>
      <c r="R2620" t="s">
        <v>2618</v>
      </c>
      <c r="S2620" s="315">
        <v>45362</v>
      </c>
      <c r="T2620" s="315">
        <v>45362</v>
      </c>
      <c r="U2620" s="316" t="s">
        <v>2669</v>
      </c>
    </row>
    <row r="2621" spans="1:21">
      <c r="A2621" t="s">
        <v>2605</v>
      </c>
      <c r="B2621" t="s">
        <v>205</v>
      </c>
      <c r="C2621" t="s">
        <v>2667</v>
      </c>
      <c r="D2621" t="s">
        <v>2617</v>
      </c>
      <c r="E2621" t="s">
        <v>2668</v>
      </c>
      <c r="F2621" t="s">
        <v>207</v>
      </c>
      <c r="G2621" t="s">
        <v>2607</v>
      </c>
      <c r="H2621" t="s">
        <v>209</v>
      </c>
      <c r="I2621" t="s">
        <v>265</v>
      </c>
      <c r="J2621" t="s">
        <v>236</v>
      </c>
      <c r="K2621" t="s">
        <v>176</v>
      </c>
      <c r="L2621" t="s">
        <v>234</v>
      </c>
      <c r="M2621" t="s">
        <v>235</v>
      </c>
      <c r="N2621" t="s">
        <v>207</v>
      </c>
      <c r="O2621" t="s">
        <v>207</v>
      </c>
      <c r="P2621">
        <v>8.2691627169478497E-4</v>
      </c>
      <c r="R2621" t="s">
        <v>2618</v>
      </c>
      <c r="S2621" s="315">
        <v>45362</v>
      </c>
      <c r="T2621" s="315">
        <v>45362</v>
      </c>
      <c r="U2621" s="316" t="s">
        <v>2669</v>
      </c>
    </row>
    <row r="2622" spans="1:21">
      <c r="A2622" t="s">
        <v>2605</v>
      </c>
      <c r="B2622" t="s">
        <v>205</v>
      </c>
      <c r="C2622" t="s">
        <v>2667</v>
      </c>
      <c r="D2622" t="s">
        <v>2617</v>
      </c>
      <c r="E2622" t="s">
        <v>2668</v>
      </c>
      <c r="F2622" t="s">
        <v>207</v>
      </c>
      <c r="G2622" t="s">
        <v>2607</v>
      </c>
      <c r="H2622" t="s">
        <v>142</v>
      </c>
      <c r="I2622" t="s">
        <v>2667</v>
      </c>
      <c r="J2622" t="s">
        <v>237</v>
      </c>
      <c r="K2622" t="s">
        <v>176</v>
      </c>
      <c r="L2622" t="s">
        <v>234</v>
      </c>
      <c r="M2622" t="s">
        <v>235</v>
      </c>
      <c r="N2622" t="s">
        <v>207</v>
      </c>
      <c r="O2622" t="s">
        <v>207</v>
      </c>
      <c r="P2622">
        <v>3.3426210377988754E-5</v>
      </c>
      <c r="R2622" t="s">
        <v>2618</v>
      </c>
      <c r="S2622" s="315">
        <v>45362</v>
      </c>
      <c r="T2622" s="315">
        <v>45362</v>
      </c>
      <c r="U2622" s="316" t="s">
        <v>2669</v>
      </c>
    </row>
    <row r="2623" spans="1:21">
      <c r="A2623" t="s">
        <v>2605</v>
      </c>
      <c r="B2623" t="s">
        <v>205</v>
      </c>
      <c r="C2623" t="s">
        <v>2667</v>
      </c>
      <c r="D2623" t="s">
        <v>2617</v>
      </c>
      <c r="E2623" t="s">
        <v>2668</v>
      </c>
      <c r="F2623" t="s">
        <v>207</v>
      </c>
      <c r="G2623" t="s">
        <v>2607</v>
      </c>
      <c r="H2623" t="s">
        <v>142</v>
      </c>
      <c r="I2623" t="s">
        <v>2667</v>
      </c>
      <c r="J2623" t="s">
        <v>238</v>
      </c>
      <c r="K2623" t="s">
        <v>176</v>
      </c>
      <c r="L2623" t="s">
        <v>234</v>
      </c>
      <c r="M2623" t="s">
        <v>235</v>
      </c>
      <c r="N2623" t="s">
        <v>207</v>
      </c>
      <c r="O2623" t="s">
        <v>207</v>
      </c>
      <c r="P2623">
        <v>9.8014732993568316E-4</v>
      </c>
      <c r="R2623" t="s">
        <v>2618</v>
      </c>
      <c r="S2623" s="315">
        <v>45362</v>
      </c>
      <c r="T2623" s="315">
        <v>45362</v>
      </c>
      <c r="U2623" s="316" t="s">
        <v>2669</v>
      </c>
    </row>
    <row r="2624" spans="1:21">
      <c r="A2624" t="s">
        <v>2605</v>
      </c>
      <c r="B2624" t="s">
        <v>205</v>
      </c>
      <c r="C2624" t="s">
        <v>2667</v>
      </c>
      <c r="D2624" t="s">
        <v>2617</v>
      </c>
      <c r="E2624" t="s">
        <v>2668</v>
      </c>
      <c r="F2624" t="s">
        <v>207</v>
      </c>
      <c r="G2624" t="s">
        <v>2607</v>
      </c>
      <c r="H2624" t="s">
        <v>142</v>
      </c>
      <c r="I2624" t="s">
        <v>2667</v>
      </c>
      <c r="J2624" t="s">
        <v>239</v>
      </c>
      <c r="K2624" t="s">
        <v>176</v>
      </c>
      <c r="L2624" t="s">
        <v>234</v>
      </c>
      <c r="M2624" t="s">
        <v>235</v>
      </c>
      <c r="N2624" t="s">
        <v>207</v>
      </c>
      <c r="O2624" t="s">
        <v>207</v>
      </c>
      <c r="P2624">
        <v>3.8069788902602665E-3</v>
      </c>
      <c r="R2624" t="s">
        <v>2618</v>
      </c>
      <c r="S2624" s="315">
        <v>45362</v>
      </c>
      <c r="T2624" s="315">
        <v>45362</v>
      </c>
      <c r="U2624" s="316" t="s">
        <v>2669</v>
      </c>
    </row>
    <row r="2625" spans="1:21">
      <c r="A2625" t="s">
        <v>2605</v>
      </c>
      <c r="B2625" t="s">
        <v>205</v>
      </c>
      <c r="C2625" t="s">
        <v>2667</v>
      </c>
      <c r="D2625" t="s">
        <v>2617</v>
      </c>
      <c r="E2625" t="s">
        <v>2668</v>
      </c>
      <c r="F2625" t="s">
        <v>207</v>
      </c>
      <c r="G2625" t="s">
        <v>2607</v>
      </c>
      <c r="H2625" t="s">
        <v>142</v>
      </c>
      <c r="I2625" t="s">
        <v>2667</v>
      </c>
      <c r="J2625" t="s">
        <v>241</v>
      </c>
      <c r="K2625" t="s">
        <v>176</v>
      </c>
      <c r="L2625" t="s">
        <v>234</v>
      </c>
      <c r="M2625" t="s">
        <v>235</v>
      </c>
      <c r="N2625" t="s">
        <v>207</v>
      </c>
      <c r="O2625" t="s">
        <v>207</v>
      </c>
      <c r="P2625">
        <v>1.7441107942779809E-6</v>
      </c>
      <c r="R2625" t="s">
        <v>2618</v>
      </c>
      <c r="S2625" s="315">
        <v>45362</v>
      </c>
      <c r="T2625" s="315">
        <v>45362</v>
      </c>
      <c r="U2625" s="316" t="s">
        <v>2669</v>
      </c>
    </row>
    <row r="2626" spans="1:21">
      <c r="A2626" t="s">
        <v>2605</v>
      </c>
      <c r="B2626" t="s">
        <v>205</v>
      </c>
      <c r="C2626" t="s">
        <v>2667</v>
      </c>
      <c r="D2626" t="s">
        <v>2617</v>
      </c>
      <c r="E2626" t="s">
        <v>2668</v>
      </c>
      <c r="F2626" t="s">
        <v>207</v>
      </c>
      <c r="G2626" t="s">
        <v>2607</v>
      </c>
      <c r="H2626" t="s">
        <v>142</v>
      </c>
      <c r="I2626" t="s">
        <v>2667</v>
      </c>
      <c r="J2626" t="s">
        <v>242</v>
      </c>
      <c r="K2626" t="s">
        <v>176</v>
      </c>
      <c r="L2626" t="s">
        <v>234</v>
      </c>
      <c r="M2626" t="s">
        <v>235</v>
      </c>
      <c r="N2626" t="s">
        <v>207</v>
      </c>
      <c r="O2626" t="s">
        <v>207</v>
      </c>
      <c r="P2626">
        <v>5.9743773165573089E-5</v>
      </c>
      <c r="R2626" t="s">
        <v>2618</v>
      </c>
      <c r="S2626" s="315">
        <v>45362</v>
      </c>
      <c r="T2626" s="315">
        <v>45362</v>
      </c>
      <c r="U2626" s="316" t="s">
        <v>2669</v>
      </c>
    </row>
    <row r="2627" spans="1:21">
      <c r="A2627" t="s">
        <v>2605</v>
      </c>
      <c r="B2627" t="s">
        <v>205</v>
      </c>
      <c r="C2627" t="s">
        <v>2667</v>
      </c>
      <c r="D2627" t="s">
        <v>2617</v>
      </c>
      <c r="E2627" t="s">
        <v>2668</v>
      </c>
      <c r="F2627" t="s">
        <v>207</v>
      </c>
      <c r="G2627" t="s">
        <v>2607</v>
      </c>
      <c r="H2627" t="s">
        <v>142</v>
      </c>
      <c r="I2627" t="s">
        <v>2667</v>
      </c>
      <c r="J2627" t="s">
        <v>243</v>
      </c>
      <c r="K2627" t="s">
        <v>176</v>
      </c>
      <c r="L2627" t="s">
        <v>234</v>
      </c>
      <c r="M2627" t="s">
        <v>235</v>
      </c>
      <c r="N2627" t="s">
        <v>207</v>
      </c>
      <c r="O2627" t="s">
        <v>207</v>
      </c>
      <c r="P2627">
        <v>2.6745443057025093E-4</v>
      </c>
      <c r="R2627" t="s">
        <v>2618</v>
      </c>
      <c r="S2627" s="315">
        <v>45362</v>
      </c>
      <c r="T2627" s="315">
        <v>45362</v>
      </c>
      <c r="U2627" s="316" t="s">
        <v>2669</v>
      </c>
    </row>
    <row r="2628" spans="1:21">
      <c r="A2628" t="s">
        <v>2605</v>
      </c>
      <c r="B2628" t="s">
        <v>205</v>
      </c>
      <c r="C2628" t="s">
        <v>2667</v>
      </c>
      <c r="D2628" t="s">
        <v>2617</v>
      </c>
      <c r="E2628" t="s">
        <v>2668</v>
      </c>
      <c r="F2628" t="s">
        <v>207</v>
      </c>
      <c r="G2628" t="s">
        <v>2607</v>
      </c>
      <c r="H2628" t="s">
        <v>142</v>
      </c>
      <c r="I2628" t="s">
        <v>2667</v>
      </c>
      <c r="J2628" t="s">
        <v>255</v>
      </c>
      <c r="K2628" t="s">
        <v>176</v>
      </c>
      <c r="L2628" t="s">
        <v>234</v>
      </c>
      <c r="M2628" t="s">
        <v>235</v>
      </c>
      <c r="N2628" t="s">
        <v>207</v>
      </c>
      <c r="O2628" t="s">
        <v>207</v>
      </c>
      <c r="P2628">
        <v>3.0916071635134798E-3</v>
      </c>
      <c r="R2628" t="s">
        <v>2618</v>
      </c>
      <c r="S2628" s="315">
        <v>45362</v>
      </c>
      <c r="T2628" s="315">
        <v>45362</v>
      </c>
      <c r="U2628" s="316" t="s">
        <v>2669</v>
      </c>
    </row>
    <row r="2629" spans="1:21">
      <c r="A2629" t="s">
        <v>2605</v>
      </c>
      <c r="B2629" t="s">
        <v>205</v>
      </c>
      <c r="C2629" t="s">
        <v>2667</v>
      </c>
      <c r="D2629" t="s">
        <v>2617</v>
      </c>
      <c r="E2629" t="s">
        <v>2668</v>
      </c>
      <c r="F2629" t="s">
        <v>207</v>
      </c>
      <c r="G2629" t="s">
        <v>2607</v>
      </c>
      <c r="H2629" t="s">
        <v>142</v>
      </c>
      <c r="I2629" t="s">
        <v>2667</v>
      </c>
      <c r="J2629" t="s">
        <v>268</v>
      </c>
      <c r="K2629" t="s">
        <v>176</v>
      </c>
      <c r="L2629" t="s">
        <v>234</v>
      </c>
      <c r="M2629" t="s">
        <v>235</v>
      </c>
      <c r="N2629" t="s">
        <v>207</v>
      </c>
      <c r="O2629" t="s">
        <v>207</v>
      </c>
      <c r="P2629">
        <v>5.2246153846153675E-4</v>
      </c>
      <c r="R2629" t="s">
        <v>2618</v>
      </c>
      <c r="S2629" s="315">
        <v>45362</v>
      </c>
      <c r="T2629" s="315">
        <v>45362</v>
      </c>
      <c r="U2629" s="316" t="s">
        <v>2669</v>
      </c>
    </row>
    <row r="2630" spans="1:21">
      <c r="A2630" t="s">
        <v>2605</v>
      </c>
      <c r="B2630" t="s">
        <v>205</v>
      </c>
      <c r="C2630" t="s">
        <v>2667</v>
      </c>
      <c r="D2630" t="s">
        <v>2617</v>
      </c>
      <c r="E2630" t="s">
        <v>2668</v>
      </c>
      <c r="F2630" t="s">
        <v>207</v>
      </c>
      <c r="G2630" t="s">
        <v>2607</v>
      </c>
      <c r="H2630" t="s">
        <v>209</v>
      </c>
      <c r="I2630" t="s">
        <v>2609</v>
      </c>
      <c r="J2630" t="s">
        <v>298</v>
      </c>
      <c r="K2630" t="s">
        <v>176</v>
      </c>
      <c r="L2630" t="s">
        <v>234</v>
      </c>
      <c r="M2630" t="s">
        <v>235</v>
      </c>
      <c r="N2630" t="s">
        <v>207</v>
      </c>
      <c r="O2630" t="s">
        <v>207</v>
      </c>
      <c r="P2630">
        <v>1.2085041917666342E-2</v>
      </c>
      <c r="R2630" t="s">
        <v>2618</v>
      </c>
      <c r="S2630" s="315">
        <v>45362</v>
      </c>
      <c r="T2630" s="315">
        <v>45362</v>
      </c>
      <c r="U2630" s="316" t="s">
        <v>2669</v>
      </c>
    </row>
    <row r="2631" spans="1:21">
      <c r="A2631" t="s">
        <v>2605</v>
      </c>
      <c r="B2631" t="s">
        <v>205</v>
      </c>
      <c r="C2631" t="s">
        <v>2667</v>
      </c>
      <c r="D2631" t="s">
        <v>2617</v>
      </c>
      <c r="E2631" t="s">
        <v>2668</v>
      </c>
      <c r="F2631" t="s">
        <v>207</v>
      </c>
      <c r="G2631" t="s">
        <v>2607</v>
      </c>
      <c r="H2631" t="s">
        <v>209</v>
      </c>
      <c r="I2631" t="s">
        <v>265</v>
      </c>
      <c r="J2631" t="s">
        <v>233</v>
      </c>
      <c r="K2631" t="s">
        <v>178</v>
      </c>
      <c r="L2631" t="s">
        <v>234</v>
      </c>
      <c r="M2631" t="s">
        <v>246</v>
      </c>
      <c r="N2631" t="s">
        <v>207</v>
      </c>
      <c r="O2631" t="s">
        <v>207</v>
      </c>
      <c r="P2631">
        <v>6.7872719363624448E-2</v>
      </c>
      <c r="R2631" t="s">
        <v>2618</v>
      </c>
      <c r="S2631" s="315">
        <v>45362</v>
      </c>
      <c r="T2631" s="315">
        <v>45362</v>
      </c>
      <c r="U2631" s="316" t="s">
        <v>2669</v>
      </c>
    </row>
    <row r="2632" spans="1:21">
      <c r="A2632" t="s">
        <v>2605</v>
      </c>
      <c r="B2632" t="s">
        <v>205</v>
      </c>
      <c r="C2632" t="s">
        <v>2667</v>
      </c>
      <c r="D2632" t="s">
        <v>2617</v>
      </c>
      <c r="E2632" t="s">
        <v>2668</v>
      </c>
      <c r="F2632" t="s">
        <v>207</v>
      </c>
      <c r="G2632" t="s">
        <v>2607</v>
      </c>
      <c r="H2632" t="s">
        <v>209</v>
      </c>
      <c r="I2632" t="s">
        <v>265</v>
      </c>
      <c r="J2632" t="s">
        <v>236</v>
      </c>
      <c r="K2632" t="s">
        <v>178</v>
      </c>
      <c r="L2632" t="s">
        <v>234</v>
      </c>
      <c r="M2632" t="s">
        <v>246</v>
      </c>
      <c r="N2632" t="s">
        <v>207</v>
      </c>
      <c r="O2632" t="s">
        <v>207</v>
      </c>
      <c r="P2632">
        <v>3.3076650867791399E-3</v>
      </c>
      <c r="R2632" t="s">
        <v>2618</v>
      </c>
      <c r="S2632" s="315">
        <v>45362</v>
      </c>
      <c r="T2632" s="315">
        <v>45362</v>
      </c>
      <c r="U2632" s="316" t="s">
        <v>2669</v>
      </c>
    </row>
    <row r="2633" spans="1:21">
      <c r="A2633" t="s">
        <v>2605</v>
      </c>
      <c r="B2633" t="s">
        <v>205</v>
      </c>
      <c r="C2633" t="s">
        <v>2667</v>
      </c>
      <c r="D2633" t="s">
        <v>2617</v>
      </c>
      <c r="E2633" t="s">
        <v>2668</v>
      </c>
      <c r="F2633" t="s">
        <v>207</v>
      </c>
      <c r="G2633" t="s">
        <v>2607</v>
      </c>
      <c r="H2633" t="s">
        <v>209</v>
      </c>
      <c r="I2633" t="s">
        <v>265</v>
      </c>
      <c r="J2633" t="s">
        <v>247</v>
      </c>
      <c r="K2633" t="s">
        <v>178</v>
      </c>
      <c r="L2633" t="s">
        <v>234</v>
      </c>
      <c r="M2633" t="s">
        <v>246</v>
      </c>
      <c r="N2633" t="s">
        <v>207</v>
      </c>
      <c r="O2633" t="s">
        <v>207</v>
      </c>
      <c r="P2633">
        <v>7.6274804077423397E-4</v>
      </c>
      <c r="R2633" t="s">
        <v>2618</v>
      </c>
      <c r="S2633" s="315">
        <v>45362</v>
      </c>
      <c r="T2633" s="315">
        <v>45362</v>
      </c>
      <c r="U2633" s="316" t="s">
        <v>2669</v>
      </c>
    </row>
    <row r="2634" spans="1:21">
      <c r="A2634" t="s">
        <v>2605</v>
      </c>
      <c r="B2634" t="s">
        <v>205</v>
      </c>
      <c r="C2634" t="s">
        <v>2667</v>
      </c>
      <c r="D2634" t="s">
        <v>2617</v>
      </c>
      <c r="E2634" t="s">
        <v>2668</v>
      </c>
      <c r="F2634" t="s">
        <v>207</v>
      </c>
      <c r="G2634" t="s">
        <v>2607</v>
      </c>
      <c r="H2634" t="s">
        <v>142</v>
      </c>
      <c r="I2634" t="s">
        <v>2667</v>
      </c>
      <c r="J2634" t="s">
        <v>237</v>
      </c>
      <c r="K2634" t="s">
        <v>178</v>
      </c>
      <c r="L2634" t="s">
        <v>234</v>
      </c>
      <c r="M2634" t="s">
        <v>246</v>
      </c>
      <c r="N2634" t="s">
        <v>207</v>
      </c>
      <c r="O2634" t="s">
        <v>207</v>
      </c>
      <c r="P2634">
        <v>1.2892966860081375E-4</v>
      </c>
      <c r="R2634" t="s">
        <v>2618</v>
      </c>
      <c r="S2634" s="315">
        <v>45362</v>
      </c>
      <c r="T2634" s="315">
        <v>45362</v>
      </c>
      <c r="U2634" s="316" t="s">
        <v>2669</v>
      </c>
    </row>
    <row r="2635" spans="1:21">
      <c r="A2635" t="s">
        <v>2605</v>
      </c>
      <c r="B2635" t="s">
        <v>205</v>
      </c>
      <c r="C2635" t="s">
        <v>2667</v>
      </c>
      <c r="D2635" t="s">
        <v>2617</v>
      </c>
      <c r="E2635" t="s">
        <v>2668</v>
      </c>
      <c r="F2635" t="s">
        <v>207</v>
      </c>
      <c r="G2635" t="s">
        <v>2607</v>
      </c>
      <c r="H2635" t="s">
        <v>142</v>
      </c>
      <c r="I2635" t="s">
        <v>2667</v>
      </c>
      <c r="J2635" t="s">
        <v>238</v>
      </c>
      <c r="K2635" t="s">
        <v>178</v>
      </c>
      <c r="L2635" t="s">
        <v>234</v>
      </c>
      <c r="M2635" t="s">
        <v>246</v>
      </c>
      <c r="N2635" t="s">
        <v>207</v>
      </c>
      <c r="O2635" t="s">
        <v>207</v>
      </c>
      <c r="P2635">
        <v>3.7805682726090631E-3</v>
      </c>
      <c r="R2635" t="s">
        <v>2618</v>
      </c>
      <c r="S2635" s="315">
        <v>45362</v>
      </c>
      <c r="T2635" s="315">
        <v>45362</v>
      </c>
      <c r="U2635" s="316" t="s">
        <v>2669</v>
      </c>
    </row>
    <row r="2636" spans="1:21">
      <c r="A2636" t="s">
        <v>2605</v>
      </c>
      <c r="B2636" t="s">
        <v>205</v>
      </c>
      <c r="C2636" t="s">
        <v>2667</v>
      </c>
      <c r="D2636" t="s">
        <v>2617</v>
      </c>
      <c r="E2636" t="s">
        <v>2668</v>
      </c>
      <c r="F2636" t="s">
        <v>207</v>
      </c>
      <c r="G2636" t="s">
        <v>2607</v>
      </c>
      <c r="H2636" t="s">
        <v>142</v>
      </c>
      <c r="I2636" t="s">
        <v>2667</v>
      </c>
      <c r="J2636" t="s">
        <v>239</v>
      </c>
      <c r="K2636" t="s">
        <v>178</v>
      </c>
      <c r="L2636" t="s">
        <v>234</v>
      </c>
      <c r="M2636" t="s">
        <v>246</v>
      </c>
      <c r="N2636" t="s">
        <v>207</v>
      </c>
      <c r="O2636" t="s">
        <v>207</v>
      </c>
      <c r="P2636">
        <v>1.4684061433861029E-2</v>
      </c>
      <c r="R2636" t="s">
        <v>2618</v>
      </c>
      <c r="S2636" s="315">
        <v>45362</v>
      </c>
      <c r="T2636" s="315">
        <v>45362</v>
      </c>
      <c r="U2636" s="316" t="s">
        <v>2669</v>
      </c>
    </row>
    <row r="2637" spans="1:21">
      <c r="A2637" t="s">
        <v>2605</v>
      </c>
      <c r="B2637" t="s">
        <v>205</v>
      </c>
      <c r="C2637" t="s">
        <v>2667</v>
      </c>
      <c r="D2637" t="s">
        <v>2617</v>
      </c>
      <c r="E2637" t="s">
        <v>2668</v>
      </c>
      <c r="F2637" t="s">
        <v>207</v>
      </c>
      <c r="G2637" t="s">
        <v>2607</v>
      </c>
      <c r="H2637" t="s">
        <v>142</v>
      </c>
      <c r="I2637" t="s">
        <v>2667</v>
      </c>
      <c r="J2637" t="s">
        <v>241</v>
      </c>
      <c r="K2637" t="s">
        <v>178</v>
      </c>
      <c r="L2637" t="s">
        <v>234</v>
      </c>
      <c r="M2637" t="s">
        <v>246</v>
      </c>
      <c r="N2637" t="s">
        <v>207</v>
      </c>
      <c r="O2637" t="s">
        <v>207</v>
      </c>
      <c r="P2637">
        <v>6.9764431771119236E-6</v>
      </c>
      <c r="R2637" t="s">
        <v>2618</v>
      </c>
      <c r="S2637" s="315">
        <v>45362</v>
      </c>
      <c r="T2637" s="315">
        <v>45362</v>
      </c>
      <c r="U2637" s="316" t="s">
        <v>2669</v>
      </c>
    </row>
    <row r="2638" spans="1:21">
      <c r="A2638" t="s">
        <v>2605</v>
      </c>
      <c r="B2638" t="s">
        <v>205</v>
      </c>
      <c r="C2638" t="s">
        <v>2667</v>
      </c>
      <c r="D2638" t="s">
        <v>2617</v>
      </c>
      <c r="E2638" t="s">
        <v>2668</v>
      </c>
      <c r="F2638" t="s">
        <v>207</v>
      </c>
      <c r="G2638" t="s">
        <v>2607</v>
      </c>
      <c r="H2638" t="s">
        <v>142</v>
      </c>
      <c r="I2638" t="s">
        <v>2667</v>
      </c>
      <c r="J2638" t="s">
        <v>242</v>
      </c>
      <c r="K2638" t="s">
        <v>178</v>
      </c>
      <c r="L2638" t="s">
        <v>234</v>
      </c>
      <c r="M2638" t="s">
        <v>246</v>
      </c>
      <c r="N2638" t="s">
        <v>207</v>
      </c>
      <c r="O2638" t="s">
        <v>207</v>
      </c>
      <c r="P2638">
        <v>2.3897509266229236E-4</v>
      </c>
      <c r="R2638" t="s">
        <v>2618</v>
      </c>
      <c r="S2638" s="315">
        <v>45362</v>
      </c>
      <c r="T2638" s="315">
        <v>45362</v>
      </c>
      <c r="U2638" s="316" t="s">
        <v>2669</v>
      </c>
    </row>
    <row r="2639" spans="1:21">
      <c r="A2639" t="s">
        <v>2605</v>
      </c>
      <c r="B2639" t="s">
        <v>205</v>
      </c>
      <c r="C2639" t="s">
        <v>2667</v>
      </c>
      <c r="D2639" t="s">
        <v>2617</v>
      </c>
      <c r="E2639" t="s">
        <v>2668</v>
      </c>
      <c r="F2639" t="s">
        <v>207</v>
      </c>
      <c r="G2639" t="s">
        <v>2607</v>
      </c>
      <c r="H2639" t="s">
        <v>142</v>
      </c>
      <c r="I2639" t="s">
        <v>2667</v>
      </c>
      <c r="J2639" t="s">
        <v>243</v>
      </c>
      <c r="K2639" t="s">
        <v>178</v>
      </c>
      <c r="L2639" t="s">
        <v>234</v>
      </c>
      <c r="M2639" t="s">
        <v>246</v>
      </c>
      <c r="N2639" t="s">
        <v>207</v>
      </c>
      <c r="O2639" t="s">
        <v>207</v>
      </c>
      <c r="P2639">
        <v>1.0698177222810037E-3</v>
      </c>
      <c r="R2639" t="s">
        <v>2618</v>
      </c>
      <c r="S2639" s="315">
        <v>45362</v>
      </c>
      <c r="T2639" s="315">
        <v>45362</v>
      </c>
      <c r="U2639" s="316" t="s">
        <v>2669</v>
      </c>
    </row>
    <row r="2640" spans="1:21">
      <c r="A2640" t="s">
        <v>2605</v>
      </c>
      <c r="B2640" t="s">
        <v>205</v>
      </c>
      <c r="C2640" t="s">
        <v>2667</v>
      </c>
      <c r="D2640" t="s">
        <v>2617</v>
      </c>
      <c r="E2640" t="s">
        <v>2668</v>
      </c>
      <c r="F2640" t="s">
        <v>207</v>
      </c>
      <c r="G2640" t="s">
        <v>2607</v>
      </c>
      <c r="H2640" t="s">
        <v>142</v>
      </c>
      <c r="I2640" t="s">
        <v>2667</v>
      </c>
      <c r="J2640" t="s">
        <v>255</v>
      </c>
      <c r="K2640" t="s">
        <v>178</v>
      </c>
      <c r="L2640" t="s">
        <v>234</v>
      </c>
      <c r="M2640" t="s">
        <v>246</v>
      </c>
      <c r="N2640" t="s">
        <v>207</v>
      </c>
      <c r="O2640" t="s">
        <v>207</v>
      </c>
      <c r="P2640">
        <v>2.5248125168693417E-2</v>
      </c>
      <c r="R2640" t="s">
        <v>2618</v>
      </c>
      <c r="S2640" s="315">
        <v>45362</v>
      </c>
      <c r="T2640" s="315">
        <v>45362</v>
      </c>
      <c r="U2640" s="316" t="s">
        <v>2669</v>
      </c>
    </row>
    <row r="2641" spans="1:21">
      <c r="A2641" t="s">
        <v>2605</v>
      </c>
      <c r="B2641" t="s">
        <v>205</v>
      </c>
      <c r="C2641" t="s">
        <v>2667</v>
      </c>
      <c r="D2641" t="s">
        <v>2617</v>
      </c>
      <c r="E2641" t="s">
        <v>2668</v>
      </c>
      <c r="F2641" t="s">
        <v>207</v>
      </c>
      <c r="G2641" t="s">
        <v>2607</v>
      </c>
      <c r="H2641" t="s">
        <v>142</v>
      </c>
      <c r="I2641" t="s">
        <v>2667</v>
      </c>
      <c r="J2641" t="s">
        <v>268</v>
      </c>
      <c r="K2641" t="s">
        <v>178</v>
      </c>
      <c r="L2641" t="s">
        <v>234</v>
      </c>
      <c r="M2641" t="s">
        <v>246</v>
      </c>
      <c r="N2641" t="s">
        <v>207</v>
      </c>
      <c r="O2641" t="s">
        <v>207</v>
      </c>
      <c r="P2641">
        <v>4.2667692307692164E-3</v>
      </c>
      <c r="R2641" t="s">
        <v>2618</v>
      </c>
      <c r="S2641" s="315">
        <v>45362</v>
      </c>
      <c r="T2641" s="315">
        <v>45362</v>
      </c>
      <c r="U2641" s="316" t="s">
        <v>2669</v>
      </c>
    </row>
    <row r="2642" spans="1:21">
      <c r="A2642" t="s">
        <v>2605</v>
      </c>
      <c r="B2642" t="s">
        <v>205</v>
      </c>
      <c r="C2642" t="s">
        <v>2667</v>
      </c>
      <c r="D2642" t="s">
        <v>2617</v>
      </c>
      <c r="E2642" t="s">
        <v>2668</v>
      </c>
      <c r="F2642" t="s">
        <v>207</v>
      </c>
      <c r="G2642" t="s">
        <v>2607</v>
      </c>
      <c r="H2642" t="s">
        <v>209</v>
      </c>
      <c r="I2642" t="s">
        <v>2609</v>
      </c>
      <c r="J2642" t="s">
        <v>298</v>
      </c>
      <c r="K2642" t="s">
        <v>178</v>
      </c>
      <c r="L2642" t="s">
        <v>234</v>
      </c>
      <c r="M2642" t="s">
        <v>246</v>
      </c>
      <c r="N2642" t="s">
        <v>207</v>
      </c>
      <c r="O2642" t="s">
        <v>207</v>
      </c>
      <c r="P2642">
        <v>4.6613733110998742E-2</v>
      </c>
      <c r="R2642" t="s">
        <v>2618</v>
      </c>
      <c r="S2642" s="315">
        <v>45362</v>
      </c>
      <c r="T2642" s="315">
        <v>45362</v>
      </c>
      <c r="U2642" s="316" t="s">
        <v>2669</v>
      </c>
    </row>
  </sheetData>
  <phoneticPr fontId="67" type="noConversion"/>
  <hyperlinks>
    <hyperlink ref="U678" r:id="rId1" display="https://www-staging.hestia.earth/cycle/bananaFruit-brazil-2010-2024-20240315" xr:uid="{3884488C-FA1F-4250-B397-445B184FC8F4}"/>
    <hyperlink ref="U563:U633" r:id="rId2" display="https://www-staging.hestia.earth/cycle/bananaFruit-brazil-2010-2024-20240315" xr:uid="{E88C6B50-3FA4-4CFA-AE3C-994DB0846161}"/>
    <hyperlink ref="U1964" r:id="rId3" display="https://www-staging.hestia.earth/cycle/riceGrainInHuskFlooded-italy-2010-2024-20240311" xr:uid="{AFA6FB8D-A663-4A62-91E0-68B1B469797C}"/>
    <hyperlink ref="U2600" r:id="rId4" display="https://www-staging.hestia.earth/cycle/tomatoFruit-benin-2010-2024-20240311" xr:uid="{D689BD8F-946B-488B-B3BB-95A5361A3094}"/>
    <hyperlink ref="U1795" r:id="rId5" display="https://www-staging.hestia.earth/cycle/rapeseedSeedWhole-iran-1990-2009-20240311" xr:uid="{C12E8278-5729-4287-898B-6CAEB5B70F61}"/>
    <hyperlink ref="U2243" r:id="rId6" display="https://www-staging.hestia.earth/cycle/soybeanSeedWhole-brazil-2010-2024-20240319" xr:uid="{2EB2A24C-CEE6-4D07-B909-8CC69FA26BA0}"/>
    <hyperlink ref="U1613" r:id="rId7" display="https://www-staging.hestia.earth/cycle/maizeGrain-germany-2010-2024-20240315" xr:uid="{DD2306DC-D051-4F9B-B506-D4519662DDA6}"/>
    <hyperlink ref="U1733" r:id="rId8" display="https://www-staging.hestia.earth/cycle/potatoTuber-iran-2010-2024-20240311" xr:uid="{BD85F56F-0C56-42AD-B2B1-E8723541C5A8}"/>
    <hyperlink ref="U2219" r:id="rId9" display="https://www-staging.hestia.earth/cycle/soybeanSeedWhole-argentina-2010-2024-20240319" xr:uid="{3E4ADA57-9F8E-44F2-9710-E02FF7A08E90}"/>
    <hyperlink ref="U2288" r:id="rId10" display="https://www-staging.hestia.earth/cycle/soybeanSeedWhole-romania-2010-2024-20240319" xr:uid="{8E70B3A6-DE9B-4760-BDC3-669653508E9C}"/>
    <hyperlink ref="U1592" r:id="rId11" display="https://www-staging.hestia.earth/cycle/maizeGrain-france-2010-2024-20240315" xr:uid="{248E283C-A1A3-41C0-88B2-0071D1938031}"/>
    <hyperlink ref="U1926" r:id="rId12" display="https://www-staging.hestia.earth/cycle/riceGrainInHuskFlooded-china-2010-2024-20240319" xr:uid="{930621CA-13E9-4229-B360-A838F3917E49}"/>
    <hyperlink ref="U1947" r:id="rId13" display="https://www-staging.hestia.earth/cycle/riceGrainInHuskFlooded-iran-2010-2024-20240306" xr:uid="{54B05C2A-30DF-4B70-975A-CAD868035A8F}"/>
    <hyperlink ref="U2006" r:id="rId14" display="https://www-staging.hestia.earth/cycle/riceGrainInHuskFlooded-thailand-2010-2024-20240322" xr:uid="{7E1D040F-1770-460C-8187-218A0C642421}"/>
    <hyperlink ref="U2267" r:id="rId15" display="https://www-staging.hestia.earth/cycle/soybeanSeedWhole-iran-2010-2024-20240311" xr:uid="{671D2032-E207-4DB4-BFA3-39574714DE2E}"/>
    <hyperlink ref="U2496" r:id="rId16" display="https://www-staging.hestia.earth/cycle/sunflowerSeedWhole-portugal-2010-2024-20240322" xr:uid="{E2166D8D-4E3D-4BFC-BA7C-4CD8B8570443}"/>
    <hyperlink ref="U700" r:id="rId17" display="https://www-staging.hestia.earth/cycle/bananaFruit-china-2010-2024-20240315" xr:uid="{32EE47AB-EBD3-4432-9C1F-88A810966811}"/>
    <hyperlink ref="U635:U690" r:id="rId18" display="https://www-staging.hestia.earth/cycle/bananaFruit-china-2010-2024-20240315" xr:uid="{1585E667-478E-4612-B8D8-9D64E49AC3D9}"/>
    <hyperlink ref="U718" r:id="rId19" display="https://www-staging.hestia.earth/cycle/bananaFruit-costa-rica-2010-2024-20240315" xr:uid="{D985BE7D-A10A-4487-B90C-0CC48A42B4C8}"/>
    <hyperlink ref="U692:U751" r:id="rId20" display="https://www-staging.hestia.earth/cycle/bananaFruit-costa-rica-2010-2024-20240315" xr:uid="{9A2863B5-C324-4861-8644-575A86F64AA7}"/>
    <hyperlink ref="U736" r:id="rId21" display="https://www-staging.hestia.earth/cycle/bananaFruit-ecuador-2010-2024-20240315" xr:uid="{0EE37859-AB10-4126-89CE-981C339DC8BD}"/>
    <hyperlink ref="U753:U838" r:id="rId22" display="https://www-staging.hestia.earth/cycle/bananaFruit-ecuador-2010-2024-20240315" xr:uid="{32146800-8F91-46B5-BC70-EBA7271956C4}"/>
    <hyperlink ref="U758" r:id="rId23" display="https://www-staging.hestia.earth/cycle/bananaFruit-thailand-2010-2024-20240315" xr:uid="{85DFB169-9038-4ED8-AED0-69D0927ACC9A}"/>
    <hyperlink ref="U840:U912" r:id="rId24" display="https://www-staging.hestia.earth/cycle/bananaFruit-thailand-2010-2024-20240315" xr:uid="{0927254E-8DD9-4520-8E34-958B6DAB4C31}"/>
    <hyperlink ref="U961" r:id="rId25" display="https://www-staging.hestia.earth/cycle/cocoaFruit-brazil-2010-2024-20240320" xr:uid="{B78023D0-F871-483E-B994-FED84E64E1F8}"/>
    <hyperlink ref="U914:U959" r:id="rId26" display="https://www-staging.hestia.earth/cycle/cocoaFruit-brazil-2010-2024-20240320" xr:uid="{A9E14946-E8EF-4D0F-A8C7-0D241B20794E}"/>
    <hyperlink ref="U976" r:id="rId27" display="https://www-staging.hestia.earth/cycle/cocoaFruit-ghana-2010-2024-20240320" xr:uid="{25293824-6A26-460C-B250-DA4A28D64826}"/>
    <hyperlink ref="U961:U1011" r:id="rId28" display="https://www-staging.hestia.earth/cycle/cocoaFruit-ghana-2010-2024-20240320" xr:uid="{9C4D547C-F9DA-4EB8-8F5B-A48C82E066B0}"/>
    <hyperlink ref="U993" r:id="rId29" display="https://www-staging.hestia.earth/cycle/cocoaFruit-indonesia-2010-2024-20240320" xr:uid="{6B493CE2-90CD-4893-BABF-E485A9B0A743}"/>
    <hyperlink ref="U1013:U1066" r:id="rId30" display="https://www-staging.hestia.earth/cycle/cocoaFruit-indonesia-2010-2024-20240320" xr:uid="{BB7AEBEE-672F-4726-B48B-C3C88AC0E084}"/>
    <hyperlink ref="U1083" r:id="rId31" display="https://www-staging.hestia.earth/cycle/cocoaSeedWhole-colombia-2010-2024-20240322" xr:uid="{A2750F21-741E-4A17-94E8-2D3158C0A363}"/>
    <hyperlink ref="U1068:U1116" r:id="rId32" display="https://www-staging.hestia.earth/cycle/cocoaSeedWhole-colombia-2010-2024-20240322" xr:uid="{5AB7A974-9225-426A-9EC8-769159D77BC0}"/>
    <hyperlink ref="U1137" r:id="rId33" display="https://www-staging.hestia.earth/cycle/coconutFruitInHusk-india-2010-2024-20240319" xr:uid="{21B0B3C5-B89F-4C55-AB9A-61A010136E5D}"/>
    <hyperlink ref="U1118:U1178" r:id="rId34" display="https://www-staging.hestia.earth/cycle/coconutFruitInHusk-india-2010-2024-20240319" xr:uid="{27602147-C75D-4989-9548-D4333DA1856E}"/>
    <hyperlink ref="U1190" r:id="rId35" display="https://www-staging.hestia.earth/cycle/coffeeSeedDehulled-india-2010-2024-20240320" xr:uid="{3AF67AF5-68FE-47D4-97E7-E0AE8DBF46C1}"/>
    <hyperlink ref="U1180:U1220" r:id="rId36" display="https://www-staging.hestia.earth/cycle/coffeeSeedDehulled-india-2010-2024-20240320" xr:uid="{6EC5F894-8DEF-452F-8482-870341FA0F3A}"/>
    <hyperlink ref="U1242" r:id="rId37" display="https://www-staging.hestia.earth/cycle/coffeeSeedWhole-colombia-2010-2024-20240320" xr:uid="{5CBA3799-81D8-4F5D-8FB3-121E6B19F14C}"/>
    <hyperlink ref="U1222:U1285" r:id="rId38" display="https://www-staging.hestia.earth/cycle/coffeeSeedWhole-colombia-2010-2024-20240320" xr:uid="{20F1B9DD-A4CB-44BB-B606-94004184151E}"/>
    <hyperlink ref="U1568" r:id="rId39" display="https://www-staging.hestia.earth/cycle/maizeGrain-brazil-2010-2024-20240315" xr:uid="{A51D4A69-B25C-48D2-81CB-D4D0A9873045}"/>
    <hyperlink ref="U1452" r:id="rId40" display="https://www-staging.hestia.earth/cycle/lentilSeedWhole-iran-2010-2024-20240311" xr:uid="{7873F136-9275-4223-9986-AE84CBDE4B43}"/>
    <hyperlink ref="U1333" r:id="rId41" display="https://www-staging.hestia.earth/cycle/grapesFruit-australia-2010-2024-20240315" xr:uid="{21E0FF6F-DEBE-49D5-A1D7-12501D0BF88E}"/>
    <hyperlink ref="U1332" r:id="rId42" display="https://www-staging.hestia.earth/cycle/grapesFruit-australia-2010-2024-20240315" xr:uid="{BB4136DD-2F75-431E-9A84-284649FF479E}"/>
    <hyperlink ref="U1288:U1354" r:id="rId43" display="https://www-staging.hestia.earth/cycle/grapesFruit-australia-2010-2024-20240315" xr:uid="{039D48D9-0682-4537-B449-AF9F3C679CB0}"/>
    <hyperlink ref="U1354" r:id="rId44" display="https://www-staging.hestia.earth/cycle/grapesFruit-spain-2010-2024-20240315" xr:uid="{F017BAF4-C106-44BF-827A-9945E1BA969A}"/>
    <hyperlink ref="U1355" r:id="rId45" display="https://www-staging.hestia.earth/cycle/grapesFruit-spain-2010-2024-20240315" xr:uid="{00B9969A-170F-4638-A38C-B5359DDCA91A}"/>
    <hyperlink ref="U1357:U1428" r:id="rId46" display="https://www-staging.hestia.earth/cycle/grapesFruit-spain-2010-2024-20240315" xr:uid="{48BFE5FF-C842-4D62-9B62-B8F0065D9DF5}"/>
    <hyperlink ref="U1453" r:id="rId47" display="https://www-staging.hestia.earth/cycle/lentilSeedWhole-iran-2010-2024-20240311" xr:uid="{1B0C150F-8543-4570-9038-184BFF7A7678}"/>
    <hyperlink ref="U1431:U1499" r:id="rId48" display="https://www-staging.hestia.earth/cycle/lentilSeedWhole-iran-2010-2024-20240311" xr:uid="{B36244F8-ED40-4884-A036-FE8BF3DA86E5}"/>
    <hyperlink ref="U1569" r:id="rId49" display="https://www-staging.hestia.earth/cycle/maizeGrain-brazil-2010-2024-20240315" xr:uid="{767148B5-8404-487D-B628-591D19F06F7C}"/>
    <hyperlink ref="U1502:U1574" r:id="rId50" display="https://www-staging.hestia.earth/cycle/maizeGrain-brazil-2010-2024-20240315" xr:uid="{6B7B0DE4-4861-48AE-8F3C-AB70AB114A24}"/>
    <hyperlink ref="U1576:U1648" r:id="rId51" display="https://www-staging.hestia.earth/cycle/maizeGrain-france-2010-2024-20240315" xr:uid="{9D972BEC-70F1-44ED-A9A7-9D434D09F885}"/>
    <hyperlink ref="U1650:U1710" r:id="rId52" display="https://www-staging.hestia.earth/cycle/maizeGrain-germany-2010-2024-20240315" xr:uid="{321B75A8-B6F4-454E-9259-A8822963BC0C}"/>
    <hyperlink ref="U1712:U1778" r:id="rId53" display="https://www-staging.hestia.earth/cycle/potatoTuber-iran-2010-2024-20240311" xr:uid="{436820F8-2AB2-4C39-9C9D-7A11E8953979}"/>
    <hyperlink ref="U1796" r:id="rId54" display="https://www-staging.hestia.earth/cycle/rapeseedSeedWhole-iran-1990-2009-20240311" xr:uid="{31BC8100-7CD3-4B81-BCE7-04D0C2EA41E9}"/>
    <hyperlink ref="U1781:U1829" r:id="rId55" display="https://www-staging.hestia.earth/cycle/rapeseedSeedWhole-iran-1990-2009-20240311" xr:uid="{7773BF48-22E7-48E9-BDA2-012D68E3D121}"/>
    <hyperlink ref="U1831:U1893" r:id="rId56" display="https://www-staging.hestia.earth/cycle/riceGrainInHuskFlooded-china-2010-2024-20240319" xr:uid="{4178D9CB-E84E-49F3-B652-236A3EAC6DD0}"/>
    <hyperlink ref="U1895:U1945" r:id="rId57" display="https://www-staging.hestia.earth/cycle/riceGrainInHuskFlooded-iran-2010-2024-20240306" xr:uid="{5D880BC9-C84F-40DD-ABF6-FDB5132A51EF}"/>
    <hyperlink ref="U1965" r:id="rId58" display="https://www-staging.hestia.earth/cycle/riceGrainInHuskFlooded-italy-2010-2024-20240311" xr:uid="{9AD89BE3-C3CF-4EEE-A08E-F34DACE38DF0}"/>
    <hyperlink ref="U1966" r:id="rId59" display="https://www-staging.hestia.earth/cycle/riceGrainInHuskFlooded-italy-2010-2024-20240311" xr:uid="{F4D1BC60-1E8A-4F76-9A13-04C930DFB31E}"/>
    <hyperlink ref="U1967" r:id="rId60" display="https://www-staging.hestia.earth/cycle/riceGrainInHuskFlooded-italy-2010-2024-20240311" xr:uid="{ADFFFC08-2792-4EA4-95C1-A6A9C2710FD5}"/>
    <hyperlink ref="U1968" r:id="rId61" display="https://www-staging.hestia.earth/cycle/riceGrainInHuskFlooded-italy-2010-2024-20240311" xr:uid="{FFDAA6DB-7EB9-46A6-B021-3BF36E20C687}"/>
    <hyperlink ref="U1969" r:id="rId62" display="https://www-staging.hestia.earth/cycle/riceGrainInHuskFlooded-italy-2010-2024-20240311" xr:uid="{EEB43491-A2C4-413A-A84A-2D7D8CAA26BC}"/>
    <hyperlink ref="U1970" r:id="rId63" display="https://www-staging.hestia.earth/cycle/riceGrainInHuskFlooded-italy-2010-2024-20240311" xr:uid="{BA2F3521-D6DA-4B4A-B82B-6C9CCCC13544}"/>
    <hyperlink ref="U1971" r:id="rId64" display="https://www-staging.hestia.earth/cycle/riceGrainInHuskFlooded-italy-2010-2024-20240311" xr:uid="{C98AB6DB-7850-4FDA-951A-17A18651D55B}"/>
    <hyperlink ref="U1972" r:id="rId65" display="https://www-staging.hestia.earth/cycle/riceGrainInHuskFlooded-italy-2010-2024-20240311" xr:uid="{7B3E6E4E-2EC6-460E-8E07-18C17277EECD}"/>
    <hyperlink ref="U1973" r:id="rId66" display="https://www-staging.hestia.earth/cycle/riceGrainInHuskFlooded-italy-2010-2024-20240311" xr:uid="{4ABF4870-2814-4679-B3F6-EFFD194F55B2}"/>
    <hyperlink ref="U1974" r:id="rId67" display="https://www-staging.hestia.earth/cycle/riceGrainInHuskFlooded-italy-2010-2024-20240311" xr:uid="{2C68257B-76D9-4F38-88B5-49933FF6B31A}"/>
    <hyperlink ref="U1975" r:id="rId68" display="https://www-staging.hestia.earth/cycle/riceGrainInHuskFlooded-italy-2010-2024-20240311" xr:uid="{DB62A8B2-C3F9-462A-9248-AF67B94FDD18}"/>
    <hyperlink ref="U1976" r:id="rId69" display="https://www-staging.hestia.earth/cycle/riceGrainInHuskFlooded-italy-2010-2024-20240311" xr:uid="{05A3E4BF-9C8E-49EE-8A5E-54FF8F5A2F08}"/>
    <hyperlink ref="U1977" r:id="rId70" display="https://www-staging.hestia.earth/cycle/riceGrainInHuskFlooded-italy-2010-2024-20240311" xr:uid="{3534D540-A350-4CA2-A390-116F5A6180C0}"/>
    <hyperlink ref="U1978" r:id="rId71" display="https://www-staging.hestia.earth/cycle/riceGrainInHuskFlooded-italy-2010-2024-20240311" xr:uid="{B39E225D-1B34-4DEC-A590-44AD6EA21F03}"/>
    <hyperlink ref="U1979" r:id="rId72" display="https://www-staging.hestia.earth/cycle/riceGrainInHuskFlooded-italy-2010-2024-20240311" xr:uid="{5507C43F-D0E0-46DE-B971-1424E6D827C2}"/>
    <hyperlink ref="U1980" r:id="rId73" display="https://www-staging.hestia.earth/cycle/riceGrainInHuskFlooded-italy-2010-2024-20240311" xr:uid="{FE43F2B8-6E40-45D4-B802-55BC01080DDC}"/>
    <hyperlink ref="U1981" r:id="rId74" display="https://www-staging.hestia.earth/cycle/riceGrainInHuskFlooded-italy-2010-2024-20240311" xr:uid="{36477AA4-9F72-4EBE-BE8C-7438015CB0AF}"/>
    <hyperlink ref="U1982" r:id="rId75" display="https://www-staging.hestia.earth/cycle/riceGrainInHuskFlooded-italy-2010-2024-20240311" xr:uid="{8AF92370-B909-4E2F-B57D-24966F615C10}"/>
    <hyperlink ref="U1983" r:id="rId76" display="https://www-staging.hestia.earth/cycle/riceGrainInHuskFlooded-italy-2010-2024-20240311" xr:uid="{49E74CAE-B5AE-4751-AA45-F048982E2422}"/>
    <hyperlink ref="U1984" r:id="rId77" display="https://www-staging.hestia.earth/cycle/riceGrainInHuskFlooded-italy-2010-2024-20240311" xr:uid="{2CF91C25-44C9-4EC1-8D04-69C06AD4C20E}"/>
    <hyperlink ref="U2045" r:id="rId78" display="https://www-staging.hestia.earth/cycle/riceGrainInHuskFlooded-italy-2010-2024-20240311" xr:uid="{B06B7B63-A07F-4561-81E8-653534158694}"/>
    <hyperlink ref="U2046" r:id="rId79" display="https://www-staging.hestia.earth/cycle/riceGrainInHuskFlooded-italy-2010-2024-20240311" xr:uid="{D2F09AD3-BC1E-497F-92CE-374DB0684706}"/>
    <hyperlink ref="U2047" r:id="rId80" display="https://www-staging.hestia.earth/cycle/riceGrainInHuskFlooded-italy-2010-2024-20240311" xr:uid="{AA07F029-D914-42FD-80CA-F673BA7F3DED}"/>
    <hyperlink ref="U2048" r:id="rId81" display="https://www-staging.hestia.earth/cycle/riceGrainInHuskFlooded-italy-2010-2024-20240311" xr:uid="{A4B1FF11-26DD-475C-B516-4298DE9A9DA0}"/>
    <hyperlink ref="U2049" r:id="rId82" display="https://www-staging.hestia.earth/cycle/riceGrainInHuskFlooded-italy-2010-2024-20240311" xr:uid="{C17339C2-31C4-4236-947E-245B1FEBB5DB}"/>
    <hyperlink ref="U2050" r:id="rId83" display="https://www-staging.hestia.earth/cycle/riceGrainInHuskFlooded-italy-2010-2024-20240311" xr:uid="{A88A01D6-87B8-4303-B834-23FCE6CF4848}"/>
    <hyperlink ref="U2051" r:id="rId84" display="https://www-staging.hestia.earth/cycle/riceGrainInHuskFlooded-italy-2010-2024-20240311" xr:uid="{E9B28043-222E-4F1F-90F1-502701D76360}"/>
    <hyperlink ref="U2052" r:id="rId85" display="https://www-staging.hestia.earth/cycle/riceGrainInHuskFlooded-italy-2010-2024-20240311" xr:uid="{D6374A87-3C08-48D4-920A-844AFEA00CBB}"/>
    <hyperlink ref="U2053" r:id="rId86" display="https://www-staging.hestia.earth/cycle/riceGrainInHuskFlooded-italy-2010-2024-20240311" xr:uid="{E365D999-9922-47E4-A75F-85A6CE863B28}"/>
    <hyperlink ref="U2054" r:id="rId87" display="https://www-staging.hestia.earth/cycle/riceGrainInHuskFlooded-italy-2010-2024-20240311" xr:uid="{5C7FD1F0-38D0-4C7B-9018-DC962A0A80AF}"/>
    <hyperlink ref="U2055" r:id="rId88" display="https://www-staging.hestia.earth/cycle/riceGrainInHuskFlooded-italy-2010-2024-20240311" xr:uid="{6D4C73B9-552B-49A5-99EF-D7B8A8924C9C}"/>
    <hyperlink ref="U2056" r:id="rId89" display="https://www-staging.hestia.earth/cycle/riceGrainInHuskFlooded-italy-2010-2024-20240311" xr:uid="{E850868E-E16A-449D-B216-E8C0053F28F8}"/>
    <hyperlink ref="U2057" r:id="rId90" display="https://www-staging.hestia.earth/cycle/riceGrainInHuskFlooded-italy-2010-2024-20240311" xr:uid="{9E55AA32-0AE9-4D64-BBE5-9C13A4949F7D}"/>
    <hyperlink ref="U1918" r:id="rId91" display="https://www-staging.hestia.earth/cycle/riceGrainInHuskFlooded-italy-2010-2024-20240311" xr:uid="{64B550D9-F8AF-4421-8742-8521469AD46C}"/>
    <hyperlink ref="U2097" r:id="rId92" display="https://www-staging.hestia.earth/cycle/riceGrainInHuskFlooded-italy-2010-2024-20240311" xr:uid="{CED9D77C-54FD-49C8-8107-A36B17021FC5}"/>
    <hyperlink ref="U2098" r:id="rId93" display="https://www-staging.hestia.earth/cycle/riceGrainInHuskFlooded-italy-2010-2024-20240311" xr:uid="{B8E653E9-7352-408E-AD30-E7681EB2632E}"/>
    <hyperlink ref="U2099" r:id="rId94" display="https://www-staging.hestia.earth/cycle/riceGrainInHuskFlooded-italy-2010-2024-20240311" xr:uid="{15267110-94D5-4F19-830C-A5402C760AE5}"/>
    <hyperlink ref="U2100" r:id="rId95" display="https://www-staging.hestia.earth/cycle/riceGrainInHuskFlooded-italy-2010-2024-20240311" xr:uid="{65DE2FE3-BBB1-4E3E-8B3D-6198E864973B}"/>
    <hyperlink ref="U2101" r:id="rId96" display="https://www-staging.hestia.earth/cycle/riceGrainInHuskFlooded-italy-2010-2024-20240311" xr:uid="{7DE9ED01-21E1-4823-B768-427171ADAF04}"/>
    <hyperlink ref="U2102" r:id="rId97" display="https://www-staging.hestia.earth/cycle/riceGrainInHuskFlooded-italy-2010-2024-20240311" xr:uid="{70C799F7-D73A-4B81-AB99-D7056230DA14}"/>
    <hyperlink ref="U2103" r:id="rId98" display="https://www-staging.hestia.earth/cycle/riceGrainInHuskFlooded-italy-2010-2024-20240311" xr:uid="{CFEEE662-D143-44F1-AFE1-5908C1892B8B}"/>
    <hyperlink ref="U2104" r:id="rId99" display="https://www-staging.hestia.earth/cycle/riceGrainInHuskFlooded-italy-2010-2024-20240311" xr:uid="{E8BA76FE-E597-48EC-AD8F-1F38ED2C3D4B}"/>
    <hyperlink ref="U2105" r:id="rId100" display="https://www-staging.hestia.earth/cycle/riceGrainInHuskFlooded-italy-2010-2024-20240311" xr:uid="{7095FC58-C0F9-4DFD-913D-B4D539674618}"/>
    <hyperlink ref="U2106" r:id="rId101" display="https://www-staging.hestia.earth/cycle/riceGrainInHuskFlooded-italy-2010-2024-20240311" xr:uid="{A24CC81B-F799-4552-897F-D0A7947C1C6A}"/>
    <hyperlink ref="U2107" r:id="rId102" display="https://www-staging.hestia.earth/cycle/riceGrainInHuskFlooded-italy-2010-2024-20240311" xr:uid="{07EA695D-F607-46F0-9C6E-296AF3E1986D}"/>
    <hyperlink ref="U2108" r:id="rId103" display="https://www-staging.hestia.earth/cycle/riceGrainInHuskFlooded-italy-2010-2024-20240311" xr:uid="{077FE1BC-D1D1-4145-999B-480DB1C7BCAF}"/>
    <hyperlink ref="U2109" r:id="rId104" display="https://www-staging.hestia.earth/cycle/riceGrainInHuskFlooded-italy-2010-2024-20240311" xr:uid="{4EAECF44-CBEC-49D7-950B-75A69EEF5515}"/>
    <hyperlink ref="U2110" r:id="rId105" display="https://www-staging.hestia.earth/cycle/riceGrainInHuskFlooded-italy-2010-2024-20240311" xr:uid="{CFC9F911-1C49-4D8A-85E6-49BA685D2145}"/>
    <hyperlink ref="U2111" r:id="rId106" display="https://www-staging.hestia.earth/cycle/riceGrainInHuskFlooded-italy-2010-2024-20240311" xr:uid="{A2D07E69-9781-4142-BE34-C8F38F22070C}"/>
    <hyperlink ref="U1862" r:id="rId107" display="https://www-staging.hestia.earth/cycle/riceGrainInHuskFlooded-italy-2010-2024-20240311" xr:uid="{E08ECB75-9D90-4A56-BD0B-82914241B100}"/>
    <hyperlink ref="U1863" r:id="rId108" display="https://www-staging.hestia.earth/cycle/riceGrainInHuskFlooded-italy-2010-2024-20240311" xr:uid="{982222B9-3A3E-45D9-9652-B50980CD5C24}"/>
    <hyperlink ref="U1864" r:id="rId109" display="https://www-staging.hestia.earth/cycle/riceGrainInHuskFlooded-italy-2010-2024-20240311" xr:uid="{00D658CF-FAD8-4A82-8580-472588536DFF}"/>
    <hyperlink ref="U1865" r:id="rId110" display="https://www-staging.hestia.earth/cycle/riceGrainInHuskFlooded-italy-2010-2024-20240311" xr:uid="{F4852844-97BA-43C0-9FF3-FB4BD3F4AED7}"/>
    <hyperlink ref="U1866" r:id="rId111" display="https://www-staging.hestia.earth/cycle/riceGrainInHuskFlooded-italy-2010-2024-20240311" xr:uid="{2B989A17-1CD5-4908-AC5B-AF1B792E18E8}"/>
    <hyperlink ref="U1867" r:id="rId112" display="https://www-staging.hestia.earth/cycle/riceGrainInHuskFlooded-italy-2010-2024-20240311" xr:uid="{E82C332E-6A1C-4962-BF0A-A520E3B1E331}"/>
    <hyperlink ref="U1868" r:id="rId113" display="https://www-staging.hestia.earth/cycle/riceGrainInHuskFlooded-italy-2010-2024-20240311" xr:uid="{3AB53CF2-D2F0-43B3-B488-6BBDA333585B}"/>
    <hyperlink ref="U1869" r:id="rId114" display="https://www-staging.hestia.earth/cycle/riceGrainInHuskFlooded-italy-2010-2024-20240311" xr:uid="{ED4E5C6B-443E-4494-9BAF-776C679E01D7}"/>
    <hyperlink ref="U1870" r:id="rId115" display="https://www-staging.hestia.earth/cycle/riceGrainInHuskFlooded-italy-2010-2024-20240311" xr:uid="{20C9A247-FBA9-4DF8-A1B3-E04A529F5AE2}"/>
    <hyperlink ref="U1871" r:id="rId116" display="https://www-staging.hestia.earth/cycle/riceGrainInHuskFlooded-italy-2010-2024-20240311" xr:uid="{76F35B2B-1876-4870-BE11-97FBB6B5DB99}"/>
    <hyperlink ref="U1872" r:id="rId117" display="https://www-staging.hestia.earth/cycle/riceGrainInHuskFlooded-italy-2010-2024-20240311" xr:uid="{1A16C89C-3278-4F97-BBF0-496DC8678A50}"/>
    <hyperlink ref="U1873" r:id="rId118" display="https://www-staging.hestia.earth/cycle/riceGrainInHuskFlooded-italy-2010-2024-20240311" xr:uid="{69758F4B-933C-4143-AF76-38C0EB1779DB}"/>
    <hyperlink ref="U1874" r:id="rId119" display="https://www-staging.hestia.earth/cycle/riceGrainInHuskFlooded-italy-2010-2024-20240311" xr:uid="{E1F35EE8-1A87-4119-B660-80476AFCC5B8}"/>
    <hyperlink ref="U1875" r:id="rId120" display="https://www-staging.hestia.earth/cycle/riceGrainInHuskFlooded-italy-2010-2024-20240311" xr:uid="{2A03723C-12D1-4975-B7A5-7FA09FDC9946}"/>
    <hyperlink ref="U1876" r:id="rId121" display="https://www-staging.hestia.earth/cycle/riceGrainInHuskFlooded-italy-2010-2024-20240311" xr:uid="{78F5DD1A-F199-4EC9-8630-E47E6B9E9FE0}"/>
    <hyperlink ref="U1877" r:id="rId122" display="https://www-staging.hestia.earth/cycle/riceGrainInHuskFlooded-italy-2010-2024-20240311" xr:uid="{FBCAD5BD-8BD3-499A-81C8-C7DB6FF16B51}"/>
    <hyperlink ref="U1878" r:id="rId123" display="https://www-staging.hestia.earth/cycle/riceGrainInHuskFlooded-italy-2010-2024-20240311" xr:uid="{D1572E7B-0BDD-4AA3-8ACA-191392DC8F9B}"/>
    <hyperlink ref="U1879" r:id="rId124" display="https://www-staging.hestia.earth/cycle/riceGrainInHuskFlooded-italy-2010-2024-20240311" xr:uid="{D3A1BCE5-6BF3-47D3-BC63-0C66EA10C7EA}"/>
    <hyperlink ref="U1880" r:id="rId125" display="https://www-staging.hestia.earth/cycle/riceGrainInHuskFlooded-italy-2010-2024-20240311" xr:uid="{22F646DA-E30E-4761-B1BC-FEE91AE11658}"/>
    <hyperlink ref="U1881" r:id="rId126" display="https://www-staging.hestia.earth/cycle/riceGrainInHuskFlooded-italy-2010-2024-20240311" xr:uid="{0020C8B1-EDF5-4B4C-874B-9B57A1E58CD1}"/>
    <hyperlink ref="U1882" r:id="rId127" display="https://www-staging.hestia.earth/cycle/riceGrainInHuskFlooded-italy-2010-2024-20240311" xr:uid="{C87AE3F6-8886-4A69-8E12-7B60894B9CC3}"/>
    <hyperlink ref="U1883" r:id="rId128" display="https://www-staging.hestia.earth/cycle/riceGrainInHuskFlooded-italy-2010-2024-20240311" xr:uid="{9241169A-CE97-4950-B4D0-4485121E0FF0}"/>
    <hyperlink ref="U1884" r:id="rId129" display="https://www-staging.hestia.earth/cycle/riceGrainInHuskFlooded-italy-2010-2024-20240311" xr:uid="{25D8E244-A830-4032-8A5C-41FF3ECFDD7D}"/>
    <hyperlink ref="U2024" r:id="rId130" display="https://www-staging.hestia.earth/cycle/riceGrainInHuskFlooded-italy-2010-2024-20240311" xr:uid="{6D0578CA-7090-45FD-BDB4-16871E932127}"/>
    <hyperlink ref="U1923" r:id="rId131" display="https://www-staging.hestia.earth/cycle/riceGrainInHuskFlooded-italy-2010-2024-20240311" xr:uid="{0EB7FDBB-3EAB-4513-8FEB-DAD666AFAD23}"/>
    <hyperlink ref="U1985" r:id="rId132" display="https://www-staging.hestia.earth/cycle/riceGrainInHuskFlooded-pakistan-2010-2024-20240306" xr:uid="{48531240-47BE-4BE2-94DA-09E55439BEB8}"/>
    <hyperlink ref="U1986" r:id="rId133" display="https://www-staging.hestia.earth/cycle/riceGrainInHuskFlooded-pakistan-2010-2024-20240306" xr:uid="{B06C6CFC-0CE6-442E-A1DE-851F7682D72E}"/>
    <hyperlink ref="U1987" r:id="rId134" display="https://www-staging.hestia.earth/cycle/riceGrainInHuskFlooded-pakistan-2010-2024-20240306" xr:uid="{1FF119B0-AB24-43BD-895C-A0E35899F01D}"/>
    <hyperlink ref="U1988" r:id="rId135" display="https://www-staging.hestia.earth/cycle/riceGrainInHuskFlooded-pakistan-2010-2024-20240306" xr:uid="{B5D72B0E-7957-4E67-B148-B61183F04868}"/>
    <hyperlink ref="U1989" r:id="rId136" display="https://www-staging.hestia.earth/cycle/riceGrainInHuskFlooded-pakistan-2010-2024-20240306" xr:uid="{FECB273D-7823-4957-99FA-BEF5568A36D7}"/>
    <hyperlink ref="U1990" r:id="rId137" display="https://www-staging.hestia.earth/cycle/riceGrainInHuskFlooded-pakistan-2010-2024-20240306" xr:uid="{175009FD-D77F-4AE4-B198-0F23BD94B9F1}"/>
    <hyperlink ref="U1991" r:id="rId138" display="https://www-staging.hestia.earth/cycle/riceGrainInHuskFlooded-pakistan-2010-2024-20240306" xr:uid="{58E9E013-C125-4F58-830A-073B7C015EEF}"/>
    <hyperlink ref="U1992" r:id="rId139" display="https://www-staging.hestia.earth/cycle/riceGrainInHuskFlooded-pakistan-2010-2024-20240306" xr:uid="{F42C5F44-D0C5-4AA2-B799-C6414238E2A6}"/>
    <hyperlink ref="U1993" r:id="rId140" display="https://www-staging.hestia.earth/cycle/riceGrainInHuskFlooded-pakistan-2010-2024-20240306" xr:uid="{CE0461B4-2C82-4903-968E-0E85C284E5B9}"/>
    <hyperlink ref="U1994" r:id="rId141" display="https://www-staging.hestia.earth/cycle/riceGrainInHuskFlooded-pakistan-2010-2024-20240306" xr:uid="{4BFF3B09-4E2C-4152-AEDE-43314EF00004}"/>
    <hyperlink ref="U1995" r:id="rId142" display="https://www-staging.hestia.earth/cycle/riceGrainInHuskFlooded-pakistan-2010-2024-20240306" xr:uid="{907817DE-0A23-42ED-8D13-E0104DE962E6}"/>
    <hyperlink ref="U1996" r:id="rId143" display="https://www-staging.hestia.earth/cycle/riceGrainInHuskFlooded-pakistan-2010-2024-20240306" xr:uid="{5926ABC9-5ACF-4149-9688-B324BC60A340}"/>
    <hyperlink ref="U1997" r:id="rId144" display="https://www-staging.hestia.earth/cycle/riceGrainInHuskFlooded-pakistan-2010-2024-20240306" xr:uid="{556A0AA3-D4AA-40B9-ACB5-DAAEAFBA4601}"/>
    <hyperlink ref="U1998" r:id="rId145" display="https://www-staging.hestia.earth/cycle/riceGrainInHuskFlooded-pakistan-2010-2024-20240306" xr:uid="{7019CE9C-DA31-4EF2-8D87-239D7C54840A}"/>
    <hyperlink ref="U1999" r:id="rId146" display="https://www-staging.hestia.earth/cycle/riceGrainInHuskFlooded-pakistan-2010-2024-20240306" xr:uid="{B12FF4D1-2DDE-4D57-8110-81B0CE293ECD}"/>
    <hyperlink ref="U2000" r:id="rId147" display="https://www-staging.hestia.earth/cycle/riceGrainInHuskFlooded-pakistan-2010-2024-20240306" xr:uid="{B3C15480-6AFA-493B-9963-5BE9D88F804E}"/>
    <hyperlink ref="U2001" r:id="rId148" display="https://www-staging.hestia.earth/cycle/riceGrainInHuskFlooded-pakistan-2010-2024-20240306" xr:uid="{54CC2DA0-BF5D-4705-84C9-FAC57373CB3B}"/>
    <hyperlink ref="U2002" r:id="rId149" display="https://www-staging.hestia.earth/cycle/riceGrainInHuskFlooded-pakistan-2010-2024-20240306" xr:uid="{B5C11D70-CB18-4B2A-BF17-397694D03256}"/>
    <hyperlink ref="U2003" r:id="rId150" display="https://www-staging.hestia.earth/cycle/riceGrainInHuskFlooded-pakistan-2010-2024-20240306" xr:uid="{1E238677-5AA9-4A43-9FF2-11AA7DD8AB77}"/>
    <hyperlink ref="U2004" r:id="rId151" display="https://www-staging.hestia.earth/cycle/riceGrainInHuskFlooded-pakistan-2010-2024-20240306" xr:uid="{780285B2-A424-4789-B005-DA15DEE43AC8}"/>
    <hyperlink ref="U2005" r:id="rId152" display="https://www-staging.hestia.earth/cycle/riceGrainInHuskFlooded-pakistan-2010-2024-20240306" xr:uid="{9C93FC26-9847-4614-9B6E-A0D4D8A77129}"/>
    <hyperlink ref="U2058" r:id="rId153" display="https://www-staging.hestia.earth/cycle/riceGrainInHuskFlooded-pakistan-2010-2024-20240306" xr:uid="{E3141336-A572-4DCB-AF2F-1FCC8C298C53}"/>
    <hyperlink ref="U2059" r:id="rId154" display="https://www-staging.hestia.earth/cycle/riceGrainInHuskFlooded-pakistan-2010-2024-20240306" xr:uid="{095AAF60-67D9-499B-A7A0-F31F253C5C21}"/>
    <hyperlink ref="U2060" r:id="rId155" display="https://www-staging.hestia.earth/cycle/riceGrainInHuskFlooded-pakistan-2010-2024-20240306" xr:uid="{B78FCA8E-BC6F-41FB-B20C-6330700C53B3}"/>
    <hyperlink ref="U2061" r:id="rId156" display="https://www-staging.hestia.earth/cycle/riceGrainInHuskFlooded-pakistan-2010-2024-20240306" xr:uid="{8BC9B634-1198-4A96-9AC7-7C36A1CF0FBD}"/>
    <hyperlink ref="U2062" r:id="rId157" display="https://www-staging.hestia.earth/cycle/riceGrainInHuskFlooded-pakistan-2010-2024-20240306" xr:uid="{BD59E8E7-F5BA-4ED5-9CB3-CDF8C5D07B37}"/>
    <hyperlink ref="U2063" r:id="rId158" display="https://www-staging.hestia.earth/cycle/riceGrainInHuskFlooded-pakistan-2010-2024-20240306" xr:uid="{874CCAC4-4828-43F0-BB88-7CA2FE47AB12}"/>
    <hyperlink ref="U2064" r:id="rId159" display="https://www-staging.hestia.earth/cycle/riceGrainInHuskFlooded-pakistan-2010-2024-20240306" xr:uid="{0F9A1BC8-7A07-4E1E-AC66-80F6C13B79C2}"/>
    <hyperlink ref="U2065" r:id="rId160" display="https://www-staging.hestia.earth/cycle/riceGrainInHuskFlooded-pakistan-2010-2024-20240306" xr:uid="{2220EB9B-2E9D-4A25-B8C3-2E07E1749B22}"/>
    <hyperlink ref="U2066" r:id="rId161" display="https://www-staging.hestia.earth/cycle/riceGrainInHuskFlooded-pakistan-2010-2024-20240306" xr:uid="{DE84C3E2-7B06-4D36-B659-50990734A8AE}"/>
    <hyperlink ref="U1919" r:id="rId162" display="https://www-staging.hestia.earth/cycle/riceGrainInHuskFlooded-pakistan-2010-2024-20240306" xr:uid="{C0BB3C9D-7862-42CD-BD0A-BDBDE9F5B759}"/>
    <hyperlink ref="U2112" r:id="rId163" display="https://www-staging.hestia.earth/cycle/riceGrainInHuskFlooded-pakistan-2010-2024-20240306" xr:uid="{3D522687-5B62-4904-B66A-E0907A444327}"/>
    <hyperlink ref="U2113" r:id="rId164" display="https://www-staging.hestia.earth/cycle/riceGrainInHuskFlooded-pakistan-2010-2024-20240306" xr:uid="{56A85B04-32C3-4721-A564-0CCD0DA3AA97}"/>
    <hyperlink ref="U2114" r:id="rId165" display="https://www-staging.hestia.earth/cycle/riceGrainInHuskFlooded-pakistan-2010-2024-20240306" xr:uid="{D360F875-5B97-4F6C-99F5-1D1B60A83E19}"/>
    <hyperlink ref="U2115" r:id="rId166" display="https://www-staging.hestia.earth/cycle/riceGrainInHuskFlooded-pakistan-2010-2024-20240306" xr:uid="{837F4B0E-2F20-45C5-B5D3-7D092957CE4F}"/>
    <hyperlink ref="U2116" r:id="rId167" display="https://www-staging.hestia.earth/cycle/riceGrainInHuskFlooded-pakistan-2010-2024-20240306" xr:uid="{4B56E19B-6AC9-404C-B5A8-E5C9FDB2DD75}"/>
    <hyperlink ref="U2117" r:id="rId168" display="https://www-staging.hestia.earth/cycle/riceGrainInHuskFlooded-pakistan-2010-2024-20240306" xr:uid="{70BFEF5D-895D-4629-8DD3-D57804B80912}"/>
    <hyperlink ref="U2118" r:id="rId169" display="https://www-staging.hestia.earth/cycle/riceGrainInHuskFlooded-pakistan-2010-2024-20240306" xr:uid="{2297EAF6-31B1-4DCA-B54A-00F446CCE79B}"/>
    <hyperlink ref="U2119" r:id="rId170" display="https://www-staging.hestia.earth/cycle/riceGrainInHuskFlooded-pakistan-2010-2024-20240306" xr:uid="{B97925EC-978B-4FCE-9155-A21C0344760D}"/>
    <hyperlink ref="U2120" r:id="rId171" display="https://www-staging.hestia.earth/cycle/riceGrainInHuskFlooded-pakistan-2010-2024-20240306" xr:uid="{1288C4CE-5501-4C22-B1F7-454B1BC4AC07}"/>
    <hyperlink ref="U2121" r:id="rId172" display="https://www-staging.hestia.earth/cycle/riceGrainInHuskFlooded-pakistan-2010-2024-20240306" xr:uid="{6784391C-1D7E-4F90-8D4B-ACB9F6A92685}"/>
    <hyperlink ref="U2122" r:id="rId173" display="https://www-staging.hestia.earth/cycle/riceGrainInHuskFlooded-pakistan-2010-2024-20240306" xr:uid="{E0C09FB8-8E59-4597-B20B-0EDAEDFA9CE0}"/>
    <hyperlink ref="U1885" r:id="rId174" display="https://www-staging.hestia.earth/cycle/riceGrainInHuskFlooded-pakistan-2010-2024-20240306" xr:uid="{B031FB13-36B9-4708-97C4-2149430708D1}"/>
    <hyperlink ref="U1886" r:id="rId175" display="https://www-staging.hestia.earth/cycle/riceGrainInHuskFlooded-pakistan-2010-2024-20240306" xr:uid="{EEA53E9E-E327-47D6-8014-E7EB816FCE14}"/>
    <hyperlink ref="U1887" r:id="rId176" display="https://www-staging.hestia.earth/cycle/riceGrainInHuskFlooded-pakistan-2010-2024-20240306" xr:uid="{C1F9249E-F6DE-4BCB-BCDB-A6C795969FBD}"/>
    <hyperlink ref="U1888" r:id="rId177" display="https://www-staging.hestia.earth/cycle/riceGrainInHuskFlooded-pakistan-2010-2024-20240306" xr:uid="{C13B9440-57A9-4519-A43D-3DB9F029EBD1}"/>
    <hyperlink ref="U1889" r:id="rId178" display="https://www-staging.hestia.earth/cycle/riceGrainInHuskFlooded-pakistan-2010-2024-20240306" xr:uid="{2C091AF4-5B85-40FE-80F2-703540159CF0}"/>
    <hyperlink ref="U1890" r:id="rId179" display="https://www-staging.hestia.earth/cycle/riceGrainInHuskFlooded-pakistan-2010-2024-20240306" xr:uid="{A0E4E4BB-A1E2-4086-AAC8-1074031D1643}"/>
    <hyperlink ref="U1891" r:id="rId180" display="https://www-staging.hestia.earth/cycle/riceGrainInHuskFlooded-pakistan-2010-2024-20240306" xr:uid="{37E83154-7956-42E1-BC69-99D0062631B2}"/>
    <hyperlink ref="U1892" r:id="rId181" display="https://www-staging.hestia.earth/cycle/riceGrainInHuskFlooded-pakistan-2010-2024-20240306" xr:uid="{3877AFAD-FA5B-4A9D-BC70-C4D42A69EE39}"/>
    <hyperlink ref="U1893" r:id="rId182" display="https://www-staging.hestia.earth/cycle/riceGrainInHuskFlooded-pakistan-2010-2024-20240306" xr:uid="{45146616-2FE2-4662-B75C-79FE730D99D8}"/>
    <hyperlink ref="U1894" r:id="rId183" display="https://www-staging.hestia.earth/cycle/riceGrainInHuskFlooded-pakistan-2010-2024-20240306" xr:uid="{B7BB647E-B8AF-41FD-A847-046D0498FD4E}"/>
    <hyperlink ref="U1895" r:id="rId184" display="https://www-staging.hestia.earth/cycle/riceGrainInHuskFlooded-pakistan-2010-2024-20240306" xr:uid="{C35C1B6D-5679-419D-8A54-FE4F464F8760}"/>
    <hyperlink ref="U1896" r:id="rId185" display="https://www-staging.hestia.earth/cycle/riceGrainInHuskFlooded-pakistan-2010-2024-20240306" xr:uid="{6E9555D5-9044-4DC4-9A82-9CF9856A9F6F}"/>
    <hyperlink ref="U1897" r:id="rId186" display="https://www-staging.hestia.earth/cycle/riceGrainInHuskFlooded-pakistan-2010-2024-20240306" xr:uid="{1687635C-2E5D-468E-A8BD-D371A6C197C6}"/>
    <hyperlink ref="U1898" r:id="rId187" display="https://www-staging.hestia.earth/cycle/riceGrainInHuskFlooded-pakistan-2010-2024-20240306" xr:uid="{8EA25C06-F9E2-4EDB-9BAD-ADEC5BE7E12E}"/>
    <hyperlink ref="U1899" r:id="rId188" display="https://www-staging.hestia.earth/cycle/riceGrainInHuskFlooded-pakistan-2010-2024-20240306" xr:uid="{B994EDED-4B8E-48EF-9B20-44694156AADB}"/>
    <hyperlink ref="U1900" r:id="rId189" display="https://www-staging.hestia.earth/cycle/riceGrainInHuskFlooded-pakistan-2010-2024-20240306" xr:uid="{1590DE6F-C343-41D1-A1CC-103D07714628}"/>
    <hyperlink ref="U1901" r:id="rId190" display="https://www-staging.hestia.earth/cycle/riceGrainInHuskFlooded-pakistan-2010-2024-20240306" xr:uid="{B45B3F99-E5FD-46DA-9704-CABE7490BEDA}"/>
    <hyperlink ref="U2025" r:id="rId191" display="https://www-staging.hestia.earth/cycle/riceGrainInHuskFlooded-pakistan-2010-2024-20240306" xr:uid="{8AF38E00-F1AC-45B9-B052-14C2D23D8221}"/>
    <hyperlink ref="U1924" r:id="rId192" display="https://www-staging.hestia.earth/cycle/riceGrainInHuskFlooded-pakistan-2010-2024-20240306" xr:uid="{11E589CE-84C2-41CF-B3FC-6CE41F9EB72C}"/>
    <hyperlink ref="U2007" r:id="rId193" display="https://www-staging.hestia.earth/cycle/riceGrainInHuskFlooded-thailand-2010-2024-20240322" xr:uid="{70841A7E-3248-431D-8FC3-DE4E2097BBD0}"/>
    <hyperlink ref="U2008" r:id="rId194" display="https://www-staging.hestia.earth/cycle/riceGrainInHuskFlooded-thailand-2010-2024-20240322" xr:uid="{5868FC06-4369-4139-8D9C-47F56259EB13}"/>
    <hyperlink ref="U2009" r:id="rId195" display="https://www-staging.hestia.earth/cycle/riceGrainInHuskFlooded-thailand-2010-2024-20240322" xr:uid="{6E0AFB30-1CF6-4A2F-A85E-0FE93D251DF3}"/>
    <hyperlink ref="U2010" r:id="rId196" display="https://www-staging.hestia.earth/cycle/riceGrainInHuskFlooded-thailand-2010-2024-20240322" xr:uid="{513A7852-C85B-4484-9D5D-0A5C35F9B772}"/>
    <hyperlink ref="U2011" r:id="rId197" display="https://www-staging.hestia.earth/cycle/riceGrainInHuskFlooded-thailand-2010-2024-20240322" xr:uid="{67E2BCC2-BDCE-4D3B-825D-647205FA454B}"/>
    <hyperlink ref="U2012" r:id="rId198" display="https://www-staging.hestia.earth/cycle/riceGrainInHuskFlooded-thailand-2010-2024-20240322" xr:uid="{4CB458F4-56B5-46AE-9C76-DFCE94CE2D72}"/>
    <hyperlink ref="U2013" r:id="rId199" display="https://www-staging.hestia.earth/cycle/riceGrainInHuskFlooded-thailand-2010-2024-20240322" xr:uid="{82A7644D-2571-4EFF-AA00-36B83B1EC8CF}"/>
    <hyperlink ref="U2014" r:id="rId200" display="https://www-staging.hestia.earth/cycle/riceGrainInHuskFlooded-thailand-2010-2024-20240322" xr:uid="{EB6199B7-1E5B-47D5-A372-D2D3C7C43E7B}"/>
    <hyperlink ref="U2015" r:id="rId201" display="https://www-staging.hestia.earth/cycle/riceGrainInHuskFlooded-thailand-2010-2024-20240322" xr:uid="{4D9B1C13-DC3A-4039-8542-22DFBDAB9D04}"/>
    <hyperlink ref="U2016" r:id="rId202" display="https://www-staging.hestia.earth/cycle/riceGrainInHuskFlooded-thailand-2010-2024-20240322" xr:uid="{08E03DE2-C9C0-470F-B33E-736D21227B93}"/>
    <hyperlink ref="U2017" r:id="rId203" display="https://www-staging.hestia.earth/cycle/riceGrainInHuskFlooded-thailand-2010-2024-20240322" xr:uid="{01A31B1B-EFA4-4BF5-817D-C096198D1A85}"/>
    <hyperlink ref="U2018" r:id="rId204" display="https://www-staging.hestia.earth/cycle/riceGrainInHuskFlooded-thailand-2010-2024-20240322" xr:uid="{18570F36-AF36-4C99-A5F3-59B487CD378B}"/>
    <hyperlink ref="U2019" r:id="rId205" display="https://www-staging.hestia.earth/cycle/riceGrainInHuskFlooded-thailand-2010-2024-20240322" xr:uid="{99A436C7-12CC-4C9C-BC22-FBD6BEE0CDB2}"/>
    <hyperlink ref="U2020" r:id="rId206" display="https://www-staging.hestia.earth/cycle/riceGrainInHuskFlooded-thailand-2010-2024-20240322" xr:uid="{3B0EBEA4-6BFA-4349-9AF7-9F2CE79BD377}"/>
    <hyperlink ref="U2021" r:id="rId207" display="https://www-staging.hestia.earth/cycle/riceGrainInHuskFlooded-thailand-2010-2024-20240322" xr:uid="{5384310E-CC22-4793-97CF-8B782C15BC83}"/>
    <hyperlink ref="U2067" r:id="rId208" display="https://www-staging.hestia.earth/cycle/riceGrainInHuskFlooded-thailand-2010-2024-20240322" xr:uid="{FBB1E2A7-8FCB-4097-84CA-61BFAC1DA456}"/>
    <hyperlink ref="U2068" r:id="rId209" display="https://www-staging.hestia.earth/cycle/riceGrainInHuskFlooded-thailand-2010-2024-20240322" xr:uid="{AF32BBE0-0C8E-47D9-A6C2-E0C3438D1BCF}"/>
    <hyperlink ref="U2069" r:id="rId210" display="https://www-staging.hestia.earth/cycle/riceGrainInHuskFlooded-thailand-2010-2024-20240322" xr:uid="{6AB67B0C-93A6-4266-99CA-D9B5A2808F6D}"/>
    <hyperlink ref="U2070" r:id="rId211" display="https://www-staging.hestia.earth/cycle/riceGrainInHuskFlooded-thailand-2010-2024-20240322" xr:uid="{1A9CE265-A8A6-4708-A468-2019D47C8217}"/>
    <hyperlink ref="U2071" r:id="rId212" display="https://www-staging.hestia.earth/cycle/riceGrainInHuskFlooded-thailand-2010-2024-20240322" xr:uid="{394920A9-8799-435A-99D6-5B0F45DDE903}"/>
    <hyperlink ref="U2072" r:id="rId213" display="https://www-staging.hestia.earth/cycle/riceGrainInHuskFlooded-thailand-2010-2024-20240322" xr:uid="{79B9A49C-E8CA-40DB-8813-70B516163AE4}"/>
    <hyperlink ref="U2073" r:id="rId214" display="https://www-staging.hestia.earth/cycle/riceGrainInHuskFlooded-thailand-2010-2024-20240322" xr:uid="{5B24513A-0ABC-4770-BB93-59F918CAD6A9}"/>
    <hyperlink ref="U2074" r:id="rId215" display="https://www-staging.hestia.earth/cycle/riceGrainInHuskFlooded-thailand-2010-2024-20240322" xr:uid="{3E483F25-E4AB-4344-8A54-6FE9AD86578F}"/>
    <hyperlink ref="U1920" r:id="rId216" display="https://www-staging.hestia.earth/cycle/riceGrainInHuskFlooded-thailand-2010-2024-20240322" xr:uid="{7ACE61CA-E7CB-4577-A01C-B1A64D2BBDA4}"/>
    <hyperlink ref="U2123" r:id="rId217" display="https://www-staging.hestia.earth/cycle/riceGrainInHuskFlooded-thailand-2010-2024-20240322" xr:uid="{F169517A-02D5-46A4-8076-3145F0608E63}"/>
    <hyperlink ref="U2124" r:id="rId218" display="https://www-staging.hestia.earth/cycle/riceGrainInHuskFlooded-thailand-2010-2024-20240322" xr:uid="{D720A8AD-A4C3-4B87-9875-42DA498B0287}"/>
    <hyperlink ref="U2125" r:id="rId219" display="https://www-staging.hestia.earth/cycle/riceGrainInHuskFlooded-thailand-2010-2024-20240322" xr:uid="{C8B0F659-CE6D-44EE-BDD9-E8F943641A33}"/>
    <hyperlink ref="U2126" r:id="rId220" display="https://www-staging.hestia.earth/cycle/riceGrainInHuskFlooded-thailand-2010-2024-20240322" xr:uid="{CF9D0B2F-C0CB-4E6E-A5E6-53D73FB6CCFB}"/>
    <hyperlink ref="U2127" r:id="rId221" display="https://www-staging.hestia.earth/cycle/riceGrainInHuskFlooded-thailand-2010-2024-20240322" xr:uid="{89C38D47-470F-4F60-BE63-F7A5400AD0A6}"/>
    <hyperlink ref="U2128" r:id="rId222" display="https://www-staging.hestia.earth/cycle/riceGrainInHuskFlooded-thailand-2010-2024-20240322" xr:uid="{95ADB0DF-4CAD-4548-9B91-D9874354BF6D}"/>
    <hyperlink ref="U2129" r:id="rId223" display="https://www-staging.hestia.earth/cycle/riceGrainInHuskFlooded-thailand-2010-2024-20240322" xr:uid="{8BF1CE9E-778E-4764-8950-F4FE0CCD081E}"/>
    <hyperlink ref="U2130" r:id="rId224" display="https://www-staging.hestia.earth/cycle/riceGrainInHuskFlooded-thailand-2010-2024-20240322" xr:uid="{408BA024-0BE3-48C6-9437-4920E446AF94}"/>
    <hyperlink ref="U2131" r:id="rId225" display="https://www-staging.hestia.earth/cycle/riceGrainInHuskFlooded-thailand-2010-2024-20240322" xr:uid="{5B56A5BF-BF42-4DFA-8863-C340D7FC5115}"/>
    <hyperlink ref="U2132" r:id="rId226" display="https://www-staging.hestia.earth/cycle/riceGrainInHuskFlooded-thailand-2010-2024-20240322" xr:uid="{B04B535F-0250-4A52-B28D-0C7C849B846E}"/>
    <hyperlink ref="U1902" r:id="rId227" display="https://www-staging.hestia.earth/cycle/riceGrainInHuskFlooded-thailand-2010-2024-20240322" xr:uid="{FDD2FDC3-679F-4F7A-BDB7-078CDA59965D}"/>
    <hyperlink ref="U1903" r:id="rId228" display="https://www-staging.hestia.earth/cycle/riceGrainInHuskFlooded-thailand-2010-2024-20240322" xr:uid="{F0BEF80A-5532-4609-989B-058028E55BDA}"/>
    <hyperlink ref="U1904" r:id="rId229" display="https://www-staging.hestia.earth/cycle/riceGrainInHuskFlooded-thailand-2010-2024-20240322" xr:uid="{679FC66B-FF78-43D2-9830-8EB71E22175D}"/>
    <hyperlink ref="U1905" r:id="rId230" display="https://www-staging.hestia.earth/cycle/riceGrainInHuskFlooded-thailand-2010-2024-20240322" xr:uid="{1612802E-056D-4A91-8204-10E8A2EEE5A7}"/>
    <hyperlink ref="U1906" r:id="rId231" display="https://www-staging.hestia.earth/cycle/riceGrainInHuskFlooded-thailand-2010-2024-20240322" xr:uid="{521C788C-A49B-441A-93F7-4ED9818D5685}"/>
    <hyperlink ref="U1907" r:id="rId232" display="https://www-staging.hestia.earth/cycle/riceGrainInHuskFlooded-thailand-2010-2024-20240322" xr:uid="{661900E3-E229-4E35-A90D-EDB8B13E714B}"/>
    <hyperlink ref="U1908" r:id="rId233" display="https://www-staging.hestia.earth/cycle/riceGrainInHuskFlooded-thailand-2010-2024-20240322" xr:uid="{41028C30-5ED4-4188-A49B-0FFEA5C13307}"/>
    <hyperlink ref="U1909" r:id="rId234" display="https://www-staging.hestia.earth/cycle/riceGrainInHuskFlooded-thailand-2010-2024-20240322" xr:uid="{5723E8A9-4C62-4712-ABEF-07AA2ADE9FF8}"/>
    <hyperlink ref="U1910" r:id="rId235" display="https://www-staging.hestia.earth/cycle/riceGrainInHuskFlooded-thailand-2010-2024-20240322" xr:uid="{2C0C1112-42F8-4001-8243-95D6681DEA2A}"/>
    <hyperlink ref="U1911" r:id="rId236" display="https://www-staging.hestia.earth/cycle/riceGrainInHuskFlooded-thailand-2010-2024-20240322" xr:uid="{2BD95A8E-115A-48EF-B41A-120D6799CD5B}"/>
    <hyperlink ref="U1912" r:id="rId237" display="https://www-staging.hestia.earth/cycle/riceGrainInHuskFlooded-thailand-2010-2024-20240322" xr:uid="{EFE97295-6D2F-4655-AABF-1EEA5ABE0A20}"/>
    <hyperlink ref="U1913" r:id="rId238" display="https://www-staging.hestia.earth/cycle/riceGrainInHuskFlooded-thailand-2010-2024-20240322" xr:uid="{A4799423-D6A7-4433-9977-D1B5B76E1DE8}"/>
    <hyperlink ref="U1914" r:id="rId239" display="https://www-staging.hestia.earth/cycle/riceGrainInHuskFlooded-thailand-2010-2024-20240322" xr:uid="{497690B1-55E5-4F5F-8A1D-7FC464762584}"/>
    <hyperlink ref="U1915" r:id="rId240" display="https://www-staging.hestia.earth/cycle/riceGrainInHuskFlooded-thailand-2010-2024-20240322" xr:uid="{1023636E-3FB3-4A2D-8643-3828A584134D}"/>
    <hyperlink ref="U2026" r:id="rId241" display="https://www-staging.hestia.earth/cycle/riceGrainInHuskFlooded-thailand-2010-2024-20240322" xr:uid="{266C5B92-6FCE-488F-95B6-B5F4FEEB1C52}"/>
    <hyperlink ref="U1925" r:id="rId242" display="https://www-staging.hestia.earth/cycle/riceGrainInHuskFlooded-thailand-2010-2024-20240322" xr:uid="{EE3F06A9-F9AD-443E-AFB6-B9BC391217AD}"/>
    <hyperlink ref="U2220" r:id="rId243" display="https://www-staging.hestia.earth/cycle/soybeanSeedWhole-argentina-2010-2024-20240319" xr:uid="{6754E6CA-05EB-4728-B81A-309A0286A4F7}"/>
    <hyperlink ref="U2221" r:id="rId244" display="https://www-staging.hestia.earth/cycle/soybeanSeedWhole-argentina-2010-2024-20240319" xr:uid="{C7A58995-1F0A-4BE1-957C-745DFCD3325C}"/>
    <hyperlink ref="U2222" r:id="rId245" display="https://www-staging.hestia.earth/cycle/soybeanSeedWhole-argentina-2010-2024-20240319" xr:uid="{574BEEFE-C703-4944-93EA-9D6C92C34D64}"/>
    <hyperlink ref="U2223" r:id="rId246" display="https://www-staging.hestia.earth/cycle/soybeanSeedWhole-argentina-2010-2024-20240319" xr:uid="{2D9EAF80-8CF8-41B4-8BF6-EE8CBC95376C}"/>
    <hyperlink ref="U2224" r:id="rId247" display="https://www-staging.hestia.earth/cycle/soybeanSeedWhole-argentina-2010-2024-20240319" xr:uid="{B8D79366-F8A7-48D7-B461-D56776BF3E2D}"/>
    <hyperlink ref="U2225" r:id="rId248" display="https://www-staging.hestia.earth/cycle/soybeanSeedWhole-argentina-2010-2024-20240319" xr:uid="{A3A895C1-3E82-4D32-8944-E522E808E23C}"/>
    <hyperlink ref="U2226" r:id="rId249" display="https://www-staging.hestia.earth/cycle/soybeanSeedWhole-argentina-2010-2024-20240319" xr:uid="{8602948F-6F77-43FA-AA2B-74BE17009F5A}"/>
    <hyperlink ref="U2227" r:id="rId250" display="https://www-staging.hestia.earth/cycle/soybeanSeedWhole-argentina-2010-2024-20240319" xr:uid="{F648711B-3545-40FC-A4C8-EF8BBC35C2F3}"/>
    <hyperlink ref="U2228" r:id="rId251" display="https://www-staging.hestia.earth/cycle/soybeanSeedWhole-argentina-2010-2024-20240319" xr:uid="{CFB510A6-E713-413D-9258-69F8FFCDE1BD}"/>
    <hyperlink ref="U2229" r:id="rId252" display="https://www-staging.hestia.earth/cycle/soybeanSeedWhole-argentina-2010-2024-20240319" xr:uid="{58F803ED-14FB-4FAC-862B-1C9C33229518}"/>
    <hyperlink ref="U2230" r:id="rId253" display="https://www-staging.hestia.earth/cycle/soybeanSeedWhole-argentina-2010-2024-20240319" xr:uid="{7F7708BA-9C02-4C8C-9EF5-4C4D15E3DB46}"/>
    <hyperlink ref="U2231" r:id="rId254" display="https://www-staging.hestia.earth/cycle/soybeanSeedWhole-argentina-2010-2024-20240319" xr:uid="{6576907C-1209-4C86-A838-6053E1CF2427}"/>
    <hyperlink ref="U2232" r:id="rId255" display="https://www-staging.hestia.earth/cycle/soybeanSeedWhole-argentina-2010-2024-20240319" xr:uid="{CB598217-D1CE-48B8-A255-369B8DA2D413}"/>
    <hyperlink ref="U2233" r:id="rId256" display="https://www-staging.hestia.earth/cycle/soybeanSeedWhole-argentina-2010-2024-20240319" xr:uid="{6ED90577-984C-44BD-BD56-6EAD1236DBF5}"/>
    <hyperlink ref="U2234" r:id="rId257" display="https://www-staging.hestia.earth/cycle/soybeanSeedWhole-argentina-2010-2024-20240319" xr:uid="{BC2B6D3F-E3C7-4AAF-837B-8D6FCBF7B0C2}"/>
    <hyperlink ref="U2235" r:id="rId258" display="https://www-staging.hestia.earth/cycle/soybeanSeedWhole-argentina-2010-2024-20240319" xr:uid="{B0485478-0D9F-4B49-8CC9-9011BB1E27BD}"/>
    <hyperlink ref="U2236" r:id="rId259" display="https://www-staging.hestia.earth/cycle/soybeanSeedWhole-argentina-2010-2024-20240319" xr:uid="{25272C3C-C3CA-49CF-8E52-73BE4A7F302E}"/>
    <hyperlink ref="U2237" r:id="rId260" display="https://www-staging.hestia.earth/cycle/soybeanSeedWhole-argentina-2010-2024-20240319" xr:uid="{DD0FF347-A839-42CA-B222-F30B06D6C661}"/>
    <hyperlink ref="U2238" r:id="rId261" display="https://www-staging.hestia.earth/cycle/soybeanSeedWhole-argentina-2010-2024-20240319" xr:uid="{860780ED-DD66-4D3B-920F-5BEA8187B4D4}"/>
    <hyperlink ref="U2239" r:id="rId262" display="https://www-staging.hestia.earth/cycle/soybeanSeedWhole-argentina-2010-2024-20240319" xr:uid="{A0CEA14B-17A7-4B0B-BA78-B37FAA86B09E}"/>
    <hyperlink ref="U2240" r:id="rId263" display="https://www-staging.hestia.earth/cycle/soybeanSeedWhole-argentina-2010-2024-20240319" xr:uid="{006339D7-D98F-4265-9D03-E564A55CB550}"/>
    <hyperlink ref="U2241" r:id="rId264" display="https://www-staging.hestia.earth/cycle/soybeanSeedWhole-argentina-2010-2024-20240319" xr:uid="{41CE02DC-0D7C-471C-AD1A-3920D2D70091}"/>
    <hyperlink ref="U2242" r:id="rId265" display="https://www-staging.hestia.earth/cycle/soybeanSeedWhole-argentina-2010-2024-20240319" xr:uid="{7D701A7E-0A73-4E23-AFA8-19579063FA10}"/>
    <hyperlink ref="U2309" r:id="rId266" display="https://www-staging.hestia.earth/cycle/soybeanSeedWhole-argentina-2010-2024-20240319" xr:uid="{A70053E6-7C6F-40F5-97B2-9774DD279124}"/>
    <hyperlink ref="U2310" r:id="rId267" display="https://www-staging.hestia.earth/cycle/soybeanSeedWhole-argentina-2010-2024-20240319" xr:uid="{904F6F06-901F-4E8E-AF75-65F1D6806B96}"/>
    <hyperlink ref="U2311" r:id="rId268" display="https://www-staging.hestia.earth/cycle/soybeanSeedWhole-argentina-2010-2024-20240319" xr:uid="{83C6E4A2-D558-4C17-9209-525B11F310B3}"/>
    <hyperlink ref="U2312" r:id="rId269" display="https://www-staging.hestia.earth/cycle/soybeanSeedWhole-argentina-2010-2024-20240319" xr:uid="{8B5A34CE-57F7-483F-85A2-7F1336770CD0}"/>
    <hyperlink ref="U2313" r:id="rId270" display="https://www-staging.hestia.earth/cycle/soybeanSeedWhole-argentina-2010-2024-20240319" xr:uid="{691C6B94-B8CB-46E2-A29A-1D082FF7EF7B}"/>
    <hyperlink ref="U2314" r:id="rId271" display="https://www-staging.hestia.earth/cycle/soybeanSeedWhole-argentina-2010-2024-20240319" xr:uid="{8F6BB8EA-E472-46F1-922C-61D0AE062A90}"/>
    <hyperlink ref="U2315" r:id="rId272" display="https://www-staging.hestia.earth/cycle/soybeanSeedWhole-argentina-2010-2024-20240319" xr:uid="{E0B8C3F0-B167-4DEF-BCBF-D8ADB3CB0EF4}"/>
    <hyperlink ref="U2316" r:id="rId273" display="https://www-staging.hestia.earth/cycle/soybeanSeedWhole-argentina-2010-2024-20240319" xr:uid="{60964EEE-C91D-4776-9515-48020FE8DC3A}"/>
    <hyperlink ref="U2317" r:id="rId274" display="https://www-staging.hestia.earth/cycle/soybeanSeedWhole-argentina-2010-2024-20240319" xr:uid="{6D25C607-8AA7-4D2C-AE5A-77DD45E61C9E}"/>
    <hyperlink ref="U2211" r:id="rId275" display="https://www-staging.hestia.earth/cycle/soybeanSeedWhole-argentina-2010-2024-20240319" xr:uid="{AFE84028-090C-45E1-B60F-719A9F590193}"/>
    <hyperlink ref="U2351" r:id="rId276" display="https://www-staging.hestia.earth/cycle/soybeanSeedWhole-argentina-2010-2024-20240319" xr:uid="{D0F3A37C-CE5D-4C61-B234-9E8B1901C92B}"/>
    <hyperlink ref="U2352" r:id="rId277" display="https://www-staging.hestia.earth/cycle/soybeanSeedWhole-argentina-2010-2024-20240319" xr:uid="{67AACE17-DAB9-41B4-983B-1DBE231DB740}"/>
    <hyperlink ref="U2353" r:id="rId278" display="https://www-staging.hestia.earth/cycle/soybeanSeedWhole-argentina-2010-2024-20240319" xr:uid="{10216AAC-B943-4461-BF2E-8726D57F4C89}"/>
    <hyperlink ref="U2354" r:id="rId279" display="https://www-staging.hestia.earth/cycle/soybeanSeedWhole-argentina-2010-2024-20240319" xr:uid="{6CB22200-65B2-43E9-A49C-92B32E0AA9FD}"/>
    <hyperlink ref="U2355" r:id="rId280" display="https://www-staging.hestia.earth/cycle/soybeanSeedWhole-argentina-2010-2024-20240319" xr:uid="{90CEA8FF-CCFC-4FA2-8C97-618A0CCBD7AD}"/>
    <hyperlink ref="U2356" r:id="rId281" display="https://www-staging.hestia.earth/cycle/soybeanSeedWhole-argentina-2010-2024-20240319" xr:uid="{488BEA53-FFA7-4862-A5E3-567549D9DDA6}"/>
    <hyperlink ref="U2357" r:id="rId282" display="https://www-staging.hestia.earth/cycle/soybeanSeedWhole-argentina-2010-2024-20240319" xr:uid="{7D658B0B-B6F6-42C6-B90D-D4D39A62B27D}"/>
    <hyperlink ref="U2358" r:id="rId283" display="https://www-staging.hestia.earth/cycle/soybeanSeedWhole-argentina-2010-2024-20240319" xr:uid="{4D4D9134-C5B4-411E-970D-EFDC51F9229E}"/>
    <hyperlink ref="U2359" r:id="rId284" display="https://www-staging.hestia.earth/cycle/soybeanSeedWhole-argentina-2010-2024-20240319" xr:uid="{47774366-12FA-4371-B290-7AF5AFFBDC33}"/>
    <hyperlink ref="U2360" r:id="rId285" display="https://www-staging.hestia.earth/cycle/soybeanSeedWhole-argentina-2010-2024-20240319" xr:uid="{75FB214B-BACF-41AA-AA7D-DA94604CC2DD}"/>
    <hyperlink ref="U2361" r:id="rId286" display="https://www-staging.hestia.earth/cycle/soybeanSeedWhole-argentina-2010-2024-20240319" xr:uid="{ADE75209-2B6F-4E6D-943F-1F3EDC38011E}"/>
    <hyperlink ref="U2133" r:id="rId287" display="https://www-staging.hestia.earth/cycle/soybeanSeedWhole-argentina-2010-2024-20240319" xr:uid="{4109E2E2-9348-4C07-9267-75E5C1BCAAF5}"/>
    <hyperlink ref="U2134" r:id="rId288" display="https://www-staging.hestia.earth/cycle/soybeanSeedWhole-argentina-2010-2024-20240319" xr:uid="{29D044D0-8F05-4F03-991F-70DF411D6420}"/>
    <hyperlink ref="U2135" r:id="rId289" display="https://www-staging.hestia.earth/cycle/soybeanSeedWhole-argentina-2010-2024-20240319" xr:uid="{7E32F3E3-8281-4DFD-AC6E-2C99F560EC7F}"/>
    <hyperlink ref="U2136" r:id="rId290" display="https://www-staging.hestia.earth/cycle/soybeanSeedWhole-argentina-2010-2024-20240319" xr:uid="{B1BF1B24-7902-4F62-B9BD-A80F34ACFDE3}"/>
    <hyperlink ref="U2137" r:id="rId291" display="https://www-staging.hestia.earth/cycle/soybeanSeedWhole-argentina-2010-2024-20240319" xr:uid="{B3B53060-4C8E-480D-807B-7F6AD9892D46}"/>
    <hyperlink ref="U2138" r:id="rId292" display="https://www-staging.hestia.earth/cycle/soybeanSeedWhole-argentina-2010-2024-20240319" xr:uid="{0406E66A-4A63-43D3-852B-F67BFF9AA8F8}"/>
    <hyperlink ref="U2139" r:id="rId293" display="https://www-staging.hestia.earth/cycle/soybeanSeedWhole-argentina-2010-2024-20240319" xr:uid="{F2BEF935-F521-4AA8-917A-0284762369BF}"/>
    <hyperlink ref="U2140" r:id="rId294" display="https://www-staging.hestia.earth/cycle/soybeanSeedWhole-argentina-2010-2024-20240319" xr:uid="{F6475A44-D91C-4E6B-B9B4-72C21FCE4695}"/>
    <hyperlink ref="U2141" r:id="rId295" display="https://www-staging.hestia.earth/cycle/soybeanSeedWhole-argentina-2010-2024-20240319" xr:uid="{956E04DF-28B3-489D-A684-AD7220A39314}"/>
    <hyperlink ref="U2142" r:id="rId296" display="https://www-staging.hestia.earth/cycle/soybeanSeedWhole-argentina-2010-2024-20240319" xr:uid="{1E13A9C9-6530-49D5-9513-E75B53D4A1DD}"/>
    <hyperlink ref="U2143" r:id="rId297" display="https://www-staging.hestia.earth/cycle/soybeanSeedWhole-argentina-2010-2024-20240319" xr:uid="{227885D4-DA3E-4C9F-BB7E-FB9B4BE2E3BB}"/>
    <hyperlink ref="U2144" r:id="rId298" display="https://www-staging.hestia.earth/cycle/soybeanSeedWhole-argentina-2010-2024-20240319" xr:uid="{3AC00D2C-ABC0-4168-86C8-E2158E0C2E1D}"/>
    <hyperlink ref="U2145" r:id="rId299" display="https://www-staging.hestia.earth/cycle/soybeanSeedWhole-argentina-2010-2024-20240319" xr:uid="{79813C3B-84EE-405F-B385-FD5C3313961A}"/>
    <hyperlink ref="U2146" r:id="rId300" display="https://www-staging.hestia.earth/cycle/soybeanSeedWhole-argentina-2010-2024-20240319" xr:uid="{34DF95CB-B628-43E8-AF16-721FD091F53C}"/>
    <hyperlink ref="U2147" r:id="rId301" display="https://www-staging.hestia.earth/cycle/soybeanSeedWhole-argentina-2010-2024-20240319" xr:uid="{5AE24A49-0129-4487-A2A0-7B2252334B29}"/>
    <hyperlink ref="U2148" r:id="rId302" display="https://www-staging.hestia.earth/cycle/soybeanSeedWhole-argentina-2010-2024-20240319" xr:uid="{9770CEE6-F371-4E51-B921-99CCA8C1AE3F}"/>
    <hyperlink ref="U2149" r:id="rId303" display="https://www-staging.hestia.earth/cycle/soybeanSeedWhole-argentina-2010-2024-20240319" xr:uid="{3259A514-11C8-4C83-BE64-A8C9320E080B}"/>
    <hyperlink ref="U2150" r:id="rId304" display="https://www-staging.hestia.earth/cycle/soybeanSeedWhole-argentina-2010-2024-20240319" xr:uid="{DFB33D9A-1CF5-4F2F-A207-FD4EE013CFC1}"/>
    <hyperlink ref="U2151" r:id="rId305" display="https://www-staging.hestia.earth/cycle/soybeanSeedWhole-argentina-2010-2024-20240319" xr:uid="{AA0E2925-A59C-44E0-9F79-8CA3D1531B3B}"/>
    <hyperlink ref="U2305" r:id="rId306" display="https://www-staging.hestia.earth/cycle/soybeanSeedWhole-argentina-2010-2024-20240319" xr:uid="{F5FE18EF-DF8A-4D8D-82B4-33B285438894}"/>
    <hyperlink ref="U2215" r:id="rId307" display="https://www-staging.hestia.earth/cycle/soybeanSeedWhole-argentina-2010-2024-20240319" xr:uid="{5D953A7A-191F-459C-AC53-8FBEDEBACC0D}"/>
    <hyperlink ref="U2244" r:id="rId308" display="https://www-staging.hestia.earth/cycle/soybeanSeedWhole-brazil-2010-2024-20240319" xr:uid="{99BC27CC-57D4-4D3F-9F4F-FBA8F7946F56}"/>
    <hyperlink ref="U2245" r:id="rId309" display="https://www-staging.hestia.earth/cycle/soybeanSeedWhole-brazil-2010-2024-20240319" xr:uid="{66CF0789-924B-4834-8E7E-A437B45C4731}"/>
    <hyperlink ref="U2246" r:id="rId310" display="https://www-staging.hestia.earth/cycle/soybeanSeedWhole-brazil-2010-2024-20240319" xr:uid="{66CD2CF5-A949-421E-9103-1B04D5117D16}"/>
    <hyperlink ref="U2247" r:id="rId311" display="https://www-staging.hestia.earth/cycle/soybeanSeedWhole-brazil-2010-2024-20240319" xr:uid="{461094E5-497E-47E5-94AE-82F6103C5B3D}"/>
    <hyperlink ref="U2248" r:id="rId312" display="https://www-staging.hestia.earth/cycle/soybeanSeedWhole-brazil-2010-2024-20240319" xr:uid="{5A870650-90C1-4D61-B019-8FB6E4A8A12D}"/>
    <hyperlink ref="U2249" r:id="rId313" display="https://www-staging.hestia.earth/cycle/soybeanSeedWhole-brazil-2010-2024-20240319" xr:uid="{3677099D-FC85-4E7B-80BE-45D86B1D96E6}"/>
    <hyperlink ref="U2250" r:id="rId314" display="https://www-staging.hestia.earth/cycle/soybeanSeedWhole-brazil-2010-2024-20240319" xr:uid="{92114387-564E-46BC-92B8-658F53909149}"/>
    <hyperlink ref="U2251" r:id="rId315" display="https://www-staging.hestia.earth/cycle/soybeanSeedWhole-brazil-2010-2024-20240319" xr:uid="{38AEA6C2-4358-45AE-A27A-785A0B44EC5A}"/>
    <hyperlink ref="U2252" r:id="rId316" display="https://www-staging.hestia.earth/cycle/soybeanSeedWhole-brazil-2010-2024-20240319" xr:uid="{77857ADE-3208-4FCD-963D-72828EB4CF3B}"/>
    <hyperlink ref="U2253" r:id="rId317" display="https://www-staging.hestia.earth/cycle/soybeanSeedWhole-brazil-2010-2024-20240319" xr:uid="{9EB132A1-12B2-4DBA-A493-6C552CAC8507}"/>
    <hyperlink ref="U2254" r:id="rId318" display="https://www-staging.hestia.earth/cycle/soybeanSeedWhole-brazil-2010-2024-20240319" xr:uid="{C3234E37-0760-4CED-A8E0-1F9C52E79181}"/>
    <hyperlink ref="U2255" r:id="rId319" display="https://www-staging.hestia.earth/cycle/soybeanSeedWhole-brazil-2010-2024-20240319" xr:uid="{DE1F5856-8AD2-4536-8AFB-B245CA53D647}"/>
    <hyperlink ref="U2256" r:id="rId320" display="https://www-staging.hestia.earth/cycle/soybeanSeedWhole-brazil-2010-2024-20240319" xr:uid="{096B7C05-0BB3-419A-BD39-342A132D96D6}"/>
    <hyperlink ref="U2257" r:id="rId321" display="https://www-staging.hestia.earth/cycle/soybeanSeedWhole-brazil-2010-2024-20240319" xr:uid="{BD03FAB7-9B44-48AC-86FB-7440DEDB6EB9}"/>
    <hyperlink ref="U2258" r:id="rId322" display="https://www-staging.hestia.earth/cycle/soybeanSeedWhole-brazil-2010-2024-20240319" xr:uid="{6D8B8BAD-9CDF-4A91-AEB6-9282B11A9E36}"/>
    <hyperlink ref="U2259" r:id="rId323" display="https://www-staging.hestia.earth/cycle/soybeanSeedWhole-brazil-2010-2024-20240319" xr:uid="{1A913EB0-D10A-4F38-8B75-08F1EF99544F}"/>
    <hyperlink ref="U2260" r:id="rId324" display="https://www-staging.hestia.earth/cycle/soybeanSeedWhole-brazil-2010-2024-20240319" xr:uid="{04BF5248-444E-4C54-8CBF-994725FCB243}"/>
    <hyperlink ref="U2261" r:id="rId325" display="https://www-staging.hestia.earth/cycle/soybeanSeedWhole-brazil-2010-2024-20240319" xr:uid="{149B8EFF-1403-4A27-A141-E81B4BD2ED36}"/>
    <hyperlink ref="U2262" r:id="rId326" display="https://www-staging.hestia.earth/cycle/soybeanSeedWhole-brazil-2010-2024-20240319" xr:uid="{743CBD39-B6AF-469D-9201-E752CBE2615E}"/>
    <hyperlink ref="U2263" r:id="rId327" display="https://www-staging.hestia.earth/cycle/soybeanSeedWhole-brazil-2010-2024-20240319" xr:uid="{E151361C-EF74-4DC7-A294-D323271B0E54}"/>
    <hyperlink ref="U2264" r:id="rId328" display="https://www-staging.hestia.earth/cycle/soybeanSeedWhole-brazil-2010-2024-20240319" xr:uid="{E7505C27-3968-4B9E-8FB3-BE5E1340104F}"/>
    <hyperlink ref="U2265" r:id="rId329" display="https://www-staging.hestia.earth/cycle/soybeanSeedWhole-brazil-2010-2024-20240319" xr:uid="{55E09B1B-279D-4B0B-9276-D065D4DFBD40}"/>
    <hyperlink ref="U2266" r:id="rId330" display="https://www-staging.hestia.earth/cycle/soybeanSeedWhole-brazil-2010-2024-20240319" xr:uid="{D9E7DBFD-D19F-4A85-A792-F4710ABD0461}"/>
    <hyperlink ref="U2318" r:id="rId331" display="https://www-staging.hestia.earth/cycle/soybeanSeedWhole-brazil-2010-2024-20240319" xr:uid="{480C007A-E525-4C44-A01E-180D83202CBC}"/>
    <hyperlink ref="U2319" r:id="rId332" display="https://www-staging.hestia.earth/cycle/soybeanSeedWhole-brazil-2010-2024-20240319" xr:uid="{5F9031CD-7C8B-4CDB-ACE5-4DB0F68DA8DC}"/>
    <hyperlink ref="U2320" r:id="rId333" display="https://www-staging.hestia.earth/cycle/soybeanSeedWhole-brazil-2010-2024-20240319" xr:uid="{D2262DB2-C5A6-4495-B98F-7D0819FE0F22}"/>
    <hyperlink ref="U2321" r:id="rId334" display="https://www-staging.hestia.earth/cycle/soybeanSeedWhole-brazil-2010-2024-20240319" xr:uid="{7E06DFDF-5F63-4D8A-8F35-BBA3CF607275}"/>
    <hyperlink ref="U2322" r:id="rId335" display="https://www-staging.hestia.earth/cycle/soybeanSeedWhole-brazil-2010-2024-20240319" xr:uid="{E6A02396-4C23-4C09-B92A-93ABA86A79EC}"/>
    <hyperlink ref="U2323" r:id="rId336" display="https://www-staging.hestia.earth/cycle/soybeanSeedWhole-brazil-2010-2024-20240319" xr:uid="{1465A973-3AC0-45BD-A183-A72215D0A98B}"/>
    <hyperlink ref="U2324" r:id="rId337" display="https://www-staging.hestia.earth/cycle/soybeanSeedWhole-brazil-2010-2024-20240319" xr:uid="{CA1EE23B-8415-4FB2-A104-E84CF1FC3A27}"/>
    <hyperlink ref="U2325" r:id="rId338" display="https://www-staging.hestia.earth/cycle/soybeanSeedWhole-brazil-2010-2024-20240319" xr:uid="{218BDCA4-F443-4CF7-9B0A-46B7ED4C69CF}"/>
    <hyperlink ref="U2326" r:id="rId339" display="https://www-staging.hestia.earth/cycle/soybeanSeedWhole-brazil-2010-2024-20240319" xr:uid="{1316B59E-3E4E-41C4-8952-2F76497BB865}"/>
    <hyperlink ref="U2327" r:id="rId340" display="https://www-staging.hestia.earth/cycle/soybeanSeedWhole-brazil-2010-2024-20240319" xr:uid="{83988763-0CFD-4096-954A-B2015C55D233}"/>
    <hyperlink ref="U2328" r:id="rId341" display="https://www-staging.hestia.earth/cycle/soybeanSeedWhole-brazil-2010-2024-20240319" xr:uid="{32C7766E-28BE-4C95-A8F3-C22A0EE4A262}"/>
    <hyperlink ref="U2329" r:id="rId342" display="https://www-staging.hestia.earth/cycle/soybeanSeedWhole-brazil-2010-2024-20240319" xr:uid="{97EEAEF1-F92E-4671-8386-73BA38657AF5}"/>
    <hyperlink ref="U2212" r:id="rId343" display="https://www-staging.hestia.earth/cycle/soybeanSeedWhole-brazil-2010-2024-20240319" xr:uid="{1CB8624D-6698-4648-B684-AA58C2755D0C}"/>
    <hyperlink ref="U2362" r:id="rId344" display="https://www-staging.hestia.earth/cycle/soybeanSeedWhole-brazil-2010-2024-20240319" xr:uid="{A74CA0F2-590A-4D85-8774-7E6F307C2C05}"/>
    <hyperlink ref="U2363" r:id="rId345" display="https://www-staging.hestia.earth/cycle/soybeanSeedWhole-brazil-2010-2024-20240319" xr:uid="{5E2BDA3C-5D17-45AC-8FAE-54D5D6CB9066}"/>
    <hyperlink ref="U2364" r:id="rId346" display="https://www-staging.hestia.earth/cycle/soybeanSeedWhole-brazil-2010-2024-20240319" xr:uid="{25F72941-0EFB-4729-9874-BF5E7880795A}"/>
    <hyperlink ref="U2365" r:id="rId347" display="https://www-staging.hestia.earth/cycle/soybeanSeedWhole-brazil-2010-2024-20240319" xr:uid="{48DF966F-ED89-4C3F-9EDF-AA259F40ACA6}"/>
    <hyperlink ref="U2366" r:id="rId348" display="https://www-staging.hestia.earth/cycle/soybeanSeedWhole-brazil-2010-2024-20240319" xr:uid="{A4270BD0-04C4-4618-B2F4-FD901F590A46}"/>
    <hyperlink ref="U2367" r:id="rId349" display="https://www-staging.hestia.earth/cycle/soybeanSeedWhole-brazil-2010-2024-20240319" xr:uid="{87C2F1E2-9349-4575-8619-25541CF6814F}"/>
    <hyperlink ref="U2368" r:id="rId350" display="https://www-staging.hestia.earth/cycle/soybeanSeedWhole-brazil-2010-2024-20240319" xr:uid="{1B51A9E3-4952-4AC2-B907-DF9EC1110598}"/>
    <hyperlink ref="U2369" r:id="rId351" display="https://www-staging.hestia.earth/cycle/soybeanSeedWhole-brazil-2010-2024-20240319" xr:uid="{55210A38-8CF0-4AF6-94AC-3E813410FB42}"/>
    <hyperlink ref="U2370" r:id="rId352" display="https://www-staging.hestia.earth/cycle/soybeanSeedWhole-brazil-2010-2024-20240319" xr:uid="{DA838271-8444-4C42-A2F1-16AD40ECBB0E}"/>
    <hyperlink ref="U2371" r:id="rId353" display="https://www-staging.hestia.earth/cycle/soybeanSeedWhole-brazil-2010-2024-20240319" xr:uid="{C3698FEA-307B-4FE5-8633-69D54E99A13C}"/>
    <hyperlink ref="U2372" r:id="rId354" display="https://www-staging.hestia.earth/cycle/soybeanSeedWhole-brazil-2010-2024-20240319" xr:uid="{9FC60324-3577-4CF0-AD52-13100B7BEE35}"/>
    <hyperlink ref="U2373" r:id="rId355" display="https://www-staging.hestia.earth/cycle/soybeanSeedWhole-brazil-2010-2024-20240319" xr:uid="{6CB9AE18-8F79-44F1-B124-DB917AB5E781}"/>
    <hyperlink ref="U2374" r:id="rId356" display="https://www-staging.hestia.earth/cycle/soybeanSeedWhole-brazil-2010-2024-20240319" xr:uid="{8180728E-9819-44D8-BE4A-05873144801A}"/>
    <hyperlink ref="U2375" r:id="rId357" display="https://www-staging.hestia.earth/cycle/soybeanSeedWhole-brazil-2010-2024-20240319" xr:uid="{FF39E39D-49CC-4287-A411-A7BE40495466}"/>
    <hyperlink ref="U2152" r:id="rId358" display="https://www-staging.hestia.earth/cycle/soybeanSeedWhole-brazil-2010-2024-20240319" xr:uid="{D24482BF-D5BB-4E49-BC32-BEF6CA8B0A46}"/>
    <hyperlink ref="U2153" r:id="rId359" display="https://www-staging.hestia.earth/cycle/soybeanSeedWhole-brazil-2010-2024-20240319" xr:uid="{0A59A032-6D50-4346-80EF-9ED060C0C0B2}"/>
    <hyperlink ref="U2154" r:id="rId360" display="https://www-staging.hestia.earth/cycle/soybeanSeedWhole-brazil-2010-2024-20240319" xr:uid="{1CA65F30-FA42-4FD8-A1B7-94417888A3A5}"/>
    <hyperlink ref="U2155" r:id="rId361" display="https://www-staging.hestia.earth/cycle/soybeanSeedWhole-brazil-2010-2024-20240319" xr:uid="{1F87895A-4F66-4BAA-8520-4922A0D401A3}"/>
    <hyperlink ref="U2156" r:id="rId362" display="https://www-staging.hestia.earth/cycle/soybeanSeedWhole-brazil-2010-2024-20240319" xr:uid="{1C28B81E-E11B-4B5A-B3EE-5E280FE57AEB}"/>
    <hyperlink ref="U2157" r:id="rId363" display="https://www-staging.hestia.earth/cycle/soybeanSeedWhole-brazil-2010-2024-20240319" xr:uid="{83113E90-3B82-4800-81F4-B4CDC516FB85}"/>
    <hyperlink ref="U2158" r:id="rId364" display="https://www-staging.hestia.earth/cycle/soybeanSeedWhole-brazil-2010-2024-20240319" xr:uid="{21D244D7-4959-4212-8B34-51E46DA6071C}"/>
    <hyperlink ref="U2159" r:id="rId365" display="https://www-staging.hestia.earth/cycle/soybeanSeedWhole-brazil-2010-2024-20240319" xr:uid="{CB92914B-FC3C-48D0-A5CD-131FD623C798}"/>
    <hyperlink ref="U2160" r:id="rId366" display="https://www-staging.hestia.earth/cycle/soybeanSeedWhole-brazil-2010-2024-20240319" xr:uid="{CF6F58DE-3F65-4A43-8507-E3153F9AF054}"/>
    <hyperlink ref="U2161" r:id="rId367" display="https://www-staging.hestia.earth/cycle/soybeanSeedWhole-brazil-2010-2024-20240319" xr:uid="{A0E5F5EC-099F-40AD-BF93-CB09AD0A2B3E}"/>
    <hyperlink ref="U2162" r:id="rId368" display="https://www-staging.hestia.earth/cycle/soybeanSeedWhole-brazil-2010-2024-20240319" xr:uid="{C2E74EF3-5743-4665-A604-3CCED0C9F9B3}"/>
    <hyperlink ref="U2163" r:id="rId369" display="https://www-staging.hestia.earth/cycle/soybeanSeedWhole-brazil-2010-2024-20240319" xr:uid="{BF93A664-65D1-4BFD-8A2D-B19ACD88580A}"/>
    <hyperlink ref="U2164" r:id="rId370" display="https://www-staging.hestia.earth/cycle/soybeanSeedWhole-brazil-2010-2024-20240319" xr:uid="{9FE7FBBE-8890-4CDF-8DAE-29AED18F9355}"/>
    <hyperlink ref="U2165" r:id="rId371" display="https://www-staging.hestia.earth/cycle/soybeanSeedWhole-brazil-2010-2024-20240319" xr:uid="{7A5EF027-4708-4EA8-8ADC-F5BE4D450E6A}"/>
    <hyperlink ref="U2166" r:id="rId372" display="https://www-staging.hestia.earth/cycle/soybeanSeedWhole-brazil-2010-2024-20240319" xr:uid="{C7A3B03A-B332-4089-9695-C19E7CDD7FF5}"/>
    <hyperlink ref="U2167" r:id="rId373" display="https://www-staging.hestia.earth/cycle/soybeanSeedWhole-brazil-2010-2024-20240319" xr:uid="{E73B5B38-9FA0-4F17-B7E1-9A8122C319EA}"/>
    <hyperlink ref="U2168" r:id="rId374" display="https://www-staging.hestia.earth/cycle/soybeanSeedWhole-brazil-2010-2024-20240319" xr:uid="{E366DA5B-1B8D-423D-BDFC-4B8ADFCB9BCF}"/>
    <hyperlink ref="U2169" r:id="rId375" display="https://www-staging.hestia.earth/cycle/soybeanSeedWhole-brazil-2010-2024-20240319" xr:uid="{5E3225D8-55D7-4222-A06A-845CDD317307}"/>
    <hyperlink ref="U2170" r:id="rId376" display="https://www-staging.hestia.earth/cycle/soybeanSeedWhole-brazil-2010-2024-20240319" xr:uid="{1930FA00-5C53-40AC-A02E-98EC83FD986A}"/>
    <hyperlink ref="U2171" r:id="rId377" display="https://www-staging.hestia.earth/cycle/soybeanSeedWhole-brazil-2010-2024-20240319" xr:uid="{286A8F38-65B7-4554-998E-3554ED077212}"/>
    <hyperlink ref="U2172" r:id="rId378" display="https://www-staging.hestia.earth/cycle/soybeanSeedWhole-brazil-2010-2024-20240319" xr:uid="{51C2E10C-81DC-43A0-8D18-BDD57CCDE757}"/>
    <hyperlink ref="U2173" r:id="rId379" display="https://www-staging.hestia.earth/cycle/soybeanSeedWhole-brazil-2010-2024-20240319" xr:uid="{A65CE8AA-D2CA-449D-9E07-6B57A951F901}"/>
    <hyperlink ref="U2306" r:id="rId380" display="https://www-staging.hestia.earth/cycle/soybeanSeedWhole-brazil-2010-2024-20240319" xr:uid="{A88E52BC-789C-43E4-A703-9C03BA9ACEE8}"/>
    <hyperlink ref="U2216" r:id="rId381" display="https://www-staging.hestia.earth/cycle/soybeanSeedWhole-brazil-2010-2024-20240319" xr:uid="{813CF4F4-1076-4E6B-8FD5-AC0BE2030E29}"/>
    <hyperlink ref="U2268" r:id="rId382" display="https://www-staging.hestia.earth/cycle/soybeanSeedWhole-iran-2010-2024-20240311" xr:uid="{AE254ACE-6265-4E1E-8595-6121FDCCAF03}"/>
    <hyperlink ref="U2269" r:id="rId383" display="https://www-staging.hestia.earth/cycle/soybeanSeedWhole-iran-2010-2024-20240311" xr:uid="{6BB4472F-5AC6-428D-AD13-9A52F5875BAC}"/>
    <hyperlink ref="U2270" r:id="rId384" display="https://www-staging.hestia.earth/cycle/soybeanSeedWhole-iran-2010-2024-20240311" xr:uid="{30046211-54C8-4F94-BC02-BDC6A78B0622}"/>
    <hyperlink ref="U2271" r:id="rId385" display="https://www-staging.hestia.earth/cycle/soybeanSeedWhole-iran-2010-2024-20240311" xr:uid="{7522AD40-A6CD-44CB-8937-C968D4AA71DF}"/>
    <hyperlink ref="U2272" r:id="rId386" display="https://www-staging.hestia.earth/cycle/soybeanSeedWhole-iran-2010-2024-20240311" xr:uid="{A85DBB81-F88B-4E2C-BE0A-EC3EB18A1391}"/>
    <hyperlink ref="U2273" r:id="rId387" display="https://www-staging.hestia.earth/cycle/soybeanSeedWhole-iran-2010-2024-20240311" xr:uid="{FF39F599-1FA7-437F-85EF-94C3EF65DDFF}"/>
    <hyperlink ref="U2274" r:id="rId388" display="https://www-staging.hestia.earth/cycle/soybeanSeedWhole-iran-2010-2024-20240311" xr:uid="{FD28ED70-220C-47D5-893A-D8BA4744E864}"/>
    <hyperlink ref="U2275" r:id="rId389" display="https://www-staging.hestia.earth/cycle/soybeanSeedWhole-iran-2010-2024-20240311" xr:uid="{0837638D-16B1-43C5-9B29-F1E74CADD2A5}"/>
    <hyperlink ref="U2276" r:id="rId390" display="https://www-staging.hestia.earth/cycle/soybeanSeedWhole-iran-2010-2024-20240311" xr:uid="{52D7702C-AE00-4674-AC89-3C2B311FF2DB}"/>
    <hyperlink ref="U2277" r:id="rId391" display="https://www-staging.hestia.earth/cycle/soybeanSeedWhole-iran-2010-2024-20240311" xr:uid="{DE39D0FC-D0F4-44B5-A962-E37243139888}"/>
    <hyperlink ref="U2278" r:id="rId392" display="https://www-staging.hestia.earth/cycle/soybeanSeedWhole-iran-2010-2024-20240311" xr:uid="{A21FEB24-23A4-4E89-A8C6-0D19DE5E6B06}"/>
    <hyperlink ref="U2279" r:id="rId393" display="https://www-staging.hestia.earth/cycle/soybeanSeedWhole-iran-2010-2024-20240311" xr:uid="{49066114-EB2F-4A21-81F4-52425E9507D5}"/>
    <hyperlink ref="U2280" r:id="rId394" display="https://www-staging.hestia.earth/cycle/soybeanSeedWhole-iran-2010-2024-20240311" xr:uid="{96220320-2A9B-4CD5-9BD7-242AA69F1F5B}"/>
    <hyperlink ref="U2281" r:id="rId395" display="https://www-staging.hestia.earth/cycle/soybeanSeedWhole-iran-2010-2024-20240311" xr:uid="{F1E0A9D4-9FB6-4055-AF27-569E6DE0CFED}"/>
    <hyperlink ref="U2282" r:id="rId396" display="https://www-staging.hestia.earth/cycle/soybeanSeedWhole-iran-2010-2024-20240311" xr:uid="{FA898929-12D8-48B4-AF9D-7BAA3AE5BF71}"/>
    <hyperlink ref="U2283" r:id="rId397" display="https://www-staging.hestia.earth/cycle/soybeanSeedWhole-iran-2010-2024-20240311" xr:uid="{18C41277-B853-43BC-8FC4-5019772261E4}"/>
    <hyperlink ref="U2284" r:id="rId398" display="https://www-staging.hestia.earth/cycle/soybeanSeedWhole-iran-2010-2024-20240311" xr:uid="{C41FCB64-3766-4937-87DE-6F3B8ABEB4CD}"/>
    <hyperlink ref="U2285" r:id="rId399" display="https://www-staging.hestia.earth/cycle/soybeanSeedWhole-iran-2010-2024-20240311" xr:uid="{B60866F0-6063-4EE0-8EE8-ABDEA6215356}"/>
    <hyperlink ref="U2286" r:id="rId400" display="https://www-staging.hestia.earth/cycle/soybeanSeedWhole-iran-2010-2024-20240311" xr:uid="{B27FC2E3-FD5C-421F-A981-CD9BCBAC6B3A}"/>
    <hyperlink ref="U2287" r:id="rId401" display="https://www-staging.hestia.earth/cycle/soybeanSeedWhole-iran-2010-2024-20240311" xr:uid="{93352407-84E9-482C-AECB-B6828C30ED91}"/>
    <hyperlink ref="U2330" r:id="rId402" display="https://www-staging.hestia.earth/cycle/soybeanSeedWhole-iran-2010-2024-20240311" xr:uid="{3807C8B5-871A-43FE-9B97-22FF20FC343A}"/>
    <hyperlink ref="U2331" r:id="rId403" display="https://www-staging.hestia.earth/cycle/soybeanSeedWhole-iran-2010-2024-20240311" xr:uid="{0713BA78-5B56-40B2-B239-420ACA1506AE}"/>
    <hyperlink ref="U2332" r:id="rId404" display="https://www-staging.hestia.earth/cycle/soybeanSeedWhole-iran-2010-2024-20240311" xr:uid="{E6EDD3C9-7253-43D4-8164-908B1B82CD5B}"/>
    <hyperlink ref="U2333" r:id="rId405" display="https://www-staging.hestia.earth/cycle/soybeanSeedWhole-iran-2010-2024-20240311" xr:uid="{FC4A0507-68CC-4B0D-AA72-46B848759852}"/>
    <hyperlink ref="U2334" r:id="rId406" display="https://www-staging.hestia.earth/cycle/soybeanSeedWhole-iran-2010-2024-20240311" xr:uid="{070FD60D-60C7-49EE-8696-F3890162314B}"/>
    <hyperlink ref="U2335" r:id="rId407" display="https://www-staging.hestia.earth/cycle/soybeanSeedWhole-iran-2010-2024-20240311" xr:uid="{BE42B23F-7638-44F9-A896-5AE4D60F68CA}"/>
    <hyperlink ref="U2336" r:id="rId408" display="https://www-staging.hestia.earth/cycle/soybeanSeedWhole-iran-2010-2024-20240311" xr:uid="{4C4B83BC-D286-4B62-8C1C-10AFD62B3DBD}"/>
    <hyperlink ref="U2337" r:id="rId409" display="https://www-staging.hestia.earth/cycle/soybeanSeedWhole-iran-2010-2024-20240311" xr:uid="{2AEDC74A-0AB2-46FE-8C25-917FCC9DB7AB}"/>
    <hyperlink ref="U2338" r:id="rId410" display="https://www-staging.hestia.earth/cycle/soybeanSeedWhole-iran-2010-2024-20240311" xr:uid="{2D7A5D72-DE1E-4D00-8A54-F0EBEA214DC3}"/>
    <hyperlink ref="U2339" r:id="rId411" display="https://www-staging.hestia.earth/cycle/soybeanSeedWhole-iran-2010-2024-20240311" xr:uid="{9617A387-8508-4854-A676-3EB6F13E8FFA}"/>
    <hyperlink ref="U2340" r:id="rId412" display="https://www-staging.hestia.earth/cycle/soybeanSeedWhole-iran-2010-2024-20240311" xr:uid="{47DE0461-EC84-4055-AA58-54C273CA2B9C}"/>
    <hyperlink ref="U2341" r:id="rId413" display="https://www-staging.hestia.earth/cycle/soybeanSeedWhole-iran-2010-2024-20240311" xr:uid="{A0F6D5A9-D452-438B-926F-E8BFCC0060CF}"/>
    <hyperlink ref="U2342" r:id="rId414" display="https://www-staging.hestia.earth/cycle/soybeanSeedWhole-iran-2010-2024-20240311" xr:uid="{109FDACE-0299-4BCD-9A8D-95C63DE96696}"/>
    <hyperlink ref="U2213" r:id="rId415" display="https://www-staging.hestia.earth/cycle/soybeanSeedWhole-iran-2010-2024-20240311" xr:uid="{B3E76DF4-2FD0-4742-9F22-4F3B2F430C4D}"/>
    <hyperlink ref="U2376" r:id="rId416" display="https://www-staging.hestia.earth/cycle/soybeanSeedWhole-iran-2010-2024-20240311" xr:uid="{5518C12C-9BD2-42DE-B8D4-34AA709F10D8}"/>
    <hyperlink ref="U2377" r:id="rId417" display="https://www-staging.hestia.earth/cycle/soybeanSeedWhole-iran-2010-2024-20240311" xr:uid="{C0B2D8FD-FB49-430C-8CCF-04474110F838}"/>
    <hyperlink ref="U2378" r:id="rId418" display="https://www-staging.hestia.earth/cycle/soybeanSeedWhole-iran-2010-2024-20240311" xr:uid="{A4066D61-1B87-4188-9DCB-DA767F123739}"/>
    <hyperlink ref="U2379" r:id="rId419" display="https://www-staging.hestia.earth/cycle/soybeanSeedWhole-iran-2010-2024-20240311" xr:uid="{37BA21DA-580B-40CF-BEDE-EEFC0C65F838}"/>
    <hyperlink ref="U2380" r:id="rId420" display="https://www-staging.hestia.earth/cycle/soybeanSeedWhole-iran-2010-2024-20240311" xr:uid="{280F94C5-1063-4ABC-8E15-68C526C9126A}"/>
    <hyperlink ref="U2381" r:id="rId421" display="https://www-staging.hestia.earth/cycle/soybeanSeedWhole-iran-2010-2024-20240311" xr:uid="{442322AF-90E8-4CCA-8DC3-B2784D956C40}"/>
    <hyperlink ref="U2382" r:id="rId422" display="https://www-staging.hestia.earth/cycle/soybeanSeedWhole-iran-2010-2024-20240311" xr:uid="{51C4F686-9F02-4257-AC71-CC22CFE519CD}"/>
    <hyperlink ref="U2383" r:id="rId423" display="https://www-staging.hestia.earth/cycle/soybeanSeedWhole-iran-2010-2024-20240311" xr:uid="{65886CD6-5120-4082-930C-F4C41381FE77}"/>
    <hyperlink ref="U2384" r:id="rId424" display="https://www-staging.hestia.earth/cycle/soybeanSeedWhole-iran-2010-2024-20240311" xr:uid="{D6CB45FE-90A4-4555-8F5E-3410F1467DEE}"/>
    <hyperlink ref="U2385" r:id="rId425" display="https://www-staging.hestia.earth/cycle/soybeanSeedWhole-iran-2010-2024-20240311" xr:uid="{B574C83A-7DDE-4DAB-B0DF-950BD3FC1F05}"/>
    <hyperlink ref="U2386" r:id="rId426" display="https://www-staging.hestia.earth/cycle/soybeanSeedWhole-iran-2010-2024-20240311" xr:uid="{4FCD32B9-F7D6-49A5-9748-DA6C2184EE7A}"/>
    <hyperlink ref="U2387" r:id="rId427" display="https://www-staging.hestia.earth/cycle/soybeanSeedWhole-iran-2010-2024-20240311" xr:uid="{1A121A38-F8BA-47E4-81C3-6F6C8DD97629}"/>
    <hyperlink ref="U2388" r:id="rId428" display="https://www-staging.hestia.earth/cycle/soybeanSeedWhole-iran-2010-2024-20240311" xr:uid="{FB349EA3-49F6-4BBE-AC62-2114AE263C72}"/>
    <hyperlink ref="U2389" r:id="rId429" display="https://www-staging.hestia.earth/cycle/soybeanSeedWhole-iran-2010-2024-20240311" xr:uid="{CD452EB6-71DA-4679-B1ED-F5A4DE4DA398}"/>
    <hyperlink ref="U2390" r:id="rId430" display="https://www-staging.hestia.earth/cycle/soybeanSeedWhole-iran-2010-2024-20240311" xr:uid="{EA65DBF8-6D0F-4A93-BA6E-20FA24954A78}"/>
    <hyperlink ref="U2174" r:id="rId431" display="https://www-staging.hestia.earth/cycle/soybeanSeedWhole-iran-2010-2024-20240311" xr:uid="{DE48DF43-A6D2-49FB-8BA0-B0260BD5D7B0}"/>
    <hyperlink ref="U2175" r:id="rId432" display="https://www-staging.hestia.earth/cycle/soybeanSeedWhole-iran-2010-2024-20240311" xr:uid="{44166903-2828-4587-BC7F-0F0B93F9F37A}"/>
    <hyperlink ref="U2176" r:id="rId433" display="https://www-staging.hestia.earth/cycle/soybeanSeedWhole-iran-2010-2024-20240311" xr:uid="{C9FC335B-13A1-45F5-A258-B177C16DCE70}"/>
    <hyperlink ref="U2177" r:id="rId434" display="https://www-staging.hestia.earth/cycle/soybeanSeedWhole-iran-2010-2024-20240311" xr:uid="{8F65AEB0-F6AE-42DD-ADBA-83E756C9A74C}"/>
    <hyperlink ref="U2178" r:id="rId435" display="https://www-staging.hestia.earth/cycle/soybeanSeedWhole-iran-2010-2024-20240311" xr:uid="{2864CA4C-4DB8-435D-8740-D3371377EEE7}"/>
    <hyperlink ref="U2179" r:id="rId436" display="https://www-staging.hestia.earth/cycle/soybeanSeedWhole-iran-2010-2024-20240311" xr:uid="{EDD33BC7-9BA4-4BF3-A1B3-7CB010198B82}"/>
    <hyperlink ref="U2180" r:id="rId437" display="https://www-staging.hestia.earth/cycle/soybeanSeedWhole-iran-2010-2024-20240311" xr:uid="{43094455-7172-48DB-858C-054AC275CCCE}"/>
    <hyperlink ref="U2181" r:id="rId438" display="https://www-staging.hestia.earth/cycle/soybeanSeedWhole-iran-2010-2024-20240311" xr:uid="{BBFFF516-B31F-4CF6-ADAB-67D336D9070A}"/>
    <hyperlink ref="U2182" r:id="rId439" display="https://www-staging.hestia.earth/cycle/soybeanSeedWhole-iran-2010-2024-20240311" xr:uid="{962643A5-8A37-4630-943F-B5C43EF652DE}"/>
    <hyperlink ref="U2183" r:id="rId440" display="https://www-staging.hestia.earth/cycle/soybeanSeedWhole-iran-2010-2024-20240311" xr:uid="{E871FF74-4FAC-4023-96AB-19BA106091D7}"/>
    <hyperlink ref="U2184" r:id="rId441" display="https://www-staging.hestia.earth/cycle/soybeanSeedWhole-iran-2010-2024-20240311" xr:uid="{EF4BE2D2-8808-4AE9-B0A3-A7F849D08490}"/>
    <hyperlink ref="U2185" r:id="rId442" display="https://www-staging.hestia.earth/cycle/soybeanSeedWhole-iran-2010-2024-20240311" xr:uid="{6ECD9F9A-83EC-4808-802B-EEAA0BB26D25}"/>
    <hyperlink ref="U2186" r:id="rId443" display="https://www-staging.hestia.earth/cycle/soybeanSeedWhole-iran-2010-2024-20240311" xr:uid="{A5D78ED7-DC39-4663-9690-A824A48C16E6}"/>
    <hyperlink ref="U2187" r:id="rId444" display="https://www-staging.hestia.earth/cycle/soybeanSeedWhole-iran-2010-2024-20240311" xr:uid="{D050CB2D-CAF9-46FD-9EA3-7BC0792AA76F}"/>
    <hyperlink ref="U2188" r:id="rId445" display="https://www-staging.hestia.earth/cycle/soybeanSeedWhole-iran-2010-2024-20240311" xr:uid="{E985E8B7-047A-4E4F-BE48-89D21D55F25B}"/>
    <hyperlink ref="U2189" r:id="rId446" display="https://www-staging.hestia.earth/cycle/soybeanSeedWhole-iran-2010-2024-20240311" xr:uid="{DB8A4C34-7A03-4592-84B7-516D82927D37}"/>
    <hyperlink ref="U2190" r:id="rId447" display="https://www-staging.hestia.earth/cycle/soybeanSeedWhole-iran-2010-2024-20240311" xr:uid="{5323CB6E-0AE2-4FFF-B90E-096235285A0C}"/>
    <hyperlink ref="U2191" r:id="rId448" display="https://www-staging.hestia.earth/cycle/soybeanSeedWhole-iran-2010-2024-20240311" xr:uid="{F5A9AA4E-B415-49DF-B632-9C8B66F707A2}"/>
    <hyperlink ref="U2192" r:id="rId449" display="https://www-staging.hestia.earth/cycle/soybeanSeedWhole-iran-2010-2024-20240311" xr:uid="{551EBE10-328B-4036-A9A8-BB08B1437915}"/>
    <hyperlink ref="U2193" r:id="rId450" display="https://www-staging.hestia.earth/cycle/soybeanSeedWhole-iran-2010-2024-20240311" xr:uid="{EE2233EC-8A46-488D-B30A-CB6EB6FB1D26}"/>
    <hyperlink ref="U2194" r:id="rId451" display="https://www-staging.hestia.earth/cycle/soybeanSeedWhole-iran-2010-2024-20240311" xr:uid="{5BC158BB-8E6C-44EB-85F8-72AC4609DD0C}"/>
    <hyperlink ref="U2195" r:id="rId452" display="https://www-staging.hestia.earth/cycle/soybeanSeedWhole-iran-2010-2024-20240311" xr:uid="{8E318BA2-37DE-485E-BA3B-C8DA89807A3D}"/>
    <hyperlink ref="U2307" r:id="rId453" display="https://www-staging.hestia.earth/cycle/soybeanSeedWhole-iran-2010-2024-20240311" xr:uid="{6FA681A9-BE22-42B0-AF96-4E7F3A04343B}"/>
    <hyperlink ref="U2217" r:id="rId454" display="https://www-staging.hestia.earth/cycle/soybeanSeedWhole-iran-2010-2024-20240311" xr:uid="{341EB5B4-7AB0-4682-8C3A-8039A98D8565}"/>
    <hyperlink ref="U2289" r:id="rId455" display="https://www-staging.hestia.earth/cycle/soybeanSeedWhole-romania-2010-2024-20240319" xr:uid="{23625BB1-1CD1-48B7-93EA-866C8D249A07}"/>
    <hyperlink ref="U2290" r:id="rId456" display="https://www-staging.hestia.earth/cycle/soybeanSeedWhole-romania-2010-2024-20240319" xr:uid="{31414F7C-0897-4402-8AB5-FF8800F4E498}"/>
    <hyperlink ref="U2291" r:id="rId457" display="https://www-staging.hestia.earth/cycle/soybeanSeedWhole-romania-2010-2024-20240319" xr:uid="{1A1A3D19-51A3-4ED7-A662-89B99E44882A}"/>
    <hyperlink ref="U2292" r:id="rId458" display="https://www-staging.hestia.earth/cycle/soybeanSeedWhole-romania-2010-2024-20240319" xr:uid="{43855EF0-822D-44B4-9F8A-47F46ADFCE55}"/>
    <hyperlink ref="U2293" r:id="rId459" display="https://www-staging.hestia.earth/cycle/soybeanSeedWhole-romania-2010-2024-20240319" xr:uid="{B775E111-E30E-4EAB-8AA8-EFB2A3F8E780}"/>
    <hyperlink ref="U2294" r:id="rId460" display="https://www-staging.hestia.earth/cycle/soybeanSeedWhole-romania-2010-2024-20240319" xr:uid="{00D86FFC-EA6D-47C2-B728-A40CCC7B544E}"/>
    <hyperlink ref="U2295" r:id="rId461" display="https://www-staging.hestia.earth/cycle/soybeanSeedWhole-romania-2010-2024-20240319" xr:uid="{2A0B6D85-54B8-4822-B0E7-589AD92E7D10}"/>
    <hyperlink ref="U2296" r:id="rId462" display="https://www-staging.hestia.earth/cycle/soybeanSeedWhole-romania-2010-2024-20240319" xr:uid="{C694BE19-DD9B-4343-A452-23C78FE33042}"/>
    <hyperlink ref="U2297" r:id="rId463" display="https://www-staging.hestia.earth/cycle/soybeanSeedWhole-romania-2010-2024-20240319" xr:uid="{49788433-1A13-42EB-B29F-2310A51BDCF9}"/>
    <hyperlink ref="U2298" r:id="rId464" display="https://www-staging.hestia.earth/cycle/soybeanSeedWhole-romania-2010-2024-20240319" xr:uid="{20363D54-2D35-4787-A28A-CED7F742E322}"/>
    <hyperlink ref="U2299" r:id="rId465" display="https://www-staging.hestia.earth/cycle/soybeanSeedWhole-romania-2010-2024-20240319" xr:uid="{D2F6CA31-308C-4D6A-A65E-5CEC277EA934}"/>
    <hyperlink ref="U2300" r:id="rId466" display="https://www-staging.hestia.earth/cycle/soybeanSeedWhole-romania-2010-2024-20240319" xr:uid="{CC2CD196-DE29-40CA-83F3-9DCA9071141B}"/>
    <hyperlink ref="U2301" r:id="rId467" display="https://www-staging.hestia.earth/cycle/soybeanSeedWhole-romania-2010-2024-20240319" xr:uid="{0145DCEC-88C6-4AB0-BC6B-F62807A17403}"/>
    <hyperlink ref="U2302" r:id="rId468" display="https://www-staging.hestia.earth/cycle/soybeanSeedWhole-romania-2010-2024-20240319" xr:uid="{3055D733-476E-4873-9C69-2BD488F2E011}"/>
    <hyperlink ref="U2303" r:id="rId469" display="https://www-staging.hestia.earth/cycle/soybeanSeedWhole-romania-2010-2024-20240319" xr:uid="{14C61B61-D79A-4D7E-8781-DB1BE10E4A4A}"/>
    <hyperlink ref="U2304" r:id="rId470" display="https://www-staging.hestia.earth/cycle/soybeanSeedWhole-romania-2010-2024-20240319" xr:uid="{C59E85E1-6D9C-4C3E-87FF-7ACDA629F25A}"/>
    <hyperlink ref="U2343" r:id="rId471" display="https://www-staging.hestia.earth/cycle/soybeanSeedWhole-romania-2010-2024-20240319" xr:uid="{F27C1208-0C28-497A-8ECD-0BD6393BEC3F}"/>
    <hyperlink ref="U2344" r:id="rId472" display="https://www-staging.hestia.earth/cycle/soybeanSeedWhole-romania-2010-2024-20240319" xr:uid="{4DA83374-E092-41A0-993E-9C305953A3C6}"/>
    <hyperlink ref="U2345" r:id="rId473" display="https://www-staging.hestia.earth/cycle/soybeanSeedWhole-romania-2010-2024-20240319" xr:uid="{614FD999-9984-4E20-8025-4F288BCBAFE9}"/>
    <hyperlink ref="U2346" r:id="rId474" display="https://www-staging.hestia.earth/cycle/soybeanSeedWhole-romania-2010-2024-20240319" xr:uid="{95C79344-8B76-4ABC-B365-48BB2C5E191D}"/>
    <hyperlink ref="U2347" r:id="rId475" display="https://www-staging.hestia.earth/cycle/soybeanSeedWhole-romania-2010-2024-20240319" xr:uid="{92977DA2-BB8B-4E5A-8301-CBB990A835C6}"/>
    <hyperlink ref="U2348" r:id="rId476" display="https://www-staging.hestia.earth/cycle/soybeanSeedWhole-romania-2010-2024-20240319" xr:uid="{149C5C20-3D91-4C97-873A-B5A4517925E9}"/>
    <hyperlink ref="U2349" r:id="rId477" display="https://www-staging.hestia.earth/cycle/soybeanSeedWhole-romania-2010-2024-20240319" xr:uid="{A970FDAE-543C-40CA-BD03-E8434B16073A}"/>
    <hyperlink ref="U2350" r:id="rId478" display="https://www-staging.hestia.earth/cycle/soybeanSeedWhole-romania-2010-2024-20240319" xr:uid="{634F898A-6A18-4ED3-B4C3-1A563849AFAB}"/>
    <hyperlink ref="U2214" r:id="rId479" display="https://www-staging.hestia.earth/cycle/soybeanSeedWhole-romania-2010-2024-20240319" xr:uid="{77BAC135-ACC4-4FA9-918A-F4F70673C9EB}"/>
    <hyperlink ref="U2391" r:id="rId480" display="https://www-staging.hestia.earth/cycle/soybeanSeedWhole-romania-2010-2024-20240319" xr:uid="{0B8EDA9B-AA4E-4F67-9A5D-2862387A20FE}"/>
    <hyperlink ref="U2392" r:id="rId481" display="https://www-staging.hestia.earth/cycle/soybeanSeedWhole-romania-2010-2024-20240319" xr:uid="{F8F6ED10-18C4-4919-A901-25D714449C61}"/>
    <hyperlink ref="U2393" r:id="rId482" display="https://www-staging.hestia.earth/cycle/soybeanSeedWhole-romania-2010-2024-20240319" xr:uid="{AE5E2841-A2FD-45A6-84A8-197770BE0269}"/>
    <hyperlink ref="U2394" r:id="rId483" display="https://www-staging.hestia.earth/cycle/soybeanSeedWhole-romania-2010-2024-20240319" xr:uid="{7B661F1D-7BCE-469A-897F-BA0708FA69B5}"/>
    <hyperlink ref="U2395" r:id="rId484" display="https://www-staging.hestia.earth/cycle/soybeanSeedWhole-romania-2010-2024-20240319" xr:uid="{9F14143F-5471-4B19-8076-7722477ED02E}"/>
    <hyperlink ref="U2396" r:id="rId485" display="https://www-staging.hestia.earth/cycle/soybeanSeedWhole-romania-2010-2024-20240319" xr:uid="{46D1519B-FED9-4E80-9016-3EC7CEA30967}"/>
    <hyperlink ref="U2397" r:id="rId486" display="https://www-staging.hestia.earth/cycle/soybeanSeedWhole-romania-2010-2024-20240319" xr:uid="{CEADA9DB-D3DA-49AA-A7AF-33C408145D49}"/>
    <hyperlink ref="U2398" r:id="rId487" display="https://www-staging.hestia.earth/cycle/soybeanSeedWhole-romania-2010-2024-20240319" xr:uid="{39FC1664-FEA2-46C6-9CA3-47684C26D6B0}"/>
    <hyperlink ref="U2399" r:id="rId488" display="https://www-staging.hestia.earth/cycle/soybeanSeedWhole-romania-2010-2024-20240319" xr:uid="{BF928277-1731-41C2-8E09-C743A0614B64}"/>
    <hyperlink ref="U2400" r:id="rId489" display="https://www-staging.hestia.earth/cycle/soybeanSeedWhole-romania-2010-2024-20240319" xr:uid="{AE7C6456-0B39-49D1-9D76-A7BFF45F459F}"/>
    <hyperlink ref="U2196" r:id="rId490" display="https://www-staging.hestia.earth/cycle/soybeanSeedWhole-romania-2010-2024-20240319" xr:uid="{5F4E1CA5-DB8E-4750-B9B7-C3BB48968FA4}"/>
    <hyperlink ref="U2197" r:id="rId491" display="https://www-staging.hestia.earth/cycle/soybeanSeedWhole-romania-2010-2024-20240319" xr:uid="{E8368F6A-CEA2-404C-913C-DC04A5B77E06}"/>
    <hyperlink ref="U2198" r:id="rId492" display="https://www-staging.hestia.earth/cycle/soybeanSeedWhole-romania-2010-2024-20240319" xr:uid="{D85A30D9-5180-43A7-849C-BE78710DB06D}"/>
    <hyperlink ref="U2199" r:id="rId493" display="https://www-staging.hestia.earth/cycle/soybeanSeedWhole-romania-2010-2024-20240319" xr:uid="{2C3E968C-00BD-4ECF-A060-A04FCDA73FCB}"/>
    <hyperlink ref="U2200" r:id="rId494" display="https://www-staging.hestia.earth/cycle/soybeanSeedWhole-romania-2010-2024-20240319" xr:uid="{ABCF65FD-E4A1-420C-A455-3A3C8546D307}"/>
    <hyperlink ref="U2201" r:id="rId495" display="https://www-staging.hestia.earth/cycle/soybeanSeedWhole-romania-2010-2024-20240319" xr:uid="{D3F61CA5-7042-487E-868C-94948F791445}"/>
    <hyperlink ref="U2202" r:id="rId496" display="https://www-staging.hestia.earth/cycle/soybeanSeedWhole-romania-2010-2024-20240319" xr:uid="{B16F2ACA-80B8-4B80-AA70-45F0F6975788}"/>
    <hyperlink ref="U2203" r:id="rId497" display="https://www-staging.hestia.earth/cycle/soybeanSeedWhole-romania-2010-2024-20240319" xr:uid="{B2238FC8-2792-4D0D-A26A-18B130B6B5F0}"/>
    <hyperlink ref="U2204" r:id="rId498" display="https://www-staging.hestia.earth/cycle/soybeanSeedWhole-romania-2010-2024-20240319" xr:uid="{C9E8AD97-10DB-4475-BAD0-88E48FFD0305}"/>
    <hyperlink ref="U2205" r:id="rId499" display="https://www-staging.hestia.earth/cycle/soybeanSeedWhole-romania-2010-2024-20240319" xr:uid="{4B16166D-F593-476C-9F9F-E68451056F3E}"/>
    <hyperlink ref="U2206" r:id="rId500" display="https://www-staging.hestia.earth/cycle/soybeanSeedWhole-romania-2010-2024-20240319" xr:uid="{7AB5AEE6-FB57-4E6A-9830-94A1703B1D7B}"/>
    <hyperlink ref="U2207" r:id="rId501" display="https://www-staging.hestia.earth/cycle/soybeanSeedWhole-romania-2010-2024-20240319" xr:uid="{DADC7C58-17CB-42BB-849B-E3F04DCC5FFA}"/>
    <hyperlink ref="U2208" r:id="rId502" display="https://www-staging.hestia.earth/cycle/soybeanSeedWhole-romania-2010-2024-20240319" xr:uid="{9A20F24C-8C86-4798-9764-9F145F65D673}"/>
    <hyperlink ref="U2209" r:id="rId503" display="https://www-staging.hestia.earth/cycle/soybeanSeedWhole-romania-2010-2024-20240319" xr:uid="{03ABCA19-F2C4-4C2E-B346-3FD5BDB5D452}"/>
    <hyperlink ref="U2210" r:id="rId504" display="https://www-staging.hestia.earth/cycle/soybeanSeedWhole-romania-2010-2024-20240319" xr:uid="{EDFCBC89-93EE-4A8A-8228-43BCE4148F22}"/>
    <hyperlink ref="U2308" r:id="rId505" display="https://www-staging.hestia.earth/cycle/soybeanSeedWhole-romania-2010-2024-20240319" xr:uid="{8EEE1348-55B5-4875-88A8-BF8825726671}"/>
    <hyperlink ref="U2218" r:id="rId506" display="https://www-staging.hestia.earth/cycle/soybeanSeedWhole-romania-2010-2024-20240319" xr:uid="{0B591F1B-FBEF-461A-AA78-0645AAC8D1EA}"/>
    <hyperlink ref="U2458" r:id="rId507" display="https://www-staging.hestia.earth/cycle/sunflowerSeedWhole-france-2010-2024-20240320" xr:uid="{7423EC26-9A61-4A8D-AAC0-F0ACBEC2DF24}"/>
    <hyperlink ref="U2459" r:id="rId508" display="https://www-staging.hestia.earth/cycle/sunflowerSeedWhole-france-2010-2024-20240320" xr:uid="{47B46A67-BF02-44C2-B548-DA95BFA21946}"/>
    <hyperlink ref="U2460" r:id="rId509" display="https://www-staging.hestia.earth/cycle/sunflowerSeedWhole-france-2010-2024-20240320" xr:uid="{264FD842-A8D7-44D0-B738-A782FD203A3C}"/>
    <hyperlink ref="U2461" r:id="rId510" display="https://www-staging.hestia.earth/cycle/sunflowerSeedWhole-france-2010-2024-20240320" xr:uid="{27379B1D-B525-46DE-B5F1-AB11BE6F6D6A}"/>
    <hyperlink ref="U2462" r:id="rId511" display="https://www-staging.hestia.earth/cycle/sunflowerSeedWhole-france-2010-2024-20240320" xr:uid="{1E493EC5-C453-4689-A34E-20A75B419970}"/>
    <hyperlink ref="U2463" r:id="rId512" display="https://www-staging.hestia.earth/cycle/sunflowerSeedWhole-france-2010-2024-20240320" xr:uid="{75D708C9-34B5-4870-AB51-1F689D04A3FB}"/>
    <hyperlink ref="U2464" r:id="rId513" display="https://www-staging.hestia.earth/cycle/sunflowerSeedWhole-france-2010-2024-20240320" xr:uid="{1C390215-7D82-499D-9606-0412D2615CA9}"/>
    <hyperlink ref="U2465" r:id="rId514" display="https://www-staging.hestia.earth/cycle/sunflowerSeedWhole-france-2010-2024-20240320" xr:uid="{BE15B695-F676-4EC5-98F1-50C0CA30D5EB}"/>
    <hyperlink ref="U2466" r:id="rId515" display="https://www-staging.hestia.earth/cycle/sunflowerSeedWhole-france-2010-2024-20240320" xr:uid="{ACFBE58E-05B0-4595-B931-325819204A28}"/>
    <hyperlink ref="U2467" r:id="rId516" display="https://www-staging.hestia.earth/cycle/sunflowerSeedWhole-france-2010-2024-20240320" xr:uid="{B24E3F53-10EE-47E2-8981-0DF40902E3CC}"/>
    <hyperlink ref="U2468" r:id="rId517" display="https://www-staging.hestia.earth/cycle/sunflowerSeedWhole-france-2010-2024-20240320" xr:uid="{A2AE821A-E0AD-42FD-B44A-3BA29D6F1C73}"/>
    <hyperlink ref="U2469" r:id="rId518" display="https://www-staging.hestia.earth/cycle/sunflowerSeedWhole-france-2010-2024-20240320" xr:uid="{410928C0-87DB-4F75-9C3E-ED6E5C1F5EC8}"/>
    <hyperlink ref="U2470" r:id="rId519" display="https://www-staging.hestia.earth/cycle/sunflowerSeedWhole-france-2010-2024-20240320" xr:uid="{A5B8A929-B75C-4371-9378-2A0A00202F65}"/>
    <hyperlink ref="U2471" r:id="rId520" display="https://www-staging.hestia.earth/cycle/sunflowerSeedWhole-france-2010-2024-20240320" xr:uid="{65DD762E-C3E3-47CE-8BD1-916F78C46E55}"/>
    <hyperlink ref="U2472" r:id="rId521" display="https://www-staging.hestia.earth/cycle/sunflowerSeedWhole-france-2010-2024-20240320" xr:uid="{07DD2ABE-D45E-4887-A0DB-FE8CE6808D87}"/>
    <hyperlink ref="U2473" r:id="rId522" display="https://www-staging.hestia.earth/cycle/sunflowerSeedWhole-france-2010-2024-20240320" xr:uid="{18944E97-EFAB-4AAA-8FCA-AA2F850B07FC}"/>
    <hyperlink ref="U2474" r:id="rId523" display="https://www-staging.hestia.earth/cycle/sunflowerSeedWhole-france-2010-2024-20240320" xr:uid="{6C77B9EA-1DAB-4CAA-810E-82A195B2618D}"/>
    <hyperlink ref="U2475" r:id="rId524" display="https://www-staging.hestia.earth/cycle/sunflowerSeedWhole-france-2010-2024-20240320" xr:uid="{A0472336-0141-4A7F-9C5D-1834A3E2E53B}"/>
    <hyperlink ref="U2476" r:id="rId525" display="https://www-staging.hestia.earth/cycle/sunflowerSeedWhole-france-2010-2024-20240320" xr:uid="{DB7EBBC7-57EC-4890-B3FA-75A9D145173B}"/>
    <hyperlink ref="U2516" r:id="rId526" display="https://www-staging.hestia.earth/cycle/sunflowerSeedWhole-france-2010-2024-20240320" xr:uid="{73FCF69A-56CB-4372-9CF9-1168D237C659}"/>
    <hyperlink ref="U2517" r:id="rId527" display="https://www-staging.hestia.earth/cycle/sunflowerSeedWhole-france-2010-2024-20240320" xr:uid="{888120E5-8425-45FD-9D85-F90591252C74}"/>
    <hyperlink ref="U2518" r:id="rId528" display="https://www-staging.hestia.earth/cycle/sunflowerSeedWhole-france-2010-2024-20240320" xr:uid="{A5A456FF-7E6F-4F1F-9744-D1B0EB576BBE}"/>
    <hyperlink ref="U2519" r:id="rId529" display="https://www-staging.hestia.earth/cycle/sunflowerSeedWhole-france-2010-2024-20240320" xr:uid="{61B9ABE5-6425-49EE-8AF0-F7F622E6CFF0}"/>
    <hyperlink ref="U2520" r:id="rId530" display="https://www-staging.hestia.earth/cycle/sunflowerSeedWhole-france-2010-2024-20240320" xr:uid="{2BD919C5-19C7-4B63-A0DF-DA16A4F9E798}"/>
    <hyperlink ref="U2521" r:id="rId531" display="https://www-staging.hestia.earth/cycle/sunflowerSeedWhole-france-2010-2024-20240320" xr:uid="{B3F1F596-E97B-4C98-A659-4D895451F1D7}"/>
    <hyperlink ref="U2522" r:id="rId532" display="https://www-staging.hestia.earth/cycle/sunflowerSeedWhole-france-2010-2024-20240320" xr:uid="{6EF122DB-6753-4225-8388-0D14BAEE819B}"/>
    <hyperlink ref="U2523" r:id="rId533" display="https://www-staging.hestia.earth/cycle/sunflowerSeedWhole-france-2010-2024-20240320" xr:uid="{6F777945-D86A-40D0-8EC0-FAE175CA1316}"/>
    <hyperlink ref="U2524" r:id="rId534" display="https://www-staging.hestia.earth/cycle/sunflowerSeedWhole-france-2010-2024-20240320" xr:uid="{BEB0E3F0-0C2D-40C8-8BAD-50B1A4C71043}"/>
    <hyperlink ref="U2525" r:id="rId535" display="https://www-staging.hestia.earth/cycle/sunflowerSeedWhole-france-2010-2024-20240320" xr:uid="{E762480A-340E-4415-A1DB-DA49BCF005D6}"/>
    <hyperlink ref="U2452" r:id="rId536" display="https://www-staging.hestia.earth/cycle/sunflowerSeedWhole-france-2010-2024-20240320" xr:uid="{5CEF0E6C-8232-4313-B74A-503264432F7F}"/>
    <hyperlink ref="U2544" r:id="rId537" display="https://www-staging.hestia.earth/cycle/sunflowerSeedWhole-france-2010-2024-20240320" xr:uid="{6BC3530F-0F65-4EB9-8A44-42F4812BA967}"/>
    <hyperlink ref="U2545" r:id="rId538" display="https://www-staging.hestia.earth/cycle/sunflowerSeedWhole-france-2010-2024-20240320" xr:uid="{E93B285D-2A94-4BE8-B9E8-BB6007621244}"/>
    <hyperlink ref="U2546" r:id="rId539" display="https://www-staging.hestia.earth/cycle/sunflowerSeedWhole-france-2010-2024-20240320" xr:uid="{E0B22553-D48F-4970-8BA6-72CA75E573A2}"/>
    <hyperlink ref="U2547" r:id="rId540" display="https://www-staging.hestia.earth/cycle/sunflowerSeedWhole-france-2010-2024-20240320" xr:uid="{C8DA1D84-0DB0-4FFE-BAD3-BCD7E95A44D0}"/>
    <hyperlink ref="U2548" r:id="rId541" display="https://www-staging.hestia.earth/cycle/sunflowerSeedWhole-france-2010-2024-20240320" xr:uid="{BD790B2C-8553-450E-8F6B-15DAE2D27D51}"/>
    <hyperlink ref="U2549" r:id="rId542" display="https://www-staging.hestia.earth/cycle/sunflowerSeedWhole-france-2010-2024-20240320" xr:uid="{A12EFA22-821B-4949-8734-297B383EF137}"/>
    <hyperlink ref="U2550" r:id="rId543" display="https://www-staging.hestia.earth/cycle/sunflowerSeedWhole-france-2010-2024-20240320" xr:uid="{79626AB1-FCAE-43EA-B3E3-A4754EAA3734}"/>
    <hyperlink ref="U2551" r:id="rId544" display="https://www-staging.hestia.earth/cycle/sunflowerSeedWhole-france-2010-2024-20240320" xr:uid="{37AD22F7-1AB3-41E0-8534-3C6E50EAFC85}"/>
    <hyperlink ref="U2552" r:id="rId545" display="https://www-staging.hestia.earth/cycle/sunflowerSeedWhole-france-2010-2024-20240320" xr:uid="{5D972240-09B7-4AB5-9A83-20FCCE8E8C97}"/>
    <hyperlink ref="U2553" r:id="rId546" display="https://www-staging.hestia.earth/cycle/sunflowerSeedWhole-france-2010-2024-20240320" xr:uid="{D7ACDC8A-52A9-44B2-84BA-3024077F66DE}"/>
    <hyperlink ref="U2554" r:id="rId547" display="https://www-staging.hestia.earth/cycle/sunflowerSeedWhole-france-2010-2024-20240320" xr:uid="{3571A235-3F3C-4C8B-9D48-CB74021698BA}"/>
    <hyperlink ref="U2555" r:id="rId548" display="https://www-staging.hestia.earth/cycle/sunflowerSeedWhole-france-2010-2024-20240320" xr:uid="{D3486D35-D963-465D-AA93-6434974C0C82}"/>
    <hyperlink ref="U2401" r:id="rId549" display="https://www-staging.hestia.earth/cycle/sunflowerSeedWhole-france-2010-2024-20240320" xr:uid="{47B2DF62-4171-4CA2-B53F-63FC542660BD}"/>
    <hyperlink ref="U2402" r:id="rId550" display="https://www-staging.hestia.earth/cycle/sunflowerSeedWhole-france-2010-2024-20240320" xr:uid="{7B3269D7-F0E4-4428-AD04-8E6AB012CD2A}"/>
    <hyperlink ref="U2403" r:id="rId551" display="https://www-staging.hestia.earth/cycle/sunflowerSeedWhole-france-2010-2024-20240320" xr:uid="{F2CE915F-DDF3-4878-8615-80C3FADBBE05}"/>
    <hyperlink ref="U2404" r:id="rId552" display="https://www-staging.hestia.earth/cycle/sunflowerSeedWhole-france-2010-2024-20240320" xr:uid="{75C90D85-F04C-432D-861C-2F7A2303E68F}"/>
    <hyperlink ref="U2405" r:id="rId553" display="https://www-staging.hestia.earth/cycle/sunflowerSeedWhole-france-2010-2024-20240320" xr:uid="{849CF67E-9CDC-4A21-9562-B34995B5628B}"/>
    <hyperlink ref="U2406" r:id="rId554" display="https://www-staging.hestia.earth/cycle/sunflowerSeedWhole-france-2010-2024-20240320" xr:uid="{CC84BBA5-9065-41B5-9EAC-5C2C7AA60EDA}"/>
    <hyperlink ref="U2407" r:id="rId555" display="https://www-staging.hestia.earth/cycle/sunflowerSeedWhole-france-2010-2024-20240320" xr:uid="{E547F1C6-F2E1-491B-BB79-B1EAF8F7F11B}"/>
    <hyperlink ref="U2408" r:id="rId556" display="https://www-staging.hestia.earth/cycle/sunflowerSeedWhole-france-2010-2024-20240320" xr:uid="{64273CE9-9DE0-4A07-AF3C-FEC2782CBE82}"/>
    <hyperlink ref="U2409" r:id="rId557" display="https://www-staging.hestia.earth/cycle/sunflowerSeedWhole-france-2010-2024-20240320" xr:uid="{854F49AC-806C-40BA-820A-7DE95EC2A28D}"/>
    <hyperlink ref="U2410" r:id="rId558" display="https://www-staging.hestia.earth/cycle/sunflowerSeedWhole-france-2010-2024-20240320" xr:uid="{486D6458-FD1C-4A44-94FD-E43B279140EC}"/>
    <hyperlink ref="U2411" r:id="rId559" display="https://www-staging.hestia.earth/cycle/sunflowerSeedWhole-france-2010-2024-20240320" xr:uid="{04C2FEFE-A450-48CD-9A73-849F04DC3A9E}"/>
    <hyperlink ref="U2412" r:id="rId560" display="https://www-staging.hestia.earth/cycle/sunflowerSeedWhole-france-2010-2024-20240320" xr:uid="{C1596F01-9527-45E7-A9D4-0BF258F221BC}"/>
    <hyperlink ref="U2413" r:id="rId561" display="https://www-staging.hestia.earth/cycle/sunflowerSeedWhole-france-2010-2024-20240320" xr:uid="{612EB11F-CD7A-4876-AED4-6E178E29A9CA}"/>
    <hyperlink ref="U2414" r:id="rId562" display="https://www-staging.hestia.earth/cycle/sunflowerSeedWhole-france-2010-2024-20240320" xr:uid="{505D3D95-0779-414B-B570-0C84BB8DB161}"/>
    <hyperlink ref="U2415" r:id="rId563" display="https://www-staging.hestia.earth/cycle/sunflowerSeedWhole-france-2010-2024-20240320" xr:uid="{DA1352E6-BC59-48D1-AEF8-1BAE2F4000D2}"/>
    <hyperlink ref="U2416" r:id="rId564" display="https://www-staging.hestia.earth/cycle/sunflowerSeedWhole-france-2010-2024-20240320" xr:uid="{69BF6BF5-4195-4DDC-B279-FFAB5196912E}"/>
    <hyperlink ref="U2417" r:id="rId565" display="https://www-staging.hestia.earth/cycle/sunflowerSeedWhole-france-2010-2024-20240320" xr:uid="{4CE55570-5A83-421B-862C-4E1F90D832CA}"/>
    <hyperlink ref="U2418" r:id="rId566" display="https://www-staging.hestia.earth/cycle/sunflowerSeedWhole-france-2010-2024-20240320" xr:uid="{85119DC9-386C-40B8-8B68-20795F31823A}"/>
    <hyperlink ref="U2513" r:id="rId567" display="https://www-staging.hestia.earth/cycle/sunflowerSeedWhole-france-2010-2024-20240320" xr:uid="{BDDC15C5-9E80-4A0E-A880-AE4570632FFC}"/>
    <hyperlink ref="U2455" r:id="rId568" display="https://www-staging.hestia.earth/cycle/sunflowerSeedWhole-france-2010-2024-20240320" xr:uid="{36DBA612-2330-4BAB-906B-AE551D6CA6FA}"/>
    <hyperlink ref="U2477" r:id="rId569" display="https://www-staging.hestia.earth/cycle/sunflowerSeedWhole-italy-2010-2024-20240320" xr:uid="{91EF6757-EE40-41DD-8066-16DDCCD7381F}"/>
    <hyperlink ref="U2478" r:id="rId570" display="https://www-staging.hestia.earth/cycle/sunflowerSeedWhole-italy-2010-2024-20240320" xr:uid="{D00C0377-997B-4003-888E-7F0FCCF45075}"/>
    <hyperlink ref="U2479" r:id="rId571" display="https://www-staging.hestia.earth/cycle/sunflowerSeedWhole-italy-2010-2024-20240320" xr:uid="{359C4EC5-FB0C-428F-B97B-0D46425F4E1A}"/>
    <hyperlink ref="U2480" r:id="rId572" display="https://www-staging.hestia.earth/cycle/sunflowerSeedWhole-italy-2010-2024-20240320" xr:uid="{FF8737CA-FEFD-45EC-B948-1E46DB900FDD}"/>
    <hyperlink ref="U2481" r:id="rId573" display="https://www-staging.hestia.earth/cycle/sunflowerSeedWhole-italy-2010-2024-20240320" xr:uid="{A044E5CE-F58E-4511-AF88-5BF30DDEC5F4}"/>
    <hyperlink ref="U2482" r:id="rId574" display="https://www-staging.hestia.earth/cycle/sunflowerSeedWhole-italy-2010-2024-20240320" xr:uid="{F42028E9-F611-4553-831F-E507C30562EE}"/>
    <hyperlink ref="U2483" r:id="rId575" display="https://www-staging.hestia.earth/cycle/sunflowerSeedWhole-italy-2010-2024-20240320" xr:uid="{C4F697EC-E5AF-4EE7-8F7E-59129E4B14DF}"/>
    <hyperlink ref="U2484" r:id="rId576" display="https://www-staging.hestia.earth/cycle/sunflowerSeedWhole-italy-2010-2024-20240320" xr:uid="{8AB9F301-95EB-490B-A8F5-8C1DD57024AA}"/>
    <hyperlink ref="U2485" r:id="rId577" display="https://www-staging.hestia.earth/cycle/sunflowerSeedWhole-italy-2010-2024-20240320" xr:uid="{95D556FB-BBDE-4C6B-AAB8-2DD967C686A4}"/>
    <hyperlink ref="U2486" r:id="rId578" display="https://www-staging.hestia.earth/cycle/sunflowerSeedWhole-italy-2010-2024-20240320" xr:uid="{619AC62D-B29F-41B2-BA7F-9ECEC2B732B6}"/>
    <hyperlink ref="U2487" r:id="rId579" display="https://www-staging.hestia.earth/cycle/sunflowerSeedWhole-italy-2010-2024-20240320" xr:uid="{BE40EC24-47D1-44F5-8E57-DAF157CFF01A}"/>
    <hyperlink ref="U2488" r:id="rId580" display="https://www-staging.hestia.earth/cycle/sunflowerSeedWhole-italy-2010-2024-20240320" xr:uid="{5D882230-3750-474D-80D4-6F29AC238EEC}"/>
    <hyperlink ref="U2489" r:id="rId581" display="https://www-staging.hestia.earth/cycle/sunflowerSeedWhole-italy-2010-2024-20240320" xr:uid="{9E5B031B-4364-4761-A24F-EFCD6ACF927B}"/>
    <hyperlink ref="U2490" r:id="rId582" display="https://www-staging.hestia.earth/cycle/sunflowerSeedWhole-italy-2010-2024-20240320" xr:uid="{B44C93C6-2A78-454D-991A-3C5E6F8CE261}"/>
    <hyperlink ref="U2491" r:id="rId583" display="https://www-staging.hestia.earth/cycle/sunflowerSeedWhole-italy-2010-2024-20240320" xr:uid="{D4EE664E-A0C1-49B9-B645-CE2EBFCDE81C}"/>
    <hyperlink ref="U2492" r:id="rId584" display="https://www-staging.hestia.earth/cycle/sunflowerSeedWhole-italy-2010-2024-20240320" xr:uid="{EE3C6BBD-B46F-47BC-B4A0-41C763185C82}"/>
    <hyperlink ref="U2493" r:id="rId585" display="https://www-staging.hestia.earth/cycle/sunflowerSeedWhole-italy-2010-2024-20240320" xr:uid="{96C88A7D-CE9F-4E7E-A68B-6BC901358F08}"/>
    <hyperlink ref="U2494" r:id="rId586" display="https://www-staging.hestia.earth/cycle/sunflowerSeedWhole-italy-2010-2024-20240320" xr:uid="{96200012-8F44-4D66-8DF4-E6207226871B}"/>
    <hyperlink ref="U2495" r:id="rId587" display="https://www-staging.hestia.earth/cycle/sunflowerSeedWhole-italy-2010-2024-20240320" xr:uid="{BF7A5C69-4753-446B-8F58-F38AF2479625}"/>
    <hyperlink ref="U2526" r:id="rId588" display="https://www-staging.hestia.earth/cycle/sunflowerSeedWhole-italy-2010-2024-20240320" xr:uid="{CA31A23C-9E9C-4726-B584-F534A19E8193}"/>
    <hyperlink ref="U2527" r:id="rId589" display="https://www-staging.hestia.earth/cycle/sunflowerSeedWhole-italy-2010-2024-20240320" xr:uid="{7634CB1D-777B-4FAB-80DB-1971A8FDEAC2}"/>
    <hyperlink ref="U2528" r:id="rId590" display="https://www-staging.hestia.earth/cycle/sunflowerSeedWhole-italy-2010-2024-20240320" xr:uid="{AFE676B7-6EA0-425A-9F45-68B2CF2D1A66}"/>
    <hyperlink ref="U2529" r:id="rId591" display="https://www-staging.hestia.earth/cycle/sunflowerSeedWhole-italy-2010-2024-20240320" xr:uid="{9BBEA876-6BB4-4C0F-9A28-20AA1D043763}"/>
    <hyperlink ref="U2530" r:id="rId592" display="https://www-staging.hestia.earth/cycle/sunflowerSeedWhole-italy-2010-2024-20240320" xr:uid="{AFB93695-C234-4EBB-96AB-C8F9E2062EE0}"/>
    <hyperlink ref="U2531" r:id="rId593" display="https://www-staging.hestia.earth/cycle/sunflowerSeedWhole-italy-2010-2024-20240320" xr:uid="{39A5BE66-A2FA-48F5-BB85-0DFE26DAD123}"/>
    <hyperlink ref="U2532" r:id="rId594" display="https://www-staging.hestia.earth/cycle/sunflowerSeedWhole-italy-2010-2024-20240320" xr:uid="{0B4A4A70-E3BB-41DE-82DE-30D40CB47D4A}"/>
    <hyperlink ref="U2533" r:id="rId595" display="https://www-staging.hestia.earth/cycle/sunflowerSeedWhole-italy-2010-2024-20240320" xr:uid="{BDB56A11-09EC-4C14-B3A3-A0B7EF568A96}"/>
    <hyperlink ref="U2534" r:id="rId596" display="https://www-staging.hestia.earth/cycle/sunflowerSeedWhole-italy-2010-2024-20240320" xr:uid="{A9041D1F-255B-4AB3-963C-A2AEB3B8C3E6}"/>
    <hyperlink ref="U2535" r:id="rId597" display="https://www-staging.hestia.earth/cycle/sunflowerSeedWhole-italy-2010-2024-20240320" xr:uid="{18D8A8BC-DD43-4F23-A74C-A001B54ABDE2}"/>
    <hyperlink ref="U2536" r:id="rId598" display="https://www-staging.hestia.earth/cycle/sunflowerSeedWhole-italy-2010-2024-20240320" xr:uid="{0CA32605-E3AB-42F8-8798-8033E8A3E2F1}"/>
    <hyperlink ref="U2453" r:id="rId599" display="https://www-staging.hestia.earth/cycle/sunflowerSeedWhole-italy-2010-2024-20240320" xr:uid="{C861BC71-B81D-44B1-BCEA-B6223754188A}"/>
    <hyperlink ref="U2556" r:id="rId600" display="https://www-staging.hestia.earth/cycle/sunflowerSeedWhole-italy-2010-2024-20240320" xr:uid="{6DD0693E-1EC4-4DEE-96A3-309DA1DD581D}"/>
    <hyperlink ref="U2557" r:id="rId601" display="https://www-staging.hestia.earth/cycle/sunflowerSeedWhole-italy-2010-2024-20240320" xr:uid="{AF16EAB8-E879-4CAD-96FE-13302CB0041B}"/>
    <hyperlink ref="U2558" r:id="rId602" display="https://www-staging.hestia.earth/cycle/sunflowerSeedWhole-italy-2010-2024-20240320" xr:uid="{1EA61335-7F35-4A94-8232-40540DB36D21}"/>
    <hyperlink ref="U2559" r:id="rId603" display="https://www-staging.hestia.earth/cycle/sunflowerSeedWhole-italy-2010-2024-20240320" xr:uid="{648242F7-F71E-4668-885D-DCA2E31EA277}"/>
    <hyperlink ref="U2560" r:id="rId604" display="https://www-staging.hestia.earth/cycle/sunflowerSeedWhole-italy-2010-2024-20240320" xr:uid="{52E1BF2E-6438-40AB-B4D6-410128087F57}"/>
    <hyperlink ref="U2561" r:id="rId605" display="https://www-staging.hestia.earth/cycle/sunflowerSeedWhole-italy-2010-2024-20240320" xr:uid="{E68E7129-3F75-4E08-BF0E-7E6CACA547A9}"/>
    <hyperlink ref="U2562" r:id="rId606" display="https://www-staging.hestia.earth/cycle/sunflowerSeedWhole-italy-2010-2024-20240320" xr:uid="{29987E13-F57E-4D58-BD97-226A383A5F63}"/>
    <hyperlink ref="U2563" r:id="rId607" display="https://www-staging.hestia.earth/cycle/sunflowerSeedWhole-italy-2010-2024-20240320" xr:uid="{2A1C3951-E872-4F0F-A4FA-AD98A255FAED}"/>
    <hyperlink ref="U2564" r:id="rId608" display="https://www-staging.hestia.earth/cycle/sunflowerSeedWhole-italy-2010-2024-20240320" xr:uid="{D7C020CB-A7C6-4FBB-9B94-5D51F3F948B2}"/>
    <hyperlink ref="U2565" r:id="rId609" display="https://www-staging.hestia.earth/cycle/sunflowerSeedWhole-italy-2010-2024-20240320" xr:uid="{A1569CF8-2559-47F1-BE53-6DED69B0779D}"/>
    <hyperlink ref="U2566" r:id="rId610" display="https://www-staging.hestia.earth/cycle/sunflowerSeedWhole-italy-2010-2024-20240320" xr:uid="{C1FFA180-CD0E-4D59-AACA-F0239948E654}"/>
    <hyperlink ref="U2567" r:id="rId611" display="https://www-staging.hestia.earth/cycle/sunflowerSeedWhole-italy-2010-2024-20240320" xr:uid="{C619B3CF-78A5-4501-B9E5-6A41FAA4FE44}"/>
    <hyperlink ref="U2568" r:id="rId612" display="https://www-staging.hestia.earth/cycle/sunflowerSeedWhole-italy-2010-2024-20240320" xr:uid="{6431A9BC-8E8A-482B-8322-06569832C23E}"/>
    <hyperlink ref="U2419" r:id="rId613" display="https://www-staging.hestia.earth/cycle/sunflowerSeedWhole-italy-2010-2024-20240320" xr:uid="{F7B10250-9086-4D61-8CC8-8424ACDA7B59}"/>
    <hyperlink ref="U2420" r:id="rId614" display="https://www-staging.hestia.earth/cycle/sunflowerSeedWhole-italy-2010-2024-20240320" xr:uid="{42191AA5-980F-411B-B270-1A84BCEB17FE}"/>
    <hyperlink ref="U2421" r:id="rId615" display="https://www-staging.hestia.earth/cycle/sunflowerSeedWhole-italy-2010-2024-20240320" xr:uid="{5F091031-5729-476A-93C0-CBCAA469F67C}"/>
    <hyperlink ref="U2422" r:id="rId616" display="https://www-staging.hestia.earth/cycle/sunflowerSeedWhole-italy-2010-2024-20240320" xr:uid="{A61E08D8-21D3-4C75-BEF1-2AAA3A81E995}"/>
    <hyperlink ref="U2423" r:id="rId617" display="https://www-staging.hestia.earth/cycle/sunflowerSeedWhole-italy-2010-2024-20240320" xr:uid="{0BA484C9-5561-44B9-9BBC-CBD378D42A0C}"/>
    <hyperlink ref="U2424" r:id="rId618" display="https://www-staging.hestia.earth/cycle/sunflowerSeedWhole-italy-2010-2024-20240320" xr:uid="{115F5A14-244E-4155-9701-0B0025B2B780}"/>
    <hyperlink ref="U2425" r:id="rId619" display="https://www-staging.hestia.earth/cycle/sunflowerSeedWhole-italy-2010-2024-20240320" xr:uid="{FC1F1A8C-1E52-4C82-A215-70310C005FF1}"/>
    <hyperlink ref="U2426" r:id="rId620" display="https://www-staging.hestia.earth/cycle/sunflowerSeedWhole-italy-2010-2024-20240320" xr:uid="{D10F7DBD-92F2-4F99-B7E4-1EFD71C6CDE2}"/>
    <hyperlink ref="U2427" r:id="rId621" display="https://www-staging.hestia.earth/cycle/sunflowerSeedWhole-italy-2010-2024-20240320" xr:uid="{B422CAE1-6B4E-42FB-BC04-18DAB9F6DA12}"/>
    <hyperlink ref="U2428" r:id="rId622" display="https://www-staging.hestia.earth/cycle/sunflowerSeedWhole-italy-2010-2024-20240320" xr:uid="{CE43C140-B2AB-4801-BE9F-2A945D8F798D}"/>
    <hyperlink ref="U2429" r:id="rId623" display="https://www-staging.hestia.earth/cycle/sunflowerSeedWhole-italy-2010-2024-20240320" xr:uid="{9023BA63-E46A-41C4-BB71-91FA5353CA8B}"/>
    <hyperlink ref="U2430" r:id="rId624" display="https://www-staging.hestia.earth/cycle/sunflowerSeedWhole-italy-2010-2024-20240320" xr:uid="{753EA986-7402-4FE5-9F53-6D4202FB9752}"/>
    <hyperlink ref="U2431" r:id="rId625" display="https://www-staging.hestia.earth/cycle/sunflowerSeedWhole-italy-2010-2024-20240320" xr:uid="{B8B55750-F51D-461A-85FC-34A329D61EAB}"/>
    <hyperlink ref="U2432" r:id="rId626" display="https://www-staging.hestia.earth/cycle/sunflowerSeedWhole-italy-2010-2024-20240320" xr:uid="{623241DC-E7AD-4407-A4C4-25EDB68F8E65}"/>
    <hyperlink ref="U2433" r:id="rId627" display="https://www-staging.hestia.earth/cycle/sunflowerSeedWhole-italy-2010-2024-20240320" xr:uid="{C6784675-3D0E-4E10-869C-D7042672CBDB}"/>
    <hyperlink ref="U2434" r:id="rId628" display="https://www-staging.hestia.earth/cycle/sunflowerSeedWhole-italy-2010-2024-20240320" xr:uid="{52674EC1-4C44-44FC-8505-9B7FDF53538D}"/>
    <hyperlink ref="U2435" r:id="rId629" display="https://www-staging.hestia.earth/cycle/sunflowerSeedWhole-italy-2010-2024-20240320" xr:uid="{A286F636-0C6F-4889-8D10-C1458D098B2B}"/>
    <hyperlink ref="U2436" r:id="rId630" display="https://www-staging.hestia.earth/cycle/sunflowerSeedWhole-italy-2010-2024-20240320" xr:uid="{92E27319-9EAC-499F-AB70-FC864AED29A5}"/>
    <hyperlink ref="U2437" r:id="rId631" display="https://www-staging.hestia.earth/cycle/sunflowerSeedWhole-italy-2010-2024-20240320" xr:uid="{D5553097-A380-4E21-A662-D3FF407DE70E}"/>
    <hyperlink ref="U2514" r:id="rId632" display="https://www-staging.hestia.earth/cycle/sunflowerSeedWhole-italy-2010-2024-20240320" xr:uid="{BCDBFF2F-410F-44E2-B580-2BF44FEF75DF}"/>
    <hyperlink ref="U2456" r:id="rId633" display="https://www-staging.hestia.earth/cycle/sunflowerSeedWhole-italy-2010-2024-20240320" xr:uid="{2EABFF6D-2486-4DB1-A501-03302496170E}"/>
    <hyperlink ref="U2497" r:id="rId634" display="https://www-staging.hestia.earth/cycle/sunflowerSeedWhole-portugal-2010-2024-20240322" xr:uid="{6E056374-B991-4857-BB8B-09026732E983}"/>
    <hyperlink ref="U2498" r:id="rId635" display="https://www-staging.hestia.earth/cycle/sunflowerSeedWhole-portugal-2010-2024-20240322" xr:uid="{DEC7C739-848F-4AFA-9214-B2873EC2DFFE}"/>
    <hyperlink ref="U2499" r:id="rId636" display="https://www-staging.hestia.earth/cycle/sunflowerSeedWhole-portugal-2010-2024-20240322" xr:uid="{854C3D44-7B53-4917-A2A7-62DF756B394B}"/>
    <hyperlink ref="U2500" r:id="rId637" display="https://www-staging.hestia.earth/cycle/sunflowerSeedWhole-portugal-2010-2024-20240322" xr:uid="{A6E31C0D-97A5-49D0-9258-CE7A875BD225}"/>
    <hyperlink ref="U2501" r:id="rId638" display="https://www-staging.hestia.earth/cycle/sunflowerSeedWhole-portugal-2010-2024-20240322" xr:uid="{90B2D9BB-648C-4D58-B0AA-1FE683C10576}"/>
    <hyperlink ref="U2502" r:id="rId639" display="https://www-staging.hestia.earth/cycle/sunflowerSeedWhole-portugal-2010-2024-20240322" xr:uid="{9D2E720B-305F-482E-B536-14B74B85A1B4}"/>
    <hyperlink ref="U2503" r:id="rId640" display="https://www-staging.hestia.earth/cycle/sunflowerSeedWhole-portugal-2010-2024-20240322" xr:uid="{9342B5D3-795F-487D-94C4-9B265729B054}"/>
    <hyperlink ref="U2504" r:id="rId641" display="https://www-staging.hestia.earth/cycle/sunflowerSeedWhole-portugal-2010-2024-20240322" xr:uid="{EBF6C926-1215-4811-A190-9114811FBA47}"/>
    <hyperlink ref="U2505" r:id="rId642" display="https://www-staging.hestia.earth/cycle/sunflowerSeedWhole-portugal-2010-2024-20240322" xr:uid="{516D0A18-0AFB-4CAD-8145-22F91CAD406C}"/>
    <hyperlink ref="U2506" r:id="rId643" display="https://www-staging.hestia.earth/cycle/sunflowerSeedWhole-portugal-2010-2024-20240322" xr:uid="{5FCB054F-791F-4B00-9618-C2C295D21B97}"/>
    <hyperlink ref="U2507" r:id="rId644" display="https://www-staging.hestia.earth/cycle/sunflowerSeedWhole-portugal-2010-2024-20240322" xr:uid="{3754EFC6-CEA8-4407-BEC8-294119475266}"/>
    <hyperlink ref="U2508" r:id="rId645" display="https://www-staging.hestia.earth/cycle/sunflowerSeedWhole-portugal-2010-2024-20240322" xr:uid="{158A7D1F-26D0-49E8-8C97-274F5A2A0100}"/>
    <hyperlink ref="U2509" r:id="rId646" display="https://www-staging.hestia.earth/cycle/sunflowerSeedWhole-portugal-2010-2024-20240322" xr:uid="{E2A0F7DC-9093-4372-9E12-897D0E6CFF80}"/>
    <hyperlink ref="U2510" r:id="rId647" display="https://www-staging.hestia.earth/cycle/sunflowerSeedWhole-portugal-2010-2024-20240322" xr:uid="{A11CEAA3-35C9-43A5-A265-A13CEF4F93DF}"/>
    <hyperlink ref="U2511" r:id="rId648" display="https://www-staging.hestia.earth/cycle/sunflowerSeedWhole-portugal-2010-2024-20240322" xr:uid="{6BF9CBA4-2611-40BC-B4EA-FB8501DA165B}"/>
    <hyperlink ref="U2512" r:id="rId649" display="https://www-staging.hestia.earth/cycle/sunflowerSeedWhole-portugal-2010-2024-20240322" xr:uid="{D1717ECE-2AC4-4497-9A89-97AEA9A1C8D6}"/>
    <hyperlink ref="U2537" r:id="rId650" display="https://www-staging.hestia.earth/cycle/sunflowerSeedWhole-portugal-2010-2024-20240322" xr:uid="{09739FA3-C985-4968-86C3-EE69DBCC0874}"/>
    <hyperlink ref="U2538" r:id="rId651" display="https://www-staging.hestia.earth/cycle/sunflowerSeedWhole-portugal-2010-2024-20240322" xr:uid="{4D903596-5174-4CEE-8007-B751974FDF29}"/>
    <hyperlink ref="U2539" r:id="rId652" display="https://www-staging.hestia.earth/cycle/sunflowerSeedWhole-portugal-2010-2024-20240322" xr:uid="{013790CE-50E7-4671-8395-DF86B2CB6114}"/>
    <hyperlink ref="U2540" r:id="rId653" display="https://www-staging.hestia.earth/cycle/sunflowerSeedWhole-portugal-2010-2024-20240322" xr:uid="{8251D1DC-5510-4299-8AB7-67C7943E6B27}"/>
    <hyperlink ref="U2541" r:id="rId654" display="https://www-staging.hestia.earth/cycle/sunflowerSeedWhole-portugal-2010-2024-20240322" xr:uid="{BEF467A2-8E4E-4057-BC1D-EAEEFA933548}"/>
    <hyperlink ref="U2542" r:id="rId655" display="https://www-staging.hestia.earth/cycle/sunflowerSeedWhole-portugal-2010-2024-20240322" xr:uid="{4B8F2D0B-55E0-46FE-9520-A84A2A79003B}"/>
    <hyperlink ref="U2543" r:id="rId656" display="https://www-staging.hestia.earth/cycle/sunflowerSeedWhole-portugal-2010-2024-20240322" xr:uid="{052BF267-117E-4C1C-896A-9E8B94C8B7C4}"/>
    <hyperlink ref="U2454" r:id="rId657" display="https://www-staging.hestia.earth/cycle/sunflowerSeedWhole-portugal-2010-2024-20240322" xr:uid="{CD287EEE-3C21-4C8B-8B51-8C23730ED44C}"/>
    <hyperlink ref="U2569" r:id="rId658" display="https://www-staging.hestia.earth/cycle/sunflowerSeedWhole-portugal-2010-2024-20240322" xr:uid="{F5D17395-ABD3-4D87-9745-3FAC258A5F03}"/>
    <hyperlink ref="U2570" r:id="rId659" display="https://www-staging.hestia.earth/cycle/sunflowerSeedWhole-portugal-2010-2024-20240322" xr:uid="{97EB1F14-A312-472D-855B-CC5C7F0465A3}"/>
    <hyperlink ref="U2571" r:id="rId660" display="https://www-staging.hestia.earth/cycle/sunflowerSeedWhole-portugal-2010-2024-20240322" xr:uid="{CCE6DF94-E68F-4C70-8B97-8E0E12E676BE}"/>
    <hyperlink ref="U2572" r:id="rId661" display="https://www-staging.hestia.earth/cycle/sunflowerSeedWhole-portugal-2010-2024-20240322" xr:uid="{AD65AAD1-1392-481C-9A7B-A7778DF32E5B}"/>
    <hyperlink ref="U2573" r:id="rId662" display="https://www-staging.hestia.earth/cycle/sunflowerSeedWhole-portugal-2010-2024-20240322" xr:uid="{2C6ACADF-9AB5-42D1-B1E2-312CA65AE028}"/>
    <hyperlink ref="U2574" r:id="rId663" display="https://www-staging.hestia.earth/cycle/sunflowerSeedWhole-portugal-2010-2024-20240322" xr:uid="{35F51C08-AB15-4A70-9F39-7A6B5597A0F9}"/>
    <hyperlink ref="U2575" r:id="rId664" display="https://www-staging.hestia.earth/cycle/sunflowerSeedWhole-portugal-2010-2024-20240322" xr:uid="{3AA276B0-C618-484D-B505-750491EB7368}"/>
    <hyperlink ref="U2576" r:id="rId665" display="https://www-staging.hestia.earth/cycle/sunflowerSeedWhole-portugal-2010-2024-20240322" xr:uid="{BD6488AB-92FA-41CD-A141-36939275F286}"/>
    <hyperlink ref="U2577" r:id="rId666" display="https://www-staging.hestia.earth/cycle/sunflowerSeedWhole-portugal-2010-2024-20240322" xr:uid="{C0AABFD6-5BC7-4ABE-9EA1-C6A98BBABCDB}"/>
    <hyperlink ref="U2438" r:id="rId667" display="https://www-staging.hestia.earth/cycle/sunflowerSeedWhole-portugal-2010-2024-20240322" xr:uid="{ECAB9DDF-F8C3-4F98-82EA-599BA21E1913}"/>
    <hyperlink ref="U2439" r:id="rId668" display="https://www-staging.hestia.earth/cycle/sunflowerSeedWhole-portugal-2010-2024-20240322" xr:uid="{5EC60C84-392F-4B90-A6DF-A4A709927A11}"/>
    <hyperlink ref="U2440" r:id="rId669" display="https://www-staging.hestia.earth/cycle/sunflowerSeedWhole-portugal-2010-2024-20240322" xr:uid="{F2E2194B-786C-443D-83F5-FD7CEB7851C2}"/>
    <hyperlink ref="U2441" r:id="rId670" display="https://www-staging.hestia.earth/cycle/sunflowerSeedWhole-portugal-2010-2024-20240322" xr:uid="{F38DB7D5-5029-49EA-A6A2-020366351077}"/>
    <hyperlink ref="U2442" r:id="rId671" display="https://www-staging.hestia.earth/cycle/sunflowerSeedWhole-portugal-2010-2024-20240322" xr:uid="{3FD2332E-062A-40C5-AAAF-6169251AD310}"/>
    <hyperlink ref="U2443" r:id="rId672" display="https://www-staging.hestia.earth/cycle/sunflowerSeedWhole-portugal-2010-2024-20240322" xr:uid="{CC86A601-9BDF-4955-9EF5-79B65F40C15A}"/>
    <hyperlink ref="U2444" r:id="rId673" display="https://www-staging.hestia.earth/cycle/sunflowerSeedWhole-portugal-2010-2024-20240322" xr:uid="{A41D32D4-FF73-4BF0-BB1F-D79389361FEA}"/>
    <hyperlink ref="U2445" r:id="rId674" display="https://www-staging.hestia.earth/cycle/sunflowerSeedWhole-portugal-2010-2024-20240322" xr:uid="{A159A36E-B978-464E-B60C-4DD1FFF883C2}"/>
    <hyperlink ref="U2446" r:id="rId675" display="https://www-staging.hestia.earth/cycle/sunflowerSeedWhole-portugal-2010-2024-20240322" xr:uid="{F7D32A29-823D-43FE-89CD-CAD91B2AE37D}"/>
    <hyperlink ref="U2447" r:id="rId676" display="https://www-staging.hestia.earth/cycle/sunflowerSeedWhole-portugal-2010-2024-20240322" xr:uid="{FC979C07-C424-405A-9347-3AD82D646A16}"/>
    <hyperlink ref="U2448" r:id="rId677" display="https://www-staging.hestia.earth/cycle/sunflowerSeedWhole-portugal-2010-2024-20240322" xr:uid="{3F0A9DAD-7B80-48DA-8610-3D62C0FA3FEC}"/>
    <hyperlink ref="U2449" r:id="rId678" display="https://www-staging.hestia.earth/cycle/sunflowerSeedWhole-portugal-2010-2024-20240322" xr:uid="{7C1D9A2B-9BD6-4B46-A9D4-AABCC9F39A4D}"/>
    <hyperlink ref="U2450" r:id="rId679" display="https://www-staging.hestia.earth/cycle/sunflowerSeedWhole-portugal-2010-2024-20240322" xr:uid="{924261F0-A0F6-4BA0-8FED-1A8919C5924C}"/>
    <hyperlink ref="U2451" r:id="rId680" display="https://www-staging.hestia.earth/cycle/sunflowerSeedWhole-portugal-2010-2024-20240322" xr:uid="{2C23A6B5-819B-4BA1-9B29-2438C8D24CA7}"/>
    <hyperlink ref="U2515" r:id="rId681" display="https://www-staging.hestia.earth/cycle/sunflowerSeedWhole-portugal-2010-2024-20240322" xr:uid="{A074E07F-CB14-4EC8-8015-5E61C12264D5}"/>
    <hyperlink ref="U2457" r:id="rId682" display="https://www-staging.hestia.earth/cycle/sunflowerSeedWhole-portugal-2010-2024-20240322" xr:uid="{90D90FB2-8836-405A-B3A6-D954DA9B7FFC}"/>
    <hyperlink ref="U2601" r:id="rId683" display="https://www-staging.hestia.earth/cycle/tomatoFruit-benin-2010-2024-20240311" xr:uid="{835D9B42-0F6F-4997-81B5-911CFB61D88F}"/>
    <hyperlink ref="U2602" r:id="rId684" display="https://www-staging.hestia.earth/cycle/tomatoFruit-benin-2010-2024-20240311" xr:uid="{9E815E86-F578-4574-9552-44C22878A95F}"/>
    <hyperlink ref="U2603" r:id="rId685" display="https://www-staging.hestia.earth/cycle/tomatoFruit-benin-2010-2024-20240311" xr:uid="{EF541BA8-004B-4F41-A215-F137B989DD8F}"/>
    <hyperlink ref="U2604" r:id="rId686" display="https://www-staging.hestia.earth/cycle/tomatoFruit-benin-2010-2024-20240311" xr:uid="{BF721705-4F66-4DA6-913B-4C1A4592780F}"/>
    <hyperlink ref="U2605" r:id="rId687" display="https://www-staging.hestia.earth/cycle/tomatoFruit-benin-2010-2024-20240311" xr:uid="{8DC01F59-B9F9-4FE3-BEE5-302F03D321A6}"/>
    <hyperlink ref="U2606" r:id="rId688" display="https://www-staging.hestia.earth/cycle/tomatoFruit-benin-2010-2024-20240311" xr:uid="{E976BA5B-791A-446A-A9E8-DBAC7EFDF0B2}"/>
    <hyperlink ref="U2607" r:id="rId689" display="https://www-staging.hestia.earth/cycle/tomatoFruit-benin-2010-2024-20240311" xr:uid="{1E6184A4-2F6F-44CF-898B-75885C154B28}"/>
    <hyperlink ref="U2608" r:id="rId690" display="https://www-staging.hestia.earth/cycle/tomatoFruit-benin-2010-2024-20240311" xr:uid="{2D357A26-C209-4CB0-B4C8-FBB1285A3075}"/>
    <hyperlink ref="U2609" r:id="rId691" display="https://www-staging.hestia.earth/cycle/tomatoFruit-benin-2010-2024-20240311" xr:uid="{4BCBEA86-7E31-45B0-9A95-235539631C61}"/>
    <hyperlink ref="U2610" r:id="rId692" display="https://www-staging.hestia.earth/cycle/tomatoFruit-benin-2010-2024-20240311" xr:uid="{2DE0F564-29F7-45E4-A48D-4B1A7BCF3DDA}"/>
    <hyperlink ref="U2611" r:id="rId693" display="https://www-staging.hestia.earth/cycle/tomatoFruit-benin-2010-2024-20240311" xr:uid="{22FDFC97-9FFA-4057-AD88-DA117B77C115}"/>
    <hyperlink ref="U2612" r:id="rId694" display="https://www-staging.hestia.earth/cycle/tomatoFruit-benin-2010-2024-20240311" xr:uid="{FB764923-4298-44EC-8304-4CF597CD4C87}"/>
    <hyperlink ref="U2613" r:id="rId695" display="https://www-staging.hestia.earth/cycle/tomatoFruit-benin-2010-2024-20240311" xr:uid="{EA962D1D-5581-4FCE-80CD-3EA984E4C752}"/>
    <hyperlink ref="U2614" r:id="rId696" display="https://www-staging.hestia.earth/cycle/tomatoFruit-benin-2010-2024-20240311" xr:uid="{343EBB9A-8FE9-4407-8222-3461B6E3ECD9}"/>
    <hyperlink ref="U2615" r:id="rId697" display="https://www-staging.hestia.earth/cycle/tomatoFruit-benin-2010-2024-20240311" xr:uid="{D21515B0-26FF-4DCF-B1F0-C08E2D75882D}"/>
    <hyperlink ref="U2616" r:id="rId698" display="https://www-staging.hestia.earth/cycle/tomatoFruit-benin-2010-2024-20240311" xr:uid="{30BCDFBD-0EEE-41CB-B763-E222743F85EC}"/>
    <hyperlink ref="U2617" r:id="rId699" display="https://www-staging.hestia.earth/cycle/tomatoFruit-benin-2010-2024-20240311" xr:uid="{17C82005-949C-404D-8AB7-E4E383729F6B}"/>
    <hyperlink ref="U2618" r:id="rId700" display="https://www-staging.hestia.earth/cycle/tomatoFruit-benin-2010-2024-20240311" xr:uid="{7BA48CA3-46D2-488B-95F5-FB7FCF23F8B4}"/>
    <hyperlink ref="U2620" r:id="rId701" display="https://www-staging.hestia.earth/cycle/tomatoFruit-benin-2010-2024-20240311" xr:uid="{5515931C-926A-4B09-A3E2-65B364415980}"/>
    <hyperlink ref="U2621" r:id="rId702" display="https://www-staging.hestia.earth/cycle/tomatoFruit-benin-2010-2024-20240311" xr:uid="{E4028887-6709-49E6-B2F8-2F9DEF868979}"/>
    <hyperlink ref="U2622" r:id="rId703" display="https://www-staging.hestia.earth/cycle/tomatoFruit-benin-2010-2024-20240311" xr:uid="{56325204-6100-48D2-A630-912F81E43844}"/>
    <hyperlink ref="U2623" r:id="rId704" display="https://www-staging.hestia.earth/cycle/tomatoFruit-benin-2010-2024-20240311" xr:uid="{9E91B1C7-2C83-4699-8031-B4F66EBF88D8}"/>
    <hyperlink ref="U2624" r:id="rId705" display="https://www-staging.hestia.earth/cycle/tomatoFruit-benin-2010-2024-20240311" xr:uid="{CC786C17-E148-4070-83E0-D2507D487248}"/>
    <hyperlink ref="U2625" r:id="rId706" display="https://www-staging.hestia.earth/cycle/tomatoFruit-benin-2010-2024-20240311" xr:uid="{23A39CCD-DEBA-4A29-B9D8-76D881491204}"/>
    <hyperlink ref="U2626" r:id="rId707" display="https://www-staging.hestia.earth/cycle/tomatoFruit-benin-2010-2024-20240311" xr:uid="{2856BA3F-6812-4DBF-9E95-32C9E80A6750}"/>
    <hyperlink ref="U2627" r:id="rId708" display="https://www-staging.hestia.earth/cycle/tomatoFruit-benin-2010-2024-20240311" xr:uid="{45627916-0618-497E-9E35-88895A4C0CC6}"/>
    <hyperlink ref="U2628" r:id="rId709" display="https://www-staging.hestia.earth/cycle/tomatoFruit-benin-2010-2024-20240311" xr:uid="{AC85E690-E9A9-4317-BF39-B4198E9573EE}"/>
    <hyperlink ref="U2629" r:id="rId710" display="https://www-staging.hestia.earth/cycle/tomatoFruit-benin-2010-2024-20240311" xr:uid="{07AA2623-713F-46F3-99EE-9F303BF147FD}"/>
    <hyperlink ref="U2630" r:id="rId711" display="https://www-staging.hestia.earth/cycle/tomatoFruit-benin-2010-2024-20240311" xr:uid="{1A4C5696-A659-4AC6-A953-1DBB91F42ED7}"/>
    <hyperlink ref="U2598" r:id="rId712" display="https://www-staging.hestia.earth/cycle/tomatoFruit-benin-2010-2024-20240311" xr:uid="{78E6F558-9696-4570-AB0F-980751DB72AD}"/>
    <hyperlink ref="U2631" r:id="rId713" display="https://www-staging.hestia.earth/cycle/tomatoFruit-benin-2010-2024-20240311" xr:uid="{BBBAFF76-08E4-43C9-9809-DF6AE70A7925}"/>
    <hyperlink ref="U2632" r:id="rId714" display="https://www-staging.hestia.earth/cycle/tomatoFruit-benin-2010-2024-20240311" xr:uid="{5D30AA8F-0FE2-49F1-8193-5B96888DDC70}"/>
    <hyperlink ref="U2633" r:id="rId715" display="https://www-staging.hestia.earth/cycle/tomatoFruit-benin-2010-2024-20240311" xr:uid="{0E994251-D297-4647-92A7-6E332D191AD8}"/>
    <hyperlink ref="U2634" r:id="rId716" display="https://www-staging.hestia.earth/cycle/tomatoFruit-benin-2010-2024-20240311" xr:uid="{8DD77028-A5C4-47E7-B23B-92886DEC7A25}"/>
    <hyperlink ref="U2635" r:id="rId717" display="https://www-staging.hestia.earth/cycle/tomatoFruit-benin-2010-2024-20240311" xr:uid="{477D6655-24F0-423C-8308-601B80C86376}"/>
    <hyperlink ref="U2636" r:id="rId718" display="https://www-staging.hestia.earth/cycle/tomatoFruit-benin-2010-2024-20240311" xr:uid="{39CA5BF5-BD4F-4C44-9277-40517663A74F}"/>
    <hyperlink ref="U2637" r:id="rId719" display="https://www-staging.hestia.earth/cycle/tomatoFruit-benin-2010-2024-20240311" xr:uid="{0DED2F5B-CA84-47DE-90F4-E520ECE46D2E}"/>
    <hyperlink ref="U2638" r:id="rId720" display="https://www-staging.hestia.earth/cycle/tomatoFruit-benin-2010-2024-20240311" xr:uid="{F21A8083-DF3E-4B38-AF63-795C7795D222}"/>
    <hyperlink ref="U2639" r:id="rId721" display="https://www-staging.hestia.earth/cycle/tomatoFruit-benin-2010-2024-20240311" xr:uid="{8C67B2FD-FF87-4468-8ACE-0D1BBE6E7B7B}"/>
    <hyperlink ref="U2640" r:id="rId722" display="https://www-staging.hestia.earth/cycle/tomatoFruit-benin-2010-2024-20240311" xr:uid="{F8D0AF47-797B-48D3-88F5-F0DFAA822A70}"/>
    <hyperlink ref="U2641" r:id="rId723" display="https://www-staging.hestia.earth/cycle/tomatoFruit-benin-2010-2024-20240311" xr:uid="{19F68951-48AC-45B3-AA1D-AD1CEECFFDEC}"/>
    <hyperlink ref="U2642" r:id="rId724" display="https://www-staging.hestia.earth/cycle/tomatoFruit-benin-2010-2024-20240311" xr:uid="{BA194EED-4149-4126-8289-3C341B0FE511}"/>
    <hyperlink ref="U2578" r:id="rId725" display="https://www-staging.hestia.earth/cycle/tomatoFruit-benin-2010-2024-20240311" xr:uid="{E7EA36A1-6D30-45CE-8211-2D2B3188E218}"/>
    <hyperlink ref="U2579" r:id="rId726" display="https://www-staging.hestia.earth/cycle/tomatoFruit-benin-2010-2024-20240311" xr:uid="{40DF62F0-4D5E-4483-8FDB-FAA07D6E8650}"/>
    <hyperlink ref="U2580" r:id="rId727" display="https://www-staging.hestia.earth/cycle/tomatoFruit-benin-2010-2024-20240311" xr:uid="{58E17AE5-2BC4-4DB3-A641-E1E628A1B88E}"/>
    <hyperlink ref="U2581" r:id="rId728" display="https://www-staging.hestia.earth/cycle/tomatoFruit-benin-2010-2024-20240311" xr:uid="{2D3C050A-E8C3-4BA2-AB2E-6D5C56395986}"/>
    <hyperlink ref="U2582" r:id="rId729" display="https://www-staging.hestia.earth/cycle/tomatoFruit-benin-2010-2024-20240311" xr:uid="{108C603B-42DA-4D02-9C32-974C64F463EB}"/>
    <hyperlink ref="U2583" r:id="rId730" display="https://www-staging.hestia.earth/cycle/tomatoFruit-benin-2010-2024-20240311" xr:uid="{8E36D2A5-7E43-419F-8F24-2218C642BB96}"/>
    <hyperlink ref="U2584" r:id="rId731" display="https://www-staging.hestia.earth/cycle/tomatoFruit-benin-2010-2024-20240311" xr:uid="{F6604D78-C8C6-448D-9529-872C6BB14673}"/>
    <hyperlink ref="U2585" r:id="rId732" display="https://www-staging.hestia.earth/cycle/tomatoFruit-benin-2010-2024-20240311" xr:uid="{D8A06743-EBB2-4B56-9ABC-108E1F04D54B}"/>
    <hyperlink ref="U2586" r:id="rId733" display="https://www-staging.hestia.earth/cycle/tomatoFruit-benin-2010-2024-20240311" xr:uid="{C1BA8B79-3408-4081-AF60-C4F02838D2FC}"/>
    <hyperlink ref="U2587" r:id="rId734" display="https://www-staging.hestia.earth/cycle/tomatoFruit-benin-2010-2024-20240311" xr:uid="{93CCA87F-9DA9-4D70-AC56-AAF597788699}"/>
    <hyperlink ref="U2588" r:id="rId735" display="https://www-staging.hestia.earth/cycle/tomatoFruit-benin-2010-2024-20240311" xr:uid="{E77C2570-2D6A-4F24-8B1D-A07C16907A5E}"/>
    <hyperlink ref="U2589" r:id="rId736" display="https://www-staging.hestia.earth/cycle/tomatoFruit-benin-2010-2024-20240311" xr:uid="{E1F49C89-0611-4DA3-B647-03C3E68B1BDF}"/>
    <hyperlink ref="U2590" r:id="rId737" display="https://www-staging.hestia.earth/cycle/tomatoFruit-benin-2010-2024-20240311" xr:uid="{3B28678B-0C78-4496-A42E-B51D1CF4E347}"/>
    <hyperlink ref="U2591" r:id="rId738" display="https://www-staging.hestia.earth/cycle/tomatoFruit-benin-2010-2024-20240311" xr:uid="{BE185CE5-DDEB-49DA-9E8A-AF90488622C2}"/>
    <hyperlink ref="U2592" r:id="rId739" display="https://www-staging.hestia.earth/cycle/tomatoFruit-benin-2010-2024-20240311" xr:uid="{1FF31C14-45AF-4019-BD97-A430A06CD5A4}"/>
    <hyperlink ref="U2593" r:id="rId740" display="https://www-staging.hestia.earth/cycle/tomatoFruit-benin-2010-2024-20240311" xr:uid="{0D073A02-39E9-448E-85C7-1332CF42E64D}"/>
    <hyperlink ref="U2594" r:id="rId741" display="https://www-staging.hestia.earth/cycle/tomatoFruit-benin-2010-2024-20240311" xr:uid="{6227D4BD-C4DC-4B77-8553-245ED6558D44}"/>
    <hyperlink ref="U2595" r:id="rId742" display="https://www-staging.hestia.earth/cycle/tomatoFruit-benin-2010-2024-20240311" xr:uid="{3D837B36-FE8F-48BF-80AB-274661FD0939}"/>
    <hyperlink ref="U2596" r:id="rId743" display="https://www-staging.hestia.earth/cycle/tomatoFruit-benin-2010-2024-20240311" xr:uid="{B70D686D-D9EB-4FC3-9DC2-40E04A4D5FC9}"/>
    <hyperlink ref="U2597" r:id="rId744" display="https://www-staging.hestia.earth/cycle/tomatoFruit-benin-2010-2024-20240311" xr:uid="{EAB2FD98-C9FD-4BA7-9D0C-C4013CEE2BA0}"/>
    <hyperlink ref="U2619" r:id="rId745" display="https://www-staging.hestia.earth/cycle/tomatoFruit-benin-2010-2024-20240311" xr:uid="{439E56E4-249A-49C1-B02C-094BEB4B0D16}"/>
    <hyperlink ref="U2599" r:id="rId746" display="https://www-staging.hestia.earth/cycle/tomatoFruit-benin-2010-2024-20240311" xr:uid="{69755DF9-62C0-4509-BCCA-A766EB93DF73}"/>
  </hyperlinks>
  <pageMargins left="0.7" right="0.7" top="0.75" bottom="0.75" header="0.3" footer="0.3"/>
  <tableParts count="1">
    <tablePart r:id="rId74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12287-B2E6-49E4-BBAE-3930EB347BF5}">
  <sheetPr codeName="Sheet13">
    <tabColor theme="7" tint="0.79998168889431442"/>
  </sheetPr>
  <dimension ref="B1:T1792"/>
  <sheetViews>
    <sheetView zoomScale="80" zoomScaleNormal="80" workbookViewId="0">
      <selection activeCell="B1" sqref="B1:H3"/>
    </sheetView>
  </sheetViews>
  <sheetFormatPr defaultColWidth="8.85546875" defaultRowHeight="15"/>
  <cols>
    <col min="1" max="1" width="3" style="199" customWidth="1"/>
    <col min="2" max="2" width="27.42578125" style="199" customWidth="1"/>
    <col min="3" max="3" width="45.140625" style="199" customWidth="1"/>
    <col min="4" max="4" width="26.140625" style="199" bestFit="1" customWidth="1"/>
    <col min="5" max="5" width="17.28515625" style="212" customWidth="1"/>
    <col min="6" max="6" width="16.7109375" style="199" customWidth="1"/>
    <col min="7" max="7" width="18.85546875" style="199" customWidth="1"/>
    <col min="8" max="8" width="36.5703125" style="199" customWidth="1"/>
    <col min="9" max="9" width="97.42578125" style="201" bestFit="1" customWidth="1"/>
    <col min="10" max="10" width="20.7109375" style="199" bestFit="1" customWidth="1"/>
    <col min="11" max="11" width="40.5703125" style="201" bestFit="1" customWidth="1"/>
    <col min="12" max="12" width="17.7109375" style="201" bestFit="1" customWidth="1"/>
    <col min="13" max="14" width="7.42578125" style="199" bestFit="1" customWidth="1"/>
    <col min="15" max="15" width="11.7109375" style="199" bestFit="1" customWidth="1"/>
    <col min="16" max="16" width="11.42578125" style="199" bestFit="1" customWidth="1"/>
    <col min="17" max="17" width="10.85546875" style="199" bestFit="1" customWidth="1"/>
    <col min="18" max="18" width="10.42578125" style="199" bestFit="1" customWidth="1"/>
    <col min="19" max="16384" width="8.85546875" style="199"/>
  </cols>
  <sheetData>
    <row r="1" spans="2:20">
      <c r="B1" s="109" t="s">
        <v>0</v>
      </c>
      <c r="C1" s="110" t="s">
        <v>2234</v>
      </c>
    </row>
    <row r="2" spans="2:20">
      <c r="B2" s="111" t="s">
        <v>2</v>
      </c>
      <c r="C2" s="112">
        <v>1.2</v>
      </c>
      <c r="D2" s="200"/>
    </row>
    <row r="3" spans="2:20" ht="15.75" thickBot="1">
      <c r="B3" s="113" t="s">
        <v>3</v>
      </c>
      <c r="C3" s="213">
        <v>45071</v>
      </c>
      <c r="D3" s="197"/>
      <c r="E3" s="214"/>
      <c r="F3" s="197"/>
      <c r="G3" s="197"/>
      <c r="H3" s="197"/>
      <c r="I3" s="198"/>
      <c r="J3" s="365" t="s">
        <v>301</v>
      </c>
      <c r="K3" s="366"/>
      <c r="L3" s="366"/>
      <c r="M3" s="366"/>
      <c r="N3" s="366"/>
      <c r="O3" s="366"/>
      <c r="P3" s="366"/>
      <c r="Q3" s="366"/>
      <c r="R3" s="367"/>
    </row>
    <row r="4" spans="2:20">
      <c r="B4" s="393" t="s">
        <v>213</v>
      </c>
      <c r="C4" s="393"/>
      <c r="D4" s="393"/>
      <c r="E4" s="393"/>
      <c r="F4" s="393"/>
      <c r="G4" s="393"/>
      <c r="H4" s="393"/>
      <c r="I4" s="393"/>
      <c r="J4" s="394" t="s">
        <v>302</v>
      </c>
      <c r="K4" s="395"/>
      <c r="L4" s="395"/>
      <c r="M4" s="395"/>
      <c r="N4" s="395"/>
      <c r="O4" s="395"/>
      <c r="P4" s="395"/>
      <c r="Q4" s="395"/>
      <c r="R4"/>
    </row>
    <row r="5" spans="2:20" ht="15" customHeight="1">
      <c r="B5" s="396" t="s">
        <v>303</v>
      </c>
      <c r="C5" s="396" t="s">
        <v>304</v>
      </c>
      <c r="D5" s="396" t="s">
        <v>305</v>
      </c>
      <c r="E5" s="396" t="s">
        <v>306</v>
      </c>
      <c r="F5" s="396" t="s">
        <v>307</v>
      </c>
      <c r="G5" s="396" t="s">
        <v>308</v>
      </c>
      <c r="H5" s="396" t="s">
        <v>309</v>
      </c>
      <c r="I5" s="396" t="s">
        <v>310</v>
      </c>
      <c r="J5" s="397" t="s">
        <v>311</v>
      </c>
      <c r="K5" s="397" t="s">
        <v>313</v>
      </c>
      <c r="L5" s="398" t="s">
        <v>136</v>
      </c>
      <c r="M5" s="397" t="s">
        <v>139</v>
      </c>
      <c r="N5" s="397" t="s">
        <v>142</v>
      </c>
      <c r="O5" s="397" t="s">
        <v>144</v>
      </c>
      <c r="P5" s="397" t="s">
        <v>147</v>
      </c>
      <c r="Q5" s="397" t="s">
        <v>150</v>
      </c>
      <c r="R5"/>
    </row>
    <row r="6" spans="2:20">
      <c r="B6" s="400" t="s">
        <v>391</v>
      </c>
      <c r="C6" s="400" t="s">
        <v>395</v>
      </c>
      <c r="D6" s="400" t="s">
        <v>112</v>
      </c>
      <c r="E6" s="405">
        <v>2.7</v>
      </c>
      <c r="F6" s="400" t="s">
        <v>333</v>
      </c>
      <c r="G6" s="400" t="s">
        <v>292</v>
      </c>
      <c r="H6" s="400" t="s">
        <v>335</v>
      </c>
      <c r="I6" s="401" t="s">
        <v>396</v>
      </c>
      <c r="J6" s="402">
        <v>0.65574971000000004</v>
      </c>
      <c r="K6" s="403">
        <v>1.1894765899999999</v>
      </c>
      <c r="L6" s="402"/>
      <c r="M6" s="402"/>
      <c r="N6" s="402"/>
      <c r="O6" s="402">
        <v>0</v>
      </c>
      <c r="P6" s="402">
        <v>0</v>
      </c>
      <c r="Q6" s="402">
        <v>0.53372688000000001</v>
      </c>
      <c r="R6"/>
    </row>
    <row r="7" spans="2:20">
      <c r="B7" s="400" t="s">
        <v>391</v>
      </c>
      <c r="C7" s="400" t="s">
        <v>398</v>
      </c>
      <c r="D7" s="400" t="s">
        <v>359</v>
      </c>
      <c r="E7" s="400">
        <v>2.7</v>
      </c>
      <c r="F7" s="400" t="s">
        <v>333</v>
      </c>
      <c r="G7" s="400" t="s">
        <v>360</v>
      </c>
      <c r="H7" s="400" t="s">
        <v>335</v>
      </c>
      <c r="I7" s="401" t="s">
        <v>340</v>
      </c>
      <c r="J7" s="402">
        <v>0.156243701138672</v>
      </c>
      <c r="K7" s="403">
        <v>0.51712768059146896</v>
      </c>
      <c r="L7" s="402"/>
      <c r="M7" s="402"/>
      <c r="N7" s="402"/>
      <c r="O7" s="402">
        <v>6.2782409767398004E-2</v>
      </c>
      <c r="P7" s="402">
        <v>1.052236E-2</v>
      </c>
      <c r="Q7" s="402">
        <v>0.28757920968539902</v>
      </c>
      <c r="R7"/>
    </row>
    <row r="8" spans="2:20">
      <c r="B8" s="400" t="s">
        <v>414</v>
      </c>
      <c r="C8" s="400" t="s">
        <v>493</v>
      </c>
      <c r="D8" s="400" t="s">
        <v>128</v>
      </c>
      <c r="E8" s="400">
        <v>2.7</v>
      </c>
      <c r="F8" s="400" t="s">
        <v>494</v>
      </c>
      <c r="G8" s="400" t="s">
        <v>360</v>
      </c>
      <c r="H8" s="400" t="s">
        <v>335</v>
      </c>
      <c r="I8" s="401" t="s">
        <v>495</v>
      </c>
      <c r="J8" s="402">
        <v>14</v>
      </c>
      <c r="K8" s="412">
        <v>15.618965082507899</v>
      </c>
      <c r="L8" s="402"/>
      <c r="M8" s="402"/>
      <c r="N8" s="402"/>
      <c r="O8" s="406"/>
      <c r="P8" s="406"/>
      <c r="Q8" s="406"/>
      <c r="R8"/>
      <c r="T8" s="202"/>
    </row>
    <row r="9" spans="2:20">
      <c r="B9" s="400" t="s">
        <v>414</v>
      </c>
      <c r="C9" s="400" t="s">
        <v>497</v>
      </c>
      <c r="D9" s="400" t="s">
        <v>128</v>
      </c>
      <c r="E9" s="400">
        <v>2.7</v>
      </c>
      <c r="F9" s="400" t="s">
        <v>494</v>
      </c>
      <c r="G9" s="400" t="s">
        <v>360</v>
      </c>
      <c r="H9" s="400" t="s">
        <v>335</v>
      </c>
      <c r="I9" s="401" t="s">
        <v>495</v>
      </c>
      <c r="J9" s="402">
        <v>15.5</v>
      </c>
      <c r="K9" s="412">
        <v>17.118965082507899</v>
      </c>
      <c r="L9" s="402"/>
      <c r="M9" s="402"/>
      <c r="N9" s="402"/>
      <c r="O9" s="406"/>
      <c r="P9" s="406"/>
      <c r="Q9" s="406"/>
      <c r="R9"/>
    </row>
    <row r="10" spans="2:20">
      <c r="B10" s="400" t="s">
        <v>414</v>
      </c>
      <c r="C10" s="400" t="s">
        <v>500</v>
      </c>
      <c r="D10" s="400" t="s">
        <v>128</v>
      </c>
      <c r="E10" s="400">
        <v>2.7</v>
      </c>
      <c r="F10" s="400" t="s">
        <v>494</v>
      </c>
      <c r="G10" s="400" t="s">
        <v>360</v>
      </c>
      <c r="H10" s="400" t="s">
        <v>335</v>
      </c>
      <c r="I10" s="401" t="s">
        <v>495</v>
      </c>
      <c r="J10" s="402">
        <v>11.7</v>
      </c>
      <c r="K10" s="412">
        <v>13.318965082507894</v>
      </c>
      <c r="L10" s="402"/>
      <c r="M10" s="402"/>
      <c r="N10" s="402"/>
      <c r="O10" s="406"/>
      <c r="P10" s="406"/>
      <c r="Q10" s="406"/>
      <c r="R10"/>
    </row>
    <row r="11" spans="2:20">
      <c r="B11" s="400" t="s">
        <v>414</v>
      </c>
      <c r="C11" s="400" t="s">
        <v>503</v>
      </c>
      <c r="D11" s="400" t="s">
        <v>359</v>
      </c>
      <c r="E11" s="400">
        <v>2.7</v>
      </c>
      <c r="F11" s="400" t="s">
        <v>333</v>
      </c>
      <c r="G11" s="400" t="s">
        <v>360</v>
      </c>
      <c r="H11" s="400" t="s">
        <v>335</v>
      </c>
      <c r="I11" s="401" t="s">
        <v>418</v>
      </c>
      <c r="J11" s="402">
        <v>32.228995326080103</v>
      </c>
      <c r="K11" s="403">
        <v>33.847960408588001</v>
      </c>
      <c r="L11" s="402"/>
      <c r="M11" s="402"/>
      <c r="N11" s="402"/>
      <c r="O11" s="402">
        <v>1.05600978747339</v>
      </c>
      <c r="P11" s="402">
        <v>0.22342902000000001</v>
      </c>
      <c r="Q11" s="402">
        <v>0.33952627503451899</v>
      </c>
      <c r="R11"/>
    </row>
    <row r="12" spans="2:20">
      <c r="B12" s="400" t="s">
        <v>505</v>
      </c>
      <c r="C12" s="400" t="s">
        <v>512</v>
      </c>
      <c r="D12" s="400" t="s">
        <v>112</v>
      </c>
      <c r="E12" s="400">
        <v>2.7</v>
      </c>
      <c r="F12" s="400" t="s">
        <v>417</v>
      </c>
      <c r="G12" s="400" t="s">
        <v>292</v>
      </c>
      <c r="H12" s="400" t="s">
        <v>335</v>
      </c>
      <c r="I12" s="401" t="s">
        <v>396</v>
      </c>
      <c r="J12" s="406">
        <v>4.4404353000000001E-2</v>
      </c>
      <c r="K12" s="407">
        <v>1.060714683</v>
      </c>
      <c r="L12" s="406"/>
      <c r="M12" s="406"/>
      <c r="N12" s="406"/>
      <c r="O12" s="406">
        <v>0.25081747999999998</v>
      </c>
      <c r="P12" s="406">
        <v>0.49690685000000001</v>
      </c>
      <c r="Q12" s="406">
        <v>0.26858599999999999</v>
      </c>
      <c r="R12"/>
    </row>
    <row r="13" spans="2:20">
      <c r="B13" s="400" t="s">
        <v>542</v>
      </c>
      <c r="C13" s="400" t="s">
        <v>563</v>
      </c>
      <c r="D13" s="400" t="s">
        <v>359</v>
      </c>
      <c r="E13" s="400">
        <v>2.7</v>
      </c>
      <c r="F13" s="400" t="s">
        <v>333</v>
      </c>
      <c r="G13" s="400" t="s">
        <v>360</v>
      </c>
      <c r="H13" s="400" t="s">
        <v>335</v>
      </c>
      <c r="I13" s="401" t="s">
        <v>390</v>
      </c>
      <c r="J13" s="402">
        <v>0.49470679075253099</v>
      </c>
      <c r="K13" s="403">
        <v>0.83675075233044904</v>
      </c>
      <c r="L13" s="402"/>
      <c r="M13" s="402"/>
      <c r="N13" s="402"/>
      <c r="O13" s="402">
        <v>0.20606244453210901</v>
      </c>
      <c r="P13" s="402">
        <v>1.052236E-2</v>
      </c>
      <c r="Q13" s="402">
        <v>0.12545915704580901</v>
      </c>
      <c r="R13"/>
    </row>
    <row r="14" spans="2:20">
      <c r="B14" s="400" t="s">
        <v>542</v>
      </c>
      <c r="C14" s="400" t="s">
        <v>564</v>
      </c>
      <c r="D14" s="400" t="s">
        <v>359</v>
      </c>
      <c r="E14" s="400">
        <v>2.7</v>
      </c>
      <c r="F14" s="400" t="s">
        <v>333</v>
      </c>
      <c r="G14" s="400" t="s">
        <v>360</v>
      </c>
      <c r="H14" s="400" t="s">
        <v>335</v>
      </c>
      <c r="I14" s="401" t="s">
        <v>390</v>
      </c>
      <c r="J14" s="402">
        <v>2.56359511172466</v>
      </c>
      <c r="K14" s="403">
        <v>3.0103090682059199</v>
      </c>
      <c r="L14" s="402"/>
      <c r="M14" s="402"/>
      <c r="N14" s="402"/>
      <c r="O14" s="402">
        <v>0.24600018729216899</v>
      </c>
      <c r="P14" s="402">
        <v>1.052236E-2</v>
      </c>
      <c r="Q14" s="402">
        <v>0.190191409189095</v>
      </c>
      <c r="R14"/>
    </row>
    <row r="15" spans="2:20">
      <c r="B15" s="400" t="s">
        <v>596</v>
      </c>
      <c r="C15" s="400" t="s">
        <v>598</v>
      </c>
      <c r="D15" s="400" t="s">
        <v>359</v>
      </c>
      <c r="E15" s="400">
        <v>2.7</v>
      </c>
      <c r="F15" s="400" t="s">
        <v>333</v>
      </c>
      <c r="G15" s="400" t="s">
        <v>360</v>
      </c>
      <c r="H15" s="400" t="s">
        <v>335</v>
      </c>
      <c r="I15" s="401" t="s">
        <v>390</v>
      </c>
      <c r="J15" s="402">
        <v>4.2996295431545901</v>
      </c>
      <c r="K15" s="403">
        <v>4.9078833746069703</v>
      </c>
      <c r="L15" s="402"/>
      <c r="M15" s="402"/>
      <c r="N15" s="402"/>
      <c r="O15" s="402">
        <v>0.42554378818737298</v>
      </c>
      <c r="P15" s="402">
        <v>0.15226434</v>
      </c>
      <c r="Q15" s="402">
        <v>3.0445703265001699E-2</v>
      </c>
      <c r="R15"/>
    </row>
    <row r="16" spans="2:20">
      <c r="B16" s="409" t="s">
        <v>637</v>
      </c>
      <c r="C16" s="409" t="s">
        <v>656</v>
      </c>
      <c r="D16" s="400" t="s">
        <v>112</v>
      </c>
      <c r="E16" s="400">
        <v>2.7</v>
      </c>
      <c r="F16" s="400" t="s">
        <v>417</v>
      </c>
      <c r="G16" s="400" t="s">
        <v>292</v>
      </c>
      <c r="H16" s="400" t="s">
        <v>335</v>
      </c>
      <c r="I16" s="410" t="s">
        <v>396</v>
      </c>
      <c r="J16" s="406">
        <v>5.3279116999999996</v>
      </c>
      <c r="K16" s="407">
        <v>6.2293126699999997</v>
      </c>
      <c r="L16" s="406"/>
      <c r="M16" s="406"/>
      <c r="N16" s="406"/>
      <c r="O16" s="406">
        <v>0.36960883</v>
      </c>
      <c r="P16" s="406">
        <v>0.26662690999999999</v>
      </c>
      <c r="Q16" s="406">
        <v>0.26516522999999997</v>
      </c>
      <c r="R16"/>
    </row>
    <row r="17" spans="2:18">
      <c r="B17" s="409" t="s">
        <v>637</v>
      </c>
      <c r="C17" s="400" t="s">
        <v>662</v>
      </c>
      <c r="D17" s="400" t="s">
        <v>112</v>
      </c>
      <c r="E17" s="400">
        <v>2.7</v>
      </c>
      <c r="F17" s="400" t="s">
        <v>417</v>
      </c>
      <c r="G17" s="400" t="s">
        <v>292</v>
      </c>
      <c r="H17" s="400" t="s">
        <v>335</v>
      </c>
      <c r="I17" s="401" t="s">
        <v>396</v>
      </c>
      <c r="J17" s="402">
        <v>5.9156525000000002</v>
      </c>
      <c r="K17" s="403">
        <v>6.6651615399999997</v>
      </c>
      <c r="L17" s="402"/>
      <c r="M17" s="402"/>
      <c r="N17" s="402"/>
      <c r="O17" s="402">
        <v>0.22441306</v>
      </c>
      <c r="P17" s="402">
        <v>0.26662690999999999</v>
      </c>
      <c r="Q17" s="402">
        <v>0.25846907000000002</v>
      </c>
      <c r="R17"/>
    </row>
    <row r="18" spans="2:18">
      <c r="B18" s="409" t="s">
        <v>637</v>
      </c>
      <c r="C18" s="409" t="s">
        <v>680</v>
      </c>
      <c r="D18" s="400" t="s">
        <v>112</v>
      </c>
      <c r="E18" s="400">
        <v>2.7</v>
      </c>
      <c r="F18" s="400" t="s">
        <v>417</v>
      </c>
      <c r="G18" s="400" t="s">
        <v>292</v>
      </c>
      <c r="H18" s="400" t="s">
        <v>335</v>
      </c>
      <c r="I18" s="410" t="s">
        <v>396</v>
      </c>
      <c r="J18" s="406">
        <v>5.1977921</v>
      </c>
      <c r="K18" s="407">
        <v>5.9473011400000004</v>
      </c>
      <c r="L18" s="406"/>
      <c r="M18" s="406"/>
      <c r="N18" s="406"/>
      <c r="O18" s="406">
        <v>0.22441306</v>
      </c>
      <c r="P18" s="406">
        <v>0.26662690999999999</v>
      </c>
      <c r="Q18" s="406">
        <v>0.25846907000000002</v>
      </c>
      <c r="R18"/>
    </row>
    <row r="19" spans="2:18">
      <c r="B19" s="409" t="s">
        <v>637</v>
      </c>
      <c r="C19" s="409" t="s">
        <v>707</v>
      </c>
      <c r="D19" s="400" t="s">
        <v>112</v>
      </c>
      <c r="E19" s="400">
        <v>2.7</v>
      </c>
      <c r="F19" s="400" t="s">
        <v>417</v>
      </c>
      <c r="G19" s="400" t="s">
        <v>292</v>
      </c>
      <c r="H19" s="400" t="s">
        <v>335</v>
      </c>
      <c r="I19" s="410" t="s">
        <v>396</v>
      </c>
      <c r="J19" s="406">
        <v>4.7126102999999997</v>
      </c>
      <c r="K19" s="407">
        <v>5.46220515</v>
      </c>
      <c r="L19" s="406"/>
      <c r="M19" s="406"/>
      <c r="N19" s="406"/>
      <c r="O19" s="406">
        <v>0.22452742000000001</v>
      </c>
      <c r="P19" s="406">
        <v>0.26662690999999999</v>
      </c>
      <c r="Q19" s="406">
        <v>0.25844052000000001</v>
      </c>
      <c r="R19"/>
    </row>
    <row r="20" spans="2:18">
      <c r="B20" s="400" t="s">
        <v>637</v>
      </c>
      <c r="C20" s="400" t="s">
        <v>758</v>
      </c>
      <c r="D20" s="400" t="s">
        <v>359</v>
      </c>
      <c r="E20" s="400">
        <v>2.7</v>
      </c>
      <c r="F20" s="400" t="s">
        <v>333</v>
      </c>
      <c r="G20" s="400" t="s">
        <v>360</v>
      </c>
      <c r="H20" s="400" t="s">
        <v>335</v>
      </c>
      <c r="I20" s="401" t="s">
        <v>390</v>
      </c>
      <c r="J20" s="402">
        <v>15.283042916154701</v>
      </c>
      <c r="K20" s="403">
        <v>16.365338218630601</v>
      </c>
      <c r="L20" s="402"/>
      <c r="M20" s="402"/>
      <c r="N20" s="402"/>
      <c r="O20" s="402">
        <v>0.75702501713546699</v>
      </c>
      <c r="P20" s="402">
        <v>0.22342902000000001</v>
      </c>
      <c r="Q20" s="402">
        <v>0.101841265340469</v>
      </c>
      <c r="R20"/>
    </row>
    <row r="21" spans="2:18">
      <c r="B21" s="400" t="s">
        <v>763</v>
      </c>
      <c r="C21" s="400" t="s">
        <v>772</v>
      </c>
      <c r="D21" s="400" t="s">
        <v>120</v>
      </c>
      <c r="E21" s="400">
        <v>2.7</v>
      </c>
      <c r="F21" s="400" t="s">
        <v>2200</v>
      </c>
      <c r="G21" s="400" t="s">
        <v>334</v>
      </c>
      <c r="H21" s="400" t="s">
        <v>205</v>
      </c>
      <c r="I21" s="401" t="s">
        <v>365</v>
      </c>
      <c r="J21" s="402">
        <v>7.415350932</v>
      </c>
      <c r="K21" s="407">
        <v>8.9231537837009895</v>
      </c>
      <c r="L21" s="402">
        <v>1.815613248</v>
      </c>
      <c r="M21" s="402">
        <v>4.3952380800000004</v>
      </c>
      <c r="N21" s="402">
        <v>1.204499604</v>
      </c>
      <c r="O21" s="402"/>
      <c r="P21" s="402"/>
      <c r="Q21" s="402"/>
      <c r="R21"/>
    </row>
    <row r="22" spans="2:18">
      <c r="B22" s="400" t="s">
        <v>763</v>
      </c>
      <c r="C22" s="400" t="s">
        <v>772</v>
      </c>
      <c r="D22" s="400" t="s">
        <v>120</v>
      </c>
      <c r="E22" s="400">
        <v>2.7</v>
      </c>
      <c r="F22" s="400" t="s">
        <v>486</v>
      </c>
      <c r="G22" s="400" t="s">
        <v>334</v>
      </c>
      <c r="H22" s="400" t="s">
        <v>205</v>
      </c>
      <c r="I22" s="401" t="s">
        <v>365</v>
      </c>
      <c r="J22" s="402">
        <v>6.6914940239999998</v>
      </c>
      <c r="K22" s="407">
        <v>8.1992968757009912</v>
      </c>
      <c r="L22" s="402">
        <v>2.3704042799999998</v>
      </c>
      <c r="M22" s="402">
        <v>3.2154954</v>
      </c>
      <c r="N22" s="402">
        <v>1.105594344</v>
      </c>
      <c r="O22" s="402"/>
      <c r="P22" s="402"/>
      <c r="Q22" s="402"/>
      <c r="R22"/>
    </row>
    <row r="23" spans="2:18">
      <c r="B23" s="400" t="s">
        <v>763</v>
      </c>
      <c r="C23" s="400" t="s">
        <v>780</v>
      </c>
      <c r="D23" s="400" t="s">
        <v>112</v>
      </c>
      <c r="E23" s="400">
        <v>2.7</v>
      </c>
      <c r="F23" s="400" t="s">
        <v>417</v>
      </c>
      <c r="G23" s="400" t="s">
        <v>292</v>
      </c>
      <c r="H23" s="400" t="s">
        <v>335</v>
      </c>
      <c r="I23" s="401" t="s">
        <v>396</v>
      </c>
      <c r="J23" s="402">
        <v>3.7763914999999999</v>
      </c>
      <c r="K23" s="403">
        <v>5.5391864699999998</v>
      </c>
      <c r="L23" s="402"/>
      <c r="M23" s="402"/>
      <c r="N23" s="402"/>
      <c r="O23" s="402">
        <v>1.1158021</v>
      </c>
      <c r="P23" s="402">
        <v>0.36055710000000002</v>
      </c>
      <c r="Q23" s="402">
        <v>0.28643576999999998</v>
      </c>
      <c r="R23"/>
    </row>
    <row r="24" spans="2:18">
      <c r="B24" s="400" t="s">
        <v>763</v>
      </c>
      <c r="C24" s="400" t="s">
        <v>783</v>
      </c>
      <c r="D24" s="400" t="s">
        <v>112</v>
      </c>
      <c r="E24" s="400">
        <v>2.7</v>
      </c>
      <c r="F24" s="400" t="s">
        <v>417</v>
      </c>
      <c r="G24" s="400" t="s">
        <v>292</v>
      </c>
      <c r="H24" s="400" t="s">
        <v>335</v>
      </c>
      <c r="I24" s="401" t="s">
        <v>396</v>
      </c>
      <c r="J24" s="402">
        <v>3.0211131999999998</v>
      </c>
      <c r="K24" s="403">
        <v>4.4313492200000004</v>
      </c>
      <c r="L24" s="402"/>
      <c r="M24" s="402"/>
      <c r="N24" s="402"/>
      <c r="O24" s="402">
        <v>0.89264171999999997</v>
      </c>
      <c r="P24" s="402">
        <v>0.28844567999999998</v>
      </c>
      <c r="Q24" s="402">
        <v>0.22914862</v>
      </c>
      <c r="R24"/>
    </row>
    <row r="25" spans="2:18">
      <c r="B25" s="400" t="s">
        <v>763</v>
      </c>
      <c r="C25" s="400" t="s">
        <v>804</v>
      </c>
      <c r="D25" s="400" t="s">
        <v>359</v>
      </c>
      <c r="E25" s="400">
        <v>2.7</v>
      </c>
      <c r="F25" s="400" t="s">
        <v>333</v>
      </c>
      <c r="G25" s="400" t="s">
        <v>360</v>
      </c>
      <c r="H25" s="400" t="s">
        <v>335</v>
      </c>
      <c r="I25" s="401" t="s">
        <v>418</v>
      </c>
      <c r="J25" s="402">
        <v>6.4826406230706297</v>
      </c>
      <c r="K25" s="403">
        <v>7.8330181881736003</v>
      </c>
      <c r="L25" s="402"/>
      <c r="M25" s="402"/>
      <c r="N25" s="402"/>
      <c r="O25" s="402">
        <v>0.69688401938362698</v>
      </c>
      <c r="P25" s="402">
        <v>0.22342902000000001</v>
      </c>
      <c r="Q25" s="402">
        <v>0.43006452571934201</v>
      </c>
      <c r="R25"/>
    </row>
    <row r="26" spans="2:18">
      <c r="B26" s="400" t="s">
        <v>838</v>
      </c>
      <c r="C26" s="400" t="s">
        <v>857</v>
      </c>
      <c r="D26" s="400" t="s">
        <v>359</v>
      </c>
      <c r="E26" s="400">
        <v>2.7</v>
      </c>
      <c r="F26" s="400" t="s">
        <v>333</v>
      </c>
      <c r="G26" s="400" t="s">
        <v>360</v>
      </c>
      <c r="H26" s="400" t="s">
        <v>335</v>
      </c>
      <c r="I26" s="401" t="s">
        <v>390</v>
      </c>
      <c r="J26" s="402">
        <v>1.23362363213</v>
      </c>
      <c r="K26" s="403">
        <v>2.1833500992700001</v>
      </c>
      <c r="L26" s="402"/>
      <c r="M26" s="402"/>
      <c r="N26" s="402"/>
      <c r="O26" s="402">
        <v>0.73800230433000003</v>
      </c>
      <c r="P26" s="402">
        <v>0.14106061</v>
      </c>
      <c r="Q26" s="402">
        <v>7.0663552810000002E-2</v>
      </c>
      <c r="R26"/>
    </row>
    <row r="27" spans="2:18">
      <c r="B27" s="400" t="s">
        <v>838</v>
      </c>
      <c r="C27" s="400" t="s">
        <v>858</v>
      </c>
      <c r="D27" s="400" t="s">
        <v>359</v>
      </c>
      <c r="E27" s="400">
        <v>2.7</v>
      </c>
      <c r="F27" s="400" t="s">
        <v>333</v>
      </c>
      <c r="G27" s="400" t="s">
        <v>360</v>
      </c>
      <c r="H27" s="400" t="s">
        <v>335</v>
      </c>
      <c r="I27" s="401" t="s">
        <v>390</v>
      </c>
      <c r="J27" s="402">
        <v>2.20323538325</v>
      </c>
      <c r="K27" s="403">
        <v>2.8248590061800001</v>
      </c>
      <c r="L27" s="402"/>
      <c r="M27" s="402"/>
      <c r="N27" s="402"/>
      <c r="O27" s="402">
        <v>0.39804822223000003</v>
      </c>
      <c r="P27" s="402">
        <v>0.14106061</v>
      </c>
      <c r="Q27" s="402">
        <v>8.2514790700000007E-2</v>
      </c>
      <c r="R27"/>
    </row>
    <row r="28" spans="2:18">
      <c r="B28" s="400" t="s">
        <v>838</v>
      </c>
      <c r="C28" s="400" t="s">
        <v>859</v>
      </c>
      <c r="D28" s="400" t="s">
        <v>359</v>
      </c>
      <c r="E28" s="400">
        <v>2.7</v>
      </c>
      <c r="F28" s="400" t="s">
        <v>333</v>
      </c>
      <c r="G28" s="400" t="s">
        <v>360</v>
      </c>
      <c r="H28" s="400" t="s">
        <v>335</v>
      </c>
      <c r="I28" s="401" t="s">
        <v>390</v>
      </c>
      <c r="J28" s="402">
        <v>1.81444509502</v>
      </c>
      <c r="K28" s="403">
        <v>2.61423926264</v>
      </c>
      <c r="L28" s="402"/>
      <c r="M28" s="402"/>
      <c r="N28" s="402"/>
      <c r="O28" s="402">
        <v>0.57621876692999996</v>
      </c>
      <c r="P28" s="402">
        <v>0.14106061</v>
      </c>
      <c r="Q28" s="402">
        <v>8.2514790700000007E-2</v>
      </c>
      <c r="R28"/>
    </row>
    <row r="29" spans="2:18">
      <c r="B29" s="400" t="s">
        <v>862</v>
      </c>
      <c r="C29" s="400" t="s">
        <v>863</v>
      </c>
      <c r="D29" s="400" t="s">
        <v>122</v>
      </c>
      <c r="E29" s="405">
        <v>2.7</v>
      </c>
      <c r="F29" s="400" t="s">
        <v>2200</v>
      </c>
      <c r="G29" s="400" t="s">
        <v>334</v>
      </c>
      <c r="H29" s="400" t="s">
        <v>335</v>
      </c>
      <c r="I29" s="401" t="s">
        <v>340</v>
      </c>
      <c r="J29" s="402">
        <v>0.16077888296132314</v>
      </c>
      <c r="K29" s="403">
        <v>0.29936932628304636</v>
      </c>
      <c r="L29" s="402">
        <v>-0.14595365543181688</v>
      </c>
      <c r="M29" s="402">
        <v>0</v>
      </c>
      <c r="N29" s="402">
        <v>0.30673253839314002</v>
      </c>
      <c r="O29" s="402">
        <v>0</v>
      </c>
      <c r="P29" s="402">
        <v>4.4735126650822701E-2</v>
      </c>
      <c r="Q29" s="402">
        <v>9.3855316670900496E-2</v>
      </c>
      <c r="R29"/>
    </row>
    <row r="30" spans="2:18">
      <c r="B30" s="400" t="s">
        <v>870</v>
      </c>
      <c r="C30" s="400" t="s">
        <v>873</v>
      </c>
      <c r="D30" s="400" t="s">
        <v>112</v>
      </c>
      <c r="E30" s="400">
        <v>2.7</v>
      </c>
      <c r="F30" s="409" t="s">
        <v>333</v>
      </c>
      <c r="G30" s="400" t="s">
        <v>292</v>
      </c>
      <c r="H30" s="400" t="s">
        <v>335</v>
      </c>
      <c r="I30" s="401" t="s">
        <v>396</v>
      </c>
      <c r="J30" s="402">
        <v>8.7332663000000004</v>
      </c>
      <c r="K30" s="403">
        <v>9.3869205339999997</v>
      </c>
      <c r="L30" s="402"/>
      <c r="M30" s="402"/>
      <c r="N30" s="402"/>
      <c r="O30" s="402">
        <v>0.25335405</v>
      </c>
      <c r="P30" s="402">
        <v>9.8786633999999998E-2</v>
      </c>
      <c r="Q30" s="402">
        <v>0.30151355000000002</v>
      </c>
      <c r="R30"/>
    </row>
    <row r="31" spans="2:18">
      <c r="B31" s="400" t="s">
        <v>870</v>
      </c>
      <c r="C31" s="400" t="s">
        <v>874</v>
      </c>
      <c r="D31" s="400" t="s">
        <v>112</v>
      </c>
      <c r="E31" s="400">
        <v>2.7</v>
      </c>
      <c r="F31" s="400" t="s">
        <v>333</v>
      </c>
      <c r="G31" s="400" t="s">
        <v>292</v>
      </c>
      <c r="H31" s="400" t="s">
        <v>335</v>
      </c>
      <c r="I31" s="401" t="s">
        <v>396</v>
      </c>
      <c r="J31" s="402">
        <v>18.460563</v>
      </c>
      <c r="K31" s="403">
        <v>24.449527944</v>
      </c>
      <c r="L31" s="402"/>
      <c r="M31" s="402"/>
      <c r="N31" s="402"/>
      <c r="O31" s="402">
        <v>5.3738200000000003</v>
      </c>
      <c r="P31" s="402">
        <v>9.8786633999999998E-2</v>
      </c>
      <c r="Q31" s="402">
        <v>0.51635830999999999</v>
      </c>
      <c r="R31"/>
    </row>
    <row r="32" spans="2:18">
      <c r="B32" s="400" t="s">
        <v>888</v>
      </c>
      <c r="C32" s="400" t="s">
        <v>890</v>
      </c>
      <c r="D32" s="400" t="s">
        <v>359</v>
      </c>
      <c r="E32" s="400">
        <v>2.7</v>
      </c>
      <c r="F32" s="400" t="s">
        <v>333</v>
      </c>
      <c r="G32" s="400" t="s">
        <v>360</v>
      </c>
      <c r="H32" s="400" t="s">
        <v>335</v>
      </c>
      <c r="I32" s="401" t="s">
        <v>390</v>
      </c>
      <c r="J32" s="402">
        <v>2.2179761674386902</v>
      </c>
      <c r="K32" s="403">
        <v>2.74829938372039</v>
      </c>
      <c r="L32" s="402"/>
      <c r="M32" s="402"/>
      <c r="N32" s="402"/>
      <c r="O32" s="402">
        <v>0.27747450000000001</v>
      </c>
      <c r="P32" s="402">
        <v>0.15033318000000001</v>
      </c>
      <c r="Q32" s="402">
        <v>0.1025155362817</v>
      </c>
      <c r="R32"/>
    </row>
    <row r="33" spans="2:18">
      <c r="B33" s="409" t="s">
        <v>925</v>
      </c>
      <c r="C33" s="409" t="s">
        <v>932</v>
      </c>
      <c r="D33" s="400" t="s">
        <v>112</v>
      </c>
      <c r="E33" s="400">
        <v>2.7</v>
      </c>
      <c r="F33" s="400" t="s">
        <v>333</v>
      </c>
      <c r="G33" s="400" t="s">
        <v>292</v>
      </c>
      <c r="H33" s="400" t="s">
        <v>335</v>
      </c>
      <c r="I33" s="410" t="s">
        <v>396</v>
      </c>
      <c r="J33" s="406">
        <v>7.8511019000000001E-2</v>
      </c>
      <c r="K33" s="407">
        <v>0.53845220999999999</v>
      </c>
      <c r="L33" s="406"/>
      <c r="M33" s="406"/>
      <c r="N33" s="406"/>
      <c r="O33" s="406">
        <v>3.0061610999999999E-2</v>
      </c>
      <c r="P33" s="406">
        <v>0.22265825</v>
      </c>
      <c r="Q33" s="406">
        <v>0.20722133000000001</v>
      </c>
      <c r="R33"/>
    </row>
    <row r="34" spans="2:18">
      <c r="B34" s="400" t="s">
        <v>951</v>
      </c>
      <c r="C34" s="400" t="s">
        <v>968</v>
      </c>
      <c r="D34" s="409" t="s">
        <v>112</v>
      </c>
      <c r="E34" s="400">
        <v>2.7</v>
      </c>
      <c r="F34" s="400" t="s">
        <v>333</v>
      </c>
      <c r="G34" s="409" t="s">
        <v>292</v>
      </c>
      <c r="H34" s="400" t="s">
        <v>335</v>
      </c>
      <c r="I34" s="401" t="s">
        <v>396</v>
      </c>
      <c r="J34" s="402">
        <v>1.0993984999999999</v>
      </c>
      <c r="K34" s="403">
        <v>2.28535844</v>
      </c>
      <c r="L34" s="402"/>
      <c r="M34" s="402"/>
      <c r="N34" s="402"/>
      <c r="O34" s="402">
        <v>0</v>
      </c>
      <c r="P34" s="402">
        <v>0.28844567999999998</v>
      </c>
      <c r="Q34" s="402">
        <v>0.89751426000000001</v>
      </c>
      <c r="R34"/>
    </row>
    <row r="35" spans="2:18">
      <c r="B35" s="400" t="s">
        <v>951</v>
      </c>
      <c r="C35" s="400" t="s">
        <v>987</v>
      </c>
      <c r="D35" s="400" t="s">
        <v>112</v>
      </c>
      <c r="E35" s="405">
        <v>2.7</v>
      </c>
      <c r="F35" s="400" t="s">
        <v>333</v>
      </c>
      <c r="G35" s="400" t="s">
        <v>292</v>
      </c>
      <c r="H35" s="400" t="s">
        <v>335</v>
      </c>
      <c r="I35" s="401" t="s">
        <v>396</v>
      </c>
      <c r="J35" s="402">
        <v>4.4827791000000001</v>
      </c>
      <c r="K35" s="403">
        <v>5.6687390400000002</v>
      </c>
      <c r="L35" s="402"/>
      <c r="M35" s="402"/>
      <c r="N35" s="402"/>
      <c r="O35" s="402">
        <v>0</v>
      </c>
      <c r="P35" s="402">
        <v>0.28844567999999998</v>
      </c>
      <c r="Q35" s="402">
        <v>0.89751426000000001</v>
      </c>
      <c r="R35"/>
    </row>
    <row r="36" spans="2:18">
      <c r="B36" s="400" t="s">
        <v>951</v>
      </c>
      <c r="C36" s="400" t="s">
        <v>990</v>
      </c>
      <c r="D36" s="400" t="s">
        <v>112</v>
      </c>
      <c r="E36" s="400">
        <v>2.7</v>
      </c>
      <c r="F36" s="400" t="s">
        <v>333</v>
      </c>
      <c r="G36" s="400" t="s">
        <v>292</v>
      </c>
      <c r="H36" s="400" t="s">
        <v>335</v>
      </c>
      <c r="I36" s="401" t="s">
        <v>396</v>
      </c>
      <c r="J36" s="402">
        <v>0.93748918999999997</v>
      </c>
      <c r="K36" s="403">
        <v>2.12344913</v>
      </c>
      <c r="L36" s="402"/>
      <c r="M36" s="402"/>
      <c r="N36" s="402"/>
      <c r="O36" s="402">
        <v>0</v>
      </c>
      <c r="P36" s="402">
        <v>0.28844567999999998</v>
      </c>
      <c r="Q36" s="402">
        <v>0.89751426000000001</v>
      </c>
      <c r="R36"/>
    </row>
    <row r="37" spans="2:18">
      <c r="B37" s="400" t="s">
        <v>951</v>
      </c>
      <c r="C37" s="400" t="s">
        <v>995</v>
      </c>
      <c r="D37" s="400" t="s">
        <v>112</v>
      </c>
      <c r="E37" s="405">
        <v>2.7</v>
      </c>
      <c r="F37" s="400" t="s">
        <v>333</v>
      </c>
      <c r="G37" s="400" t="s">
        <v>292</v>
      </c>
      <c r="H37" s="400" t="s">
        <v>335</v>
      </c>
      <c r="I37" s="401" t="s">
        <v>396</v>
      </c>
      <c r="J37" s="402">
        <v>5.4223936999999998</v>
      </c>
      <c r="K37" s="403">
        <v>6.7508649800000002</v>
      </c>
      <c r="L37" s="402"/>
      <c r="M37" s="402"/>
      <c r="N37" s="402"/>
      <c r="O37" s="402">
        <v>0</v>
      </c>
      <c r="P37" s="402">
        <v>0.28844567999999998</v>
      </c>
      <c r="Q37" s="402">
        <v>1.0400256000000001</v>
      </c>
      <c r="R37"/>
    </row>
    <row r="38" spans="2:18">
      <c r="B38" s="400" t="s">
        <v>951</v>
      </c>
      <c r="C38" s="400" t="s">
        <v>1003</v>
      </c>
      <c r="D38" s="400" t="s">
        <v>112</v>
      </c>
      <c r="E38" s="400">
        <v>2.7</v>
      </c>
      <c r="F38" s="400" t="s">
        <v>333</v>
      </c>
      <c r="G38" s="400" t="s">
        <v>292</v>
      </c>
      <c r="H38" s="400" t="s">
        <v>335</v>
      </c>
      <c r="I38" s="401" t="s">
        <v>396</v>
      </c>
      <c r="J38" s="402"/>
      <c r="K38" s="403">
        <v>4.8280093400000004</v>
      </c>
      <c r="L38" s="402"/>
      <c r="M38" s="402"/>
      <c r="N38" s="402"/>
      <c r="O38" s="402"/>
      <c r="P38" s="402"/>
      <c r="Q38" s="402"/>
      <c r="R38"/>
    </row>
    <row r="39" spans="2:18">
      <c r="B39" s="400" t="s">
        <v>951</v>
      </c>
      <c r="C39" s="400" t="s">
        <v>1004</v>
      </c>
      <c r="D39" s="400" t="s">
        <v>112</v>
      </c>
      <c r="E39" s="400">
        <v>2.7</v>
      </c>
      <c r="F39" s="400" t="s">
        <v>333</v>
      </c>
      <c r="G39" s="400" t="s">
        <v>292</v>
      </c>
      <c r="H39" s="400" t="s">
        <v>335</v>
      </c>
      <c r="I39" s="401" t="s">
        <v>396</v>
      </c>
      <c r="J39" s="402">
        <v>0.71861496000000002</v>
      </c>
      <c r="K39" s="403">
        <v>1.9045749000000001</v>
      </c>
      <c r="L39" s="402"/>
      <c r="M39" s="402"/>
      <c r="N39" s="402"/>
      <c r="O39" s="402">
        <v>0</v>
      </c>
      <c r="P39" s="402">
        <v>0.28844567999999998</v>
      </c>
      <c r="Q39" s="402">
        <v>0.89751426000000001</v>
      </c>
      <c r="R39"/>
    </row>
    <row r="40" spans="2:18">
      <c r="B40" s="409" t="s">
        <v>951</v>
      </c>
      <c r="C40" s="409" t="s">
        <v>1007</v>
      </c>
      <c r="D40" s="400" t="s">
        <v>112</v>
      </c>
      <c r="E40" s="405">
        <v>2.7</v>
      </c>
      <c r="F40" s="400" t="s">
        <v>333</v>
      </c>
      <c r="G40" s="400" t="s">
        <v>292</v>
      </c>
      <c r="H40" s="400" t="s">
        <v>335</v>
      </c>
      <c r="I40" s="410" t="s">
        <v>396</v>
      </c>
      <c r="J40" s="406">
        <v>9.4787824999999994</v>
      </c>
      <c r="K40" s="407">
        <v>10.93195128</v>
      </c>
      <c r="L40" s="406"/>
      <c r="M40" s="406"/>
      <c r="N40" s="406"/>
      <c r="O40" s="406">
        <v>0</v>
      </c>
      <c r="P40" s="406">
        <v>0.28844567999999998</v>
      </c>
      <c r="Q40" s="406">
        <v>1.1647231</v>
      </c>
      <c r="R40"/>
    </row>
    <row r="41" spans="2:18">
      <c r="B41" s="400" t="s">
        <v>951</v>
      </c>
      <c r="C41" s="400" t="s">
        <v>1010</v>
      </c>
      <c r="D41" s="400" t="s">
        <v>122</v>
      </c>
      <c r="E41" s="405">
        <v>2.7</v>
      </c>
      <c r="F41" s="400" t="s">
        <v>2200</v>
      </c>
      <c r="G41" s="400" t="s">
        <v>334</v>
      </c>
      <c r="H41" s="400" t="s">
        <v>335</v>
      </c>
      <c r="I41" s="401" t="s">
        <v>955</v>
      </c>
      <c r="J41" s="402">
        <v>11.085252231364557</v>
      </c>
      <c r="K41" s="403">
        <v>11.515346882928165</v>
      </c>
      <c r="L41" s="402">
        <v>1.1947171291557173</v>
      </c>
      <c r="M41" s="402">
        <v>1.8344202686620752</v>
      </c>
      <c r="N41" s="402">
        <v>8.0561148335467649</v>
      </c>
      <c r="O41" s="402">
        <v>4.4598631996426032E-2</v>
      </c>
      <c r="P41" s="402">
        <v>0.13753739190240669</v>
      </c>
      <c r="Q41" s="402">
        <v>0.24795862766477536</v>
      </c>
      <c r="R41"/>
    </row>
    <row r="42" spans="2:18">
      <c r="B42" s="409" t="s">
        <v>951</v>
      </c>
      <c r="C42" s="400" t="s">
        <v>1036</v>
      </c>
      <c r="D42" s="400" t="s">
        <v>112</v>
      </c>
      <c r="E42" s="405">
        <v>2.7</v>
      </c>
      <c r="F42" s="400" t="s">
        <v>333</v>
      </c>
      <c r="G42" s="400" t="s">
        <v>292</v>
      </c>
      <c r="H42" s="400" t="s">
        <v>335</v>
      </c>
      <c r="I42" s="401" t="s">
        <v>396</v>
      </c>
      <c r="J42" s="402">
        <v>1.0731413999999999</v>
      </c>
      <c r="K42" s="403">
        <v>2.2305990699999998</v>
      </c>
      <c r="L42" s="402"/>
      <c r="M42" s="402"/>
      <c r="N42" s="402"/>
      <c r="O42" s="402">
        <v>0</v>
      </c>
      <c r="P42" s="402">
        <v>0.28844567999999998</v>
      </c>
      <c r="Q42" s="402">
        <v>0.86901198999999996</v>
      </c>
      <c r="R42"/>
    </row>
    <row r="43" spans="2:18">
      <c r="B43" s="409" t="s">
        <v>951</v>
      </c>
      <c r="C43" s="400" t="s">
        <v>1060</v>
      </c>
      <c r="D43" s="400" t="s">
        <v>112</v>
      </c>
      <c r="E43" s="405">
        <v>2.7</v>
      </c>
      <c r="F43" s="400" t="s">
        <v>333</v>
      </c>
      <c r="G43" s="400" t="s">
        <v>292</v>
      </c>
      <c r="H43" s="400" t="s">
        <v>335</v>
      </c>
      <c r="I43" s="401" t="s">
        <v>396</v>
      </c>
      <c r="J43" s="402">
        <v>4.6738125999999998</v>
      </c>
      <c r="K43" s="403">
        <v>5.9096515199999997</v>
      </c>
      <c r="L43" s="402"/>
      <c r="M43" s="402"/>
      <c r="N43" s="402"/>
      <c r="O43" s="402">
        <v>0</v>
      </c>
      <c r="P43" s="402">
        <v>0.28844567999999998</v>
      </c>
      <c r="Q43" s="402">
        <v>0.94739324000000003</v>
      </c>
      <c r="R43"/>
    </row>
    <row r="44" spans="2:18">
      <c r="B44" s="400" t="s">
        <v>951</v>
      </c>
      <c r="C44" s="409" t="s">
        <v>1078</v>
      </c>
      <c r="D44" s="400" t="s">
        <v>112</v>
      </c>
      <c r="E44" s="405">
        <v>2.7</v>
      </c>
      <c r="F44" s="400" t="s">
        <v>333</v>
      </c>
      <c r="G44" s="400" t="s">
        <v>292</v>
      </c>
      <c r="H44" s="400" t="s">
        <v>335</v>
      </c>
      <c r="I44" s="410" t="s">
        <v>396</v>
      </c>
      <c r="J44" s="406">
        <v>3.1408999999999998</v>
      </c>
      <c r="K44" s="407">
        <v>4.2092880800000003</v>
      </c>
      <c r="L44" s="406"/>
      <c r="M44" s="406"/>
      <c r="N44" s="406"/>
      <c r="O44" s="406">
        <v>0</v>
      </c>
      <c r="P44" s="406">
        <v>0.28844567999999998</v>
      </c>
      <c r="Q44" s="406">
        <v>0.77994240000000004</v>
      </c>
      <c r="R44"/>
    </row>
    <row r="45" spans="2:18">
      <c r="B45" s="409" t="s">
        <v>951</v>
      </c>
      <c r="C45" s="409" t="s">
        <v>1081</v>
      </c>
      <c r="D45" s="400" t="s">
        <v>112</v>
      </c>
      <c r="E45" s="400">
        <v>2.7</v>
      </c>
      <c r="F45" s="400" t="s">
        <v>333</v>
      </c>
      <c r="G45" s="400" t="s">
        <v>292</v>
      </c>
      <c r="H45" s="400" t="s">
        <v>335</v>
      </c>
      <c r="I45" s="410" t="s">
        <v>396</v>
      </c>
      <c r="J45" s="406">
        <v>3.0049098000000001</v>
      </c>
      <c r="K45" s="407">
        <v>4.5811823800000004</v>
      </c>
      <c r="L45" s="406"/>
      <c r="M45" s="406"/>
      <c r="N45" s="406"/>
      <c r="O45" s="406">
        <v>0.45641458000000001</v>
      </c>
      <c r="P45" s="406">
        <v>0.27325597000000001</v>
      </c>
      <c r="Q45" s="406">
        <v>0.84660203000000001</v>
      </c>
      <c r="R45"/>
    </row>
    <row r="46" spans="2:18">
      <c r="B46" s="400" t="s">
        <v>951</v>
      </c>
      <c r="C46" s="409" t="s">
        <v>1090</v>
      </c>
      <c r="D46" s="400" t="s">
        <v>112</v>
      </c>
      <c r="E46" s="405">
        <v>2.7</v>
      </c>
      <c r="F46" s="400" t="s">
        <v>333</v>
      </c>
      <c r="G46" s="400" t="s">
        <v>292</v>
      </c>
      <c r="H46" s="400" t="s">
        <v>335</v>
      </c>
      <c r="I46" s="410" t="s">
        <v>396</v>
      </c>
      <c r="J46" s="406">
        <v>3.3371217999999998</v>
      </c>
      <c r="K46" s="407">
        <v>4.4055098800000003</v>
      </c>
      <c r="L46" s="406"/>
      <c r="M46" s="406"/>
      <c r="N46" s="406"/>
      <c r="O46" s="406">
        <v>0</v>
      </c>
      <c r="P46" s="406">
        <v>0.28844567999999998</v>
      </c>
      <c r="Q46" s="406">
        <v>0.77994240000000004</v>
      </c>
      <c r="R46"/>
    </row>
    <row r="47" spans="2:18">
      <c r="B47" s="409" t="s">
        <v>951</v>
      </c>
      <c r="C47" s="409" t="s">
        <v>1092</v>
      </c>
      <c r="D47" s="400" t="s">
        <v>112</v>
      </c>
      <c r="E47" s="405">
        <v>2.7</v>
      </c>
      <c r="F47" s="400" t="s">
        <v>333</v>
      </c>
      <c r="G47" s="400" t="s">
        <v>292</v>
      </c>
      <c r="H47" s="400" t="s">
        <v>335</v>
      </c>
      <c r="I47" s="410" t="s">
        <v>396</v>
      </c>
      <c r="J47" s="406">
        <v>10.618373</v>
      </c>
      <c r="K47" s="407">
        <v>11.90052811</v>
      </c>
      <c r="L47" s="406"/>
      <c r="M47" s="406"/>
      <c r="N47" s="406"/>
      <c r="O47" s="406">
        <v>0</v>
      </c>
      <c r="P47" s="406">
        <v>0.28844567999999998</v>
      </c>
      <c r="Q47" s="406">
        <v>0.99370943</v>
      </c>
      <c r="R47"/>
    </row>
    <row r="48" spans="2:18">
      <c r="B48" s="409" t="s">
        <v>951</v>
      </c>
      <c r="C48" s="409" t="s">
        <v>1099</v>
      </c>
      <c r="D48" s="409" t="s">
        <v>359</v>
      </c>
      <c r="E48" s="400">
        <v>2.7</v>
      </c>
      <c r="F48" s="400" t="s">
        <v>333</v>
      </c>
      <c r="G48" s="400" t="s">
        <v>360</v>
      </c>
      <c r="H48" s="400" t="s">
        <v>335</v>
      </c>
      <c r="I48" s="401" t="s">
        <v>955</v>
      </c>
      <c r="J48" s="406">
        <v>6.83599214735621</v>
      </c>
      <c r="K48" s="407">
        <v>7.4632108126233998</v>
      </c>
      <c r="L48" s="406"/>
      <c r="M48" s="406"/>
      <c r="N48" s="406"/>
      <c r="O48" s="406">
        <v>0.37629746835443001</v>
      </c>
      <c r="P48" s="406">
        <v>0.22342902000000001</v>
      </c>
      <c r="Q48" s="406">
        <v>2.7492176912758098E-2</v>
      </c>
      <c r="R48"/>
    </row>
    <row r="49" spans="2:18">
      <c r="B49" s="409" t="s">
        <v>951</v>
      </c>
      <c r="C49" s="409" t="s">
        <v>1100</v>
      </c>
      <c r="D49" s="400" t="s">
        <v>359</v>
      </c>
      <c r="E49" s="400">
        <v>2.7</v>
      </c>
      <c r="F49" s="400" t="s">
        <v>333</v>
      </c>
      <c r="G49" s="400" t="s">
        <v>360</v>
      </c>
      <c r="H49" s="400" t="s">
        <v>335</v>
      </c>
      <c r="I49" s="401" t="s">
        <v>955</v>
      </c>
      <c r="J49" s="406">
        <v>3.3399592235638802</v>
      </c>
      <c r="K49" s="407">
        <v>3.56500377984558</v>
      </c>
      <c r="L49" s="406"/>
      <c r="M49" s="406"/>
      <c r="N49" s="406"/>
      <c r="O49" s="406">
        <v>0</v>
      </c>
      <c r="P49" s="406">
        <v>0.22342902000000001</v>
      </c>
      <c r="Q49" s="406">
        <v>1.6155362817E-3</v>
      </c>
      <c r="R49"/>
    </row>
    <row r="50" spans="2:18">
      <c r="B50" s="409" t="s">
        <v>951</v>
      </c>
      <c r="C50" s="409" t="s">
        <v>1101</v>
      </c>
      <c r="D50" s="400" t="s">
        <v>359</v>
      </c>
      <c r="E50" s="400">
        <v>2.7</v>
      </c>
      <c r="F50" s="400" t="s">
        <v>333</v>
      </c>
      <c r="G50" s="400" t="s">
        <v>360</v>
      </c>
      <c r="H50" s="400" t="s">
        <v>335</v>
      </c>
      <c r="I50" s="401" t="s">
        <v>955</v>
      </c>
      <c r="J50" s="406">
        <v>3.1406374507999999</v>
      </c>
      <c r="K50" s="407">
        <v>3.3656820070800002</v>
      </c>
      <c r="L50" s="406"/>
      <c r="M50" s="406"/>
      <c r="N50" s="406"/>
      <c r="O50" s="406">
        <v>0</v>
      </c>
      <c r="P50" s="406">
        <v>0.22342902000000001</v>
      </c>
      <c r="Q50" s="406">
        <v>1.6155362800000001E-3</v>
      </c>
      <c r="R50"/>
    </row>
    <row r="51" spans="2:18">
      <c r="B51" s="409" t="s">
        <v>951</v>
      </c>
      <c r="C51" s="400" t="s">
        <v>1102</v>
      </c>
      <c r="D51" s="400" t="s">
        <v>359</v>
      </c>
      <c r="E51" s="400">
        <v>2.7</v>
      </c>
      <c r="F51" s="400" t="s">
        <v>333</v>
      </c>
      <c r="G51" s="400" t="s">
        <v>360</v>
      </c>
      <c r="H51" s="400" t="s">
        <v>335</v>
      </c>
      <c r="I51" s="401" t="s">
        <v>955</v>
      </c>
      <c r="J51" s="402">
        <v>8.3875626881799992</v>
      </c>
      <c r="K51" s="403">
        <v>8.6126072444599995</v>
      </c>
      <c r="L51" s="402"/>
      <c r="M51" s="402"/>
      <c r="N51" s="402"/>
      <c r="O51" s="402">
        <v>0</v>
      </c>
      <c r="P51" s="402">
        <v>0.22342902000000001</v>
      </c>
      <c r="Q51" s="402">
        <v>1.6155362800000001E-3</v>
      </c>
      <c r="R51"/>
    </row>
    <row r="52" spans="2:18">
      <c r="B52" s="409" t="s">
        <v>951</v>
      </c>
      <c r="C52" s="400" t="s">
        <v>1103</v>
      </c>
      <c r="D52" s="400" t="s">
        <v>359</v>
      </c>
      <c r="E52" s="400">
        <v>2.7</v>
      </c>
      <c r="F52" s="400" t="s">
        <v>333</v>
      </c>
      <c r="G52" s="400" t="s">
        <v>360</v>
      </c>
      <c r="H52" s="400" t="s">
        <v>335</v>
      </c>
      <c r="I52" s="401" t="s">
        <v>955</v>
      </c>
      <c r="J52" s="402">
        <v>5.5273058083400004</v>
      </c>
      <c r="K52" s="403">
        <v>6.17036097032</v>
      </c>
      <c r="L52" s="402"/>
      <c r="M52" s="402"/>
      <c r="N52" s="402"/>
      <c r="O52" s="402">
        <v>0.13849165458000001</v>
      </c>
      <c r="P52" s="402">
        <v>0.22342902000000001</v>
      </c>
      <c r="Q52" s="402">
        <v>0.28113448741000002</v>
      </c>
      <c r="R52"/>
    </row>
    <row r="53" spans="2:18">
      <c r="B53" s="409" t="s">
        <v>951</v>
      </c>
      <c r="C53" s="400" t="s">
        <v>1104</v>
      </c>
      <c r="D53" s="400" t="s">
        <v>359</v>
      </c>
      <c r="E53" s="400">
        <v>2.7</v>
      </c>
      <c r="F53" s="400" t="s">
        <v>333</v>
      </c>
      <c r="G53" s="400" t="s">
        <v>360</v>
      </c>
      <c r="H53" s="400" t="s">
        <v>335</v>
      </c>
      <c r="I53" s="401" t="s">
        <v>955</v>
      </c>
      <c r="J53" s="402">
        <v>7.4459419149899997</v>
      </c>
      <c r="K53" s="403">
        <v>8.0617741508900007</v>
      </c>
      <c r="L53" s="402"/>
      <c r="M53" s="402"/>
      <c r="N53" s="402"/>
      <c r="O53" s="402">
        <v>0.13659514039000001</v>
      </c>
      <c r="P53" s="402">
        <v>0.22342902000000001</v>
      </c>
      <c r="Q53" s="402">
        <v>0.25580807550000001</v>
      </c>
      <c r="R53"/>
    </row>
    <row r="54" spans="2:18">
      <c r="B54" s="400" t="s">
        <v>1107</v>
      </c>
      <c r="C54" s="400" t="s">
        <v>1108</v>
      </c>
      <c r="D54" s="400" t="s">
        <v>112</v>
      </c>
      <c r="E54" s="405">
        <v>2.7</v>
      </c>
      <c r="F54" s="400" t="s">
        <v>333</v>
      </c>
      <c r="G54" s="400" t="s">
        <v>292</v>
      </c>
      <c r="H54" s="400" t="s">
        <v>335</v>
      </c>
      <c r="I54" s="401" t="s">
        <v>396</v>
      </c>
      <c r="J54" s="402">
        <v>0.11886621999999999</v>
      </c>
      <c r="K54" s="403">
        <v>0.40000388599999998</v>
      </c>
      <c r="L54" s="402"/>
      <c r="M54" s="402"/>
      <c r="N54" s="402"/>
      <c r="O54" s="402">
        <v>3.5780592E-2</v>
      </c>
      <c r="P54" s="402">
        <v>9.8786633999999998E-2</v>
      </c>
      <c r="Q54" s="402">
        <v>0.14657044</v>
      </c>
      <c r="R54"/>
    </row>
    <row r="55" spans="2:18">
      <c r="B55" s="400" t="s">
        <v>1107</v>
      </c>
      <c r="C55" s="400" t="s">
        <v>1114</v>
      </c>
      <c r="D55" s="400" t="s">
        <v>359</v>
      </c>
      <c r="E55" s="400">
        <v>2.7</v>
      </c>
      <c r="F55" s="400" t="s">
        <v>333</v>
      </c>
      <c r="G55" s="400" t="s">
        <v>360</v>
      </c>
      <c r="H55" s="400" t="s">
        <v>335</v>
      </c>
      <c r="I55" s="401" t="s">
        <v>390</v>
      </c>
      <c r="J55" s="402">
        <v>0.30955028350000002</v>
      </c>
      <c r="K55" s="403">
        <v>1.0873769874699999</v>
      </c>
      <c r="L55" s="402"/>
      <c r="M55" s="402"/>
      <c r="N55" s="402"/>
      <c r="O55" s="402">
        <v>0.4408823529</v>
      </c>
      <c r="P55" s="402">
        <v>0.24331246000000001</v>
      </c>
      <c r="Q55" s="402">
        <v>9.363189106E-2</v>
      </c>
      <c r="R55"/>
    </row>
    <row r="56" spans="2:18">
      <c r="B56" s="409" t="s">
        <v>1124</v>
      </c>
      <c r="C56" s="409" t="s">
        <v>1126</v>
      </c>
      <c r="D56" s="409" t="s">
        <v>112</v>
      </c>
      <c r="E56" s="411">
        <v>2.7</v>
      </c>
      <c r="F56" s="400" t="s">
        <v>333</v>
      </c>
      <c r="G56" s="409" t="s">
        <v>292</v>
      </c>
      <c r="H56" s="400" t="s">
        <v>335</v>
      </c>
      <c r="I56" s="410" t="s">
        <v>396</v>
      </c>
      <c r="J56" s="406">
        <v>1.5176977</v>
      </c>
      <c r="K56" s="407">
        <v>2.13154383</v>
      </c>
      <c r="L56" s="406"/>
      <c r="M56" s="406"/>
      <c r="N56" s="406"/>
      <c r="O56" s="406">
        <v>0</v>
      </c>
      <c r="P56" s="406">
        <v>0.26940995000000001</v>
      </c>
      <c r="Q56" s="406">
        <v>0.34443617999999998</v>
      </c>
      <c r="R56"/>
    </row>
    <row r="57" spans="2:18">
      <c r="B57" s="400" t="s">
        <v>1124</v>
      </c>
      <c r="C57" s="400" t="s">
        <v>1410</v>
      </c>
      <c r="D57" s="400" t="s">
        <v>359</v>
      </c>
      <c r="E57" s="400">
        <v>2.7</v>
      </c>
      <c r="F57" s="400" t="s">
        <v>333</v>
      </c>
      <c r="G57" s="400" t="s">
        <v>360</v>
      </c>
      <c r="H57" s="400" t="s">
        <v>335</v>
      </c>
      <c r="I57" s="401" t="s">
        <v>390</v>
      </c>
      <c r="J57" s="402">
        <v>3.1667480240699999</v>
      </c>
      <c r="K57" s="403">
        <v>3.34508563735</v>
      </c>
      <c r="L57" s="402"/>
      <c r="M57" s="402"/>
      <c r="N57" s="402"/>
      <c r="O57" s="402">
        <v>8.0519322249999997E-2</v>
      </c>
      <c r="P57" s="402">
        <v>1.052236E-2</v>
      </c>
      <c r="Q57" s="402">
        <v>8.7295931029999996E-2</v>
      </c>
      <c r="R57"/>
    </row>
    <row r="58" spans="2:18">
      <c r="B58" s="409" t="s">
        <v>1124</v>
      </c>
      <c r="C58" s="400" t="s">
        <v>2235</v>
      </c>
      <c r="D58" s="400" t="s">
        <v>116</v>
      </c>
      <c r="E58" s="400">
        <v>1.3</v>
      </c>
      <c r="F58" s="400" t="s">
        <v>333</v>
      </c>
      <c r="G58" s="400" t="s">
        <v>1141</v>
      </c>
      <c r="H58" s="400" t="s">
        <v>335</v>
      </c>
      <c r="I58" s="401" t="s">
        <v>365</v>
      </c>
      <c r="J58" s="402">
        <v>2.1672604028706002</v>
      </c>
      <c r="K58" s="403">
        <v>2.5633522745106001</v>
      </c>
      <c r="L58" s="402">
        <v>0</v>
      </c>
      <c r="M58" s="402"/>
      <c r="N58" s="402"/>
      <c r="O58" s="402"/>
      <c r="P58" s="402"/>
      <c r="Q58" s="402"/>
      <c r="R58"/>
    </row>
    <row r="59" spans="2:18">
      <c r="B59" s="400" t="s">
        <v>1124</v>
      </c>
      <c r="C59" s="400" t="s">
        <v>2236</v>
      </c>
      <c r="D59" s="400" t="s">
        <v>116</v>
      </c>
      <c r="E59" s="400">
        <v>1.3</v>
      </c>
      <c r="F59" s="400" t="s">
        <v>333</v>
      </c>
      <c r="G59" s="400" t="s">
        <v>1151</v>
      </c>
      <c r="H59" s="400" t="s">
        <v>335</v>
      </c>
      <c r="I59" s="401" t="s">
        <v>365</v>
      </c>
      <c r="J59" s="402">
        <v>1.9267963260355301</v>
      </c>
      <c r="K59" s="403">
        <v>2.32288819767553</v>
      </c>
      <c r="L59" s="402">
        <v>0</v>
      </c>
      <c r="M59" s="402"/>
      <c r="N59" s="402"/>
      <c r="O59" s="402"/>
      <c r="P59" s="402"/>
      <c r="Q59" s="402"/>
      <c r="R59"/>
    </row>
    <row r="60" spans="2:18">
      <c r="B60" s="400" t="s">
        <v>1461</v>
      </c>
      <c r="C60" s="400" t="s">
        <v>1462</v>
      </c>
      <c r="D60" s="400" t="s">
        <v>359</v>
      </c>
      <c r="E60" s="400">
        <v>2.7</v>
      </c>
      <c r="F60" s="400" t="s">
        <v>333</v>
      </c>
      <c r="G60" s="400" t="s">
        <v>360</v>
      </c>
      <c r="H60" s="400" t="s">
        <v>335</v>
      </c>
      <c r="I60" s="401" t="s">
        <v>390</v>
      </c>
      <c r="J60" s="402">
        <v>4.6929726072399998</v>
      </c>
      <c r="K60" s="403">
        <v>5.0311393630100003</v>
      </c>
      <c r="L60" s="402"/>
      <c r="M60" s="402"/>
      <c r="N60" s="402"/>
      <c r="O60" s="402">
        <v>8.7467485499999997E-2</v>
      </c>
      <c r="P60" s="402">
        <v>0.15226434</v>
      </c>
      <c r="Q60" s="402">
        <v>9.8434930269999998E-2</v>
      </c>
      <c r="R60"/>
    </row>
    <row r="61" spans="2:18">
      <c r="B61" s="400" t="s">
        <v>1463</v>
      </c>
      <c r="C61" s="400" t="s">
        <v>1466</v>
      </c>
      <c r="D61" s="400" t="s">
        <v>120</v>
      </c>
      <c r="E61" s="405">
        <v>2.7</v>
      </c>
      <c r="F61" s="400" t="s">
        <v>2200</v>
      </c>
      <c r="G61" s="400" t="s">
        <v>334</v>
      </c>
      <c r="H61" s="400" t="s">
        <v>205</v>
      </c>
      <c r="I61" s="401" t="s">
        <v>365</v>
      </c>
      <c r="J61" s="402">
        <v>3.6931324999999999</v>
      </c>
      <c r="K61" s="407">
        <v>4.0041190689199997</v>
      </c>
      <c r="L61" s="402">
        <v>0.70950762499999998</v>
      </c>
      <c r="M61" s="402">
        <v>2.3488699999999998</v>
      </c>
      <c r="N61" s="402">
        <v>0.63475487500000005</v>
      </c>
      <c r="O61" s="402"/>
      <c r="P61" s="402"/>
      <c r="Q61" s="402"/>
      <c r="R61"/>
    </row>
    <row r="62" spans="2:18">
      <c r="B62" s="400" t="s">
        <v>1463</v>
      </c>
      <c r="C62" s="400" t="s">
        <v>1466</v>
      </c>
      <c r="D62" s="400" t="s">
        <v>120</v>
      </c>
      <c r="E62" s="405">
        <v>2.7</v>
      </c>
      <c r="F62" s="400" t="s">
        <v>2200</v>
      </c>
      <c r="G62" s="400" t="s">
        <v>334</v>
      </c>
      <c r="H62" s="400" t="s">
        <v>773</v>
      </c>
      <c r="I62" s="401" t="s">
        <v>365</v>
      </c>
      <c r="J62" s="402">
        <v>3.4985724999999999</v>
      </c>
      <c r="K62" s="407">
        <v>3.8095590689200001</v>
      </c>
      <c r="L62" s="402">
        <v>0</v>
      </c>
      <c r="M62" s="402">
        <v>1.9337724999999999</v>
      </c>
      <c r="N62" s="402">
        <v>1.5648</v>
      </c>
      <c r="O62" s="402"/>
      <c r="P62" s="402"/>
      <c r="Q62" s="402"/>
      <c r="R62"/>
    </row>
    <row r="63" spans="2:18">
      <c r="B63" s="400" t="s">
        <v>1463</v>
      </c>
      <c r="C63" s="400" t="s">
        <v>1466</v>
      </c>
      <c r="D63" s="400" t="s">
        <v>120</v>
      </c>
      <c r="E63" s="405">
        <v>2.7</v>
      </c>
      <c r="F63" s="400" t="s">
        <v>2200</v>
      </c>
      <c r="G63" s="400" t="s">
        <v>334</v>
      </c>
      <c r="H63" s="400" t="s">
        <v>775</v>
      </c>
      <c r="I63" s="401" t="s">
        <v>365</v>
      </c>
      <c r="J63" s="402">
        <v>3.709710125</v>
      </c>
      <c r="K63" s="407">
        <v>4.0206966939199997</v>
      </c>
      <c r="L63" s="402">
        <v>0.76996224999999996</v>
      </c>
      <c r="M63" s="402">
        <v>2.3842387500000002</v>
      </c>
      <c r="N63" s="402">
        <v>0.55550912500000005</v>
      </c>
      <c r="O63" s="402"/>
      <c r="P63" s="402"/>
      <c r="Q63" s="402"/>
      <c r="R63"/>
    </row>
    <row r="64" spans="2:18">
      <c r="B64" s="409" t="s">
        <v>1463</v>
      </c>
      <c r="C64" s="409" t="s">
        <v>1467</v>
      </c>
      <c r="D64" s="409" t="s">
        <v>112</v>
      </c>
      <c r="E64" s="400">
        <v>2.7</v>
      </c>
      <c r="F64" s="409" t="s">
        <v>292</v>
      </c>
      <c r="G64" s="409" t="s">
        <v>292</v>
      </c>
      <c r="H64" s="409" t="s">
        <v>335</v>
      </c>
      <c r="I64" s="410" t="s">
        <v>396</v>
      </c>
      <c r="J64" s="406">
        <v>1.9896005000000001</v>
      </c>
      <c r="K64" s="407">
        <v>2.2834863699999999</v>
      </c>
      <c r="L64" s="406"/>
      <c r="M64" s="406"/>
      <c r="N64" s="406"/>
      <c r="O64" s="406">
        <v>0</v>
      </c>
      <c r="P64" s="406">
        <v>0.12348329</v>
      </c>
      <c r="Q64" s="406">
        <v>0.17040258</v>
      </c>
      <c r="R64"/>
    </row>
    <row r="65" spans="2:18">
      <c r="B65" s="409" t="s">
        <v>1463</v>
      </c>
      <c r="C65" s="400" t="s">
        <v>1481</v>
      </c>
      <c r="D65" s="400" t="s">
        <v>112</v>
      </c>
      <c r="E65" s="400">
        <v>2.7</v>
      </c>
      <c r="F65" s="400" t="s">
        <v>292</v>
      </c>
      <c r="G65" s="400" t="s">
        <v>292</v>
      </c>
      <c r="H65" s="400" t="s">
        <v>335</v>
      </c>
      <c r="I65" s="401" t="s">
        <v>396</v>
      </c>
      <c r="J65" s="402">
        <v>1.7685337000000001</v>
      </c>
      <c r="K65" s="403">
        <v>2.0297655899999998</v>
      </c>
      <c r="L65" s="402"/>
      <c r="M65" s="402"/>
      <c r="N65" s="402"/>
      <c r="O65" s="402">
        <v>0</v>
      </c>
      <c r="P65" s="402">
        <v>0.10976292999999999</v>
      </c>
      <c r="Q65" s="402">
        <v>0.15146896000000001</v>
      </c>
      <c r="R65"/>
    </row>
    <row r="66" spans="2:18">
      <c r="B66" s="400" t="s">
        <v>1463</v>
      </c>
      <c r="C66" s="400" t="s">
        <v>945</v>
      </c>
      <c r="D66" s="400" t="s">
        <v>359</v>
      </c>
      <c r="E66" s="400">
        <v>2.7</v>
      </c>
      <c r="F66" s="400" t="s">
        <v>333</v>
      </c>
      <c r="G66" s="400" t="s">
        <v>360</v>
      </c>
      <c r="H66" s="400" t="s">
        <v>335</v>
      </c>
      <c r="I66" s="401" t="s">
        <v>390</v>
      </c>
      <c r="J66" s="402">
        <v>3.8323824046200001</v>
      </c>
      <c r="K66" s="403">
        <v>4.1433689735400003</v>
      </c>
      <c r="L66" s="402"/>
      <c r="M66" s="402"/>
      <c r="N66" s="402"/>
      <c r="O66" s="402">
        <v>0</v>
      </c>
      <c r="P66" s="402">
        <v>0.21895343</v>
      </c>
      <c r="Q66" s="402">
        <v>9.2033138910000006E-2</v>
      </c>
      <c r="R66"/>
    </row>
    <row r="67" spans="2:18">
      <c r="B67" s="400" t="s">
        <v>1495</v>
      </c>
      <c r="C67" s="400" t="s">
        <v>1498</v>
      </c>
      <c r="D67" s="400" t="s">
        <v>128</v>
      </c>
      <c r="E67" s="400">
        <v>2.7</v>
      </c>
      <c r="F67" s="400" t="s">
        <v>494</v>
      </c>
      <c r="G67" s="400" t="s">
        <v>360</v>
      </c>
      <c r="H67" s="400" t="s">
        <v>335</v>
      </c>
      <c r="I67" s="401" t="s">
        <v>495</v>
      </c>
      <c r="J67" s="402">
        <v>10.1</v>
      </c>
      <c r="K67" s="407">
        <v>11.997960629490006</v>
      </c>
      <c r="L67" s="402"/>
      <c r="M67" s="402"/>
      <c r="N67" s="402"/>
      <c r="O67" s="402"/>
      <c r="P67" s="402"/>
      <c r="Q67" s="402"/>
      <c r="R67"/>
    </row>
    <row r="68" spans="2:18">
      <c r="B68" s="400" t="s">
        <v>1495</v>
      </c>
      <c r="C68" s="400" t="s">
        <v>1524</v>
      </c>
      <c r="D68" s="400" t="s">
        <v>128</v>
      </c>
      <c r="E68" s="400">
        <v>2.7</v>
      </c>
      <c r="F68" s="400" t="s">
        <v>494</v>
      </c>
      <c r="G68" s="400" t="s">
        <v>360</v>
      </c>
      <c r="H68" s="400" t="s">
        <v>335</v>
      </c>
      <c r="I68" s="401" t="s">
        <v>495</v>
      </c>
      <c r="J68" s="402">
        <v>11.5</v>
      </c>
      <c r="K68" s="407">
        <v>13.397960629490004</v>
      </c>
      <c r="L68" s="402"/>
      <c r="M68" s="402"/>
      <c r="N68" s="402"/>
      <c r="O68" s="402"/>
      <c r="P68" s="402"/>
      <c r="Q68" s="402"/>
      <c r="R68"/>
    </row>
    <row r="69" spans="2:18">
      <c r="B69" s="400" t="s">
        <v>1495</v>
      </c>
      <c r="C69" s="400" t="s">
        <v>1526</v>
      </c>
      <c r="D69" s="400" t="s">
        <v>128</v>
      </c>
      <c r="E69" s="400">
        <v>2.7</v>
      </c>
      <c r="F69" s="400" t="s">
        <v>494</v>
      </c>
      <c r="G69" s="400" t="s">
        <v>360</v>
      </c>
      <c r="H69" s="400" t="s">
        <v>335</v>
      </c>
      <c r="I69" s="401" t="s">
        <v>495</v>
      </c>
      <c r="J69" s="402">
        <v>12.5</v>
      </c>
      <c r="K69" s="407">
        <v>14.397960629490004</v>
      </c>
      <c r="L69" s="402"/>
      <c r="M69" s="402"/>
      <c r="N69" s="402"/>
      <c r="O69" s="402"/>
      <c r="P69" s="402"/>
      <c r="Q69" s="402"/>
      <c r="R69"/>
    </row>
    <row r="70" spans="2:18">
      <c r="B70" s="400" t="s">
        <v>1495</v>
      </c>
      <c r="C70" s="400" t="s">
        <v>1528</v>
      </c>
      <c r="D70" s="400" t="s">
        <v>359</v>
      </c>
      <c r="E70" s="400">
        <v>2.7</v>
      </c>
      <c r="F70" s="400" t="s">
        <v>333</v>
      </c>
      <c r="G70" s="400" t="s">
        <v>360</v>
      </c>
      <c r="H70" s="400" t="s">
        <v>335</v>
      </c>
      <c r="I70" s="401" t="s">
        <v>418</v>
      </c>
      <c r="J70" s="402">
        <v>31.163301230079998</v>
      </c>
      <c r="K70" s="403">
        <v>33.061261859570003</v>
      </c>
      <c r="L70" s="402"/>
      <c r="M70" s="402"/>
      <c r="N70" s="402"/>
      <c r="O70" s="402">
        <v>1.2251579770700001</v>
      </c>
      <c r="P70" s="402">
        <v>0.22342902000000001</v>
      </c>
      <c r="Q70" s="402">
        <v>0.44937363243</v>
      </c>
      <c r="R70"/>
    </row>
    <row r="71" spans="2:18">
      <c r="B71" s="409" t="s">
        <v>1567</v>
      </c>
      <c r="C71" s="400" t="s">
        <v>1620</v>
      </c>
      <c r="D71" s="400" t="s">
        <v>359</v>
      </c>
      <c r="E71" s="400">
        <v>2.7</v>
      </c>
      <c r="F71" s="400" t="s">
        <v>333</v>
      </c>
      <c r="G71" s="400" t="s">
        <v>360</v>
      </c>
      <c r="H71" s="400" t="s">
        <v>335</v>
      </c>
      <c r="I71" s="401" t="s">
        <v>390</v>
      </c>
      <c r="J71" s="402">
        <v>1.7594389016700001</v>
      </c>
      <c r="K71" s="403">
        <v>2.1895906539299999</v>
      </c>
      <c r="L71" s="402"/>
      <c r="M71" s="402"/>
      <c r="N71" s="402"/>
      <c r="O71" s="402">
        <v>9.0178946450000005E-2</v>
      </c>
      <c r="P71" s="402">
        <v>0.23848638999999999</v>
      </c>
      <c r="Q71" s="402">
        <v>0.10148641581999999</v>
      </c>
      <c r="R71"/>
    </row>
    <row r="72" spans="2:18">
      <c r="B72" s="400" t="s">
        <v>1667</v>
      </c>
      <c r="C72" s="400" t="s">
        <v>1670</v>
      </c>
      <c r="D72" s="400" t="s">
        <v>112</v>
      </c>
      <c r="E72" s="400">
        <v>2.7</v>
      </c>
      <c r="F72" s="400" t="s">
        <v>333</v>
      </c>
      <c r="G72" s="400" t="s">
        <v>292</v>
      </c>
      <c r="H72" s="400" t="s">
        <v>335</v>
      </c>
      <c r="I72" s="401" t="s">
        <v>396</v>
      </c>
      <c r="J72" s="402">
        <v>2.1919718000000001</v>
      </c>
      <c r="K72" s="403">
        <v>2.9403476500000001</v>
      </c>
      <c r="L72" s="402"/>
      <c r="M72" s="402"/>
      <c r="N72" s="402"/>
      <c r="O72" s="402">
        <v>0.31571923000000002</v>
      </c>
      <c r="P72" s="402">
        <v>0.22265825</v>
      </c>
      <c r="Q72" s="402">
        <v>0.20999836999999999</v>
      </c>
      <c r="R72"/>
    </row>
    <row r="73" spans="2:18">
      <c r="B73" s="400" t="s">
        <v>1667</v>
      </c>
      <c r="C73" s="400" t="s">
        <v>1740</v>
      </c>
      <c r="D73" s="400" t="s">
        <v>112</v>
      </c>
      <c r="E73" s="400">
        <v>2.7</v>
      </c>
      <c r="F73" s="400" t="s">
        <v>333</v>
      </c>
      <c r="G73" s="400" t="s">
        <v>292</v>
      </c>
      <c r="H73" s="400" t="s">
        <v>335</v>
      </c>
      <c r="I73" s="401" t="s">
        <v>396</v>
      </c>
      <c r="J73" s="402">
        <v>4.9972433000000001</v>
      </c>
      <c r="K73" s="403">
        <v>5.564719932</v>
      </c>
      <c r="L73" s="402"/>
      <c r="M73" s="402"/>
      <c r="N73" s="402"/>
      <c r="O73" s="402">
        <v>2.4969122E-2</v>
      </c>
      <c r="P73" s="402">
        <v>0.22265825</v>
      </c>
      <c r="Q73" s="402">
        <v>0.31984926000000002</v>
      </c>
      <c r="R73"/>
    </row>
    <row r="74" spans="2:18">
      <c r="B74" s="400" t="s">
        <v>1667</v>
      </c>
      <c r="C74" s="400" t="s">
        <v>1741</v>
      </c>
      <c r="D74" s="400" t="s">
        <v>112</v>
      </c>
      <c r="E74" s="400">
        <v>2.7</v>
      </c>
      <c r="F74" s="400" t="s">
        <v>333</v>
      </c>
      <c r="G74" s="400" t="s">
        <v>292</v>
      </c>
      <c r="H74" s="400" t="s">
        <v>335</v>
      </c>
      <c r="I74" s="401" t="s">
        <v>396</v>
      </c>
      <c r="J74" s="402">
        <v>4.1220851999999999</v>
      </c>
      <c r="K74" s="403">
        <v>4.6841568499999999</v>
      </c>
      <c r="L74" s="402"/>
      <c r="M74" s="402"/>
      <c r="N74" s="402"/>
      <c r="O74" s="402">
        <v>0.20450127000000001</v>
      </c>
      <c r="P74" s="402">
        <v>0.22265825</v>
      </c>
      <c r="Q74" s="402">
        <v>0.13491212999999999</v>
      </c>
      <c r="R74"/>
    </row>
    <row r="75" spans="2:18">
      <c r="B75" s="400" t="s">
        <v>1667</v>
      </c>
      <c r="C75" s="400" t="s">
        <v>1745</v>
      </c>
      <c r="D75" s="400" t="s">
        <v>112</v>
      </c>
      <c r="E75" s="400">
        <v>2.7</v>
      </c>
      <c r="F75" s="400" t="s">
        <v>333</v>
      </c>
      <c r="G75" s="400" t="s">
        <v>292</v>
      </c>
      <c r="H75" s="400" t="s">
        <v>335</v>
      </c>
      <c r="I75" s="401" t="s">
        <v>396</v>
      </c>
      <c r="J75" s="402">
        <v>1.5355171000000001</v>
      </c>
      <c r="K75" s="403">
        <v>2.0068287300000001</v>
      </c>
      <c r="L75" s="402"/>
      <c r="M75" s="402"/>
      <c r="N75" s="402"/>
      <c r="O75" s="402">
        <v>0.12277634</v>
      </c>
      <c r="P75" s="402">
        <v>0.22265825</v>
      </c>
      <c r="Q75" s="402">
        <v>0.12587704</v>
      </c>
      <c r="R75"/>
    </row>
    <row r="76" spans="2:18">
      <c r="B76" s="400" t="s">
        <v>1667</v>
      </c>
      <c r="C76" s="400" t="s">
        <v>1746</v>
      </c>
      <c r="D76" s="400" t="s">
        <v>112</v>
      </c>
      <c r="E76" s="400">
        <v>2.7</v>
      </c>
      <c r="F76" s="400" t="s">
        <v>333</v>
      </c>
      <c r="G76" s="400" t="s">
        <v>292</v>
      </c>
      <c r="H76" s="400" t="s">
        <v>335</v>
      </c>
      <c r="I76" s="401" t="s">
        <v>396</v>
      </c>
      <c r="J76" s="402">
        <v>7.5567865999999997</v>
      </c>
      <c r="K76" s="403">
        <v>8.05719444</v>
      </c>
      <c r="L76" s="402"/>
      <c r="M76" s="402"/>
      <c r="N76" s="402"/>
      <c r="O76" s="402">
        <v>0.15096786000000001</v>
      </c>
      <c r="P76" s="402">
        <v>0.22265825</v>
      </c>
      <c r="Q76" s="402">
        <v>0.12678173000000001</v>
      </c>
      <c r="R76"/>
    </row>
    <row r="77" spans="2:18">
      <c r="B77" s="400" t="s">
        <v>1667</v>
      </c>
      <c r="C77" s="400" t="s">
        <v>1747</v>
      </c>
      <c r="D77" s="400" t="s">
        <v>112</v>
      </c>
      <c r="E77" s="400">
        <v>2.7</v>
      </c>
      <c r="F77" s="400" t="s">
        <v>333</v>
      </c>
      <c r="G77" s="400" t="s">
        <v>292</v>
      </c>
      <c r="H77" s="400" t="s">
        <v>335</v>
      </c>
      <c r="I77" s="401" t="s">
        <v>396</v>
      </c>
      <c r="J77" s="402">
        <v>3.2921315999999998</v>
      </c>
      <c r="K77" s="403">
        <v>4.5469599799999996</v>
      </c>
      <c r="L77" s="402"/>
      <c r="M77" s="402"/>
      <c r="N77" s="402"/>
      <c r="O77" s="402">
        <v>0.66719149</v>
      </c>
      <c r="P77" s="402">
        <v>0.22265825</v>
      </c>
      <c r="Q77" s="402">
        <v>0.36497864000000002</v>
      </c>
      <c r="R77"/>
    </row>
    <row r="78" spans="2:18">
      <c r="B78" s="400" t="s">
        <v>1667</v>
      </c>
      <c r="C78" s="400" t="s">
        <v>1753</v>
      </c>
      <c r="D78" s="400" t="s">
        <v>359</v>
      </c>
      <c r="E78" s="400">
        <v>2.7</v>
      </c>
      <c r="F78" s="400" t="s">
        <v>333</v>
      </c>
      <c r="G78" s="400" t="s">
        <v>360</v>
      </c>
      <c r="H78" s="400" t="s">
        <v>335</v>
      </c>
      <c r="I78" s="401" t="s">
        <v>1754</v>
      </c>
      <c r="J78" s="402">
        <v>2.19816609622</v>
      </c>
      <c r="K78" s="403">
        <v>4.3624134761200004</v>
      </c>
      <c r="L78" s="402"/>
      <c r="M78" s="402"/>
      <c r="N78" s="402"/>
      <c r="O78" s="402">
        <v>0.65625511298000005</v>
      </c>
      <c r="P78" s="402">
        <v>1.0644258099999999</v>
      </c>
      <c r="Q78" s="402">
        <v>0.44356645692000002</v>
      </c>
      <c r="R78"/>
    </row>
    <row r="79" spans="2:18">
      <c r="B79" s="400" t="s">
        <v>1667</v>
      </c>
      <c r="C79" s="400" t="s">
        <v>1755</v>
      </c>
      <c r="D79" s="400" t="s">
        <v>359</v>
      </c>
      <c r="E79" s="400">
        <v>2.7</v>
      </c>
      <c r="F79" s="400" t="s">
        <v>333</v>
      </c>
      <c r="G79" s="400" t="s">
        <v>360</v>
      </c>
      <c r="H79" s="400" t="s">
        <v>335</v>
      </c>
      <c r="I79" s="401" t="s">
        <v>1754</v>
      </c>
      <c r="J79" s="402">
        <v>1.73764581394</v>
      </c>
      <c r="K79" s="403">
        <v>3.1014615128099998</v>
      </c>
      <c r="L79" s="402"/>
      <c r="M79" s="402"/>
      <c r="N79" s="402"/>
      <c r="O79" s="402">
        <v>0.17539943190000001</v>
      </c>
      <c r="P79" s="402">
        <v>1.0689940600000001</v>
      </c>
      <c r="Q79" s="402">
        <v>0.11942220697</v>
      </c>
      <c r="R79"/>
    </row>
    <row r="80" spans="2:18">
      <c r="B80" s="400" t="s">
        <v>1861</v>
      </c>
      <c r="C80" s="400" t="s">
        <v>1872</v>
      </c>
      <c r="D80" s="400" t="s">
        <v>359</v>
      </c>
      <c r="E80" s="400">
        <v>2.7</v>
      </c>
      <c r="F80" s="400" t="s">
        <v>333</v>
      </c>
      <c r="G80" s="400" t="s">
        <v>360</v>
      </c>
      <c r="H80" s="400" t="s">
        <v>335</v>
      </c>
      <c r="I80" s="401" t="s">
        <v>418</v>
      </c>
      <c r="J80" s="402">
        <v>7.8758877142700001</v>
      </c>
      <c r="K80" s="403">
        <v>8.9100296047600001</v>
      </c>
      <c r="L80" s="402"/>
      <c r="M80" s="402"/>
      <c r="N80" s="402"/>
      <c r="O80" s="402">
        <v>0.36605041323999998</v>
      </c>
      <c r="P80" s="402">
        <v>0.22342902000000001</v>
      </c>
      <c r="Q80" s="402">
        <v>0.44466245724999998</v>
      </c>
      <c r="R80"/>
    </row>
    <row r="81" spans="2:18">
      <c r="B81" s="400" t="s">
        <v>1873</v>
      </c>
      <c r="C81" s="400" t="s">
        <v>1889</v>
      </c>
      <c r="D81" s="400" t="s">
        <v>120</v>
      </c>
      <c r="E81" s="405">
        <v>2.7</v>
      </c>
      <c r="F81" s="400" t="s">
        <v>2200</v>
      </c>
      <c r="G81" s="400" t="s">
        <v>334</v>
      </c>
      <c r="H81" s="400" t="s">
        <v>205</v>
      </c>
      <c r="I81" s="401" t="s">
        <v>365</v>
      </c>
      <c r="J81" s="402">
        <v>10.67990608</v>
      </c>
      <c r="K81" s="407">
        <v>11.71404797049</v>
      </c>
      <c r="L81" s="402">
        <v>1.19959109333</v>
      </c>
      <c r="M81" s="402">
        <v>5.4354997333300004</v>
      </c>
      <c r="N81" s="402">
        <v>4.0448152533300004</v>
      </c>
      <c r="O81" s="402"/>
      <c r="P81" s="402"/>
      <c r="Q81" s="402"/>
      <c r="R81"/>
    </row>
    <row r="82" spans="2:18">
      <c r="B82" s="400" t="s">
        <v>1873</v>
      </c>
      <c r="C82" s="400" t="s">
        <v>1889</v>
      </c>
      <c r="D82" s="400" t="s">
        <v>120</v>
      </c>
      <c r="E82" s="405">
        <v>2.7</v>
      </c>
      <c r="F82" s="400" t="s">
        <v>486</v>
      </c>
      <c r="G82" s="400" t="s">
        <v>334</v>
      </c>
      <c r="H82" s="400" t="s">
        <v>205</v>
      </c>
      <c r="I82" s="401" t="s">
        <v>365</v>
      </c>
      <c r="J82" s="402">
        <v>9.7006258133299994</v>
      </c>
      <c r="K82" s="407">
        <v>10.734767703819998</v>
      </c>
      <c r="L82" s="402">
        <v>2.1754422400000002</v>
      </c>
      <c r="M82" s="402">
        <v>4.2519284266700001</v>
      </c>
      <c r="N82" s="402">
        <v>3.2732551466699999</v>
      </c>
      <c r="O82" s="402"/>
      <c r="P82" s="402"/>
      <c r="Q82" s="402"/>
      <c r="R82"/>
    </row>
    <row r="83" spans="2:18">
      <c r="B83" s="400" t="s">
        <v>1926</v>
      </c>
      <c r="C83" s="400" t="s">
        <v>1929</v>
      </c>
      <c r="D83" s="400" t="s">
        <v>112</v>
      </c>
      <c r="E83" s="400">
        <v>2.7</v>
      </c>
      <c r="F83" s="400" t="s">
        <v>292</v>
      </c>
      <c r="G83" s="400" t="s">
        <v>292</v>
      </c>
      <c r="H83" s="400" t="s">
        <v>335</v>
      </c>
      <c r="I83" s="401" t="s">
        <v>396</v>
      </c>
      <c r="J83" s="402">
        <v>7.0124093999999998E-2</v>
      </c>
      <c r="K83" s="403">
        <v>0.41288065400000001</v>
      </c>
      <c r="L83" s="402"/>
      <c r="M83" s="402"/>
      <c r="N83" s="402"/>
      <c r="O83" s="402">
        <v>0</v>
      </c>
      <c r="P83" s="402">
        <v>0.10860272999999999</v>
      </c>
      <c r="Q83" s="402">
        <v>0.23415383000000001</v>
      </c>
      <c r="R83"/>
    </row>
    <row r="84" spans="2:18">
      <c r="B84" s="400" t="s">
        <v>1926</v>
      </c>
      <c r="C84" s="400" t="s">
        <v>1933</v>
      </c>
      <c r="D84" s="400" t="s">
        <v>118</v>
      </c>
      <c r="E84" s="400">
        <v>3</v>
      </c>
      <c r="F84" s="400" t="s">
        <v>360</v>
      </c>
      <c r="G84" s="400" t="s">
        <v>360</v>
      </c>
      <c r="H84" s="400" t="s">
        <v>377</v>
      </c>
      <c r="I84" s="401" t="s">
        <v>365</v>
      </c>
      <c r="J84" s="402">
        <v>0.13580297244696399</v>
      </c>
      <c r="K84" s="403">
        <v>0.58040179999999997</v>
      </c>
      <c r="L84" s="402"/>
      <c r="M84" s="402"/>
      <c r="N84" s="402"/>
      <c r="O84" s="402">
        <v>0.353904262814002</v>
      </c>
      <c r="P84" s="402">
        <v>1.6389126969722001E-2</v>
      </c>
      <c r="Q84" s="402">
        <v>7.4305410699358906E-2</v>
      </c>
      <c r="R84"/>
    </row>
    <row r="85" spans="2:18">
      <c r="B85" s="400" t="s">
        <v>1926</v>
      </c>
      <c r="C85" s="400" t="s">
        <v>1933</v>
      </c>
      <c r="D85" s="400" t="s">
        <v>118</v>
      </c>
      <c r="E85" s="400">
        <v>3</v>
      </c>
      <c r="F85" s="400" t="s">
        <v>378</v>
      </c>
      <c r="G85" s="400" t="s">
        <v>360</v>
      </c>
      <c r="H85" s="400" t="s">
        <v>377</v>
      </c>
      <c r="I85" s="401" t="s">
        <v>365</v>
      </c>
      <c r="J85" s="402">
        <v>0.166395034498903</v>
      </c>
      <c r="K85" s="403">
        <v>0.78805349999999996</v>
      </c>
      <c r="L85" s="402"/>
      <c r="M85" s="402"/>
      <c r="N85" s="402"/>
      <c r="O85" s="402">
        <v>0.38489279123917802</v>
      </c>
      <c r="P85" s="402">
        <v>1.6389126969722001E-2</v>
      </c>
      <c r="Q85" s="402">
        <v>0.22037653561397999</v>
      </c>
      <c r="R85"/>
    </row>
    <row r="86" spans="2:18">
      <c r="B86" s="400" t="s">
        <v>1926</v>
      </c>
      <c r="C86" s="400" t="s">
        <v>1943</v>
      </c>
      <c r="D86" s="400" t="s">
        <v>359</v>
      </c>
      <c r="E86" s="400">
        <v>2.7</v>
      </c>
      <c r="F86" s="400" t="s">
        <v>333</v>
      </c>
      <c r="G86" s="400" t="s">
        <v>360</v>
      </c>
      <c r="H86" s="400" t="s">
        <v>335</v>
      </c>
      <c r="I86" s="401" t="s">
        <v>617</v>
      </c>
      <c r="J86" s="402">
        <v>0.18367409527</v>
      </c>
      <c r="K86" s="403">
        <v>0.26962675952999998</v>
      </c>
      <c r="L86" s="402"/>
      <c r="M86" s="402"/>
      <c r="N86" s="402"/>
      <c r="O86" s="402">
        <v>0</v>
      </c>
      <c r="P86" s="402">
        <v>0</v>
      </c>
      <c r="Q86" s="402">
        <v>8.5952664260000006E-2</v>
      </c>
      <c r="R86"/>
    </row>
    <row r="87" spans="2:18">
      <c r="B87" s="400" t="s">
        <v>1981</v>
      </c>
      <c r="C87" s="400" t="s">
        <v>1993</v>
      </c>
      <c r="D87" s="400" t="s">
        <v>359</v>
      </c>
      <c r="E87" s="400">
        <v>2.7</v>
      </c>
      <c r="F87" s="400" t="s">
        <v>333</v>
      </c>
      <c r="G87" s="400" t="s">
        <v>360</v>
      </c>
      <c r="H87" s="400" t="s">
        <v>335</v>
      </c>
      <c r="I87" s="401" t="s">
        <v>1994</v>
      </c>
      <c r="J87" s="402">
        <v>16.943541381940001</v>
      </c>
      <c r="K87" s="403">
        <v>17.250870460040002</v>
      </c>
      <c r="L87" s="402"/>
      <c r="M87" s="402"/>
      <c r="N87" s="402"/>
      <c r="O87" s="402">
        <v>0</v>
      </c>
      <c r="P87" s="402">
        <v>0.22342902000000001</v>
      </c>
      <c r="Q87" s="402">
        <v>8.3900058099999994E-2</v>
      </c>
      <c r="R87"/>
    </row>
    <row r="88" spans="2:18">
      <c r="B88" s="400" t="s">
        <v>2057</v>
      </c>
      <c r="C88" s="400" t="s">
        <v>2061</v>
      </c>
      <c r="D88" s="400" t="s">
        <v>110</v>
      </c>
      <c r="E88" s="400">
        <v>2.2999999999999998</v>
      </c>
      <c r="F88" s="400" t="s">
        <v>292</v>
      </c>
      <c r="G88" s="400" t="s">
        <v>292</v>
      </c>
      <c r="H88" s="400" t="s">
        <v>2062</v>
      </c>
      <c r="I88" s="401" t="s">
        <v>343</v>
      </c>
      <c r="J88" s="402">
        <v>0.36220370699999999</v>
      </c>
      <c r="K88" s="407">
        <v>0.80968780328975687</v>
      </c>
      <c r="L88" s="402">
        <v>1.9960299999999999E-4</v>
      </c>
      <c r="M88" s="402"/>
      <c r="N88" s="402"/>
      <c r="O88" s="402"/>
      <c r="P88" s="402"/>
      <c r="Q88" s="402"/>
      <c r="R88"/>
    </row>
    <row r="89" spans="2:18">
      <c r="B89" s="400" t="s">
        <v>2067</v>
      </c>
      <c r="C89" s="400" t="s">
        <v>2068</v>
      </c>
      <c r="D89" s="400" t="s">
        <v>118</v>
      </c>
      <c r="E89" s="405">
        <v>3</v>
      </c>
      <c r="F89" s="400" t="s">
        <v>360</v>
      </c>
      <c r="G89" s="400" t="s">
        <v>360</v>
      </c>
      <c r="H89" s="400" t="s">
        <v>2069</v>
      </c>
      <c r="I89" s="401" t="s">
        <v>365</v>
      </c>
      <c r="J89" s="402">
        <v>12.156647848338199</v>
      </c>
      <c r="K89" s="403">
        <v>12.42046</v>
      </c>
      <c r="L89" s="402"/>
      <c r="M89" s="402"/>
      <c r="N89" s="402"/>
      <c r="O89" s="402">
        <v>4.1116395648733699E-2</v>
      </c>
      <c r="P89" s="402">
        <v>0.163274480622327</v>
      </c>
      <c r="Q89" s="402">
        <v>5.9417190916186198E-2</v>
      </c>
      <c r="R89"/>
    </row>
    <row r="90" spans="2:18">
      <c r="B90" s="400" t="s">
        <v>2067</v>
      </c>
      <c r="C90" s="400" t="s">
        <v>2068</v>
      </c>
      <c r="D90" s="400" t="s">
        <v>118</v>
      </c>
      <c r="E90" s="405">
        <v>3</v>
      </c>
      <c r="F90" s="400" t="s">
        <v>378</v>
      </c>
      <c r="G90" s="400" t="s">
        <v>360</v>
      </c>
      <c r="H90" s="400" t="s">
        <v>338</v>
      </c>
      <c r="I90" s="401" t="s">
        <v>365</v>
      </c>
      <c r="J90" s="402">
        <v>0.80130208460434305</v>
      </c>
      <c r="K90" s="403">
        <v>1.246451</v>
      </c>
      <c r="L90" s="402"/>
      <c r="M90" s="402"/>
      <c r="N90" s="402"/>
      <c r="O90" s="402">
        <v>4.3019379223333397E-2</v>
      </c>
      <c r="P90" s="402">
        <v>0.163274480622327</v>
      </c>
      <c r="Q90" s="402">
        <v>0.238854822743433</v>
      </c>
      <c r="R90"/>
    </row>
    <row r="91" spans="2:18">
      <c r="B91" s="400" t="s">
        <v>2067</v>
      </c>
      <c r="C91" s="400" t="s">
        <v>2115</v>
      </c>
      <c r="D91" s="400" t="s">
        <v>112</v>
      </c>
      <c r="E91" s="405">
        <v>2.7</v>
      </c>
      <c r="F91" s="400" t="s">
        <v>333</v>
      </c>
      <c r="G91" s="400" t="s">
        <v>292</v>
      </c>
      <c r="H91" s="400" t="s">
        <v>335</v>
      </c>
      <c r="I91" s="401" t="s">
        <v>396</v>
      </c>
      <c r="J91" s="402">
        <v>0.29259285000000002</v>
      </c>
      <c r="K91" s="403">
        <v>0.48419617999999998</v>
      </c>
      <c r="L91" s="402"/>
      <c r="M91" s="402"/>
      <c r="N91" s="402"/>
      <c r="O91" s="402">
        <v>0</v>
      </c>
      <c r="P91" s="402">
        <v>0</v>
      </c>
      <c r="Q91" s="402">
        <v>0.19160332999999999</v>
      </c>
      <c r="R91"/>
    </row>
    <row r="92" spans="2:18">
      <c r="B92" s="400" t="s">
        <v>2067</v>
      </c>
      <c r="C92" s="400" t="s">
        <v>2122</v>
      </c>
      <c r="D92" s="400" t="s">
        <v>359</v>
      </c>
      <c r="E92" s="400">
        <v>2.7</v>
      </c>
      <c r="F92" s="400" t="s">
        <v>333</v>
      </c>
      <c r="G92" s="400" t="s">
        <v>360</v>
      </c>
      <c r="H92" s="400" t="s">
        <v>335</v>
      </c>
      <c r="I92" s="401" t="s">
        <v>340</v>
      </c>
      <c r="J92" s="402">
        <v>2.0310866982700002</v>
      </c>
      <c r="K92" s="403">
        <v>2.4086383054499998</v>
      </c>
      <c r="L92" s="402"/>
      <c r="M92" s="402"/>
      <c r="N92" s="402"/>
      <c r="O92" s="402">
        <v>1.636358119E-2</v>
      </c>
      <c r="P92" s="402">
        <v>0.22342902000000001</v>
      </c>
      <c r="Q92" s="402">
        <v>0.13775900598999999</v>
      </c>
      <c r="R92"/>
    </row>
    <row r="93" spans="2:18">
      <c r="B93" s="400" t="s">
        <v>2175</v>
      </c>
      <c r="C93" s="400" t="s">
        <v>2177</v>
      </c>
      <c r="D93" s="400" t="s">
        <v>359</v>
      </c>
      <c r="E93" s="400">
        <v>2.7</v>
      </c>
      <c r="F93" s="400" t="s">
        <v>333</v>
      </c>
      <c r="G93" s="400" t="s">
        <v>360</v>
      </c>
      <c r="H93" s="400" t="s">
        <v>335</v>
      </c>
      <c r="I93" s="401" t="s">
        <v>390</v>
      </c>
      <c r="J93" s="402">
        <v>1.0133595796999999</v>
      </c>
      <c r="K93" s="403">
        <v>1.50898774735</v>
      </c>
      <c r="L93" s="402"/>
      <c r="M93" s="402"/>
      <c r="N93" s="402"/>
      <c r="O93" s="402">
        <v>0.24018815151</v>
      </c>
      <c r="P93" s="402">
        <v>0.15226434</v>
      </c>
      <c r="Q93" s="402">
        <v>0.10317567614000001</v>
      </c>
      <c r="R93"/>
    </row>
    <row r="94" spans="2:18">
      <c r="B94"/>
      <c r="C94"/>
      <c r="D94"/>
      <c r="E94"/>
      <c r="F94"/>
      <c r="G94"/>
      <c r="H94"/>
      <c r="I94"/>
      <c r="J94"/>
      <c r="K94"/>
      <c r="L94"/>
      <c r="M94"/>
      <c r="N94"/>
      <c r="O94"/>
      <c r="P94"/>
      <c r="Q94"/>
      <c r="R94"/>
    </row>
    <row r="95" spans="2:18">
      <c r="B95"/>
      <c r="C95"/>
      <c r="D95"/>
      <c r="E95"/>
      <c r="F95"/>
      <c r="G95"/>
      <c r="H95"/>
      <c r="I95"/>
      <c r="J95"/>
      <c r="K95"/>
      <c r="L95"/>
      <c r="M95"/>
      <c r="N95"/>
      <c r="O95"/>
      <c r="P95"/>
      <c r="Q95"/>
      <c r="R95"/>
    </row>
    <row r="96" spans="2:18">
      <c r="B96"/>
      <c r="C96"/>
      <c r="D96"/>
      <c r="E96"/>
      <c r="F96"/>
      <c r="G96"/>
      <c r="H96"/>
      <c r="I96"/>
      <c r="J96"/>
      <c r="K96"/>
      <c r="L96"/>
      <c r="M96"/>
      <c r="N96"/>
      <c r="O96"/>
      <c r="P96"/>
      <c r="Q96"/>
      <c r="R96"/>
    </row>
    <row r="97" spans="2:18">
      <c r="B97"/>
      <c r="C97"/>
      <c r="D97"/>
      <c r="E97"/>
      <c r="F97"/>
      <c r="G97"/>
      <c r="H97"/>
      <c r="I97"/>
      <c r="J97"/>
      <c r="K97"/>
      <c r="L97"/>
      <c r="M97"/>
      <c r="N97"/>
      <c r="O97"/>
      <c r="P97"/>
      <c r="Q97"/>
      <c r="R97"/>
    </row>
    <row r="98" spans="2:18">
      <c r="B98"/>
      <c r="C98"/>
      <c r="D98"/>
      <c r="E98"/>
      <c r="F98"/>
      <c r="G98"/>
      <c r="H98"/>
      <c r="I98"/>
      <c r="J98"/>
      <c r="K98"/>
      <c r="L98"/>
      <c r="M98"/>
      <c r="N98"/>
      <c r="O98"/>
      <c r="P98"/>
      <c r="Q98"/>
      <c r="R98"/>
    </row>
    <row r="99" spans="2:18">
      <c r="B99"/>
      <c r="C99"/>
      <c r="D99"/>
      <c r="E99"/>
      <c r="F99"/>
      <c r="G99"/>
      <c r="H99"/>
      <c r="I99"/>
      <c r="J99"/>
      <c r="K99"/>
      <c r="L99"/>
      <c r="M99"/>
      <c r="N99"/>
      <c r="O99"/>
      <c r="P99"/>
      <c r="Q99"/>
      <c r="R99"/>
    </row>
    <row r="100" spans="2:18">
      <c r="B100"/>
      <c r="C100"/>
      <c r="D100"/>
      <c r="E100"/>
      <c r="F100"/>
      <c r="G100"/>
      <c r="H100"/>
      <c r="I100"/>
      <c r="J100"/>
      <c r="K100"/>
      <c r="L100"/>
      <c r="M100"/>
      <c r="N100"/>
      <c r="O100"/>
      <c r="P100"/>
      <c r="Q100"/>
      <c r="R100"/>
    </row>
    <row r="101" spans="2:18">
      <c r="B101"/>
      <c r="C101"/>
      <c r="D101"/>
      <c r="E101"/>
      <c r="F101"/>
      <c r="G101"/>
      <c r="H101"/>
      <c r="I101"/>
      <c r="J101"/>
      <c r="K101"/>
      <c r="L101"/>
      <c r="M101"/>
      <c r="N101"/>
      <c r="O101"/>
      <c r="P101"/>
      <c r="Q101"/>
      <c r="R101"/>
    </row>
    <row r="102" spans="2:18">
      <c r="B102"/>
      <c r="C102"/>
      <c r="D102"/>
      <c r="E102"/>
      <c r="F102"/>
      <c r="G102"/>
      <c r="H102"/>
      <c r="I102"/>
      <c r="J102"/>
      <c r="K102"/>
      <c r="L102"/>
      <c r="M102"/>
      <c r="N102"/>
      <c r="O102"/>
      <c r="P102"/>
      <c r="Q102"/>
      <c r="R102"/>
    </row>
    <row r="103" spans="2:18">
      <c r="B103"/>
      <c r="C103"/>
      <c r="D103"/>
      <c r="E103"/>
      <c r="F103"/>
      <c r="G103"/>
      <c r="H103"/>
      <c r="I103"/>
      <c r="J103"/>
      <c r="K103"/>
      <c r="L103"/>
      <c r="M103"/>
      <c r="N103"/>
      <c r="O103"/>
      <c r="P103"/>
      <c r="Q103"/>
      <c r="R103"/>
    </row>
    <row r="104" spans="2:18">
      <c r="B104"/>
      <c r="C104"/>
      <c r="D104"/>
      <c r="E104"/>
      <c r="F104"/>
      <c r="G104"/>
      <c r="H104"/>
      <c r="I104"/>
      <c r="J104"/>
      <c r="K104"/>
      <c r="L104"/>
      <c r="M104"/>
      <c r="N104"/>
      <c r="O104"/>
      <c r="P104"/>
      <c r="Q104"/>
      <c r="R104"/>
    </row>
    <row r="105" spans="2:18">
      <c r="B105"/>
      <c r="C105"/>
      <c r="D105"/>
      <c r="E105"/>
      <c r="F105"/>
      <c r="G105"/>
      <c r="H105"/>
      <c r="I105"/>
      <c r="J105"/>
      <c r="K105"/>
      <c r="L105"/>
      <c r="M105"/>
      <c r="N105"/>
      <c r="O105"/>
      <c r="P105"/>
      <c r="Q105"/>
      <c r="R105"/>
    </row>
    <row r="106" spans="2:18">
      <c r="B106"/>
      <c r="C106"/>
      <c r="D106"/>
      <c r="E106"/>
      <c r="F106"/>
      <c r="G106"/>
      <c r="H106"/>
      <c r="I106"/>
      <c r="J106"/>
      <c r="K106"/>
      <c r="L106"/>
      <c r="M106"/>
      <c r="N106"/>
      <c r="O106"/>
      <c r="P106"/>
      <c r="Q106"/>
      <c r="R106"/>
    </row>
    <row r="107" spans="2:18">
      <c r="B107"/>
      <c r="C107"/>
      <c r="D107"/>
      <c r="E107"/>
      <c r="F107"/>
      <c r="G107"/>
      <c r="H107"/>
      <c r="I107"/>
      <c r="J107"/>
      <c r="K107"/>
      <c r="L107"/>
      <c r="M107"/>
      <c r="N107"/>
      <c r="O107"/>
      <c r="P107"/>
      <c r="Q107"/>
      <c r="R107"/>
    </row>
    <row r="108" spans="2:18">
      <c r="B108"/>
      <c r="C108"/>
      <c r="D108"/>
      <c r="E108"/>
      <c r="F108"/>
      <c r="G108"/>
      <c r="H108"/>
      <c r="I108"/>
      <c r="J108"/>
      <c r="K108"/>
      <c r="L108"/>
      <c r="M108"/>
      <c r="N108"/>
      <c r="O108"/>
      <c r="P108"/>
      <c r="Q108"/>
      <c r="R108"/>
    </row>
    <row r="109" spans="2:18">
      <c r="B109"/>
      <c r="C109"/>
      <c r="D109"/>
      <c r="E109"/>
      <c r="F109"/>
      <c r="G109"/>
      <c r="H109"/>
      <c r="I109"/>
      <c r="J109"/>
      <c r="K109"/>
      <c r="L109"/>
      <c r="M109"/>
      <c r="N109"/>
      <c r="O109"/>
      <c r="P109"/>
      <c r="Q109"/>
      <c r="R109"/>
    </row>
    <row r="110" spans="2:18">
      <c r="B110"/>
      <c r="C110"/>
      <c r="D110"/>
      <c r="E110"/>
      <c r="F110"/>
      <c r="G110"/>
      <c r="H110"/>
      <c r="I110"/>
      <c r="J110"/>
      <c r="K110"/>
      <c r="L110"/>
      <c r="M110"/>
      <c r="N110"/>
      <c r="O110"/>
      <c r="P110"/>
      <c r="Q110"/>
      <c r="R110"/>
    </row>
    <row r="111" spans="2:18">
      <c r="B111"/>
      <c r="C111"/>
      <c r="D111"/>
      <c r="E111"/>
      <c r="F111"/>
      <c r="G111"/>
      <c r="H111"/>
      <c r="I111"/>
      <c r="J111"/>
      <c r="K111"/>
      <c r="L111"/>
      <c r="M111"/>
      <c r="N111"/>
      <c r="O111"/>
      <c r="P111"/>
      <c r="Q111"/>
      <c r="R111"/>
    </row>
    <row r="112" spans="2:18">
      <c r="B112"/>
      <c r="C112"/>
      <c r="D112"/>
      <c r="E112"/>
      <c r="F112"/>
      <c r="G112"/>
      <c r="H112"/>
      <c r="I112"/>
      <c r="J112"/>
      <c r="K112"/>
      <c r="L112"/>
      <c r="M112"/>
      <c r="N112"/>
      <c r="O112"/>
      <c r="P112"/>
      <c r="Q112"/>
      <c r="R112"/>
    </row>
    <row r="113" spans="2:18">
      <c r="B113"/>
      <c r="C113"/>
      <c r="D113"/>
      <c r="E113"/>
      <c r="F113"/>
      <c r="G113"/>
      <c r="H113"/>
      <c r="I113"/>
      <c r="J113"/>
      <c r="K113"/>
      <c r="L113"/>
      <c r="M113"/>
      <c r="N113"/>
      <c r="O113"/>
      <c r="P113"/>
      <c r="Q113"/>
      <c r="R113"/>
    </row>
    <row r="114" spans="2:18">
      <c r="B114"/>
      <c r="C114"/>
      <c r="D114"/>
      <c r="E114"/>
      <c r="F114"/>
      <c r="G114"/>
      <c r="H114"/>
      <c r="I114"/>
      <c r="J114"/>
      <c r="K114"/>
      <c r="L114"/>
      <c r="M114"/>
      <c r="N114"/>
      <c r="O114"/>
      <c r="P114"/>
      <c r="Q114"/>
      <c r="R114"/>
    </row>
    <row r="115" spans="2:18">
      <c r="B115"/>
      <c r="C115"/>
      <c r="D115"/>
      <c r="E115"/>
      <c r="F115"/>
      <c r="G115"/>
      <c r="H115"/>
      <c r="I115"/>
      <c r="J115"/>
      <c r="K115"/>
      <c r="L115"/>
      <c r="M115"/>
      <c r="N115"/>
      <c r="O115"/>
      <c r="P115"/>
      <c r="Q115"/>
      <c r="R115"/>
    </row>
    <row r="116" spans="2:18">
      <c r="B116"/>
      <c r="C116"/>
      <c r="D116"/>
      <c r="E116"/>
      <c r="F116"/>
      <c r="G116"/>
      <c r="H116"/>
      <c r="I116"/>
      <c r="J116"/>
      <c r="K116"/>
      <c r="L116"/>
      <c r="M116"/>
      <c r="N116"/>
      <c r="O116"/>
      <c r="P116"/>
      <c r="Q116"/>
      <c r="R116"/>
    </row>
    <row r="117" spans="2:18">
      <c r="B117"/>
      <c r="C117"/>
      <c r="D117"/>
      <c r="E117"/>
      <c r="F117"/>
      <c r="G117"/>
      <c r="H117"/>
      <c r="I117"/>
      <c r="J117"/>
      <c r="K117"/>
      <c r="L117"/>
      <c r="M117"/>
      <c r="N117"/>
      <c r="O117"/>
      <c r="P117"/>
      <c r="Q117"/>
      <c r="R117"/>
    </row>
    <row r="118" spans="2:18">
      <c r="B118"/>
      <c r="C118"/>
      <c r="D118"/>
      <c r="E118"/>
      <c r="F118"/>
      <c r="G118"/>
      <c r="H118"/>
      <c r="I118"/>
      <c r="J118"/>
      <c r="K118"/>
      <c r="L118"/>
      <c r="M118"/>
      <c r="N118"/>
      <c r="O118"/>
      <c r="P118"/>
      <c r="Q118"/>
      <c r="R118"/>
    </row>
    <row r="119" spans="2:18">
      <c r="B119"/>
      <c r="C119"/>
      <c r="D119"/>
      <c r="E119"/>
      <c r="F119"/>
      <c r="G119"/>
      <c r="H119"/>
      <c r="I119"/>
      <c r="J119"/>
      <c r="K119"/>
      <c r="L119"/>
      <c r="M119"/>
      <c r="N119"/>
      <c r="O119"/>
      <c r="P119"/>
      <c r="Q119"/>
      <c r="R119"/>
    </row>
    <row r="120" spans="2:18">
      <c r="B120"/>
      <c r="C120"/>
      <c r="D120"/>
      <c r="E120"/>
      <c r="F120"/>
      <c r="G120"/>
      <c r="H120"/>
      <c r="I120"/>
      <c r="J120"/>
      <c r="K120"/>
      <c r="L120"/>
      <c r="M120"/>
      <c r="N120"/>
      <c r="O120"/>
      <c r="P120"/>
      <c r="Q120"/>
      <c r="R120"/>
    </row>
    <row r="121" spans="2:18">
      <c r="B121"/>
      <c r="C121"/>
      <c r="D121"/>
      <c r="E121"/>
      <c r="F121"/>
      <c r="G121"/>
      <c r="H121"/>
      <c r="I121"/>
      <c r="J121"/>
      <c r="K121"/>
      <c r="L121"/>
      <c r="M121"/>
      <c r="N121"/>
      <c r="O121"/>
      <c r="P121"/>
      <c r="Q121"/>
      <c r="R121"/>
    </row>
    <row r="122" spans="2:18">
      <c r="B122"/>
      <c r="C122"/>
      <c r="D122"/>
      <c r="E122"/>
      <c r="F122"/>
      <c r="G122"/>
      <c r="H122"/>
      <c r="I122"/>
      <c r="J122"/>
      <c r="K122"/>
      <c r="L122"/>
      <c r="M122"/>
      <c r="N122"/>
      <c r="O122"/>
      <c r="P122"/>
      <c r="Q122"/>
      <c r="R122"/>
    </row>
    <row r="123" spans="2:18">
      <c r="B123"/>
      <c r="C123"/>
      <c r="D123"/>
      <c r="E123"/>
      <c r="F123"/>
      <c r="G123"/>
      <c r="H123"/>
      <c r="I123"/>
      <c r="J123"/>
      <c r="K123"/>
      <c r="L123"/>
      <c r="M123"/>
      <c r="N123"/>
      <c r="O123"/>
      <c r="P123"/>
      <c r="Q123"/>
      <c r="R123"/>
    </row>
    <row r="124" spans="2:18">
      <c r="B124"/>
      <c r="C124"/>
      <c r="D124"/>
      <c r="E124"/>
      <c r="F124"/>
      <c r="G124"/>
      <c r="H124"/>
      <c r="I124"/>
      <c r="J124"/>
      <c r="K124"/>
      <c r="L124"/>
      <c r="M124"/>
      <c r="N124"/>
      <c r="O124"/>
      <c r="P124"/>
      <c r="Q124"/>
      <c r="R124"/>
    </row>
    <row r="125" spans="2:18">
      <c r="B125"/>
      <c r="C125"/>
      <c r="D125"/>
      <c r="E125"/>
      <c r="F125"/>
      <c r="G125"/>
      <c r="H125"/>
      <c r="I125"/>
      <c r="J125"/>
      <c r="K125"/>
      <c r="L125"/>
      <c r="M125"/>
      <c r="N125"/>
      <c r="O125"/>
      <c r="P125"/>
      <c r="Q125"/>
      <c r="R125"/>
    </row>
    <row r="126" spans="2:18">
      <c r="B126"/>
      <c r="C126"/>
      <c r="D126"/>
      <c r="E126"/>
      <c r="F126"/>
      <c r="G126"/>
      <c r="H126"/>
      <c r="I126"/>
      <c r="J126"/>
      <c r="K126"/>
      <c r="L126"/>
      <c r="M126"/>
      <c r="N126"/>
      <c r="O126"/>
      <c r="P126"/>
      <c r="Q126"/>
      <c r="R126"/>
    </row>
    <row r="127" spans="2:18">
      <c r="B127"/>
      <c r="C127"/>
      <c r="D127"/>
      <c r="E127"/>
      <c r="F127"/>
      <c r="G127"/>
      <c r="H127"/>
      <c r="I127"/>
      <c r="J127"/>
      <c r="K127"/>
      <c r="L127"/>
      <c r="M127"/>
      <c r="N127"/>
      <c r="O127"/>
      <c r="P127"/>
      <c r="Q127"/>
      <c r="R127"/>
    </row>
    <row r="128" spans="2:18">
      <c r="B128"/>
      <c r="C128"/>
      <c r="D128"/>
      <c r="E128"/>
      <c r="F128"/>
      <c r="G128"/>
      <c r="H128"/>
      <c r="I128"/>
      <c r="J128"/>
      <c r="K128"/>
      <c r="L128"/>
      <c r="M128"/>
      <c r="N128"/>
      <c r="O128"/>
      <c r="P128"/>
      <c r="Q128"/>
      <c r="R128"/>
    </row>
    <row r="129" spans="2:18">
      <c r="B129"/>
      <c r="C129"/>
      <c r="D129"/>
      <c r="E129"/>
      <c r="F129"/>
      <c r="G129"/>
      <c r="H129"/>
      <c r="I129"/>
      <c r="J129"/>
      <c r="K129"/>
      <c r="L129"/>
      <c r="M129"/>
      <c r="N129"/>
      <c r="O129"/>
      <c r="P129"/>
      <c r="Q129"/>
      <c r="R129"/>
    </row>
    <row r="130" spans="2:18">
      <c r="B130"/>
      <c r="C130"/>
      <c r="D130"/>
      <c r="E130"/>
      <c r="F130"/>
      <c r="G130"/>
      <c r="H130"/>
      <c r="I130"/>
      <c r="J130"/>
      <c r="K130"/>
      <c r="L130"/>
      <c r="M130"/>
      <c r="N130"/>
      <c r="O130"/>
      <c r="P130"/>
      <c r="Q130"/>
      <c r="R130"/>
    </row>
    <row r="131" spans="2:18">
      <c r="B131"/>
      <c r="C131"/>
      <c r="D131"/>
      <c r="E131"/>
      <c r="F131"/>
      <c r="G131"/>
      <c r="H131"/>
      <c r="I131"/>
      <c r="J131"/>
      <c r="K131"/>
      <c r="L131"/>
      <c r="M131"/>
      <c r="N131"/>
      <c r="O131"/>
      <c r="P131"/>
      <c r="Q131"/>
      <c r="R131"/>
    </row>
    <row r="132" spans="2:18">
      <c r="B132"/>
      <c r="C132"/>
      <c r="D132"/>
      <c r="E132"/>
      <c r="F132"/>
      <c r="G132"/>
      <c r="H132"/>
      <c r="I132"/>
      <c r="J132"/>
      <c r="K132"/>
      <c r="L132"/>
      <c r="M132"/>
      <c r="N132"/>
      <c r="O132"/>
      <c r="P132"/>
      <c r="Q132"/>
      <c r="R132"/>
    </row>
    <row r="133" spans="2:18">
      <c r="B133"/>
      <c r="C133"/>
      <c r="D133"/>
      <c r="E133"/>
      <c r="F133"/>
      <c r="G133"/>
      <c r="H133"/>
      <c r="I133"/>
      <c r="J133"/>
      <c r="K133"/>
      <c r="L133"/>
      <c r="M133"/>
      <c r="N133"/>
      <c r="O133"/>
      <c r="P133"/>
      <c r="Q133"/>
      <c r="R133"/>
    </row>
    <row r="134" spans="2:18">
      <c r="B134"/>
      <c r="C134"/>
      <c r="D134"/>
      <c r="E134"/>
      <c r="F134"/>
      <c r="G134"/>
      <c r="H134"/>
      <c r="I134"/>
      <c r="J134"/>
      <c r="K134"/>
      <c r="L134"/>
      <c r="M134"/>
      <c r="N134"/>
      <c r="O134"/>
      <c r="P134"/>
      <c r="Q134"/>
      <c r="R134"/>
    </row>
    <row r="135" spans="2:18">
      <c r="B135"/>
      <c r="C135"/>
      <c r="D135"/>
      <c r="E135"/>
      <c r="F135"/>
      <c r="G135"/>
      <c r="H135"/>
      <c r="I135"/>
      <c r="J135"/>
      <c r="K135"/>
      <c r="L135"/>
      <c r="M135"/>
      <c r="N135"/>
      <c r="O135"/>
      <c r="P135"/>
      <c r="Q135"/>
      <c r="R135"/>
    </row>
    <row r="136" spans="2:18">
      <c r="B136"/>
      <c r="C136"/>
      <c r="D136"/>
      <c r="E136"/>
      <c r="F136"/>
      <c r="G136"/>
      <c r="H136"/>
      <c r="I136"/>
      <c r="J136"/>
      <c r="K136"/>
      <c r="L136"/>
      <c r="M136"/>
      <c r="N136"/>
      <c r="O136"/>
      <c r="P136"/>
      <c r="Q136"/>
      <c r="R136"/>
    </row>
    <row r="137" spans="2:18">
      <c r="B137"/>
      <c r="C137"/>
      <c r="D137"/>
      <c r="E137"/>
      <c r="F137"/>
      <c r="G137"/>
      <c r="H137"/>
      <c r="I137"/>
      <c r="J137"/>
      <c r="K137"/>
      <c r="L137"/>
      <c r="M137"/>
      <c r="N137"/>
      <c r="O137"/>
      <c r="P137"/>
      <c r="Q137"/>
      <c r="R137"/>
    </row>
    <row r="138" spans="2:18">
      <c r="B138"/>
      <c r="C138"/>
      <c r="D138"/>
      <c r="E138"/>
      <c r="F138"/>
      <c r="G138"/>
      <c r="H138"/>
      <c r="I138"/>
      <c r="J138"/>
      <c r="K138"/>
      <c r="L138"/>
      <c r="M138"/>
      <c r="N138"/>
      <c r="O138"/>
      <c r="P138"/>
      <c r="Q138"/>
      <c r="R138"/>
    </row>
    <row r="139" spans="2:18">
      <c r="B139"/>
      <c r="C139"/>
      <c r="D139"/>
      <c r="E139"/>
      <c r="F139"/>
      <c r="G139"/>
      <c r="H139"/>
      <c r="I139"/>
      <c r="J139"/>
      <c r="K139"/>
      <c r="L139"/>
      <c r="M139"/>
      <c r="N139"/>
      <c r="O139"/>
      <c r="P139"/>
      <c r="Q139"/>
      <c r="R139"/>
    </row>
    <row r="140" spans="2:18">
      <c r="B140"/>
      <c r="C140"/>
      <c r="D140"/>
      <c r="E140"/>
      <c r="F140"/>
      <c r="G140"/>
      <c r="H140"/>
      <c r="I140"/>
      <c r="J140"/>
      <c r="K140"/>
      <c r="L140"/>
      <c r="M140"/>
      <c r="N140"/>
      <c r="O140"/>
      <c r="P140"/>
      <c r="Q140"/>
      <c r="R140"/>
    </row>
    <row r="141" spans="2:18">
      <c r="B141"/>
      <c r="C141"/>
      <c r="D141"/>
      <c r="E141"/>
      <c r="F141"/>
      <c r="G141"/>
      <c r="H141"/>
      <c r="I141"/>
      <c r="J141"/>
      <c r="K141"/>
      <c r="L141"/>
      <c r="M141"/>
      <c r="N141"/>
      <c r="O141"/>
      <c r="P141"/>
      <c r="Q141"/>
      <c r="R141"/>
    </row>
    <row r="142" spans="2:18">
      <c r="B142"/>
      <c r="C142"/>
      <c r="D142"/>
      <c r="E142"/>
      <c r="F142"/>
      <c r="G142"/>
      <c r="H142"/>
      <c r="I142"/>
      <c r="J142"/>
      <c r="K142"/>
      <c r="L142"/>
      <c r="M142"/>
      <c r="N142"/>
      <c r="O142"/>
      <c r="P142"/>
      <c r="Q142"/>
      <c r="R142"/>
    </row>
    <row r="143" spans="2:18">
      <c r="B143"/>
      <c r="C143"/>
      <c r="D143"/>
      <c r="E143"/>
      <c r="F143"/>
      <c r="G143"/>
      <c r="H143"/>
      <c r="I143"/>
      <c r="J143"/>
      <c r="K143"/>
      <c r="L143"/>
      <c r="M143"/>
      <c r="N143"/>
      <c r="O143"/>
      <c r="P143"/>
      <c r="Q143"/>
      <c r="R143"/>
    </row>
    <row r="144" spans="2:18">
      <c r="B144"/>
      <c r="C144"/>
      <c r="D144"/>
      <c r="E144"/>
      <c r="F144"/>
      <c r="G144"/>
      <c r="H144"/>
      <c r="I144"/>
      <c r="J144"/>
      <c r="K144"/>
      <c r="L144"/>
      <c r="M144"/>
      <c r="N144"/>
      <c r="O144"/>
      <c r="P144"/>
      <c r="Q144"/>
      <c r="R144"/>
    </row>
    <row r="145" spans="2:18">
      <c r="B145"/>
      <c r="C145"/>
      <c r="D145"/>
      <c r="E145"/>
      <c r="F145"/>
      <c r="G145"/>
      <c r="H145"/>
      <c r="I145"/>
      <c r="J145"/>
      <c r="K145"/>
      <c r="L145"/>
      <c r="M145"/>
      <c r="N145"/>
      <c r="O145"/>
      <c r="P145"/>
      <c r="Q145"/>
      <c r="R145"/>
    </row>
    <row r="146" spans="2:18">
      <c r="B146"/>
      <c r="C146"/>
      <c r="D146"/>
      <c r="E146"/>
      <c r="F146"/>
      <c r="G146"/>
      <c r="H146"/>
      <c r="I146"/>
      <c r="J146"/>
      <c r="K146"/>
      <c r="L146"/>
      <c r="M146"/>
      <c r="N146"/>
      <c r="O146"/>
      <c r="P146"/>
      <c r="Q146"/>
      <c r="R146"/>
    </row>
    <row r="147" spans="2:18">
      <c r="B147"/>
      <c r="C147"/>
      <c r="D147"/>
      <c r="E147"/>
      <c r="F147"/>
      <c r="G147"/>
      <c r="H147"/>
      <c r="I147"/>
      <c r="J147"/>
      <c r="K147"/>
      <c r="L147"/>
      <c r="M147"/>
      <c r="N147"/>
      <c r="O147"/>
      <c r="P147"/>
      <c r="Q147"/>
      <c r="R147"/>
    </row>
    <row r="148" spans="2:18">
      <c r="B148"/>
      <c r="C148"/>
      <c r="D148"/>
      <c r="E148"/>
      <c r="F148"/>
      <c r="G148"/>
      <c r="H148"/>
      <c r="I148"/>
      <c r="J148"/>
      <c r="K148"/>
      <c r="L148"/>
      <c r="M148"/>
      <c r="N148"/>
      <c r="O148"/>
      <c r="P148"/>
      <c r="Q148"/>
      <c r="R148"/>
    </row>
    <row r="149" spans="2:18">
      <c r="B149"/>
      <c r="C149"/>
      <c r="D149"/>
      <c r="E149"/>
      <c r="F149"/>
      <c r="G149"/>
      <c r="H149"/>
      <c r="I149"/>
      <c r="J149"/>
      <c r="K149"/>
      <c r="L149"/>
      <c r="M149"/>
      <c r="N149"/>
      <c r="O149"/>
      <c r="P149"/>
      <c r="Q149"/>
      <c r="R149"/>
    </row>
    <row r="150" spans="2:18">
      <c r="B150"/>
      <c r="C150"/>
      <c r="D150"/>
      <c r="E150"/>
      <c r="F150"/>
      <c r="G150"/>
      <c r="H150"/>
      <c r="I150"/>
      <c r="J150"/>
      <c r="K150"/>
      <c r="L150"/>
      <c r="M150"/>
      <c r="N150"/>
      <c r="O150"/>
      <c r="P150"/>
      <c r="Q150"/>
      <c r="R150"/>
    </row>
    <row r="151" spans="2:18">
      <c r="B151"/>
      <c r="C151"/>
      <c r="D151"/>
      <c r="E151"/>
      <c r="F151"/>
      <c r="G151"/>
      <c r="H151"/>
      <c r="I151"/>
      <c r="J151"/>
      <c r="K151"/>
      <c r="L151"/>
      <c r="M151"/>
      <c r="N151"/>
      <c r="O151"/>
      <c r="P151"/>
      <c r="Q151"/>
      <c r="R151"/>
    </row>
    <row r="152" spans="2:18">
      <c r="B152"/>
      <c r="C152"/>
      <c r="D152"/>
      <c r="E152"/>
      <c r="F152"/>
      <c r="G152"/>
      <c r="H152"/>
      <c r="I152"/>
      <c r="J152"/>
      <c r="K152"/>
      <c r="L152"/>
      <c r="M152"/>
      <c r="N152"/>
      <c r="O152"/>
      <c r="P152"/>
      <c r="Q152"/>
      <c r="R152"/>
    </row>
    <row r="153" spans="2:18">
      <c r="B153"/>
      <c r="C153"/>
      <c r="D153"/>
      <c r="E153"/>
      <c r="F153"/>
      <c r="G153"/>
      <c r="H153"/>
      <c r="I153"/>
      <c r="J153"/>
      <c r="K153"/>
      <c r="L153"/>
      <c r="M153"/>
      <c r="N153"/>
      <c r="O153"/>
      <c r="P153"/>
      <c r="Q153"/>
      <c r="R153"/>
    </row>
    <row r="154" spans="2:18">
      <c r="B154"/>
      <c r="C154"/>
      <c r="D154"/>
      <c r="E154"/>
      <c r="F154"/>
      <c r="G154"/>
      <c r="H154"/>
      <c r="I154"/>
      <c r="J154"/>
      <c r="K154"/>
      <c r="L154"/>
      <c r="M154"/>
      <c r="N154"/>
      <c r="O154"/>
      <c r="P154"/>
      <c r="Q154"/>
      <c r="R154"/>
    </row>
    <row r="155" spans="2:18">
      <c r="B155"/>
      <c r="C155"/>
      <c r="D155"/>
      <c r="E155"/>
      <c r="F155"/>
      <c r="G155"/>
      <c r="H155"/>
      <c r="I155"/>
      <c r="J155"/>
      <c r="K155"/>
      <c r="L155"/>
      <c r="M155"/>
      <c r="N155"/>
      <c r="O155"/>
      <c r="P155"/>
      <c r="Q155"/>
      <c r="R155"/>
    </row>
    <row r="156" spans="2:18">
      <c r="B156"/>
      <c r="C156"/>
      <c r="D156"/>
      <c r="E156"/>
      <c r="F156"/>
      <c r="G156"/>
      <c r="H156"/>
      <c r="I156"/>
      <c r="J156"/>
      <c r="K156"/>
      <c r="L156"/>
      <c r="M156"/>
      <c r="N156"/>
      <c r="O156"/>
      <c r="P156"/>
      <c r="Q156"/>
      <c r="R156"/>
    </row>
    <row r="157" spans="2:18">
      <c r="B157"/>
      <c r="C157"/>
      <c r="D157"/>
      <c r="E157"/>
      <c r="F157"/>
      <c r="G157"/>
      <c r="H157"/>
      <c r="I157"/>
      <c r="J157"/>
      <c r="K157"/>
      <c r="L157"/>
      <c r="M157"/>
      <c r="N157"/>
      <c r="O157"/>
      <c r="P157"/>
      <c r="Q157"/>
      <c r="R157"/>
    </row>
    <row r="158" spans="2:18">
      <c r="B158"/>
      <c r="C158"/>
      <c r="D158"/>
      <c r="E158"/>
      <c r="F158"/>
      <c r="G158"/>
      <c r="H158"/>
      <c r="I158"/>
      <c r="J158"/>
      <c r="K158"/>
      <c r="L158"/>
      <c r="M158"/>
      <c r="N158"/>
      <c r="O158"/>
      <c r="P158"/>
      <c r="Q158"/>
      <c r="R158"/>
    </row>
    <row r="159" spans="2:18">
      <c r="B159"/>
      <c r="C159"/>
      <c r="D159"/>
      <c r="E159"/>
      <c r="F159"/>
      <c r="G159"/>
      <c r="H159"/>
      <c r="I159"/>
      <c r="J159"/>
      <c r="K159"/>
      <c r="L159"/>
      <c r="M159"/>
      <c r="N159"/>
      <c r="O159"/>
      <c r="P159"/>
      <c r="Q159"/>
      <c r="R159"/>
    </row>
    <row r="160" spans="2:18">
      <c r="B160"/>
      <c r="C160"/>
      <c r="D160"/>
      <c r="E160"/>
      <c r="F160"/>
      <c r="G160"/>
      <c r="H160"/>
      <c r="I160"/>
      <c r="J160"/>
      <c r="K160"/>
      <c r="L160"/>
      <c r="M160"/>
      <c r="N160"/>
      <c r="O160"/>
      <c r="P160"/>
      <c r="Q160"/>
      <c r="R160"/>
    </row>
    <row r="161" spans="2:18">
      <c r="B161"/>
      <c r="C161"/>
      <c r="D161"/>
      <c r="E161"/>
      <c r="F161"/>
      <c r="G161"/>
      <c r="H161"/>
      <c r="I161"/>
      <c r="J161"/>
      <c r="K161"/>
      <c r="L161"/>
      <c r="M161"/>
      <c r="N161"/>
      <c r="O161"/>
      <c r="P161"/>
      <c r="Q161"/>
      <c r="R161"/>
    </row>
    <row r="162" spans="2:18">
      <c r="B162"/>
      <c r="C162"/>
      <c r="D162"/>
      <c r="E162"/>
      <c r="F162"/>
      <c r="G162"/>
      <c r="H162"/>
      <c r="I162"/>
      <c r="J162"/>
      <c r="K162"/>
      <c r="L162"/>
      <c r="M162"/>
      <c r="N162"/>
      <c r="O162"/>
      <c r="P162"/>
      <c r="Q162"/>
      <c r="R162"/>
    </row>
    <row r="163" spans="2:18">
      <c r="B163"/>
      <c r="C163"/>
      <c r="D163"/>
      <c r="E163"/>
      <c r="F163"/>
      <c r="G163"/>
      <c r="H163"/>
      <c r="I163"/>
      <c r="J163"/>
      <c r="K163"/>
      <c r="L163"/>
      <c r="M163"/>
      <c r="N163"/>
      <c r="O163"/>
      <c r="P163"/>
      <c r="Q163"/>
      <c r="R163"/>
    </row>
    <row r="164" spans="2:18">
      <c r="B164"/>
      <c r="C164"/>
      <c r="D164"/>
      <c r="E164"/>
      <c r="F164"/>
      <c r="G164"/>
      <c r="H164"/>
      <c r="I164"/>
      <c r="J164"/>
      <c r="K164"/>
      <c r="L164"/>
      <c r="M164"/>
      <c r="N164"/>
      <c r="O164"/>
      <c r="P164"/>
      <c r="Q164"/>
      <c r="R164"/>
    </row>
    <row r="165" spans="2:18">
      <c r="B165"/>
      <c r="C165"/>
      <c r="D165"/>
      <c r="E165"/>
      <c r="F165"/>
      <c r="G165"/>
      <c r="H165"/>
      <c r="I165"/>
      <c r="J165"/>
      <c r="K165"/>
      <c r="L165"/>
      <c r="M165"/>
      <c r="N165"/>
      <c r="O165"/>
      <c r="P165"/>
      <c r="Q165"/>
      <c r="R165"/>
    </row>
    <row r="166" spans="2:18">
      <c r="B166"/>
      <c r="C166"/>
      <c r="D166"/>
      <c r="E166"/>
      <c r="F166"/>
      <c r="G166"/>
      <c r="H166"/>
      <c r="I166"/>
      <c r="J166"/>
      <c r="K166"/>
      <c r="L166"/>
      <c r="M166"/>
      <c r="N166"/>
      <c r="O166"/>
      <c r="P166"/>
      <c r="Q166"/>
      <c r="R166"/>
    </row>
    <row r="167" spans="2:18">
      <c r="B167"/>
      <c r="C167"/>
      <c r="D167"/>
      <c r="E167"/>
      <c r="F167"/>
      <c r="G167"/>
      <c r="H167"/>
      <c r="I167"/>
      <c r="J167"/>
      <c r="K167"/>
      <c r="L167"/>
      <c r="M167"/>
      <c r="N167"/>
      <c r="O167"/>
      <c r="P167"/>
      <c r="Q167"/>
      <c r="R167"/>
    </row>
    <row r="168" spans="2:18">
      <c r="B168"/>
      <c r="C168"/>
      <c r="D168"/>
      <c r="E168"/>
      <c r="F168"/>
      <c r="G168"/>
      <c r="H168"/>
      <c r="I168"/>
      <c r="J168"/>
      <c r="K168"/>
      <c r="L168"/>
      <c r="M168"/>
      <c r="N168"/>
      <c r="O168"/>
      <c r="P168"/>
      <c r="Q168"/>
      <c r="R168"/>
    </row>
    <row r="169" spans="2:18">
      <c r="B169"/>
      <c r="C169"/>
      <c r="D169"/>
      <c r="E169"/>
      <c r="F169"/>
      <c r="G169"/>
      <c r="H169"/>
      <c r="I169"/>
      <c r="J169"/>
      <c r="K169"/>
      <c r="L169"/>
      <c r="M169"/>
      <c r="N169"/>
      <c r="O169"/>
      <c r="P169"/>
      <c r="Q169"/>
      <c r="R169"/>
    </row>
    <row r="170" spans="2:18">
      <c r="B170"/>
      <c r="C170"/>
      <c r="D170"/>
      <c r="E170"/>
      <c r="F170"/>
      <c r="G170"/>
      <c r="H170"/>
      <c r="I170"/>
      <c r="J170"/>
      <c r="K170"/>
      <c r="L170"/>
      <c r="M170"/>
      <c r="N170"/>
      <c r="O170"/>
      <c r="P170"/>
      <c r="Q170"/>
      <c r="R170"/>
    </row>
    <row r="171" spans="2:18">
      <c r="B171"/>
      <c r="C171"/>
      <c r="D171"/>
      <c r="E171"/>
      <c r="F171"/>
      <c r="G171"/>
      <c r="H171"/>
      <c r="I171"/>
      <c r="J171"/>
      <c r="K171"/>
      <c r="L171"/>
      <c r="M171"/>
      <c r="N171"/>
      <c r="O171"/>
      <c r="P171"/>
      <c r="Q171"/>
      <c r="R171"/>
    </row>
    <row r="172" spans="2:18">
      <c r="B172"/>
      <c r="C172"/>
      <c r="D172"/>
      <c r="E172"/>
      <c r="F172"/>
      <c r="G172"/>
      <c r="H172"/>
      <c r="I172"/>
      <c r="J172"/>
      <c r="K172"/>
      <c r="L172"/>
      <c r="M172"/>
      <c r="N172"/>
      <c r="O172"/>
      <c r="P172"/>
      <c r="Q172"/>
      <c r="R172"/>
    </row>
    <row r="173" spans="2:18">
      <c r="B173"/>
      <c r="C173"/>
      <c r="D173"/>
      <c r="E173"/>
      <c r="F173"/>
      <c r="G173"/>
      <c r="H173"/>
      <c r="I173"/>
      <c r="J173"/>
      <c r="K173"/>
      <c r="L173"/>
      <c r="M173"/>
      <c r="N173"/>
      <c r="O173"/>
      <c r="P173"/>
      <c r="Q173"/>
      <c r="R173"/>
    </row>
    <row r="174" spans="2:18">
      <c r="B174"/>
      <c r="C174"/>
      <c r="D174"/>
      <c r="E174"/>
      <c r="F174"/>
      <c r="G174"/>
      <c r="H174"/>
      <c r="I174"/>
      <c r="J174"/>
      <c r="K174"/>
      <c r="L174"/>
      <c r="M174"/>
      <c r="N174"/>
      <c r="O174"/>
      <c r="P174"/>
      <c r="Q174"/>
      <c r="R174"/>
    </row>
    <row r="175" spans="2:18">
      <c r="B175"/>
      <c r="C175"/>
      <c r="D175"/>
      <c r="E175"/>
      <c r="F175"/>
      <c r="G175"/>
      <c r="H175"/>
      <c r="I175"/>
      <c r="J175"/>
      <c r="K175"/>
      <c r="L175"/>
      <c r="M175"/>
      <c r="N175"/>
      <c r="O175"/>
      <c r="P175"/>
      <c r="Q175"/>
      <c r="R175"/>
    </row>
    <row r="176" spans="2:18">
      <c r="B176"/>
      <c r="C176"/>
      <c r="D176"/>
      <c r="E176"/>
      <c r="F176"/>
      <c r="G176"/>
      <c r="H176"/>
      <c r="I176"/>
      <c r="J176"/>
      <c r="K176"/>
      <c r="L176"/>
      <c r="M176"/>
      <c r="N176"/>
      <c r="O176"/>
      <c r="P176"/>
      <c r="Q176"/>
      <c r="R176"/>
    </row>
    <row r="177" spans="2:18">
      <c r="B177"/>
      <c r="C177"/>
      <c r="D177"/>
      <c r="E177"/>
      <c r="F177"/>
      <c r="G177"/>
      <c r="H177"/>
      <c r="I177"/>
      <c r="J177"/>
      <c r="K177"/>
      <c r="L177"/>
      <c r="M177"/>
      <c r="N177"/>
      <c r="O177"/>
      <c r="P177"/>
      <c r="Q177"/>
      <c r="R177"/>
    </row>
    <row r="178" spans="2:18">
      <c r="B178"/>
      <c r="C178"/>
      <c r="D178"/>
      <c r="E178"/>
      <c r="F178"/>
      <c r="G178"/>
      <c r="H178"/>
      <c r="I178"/>
      <c r="J178"/>
      <c r="K178"/>
      <c r="L178"/>
      <c r="M178"/>
      <c r="N178"/>
      <c r="O178"/>
      <c r="P178"/>
      <c r="Q178"/>
      <c r="R178"/>
    </row>
    <row r="179" spans="2:18">
      <c r="B179"/>
      <c r="C179"/>
      <c r="D179"/>
      <c r="E179"/>
      <c r="F179"/>
      <c r="G179"/>
      <c r="H179"/>
      <c r="I179"/>
      <c r="J179"/>
      <c r="K179"/>
      <c r="L179"/>
      <c r="M179"/>
      <c r="N179"/>
      <c r="O179"/>
      <c r="P179"/>
      <c r="Q179"/>
      <c r="R179"/>
    </row>
    <row r="180" spans="2:18">
      <c r="B180"/>
      <c r="C180"/>
      <c r="D180"/>
      <c r="E180"/>
      <c r="F180"/>
      <c r="G180"/>
      <c r="H180"/>
      <c r="I180"/>
      <c r="J180"/>
      <c r="K180"/>
      <c r="L180"/>
      <c r="M180"/>
      <c r="N180"/>
      <c r="O180"/>
      <c r="P180"/>
      <c r="Q180"/>
      <c r="R180"/>
    </row>
    <row r="181" spans="2:18">
      <c r="B181"/>
      <c r="C181"/>
      <c r="D181"/>
      <c r="E181"/>
      <c r="F181"/>
      <c r="G181"/>
      <c r="H181"/>
      <c r="I181"/>
      <c r="J181"/>
      <c r="K181"/>
      <c r="L181"/>
      <c r="M181"/>
      <c r="N181"/>
      <c r="O181"/>
      <c r="P181"/>
      <c r="Q181"/>
      <c r="R181"/>
    </row>
    <row r="182" spans="2:18">
      <c r="B182"/>
      <c r="C182"/>
      <c r="D182"/>
      <c r="E182"/>
      <c r="F182"/>
      <c r="G182"/>
      <c r="H182"/>
      <c r="I182"/>
      <c r="J182"/>
      <c r="K182"/>
      <c r="L182"/>
      <c r="M182"/>
      <c r="N182"/>
      <c r="O182"/>
      <c r="P182"/>
      <c r="Q182"/>
      <c r="R182"/>
    </row>
    <row r="183" spans="2:18">
      <c r="B183"/>
      <c r="C183"/>
      <c r="D183"/>
      <c r="E183"/>
      <c r="F183"/>
      <c r="G183"/>
      <c r="H183"/>
      <c r="I183"/>
      <c r="J183"/>
      <c r="K183"/>
      <c r="L183"/>
      <c r="M183"/>
      <c r="N183"/>
      <c r="O183"/>
      <c r="P183"/>
      <c r="Q183"/>
      <c r="R183"/>
    </row>
    <row r="184" spans="2:18">
      <c r="B184"/>
      <c r="C184"/>
      <c r="D184"/>
      <c r="E184"/>
      <c r="F184"/>
      <c r="G184"/>
      <c r="H184"/>
      <c r="I184"/>
      <c r="J184"/>
      <c r="K184"/>
      <c r="L184"/>
      <c r="M184"/>
      <c r="N184"/>
      <c r="O184"/>
      <c r="P184"/>
      <c r="Q184"/>
      <c r="R184"/>
    </row>
    <row r="185" spans="2:18">
      <c r="B185"/>
      <c r="C185"/>
      <c r="D185"/>
      <c r="E185"/>
      <c r="F185"/>
      <c r="G185"/>
      <c r="H185"/>
      <c r="I185"/>
      <c r="J185"/>
      <c r="K185"/>
      <c r="L185"/>
      <c r="M185"/>
      <c r="N185"/>
      <c r="O185"/>
      <c r="P185"/>
      <c r="Q185"/>
      <c r="R185"/>
    </row>
    <row r="186" spans="2:18">
      <c r="B186"/>
      <c r="C186"/>
      <c r="D186"/>
      <c r="E186"/>
      <c r="F186"/>
      <c r="G186"/>
      <c r="H186"/>
      <c r="I186"/>
      <c r="J186"/>
      <c r="K186"/>
      <c r="L186"/>
      <c r="M186"/>
      <c r="N186"/>
      <c r="O186"/>
      <c r="P186"/>
      <c r="Q186"/>
      <c r="R186"/>
    </row>
    <row r="187" spans="2:18">
      <c r="B187"/>
      <c r="C187"/>
      <c r="D187"/>
      <c r="E187"/>
      <c r="F187"/>
      <c r="G187"/>
      <c r="H187"/>
      <c r="I187"/>
      <c r="J187"/>
      <c r="K187"/>
      <c r="L187"/>
      <c r="M187"/>
      <c r="N187"/>
      <c r="O187"/>
      <c r="P187"/>
      <c r="Q187"/>
      <c r="R187"/>
    </row>
    <row r="188" spans="2:18">
      <c r="B188"/>
      <c r="C188"/>
      <c r="D188"/>
      <c r="E188"/>
      <c r="F188"/>
      <c r="G188"/>
      <c r="H188"/>
      <c r="I188"/>
      <c r="J188"/>
      <c r="K188"/>
      <c r="L188"/>
      <c r="M188"/>
      <c r="N188"/>
      <c r="O188"/>
      <c r="P188"/>
      <c r="Q188"/>
      <c r="R188"/>
    </row>
    <row r="189" spans="2:18">
      <c r="B189"/>
      <c r="C189"/>
      <c r="D189"/>
      <c r="E189"/>
      <c r="F189"/>
      <c r="G189"/>
      <c r="H189"/>
      <c r="I189"/>
      <c r="J189"/>
      <c r="K189"/>
      <c r="L189"/>
      <c r="M189"/>
      <c r="N189"/>
      <c r="O189"/>
      <c r="P189"/>
      <c r="Q189"/>
      <c r="R189"/>
    </row>
    <row r="190" spans="2:18">
      <c r="B190"/>
      <c r="C190"/>
      <c r="D190"/>
      <c r="E190"/>
      <c r="F190"/>
      <c r="G190"/>
      <c r="H190"/>
      <c r="I190"/>
      <c r="J190"/>
      <c r="K190"/>
      <c r="L190"/>
      <c r="M190"/>
      <c r="N190"/>
      <c r="O190"/>
      <c r="P190"/>
      <c r="Q190"/>
      <c r="R190"/>
    </row>
    <row r="191" spans="2:18">
      <c r="B191"/>
      <c r="C191"/>
      <c r="D191"/>
      <c r="E191"/>
      <c r="F191"/>
      <c r="G191"/>
      <c r="H191"/>
      <c r="I191"/>
      <c r="J191"/>
      <c r="K191"/>
      <c r="L191"/>
      <c r="M191"/>
      <c r="N191"/>
      <c r="O191"/>
      <c r="P191"/>
      <c r="Q191"/>
      <c r="R191"/>
    </row>
    <row r="192" spans="2:18">
      <c r="B192"/>
      <c r="C192"/>
      <c r="D192"/>
      <c r="E192"/>
      <c r="F192"/>
      <c r="G192"/>
      <c r="H192"/>
      <c r="I192"/>
      <c r="J192"/>
      <c r="K192"/>
      <c r="L192"/>
      <c r="M192"/>
      <c r="N192"/>
      <c r="O192"/>
      <c r="P192"/>
      <c r="Q192"/>
      <c r="R192"/>
    </row>
    <row r="193" spans="2:18">
      <c r="B193"/>
      <c r="C193"/>
      <c r="D193"/>
      <c r="E193"/>
      <c r="F193"/>
      <c r="G193"/>
      <c r="H193"/>
      <c r="I193"/>
      <c r="J193"/>
      <c r="K193"/>
      <c r="L193"/>
      <c r="M193"/>
      <c r="N193"/>
      <c r="O193"/>
      <c r="P193"/>
      <c r="Q193"/>
      <c r="R193"/>
    </row>
    <row r="194" spans="2:18">
      <c r="B194"/>
      <c r="C194"/>
      <c r="D194"/>
      <c r="E194"/>
      <c r="F194"/>
      <c r="G194"/>
      <c r="H194"/>
      <c r="I194"/>
      <c r="J194"/>
      <c r="K194"/>
      <c r="L194"/>
      <c r="M194"/>
      <c r="N194"/>
      <c r="O194"/>
      <c r="P194"/>
      <c r="Q194"/>
      <c r="R194"/>
    </row>
    <row r="195" spans="2:18">
      <c r="B195"/>
      <c r="C195"/>
      <c r="D195"/>
      <c r="E195"/>
      <c r="F195"/>
      <c r="G195"/>
      <c r="H195"/>
      <c r="I195"/>
      <c r="J195"/>
      <c r="K195"/>
      <c r="L195"/>
      <c r="M195"/>
      <c r="N195"/>
      <c r="O195"/>
      <c r="P195"/>
      <c r="Q195"/>
      <c r="R195"/>
    </row>
    <row r="196" spans="2:18">
      <c r="B196"/>
      <c r="C196"/>
      <c r="D196"/>
      <c r="E196"/>
      <c r="F196"/>
      <c r="G196"/>
      <c r="H196"/>
      <c r="I196"/>
      <c r="J196"/>
      <c r="K196"/>
      <c r="L196"/>
      <c r="M196"/>
      <c r="N196"/>
      <c r="O196"/>
      <c r="P196"/>
      <c r="Q196"/>
      <c r="R196"/>
    </row>
    <row r="197" spans="2:18">
      <c r="B197"/>
      <c r="C197"/>
      <c r="D197"/>
      <c r="E197"/>
      <c r="F197"/>
      <c r="G197"/>
      <c r="H197"/>
      <c r="I197"/>
      <c r="J197"/>
      <c r="K197"/>
      <c r="L197"/>
      <c r="M197"/>
      <c r="N197"/>
      <c r="O197"/>
      <c r="P197"/>
      <c r="Q197"/>
      <c r="R197"/>
    </row>
    <row r="198" spans="2:18">
      <c r="B198"/>
      <c r="C198"/>
      <c r="D198"/>
      <c r="E198"/>
      <c r="F198"/>
      <c r="G198"/>
      <c r="H198"/>
      <c r="I198"/>
      <c r="J198"/>
      <c r="K198"/>
      <c r="L198"/>
      <c r="M198"/>
      <c r="N198"/>
      <c r="O198"/>
      <c r="P198"/>
      <c r="Q198"/>
      <c r="R198"/>
    </row>
    <row r="199" spans="2:18">
      <c r="B199"/>
      <c r="C199"/>
      <c r="D199"/>
      <c r="E199"/>
      <c r="F199"/>
      <c r="G199"/>
      <c r="H199"/>
      <c r="I199"/>
      <c r="J199"/>
      <c r="K199"/>
      <c r="L199"/>
      <c r="M199"/>
      <c r="N199"/>
      <c r="O199"/>
      <c r="P199"/>
      <c r="Q199"/>
      <c r="R199"/>
    </row>
    <row r="200" spans="2:18">
      <c r="B200"/>
      <c r="C200"/>
      <c r="D200"/>
      <c r="E200"/>
      <c r="F200"/>
      <c r="G200"/>
      <c r="H200"/>
      <c r="I200"/>
      <c r="J200"/>
      <c r="K200"/>
      <c r="L200"/>
      <c r="M200"/>
      <c r="N200"/>
      <c r="O200"/>
      <c r="P200"/>
      <c r="Q200"/>
      <c r="R200"/>
    </row>
    <row r="201" spans="2:18">
      <c r="B201"/>
      <c r="C201"/>
      <c r="D201"/>
      <c r="E201"/>
      <c r="F201"/>
      <c r="G201"/>
      <c r="H201"/>
      <c r="I201"/>
      <c r="J201"/>
      <c r="K201"/>
      <c r="L201"/>
      <c r="M201"/>
      <c r="N201"/>
      <c r="O201"/>
      <c r="P201"/>
      <c r="Q201"/>
      <c r="R201"/>
    </row>
    <row r="202" spans="2:18">
      <c r="B202"/>
      <c r="C202"/>
      <c r="D202"/>
      <c r="E202"/>
      <c r="F202"/>
      <c r="G202"/>
      <c r="H202"/>
      <c r="I202"/>
      <c r="J202"/>
      <c r="K202"/>
      <c r="L202"/>
      <c r="M202"/>
      <c r="N202"/>
      <c r="O202"/>
      <c r="P202"/>
      <c r="Q202"/>
      <c r="R202"/>
    </row>
    <row r="203" spans="2:18">
      <c r="B203"/>
      <c r="C203"/>
      <c r="D203"/>
      <c r="E203"/>
      <c r="F203"/>
      <c r="G203"/>
      <c r="H203"/>
      <c r="I203"/>
      <c r="J203"/>
      <c r="K203"/>
      <c r="L203"/>
      <c r="M203"/>
      <c r="N203"/>
      <c r="O203"/>
      <c r="P203"/>
      <c r="Q203"/>
      <c r="R203"/>
    </row>
    <row r="204" spans="2:18">
      <c r="B204"/>
      <c r="C204"/>
      <c r="D204"/>
      <c r="E204"/>
      <c r="F204"/>
      <c r="G204"/>
      <c r="H204"/>
      <c r="I204"/>
      <c r="J204"/>
      <c r="K204"/>
      <c r="L204"/>
      <c r="M204"/>
      <c r="N204"/>
      <c r="O204"/>
      <c r="P204"/>
      <c r="Q204"/>
      <c r="R204"/>
    </row>
    <row r="205" spans="2:18">
      <c r="B205"/>
      <c r="C205"/>
      <c r="D205"/>
      <c r="E205"/>
      <c r="F205"/>
      <c r="G205"/>
      <c r="H205"/>
      <c r="I205"/>
      <c r="J205"/>
      <c r="K205"/>
      <c r="L205"/>
      <c r="M205"/>
      <c r="N205"/>
      <c r="O205"/>
      <c r="P205"/>
      <c r="Q205"/>
      <c r="R205"/>
    </row>
    <row r="206" spans="2:18">
      <c r="B206"/>
      <c r="C206"/>
      <c r="D206"/>
      <c r="E206"/>
      <c r="F206"/>
      <c r="G206"/>
      <c r="H206"/>
      <c r="I206"/>
      <c r="J206"/>
      <c r="K206"/>
      <c r="L206"/>
      <c r="M206"/>
      <c r="N206"/>
      <c r="O206"/>
      <c r="P206"/>
      <c r="Q206"/>
      <c r="R206"/>
    </row>
    <row r="207" spans="2:18">
      <c r="B207"/>
      <c r="C207"/>
      <c r="D207"/>
      <c r="E207"/>
      <c r="F207"/>
      <c r="G207"/>
      <c r="H207"/>
      <c r="I207"/>
      <c r="J207"/>
      <c r="K207"/>
      <c r="L207"/>
      <c r="M207"/>
      <c r="N207"/>
      <c r="O207"/>
      <c r="P207"/>
      <c r="Q207"/>
      <c r="R207"/>
    </row>
    <row r="208" spans="2:18">
      <c r="B208"/>
      <c r="C208"/>
      <c r="D208"/>
      <c r="E208"/>
      <c r="F208"/>
      <c r="G208"/>
      <c r="H208"/>
      <c r="I208"/>
      <c r="J208"/>
      <c r="K208"/>
      <c r="L208"/>
      <c r="M208"/>
      <c r="N208"/>
      <c r="O208"/>
      <c r="P208"/>
      <c r="Q208"/>
      <c r="R208"/>
    </row>
    <row r="209" spans="2:18">
      <c r="B209"/>
      <c r="C209"/>
      <c r="D209"/>
      <c r="E209"/>
      <c r="F209"/>
      <c r="G209"/>
      <c r="H209"/>
      <c r="I209"/>
      <c r="J209"/>
      <c r="K209"/>
      <c r="L209"/>
      <c r="M209"/>
      <c r="N209"/>
      <c r="O209"/>
      <c r="P209"/>
      <c r="Q209"/>
      <c r="R209"/>
    </row>
    <row r="210" spans="2:18">
      <c r="B210"/>
      <c r="C210"/>
      <c r="D210"/>
      <c r="E210"/>
      <c r="F210"/>
      <c r="G210"/>
      <c r="H210"/>
      <c r="I210"/>
      <c r="J210"/>
      <c r="K210"/>
      <c r="L210"/>
      <c r="M210"/>
      <c r="N210"/>
      <c r="O210"/>
      <c r="P210"/>
      <c r="Q210"/>
      <c r="R210"/>
    </row>
    <row r="211" spans="2:18">
      <c r="B211"/>
      <c r="C211"/>
      <c r="D211"/>
      <c r="E211"/>
      <c r="F211"/>
      <c r="G211"/>
      <c r="H211"/>
      <c r="I211"/>
      <c r="J211"/>
      <c r="K211"/>
      <c r="L211"/>
      <c r="M211"/>
      <c r="N211"/>
      <c r="O211"/>
      <c r="P211"/>
      <c r="Q211"/>
      <c r="R211"/>
    </row>
    <row r="212" spans="2:18">
      <c r="B212"/>
      <c r="C212"/>
      <c r="D212"/>
      <c r="E212"/>
      <c r="F212"/>
      <c r="G212"/>
      <c r="H212"/>
      <c r="I212"/>
      <c r="J212"/>
      <c r="K212"/>
      <c r="L212"/>
      <c r="M212"/>
      <c r="N212"/>
      <c r="O212"/>
      <c r="P212"/>
      <c r="Q212"/>
      <c r="R212"/>
    </row>
    <row r="213" spans="2:18">
      <c r="B213"/>
      <c r="C213"/>
      <c r="D213"/>
      <c r="E213"/>
      <c r="F213"/>
      <c r="G213"/>
      <c r="H213"/>
      <c r="I213"/>
      <c r="J213"/>
      <c r="K213"/>
      <c r="L213"/>
      <c r="M213"/>
      <c r="N213"/>
      <c r="O213"/>
      <c r="P213"/>
      <c r="Q213"/>
      <c r="R213"/>
    </row>
    <row r="214" spans="2:18">
      <c r="B214"/>
      <c r="C214"/>
      <c r="D214"/>
      <c r="E214"/>
      <c r="F214"/>
      <c r="G214"/>
      <c r="H214"/>
      <c r="I214"/>
      <c r="J214"/>
      <c r="K214"/>
      <c r="L214"/>
      <c r="M214"/>
      <c r="N214"/>
      <c r="O214"/>
      <c r="P214"/>
      <c r="Q214"/>
      <c r="R214"/>
    </row>
    <row r="215" spans="2:18">
      <c r="B215"/>
      <c r="C215"/>
      <c r="D215"/>
      <c r="E215"/>
      <c r="F215"/>
      <c r="G215"/>
      <c r="H215"/>
      <c r="I215"/>
      <c r="J215"/>
      <c r="K215"/>
      <c r="L215"/>
      <c r="M215"/>
      <c r="N215"/>
      <c r="O215"/>
      <c r="P215"/>
      <c r="Q215"/>
      <c r="R215"/>
    </row>
    <row r="216" spans="2:18">
      <c r="B216"/>
      <c r="C216"/>
      <c r="D216"/>
      <c r="E216"/>
      <c r="F216"/>
      <c r="G216"/>
      <c r="H216"/>
      <c r="I216"/>
      <c r="J216"/>
      <c r="K216"/>
      <c r="L216"/>
      <c r="M216"/>
      <c r="N216"/>
      <c r="O216"/>
      <c r="P216"/>
      <c r="Q216"/>
      <c r="R216"/>
    </row>
    <row r="217" spans="2:18">
      <c r="B217"/>
      <c r="C217"/>
      <c r="D217"/>
      <c r="E217"/>
      <c r="F217"/>
      <c r="G217"/>
      <c r="H217"/>
      <c r="I217"/>
      <c r="J217"/>
      <c r="K217"/>
      <c r="L217"/>
      <c r="M217"/>
      <c r="N217"/>
      <c r="O217"/>
      <c r="P217"/>
      <c r="Q217"/>
      <c r="R217"/>
    </row>
    <row r="218" spans="2:18">
      <c r="B218"/>
      <c r="C218"/>
      <c r="D218"/>
      <c r="E218"/>
      <c r="F218"/>
      <c r="G218"/>
      <c r="H218"/>
      <c r="I218"/>
      <c r="J218"/>
      <c r="K218"/>
      <c r="L218"/>
      <c r="M218"/>
      <c r="N218"/>
      <c r="O218"/>
      <c r="P218"/>
      <c r="Q218"/>
      <c r="R218"/>
    </row>
    <row r="219" spans="2:18">
      <c r="B219"/>
      <c r="C219"/>
      <c r="D219"/>
      <c r="E219"/>
      <c r="F219"/>
      <c r="G219"/>
      <c r="H219"/>
      <c r="I219"/>
      <c r="J219"/>
      <c r="K219"/>
      <c r="L219"/>
      <c r="M219"/>
      <c r="N219"/>
      <c r="O219"/>
      <c r="P219"/>
      <c r="Q219"/>
      <c r="R219"/>
    </row>
    <row r="220" spans="2:18">
      <c r="B220"/>
      <c r="C220"/>
      <c r="D220"/>
      <c r="E220"/>
      <c r="F220"/>
      <c r="G220"/>
      <c r="H220"/>
      <c r="I220"/>
      <c r="J220"/>
      <c r="K220"/>
      <c r="L220"/>
      <c r="M220"/>
      <c r="N220"/>
      <c r="O220"/>
      <c r="P220"/>
      <c r="Q220"/>
      <c r="R220"/>
    </row>
    <row r="221" spans="2:18">
      <c r="B221"/>
      <c r="C221"/>
      <c r="D221"/>
      <c r="E221"/>
      <c r="F221"/>
      <c r="G221"/>
      <c r="H221"/>
      <c r="I221"/>
      <c r="J221"/>
      <c r="K221"/>
      <c r="L221"/>
      <c r="M221"/>
      <c r="N221"/>
      <c r="O221"/>
      <c r="P221"/>
      <c r="Q221"/>
      <c r="R221"/>
    </row>
    <row r="222" spans="2:18">
      <c r="B222"/>
      <c r="C222"/>
      <c r="D222"/>
      <c r="E222"/>
      <c r="F222"/>
      <c r="G222"/>
      <c r="H222"/>
      <c r="I222"/>
      <c r="J222"/>
      <c r="K222"/>
      <c r="L222"/>
      <c r="M222"/>
      <c r="N222"/>
      <c r="O222"/>
      <c r="P222"/>
      <c r="Q222"/>
      <c r="R222"/>
    </row>
    <row r="223" spans="2:18">
      <c r="B223"/>
      <c r="C223"/>
      <c r="D223"/>
      <c r="E223"/>
      <c r="F223"/>
      <c r="G223"/>
      <c r="H223"/>
      <c r="I223"/>
      <c r="J223"/>
      <c r="K223"/>
      <c r="L223"/>
      <c r="M223"/>
      <c r="N223"/>
      <c r="O223"/>
      <c r="P223"/>
      <c r="Q223"/>
      <c r="R223"/>
    </row>
    <row r="224" spans="2:18">
      <c r="B224"/>
      <c r="C224"/>
      <c r="D224"/>
      <c r="E224"/>
      <c r="F224"/>
      <c r="G224"/>
      <c r="H224"/>
      <c r="I224"/>
      <c r="J224"/>
      <c r="K224"/>
      <c r="L224"/>
      <c r="M224"/>
      <c r="N224"/>
      <c r="O224"/>
      <c r="P224"/>
      <c r="Q224"/>
      <c r="R224"/>
    </row>
    <row r="225" spans="2:18">
      <c r="B225"/>
      <c r="C225"/>
      <c r="D225"/>
      <c r="E225"/>
      <c r="F225"/>
      <c r="G225"/>
      <c r="H225"/>
      <c r="I225"/>
      <c r="J225"/>
      <c r="K225"/>
      <c r="L225"/>
      <c r="M225"/>
      <c r="N225"/>
      <c r="O225"/>
      <c r="P225"/>
      <c r="Q225"/>
      <c r="R225"/>
    </row>
    <row r="226" spans="2:18">
      <c r="B226"/>
      <c r="C226"/>
      <c r="D226"/>
      <c r="E226"/>
      <c r="F226"/>
      <c r="G226"/>
      <c r="H226"/>
      <c r="I226"/>
      <c r="J226"/>
      <c r="K226"/>
      <c r="L226"/>
      <c r="M226"/>
      <c r="N226"/>
      <c r="O226"/>
      <c r="P226"/>
      <c r="Q226"/>
      <c r="R226"/>
    </row>
    <row r="227" spans="2:18">
      <c r="B227"/>
      <c r="C227"/>
      <c r="D227"/>
      <c r="E227"/>
      <c r="F227"/>
      <c r="G227"/>
      <c r="H227"/>
      <c r="I227"/>
      <c r="J227"/>
      <c r="K227"/>
      <c r="L227"/>
      <c r="M227"/>
      <c r="N227"/>
      <c r="O227"/>
      <c r="P227"/>
      <c r="Q227"/>
      <c r="R227"/>
    </row>
    <row r="228" spans="2:18">
      <c r="B228"/>
      <c r="C228"/>
      <c r="D228"/>
      <c r="E228"/>
      <c r="F228"/>
      <c r="G228"/>
      <c r="H228"/>
      <c r="I228"/>
      <c r="J228"/>
      <c r="K228"/>
      <c r="L228"/>
      <c r="M228"/>
      <c r="N228"/>
      <c r="O228"/>
      <c r="P228"/>
      <c r="Q228"/>
      <c r="R228"/>
    </row>
    <row r="229" spans="2:18">
      <c r="B229"/>
      <c r="C229"/>
      <c r="D229"/>
      <c r="E229"/>
      <c r="F229"/>
      <c r="G229"/>
      <c r="H229"/>
      <c r="I229"/>
      <c r="J229"/>
      <c r="K229"/>
      <c r="L229"/>
      <c r="M229"/>
      <c r="N229"/>
      <c r="O229"/>
      <c r="P229"/>
      <c r="Q229"/>
      <c r="R229"/>
    </row>
    <row r="230" spans="2:18">
      <c r="B230"/>
      <c r="C230"/>
      <c r="D230"/>
      <c r="E230"/>
      <c r="F230"/>
      <c r="G230"/>
      <c r="H230"/>
      <c r="I230"/>
      <c r="J230"/>
      <c r="K230"/>
      <c r="L230"/>
      <c r="M230"/>
      <c r="N230"/>
      <c r="O230"/>
      <c r="P230"/>
      <c r="Q230"/>
      <c r="R230"/>
    </row>
    <row r="231" spans="2:18">
      <c r="B231"/>
      <c r="C231"/>
      <c r="D231"/>
      <c r="E231"/>
      <c r="F231"/>
      <c r="G231"/>
      <c r="H231"/>
      <c r="I231"/>
      <c r="J231"/>
      <c r="K231"/>
      <c r="L231"/>
      <c r="M231"/>
      <c r="N231"/>
      <c r="O231"/>
      <c r="P231"/>
      <c r="Q231"/>
      <c r="R231"/>
    </row>
    <row r="232" spans="2:18">
      <c r="B232"/>
      <c r="C232"/>
      <c r="D232"/>
      <c r="E232"/>
      <c r="F232"/>
      <c r="G232"/>
      <c r="H232"/>
      <c r="I232"/>
      <c r="J232"/>
      <c r="K232"/>
      <c r="L232"/>
      <c r="M232"/>
      <c r="N232"/>
      <c r="O232"/>
      <c r="P232"/>
      <c r="Q232"/>
      <c r="R232"/>
    </row>
    <row r="233" spans="2:18">
      <c r="B233"/>
      <c r="C233"/>
      <c r="D233"/>
      <c r="E233"/>
      <c r="F233"/>
      <c r="G233"/>
      <c r="H233"/>
      <c r="I233"/>
      <c r="J233"/>
      <c r="K233"/>
      <c r="L233"/>
      <c r="M233"/>
      <c r="N233"/>
      <c r="O233"/>
      <c r="P233"/>
      <c r="Q233"/>
      <c r="R233"/>
    </row>
    <row r="234" spans="2:18">
      <c r="B234"/>
      <c r="C234"/>
      <c r="D234"/>
      <c r="E234"/>
      <c r="F234"/>
      <c r="G234"/>
      <c r="H234"/>
      <c r="I234"/>
      <c r="J234"/>
      <c r="K234"/>
      <c r="L234"/>
      <c r="M234"/>
      <c r="N234"/>
      <c r="O234"/>
      <c r="P234"/>
      <c r="Q234"/>
      <c r="R234"/>
    </row>
    <row r="235" spans="2:18">
      <c r="B235"/>
      <c r="C235"/>
      <c r="D235"/>
      <c r="E235"/>
      <c r="F235"/>
      <c r="G235"/>
      <c r="H235"/>
      <c r="I235"/>
      <c r="J235"/>
      <c r="K235"/>
      <c r="L235"/>
      <c r="M235"/>
      <c r="N235"/>
      <c r="O235"/>
      <c r="P235"/>
      <c r="Q235"/>
      <c r="R235"/>
    </row>
    <row r="236" spans="2:18">
      <c r="B236"/>
      <c r="C236"/>
      <c r="D236"/>
      <c r="E236"/>
      <c r="F236"/>
      <c r="G236"/>
      <c r="H236"/>
      <c r="I236"/>
      <c r="J236"/>
      <c r="K236"/>
      <c r="L236"/>
      <c r="M236"/>
      <c r="N236"/>
      <c r="O236"/>
      <c r="P236"/>
      <c r="Q236"/>
      <c r="R236"/>
    </row>
    <row r="237" spans="2:18">
      <c r="B237"/>
      <c r="C237"/>
      <c r="D237"/>
      <c r="E237"/>
      <c r="F237"/>
      <c r="G237"/>
      <c r="H237"/>
      <c r="I237"/>
      <c r="J237"/>
      <c r="K237"/>
      <c r="L237"/>
      <c r="M237"/>
      <c r="N237"/>
      <c r="O237"/>
      <c r="P237"/>
      <c r="Q237"/>
      <c r="R237"/>
    </row>
    <row r="238" spans="2:18">
      <c r="B238"/>
      <c r="C238"/>
      <c r="D238"/>
      <c r="E238"/>
      <c r="F238"/>
      <c r="G238"/>
      <c r="H238"/>
      <c r="I238"/>
      <c r="J238"/>
      <c r="K238"/>
      <c r="L238"/>
      <c r="M238"/>
      <c r="N238"/>
      <c r="O238"/>
      <c r="P238"/>
      <c r="Q238"/>
      <c r="R238"/>
    </row>
    <row r="239" spans="2:18">
      <c r="B239"/>
      <c r="C239"/>
      <c r="D239"/>
      <c r="E239"/>
      <c r="F239"/>
      <c r="G239"/>
      <c r="H239"/>
      <c r="I239"/>
      <c r="J239"/>
      <c r="K239"/>
      <c r="L239"/>
      <c r="M239"/>
      <c r="N239"/>
      <c r="O239"/>
      <c r="P239"/>
      <c r="Q239"/>
      <c r="R239"/>
    </row>
    <row r="240" spans="2:18">
      <c r="B240"/>
      <c r="C240"/>
      <c r="D240"/>
      <c r="E240"/>
      <c r="F240"/>
      <c r="G240"/>
      <c r="H240"/>
      <c r="I240"/>
      <c r="J240"/>
      <c r="K240"/>
      <c r="L240"/>
      <c r="M240"/>
      <c r="N240"/>
      <c r="O240"/>
      <c r="P240"/>
      <c r="Q240"/>
      <c r="R240"/>
    </row>
    <row r="241" spans="2:18">
      <c r="B241"/>
      <c r="C241"/>
      <c r="D241"/>
      <c r="E241"/>
      <c r="F241"/>
      <c r="G241"/>
      <c r="H241"/>
      <c r="I241"/>
      <c r="J241"/>
      <c r="K241"/>
      <c r="L241"/>
      <c r="M241"/>
      <c r="N241"/>
      <c r="O241"/>
      <c r="P241"/>
      <c r="Q241"/>
      <c r="R241"/>
    </row>
    <row r="242" spans="2:18">
      <c r="B242"/>
      <c r="C242"/>
      <c r="D242"/>
      <c r="E242"/>
      <c r="F242"/>
      <c r="G242"/>
      <c r="H242"/>
      <c r="I242"/>
      <c r="J242"/>
      <c r="K242"/>
      <c r="L242"/>
      <c r="M242"/>
      <c r="N242"/>
      <c r="O242"/>
      <c r="P242"/>
      <c r="Q242"/>
      <c r="R242"/>
    </row>
    <row r="243" spans="2:18">
      <c r="B243"/>
      <c r="C243"/>
      <c r="D243"/>
      <c r="E243"/>
      <c r="F243"/>
      <c r="G243"/>
      <c r="H243"/>
      <c r="I243"/>
      <c r="J243"/>
      <c r="K243"/>
      <c r="L243"/>
      <c r="M243"/>
      <c r="N243"/>
      <c r="O243"/>
      <c r="P243"/>
      <c r="Q243"/>
      <c r="R243"/>
    </row>
    <row r="244" spans="2:18">
      <c r="B244"/>
      <c r="C244"/>
      <c r="D244"/>
      <c r="E244"/>
      <c r="F244"/>
      <c r="G244"/>
      <c r="H244"/>
      <c r="I244"/>
      <c r="J244"/>
      <c r="K244"/>
      <c r="L244"/>
      <c r="M244"/>
      <c r="N244"/>
      <c r="O244"/>
      <c r="P244"/>
      <c r="Q244"/>
      <c r="R244"/>
    </row>
    <row r="245" spans="2:18">
      <c r="B245"/>
      <c r="C245"/>
      <c r="D245"/>
      <c r="E245"/>
      <c r="F245"/>
      <c r="G245"/>
      <c r="H245"/>
      <c r="I245"/>
      <c r="J245"/>
      <c r="K245"/>
      <c r="L245"/>
      <c r="M245"/>
      <c r="N245"/>
      <c r="O245"/>
      <c r="P245"/>
      <c r="Q245"/>
      <c r="R245"/>
    </row>
    <row r="246" spans="2:18">
      <c r="B246"/>
      <c r="C246"/>
      <c r="D246"/>
      <c r="E246"/>
      <c r="F246"/>
      <c r="G246"/>
      <c r="H246"/>
      <c r="I246"/>
      <c r="J246"/>
      <c r="K246"/>
      <c r="L246"/>
      <c r="M246"/>
      <c r="N246"/>
      <c r="O246"/>
      <c r="P246"/>
      <c r="Q246"/>
      <c r="R246"/>
    </row>
    <row r="247" spans="2:18">
      <c r="B247"/>
      <c r="C247"/>
      <c r="D247"/>
      <c r="E247"/>
      <c r="F247"/>
      <c r="G247"/>
      <c r="H247"/>
      <c r="I247"/>
      <c r="J247"/>
      <c r="K247"/>
      <c r="L247"/>
      <c r="M247"/>
      <c r="N247"/>
      <c r="O247"/>
      <c r="P247"/>
      <c r="Q247"/>
      <c r="R247"/>
    </row>
    <row r="248" spans="2:18">
      <c r="B248"/>
      <c r="C248"/>
      <c r="D248"/>
      <c r="E248"/>
      <c r="F248"/>
      <c r="G248"/>
      <c r="H248"/>
      <c r="I248"/>
      <c r="J248"/>
      <c r="K248"/>
      <c r="L248"/>
      <c r="M248"/>
      <c r="N248"/>
      <c r="O248"/>
      <c r="P248"/>
      <c r="Q248"/>
      <c r="R248"/>
    </row>
    <row r="249" spans="2:18">
      <c r="B249"/>
      <c r="C249"/>
      <c r="D249"/>
      <c r="E249"/>
      <c r="F249"/>
      <c r="G249"/>
      <c r="H249"/>
      <c r="I249"/>
      <c r="J249"/>
      <c r="K249"/>
      <c r="L249"/>
      <c r="M249"/>
      <c r="N249"/>
      <c r="O249"/>
      <c r="P249"/>
      <c r="Q249"/>
      <c r="R249"/>
    </row>
    <row r="250" spans="2:18">
      <c r="B250"/>
      <c r="C250"/>
      <c r="D250"/>
      <c r="E250"/>
      <c r="F250"/>
      <c r="G250"/>
      <c r="H250"/>
      <c r="I250"/>
      <c r="J250"/>
      <c r="K250"/>
      <c r="L250"/>
      <c r="M250"/>
      <c r="N250"/>
      <c r="O250"/>
      <c r="P250"/>
      <c r="Q250"/>
      <c r="R250"/>
    </row>
    <row r="251" spans="2:18">
      <c r="B251"/>
      <c r="C251"/>
      <c r="D251"/>
      <c r="E251"/>
      <c r="F251"/>
      <c r="G251"/>
      <c r="H251"/>
      <c r="I251"/>
      <c r="J251"/>
      <c r="K251"/>
      <c r="L251"/>
      <c r="M251"/>
      <c r="N251"/>
      <c r="O251"/>
      <c r="P251"/>
      <c r="Q251"/>
      <c r="R251"/>
    </row>
    <row r="252" spans="2:18">
      <c r="B252"/>
      <c r="C252"/>
      <c r="D252"/>
      <c r="E252"/>
      <c r="F252"/>
      <c r="G252"/>
      <c r="H252"/>
      <c r="I252"/>
      <c r="J252"/>
      <c r="K252"/>
      <c r="L252"/>
      <c r="M252"/>
      <c r="N252"/>
      <c r="O252"/>
      <c r="P252"/>
      <c r="Q252"/>
      <c r="R252"/>
    </row>
    <row r="253" spans="2:18">
      <c r="B253"/>
      <c r="C253"/>
      <c r="D253"/>
      <c r="E253"/>
      <c r="F253"/>
      <c r="G253"/>
      <c r="H253"/>
      <c r="I253"/>
      <c r="J253"/>
      <c r="K253"/>
      <c r="L253"/>
      <c r="M253"/>
      <c r="N253"/>
      <c r="O253"/>
      <c r="P253"/>
      <c r="Q253"/>
      <c r="R253"/>
    </row>
    <row r="254" spans="2:18">
      <c r="B254"/>
      <c r="C254"/>
      <c r="D254"/>
      <c r="E254"/>
      <c r="F254"/>
      <c r="G254"/>
      <c r="H254"/>
      <c r="I254"/>
      <c r="J254"/>
      <c r="K254"/>
      <c r="L254"/>
      <c r="M254"/>
      <c r="N254"/>
      <c r="O254"/>
      <c r="P254"/>
      <c r="Q254"/>
      <c r="R254"/>
    </row>
    <row r="255" spans="2:18">
      <c r="B255"/>
      <c r="C255"/>
      <c r="D255"/>
      <c r="E255"/>
      <c r="F255"/>
      <c r="G255"/>
      <c r="H255"/>
      <c r="I255"/>
      <c r="J255"/>
      <c r="K255"/>
      <c r="L255"/>
      <c r="M255"/>
      <c r="N255"/>
      <c r="O255"/>
      <c r="P255"/>
      <c r="Q255"/>
      <c r="R255"/>
    </row>
    <row r="256" spans="2:18">
      <c r="B256"/>
      <c r="C256"/>
      <c r="D256"/>
      <c r="E256"/>
      <c r="F256"/>
      <c r="G256"/>
      <c r="H256"/>
      <c r="I256"/>
      <c r="J256"/>
      <c r="K256"/>
      <c r="L256"/>
      <c r="M256"/>
      <c r="N256"/>
      <c r="O256"/>
      <c r="P256"/>
      <c r="Q256"/>
      <c r="R256"/>
    </row>
    <row r="257" spans="2:18">
      <c r="B257"/>
      <c r="C257"/>
      <c r="D257"/>
      <c r="E257"/>
      <c r="F257"/>
      <c r="G257"/>
      <c r="H257"/>
      <c r="I257"/>
      <c r="J257"/>
      <c r="K257"/>
      <c r="L257"/>
      <c r="M257"/>
      <c r="N257"/>
      <c r="O257"/>
      <c r="P257"/>
      <c r="Q257"/>
      <c r="R257"/>
    </row>
    <row r="258" spans="2:18">
      <c r="B258"/>
      <c r="C258"/>
      <c r="D258"/>
      <c r="E258"/>
      <c r="F258"/>
      <c r="G258"/>
      <c r="H258"/>
      <c r="I258"/>
      <c r="J258"/>
      <c r="K258"/>
      <c r="L258"/>
      <c r="M258"/>
      <c r="N258"/>
      <c r="O258"/>
      <c r="P258"/>
      <c r="Q258"/>
      <c r="R258"/>
    </row>
    <row r="259" spans="2:18">
      <c r="B259"/>
      <c r="C259"/>
      <c r="D259"/>
      <c r="E259"/>
      <c r="F259"/>
      <c r="G259"/>
      <c r="H259"/>
      <c r="I259"/>
      <c r="J259"/>
      <c r="K259"/>
      <c r="L259"/>
      <c r="M259"/>
      <c r="N259"/>
      <c r="O259"/>
      <c r="P259"/>
      <c r="Q259"/>
      <c r="R259"/>
    </row>
    <row r="260" spans="2:18">
      <c r="B260"/>
      <c r="C260"/>
      <c r="D260"/>
      <c r="E260"/>
      <c r="F260"/>
      <c r="G260"/>
      <c r="H260"/>
      <c r="I260"/>
      <c r="J260"/>
      <c r="K260"/>
      <c r="L260"/>
      <c r="M260"/>
      <c r="N260"/>
      <c r="O260"/>
      <c r="P260"/>
      <c r="Q260"/>
      <c r="R260"/>
    </row>
    <row r="261" spans="2:18">
      <c r="B261"/>
      <c r="C261"/>
      <c r="D261"/>
      <c r="E261"/>
      <c r="F261"/>
      <c r="G261"/>
      <c r="H261"/>
      <c r="I261"/>
      <c r="J261"/>
      <c r="K261"/>
      <c r="L261"/>
      <c r="M261"/>
      <c r="N261"/>
      <c r="O261"/>
      <c r="P261"/>
      <c r="Q261"/>
      <c r="R261"/>
    </row>
    <row r="262" spans="2:18">
      <c r="B262"/>
      <c r="C262"/>
      <c r="D262"/>
      <c r="E262"/>
      <c r="F262"/>
      <c r="G262"/>
      <c r="H262"/>
      <c r="I262"/>
      <c r="J262"/>
      <c r="K262"/>
      <c r="L262"/>
      <c r="M262"/>
      <c r="N262"/>
      <c r="O262"/>
      <c r="P262"/>
      <c r="Q262"/>
      <c r="R262"/>
    </row>
    <row r="263" spans="2:18">
      <c r="B263"/>
      <c r="C263"/>
      <c r="D263"/>
      <c r="E263"/>
      <c r="F263"/>
      <c r="G263"/>
      <c r="H263"/>
      <c r="I263"/>
      <c r="J263"/>
      <c r="K263"/>
      <c r="L263"/>
      <c r="M263"/>
      <c r="N263"/>
      <c r="O263"/>
      <c r="P263"/>
      <c r="Q263"/>
      <c r="R263"/>
    </row>
    <row r="264" spans="2:18">
      <c r="B264"/>
      <c r="C264"/>
      <c r="D264"/>
      <c r="E264"/>
      <c r="F264"/>
      <c r="G264"/>
      <c r="H264"/>
      <c r="I264"/>
      <c r="J264"/>
      <c r="K264"/>
      <c r="L264"/>
      <c r="M264"/>
      <c r="N264"/>
      <c r="O264"/>
      <c r="P264"/>
      <c r="Q264"/>
      <c r="R264"/>
    </row>
    <row r="265" spans="2:18">
      <c r="B265"/>
      <c r="C265"/>
      <c r="D265"/>
      <c r="E265"/>
      <c r="F265"/>
      <c r="G265"/>
      <c r="H265"/>
      <c r="I265"/>
      <c r="J265"/>
      <c r="K265"/>
      <c r="L265"/>
      <c r="M265"/>
      <c r="N265"/>
      <c r="O265"/>
      <c r="P265"/>
      <c r="Q265"/>
      <c r="R265"/>
    </row>
    <row r="266" spans="2:18">
      <c r="B266"/>
      <c r="C266"/>
      <c r="D266"/>
      <c r="E266"/>
      <c r="F266"/>
      <c r="G266"/>
      <c r="H266"/>
      <c r="I266"/>
      <c r="J266"/>
      <c r="K266"/>
      <c r="L266"/>
      <c r="M266"/>
      <c r="N266"/>
      <c r="O266"/>
      <c r="P266"/>
      <c r="Q266"/>
      <c r="R266"/>
    </row>
    <row r="267" spans="2:18">
      <c r="B267"/>
      <c r="C267"/>
      <c r="D267"/>
      <c r="E267"/>
      <c r="F267"/>
      <c r="G267"/>
      <c r="H267"/>
      <c r="I267"/>
      <c r="J267"/>
      <c r="K267"/>
      <c r="L267"/>
      <c r="M267"/>
      <c r="N267"/>
      <c r="O267"/>
      <c r="P267"/>
      <c r="Q267"/>
      <c r="R267"/>
    </row>
    <row r="268" spans="2:18">
      <c r="B268"/>
      <c r="C268"/>
      <c r="D268"/>
      <c r="E268"/>
      <c r="F268"/>
      <c r="G268"/>
      <c r="H268"/>
      <c r="I268"/>
      <c r="J268"/>
      <c r="K268"/>
      <c r="L268"/>
      <c r="M268"/>
      <c r="N268"/>
      <c r="O268"/>
      <c r="P268"/>
      <c r="Q268"/>
      <c r="R268"/>
    </row>
    <row r="269" spans="2:18">
      <c r="B269"/>
      <c r="C269"/>
      <c r="D269"/>
      <c r="E269"/>
      <c r="F269"/>
      <c r="G269"/>
      <c r="H269"/>
      <c r="I269"/>
      <c r="J269"/>
      <c r="K269"/>
      <c r="L269"/>
      <c r="M269"/>
      <c r="N269"/>
      <c r="O269"/>
      <c r="P269"/>
      <c r="Q269"/>
      <c r="R269"/>
    </row>
    <row r="270" spans="2:18">
      <c r="B270"/>
      <c r="C270"/>
      <c r="D270"/>
      <c r="E270"/>
      <c r="F270"/>
      <c r="G270"/>
      <c r="H270"/>
      <c r="I270"/>
      <c r="J270"/>
      <c r="K270"/>
      <c r="L270"/>
      <c r="M270"/>
      <c r="N270"/>
      <c r="O270"/>
      <c r="P270"/>
      <c r="Q270"/>
      <c r="R270"/>
    </row>
    <row r="271" spans="2:18">
      <c r="B271"/>
      <c r="C271"/>
      <c r="D271"/>
      <c r="E271"/>
      <c r="F271"/>
      <c r="G271"/>
      <c r="H271"/>
      <c r="I271"/>
      <c r="J271"/>
      <c r="K271"/>
      <c r="L271"/>
      <c r="M271"/>
      <c r="N271"/>
      <c r="O271"/>
      <c r="P271"/>
      <c r="Q271"/>
      <c r="R271"/>
    </row>
    <row r="272" spans="2:18">
      <c r="B272"/>
      <c r="C272"/>
      <c r="D272"/>
      <c r="E272"/>
      <c r="F272"/>
      <c r="G272"/>
      <c r="H272"/>
      <c r="I272"/>
      <c r="J272"/>
      <c r="K272"/>
      <c r="L272"/>
      <c r="M272"/>
      <c r="N272"/>
      <c r="O272"/>
      <c r="P272"/>
      <c r="Q272"/>
      <c r="R272"/>
    </row>
    <row r="273" spans="2:18">
      <c r="B273"/>
      <c r="C273"/>
      <c r="D273"/>
      <c r="E273"/>
      <c r="F273"/>
      <c r="G273"/>
      <c r="H273"/>
      <c r="I273"/>
      <c r="J273"/>
      <c r="K273"/>
      <c r="L273"/>
      <c r="M273"/>
      <c r="N273"/>
      <c r="O273"/>
      <c r="P273"/>
      <c r="Q273"/>
      <c r="R273"/>
    </row>
    <row r="274" spans="2:18">
      <c r="B274"/>
      <c r="C274"/>
      <c r="D274"/>
      <c r="E274"/>
      <c r="F274"/>
      <c r="G274"/>
      <c r="H274"/>
      <c r="I274"/>
      <c r="J274"/>
      <c r="K274"/>
      <c r="L274"/>
      <c r="M274"/>
      <c r="N274"/>
      <c r="O274"/>
      <c r="P274"/>
      <c r="Q274"/>
      <c r="R274"/>
    </row>
    <row r="275" spans="2:18">
      <c r="B275"/>
      <c r="C275"/>
      <c r="D275"/>
      <c r="E275"/>
      <c r="F275"/>
      <c r="G275"/>
      <c r="H275"/>
      <c r="I275"/>
      <c r="J275"/>
      <c r="K275"/>
      <c r="L275"/>
      <c r="M275"/>
      <c r="N275"/>
      <c r="O275"/>
      <c r="P275"/>
      <c r="Q275"/>
      <c r="R275"/>
    </row>
    <row r="276" spans="2:18">
      <c r="B276"/>
      <c r="C276"/>
      <c r="D276"/>
      <c r="E276"/>
      <c r="F276"/>
      <c r="G276"/>
      <c r="H276"/>
      <c r="I276"/>
      <c r="J276"/>
      <c r="K276"/>
      <c r="L276"/>
      <c r="M276"/>
      <c r="N276"/>
      <c r="O276"/>
      <c r="P276"/>
      <c r="Q276"/>
      <c r="R276"/>
    </row>
    <row r="277" spans="2:18">
      <c r="B277"/>
      <c r="C277"/>
      <c r="D277"/>
      <c r="E277"/>
      <c r="F277"/>
      <c r="G277"/>
      <c r="H277"/>
      <c r="I277"/>
      <c r="J277"/>
      <c r="K277"/>
      <c r="L277"/>
      <c r="M277"/>
      <c r="N277"/>
      <c r="O277"/>
      <c r="P277"/>
      <c r="Q277"/>
      <c r="R277"/>
    </row>
    <row r="278" spans="2:18">
      <c r="B278"/>
      <c r="C278"/>
      <c r="D278"/>
      <c r="E278"/>
      <c r="F278"/>
      <c r="G278"/>
      <c r="H278"/>
      <c r="I278"/>
      <c r="J278"/>
      <c r="K278"/>
      <c r="L278"/>
      <c r="M278"/>
      <c r="N278"/>
      <c r="O278"/>
      <c r="P278"/>
      <c r="Q278"/>
      <c r="R278"/>
    </row>
    <row r="279" spans="2:18">
      <c r="B279"/>
      <c r="C279"/>
      <c r="D279"/>
      <c r="E279"/>
      <c r="F279"/>
      <c r="G279"/>
      <c r="H279"/>
      <c r="I279"/>
      <c r="J279"/>
      <c r="K279"/>
      <c r="L279"/>
      <c r="M279"/>
      <c r="N279"/>
      <c r="O279"/>
      <c r="P279"/>
      <c r="Q279"/>
      <c r="R279"/>
    </row>
    <row r="280" spans="2:18">
      <c r="B280"/>
      <c r="C280"/>
      <c r="D280"/>
      <c r="E280"/>
      <c r="F280"/>
      <c r="G280"/>
      <c r="H280"/>
      <c r="I280"/>
      <c r="J280"/>
      <c r="K280"/>
      <c r="L280"/>
      <c r="M280"/>
      <c r="N280"/>
      <c r="O280"/>
      <c r="P280"/>
      <c r="Q280"/>
      <c r="R280"/>
    </row>
    <row r="281" spans="2:18">
      <c r="B281"/>
      <c r="C281"/>
      <c r="D281"/>
      <c r="E281"/>
      <c r="F281"/>
      <c r="G281"/>
      <c r="H281"/>
      <c r="I281"/>
      <c r="J281"/>
      <c r="K281"/>
      <c r="L281"/>
      <c r="M281"/>
      <c r="N281"/>
      <c r="O281"/>
      <c r="P281"/>
      <c r="Q281"/>
      <c r="R281"/>
    </row>
    <row r="282" spans="2:18">
      <c r="B282"/>
      <c r="C282"/>
      <c r="D282"/>
      <c r="E282"/>
      <c r="F282"/>
      <c r="G282"/>
      <c r="H282"/>
      <c r="I282"/>
      <c r="J282"/>
      <c r="K282"/>
      <c r="L282"/>
      <c r="M282"/>
      <c r="N282"/>
      <c r="O282"/>
      <c r="P282"/>
      <c r="Q282"/>
      <c r="R282"/>
    </row>
    <row r="283" spans="2:18">
      <c r="B283"/>
      <c r="C283"/>
      <c r="D283"/>
      <c r="E283"/>
      <c r="F283"/>
      <c r="G283"/>
      <c r="H283"/>
      <c r="I283"/>
      <c r="J283"/>
      <c r="K283"/>
      <c r="L283"/>
      <c r="M283"/>
      <c r="N283"/>
      <c r="O283"/>
      <c r="P283"/>
      <c r="Q283"/>
      <c r="R283"/>
    </row>
    <row r="284" spans="2:18">
      <c r="B284"/>
      <c r="C284"/>
      <c r="D284"/>
      <c r="E284"/>
      <c r="F284"/>
      <c r="G284"/>
      <c r="H284"/>
      <c r="I284"/>
      <c r="J284"/>
      <c r="K284"/>
      <c r="L284"/>
      <c r="M284"/>
      <c r="N284"/>
      <c r="O284"/>
      <c r="P284"/>
      <c r="Q284"/>
      <c r="R284"/>
    </row>
    <row r="285" spans="2:18">
      <c r="B285"/>
      <c r="C285"/>
      <c r="D285"/>
      <c r="E285"/>
      <c r="F285"/>
      <c r="G285"/>
      <c r="H285"/>
      <c r="I285"/>
      <c r="J285"/>
      <c r="K285"/>
      <c r="L285"/>
      <c r="M285"/>
      <c r="N285"/>
      <c r="O285"/>
      <c r="P285"/>
      <c r="Q285"/>
      <c r="R285"/>
    </row>
    <row r="286" spans="2:18">
      <c r="B286"/>
      <c r="C286"/>
      <c r="D286"/>
      <c r="E286"/>
      <c r="F286"/>
      <c r="G286"/>
      <c r="H286"/>
      <c r="I286"/>
      <c r="J286"/>
      <c r="K286"/>
      <c r="L286"/>
      <c r="M286"/>
      <c r="N286"/>
      <c r="O286"/>
      <c r="P286"/>
      <c r="Q286"/>
      <c r="R286"/>
    </row>
    <row r="287" spans="2:18">
      <c r="B287"/>
      <c r="C287"/>
      <c r="D287"/>
      <c r="E287"/>
      <c r="F287"/>
      <c r="G287"/>
      <c r="H287"/>
      <c r="I287"/>
      <c r="J287"/>
      <c r="K287"/>
      <c r="L287"/>
      <c r="M287"/>
      <c r="N287"/>
      <c r="O287"/>
      <c r="P287"/>
      <c r="Q287"/>
      <c r="R287"/>
    </row>
    <row r="288" spans="2:18">
      <c r="B288"/>
      <c r="C288"/>
      <c r="D288"/>
      <c r="E288"/>
      <c r="F288"/>
      <c r="G288"/>
      <c r="H288"/>
      <c r="I288"/>
      <c r="J288"/>
      <c r="K288"/>
      <c r="L288"/>
      <c r="M288"/>
      <c r="N288"/>
      <c r="O288"/>
      <c r="P288"/>
      <c r="Q288"/>
      <c r="R288"/>
    </row>
    <row r="289" spans="2:18">
      <c r="B289"/>
      <c r="C289"/>
      <c r="D289"/>
      <c r="E289"/>
      <c r="F289"/>
      <c r="G289"/>
      <c r="H289"/>
      <c r="I289"/>
      <c r="J289"/>
      <c r="K289"/>
      <c r="L289"/>
      <c r="M289"/>
      <c r="N289"/>
      <c r="O289"/>
      <c r="P289"/>
      <c r="Q289"/>
      <c r="R289"/>
    </row>
    <row r="290" spans="2:18">
      <c r="B290"/>
      <c r="C290"/>
      <c r="D290"/>
      <c r="E290"/>
      <c r="F290"/>
      <c r="G290"/>
      <c r="H290"/>
      <c r="I290"/>
      <c r="J290"/>
      <c r="K290"/>
      <c r="L290"/>
      <c r="M290"/>
      <c r="N290"/>
      <c r="O290"/>
      <c r="P290"/>
      <c r="Q290"/>
      <c r="R290"/>
    </row>
    <row r="291" spans="2:18">
      <c r="B291"/>
      <c r="C291"/>
      <c r="D291"/>
      <c r="E291"/>
      <c r="F291"/>
      <c r="G291"/>
      <c r="H291"/>
      <c r="I291"/>
      <c r="J291"/>
      <c r="K291"/>
      <c r="L291"/>
      <c r="M291"/>
      <c r="N291"/>
      <c r="O291"/>
      <c r="P291"/>
      <c r="Q291"/>
      <c r="R291"/>
    </row>
    <row r="292" spans="2:18">
      <c r="B292"/>
      <c r="C292"/>
      <c r="D292"/>
      <c r="E292"/>
      <c r="F292"/>
      <c r="G292"/>
      <c r="H292"/>
      <c r="I292"/>
      <c r="J292"/>
      <c r="K292"/>
      <c r="L292"/>
      <c r="M292"/>
      <c r="N292"/>
      <c r="O292"/>
      <c r="P292"/>
      <c r="Q292"/>
      <c r="R292"/>
    </row>
    <row r="293" spans="2:18">
      <c r="B293"/>
      <c r="C293"/>
      <c r="D293"/>
      <c r="E293"/>
      <c r="F293"/>
      <c r="G293"/>
      <c r="H293"/>
      <c r="I293"/>
      <c r="J293"/>
      <c r="K293"/>
      <c r="L293"/>
      <c r="M293"/>
      <c r="N293"/>
      <c r="O293"/>
      <c r="P293"/>
      <c r="Q293"/>
      <c r="R293"/>
    </row>
    <row r="294" spans="2:18">
      <c r="B294"/>
      <c r="C294"/>
      <c r="D294"/>
      <c r="E294"/>
      <c r="F294"/>
      <c r="G294"/>
      <c r="H294"/>
      <c r="I294"/>
      <c r="J294"/>
      <c r="K294"/>
      <c r="L294"/>
      <c r="M294"/>
      <c r="N294"/>
      <c r="O294"/>
      <c r="P294"/>
      <c r="Q294"/>
      <c r="R294"/>
    </row>
    <row r="295" spans="2:18">
      <c r="B295"/>
      <c r="C295"/>
      <c r="D295"/>
      <c r="E295"/>
      <c r="F295"/>
      <c r="G295"/>
      <c r="H295"/>
      <c r="I295"/>
      <c r="J295"/>
      <c r="K295"/>
      <c r="L295"/>
      <c r="M295"/>
      <c r="N295"/>
      <c r="O295"/>
      <c r="P295"/>
      <c r="Q295"/>
      <c r="R295"/>
    </row>
    <row r="296" spans="2:18">
      <c r="B296"/>
      <c r="C296"/>
      <c r="D296"/>
      <c r="E296"/>
      <c r="F296"/>
      <c r="G296"/>
      <c r="H296"/>
      <c r="I296"/>
      <c r="J296"/>
      <c r="K296"/>
      <c r="L296"/>
      <c r="M296"/>
      <c r="N296"/>
      <c r="O296"/>
      <c r="P296"/>
      <c r="Q296"/>
      <c r="R296"/>
    </row>
    <row r="297" spans="2:18">
      <c r="B297"/>
      <c r="C297"/>
      <c r="D297"/>
      <c r="E297"/>
      <c r="F297"/>
      <c r="G297"/>
      <c r="H297"/>
      <c r="I297"/>
      <c r="J297"/>
      <c r="K297"/>
      <c r="L297"/>
      <c r="M297"/>
      <c r="N297"/>
      <c r="O297"/>
      <c r="P297"/>
      <c r="Q297"/>
      <c r="R297"/>
    </row>
    <row r="298" spans="2:18">
      <c r="B298"/>
      <c r="C298"/>
      <c r="D298"/>
      <c r="E298"/>
      <c r="F298"/>
      <c r="G298"/>
      <c r="H298"/>
      <c r="I298"/>
      <c r="J298"/>
      <c r="K298"/>
      <c r="L298"/>
      <c r="M298"/>
      <c r="N298"/>
      <c r="O298"/>
      <c r="P298"/>
      <c r="Q298"/>
      <c r="R298"/>
    </row>
    <row r="299" spans="2:18">
      <c r="B299"/>
      <c r="C299"/>
      <c r="D299"/>
      <c r="E299"/>
      <c r="F299"/>
      <c r="G299"/>
      <c r="H299"/>
      <c r="I299"/>
      <c r="J299"/>
      <c r="K299"/>
      <c r="L299"/>
      <c r="M299"/>
      <c r="N299"/>
      <c r="O299"/>
      <c r="P299"/>
      <c r="Q299"/>
      <c r="R299"/>
    </row>
    <row r="300" spans="2:18">
      <c r="B300"/>
      <c r="C300"/>
      <c r="D300"/>
      <c r="E300"/>
      <c r="F300"/>
      <c r="G300"/>
      <c r="H300"/>
      <c r="I300"/>
      <c r="J300"/>
      <c r="K300"/>
      <c r="L300"/>
      <c r="M300"/>
      <c r="N300"/>
      <c r="O300"/>
      <c r="P300"/>
      <c r="Q300"/>
      <c r="R300"/>
    </row>
    <row r="301" spans="2:18">
      <c r="B301"/>
      <c r="C301"/>
      <c r="D301"/>
      <c r="E301"/>
      <c r="F301"/>
      <c r="G301"/>
      <c r="H301"/>
      <c r="I301"/>
      <c r="J301"/>
      <c r="K301"/>
      <c r="L301"/>
      <c r="M301"/>
      <c r="N301"/>
      <c r="O301"/>
      <c r="P301"/>
      <c r="Q301"/>
      <c r="R301"/>
    </row>
    <row r="302" spans="2:18">
      <c r="B302"/>
      <c r="C302"/>
      <c r="D302"/>
      <c r="E302"/>
      <c r="F302"/>
      <c r="G302"/>
      <c r="H302"/>
      <c r="I302"/>
      <c r="J302"/>
      <c r="K302"/>
      <c r="L302"/>
      <c r="M302"/>
      <c r="N302"/>
      <c r="O302"/>
      <c r="P302"/>
      <c r="Q302"/>
      <c r="R302"/>
    </row>
    <row r="303" spans="2:18">
      <c r="B303"/>
      <c r="C303"/>
      <c r="D303"/>
      <c r="E303"/>
      <c r="F303"/>
      <c r="G303"/>
      <c r="H303"/>
      <c r="I303"/>
      <c r="J303"/>
      <c r="K303"/>
      <c r="L303"/>
      <c r="M303"/>
      <c r="N303"/>
      <c r="O303"/>
      <c r="P303"/>
      <c r="Q303"/>
      <c r="R303"/>
    </row>
    <row r="304" spans="2:18">
      <c r="B304"/>
      <c r="C304"/>
      <c r="D304"/>
      <c r="E304"/>
      <c r="F304"/>
      <c r="G304"/>
      <c r="H304"/>
      <c r="I304"/>
      <c r="J304"/>
      <c r="K304"/>
      <c r="L304"/>
      <c r="M304"/>
      <c r="N304"/>
      <c r="O304"/>
      <c r="P304"/>
      <c r="Q304"/>
      <c r="R304"/>
    </row>
    <row r="305" spans="2:18">
      <c r="B305"/>
      <c r="C305"/>
      <c r="D305"/>
      <c r="E305"/>
      <c r="F305"/>
      <c r="G305"/>
      <c r="H305"/>
      <c r="I305"/>
      <c r="J305"/>
      <c r="K305"/>
      <c r="L305"/>
      <c r="M305"/>
      <c r="N305"/>
      <c r="O305"/>
      <c r="P305"/>
      <c r="Q305"/>
      <c r="R305"/>
    </row>
    <row r="306" spans="2:18">
      <c r="B306"/>
      <c r="C306"/>
      <c r="D306"/>
      <c r="E306"/>
      <c r="F306"/>
      <c r="G306"/>
      <c r="H306"/>
      <c r="I306"/>
      <c r="J306"/>
      <c r="K306"/>
      <c r="L306"/>
      <c r="M306"/>
      <c r="N306"/>
      <c r="O306"/>
      <c r="P306"/>
      <c r="Q306"/>
      <c r="R306"/>
    </row>
    <row r="307" spans="2:18">
      <c r="B307"/>
      <c r="C307"/>
      <c r="D307"/>
      <c r="E307"/>
      <c r="F307"/>
      <c r="G307"/>
      <c r="H307"/>
      <c r="I307"/>
      <c r="J307"/>
      <c r="K307"/>
      <c r="L307"/>
      <c r="M307"/>
      <c r="N307"/>
      <c r="O307"/>
      <c r="P307"/>
      <c r="Q307"/>
      <c r="R307"/>
    </row>
    <row r="308" spans="2:18">
      <c r="B308"/>
      <c r="C308"/>
      <c r="D308"/>
      <c r="E308"/>
      <c r="F308"/>
      <c r="G308"/>
      <c r="H308"/>
      <c r="I308"/>
      <c r="J308"/>
      <c r="K308"/>
      <c r="L308"/>
      <c r="M308"/>
      <c r="N308"/>
      <c r="O308"/>
      <c r="P308"/>
      <c r="Q308"/>
      <c r="R308"/>
    </row>
    <row r="309" spans="2:18">
      <c r="B309"/>
      <c r="C309"/>
      <c r="D309"/>
      <c r="E309"/>
      <c r="F309"/>
      <c r="G309"/>
      <c r="H309"/>
      <c r="I309"/>
      <c r="J309"/>
      <c r="K309"/>
      <c r="L309"/>
      <c r="M309"/>
      <c r="N309"/>
      <c r="O309"/>
      <c r="P309"/>
      <c r="Q309"/>
      <c r="R309"/>
    </row>
    <row r="310" spans="2:18">
      <c r="B310"/>
      <c r="C310"/>
      <c r="D310"/>
      <c r="E310"/>
      <c r="F310"/>
      <c r="G310"/>
      <c r="H310"/>
      <c r="I310"/>
      <c r="J310"/>
      <c r="K310"/>
      <c r="L310"/>
      <c r="M310"/>
      <c r="N310"/>
      <c r="O310"/>
      <c r="P310"/>
      <c r="Q310"/>
      <c r="R310"/>
    </row>
    <row r="311" spans="2:18">
      <c r="B311"/>
      <c r="C311"/>
      <c r="D311"/>
      <c r="E311"/>
      <c r="F311"/>
      <c r="G311"/>
      <c r="H311"/>
      <c r="I311"/>
      <c r="J311"/>
      <c r="K311"/>
      <c r="L311"/>
      <c r="M311"/>
      <c r="N311"/>
      <c r="O311"/>
      <c r="P311"/>
      <c r="Q311"/>
      <c r="R311"/>
    </row>
    <row r="312" spans="2:18">
      <c r="B312"/>
      <c r="C312"/>
      <c r="D312"/>
      <c r="E312"/>
      <c r="F312"/>
      <c r="G312"/>
      <c r="H312"/>
      <c r="I312"/>
      <c r="J312"/>
      <c r="K312"/>
      <c r="L312"/>
      <c r="M312"/>
      <c r="N312"/>
      <c r="O312"/>
      <c r="P312"/>
      <c r="Q312"/>
      <c r="R312"/>
    </row>
    <row r="313" spans="2:18">
      <c r="B313"/>
      <c r="C313"/>
      <c r="D313"/>
      <c r="E313"/>
      <c r="F313"/>
      <c r="G313"/>
      <c r="H313"/>
      <c r="I313"/>
      <c r="J313"/>
      <c r="K313"/>
      <c r="L313"/>
      <c r="M313"/>
      <c r="N313"/>
      <c r="O313"/>
      <c r="P313"/>
      <c r="Q313"/>
      <c r="R313"/>
    </row>
    <row r="314" spans="2:18">
      <c r="B314"/>
      <c r="C314"/>
      <c r="D314"/>
      <c r="E314"/>
      <c r="F314"/>
      <c r="G314"/>
      <c r="H314"/>
      <c r="I314"/>
      <c r="J314"/>
      <c r="K314"/>
      <c r="L314"/>
      <c r="M314"/>
      <c r="N314"/>
      <c r="O314"/>
      <c r="P314"/>
      <c r="Q314"/>
      <c r="R314"/>
    </row>
    <row r="315" spans="2:18">
      <c r="B315"/>
      <c r="C315"/>
      <c r="D315"/>
      <c r="E315"/>
      <c r="F315"/>
      <c r="G315"/>
      <c r="H315"/>
      <c r="I315"/>
      <c r="J315"/>
      <c r="K315"/>
      <c r="L315"/>
      <c r="M315"/>
      <c r="N315"/>
      <c r="O315"/>
      <c r="P315"/>
      <c r="Q315"/>
      <c r="R315"/>
    </row>
    <row r="316" spans="2:18">
      <c r="B316"/>
      <c r="C316"/>
      <c r="D316"/>
      <c r="E316"/>
      <c r="F316"/>
      <c r="G316"/>
      <c r="H316"/>
      <c r="I316"/>
      <c r="J316"/>
      <c r="K316"/>
      <c r="L316"/>
      <c r="M316"/>
      <c r="N316"/>
      <c r="O316"/>
      <c r="P316"/>
      <c r="Q316"/>
      <c r="R316"/>
    </row>
    <row r="317" spans="2:18">
      <c r="B317"/>
      <c r="C317"/>
      <c r="D317"/>
      <c r="E317"/>
      <c r="F317"/>
      <c r="G317"/>
      <c r="H317"/>
      <c r="I317"/>
      <c r="J317"/>
      <c r="K317"/>
      <c r="L317"/>
      <c r="M317"/>
      <c r="N317"/>
      <c r="O317"/>
      <c r="P317"/>
      <c r="Q317"/>
      <c r="R317"/>
    </row>
    <row r="318" spans="2:18">
      <c r="B318"/>
      <c r="C318"/>
      <c r="D318"/>
      <c r="E318"/>
      <c r="F318"/>
      <c r="G318"/>
      <c r="H318"/>
      <c r="I318"/>
      <c r="J318"/>
      <c r="K318"/>
      <c r="L318"/>
      <c r="M318"/>
      <c r="N318"/>
      <c r="O318"/>
      <c r="P318"/>
      <c r="Q318"/>
      <c r="R318"/>
    </row>
    <row r="319" spans="2:18">
      <c r="B319"/>
      <c r="C319"/>
      <c r="D319"/>
      <c r="E319"/>
      <c r="F319"/>
      <c r="G319"/>
      <c r="H319"/>
      <c r="I319"/>
      <c r="J319"/>
      <c r="K319"/>
      <c r="L319"/>
      <c r="M319"/>
      <c r="N319"/>
      <c r="O319"/>
      <c r="P319"/>
      <c r="Q319"/>
      <c r="R319"/>
    </row>
    <row r="320" spans="2:18">
      <c r="B320"/>
      <c r="C320"/>
      <c r="D320"/>
      <c r="E320"/>
      <c r="F320"/>
      <c r="G320"/>
      <c r="H320"/>
      <c r="I320"/>
      <c r="J320"/>
      <c r="K320"/>
      <c r="L320"/>
      <c r="M320"/>
      <c r="N320"/>
      <c r="O320"/>
      <c r="P320"/>
      <c r="Q320"/>
      <c r="R320"/>
    </row>
    <row r="321" spans="2:18">
      <c r="B321"/>
      <c r="C321"/>
      <c r="D321"/>
      <c r="E321"/>
      <c r="F321"/>
      <c r="G321"/>
      <c r="H321"/>
      <c r="I321"/>
      <c r="J321"/>
      <c r="K321"/>
      <c r="L321"/>
      <c r="M321"/>
      <c r="N321"/>
      <c r="O321"/>
      <c r="P321"/>
      <c r="Q321"/>
      <c r="R321"/>
    </row>
    <row r="322" spans="2:18">
      <c r="B322"/>
      <c r="C322"/>
      <c r="D322"/>
      <c r="E322"/>
      <c r="F322"/>
      <c r="G322"/>
      <c r="H322"/>
      <c r="I322"/>
      <c r="J322"/>
      <c r="K322"/>
      <c r="L322"/>
      <c r="M322"/>
      <c r="N322"/>
      <c r="O322"/>
      <c r="P322"/>
      <c r="Q322"/>
      <c r="R322"/>
    </row>
    <row r="323" spans="2:18">
      <c r="B323"/>
      <c r="C323"/>
      <c r="D323"/>
      <c r="E323"/>
      <c r="F323"/>
      <c r="G323"/>
      <c r="H323"/>
      <c r="I323"/>
      <c r="J323"/>
      <c r="K323"/>
      <c r="L323"/>
      <c r="M323"/>
      <c r="N323"/>
      <c r="O323"/>
      <c r="P323"/>
      <c r="Q323"/>
      <c r="R323"/>
    </row>
    <row r="324" spans="2:18">
      <c r="B324"/>
      <c r="C324"/>
      <c r="D324"/>
      <c r="E324"/>
      <c r="F324"/>
      <c r="G324"/>
      <c r="H324"/>
      <c r="I324"/>
      <c r="J324"/>
      <c r="K324"/>
      <c r="L324"/>
      <c r="M324"/>
      <c r="N324"/>
      <c r="O324"/>
      <c r="P324"/>
      <c r="Q324"/>
      <c r="R324"/>
    </row>
    <row r="325" spans="2:18">
      <c r="B325"/>
      <c r="C325"/>
      <c r="D325"/>
      <c r="E325"/>
      <c r="F325"/>
      <c r="G325"/>
      <c r="H325"/>
      <c r="I325"/>
      <c r="J325"/>
      <c r="K325"/>
      <c r="L325"/>
      <c r="M325"/>
      <c r="N325"/>
      <c r="O325"/>
      <c r="P325"/>
      <c r="Q325"/>
      <c r="R325"/>
    </row>
    <row r="326" spans="2:18">
      <c r="B326"/>
      <c r="C326"/>
      <c r="D326"/>
      <c r="E326"/>
      <c r="F326"/>
      <c r="G326"/>
      <c r="H326"/>
      <c r="I326"/>
      <c r="J326"/>
      <c r="K326"/>
      <c r="L326"/>
      <c r="M326"/>
      <c r="N326"/>
      <c r="O326"/>
      <c r="P326"/>
      <c r="Q326"/>
      <c r="R326"/>
    </row>
    <row r="327" spans="2:18">
      <c r="B327"/>
      <c r="C327"/>
      <c r="D327"/>
      <c r="E327"/>
      <c r="F327"/>
      <c r="G327"/>
      <c r="H327"/>
      <c r="I327"/>
      <c r="J327"/>
      <c r="K327"/>
      <c r="L327"/>
      <c r="M327"/>
      <c r="N327"/>
      <c r="O327"/>
      <c r="P327"/>
      <c r="Q327"/>
      <c r="R327"/>
    </row>
    <row r="328" spans="2:18">
      <c r="B328"/>
      <c r="C328"/>
      <c r="D328"/>
      <c r="E328"/>
      <c r="F328"/>
      <c r="G328"/>
      <c r="H328"/>
      <c r="I328"/>
      <c r="J328"/>
      <c r="K328"/>
      <c r="L328"/>
      <c r="M328"/>
      <c r="N328"/>
      <c r="O328"/>
      <c r="P328"/>
      <c r="Q328"/>
      <c r="R328"/>
    </row>
    <row r="329" spans="2:18">
      <c r="B329"/>
      <c r="C329"/>
      <c r="D329"/>
      <c r="E329"/>
      <c r="F329"/>
      <c r="G329"/>
      <c r="H329"/>
      <c r="I329"/>
      <c r="J329"/>
      <c r="K329"/>
      <c r="L329"/>
      <c r="M329"/>
      <c r="N329"/>
      <c r="O329"/>
      <c r="P329"/>
      <c r="Q329"/>
      <c r="R329"/>
    </row>
    <row r="330" spans="2:18">
      <c r="B330"/>
      <c r="C330"/>
      <c r="D330"/>
      <c r="E330"/>
      <c r="F330"/>
      <c r="G330"/>
      <c r="H330"/>
      <c r="I330"/>
      <c r="J330"/>
      <c r="K330"/>
      <c r="L330"/>
      <c r="M330"/>
      <c r="N330"/>
      <c r="O330"/>
      <c r="P330"/>
      <c r="Q330"/>
      <c r="R330"/>
    </row>
    <row r="331" spans="2:18">
      <c r="B331"/>
      <c r="C331"/>
      <c r="D331"/>
      <c r="E331"/>
      <c r="F331"/>
      <c r="G331"/>
      <c r="H331"/>
      <c r="I331"/>
      <c r="J331"/>
      <c r="K331"/>
      <c r="L331"/>
      <c r="M331"/>
      <c r="N331"/>
      <c r="O331"/>
      <c r="P331"/>
      <c r="Q331"/>
      <c r="R331"/>
    </row>
    <row r="332" spans="2:18">
      <c r="B332"/>
      <c r="C332"/>
      <c r="D332"/>
      <c r="E332"/>
      <c r="F332"/>
      <c r="G332"/>
      <c r="H332"/>
      <c r="I332"/>
      <c r="J332"/>
      <c r="K332"/>
      <c r="L332"/>
      <c r="M332"/>
      <c r="N332"/>
      <c r="O332"/>
      <c r="P332"/>
      <c r="Q332"/>
      <c r="R332"/>
    </row>
    <row r="333" spans="2:18">
      <c r="B333"/>
      <c r="C333"/>
      <c r="D333"/>
      <c r="E333"/>
      <c r="F333"/>
      <c r="G333"/>
      <c r="H333"/>
      <c r="I333"/>
      <c r="J333"/>
      <c r="K333"/>
      <c r="L333"/>
      <c r="M333"/>
      <c r="N333"/>
      <c r="O333"/>
      <c r="P333"/>
      <c r="Q333"/>
      <c r="R333"/>
    </row>
    <row r="334" spans="2:18">
      <c r="B334"/>
      <c r="C334"/>
      <c r="D334"/>
      <c r="E334"/>
      <c r="F334"/>
      <c r="G334"/>
      <c r="H334"/>
      <c r="I334"/>
      <c r="J334"/>
      <c r="K334"/>
      <c r="L334"/>
      <c r="M334"/>
      <c r="N334"/>
      <c r="O334"/>
      <c r="P334"/>
      <c r="Q334"/>
      <c r="R334"/>
    </row>
    <row r="335" spans="2:18">
      <c r="B335"/>
      <c r="C335"/>
      <c r="D335"/>
      <c r="E335"/>
      <c r="F335"/>
      <c r="G335"/>
      <c r="H335"/>
      <c r="I335"/>
      <c r="J335"/>
      <c r="K335"/>
      <c r="L335"/>
      <c r="M335"/>
      <c r="N335"/>
      <c r="O335"/>
      <c r="P335"/>
      <c r="Q335"/>
      <c r="R335"/>
    </row>
    <row r="336" spans="2:18">
      <c r="B336"/>
      <c r="C336"/>
      <c r="D336"/>
      <c r="E336"/>
      <c r="F336"/>
      <c r="G336"/>
      <c r="H336"/>
      <c r="I336"/>
      <c r="J336"/>
      <c r="K336"/>
      <c r="L336"/>
      <c r="M336"/>
      <c r="N336"/>
      <c r="O336"/>
      <c r="P336"/>
      <c r="Q336"/>
      <c r="R336"/>
    </row>
    <row r="337" spans="2:18">
      <c r="B337"/>
      <c r="C337"/>
      <c r="D337"/>
      <c r="E337"/>
      <c r="F337"/>
      <c r="G337"/>
      <c r="H337"/>
      <c r="I337"/>
      <c r="J337"/>
      <c r="K337"/>
      <c r="L337"/>
      <c r="M337"/>
      <c r="N337"/>
      <c r="O337"/>
      <c r="P337"/>
      <c r="Q337"/>
      <c r="R337"/>
    </row>
    <row r="338" spans="2:18">
      <c r="B338"/>
      <c r="C338"/>
      <c r="D338"/>
      <c r="E338"/>
      <c r="F338"/>
      <c r="G338"/>
      <c r="H338"/>
      <c r="I338"/>
      <c r="J338"/>
      <c r="K338"/>
      <c r="L338"/>
      <c r="M338"/>
      <c r="N338"/>
      <c r="O338"/>
      <c r="P338"/>
      <c r="Q338"/>
      <c r="R338"/>
    </row>
    <row r="339" spans="2:18">
      <c r="B339"/>
      <c r="C339"/>
      <c r="D339"/>
      <c r="E339"/>
      <c r="F339"/>
      <c r="G339"/>
      <c r="H339"/>
      <c r="I339"/>
      <c r="J339"/>
      <c r="K339"/>
      <c r="L339"/>
      <c r="M339"/>
      <c r="N339"/>
      <c r="O339"/>
      <c r="P339"/>
      <c r="Q339"/>
      <c r="R339"/>
    </row>
    <row r="340" spans="2:18">
      <c r="B340"/>
      <c r="C340"/>
      <c r="D340"/>
      <c r="E340"/>
      <c r="F340"/>
      <c r="G340"/>
      <c r="H340"/>
      <c r="I340"/>
      <c r="J340"/>
      <c r="K340"/>
      <c r="L340"/>
      <c r="M340"/>
      <c r="N340"/>
      <c r="O340"/>
      <c r="P340"/>
      <c r="Q340"/>
      <c r="R340"/>
    </row>
    <row r="341" spans="2:18">
      <c r="B341"/>
      <c r="C341"/>
      <c r="D341"/>
      <c r="E341"/>
      <c r="F341"/>
      <c r="G341"/>
      <c r="H341"/>
      <c r="I341"/>
      <c r="J341"/>
      <c r="K341"/>
      <c r="L341"/>
      <c r="M341"/>
      <c r="N341"/>
      <c r="O341"/>
      <c r="P341"/>
      <c r="Q341"/>
      <c r="R341"/>
    </row>
    <row r="342" spans="2:18">
      <c r="B342"/>
      <c r="C342"/>
      <c r="D342"/>
      <c r="E342"/>
      <c r="F342"/>
      <c r="G342"/>
      <c r="H342"/>
      <c r="I342"/>
      <c r="J342"/>
      <c r="K342"/>
      <c r="L342"/>
      <c r="M342"/>
      <c r="N342"/>
      <c r="O342"/>
      <c r="P342"/>
      <c r="Q342"/>
      <c r="R342"/>
    </row>
    <row r="343" spans="2:18">
      <c r="B343"/>
      <c r="C343"/>
      <c r="D343"/>
      <c r="E343"/>
      <c r="F343"/>
      <c r="G343"/>
      <c r="H343"/>
      <c r="I343"/>
      <c r="J343"/>
      <c r="K343"/>
      <c r="L343"/>
      <c r="M343"/>
      <c r="N343"/>
      <c r="O343"/>
      <c r="P343"/>
      <c r="Q343"/>
      <c r="R343"/>
    </row>
    <row r="344" spans="2:18">
      <c r="B344"/>
      <c r="C344"/>
      <c r="D344"/>
      <c r="E344"/>
      <c r="F344"/>
      <c r="G344"/>
      <c r="H344"/>
      <c r="I344"/>
      <c r="J344"/>
      <c r="K344"/>
      <c r="L344"/>
      <c r="M344"/>
      <c r="N344"/>
      <c r="O344"/>
      <c r="P344"/>
      <c r="Q344"/>
      <c r="R344"/>
    </row>
    <row r="345" spans="2:18">
      <c r="B345"/>
      <c r="C345"/>
      <c r="D345"/>
      <c r="E345"/>
      <c r="F345"/>
      <c r="G345"/>
      <c r="H345"/>
      <c r="I345"/>
      <c r="J345"/>
      <c r="K345"/>
      <c r="L345"/>
      <c r="M345"/>
      <c r="N345"/>
      <c r="O345"/>
      <c r="P345"/>
      <c r="Q345"/>
      <c r="R345"/>
    </row>
    <row r="346" spans="2:18">
      <c r="B346"/>
      <c r="C346"/>
      <c r="D346"/>
      <c r="E346"/>
      <c r="F346"/>
      <c r="G346"/>
      <c r="H346"/>
      <c r="I346"/>
      <c r="J346"/>
      <c r="K346"/>
      <c r="L346"/>
      <c r="M346"/>
      <c r="N346"/>
      <c r="O346"/>
      <c r="P346"/>
      <c r="Q346"/>
      <c r="R346"/>
    </row>
    <row r="347" spans="2:18">
      <c r="B347"/>
      <c r="C347"/>
      <c r="D347"/>
      <c r="E347"/>
      <c r="F347"/>
      <c r="G347"/>
      <c r="H347"/>
      <c r="I347"/>
      <c r="J347"/>
      <c r="K347"/>
      <c r="L347"/>
      <c r="M347"/>
      <c r="N347"/>
      <c r="O347"/>
      <c r="P347"/>
      <c r="Q347"/>
      <c r="R347"/>
    </row>
    <row r="348" spans="2:18">
      <c r="B348"/>
      <c r="C348"/>
      <c r="D348"/>
      <c r="E348"/>
      <c r="F348"/>
      <c r="G348"/>
      <c r="H348"/>
      <c r="I348"/>
      <c r="J348"/>
      <c r="K348"/>
      <c r="L348"/>
      <c r="M348"/>
      <c r="N348"/>
      <c r="O348"/>
      <c r="P348"/>
      <c r="Q348"/>
      <c r="R348"/>
    </row>
    <row r="349" spans="2:18">
      <c r="B349"/>
      <c r="C349"/>
      <c r="D349"/>
      <c r="E349"/>
      <c r="F349"/>
      <c r="G349"/>
      <c r="H349"/>
      <c r="I349"/>
      <c r="J349"/>
      <c r="K349"/>
      <c r="L349"/>
      <c r="M349"/>
      <c r="N349"/>
      <c r="O349"/>
      <c r="P349"/>
      <c r="Q349"/>
      <c r="R349"/>
    </row>
    <row r="350" spans="2:18">
      <c r="B350"/>
      <c r="C350"/>
      <c r="D350"/>
      <c r="E350"/>
      <c r="F350"/>
      <c r="G350"/>
      <c r="H350"/>
      <c r="I350"/>
      <c r="J350"/>
      <c r="K350"/>
      <c r="L350"/>
      <c r="M350"/>
      <c r="N350"/>
      <c r="O350"/>
      <c r="P350"/>
      <c r="Q350"/>
      <c r="R350"/>
    </row>
    <row r="351" spans="2:18">
      <c r="B351"/>
      <c r="C351"/>
      <c r="D351"/>
      <c r="E351"/>
      <c r="F351"/>
      <c r="G351"/>
      <c r="H351"/>
      <c r="I351"/>
      <c r="J351"/>
      <c r="K351"/>
      <c r="L351"/>
      <c r="M351"/>
      <c r="N351"/>
      <c r="O351"/>
      <c r="P351"/>
      <c r="Q351"/>
      <c r="R351"/>
    </row>
    <row r="352" spans="2:18">
      <c r="B352"/>
      <c r="C352"/>
      <c r="D352"/>
      <c r="E352"/>
      <c r="F352"/>
      <c r="G352"/>
      <c r="H352"/>
      <c r="I352"/>
      <c r="J352"/>
      <c r="K352"/>
      <c r="L352"/>
      <c r="M352"/>
      <c r="N352"/>
      <c r="O352"/>
      <c r="P352"/>
      <c r="Q352"/>
      <c r="R352"/>
    </row>
    <row r="353" spans="2:18">
      <c r="B353"/>
      <c r="C353"/>
      <c r="D353"/>
      <c r="E353"/>
      <c r="F353"/>
      <c r="G353"/>
      <c r="H353"/>
      <c r="I353"/>
      <c r="J353"/>
      <c r="K353"/>
      <c r="L353"/>
      <c r="M353"/>
      <c r="N353"/>
      <c r="O353"/>
      <c r="P353"/>
      <c r="Q353"/>
      <c r="R353"/>
    </row>
    <row r="354" spans="2:18">
      <c r="B354"/>
      <c r="C354"/>
      <c r="D354"/>
      <c r="E354"/>
      <c r="F354"/>
      <c r="G354"/>
      <c r="H354"/>
      <c r="I354"/>
      <c r="J354"/>
      <c r="K354"/>
      <c r="L354"/>
      <c r="M354"/>
      <c r="N354"/>
      <c r="O354"/>
      <c r="P354"/>
      <c r="Q354"/>
      <c r="R354"/>
    </row>
    <row r="355" spans="2:18">
      <c r="B355"/>
      <c r="C355"/>
      <c r="D355"/>
      <c r="E355"/>
      <c r="F355"/>
      <c r="G355"/>
      <c r="H355"/>
      <c r="I355"/>
      <c r="J355"/>
      <c r="K355"/>
      <c r="L355"/>
      <c r="M355"/>
      <c r="N355"/>
      <c r="O355"/>
      <c r="P355"/>
      <c r="Q355"/>
      <c r="R355"/>
    </row>
    <row r="356" spans="2:18">
      <c r="B356"/>
      <c r="C356"/>
      <c r="D356"/>
      <c r="E356"/>
      <c r="F356"/>
      <c r="G356"/>
      <c r="H356"/>
      <c r="I356"/>
      <c r="J356"/>
      <c r="K356"/>
      <c r="L356"/>
      <c r="M356"/>
      <c r="N356"/>
      <c r="O356"/>
      <c r="P356"/>
      <c r="Q356"/>
      <c r="R356"/>
    </row>
    <row r="357" spans="2:18">
      <c r="B357"/>
      <c r="C357"/>
      <c r="D357"/>
      <c r="E357"/>
      <c r="F357"/>
      <c r="G357"/>
      <c r="H357"/>
      <c r="I357"/>
      <c r="J357"/>
      <c r="K357"/>
      <c r="L357"/>
      <c r="M357"/>
      <c r="N357"/>
      <c r="O357"/>
      <c r="P357"/>
      <c r="Q357"/>
      <c r="R357"/>
    </row>
    <row r="358" spans="2:18">
      <c r="B358"/>
      <c r="C358"/>
      <c r="D358"/>
      <c r="E358"/>
      <c r="F358"/>
      <c r="G358"/>
      <c r="H358"/>
      <c r="I358"/>
      <c r="J358"/>
      <c r="K358"/>
      <c r="L358"/>
      <c r="M358"/>
      <c r="N358"/>
      <c r="O358"/>
      <c r="P358"/>
      <c r="Q358"/>
      <c r="R358"/>
    </row>
    <row r="359" spans="2:18">
      <c r="B359"/>
      <c r="C359"/>
      <c r="D359"/>
      <c r="E359"/>
      <c r="F359"/>
      <c r="G359"/>
      <c r="H359"/>
      <c r="I359"/>
      <c r="J359"/>
      <c r="K359"/>
      <c r="L359"/>
      <c r="M359"/>
      <c r="N359"/>
      <c r="O359"/>
      <c r="P359"/>
      <c r="Q359"/>
      <c r="R359"/>
    </row>
    <row r="360" spans="2:18">
      <c r="B360"/>
      <c r="C360"/>
      <c r="D360"/>
      <c r="E360"/>
      <c r="F360"/>
      <c r="G360"/>
      <c r="H360"/>
      <c r="I360"/>
      <c r="J360"/>
      <c r="K360"/>
      <c r="L360"/>
      <c r="M360"/>
      <c r="N360"/>
      <c r="O360"/>
      <c r="P360"/>
      <c r="Q360"/>
      <c r="R360"/>
    </row>
    <row r="361" spans="2:18">
      <c r="B361"/>
      <c r="C361"/>
      <c r="D361"/>
      <c r="E361"/>
      <c r="F361"/>
      <c r="G361"/>
      <c r="H361"/>
      <c r="I361"/>
      <c r="J361"/>
      <c r="K361"/>
      <c r="L361"/>
      <c r="M361"/>
      <c r="N361"/>
      <c r="O361"/>
      <c r="P361"/>
      <c r="Q361"/>
      <c r="R361"/>
    </row>
    <row r="362" spans="2:18">
      <c r="B362"/>
      <c r="C362"/>
      <c r="D362"/>
      <c r="E362"/>
      <c r="F362"/>
      <c r="G362"/>
      <c r="H362"/>
      <c r="I362"/>
      <c r="J362"/>
      <c r="K362"/>
      <c r="L362"/>
      <c r="M362"/>
      <c r="N362"/>
      <c r="O362"/>
      <c r="P362"/>
      <c r="Q362"/>
      <c r="R362"/>
    </row>
    <row r="363" spans="2:18">
      <c r="B363"/>
      <c r="C363"/>
      <c r="D363"/>
      <c r="E363"/>
      <c r="F363"/>
      <c r="G363"/>
      <c r="H363"/>
      <c r="I363"/>
      <c r="J363"/>
      <c r="K363"/>
      <c r="L363"/>
      <c r="M363"/>
      <c r="N363"/>
      <c r="O363"/>
      <c r="P363"/>
      <c r="Q363"/>
      <c r="R363"/>
    </row>
    <row r="364" spans="2:18">
      <c r="B364"/>
      <c r="C364"/>
      <c r="D364"/>
      <c r="E364"/>
      <c r="F364"/>
      <c r="G364"/>
      <c r="H364"/>
      <c r="I364"/>
      <c r="J364"/>
      <c r="K364"/>
      <c r="L364"/>
      <c r="M364"/>
      <c r="N364"/>
      <c r="O364"/>
      <c r="P364"/>
      <c r="Q364"/>
      <c r="R364"/>
    </row>
    <row r="365" spans="2:18">
      <c r="B365"/>
      <c r="C365"/>
      <c r="D365"/>
      <c r="E365"/>
      <c r="F365"/>
      <c r="G365"/>
      <c r="H365"/>
      <c r="I365"/>
      <c r="J365"/>
      <c r="K365"/>
      <c r="L365"/>
      <c r="M365"/>
      <c r="N365"/>
      <c r="O365"/>
      <c r="P365"/>
      <c r="Q365"/>
      <c r="R365"/>
    </row>
    <row r="366" spans="2:18">
      <c r="B366"/>
      <c r="C366"/>
      <c r="D366"/>
      <c r="E366"/>
      <c r="F366"/>
      <c r="G366"/>
      <c r="H366"/>
      <c r="I366"/>
      <c r="J366"/>
      <c r="K366"/>
      <c r="L366"/>
      <c r="M366"/>
      <c r="N366"/>
      <c r="O366"/>
      <c r="P366"/>
      <c r="Q366"/>
      <c r="R366"/>
    </row>
    <row r="367" spans="2:18">
      <c r="B367"/>
      <c r="C367"/>
      <c r="D367"/>
      <c r="E367"/>
      <c r="F367"/>
      <c r="G367"/>
      <c r="H367"/>
      <c r="I367"/>
      <c r="J367"/>
      <c r="K367"/>
      <c r="L367"/>
      <c r="M367"/>
      <c r="N367"/>
      <c r="O367"/>
      <c r="P367"/>
      <c r="Q367"/>
      <c r="R367"/>
    </row>
    <row r="368" spans="2:18">
      <c r="B368"/>
      <c r="C368"/>
      <c r="D368"/>
      <c r="E368"/>
      <c r="F368"/>
      <c r="G368"/>
      <c r="H368"/>
      <c r="I368"/>
      <c r="J368"/>
      <c r="K368"/>
      <c r="L368"/>
      <c r="M368"/>
      <c r="N368"/>
      <c r="O368"/>
      <c r="P368"/>
      <c r="Q368"/>
      <c r="R368"/>
    </row>
    <row r="369" spans="2:18">
      <c r="B369"/>
      <c r="C369"/>
      <c r="D369"/>
      <c r="E369"/>
      <c r="F369"/>
      <c r="G369"/>
      <c r="H369"/>
      <c r="I369"/>
      <c r="J369"/>
      <c r="K369"/>
      <c r="L369"/>
      <c r="M369"/>
      <c r="N369"/>
      <c r="O369"/>
      <c r="P369"/>
      <c r="Q369"/>
      <c r="R369"/>
    </row>
    <row r="370" spans="2:18">
      <c r="B370"/>
      <c r="C370"/>
      <c r="D370"/>
      <c r="E370"/>
      <c r="F370"/>
      <c r="G370"/>
      <c r="H370"/>
      <c r="I370"/>
      <c r="J370"/>
      <c r="K370"/>
      <c r="L370"/>
      <c r="M370"/>
      <c r="N370"/>
      <c r="O370"/>
      <c r="P370"/>
      <c r="Q370"/>
      <c r="R370"/>
    </row>
    <row r="371" spans="2:18">
      <c r="B371"/>
      <c r="C371"/>
      <c r="D371"/>
      <c r="E371"/>
      <c r="F371"/>
      <c r="G371"/>
      <c r="H371"/>
      <c r="I371"/>
      <c r="J371"/>
      <c r="K371"/>
      <c r="L371"/>
      <c r="M371"/>
      <c r="N371"/>
      <c r="O371"/>
      <c r="P371"/>
      <c r="Q371"/>
      <c r="R371"/>
    </row>
    <row r="372" spans="2:18">
      <c r="B372"/>
      <c r="C372"/>
      <c r="D372"/>
      <c r="E372"/>
      <c r="F372"/>
      <c r="G372"/>
      <c r="H372"/>
      <c r="I372"/>
      <c r="J372"/>
      <c r="K372"/>
      <c r="L372"/>
      <c r="M372"/>
      <c r="N372"/>
      <c r="O372"/>
      <c r="P372"/>
      <c r="Q372"/>
      <c r="R372"/>
    </row>
    <row r="373" spans="2:18">
      <c r="B373"/>
      <c r="C373"/>
      <c r="D373"/>
      <c r="E373"/>
      <c r="F373"/>
      <c r="G373"/>
      <c r="H373"/>
      <c r="I373"/>
      <c r="J373"/>
      <c r="K373"/>
      <c r="L373"/>
      <c r="M373"/>
      <c r="N373"/>
      <c r="O373"/>
      <c r="P373"/>
      <c r="Q373"/>
      <c r="R373"/>
    </row>
    <row r="374" spans="2:18">
      <c r="B374"/>
      <c r="C374"/>
      <c r="D374"/>
      <c r="E374"/>
      <c r="F374"/>
      <c r="G374"/>
      <c r="H374"/>
      <c r="I374"/>
      <c r="J374"/>
      <c r="K374"/>
      <c r="L374"/>
      <c r="M374"/>
      <c r="N374"/>
      <c r="O374"/>
      <c r="P374"/>
      <c r="Q374"/>
      <c r="R374"/>
    </row>
    <row r="375" spans="2:18">
      <c r="B375"/>
      <c r="C375"/>
      <c r="D375"/>
      <c r="E375"/>
      <c r="F375"/>
      <c r="G375"/>
      <c r="H375"/>
      <c r="I375"/>
      <c r="J375"/>
      <c r="K375"/>
      <c r="L375"/>
      <c r="M375"/>
      <c r="N375"/>
      <c r="O375"/>
      <c r="P375"/>
      <c r="Q375"/>
      <c r="R375"/>
    </row>
    <row r="376" spans="2:18">
      <c r="B376"/>
      <c r="C376"/>
      <c r="D376"/>
      <c r="E376"/>
      <c r="F376"/>
      <c r="G376"/>
      <c r="H376"/>
      <c r="I376"/>
      <c r="J376"/>
      <c r="K376"/>
      <c r="L376"/>
      <c r="M376"/>
      <c r="N376"/>
      <c r="O376"/>
      <c r="P376"/>
      <c r="Q376"/>
      <c r="R376"/>
    </row>
    <row r="377" spans="2:18">
      <c r="B377"/>
      <c r="C377"/>
      <c r="D377"/>
      <c r="E377"/>
      <c r="F377"/>
      <c r="G377"/>
      <c r="H377"/>
      <c r="I377"/>
      <c r="J377"/>
      <c r="K377"/>
      <c r="L377"/>
      <c r="M377"/>
      <c r="N377"/>
      <c r="O377"/>
      <c r="P377"/>
      <c r="Q377"/>
      <c r="R377"/>
    </row>
    <row r="378" spans="2:18">
      <c r="B378"/>
      <c r="C378"/>
      <c r="D378"/>
      <c r="E378"/>
      <c r="F378"/>
      <c r="G378"/>
      <c r="H378"/>
      <c r="I378"/>
      <c r="J378"/>
      <c r="K378"/>
      <c r="L378"/>
      <c r="M378"/>
      <c r="N378"/>
      <c r="O378"/>
      <c r="P378"/>
      <c r="Q378"/>
      <c r="R378"/>
    </row>
    <row r="379" spans="2:18">
      <c r="B379"/>
      <c r="C379"/>
      <c r="D379"/>
      <c r="E379"/>
      <c r="F379"/>
      <c r="G379"/>
      <c r="H379"/>
      <c r="I379"/>
      <c r="J379"/>
      <c r="K379"/>
      <c r="L379"/>
      <c r="M379"/>
      <c r="N379"/>
      <c r="O379"/>
      <c r="P379"/>
      <c r="Q379"/>
      <c r="R379"/>
    </row>
    <row r="380" spans="2:18">
      <c r="B380"/>
      <c r="C380"/>
      <c r="D380"/>
      <c r="E380"/>
      <c r="F380"/>
      <c r="G380"/>
      <c r="H380"/>
      <c r="I380"/>
      <c r="J380"/>
      <c r="K380"/>
      <c r="L380"/>
      <c r="M380"/>
      <c r="N380"/>
      <c r="O380"/>
      <c r="P380"/>
      <c r="Q380"/>
      <c r="R380"/>
    </row>
    <row r="381" spans="2:18">
      <c r="B381"/>
      <c r="C381"/>
      <c r="D381"/>
      <c r="E381"/>
      <c r="F381"/>
      <c r="G381"/>
      <c r="H381"/>
      <c r="I381"/>
      <c r="J381"/>
      <c r="K381"/>
      <c r="L381"/>
      <c r="M381"/>
      <c r="N381"/>
      <c r="O381"/>
      <c r="P381"/>
      <c r="Q381"/>
      <c r="R381"/>
    </row>
    <row r="382" spans="2:18">
      <c r="B382"/>
      <c r="C382"/>
      <c r="D382"/>
      <c r="E382"/>
      <c r="F382"/>
      <c r="G382"/>
      <c r="H382"/>
      <c r="I382"/>
      <c r="J382"/>
      <c r="K382"/>
      <c r="L382"/>
      <c r="M382"/>
      <c r="N382"/>
      <c r="O382"/>
      <c r="P382"/>
      <c r="Q382"/>
      <c r="R382"/>
    </row>
    <row r="383" spans="2:18">
      <c r="B383"/>
      <c r="C383"/>
      <c r="D383"/>
      <c r="E383"/>
      <c r="F383"/>
      <c r="G383"/>
      <c r="H383"/>
      <c r="I383"/>
      <c r="J383"/>
      <c r="K383"/>
      <c r="L383"/>
      <c r="M383"/>
      <c r="N383"/>
      <c r="O383"/>
      <c r="P383"/>
      <c r="Q383"/>
      <c r="R383"/>
    </row>
    <row r="384" spans="2:18">
      <c r="B384"/>
      <c r="C384"/>
      <c r="D384"/>
      <c r="E384"/>
      <c r="F384"/>
      <c r="G384"/>
      <c r="H384"/>
      <c r="I384"/>
      <c r="J384"/>
      <c r="K384"/>
      <c r="L384"/>
      <c r="M384"/>
      <c r="N384"/>
      <c r="O384"/>
      <c r="P384"/>
      <c r="Q384"/>
      <c r="R384"/>
    </row>
    <row r="385" spans="2:18">
      <c r="B385"/>
      <c r="C385"/>
      <c r="D385"/>
      <c r="E385"/>
      <c r="F385"/>
      <c r="G385"/>
      <c r="H385"/>
      <c r="I385"/>
      <c r="J385"/>
      <c r="K385"/>
      <c r="L385"/>
      <c r="M385"/>
      <c r="N385"/>
      <c r="O385"/>
      <c r="P385"/>
      <c r="Q385"/>
      <c r="R385"/>
    </row>
    <row r="386" spans="2:18">
      <c r="B386"/>
      <c r="C386"/>
      <c r="D386"/>
      <c r="E386"/>
      <c r="F386"/>
      <c r="G386"/>
      <c r="H386"/>
      <c r="I386"/>
      <c r="J386"/>
      <c r="K386"/>
      <c r="L386"/>
      <c r="M386"/>
      <c r="N386"/>
      <c r="O386"/>
      <c r="P386"/>
      <c r="Q386"/>
      <c r="R386"/>
    </row>
    <row r="387" spans="2:18">
      <c r="B387"/>
      <c r="C387"/>
      <c r="D387"/>
      <c r="E387"/>
      <c r="F387"/>
      <c r="G387"/>
      <c r="H387"/>
      <c r="I387"/>
      <c r="J387"/>
      <c r="K387"/>
      <c r="L387"/>
      <c r="M387"/>
      <c r="N387"/>
      <c r="O387"/>
      <c r="P387"/>
      <c r="Q387"/>
      <c r="R387"/>
    </row>
    <row r="388" spans="2:18">
      <c r="B388"/>
      <c r="C388"/>
      <c r="D388"/>
      <c r="E388"/>
      <c r="F388"/>
      <c r="G388"/>
      <c r="H388"/>
      <c r="I388"/>
      <c r="J388"/>
      <c r="K388"/>
      <c r="L388"/>
      <c r="M388"/>
      <c r="N388"/>
      <c r="O388"/>
      <c r="P388"/>
      <c r="Q388"/>
      <c r="R388"/>
    </row>
    <row r="389" spans="2:18">
      <c r="B389"/>
      <c r="C389"/>
      <c r="D389"/>
      <c r="E389"/>
      <c r="F389"/>
      <c r="G389"/>
      <c r="H389"/>
      <c r="I389"/>
      <c r="J389"/>
      <c r="K389"/>
      <c r="L389"/>
      <c r="M389"/>
      <c r="N389"/>
      <c r="O389"/>
      <c r="P389"/>
      <c r="Q389"/>
      <c r="R389"/>
    </row>
    <row r="390" spans="2:18">
      <c r="B390"/>
      <c r="C390"/>
      <c r="D390"/>
      <c r="E390"/>
      <c r="F390"/>
      <c r="G390"/>
      <c r="H390"/>
      <c r="I390"/>
      <c r="J390"/>
      <c r="K390"/>
      <c r="L390"/>
      <c r="M390"/>
      <c r="N390"/>
      <c r="O390"/>
      <c r="P390"/>
      <c r="Q390"/>
      <c r="R390"/>
    </row>
    <row r="391" spans="2:18">
      <c r="B391"/>
      <c r="C391"/>
      <c r="D391"/>
      <c r="E391"/>
      <c r="F391"/>
      <c r="G391"/>
      <c r="H391"/>
      <c r="I391"/>
      <c r="J391"/>
      <c r="K391"/>
      <c r="L391"/>
      <c r="M391"/>
      <c r="N391"/>
      <c r="O391"/>
      <c r="P391"/>
      <c r="Q391"/>
      <c r="R391"/>
    </row>
    <row r="392" spans="2:18">
      <c r="B392"/>
      <c r="C392"/>
      <c r="D392"/>
      <c r="E392"/>
      <c r="F392"/>
      <c r="G392"/>
      <c r="H392"/>
      <c r="I392"/>
      <c r="J392"/>
      <c r="K392"/>
      <c r="L392"/>
      <c r="M392"/>
      <c r="N392"/>
      <c r="O392"/>
      <c r="P392"/>
      <c r="Q392"/>
      <c r="R392"/>
    </row>
    <row r="393" spans="2:18">
      <c r="B393"/>
      <c r="C393"/>
      <c r="D393"/>
      <c r="E393"/>
      <c r="F393"/>
      <c r="G393"/>
      <c r="H393"/>
      <c r="I393"/>
      <c r="J393"/>
      <c r="K393"/>
      <c r="L393"/>
      <c r="M393"/>
      <c r="N393"/>
      <c r="O393"/>
      <c r="P393"/>
      <c r="Q393"/>
      <c r="R393"/>
    </row>
    <row r="394" spans="2:18">
      <c r="B394"/>
      <c r="C394"/>
      <c r="D394"/>
      <c r="E394"/>
      <c r="F394"/>
      <c r="G394"/>
      <c r="H394"/>
      <c r="I394"/>
      <c r="J394"/>
      <c r="K394"/>
      <c r="L394"/>
      <c r="M394"/>
      <c r="N394"/>
      <c r="O394"/>
      <c r="P394"/>
      <c r="Q394"/>
      <c r="R394"/>
    </row>
    <row r="395" spans="2:18">
      <c r="B395"/>
      <c r="C395"/>
      <c r="D395"/>
      <c r="E395"/>
      <c r="F395"/>
      <c r="G395"/>
      <c r="H395"/>
      <c r="I395"/>
      <c r="J395"/>
      <c r="K395"/>
      <c r="L395"/>
      <c r="M395"/>
      <c r="N395"/>
      <c r="O395"/>
      <c r="P395"/>
      <c r="Q395"/>
      <c r="R395"/>
    </row>
    <row r="396" spans="2:18">
      <c r="B396"/>
      <c r="C396"/>
      <c r="D396"/>
      <c r="E396"/>
      <c r="F396"/>
      <c r="G396"/>
      <c r="H396"/>
      <c r="I396"/>
      <c r="J396"/>
      <c r="K396"/>
      <c r="L396"/>
      <c r="M396"/>
      <c r="N396"/>
      <c r="O396"/>
      <c r="P396"/>
      <c r="Q396"/>
      <c r="R396"/>
    </row>
    <row r="397" spans="2:18">
      <c r="B397"/>
      <c r="C397"/>
      <c r="D397"/>
      <c r="E397"/>
      <c r="F397"/>
      <c r="G397"/>
      <c r="H397"/>
      <c r="I397"/>
      <c r="J397"/>
      <c r="K397"/>
      <c r="L397"/>
      <c r="M397"/>
      <c r="N397"/>
      <c r="O397"/>
      <c r="P397"/>
      <c r="Q397"/>
      <c r="R397"/>
    </row>
    <row r="398" spans="2:18">
      <c r="B398"/>
      <c r="C398"/>
      <c r="D398"/>
      <c r="E398"/>
      <c r="F398"/>
      <c r="G398"/>
      <c r="H398"/>
      <c r="I398"/>
      <c r="J398"/>
      <c r="K398"/>
      <c r="L398"/>
      <c r="M398"/>
      <c r="N398"/>
      <c r="O398"/>
      <c r="P398"/>
      <c r="Q398"/>
      <c r="R398"/>
    </row>
    <row r="399" spans="2:18">
      <c r="B399"/>
      <c r="C399"/>
      <c r="D399"/>
      <c r="E399"/>
      <c r="F399"/>
      <c r="G399"/>
      <c r="H399"/>
      <c r="I399"/>
      <c r="J399"/>
      <c r="K399"/>
      <c r="L399"/>
      <c r="M399"/>
      <c r="N399"/>
      <c r="O399"/>
      <c r="P399"/>
      <c r="Q399"/>
      <c r="R399"/>
    </row>
    <row r="400" spans="2:18">
      <c r="B400"/>
      <c r="C400"/>
      <c r="D400"/>
      <c r="E400"/>
      <c r="F400"/>
      <c r="G400"/>
      <c r="H400"/>
      <c r="I400"/>
      <c r="J400"/>
      <c r="K400"/>
      <c r="L400"/>
      <c r="M400"/>
      <c r="N400"/>
      <c r="O400"/>
      <c r="P400"/>
      <c r="Q400"/>
      <c r="R400"/>
    </row>
    <row r="401" spans="2:18">
      <c r="B401"/>
      <c r="C401"/>
      <c r="D401"/>
      <c r="E401"/>
      <c r="F401"/>
      <c r="G401"/>
      <c r="H401"/>
      <c r="I401"/>
      <c r="J401"/>
      <c r="K401"/>
      <c r="L401"/>
      <c r="M401"/>
      <c r="N401"/>
      <c r="O401"/>
      <c r="P401"/>
      <c r="Q401"/>
      <c r="R401"/>
    </row>
    <row r="402" spans="2:18">
      <c r="B402"/>
      <c r="C402"/>
      <c r="D402"/>
      <c r="E402"/>
      <c r="F402"/>
      <c r="G402"/>
      <c r="H402"/>
      <c r="I402"/>
      <c r="J402"/>
      <c r="K402"/>
      <c r="L402"/>
      <c r="M402"/>
      <c r="N402"/>
      <c r="O402"/>
      <c r="P402"/>
      <c r="Q402"/>
      <c r="R402"/>
    </row>
    <row r="403" spans="2:18">
      <c r="B403"/>
      <c r="C403"/>
      <c r="D403"/>
      <c r="E403"/>
      <c r="F403"/>
      <c r="G403"/>
      <c r="H403"/>
      <c r="I403"/>
      <c r="J403"/>
      <c r="K403"/>
      <c r="L403"/>
      <c r="M403"/>
      <c r="N403"/>
      <c r="O403"/>
      <c r="P403"/>
      <c r="Q403"/>
      <c r="R403"/>
    </row>
    <row r="404" spans="2:18">
      <c r="B404"/>
      <c r="C404"/>
      <c r="D404"/>
      <c r="E404"/>
      <c r="F404"/>
      <c r="G404"/>
      <c r="H404"/>
      <c r="I404"/>
      <c r="J404"/>
      <c r="K404"/>
      <c r="L404"/>
      <c r="M404"/>
      <c r="N404"/>
      <c r="O404"/>
      <c r="P404"/>
      <c r="Q404"/>
      <c r="R404"/>
    </row>
    <row r="405" spans="2:18">
      <c r="B405"/>
      <c r="C405"/>
      <c r="D405"/>
      <c r="E405"/>
      <c r="F405"/>
      <c r="G405"/>
      <c r="H405"/>
      <c r="I405"/>
      <c r="J405"/>
      <c r="K405"/>
      <c r="L405"/>
      <c r="M405"/>
      <c r="N405"/>
      <c r="O405"/>
      <c r="P405"/>
      <c r="Q405"/>
      <c r="R405"/>
    </row>
    <row r="406" spans="2:18">
      <c r="B406"/>
      <c r="C406"/>
      <c r="D406"/>
      <c r="E406"/>
      <c r="F406"/>
      <c r="G406"/>
      <c r="H406"/>
      <c r="I406"/>
      <c r="J406"/>
      <c r="K406"/>
      <c r="L406"/>
      <c r="M406"/>
      <c r="N406"/>
      <c r="O406"/>
      <c r="P406"/>
      <c r="Q406"/>
      <c r="R406"/>
    </row>
    <row r="407" spans="2:18">
      <c r="B407"/>
      <c r="C407"/>
      <c r="D407"/>
      <c r="E407"/>
      <c r="F407"/>
      <c r="G407"/>
      <c r="H407"/>
      <c r="I407"/>
      <c r="J407"/>
      <c r="K407"/>
      <c r="L407"/>
      <c r="M407"/>
      <c r="N407"/>
      <c r="O407"/>
      <c r="P407"/>
      <c r="Q407"/>
      <c r="R407"/>
    </row>
    <row r="408" spans="2:18">
      <c r="B408"/>
      <c r="C408"/>
      <c r="D408"/>
      <c r="E408"/>
      <c r="F408"/>
      <c r="G408"/>
      <c r="H408"/>
      <c r="I408"/>
      <c r="J408"/>
      <c r="K408"/>
      <c r="L408"/>
      <c r="M408"/>
      <c r="N408"/>
      <c r="O408"/>
      <c r="P408"/>
      <c r="Q408"/>
      <c r="R408"/>
    </row>
    <row r="409" spans="2:18">
      <c r="B409"/>
      <c r="C409"/>
      <c r="D409"/>
      <c r="E409"/>
      <c r="F409"/>
      <c r="G409"/>
      <c r="H409"/>
      <c r="I409"/>
      <c r="J409"/>
      <c r="K409"/>
      <c r="L409"/>
      <c r="M409"/>
      <c r="N409"/>
      <c r="O409"/>
      <c r="P409"/>
      <c r="Q409"/>
      <c r="R409"/>
    </row>
    <row r="410" spans="2:18">
      <c r="B410"/>
      <c r="C410"/>
      <c r="D410"/>
      <c r="E410"/>
      <c r="F410"/>
      <c r="G410"/>
      <c r="H410"/>
      <c r="I410"/>
      <c r="J410"/>
      <c r="K410"/>
      <c r="L410"/>
      <c r="M410"/>
      <c r="N410"/>
      <c r="O410"/>
      <c r="P410"/>
      <c r="Q410"/>
      <c r="R410"/>
    </row>
    <row r="411" spans="2:18">
      <c r="B411"/>
      <c r="C411"/>
      <c r="D411"/>
      <c r="E411"/>
      <c r="F411"/>
      <c r="G411"/>
      <c r="H411"/>
      <c r="I411"/>
      <c r="J411"/>
      <c r="K411"/>
      <c r="L411"/>
      <c r="M411"/>
      <c r="N411"/>
      <c r="O411"/>
      <c r="P411"/>
      <c r="Q411"/>
      <c r="R411"/>
    </row>
    <row r="412" spans="2:18">
      <c r="B412"/>
      <c r="C412"/>
      <c r="D412"/>
      <c r="E412"/>
      <c r="F412"/>
      <c r="G412"/>
      <c r="H412"/>
      <c r="I412"/>
      <c r="J412"/>
      <c r="K412"/>
      <c r="L412"/>
      <c r="M412"/>
      <c r="N412"/>
      <c r="O412"/>
      <c r="P412"/>
      <c r="Q412"/>
      <c r="R412"/>
    </row>
    <row r="413" spans="2:18">
      <c r="B413"/>
      <c r="C413"/>
      <c r="D413"/>
      <c r="E413"/>
      <c r="F413"/>
      <c r="G413"/>
      <c r="H413"/>
      <c r="I413"/>
      <c r="J413"/>
      <c r="K413"/>
      <c r="L413"/>
      <c r="M413"/>
      <c r="N413"/>
      <c r="O413"/>
      <c r="P413"/>
      <c r="Q413"/>
      <c r="R413"/>
    </row>
    <row r="414" spans="2:18">
      <c r="B414"/>
      <c r="C414"/>
      <c r="D414"/>
      <c r="E414"/>
      <c r="F414"/>
      <c r="G414"/>
      <c r="H414"/>
      <c r="I414"/>
      <c r="J414"/>
      <c r="K414"/>
      <c r="L414"/>
      <c r="M414"/>
      <c r="N414"/>
      <c r="O414"/>
      <c r="P414"/>
      <c r="Q414"/>
      <c r="R414"/>
    </row>
    <row r="415" spans="2:18">
      <c r="B415"/>
      <c r="C415"/>
      <c r="D415"/>
      <c r="E415"/>
      <c r="F415"/>
      <c r="G415"/>
      <c r="H415"/>
      <c r="I415"/>
      <c r="J415"/>
      <c r="K415"/>
      <c r="L415"/>
      <c r="M415"/>
      <c r="N415"/>
      <c r="O415"/>
      <c r="P415"/>
      <c r="Q415"/>
      <c r="R415"/>
    </row>
    <row r="416" spans="2:18">
      <c r="B416"/>
      <c r="C416"/>
      <c r="D416"/>
      <c r="E416"/>
      <c r="F416"/>
      <c r="G416"/>
      <c r="H416"/>
      <c r="I416"/>
      <c r="J416"/>
      <c r="K416"/>
      <c r="L416"/>
      <c r="M416"/>
      <c r="N416"/>
      <c r="O416"/>
      <c r="P416"/>
      <c r="Q416"/>
      <c r="R416"/>
    </row>
    <row r="417" spans="2:18">
      <c r="B417"/>
      <c r="C417"/>
      <c r="D417"/>
      <c r="E417"/>
      <c r="F417"/>
      <c r="G417"/>
      <c r="H417"/>
      <c r="I417"/>
      <c r="J417"/>
      <c r="K417"/>
      <c r="L417"/>
      <c r="M417"/>
      <c r="N417"/>
      <c r="O417"/>
      <c r="P417"/>
      <c r="Q417"/>
      <c r="R417"/>
    </row>
    <row r="418" spans="2:18">
      <c r="B418"/>
      <c r="C418"/>
      <c r="D418"/>
      <c r="E418"/>
      <c r="F418"/>
      <c r="G418"/>
      <c r="H418"/>
      <c r="I418"/>
      <c r="J418"/>
      <c r="K418"/>
      <c r="L418"/>
      <c r="M418"/>
      <c r="N418"/>
      <c r="O418"/>
      <c r="P418"/>
      <c r="Q418"/>
      <c r="R418"/>
    </row>
    <row r="419" spans="2:18">
      <c r="B419"/>
      <c r="C419"/>
      <c r="D419"/>
      <c r="E419"/>
      <c r="F419"/>
      <c r="G419"/>
      <c r="H419"/>
      <c r="I419"/>
      <c r="J419"/>
      <c r="K419"/>
      <c r="L419"/>
      <c r="M419"/>
      <c r="N419"/>
      <c r="O419"/>
      <c r="P419"/>
      <c r="Q419"/>
      <c r="R419"/>
    </row>
    <row r="420" spans="2:18">
      <c r="B420"/>
      <c r="C420"/>
      <c r="D420"/>
      <c r="E420"/>
      <c r="F420"/>
      <c r="G420"/>
      <c r="H420"/>
      <c r="I420"/>
      <c r="J420"/>
      <c r="K420"/>
      <c r="L420"/>
      <c r="M420"/>
      <c r="N420"/>
      <c r="O420"/>
      <c r="P420"/>
      <c r="Q420"/>
      <c r="R420"/>
    </row>
    <row r="421" spans="2:18">
      <c r="B421"/>
      <c r="C421"/>
      <c r="D421"/>
      <c r="E421"/>
      <c r="F421"/>
      <c r="G421"/>
      <c r="H421"/>
      <c r="I421"/>
      <c r="J421"/>
      <c r="K421"/>
      <c r="L421"/>
      <c r="M421"/>
      <c r="N421"/>
      <c r="O421"/>
      <c r="P421"/>
      <c r="Q421"/>
      <c r="R421"/>
    </row>
    <row r="422" spans="2:18">
      <c r="B422"/>
      <c r="C422"/>
      <c r="D422"/>
      <c r="E422"/>
      <c r="F422"/>
      <c r="G422"/>
      <c r="H422"/>
      <c r="I422"/>
      <c r="J422"/>
      <c r="K422"/>
      <c r="L422"/>
      <c r="M422"/>
      <c r="N422"/>
      <c r="O422"/>
      <c r="P422"/>
      <c r="Q422"/>
      <c r="R422"/>
    </row>
    <row r="423" spans="2:18">
      <c r="B423"/>
      <c r="C423"/>
      <c r="D423"/>
      <c r="E423"/>
      <c r="F423"/>
      <c r="G423"/>
      <c r="H423"/>
      <c r="I423"/>
      <c r="J423"/>
      <c r="K423"/>
      <c r="L423"/>
      <c r="M423"/>
      <c r="N423"/>
      <c r="O423"/>
      <c r="P423"/>
      <c r="Q423"/>
      <c r="R423"/>
    </row>
    <row r="424" spans="2:18">
      <c r="B424"/>
      <c r="C424"/>
      <c r="D424"/>
      <c r="E424"/>
      <c r="F424"/>
      <c r="G424"/>
      <c r="H424"/>
      <c r="I424"/>
      <c r="J424"/>
      <c r="K424"/>
      <c r="L424"/>
      <c r="M424"/>
      <c r="N424"/>
      <c r="O424"/>
      <c r="P424"/>
      <c r="Q424"/>
      <c r="R424"/>
    </row>
    <row r="425" spans="2:18">
      <c r="B425"/>
      <c r="C425"/>
      <c r="D425"/>
      <c r="E425"/>
      <c r="F425"/>
      <c r="G425"/>
      <c r="H425"/>
      <c r="I425"/>
      <c r="J425"/>
      <c r="K425"/>
      <c r="L425"/>
      <c r="M425"/>
      <c r="N425"/>
      <c r="O425"/>
      <c r="P425"/>
      <c r="Q425"/>
      <c r="R425"/>
    </row>
    <row r="426" spans="2:18">
      <c r="B426"/>
      <c r="C426"/>
      <c r="D426"/>
      <c r="E426"/>
      <c r="F426"/>
      <c r="G426"/>
      <c r="H426"/>
      <c r="I426"/>
      <c r="J426"/>
      <c r="K426"/>
      <c r="L426"/>
      <c r="M426"/>
      <c r="N426"/>
      <c r="O426"/>
      <c r="P426"/>
      <c r="Q426"/>
      <c r="R426"/>
    </row>
    <row r="427" spans="2:18">
      <c r="B427"/>
      <c r="C427"/>
      <c r="D427"/>
      <c r="E427"/>
      <c r="F427"/>
      <c r="G427"/>
      <c r="H427"/>
      <c r="I427"/>
      <c r="J427"/>
      <c r="K427"/>
      <c r="L427"/>
      <c r="M427"/>
      <c r="N427"/>
      <c r="O427"/>
      <c r="P427"/>
      <c r="Q427"/>
      <c r="R427"/>
    </row>
    <row r="428" spans="2:18">
      <c r="B428"/>
      <c r="C428"/>
      <c r="D428"/>
      <c r="E428"/>
      <c r="F428"/>
      <c r="G428"/>
      <c r="H428"/>
      <c r="I428"/>
      <c r="J428"/>
      <c r="K428"/>
      <c r="L428"/>
      <c r="M428"/>
      <c r="N428"/>
      <c r="O428"/>
      <c r="P428"/>
      <c r="Q428"/>
      <c r="R428"/>
    </row>
    <row r="429" spans="2:18">
      <c r="B429"/>
      <c r="C429"/>
      <c r="D429"/>
      <c r="E429"/>
      <c r="F429"/>
      <c r="G429"/>
      <c r="H429"/>
      <c r="I429"/>
      <c r="J429"/>
      <c r="K429"/>
      <c r="L429"/>
      <c r="M429"/>
      <c r="N429"/>
      <c r="O429"/>
      <c r="P429"/>
      <c r="Q429"/>
      <c r="R429"/>
    </row>
    <row r="430" spans="2:18">
      <c r="B430"/>
      <c r="C430"/>
      <c r="D430"/>
      <c r="E430"/>
      <c r="F430"/>
      <c r="G430"/>
      <c r="H430"/>
      <c r="I430"/>
      <c r="J430"/>
      <c r="K430"/>
      <c r="L430"/>
      <c r="M430"/>
      <c r="N430"/>
      <c r="O430"/>
      <c r="P430"/>
      <c r="Q430"/>
      <c r="R430"/>
    </row>
    <row r="431" spans="2:18">
      <c r="B431"/>
      <c r="C431"/>
      <c r="D431"/>
      <c r="E431"/>
      <c r="F431"/>
      <c r="G431"/>
      <c r="H431"/>
      <c r="I431"/>
      <c r="J431"/>
      <c r="K431"/>
      <c r="L431"/>
      <c r="M431"/>
      <c r="N431"/>
      <c r="O431"/>
      <c r="P431"/>
      <c r="Q431"/>
      <c r="R431"/>
    </row>
    <row r="432" spans="2:18">
      <c r="B432"/>
      <c r="C432"/>
      <c r="D432"/>
      <c r="E432"/>
      <c r="F432"/>
      <c r="G432"/>
      <c r="H432"/>
      <c r="I432"/>
      <c r="J432"/>
      <c r="K432"/>
      <c r="L432"/>
      <c r="M432"/>
      <c r="N432"/>
      <c r="O432"/>
      <c r="P432"/>
      <c r="Q432"/>
      <c r="R432"/>
    </row>
    <row r="433" spans="2:18">
      <c r="B433"/>
      <c r="C433"/>
      <c r="D433"/>
      <c r="E433"/>
      <c r="F433"/>
      <c r="G433"/>
      <c r="H433"/>
      <c r="I433"/>
      <c r="J433"/>
      <c r="K433"/>
      <c r="L433"/>
      <c r="M433"/>
      <c r="N433"/>
      <c r="O433"/>
      <c r="P433"/>
      <c r="Q433"/>
      <c r="R433"/>
    </row>
    <row r="434" spans="2:18">
      <c r="B434"/>
      <c r="C434"/>
      <c r="D434"/>
      <c r="E434"/>
      <c r="F434"/>
      <c r="G434"/>
      <c r="H434"/>
      <c r="I434"/>
      <c r="J434"/>
      <c r="K434"/>
      <c r="L434"/>
      <c r="M434"/>
      <c r="N434"/>
      <c r="O434"/>
      <c r="P434"/>
      <c r="Q434"/>
      <c r="R434"/>
    </row>
    <row r="435" spans="2:18">
      <c r="B435"/>
      <c r="C435"/>
      <c r="D435"/>
      <c r="E435"/>
      <c r="F435"/>
      <c r="G435"/>
      <c r="H435"/>
      <c r="I435"/>
      <c r="J435"/>
      <c r="K435"/>
      <c r="L435"/>
      <c r="M435"/>
      <c r="N435"/>
      <c r="O435"/>
      <c r="P435"/>
      <c r="Q435"/>
      <c r="R435"/>
    </row>
    <row r="436" spans="2:18">
      <c r="B436"/>
      <c r="C436"/>
      <c r="D436"/>
      <c r="E436"/>
      <c r="F436"/>
      <c r="G436"/>
      <c r="H436"/>
      <c r="I436"/>
      <c r="J436"/>
      <c r="K436"/>
      <c r="L436"/>
      <c r="M436"/>
      <c r="N436"/>
      <c r="O436"/>
      <c r="P436"/>
      <c r="Q436"/>
      <c r="R436"/>
    </row>
    <row r="437" spans="2:18">
      <c r="B437"/>
      <c r="C437"/>
      <c r="D437"/>
      <c r="E437"/>
      <c r="F437"/>
      <c r="G437"/>
      <c r="H437"/>
      <c r="I437"/>
      <c r="J437"/>
      <c r="K437"/>
      <c r="L437"/>
      <c r="M437"/>
      <c r="N437"/>
      <c r="O437"/>
      <c r="P437"/>
      <c r="Q437"/>
      <c r="R437"/>
    </row>
    <row r="438" spans="2:18">
      <c r="B438"/>
      <c r="C438"/>
      <c r="D438"/>
      <c r="E438"/>
      <c r="F438"/>
      <c r="G438"/>
      <c r="H438"/>
      <c r="I438"/>
      <c r="J438"/>
      <c r="K438"/>
      <c r="L438"/>
      <c r="M438"/>
      <c r="N438"/>
      <c r="O438"/>
      <c r="P438"/>
      <c r="Q438"/>
      <c r="R438"/>
    </row>
    <row r="439" spans="2:18">
      <c r="B439"/>
      <c r="C439"/>
      <c r="D439"/>
      <c r="E439"/>
      <c r="F439"/>
      <c r="G439"/>
      <c r="H439"/>
      <c r="I439"/>
      <c r="J439"/>
      <c r="K439"/>
      <c r="L439"/>
      <c r="M439"/>
      <c r="N439"/>
      <c r="O439"/>
      <c r="P439"/>
      <c r="Q439"/>
      <c r="R439"/>
    </row>
    <row r="440" spans="2:18">
      <c r="B440"/>
      <c r="C440"/>
      <c r="D440"/>
      <c r="E440"/>
      <c r="F440"/>
      <c r="G440"/>
      <c r="H440"/>
      <c r="I440"/>
      <c r="J440"/>
      <c r="K440"/>
      <c r="L440"/>
      <c r="M440"/>
      <c r="N440"/>
      <c r="O440"/>
      <c r="P440"/>
      <c r="Q440"/>
      <c r="R440"/>
    </row>
    <row r="441" spans="2:18">
      <c r="B441"/>
      <c r="C441"/>
      <c r="D441"/>
      <c r="E441"/>
      <c r="F441"/>
      <c r="G441"/>
      <c r="H441"/>
      <c r="I441"/>
      <c r="J441"/>
      <c r="K441"/>
      <c r="L441"/>
      <c r="M441"/>
      <c r="N441"/>
      <c r="O441"/>
      <c r="P441"/>
      <c r="Q441"/>
      <c r="R441"/>
    </row>
    <row r="442" spans="2:18">
      <c r="B442"/>
      <c r="C442"/>
      <c r="D442"/>
      <c r="E442"/>
      <c r="F442"/>
      <c r="G442"/>
      <c r="H442"/>
      <c r="I442"/>
      <c r="J442"/>
      <c r="K442"/>
      <c r="L442"/>
      <c r="M442"/>
      <c r="N442"/>
      <c r="O442"/>
      <c r="P442"/>
      <c r="Q442"/>
      <c r="R442"/>
    </row>
    <row r="443" spans="2:18">
      <c r="B443"/>
      <c r="C443"/>
      <c r="D443"/>
      <c r="E443"/>
      <c r="F443"/>
      <c r="G443"/>
      <c r="H443"/>
      <c r="I443"/>
      <c r="J443"/>
      <c r="K443"/>
      <c r="L443"/>
      <c r="M443"/>
      <c r="N443"/>
      <c r="O443"/>
      <c r="P443"/>
      <c r="Q443"/>
      <c r="R443"/>
    </row>
    <row r="444" spans="2:18">
      <c r="B444"/>
      <c r="C444"/>
      <c r="D444"/>
      <c r="E444"/>
      <c r="F444"/>
      <c r="G444"/>
      <c r="H444"/>
      <c r="I444"/>
      <c r="J444"/>
      <c r="K444"/>
      <c r="L444"/>
      <c r="M444"/>
      <c r="N444"/>
      <c r="O444"/>
      <c r="P444"/>
      <c r="Q444"/>
      <c r="R444"/>
    </row>
    <row r="445" spans="2:18">
      <c r="B445"/>
      <c r="C445"/>
      <c r="D445"/>
      <c r="E445"/>
      <c r="F445"/>
      <c r="G445"/>
      <c r="H445"/>
      <c r="I445"/>
      <c r="J445"/>
      <c r="K445"/>
      <c r="L445"/>
      <c r="M445"/>
      <c r="N445"/>
      <c r="O445"/>
      <c r="P445"/>
      <c r="Q445"/>
      <c r="R445"/>
    </row>
    <row r="446" spans="2:18">
      <c r="B446"/>
      <c r="C446"/>
      <c r="D446"/>
      <c r="E446"/>
      <c r="F446"/>
      <c r="G446"/>
      <c r="H446"/>
      <c r="I446"/>
      <c r="J446"/>
      <c r="K446"/>
      <c r="L446"/>
      <c r="M446"/>
      <c r="N446"/>
      <c r="O446"/>
      <c r="P446"/>
      <c r="Q446"/>
      <c r="R446"/>
    </row>
    <row r="447" spans="2:18">
      <c r="B447"/>
      <c r="C447"/>
      <c r="D447"/>
      <c r="E447"/>
      <c r="F447"/>
      <c r="G447"/>
      <c r="H447"/>
      <c r="I447"/>
      <c r="J447"/>
      <c r="K447"/>
      <c r="L447"/>
      <c r="M447"/>
      <c r="N447"/>
      <c r="O447"/>
      <c r="P447"/>
      <c r="Q447"/>
      <c r="R447"/>
    </row>
    <row r="448" spans="2:18">
      <c r="B448"/>
      <c r="C448"/>
      <c r="D448"/>
      <c r="E448"/>
      <c r="F448"/>
      <c r="G448"/>
      <c r="H448"/>
      <c r="I448"/>
      <c r="J448"/>
      <c r="K448"/>
      <c r="L448"/>
      <c r="M448"/>
      <c r="N448"/>
      <c r="O448"/>
      <c r="P448"/>
      <c r="Q448"/>
      <c r="R448"/>
    </row>
    <row r="449" spans="2:18">
      <c r="B449"/>
      <c r="C449"/>
      <c r="D449"/>
      <c r="E449"/>
      <c r="F449"/>
      <c r="G449"/>
      <c r="H449"/>
      <c r="I449"/>
      <c r="J449"/>
      <c r="K449"/>
      <c r="L449"/>
      <c r="M449"/>
      <c r="N449"/>
      <c r="O449"/>
      <c r="P449"/>
      <c r="Q449"/>
      <c r="R449"/>
    </row>
    <row r="450" spans="2:18">
      <c r="B450"/>
      <c r="C450"/>
      <c r="D450"/>
      <c r="E450"/>
      <c r="F450"/>
      <c r="G450"/>
      <c r="H450"/>
      <c r="I450"/>
      <c r="J450"/>
      <c r="K450"/>
      <c r="L450"/>
      <c r="M450"/>
      <c r="N450"/>
      <c r="O450"/>
      <c r="P450"/>
      <c r="Q450"/>
      <c r="R450"/>
    </row>
    <row r="451" spans="2:18">
      <c r="B451"/>
      <c r="C451"/>
      <c r="D451"/>
      <c r="E451"/>
      <c r="F451"/>
      <c r="G451"/>
      <c r="H451"/>
      <c r="I451"/>
      <c r="J451"/>
      <c r="K451"/>
      <c r="L451"/>
      <c r="M451"/>
      <c r="N451"/>
      <c r="O451"/>
      <c r="P451"/>
      <c r="Q451"/>
      <c r="R451"/>
    </row>
    <row r="452" spans="2:18">
      <c r="B452"/>
      <c r="C452"/>
      <c r="D452"/>
      <c r="E452"/>
      <c r="F452"/>
      <c r="G452"/>
      <c r="H452"/>
      <c r="I452"/>
      <c r="J452"/>
      <c r="K452"/>
      <c r="L452"/>
      <c r="M452"/>
      <c r="N452"/>
      <c r="O452"/>
      <c r="P452"/>
      <c r="Q452"/>
      <c r="R452"/>
    </row>
    <row r="453" spans="2:18">
      <c r="B453"/>
      <c r="C453"/>
      <c r="D453"/>
      <c r="E453"/>
      <c r="F453"/>
      <c r="G453"/>
      <c r="H453"/>
      <c r="I453"/>
      <c r="J453"/>
      <c r="K453"/>
      <c r="L453"/>
      <c r="M453"/>
      <c r="N453"/>
      <c r="O453"/>
      <c r="P453"/>
      <c r="Q453"/>
      <c r="R453"/>
    </row>
    <row r="454" spans="2:18">
      <c r="B454"/>
      <c r="C454"/>
      <c r="D454"/>
      <c r="E454"/>
      <c r="F454"/>
      <c r="G454"/>
      <c r="H454"/>
      <c r="I454"/>
      <c r="J454"/>
      <c r="K454"/>
      <c r="L454"/>
      <c r="M454"/>
      <c r="N454"/>
      <c r="O454"/>
      <c r="P454"/>
      <c r="Q454"/>
      <c r="R454"/>
    </row>
    <row r="455" spans="2:18">
      <c r="B455"/>
      <c r="C455"/>
      <c r="D455"/>
      <c r="E455"/>
      <c r="F455"/>
      <c r="G455"/>
      <c r="H455"/>
      <c r="I455"/>
      <c r="J455"/>
      <c r="K455"/>
      <c r="L455"/>
      <c r="M455"/>
      <c r="N455"/>
      <c r="O455"/>
      <c r="P455"/>
      <c r="Q455"/>
      <c r="R455"/>
    </row>
    <row r="456" spans="2:18">
      <c r="B456"/>
      <c r="C456"/>
      <c r="D456"/>
      <c r="E456"/>
      <c r="F456"/>
      <c r="G456"/>
      <c r="H456"/>
      <c r="I456"/>
      <c r="J456"/>
      <c r="K456"/>
      <c r="L456"/>
      <c r="M456"/>
      <c r="N456"/>
      <c r="O456"/>
      <c r="P456"/>
      <c r="Q456"/>
      <c r="R456"/>
    </row>
    <row r="457" spans="2:18">
      <c r="B457"/>
      <c r="C457"/>
      <c r="D457"/>
      <c r="E457"/>
      <c r="F457"/>
      <c r="G457"/>
      <c r="H457"/>
      <c r="I457"/>
      <c r="J457"/>
      <c r="K457"/>
      <c r="L457"/>
      <c r="M457"/>
      <c r="N457"/>
      <c r="O457"/>
      <c r="P457"/>
      <c r="Q457"/>
      <c r="R457"/>
    </row>
    <row r="458" spans="2:18">
      <c r="B458"/>
      <c r="C458"/>
      <c r="D458"/>
      <c r="E458"/>
      <c r="F458"/>
      <c r="G458"/>
      <c r="H458"/>
      <c r="I458"/>
      <c r="J458"/>
      <c r="K458"/>
      <c r="L458"/>
      <c r="M458"/>
      <c r="N458"/>
      <c r="O458"/>
      <c r="P458"/>
      <c r="Q458"/>
      <c r="R458"/>
    </row>
    <row r="459" spans="2:18">
      <c r="B459"/>
      <c r="C459"/>
      <c r="D459"/>
      <c r="E459"/>
      <c r="F459"/>
      <c r="G459"/>
      <c r="H459"/>
      <c r="I459"/>
      <c r="J459"/>
      <c r="K459"/>
      <c r="L459"/>
      <c r="M459"/>
      <c r="N459"/>
      <c r="O459"/>
      <c r="P459"/>
      <c r="Q459"/>
      <c r="R459"/>
    </row>
    <row r="460" spans="2:18">
      <c r="B460"/>
      <c r="C460"/>
      <c r="D460"/>
      <c r="E460"/>
      <c r="F460"/>
      <c r="G460"/>
      <c r="H460"/>
      <c r="I460"/>
      <c r="J460"/>
      <c r="K460"/>
      <c r="L460"/>
      <c r="M460"/>
      <c r="N460"/>
      <c r="O460"/>
      <c r="P460"/>
      <c r="Q460"/>
      <c r="R460"/>
    </row>
    <row r="461" spans="2:18">
      <c r="B461"/>
      <c r="C461"/>
      <c r="D461"/>
      <c r="E461"/>
      <c r="F461"/>
      <c r="G461"/>
      <c r="H461"/>
      <c r="I461"/>
      <c r="J461"/>
      <c r="K461"/>
      <c r="L461"/>
      <c r="M461"/>
      <c r="N461"/>
      <c r="O461"/>
      <c r="P461"/>
      <c r="Q461"/>
      <c r="R461"/>
    </row>
    <row r="462" spans="2:18">
      <c r="B462"/>
      <c r="C462"/>
      <c r="D462"/>
      <c r="E462"/>
      <c r="F462"/>
      <c r="G462"/>
      <c r="H462"/>
      <c r="I462"/>
      <c r="J462"/>
      <c r="K462"/>
      <c r="L462"/>
      <c r="M462"/>
      <c r="N462"/>
      <c r="O462"/>
      <c r="P462"/>
      <c r="Q462"/>
      <c r="R462"/>
    </row>
    <row r="463" spans="2:18">
      <c r="B463"/>
      <c r="C463"/>
      <c r="D463"/>
      <c r="E463"/>
      <c r="F463"/>
      <c r="G463"/>
      <c r="H463"/>
      <c r="I463"/>
      <c r="J463"/>
      <c r="K463"/>
      <c r="L463"/>
      <c r="M463"/>
      <c r="N463"/>
      <c r="O463"/>
      <c r="P463"/>
      <c r="Q463"/>
      <c r="R463"/>
    </row>
    <row r="464" spans="2:18">
      <c r="B464"/>
      <c r="C464"/>
      <c r="D464"/>
      <c r="E464"/>
      <c r="F464"/>
      <c r="G464"/>
      <c r="H464"/>
      <c r="I464"/>
      <c r="J464"/>
      <c r="K464"/>
      <c r="L464"/>
      <c r="M464"/>
      <c r="N464"/>
      <c r="O464"/>
      <c r="P464"/>
      <c r="Q464"/>
      <c r="R464"/>
    </row>
    <row r="465" spans="2:18">
      <c r="B465"/>
      <c r="C465"/>
      <c r="D465"/>
      <c r="E465"/>
      <c r="F465"/>
      <c r="G465"/>
      <c r="H465"/>
      <c r="I465"/>
      <c r="J465"/>
      <c r="K465"/>
      <c r="L465"/>
      <c r="M465"/>
      <c r="N465"/>
      <c r="O465"/>
      <c r="P465"/>
      <c r="Q465"/>
      <c r="R465"/>
    </row>
    <row r="466" spans="2:18">
      <c r="B466"/>
      <c r="C466"/>
      <c r="D466"/>
      <c r="E466"/>
      <c r="F466"/>
      <c r="G466"/>
      <c r="H466"/>
      <c r="I466"/>
      <c r="J466"/>
      <c r="K466"/>
      <c r="L466"/>
      <c r="M466"/>
      <c r="N466"/>
      <c r="O466"/>
      <c r="P466"/>
      <c r="Q466"/>
      <c r="R466"/>
    </row>
    <row r="467" spans="2:18">
      <c r="B467"/>
      <c r="C467"/>
      <c r="D467"/>
      <c r="E467"/>
      <c r="F467"/>
      <c r="G467"/>
      <c r="H467"/>
      <c r="I467"/>
      <c r="J467"/>
      <c r="K467"/>
      <c r="L467"/>
      <c r="M467"/>
      <c r="N467"/>
      <c r="O467"/>
      <c r="P467"/>
      <c r="Q467"/>
      <c r="R467"/>
    </row>
    <row r="468" spans="2:18">
      <c r="B468"/>
      <c r="C468"/>
      <c r="D468"/>
      <c r="E468"/>
      <c r="F468"/>
      <c r="G468"/>
      <c r="H468"/>
      <c r="I468"/>
      <c r="J468"/>
      <c r="K468"/>
      <c r="L468"/>
      <c r="M468"/>
      <c r="N468"/>
      <c r="O468"/>
      <c r="P468"/>
      <c r="Q468"/>
      <c r="R468"/>
    </row>
    <row r="469" spans="2:18">
      <c r="B469"/>
      <c r="C469"/>
      <c r="D469"/>
      <c r="E469"/>
      <c r="F469"/>
      <c r="G469"/>
      <c r="H469"/>
      <c r="I469"/>
      <c r="J469"/>
      <c r="K469"/>
      <c r="L469"/>
      <c r="M469"/>
      <c r="N469"/>
      <c r="O469"/>
      <c r="P469"/>
      <c r="Q469"/>
      <c r="R469"/>
    </row>
    <row r="470" spans="2:18">
      <c r="B470"/>
      <c r="C470"/>
      <c r="D470"/>
      <c r="E470"/>
      <c r="F470"/>
      <c r="G470"/>
      <c r="H470"/>
      <c r="I470"/>
      <c r="J470"/>
      <c r="K470"/>
      <c r="L470"/>
      <c r="M470"/>
      <c r="N470"/>
      <c r="O470"/>
      <c r="P470"/>
      <c r="Q470"/>
      <c r="R470"/>
    </row>
    <row r="471" spans="2:18">
      <c r="B471"/>
      <c r="C471"/>
      <c r="D471"/>
      <c r="E471"/>
      <c r="F471"/>
      <c r="G471"/>
      <c r="H471"/>
      <c r="I471"/>
      <c r="J471"/>
      <c r="K471"/>
      <c r="L471"/>
      <c r="M471"/>
      <c r="N471"/>
      <c r="O471"/>
      <c r="P471"/>
      <c r="Q471"/>
      <c r="R471"/>
    </row>
    <row r="472" spans="2:18">
      <c r="B472"/>
      <c r="C472"/>
      <c r="D472"/>
      <c r="E472"/>
      <c r="F472"/>
      <c r="G472"/>
      <c r="H472"/>
      <c r="I472"/>
      <c r="J472"/>
      <c r="K472"/>
      <c r="L472"/>
      <c r="M472"/>
      <c r="N472"/>
      <c r="O472"/>
      <c r="P472"/>
      <c r="Q472"/>
      <c r="R472"/>
    </row>
    <row r="473" spans="2:18">
      <c r="B473"/>
      <c r="C473"/>
      <c r="D473"/>
      <c r="E473"/>
      <c r="F473"/>
      <c r="G473"/>
      <c r="H473"/>
      <c r="I473"/>
      <c r="J473"/>
      <c r="K473"/>
      <c r="L473"/>
      <c r="M473"/>
      <c r="N473"/>
      <c r="O473"/>
      <c r="P473"/>
      <c r="Q473"/>
      <c r="R473"/>
    </row>
    <row r="474" spans="2:18">
      <c r="B474"/>
      <c r="C474"/>
      <c r="D474"/>
      <c r="E474"/>
      <c r="F474"/>
      <c r="G474"/>
      <c r="H474"/>
      <c r="I474"/>
      <c r="J474"/>
      <c r="K474"/>
      <c r="L474"/>
      <c r="M474"/>
      <c r="N474"/>
      <c r="O474"/>
      <c r="P474"/>
      <c r="Q474"/>
      <c r="R474"/>
    </row>
    <row r="475" spans="2:18">
      <c r="B475"/>
      <c r="C475"/>
      <c r="D475"/>
      <c r="E475"/>
      <c r="F475"/>
      <c r="G475"/>
      <c r="H475"/>
      <c r="I475"/>
      <c r="J475"/>
      <c r="K475"/>
      <c r="L475"/>
      <c r="M475"/>
      <c r="N475"/>
      <c r="O475"/>
      <c r="P475"/>
      <c r="Q475"/>
      <c r="R475"/>
    </row>
    <row r="476" spans="2:18">
      <c r="B476"/>
      <c r="C476"/>
      <c r="D476"/>
      <c r="E476"/>
      <c r="F476"/>
      <c r="G476"/>
      <c r="H476"/>
      <c r="I476"/>
      <c r="J476"/>
      <c r="K476"/>
      <c r="L476"/>
      <c r="M476"/>
      <c r="N476"/>
      <c r="O476"/>
      <c r="P476"/>
      <c r="Q476"/>
      <c r="R476"/>
    </row>
    <row r="477" spans="2:18">
      <c r="B477"/>
      <c r="C477"/>
      <c r="D477"/>
      <c r="E477"/>
      <c r="F477"/>
      <c r="G477"/>
      <c r="H477"/>
      <c r="I477"/>
      <c r="J477"/>
      <c r="K477"/>
      <c r="L477"/>
      <c r="M477"/>
      <c r="N477"/>
      <c r="O477"/>
      <c r="P477"/>
      <c r="Q477"/>
      <c r="R477"/>
    </row>
    <row r="478" spans="2:18">
      <c r="B478"/>
      <c r="C478"/>
      <c r="D478"/>
      <c r="E478"/>
      <c r="F478"/>
      <c r="G478"/>
      <c r="H478"/>
      <c r="I478"/>
      <c r="J478"/>
      <c r="K478"/>
      <c r="L478"/>
      <c r="M478"/>
      <c r="N478"/>
      <c r="O478"/>
      <c r="P478"/>
      <c r="Q478"/>
      <c r="R478"/>
    </row>
    <row r="479" spans="2:18">
      <c r="B479"/>
      <c r="C479"/>
      <c r="D479"/>
      <c r="E479"/>
      <c r="F479"/>
      <c r="G479"/>
      <c r="H479"/>
      <c r="I479"/>
      <c r="J479"/>
      <c r="K479"/>
      <c r="L479"/>
      <c r="M479"/>
      <c r="N479"/>
      <c r="O479"/>
      <c r="P479"/>
      <c r="Q479"/>
      <c r="R479"/>
    </row>
    <row r="480" spans="2:18">
      <c r="B480"/>
      <c r="C480"/>
      <c r="D480"/>
      <c r="E480"/>
      <c r="F480"/>
      <c r="G480"/>
      <c r="H480"/>
      <c r="I480"/>
      <c r="J480"/>
      <c r="K480"/>
      <c r="L480"/>
      <c r="M480"/>
      <c r="N480"/>
      <c r="O480"/>
      <c r="P480"/>
      <c r="Q480"/>
      <c r="R480"/>
    </row>
    <row r="481" spans="2:18">
      <c r="B481"/>
      <c r="C481"/>
      <c r="D481"/>
      <c r="E481"/>
      <c r="F481"/>
      <c r="G481"/>
      <c r="H481"/>
      <c r="I481"/>
      <c r="J481"/>
      <c r="K481"/>
      <c r="L481"/>
      <c r="M481"/>
      <c r="N481"/>
      <c r="O481"/>
      <c r="P481"/>
      <c r="Q481"/>
      <c r="R481"/>
    </row>
    <row r="482" spans="2:18">
      <c r="B482"/>
      <c r="C482"/>
      <c r="D482"/>
      <c r="E482"/>
      <c r="F482"/>
      <c r="G482"/>
      <c r="H482"/>
      <c r="I482"/>
      <c r="J482"/>
      <c r="K482"/>
      <c r="L482"/>
      <c r="M482"/>
      <c r="N482"/>
      <c r="O482"/>
      <c r="P482"/>
      <c r="Q482"/>
      <c r="R482"/>
    </row>
    <row r="483" spans="2:18">
      <c r="B483"/>
      <c r="C483"/>
      <c r="D483"/>
      <c r="E483"/>
      <c r="F483"/>
      <c r="G483"/>
      <c r="H483"/>
      <c r="I483"/>
      <c r="J483"/>
      <c r="K483"/>
      <c r="L483"/>
      <c r="M483"/>
      <c r="N483"/>
      <c r="O483"/>
      <c r="P483"/>
      <c r="Q483"/>
      <c r="R483"/>
    </row>
    <row r="484" spans="2:18">
      <c r="B484"/>
      <c r="C484"/>
      <c r="D484"/>
      <c r="E484"/>
      <c r="F484"/>
      <c r="G484"/>
      <c r="H484"/>
      <c r="I484"/>
      <c r="J484"/>
      <c r="K484"/>
      <c r="L484"/>
      <c r="M484"/>
      <c r="N484"/>
      <c r="O484"/>
      <c r="P484"/>
      <c r="Q484"/>
      <c r="R484"/>
    </row>
    <row r="485" spans="2:18">
      <c r="B485"/>
      <c r="C485"/>
      <c r="D485"/>
      <c r="E485"/>
      <c r="F485"/>
      <c r="G485"/>
      <c r="H485"/>
      <c r="I485"/>
      <c r="J485"/>
      <c r="K485"/>
      <c r="L485"/>
      <c r="M485"/>
      <c r="N485"/>
      <c r="O485"/>
      <c r="P485"/>
      <c r="Q485"/>
      <c r="R485"/>
    </row>
    <row r="486" spans="2:18">
      <c r="B486"/>
      <c r="C486"/>
      <c r="D486"/>
      <c r="E486"/>
      <c r="F486"/>
      <c r="G486"/>
      <c r="H486"/>
      <c r="I486"/>
      <c r="J486"/>
      <c r="K486"/>
      <c r="L486"/>
      <c r="M486"/>
      <c r="N486"/>
      <c r="O486"/>
      <c r="P486"/>
      <c r="Q486"/>
      <c r="R486"/>
    </row>
    <row r="487" spans="2:18">
      <c r="B487"/>
      <c r="C487"/>
      <c r="D487"/>
      <c r="E487"/>
      <c r="F487"/>
      <c r="G487"/>
      <c r="H487"/>
      <c r="I487"/>
      <c r="J487"/>
      <c r="K487"/>
      <c r="L487"/>
      <c r="M487"/>
      <c r="N487"/>
      <c r="O487"/>
      <c r="P487"/>
      <c r="Q487"/>
      <c r="R487"/>
    </row>
    <row r="488" spans="2:18">
      <c r="B488"/>
      <c r="C488"/>
      <c r="D488"/>
      <c r="E488"/>
      <c r="F488"/>
      <c r="G488"/>
      <c r="H488"/>
      <c r="I488"/>
      <c r="J488"/>
      <c r="K488"/>
      <c r="L488"/>
      <c r="M488"/>
      <c r="N488"/>
      <c r="O488"/>
      <c r="P488"/>
      <c r="Q488"/>
      <c r="R488"/>
    </row>
    <row r="489" spans="2:18">
      <c r="B489"/>
      <c r="C489"/>
      <c r="D489"/>
      <c r="E489"/>
      <c r="F489"/>
      <c r="G489"/>
      <c r="H489"/>
      <c r="I489"/>
      <c r="J489"/>
      <c r="K489"/>
      <c r="L489"/>
      <c r="M489"/>
      <c r="N489"/>
      <c r="O489"/>
      <c r="P489"/>
      <c r="Q489"/>
      <c r="R489"/>
    </row>
    <row r="490" spans="2:18">
      <c r="B490"/>
      <c r="C490"/>
      <c r="D490"/>
      <c r="E490"/>
      <c r="F490"/>
      <c r="G490"/>
      <c r="H490"/>
      <c r="I490"/>
      <c r="J490"/>
      <c r="K490"/>
      <c r="L490"/>
      <c r="M490"/>
      <c r="N490"/>
      <c r="O490"/>
      <c r="P490"/>
      <c r="Q490"/>
      <c r="R490"/>
    </row>
    <row r="491" spans="2:18">
      <c r="B491"/>
      <c r="C491"/>
      <c r="D491"/>
      <c r="E491"/>
      <c r="F491"/>
      <c r="G491"/>
      <c r="H491"/>
      <c r="I491"/>
      <c r="J491"/>
      <c r="K491"/>
      <c r="L491"/>
      <c r="M491"/>
      <c r="N491"/>
      <c r="O491"/>
      <c r="P491"/>
      <c r="Q491"/>
      <c r="R491"/>
    </row>
    <row r="492" spans="2:18">
      <c r="B492"/>
      <c r="C492"/>
      <c r="D492"/>
      <c r="E492"/>
      <c r="F492"/>
      <c r="G492"/>
      <c r="H492"/>
      <c r="I492"/>
      <c r="J492"/>
      <c r="K492"/>
      <c r="L492"/>
      <c r="M492"/>
      <c r="N492"/>
      <c r="O492"/>
      <c r="P492"/>
      <c r="Q492"/>
      <c r="R492"/>
    </row>
    <row r="493" spans="2:18">
      <c r="B493"/>
      <c r="C493"/>
      <c r="D493"/>
      <c r="E493"/>
      <c r="F493"/>
      <c r="G493"/>
      <c r="H493"/>
      <c r="I493"/>
      <c r="J493"/>
      <c r="K493"/>
      <c r="L493"/>
      <c r="M493"/>
      <c r="N493"/>
      <c r="O493"/>
      <c r="P493"/>
      <c r="Q493"/>
      <c r="R493"/>
    </row>
    <row r="494" spans="2:18">
      <c r="B494"/>
      <c r="C494"/>
      <c r="D494"/>
      <c r="E494"/>
      <c r="F494"/>
      <c r="G494"/>
      <c r="H494"/>
      <c r="I494"/>
      <c r="J494"/>
      <c r="K494"/>
      <c r="L494"/>
      <c r="M494"/>
      <c r="N494"/>
      <c r="O494"/>
      <c r="P494"/>
      <c r="Q494"/>
      <c r="R494"/>
    </row>
    <row r="495" spans="2:18">
      <c r="B495"/>
      <c r="C495"/>
      <c r="D495"/>
      <c r="E495"/>
      <c r="F495"/>
      <c r="G495"/>
      <c r="H495"/>
      <c r="I495"/>
      <c r="J495"/>
      <c r="K495"/>
      <c r="L495"/>
      <c r="M495"/>
      <c r="N495"/>
      <c r="O495"/>
      <c r="P495"/>
      <c r="Q495"/>
      <c r="R495"/>
    </row>
    <row r="496" spans="2:18">
      <c r="B496"/>
      <c r="C496"/>
      <c r="D496"/>
      <c r="E496"/>
      <c r="F496"/>
      <c r="G496"/>
      <c r="H496"/>
      <c r="I496"/>
      <c r="J496"/>
      <c r="K496"/>
      <c r="L496"/>
      <c r="M496"/>
      <c r="N496"/>
      <c r="O496"/>
      <c r="P496"/>
      <c r="Q496"/>
      <c r="R496"/>
    </row>
    <row r="497" spans="2:18">
      <c r="B497"/>
      <c r="C497"/>
      <c r="D497"/>
      <c r="E497"/>
      <c r="F497"/>
      <c r="G497"/>
      <c r="H497"/>
      <c r="I497"/>
      <c r="J497"/>
      <c r="K497"/>
      <c r="L497"/>
      <c r="M497"/>
      <c r="N497"/>
      <c r="O497"/>
      <c r="P497"/>
      <c r="Q497"/>
      <c r="R497"/>
    </row>
    <row r="498" spans="2:18">
      <c r="B498"/>
      <c r="C498"/>
      <c r="D498"/>
      <c r="E498"/>
      <c r="F498"/>
      <c r="G498"/>
      <c r="H498"/>
      <c r="I498"/>
      <c r="J498"/>
      <c r="K498"/>
      <c r="L498"/>
      <c r="M498"/>
      <c r="N498"/>
      <c r="O498"/>
      <c r="P498"/>
      <c r="Q498"/>
      <c r="R498"/>
    </row>
    <row r="499" spans="2:18">
      <c r="B499"/>
      <c r="C499"/>
      <c r="D499"/>
      <c r="E499"/>
      <c r="F499"/>
      <c r="G499"/>
      <c r="H499"/>
      <c r="I499"/>
      <c r="J499"/>
      <c r="K499"/>
      <c r="L499"/>
      <c r="M499"/>
      <c r="N499"/>
      <c r="O499"/>
      <c r="P499"/>
      <c r="Q499"/>
      <c r="R499"/>
    </row>
    <row r="500" spans="2:18">
      <c r="B500"/>
      <c r="C500"/>
      <c r="D500"/>
      <c r="E500"/>
      <c r="F500"/>
      <c r="G500"/>
      <c r="H500"/>
      <c r="I500"/>
      <c r="J500"/>
      <c r="K500"/>
      <c r="L500"/>
      <c r="M500"/>
      <c r="N500"/>
      <c r="O500"/>
      <c r="P500"/>
      <c r="Q500"/>
      <c r="R500"/>
    </row>
    <row r="501" spans="2:18">
      <c r="B501"/>
      <c r="C501"/>
      <c r="D501"/>
      <c r="E501"/>
      <c r="F501"/>
      <c r="G501"/>
      <c r="H501"/>
      <c r="I501"/>
      <c r="J501"/>
      <c r="K501"/>
      <c r="L501"/>
      <c r="M501"/>
      <c r="N501"/>
      <c r="O501"/>
      <c r="P501"/>
      <c r="Q501"/>
      <c r="R501"/>
    </row>
    <row r="502" spans="2:18">
      <c r="B502"/>
      <c r="C502"/>
      <c r="D502"/>
      <c r="E502"/>
      <c r="F502"/>
      <c r="G502"/>
      <c r="H502"/>
      <c r="I502"/>
      <c r="J502"/>
      <c r="K502"/>
      <c r="L502"/>
      <c r="M502"/>
      <c r="N502"/>
      <c r="O502"/>
      <c r="P502"/>
      <c r="Q502"/>
      <c r="R502"/>
    </row>
    <row r="503" spans="2:18">
      <c r="B503"/>
      <c r="C503"/>
      <c r="D503"/>
      <c r="E503"/>
      <c r="F503"/>
      <c r="G503"/>
      <c r="H503"/>
      <c r="I503"/>
      <c r="J503"/>
      <c r="K503"/>
      <c r="L503"/>
      <c r="M503"/>
      <c r="N503"/>
      <c r="O503"/>
      <c r="P503"/>
      <c r="Q503"/>
      <c r="R503"/>
    </row>
    <row r="504" spans="2:18">
      <c r="B504"/>
      <c r="C504"/>
      <c r="D504"/>
      <c r="E504"/>
      <c r="F504"/>
      <c r="G504"/>
      <c r="H504"/>
      <c r="I504"/>
      <c r="J504"/>
      <c r="K504"/>
      <c r="L504"/>
      <c r="M504"/>
      <c r="N504"/>
      <c r="O504"/>
      <c r="P504"/>
      <c r="Q504"/>
      <c r="R504"/>
    </row>
    <row r="505" spans="2:18">
      <c r="B505"/>
      <c r="C505"/>
      <c r="D505"/>
      <c r="E505"/>
      <c r="F505"/>
      <c r="G505"/>
      <c r="H505"/>
      <c r="I505"/>
      <c r="J505"/>
      <c r="K505"/>
      <c r="L505"/>
      <c r="M505"/>
      <c r="N505"/>
      <c r="O505"/>
      <c r="P505"/>
      <c r="Q505"/>
      <c r="R505"/>
    </row>
    <row r="506" spans="2:18">
      <c r="B506"/>
      <c r="C506"/>
      <c r="D506"/>
      <c r="E506"/>
      <c r="F506"/>
      <c r="G506"/>
      <c r="H506"/>
      <c r="I506"/>
      <c r="J506"/>
      <c r="K506"/>
      <c r="L506"/>
      <c r="M506"/>
      <c r="N506"/>
      <c r="O506"/>
      <c r="P506"/>
      <c r="Q506"/>
      <c r="R506"/>
    </row>
    <row r="507" spans="2:18">
      <c r="B507"/>
      <c r="C507"/>
      <c r="D507"/>
      <c r="E507"/>
      <c r="F507"/>
      <c r="G507"/>
      <c r="H507"/>
      <c r="I507"/>
      <c r="J507"/>
      <c r="K507"/>
      <c r="L507"/>
      <c r="M507"/>
      <c r="N507"/>
      <c r="O507"/>
      <c r="P507"/>
      <c r="Q507"/>
      <c r="R507"/>
    </row>
    <row r="508" spans="2:18">
      <c r="B508"/>
      <c r="C508"/>
      <c r="D508"/>
      <c r="E508"/>
      <c r="F508"/>
      <c r="G508"/>
      <c r="H508"/>
      <c r="I508"/>
      <c r="J508"/>
      <c r="K508"/>
      <c r="L508"/>
      <c r="M508"/>
      <c r="N508"/>
      <c r="O508"/>
      <c r="P508"/>
      <c r="Q508"/>
      <c r="R508"/>
    </row>
    <row r="509" spans="2:18">
      <c r="B509"/>
      <c r="C509"/>
      <c r="D509"/>
      <c r="E509"/>
      <c r="F509"/>
      <c r="G509"/>
      <c r="H509"/>
      <c r="I509"/>
      <c r="J509"/>
      <c r="K509"/>
      <c r="L509"/>
      <c r="M509"/>
      <c r="N509"/>
      <c r="O509"/>
      <c r="P509"/>
      <c r="Q509"/>
      <c r="R509"/>
    </row>
    <row r="510" spans="2:18">
      <c r="B510"/>
      <c r="C510"/>
      <c r="D510"/>
      <c r="E510"/>
      <c r="F510"/>
      <c r="G510"/>
      <c r="H510"/>
      <c r="I510"/>
      <c r="J510"/>
      <c r="K510"/>
      <c r="L510"/>
      <c r="M510"/>
      <c r="N510"/>
      <c r="O510"/>
      <c r="P510"/>
      <c r="Q510"/>
      <c r="R510"/>
    </row>
    <row r="511" spans="2:18">
      <c r="B511"/>
      <c r="C511"/>
      <c r="D511"/>
      <c r="E511"/>
      <c r="F511"/>
      <c r="G511"/>
      <c r="H511"/>
      <c r="I511"/>
      <c r="J511"/>
      <c r="K511"/>
      <c r="L511"/>
      <c r="M511"/>
      <c r="N511"/>
      <c r="O511"/>
      <c r="P511"/>
      <c r="Q511"/>
      <c r="R511"/>
    </row>
    <row r="512" spans="2:18">
      <c r="B512"/>
      <c r="C512"/>
      <c r="D512"/>
      <c r="E512"/>
      <c r="F512"/>
      <c r="G512"/>
      <c r="H512"/>
      <c r="I512"/>
      <c r="J512"/>
      <c r="K512"/>
      <c r="L512"/>
      <c r="M512"/>
      <c r="N512"/>
      <c r="O512"/>
      <c r="P512"/>
      <c r="Q512"/>
      <c r="R512"/>
    </row>
    <row r="513" spans="2:18">
      <c r="B513"/>
      <c r="C513"/>
      <c r="D513"/>
      <c r="E513"/>
      <c r="F513"/>
      <c r="G513"/>
      <c r="H513"/>
      <c r="I513"/>
      <c r="J513"/>
      <c r="K513"/>
      <c r="L513"/>
      <c r="M513"/>
      <c r="N513"/>
      <c r="O513"/>
      <c r="P513"/>
      <c r="Q513"/>
      <c r="R513"/>
    </row>
    <row r="514" spans="2:18">
      <c r="B514"/>
      <c r="C514"/>
      <c r="D514"/>
      <c r="E514"/>
      <c r="F514"/>
      <c r="G514"/>
      <c r="H514"/>
      <c r="I514"/>
      <c r="J514"/>
      <c r="K514"/>
      <c r="L514"/>
      <c r="M514"/>
      <c r="N514"/>
      <c r="O514"/>
      <c r="P514"/>
      <c r="Q514"/>
      <c r="R514"/>
    </row>
    <row r="515" spans="2:18">
      <c r="B515"/>
      <c r="C515"/>
      <c r="D515"/>
      <c r="E515"/>
      <c r="F515"/>
      <c r="G515"/>
      <c r="H515"/>
      <c r="I515"/>
      <c r="J515"/>
      <c r="K515"/>
      <c r="L515"/>
      <c r="M515"/>
      <c r="N515"/>
      <c r="O515"/>
      <c r="P515"/>
      <c r="Q515"/>
      <c r="R515"/>
    </row>
    <row r="516" spans="2:18">
      <c r="B516"/>
      <c r="C516"/>
      <c r="D516"/>
      <c r="E516"/>
      <c r="F516"/>
      <c r="G516"/>
      <c r="H516"/>
      <c r="I516"/>
      <c r="J516"/>
      <c r="K516"/>
      <c r="L516"/>
      <c r="M516"/>
      <c r="N516"/>
      <c r="O516"/>
      <c r="P516"/>
      <c r="Q516"/>
      <c r="R516"/>
    </row>
    <row r="517" spans="2:18">
      <c r="B517"/>
      <c r="C517"/>
      <c r="D517"/>
      <c r="E517"/>
      <c r="F517"/>
      <c r="G517"/>
      <c r="H517"/>
      <c r="I517"/>
      <c r="J517"/>
      <c r="K517"/>
      <c r="L517"/>
      <c r="M517"/>
      <c r="N517"/>
      <c r="O517"/>
      <c r="P517"/>
      <c r="Q517"/>
      <c r="R517"/>
    </row>
    <row r="518" spans="2:18">
      <c r="B518"/>
      <c r="C518"/>
      <c r="D518"/>
      <c r="E518"/>
      <c r="F518"/>
      <c r="G518"/>
      <c r="H518"/>
      <c r="I518"/>
      <c r="J518"/>
      <c r="K518"/>
      <c r="L518"/>
      <c r="M518"/>
      <c r="N518"/>
      <c r="O518"/>
      <c r="P518"/>
      <c r="Q518"/>
      <c r="R518"/>
    </row>
    <row r="519" spans="2:18">
      <c r="B519"/>
      <c r="C519"/>
      <c r="D519"/>
      <c r="E519"/>
      <c r="F519"/>
      <c r="G519"/>
      <c r="H519"/>
      <c r="I519"/>
      <c r="J519"/>
      <c r="K519"/>
      <c r="L519"/>
      <c r="M519"/>
      <c r="N519"/>
      <c r="O519"/>
      <c r="P519"/>
      <c r="Q519"/>
      <c r="R519"/>
    </row>
    <row r="520" spans="2:18">
      <c r="B520"/>
      <c r="C520"/>
      <c r="D520"/>
      <c r="E520"/>
      <c r="F520"/>
      <c r="G520"/>
      <c r="H520"/>
      <c r="I520"/>
      <c r="J520"/>
      <c r="K520"/>
      <c r="L520"/>
      <c r="M520"/>
      <c r="N520"/>
      <c r="O520"/>
      <c r="P520"/>
      <c r="Q520"/>
      <c r="R520"/>
    </row>
    <row r="521" spans="2:18">
      <c r="B521"/>
      <c r="C521"/>
      <c r="D521"/>
      <c r="E521"/>
      <c r="F521"/>
      <c r="G521"/>
      <c r="H521"/>
      <c r="I521"/>
      <c r="J521"/>
      <c r="K521"/>
      <c r="L521"/>
      <c r="M521"/>
      <c r="N521"/>
      <c r="O521"/>
      <c r="P521"/>
      <c r="Q521"/>
      <c r="R521"/>
    </row>
    <row r="522" spans="2:18">
      <c r="B522"/>
      <c r="C522"/>
      <c r="D522"/>
      <c r="E522"/>
      <c r="F522"/>
      <c r="G522"/>
      <c r="H522"/>
      <c r="I522"/>
      <c r="J522"/>
      <c r="K522"/>
      <c r="L522"/>
      <c r="M522"/>
      <c r="N522"/>
      <c r="O522"/>
      <c r="P522"/>
      <c r="Q522"/>
      <c r="R522"/>
    </row>
    <row r="523" spans="2:18">
      <c r="B523"/>
      <c r="C523"/>
      <c r="D523"/>
      <c r="E523"/>
      <c r="F523"/>
      <c r="G523"/>
      <c r="H523"/>
      <c r="I523"/>
      <c r="J523"/>
      <c r="K523"/>
      <c r="L523"/>
      <c r="M523"/>
      <c r="N523"/>
      <c r="O523"/>
      <c r="P523"/>
      <c r="Q523"/>
      <c r="R523"/>
    </row>
    <row r="524" spans="2:18">
      <c r="B524"/>
      <c r="C524"/>
      <c r="D524"/>
      <c r="E524"/>
      <c r="F524"/>
      <c r="G524"/>
      <c r="H524"/>
      <c r="I524"/>
      <c r="J524"/>
      <c r="K524"/>
      <c r="L524"/>
      <c r="M524"/>
      <c r="N524"/>
      <c r="O524"/>
      <c r="P524"/>
      <c r="Q524"/>
      <c r="R524"/>
    </row>
    <row r="525" spans="2:18">
      <c r="B525"/>
      <c r="C525"/>
      <c r="D525"/>
      <c r="E525"/>
      <c r="F525"/>
      <c r="G525"/>
      <c r="H525"/>
      <c r="I525"/>
      <c r="J525"/>
      <c r="K525"/>
      <c r="L525"/>
      <c r="M525"/>
      <c r="N525"/>
      <c r="O525"/>
      <c r="P525"/>
      <c r="Q525"/>
      <c r="R525"/>
    </row>
    <row r="526" spans="2:18">
      <c r="B526"/>
      <c r="C526"/>
      <c r="D526"/>
      <c r="E526"/>
      <c r="F526"/>
      <c r="G526"/>
      <c r="H526"/>
      <c r="I526"/>
      <c r="J526"/>
      <c r="K526"/>
      <c r="L526"/>
      <c r="M526"/>
      <c r="N526"/>
      <c r="O526"/>
      <c r="P526"/>
      <c r="Q526"/>
      <c r="R526"/>
    </row>
    <row r="527" spans="2:18">
      <c r="B527"/>
      <c r="C527"/>
      <c r="D527"/>
      <c r="E527"/>
      <c r="F527"/>
      <c r="G527"/>
      <c r="H527"/>
      <c r="I527"/>
      <c r="J527"/>
      <c r="K527"/>
      <c r="L527"/>
      <c r="M527"/>
      <c r="N527"/>
      <c r="O527"/>
      <c r="P527"/>
      <c r="Q527"/>
      <c r="R527"/>
    </row>
    <row r="528" spans="2:18">
      <c r="B528"/>
      <c r="C528"/>
      <c r="D528"/>
      <c r="E528"/>
      <c r="F528"/>
      <c r="G528"/>
      <c r="H528"/>
      <c r="I528"/>
      <c r="J528"/>
      <c r="K528"/>
      <c r="L528"/>
      <c r="M528"/>
      <c r="N528"/>
      <c r="O528"/>
      <c r="P528"/>
      <c r="Q528"/>
      <c r="R528"/>
    </row>
    <row r="529" spans="2:18">
      <c r="B529"/>
      <c r="C529"/>
      <c r="D529"/>
      <c r="E529"/>
      <c r="F529"/>
      <c r="G529"/>
      <c r="H529"/>
      <c r="I529"/>
      <c r="J529"/>
      <c r="K529"/>
      <c r="L529"/>
      <c r="M529"/>
      <c r="N529"/>
      <c r="O529"/>
      <c r="P529"/>
      <c r="Q529"/>
      <c r="R529"/>
    </row>
    <row r="530" spans="2:18">
      <c r="B530"/>
      <c r="C530"/>
      <c r="D530"/>
      <c r="E530"/>
      <c r="F530"/>
      <c r="G530"/>
      <c r="H530"/>
      <c r="I530"/>
      <c r="J530"/>
      <c r="K530"/>
      <c r="L530"/>
      <c r="M530"/>
      <c r="N530"/>
      <c r="O530"/>
      <c r="P530"/>
      <c r="Q530"/>
      <c r="R530"/>
    </row>
    <row r="531" spans="2:18">
      <c r="B531"/>
      <c r="C531"/>
      <c r="D531"/>
      <c r="E531"/>
      <c r="F531"/>
      <c r="G531"/>
      <c r="H531"/>
      <c r="I531"/>
      <c r="J531"/>
      <c r="K531"/>
      <c r="L531"/>
      <c r="M531"/>
      <c r="N531"/>
      <c r="O531"/>
      <c r="P531"/>
      <c r="Q531"/>
      <c r="R531"/>
    </row>
    <row r="532" spans="2:18">
      <c r="B532"/>
      <c r="C532"/>
      <c r="D532"/>
      <c r="E532"/>
      <c r="F532"/>
      <c r="G532"/>
      <c r="H532"/>
      <c r="I532"/>
      <c r="J532"/>
      <c r="K532"/>
      <c r="L532"/>
      <c r="M532"/>
      <c r="N532"/>
      <c r="O532"/>
      <c r="P532"/>
      <c r="Q532"/>
      <c r="R532"/>
    </row>
    <row r="533" spans="2:18">
      <c r="B533"/>
      <c r="C533"/>
      <c r="D533"/>
      <c r="E533"/>
      <c r="F533"/>
      <c r="G533"/>
      <c r="H533"/>
      <c r="I533"/>
      <c r="J533"/>
      <c r="K533"/>
      <c r="L533"/>
      <c r="M533"/>
      <c r="N533"/>
      <c r="O533"/>
      <c r="P533"/>
      <c r="Q533"/>
      <c r="R533"/>
    </row>
    <row r="534" spans="2:18">
      <c r="B534"/>
      <c r="C534"/>
      <c r="D534"/>
      <c r="E534"/>
      <c r="F534"/>
      <c r="G534"/>
      <c r="H534"/>
      <c r="I534"/>
      <c r="J534"/>
      <c r="K534"/>
      <c r="L534"/>
      <c r="M534"/>
      <c r="N534"/>
      <c r="O534"/>
      <c r="P534"/>
      <c r="Q534"/>
      <c r="R534"/>
    </row>
    <row r="535" spans="2:18">
      <c r="B535"/>
      <c r="C535"/>
      <c r="D535"/>
      <c r="E535"/>
      <c r="F535"/>
      <c r="G535"/>
      <c r="H535"/>
      <c r="I535"/>
      <c r="J535"/>
      <c r="K535"/>
      <c r="L535"/>
      <c r="M535"/>
      <c r="N535"/>
      <c r="O535"/>
      <c r="P535"/>
      <c r="Q535"/>
      <c r="R535"/>
    </row>
    <row r="536" spans="2:18">
      <c r="B536"/>
      <c r="C536"/>
      <c r="D536"/>
      <c r="E536"/>
      <c r="F536"/>
      <c r="G536"/>
      <c r="H536"/>
      <c r="I536"/>
      <c r="J536"/>
      <c r="K536"/>
      <c r="L536"/>
      <c r="M536"/>
      <c r="N536"/>
      <c r="O536"/>
      <c r="P536"/>
      <c r="Q536"/>
      <c r="R536"/>
    </row>
    <row r="537" spans="2:18">
      <c r="B537"/>
      <c r="C537"/>
      <c r="D537"/>
      <c r="E537"/>
      <c r="F537"/>
      <c r="G537"/>
      <c r="H537"/>
      <c r="I537"/>
      <c r="J537"/>
      <c r="K537"/>
      <c r="L537"/>
      <c r="M537"/>
      <c r="N537"/>
      <c r="O537"/>
      <c r="P537"/>
      <c r="Q537"/>
      <c r="R537"/>
    </row>
    <row r="538" spans="2:18">
      <c r="B538"/>
      <c r="C538"/>
      <c r="D538"/>
      <c r="E538"/>
      <c r="F538"/>
      <c r="G538"/>
      <c r="H538"/>
      <c r="I538"/>
      <c r="J538"/>
      <c r="K538"/>
      <c r="L538"/>
      <c r="M538"/>
      <c r="N538"/>
      <c r="O538"/>
      <c r="P538"/>
      <c r="Q538"/>
      <c r="R538"/>
    </row>
    <row r="539" spans="2:18">
      <c r="B539"/>
      <c r="C539"/>
      <c r="D539"/>
      <c r="E539"/>
      <c r="F539"/>
      <c r="G539"/>
      <c r="H539"/>
      <c r="I539"/>
      <c r="J539"/>
      <c r="K539"/>
      <c r="L539"/>
      <c r="M539"/>
      <c r="N539"/>
      <c r="O539"/>
      <c r="P539"/>
      <c r="Q539"/>
      <c r="R539"/>
    </row>
    <row r="540" spans="2:18">
      <c r="B540"/>
      <c r="C540"/>
      <c r="D540"/>
      <c r="E540"/>
      <c r="F540"/>
      <c r="G540"/>
      <c r="H540"/>
      <c r="I540"/>
      <c r="J540"/>
      <c r="K540"/>
      <c r="L540"/>
      <c r="M540"/>
      <c r="N540"/>
      <c r="O540"/>
      <c r="P540"/>
      <c r="Q540"/>
      <c r="R540"/>
    </row>
    <row r="541" spans="2:18">
      <c r="B541"/>
      <c r="C541"/>
      <c r="D541"/>
      <c r="E541"/>
      <c r="F541"/>
      <c r="G541"/>
      <c r="H541"/>
      <c r="I541"/>
      <c r="J541"/>
      <c r="K541"/>
      <c r="L541"/>
      <c r="M541"/>
      <c r="N541"/>
      <c r="O541"/>
      <c r="P541"/>
      <c r="Q541"/>
      <c r="R541"/>
    </row>
    <row r="542" spans="2:18">
      <c r="B542"/>
      <c r="C542"/>
      <c r="D542"/>
      <c r="E542"/>
      <c r="F542"/>
      <c r="G542"/>
      <c r="H542"/>
      <c r="I542"/>
      <c r="J542"/>
      <c r="K542"/>
      <c r="L542"/>
      <c r="M542"/>
      <c r="N542"/>
      <c r="O542"/>
      <c r="P542"/>
      <c r="Q542"/>
      <c r="R542"/>
    </row>
    <row r="543" spans="2:18">
      <c r="B543"/>
      <c r="C543"/>
      <c r="D543"/>
      <c r="E543"/>
      <c r="F543"/>
      <c r="G543"/>
      <c r="H543"/>
      <c r="I543"/>
      <c r="J543"/>
      <c r="K543"/>
      <c r="L543"/>
      <c r="M543"/>
      <c r="N543"/>
      <c r="O543"/>
      <c r="P543"/>
      <c r="Q543"/>
      <c r="R543"/>
    </row>
    <row r="544" spans="2:18">
      <c r="B544"/>
      <c r="C544"/>
      <c r="D544"/>
      <c r="E544"/>
      <c r="F544"/>
      <c r="G544"/>
      <c r="H544"/>
      <c r="I544"/>
      <c r="J544"/>
      <c r="K544"/>
      <c r="L544"/>
      <c r="M544"/>
      <c r="N544"/>
      <c r="O544"/>
      <c r="P544"/>
      <c r="Q544"/>
      <c r="R544"/>
    </row>
    <row r="545" spans="2:18">
      <c r="B545"/>
      <c r="C545"/>
      <c r="D545"/>
      <c r="E545"/>
      <c r="F545"/>
      <c r="G545"/>
      <c r="H545"/>
      <c r="I545"/>
      <c r="J545"/>
      <c r="K545"/>
      <c r="L545"/>
      <c r="M545"/>
      <c r="N545"/>
      <c r="O545"/>
      <c r="P545"/>
      <c r="Q545"/>
      <c r="R545"/>
    </row>
    <row r="546" spans="2:18">
      <c r="B546"/>
      <c r="C546"/>
      <c r="D546"/>
      <c r="E546"/>
      <c r="F546"/>
      <c r="G546"/>
      <c r="H546"/>
      <c r="I546"/>
      <c r="J546"/>
      <c r="K546"/>
      <c r="L546"/>
      <c r="M546"/>
      <c r="N546"/>
      <c r="O546"/>
      <c r="P546"/>
      <c r="Q546"/>
      <c r="R546"/>
    </row>
    <row r="547" spans="2:18">
      <c r="B547"/>
      <c r="C547"/>
      <c r="D547"/>
      <c r="E547"/>
      <c r="F547"/>
      <c r="G547"/>
      <c r="H547"/>
      <c r="I547"/>
      <c r="J547"/>
      <c r="K547"/>
      <c r="L547"/>
      <c r="M547"/>
      <c r="N547"/>
      <c r="O547"/>
      <c r="P547"/>
      <c r="Q547"/>
      <c r="R547"/>
    </row>
    <row r="548" spans="2:18">
      <c r="B548"/>
      <c r="C548"/>
      <c r="D548"/>
      <c r="E548"/>
      <c r="F548"/>
      <c r="G548"/>
      <c r="H548"/>
      <c r="I548"/>
      <c r="J548"/>
      <c r="K548"/>
      <c r="L548"/>
      <c r="M548"/>
      <c r="N548"/>
      <c r="O548"/>
      <c r="P548"/>
      <c r="Q548"/>
      <c r="R548"/>
    </row>
    <row r="549" spans="2:18">
      <c r="B549"/>
      <c r="C549"/>
      <c r="D549"/>
      <c r="E549"/>
      <c r="F549"/>
      <c r="G549"/>
      <c r="H549"/>
      <c r="I549"/>
      <c r="J549"/>
      <c r="K549"/>
      <c r="L549"/>
      <c r="M549"/>
      <c r="N549"/>
      <c r="O549"/>
      <c r="P549"/>
      <c r="Q549"/>
      <c r="R549"/>
    </row>
    <row r="550" spans="2:18">
      <c r="B550"/>
      <c r="C550"/>
      <c r="D550"/>
      <c r="E550"/>
      <c r="F550"/>
      <c r="G550"/>
      <c r="H550"/>
      <c r="I550"/>
      <c r="J550"/>
      <c r="K550"/>
      <c r="L550"/>
      <c r="M550"/>
      <c r="N550"/>
      <c r="O550"/>
      <c r="P550"/>
      <c r="Q550"/>
      <c r="R550"/>
    </row>
    <row r="551" spans="2:18">
      <c r="B551"/>
      <c r="C551"/>
      <c r="D551"/>
      <c r="E551"/>
      <c r="F551"/>
      <c r="G551"/>
      <c r="H551"/>
      <c r="I551"/>
      <c r="J551"/>
      <c r="K551"/>
      <c r="L551"/>
      <c r="M551"/>
      <c r="N551"/>
      <c r="O551"/>
      <c r="P551"/>
      <c r="Q551"/>
      <c r="R551"/>
    </row>
    <row r="552" spans="2:18">
      <c r="B552"/>
      <c r="C552"/>
      <c r="D552"/>
      <c r="E552"/>
      <c r="F552"/>
      <c r="G552"/>
      <c r="H552"/>
      <c r="I552"/>
      <c r="J552"/>
      <c r="K552"/>
      <c r="L552"/>
      <c r="M552"/>
      <c r="N552"/>
      <c r="O552"/>
      <c r="P552"/>
      <c r="Q552"/>
      <c r="R552"/>
    </row>
    <row r="553" spans="2:18">
      <c r="B553"/>
      <c r="C553"/>
      <c r="D553"/>
      <c r="E553"/>
      <c r="F553"/>
      <c r="G553"/>
      <c r="H553"/>
      <c r="I553"/>
      <c r="J553"/>
      <c r="K553"/>
      <c r="L553"/>
      <c r="M553"/>
      <c r="N553"/>
      <c r="O553"/>
      <c r="P553"/>
      <c r="Q553"/>
      <c r="R553"/>
    </row>
    <row r="554" spans="2:18">
      <c r="B554"/>
      <c r="C554"/>
      <c r="D554"/>
      <c r="E554"/>
      <c r="F554"/>
      <c r="G554"/>
      <c r="H554"/>
      <c r="I554"/>
      <c r="J554"/>
      <c r="K554"/>
      <c r="L554"/>
      <c r="M554"/>
      <c r="N554"/>
      <c r="O554"/>
      <c r="P554"/>
      <c r="Q554"/>
      <c r="R554"/>
    </row>
    <row r="555" spans="2:18">
      <c r="B555"/>
      <c r="C555"/>
      <c r="D555"/>
      <c r="E555"/>
      <c r="F555"/>
      <c r="G555"/>
      <c r="H555"/>
      <c r="I555"/>
      <c r="J555"/>
      <c r="K555"/>
      <c r="L555"/>
      <c r="M555"/>
      <c r="N555"/>
      <c r="O555"/>
      <c r="P555"/>
      <c r="Q555"/>
      <c r="R555"/>
    </row>
    <row r="556" spans="2:18">
      <c r="B556"/>
      <c r="C556"/>
      <c r="D556"/>
      <c r="E556"/>
      <c r="F556"/>
      <c r="G556"/>
      <c r="H556"/>
      <c r="I556"/>
      <c r="J556"/>
      <c r="K556"/>
      <c r="L556"/>
      <c r="M556"/>
      <c r="N556"/>
      <c r="O556"/>
      <c r="P556"/>
      <c r="Q556"/>
      <c r="R556"/>
    </row>
    <row r="557" spans="2:18">
      <c r="B557"/>
      <c r="C557"/>
      <c r="D557"/>
      <c r="E557"/>
      <c r="F557"/>
      <c r="G557"/>
      <c r="H557"/>
      <c r="I557"/>
      <c r="J557"/>
      <c r="K557"/>
      <c r="L557"/>
      <c r="M557"/>
      <c r="N557"/>
      <c r="O557"/>
      <c r="P557"/>
      <c r="Q557"/>
      <c r="R557"/>
    </row>
    <row r="558" spans="2:18">
      <c r="B558"/>
      <c r="C558"/>
      <c r="D558"/>
      <c r="E558"/>
      <c r="F558"/>
      <c r="G558"/>
      <c r="H558"/>
      <c r="I558"/>
      <c r="J558"/>
      <c r="K558"/>
      <c r="L558"/>
      <c r="M558"/>
      <c r="N558"/>
      <c r="O558"/>
      <c r="P558"/>
      <c r="Q558"/>
      <c r="R558"/>
    </row>
    <row r="559" spans="2:18">
      <c r="B559"/>
      <c r="C559"/>
      <c r="D559"/>
      <c r="E559"/>
      <c r="F559"/>
      <c r="G559"/>
      <c r="H559"/>
      <c r="I559"/>
      <c r="J559"/>
      <c r="K559"/>
      <c r="L559"/>
      <c r="M559"/>
      <c r="N559"/>
      <c r="O559"/>
      <c r="P559"/>
      <c r="Q559"/>
      <c r="R559"/>
    </row>
    <row r="560" spans="2:18">
      <c r="B560"/>
      <c r="C560"/>
      <c r="D560"/>
      <c r="E560"/>
      <c r="F560"/>
      <c r="G560"/>
      <c r="H560"/>
      <c r="I560"/>
      <c r="J560"/>
      <c r="K560"/>
      <c r="L560"/>
      <c r="M560"/>
      <c r="N560"/>
      <c r="O560"/>
      <c r="P560"/>
      <c r="Q560"/>
      <c r="R560"/>
    </row>
    <row r="561" spans="2:18">
      <c r="B561"/>
      <c r="C561"/>
      <c r="D561"/>
      <c r="E561"/>
      <c r="F561"/>
      <c r="G561"/>
      <c r="H561"/>
      <c r="I561"/>
      <c r="J561"/>
      <c r="K561"/>
      <c r="L561"/>
      <c r="M561"/>
      <c r="N561"/>
      <c r="O561"/>
      <c r="P561"/>
      <c r="Q561"/>
      <c r="R561"/>
    </row>
    <row r="562" spans="2:18">
      <c r="B562"/>
      <c r="C562"/>
      <c r="D562"/>
      <c r="E562"/>
      <c r="F562"/>
      <c r="G562"/>
      <c r="H562"/>
      <c r="I562"/>
      <c r="J562"/>
      <c r="K562"/>
      <c r="L562"/>
      <c r="M562"/>
      <c r="N562"/>
      <c r="O562"/>
      <c r="P562"/>
      <c r="Q562"/>
      <c r="R562"/>
    </row>
    <row r="563" spans="2:18">
      <c r="B563"/>
      <c r="C563"/>
      <c r="D563"/>
      <c r="E563"/>
      <c r="F563"/>
      <c r="G563"/>
      <c r="H563"/>
      <c r="I563"/>
      <c r="J563"/>
      <c r="K563"/>
      <c r="L563"/>
      <c r="M563"/>
      <c r="N563"/>
      <c r="O563"/>
      <c r="P563"/>
      <c r="Q563"/>
      <c r="R563"/>
    </row>
    <row r="564" spans="2:18">
      <c r="B564"/>
      <c r="C564"/>
      <c r="D564"/>
      <c r="E564"/>
      <c r="F564"/>
      <c r="G564"/>
      <c r="H564"/>
      <c r="I564"/>
      <c r="J564"/>
      <c r="K564"/>
      <c r="L564"/>
      <c r="M564"/>
      <c r="N564"/>
      <c r="O564"/>
      <c r="P564"/>
      <c r="Q564"/>
      <c r="R564"/>
    </row>
    <row r="565" spans="2:18">
      <c r="B565"/>
      <c r="C565"/>
      <c r="D565"/>
      <c r="E565"/>
      <c r="F565"/>
      <c r="G565"/>
      <c r="H565"/>
      <c r="I565"/>
      <c r="J565"/>
      <c r="K565"/>
      <c r="L565"/>
      <c r="M565"/>
      <c r="N565"/>
      <c r="O565"/>
      <c r="P565"/>
      <c r="Q565"/>
      <c r="R565"/>
    </row>
    <row r="566" spans="2:18">
      <c r="B566"/>
      <c r="C566"/>
      <c r="D566"/>
      <c r="E566"/>
      <c r="F566"/>
      <c r="G566"/>
      <c r="H566"/>
      <c r="I566"/>
      <c r="J566"/>
      <c r="K566"/>
      <c r="L566"/>
      <c r="M566"/>
      <c r="N566"/>
      <c r="O566"/>
      <c r="P566"/>
      <c r="Q566"/>
      <c r="R566"/>
    </row>
    <row r="567" spans="2:18">
      <c r="B567"/>
      <c r="C567"/>
      <c r="D567"/>
      <c r="E567"/>
      <c r="F567"/>
      <c r="G567"/>
      <c r="H567"/>
      <c r="I567"/>
      <c r="J567"/>
      <c r="K567"/>
      <c r="L567"/>
      <c r="M567"/>
      <c r="N567"/>
      <c r="O567"/>
      <c r="P567"/>
      <c r="Q567"/>
      <c r="R567"/>
    </row>
    <row r="568" spans="2:18">
      <c r="B568"/>
      <c r="C568"/>
      <c r="D568"/>
      <c r="E568"/>
      <c r="F568"/>
      <c r="G568"/>
      <c r="H568"/>
      <c r="I568"/>
      <c r="J568"/>
      <c r="K568"/>
      <c r="L568"/>
      <c r="M568"/>
      <c r="N568"/>
      <c r="O568"/>
      <c r="P568"/>
      <c r="Q568"/>
      <c r="R568"/>
    </row>
    <row r="569" spans="2:18">
      <c r="B569"/>
      <c r="C569"/>
      <c r="D569"/>
      <c r="E569"/>
      <c r="F569"/>
      <c r="G569"/>
      <c r="H569"/>
      <c r="I569"/>
      <c r="J569"/>
      <c r="K569"/>
      <c r="L569"/>
      <c r="M569"/>
      <c r="N569"/>
      <c r="O569"/>
      <c r="P569"/>
      <c r="Q569"/>
      <c r="R569"/>
    </row>
    <row r="570" spans="2:18">
      <c r="B570"/>
      <c r="C570"/>
      <c r="D570"/>
      <c r="E570"/>
      <c r="F570"/>
      <c r="G570"/>
      <c r="H570"/>
      <c r="I570"/>
      <c r="J570"/>
      <c r="K570"/>
      <c r="L570"/>
      <c r="M570"/>
      <c r="N570"/>
      <c r="O570"/>
      <c r="P570"/>
      <c r="Q570"/>
      <c r="R570"/>
    </row>
    <row r="571" spans="2:18">
      <c r="B571"/>
      <c r="C571"/>
      <c r="D571"/>
      <c r="E571"/>
      <c r="F571"/>
      <c r="G571"/>
      <c r="H571"/>
      <c r="I571"/>
      <c r="J571"/>
      <c r="K571"/>
      <c r="L571"/>
      <c r="M571"/>
      <c r="N571"/>
      <c r="O571"/>
      <c r="P571"/>
      <c r="Q571"/>
      <c r="R571"/>
    </row>
    <row r="572" spans="2:18">
      <c r="B572"/>
      <c r="C572"/>
      <c r="D572"/>
      <c r="E572"/>
      <c r="F572"/>
      <c r="G572"/>
      <c r="H572"/>
      <c r="I572"/>
      <c r="J572"/>
      <c r="K572"/>
      <c r="L572"/>
      <c r="M572"/>
      <c r="N572"/>
      <c r="O572"/>
      <c r="P572"/>
      <c r="Q572"/>
      <c r="R572"/>
    </row>
    <row r="573" spans="2:18">
      <c r="B573"/>
      <c r="C573"/>
      <c r="D573"/>
      <c r="E573"/>
      <c r="F573"/>
      <c r="G573"/>
      <c r="H573"/>
      <c r="I573"/>
      <c r="J573"/>
      <c r="K573"/>
      <c r="L573"/>
      <c r="M573"/>
      <c r="N573"/>
      <c r="O573"/>
      <c r="P573"/>
      <c r="Q573"/>
      <c r="R573"/>
    </row>
    <row r="574" spans="2:18">
      <c r="B574"/>
      <c r="C574"/>
      <c r="D574"/>
      <c r="E574"/>
      <c r="F574"/>
      <c r="G574"/>
      <c r="H574"/>
      <c r="I574"/>
      <c r="J574"/>
      <c r="K574"/>
      <c r="L574"/>
      <c r="M574"/>
      <c r="N574"/>
      <c r="O574"/>
      <c r="P574"/>
      <c r="Q574"/>
      <c r="R574"/>
    </row>
    <row r="575" spans="2:18">
      <c r="B575"/>
      <c r="C575"/>
      <c r="D575"/>
      <c r="E575"/>
      <c r="F575"/>
      <c r="G575"/>
      <c r="H575"/>
      <c r="I575"/>
      <c r="J575"/>
      <c r="K575"/>
      <c r="L575"/>
      <c r="M575"/>
      <c r="N575"/>
      <c r="O575"/>
      <c r="P575"/>
      <c r="Q575"/>
      <c r="R575"/>
    </row>
    <row r="576" spans="2:18">
      <c r="B576"/>
      <c r="C576"/>
      <c r="D576"/>
      <c r="E576"/>
      <c r="F576"/>
      <c r="G576"/>
      <c r="H576"/>
      <c r="I576"/>
      <c r="J576"/>
      <c r="K576"/>
      <c r="L576"/>
      <c r="M576"/>
      <c r="N576"/>
      <c r="O576"/>
      <c r="P576"/>
      <c r="Q576"/>
      <c r="R576"/>
    </row>
    <row r="577" spans="2:18">
      <c r="B577"/>
      <c r="C577"/>
      <c r="D577"/>
      <c r="E577"/>
      <c r="F577"/>
      <c r="G577"/>
      <c r="H577"/>
      <c r="I577"/>
      <c r="J577"/>
      <c r="K577"/>
      <c r="L577"/>
      <c r="M577"/>
      <c r="N577"/>
      <c r="O577"/>
      <c r="P577"/>
      <c r="Q577"/>
      <c r="R577"/>
    </row>
    <row r="578" spans="2:18">
      <c r="B578"/>
      <c r="C578"/>
      <c r="D578"/>
      <c r="E578"/>
      <c r="F578"/>
      <c r="G578"/>
      <c r="H578"/>
      <c r="I578"/>
      <c r="J578"/>
      <c r="K578"/>
      <c r="L578"/>
      <c r="M578"/>
      <c r="N578"/>
      <c r="O578"/>
      <c r="P578"/>
      <c r="Q578"/>
      <c r="R578"/>
    </row>
    <row r="579" spans="2:18">
      <c r="B579"/>
      <c r="C579"/>
      <c r="D579"/>
      <c r="E579"/>
      <c r="F579"/>
      <c r="G579"/>
      <c r="H579"/>
      <c r="I579"/>
      <c r="J579"/>
      <c r="K579"/>
      <c r="L579"/>
      <c r="M579"/>
      <c r="N579"/>
      <c r="O579"/>
      <c r="P579"/>
      <c r="Q579"/>
      <c r="R579"/>
    </row>
    <row r="580" spans="2:18">
      <c r="B580"/>
      <c r="C580"/>
      <c r="D580"/>
      <c r="E580"/>
      <c r="F580"/>
      <c r="G580"/>
      <c r="H580"/>
      <c r="I580"/>
      <c r="J580"/>
      <c r="K580"/>
      <c r="L580"/>
      <c r="M580"/>
      <c r="N580"/>
      <c r="O580"/>
      <c r="P580"/>
      <c r="Q580"/>
      <c r="R580"/>
    </row>
    <row r="581" spans="2:18">
      <c r="B581"/>
      <c r="C581"/>
      <c r="D581"/>
      <c r="E581"/>
      <c r="F581"/>
      <c r="G581"/>
      <c r="H581"/>
      <c r="I581"/>
      <c r="J581"/>
      <c r="K581"/>
      <c r="L581"/>
      <c r="M581"/>
      <c r="N581"/>
      <c r="O581"/>
      <c r="P581"/>
      <c r="Q581"/>
      <c r="R581"/>
    </row>
    <row r="582" spans="2:18">
      <c r="B582"/>
      <c r="C582"/>
      <c r="D582"/>
      <c r="E582"/>
      <c r="F582"/>
      <c r="G582"/>
      <c r="H582"/>
      <c r="I582"/>
      <c r="J582"/>
      <c r="K582"/>
      <c r="L582"/>
      <c r="M582"/>
      <c r="N582"/>
      <c r="O582"/>
      <c r="P582"/>
      <c r="Q582"/>
      <c r="R582"/>
    </row>
    <row r="583" spans="2:18">
      <c r="B583"/>
      <c r="C583"/>
      <c r="D583"/>
      <c r="E583"/>
      <c r="F583"/>
      <c r="G583"/>
      <c r="H583"/>
      <c r="I583"/>
      <c r="J583"/>
      <c r="K583"/>
      <c r="L583"/>
      <c r="M583"/>
      <c r="N583"/>
      <c r="O583"/>
      <c r="P583"/>
      <c r="Q583"/>
      <c r="R583"/>
    </row>
    <row r="584" spans="2:18">
      <c r="B584"/>
      <c r="C584"/>
      <c r="D584"/>
      <c r="E584"/>
      <c r="F584"/>
      <c r="G584"/>
      <c r="H584"/>
      <c r="I584"/>
      <c r="J584"/>
      <c r="K584"/>
      <c r="L584"/>
      <c r="M584"/>
      <c r="N584"/>
      <c r="O584"/>
      <c r="P584"/>
      <c r="Q584"/>
      <c r="R584"/>
    </row>
    <row r="585" spans="2:18">
      <c r="B585"/>
      <c r="C585"/>
      <c r="D585"/>
      <c r="E585"/>
      <c r="F585"/>
      <c r="G585"/>
      <c r="H585"/>
      <c r="I585"/>
      <c r="J585"/>
      <c r="K585"/>
      <c r="L585"/>
      <c r="M585"/>
      <c r="N585"/>
      <c r="O585"/>
      <c r="P585"/>
      <c r="Q585"/>
      <c r="R585"/>
    </row>
    <row r="586" spans="2:18">
      <c r="B586"/>
      <c r="C586"/>
      <c r="D586"/>
      <c r="E586"/>
      <c r="F586"/>
      <c r="G586"/>
      <c r="H586"/>
      <c r="I586"/>
      <c r="J586"/>
      <c r="K586"/>
      <c r="L586"/>
      <c r="M586"/>
      <c r="N586"/>
      <c r="O586"/>
      <c r="P586"/>
      <c r="Q586"/>
      <c r="R586"/>
    </row>
    <row r="587" spans="2:18">
      <c r="B587"/>
      <c r="C587"/>
      <c r="D587"/>
      <c r="E587"/>
      <c r="F587"/>
      <c r="G587"/>
      <c r="H587"/>
      <c r="I587"/>
      <c r="J587"/>
      <c r="K587"/>
      <c r="L587"/>
      <c r="M587"/>
      <c r="N587"/>
      <c r="O587"/>
      <c r="P587"/>
      <c r="Q587"/>
      <c r="R587"/>
    </row>
    <row r="588" spans="2:18">
      <c r="B588"/>
      <c r="C588"/>
      <c r="D588"/>
      <c r="E588"/>
      <c r="F588"/>
      <c r="G588"/>
      <c r="H588"/>
      <c r="I588"/>
      <c r="J588"/>
      <c r="K588"/>
      <c r="L588"/>
      <c r="M588"/>
      <c r="N588"/>
      <c r="O588"/>
      <c r="P588"/>
      <c r="Q588"/>
      <c r="R588"/>
    </row>
    <row r="589" spans="2:18">
      <c r="B589"/>
      <c r="C589"/>
      <c r="D589"/>
      <c r="E589"/>
      <c r="F589"/>
      <c r="G589"/>
      <c r="H589"/>
      <c r="I589"/>
      <c r="J589"/>
      <c r="K589"/>
      <c r="L589"/>
      <c r="M589"/>
      <c r="N589"/>
      <c r="O589"/>
      <c r="P589"/>
      <c r="Q589"/>
      <c r="R589"/>
    </row>
    <row r="590" spans="2:18">
      <c r="B590"/>
      <c r="C590"/>
      <c r="D590"/>
      <c r="E590"/>
      <c r="F590"/>
      <c r="G590"/>
      <c r="H590"/>
      <c r="I590"/>
      <c r="J590"/>
      <c r="K590"/>
      <c r="L590"/>
      <c r="M590"/>
      <c r="N590"/>
      <c r="O590"/>
      <c r="P590"/>
      <c r="Q590"/>
      <c r="R590"/>
    </row>
    <row r="591" spans="2:18">
      <c r="B591"/>
      <c r="C591"/>
      <c r="D591"/>
      <c r="E591"/>
      <c r="F591"/>
      <c r="G591"/>
      <c r="H591"/>
      <c r="I591"/>
      <c r="J591"/>
      <c r="K591"/>
      <c r="L591"/>
      <c r="M591"/>
      <c r="N591"/>
      <c r="O591"/>
      <c r="P591"/>
      <c r="Q591"/>
      <c r="R591"/>
    </row>
    <row r="592" spans="2:18">
      <c r="B592"/>
      <c r="C592"/>
      <c r="D592"/>
      <c r="E592"/>
      <c r="F592"/>
      <c r="G592"/>
      <c r="H592"/>
      <c r="I592"/>
      <c r="J592"/>
      <c r="K592"/>
      <c r="L592"/>
      <c r="M592"/>
      <c r="N592"/>
      <c r="O592"/>
      <c r="P592"/>
      <c r="Q592"/>
      <c r="R592"/>
    </row>
    <row r="593" spans="2:18">
      <c r="B593"/>
      <c r="C593"/>
      <c r="D593"/>
      <c r="E593"/>
      <c r="F593"/>
      <c r="G593"/>
      <c r="H593"/>
      <c r="I593"/>
      <c r="J593"/>
      <c r="K593"/>
      <c r="L593"/>
      <c r="M593"/>
      <c r="N593"/>
      <c r="O593"/>
      <c r="P593"/>
      <c r="Q593"/>
      <c r="R593"/>
    </row>
    <row r="594" spans="2:18">
      <c r="B594"/>
      <c r="C594"/>
      <c r="D594"/>
      <c r="E594"/>
      <c r="F594"/>
      <c r="G594"/>
      <c r="H594"/>
      <c r="I594"/>
      <c r="J594"/>
      <c r="K594"/>
      <c r="L594"/>
      <c r="M594"/>
      <c r="N594"/>
      <c r="O594"/>
      <c r="P594"/>
      <c r="Q594"/>
      <c r="R594"/>
    </row>
    <row r="595" spans="2:18">
      <c r="B595"/>
      <c r="C595"/>
      <c r="D595"/>
      <c r="E595"/>
      <c r="F595"/>
      <c r="G595"/>
      <c r="H595"/>
      <c r="I595"/>
      <c r="J595"/>
      <c r="K595"/>
      <c r="L595"/>
      <c r="M595"/>
      <c r="N595"/>
      <c r="O595"/>
      <c r="P595"/>
      <c r="Q595"/>
      <c r="R595"/>
    </row>
    <row r="596" spans="2:18">
      <c r="B596"/>
      <c r="C596"/>
      <c r="D596"/>
      <c r="E596"/>
      <c r="F596"/>
      <c r="G596"/>
      <c r="H596"/>
      <c r="I596"/>
      <c r="J596"/>
      <c r="K596"/>
      <c r="L596"/>
      <c r="M596"/>
      <c r="N596"/>
      <c r="O596"/>
      <c r="P596"/>
      <c r="Q596"/>
      <c r="R596"/>
    </row>
    <row r="597" spans="2:18">
      <c r="B597"/>
      <c r="C597"/>
      <c r="D597"/>
      <c r="E597"/>
      <c r="F597"/>
      <c r="G597"/>
      <c r="H597"/>
      <c r="I597"/>
      <c r="J597"/>
      <c r="K597"/>
      <c r="L597"/>
      <c r="M597"/>
      <c r="N597"/>
      <c r="O597"/>
      <c r="P597"/>
      <c r="Q597"/>
      <c r="R597"/>
    </row>
    <row r="598" spans="2:18">
      <c r="B598"/>
      <c r="C598"/>
      <c r="D598"/>
      <c r="E598"/>
      <c r="F598"/>
      <c r="G598"/>
      <c r="H598"/>
      <c r="I598"/>
      <c r="J598"/>
      <c r="K598"/>
      <c r="L598"/>
      <c r="M598"/>
      <c r="N598"/>
      <c r="O598"/>
      <c r="P598"/>
      <c r="Q598"/>
      <c r="R598"/>
    </row>
    <row r="599" spans="2:18">
      <c r="B599"/>
      <c r="C599"/>
      <c r="D599"/>
      <c r="E599"/>
      <c r="F599"/>
      <c r="G599"/>
      <c r="H599"/>
      <c r="I599"/>
      <c r="J599"/>
      <c r="K599"/>
      <c r="L599"/>
      <c r="M599"/>
      <c r="N599"/>
      <c r="O599"/>
      <c r="P599"/>
      <c r="Q599"/>
      <c r="R599"/>
    </row>
    <row r="600" spans="2:18">
      <c r="B600"/>
      <c r="C600"/>
      <c r="D600"/>
      <c r="E600"/>
      <c r="F600"/>
      <c r="G600"/>
      <c r="H600"/>
      <c r="I600"/>
      <c r="J600"/>
      <c r="K600"/>
      <c r="L600"/>
      <c r="M600"/>
      <c r="N600"/>
      <c r="O600"/>
      <c r="P600"/>
      <c r="Q600"/>
      <c r="R600"/>
    </row>
    <row r="601" spans="2:18">
      <c r="B601"/>
      <c r="C601"/>
      <c r="D601"/>
      <c r="E601"/>
      <c r="F601"/>
      <c r="G601"/>
      <c r="H601"/>
      <c r="I601"/>
      <c r="J601"/>
      <c r="K601"/>
      <c r="L601"/>
      <c r="M601"/>
      <c r="N601"/>
      <c r="O601"/>
      <c r="P601"/>
      <c r="Q601"/>
      <c r="R601"/>
    </row>
    <row r="602" spans="2:18">
      <c r="B602"/>
      <c r="C602"/>
      <c r="D602"/>
      <c r="E602"/>
      <c r="F602"/>
      <c r="G602"/>
      <c r="H602"/>
      <c r="I602"/>
      <c r="J602"/>
      <c r="K602"/>
      <c r="L602"/>
      <c r="M602"/>
      <c r="N602"/>
      <c r="O602"/>
      <c r="P602"/>
      <c r="Q602"/>
      <c r="R602"/>
    </row>
    <row r="603" spans="2:18">
      <c r="B603"/>
      <c r="C603"/>
      <c r="D603"/>
      <c r="E603"/>
      <c r="F603"/>
      <c r="G603"/>
      <c r="H603"/>
      <c r="I603"/>
      <c r="J603"/>
      <c r="K603"/>
      <c r="L603"/>
      <c r="M603"/>
      <c r="N603"/>
      <c r="O603"/>
      <c r="P603"/>
      <c r="Q603"/>
      <c r="R603"/>
    </row>
    <row r="604" spans="2:18">
      <c r="B604"/>
      <c r="C604"/>
      <c r="D604"/>
      <c r="E604"/>
      <c r="F604"/>
      <c r="G604"/>
      <c r="H604"/>
      <c r="I604"/>
      <c r="J604"/>
      <c r="K604"/>
      <c r="L604"/>
      <c r="M604"/>
      <c r="N604"/>
      <c r="O604"/>
      <c r="P604"/>
      <c r="Q604"/>
      <c r="R604"/>
    </row>
    <row r="605" spans="2:18">
      <c r="B605"/>
      <c r="C605"/>
      <c r="D605"/>
      <c r="E605"/>
      <c r="F605"/>
      <c r="G605"/>
      <c r="H605"/>
      <c r="I605"/>
      <c r="J605"/>
      <c r="K605"/>
      <c r="L605"/>
      <c r="M605"/>
      <c r="N605"/>
      <c r="O605"/>
      <c r="P605"/>
      <c r="Q605"/>
      <c r="R605"/>
    </row>
    <row r="606" spans="2:18">
      <c r="B606"/>
      <c r="C606"/>
      <c r="D606"/>
      <c r="E606"/>
      <c r="F606"/>
      <c r="G606"/>
      <c r="H606"/>
      <c r="I606"/>
      <c r="J606"/>
      <c r="K606"/>
      <c r="L606"/>
      <c r="M606"/>
      <c r="N606"/>
      <c r="O606"/>
      <c r="P606"/>
      <c r="Q606"/>
      <c r="R606"/>
    </row>
    <row r="607" spans="2:18">
      <c r="B607"/>
      <c r="C607"/>
      <c r="D607"/>
      <c r="E607"/>
      <c r="F607"/>
      <c r="G607"/>
      <c r="H607"/>
      <c r="I607"/>
      <c r="J607"/>
      <c r="K607"/>
      <c r="L607"/>
      <c r="M607"/>
      <c r="N607"/>
      <c r="O607"/>
      <c r="P607"/>
      <c r="Q607"/>
      <c r="R607"/>
    </row>
    <row r="608" spans="2:18">
      <c r="B608"/>
      <c r="C608"/>
      <c r="D608"/>
      <c r="E608"/>
      <c r="F608"/>
      <c r="G608"/>
      <c r="H608"/>
      <c r="I608"/>
      <c r="J608"/>
      <c r="K608"/>
      <c r="L608"/>
      <c r="M608"/>
      <c r="N608"/>
      <c r="O608"/>
      <c r="P608"/>
      <c r="Q608"/>
      <c r="R608"/>
    </row>
    <row r="609" spans="2:18">
      <c r="B609"/>
      <c r="C609"/>
      <c r="D609"/>
      <c r="E609"/>
      <c r="F609"/>
      <c r="G609"/>
      <c r="H609"/>
      <c r="I609"/>
      <c r="J609"/>
      <c r="K609"/>
      <c r="L609"/>
      <c r="M609"/>
      <c r="N609"/>
      <c r="O609"/>
      <c r="P609"/>
      <c r="Q609"/>
      <c r="R609"/>
    </row>
    <row r="610" spans="2:18">
      <c r="B610"/>
      <c r="C610"/>
      <c r="D610"/>
      <c r="E610"/>
      <c r="F610"/>
      <c r="G610"/>
      <c r="H610"/>
      <c r="I610"/>
      <c r="J610"/>
      <c r="K610"/>
      <c r="L610"/>
      <c r="M610"/>
      <c r="N610"/>
      <c r="O610"/>
      <c r="P610"/>
      <c r="Q610"/>
      <c r="R610"/>
    </row>
    <row r="611" spans="2:18">
      <c r="B611"/>
      <c r="C611"/>
      <c r="D611"/>
      <c r="E611"/>
      <c r="F611"/>
      <c r="G611"/>
      <c r="H611"/>
      <c r="I611"/>
      <c r="J611"/>
      <c r="K611"/>
      <c r="L611"/>
      <c r="M611"/>
      <c r="N611"/>
      <c r="O611"/>
      <c r="P611"/>
      <c r="Q611"/>
      <c r="R611"/>
    </row>
    <row r="612" spans="2:18">
      <c r="B612"/>
      <c r="C612"/>
      <c r="D612"/>
      <c r="E612"/>
      <c r="F612"/>
      <c r="G612"/>
      <c r="H612"/>
      <c r="I612"/>
      <c r="J612"/>
      <c r="K612"/>
      <c r="L612"/>
      <c r="M612"/>
      <c r="N612"/>
      <c r="O612"/>
      <c r="P612"/>
      <c r="Q612"/>
      <c r="R612"/>
    </row>
    <row r="613" spans="2:18">
      <c r="B613"/>
      <c r="C613"/>
      <c r="D613"/>
      <c r="E613"/>
      <c r="F613"/>
      <c r="G613"/>
      <c r="H613"/>
      <c r="I613"/>
      <c r="J613"/>
      <c r="K613"/>
      <c r="L613"/>
      <c r="M613"/>
      <c r="N613"/>
      <c r="O613"/>
      <c r="P613"/>
      <c r="Q613"/>
      <c r="R613"/>
    </row>
    <row r="614" spans="2:18">
      <c r="B614"/>
      <c r="C614"/>
      <c r="D614"/>
      <c r="E614"/>
      <c r="F614"/>
      <c r="G614"/>
      <c r="H614"/>
      <c r="I614"/>
      <c r="J614"/>
      <c r="K614"/>
      <c r="L614"/>
      <c r="M614"/>
      <c r="N614"/>
      <c r="O614"/>
      <c r="P614"/>
      <c r="Q614"/>
      <c r="R614"/>
    </row>
    <row r="615" spans="2:18">
      <c r="B615"/>
      <c r="C615"/>
      <c r="D615"/>
      <c r="E615"/>
      <c r="F615"/>
      <c r="G615"/>
      <c r="H615"/>
      <c r="I615"/>
      <c r="J615"/>
      <c r="K615"/>
      <c r="L615"/>
      <c r="M615"/>
      <c r="N615"/>
      <c r="O615"/>
      <c r="P615"/>
      <c r="Q615"/>
      <c r="R615"/>
    </row>
    <row r="616" spans="2:18">
      <c r="B616"/>
      <c r="C616"/>
      <c r="D616"/>
      <c r="E616"/>
      <c r="F616"/>
      <c r="G616"/>
      <c r="H616"/>
      <c r="I616"/>
      <c r="J616"/>
      <c r="K616"/>
      <c r="L616"/>
      <c r="M616"/>
      <c r="N616"/>
      <c r="O616"/>
      <c r="P616"/>
      <c r="Q616"/>
      <c r="R616"/>
    </row>
    <row r="617" spans="2:18">
      <c r="B617"/>
      <c r="C617"/>
      <c r="D617"/>
      <c r="E617"/>
      <c r="F617"/>
      <c r="G617"/>
      <c r="H617"/>
      <c r="I617"/>
      <c r="J617"/>
      <c r="K617"/>
      <c r="L617"/>
      <c r="M617"/>
      <c r="N617"/>
      <c r="O617"/>
      <c r="P617"/>
      <c r="Q617"/>
      <c r="R617"/>
    </row>
    <row r="618" spans="2:18">
      <c r="B618"/>
      <c r="C618"/>
      <c r="D618"/>
      <c r="E618"/>
      <c r="F618"/>
      <c r="G618"/>
      <c r="H618"/>
      <c r="I618"/>
      <c r="J618"/>
      <c r="K618"/>
      <c r="L618"/>
      <c r="M618"/>
      <c r="N618"/>
      <c r="O618"/>
      <c r="P618"/>
      <c r="Q618"/>
      <c r="R618"/>
    </row>
    <row r="619" spans="2:18">
      <c r="B619"/>
      <c r="C619"/>
      <c r="D619"/>
      <c r="E619"/>
      <c r="F619"/>
      <c r="G619"/>
      <c r="H619"/>
      <c r="I619"/>
      <c r="J619"/>
      <c r="K619"/>
      <c r="L619"/>
      <c r="M619"/>
      <c r="N619"/>
      <c r="O619"/>
      <c r="P619"/>
      <c r="Q619"/>
      <c r="R619"/>
    </row>
    <row r="620" spans="2:18">
      <c r="B620"/>
      <c r="C620"/>
      <c r="D620"/>
      <c r="E620"/>
      <c r="F620"/>
      <c r="G620"/>
      <c r="H620"/>
      <c r="I620"/>
      <c r="J620"/>
      <c r="K620"/>
      <c r="L620"/>
      <c r="M620"/>
      <c r="N620"/>
      <c r="O620"/>
      <c r="P620"/>
      <c r="Q620"/>
      <c r="R620"/>
    </row>
    <row r="621" spans="2:18">
      <c r="B621"/>
      <c r="C621"/>
      <c r="D621"/>
      <c r="E621"/>
      <c r="F621"/>
      <c r="G621"/>
      <c r="H621"/>
      <c r="I621"/>
      <c r="J621"/>
      <c r="K621"/>
      <c r="L621"/>
      <c r="M621"/>
      <c r="N621"/>
      <c r="O621"/>
      <c r="P621"/>
      <c r="Q621"/>
      <c r="R621"/>
    </row>
    <row r="622" spans="2:18">
      <c r="B622"/>
      <c r="C622"/>
      <c r="D622"/>
      <c r="E622"/>
      <c r="F622"/>
      <c r="G622"/>
      <c r="H622"/>
      <c r="I622"/>
      <c r="J622"/>
      <c r="K622"/>
      <c r="L622"/>
      <c r="M622"/>
      <c r="N622"/>
      <c r="O622"/>
      <c r="P622"/>
      <c r="Q622"/>
      <c r="R622"/>
    </row>
    <row r="623" spans="2:18">
      <c r="B623"/>
      <c r="C623"/>
      <c r="D623"/>
      <c r="E623"/>
      <c r="F623"/>
      <c r="G623"/>
      <c r="H623"/>
      <c r="I623"/>
      <c r="J623"/>
      <c r="K623"/>
      <c r="L623"/>
      <c r="M623"/>
      <c r="N623"/>
      <c r="O623"/>
      <c r="P623"/>
      <c r="Q623"/>
      <c r="R623"/>
    </row>
    <row r="624" spans="2:18">
      <c r="B624"/>
      <c r="C624"/>
      <c r="D624"/>
      <c r="E624"/>
      <c r="F624"/>
      <c r="G624"/>
      <c r="H624"/>
      <c r="I624"/>
      <c r="J624"/>
      <c r="K624"/>
      <c r="L624"/>
      <c r="M624"/>
      <c r="N624"/>
      <c r="O624"/>
      <c r="P624"/>
      <c r="Q624"/>
      <c r="R624"/>
    </row>
    <row r="625" spans="2:18">
      <c r="B625"/>
      <c r="C625"/>
      <c r="D625"/>
      <c r="E625"/>
      <c r="F625"/>
      <c r="G625"/>
      <c r="H625"/>
      <c r="I625"/>
      <c r="J625"/>
      <c r="K625"/>
      <c r="L625"/>
      <c r="M625"/>
      <c r="N625"/>
      <c r="O625"/>
      <c r="P625"/>
      <c r="Q625"/>
      <c r="R625"/>
    </row>
    <row r="626" spans="2:18">
      <c r="B626"/>
      <c r="C626"/>
      <c r="D626"/>
      <c r="E626"/>
      <c r="F626"/>
      <c r="G626"/>
      <c r="H626"/>
      <c r="I626"/>
      <c r="J626"/>
      <c r="K626"/>
      <c r="L626"/>
      <c r="M626"/>
      <c r="N626"/>
      <c r="O626"/>
      <c r="P626"/>
      <c r="Q626"/>
      <c r="R626"/>
    </row>
    <row r="627" spans="2:18">
      <c r="B627"/>
      <c r="C627"/>
      <c r="D627"/>
      <c r="E627"/>
      <c r="F627"/>
      <c r="G627"/>
      <c r="H627"/>
      <c r="I627"/>
      <c r="J627"/>
      <c r="K627"/>
      <c r="L627"/>
      <c r="M627"/>
      <c r="N627"/>
      <c r="O627"/>
      <c r="P627"/>
      <c r="Q627"/>
      <c r="R627"/>
    </row>
    <row r="628" spans="2:18">
      <c r="B628"/>
      <c r="C628"/>
      <c r="D628"/>
      <c r="E628"/>
      <c r="F628"/>
      <c r="G628"/>
      <c r="H628"/>
      <c r="I628"/>
      <c r="J628"/>
      <c r="K628"/>
      <c r="L628"/>
      <c r="M628"/>
      <c r="N628"/>
      <c r="O628"/>
      <c r="P628"/>
      <c r="Q628"/>
      <c r="R628"/>
    </row>
    <row r="629" spans="2:18">
      <c r="B629"/>
      <c r="C629"/>
      <c r="D629"/>
      <c r="E629"/>
      <c r="F629"/>
      <c r="G629"/>
      <c r="H629"/>
      <c r="I629"/>
      <c r="J629"/>
      <c r="K629"/>
      <c r="L629"/>
      <c r="M629"/>
      <c r="N629"/>
      <c r="O629"/>
      <c r="P629"/>
      <c r="Q629"/>
      <c r="R629"/>
    </row>
    <row r="630" spans="2:18">
      <c r="B630"/>
      <c r="C630"/>
      <c r="D630"/>
      <c r="E630"/>
      <c r="F630"/>
      <c r="G630"/>
      <c r="H630"/>
      <c r="I630"/>
      <c r="J630"/>
      <c r="K630"/>
      <c r="L630"/>
      <c r="M630"/>
      <c r="N630"/>
      <c r="O630"/>
      <c r="P630"/>
      <c r="Q630"/>
      <c r="R630"/>
    </row>
    <row r="631" spans="2:18">
      <c r="B631"/>
      <c r="C631"/>
      <c r="D631"/>
      <c r="E631"/>
      <c r="F631"/>
      <c r="G631"/>
      <c r="H631"/>
      <c r="I631"/>
      <c r="J631"/>
      <c r="K631"/>
      <c r="L631"/>
      <c r="M631"/>
      <c r="N631"/>
      <c r="O631"/>
      <c r="P631"/>
      <c r="Q631"/>
      <c r="R631"/>
    </row>
    <row r="632" spans="2:18">
      <c r="B632"/>
      <c r="C632"/>
      <c r="D632"/>
      <c r="E632"/>
      <c r="F632"/>
      <c r="G632"/>
      <c r="H632"/>
      <c r="I632"/>
      <c r="J632"/>
      <c r="K632"/>
      <c r="L632"/>
      <c r="M632"/>
      <c r="N632"/>
      <c r="O632"/>
      <c r="P632"/>
      <c r="Q632"/>
      <c r="R632"/>
    </row>
    <row r="633" spans="2:18">
      <c r="B633"/>
      <c r="C633"/>
      <c r="D633"/>
      <c r="E633"/>
      <c r="F633"/>
      <c r="G633"/>
      <c r="H633"/>
      <c r="I633"/>
      <c r="J633"/>
      <c r="K633"/>
      <c r="L633"/>
      <c r="M633"/>
      <c r="N633"/>
      <c r="O633"/>
      <c r="P633"/>
      <c r="Q633"/>
      <c r="R633"/>
    </row>
    <row r="634" spans="2:18">
      <c r="B634"/>
      <c r="C634"/>
      <c r="D634"/>
      <c r="E634"/>
      <c r="F634"/>
      <c r="G634"/>
      <c r="H634"/>
      <c r="I634"/>
      <c r="J634"/>
      <c r="K634"/>
      <c r="L634"/>
      <c r="M634"/>
      <c r="N634"/>
      <c r="O634"/>
      <c r="P634"/>
      <c r="Q634"/>
      <c r="R634"/>
    </row>
    <row r="635" spans="2:18">
      <c r="B635"/>
      <c r="C635"/>
      <c r="D635"/>
      <c r="E635"/>
      <c r="F635"/>
      <c r="G635"/>
      <c r="H635"/>
      <c r="I635"/>
      <c r="J635"/>
      <c r="K635"/>
      <c r="L635"/>
      <c r="M635"/>
      <c r="N635"/>
      <c r="O635"/>
      <c r="P635"/>
      <c r="Q635"/>
      <c r="R635"/>
    </row>
    <row r="636" spans="2:18">
      <c r="B636"/>
      <c r="C636"/>
      <c r="D636"/>
      <c r="E636"/>
      <c r="F636"/>
      <c r="G636"/>
      <c r="H636"/>
      <c r="I636"/>
      <c r="J636"/>
      <c r="K636"/>
      <c r="L636"/>
      <c r="M636"/>
      <c r="N636"/>
      <c r="O636"/>
      <c r="P636"/>
      <c r="Q636"/>
      <c r="R636"/>
    </row>
    <row r="637" spans="2:18">
      <c r="B637"/>
      <c r="C637"/>
      <c r="D637"/>
      <c r="E637"/>
      <c r="F637"/>
      <c r="G637"/>
      <c r="H637"/>
      <c r="I637"/>
      <c r="J637"/>
      <c r="K637"/>
      <c r="L637"/>
      <c r="M637"/>
      <c r="N637"/>
      <c r="O637"/>
      <c r="P637"/>
      <c r="Q637"/>
      <c r="R637"/>
    </row>
    <row r="638" spans="2:18">
      <c r="B638"/>
      <c r="C638"/>
      <c r="D638"/>
      <c r="E638"/>
      <c r="F638"/>
      <c r="G638"/>
      <c r="H638"/>
      <c r="I638"/>
      <c r="J638"/>
      <c r="K638"/>
      <c r="L638"/>
      <c r="M638"/>
      <c r="N638"/>
      <c r="O638"/>
      <c r="P638"/>
      <c r="Q638"/>
      <c r="R638"/>
    </row>
    <row r="639" spans="2:18">
      <c r="B639"/>
      <c r="C639"/>
      <c r="D639"/>
      <c r="E639"/>
      <c r="F639"/>
      <c r="G639"/>
      <c r="H639"/>
      <c r="I639"/>
      <c r="J639"/>
      <c r="K639"/>
      <c r="L639"/>
      <c r="M639"/>
      <c r="N639"/>
      <c r="O639"/>
      <c r="P639"/>
      <c r="Q639"/>
      <c r="R639"/>
    </row>
    <row r="640" spans="2:18">
      <c r="B640"/>
      <c r="C640"/>
      <c r="D640"/>
      <c r="E640"/>
      <c r="F640"/>
      <c r="G640"/>
      <c r="H640"/>
      <c r="I640"/>
      <c r="J640"/>
      <c r="K640"/>
      <c r="L640"/>
      <c r="M640"/>
      <c r="N640"/>
      <c r="O640"/>
      <c r="P640"/>
      <c r="Q640"/>
      <c r="R640"/>
    </row>
    <row r="641" spans="2:18">
      <c r="B641"/>
      <c r="C641"/>
      <c r="D641"/>
      <c r="E641"/>
      <c r="F641"/>
      <c r="G641"/>
      <c r="H641"/>
      <c r="I641"/>
      <c r="J641"/>
      <c r="K641"/>
      <c r="L641"/>
      <c r="M641"/>
      <c r="N641"/>
      <c r="O641"/>
      <c r="P641"/>
      <c r="Q641"/>
      <c r="R641"/>
    </row>
    <row r="642" spans="2:18">
      <c r="B642"/>
      <c r="C642"/>
      <c r="D642"/>
      <c r="E642"/>
      <c r="F642"/>
      <c r="G642"/>
      <c r="H642"/>
      <c r="I642"/>
      <c r="J642"/>
      <c r="K642"/>
      <c r="L642"/>
      <c r="M642"/>
      <c r="N642"/>
      <c r="O642"/>
      <c r="P642"/>
      <c r="Q642"/>
      <c r="R642"/>
    </row>
    <row r="643" spans="2:18">
      <c r="B643"/>
      <c r="C643"/>
      <c r="D643"/>
      <c r="E643"/>
      <c r="F643"/>
      <c r="G643"/>
      <c r="H643"/>
      <c r="I643"/>
      <c r="J643"/>
      <c r="K643"/>
      <c r="L643"/>
      <c r="M643"/>
      <c r="N643"/>
      <c r="O643"/>
      <c r="P643"/>
      <c r="Q643"/>
      <c r="R643"/>
    </row>
    <row r="644" spans="2:18">
      <c r="B644"/>
      <c r="C644"/>
      <c r="D644"/>
      <c r="E644"/>
      <c r="F644"/>
      <c r="G644"/>
      <c r="H644"/>
      <c r="I644"/>
      <c r="J644"/>
      <c r="K644"/>
      <c r="L644"/>
      <c r="M644"/>
      <c r="N644"/>
      <c r="O644"/>
      <c r="P644"/>
      <c r="Q644"/>
      <c r="R644"/>
    </row>
    <row r="645" spans="2:18">
      <c r="B645"/>
      <c r="C645"/>
      <c r="D645"/>
      <c r="E645"/>
      <c r="F645"/>
      <c r="G645"/>
      <c r="H645"/>
      <c r="I645"/>
      <c r="J645"/>
      <c r="K645"/>
      <c r="L645"/>
      <c r="M645"/>
      <c r="N645"/>
      <c r="O645"/>
      <c r="P645"/>
      <c r="Q645"/>
      <c r="R645"/>
    </row>
    <row r="646" spans="2:18">
      <c r="B646"/>
      <c r="C646"/>
      <c r="D646"/>
      <c r="E646"/>
      <c r="F646"/>
      <c r="G646"/>
      <c r="H646"/>
      <c r="I646"/>
      <c r="J646"/>
      <c r="K646"/>
      <c r="L646"/>
      <c r="M646"/>
      <c r="N646"/>
      <c r="O646"/>
      <c r="P646"/>
      <c r="Q646"/>
      <c r="R646"/>
    </row>
    <row r="647" spans="2:18">
      <c r="B647"/>
      <c r="C647"/>
      <c r="D647"/>
      <c r="E647"/>
      <c r="F647"/>
      <c r="G647"/>
      <c r="H647"/>
      <c r="I647"/>
      <c r="J647"/>
      <c r="K647"/>
      <c r="L647"/>
      <c r="M647"/>
      <c r="N647"/>
      <c r="O647"/>
      <c r="P647"/>
      <c r="Q647"/>
      <c r="R647"/>
    </row>
    <row r="648" spans="2:18">
      <c r="B648"/>
      <c r="C648"/>
      <c r="D648"/>
      <c r="E648"/>
      <c r="F648"/>
      <c r="G648"/>
      <c r="H648"/>
      <c r="I648"/>
      <c r="J648"/>
      <c r="K648"/>
      <c r="L648"/>
      <c r="M648"/>
      <c r="N648"/>
      <c r="O648"/>
      <c r="P648"/>
      <c r="Q648"/>
      <c r="R648"/>
    </row>
    <row r="649" spans="2:18">
      <c r="B649"/>
      <c r="C649"/>
      <c r="D649"/>
      <c r="E649"/>
      <c r="F649"/>
      <c r="G649"/>
      <c r="H649"/>
      <c r="I649"/>
      <c r="J649"/>
      <c r="K649"/>
      <c r="L649"/>
      <c r="M649"/>
      <c r="N649"/>
      <c r="O649"/>
      <c r="P649"/>
      <c r="Q649"/>
      <c r="R649"/>
    </row>
    <row r="650" spans="2:18">
      <c r="B650"/>
      <c r="C650"/>
      <c r="D650"/>
      <c r="E650"/>
      <c r="F650"/>
      <c r="G650"/>
      <c r="H650"/>
      <c r="I650"/>
      <c r="J650"/>
      <c r="K650"/>
      <c r="L650"/>
      <c r="M650"/>
      <c r="N650"/>
      <c r="O650"/>
      <c r="P650"/>
      <c r="Q650"/>
      <c r="R650"/>
    </row>
    <row r="651" spans="2:18">
      <c r="B651"/>
      <c r="C651"/>
      <c r="D651"/>
      <c r="E651"/>
      <c r="F651"/>
      <c r="G651"/>
      <c r="H651"/>
      <c r="I651"/>
      <c r="J651"/>
      <c r="K651"/>
      <c r="L651"/>
      <c r="M651"/>
      <c r="N651"/>
      <c r="O651"/>
      <c r="P651"/>
      <c r="Q651"/>
      <c r="R651"/>
    </row>
    <row r="652" spans="2:18">
      <c r="B652"/>
      <c r="C652"/>
      <c r="D652"/>
      <c r="E652"/>
      <c r="F652"/>
      <c r="G652"/>
      <c r="H652"/>
      <c r="I652"/>
      <c r="J652"/>
      <c r="K652"/>
      <c r="L652"/>
      <c r="M652"/>
      <c r="N652"/>
      <c r="O652"/>
      <c r="P652"/>
      <c r="Q652"/>
      <c r="R652"/>
    </row>
    <row r="653" spans="2:18">
      <c r="B653"/>
      <c r="C653"/>
      <c r="D653"/>
      <c r="E653"/>
      <c r="F653"/>
      <c r="G653"/>
      <c r="H653"/>
      <c r="I653"/>
      <c r="J653"/>
      <c r="K653"/>
      <c r="L653"/>
      <c r="M653"/>
      <c r="N653"/>
      <c r="O653"/>
      <c r="P653"/>
      <c r="Q653"/>
      <c r="R653"/>
    </row>
    <row r="654" spans="2:18">
      <c r="B654"/>
      <c r="C654"/>
      <c r="D654"/>
      <c r="E654"/>
      <c r="F654"/>
      <c r="G654"/>
      <c r="H654"/>
      <c r="I654"/>
      <c r="J654"/>
      <c r="K654"/>
      <c r="L654"/>
      <c r="M654"/>
      <c r="N654"/>
      <c r="O654"/>
      <c r="P654"/>
      <c r="Q654"/>
      <c r="R654"/>
    </row>
    <row r="655" spans="2:18">
      <c r="B655"/>
      <c r="C655"/>
      <c r="D655"/>
      <c r="E655"/>
      <c r="F655"/>
      <c r="G655"/>
      <c r="H655"/>
      <c r="I655"/>
      <c r="J655"/>
      <c r="K655"/>
      <c r="L655"/>
      <c r="M655"/>
      <c r="N655"/>
      <c r="O655"/>
      <c r="P655"/>
      <c r="Q655"/>
      <c r="R655"/>
    </row>
    <row r="656" spans="2:18">
      <c r="B656"/>
      <c r="C656"/>
      <c r="D656"/>
      <c r="E656"/>
      <c r="F656"/>
      <c r="G656"/>
      <c r="H656"/>
      <c r="I656"/>
      <c r="J656"/>
      <c r="K656"/>
      <c r="L656"/>
      <c r="M656"/>
      <c r="N656"/>
      <c r="O656"/>
      <c r="P656"/>
      <c r="Q656"/>
      <c r="R656"/>
    </row>
    <row r="657" spans="2:18">
      <c r="B657"/>
      <c r="C657"/>
      <c r="D657"/>
      <c r="E657"/>
      <c r="F657"/>
      <c r="G657"/>
      <c r="H657"/>
      <c r="I657"/>
      <c r="J657"/>
      <c r="K657"/>
      <c r="L657"/>
      <c r="M657"/>
      <c r="N657"/>
      <c r="O657"/>
      <c r="P657"/>
      <c r="Q657"/>
      <c r="R657"/>
    </row>
    <row r="658" spans="2:18">
      <c r="B658"/>
      <c r="C658"/>
      <c r="D658"/>
      <c r="E658"/>
      <c r="F658"/>
      <c r="G658"/>
      <c r="H658"/>
      <c r="I658"/>
      <c r="J658"/>
      <c r="K658"/>
      <c r="L658"/>
      <c r="M658"/>
      <c r="N658"/>
      <c r="O658"/>
      <c r="P658"/>
      <c r="Q658"/>
      <c r="R658"/>
    </row>
    <row r="659" spans="2:18">
      <c r="B659"/>
      <c r="C659"/>
      <c r="D659"/>
      <c r="E659"/>
      <c r="F659"/>
      <c r="G659"/>
      <c r="H659"/>
      <c r="I659"/>
      <c r="J659"/>
      <c r="K659"/>
      <c r="L659"/>
      <c r="M659"/>
      <c r="N659"/>
      <c r="O659"/>
      <c r="P659"/>
      <c r="Q659"/>
      <c r="R659"/>
    </row>
    <row r="660" spans="2:18">
      <c r="B660"/>
      <c r="C660"/>
      <c r="D660"/>
      <c r="E660"/>
      <c r="F660"/>
      <c r="G660"/>
      <c r="H660"/>
      <c r="I660"/>
      <c r="J660"/>
      <c r="K660"/>
      <c r="L660"/>
      <c r="M660"/>
      <c r="N660"/>
      <c r="O660"/>
      <c r="P660"/>
      <c r="Q660"/>
      <c r="R660"/>
    </row>
    <row r="661" spans="2:18">
      <c r="B661"/>
      <c r="C661"/>
      <c r="D661"/>
      <c r="E661"/>
      <c r="F661"/>
      <c r="G661"/>
      <c r="H661"/>
      <c r="I661"/>
      <c r="J661"/>
      <c r="K661"/>
      <c r="L661"/>
      <c r="M661"/>
      <c r="N661"/>
      <c r="O661"/>
      <c r="P661"/>
      <c r="Q661"/>
      <c r="R661"/>
    </row>
    <row r="662" spans="2:18">
      <c r="B662"/>
      <c r="C662"/>
      <c r="D662"/>
      <c r="E662"/>
      <c r="F662"/>
      <c r="G662"/>
      <c r="H662"/>
      <c r="I662"/>
      <c r="J662"/>
      <c r="K662"/>
      <c r="L662"/>
      <c r="M662"/>
      <c r="N662"/>
      <c r="O662"/>
      <c r="P662"/>
      <c r="Q662"/>
      <c r="R662"/>
    </row>
    <row r="663" spans="2:18">
      <c r="B663"/>
      <c r="C663"/>
      <c r="D663"/>
      <c r="E663"/>
      <c r="F663"/>
      <c r="G663"/>
      <c r="H663"/>
      <c r="I663"/>
      <c r="J663"/>
      <c r="K663"/>
      <c r="L663"/>
      <c r="M663"/>
      <c r="N663"/>
      <c r="O663"/>
      <c r="P663"/>
      <c r="Q663"/>
      <c r="R663"/>
    </row>
    <row r="664" spans="2:18">
      <c r="B664"/>
      <c r="C664"/>
      <c r="D664"/>
      <c r="E664"/>
      <c r="F664"/>
      <c r="G664"/>
      <c r="H664"/>
      <c r="I664"/>
      <c r="J664"/>
      <c r="K664"/>
      <c r="L664"/>
      <c r="M664"/>
      <c r="N664"/>
      <c r="O664"/>
      <c r="P664"/>
      <c r="Q664"/>
      <c r="R664"/>
    </row>
    <row r="665" spans="2:18">
      <c r="B665"/>
      <c r="C665"/>
      <c r="D665"/>
      <c r="E665"/>
      <c r="F665"/>
      <c r="G665"/>
      <c r="H665"/>
      <c r="I665"/>
      <c r="J665"/>
      <c r="K665"/>
      <c r="L665"/>
      <c r="M665"/>
      <c r="N665"/>
      <c r="O665"/>
      <c r="P665"/>
      <c r="Q665"/>
      <c r="R665"/>
    </row>
    <row r="666" spans="2:18">
      <c r="B666"/>
      <c r="C666"/>
      <c r="D666"/>
      <c r="E666"/>
      <c r="F666"/>
      <c r="G666"/>
      <c r="H666"/>
      <c r="I666"/>
      <c r="J666"/>
      <c r="K666"/>
      <c r="L666"/>
      <c r="M666"/>
      <c r="N666"/>
      <c r="O666"/>
      <c r="P666"/>
      <c r="Q666"/>
      <c r="R666"/>
    </row>
    <row r="667" spans="2:18">
      <c r="B667"/>
      <c r="C667"/>
      <c r="D667"/>
      <c r="E667"/>
      <c r="F667"/>
      <c r="G667"/>
      <c r="H667"/>
      <c r="I667"/>
      <c r="J667"/>
      <c r="K667"/>
      <c r="L667"/>
      <c r="M667"/>
      <c r="N667"/>
      <c r="O667"/>
      <c r="P667"/>
      <c r="Q667"/>
      <c r="R667"/>
    </row>
    <row r="668" spans="2:18">
      <c r="B668"/>
      <c r="C668"/>
      <c r="D668"/>
      <c r="E668"/>
      <c r="F668"/>
      <c r="G668"/>
      <c r="H668"/>
      <c r="I668"/>
      <c r="J668"/>
      <c r="K668"/>
      <c r="L668"/>
      <c r="M668"/>
      <c r="N668"/>
      <c r="O668"/>
      <c r="P668"/>
      <c r="Q668"/>
      <c r="R668"/>
    </row>
    <row r="669" spans="2:18">
      <c r="B669"/>
      <c r="C669"/>
      <c r="D669"/>
      <c r="E669"/>
      <c r="F669"/>
      <c r="G669"/>
      <c r="H669"/>
      <c r="I669"/>
      <c r="J669"/>
      <c r="K669"/>
      <c r="L669"/>
      <c r="M669"/>
      <c r="N669"/>
      <c r="O669"/>
      <c r="P669"/>
      <c r="Q669"/>
      <c r="R669"/>
    </row>
    <row r="670" spans="2:18">
      <c r="B670"/>
      <c r="C670"/>
      <c r="D670"/>
      <c r="E670"/>
      <c r="F670"/>
      <c r="G670"/>
      <c r="H670"/>
      <c r="I670"/>
      <c r="J670"/>
      <c r="K670"/>
      <c r="L670"/>
      <c r="M670"/>
      <c r="N670"/>
      <c r="O670"/>
      <c r="P670"/>
      <c r="Q670"/>
      <c r="R670"/>
    </row>
    <row r="671" spans="2:18">
      <c r="B671"/>
      <c r="C671"/>
      <c r="D671"/>
      <c r="E671"/>
      <c r="F671"/>
      <c r="G671"/>
      <c r="H671"/>
      <c r="I671"/>
      <c r="J671"/>
      <c r="K671"/>
      <c r="L671"/>
      <c r="M671"/>
      <c r="N671"/>
      <c r="O671"/>
      <c r="P671"/>
      <c r="Q671"/>
      <c r="R671"/>
    </row>
    <row r="672" spans="2:18">
      <c r="B672"/>
      <c r="C672"/>
      <c r="D672"/>
      <c r="E672"/>
      <c r="F672"/>
      <c r="G672"/>
      <c r="H672"/>
      <c r="I672"/>
      <c r="J672"/>
      <c r="K672"/>
      <c r="L672"/>
      <c r="M672"/>
      <c r="N672"/>
      <c r="O672"/>
      <c r="P672"/>
      <c r="Q672"/>
      <c r="R672"/>
    </row>
    <row r="673" spans="2:18">
      <c r="B673"/>
      <c r="C673"/>
      <c r="D673"/>
      <c r="E673"/>
      <c r="F673"/>
      <c r="G673"/>
      <c r="H673"/>
      <c r="I673"/>
      <c r="J673"/>
      <c r="K673"/>
      <c r="L673"/>
      <c r="M673"/>
      <c r="N673"/>
      <c r="O673"/>
      <c r="P673"/>
      <c r="Q673"/>
      <c r="R673"/>
    </row>
    <row r="674" spans="2:18">
      <c r="B674"/>
      <c r="C674"/>
      <c r="D674"/>
      <c r="E674"/>
      <c r="F674"/>
      <c r="G674"/>
      <c r="H674"/>
      <c r="I674"/>
      <c r="J674"/>
      <c r="K674"/>
      <c r="L674"/>
      <c r="M674"/>
      <c r="N674"/>
      <c r="O674"/>
      <c r="P674"/>
      <c r="Q674"/>
      <c r="R674"/>
    </row>
    <row r="675" spans="2:18">
      <c r="B675"/>
      <c r="C675"/>
      <c r="D675"/>
      <c r="E675"/>
      <c r="F675"/>
      <c r="G675"/>
      <c r="H675"/>
      <c r="I675"/>
      <c r="J675"/>
      <c r="K675"/>
      <c r="L675"/>
      <c r="M675"/>
      <c r="N675"/>
      <c r="O675"/>
      <c r="P675"/>
      <c r="Q675"/>
      <c r="R675"/>
    </row>
    <row r="676" spans="2:18">
      <c r="B676"/>
      <c r="C676"/>
      <c r="D676"/>
      <c r="E676"/>
      <c r="F676"/>
      <c r="G676"/>
      <c r="H676"/>
      <c r="I676"/>
      <c r="J676"/>
      <c r="K676"/>
      <c r="L676"/>
      <c r="M676"/>
      <c r="N676"/>
      <c r="O676"/>
      <c r="P676"/>
      <c r="Q676"/>
      <c r="R676"/>
    </row>
    <row r="677" spans="2:18">
      <c r="B677"/>
      <c r="C677"/>
      <c r="D677"/>
      <c r="E677"/>
      <c r="F677"/>
      <c r="G677"/>
      <c r="H677"/>
      <c r="I677"/>
      <c r="J677"/>
      <c r="K677"/>
      <c r="L677"/>
      <c r="M677"/>
      <c r="N677"/>
      <c r="O677"/>
      <c r="P677"/>
      <c r="Q677"/>
      <c r="R677"/>
    </row>
    <row r="678" spans="2:18">
      <c r="B678"/>
      <c r="C678"/>
      <c r="D678"/>
      <c r="E678"/>
      <c r="F678"/>
      <c r="G678"/>
      <c r="H678"/>
      <c r="I678"/>
      <c r="J678"/>
      <c r="K678"/>
      <c r="L678"/>
      <c r="M678"/>
      <c r="N678"/>
      <c r="O678"/>
      <c r="P678"/>
      <c r="Q678"/>
      <c r="R678"/>
    </row>
    <row r="679" spans="2:18">
      <c r="B679"/>
      <c r="C679"/>
      <c r="D679"/>
      <c r="E679"/>
      <c r="F679"/>
      <c r="G679"/>
      <c r="H679"/>
      <c r="I679"/>
      <c r="J679"/>
      <c r="K679"/>
      <c r="L679"/>
      <c r="M679"/>
      <c r="N679"/>
      <c r="O679"/>
      <c r="P679"/>
      <c r="Q679"/>
      <c r="R679"/>
    </row>
    <row r="680" spans="2:18">
      <c r="B680"/>
      <c r="C680"/>
      <c r="D680"/>
      <c r="E680"/>
      <c r="F680"/>
      <c r="G680"/>
      <c r="H680"/>
      <c r="I680"/>
      <c r="J680"/>
      <c r="K680"/>
      <c r="L680"/>
      <c r="M680"/>
      <c r="N680"/>
      <c r="O680"/>
      <c r="P680"/>
      <c r="Q680"/>
      <c r="R680"/>
    </row>
    <row r="681" spans="2:18">
      <c r="B681"/>
      <c r="C681"/>
      <c r="D681"/>
      <c r="E681"/>
      <c r="F681"/>
      <c r="G681"/>
      <c r="H681"/>
      <c r="I681"/>
      <c r="J681"/>
      <c r="K681"/>
      <c r="L681"/>
      <c r="M681"/>
      <c r="N681"/>
      <c r="O681"/>
      <c r="P681"/>
      <c r="Q681"/>
      <c r="R681"/>
    </row>
    <row r="682" spans="2:18">
      <c r="B682"/>
      <c r="C682"/>
      <c r="D682"/>
      <c r="E682"/>
      <c r="F682"/>
      <c r="G682"/>
      <c r="H682"/>
      <c r="I682"/>
      <c r="J682"/>
      <c r="K682"/>
      <c r="L682"/>
      <c r="M682"/>
      <c r="N682"/>
      <c r="O682"/>
      <c r="P682"/>
      <c r="Q682"/>
      <c r="R682"/>
    </row>
    <row r="683" spans="2:18">
      <c r="B683"/>
      <c r="C683"/>
      <c r="D683"/>
      <c r="E683"/>
      <c r="F683"/>
      <c r="G683"/>
      <c r="H683"/>
      <c r="I683"/>
      <c r="J683"/>
      <c r="K683"/>
      <c r="L683"/>
      <c r="M683"/>
      <c r="N683"/>
      <c r="O683"/>
      <c r="P683"/>
      <c r="Q683"/>
      <c r="R683"/>
    </row>
    <row r="684" spans="2:18">
      <c r="B684"/>
      <c r="C684"/>
      <c r="D684"/>
      <c r="E684"/>
      <c r="F684"/>
      <c r="G684"/>
      <c r="H684"/>
      <c r="I684"/>
      <c r="J684"/>
      <c r="K684"/>
      <c r="L684"/>
      <c r="M684"/>
      <c r="N684"/>
      <c r="O684"/>
      <c r="P684"/>
      <c r="Q684"/>
      <c r="R684"/>
    </row>
    <row r="685" spans="2:18">
      <c r="B685"/>
      <c r="C685"/>
      <c r="D685"/>
      <c r="E685"/>
      <c r="F685"/>
      <c r="G685"/>
      <c r="H685"/>
      <c r="I685"/>
      <c r="J685"/>
      <c r="K685"/>
      <c r="L685"/>
      <c r="M685"/>
      <c r="N685"/>
      <c r="O685"/>
      <c r="P685"/>
      <c r="Q685"/>
      <c r="R685"/>
    </row>
    <row r="686" spans="2:18">
      <c r="B686"/>
      <c r="C686"/>
      <c r="D686"/>
      <c r="E686"/>
      <c r="F686"/>
      <c r="G686"/>
      <c r="H686"/>
      <c r="I686"/>
      <c r="J686"/>
      <c r="K686"/>
      <c r="L686"/>
      <c r="M686"/>
      <c r="N686"/>
      <c r="O686"/>
      <c r="P686"/>
      <c r="Q686"/>
      <c r="R686"/>
    </row>
    <row r="687" spans="2:18">
      <c r="B687"/>
      <c r="C687"/>
      <c r="D687"/>
      <c r="E687"/>
      <c r="F687"/>
      <c r="G687"/>
      <c r="H687"/>
      <c r="I687"/>
      <c r="J687"/>
      <c r="K687"/>
      <c r="L687"/>
      <c r="M687"/>
      <c r="N687"/>
      <c r="O687"/>
      <c r="P687"/>
      <c r="Q687"/>
      <c r="R687"/>
    </row>
    <row r="688" spans="2:18">
      <c r="B688"/>
      <c r="C688"/>
      <c r="D688"/>
      <c r="E688"/>
      <c r="F688"/>
      <c r="G688"/>
      <c r="H688"/>
      <c r="I688"/>
      <c r="J688"/>
      <c r="K688"/>
      <c r="L688"/>
      <c r="M688"/>
      <c r="N688"/>
      <c r="O688"/>
      <c r="P688"/>
      <c r="Q688"/>
      <c r="R688"/>
    </row>
    <row r="689" spans="2:18">
      <c r="B689"/>
      <c r="C689"/>
      <c r="D689"/>
      <c r="E689"/>
      <c r="F689"/>
      <c r="G689"/>
      <c r="H689"/>
      <c r="I689"/>
      <c r="J689"/>
      <c r="K689"/>
      <c r="L689"/>
      <c r="M689"/>
      <c r="N689"/>
      <c r="O689"/>
      <c r="P689"/>
      <c r="Q689"/>
      <c r="R689"/>
    </row>
    <row r="690" spans="2:18">
      <c r="B690"/>
      <c r="C690"/>
      <c r="D690"/>
      <c r="E690"/>
      <c r="F690"/>
      <c r="G690"/>
      <c r="H690"/>
      <c r="I690"/>
      <c r="J690"/>
      <c r="K690"/>
      <c r="L690"/>
      <c r="M690"/>
      <c r="N690"/>
      <c r="O690"/>
      <c r="P690"/>
      <c r="Q690"/>
      <c r="R690"/>
    </row>
    <row r="691" spans="2:18">
      <c r="B691"/>
      <c r="C691"/>
      <c r="D691"/>
      <c r="E691"/>
      <c r="F691"/>
      <c r="G691"/>
      <c r="H691"/>
      <c r="I691"/>
      <c r="J691"/>
      <c r="K691"/>
      <c r="L691"/>
      <c r="M691"/>
      <c r="N691"/>
      <c r="O691"/>
      <c r="P691"/>
      <c r="Q691"/>
      <c r="R691"/>
    </row>
    <row r="692" spans="2:18">
      <c r="B692"/>
      <c r="C692"/>
      <c r="D692"/>
      <c r="E692"/>
      <c r="F692"/>
      <c r="G692"/>
      <c r="H692"/>
      <c r="I692"/>
      <c r="J692"/>
      <c r="K692"/>
      <c r="L692"/>
      <c r="M692"/>
      <c r="N692"/>
      <c r="O692"/>
      <c r="P692"/>
      <c r="Q692"/>
      <c r="R692"/>
    </row>
    <row r="693" spans="2:18">
      <c r="B693"/>
      <c r="C693"/>
      <c r="D693"/>
      <c r="E693"/>
      <c r="F693"/>
      <c r="G693"/>
      <c r="H693"/>
      <c r="I693"/>
      <c r="J693"/>
      <c r="K693"/>
      <c r="L693"/>
      <c r="M693"/>
      <c r="N693"/>
      <c r="O693"/>
      <c r="P693"/>
      <c r="Q693"/>
      <c r="R693"/>
    </row>
    <row r="694" spans="2:18">
      <c r="B694"/>
      <c r="C694"/>
      <c r="D694"/>
      <c r="E694"/>
      <c r="F694"/>
      <c r="G694"/>
      <c r="H694"/>
      <c r="I694"/>
      <c r="J694"/>
      <c r="K694"/>
      <c r="L694"/>
      <c r="M694"/>
      <c r="N694"/>
      <c r="O694"/>
      <c r="P694"/>
      <c r="Q694"/>
      <c r="R694"/>
    </row>
    <row r="695" spans="2:18">
      <c r="B695"/>
      <c r="C695"/>
      <c r="D695"/>
      <c r="E695"/>
      <c r="F695"/>
      <c r="G695"/>
      <c r="H695"/>
      <c r="I695"/>
      <c r="J695"/>
      <c r="K695"/>
      <c r="L695"/>
      <c r="M695"/>
      <c r="N695"/>
      <c r="O695"/>
      <c r="P695"/>
      <c r="Q695"/>
      <c r="R695"/>
    </row>
    <row r="696" spans="2:18">
      <c r="B696"/>
      <c r="C696"/>
      <c r="D696"/>
      <c r="E696"/>
      <c r="F696"/>
      <c r="G696"/>
      <c r="H696"/>
      <c r="I696"/>
      <c r="J696"/>
      <c r="K696"/>
      <c r="L696"/>
      <c r="M696"/>
      <c r="N696"/>
      <c r="O696"/>
      <c r="P696"/>
      <c r="Q696"/>
      <c r="R696"/>
    </row>
    <row r="697" spans="2:18">
      <c r="B697"/>
      <c r="C697"/>
      <c r="D697"/>
      <c r="E697"/>
      <c r="F697"/>
      <c r="G697"/>
      <c r="H697"/>
      <c r="I697"/>
      <c r="J697"/>
      <c r="K697"/>
      <c r="L697"/>
      <c r="M697"/>
      <c r="N697"/>
      <c r="O697"/>
      <c r="P697"/>
      <c r="Q697"/>
      <c r="R697"/>
    </row>
    <row r="698" spans="2:18">
      <c r="B698"/>
      <c r="C698"/>
      <c r="D698"/>
      <c r="E698"/>
      <c r="F698"/>
      <c r="G698"/>
      <c r="H698"/>
      <c r="I698"/>
      <c r="J698"/>
      <c r="K698"/>
      <c r="L698"/>
      <c r="M698"/>
      <c r="N698"/>
      <c r="O698"/>
      <c r="P698"/>
      <c r="Q698"/>
      <c r="R698"/>
    </row>
    <row r="699" spans="2:18">
      <c r="B699"/>
      <c r="C699"/>
      <c r="D699"/>
      <c r="E699"/>
      <c r="F699"/>
      <c r="G699"/>
      <c r="H699"/>
      <c r="I699"/>
      <c r="J699"/>
      <c r="K699"/>
      <c r="L699"/>
      <c r="M699"/>
      <c r="N699"/>
      <c r="O699"/>
      <c r="P699"/>
      <c r="Q699"/>
      <c r="R699"/>
    </row>
    <row r="700" spans="2:18">
      <c r="B700"/>
      <c r="C700"/>
      <c r="D700"/>
      <c r="E700"/>
      <c r="F700"/>
      <c r="G700"/>
      <c r="H700"/>
      <c r="I700"/>
      <c r="J700"/>
      <c r="K700"/>
      <c r="L700"/>
      <c r="M700"/>
      <c r="N700"/>
      <c r="O700"/>
      <c r="P700"/>
      <c r="Q700"/>
      <c r="R700"/>
    </row>
    <row r="701" spans="2:18">
      <c r="B701"/>
      <c r="C701"/>
      <c r="D701"/>
      <c r="E701"/>
      <c r="F701"/>
      <c r="G701"/>
      <c r="H701"/>
      <c r="I701"/>
      <c r="J701"/>
      <c r="K701"/>
      <c r="L701"/>
      <c r="M701"/>
      <c r="N701"/>
      <c r="O701"/>
      <c r="P701"/>
      <c r="Q701"/>
      <c r="R701"/>
    </row>
    <row r="702" spans="2:18">
      <c r="B702"/>
      <c r="C702"/>
      <c r="D702"/>
      <c r="E702"/>
      <c r="F702"/>
      <c r="G702"/>
      <c r="H702"/>
      <c r="I702"/>
      <c r="J702"/>
      <c r="K702"/>
      <c r="L702"/>
      <c r="M702"/>
      <c r="N702"/>
      <c r="O702"/>
      <c r="P702"/>
      <c r="Q702"/>
      <c r="R702"/>
    </row>
    <row r="703" spans="2:18">
      <c r="B703"/>
      <c r="C703"/>
      <c r="D703"/>
      <c r="E703"/>
      <c r="F703"/>
      <c r="G703"/>
      <c r="H703"/>
      <c r="I703"/>
      <c r="J703"/>
      <c r="K703"/>
      <c r="L703"/>
      <c r="M703"/>
      <c r="N703"/>
      <c r="O703"/>
      <c r="P703"/>
      <c r="Q703"/>
      <c r="R703"/>
    </row>
    <row r="704" spans="2:18">
      <c r="B704"/>
      <c r="C704"/>
      <c r="D704"/>
      <c r="E704"/>
      <c r="F704"/>
      <c r="G704"/>
      <c r="H704"/>
      <c r="I704"/>
      <c r="J704"/>
      <c r="K704"/>
      <c r="L704"/>
      <c r="M704"/>
      <c r="N704"/>
      <c r="O704"/>
      <c r="P704"/>
      <c r="Q704"/>
      <c r="R704"/>
    </row>
    <row r="705" spans="2:18">
      <c r="B705"/>
      <c r="C705"/>
      <c r="D705"/>
      <c r="E705"/>
      <c r="F705"/>
      <c r="G705"/>
      <c r="H705"/>
      <c r="I705"/>
      <c r="J705"/>
      <c r="K705"/>
      <c r="L705"/>
      <c r="M705"/>
      <c r="N705"/>
      <c r="O705"/>
      <c r="P705"/>
      <c r="Q705"/>
      <c r="R705"/>
    </row>
    <row r="706" spans="2:18">
      <c r="B706"/>
      <c r="C706"/>
      <c r="D706"/>
      <c r="E706"/>
      <c r="F706"/>
      <c r="G706"/>
      <c r="H706"/>
      <c r="I706"/>
      <c r="J706"/>
      <c r="K706"/>
      <c r="L706"/>
      <c r="M706"/>
      <c r="N706"/>
      <c r="O706"/>
      <c r="P706"/>
      <c r="Q706"/>
      <c r="R706"/>
    </row>
    <row r="707" spans="2:18">
      <c r="B707"/>
      <c r="C707"/>
      <c r="D707"/>
      <c r="E707"/>
      <c r="F707"/>
      <c r="G707"/>
      <c r="H707"/>
      <c r="I707"/>
      <c r="J707"/>
      <c r="K707"/>
      <c r="L707"/>
      <c r="M707"/>
      <c r="N707"/>
      <c r="O707"/>
      <c r="P707"/>
      <c r="Q707"/>
      <c r="R707"/>
    </row>
    <row r="708" spans="2:18">
      <c r="B708"/>
      <c r="C708"/>
      <c r="D708"/>
      <c r="E708"/>
      <c r="F708"/>
      <c r="G708"/>
      <c r="H708"/>
      <c r="I708"/>
      <c r="J708"/>
      <c r="K708"/>
      <c r="L708"/>
      <c r="M708"/>
      <c r="N708"/>
      <c r="O708"/>
      <c r="P708"/>
      <c r="Q708"/>
      <c r="R708"/>
    </row>
    <row r="709" spans="2:18">
      <c r="B709"/>
      <c r="C709"/>
      <c r="D709"/>
      <c r="E709"/>
      <c r="F709"/>
      <c r="G709"/>
      <c r="H709"/>
      <c r="I709"/>
      <c r="J709"/>
      <c r="K709"/>
      <c r="L709"/>
      <c r="M709"/>
      <c r="N709"/>
      <c r="O709"/>
      <c r="P709"/>
      <c r="Q709"/>
      <c r="R709"/>
    </row>
    <row r="710" spans="2:18">
      <c r="B710"/>
      <c r="C710"/>
      <c r="D710"/>
      <c r="E710"/>
      <c r="F710"/>
      <c r="G710"/>
      <c r="H710"/>
      <c r="I710"/>
      <c r="J710"/>
      <c r="K710"/>
      <c r="L710"/>
      <c r="M710"/>
      <c r="N710"/>
      <c r="O710"/>
      <c r="P710"/>
      <c r="Q710"/>
      <c r="R710"/>
    </row>
    <row r="711" spans="2:18">
      <c r="B711"/>
      <c r="C711"/>
      <c r="D711"/>
      <c r="E711"/>
      <c r="F711"/>
      <c r="G711"/>
      <c r="H711"/>
      <c r="I711"/>
      <c r="J711"/>
      <c r="K711"/>
      <c r="L711"/>
      <c r="M711"/>
      <c r="N711"/>
      <c r="O711"/>
      <c r="P711"/>
      <c r="Q711"/>
      <c r="R711"/>
    </row>
    <row r="712" spans="2:18">
      <c r="B712"/>
      <c r="C712"/>
      <c r="D712"/>
      <c r="E712"/>
      <c r="F712"/>
      <c r="G712"/>
      <c r="H712"/>
      <c r="I712"/>
      <c r="J712"/>
      <c r="K712"/>
      <c r="L712"/>
      <c r="M712"/>
      <c r="N712"/>
      <c r="O712"/>
      <c r="P712"/>
      <c r="Q712"/>
      <c r="R712"/>
    </row>
    <row r="713" spans="2:18">
      <c r="B713"/>
      <c r="C713"/>
      <c r="D713"/>
      <c r="E713"/>
      <c r="F713"/>
      <c r="G713"/>
      <c r="H713"/>
      <c r="I713"/>
      <c r="J713"/>
      <c r="K713"/>
      <c r="L713"/>
      <c r="M713"/>
      <c r="N713"/>
      <c r="O713"/>
      <c r="P713"/>
      <c r="Q713"/>
      <c r="R713"/>
    </row>
    <row r="714" spans="2:18">
      <c r="B714"/>
      <c r="C714"/>
      <c r="D714"/>
      <c r="E714"/>
      <c r="F714"/>
      <c r="G714"/>
      <c r="H714"/>
      <c r="I714"/>
      <c r="J714"/>
      <c r="K714"/>
      <c r="L714"/>
      <c r="M714"/>
      <c r="N714"/>
      <c r="O714"/>
      <c r="P714"/>
      <c r="Q714"/>
      <c r="R714"/>
    </row>
    <row r="715" spans="2:18">
      <c r="B715"/>
      <c r="C715"/>
      <c r="D715"/>
      <c r="E715"/>
      <c r="F715"/>
      <c r="G715"/>
      <c r="H715"/>
      <c r="I715"/>
      <c r="J715"/>
      <c r="K715"/>
      <c r="L715"/>
      <c r="M715"/>
      <c r="N715"/>
      <c r="O715"/>
      <c r="P715"/>
      <c r="Q715"/>
      <c r="R715"/>
    </row>
    <row r="716" spans="2:18">
      <c r="B716"/>
      <c r="C716"/>
      <c r="D716"/>
      <c r="E716"/>
      <c r="F716"/>
      <c r="G716"/>
      <c r="H716"/>
      <c r="I716"/>
      <c r="J716"/>
      <c r="K716"/>
      <c r="L716"/>
      <c r="M716"/>
      <c r="N716"/>
      <c r="O716"/>
      <c r="P716"/>
      <c r="Q716"/>
      <c r="R716"/>
    </row>
    <row r="717" spans="2:18">
      <c r="B717"/>
      <c r="C717"/>
      <c r="D717"/>
      <c r="E717"/>
      <c r="F717"/>
      <c r="G717"/>
      <c r="H717"/>
      <c r="I717"/>
      <c r="J717"/>
      <c r="K717"/>
      <c r="L717"/>
      <c r="M717"/>
      <c r="N717"/>
      <c r="O717"/>
      <c r="P717"/>
      <c r="Q717"/>
      <c r="R717"/>
    </row>
    <row r="718" spans="2:18">
      <c r="B718"/>
      <c r="C718"/>
      <c r="D718"/>
      <c r="E718"/>
      <c r="F718"/>
      <c r="G718"/>
      <c r="H718"/>
      <c r="I718"/>
      <c r="J718"/>
      <c r="K718"/>
      <c r="L718"/>
      <c r="M718"/>
      <c r="N718"/>
      <c r="O718"/>
      <c r="P718"/>
      <c r="Q718"/>
      <c r="R718"/>
    </row>
    <row r="719" spans="2:18">
      <c r="B719"/>
      <c r="C719"/>
      <c r="D719"/>
      <c r="E719"/>
      <c r="F719"/>
      <c r="G719"/>
      <c r="H719"/>
      <c r="I719"/>
      <c r="J719"/>
      <c r="K719"/>
      <c r="L719"/>
      <c r="M719"/>
      <c r="N719"/>
      <c r="O719"/>
      <c r="P719"/>
      <c r="Q719"/>
      <c r="R719"/>
    </row>
    <row r="720" spans="2:18">
      <c r="B720"/>
      <c r="C720"/>
      <c r="D720"/>
      <c r="E720"/>
      <c r="F720"/>
      <c r="G720"/>
      <c r="H720"/>
      <c r="I720"/>
      <c r="J720"/>
      <c r="K720"/>
      <c r="L720"/>
      <c r="M720"/>
      <c r="N720"/>
      <c r="O720"/>
      <c r="P720"/>
      <c r="Q720"/>
      <c r="R720"/>
    </row>
    <row r="721" spans="2:18">
      <c r="B721"/>
      <c r="C721"/>
      <c r="D721"/>
      <c r="E721"/>
      <c r="F721"/>
      <c r="G721"/>
      <c r="H721"/>
      <c r="I721"/>
      <c r="J721"/>
      <c r="K721"/>
      <c r="L721"/>
      <c r="M721"/>
      <c r="N721"/>
      <c r="O721"/>
      <c r="P721"/>
      <c r="Q721"/>
      <c r="R721"/>
    </row>
    <row r="722" spans="2:18">
      <c r="B722"/>
      <c r="C722"/>
      <c r="D722"/>
      <c r="E722"/>
      <c r="F722"/>
      <c r="G722"/>
      <c r="H722"/>
      <c r="I722"/>
      <c r="J722"/>
      <c r="K722"/>
      <c r="L722"/>
      <c r="M722"/>
      <c r="N722"/>
      <c r="O722"/>
      <c r="P722"/>
      <c r="Q722"/>
      <c r="R722"/>
    </row>
    <row r="723" spans="2:18">
      <c r="B723"/>
      <c r="C723"/>
      <c r="D723"/>
      <c r="E723"/>
      <c r="F723"/>
      <c r="G723"/>
      <c r="H723"/>
      <c r="I723"/>
      <c r="J723"/>
      <c r="K723"/>
      <c r="L723"/>
      <c r="M723"/>
      <c r="N723"/>
      <c r="O723"/>
      <c r="P723"/>
      <c r="Q723"/>
      <c r="R723"/>
    </row>
    <row r="724" spans="2:18">
      <c r="B724"/>
      <c r="C724"/>
      <c r="D724"/>
      <c r="E724"/>
      <c r="F724"/>
      <c r="G724"/>
      <c r="H724"/>
      <c r="I724"/>
      <c r="J724"/>
      <c r="K724"/>
      <c r="L724"/>
      <c r="M724"/>
      <c r="N724"/>
      <c r="O724"/>
      <c r="P724"/>
      <c r="Q724"/>
      <c r="R724"/>
    </row>
    <row r="725" spans="2:18">
      <c r="B725"/>
      <c r="C725"/>
      <c r="D725"/>
      <c r="E725"/>
      <c r="F725"/>
      <c r="G725"/>
      <c r="H725"/>
      <c r="I725"/>
      <c r="J725"/>
      <c r="K725"/>
      <c r="L725"/>
      <c r="M725"/>
      <c r="N725"/>
      <c r="O725"/>
      <c r="P725"/>
      <c r="Q725"/>
      <c r="R725"/>
    </row>
    <row r="726" spans="2:18">
      <c r="B726"/>
      <c r="C726"/>
      <c r="D726"/>
      <c r="E726"/>
      <c r="F726"/>
      <c r="G726"/>
      <c r="H726"/>
      <c r="I726"/>
      <c r="J726"/>
      <c r="K726"/>
      <c r="L726"/>
      <c r="M726"/>
      <c r="N726"/>
      <c r="O726"/>
      <c r="P726"/>
      <c r="Q726"/>
      <c r="R726"/>
    </row>
    <row r="727" spans="2:18">
      <c r="B727"/>
      <c r="C727"/>
      <c r="D727"/>
      <c r="E727"/>
      <c r="F727"/>
      <c r="G727"/>
      <c r="H727"/>
      <c r="I727"/>
      <c r="J727"/>
      <c r="K727"/>
      <c r="L727"/>
      <c r="M727"/>
      <c r="N727"/>
      <c r="O727"/>
      <c r="P727"/>
      <c r="Q727"/>
      <c r="R727"/>
    </row>
    <row r="728" spans="2:18">
      <c r="B728"/>
      <c r="C728"/>
      <c r="D728"/>
      <c r="E728"/>
      <c r="F728"/>
      <c r="G728"/>
      <c r="H728"/>
      <c r="I728"/>
      <c r="J728"/>
      <c r="K728"/>
      <c r="L728"/>
      <c r="M728"/>
      <c r="N728"/>
      <c r="O728"/>
      <c r="P728"/>
      <c r="Q728"/>
      <c r="R728"/>
    </row>
    <row r="729" spans="2:18">
      <c r="B729"/>
      <c r="C729"/>
      <c r="D729"/>
      <c r="E729"/>
      <c r="F729"/>
      <c r="G729"/>
      <c r="H729"/>
      <c r="I729"/>
      <c r="J729"/>
      <c r="K729"/>
      <c r="L729"/>
      <c r="M729"/>
      <c r="N729"/>
      <c r="O729"/>
      <c r="P729"/>
      <c r="Q729"/>
      <c r="R729"/>
    </row>
    <row r="730" spans="2:18">
      <c r="B730"/>
      <c r="C730"/>
      <c r="D730"/>
      <c r="E730"/>
      <c r="F730"/>
      <c r="G730"/>
      <c r="H730"/>
      <c r="I730"/>
      <c r="J730"/>
      <c r="K730"/>
      <c r="L730"/>
      <c r="M730"/>
      <c r="N730"/>
      <c r="O730"/>
      <c r="P730"/>
      <c r="Q730"/>
      <c r="R730"/>
    </row>
    <row r="731" spans="2:18">
      <c r="B731"/>
      <c r="C731"/>
      <c r="D731"/>
      <c r="E731"/>
      <c r="F731"/>
      <c r="G731"/>
      <c r="H731"/>
      <c r="I731"/>
      <c r="J731"/>
      <c r="K731"/>
      <c r="L731"/>
      <c r="M731"/>
      <c r="N731"/>
      <c r="O731"/>
      <c r="P731"/>
      <c r="Q731"/>
      <c r="R731"/>
    </row>
    <row r="732" spans="2:18">
      <c r="B732"/>
      <c r="C732"/>
      <c r="D732"/>
      <c r="E732"/>
      <c r="F732"/>
      <c r="G732"/>
      <c r="H732"/>
      <c r="I732"/>
      <c r="J732"/>
      <c r="K732"/>
      <c r="L732"/>
      <c r="M732"/>
      <c r="N732"/>
      <c r="O732"/>
      <c r="P732"/>
      <c r="Q732"/>
      <c r="R732"/>
    </row>
    <row r="733" spans="2:18">
      <c r="B733"/>
      <c r="C733"/>
      <c r="D733"/>
      <c r="E733"/>
      <c r="F733"/>
      <c r="G733"/>
      <c r="H733"/>
      <c r="I733"/>
      <c r="J733"/>
      <c r="K733"/>
      <c r="L733"/>
      <c r="M733"/>
      <c r="N733"/>
      <c r="O733"/>
      <c r="P733"/>
      <c r="Q733"/>
      <c r="R733"/>
    </row>
    <row r="734" spans="2:18">
      <c r="B734"/>
      <c r="C734"/>
      <c r="D734"/>
      <c r="E734"/>
      <c r="F734"/>
      <c r="G734"/>
      <c r="H734"/>
      <c r="I734"/>
      <c r="J734"/>
      <c r="K734"/>
      <c r="L734"/>
      <c r="M734"/>
      <c r="N734"/>
      <c r="O734"/>
      <c r="P734"/>
      <c r="Q734"/>
      <c r="R734"/>
    </row>
    <row r="735" spans="2:18">
      <c r="B735"/>
      <c r="C735"/>
      <c r="D735"/>
      <c r="E735"/>
      <c r="F735"/>
      <c r="G735"/>
      <c r="H735"/>
      <c r="I735"/>
      <c r="J735"/>
      <c r="K735"/>
      <c r="L735"/>
      <c r="M735"/>
      <c r="N735"/>
      <c r="O735"/>
      <c r="P735"/>
      <c r="Q735"/>
      <c r="R735"/>
    </row>
    <row r="736" spans="2:18">
      <c r="B736"/>
      <c r="C736"/>
      <c r="D736"/>
      <c r="E736"/>
      <c r="F736"/>
      <c r="G736"/>
      <c r="H736"/>
      <c r="I736"/>
      <c r="J736"/>
      <c r="K736"/>
      <c r="L736"/>
      <c r="M736"/>
      <c r="N736"/>
      <c r="O736"/>
      <c r="P736"/>
      <c r="Q736"/>
      <c r="R736"/>
    </row>
    <row r="737" spans="2:18">
      <c r="B737"/>
      <c r="C737"/>
      <c r="D737"/>
      <c r="E737"/>
      <c r="F737"/>
      <c r="G737"/>
      <c r="H737"/>
      <c r="I737"/>
      <c r="J737"/>
      <c r="K737"/>
      <c r="L737"/>
      <c r="M737"/>
      <c r="N737"/>
      <c r="O737"/>
      <c r="P737"/>
      <c r="Q737"/>
      <c r="R737"/>
    </row>
    <row r="738" spans="2:18">
      <c r="B738"/>
      <c r="C738"/>
      <c r="D738"/>
      <c r="E738"/>
      <c r="F738"/>
      <c r="G738"/>
      <c r="H738"/>
      <c r="I738"/>
      <c r="J738"/>
      <c r="K738"/>
      <c r="L738"/>
      <c r="M738"/>
      <c r="N738"/>
      <c r="O738"/>
      <c r="P738"/>
      <c r="Q738"/>
      <c r="R738"/>
    </row>
    <row r="739" spans="2:18">
      <c r="B739"/>
      <c r="C739"/>
      <c r="D739"/>
      <c r="E739"/>
      <c r="F739"/>
      <c r="G739"/>
      <c r="H739"/>
      <c r="I739"/>
      <c r="J739"/>
      <c r="K739"/>
      <c r="L739"/>
      <c r="M739"/>
      <c r="N739"/>
      <c r="O739"/>
      <c r="P739"/>
      <c r="Q739"/>
      <c r="R739"/>
    </row>
    <row r="740" spans="2:18">
      <c r="B740"/>
      <c r="C740"/>
      <c r="D740"/>
      <c r="E740"/>
      <c r="F740"/>
      <c r="G740"/>
      <c r="H740"/>
      <c r="I740"/>
      <c r="J740"/>
      <c r="K740"/>
      <c r="L740"/>
      <c r="M740"/>
      <c r="N740"/>
      <c r="O740"/>
      <c r="P740"/>
      <c r="Q740"/>
      <c r="R740"/>
    </row>
    <row r="741" spans="2:18">
      <c r="B741"/>
      <c r="C741"/>
      <c r="D741"/>
      <c r="E741"/>
      <c r="F741"/>
      <c r="G741"/>
      <c r="H741"/>
      <c r="I741"/>
      <c r="J741"/>
      <c r="K741"/>
      <c r="L741"/>
      <c r="M741"/>
      <c r="N741"/>
      <c r="O741"/>
      <c r="P741"/>
      <c r="Q741"/>
      <c r="R741"/>
    </row>
    <row r="742" spans="2:18">
      <c r="B742"/>
      <c r="C742"/>
      <c r="D742"/>
      <c r="E742"/>
      <c r="F742"/>
      <c r="G742"/>
      <c r="H742"/>
      <c r="I742"/>
      <c r="J742"/>
      <c r="K742"/>
      <c r="L742"/>
      <c r="M742"/>
      <c r="N742"/>
      <c r="O742"/>
      <c r="P742"/>
      <c r="Q742"/>
      <c r="R742"/>
    </row>
    <row r="743" spans="2:18">
      <c r="B743"/>
      <c r="C743"/>
      <c r="D743"/>
      <c r="E743"/>
      <c r="F743"/>
      <c r="G743"/>
      <c r="H743"/>
      <c r="I743"/>
      <c r="J743"/>
      <c r="K743"/>
      <c r="L743"/>
      <c r="M743"/>
      <c r="N743"/>
      <c r="O743"/>
      <c r="P743"/>
      <c r="Q743"/>
      <c r="R743"/>
    </row>
    <row r="744" spans="2:18">
      <c r="B744"/>
      <c r="C744"/>
      <c r="D744"/>
      <c r="E744"/>
      <c r="F744"/>
      <c r="G744"/>
      <c r="H744"/>
      <c r="I744"/>
      <c r="J744"/>
      <c r="K744"/>
      <c r="L744"/>
      <c r="M744"/>
      <c r="N744"/>
      <c r="O744"/>
      <c r="P744"/>
      <c r="Q744"/>
      <c r="R744"/>
    </row>
    <row r="745" spans="2:18">
      <c r="B745"/>
      <c r="C745"/>
      <c r="D745"/>
      <c r="E745"/>
      <c r="F745"/>
      <c r="G745"/>
      <c r="H745"/>
      <c r="I745"/>
      <c r="J745"/>
      <c r="K745"/>
      <c r="L745"/>
      <c r="M745"/>
      <c r="N745"/>
      <c r="O745"/>
      <c r="P745"/>
      <c r="Q745"/>
      <c r="R745"/>
    </row>
    <row r="746" spans="2:18">
      <c r="B746"/>
      <c r="C746"/>
      <c r="D746"/>
      <c r="E746"/>
      <c r="F746"/>
      <c r="G746"/>
      <c r="H746"/>
      <c r="I746"/>
      <c r="J746"/>
      <c r="K746"/>
      <c r="L746"/>
      <c r="M746"/>
      <c r="N746"/>
      <c r="O746"/>
      <c r="P746"/>
      <c r="Q746"/>
      <c r="R746"/>
    </row>
    <row r="747" spans="2:18">
      <c r="B747"/>
      <c r="C747"/>
      <c r="D747"/>
      <c r="E747"/>
      <c r="F747"/>
      <c r="G747"/>
      <c r="H747"/>
      <c r="I747"/>
      <c r="J747"/>
      <c r="K747"/>
      <c r="L747"/>
      <c r="M747"/>
      <c r="N747"/>
      <c r="O747"/>
      <c r="P747"/>
      <c r="Q747"/>
      <c r="R747"/>
    </row>
    <row r="748" spans="2:18">
      <c r="B748"/>
      <c r="C748"/>
      <c r="D748"/>
      <c r="E748"/>
      <c r="F748"/>
      <c r="G748"/>
      <c r="H748"/>
      <c r="I748"/>
      <c r="J748"/>
      <c r="K748"/>
      <c r="L748"/>
      <c r="M748"/>
      <c r="N748"/>
      <c r="O748"/>
      <c r="P748"/>
      <c r="Q748"/>
      <c r="R748"/>
    </row>
    <row r="749" spans="2:18">
      <c r="B749"/>
      <c r="C749"/>
      <c r="D749"/>
      <c r="E749"/>
      <c r="F749"/>
      <c r="G749"/>
      <c r="H749"/>
      <c r="I749"/>
      <c r="J749"/>
      <c r="K749"/>
      <c r="L749"/>
      <c r="M749"/>
      <c r="N749"/>
      <c r="O749"/>
      <c r="P749"/>
      <c r="Q749"/>
      <c r="R749"/>
    </row>
    <row r="750" spans="2:18">
      <c r="B750"/>
      <c r="C750"/>
      <c r="D750"/>
      <c r="E750"/>
      <c r="F750"/>
      <c r="G750"/>
      <c r="H750"/>
      <c r="I750"/>
      <c r="J750"/>
      <c r="K750"/>
      <c r="L750"/>
      <c r="M750"/>
      <c r="N750"/>
      <c r="O750"/>
      <c r="P750"/>
      <c r="Q750"/>
      <c r="R750"/>
    </row>
    <row r="751" spans="2:18">
      <c r="B751"/>
      <c r="C751"/>
      <c r="D751"/>
      <c r="E751"/>
      <c r="F751"/>
      <c r="G751"/>
      <c r="H751"/>
      <c r="I751"/>
      <c r="J751"/>
      <c r="K751"/>
      <c r="L751"/>
      <c r="M751"/>
      <c r="N751"/>
      <c r="O751"/>
      <c r="P751"/>
      <c r="Q751"/>
      <c r="R751"/>
    </row>
    <row r="752" spans="2:18">
      <c r="B752"/>
      <c r="C752"/>
      <c r="D752"/>
      <c r="E752"/>
      <c r="F752"/>
      <c r="G752"/>
      <c r="H752"/>
      <c r="I752"/>
      <c r="J752"/>
      <c r="K752"/>
      <c r="L752"/>
      <c r="M752"/>
      <c r="N752"/>
      <c r="O752"/>
      <c r="P752"/>
      <c r="Q752"/>
      <c r="R752"/>
    </row>
    <row r="753" spans="2:18">
      <c r="B753"/>
      <c r="C753"/>
      <c r="D753"/>
      <c r="E753"/>
      <c r="F753"/>
      <c r="G753"/>
      <c r="H753"/>
      <c r="I753"/>
      <c r="J753"/>
      <c r="K753"/>
      <c r="L753"/>
      <c r="M753"/>
      <c r="N753"/>
      <c r="O753"/>
      <c r="P753"/>
      <c r="Q753"/>
      <c r="R753"/>
    </row>
    <row r="754" spans="2:18">
      <c r="B754"/>
      <c r="C754"/>
      <c r="D754"/>
      <c r="E754"/>
      <c r="F754"/>
      <c r="G754"/>
      <c r="H754"/>
      <c r="I754"/>
      <c r="J754"/>
      <c r="K754"/>
      <c r="L754"/>
      <c r="M754"/>
      <c r="N754"/>
      <c r="O754"/>
      <c r="P754"/>
      <c r="Q754"/>
      <c r="R754"/>
    </row>
    <row r="755" spans="2:18">
      <c r="B755"/>
      <c r="C755"/>
      <c r="D755"/>
      <c r="E755"/>
      <c r="F755"/>
      <c r="G755"/>
      <c r="H755"/>
      <c r="I755"/>
      <c r="J755"/>
      <c r="K755"/>
      <c r="L755"/>
      <c r="M755"/>
      <c r="N755"/>
      <c r="O755"/>
      <c r="P755"/>
      <c r="Q755"/>
      <c r="R755"/>
    </row>
    <row r="756" spans="2:18">
      <c r="B756"/>
      <c r="C756"/>
      <c r="D756"/>
      <c r="E756"/>
      <c r="F756"/>
      <c r="G756"/>
      <c r="H756"/>
      <c r="I756"/>
      <c r="J756"/>
      <c r="K756"/>
      <c r="L756"/>
      <c r="M756"/>
      <c r="N756"/>
      <c r="O756"/>
      <c r="P756"/>
      <c r="Q756"/>
      <c r="R756"/>
    </row>
    <row r="757" spans="2:18">
      <c r="B757"/>
      <c r="C757"/>
      <c r="D757"/>
      <c r="E757"/>
      <c r="F757"/>
      <c r="G757"/>
      <c r="H757"/>
      <c r="I757"/>
      <c r="J757"/>
      <c r="K757"/>
      <c r="L757"/>
      <c r="M757"/>
      <c r="N757"/>
      <c r="O757"/>
      <c r="P757"/>
      <c r="Q757"/>
      <c r="R757"/>
    </row>
    <row r="758" spans="2:18">
      <c r="B758"/>
      <c r="C758"/>
      <c r="D758"/>
      <c r="E758"/>
      <c r="F758"/>
      <c r="G758"/>
      <c r="H758"/>
      <c r="I758"/>
      <c r="J758"/>
      <c r="K758"/>
      <c r="L758"/>
      <c r="M758"/>
      <c r="N758"/>
      <c r="O758"/>
      <c r="P758"/>
      <c r="Q758"/>
      <c r="R758"/>
    </row>
    <row r="759" spans="2:18">
      <c r="B759"/>
      <c r="C759"/>
      <c r="D759"/>
      <c r="E759"/>
      <c r="F759"/>
      <c r="G759"/>
      <c r="H759"/>
      <c r="I759"/>
      <c r="J759"/>
      <c r="K759"/>
      <c r="L759"/>
      <c r="M759"/>
      <c r="N759"/>
      <c r="O759"/>
      <c r="P759"/>
      <c r="Q759"/>
      <c r="R759"/>
    </row>
    <row r="760" spans="2:18">
      <c r="B760"/>
      <c r="C760"/>
      <c r="D760"/>
      <c r="E760"/>
      <c r="F760"/>
      <c r="G760"/>
      <c r="H760"/>
      <c r="I760"/>
      <c r="J760"/>
      <c r="K760"/>
      <c r="L760"/>
      <c r="M760"/>
      <c r="N760"/>
      <c r="O760"/>
      <c r="P760"/>
      <c r="Q760"/>
      <c r="R760"/>
    </row>
    <row r="761" spans="2:18">
      <c r="B761"/>
      <c r="C761"/>
      <c r="D761"/>
      <c r="E761"/>
      <c r="F761"/>
      <c r="G761"/>
      <c r="H761"/>
      <c r="I761"/>
      <c r="J761"/>
      <c r="K761"/>
      <c r="L761"/>
      <c r="M761"/>
      <c r="N761"/>
      <c r="O761"/>
      <c r="P761"/>
      <c r="Q761"/>
      <c r="R761"/>
    </row>
    <row r="762" spans="2:18">
      <c r="B762"/>
      <c r="C762"/>
      <c r="D762"/>
      <c r="E762"/>
      <c r="F762"/>
      <c r="G762"/>
      <c r="H762"/>
      <c r="I762"/>
      <c r="J762"/>
      <c r="K762"/>
      <c r="L762"/>
      <c r="M762"/>
      <c r="N762"/>
      <c r="O762"/>
      <c r="P762"/>
      <c r="Q762"/>
      <c r="R762"/>
    </row>
    <row r="763" spans="2:18">
      <c r="B763"/>
      <c r="C763"/>
      <c r="D763"/>
      <c r="E763"/>
      <c r="F763"/>
      <c r="G763"/>
      <c r="H763"/>
      <c r="I763"/>
      <c r="J763"/>
      <c r="K763"/>
      <c r="L763"/>
      <c r="M763"/>
      <c r="N763"/>
      <c r="O763"/>
      <c r="P763"/>
      <c r="Q763"/>
      <c r="R763"/>
    </row>
    <row r="764" spans="2:18">
      <c r="B764"/>
      <c r="C764"/>
      <c r="D764"/>
      <c r="E764"/>
      <c r="F764"/>
      <c r="G764"/>
      <c r="H764"/>
      <c r="I764"/>
      <c r="J764"/>
      <c r="K764"/>
      <c r="L764"/>
      <c r="M764"/>
      <c r="N764"/>
      <c r="O764"/>
      <c r="P764"/>
      <c r="Q764"/>
      <c r="R764"/>
    </row>
    <row r="765" spans="2:18">
      <c r="B765"/>
      <c r="C765"/>
      <c r="D765"/>
      <c r="E765"/>
      <c r="F765"/>
      <c r="G765"/>
      <c r="H765"/>
      <c r="I765"/>
      <c r="J765"/>
      <c r="K765"/>
      <c r="L765"/>
      <c r="M765"/>
      <c r="N765"/>
      <c r="O765"/>
      <c r="P765"/>
      <c r="Q765"/>
      <c r="R765"/>
    </row>
    <row r="766" spans="2:18">
      <c r="B766"/>
      <c r="C766"/>
      <c r="D766"/>
      <c r="E766"/>
      <c r="F766"/>
      <c r="G766"/>
      <c r="H766"/>
      <c r="I766"/>
      <c r="J766"/>
      <c r="K766"/>
      <c r="L766"/>
      <c r="M766"/>
      <c r="N766"/>
      <c r="O766"/>
      <c r="P766"/>
      <c r="Q766"/>
      <c r="R766"/>
    </row>
    <row r="767" spans="2:18">
      <c r="B767"/>
      <c r="C767"/>
      <c r="D767"/>
      <c r="E767"/>
      <c r="F767"/>
      <c r="G767"/>
      <c r="H767"/>
      <c r="I767"/>
      <c r="J767"/>
      <c r="K767"/>
      <c r="L767"/>
      <c r="M767"/>
      <c r="N767"/>
      <c r="O767"/>
      <c r="P767"/>
      <c r="Q767"/>
      <c r="R767"/>
    </row>
    <row r="768" spans="2:18">
      <c r="B768"/>
      <c r="C768"/>
      <c r="D768"/>
      <c r="E768"/>
      <c r="F768"/>
      <c r="G768"/>
      <c r="H768"/>
      <c r="I768"/>
      <c r="J768"/>
      <c r="K768"/>
      <c r="L768"/>
      <c r="M768"/>
      <c r="N768"/>
      <c r="O768"/>
      <c r="P768"/>
      <c r="Q768"/>
      <c r="R768"/>
    </row>
    <row r="769" spans="2:18">
      <c r="B769"/>
      <c r="C769"/>
      <c r="D769"/>
      <c r="E769"/>
      <c r="F769"/>
      <c r="G769"/>
      <c r="H769"/>
      <c r="I769"/>
      <c r="J769"/>
      <c r="K769"/>
      <c r="L769"/>
      <c r="M769"/>
      <c r="N769"/>
      <c r="O769"/>
      <c r="P769"/>
      <c r="Q769"/>
      <c r="R769"/>
    </row>
    <row r="770" spans="2:18">
      <c r="B770"/>
      <c r="C770"/>
      <c r="D770"/>
      <c r="E770"/>
      <c r="F770"/>
      <c r="G770"/>
      <c r="H770"/>
      <c r="I770"/>
      <c r="J770"/>
      <c r="K770"/>
      <c r="L770"/>
      <c r="M770"/>
      <c r="N770"/>
      <c r="O770"/>
      <c r="P770"/>
      <c r="Q770"/>
      <c r="R770"/>
    </row>
    <row r="771" spans="2:18">
      <c r="B771"/>
      <c r="C771"/>
      <c r="D771"/>
      <c r="E771"/>
      <c r="F771"/>
      <c r="G771"/>
      <c r="H771"/>
      <c r="I771"/>
      <c r="J771"/>
      <c r="K771"/>
      <c r="L771"/>
      <c r="M771"/>
      <c r="N771"/>
      <c r="O771"/>
      <c r="P771"/>
      <c r="Q771"/>
      <c r="R771"/>
    </row>
    <row r="772" spans="2:18">
      <c r="B772"/>
      <c r="C772"/>
      <c r="D772"/>
      <c r="E772"/>
      <c r="F772"/>
      <c r="G772"/>
      <c r="H772"/>
      <c r="I772"/>
      <c r="J772"/>
      <c r="K772"/>
      <c r="L772"/>
      <c r="M772"/>
      <c r="N772"/>
      <c r="O772"/>
      <c r="P772"/>
      <c r="Q772"/>
      <c r="R772"/>
    </row>
    <row r="773" spans="2:18">
      <c r="B773"/>
      <c r="C773"/>
      <c r="D773"/>
      <c r="E773"/>
      <c r="F773"/>
      <c r="G773"/>
      <c r="H773"/>
      <c r="I773"/>
      <c r="J773"/>
      <c r="K773"/>
      <c r="L773"/>
      <c r="M773"/>
      <c r="N773"/>
      <c r="O773"/>
      <c r="P773"/>
      <c r="Q773"/>
      <c r="R773"/>
    </row>
    <row r="774" spans="2:18">
      <c r="B774"/>
      <c r="C774"/>
      <c r="D774"/>
      <c r="E774"/>
      <c r="F774"/>
      <c r="G774"/>
      <c r="H774"/>
      <c r="I774"/>
      <c r="J774"/>
      <c r="K774"/>
      <c r="L774"/>
      <c r="M774"/>
      <c r="N774"/>
      <c r="O774"/>
      <c r="P774"/>
      <c r="Q774"/>
      <c r="R774"/>
    </row>
    <row r="775" spans="2:18">
      <c r="B775"/>
      <c r="C775"/>
      <c r="D775"/>
      <c r="E775"/>
      <c r="F775"/>
      <c r="G775"/>
      <c r="H775"/>
      <c r="I775"/>
      <c r="J775"/>
      <c r="K775"/>
      <c r="L775"/>
      <c r="M775"/>
      <c r="N775"/>
      <c r="O775"/>
      <c r="P775"/>
      <c r="Q775"/>
      <c r="R775"/>
    </row>
    <row r="776" spans="2:18">
      <c r="B776"/>
      <c r="C776"/>
      <c r="D776"/>
      <c r="E776"/>
      <c r="F776"/>
      <c r="G776"/>
      <c r="H776"/>
      <c r="I776"/>
      <c r="J776"/>
      <c r="K776"/>
      <c r="L776"/>
      <c r="M776"/>
      <c r="N776"/>
      <c r="O776"/>
      <c r="P776"/>
      <c r="Q776"/>
      <c r="R776"/>
    </row>
    <row r="777" spans="2:18">
      <c r="B777"/>
      <c r="C777"/>
      <c r="D777"/>
      <c r="E777"/>
      <c r="F777"/>
      <c r="G777"/>
      <c r="H777"/>
      <c r="I777"/>
      <c r="J777"/>
      <c r="K777"/>
      <c r="L777"/>
      <c r="M777"/>
      <c r="N777"/>
      <c r="O777"/>
      <c r="P777"/>
      <c r="Q777"/>
      <c r="R777"/>
    </row>
    <row r="778" spans="2:18">
      <c r="B778"/>
      <c r="C778"/>
      <c r="D778"/>
      <c r="E778"/>
      <c r="F778"/>
      <c r="G778"/>
      <c r="H778"/>
      <c r="I778"/>
      <c r="J778"/>
      <c r="K778"/>
      <c r="L778"/>
      <c r="M778"/>
      <c r="N778"/>
      <c r="O778"/>
      <c r="P778"/>
      <c r="Q778"/>
      <c r="R778"/>
    </row>
    <row r="779" spans="2:18">
      <c r="B779"/>
      <c r="C779"/>
      <c r="D779"/>
      <c r="E779"/>
      <c r="F779"/>
      <c r="G779"/>
      <c r="H779"/>
      <c r="I779"/>
      <c r="J779"/>
      <c r="K779"/>
      <c r="L779"/>
      <c r="M779"/>
      <c r="N779"/>
      <c r="O779"/>
      <c r="P779"/>
      <c r="Q779"/>
      <c r="R779"/>
    </row>
    <row r="780" spans="2:18">
      <c r="B780"/>
      <c r="C780"/>
      <c r="D780"/>
      <c r="E780"/>
      <c r="F780"/>
      <c r="G780"/>
      <c r="H780"/>
      <c r="I780"/>
      <c r="J780"/>
      <c r="K780"/>
      <c r="L780"/>
      <c r="M780"/>
      <c r="N780"/>
      <c r="O780"/>
      <c r="P780"/>
      <c r="Q780"/>
      <c r="R780"/>
    </row>
    <row r="781" spans="2:18">
      <c r="B781"/>
      <c r="C781"/>
      <c r="D781"/>
      <c r="E781"/>
      <c r="F781"/>
      <c r="G781"/>
      <c r="H781"/>
      <c r="I781"/>
      <c r="J781"/>
      <c r="K781"/>
      <c r="L781"/>
      <c r="M781"/>
      <c r="N781"/>
      <c r="O781"/>
      <c r="P781"/>
      <c r="Q781"/>
      <c r="R781"/>
    </row>
    <row r="782" spans="2:18">
      <c r="B782"/>
      <c r="C782"/>
      <c r="D782"/>
      <c r="E782"/>
      <c r="F782"/>
      <c r="G782"/>
      <c r="H782"/>
      <c r="I782"/>
      <c r="J782"/>
      <c r="K782"/>
      <c r="L782"/>
      <c r="M782"/>
      <c r="N782"/>
      <c r="O782"/>
      <c r="P782"/>
      <c r="Q782"/>
      <c r="R782"/>
    </row>
    <row r="783" spans="2:18">
      <c r="B783"/>
      <c r="C783"/>
      <c r="D783"/>
      <c r="E783"/>
      <c r="F783"/>
      <c r="G783"/>
      <c r="H783"/>
      <c r="I783"/>
      <c r="J783"/>
      <c r="K783"/>
      <c r="L783"/>
      <c r="M783"/>
      <c r="N783"/>
      <c r="O783"/>
      <c r="P783"/>
      <c r="Q783"/>
      <c r="R783"/>
    </row>
    <row r="784" spans="2:18">
      <c r="B784"/>
      <c r="C784"/>
      <c r="D784"/>
      <c r="E784"/>
      <c r="F784"/>
      <c r="G784"/>
      <c r="H784"/>
      <c r="I784"/>
      <c r="J784"/>
      <c r="K784"/>
      <c r="L784"/>
      <c r="M784"/>
      <c r="N784"/>
      <c r="O784"/>
      <c r="P784"/>
      <c r="Q784"/>
      <c r="R784"/>
    </row>
    <row r="785" spans="2:18">
      <c r="B785"/>
      <c r="C785"/>
      <c r="D785"/>
      <c r="E785"/>
      <c r="F785"/>
      <c r="G785"/>
      <c r="H785"/>
      <c r="I785"/>
      <c r="J785"/>
      <c r="K785"/>
      <c r="L785"/>
      <c r="M785"/>
      <c r="N785"/>
      <c r="O785"/>
      <c r="P785"/>
      <c r="Q785"/>
      <c r="R785"/>
    </row>
    <row r="786" spans="2:18">
      <c r="B786"/>
      <c r="C786"/>
      <c r="D786"/>
      <c r="E786"/>
      <c r="F786"/>
      <c r="G786"/>
      <c r="H786"/>
      <c r="I786"/>
      <c r="J786"/>
      <c r="K786"/>
      <c r="L786"/>
      <c r="M786"/>
      <c r="N786"/>
      <c r="O786"/>
      <c r="P786"/>
      <c r="Q786"/>
      <c r="R786"/>
    </row>
    <row r="787" spans="2:18">
      <c r="B787"/>
      <c r="C787"/>
      <c r="D787"/>
      <c r="E787"/>
      <c r="F787"/>
      <c r="G787"/>
      <c r="H787"/>
      <c r="I787"/>
      <c r="J787"/>
      <c r="K787"/>
      <c r="L787"/>
      <c r="M787"/>
      <c r="N787"/>
      <c r="O787"/>
      <c r="P787"/>
      <c r="Q787"/>
      <c r="R787"/>
    </row>
    <row r="788" spans="2:18">
      <c r="B788"/>
      <c r="C788"/>
      <c r="D788"/>
      <c r="E788"/>
      <c r="F788"/>
      <c r="G788"/>
      <c r="H788"/>
      <c r="I788"/>
      <c r="J788"/>
      <c r="K788"/>
      <c r="L788"/>
      <c r="M788"/>
      <c r="N788"/>
      <c r="O788"/>
      <c r="P788"/>
      <c r="Q788"/>
      <c r="R788"/>
    </row>
    <row r="789" spans="2:18">
      <c r="B789"/>
      <c r="C789"/>
      <c r="D789"/>
      <c r="E789"/>
      <c r="F789"/>
      <c r="G789"/>
      <c r="H789"/>
      <c r="I789"/>
      <c r="J789"/>
      <c r="K789"/>
      <c r="L789"/>
      <c r="M789"/>
      <c r="N789"/>
      <c r="O789"/>
      <c r="P789"/>
      <c r="Q789"/>
      <c r="R789"/>
    </row>
    <row r="790" spans="2:18">
      <c r="B790"/>
      <c r="C790"/>
      <c r="D790"/>
      <c r="E790"/>
      <c r="F790"/>
      <c r="G790"/>
      <c r="H790"/>
      <c r="I790"/>
      <c r="J790"/>
      <c r="K790"/>
      <c r="L790"/>
      <c r="M790"/>
      <c r="N790"/>
      <c r="O790"/>
      <c r="P790"/>
      <c r="Q790"/>
      <c r="R790"/>
    </row>
    <row r="791" spans="2:18">
      <c r="B791"/>
      <c r="C791"/>
      <c r="D791"/>
      <c r="E791"/>
      <c r="F791"/>
      <c r="G791"/>
      <c r="H791"/>
      <c r="I791"/>
      <c r="J791"/>
      <c r="K791"/>
      <c r="L791"/>
      <c r="M791"/>
      <c r="N791"/>
      <c r="O791"/>
      <c r="P791"/>
      <c r="Q791"/>
      <c r="R791"/>
    </row>
    <row r="792" spans="2:18">
      <c r="B792"/>
      <c r="C792"/>
      <c r="D792"/>
      <c r="E792"/>
      <c r="F792"/>
      <c r="G792"/>
      <c r="H792"/>
      <c r="I792"/>
      <c r="J792"/>
      <c r="K792"/>
      <c r="L792"/>
      <c r="M792"/>
      <c r="N792"/>
      <c r="O792"/>
      <c r="P792"/>
      <c r="Q792"/>
      <c r="R792"/>
    </row>
    <row r="793" spans="2:18">
      <c r="B793"/>
      <c r="C793"/>
      <c r="D793"/>
      <c r="E793"/>
      <c r="F793"/>
      <c r="G793"/>
      <c r="H793"/>
      <c r="I793"/>
      <c r="J793"/>
      <c r="K793"/>
      <c r="L793"/>
      <c r="M793"/>
      <c r="N793"/>
      <c r="O793"/>
      <c r="P793"/>
      <c r="Q793"/>
      <c r="R793"/>
    </row>
    <row r="794" spans="2:18">
      <c r="B794"/>
      <c r="C794"/>
      <c r="D794"/>
      <c r="E794"/>
      <c r="F794"/>
      <c r="G794"/>
      <c r="H794"/>
      <c r="I794"/>
      <c r="J794"/>
      <c r="K794"/>
      <c r="L794"/>
      <c r="M794"/>
      <c r="N794"/>
      <c r="O794"/>
      <c r="P794"/>
      <c r="Q794"/>
      <c r="R794"/>
    </row>
    <row r="795" spans="2:18">
      <c r="B795"/>
      <c r="C795"/>
      <c r="D795"/>
      <c r="E795"/>
      <c r="F795"/>
      <c r="G795"/>
      <c r="H795"/>
      <c r="I795"/>
      <c r="J795"/>
      <c r="K795"/>
      <c r="L795"/>
      <c r="M795"/>
      <c r="N795"/>
      <c r="O795"/>
      <c r="P795"/>
      <c r="Q795"/>
      <c r="R795"/>
    </row>
    <row r="796" spans="2:18">
      <c r="B796"/>
      <c r="C796"/>
      <c r="D796"/>
      <c r="E796"/>
      <c r="F796"/>
      <c r="G796"/>
      <c r="H796"/>
      <c r="I796"/>
      <c r="J796"/>
      <c r="K796"/>
      <c r="L796"/>
      <c r="M796"/>
      <c r="N796"/>
      <c r="O796"/>
      <c r="P796"/>
      <c r="Q796"/>
      <c r="R796"/>
    </row>
    <row r="797" spans="2:18">
      <c r="B797"/>
      <c r="C797"/>
      <c r="D797"/>
      <c r="E797"/>
      <c r="F797"/>
      <c r="G797"/>
      <c r="H797"/>
      <c r="I797"/>
      <c r="J797"/>
      <c r="K797"/>
      <c r="L797"/>
      <c r="M797"/>
      <c r="N797"/>
      <c r="O797"/>
      <c r="P797"/>
      <c r="Q797"/>
      <c r="R797"/>
    </row>
    <row r="798" spans="2:18">
      <c r="B798"/>
      <c r="C798"/>
      <c r="D798"/>
      <c r="E798"/>
      <c r="F798"/>
      <c r="G798"/>
      <c r="H798"/>
      <c r="I798"/>
      <c r="J798"/>
      <c r="K798"/>
      <c r="L798"/>
      <c r="M798"/>
      <c r="N798"/>
      <c r="O798"/>
      <c r="P798"/>
      <c r="Q798"/>
      <c r="R798"/>
    </row>
    <row r="799" spans="2:18">
      <c r="B799"/>
      <c r="C799"/>
      <c r="D799"/>
      <c r="E799"/>
      <c r="F799"/>
      <c r="G799"/>
      <c r="H799"/>
      <c r="I799"/>
      <c r="J799"/>
      <c r="K799"/>
      <c r="L799"/>
      <c r="M799"/>
      <c r="N799"/>
      <c r="O799"/>
      <c r="P799"/>
      <c r="Q799"/>
      <c r="R799"/>
    </row>
    <row r="800" spans="2:18">
      <c r="B800"/>
      <c r="C800"/>
      <c r="D800"/>
      <c r="E800"/>
      <c r="F800"/>
      <c r="G800"/>
      <c r="H800"/>
      <c r="I800"/>
      <c r="J800"/>
      <c r="K800"/>
      <c r="L800"/>
      <c r="M800"/>
      <c r="N800"/>
      <c r="O800"/>
      <c r="P800"/>
      <c r="Q800"/>
      <c r="R800"/>
    </row>
    <row r="801" spans="2:18">
      <c r="B801"/>
      <c r="C801"/>
      <c r="D801"/>
      <c r="E801"/>
      <c r="F801"/>
      <c r="G801"/>
      <c r="H801"/>
      <c r="I801"/>
      <c r="J801"/>
      <c r="K801"/>
      <c r="L801"/>
      <c r="M801"/>
      <c r="N801"/>
      <c r="O801"/>
      <c r="P801"/>
      <c r="Q801"/>
      <c r="R801"/>
    </row>
    <row r="802" spans="2:18">
      <c r="B802"/>
      <c r="C802"/>
      <c r="D802"/>
      <c r="E802"/>
      <c r="F802"/>
      <c r="G802"/>
      <c r="H802"/>
      <c r="I802"/>
      <c r="J802"/>
      <c r="K802"/>
      <c r="L802"/>
      <c r="M802"/>
      <c r="N802"/>
      <c r="O802"/>
      <c r="P802"/>
      <c r="Q802"/>
      <c r="R802"/>
    </row>
    <row r="803" spans="2:18">
      <c r="B803"/>
      <c r="C803"/>
      <c r="D803"/>
      <c r="E803"/>
      <c r="F803"/>
      <c r="G803"/>
      <c r="H803"/>
      <c r="I803"/>
      <c r="J803"/>
      <c r="K803"/>
      <c r="L803"/>
      <c r="M803"/>
      <c r="N803"/>
      <c r="O803"/>
      <c r="P803"/>
      <c r="Q803"/>
      <c r="R803"/>
    </row>
    <row r="804" spans="2:18">
      <c r="B804"/>
      <c r="C804"/>
      <c r="D804"/>
      <c r="E804"/>
      <c r="F804"/>
      <c r="G804"/>
      <c r="H804"/>
      <c r="I804"/>
      <c r="J804"/>
      <c r="K804"/>
      <c r="L804"/>
      <c r="M804"/>
      <c r="N804"/>
      <c r="O804"/>
      <c r="P804"/>
      <c r="Q804"/>
      <c r="R804"/>
    </row>
    <row r="805" spans="2:18">
      <c r="B805"/>
      <c r="C805"/>
      <c r="D805"/>
      <c r="E805"/>
      <c r="F805"/>
      <c r="G805"/>
      <c r="H805"/>
      <c r="I805"/>
      <c r="J805"/>
      <c r="K805"/>
      <c r="L805"/>
      <c r="M805"/>
      <c r="N805"/>
      <c r="O805"/>
      <c r="P805"/>
      <c r="Q805"/>
      <c r="R805"/>
    </row>
    <row r="806" spans="2:18">
      <c r="B806"/>
      <c r="C806"/>
      <c r="D806"/>
      <c r="E806"/>
      <c r="F806"/>
      <c r="G806"/>
      <c r="H806"/>
      <c r="I806"/>
      <c r="J806"/>
      <c r="K806"/>
      <c r="L806"/>
      <c r="M806"/>
      <c r="N806"/>
      <c r="O806"/>
      <c r="P806"/>
      <c r="Q806"/>
      <c r="R806"/>
    </row>
    <row r="807" spans="2:18">
      <c r="B807"/>
      <c r="C807"/>
      <c r="D807"/>
      <c r="E807"/>
      <c r="F807"/>
      <c r="G807"/>
      <c r="H807"/>
      <c r="I807"/>
      <c r="J807"/>
      <c r="K807"/>
      <c r="L807"/>
      <c r="M807"/>
      <c r="N807"/>
      <c r="O807"/>
      <c r="P807"/>
      <c r="Q807"/>
      <c r="R807"/>
    </row>
    <row r="808" spans="2:18">
      <c r="B808"/>
      <c r="C808"/>
      <c r="D808"/>
      <c r="E808"/>
      <c r="F808"/>
      <c r="G808"/>
      <c r="H808"/>
      <c r="I808"/>
      <c r="J808"/>
      <c r="K808"/>
      <c r="L808"/>
      <c r="M808"/>
      <c r="N808"/>
      <c r="O808"/>
      <c r="P808"/>
      <c r="Q808"/>
      <c r="R808"/>
    </row>
    <row r="809" spans="2:18">
      <c r="B809"/>
      <c r="C809"/>
      <c r="D809"/>
      <c r="E809"/>
      <c r="F809"/>
      <c r="G809"/>
      <c r="H809"/>
      <c r="I809"/>
      <c r="J809"/>
      <c r="K809"/>
      <c r="L809"/>
      <c r="M809"/>
      <c r="N809"/>
      <c r="O809"/>
      <c r="P809"/>
      <c r="Q809"/>
      <c r="R809"/>
    </row>
    <row r="810" spans="2:18">
      <c r="B810"/>
      <c r="C810"/>
      <c r="D810"/>
      <c r="E810"/>
      <c r="F810"/>
      <c r="G810"/>
      <c r="H810"/>
      <c r="I810"/>
      <c r="J810"/>
      <c r="K810"/>
      <c r="L810"/>
      <c r="M810"/>
      <c r="N810"/>
      <c r="O810"/>
      <c r="P810"/>
      <c r="Q810"/>
      <c r="R810"/>
    </row>
    <row r="811" spans="2:18">
      <c r="B811"/>
      <c r="C811"/>
      <c r="D811"/>
      <c r="E811"/>
      <c r="F811"/>
      <c r="G811"/>
      <c r="H811"/>
      <c r="I811"/>
      <c r="J811"/>
      <c r="K811"/>
      <c r="L811"/>
      <c r="M811"/>
      <c r="N811"/>
      <c r="O811"/>
      <c r="P811"/>
      <c r="Q811"/>
      <c r="R811"/>
    </row>
    <row r="812" spans="2:18">
      <c r="B812"/>
      <c r="C812"/>
      <c r="D812"/>
      <c r="E812"/>
      <c r="F812"/>
      <c r="G812"/>
      <c r="H812"/>
      <c r="I812"/>
      <c r="J812"/>
      <c r="K812"/>
      <c r="L812"/>
      <c r="M812"/>
      <c r="N812"/>
      <c r="O812"/>
      <c r="P812"/>
      <c r="Q812"/>
      <c r="R812"/>
    </row>
    <row r="813" spans="2:18">
      <c r="B813"/>
      <c r="C813"/>
      <c r="D813"/>
      <c r="E813"/>
      <c r="F813"/>
      <c r="G813"/>
      <c r="H813"/>
      <c r="I813"/>
      <c r="J813"/>
      <c r="K813"/>
      <c r="L813"/>
      <c r="M813"/>
      <c r="N813"/>
      <c r="O813"/>
      <c r="P813"/>
      <c r="Q813"/>
      <c r="R813"/>
    </row>
    <row r="814" spans="2:18">
      <c r="B814"/>
      <c r="C814"/>
      <c r="D814"/>
      <c r="E814"/>
      <c r="F814"/>
      <c r="G814"/>
      <c r="H814"/>
      <c r="I814"/>
      <c r="J814"/>
      <c r="K814"/>
      <c r="L814"/>
      <c r="M814"/>
      <c r="N814"/>
      <c r="O814"/>
      <c r="P814"/>
      <c r="Q814"/>
      <c r="R814"/>
    </row>
    <row r="815" spans="2:18">
      <c r="B815"/>
      <c r="C815"/>
      <c r="D815"/>
      <c r="E815"/>
      <c r="F815"/>
      <c r="G815"/>
      <c r="H815"/>
      <c r="I815"/>
      <c r="J815"/>
      <c r="K815"/>
      <c r="L815"/>
      <c r="M815"/>
      <c r="N815"/>
      <c r="O815"/>
      <c r="P815"/>
      <c r="Q815"/>
      <c r="R815"/>
    </row>
    <row r="816" spans="2:18">
      <c r="B816"/>
      <c r="C816"/>
      <c r="D816"/>
      <c r="E816"/>
      <c r="F816"/>
      <c r="G816"/>
      <c r="H816"/>
      <c r="I816"/>
      <c r="J816"/>
      <c r="K816"/>
      <c r="L816"/>
      <c r="M816"/>
      <c r="N816"/>
      <c r="O816"/>
      <c r="P816"/>
      <c r="Q816"/>
      <c r="R816"/>
    </row>
    <row r="817" spans="2:18">
      <c r="B817"/>
      <c r="C817"/>
      <c r="D817"/>
      <c r="E817"/>
      <c r="F817"/>
      <c r="G817"/>
      <c r="H817"/>
      <c r="I817"/>
      <c r="J817"/>
      <c r="K817"/>
      <c r="L817"/>
      <c r="M817"/>
      <c r="N817"/>
      <c r="O817"/>
      <c r="P817"/>
      <c r="Q817"/>
      <c r="R817"/>
    </row>
    <row r="818" spans="2:18">
      <c r="B818"/>
      <c r="C818"/>
      <c r="D818"/>
      <c r="E818"/>
      <c r="F818"/>
      <c r="G818"/>
      <c r="H818"/>
      <c r="I818"/>
      <c r="J818"/>
      <c r="K818"/>
      <c r="L818"/>
      <c r="M818"/>
      <c r="N818"/>
      <c r="O818"/>
      <c r="P818"/>
      <c r="Q818"/>
      <c r="R818"/>
    </row>
    <row r="819" spans="2:18">
      <c r="B819"/>
      <c r="C819"/>
      <c r="D819"/>
      <c r="E819"/>
      <c r="F819"/>
      <c r="G819"/>
      <c r="H819"/>
      <c r="I819"/>
      <c r="J819"/>
      <c r="K819"/>
      <c r="L819"/>
      <c r="M819"/>
      <c r="N819"/>
      <c r="O819"/>
      <c r="P819"/>
      <c r="Q819"/>
      <c r="R819"/>
    </row>
    <row r="820" spans="2:18">
      <c r="B820"/>
      <c r="C820"/>
      <c r="D820"/>
      <c r="E820"/>
      <c r="F820"/>
      <c r="G820"/>
      <c r="H820"/>
      <c r="I820"/>
      <c r="J820"/>
      <c r="K820"/>
      <c r="L820"/>
      <c r="M820"/>
      <c r="N820"/>
      <c r="O820"/>
      <c r="P820"/>
      <c r="Q820"/>
      <c r="R820"/>
    </row>
    <row r="821" spans="2:18">
      <c r="B821"/>
      <c r="C821"/>
      <c r="D821"/>
      <c r="E821"/>
      <c r="F821"/>
      <c r="G821"/>
      <c r="H821"/>
      <c r="I821"/>
      <c r="J821"/>
      <c r="K821"/>
      <c r="L821"/>
      <c r="M821"/>
      <c r="N821"/>
      <c r="O821"/>
      <c r="P821"/>
      <c r="Q821"/>
      <c r="R821"/>
    </row>
    <row r="822" spans="2:18">
      <c r="B822"/>
      <c r="C822"/>
      <c r="D822"/>
      <c r="E822"/>
      <c r="F822"/>
      <c r="G822"/>
      <c r="H822"/>
      <c r="I822"/>
      <c r="J822"/>
      <c r="K822"/>
      <c r="L822"/>
      <c r="M822"/>
      <c r="N822"/>
      <c r="O822"/>
      <c r="P822"/>
      <c r="Q822"/>
      <c r="R822"/>
    </row>
    <row r="823" spans="2:18">
      <c r="B823"/>
      <c r="C823"/>
      <c r="D823"/>
      <c r="E823"/>
      <c r="F823"/>
      <c r="G823"/>
      <c r="H823"/>
      <c r="I823"/>
      <c r="J823"/>
      <c r="K823"/>
      <c r="L823"/>
      <c r="M823"/>
      <c r="N823"/>
      <c r="O823"/>
      <c r="P823"/>
      <c r="Q823"/>
      <c r="R823"/>
    </row>
    <row r="824" spans="2:18">
      <c r="B824"/>
      <c r="C824"/>
      <c r="D824"/>
      <c r="E824"/>
      <c r="F824"/>
      <c r="G824"/>
      <c r="H824"/>
      <c r="I824"/>
      <c r="J824"/>
      <c r="K824"/>
      <c r="L824"/>
      <c r="M824"/>
      <c r="N824"/>
      <c r="O824"/>
      <c r="P824"/>
      <c r="Q824"/>
      <c r="R824"/>
    </row>
    <row r="825" spans="2:18">
      <c r="B825"/>
      <c r="C825"/>
      <c r="D825"/>
      <c r="E825"/>
      <c r="F825"/>
      <c r="G825"/>
      <c r="H825"/>
      <c r="I825"/>
      <c r="J825"/>
      <c r="K825"/>
      <c r="L825"/>
      <c r="M825"/>
      <c r="N825"/>
      <c r="O825"/>
      <c r="P825"/>
      <c r="Q825"/>
      <c r="R825"/>
    </row>
    <row r="826" spans="2:18">
      <c r="B826"/>
      <c r="C826"/>
      <c r="D826"/>
      <c r="E826"/>
      <c r="F826"/>
      <c r="G826"/>
      <c r="H826"/>
      <c r="I826"/>
      <c r="J826"/>
      <c r="K826"/>
      <c r="L826"/>
      <c r="M826"/>
      <c r="N826"/>
      <c r="O826"/>
      <c r="P826"/>
      <c r="Q826"/>
      <c r="R826"/>
    </row>
    <row r="827" spans="2:18">
      <c r="B827"/>
      <c r="C827"/>
      <c r="D827"/>
      <c r="E827"/>
      <c r="F827"/>
      <c r="G827"/>
      <c r="H827"/>
      <c r="I827"/>
      <c r="J827"/>
      <c r="K827"/>
      <c r="L827"/>
      <c r="M827"/>
      <c r="N827"/>
      <c r="O827"/>
      <c r="P827"/>
      <c r="Q827"/>
      <c r="R827"/>
    </row>
    <row r="828" spans="2:18">
      <c r="B828"/>
      <c r="C828"/>
      <c r="D828"/>
      <c r="E828"/>
      <c r="F828"/>
      <c r="G828"/>
      <c r="H828"/>
      <c r="I828"/>
      <c r="J828"/>
      <c r="K828"/>
      <c r="L828"/>
      <c r="M828"/>
      <c r="N828"/>
      <c r="O828"/>
      <c r="P828"/>
      <c r="Q828"/>
      <c r="R828"/>
    </row>
    <row r="829" spans="2:18">
      <c r="B829"/>
      <c r="C829"/>
      <c r="D829"/>
      <c r="E829"/>
      <c r="F829"/>
      <c r="G829"/>
      <c r="H829"/>
      <c r="I829"/>
      <c r="J829"/>
      <c r="K829"/>
      <c r="L829"/>
      <c r="M829"/>
      <c r="N829"/>
      <c r="O829"/>
      <c r="P829"/>
      <c r="Q829"/>
      <c r="R829"/>
    </row>
    <row r="830" spans="2:18">
      <c r="B830"/>
      <c r="C830"/>
      <c r="D830"/>
      <c r="E830"/>
      <c r="F830"/>
      <c r="G830"/>
      <c r="H830"/>
      <c r="I830"/>
      <c r="J830"/>
      <c r="K830"/>
      <c r="L830"/>
      <c r="M830"/>
      <c r="N830"/>
      <c r="O830"/>
      <c r="P830"/>
      <c r="Q830"/>
      <c r="R830"/>
    </row>
    <row r="831" spans="2:18">
      <c r="B831"/>
      <c r="C831"/>
      <c r="D831"/>
      <c r="E831"/>
      <c r="F831"/>
      <c r="G831"/>
      <c r="H831"/>
      <c r="I831"/>
      <c r="J831"/>
      <c r="K831"/>
      <c r="L831"/>
      <c r="M831"/>
      <c r="N831"/>
      <c r="O831"/>
      <c r="P831"/>
      <c r="Q831"/>
      <c r="R831"/>
    </row>
    <row r="832" spans="2:18">
      <c r="B832"/>
      <c r="C832"/>
      <c r="D832"/>
      <c r="E832"/>
      <c r="F832"/>
      <c r="G832"/>
      <c r="H832"/>
      <c r="I832"/>
      <c r="J832"/>
      <c r="K832"/>
      <c r="L832"/>
      <c r="M832"/>
      <c r="N832"/>
      <c r="O832"/>
      <c r="P832"/>
      <c r="Q832"/>
      <c r="R832"/>
    </row>
    <row r="833" spans="2:18">
      <c r="B833"/>
      <c r="C833"/>
      <c r="D833"/>
      <c r="E833"/>
      <c r="F833"/>
      <c r="G833"/>
      <c r="H833"/>
      <c r="I833"/>
      <c r="J833"/>
      <c r="K833"/>
      <c r="L833"/>
      <c r="M833"/>
      <c r="N833"/>
      <c r="O833"/>
      <c r="P833"/>
      <c r="Q833"/>
      <c r="R833"/>
    </row>
    <row r="834" spans="2:18">
      <c r="B834"/>
      <c r="C834"/>
      <c r="D834"/>
      <c r="E834"/>
      <c r="F834"/>
      <c r="G834"/>
      <c r="H834"/>
      <c r="I834"/>
      <c r="J834"/>
      <c r="K834"/>
      <c r="L834"/>
      <c r="M834"/>
      <c r="N834"/>
      <c r="O834"/>
      <c r="P834"/>
      <c r="Q834"/>
      <c r="R834"/>
    </row>
    <row r="835" spans="2:18">
      <c r="B835"/>
      <c r="C835"/>
      <c r="D835"/>
      <c r="E835"/>
      <c r="F835"/>
      <c r="G835"/>
      <c r="H835"/>
      <c r="I835"/>
      <c r="J835"/>
      <c r="K835"/>
      <c r="L835"/>
      <c r="M835"/>
      <c r="N835"/>
      <c r="O835"/>
      <c r="P835"/>
      <c r="Q835"/>
      <c r="R835"/>
    </row>
    <row r="836" spans="2:18">
      <c r="B836"/>
      <c r="C836"/>
      <c r="D836"/>
      <c r="E836"/>
      <c r="F836"/>
      <c r="G836"/>
      <c r="H836"/>
      <c r="I836"/>
      <c r="J836"/>
      <c r="K836"/>
      <c r="L836"/>
      <c r="M836"/>
      <c r="N836"/>
      <c r="O836"/>
      <c r="P836"/>
      <c r="Q836"/>
      <c r="R836"/>
    </row>
    <row r="837" spans="2:18">
      <c r="B837"/>
      <c r="C837"/>
      <c r="D837"/>
      <c r="E837"/>
      <c r="F837"/>
      <c r="G837"/>
      <c r="H837"/>
      <c r="I837"/>
      <c r="J837"/>
      <c r="K837"/>
      <c r="L837"/>
      <c r="M837"/>
      <c r="N837"/>
      <c r="O837"/>
      <c r="P837"/>
      <c r="Q837"/>
      <c r="R837"/>
    </row>
    <row r="838" spans="2:18">
      <c r="B838"/>
      <c r="C838"/>
      <c r="D838"/>
      <c r="E838"/>
      <c r="F838"/>
      <c r="G838"/>
      <c r="H838"/>
      <c r="I838"/>
      <c r="J838"/>
      <c r="K838"/>
      <c r="L838"/>
      <c r="M838"/>
      <c r="N838"/>
      <c r="O838"/>
      <c r="P838"/>
      <c r="Q838"/>
      <c r="R838"/>
    </row>
    <row r="839" spans="2:18">
      <c r="B839"/>
      <c r="C839"/>
      <c r="D839"/>
      <c r="E839"/>
      <c r="F839"/>
      <c r="G839"/>
      <c r="H839"/>
      <c r="I839"/>
      <c r="J839"/>
      <c r="K839"/>
      <c r="L839"/>
      <c r="M839"/>
      <c r="N839"/>
      <c r="O839"/>
      <c r="P839"/>
      <c r="Q839"/>
      <c r="R839"/>
    </row>
    <row r="840" spans="2:18">
      <c r="B840"/>
      <c r="C840"/>
      <c r="D840"/>
      <c r="E840"/>
      <c r="F840"/>
      <c r="G840"/>
      <c r="H840"/>
      <c r="I840"/>
      <c r="J840"/>
      <c r="K840"/>
      <c r="L840"/>
      <c r="M840"/>
      <c r="N840"/>
      <c r="O840"/>
      <c r="P840"/>
      <c r="Q840"/>
      <c r="R840"/>
    </row>
    <row r="841" spans="2:18">
      <c r="B841"/>
      <c r="C841"/>
      <c r="D841"/>
      <c r="E841"/>
      <c r="F841"/>
      <c r="G841"/>
      <c r="H841"/>
      <c r="I841"/>
      <c r="J841"/>
      <c r="K841"/>
      <c r="L841"/>
      <c r="M841"/>
      <c r="N841"/>
      <c r="O841"/>
      <c r="P841"/>
      <c r="Q841"/>
      <c r="R841"/>
    </row>
    <row r="842" spans="2:18">
      <c r="B842"/>
      <c r="C842"/>
      <c r="D842"/>
      <c r="E842"/>
      <c r="F842"/>
      <c r="G842"/>
      <c r="H842"/>
      <c r="I842"/>
      <c r="J842"/>
      <c r="K842"/>
      <c r="L842"/>
      <c r="M842"/>
      <c r="N842"/>
      <c r="O842"/>
      <c r="P842"/>
      <c r="Q842"/>
      <c r="R842"/>
    </row>
    <row r="843" spans="2:18">
      <c r="B843"/>
      <c r="C843"/>
      <c r="D843"/>
      <c r="E843"/>
      <c r="F843"/>
      <c r="G843"/>
      <c r="H843"/>
      <c r="I843"/>
      <c r="J843"/>
      <c r="K843"/>
      <c r="L843"/>
      <c r="M843"/>
      <c r="N843"/>
      <c r="O843"/>
      <c r="P843"/>
      <c r="Q843"/>
      <c r="R843"/>
    </row>
    <row r="844" spans="2:18">
      <c r="B844"/>
      <c r="C844"/>
      <c r="D844"/>
      <c r="E844"/>
      <c r="F844"/>
      <c r="G844"/>
      <c r="H844"/>
      <c r="I844"/>
      <c r="J844"/>
      <c r="K844"/>
      <c r="L844"/>
      <c r="M844"/>
      <c r="N844"/>
      <c r="O844"/>
      <c r="P844"/>
      <c r="Q844"/>
      <c r="R844"/>
    </row>
    <row r="845" spans="2:18">
      <c r="B845"/>
      <c r="C845"/>
      <c r="D845"/>
      <c r="E845"/>
      <c r="F845"/>
      <c r="G845"/>
      <c r="H845"/>
      <c r="I845"/>
      <c r="J845"/>
      <c r="K845"/>
      <c r="L845"/>
      <c r="M845"/>
      <c r="N845"/>
      <c r="O845"/>
      <c r="P845"/>
      <c r="Q845"/>
      <c r="R845"/>
    </row>
    <row r="846" spans="2:18">
      <c r="B846"/>
      <c r="C846"/>
      <c r="D846"/>
      <c r="E846"/>
      <c r="F846"/>
      <c r="G846"/>
      <c r="H846"/>
      <c r="I846"/>
      <c r="J846"/>
      <c r="K846"/>
      <c r="L846"/>
      <c r="M846"/>
      <c r="N846"/>
      <c r="O846"/>
      <c r="P846"/>
      <c r="Q846"/>
      <c r="R846"/>
    </row>
    <row r="847" spans="2:18">
      <c r="B847"/>
      <c r="C847"/>
      <c r="D847"/>
      <c r="E847"/>
      <c r="F847"/>
      <c r="G847"/>
      <c r="H847"/>
      <c r="I847"/>
      <c r="J847"/>
      <c r="K847"/>
      <c r="L847"/>
      <c r="M847"/>
      <c r="N847"/>
      <c r="O847"/>
      <c r="P847"/>
      <c r="Q847"/>
      <c r="R847"/>
    </row>
    <row r="848" spans="2:18">
      <c r="B848"/>
      <c r="C848"/>
      <c r="D848"/>
      <c r="E848"/>
      <c r="F848"/>
      <c r="G848"/>
      <c r="H848"/>
      <c r="I848"/>
      <c r="J848"/>
      <c r="K848"/>
      <c r="L848"/>
      <c r="M848"/>
      <c r="N848"/>
      <c r="O848"/>
      <c r="P848"/>
      <c r="Q848"/>
      <c r="R848"/>
    </row>
    <row r="849" spans="2:18">
      <c r="B849"/>
      <c r="C849"/>
      <c r="D849"/>
      <c r="E849"/>
      <c r="F849"/>
      <c r="G849"/>
      <c r="H849"/>
      <c r="I849"/>
      <c r="J849"/>
      <c r="K849"/>
      <c r="L849"/>
      <c r="M849"/>
      <c r="N849"/>
      <c r="O849"/>
      <c r="P849"/>
      <c r="Q849"/>
      <c r="R849"/>
    </row>
    <row r="850" spans="2:18">
      <c r="B850"/>
      <c r="C850"/>
      <c r="D850"/>
      <c r="E850"/>
      <c r="F850"/>
      <c r="G850"/>
      <c r="H850"/>
      <c r="I850"/>
      <c r="J850"/>
      <c r="K850"/>
      <c r="L850"/>
      <c r="M850"/>
      <c r="N850"/>
      <c r="O850"/>
      <c r="P850"/>
      <c r="Q850"/>
      <c r="R850"/>
    </row>
    <row r="851" spans="2:18">
      <c r="B851"/>
      <c r="C851"/>
      <c r="D851"/>
      <c r="E851"/>
      <c r="F851"/>
      <c r="G851"/>
      <c r="H851"/>
      <c r="I851"/>
      <c r="J851"/>
      <c r="K851"/>
      <c r="L851"/>
      <c r="M851"/>
      <c r="N851"/>
      <c r="O851"/>
      <c r="P851"/>
      <c r="Q851"/>
      <c r="R851"/>
    </row>
    <row r="852" spans="2:18">
      <c r="B852"/>
      <c r="C852"/>
      <c r="D852"/>
      <c r="E852"/>
      <c r="F852"/>
      <c r="G852"/>
      <c r="H852"/>
      <c r="I852"/>
      <c r="J852"/>
      <c r="K852"/>
      <c r="L852"/>
      <c r="M852"/>
      <c r="N852"/>
      <c r="O852"/>
      <c r="P852"/>
      <c r="Q852"/>
      <c r="R852"/>
    </row>
    <row r="853" spans="2:18">
      <c r="B853"/>
      <c r="C853"/>
      <c r="D853"/>
      <c r="E853"/>
      <c r="F853"/>
      <c r="G853"/>
      <c r="H853"/>
      <c r="I853"/>
      <c r="J853"/>
      <c r="K853"/>
      <c r="L853"/>
      <c r="M853"/>
      <c r="N853"/>
      <c r="O853"/>
      <c r="P853"/>
      <c r="Q853"/>
      <c r="R853"/>
    </row>
    <row r="854" spans="2:18">
      <c r="B854"/>
      <c r="C854"/>
      <c r="D854"/>
      <c r="E854"/>
      <c r="F854"/>
      <c r="G854"/>
      <c r="H854"/>
      <c r="I854"/>
      <c r="J854"/>
      <c r="K854"/>
      <c r="L854"/>
      <c r="M854"/>
      <c r="N854"/>
      <c r="O854"/>
      <c r="P854"/>
      <c r="Q854"/>
      <c r="R854"/>
    </row>
    <row r="855" spans="2:18">
      <c r="B855"/>
      <c r="C855"/>
      <c r="D855"/>
      <c r="E855"/>
      <c r="F855"/>
      <c r="G855"/>
      <c r="H855"/>
      <c r="I855"/>
      <c r="J855"/>
      <c r="K855"/>
      <c r="L855"/>
      <c r="M855"/>
      <c r="N855"/>
      <c r="O855"/>
      <c r="P855"/>
      <c r="Q855"/>
      <c r="R855"/>
    </row>
    <row r="856" spans="2:18">
      <c r="B856"/>
      <c r="C856"/>
      <c r="D856"/>
      <c r="E856"/>
      <c r="F856"/>
      <c r="G856"/>
      <c r="H856"/>
      <c r="I856"/>
      <c r="J856"/>
      <c r="K856"/>
      <c r="L856"/>
      <c r="M856"/>
      <c r="N856"/>
      <c r="O856"/>
      <c r="P856"/>
      <c r="Q856"/>
      <c r="R856"/>
    </row>
    <row r="857" spans="2:18">
      <c r="B857"/>
      <c r="C857"/>
      <c r="D857"/>
      <c r="E857"/>
      <c r="F857"/>
      <c r="G857"/>
      <c r="H857"/>
      <c r="I857"/>
      <c r="J857"/>
      <c r="K857"/>
      <c r="L857"/>
      <c r="M857"/>
      <c r="N857"/>
      <c r="O857"/>
      <c r="P857"/>
      <c r="Q857"/>
      <c r="R857"/>
    </row>
    <row r="858" spans="2:18">
      <c r="B858"/>
      <c r="C858"/>
      <c r="D858"/>
      <c r="E858"/>
      <c r="F858"/>
      <c r="G858"/>
      <c r="H858"/>
      <c r="I858"/>
      <c r="J858"/>
      <c r="K858"/>
      <c r="L858"/>
      <c r="M858"/>
      <c r="N858"/>
      <c r="O858"/>
      <c r="P858"/>
      <c r="Q858"/>
      <c r="R858"/>
    </row>
    <row r="859" spans="2:18">
      <c r="B859"/>
      <c r="C859"/>
      <c r="D859"/>
      <c r="E859"/>
      <c r="F859"/>
      <c r="G859"/>
      <c r="H859"/>
      <c r="I859"/>
      <c r="J859"/>
      <c r="K859"/>
      <c r="L859"/>
      <c r="M859"/>
      <c r="N859"/>
      <c r="O859"/>
      <c r="P859"/>
      <c r="Q859"/>
      <c r="R859"/>
    </row>
    <row r="860" spans="2:18">
      <c r="B860"/>
      <c r="C860"/>
      <c r="D860"/>
      <c r="E860"/>
      <c r="F860"/>
      <c r="G860"/>
      <c r="H860"/>
      <c r="I860"/>
      <c r="J860"/>
      <c r="K860"/>
      <c r="L860"/>
      <c r="M860"/>
      <c r="N860"/>
      <c r="O860"/>
      <c r="P860"/>
      <c r="Q860"/>
      <c r="R860"/>
    </row>
    <row r="861" spans="2:18">
      <c r="B861"/>
      <c r="C861"/>
      <c r="D861"/>
      <c r="E861"/>
      <c r="F861"/>
      <c r="G861"/>
      <c r="H861"/>
      <c r="I861"/>
      <c r="J861"/>
      <c r="K861"/>
      <c r="L861"/>
      <c r="M861"/>
      <c r="N861"/>
      <c r="O861"/>
      <c r="P861"/>
      <c r="Q861"/>
      <c r="R861"/>
    </row>
    <row r="862" spans="2:18">
      <c r="B862"/>
      <c r="C862"/>
      <c r="D862"/>
      <c r="E862"/>
      <c r="F862"/>
      <c r="G862"/>
      <c r="H862"/>
      <c r="I862"/>
      <c r="J862"/>
      <c r="K862"/>
      <c r="L862"/>
      <c r="M862"/>
      <c r="N862"/>
      <c r="O862"/>
      <c r="P862"/>
      <c r="Q862"/>
      <c r="R862"/>
    </row>
    <row r="863" spans="2:18">
      <c r="B863"/>
      <c r="C863"/>
      <c r="D863"/>
      <c r="E863"/>
      <c r="F863"/>
      <c r="G863"/>
      <c r="H863"/>
      <c r="I863"/>
      <c r="J863"/>
      <c r="K863"/>
      <c r="L863"/>
      <c r="M863"/>
      <c r="N863"/>
      <c r="O863"/>
      <c r="P863"/>
      <c r="Q863"/>
      <c r="R863"/>
    </row>
    <row r="864" spans="2:18">
      <c r="B864"/>
      <c r="C864"/>
      <c r="D864"/>
      <c r="E864"/>
      <c r="F864"/>
      <c r="G864"/>
      <c r="H864"/>
      <c r="I864"/>
      <c r="J864"/>
      <c r="K864"/>
      <c r="L864"/>
      <c r="M864"/>
      <c r="N864"/>
      <c r="O864"/>
      <c r="P864"/>
      <c r="Q864"/>
      <c r="R864"/>
    </row>
    <row r="865" spans="2:18">
      <c r="B865"/>
      <c r="C865"/>
      <c r="D865"/>
      <c r="E865"/>
      <c r="F865"/>
      <c r="G865"/>
      <c r="H865"/>
      <c r="I865"/>
      <c r="J865"/>
      <c r="K865"/>
      <c r="L865"/>
      <c r="M865"/>
      <c r="N865"/>
      <c r="O865"/>
      <c r="P865"/>
      <c r="Q865"/>
      <c r="R865"/>
    </row>
    <row r="866" spans="2:18">
      <c r="B866"/>
      <c r="C866"/>
      <c r="D866"/>
      <c r="E866"/>
      <c r="F866"/>
      <c r="G866"/>
      <c r="H866"/>
      <c r="I866"/>
      <c r="J866"/>
      <c r="K866"/>
      <c r="L866"/>
      <c r="M866"/>
      <c r="N866"/>
      <c r="O866"/>
      <c r="P866"/>
      <c r="Q866"/>
      <c r="R866"/>
    </row>
    <row r="867" spans="2:18">
      <c r="B867"/>
      <c r="C867"/>
      <c r="D867"/>
      <c r="E867"/>
      <c r="F867"/>
      <c r="G867"/>
      <c r="H867"/>
      <c r="I867"/>
      <c r="J867"/>
      <c r="K867"/>
      <c r="L867"/>
      <c r="M867"/>
      <c r="N867"/>
      <c r="O867"/>
      <c r="P867"/>
      <c r="Q867"/>
      <c r="R867"/>
    </row>
    <row r="868" spans="2:18">
      <c r="B868"/>
      <c r="C868"/>
      <c r="D868"/>
      <c r="E868"/>
      <c r="F868"/>
      <c r="G868"/>
      <c r="H868"/>
      <c r="I868"/>
      <c r="J868"/>
      <c r="K868"/>
      <c r="L868"/>
      <c r="M868"/>
      <c r="N868"/>
      <c r="O868"/>
      <c r="P868"/>
      <c r="Q868"/>
      <c r="R868"/>
    </row>
    <row r="869" spans="2:18">
      <c r="B869"/>
      <c r="C869"/>
      <c r="D869"/>
      <c r="E869"/>
      <c r="F869"/>
      <c r="G869"/>
      <c r="H869"/>
      <c r="I869"/>
      <c r="J869"/>
      <c r="K869"/>
      <c r="L869"/>
      <c r="M869"/>
      <c r="N869"/>
      <c r="O869"/>
      <c r="P869"/>
      <c r="Q869"/>
      <c r="R869"/>
    </row>
    <row r="870" spans="2:18">
      <c r="B870"/>
      <c r="C870"/>
      <c r="D870"/>
      <c r="E870"/>
      <c r="F870"/>
      <c r="G870"/>
      <c r="H870"/>
      <c r="I870"/>
      <c r="J870"/>
      <c r="K870"/>
      <c r="L870"/>
      <c r="M870"/>
      <c r="N870"/>
      <c r="O870"/>
      <c r="P870"/>
      <c r="Q870"/>
      <c r="R870"/>
    </row>
    <row r="871" spans="2:18">
      <c r="B871"/>
      <c r="C871"/>
      <c r="D871"/>
      <c r="E871"/>
      <c r="F871"/>
      <c r="G871"/>
      <c r="H871"/>
      <c r="I871"/>
      <c r="J871"/>
      <c r="K871"/>
      <c r="L871"/>
      <c r="M871"/>
      <c r="N871"/>
      <c r="O871"/>
      <c r="P871"/>
      <c r="Q871"/>
      <c r="R871"/>
    </row>
    <row r="872" spans="2:18">
      <c r="B872"/>
      <c r="C872"/>
      <c r="D872"/>
      <c r="E872"/>
      <c r="F872"/>
      <c r="G872"/>
      <c r="H872"/>
      <c r="I872"/>
      <c r="J872"/>
      <c r="K872"/>
      <c r="L872"/>
      <c r="M872"/>
      <c r="N872"/>
      <c r="O872"/>
      <c r="P872"/>
      <c r="Q872"/>
      <c r="R872"/>
    </row>
    <row r="873" spans="2:18">
      <c r="B873"/>
      <c r="C873"/>
      <c r="D873"/>
      <c r="E873"/>
      <c r="F873"/>
      <c r="G873"/>
      <c r="H873"/>
      <c r="I873"/>
      <c r="J873"/>
      <c r="K873"/>
      <c r="L873"/>
      <c r="M873"/>
      <c r="N873"/>
      <c r="O873"/>
      <c r="P873"/>
      <c r="Q873"/>
      <c r="R873"/>
    </row>
    <row r="874" spans="2:18">
      <c r="B874"/>
      <c r="C874"/>
      <c r="D874"/>
      <c r="E874"/>
      <c r="F874"/>
      <c r="G874"/>
      <c r="H874"/>
      <c r="I874"/>
      <c r="J874"/>
      <c r="K874"/>
      <c r="L874"/>
      <c r="M874"/>
      <c r="N874"/>
      <c r="O874"/>
      <c r="P874"/>
      <c r="Q874"/>
      <c r="R874"/>
    </row>
    <row r="875" spans="2:18">
      <c r="B875"/>
      <c r="C875"/>
      <c r="D875"/>
      <c r="E875"/>
      <c r="F875"/>
      <c r="G875"/>
      <c r="H875"/>
      <c r="I875"/>
      <c r="J875"/>
      <c r="K875"/>
      <c r="L875"/>
      <c r="M875"/>
      <c r="N875"/>
      <c r="O875"/>
      <c r="P875"/>
      <c r="Q875"/>
      <c r="R875"/>
    </row>
    <row r="876" spans="2:18">
      <c r="B876"/>
      <c r="C876"/>
      <c r="D876"/>
      <c r="E876"/>
      <c r="F876"/>
      <c r="G876"/>
      <c r="H876"/>
      <c r="I876"/>
      <c r="J876"/>
      <c r="K876"/>
      <c r="L876"/>
      <c r="M876"/>
      <c r="N876"/>
      <c r="O876"/>
      <c r="P876"/>
      <c r="Q876"/>
      <c r="R876"/>
    </row>
    <row r="877" spans="2:18">
      <c r="B877"/>
      <c r="C877"/>
      <c r="D877"/>
      <c r="E877"/>
      <c r="F877"/>
      <c r="G877"/>
      <c r="H877"/>
      <c r="I877"/>
      <c r="J877"/>
      <c r="K877"/>
      <c r="L877"/>
      <c r="M877"/>
      <c r="N877"/>
      <c r="O877"/>
      <c r="P877"/>
      <c r="Q877"/>
      <c r="R877"/>
    </row>
    <row r="878" spans="2:18">
      <c r="B878"/>
      <c r="C878"/>
      <c r="D878"/>
      <c r="E878"/>
      <c r="F878"/>
      <c r="G878"/>
      <c r="H878"/>
      <c r="I878"/>
      <c r="J878"/>
      <c r="K878"/>
      <c r="L878"/>
      <c r="M878"/>
      <c r="N878"/>
      <c r="O878"/>
      <c r="P878"/>
      <c r="Q878"/>
      <c r="R878"/>
    </row>
    <row r="879" spans="2:18">
      <c r="B879"/>
      <c r="C879"/>
      <c r="D879"/>
      <c r="E879"/>
      <c r="F879"/>
      <c r="G879"/>
      <c r="H879"/>
      <c r="I879"/>
      <c r="J879"/>
      <c r="K879"/>
      <c r="L879"/>
      <c r="M879"/>
      <c r="N879"/>
      <c r="O879"/>
      <c r="P879"/>
      <c r="Q879"/>
      <c r="R879"/>
    </row>
    <row r="880" spans="2:18">
      <c r="B880"/>
      <c r="C880"/>
      <c r="D880"/>
      <c r="E880"/>
      <c r="F880"/>
      <c r="G880"/>
      <c r="H880"/>
      <c r="I880"/>
      <c r="J880"/>
      <c r="K880"/>
      <c r="L880"/>
      <c r="M880"/>
      <c r="N880"/>
      <c r="O880"/>
      <c r="P880"/>
      <c r="Q880"/>
      <c r="R880"/>
    </row>
    <row r="881" spans="2:18">
      <c r="B881"/>
      <c r="C881"/>
      <c r="D881"/>
      <c r="E881"/>
      <c r="F881"/>
      <c r="G881"/>
      <c r="H881"/>
      <c r="I881"/>
      <c r="J881"/>
      <c r="K881"/>
      <c r="L881"/>
      <c r="M881"/>
      <c r="N881"/>
      <c r="O881"/>
      <c r="P881"/>
      <c r="Q881"/>
      <c r="R881"/>
    </row>
    <row r="882" spans="2:18">
      <c r="B882"/>
      <c r="C882"/>
      <c r="D882"/>
      <c r="E882"/>
      <c r="F882"/>
      <c r="G882"/>
      <c r="H882"/>
      <c r="I882"/>
      <c r="J882"/>
      <c r="K882"/>
      <c r="L882"/>
      <c r="M882"/>
      <c r="N882"/>
      <c r="O882"/>
      <c r="P882"/>
      <c r="Q882"/>
      <c r="R882"/>
    </row>
    <row r="883" spans="2:18">
      <c r="B883"/>
      <c r="C883"/>
      <c r="D883"/>
      <c r="E883"/>
      <c r="F883"/>
      <c r="G883"/>
      <c r="H883"/>
      <c r="I883"/>
      <c r="J883"/>
      <c r="K883"/>
      <c r="L883"/>
      <c r="M883"/>
      <c r="N883"/>
      <c r="O883"/>
      <c r="P883"/>
      <c r="Q883"/>
      <c r="R883"/>
    </row>
    <row r="884" spans="2:18">
      <c r="B884"/>
      <c r="C884"/>
      <c r="D884"/>
      <c r="E884"/>
      <c r="F884"/>
      <c r="G884"/>
      <c r="H884"/>
      <c r="I884"/>
      <c r="J884"/>
      <c r="K884"/>
      <c r="L884"/>
      <c r="M884"/>
      <c r="N884"/>
      <c r="O884"/>
      <c r="P884"/>
      <c r="Q884"/>
      <c r="R884"/>
    </row>
    <row r="885" spans="2:18">
      <c r="B885"/>
      <c r="C885"/>
      <c r="D885"/>
      <c r="E885"/>
      <c r="F885"/>
      <c r="G885"/>
      <c r="H885"/>
      <c r="I885"/>
      <c r="J885"/>
      <c r="K885"/>
      <c r="L885"/>
      <c r="M885"/>
      <c r="N885"/>
      <c r="O885"/>
      <c r="P885"/>
      <c r="Q885"/>
      <c r="R885"/>
    </row>
    <row r="886" spans="2:18">
      <c r="B886"/>
      <c r="C886"/>
      <c r="D886"/>
      <c r="E886"/>
      <c r="F886"/>
      <c r="G886"/>
      <c r="H886"/>
      <c r="I886"/>
      <c r="J886"/>
      <c r="K886"/>
      <c r="L886"/>
      <c r="M886"/>
      <c r="N886"/>
      <c r="O886"/>
      <c r="P886"/>
      <c r="Q886"/>
      <c r="R886"/>
    </row>
    <row r="887" spans="2:18">
      <c r="B887"/>
      <c r="C887"/>
      <c r="D887"/>
      <c r="E887"/>
      <c r="F887"/>
      <c r="G887"/>
      <c r="H887"/>
      <c r="I887"/>
      <c r="J887"/>
      <c r="K887"/>
      <c r="L887"/>
      <c r="M887"/>
      <c r="N887"/>
      <c r="O887"/>
      <c r="P887"/>
      <c r="Q887"/>
      <c r="R887"/>
    </row>
    <row r="888" spans="2:18">
      <c r="B888"/>
      <c r="C888"/>
      <c r="D888"/>
      <c r="E888"/>
      <c r="F888"/>
      <c r="G888"/>
      <c r="H888"/>
      <c r="I888"/>
      <c r="J888"/>
      <c r="K888"/>
      <c r="L888"/>
      <c r="M888"/>
      <c r="N888"/>
      <c r="O888"/>
      <c r="P888"/>
      <c r="Q888"/>
      <c r="R888"/>
    </row>
    <row r="889" spans="2:18">
      <c r="B889"/>
      <c r="C889"/>
      <c r="D889"/>
      <c r="E889"/>
      <c r="F889"/>
      <c r="G889"/>
      <c r="H889"/>
      <c r="I889"/>
      <c r="J889"/>
      <c r="K889"/>
      <c r="L889"/>
      <c r="M889"/>
      <c r="N889"/>
      <c r="O889"/>
      <c r="P889"/>
      <c r="Q889"/>
      <c r="R889"/>
    </row>
    <row r="890" spans="2:18">
      <c r="B890"/>
      <c r="C890"/>
      <c r="D890"/>
      <c r="E890"/>
      <c r="F890"/>
      <c r="G890"/>
      <c r="H890"/>
      <c r="I890"/>
      <c r="J890"/>
      <c r="K890"/>
      <c r="L890"/>
      <c r="M890"/>
      <c r="N890"/>
      <c r="O890"/>
      <c r="P890"/>
      <c r="Q890"/>
      <c r="R890"/>
    </row>
    <row r="891" spans="2:18">
      <c r="B891"/>
      <c r="C891"/>
      <c r="D891"/>
      <c r="E891"/>
      <c r="F891"/>
      <c r="G891"/>
      <c r="H891"/>
      <c r="I891"/>
      <c r="J891"/>
      <c r="K891"/>
      <c r="L891"/>
      <c r="M891"/>
      <c r="N891"/>
      <c r="O891"/>
      <c r="P891"/>
      <c r="Q891"/>
      <c r="R891"/>
    </row>
    <row r="892" spans="2:18">
      <c r="B892"/>
      <c r="C892"/>
      <c r="D892"/>
      <c r="E892"/>
      <c r="F892"/>
      <c r="G892"/>
      <c r="H892"/>
      <c r="I892"/>
      <c r="J892"/>
      <c r="K892"/>
      <c r="L892"/>
      <c r="M892"/>
      <c r="N892"/>
      <c r="O892"/>
      <c r="P892"/>
      <c r="Q892"/>
      <c r="R892"/>
    </row>
    <row r="893" spans="2:18">
      <c r="B893"/>
      <c r="C893"/>
      <c r="D893"/>
      <c r="E893"/>
      <c r="F893"/>
      <c r="G893"/>
      <c r="H893"/>
      <c r="I893"/>
      <c r="J893"/>
      <c r="K893"/>
      <c r="L893"/>
      <c r="M893"/>
      <c r="N893"/>
      <c r="O893"/>
      <c r="P893"/>
      <c r="Q893"/>
      <c r="R893"/>
    </row>
    <row r="894" spans="2:18">
      <c r="B894"/>
      <c r="C894"/>
      <c r="D894"/>
      <c r="E894"/>
      <c r="F894"/>
      <c r="G894"/>
      <c r="H894"/>
      <c r="I894"/>
      <c r="J894"/>
      <c r="K894"/>
      <c r="L894"/>
      <c r="M894"/>
      <c r="N894"/>
      <c r="O894"/>
      <c r="P894"/>
      <c r="Q894"/>
      <c r="R894"/>
    </row>
    <row r="895" spans="2:18">
      <c r="B895"/>
      <c r="C895"/>
      <c r="D895"/>
      <c r="E895"/>
      <c r="F895"/>
      <c r="G895"/>
      <c r="H895"/>
      <c r="I895"/>
      <c r="J895"/>
      <c r="K895"/>
      <c r="L895"/>
      <c r="M895"/>
      <c r="N895"/>
      <c r="O895"/>
      <c r="P895"/>
      <c r="Q895"/>
      <c r="R895"/>
    </row>
    <row r="896" spans="2:18">
      <c r="B896"/>
      <c r="C896"/>
      <c r="D896"/>
      <c r="E896"/>
      <c r="F896"/>
      <c r="G896"/>
      <c r="H896"/>
      <c r="I896"/>
      <c r="J896"/>
      <c r="K896"/>
      <c r="L896"/>
      <c r="M896"/>
      <c r="N896"/>
      <c r="O896"/>
      <c r="P896"/>
      <c r="Q896"/>
      <c r="R896"/>
    </row>
    <row r="897" spans="2:18">
      <c r="B897"/>
      <c r="C897"/>
      <c r="D897"/>
      <c r="E897"/>
      <c r="F897"/>
      <c r="G897"/>
      <c r="H897"/>
      <c r="I897"/>
      <c r="J897"/>
      <c r="K897"/>
      <c r="L897"/>
      <c r="M897"/>
      <c r="N897"/>
      <c r="O897"/>
      <c r="P897"/>
      <c r="Q897"/>
      <c r="R897"/>
    </row>
    <row r="898" spans="2:18">
      <c r="B898"/>
      <c r="C898"/>
      <c r="D898"/>
      <c r="E898"/>
      <c r="F898"/>
      <c r="G898"/>
      <c r="H898"/>
      <c r="I898"/>
      <c r="J898"/>
      <c r="K898"/>
      <c r="L898"/>
      <c r="M898"/>
      <c r="N898"/>
      <c r="O898"/>
      <c r="P898"/>
      <c r="Q898"/>
      <c r="R898"/>
    </row>
    <row r="899" spans="2:18">
      <c r="B899"/>
      <c r="C899"/>
      <c r="D899"/>
      <c r="E899"/>
      <c r="F899"/>
      <c r="G899"/>
      <c r="H899"/>
      <c r="I899"/>
      <c r="J899"/>
      <c r="K899"/>
      <c r="L899"/>
      <c r="M899"/>
      <c r="N899"/>
      <c r="O899"/>
      <c r="P899"/>
      <c r="Q899"/>
      <c r="R899"/>
    </row>
    <row r="900" spans="2:18">
      <c r="B900"/>
      <c r="C900"/>
      <c r="D900"/>
      <c r="E900"/>
      <c r="F900"/>
      <c r="G900"/>
      <c r="H900"/>
      <c r="I900"/>
      <c r="J900"/>
      <c r="K900"/>
      <c r="L900"/>
      <c r="M900"/>
      <c r="N900"/>
      <c r="O900"/>
      <c r="P900"/>
      <c r="Q900"/>
      <c r="R900"/>
    </row>
    <row r="901" spans="2:18">
      <c r="B901"/>
      <c r="C901"/>
      <c r="D901"/>
      <c r="E901"/>
      <c r="F901"/>
      <c r="G901"/>
      <c r="H901"/>
      <c r="I901"/>
      <c r="J901"/>
      <c r="K901"/>
      <c r="L901"/>
      <c r="M901"/>
      <c r="N901"/>
      <c r="O901"/>
      <c r="P901"/>
      <c r="Q901"/>
      <c r="R901"/>
    </row>
    <row r="902" spans="2:18">
      <c r="B902"/>
      <c r="C902"/>
      <c r="D902"/>
      <c r="E902"/>
      <c r="F902"/>
      <c r="G902"/>
      <c r="H902"/>
      <c r="I902"/>
      <c r="J902"/>
      <c r="K902"/>
      <c r="L902"/>
      <c r="M902"/>
      <c r="N902"/>
      <c r="O902"/>
      <c r="P902"/>
      <c r="Q902"/>
      <c r="R902"/>
    </row>
    <row r="903" spans="2:18">
      <c r="B903"/>
      <c r="C903"/>
      <c r="D903"/>
      <c r="E903"/>
      <c r="F903"/>
      <c r="G903"/>
      <c r="H903"/>
      <c r="I903"/>
      <c r="J903"/>
      <c r="K903"/>
      <c r="L903"/>
      <c r="M903"/>
      <c r="N903"/>
      <c r="O903"/>
      <c r="P903"/>
      <c r="Q903"/>
      <c r="R903"/>
    </row>
    <row r="904" spans="2:18">
      <c r="B904"/>
      <c r="C904"/>
      <c r="D904"/>
      <c r="E904"/>
      <c r="F904"/>
      <c r="G904"/>
      <c r="H904"/>
      <c r="I904"/>
      <c r="J904"/>
      <c r="K904"/>
      <c r="L904"/>
      <c r="M904"/>
      <c r="N904"/>
      <c r="O904"/>
      <c r="P904"/>
      <c r="Q904"/>
      <c r="R904"/>
    </row>
    <row r="905" spans="2:18">
      <c r="B905"/>
      <c r="C905"/>
      <c r="D905"/>
      <c r="E905"/>
      <c r="F905"/>
      <c r="G905"/>
      <c r="H905"/>
      <c r="I905"/>
      <c r="J905"/>
      <c r="K905"/>
      <c r="L905"/>
      <c r="M905"/>
      <c r="N905"/>
      <c r="O905"/>
      <c r="P905"/>
      <c r="Q905"/>
      <c r="R905"/>
    </row>
    <row r="906" spans="2:18">
      <c r="B906"/>
      <c r="C906"/>
      <c r="D906"/>
      <c r="E906"/>
      <c r="F906"/>
      <c r="G906"/>
      <c r="H906"/>
      <c r="I906"/>
      <c r="J906"/>
      <c r="K906"/>
      <c r="L906"/>
      <c r="M906"/>
      <c r="N906"/>
      <c r="O906"/>
      <c r="P906"/>
      <c r="Q906"/>
      <c r="R906"/>
    </row>
    <row r="907" spans="2:18">
      <c r="B907"/>
      <c r="C907"/>
      <c r="D907"/>
      <c r="E907"/>
      <c r="F907"/>
      <c r="G907"/>
      <c r="H907"/>
      <c r="I907"/>
      <c r="J907"/>
      <c r="K907"/>
      <c r="L907"/>
      <c r="M907"/>
      <c r="N907"/>
      <c r="O907"/>
      <c r="P907"/>
      <c r="Q907"/>
      <c r="R907"/>
    </row>
    <row r="908" spans="2:18">
      <c r="B908"/>
      <c r="C908"/>
      <c r="D908"/>
      <c r="E908"/>
      <c r="F908"/>
      <c r="G908"/>
      <c r="H908"/>
      <c r="I908"/>
      <c r="J908"/>
      <c r="K908"/>
      <c r="L908"/>
      <c r="M908"/>
      <c r="N908"/>
      <c r="O908"/>
      <c r="P908"/>
      <c r="Q908"/>
      <c r="R908"/>
    </row>
    <row r="909" spans="2:18">
      <c r="B909"/>
      <c r="C909"/>
      <c r="D909"/>
      <c r="E909"/>
      <c r="F909"/>
      <c r="G909"/>
      <c r="H909"/>
      <c r="I909"/>
      <c r="J909"/>
      <c r="K909"/>
      <c r="L909"/>
      <c r="M909"/>
      <c r="N909"/>
      <c r="O909"/>
      <c r="P909"/>
      <c r="Q909"/>
      <c r="R909"/>
    </row>
    <row r="910" spans="2:18">
      <c r="B910"/>
      <c r="C910"/>
      <c r="D910"/>
      <c r="E910"/>
      <c r="F910"/>
      <c r="G910"/>
      <c r="H910"/>
      <c r="I910"/>
      <c r="J910"/>
      <c r="K910"/>
      <c r="L910"/>
      <c r="M910"/>
      <c r="N910"/>
      <c r="O910"/>
      <c r="P910"/>
      <c r="Q910"/>
      <c r="R910"/>
    </row>
    <row r="911" spans="2:18">
      <c r="B911"/>
      <c r="C911"/>
      <c r="D911"/>
      <c r="E911"/>
      <c r="F911"/>
      <c r="G911"/>
      <c r="H911"/>
      <c r="I911"/>
      <c r="J911"/>
      <c r="K911"/>
      <c r="L911"/>
      <c r="M911"/>
      <c r="N911"/>
      <c r="O911"/>
      <c r="P911"/>
      <c r="Q911"/>
      <c r="R911"/>
    </row>
    <row r="912" spans="2:18">
      <c r="B912"/>
      <c r="C912"/>
      <c r="D912"/>
      <c r="E912"/>
      <c r="F912"/>
      <c r="G912"/>
      <c r="H912"/>
      <c r="I912"/>
      <c r="J912"/>
      <c r="K912"/>
      <c r="L912"/>
      <c r="M912"/>
      <c r="N912"/>
      <c r="O912"/>
      <c r="P912"/>
      <c r="Q912"/>
      <c r="R912"/>
    </row>
    <row r="913" spans="2:18">
      <c r="B913"/>
      <c r="C913"/>
      <c r="D913"/>
      <c r="E913"/>
      <c r="F913"/>
      <c r="G913"/>
      <c r="H913"/>
      <c r="I913"/>
      <c r="J913"/>
      <c r="K913"/>
      <c r="L913"/>
      <c r="M913"/>
      <c r="N913"/>
      <c r="O913"/>
      <c r="P913"/>
      <c r="Q913"/>
      <c r="R913"/>
    </row>
    <row r="914" spans="2:18">
      <c r="B914"/>
      <c r="C914"/>
      <c r="D914"/>
      <c r="E914"/>
      <c r="F914"/>
      <c r="G914"/>
      <c r="H914"/>
      <c r="I914"/>
      <c r="J914"/>
      <c r="K914"/>
      <c r="L914"/>
      <c r="M914"/>
      <c r="N914"/>
      <c r="O914"/>
      <c r="P914"/>
      <c r="Q914"/>
      <c r="R914"/>
    </row>
    <row r="915" spans="2:18">
      <c r="B915"/>
      <c r="C915"/>
      <c r="D915"/>
      <c r="E915"/>
      <c r="F915"/>
      <c r="G915"/>
      <c r="H915"/>
      <c r="I915"/>
      <c r="J915"/>
      <c r="K915"/>
      <c r="L915"/>
      <c r="M915"/>
      <c r="N915"/>
      <c r="O915"/>
      <c r="P915"/>
      <c r="Q915"/>
      <c r="R915"/>
    </row>
    <row r="916" spans="2:18">
      <c r="B916"/>
      <c r="C916"/>
      <c r="D916"/>
      <c r="E916"/>
      <c r="F916"/>
      <c r="G916"/>
      <c r="H916"/>
      <c r="I916"/>
      <c r="J916"/>
      <c r="K916"/>
      <c r="L916"/>
      <c r="M916"/>
      <c r="N916"/>
      <c r="O916"/>
      <c r="P916"/>
      <c r="Q916"/>
      <c r="R916"/>
    </row>
    <row r="917" spans="2:18">
      <c r="B917"/>
      <c r="C917"/>
      <c r="D917"/>
      <c r="E917"/>
      <c r="F917"/>
      <c r="G917"/>
      <c r="H917"/>
      <c r="I917"/>
      <c r="J917"/>
      <c r="K917"/>
      <c r="L917"/>
      <c r="M917"/>
      <c r="N917"/>
      <c r="O917"/>
      <c r="P917"/>
      <c r="Q917"/>
      <c r="R917"/>
    </row>
    <row r="918" spans="2:18">
      <c r="B918"/>
      <c r="C918"/>
      <c r="D918"/>
      <c r="E918"/>
      <c r="F918"/>
      <c r="G918"/>
      <c r="H918"/>
      <c r="I918"/>
      <c r="J918"/>
      <c r="K918"/>
      <c r="L918"/>
      <c r="M918"/>
      <c r="N918"/>
      <c r="O918"/>
      <c r="P918"/>
      <c r="Q918"/>
      <c r="R918"/>
    </row>
    <row r="919" spans="2:18">
      <c r="B919"/>
      <c r="C919"/>
      <c r="D919"/>
      <c r="E919"/>
      <c r="F919"/>
      <c r="G919"/>
      <c r="H919"/>
      <c r="I919"/>
      <c r="J919"/>
      <c r="K919"/>
      <c r="L919"/>
      <c r="M919"/>
      <c r="N919"/>
      <c r="O919"/>
      <c r="P919"/>
      <c r="Q919"/>
      <c r="R919"/>
    </row>
    <row r="920" spans="2:18">
      <c r="B920"/>
      <c r="C920"/>
      <c r="D920"/>
      <c r="E920"/>
      <c r="F920"/>
      <c r="G920"/>
      <c r="H920"/>
      <c r="I920"/>
      <c r="J920"/>
      <c r="K920"/>
      <c r="L920"/>
      <c r="M920"/>
      <c r="N920"/>
      <c r="O920"/>
      <c r="P920"/>
      <c r="Q920"/>
      <c r="R920"/>
    </row>
    <row r="921" spans="2:18">
      <c r="B921"/>
      <c r="C921"/>
      <c r="D921"/>
      <c r="E921"/>
      <c r="F921"/>
      <c r="G921"/>
      <c r="H921"/>
      <c r="I921"/>
      <c r="J921"/>
      <c r="K921"/>
      <c r="L921"/>
      <c r="M921"/>
      <c r="N921"/>
      <c r="O921"/>
      <c r="P921"/>
      <c r="Q921"/>
      <c r="R921"/>
    </row>
    <row r="922" spans="2:18">
      <c r="B922"/>
      <c r="C922"/>
      <c r="D922"/>
      <c r="E922"/>
      <c r="F922"/>
      <c r="G922"/>
      <c r="H922"/>
      <c r="I922"/>
      <c r="J922"/>
      <c r="K922"/>
      <c r="L922"/>
      <c r="M922"/>
      <c r="N922"/>
      <c r="O922"/>
      <c r="P922"/>
      <c r="Q922"/>
      <c r="R922"/>
    </row>
    <row r="923" spans="2:18">
      <c r="B923"/>
      <c r="C923"/>
      <c r="D923"/>
      <c r="E923"/>
      <c r="F923"/>
      <c r="G923"/>
      <c r="H923"/>
      <c r="I923"/>
      <c r="J923"/>
      <c r="K923"/>
      <c r="L923"/>
      <c r="M923"/>
      <c r="N923"/>
      <c r="O923"/>
      <c r="P923"/>
      <c r="Q923"/>
      <c r="R923"/>
    </row>
    <row r="924" spans="2:18">
      <c r="B924"/>
      <c r="C924"/>
      <c r="D924"/>
      <c r="E924"/>
      <c r="F924"/>
      <c r="G924"/>
      <c r="H924"/>
      <c r="I924"/>
      <c r="J924"/>
      <c r="K924"/>
      <c r="L924"/>
      <c r="M924"/>
      <c r="N924"/>
      <c r="O924"/>
      <c r="P924"/>
      <c r="Q924"/>
      <c r="R924"/>
    </row>
    <row r="925" spans="2:18">
      <c r="B925"/>
      <c r="C925"/>
      <c r="D925"/>
      <c r="E925"/>
      <c r="F925"/>
      <c r="G925"/>
      <c r="H925"/>
      <c r="I925"/>
      <c r="J925"/>
      <c r="K925"/>
      <c r="L925"/>
      <c r="M925"/>
      <c r="N925"/>
      <c r="O925"/>
      <c r="P925"/>
      <c r="Q925"/>
      <c r="R925"/>
    </row>
    <row r="926" spans="2:18">
      <c r="B926"/>
      <c r="C926"/>
      <c r="D926"/>
      <c r="E926"/>
      <c r="F926"/>
      <c r="G926"/>
      <c r="H926"/>
      <c r="I926"/>
      <c r="J926"/>
      <c r="K926"/>
      <c r="L926"/>
      <c r="M926"/>
      <c r="N926"/>
      <c r="O926"/>
      <c r="P926"/>
      <c r="Q926"/>
      <c r="R926"/>
    </row>
    <row r="927" spans="2:18">
      <c r="B927"/>
      <c r="C927"/>
      <c r="D927"/>
      <c r="E927"/>
      <c r="F927"/>
      <c r="G927"/>
      <c r="H927"/>
      <c r="I927"/>
      <c r="J927"/>
      <c r="K927"/>
      <c r="L927"/>
      <c r="M927"/>
      <c r="N927"/>
      <c r="O927"/>
      <c r="P927"/>
      <c r="Q927"/>
      <c r="R927"/>
    </row>
    <row r="928" spans="2:18">
      <c r="B928"/>
      <c r="C928"/>
      <c r="D928"/>
      <c r="E928"/>
      <c r="F928"/>
      <c r="G928"/>
      <c r="H928"/>
      <c r="I928"/>
      <c r="J928"/>
      <c r="K928"/>
      <c r="L928"/>
      <c r="M928"/>
      <c r="N928"/>
      <c r="O928"/>
      <c r="P928"/>
      <c r="Q928"/>
      <c r="R928"/>
    </row>
    <row r="929" spans="2:18">
      <c r="B929"/>
      <c r="C929"/>
      <c r="D929"/>
      <c r="E929"/>
      <c r="F929"/>
      <c r="G929"/>
      <c r="H929"/>
      <c r="I929"/>
      <c r="J929"/>
      <c r="K929"/>
      <c r="L929"/>
      <c r="M929"/>
      <c r="N929"/>
      <c r="O929"/>
      <c r="P929"/>
      <c r="Q929"/>
      <c r="R929"/>
    </row>
    <row r="930" spans="2:18">
      <c r="B930"/>
      <c r="C930"/>
      <c r="D930"/>
      <c r="E930"/>
      <c r="F930"/>
      <c r="G930"/>
      <c r="H930"/>
      <c r="I930"/>
      <c r="J930"/>
      <c r="K930"/>
      <c r="L930"/>
      <c r="M930"/>
      <c r="N930"/>
      <c r="O930"/>
      <c r="P930"/>
      <c r="Q930"/>
      <c r="R930"/>
    </row>
    <row r="931" spans="2:18">
      <c r="B931"/>
      <c r="C931"/>
      <c r="D931"/>
      <c r="E931"/>
      <c r="F931"/>
      <c r="G931"/>
      <c r="H931"/>
      <c r="I931"/>
      <c r="J931"/>
      <c r="K931"/>
      <c r="L931"/>
      <c r="M931"/>
      <c r="N931"/>
      <c r="O931"/>
      <c r="P931"/>
      <c r="Q931"/>
      <c r="R931"/>
    </row>
    <row r="932" spans="2:18">
      <c r="B932"/>
      <c r="C932"/>
      <c r="D932"/>
      <c r="E932"/>
      <c r="F932"/>
      <c r="G932"/>
      <c r="H932"/>
      <c r="I932"/>
      <c r="J932"/>
      <c r="K932"/>
      <c r="L932"/>
      <c r="M932"/>
      <c r="N932"/>
      <c r="O932"/>
      <c r="P932"/>
      <c r="Q932"/>
      <c r="R932"/>
    </row>
    <row r="933" spans="2:18">
      <c r="B933"/>
      <c r="C933"/>
      <c r="D933"/>
      <c r="E933"/>
      <c r="F933"/>
      <c r="G933"/>
      <c r="H933"/>
      <c r="I933"/>
      <c r="J933"/>
      <c r="K933"/>
      <c r="L933"/>
      <c r="M933"/>
      <c r="N933"/>
      <c r="O933"/>
      <c r="P933"/>
      <c r="Q933"/>
      <c r="R933"/>
    </row>
    <row r="934" spans="2:18">
      <c r="B934"/>
      <c r="C934"/>
      <c r="D934"/>
      <c r="E934"/>
      <c r="F934"/>
      <c r="G934"/>
      <c r="H934"/>
      <c r="I934"/>
      <c r="J934"/>
      <c r="K934"/>
      <c r="L934"/>
      <c r="M934"/>
      <c r="N934"/>
      <c r="O934"/>
      <c r="P934"/>
      <c r="Q934"/>
      <c r="R934"/>
    </row>
    <row r="935" spans="2:18">
      <c r="B935"/>
      <c r="C935"/>
      <c r="D935"/>
      <c r="E935"/>
      <c r="F935"/>
      <c r="G935"/>
      <c r="H935"/>
      <c r="I935"/>
      <c r="J935"/>
      <c r="K935"/>
      <c r="L935"/>
      <c r="M935"/>
      <c r="N935"/>
      <c r="O935"/>
      <c r="P935"/>
      <c r="Q935"/>
      <c r="R935"/>
    </row>
    <row r="936" spans="2:18">
      <c r="B936"/>
      <c r="C936"/>
      <c r="D936"/>
      <c r="E936"/>
      <c r="F936"/>
      <c r="G936"/>
      <c r="H936"/>
      <c r="I936"/>
      <c r="J936"/>
      <c r="K936"/>
      <c r="L936"/>
      <c r="M936"/>
      <c r="N936"/>
      <c r="O936"/>
      <c r="P936"/>
      <c r="Q936"/>
      <c r="R936"/>
    </row>
    <row r="937" spans="2:18">
      <c r="B937"/>
      <c r="C937"/>
      <c r="D937"/>
      <c r="E937"/>
      <c r="F937"/>
      <c r="G937"/>
      <c r="H937"/>
      <c r="I937"/>
      <c r="J937"/>
      <c r="K937"/>
      <c r="L937"/>
      <c r="M937"/>
      <c r="N937"/>
      <c r="O937"/>
      <c r="P937"/>
      <c r="Q937"/>
      <c r="R937"/>
    </row>
    <row r="938" spans="2:18">
      <c r="B938"/>
      <c r="C938"/>
      <c r="D938"/>
      <c r="E938"/>
      <c r="F938"/>
      <c r="G938"/>
      <c r="H938"/>
      <c r="I938"/>
      <c r="J938"/>
      <c r="K938"/>
      <c r="L938"/>
      <c r="M938"/>
      <c r="N938"/>
      <c r="O938"/>
      <c r="P938"/>
      <c r="Q938"/>
      <c r="R938"/>
    </row>
    <row r="939" spans="2:18">
      <c r="B939"/>
      <c r="C939"/>
      <c r="D939"/>
      <c r="E939"/>
      <c r="F939"/>
      <c r="G939"/>
      <c r="H939"/>
      <c r="I939"/>
      <c r="J939"/>
      <c r="K939"/>
      <c r="L939"/>
      <c r="M939"/>
      <c r="N939"/>
      <c r="O939"/>
      <c r="P939"/>
      <c r="Q939"/>
      <c r="R939"/>
    </row>
    <row r="940" spans="2:18">
      <c r="B940"/>
      <c r="C940"/>
      <c r="D940"/>
      <c r="E940"/>
      <c r="F940"/>
      <c r="G940"/>
      <c r="H940"/>
      <c r="I940"/>
      <c r="J940"/>
      <c r="K940"/>
      <c r="L940"/>
      <c r="M940"/>
      <c r="N940"/>
      <c r="O940"/>
      <c r="P940"/>
      <c r="Q940"/>
      <c r="R940"/>
    </row>
    <row r="941" spans="2:18">
      <c r="B941"/>
      <c r="C941"/>
      <c r="D941"/>
      <c r="E941"/>
      <c r="F941"/>
      <c r="G941"/>
      <c r="H941"/>
      <c r="I941"/>
      <c r="J941"/>
      <c r="K941"/>
      <c r="L941"/>
      <c r="M941"/>
      <c r="N941"/>
      <c r="O941"/>
      <c r="P941"/>
      <c r="Q941"/>
      <c r="R941"/>
    </row>
    <row r="942" spans="2:18">
      <c r="B942"/>
      <c r="C942"/>
      <c r="D942"/>
      <c r="E942"/>
      <c r="F942"/>
      <c r="G942"/>
      <c r="H942"/>
      <c r="I942"/>
      <c r="J942"/>
      <c r="K942"/>
      <c r="L942"/>
      <c r="M942"/>
      <c r="N942"/>
      <c r="O942"/>
      <c r="P942"/>
      <c r="Q942"/>
      <c r="R942"/>
    </row>
    <row r="943" spans="2:18">
      <c r="B943"/>
      <c r="C943"/>
      <c r="D943"/>
      <c r="E943"/>
      <c r="F943"/>
      <c r="G943"/>
      <c r="H943"/>
      <c r="I943"/>
      <c r="J943"/>
      <c r="K943"/>
      <c r="L943"/>
      <c r="M943"/>
      <c r="N943"/>
      <c r="O943"/>
      <c r="P943"/>
      <c r="Q943"/>
      <c r="R943"/>
    </row>
    <row r="944" spans="2:18">
      <c r="B944"/>
      <c r="C944"/>
      <c r="D944"/>
      <c r="E944"/>
      <c r="F944"/>
      <c r="G944"/>
      <c r="H944"/>
      <c r="I944"/>
      <c r="J944"/>
      <c r="K944"/>
      <c r="L944"/>
      <c r="M944"/>
      <c r="N944"/>
      <c r="O944"/>
      <c r="P944"/>
      <c r="Q944"/>
      <c r="R944"/>
    </row>
    <row r="945" spans="2:18">
      <c r="B945"/>
      <c r="C945"/>
      <c r="D945"/>
      <c r="E945"/>
      <c r="F945"/>
      <c r="G945"/>
      <c r="H945"/>
      <c r="I945"/>
      <c r="J945"/>
      <c r="K945"/>
      <c r="L945"/>
      <c r="M945"/>
      <c r="N945"/>
      <c r="O945"/>
      <c r="P945"/>
      <c r="Q945"/>
      <c r="R945"/>
    </row>
    <row r="946" spans="2:18">
      <c r="B946"/>
      <c r="C946"/>
      <c r="D946"/>
      <c r="E946"/>
      <c r="F946"/>
      <c r="G946"/>
      <c r="H946"/>
      <c r="I946"/>
      <c r="J946"/>
      <c r="K946"/>
      <c r="L946"/>
      <c r="M946"/>
      <c r="N946"/>
      <c r="O946"/>
      <c r="P946"/>
      <c r="Q946"/>
      <c r="R946"/>
    </row>
    <row r="947" spans="2:18">
      <c r="B947"/>
      <c r="C947"/>
      <c r="D947"/>
      <c r="E947"/>
      <c r="F947"/>
      <c r="G947"/>
      <c r="H947"/>
      <c r="I947"/>
      <c r="J947"/>
      <c r="K947"/>
      <c r="L947"/>
      <c r="M947"/>
      <c r="N947"/>
      <c r="O947"/>
      <c r="P947"/>
      <c r="Q947"/>
      <c r="R947"/>
    </row>
    <row r="948" spans="2:18">
      <c r="B948"/>
      <c r="C948"/>
      <c r="D948"/>
      <c r="E948"/>
      <c r="F948"/>
      <c r="G948"/>
      <c r="H948"/>
      <c r="I948"/>
      <c r="J948"/>
      <c r="K948"/>
      <c r="L948"/>
      <c r="M948"/>
      <c r="N948"/>
      <c r="O948"/>
      <c r="P948"/>
      <c r="Q948"/>
      <c r="R948"/>
    </row>
    <row r="949" spans="2:18">
      <c r="B949"/>
      <c r="C949"/>
      <c r="D949"/>
      <c r="E949"/>
      <c r="F949"/>
      <c r="G949"/>
      <c r="H949"/>
      <c r="I949"/>
      <c r="J949"/>
      <c r="K949"/>
      <c r="L949"/>
      <c r="M949"/>
      <c r="N949"/>
      <c r="O949"/>
      <c r="P949"/>
      <c r="Q949"/>
      <c r="R949"/>
    </row>
    <row r="950" spans="2:18">
      <c r="B950"/>
      <c r="C950"/>
      <c r="D950"/>
      <c r="E950"/>
      <c r="F950"/>
      <c r="G950"/>
      <c r="H950"/>
      <c r="I950"/>
      <c r="J950"/>
      <c r="K950"/>
      <c r="L950"/>
      <c r="M950"/>
      <c r="N950"/>
      <c r="O950"/>
      <c r="P950"/>
      <c r="Q950"/>
      <c r="R950"/>
    </row>
    <row r="951" spans="2:18">
      <c r="B951"/>
      <c r="C951"/>
      <c r="D951"/>
      <c r="E951"/>
      <c r="F951"/>
      <c r="G951"/>
      <c r="H951"/>
      <c r="I951"/>
      <c r="J951"/>
      <c r="K951"/>
      <c r="L951"/>
      <c r="M951"/>
      <c r="N951"/>
      <c r="O951"/>
      <c r="P951"/>
      <c r="Q951"/>
      <c r="R951"/>
    </row>
    <row r="952" spans="2:18">
      <c r="B952"/>
      <c r="C952"/>
      <c r="D952"/>
      <c r="E952"/>
      <c r="F952"/>
      <c r="G952"/>
      <c r="H952"/>
      <c r="I952"/>
      <c r="J952"/>
      <c r="K952"/>
      <c r="L952"/>
      <c r="M952"/>
      <c r="N952"/>
      <c r="O952"/>
      <c r="P952"/>
      <c r="Q952"/>
      <c r="R952"/>
    </row>
    <row r="953" spans="2:18">
      <c r="B953"/>
      <c r="C953"/>
      <c r="D953"/>
      <c r="E953"/>
      <c r="F953"/>
      <c r="G953"/>
      <c r="H953"/>
      <c r="I953"/>
      <c r="J953"/>
      <c r="K953"/>
      <c r="L953"/>
      <c r="M953"/>
      <c r="N953"/>
      <c r="O953"/>
      <c r="P953"/>
      <c r="Q953"/>
      <c r="R953"/>
    </row>
    <row r="954" spans="2:18">
      <c r="B954"/>
      <c r="C954"/>
      <c r="D954"/>
      <c r="E954"/>
      <c r="F954"/>
      <c r="G954"/>
      <c r="H954"/>
      <c r="I954"/>
      <c r="J954"/>
      <c r="K954"/>
      <c r="L954"/>
      <c r="M954"/>
      <c r="N954"/>
      <c r="O954"/>
      <c r="P954"/>
      <c r="Q954"/>
      <c r="R954"/>
    </row>
    <row r="955" spans="2:18">
      <c r="B955"/>
      <c r="C955"/>
      <c r="D955"/>
      <c r="E955"/>
      <c r="F955"/>
      <c r="G955"/>
      <c r="H955"/>
      <c r="I955"/>
      <c r="J955"/>
      <c r="K955"/>
      <c r="L955"/>
      <c r="M955"/>
      <c r="N955"/>
      <c r="O955"/>
      <c r="P955"/>
      <c r="Q955"/>
      <c r="R955"/>
    </row>
    <row r="956" spans="2:18">
      <c r="B956"/>
      <c r="C956"/>
      <c r="D956"/>
      <c r="E956"/>
      <c r="F956"/>
      <c r="G956"/>
      <c r="H956"/>
      <c r="I956"/>
      <c r="J956"/>
      <c r="K956"/>
      <c r="L956"/>
      <c r="M956"/>
      <c r="N956"/>
      <c r="O956"/>
      <c r="P956"/>
      <c r="Q956"/>
      <c r="R956"/>
    </row>
    <row r="957" spans="2:18">
      <c r="B957"/>
      <c r="C957"/>
      <c r="D957"/>
      <c r="E957"/>
      <c r="F957"/>
      <c r="G957"/>
      <c r="H957"/>
      <c r="I957"/>
      <c r="J957"/>
      <c r="K957"/>
      <c r="L957"/>
      <c r="M957"/>
      <c r="N957"/>
      <c r="O957"/>
      <c r="P957"/>
      <c r="Q957"/>
      <c r="R957"/>
    </row>
    <row r="958" spans="2:18">
      <c r="B958"/>
      <c r="C958"/>
      <c r="D958"/>
      <c r="E958"/>
      <c r="F958"/>
      <c r="G958"/>
      <c r="H958"/>
      <c r="I958"/>
      <c r="J958"/>
      <c r="K958"/>
      <c r="L958"/>
      <c r="M958"/>
      <c r="N958"/>
      <c r="O958"/>
      <c r="P958"/>
      <c r="Q958"/>
      <c r="R958"/>
    </row>
    <row r="959" spans="2:18">
      <c r="B959"/>
      <c r="C959"/>
      <c r="D959"/>
      <c r="E959"/>
      <c r="F959"/>
      <c r="G959"/>
      <c r="H959"/>
      <c r="I959"/>
      <c r="J959"/>
      <c r="K959"/>
      <c r="L959"/>
      <c r="M959"/>
      <c r="N959"/>
      <c r="O959"/>
      <c r="P959"/>
      <c r="Q959"/>
      <c r="R959"/>
    </row>
    <row r="960" spans="2:18">
      <c r="B960"/>
      <c r="C960"/>
      <c r="D960"/>
      <c r="E960"/>
      <c r="F960"/>
      <c r="G960"/>
      <c r="H960"/>
      <c r="I960"/>
      <c r="J960"/>
      <c r="K960"/>
      <c r="L960"/>
      <c r="M960"/>
      <c r="N960"/>
      <c r="O960"/>
      <c r="P960"/>
      <c r="Q960"/>
      <c r="R960"/>
    </row>
    <row r="961" spans="2:18">
      <c r="B961"/>
      <c r="C961"/>
      <c r="D961"/>
      <c r="E961"/>
      <c r="F961"/>
      <c r="G961"/>
      <c r="H961"/>
      <c r="I961"/>
      <c r="J961"/>
      <c r="K961"/>
      <c r="L961"/>
      <c r="M961"/>
      <c r="N961"/>
      <c r="O961"/>
      <c r="P961"/>
      <c r="Q961"/>
      <c r="R961"/>
    </row>
    <row r="962" spans="2:18">
      <c r="B962"/>
      <c r="C962"/>
      <c r="D962"/>
      <c r="E962"/>
      <c r="F962"/>
      <c r="G962"/>
      <c r="H962"/>
      <c r="I962"/>
      <c r="J962"/>
      <c r="K962"/>
      <c r="L962"/>
      <c r="M962"/>
      <c r="N962"/>
      <c r="O962"/>
      <c r="P962"/>
      <c r="Q962"/>
      <c r="R962"/>
    </row>
    <row r="963" spans="2:18">
      <c r="B963"/>
      <c r="C963"/>
      <c r="D963"/>
      <c r="E963"/>
      <c r="F963"/>
      <c r="G963"/>
      <c r="H963"/>
      <c r="I963"/>
      <c r="J963"/>
      <c r="K963"/>
      <c r="L963"/>
      <c r="M963"/>
      <c r="N963"/>
      <c r="O963"/>
      <c r="P963"/>
      <c r="Q963"/>
      <c r="R963"/>
    </row>
    <row r="964" spans="2:18">
      <c r="B964"/>
      <c r="C964"/>
      <c r="D964"/>
      <c r="E964"/>
      <c r="F964"/>
      <c r="G964"/>
      <c r="H964"/>
      <c r="I964"/>
      <c r="J964"/>
      <c r="K964"/>
      <c r="L964"/>
      <c r="M964"/>
      <c r="N964"/>
      <c r="O964"/>
      <c r="P964"/>
      <c r="Q964"/>
      <c r="R964"/>
    </row>
    <row r="965" spans="2:18">
      <c r="B965"/>
      <c r="C965"/>
      <c r="D965"/>
      <c r="E965"/>
      <c r="F965"/>
      <c r="G965"/>
      <c r="H965"/>
      <c r="I965"/>
      <c r="J965"/>
      <c r="K965"/>
      <c r="L965"/>
      <c r="M965"/>
      <c r="N965"/>
      <c r="O965"/>
      <c r="P965"/>
      <c r="Q965"/>
      <c r="R965"/>
    </row>
    <row r="966" spans="2:18">
      <c r="B966"/>
      <c r="C966"/>
      <c r="D966"/>
      <c r="E966"/>
      <c r="F966"/>
      <c r="G966"/>
      <c r="H966"/>
      <c r="I966"/>
      <c r="J966"/>
      <c r="K966"/>
      <c r="L966"/>
      <c r="M966"/>
      <c r="N966"/>
      <c r="O966"/>
      <c r="P966"/>
      <c r="Q966"/>
      <c r="R966"/>
    </row>
    <row r="967" spans="2:18">
      <c r="B967"/>
      <c r="C967"/>
      <c r="D967"/>
      <c r="E967"/>
      <c r="F967"/>
      <c r="G967"/>
      <c r="H967"/>
      <c r="I967"/>
      <c r="J967"/>
      <c r="K967"/>
      <c r="L967"/>
      <c r="M967"/>
      <c r="N967"/>
      <c r="O967"/>
      <c r="P967"/>
      <c r="Q967"/>
      <c r="R967"/>
    </row>
    <row r="968" spans="2:18">
      <c r="B968"/>
      <c r="C968"/>
      <c r="D968"/>
      <c r="E968"/>
      <c r="F968"/>
      <c r="G968"/>
      <c r="H968"/>
      <c r="I968"/>
      <c r="J968"/>
      <c r="K968"/>
      <c r="L968"/>
      <c r="M968"/>
      <c r="N968"/>
      <c r="O968"/>
      <c r="P968"/>
      <c r="Q968"/>
      <c r="R968"/>
    </row>
    <row r="969" spans="2:18">
      <c r="B969"/>
      <c r="C969"/>
      <c r="D969"/>
      <c r="E969"/>
      <c r="F969"/>
      <c r="G969"/>
      <c r="H969"/>
      <c r="I969"/>
      <c r="J969"/>
      <c r="K969"/>
      <c r="L969"/>
      <c r="M969"/>
      <c r="N969"/>
      <c r="O969"/>
      <c r="P969"/>
      <c r="Q969"/>
      <c r="R969"/>
    </row>
    <row r="970" spans="2:18">
      <c r="B970"/>
      <c r="C970"/>
      <c r="D970"/>
      <c r="E970"/>
      <c r="F970"/>
      <c r="G970"/>
      <c r="H970"/>
      <c r="I970"/>
      <c r="J970"/>
      <c r="K970"/>
      <c r="L970"/>
      <c r="M970"/>
      <c r="N970"/>
      <c r="O970"/>
      <c r="P970"/>
      <c r="Q970"/>
      <c r="R970"/>
    </row>
    <row r="971" spans="2:18">
      <c r="B971"/>
      <c r="C971"/>
      <c r="D971"/>
      <c r="E971"/>
      <c r="F971"/>
      <c r="G971"/>
      <c r="H971"/>
      <c r="I971"/>
      <c r="J971"/>
      <c r="K971"/>
      <c r="L971"/>
      <c r="M971"/>
      <c r="N971"/>
      <c r="O971"/>
      <c r="P971"/>
      <c r="Q971"/>
      <c r="R971"/>
    </row>
    <row r="972" spans="2:18">
      <c r="B972"/>
      <c r="C972"/>
      <c r="D972"/>
      <c r="E972"/>
      <c r="F972"/>
      <c r="G972"/>
      <c r="H972"/>
      <c r="I972"/>
      <c r="J972"/>
      <c r="K972"/>
      <c r="L972"/>
      <c r="M972"/>
      <c r="N972"/>
      <c r="O972"/>
      <c r="P972"/>
      <c r="Q972"/>
      <c r="R972"/>
    </row>
    <row r="973" spans="2:18">
      <c r="B973"/>
      <c r="C973"/>
      <c r="D973"/>
      <c r="E973"/>
      <c r="F973"/>
      <c r="G973"/>
      <c r="H973"/>
      <c r="I973"/>
      <c r="J973"/>
      <c r="K973"/>
      <c r="L973"/>
      <c r="M973"/>
      <c r="N973"/>
      <c r="O973"/>
      <c r="P973"/>
      <c r="Q973"/>
      <c r="R973"/>
    </row>
    <row r="974" spans="2:18">
      <c r="B974"/>
      <c r="C974"/>
      <c r="D974"/>
      <c r="E974"/>
      <c r="F974"/>
      <c r="G974"/>
      <c r="H974"/>
      <c r="I974"/>
      <c r="J974"/>
      <c r="K974"/>
      <c r="L974"/>
      <c r="M974"/>
      <c r="N974"/>
      <c r="O974"/>
      <c r="P974"/>
      <c r="Q974"/>
      <c r="R974"/>
    </row>
    <row r="975" spans="2:18">
      <c r="B975"/>
      <c r="C975"/>
      <c r="D975"/>
      <c r="E975"/>
      <c r="F975"/>
      <c r="G975"/>
      <c r="H975"/>
      <c r="I975"/>
      <c r="J975"/>
      <c r="K975"/>
      <c r="L975"/>
      <c r="M975"/>
      <c r="N975"/>
      <c r="O975"/>
      <c r="P975"/>
      <c r="Q975"/>
      <c r="R975"/>
    </row>
    <row r="976" spans="2:18">
      <c r="B976"/>
      <c r="C976"/>
      <c r="D976"/>
      <c r="E976"/>
      <c r="F976"/>
      <c r="G976"/>
      <c r="H976"/>
      <c r="I976"/>
      <c r="J976"/>
      <c r="K976"/>
      <c r="L976"/>
      <c r="M976"/>
      <c r="N976"/>
      <c r="O976"/>
      <c r="P976"/>
      <c r="Q976"/>
      <c r="R976"/>
    </row>
    <row r="977" spans="2:18">
      <c r="B977"/>
      <c r="C977"/>
      <c r="D977"/>
      <c r="E977"/>
      <c r="F977"/>
      <c r="G977"/>
      <c r="H977"/>
      <c r="I977"/>
      <c r="J977"/>
      <c r="K977"/>
      <c r="L977"/>
      <c r="M977"/>
      <c r="N977"/>
      <c r="O977"/>
      <c r="P977"/>
      <c r="Q977"/>
      <c r="R977"/>
    </row>
    <row r="978" spans="2:18">
      <c r="B978"/>
      <c r="C978"/>
      <c r="D978"/>
      <c r="E978"/>
      <c r="F978"/>
      <c r="G978"/>
      <c r="H978"/>
      <c r="I978"/>
      <c r="J978"/>
      <c r="K978"/>
      <c r="L978"/>
      <c r="M978"/>
      <c r="N978"/>
      <c r="O978"/>
      <c r="P978"/>
      <c r="Q978"/>
      <c r="R978"/>
    </row>
    <row r="979" spans="2:18">
      <c r="B979"/>
      <c r="C979"/>
      <c r="D979"/>
      <c r="E979"/>
      <c r="F979"/>
      <c r="G979"/>
      <c r="H979"/>
      <c r="I979"/>
      <c r="J979"/>
      <c r="K979"/>
      <c r="L979"/>
      <c r="M979"/>
      <c r="N979"/>
      <c r="O979"/>
      <c r="P979"/>
      <c r="Q979"/>
      <c r="R979"/>
    </row>
    <row r="980" spans="2:18">
      <c r="B980"/>
      <c r="C980"/>
      <c r="D980"/>
      <c r="E980"/>
      <c r="F980"/>
      <c r="G980"/>
      <c r="H980"/>
      <c r="I980"/>
      <c r="J980"/>
      <c r="K980"/>
      <c r="L980"/>
      <c r="M980"/>
      <c r="N980"/>
      <c r="O980"/>
      <c r="P980"/>
      <c r="Q980"/>
      <c r="R980"/>
    </row>
    <row r="981" spans="2:18">
      <c r="B981"/>
      <c r="C981"/>
      <c r="D981"/>
      <c r="E981"/>
      <c r="F981"/>
      <c r="G981"/>
      <c r="H981"/>
      <c r="I981"/>
      <c r="J981"/>
      <c r="K981"/>
      <c r="L981"/>
      <c r="M981"/>
      <c r="N981"/>
      <c r="O981"/>
      <c r="P981"/>
      <c r="Q981"/>
      <c r="R981"/>
    </row>
    <row r="982" spans="2:18">
      <c r="B982"/>
      <c r="C982"/>
      <c r="D982"/>
      <c r="E982"/>
      <c r="F982"/>
      <c r="G982"/>
      <c r="H982"/>
      <c r="I982"/>
      <c r="J982"/>
      <c r="K982"/>
      <c r="L982"/>
      <c r="M982"/>
      <c r="N982"/>
      <c r="O982"/>
      <c r="P982"/>
      <c r="Q982"/>
      <c r="R982"/>
    </row>
    <row r="983" spans="2:18">
      <c r="B983"/>
      <c r="C983"/>
      <c r="D983"/>
      <c r="E983"/>
      <c r="F983"/>
      <c r="G983"/>
      <c r="H983"/>
      <c r="I983"/>
      <c r="J983"/>
      <c r="K983"/>
      <c r="L983"/>
      <c r="M983"/>
      <c r="N983"/>
      <c r="O983"/>
      <c r="P983"/>
      <c r="Q983"/>
      <c r="R983"/>
    </row>
    <row r="984" spans="2:18">
      <c r="B984"/>
      <c r="C984"/>
      <c r="D984"/>
      <c r="E984"/>
      <c r="F984"/>
      <c r="G984"/>
      <c r="H984"/>
      <c r="I984"/>
      <c r="J984"/>
      <c r="K984"/>
      <c r="L984"/>
      <c r="M984"/>
      <c r="N984"/>
      <c r="O984"/>
      <c r="P984"/>
      <c r="Q984"/>
      <c r="R984"/>
    </row>
    <row r="985" spans="2:18">
      <c r="B985"/>
      <c r="C985"/>
      <c r="D985"/>
      <c r="E985"/>
      <c r="F985"/>
      <c r="G985"/>
      <c r="H985"/>
      <c r="I985"/>
      <c r="J985"/>
      <c r="K985"/>
      <c r="L985"/>
      <c r="M985"/>
      <c r="N985"/>
      <c r="O985"/>
      <c r="P985"/>
      <c r="Q985"/>
      <c r="R985"/>
    </row>
    <row r="986" spans="2:18">
      <c r="B986"/>
      <c r="C986"/>
      <c r="D986"/>
      <c r="E986"/>
      <c r="F986"/>
      <c r="G986"/>
      <c r="H986"/>
      <c r="I986"/>
      <c r="J986"/>
      <c r="K986"/>
      <c r="L986"/>
      <c r="M986"/>
      <c r="N986"/>
      <c r="O986"/>
      <c r="P986"/>
      <c r="Q986"/>
      <c r="R986"/>
    </row>
    <row r="987" spans="2:18">
      <c r="B987"/>
      <c r="C987"/>
      <c r="D987"/>
      <c r="E987"/>
      <c r="F987"/>
      <c r="G987"/>
      <c r="H987"/>
      <c r="I987"/>
      <c r="J987"/>
      <c r="K987"/>
      <c r="L987"/>
      <c r="M987"/>
      <c r="N987"/>
      <c r="O987"/>
      <c r="P987"/>
      <c r="Q987"/>
      <c r="R987"/>
    </row>
    <row r="988" spans="2:18">
      <c r="B988"/>
      <c r="C988"/>
      <c r="D988"/>
      <c r="E988"/>
      <c r="F988"/>
      <c r="G988"/>
      <c r="H988"/>
      <c r="I988"/>
      <c r="J988"/>
      <c r="K988"/>
      <c r="L988"/>
      <c r="M988"/>
      <c r="N988"/>
      <c r="O988"/>
      <c r="P988"/>
      <c r="Q988"/>
      <c r="R988"/>
    </row>
    <row r="989" spans="2:18">
      <c r="B989"/>
      <c r="C989"/>
      <c r="D989"/>
      <c r="E989"/>
      <c r="F989"/>
      <c r="G989"/>
      <c r="H989"/>
      <c r="I989"/>
      <c r="J989"/>
      <c r="K989"/>
      <c r="L989"/>
      <c r="M989"/>
      <c r="N989"/>
      <c r="O989"/>
      <c r="P989"/>
      <c r="Q989"/>
      <c r="R989"/>
    </row>
    <row r="990" spans="2:18">
      <c r="B990"/>
      <c r="C990"/>
      <c r="D990"/>
      <c r="E990"/>
      <c r="F990"/>
      <c r="G990"/>
      <c r="H990"/>
      <c r="I990"/>
      <c r="J990"/>
      <c r="K990"/>
      <c r="L990"/>
      <c r="M990"/>
      <c r="N990"/>
      <c r="O990"/>
      <c r="P990"/>
      <c r="Q990"/>
      <c r="R990"/>
    </row>
    <row r="991" spans="2:18">
      <c r="B991"/>
      <c r="C991"/>
      <c r="D991"/>
      <c r="E991"/>
      <c r="F991"/>
      <c r="G991"/>
      <c r="H991"/>
      <c r="I991"/>
      <c r="J991"/>
      <c r="K991"/>
      <c r="L991"/>
      <c r="M991"/>
      <c r="N991"/>
      <c r="O991"/>
      <c r="P991"/>
      <c r="Q991"/>
      <c r="R991"/>
    </row>
    <row r="992" spans="2:18">
      <c r="B992"/>
      <c r="C992"/>
      <c r="D992"/>
      <c r="E992"/>
      <c r="F992"/>
      <c r="G992"/>
      <c r="H992"/>
      <c r="I992"/>
      <c r="J992"/>
      <c r="K992"/>
      <c r="L992"/>
      <c r="M992"/>
      <c r="N992"/>
      <c r="O992"/>
      <c r="P992"/>
      <c r="Q992"/>
      <c r="R992"/>
    </row>
    <row r="993" spans="2:18">
      <c r="B993"/>
      <c r="C993"/>
      <c r="D993"/>
      <c r="E993"/>
      <c r="F993"/>
      <c r="G993"/>
      <c r="H993"/>
      <c r="I993"/>
      <c r="J993"/>
      <c r="K993"/>
      <c r="L993"/>
      <c r="M993"/>
      <c r="N993"/>
      <c r="O993"/>
      <c r="P993"/>
      <c r="Q993"/>
      <c r="R993"/>
    </row>
    <row r="994" spans="2:18">
      <c r="B994"/>
      <c r="C994"/>
      <c r="D994"/>
      <c r="E994"/>
      <c r="F994"/>
      <c r="G994"/>
      <c r="H994"/>
      <c r="I994"/>
      <c r="J994"/>
      <c r="K994"/>
      <c r="L994"/>
      <c r="M994"/>
      <c r="N994"/>
      <c r="O994"/>
      <c r="P994"/>
      <c r="Q994"/>
      <c r="R994"/>
    </row>
    <row r="995" spans="2:18">
      <c r="B995"/>
      <c r="C995"/>
      <c r="D995"/>
      <c r="E995"/>
      <c r="F995"/>
      <c r="G995"/>
      <c r="H995"/>
      <c r="I995"/>
      <c r="J995"/>
      <c r="K995"/>
      <c r="L995"/>
      <c r="M995"/>
      <c r="N995"/>
      <c r="O995"/>
      <c r="P995"/>
      <c r="Q995"/>
      <c r="R995"/>
    </row>
    <row r="996" spans="2:18">
      <c r="B996"/>
      <c r="C996"/>
      <c r="D996"/>
      <c r="E996"/>
      <c r="F996"/>
      <c r="G996"/>
      <c r="H996"/>
      <c r="I996"/>
      <c r="J996"/>
      <c r="K996"/>
      <c r="L996"/>
      <c r="M996"/>
      <c r="N996"/>
      <c r="O996"/>
      <c r="P996"/>
      <c r="Q996"/>
      <c r="R996"/>
    </row>
    <row r="997" spans="2:18">
      <c r="B997"/>
      <c r="C997"/>
      <c r="D997"/>
      <c r="E997"/>
      <c r="F997"/>
      <c r="G997"/>
      <c r="H997"/>
      <c r="I997"/>
      <c r="J997"/>
      <c r="K997"/>
      <c r="L997"/>
      <c r="M997"/>
      <c r="N997"/>
      <c r="O997"/>
      <c r="P997"/>
      <c r="Q997"/>
      <c r="R997"/>
    </row>
    <row r="998" spans="2:18">
      <c r="B998"/>
      <c r="C998"/>
      <c r="D998"/>
      <c r="E998"/>
      <c r="F998"/>
      <c r="G998"/>
      <c r="H998"/>
      <c r="I998"/>
      <c r="J998"/>
      <c r="K998"/>
      <c r="L998"/>
      <c r="M998"/>
      <c r="N998"/>
      <c r="O998"/>
      <c r="P998"/>
      <c r="Q998"/>
      <c r="R998"/>
    </row>
    <row r="999" spans="2:18">
      <c r="B999"/>
      <c r="C999"/>
      <c r="D999"/>
      <c r="E999"/>
      <c r="F999"/>
      <c r="G999"/>
      <c r="H999"/>
      <c r="I999"/>
      <c r="J999"/>
      <c r="K999"/>
      <c r="L999"/>
      <c r="M999"/>
      <c r="N999"/>
      <c r="O999"/>
      <c r="P999"/>
      <c r="Q999"/>
      <c r="R999"/>
    </row>
    <row r="1000" spans="2:18">
      <c r="B1000"/>
      <c r="C1000"/>
      <c r="D1000"/>
      <c r="E1000"/>
      <c r="F1000"/>
      <c r="G1000"/>
      <c r="H1000"/>
      <c r="I1000"/>
      <c r="J1000"/>
      <c r="K1000"/>
      <c r="L1000"/>
      <c r="M1000"/>
      <c r="N1000"/>
      <c r="O1000"/>
      <c r="P1000"/>
      <c r="Q1000"/>
      <c r="R1000"/>
    </row>
    <row r="1001" spans="2:18">
      <c r="B1001"/>
      <c r="C1001"/>
      <c r="D1001"/>
      <c r="E1001"/>
      <c r="F1001"/>
      <c r="G1001"/>
      <c r="H1001"/>
      <c r="I1001"/>
      <c r="J1001"/>
      <c r="K1001"/>
      <c r="L1001"/>
      <c r="M1001"/>
      <c r="N1001"/>
      <c r="O1001"/>
      <c r="P1001"/>
      <c r="Q1001"/>
      <c r="R1001"/>
    </row>
    <row r="1002" spans="2:18">
      <c r="B1002"/>
      <c r="C1002"/>
      <c r="D1002"/>
      <c r="E1002"/>
      <c r="F1002"/>
      <c r="G1002"/>
      <c r="H1002"/>
      <c r="I1002"/>
      <c r="J1002"/>
      <c r="K1002"/>
      <c r="L1002"/>
      <c r="M1002"/>
      <c r="N1002"/>
      <c r="O1002"/>
      <c r="P1002"/>
      <c r="Q1002"/>
      <c r="R1002"/>
    </row>
    <row r="1003" spans="2:18">
      <c r="B1003"/>
      <c r="C1003"/>
      <c r="D1003"/>
      <c r="E1003"/>
      <c r="F1003"/>
      <c r="G1003"/>
      <c r="H1003"/>
      <c r="I1003"/>
      <c r="J1003"/>
      <c r="K1003"/>
      <c r="L1003"/>
      <c r="M1003"/>
      <c r="N1003"/>
      <c r="O1003"/>
      <c r="P1003"/>
      <c r="Q1003"/>
      <c r="R1003"/>
    </row>
    <row r="1004" spans="2:18">
      <c r="B1004"/>
      <c r="C1004"/>
      <c r="D1004"/>
      <c r="E1004"/>
      <c r="F1004"/>
      <c r="G1004"/>
      <c r="H1004"/>
      <c r="I1004"/>
      <c r="J1004"/>
      <c r="K1004"/>
      <c r="L1004"/>
      <c r="M1004"/>
      <c r="N1004"/>
      <c r="O1004"/>
      <c r="P1004"/>
      <c r="Q1004"/>
      <c r="R1004"/>
    </row>
    <row r="1005" spans="2:18">
      <c r="B1005"/>
      <c r="C1005"/>
      <c r="D1005"/>
      <c r="E1005"/>
      <c r="F1005"/>
      <c r="G1005"/>
      <c r="H1005"/>
      <c r="I1005"/>
      <c r="J1005"/>
      <c r="K1005"/>
      <c r="L1005"/>
      <c r="M1005"/>
      <c r="N1005"/>
      <c r="O1005"/>
      <c r="P1005"/>
      <c r="Q1005"/>
      <c r="R1005"/>
    </row>
    <row r="1006" spans="2:18">
      <c r="B1006"/>
      <c r="C1006"/>
      <c r="D1006"/>
      <c r="E1006"/>
      <c r="F1006"/>
      <c r="G1006"/>
      <c r="H1006"/>
      <c r="I1006"/>
      <c r="J1006"/>
      <c r="K1006"/>
      <c r="L1006"/>
      <c r="M1006"/>
      <c r="N1006"/>
      <c r="O1006"/>
      <c r="P1006"/>
      <c r="Q1006"/>
      <c r="R1006"/>
    </row>
    <row r="1007" spans="2:18">
      <c r="B1007"/>
      <c r="C1007"/>
      <c r="D1007"/>
      <c r="E1007"/>
      <c r="F1007"/>
      <c r="G1007"/>
      <c r="H1007"/>
      <c r="I1007"/>
      <c r="J1007"/>
      <c r="K1007"/>
      <c r="L1007"/>
      <c r="M1007"/>
      <c r="N1007"/>
      <c r="O1007"/>
      <c r="P1007"/>
      <c r="Q1007"/>
      <c r="R1007"/>
    </row>
    <row r="1008" spans="2:18">
      <c r="B1008"/>
      <c r="C1008"/>
      <c r="D1008"/>
      <c r="E1008"/>
      <c r="F1008"/>
      <c r="G1008"/>
      <c r="H1008"/>
      <c r="I1008"/>
      <c r="J1008"/>
      <c r="K1008"/>
      <c r="L1008"/>
      <c r="M1008"/>
      <c r="N1008"/>
      <c r="O1008"/>
      <c r="P1008"/>
      <c r="Q1008"/>
      <c r="R1008"/>
    </row>
    <row r="1009" spans="2:18">
      <c r="B1009"/>
      <c r="C1009"/>
      <c r="D1009"/>
      <c r="E1009"/>
      <c r="F1009"/>
      <c r="G1009"/>
      <c r="H1009"/>
      <c r="I1009"/>
      <c r="J1009"/>
      <c r="K1009"/>
      <c r="L1009"/>
      <c r="M1009"/>
      <c r="N1009"/>
      <c r="O1009"/>
      <c r="P1009"/>
      <c r="Q1009"/>
      <c r="R1009"/>
    </row>
    <row r="1010" spans="2:18">
      <c r="B1010"/>
      <c r="C1010"/>
      <c r="D1010"/>
      <c r="E1010"/>
      <c r="F1010"/>
      <c r="G1010"/>
      <c r="H1010"/>
      <c r="I1010"/>
      <c r="J1010"/>
      <c r="K1010"/>
      <c r="L1010"/>
      <c r="M1010"/>
      <c r="N1010"/>
      <c r="O1010"/>
      <c r="P1010"/>
      <c r="Q1010"/>
      <c r="R1010"/>
    </row>
    <row r="1011" spans="2:18">
      <c r="B1011"/>
      <c r="C1011"/>
      <c r="D1011"/>
      <c r="E1011"/>
      <c r="F1011"/>
      <c r="G1011"/>
      <c r="H1011"/>
      <c r="I1011"/>
      <c r="J1011"/>
      <c r="K1011"/>
      <c r="L1011"/>
      <c r="M1011"/>
      <c r="N1011"/>
      <c r="O1011"/>
      <c r="P1011"/>
      <c r="Q1011"/>
      <c r="R1011"/>
    </row>
    <row r="1012" spans="2:18">
      <c r="B1012"/>
      <c r="C1012"/>
      <c r="D1012"/>
      <c r="E1012"/>
      <c r="F1012"/>
      <c r="G1012"/>
      <c r="H1012"/>
      <c r="I1012"/>
      <c r="J1012"/>
      <c r="K1012"/>
      <c r="L1012"/>
      <c r="M1012"/>
      <c r="N1012"/>
      <c r="O1012"/>
      <c r="P1012"/>
      <c r="Q1012"/>
      <c r="R1012"/>
    </row>
    <row r="1013" spans="2:18">
      <c r="B1013"/>
      <c r="C1013"/>
      <c r="D1013"/>
      <c r="E1013"/>
      <c r="F1013"/>
      <c r="G1013"/>
      <c r="H1013"/>
      <c r="I1013"/>
      <c r="J1013"/>
      <c r="K1013"/>
      <c r="L1013"/>
      <c r="M1013"/>
      <c r="N1013"/>
      <c r="O1013"/>
      <c r="P1013"/>
      <c r="Q1013"/>
      <c r="R1013"/>
    </row>
    <row r="1014" spans="2:18">
      <c r="B1014"/>
      <c r="C1014"/>
      <c r="D1014"/>
      <c r="E1014"/>
      <c r="F1014"/>
      <c r="G1014"/>
      <c r="H1014"/>
      <c r="I1014"/>
      <c r="J1014"/>
      <c r="K1014"/>
      <c r="L1014"/>
      <c r="M1014"/>
      <c r="N1014"/>
      <c r="O1014"/>
      <c r="P1014"/>
      <c r="Q1014"/>
      <c r="R1014"/>
    </row>
    <row r="1015" spans="2:18">
      <c r="B1015"/>
      <c r="C1015"/>
      <c r="D1015"/>
      <c r="E1015"/>
      <c r="F1015"/>
      <c r="G1015"/>
      <c r="H1015"/>
      <c r="I1015"/>
      <c r="J1015"/>
      <c r="K1015"/>
      <c r="L1015"/>
      <c r="M1015"/>
      <c r="N1015"/>
      <c r="O1015"/>
      <c r="P1015"/>
      <c r="Q1015"/>
      <c r="R1015"/>
    </row>
    <row r="1016" spans="2:18">
      <c r="B1016"/>
      <c r="C1016"/>
      <c r="D1016"/>
      <c r="E1016"/>
      <c r="F1016"/>
      <c r="G1016"/>
      <c r="H1016"/>
      <c r="I1016"/>
      <c r="J1016"/>
      <c r="K1016"/>
      <c r="L1016"/>
      <c r="M1016"/>
      <c r="N1016"/>
      <c r="O1016"/>
      <c r="P1016"/>
      <c r="Q1016"/>
      <c r="R1016"/>
    </row>
    <row r="1017" spans="2:18">
      <c r="B1017"/>
      <c r="C1017"/>
      <c r="D1017"/>
      <c r="E1017"/>
      <c r="F1017"/>
      <c r="G1017"/>
      <c r="H1017"/>
      <c r="I1017"/>
      <c r="J1017"/>
      <c r="K1017"/>
      <c r="L1017"/>
      <c r="M1017"/>
      <c r="N1017"/>
      <c r="O1017"/>
      <c r="P1017"/>
      <c r="Q1017"/>
      <c r="R1017"/>
    </row>
    <row r="1018" spans="2:18">
      <c r="B1018"/>
      <c r="C1018"/>
      <c r="D1018"/>
      <c r="E1018"/>
      <c r="F1018"/>
      <c r="G1018"/>
      <c r="H1018"/>
      <c r="I1018"/>
      <c r="J1018"/>
      <c r="K1018"/>
      <c r="L1018"/>
      <c r="M1018"/>
      <c r="N1018"/>
      <c r="O1018"/>
      <c r="P1018"/>
      <c r="Q1018"/>
      <c r="R1018"/>
    </row>
    <row r="1019" spans="2:18">
      <c r="B1019"/>
      <c r="C1019"/>
      <c r="D1019"/>
      <c r="E1019"/>
      <c r="F1019"/>
      <c r="G1019"/>
      <c r="H1019"/>
      <c r="I1019"/>
      <c r="J1019"/>
      <c r="K1019"/>
      <c r="L1019"/>
      <c r="M1019"/>
      <c r="N1019"/>
      <c r="O1019"/>
      <c r="P1019"/>
      <c r="Q1019"/>
      <c r="R1019"/>
    </row>
    <row r="1020" spans="2:18">
      <c r="B1020"/>
      <c r="C1020"/>
      <c r="D1020"/>
      <c r="E1020"/>
      <c r="F1020"/>
      <c r="G1020"/>
      <c r="H1020"/>
      <c r="I1020"/>
      <c r="J1020"/>
      <c r="K1020"/>
      <c r="L1020"/>
      <c r="M1020"/>
      <c r="N1020"/>
      <c r="O1020"/>
      <c r="P1020"/>
      <c r="Q1020"/>
      <c r="R1020"/>
    </row>
    <row r="1021" spans="2:18">
      <c r="B1021"/>
      <c r="C1021"/>
      <c r="D1021"/>
      <c r="E1021"/>
      <c r="F1021"/>
      <c r="G1021"/>
      <c r="H1021"/>
      <c r="I1021"/>
      <c r="J1021"/>
      <c r="K1021"/>
      <c r="L1021"/>
      <c r="M1021"/>
      <c r="N1021"/>
      <c r="O1021"/>
      <c r="P1021"/>
      <c r="Q1021"/>
      <c r="R1021"/>
    </row>
    <row r="1022" spans="2:18">
      <c r="B1022"/>
      <c r="C1022"/>
      <c r="D1022"/>
      <c r="E1022"/>
      <c r="F1022"/>
      <c r="G1022"/>
      <c r="H1022"/>
      <c r="I1022"/>
      <c r="J1022"/>
      <c r="K1022"/>
      <c r="L1022"/>
      <c r="M1022"/>
      <c r="N1022"/>
      <c r="O1022"/>
      <c r="P1022"/>
      <c r="Q1022"/>
      <c r="R1022"/>
    </row>
    <row r="1023" spans="2:18">
      <c r="B1023"/>
      <c r="C1023"/>
      <c r="D1023"/>
      <c r="E1023"/>
      <c r="F1023"/>
      <c r="G1023"/>
      <c r="H1023"/>
      <c r="I1023"/>
      <c r="J1023"/>
      <c r="K1023"/>
      <c r="L1023"/>
      <c r="M1023"/>
      <c r="N1023"/>
      <c r="O1023"/>
      <c r="P1023"/>
      <c r="Q1023"/>
      <c r="R1023"/>
    </row>
    <row r="1024" spans="2:18">
      <c r="B1024"/>
      <c r="C1024"/>
      <c r="D1024"/>
      <c r="E1024"/>
      <c r="F1024"/>
      <c r="G1024"/>
      <c r="H1024"/>
      <c r="I1024"/>
      <c r="J1024"/>
      <c r="K1024"/>
      <c r="L1024"/>
      <c r="M1024"/>
      <c r="N1024"/>
      <c r="O1024"/>
      <c r="P1024"/>
      <c r="Q1024"/>
      <c r="R1024"/>
    </row>
    <row r="1025" spans="2:18">
      <c r="B1025"/>
      <c r="C1025"/>
      <c r="D1025"/>
      <c r="E1025"/>
      <c r="F1025"/>
      <c r="G1025"/>
      <c r="H1025"/>
      <c r="I1025"/>
      <c r="J1025"/>
      <c r="K1025"/>
      <c r="L1025"/>
      <c r="M1025"/>
      <c r="N1025"/>
      <c r="O1025"/>
      <c r="P1025"/>
      <c r="Q1025"/>
      <c r="R1025"/>
    </row>
    <row r="1026" spans="2:18">
      <c r="B1026"/>
      <c r="C1026"/>
      <c r="D1026"/>
      <c r="E1026"/>
      <c r="F1026"/>
      <c r="G1026"/>
      <c r="H1026"/>
      <c r="I1026"/>
      <c r="J1026"/>
      <c r="K1026"/>
      <c r="L1026"/>
      <c r="M1026"/>
      <c r="N1026"/>
      <c r="O1026"/>
      <c r="P1026"/>
      <c r="Q1026"/>
      <c r="R1026"/>
    </row>
    <row r="1027" spans="2:18">
      <c r="B1027"/>
      <c r="C1027"/>
      <c r="D1027"/>
      <c r="E1027"/>
      <c r="F1027"/>
      <c r="G1027"/>
      <c r="H1027"/>
      <c r="I1027"/>
      <c r="J1027"/>
      <c r="K1027"/>
      <c r="L1027"/>
      <c r="M1027"/>
      <c r="N1027"/>
      <c r="O1027"/>
      <c r="P1027"/>
      <c r="Q1027"/>
      <c r="R1027"/>
    </row>
    <row r="1028" spans="2:18">
      <c r="B1028"/>
      <c r="C1028"/>
      <c r="D1028"/>
      <c r="E1028"/>
      <c r="F1028"/>
      <c r="G1028"/>
      <c r="H1028"/>
      <c r="I1028"/>
      <c r="J1028"/>
      <c r="K1028"/>
      <c r="L1028"/>
      <c r="M1028"/>
      <c r="N1028"/>
      <c r="O1028"/>
      <c r="P1028"/>
      <c r="Q1028"/>
      <c r="R1028"/>
    </row>
    <row r="1029" spans="2:18">
      <c r="B1029"/>
      <c r="C1029"/>
      <c r="D1029"/>
      <c r="E1029"/>
      <c r="F1029"/>
      <c r="G1029"/>
      <c r="H1029"/>
      <c r="I1029"/>
      <c r="J1029"/>
      <c r="K1029"/>
      <c r="L1029"/>
      <c r="M1029"/>
      <c r="N1029"/>
      <c r="O1029"/>
      <c r="P1029"/>
      <c r="Q1029"/>
      <c r="R1029"/>
    </row>
    <row r="1030" spans="2:18">
      <c r="B1030"/>
      <c r="C1030"/>
      <c r="D1030"/>
      <c r="E1030"/>
      <c r="F1030"/>
      <c r="G1030"/>
      <c r="H1030"/>
      <c r="I1030"/>
      <c r="J1030"/>
      <c r="K1030"/>
      <c r="L1030"/>
      <c r="M1030"/>
      <c r="N1030"/>
      <c r="O1030"/>
      <c r="P1030"/>
      <c r="Q1030"/>
      <c r="R1030"/>
    </row>
    <row r="1031" spans="2:18">
      <c r="B1031"/>
      <c r="C1031"/>
      <c r="D1031"/>
      <c r="E1031"/>
      <c r="F1031"/>
      <c r="G1031"/>
      <c r="H1031"/>
      <c r="I1031"/>
      <c r="J1031"/>
      <c r="K1031"/>
      <c r="L1031"/>
      <c r="M1031"/>
      <c r="N1031"/>
      <c r="O1031"/>
      <c r="P1031"/>
      <c r="Q1031"/>
      <c r="R1031"/>
    </row>
    <row r="1032" spans="2:18">
      <c r="B1032"/>
      <c r="C1032"/>
      <c r="D1032"/>
      <c r="E1032"/>
      <c r="F1032"/>
      <c r="G1032"/>
      <c r="H1032"/>
      <c r="I1032"/>
      <c r="J1032"/>
      <c r="K1032"/>
      <c r="L1032"/>
      <c r="M1032"/>
      <c r="N1032"/>
      <c r="O1032"/>
      <c r="P1032"/>
      <c r="Q1032"/>
      <c r="R1032"/>
    </row>
    <row r="1033" spans="2:18">
      <c r="B1033"/>
      <c r="C1033"/>
      <c r="D1033"/>
      <c r="E1033"/>
      <c r="F1033"/>
      <c r="G1033"/>
      <c r="H1033"/>
      <c r="I1033"/>
      <c r="J1033"/>
      <c r="K1033"/>
      <c r="L1033"/>
      <c r="M1033"/>
      <c r="N1033"/>
      <c r="O1033"/>
      <c r="P1033"/>
      <c r="Q1033"/>
      <c r="R1033"/>
    </row>
    <row r="1034" spans="2:18">
      <c r="B1034"/>
      <c r="C1034"/>
      <c r="D1034"/>
      <c r="E1034"/>
      <c r="F1034"/>
      <c r="G1034"/>
      <c r="H1034"/>
      <c r="I1034"/>
      <c r="J1034"/>
      <c r="K1034"/>
      <c r="L1034"/>
      <c r="M1034"/>
      <c r="N1034"/>
      <c r="O1034"/>
      <c r="P1034"/>
      <c r="Q1034"/>
      <c r="R1034"/>
    </row>
    <row r="1035" spans="2:18">
      <c r="B1035"/>
      <c r="C1035"/>
      <c r="D1035"/>
      <c r="E1035"/>
      <c r="F1035"/>
      <c r="G1035"/>
      <c r="H1035"/>
      <c r="I1035"/>
      <c r="J1035"/>
      <c r="K1035"/>
      <c r="L1035"/>
      <c r="M1035"/>
      <c r="N1035"/>
      <c r="O1035"/>
      <c r="P1035"/>
      <c r="Q1035"/>
      <c r="R1035"/>
    </row>
    <row r="1036" spans="2:18">
      <c r="B1036"/>
      <c r="C1036"/>
      <c r="D1036"/>
      <c r="E1036"/>
      <c r="F1036"/>
      <c r="G1036"/>
      <c r="H1036"/>
      <c r="I1036"/>
      <c r="J1036"/>
      <c r="K1036"/>
      <c r="L1036"/>
      <c r="M1036"/>
      <c r="N1036"/>
      <c r="O1036"/>
      <c r="P1036"/>
      <c r="Q1036"/>
      <c r="R1036"/>
    </row>
    <row r="1037" spans="2:18">
      <c r="B1037"/>
      <c r="C1037"/>
      <c r="D1037"/>
      <c r="E1037"/>
      <c r="F1037"/>
      <c r="G1037"/>
      <c r="H1037"/>
      <c r="I1037"/>
      <c r="J1037"/>
      <c r="K1037"/>
      <c r="L1037"/>
      <c r="M1037"/>
      <c r="N1037"/>
      <c r="O1037"/>
      <c r="P1037"/>
      <c r="Q1037"/>
      <c r="R1037"/>
    </row>
    <row r="1038" spans="2:18">
      <c r="B1038"/>
      <c r="C1038"/>
      <c r="D1038"/>
      <c r="E1038"/>
      <c r="F1038"/>
      <c r="G1038"/>
      <c r="H1038"/>
      <c r="I1038"/>
      <c r="J1038"/>
      <c r="K1038"/>
      <c r="L1038"/>
      <c r="M1038"/>
      <c r="N1038"/>
      <c r="O1038"/>
      <c r="P1038"/>
      <c r="Q1038"/>
      <c r="R1038"/>
    </row>
    <row r="1039" spans="2:18">
      <c r="B1039"/>
      <c r="C1039"/>
      <c r="D1039"/>
      <c r="E1039"/>
      <c r="F1039"/>
      <c r="G1039"/>
      <c r="H1039"/>
      <c r="I1039"/>
      <c r="J1039"/>
      <c r="K1039"/>
      <c r="L1039"/>
      <c r="M1039"/>
      <c r="N1039"/>
      <c r="O1039"/>
      <c r="P1039"/>
      <c r="Q1039"/>
      <c r="R1039"/>
    </row>
    <row r="1040" spans="2:18">
      <c r="B1040"/>
      <c r="C1040"/>
      <c r="D1040"/>
      <c r="E1040"/>
      <c r="F1040"/>
      <c r="G1040"/>
      <c r="H1040"/>
      <c r="I1040"/>
      <c r="J1040"/>
      <c r="K1040"/>
      <c r="L1040"/>
      <c r="M1040"/>
      <c r="N1040"/>
      <c r="O1040"/>
      <c r="P1040"/>
      <c r="Q1040"/>
      <c r="R1040"/>
    </row>
    <row r="1041" spans="2:18">
      <c r="B1041"/>
      <c r="C1041"/>
      <c r="D1041"/>
      <c r="E1041"/>
      <c r="F1041"/>
      <c r="G1041"/>
      <c r="H1041"/>
      <c r="I1041"/>
      <c r="J1041"/>
      <c r="K1041"/>
      <c r="L1041"/>
      <c r="M1041"/>
      <c r="N1041"/>
      <c r="O1041"/>
      <c r="P1041"/>
      <c r="Q1041"/>
      <c r="R1041"/>
    </row>
    <row r="1042" spans="2:18">
      <c r="B1042"/>
      <c r="C1042"/>
      <c r="D1042"/>
      <c r="E1042"/>
      <c r="F1042"/>
      <c r="G1042"/>
      <c r="H1042"/>
      <c r="I1042"/>
      <c r="J1042"/>
      <c r="K1042"/>
      <c r="L1042"/>
      <c r="M1042"/>
      <c r="N1042"/>
      <c r="O1042"/>
      <c r="P1042"/>
      <c r="Q1042"/>
      <c r="R1042"/>
    </row>
    <row r="1043" spans="2:18">
      <c r="B1043"/>
      <c r="C1043"/>
      <c r="D1043"/>
      <c r="E1043"/>
      <c r="F1043"/>
      <c r="G1043"/>
      <c r="H1043"/>
      <c r="I1043"/>
      <c r="J1043"/>
      <c r="K1043"/>
      <c r="L1043"/>
      <c r="M1043"/>
      <c r="N1043"/>
      <c r="O1043"/>
      <c r="P1043"/>
      <c r="Q1043"/>
      <c r="R1043"/>
    </row>
    <row r="1044" spans="2:18">
      <c r="B1044"/>
      <c r="C1044"/>
      <c r="D1044"/>
      <c r="E1044"/>
      <c r="F1044"/>
      <c r="G1044"/>
      <c r="H1044"/>
      <c r="I1044"/>
      <c r="J1044"/>
      <c r="K1044"/>
      <c r="L1044"/>
      <c r="M1044"/>
      <c r="N1044"/>
      <c r="O1044"/>
      <c r="P1044"/>
      <c r="Q1044"/>
      <c r="R1044"/>
    </row>
    <row r="1045" spans="2:18">
      <c r="B1045"/>
      <c r="C1045"/>
      <c r="D1045"/>
      <c r="E1045"/>
      <c r="F1045"/>
      <c r="G1045"/>
      <c r="H1045"/>
      <c r="I1045"/>
      <c r="J1045"/>
      <c r="K1045"/>
      <c r="L1045"/>
      <c r="M1045"/>
      <c r="N1045"/>
      <c r="O1045"/>
      <c r="P1045"/>
      <c r="Q1045"/>
      <c r="R1045"/>
    </row>
    <row r="1046" spans="2:18">
      <c r="B1046"/>
      <c r="C1046"/>
      <c r="D1046"/>
      <c r="E1046"/>
      <c r="F1046"/>
      <c r="G1046"/>
      <c r="H1046"/>
      <c r="I1046"/>
      <c r="J1046"/>
      <c r="K1046"/>
      <c r="L1046"/>
      <c r="M1046"/>
      <c r="N1046"/>
      <c r="O1046"/>
      <c r="P1046"/>
      <c r="Q1046"/>
      <c r="R1046"/>
    </row>
    <row r="1047" spans="2:18">
      <c r="B1047"/>
      <c r="C1047"/>
      <c r="D1047"/>
      <c r="E1047"/>
      <c r="F1047"/>
      <c r="G1047"/>
      <c r="H1047"/>
      <c r="I1047"/>
      <c r="J1047"/>
      <c r="K1047"/>
      <c r="L1047"/>
      <c r="M1047"/>
      <c r="N1047"/>
      <c r="O1047"/>
      <c r="P1047"/>
      <c r="Q1047"/>
      <c r="R1047"/>
    </row>
    <row r="1048" spans="2:18">
      <c r="B1048"/>
      <c r="C1048"/>
      <c r="D1048"/>
      <c r="E1048"/>
      <c r="F1048"/>
      <c r="G1048"/>
      <c r="H1048"/>
      <c r="I1048"/>
      <c r="J1048"/>
      <c r="K1048"/>
      <c r="L1048"/>
      <c r="M1048"/>
      <c r="N1048"/>
      <c r="O1048"/>
      <c r="P1048"/>
      <c r="Q1048"/>
      <c r="R1048"/>
    </row>
    <row r="1049" spans="2:18">
      <c r="B1049"/>
      <c r="C1049"/>
      <c r="D1049"/>
      <c r="E1049"/>
      <c r="F1049"/>
      <c r="G1049"/>
      <c r="H1049"/>
      <c r="I1049"/>
      <c r="J1049"/>
      <c r="K1049"/>
      <c r="L1049"/>
      <c r="M1049"/>
      <c r="N1049"/>
      <c r="O1049"/>
      <c r="P1049"/>
      <c r="Q1049"/>
      <c r="R1049"/>
    </row>
    <row r="1050" spans="2:18">
      <c r="B1050"/>
      <c r="C1050"/>
      <c r="D1050"/>
      <c r="E1050"/>
      <c r="F1050"/>
      <c r="G1050"/>
      <c r="H1050"/>
      <c r="I1050"/>
      <c r="J1050"/>
      <c r="K1050"/>
      <c r="L1050"/>
      <c r="M1050"/>
      <c r="N1050"/>
      <c r="O1050"/>
      <c r="P1050"/>
      <c r="Q1050"/>
      <c r="R1050"/>
    </row>
    <row r="1051" spans="2:18">
      <c r="B1051"/>
      <c r="C1051"/>
      <c r="D1051"/>
      <c r="E1051"/>
      <c r="F1051"/>
      <c r="G1051"/>
      <c r="H1051"/>
      <c r="I1051"/>
      <c r="J1051"/>
      <c r="K1051"/>
      <c r="L1051"/>
      <c r="M1051"/>
      <c r="N1051"/>
      <c r="O1051"/>
      <c r="P1051"/>
      <c r="Q1051"/>
      <c r="R1051"/>
    </row>
    <row r="1052" spans="2:18">
      <c r="B1052"/>
      <c r="C1052"/>
      <c r="D1052"/>
      <c r="E1052"/>
      <c r="F1052"/>
      <c r="G1052"/>
      <c r="H1052"/>
      <c r="I1052"/>
      <c r="J1052"/>
      <c r="K1052"/>
      <c r="L1052"/>
      <c r="M1052"/>
      <c r="N1052"/>
      <c r="O1052"/>
      <c r="P1052"/>
      <c r="Q1052"/>
      <c r="R1052"/>
    </row>
    <row r="1053" spans="2:18">
      <c r="B1053"/>
      <c r="C1053"/>
      <c r="D1053"/>
      <c r="E1053"/>
      <c r="F1053"/>
      <c r="G1053"/>
      <c r="H1053"/>
      <c r="I1053"/>
      <c r="J1053"/>
      <c r="K1053"/>
      <c r="L1053"/>
      <c r="M1053"/>
      <c r="N1053"/>
      <c r="O1053"/>
      <c r="P1053"/>
      <c r="Q1053"/>
      <c r="R1053"/>
    </row>
    <row r="1054" spans="2:18">
      <c r="B1054"/>
      <c r="C1054"/>
      <c r="D1054"/>
      <c r="E1054"/>
      <c r="F1054"/>
      <c r="G1054"/>
      <c r="H1054"/>
      <c r="I1054"/>
      <c r="J1054"/>
      <c r="K1054"/>
      <c r="L1054"/>
      <c r="M1054"/>
      <c r="N1054"/>
      <c r="O1054"/>
      <c r="P1054"/>
      <c r="Q1054"/>
      <c r="R1054"/>
    </row>
    <row r="1055" spans="2:18">
      <c r="B1055"/>
      <c r="C1055"/>
      <c r="D1055"/>
      <c r="E1055"/>
      <c r="F1055"/>
      <c r="G1055"/>
      <c r="H1055"/>
      <c r="I1055"/>
      <c r="J1055"/>
      <c r="K1055"/>
      <c r="L1055"/>
      <c r="M1055"/>
      <c r="N1055"/>
      <c r="O1055"/>
      <c r="P1055"/>
      <c r="Q1055"/>
      <c r="R1055"/>
    </row>
    <row r="1056" spans="2:18">
      <c r="B1056"/>
      <c r="C1056"/>
      <c r="D1056"/>
      <c r="E1056"/>
      <c r="F1056"/>
      <c r="G1056"/>
      <c r="H1056"/>
      <c r="I1056"/>
      <c r="J1056"/>
      <c r="K1056"/>
      <c r="L1056"/>
      <c r="M1056"/>
      <c r="N1056"/>
      <c r="O1056"/>
      <c r="P1056"/>
      <c r="Q1056"/>
      <c r="R1056"/>
    </row>
    <row r="1057" spans="2:18">
      <c r="B1057"/>
      <c r="C1057"/>
      <c r="D1057"/>
      <c r="E1057"/>
      <c r="F1057"/>
      <c r="G1057"/>
      <c r="H1057"/>
      <c r="I1057"/>
      <c r="J1057"/>
      <c r="K1057"/>
      <c r="L1057"/>
      <c r="M1057"/>
      <c r="N1057"/>
      <c r="O1057"/>
      <c r="P1057"/>
      <c r="Q1057"/>
      <c r="R1057"/>
    </row>
    <row r="1058" spans="2:18">
      <c r="B1058"/>
      <c r="C1058"/>
      <c r="D1058"/>
      <c r="E1058"/>
      <c r="F1058"/>
      <c r="G1058"/>
      <c r="H1058"/>
      <c r="I1058"/>
      <c r="J1058"/>
      <c r="K1058"/>
      <c r="L1058"/>
      <c r="M1058"/>
      <c r="N1058"/>
      <c r="O1058"/>
      <c r="P1058"/>
      <c r="Q1058"/>
      <c r="R1058"/>
    </row>
    <row r="1059" spans="2:18">
      <c r="B1059"/>
      <c r="C1059"/>
      <c r="D1059"/>
      <c r="E1059"/>
      <c r="F1059"/>
      <c r="G1059"/>
      <c r="H1059"/>
      <c r="I1059"/>
      <c r="J1059"/>
      <c r="K1059"/>
      <c r="L1059"/>
      <c r="M1059"/>
      <c r="N1059"/>
      <c r="O1059"/>
      <c r="P1059"/>
      <c r="Q1059"/>
      <c r="R1059"/>
    </row>
    <row r="1060" spans="2:18">
      <c r="B1060"/>
      <c r="C1060"/>
      <c r="D1060"/>
      <c r="E1060"/>
      <c r="F1060"/>
      <c r="G1060"/>
      <c r="H1060"/>
      <c r="I1060"/>
      <c r="J1060"/>
      <c r="K1060"/>
      <c r="L1060"/>
      <c r="M1060"/>
      <c r="N1060"/>
      <c r="O1060"/>
      <c r="P1060"/>
      <c r="Q1060"/>
      <c r="R1060"/>
    </row>
    <row r="1061" spans="2:18">
      <c r="B1061"/>
      <c r="C1061"/>
      <c r="D1061"/>
      <c r="E1061"/>
      <c r="F1061"/>
      <c r="G1061"/>
      <c r="H1061"/>
      <c r="I1061"/>
      <c r="J1061"/>
      <c r="K1061"/>
      <c r="L1061"/>
      <c r="M1061"/>
      <c r="N1061"/>
      <c r="O1061"/>
      <c r="P1061"/>
      <c r="Q1061"/>
      <c r="R1061"/>
    </row>
    <row r="1062" spans="2:18">
      <c r="B1062"/>
      <c r="C1062"/>
      <c r="D1062"/>
      <c r="E1062"/>
      <c r="F1062"/>
      <c r="G1062"/>
      <c r="H1062"/>
      <c r="I1062"/>
      <c r="J1062"/>
      <c r="K1062"/>
      <c r="L1062"/>
      <c r="M1062"/>
      <c r="N1062"/>
      <c r="O1062"/>
      <c r="P1062"/>
      <c r="Q1062"/>
      <c r="R1062"/>
    </row>
    <row r="1063" spans="2:18">
      <c r="B1063"/>
      <c r="C1063"/>
      <c r="D1063"/>
      <c r="E1063"/>
      <c r="F1063"/>
      <c r="G1063"/>
      <c r="H1063"/>
      <c r="I1063"/>
      <c r="J1063"/>
      <c r="K1063"/>
      <c r="L1063"/>
      <c r="M1063"/>
      <c r="N1063"/>
      <c r="O1063"/>
      <c r="P1063"/>
      <c r="Q1063"/>
      <c r="R1063"/>
    </row>
    <row r="1064" spans="2:18">
      <c r="B1064"/>
      <c r="C1064"/>
      <c r="D1064"/>
      <c r="E1064"/>
      <c r="F1064"/>
      <c r="G1064"/>
      <c r="H1064"/>
      <c r="I1064"/>
      <c r="J1064"/>
      <c r="K1064"/>
      <c r="L1064"/>
      <c r="M1064"/>
      <c r="N1064"/>
      <c r="O1064"/>
      <c r="P1064"/>
      <c r="Q1064"/>
      <c r="R1064"/>
    </row>
    <row r="1065" spans="2:18">
      <c r="B1065"/>
      <c r="C1065"/>
      <c r="D1065"/>
      <c r="E1065"/>
      <c r="F1065"/>
      <c r="G1065"/>
      <c r="H1065"/>
      <c r="I1065"/>
      <c r="J1065"/>
      <c r="K1065"/>
      <c r="L1065"/>
      <c r="M1065"/>
      <c r="N1065"/>
      <c r="O1065"/>
      <c r="P1065"/>
      <c r="Q1065"/>
      <c r="R1065"/>
    </row>
    <row r="1066" spans="2:18">
      <c r="B1066"/>
      <c r="C1066"/>
      <c r="D1066"/>
      <c r="E1066"/>
      <c r="F1066"/>
      <c r="G1066"/>
      <c r="H1066"/>
      <c r="I1066"/>
      <c r="J1066"/>
      <c r="K1066"/>
      <c r="L1066"/>
      <c r="M1066"/>
      <c r="N1066"/>
      <c r="O1066"/>
      <c r="P1066"/>
      <c r="Q1066"/>
      <c r="R1066"/>
    </row>
    <row r="1067" spans="2:18">
      <c r="B1067"/>
      <c r="C1067"/>
      <c r="D1067"/>
      <c r="E1067"/>
      <c r="F1067"/>
      <c r="G1067"/>
      <c r="H1067"/>
      <c r="I1067"/>
      <c r="J1067"/>
      <c r="K1067"/>
      <c r="L1067"/>
      <c r="M1067"/>
      <c r="N1067"/>
      <c r="O1067"/>
      <c r="P1067"/>
      <c r="Q1067"/>
      <c r="R1067"/>
    </row>
    <row r="1068" spans="2:18">
      <c r="B1068"/>
      <c r="C1068"/>
      <c r="D1068"/>
      <c r="E1068"/>
      <c r="F1068"/>
      <c r="G1068"/>
      <c r="H1068"/>
      <c r="I1068"/>
      <c r="J1068"/>
      <c r="K1068"/>
      <c r="L1068"/>
      <c r="M1068"/>
      <c r="N1068"/>
      <c r="O1068"/>
      <c r="P1068"/>
      <c r="Q1068"/>
      <c r="R1068"/>
    </row>
    <row r="1069" spans="2:18">
      <c r="B1069"/>
      <c r="C1069"/>
      <c r="D1069"/>
      <c r="E1069"/>
      <c r="F1069"/>
      <c r="G1069"/>
      <c r="H1069"/>
      <c r="I1069"/>
      <c r="J1069"/>
      <c r="K1069"/>
      <c r="L1069"/>
      <c r="M1069"/>
      <c r="N1069"/>
      <c r="O1069"/>
      <c r="P1069"/>
      <c r="Q1069"/>
      <c r="R1069"/>
    </row>
    <row r="1070" spans="2:18">
      <c r="B1070"/>
      <c r="C1070"/>
      <c r="D1070"/>
      <c r="E1070"/>
      <c r="F1070"/>
      <c r="G1070"/>
      <c r="H1070"/>
      <c r="I1070"/>
      <c r="J1070"/>
      <c r="K1070"/>
      <c r="L1070"/>
      <c r="M1070"/>
      <c r="N1070"/>
      <c r="O1070"/>
      <c r="P1070"/>
      <c r="Q1070"/>
      <c r="R1070"/>
    </row>
    <row r="1071" spans="2:18">
      <c r="B1071"/>
      <c r="C1071"/>
      <c r="D1071"/>
      <c r="E1071"/>
      <c r="F1071"/>
      <c r="G1071"/>
      <c r="H1071"/>
      <c r="I1071"/>
      <c r="J1071"/>
      <c r="K1071"/>
      <c r="L1071"/>
      <c r="M1071"/>
      <c r="N1071"/>
      <c r="O1071"/>
      <c r="P1071"/>
      <c r="Q1071"/>
      <c r="R1071"/>
    </row>
    <row r="1072" spans="2:18">
      <c r="B1072"/>
      <c r="C1072"/>
      <c r="D1072"/>
      <c r="E1072"/>
      <c r="F1072"/>
      <c r="G1072"/>
      <c r="H1072"/>
      <c r="I1072"/>
      <c r="J1072"/>
      <c r="K1072"/>
      <c r="L1072"/>
      <c r="M1072"/>
      <c r="N1072"/>
      <c r="O1072"/>
      <c r="P1072"/>
      <c r="Q1072"/>
      <c r="R1072"/>
    </row>
    <row r="1073" spans="2:18">
      <c r="B1073"/>
      <c r="C1073"/>
      <c r="D1073"/>
      <c r="E1073"/>
      <c r="F1073"/>
      <c r="G1073"/>
      <c r="H1073"/>
      <c r="I1073"/>
      <c r="J1073"/>
      <c r="K1073"/>
      <c r="L1073"/>
      <c r="M1073"/>
      <c r="N1073"/>
      <c r="O1073"/>
      <c r="P1073"/>
      <c r="Q1073"/>
      <c r="R1073"/>
    </row>
    <row r="1074" spans="2:18">
      <c r="B1074"/>
      <c r="C1074"/>
      <c r="D1074"/>
      <c r="E1074"/>
      <c r="F1074"/>
      <c r="G1074"/>
      <c r="H1074"/>
      <c r="I1074"/>
      <c r="J1074"/>
      <c r="K1074"/>
      <c r="L1074"/>
      <c r="M1074"/>
      <c r="N1074"/>
      <c r="O1074"/>
      <c r="P1074"/>
      <c r="Q1074"/>
      <c r="R1074"/>
    </row>
    <row r="1075" spans="2:18">
      <c r="B1075"/>
      <c r="C1075"/>
      <c r="D1075"/>
      <c r="E1075"/>
      <c r="F1075"/>
      <c r="G1075"/>
      <c r="H1075"/>
      <c r="I1075"/>
      <c r="J1075"/>
      <c r="K1075"/>
      <c r="L1075"/>
      <c r="M1075"/>
      <c r="N1075"/>
      <c r="O1075"/>
      <c r="P1075"/>
      <c r="Q1075"/>
      <c r="R1075"/>
    </row>
    <row r="1076" spans="2:18">
      <c r="B1076"/>
      <c r="C1076"/>
      <c r="D1076"/>
      <c r="E1076"/>
      <c r="F1076"/>
      <c r="G1076"/>
      <c r="H1076"/>
      <c r="I1076"/>
      <c r="J1076"/>
      <c r="K1076"/>
      <c r="L1076"/>
      <c r="M1076"/>
      <c r="N1076"/>
      <c r="O1076"/>
      <c r="P1076"/>
      <c r="Q1076"/>
      <c r="R1076"/>
    </row>
    <row r="1077" spans="2:18">
      <c r="B1077"/>
      <c r="C1077"/>
      <c r="D1077"/>
      <c r="E1077"/>
      <c r="F1077"/>
      <c r="G1077"/>
      <c r="H1077"/>
      <c r="I1077"/>
      <c r="J1077"/>
      <c r="K1077"/>
      <c r="L1077"/>
      <c r="M1077"/>
      <c r="N1077"/>
      <c r="O1077"/>
      <c r="P1077"/>
      <c r="Q1077"/>
      <c r="R1077"/>
    </row>
    <row r="1078" spans="2:18">
      <c r="B1078"/>
      <c r="C1078"/>
      <c r="D1078"/>
      <c r="E1078"/>
      <c r="F1078"/>
      <c r="G1078"/>
      <c r="H1078"/>
      <c r="I1078"/>
      <c r="J1078"/>
      <c r="K1078"/>
      <c r="L1078"/>
      <c r="M1078"/>
      <c r="N1078"/>
      <c r="O1078"/>
      <c r="P1078"/>
      <c r="Q1078"/>
      <c r="R1078"/>
    </row>
    <row r="1079" spans="2:18">
      <c r="B1079"/>
      <c r="C1079"/>
      <c r="D1079"/>
      <c r="E1079"/>
      <c r="F1079"/>
      <c r="G1079"/>
      <c r="H1079"/>
      <c r="I1079"/>
      <c r="J1079"/>
      <c r="K1079"/>
      <c r="L1079"/>
      <c r="M1079"/>
      <c r="N1079"/>
      <c r="O1079"/>
      <c r="P1079"/>
      <c r="Q1079"/>
      <c r="R1079"/>
    </row>
    <row r="1080" spans="2:18">
      <c r="B1080"/>
      <c r="C1080"/>
      <c r="D1080"/>
      <c r="E1080"/>
      <c r="F1080"/>
      <c r="G1080"/>
      <c r="H1080"/>
      <c r="I1080"/>
      <c r="J1080"/>
      <c r="K1080"/>
      <c r="L1080"/>
      <c r="M1080"/>
      <c r="N1080"/>
      <c r="O1080"/>
      <c r="P1080"/>
      <c r="Q1080"/>
      <c r="R1080"/>
    </row>
    <row r="1081" spans="2:18">
      <c r="B1081"/>
      <c r="C1081"/>
      <c r="D1081"/>
      <c r="E1081"/>
      <c r="F1081"/>
      <c r="G1081"/>
      <c r="H1081"/>
      <c r="I1081"/>
      <c r="J1081"/>
      <c r="K1081"/>
      <c r="L1081"/>
      <c r="M1081"/>
      <c r="N1081"/>
      <c r="O1081"/>
      <c r="P1081"/>
      <c r="Q1081"/>
      <c r="R1081"/>
    </row>
    <row r="1082" spans="2:18">
      <c r="B1082"/>
      <c r="C1082"/>
      <c r="D1082"/>
      <c r="E1082"/>
      <c r="F1082"/>
      <c r="G1082"/>
      <c r="H1082"/>
      <c r="I1082"/>
      <c r="J1082"/>
      <c r="K1082"/>
      <c r="L1082"/>
      <c r="M1082"/>
      <c r="N1082"/>
      <c r="O1082"/>
      <c r="P1082"/>
      <c r="Q1082"/>
      <c r="R1082"/>
    </row>
    <row r="1083" spans="2:18">
      <c r="B1083"/>
      <c r="C1083"/>
      <c r="D1083"/>
      <c r="E1083"/>
      <c r="F1083"/>
      <c r="G1083"/>
      <c r="H1083"/>
      <c r="I1083"/>
      <c r="J1083"/>
      <c r="K1083"/>
      <c r="L1083"/>
      <c r="M1083"/>
      <c r="N1083"/>
      <c r="O1083"/>
      <c r="P1083"/>
      <c r="Q1083"/>
      <c r="R1083"/>
    </row>
    <row r="1084" spans="2:18">
      <c r="B1084"/>
      <c r="C1084"/>
      <c r="D1084"/>
      <c r="E1084"/>
      <c r="F1084"/>
      <c r="G1084"/>
      <c r="H1084"/>
      <c r="I1084"/>
      <c r="J1084"/>
      <c r="K1084"/>
      <c r="L1084"/>
      <c r="M1084"/>
      <c r="N1084"/>
      <c r="O1084"/>
      <c r="P1084"/>
      <c r="Q1084"/>
      <c r="R1084"/>
    </row>
    <row r="1085" spans="2:18">
      <c r="B1085"/>
      <c r="C1085"/>
      <c r="D1085"/>
      <c r="E1085"/>
      <c r="F1085"/>
      <c r="G1085"/>
      <c r="H1085"/>
      <c r="I1085"/>
      <c r="J1085"/>
      <c r="K1085"/>
      <c r="L1085"/>
      <c r="M1085"/>
      <c r="N1085"/>
      <c r="O1085"/>
      <c r="P1085"/>
      <c r="Q1085"/>
      <c r="R1085"/>
    </row>
    <row r="1086" spans="2:18">
      <c r="B1086"/>
      <c r="C1086"/>
      <c r="D1086"/>
      <c r="E1086"/>
      <c r="F1086"/>
      <c r="G1086"/>
      <c r="H1086"/>
      <c r="I1086"/>
      <c r="J1086"/>
      <c r="K1086"/>
      <c r="L1086"/>
      <c r="M1086"/>
      <c r="N1086"/>
      <c r="O1086"/>
      <c r="P1086"/>
      <c r="Q1086"/>
      <c r="R1086"/>
    </row>
    <row r="1087" spans="2:18">
      <c r="B1087"/>
      <c r="C1087"/>
      <c r="D1087"/>
      <c r="E1087"/>
      <c r="F1087"/>
      <c r="G1087"/>
      <c r="H1087"/>
      <c r="I1087"/>
      <c r="J1087"/>
      <c r="K1087"/>
      <c r="L1087"/>
      <c r="M1087"/>
      <c r="N1087"/>
      <c r="O1087"/>
      <c r="P1087"/>
      <c r="Q1087"/>
      <c r="R1087"/>
    </row>
    <row r="1088" spans="2:18">
      <c r="B1088"/>
      <c r="C1088"/>
      <c r="D1088"/>
      <c r="E1088"/>
      <c r="F1088"/>
      <c r="G1088"/>
      <c r="H1088"/>
      <c r="I1088"/>
      <c r="J1088"/>
      <c r="K1088"/>
      <c r="L1088"/>
      <c r="M1088"/>
      <c r="N1088"/>
      <c r="O1088"/>
      <c r="P1088"/>
      <c r="Q1088"/>
      <c r="R1088"/>
    </row>
    <row r="1089" spans="2:18">
      <c r="B1089"/>
      <c r="C1089"/>
      <c r="D1089"/>
      <c r="E1089"/>
      <c r="F1089"/>
      <c r="G1089"/>
      <c r="H1089"/>
      <c r="I1089"/>
      <c r="J1089"/>
      <c r="K1089"/>
      <c r="L1089"/>
      <c r="M1089"/>
      <c r="N1089"/>
      <c r="O1089"/>
      <c r="P1089"/>
      <c r="Q1089"/>
      <c r="R1089"/>
    </row>
    <row r="1090" spans="2:18">
      <c r="B1090"/>
      <c r="C1090"/>
      <c r="D1090"/>
      <c r="E1090"/>
      <c r="F1090"/>
      <c r="G1090"/>
      <c r="H1090"/>
      <c r="I1090"/>
      <c r="J1090"/>
      <c r="K1090"/>
      <c r="L1090"/>
      <c r="M1090"/>
      <c r="N1090"/>
      <c r="O1090"/>
      <c r="P1090"/>
      <c r="Q1090"/>
      <c r="R1090"/>
    </row>
    <row r="1091" spans="2:18">
      <c r="B1091"/>
      <c r="C1091"/>
      <c r="D1091"/>
      <c r="E1091"/>
      <c r="F1091"/>
      <c r="G1091"/>
      <c r="H1091"/>
      <c r="I1091"/>
      <c r="J1091"/>
      <c r="K1091"/>
      <c r="L1091"/>
      <c r="M1091"/>
      <c r="N1091"/>
      <c r="O1091"/>
      <c r="P1091"/>
      <c r="Q1091"/>
      <c r="R1091"/>
    </row>
    <row r="1092" spans="2:18">
      <c r="B1092"/>
      <c r="C1092"/>
      <c r="D1092"/>
      <c r="E1092"/>
      <c r="F1092"/>
      <c r="G1092"/>
      <c r="H1092"/>
      <c r="I1092"/>
      <c r="J1092"/>
      <c r="K1092"/>
      <c r="L1092"/>
      <c r="M1092"/>
      <c r="N1092"/>
      <c r="O1092"/>
      <c r="P1092"/>
      <c r="Q1092"/>
      <c r="R1092"/>
    </row>
    <row r="1093" spans="2:18">
      <c r="B1093"/>
      <c r="C1093"/>
      <c r="D1093"/>
      <c r="E1093"/>
      <c r="F1093"/>
      <c r="G1093"/>
      <c r="H1093"/>
      <c r="I1093"/>
      <c r="J1093"/>
      <c r="K1093"/>
      <c r="L1093"/>
      <c r="M1093"/>
      <c r="N1093"/>
      <c r="O1093"/>
      <c r="P1093"/>
      <c r="Q1093"/>
      <c r="R1093"/>
    </row>
    <row r="1094" spans="2:18">
      <c r="B1094"/>
      <c r="C1094"/>
      <c r="D1094"/>
      <c r="E1094"/>
      <c r="F1094"/>
      <c r="G1094"/>
      <c r="H1094"/>
      <c r="I1094"/>
      <c r="J1094"/>
      <c r="K1094"/>
      <c r="L1094"/>
      <c r="M1094"/>
      <c r="N1094"/>
      <c r="O1094"/>
      <c r="P1094"/>
      <c r="Q1094"/>
      <c r="R1094"/>
    </row>
    <row r="1095" spans="2:18">
      <c r="B1095"/>
      <c r="C1095"/>
      <c r="D1095"/>
      <c r="E1095"/>
      <c r="F1095"/>
      <c r="G1095"/>
      <c r="H1095"/>
      <c r="I1095"/>
      <c r="J1095"/>
      <c r="K1095"/>
      <c r="L1095"/>
      <c r="M1095"/>
      <c r="N1095"/>
      <c r="O1095"/>
      <c r="P1095"/>
      <c r="Q1095"/>
      <c r="R1095"/>
    </row>
    <row r="1096" spans="2:18">
      <c r="B1096"/>
      <c r="C1096"/>
      <c r="D1096"/>
      <c r="E1096"/>
      <c r="F1096"/>
      <c r="G1096"/>
      <c r="H1096"/>
      <c r="I1096"/>
      <c r="J1096"/>
      <c r="K1096"/>
      <c r="L1096"/>
      <c r="M1096"/>
      <c r="N1096"/>
      <c r="O1096"/>
      <c r="P1096"/>
      <c r="Q1096"/>
      <c r="R1096"/>
    </row>
    <row r="1097" spans="2:18">
      <c r="B1097"/>
      <c r="C1097"/>
      <c r="D1097"/>
      <c r="E1097"/>
      <c r="F1097"/>
      <c r="G1097"/>
      <c r="H1097"/>
      <c r="I1097"/>
      <c r="J1097"/>
      <c r="K1097"/>
      <c r="L1097"/>
      <c r="M1097"/>
      <c r="N1097"/>
      <c r="O1097"/>
      <c r="P1097"/>
      <c r="Q1097"/>
      <c r="R1097"/>
    </row>
    <row r="1098" spans="2:18">
      <c r="B1098"/>
      <c r="C1098"/>
      <c r="D1098"/>
      <c r="E1098"/>
      <c r="F1098"/>
      <c r="G1098"/>
      <c r="H1098"/>
      <c r="I1098"/>
      <c r="J1098"/>
      <c r="K1098"/>
      <c r="L1098"/>
      <c r="M1098"/>
      <c r="N1098"/>
      <c r="O1098"/>
      <c r="P1098"/>
      <c r="Q1098"/>
      <c r="R1098"/>
    </row>
    <row r="1099" spans="2:18">
      <c r="B1099"/>
      <c r="C1099"/>
      <c r="D1099"/>
      <c r="E1099"/>
      <c r="F1099"/>
      <c r="G1099"/>
      <c r="H1099"/>
      <c r="I1099"/>
      <c r="J1099"/>
      <c r="K1099"/>
      <c r="L1099"/>
      <c r="M1099"/>
      <c r="N1099"/>
      <c r="O1099"/>
      <c r="P1099"/>
      <c r="Q1099"/>
      <c r="R1099"/>
    </row>
    <row r="1100" spans="2:18">
      <c r="B1100"/>
      <c r="C1100"/>
      <c r="D1100"/>
      <c r="E1100"/>
      <c r="F1100"/>
      <c r="G1100"/>
      <c r="H1100"/>
      <c r="I1100"/>
      <c r="J1100"/>
      <c r="K1100"/>
      <c r="L1100"/>
      <c r="M1100"/>
      <c r="N1100"/>
      <c r="O1100"/>
      <c r="P1100"/>
      <c r="Q1100"/>
      <c r="R1100"/>
    </row>
    <row r="1101" spans="2:18">
      <c r="B1101"/>
      <c r="C1101"/>
      <c r="D1101"/>
      <c r="E1101"/>
      <c r="F1101"/>
      <c r="G1101"/>
      <c r="H1101"/>
      <c r="I1101"/>
      <c r="J1101"/>
      <c r="K1101"/>
      <c r="L1101"/>
      <c r="M1101"/>
      <c r="N1101"/>
      <c r="O1101"/>
      <c r="P1101"/>
      <c r="Q1101"/>
      <c r="R1101"/>
    </row>
    <row r="1102" spans="2:18">
      <c r="B1102"/>
      <c r="C1102"/>
      <c r="D1102"/>
      <c r="E1102"/>
      <c r="F1102"/>
      <c r="G1102"/>
      <c r="H1102"/>
      <c r="I1102"/>
      <c r="J1102"/>
      <c r="K1102"/>
      <c r="L1102"/>
      <c r="M1102"/>
      <c r="N1102"/>
      <c r="O1102"/>
      <c r="P1102"/>
      <c r="Q1102"/>
      <c r="R1102"/>
    </row>
    <row r="1103" spans="2:18">
      <c r="B1103"/>
      <c r="C1103"/>
      <c r="D1103"/>
      <c r="E1103"/>
      <c r="F1103"/>
      <c r="G1103"/>
      <c r="H1103"/>
      <c r="I1103"/>
      <c r="J1103"/>
      <c r="K1103"/>
      <c r="L1103"/>
      <c r="M1103"/>
      <c r="N1103"/>
      <c r="O1103"/>
      <c r="P1103"/>
      <c r="Q1103"/>
      <c r="R1103"/>
    </row>
    <row r="1104" spans="2:18">
      <c r="B1104"/>
      <c r="C1104"/>
      <c r="D1104"/>
      <c r="E1104"/>
      <c r="F1104"/>
      <c r="G1104"/>
      <c r="H1104"/>
      <c r="I1104"/>
      <c r="J1104"/>
      <c r="K1104"/>
      <c r="L1104"/>
      <c r="M1104"/>
      <c r="N1104"/>
      <c r="O1104"/>
      <c r="P1104"/>
      <c r="Q1104"/>
      <c r="R1104"/>
    </row>
    <row r="1105" spans="2:18">
      <c r="B1105"/>
      <c r="C1105"/>
      <c r="D1105"/>
      <c r="E1105"/>
      <c r="F1105"/>
      <c r="G1105"/>
      <c r="H1105"/>
      <c r="I1105"/>
      <c r="J1105"/>
      <c r="K1105"/>
      <c r="L1105"/>
      <c r="M1105"/>
      <c r="N1105"/>
      <c r="O1105"/>
      <c r="P1105"/>
      <c r="Q1105"/>
      <c r="R1105"/>
    </row>
    <row r="1106" spans="2:18">
      <c r="B1106"/>
      <c r="C1106"/>
      <c r="D1106"/>
      <c r="E1106"/>
      <c r="F1106"/>
      <c r="G1106"/>
      <c r="H1106"/>
      <c r="I1106"/>
      <c r="J1106"/>
      <c r="K1106"/>
      <c r="L1106"/>
      <c r="M1106"/>
      <c r="N1106"/>
      <c r="O1106"/>
      <c r="P1106"/>
      <c r="Q1106"/>
      <c r="R1106"/>
    </row>
    <row r="1107" spans="2:18">
      <c r="B1107"/>
      <c r="C1107"/>
      <c r="D1107"/>
      <c r="E1107"/>
      <c r="F1107"/>
      <c r="G1107"/>
      <c r="H1107"/>
      <c r="I1107"/>
      <c r="J1107"/>
      <c r="K1107"/>
      <c r="L1107"/>
      <c r="M1107"/>
      <c r="N1107"/>
      <c r="O1107"/>
      <c r="P1107"/>
      <c r="Q1107"/>
      <c r="R1107"/>
    </row>
    <row r="1108" spans="2:18">
      <c r="B1108"/>
      <c r="C1108"/>
      <c r="D1108"/>
      <c r="E1108"/>
      <c r="F1108"/>
      <c r="G1108"/>
      <c r="H1108"/>
      <c r="I1108"/>
      <c r="J1108"/>
      <c r="K1108"/>
      <c r="L1108"/>
      <c r="M1108"/>
      <c r="N1108"/>
      <c r="O1108"/>
      <c r="P1108"/>
      <c r="Q1108"/>
      <c r="R1108"/>
    </row>
    <row r="1109" spans="2:18">
      <c r="B1109"/>
      <c r="C1109"/>
      <c r="D1109"/>
      <c r="E1109"/>
      <c r="F1109"/>
      <c r="G1109"/>
      <c r="H1109"/>
      <c r="I1109"/>
      <c r="J1109"/>
      <c r="K1109"/>
      <c r="L1109"/>
      <c r="M1109"/>
      <c r="N1109"/>
      <c r="O1109"/>
      <c r="P1109"/>
      <c r="Q1109"/>
      <c r="R1109"/>
    </row>
    <row r="1110" spans="2:18">
      <c r="B1110"/>
      <c r="C1110"/>
      <c r="D1110"/>
      <c r="E1110"/>
      <c r="F1110"/>
      <c r="G1110"/>
      <c r="H1110"/>
      <c r="I1110"/>
      <c r="J1110"/>
      <c r="K1110"/>
      <c r="L1110"/>
      <c r="M1110"/>
      <c r="N1110"/>
      <c r="O1110"/>
      <c r="P1110"/>
      <c r="Q1110"/>
      <c r="R1110"/>
    </row>
    <row r="1111" spans="2:18">
      <c r="B1111"/>
      <c r="C1111"/>
      <c r="D1111"/>
      <c r="E1111"/>
      <c r="F1111"/>
      <c r="G1111"/>
      <c r="H1111"/>
      <c r="I1111"/>
      <c r="J1111"/>
      <c r="K1111"/>
      <c r="L1111"/>
      <c r="M1111"/>
      <c r="N1111"/>
      <c r="O1111"/>
      <c r="P1111"/>
      <c r="Q1111"/>
      <c r="R1111"/>
    </row>
    <row r="1112" spans="2:18">
      <c r="B1112"/>
      <c r="C1112"/>
      <c r="D1112"/>
      <c r="E1112"/>
      <c r="F1112"/>
      <c r="G1112"/>
      <c r="H1112"/>
      <c r="I1112"/>
      <c r="J1112"/>
      <c r="K1112"/>
      <c r="L1112"/>
      <c r="M1112"/>
      <c r="N1112"/>
      <c r="O1112"/>
      <c r="P1112"/>
      <c r="Q1112"/>
      <c r="R1112"/>
    </row>
    <row r="1113" spans="2:18">
      <c r="B1113"/>
      <c r="C1113"/>
      <c r="D1113"/>
      <c r="E1113"/>
      <c r="F1113"/>
      <c r="G1113"/>
      <c r="H1113"/>
      <c r="I1113"/>
      <c r="J1113"/>
      <c r="K1113"/>
      <c r="L1113"/>
      <c r="M1113"/>
      <c r="N1113"/>
      <c r="O1113"/>
      <c r="P1113"/>
      <c r="Q1113"/>
      <c r="R1113"/>
    </row>
    <row r="1114" spans="2:18">
      <c r="B1114"/>
      <c r="C1114"/>
      <c r="D1114"/>
      <c r="E1114"/>
      <c r="F1114"/>
      <c r="G1114"/>
      <c r="H1114"/>
      <c r="I1114"/>
      <c r="J1114"/>
      <c r="K1114"/>
      <c r="L1114"/>
      <c r="M1114"/>
      <c r="N1114"/>
      <c r="O1114"/>
      <c r="P1114"/>
      <c r="Q1114"/>
      <c r="R1114"/>
    </row>
    <row r="1115" spans="2:18">
      <c r="B1115"/>
      <c r="C1115"/>
      <c r="D1115"/>
      <c r="E1115"/>
      <c r="F1115"/>
      <c r="G1115"/>
      <c r="H1115"/>
      <c r="I1115"/>
      <c r="J1115"/>
      <c r="K1115"/>
      <c r="L1115"/>
      <c r="M1115"/>
      <c r="N1115"/>
      <c r="O1115"/>
      <c r="P1115"/>
      <c r="Q1115"/>
      <c r="R1115"/>
    </row>
    <row r="1116" spans="2:18">
      <c r="B1116"/>
      <c r="C1116"/>
      <c r="D1116"/>
      <c r="E1116"/>
      <c r="F1116"/>
      <c r="G1116"/>
      <c r="H1116"/>
      <c r="I1116"/>
      <c r="J1116"/>
      <c r="K1116"/>
      <c r="L1116"/>
      <c r="M1116"/>
      <c r="N1116"/>
      <c r="O1116"/>
      <c r="P1116"/>
      <c r="Q1116"/>
      <c r="R1116"/>
    </row>
    <row r="1117" spans="2:18">
      <c r="B1117"/>
      <c r="C1117"/>
      <c r="D1117"/>
      <c r="E1117"/>
      <c r="F1117"/>
      <c r="G1117"/>
      <c r="H1117"/>
      <c r="I1117"/>
      <c r="J1117"/>
      <c r="K1117"/>
      <c r="L1117"/>
      <c r="M1117"/>
      <c r="N1117"/>
      <c r="O1117"/>
      <c r="P1117"/>
      <c r="Q1117"/>
      <c r="R1117"/>
    </row>
    <row r="1118" spans="2:18">
      <c r="B1118"/>
      <c r="C1118"/>
      <c r="D1118"/>
      <c r="E1118"/>
      <c r="F1118"/>
      <c r="G1118"/>
      <c r="H1118"/>
      <c r="I1118"/>
      <c r="J1118"/>
      <c r="K1118"/>
      <c r="L1118"/>
      <c r="M1118"/>
      <c r="N1118"/>
      <c r="O1118"/>
      <c r="P1118"/>
      <c r="Q1118"/>
      <c r="R1118"/>
    </row>
    <row r="1119" spans="2:18">
      <c r="B1119"/>
      <c r="C1119"/>
      <c r="D1119"/>
      <c r="E1119"/>
      <c r="F1119"/>
      <c r="G1119"/>
      <c r="H1119"/>
      <c r="I1119"/>
      <c r="J1119"/>
      <c r="K1119"/>
      <c r="L1119"/>
      <c r="M1119"/>
      <c r="N1119"/>
      <c r="O1119"/>
      <c r="P1119"/>
      <c r="Q1119"/>
      <c r="R1119"/>
    </row>
    <row r="1120" spans="2:18">
      <c r="B1120"/>
      <c r="C1120"/>
      <c r="D1120"/>
      <c r="E1120"/>
      <c r="F1120"/>
      <c r="G1120"/>
      <c r="H1120"/>
      <c r="I1120"/>
      <c r="J1120"/>
      <c r="K1120"/>
      <c r="L1120"/>
      <c r="M1120"/>
      <c r="N1120"/>
      <c r="O1120"/>
      <c r="P1120"/>
      <c r="Q1120"/>
      <c r="R1120"/>
    </row>
    <row r="1121" spans="2:18">
      <c r="B1121"/>
      <c r="C1121"/>
      <c r="D1121"/>
      <c r="E1121"/>
      <c r="F1121"/>
      <c r="G1121"/>
      <c r="H1121"/>
      <c r="I1121"/>
      <c r="J1121"/>
      <c r="K1121"/>
      <c r="L1121"/>
      <c r="M1121"/>
      <c r="N1121"/>
      <c r="O1121"/>
      <c r="P1121"/>
      <c r="Q1121"/>
      <c r="R1121"/>
    </row>
    <row r="1122" spans="2:18">
      <c r="B1122"/>
      <c r="C1122"/>
      <c r="D1122"/>
      <c r="E1122"/>
      <c r="F1122"/>
      <c r="G1122"/>
      <c r="H1122"/>
      <c r="I1122"/>
      <c r="J1122"/>
      <c r="K1122"/>
      <c r="L1122"/>
      <c r="M1122"/>
      <c r="N1122"/>
      <c r="O1122"/>
      <c r="P1122"/>
      <c r="Q1122"/>
      <c r="R1122"/>
    </row>
    <row r="1123" spans="2:18">
      <c r="B1123"/>
      <c r="C1123"/>
      <c r="D1123"/>
      <c r="E1123"/>
      <c r="F1123"/>
      <c r="G1123"/>
      <c r="H1123"/>
      <c r="I1123"/>
      <c r="J1123"/>
      <c r="K1123"/>
      <c r="L1123"/>
      <c r="M1123"/>
      <c r="N1123"/>
      <c r="O1123"/>
      <c r="P1123"/>
      <c r="Q1123"/>
      <c r="R1123"/>
    </row>
    <row r="1124" spans="2:18">
      <c r="B1124"/>
      <c r="C1124"/>
      <c r="D1124"/>
      <c r="E1124"/>
      <c r="F1124"/>
      <c r="G1124"/>
      <c r="H1124"/>
      <c r="I1124"/>
      <c r="J1124"/>
      <c r="K1124"/>
      <c r="L1124"/>
      <c r="M1124"/>
      <c r="N1124"/>
      <c r="O1124"/>
      <c r="P1124"/>
      <c r="Q1124"/>
      <c r="R1124"/>
    </row>
    <row r="1125" spans="2:18">
      <c r="B1125"/>
      <c r="C1125"/>
      <c r="D1125"/>
      <c r="E1125"/>
      <c r="F1125"/>
      <c r="G1125"/>
      <c r="H1125"/>
      <c r="I1125"/>
      <c r="J1125"/>
      <c r="K1125"/>
      <c r="L1125"/>
      <c r="M1125"/>
      <c r="N1125"/>
      <c r="O1125"/>
      <c r="P1125"/>
      <c r="Q1125"/>
      <c r="R1125"/>
    </row>
    <row r="1126" spans="2:18">
      <c r="B1126"/>
      <c r="C1126"/>
      <c r="D1126"/>
      <c r="E1126"/>
      <c r="F1126"/>
      <c r="G1126"/>
      <c r="H1126"/>
      <c r="I1126"/>
      <c r="J1126"/>
      <c r="K1126"/>
      <c r="L1126"/>
      <c r="M1126"/>
      <c r="N1126"/>
      <c r="O1126"/>
      <c r="P1126"/>
      <c r="Q1126"/>
      <c r="R1126"/>
    </row>
    <row r="1127" spans="2:18">
      <c r="B1127"/>
      <c r="C1127"/>
      <c r="D1127"/>
      <c r="E1127"/>
      <c r="F1127"/>
      <c r="G1127"/>
      <c r="H1127"/>
      <c r="I1127"/>
      <c r="J1127"/>
      <c r="K1127"/>
      <c r="L1127"/>
      <c r="M1127"/>
      <c r="N1127"/>
      <c r="O1127"/>
      <c r="P1127"/>
      <c r="Q1127"/>
      <c r="R1127"/>
    </row>
    <row r="1128" spans="2:18">
      <c r="B1128"/>
      <c r="C1128"/>
      <c r="D1128"/>
      <c r="E1128"/>
      <c r="F1128"/>
      <c r="G1128"/>
      <c r="H1128"/>
      <c r="I1128"/>
      <c r="J1128"/>
      <c r="K1128"/>
      <c r="L1128"/>
      <c r="M1128"/>
      <c r="N1128"/>
      <c r="O1128"/>
      <c r="P1128"/>
      <c r="Q1128"/>
      <c r="R1128"/>
    </row>
    <row r="1129" spans="2:18">
      <c r="B1129"/>
      <c r="C1129"/>
      <c r="D1129"/>
      <c r="E1129"/>
      <c r="F1129"/>
      <c r="G1129"/>
      <c r="H1129"/>
      <c r="I1129"/>
      <c r="J1129"/>
      <c r="K1129"/>
      <c r="L1129"/>
      <c r="M1129"/>
      <c r="N1129"/>
      <c r="O1129"/>
      <c r="P1129"/>
      <c r="Q1129"/>
      <c r="R1129"/>
    </row>
    <row r="1130" spans="2:18">
      <c r="B1130"/>
      <c r="C1130"/>
      <c r="D1130"/>
      <c r="E1130"/>
      <c r="F1130"/>
      <c r="G1130"/>
      <c r="H1130"/>
      <c r="I1130"/>
      <c r="J1130"/>
      <c r="K1130"/>
      <c r="L1130"/>
      <c r="M1130"/>
      <c r="N1130"/>
      <c r="O1130"/>
      <c r="P1130"/>
      <c r="Q1130"/>
      <c r="R1130"/>
    </row>
    <row r="1131" spans="2:18">
      <c r="B1131"/>
      <c r="C1131"/>
      <c r="D1131"/>
      <c r="E1131"/>
      <c r="F1131"/>
      <c r="G1131"/>
      <c r="H1131"/>
      <c r="I1131"/>
      <c r="J1131"/>
      <c r="K1131"/>
      <c r="L1131"/>
      <c r="M1131"/>
      <c r="N1131"/>
      <c r="O1131"/>
      <c r="P1131"/>
      <c r="Q1131"/>
      <c r="R1131"/>
    </row>
    <row r="1132" spans="2:18">
      <c r="B1132"/>
      <c r="C1132"/>
      <c r="D1132"/>
      <c r="E1132"/>
      <c r="F1132"/>
      <c r="G1132"/>
      <c r="H1132"/>
      <c r="I1132"/>
      <c r="J1132"/>
      <c r="K1132"/>
      <c r="L1132"/>
      <c r="M1132"/>
      <c r="N1132"/>
      <c r="O1132"/>
      <c r="P1132"/>
      <c r="Q1132"/>
      <c r="R1132"/>
    </row>
    <row r="1133" spans="2:18">
      <c r="B1133"/>
      <c r="C1133"/>
      <c r="D1133"/>
      <c r="E1133"/>
      <c r="F1133"/>
      <c r="G1133"/>
      <c r="H1133"/>
      <c r="I1133"/>
      <c r="J1133"/>
      <c r="K1133"/>
      <c r="L1133"/>
      <c r="M1133"/>
      <c r="N1133"/>
      <c r="O1133"/>
      <c r="P1133"/>
      <c r="Q1133"/>
      <c r="R1133"/>
    </row>
    <row r="1134" spans="2:18">
      <c r="B1134"/>
      <c r="C1134"/>
      <c r="D1134"/>
      <c r="E1134"/>
      <c r="F1134"/>
      <c r="G1134"/>
      <c r="H1134"/>
      <c r="I1134"/>
      <c r="J1134"/>
      <c r="K1134"/>
      <c r="L1134"/>
      <c r="M1134"/>
      <c r="N1134"/>
      <c r="O1134"/>
      <c r="P1134"/>
      <c r="Q1134"/>
      <c r="R1134"/>
    </row>
    <row r="1135" spans="2:18">
      <c r="B1135"/>
      <c r="C1135"/>
      <c r="D1135"/>
      <c r="E1135"/>
      <c r="F1135"/>
      <c r="G1135"/>
      <c r="H1135"/>
      <c r="I1135"/>
      <c r="J1135"/>
      <c r="K1135"/>
      <c r="L1135"/>
      <c r="M1135"/>
      <c r="N1135"/>
      <c r="O1135"/>
      <c r="P1135"/>
      <c r="Q1135"/>
      <c r="R1135"/>
    </row>
    <row r="1136" spans="2:18">
      <c r="B1136"/>
      <c r="C1136"/>
      <c r="D1136"/>
      <c r="E1136"/>
      <c r="F1136"/>
      <c r="G1136"/>
      <c r="H1136"/>
      <c r="I1136"/>
      <c r="J1136"/>
      <c r="K1136"/>
      <c r="L1136"/>
      <c r="M1136"/>
      <c r="N1136"/>
      <c r="O1136"/>
      <c r="P1136"/>
      <c r="Q1136"/>
      <c r="R1136"/>
    </row>
    <row r="1137" spans="2:18">
      <c r="B1137"/>
      <c r="C1137"/>
      <c r="D1137"/>
      <c r="E1137"/>
      <c r="F1137"/>
      <c r="G1137"/>
      <c r="H1137"/>
      <c r="I1137"/>
      <c r="J1137"/>
      <c r="K1137"/>
      <c r="L1137"/>
      <c r="M1137"/>
      <c r="N1137"/>
      <c r="O1137"/>
      <c r="P1137"/>
      <c r="Q1137"/>
      <c r="R1137"/>
    </row>
    <row r="1138" spans="2:18">
      <c r="B1138"/>
      <c r="C1138"/>
      <c r="D1138"/>
      <c r="E1138"/>
      <c r="F1138"/>
      <c r="G1138"/>
      <c r="H1138"/>
      <c r="I1138"/>
      <c r="J1138"/>
      <c r="K1138"/>
      <c r="L1138"/>
      <c r="M1138"/>
      <c r="N1138"/>
      <c r="O1138"/>
      <c r="P1138"/>
      <c r="Q1138"/>
      <c r="R1138"/>
    </row>
    <row r="1139" spans="2:18">
      <c r="B1139"/>
      <c r="C1139"/>
      <c r="D1139"/>
      <c r="E1139"/>
      <c r="F1139"/>
      <c r="G1139"/>
      <c r="H1139"/>
      <c r="I1139"/>
      <c r="J1139"/>
      <c r="K1139"/>
      <c r="L1139"/>
      <c r="M1139"/>
      <c r="N1139"/>
      <c r="O1139"/>
      <c r="P1139"/>
      <c r="Q1139"/>
      <c r="R1139"/>
    </row>
    <row r="1140" spans="2:18">
      <c r="B1140"/>
      <c r="C1140"/>
      <c r="D1140"/>
      <c r="E1140"/>
      <c r="F1140"/>
      <c r="G1140"/>
      <c r="H1140"/>
      <c r="I1140"/>
      <c r="J1140"/>
      <c r="K1140"/>
      <c r="L1140"/>
      <c r="M1140"/>
      <c r="N1140"/>
      <c r="O1140"/>
      <c r="P1140"/>
      <c r="Q1140"/>
      <c r="R1140"/>
    </row>
    <row r="1141" spans="2:18">
      <c r="B1141"/>
      <c r="C1141"/>
      <c r="D1141"/>
      <c r="E1141"/>
      <c r="F1141"/>
      <c r="G1141"/>
      <c r="H1141"/>
      <c r="I1141"/>
      <c r="J1141"/>
      <c r="K1141"/>
      <c r="L1141"/>
      <c r="M1141"/>
      <c r="N1141"/>
      <c r="O1141"/>
      <c r="P1141"/>
      <c r="Q1141"/>
      <c r="R1141"/>
    </row>
    <row r="1142" spans="2:18">
      <c r="B1142"/>
      <c r="C1142"/>
      <c r="D1142"/>
      <c r="E1142"/>
      <c r="F1142"/>
      <c r="G1142"/>
      <c r="H1142"/>
      <c r="I1142"/>
      <c r="J1142"/>
      <c r="K1142"/>
      <c r="L1142"/>
      <c r="M1142"/>
      <c r="N1142"/>
      <c r="O1142"/>
      <c r="P1142"/>
      <c r="Q1142"/>
      <c r="R1142"/>
    </row>
    <row r="1143" spans="2:18">
      <c r="B1143"/>
      <c r="C1143"/>
      <c r="D1143"/>
      <c r="E1143"/>
      <c r="F1143"/>
      <c r="G1143"/>
      <c r="H1143"/>
      <c r="I1143"/>
      <c r="J1143"/>
      <c r="K1143"/>
      <c r="L1143"/>
      <c r="M1143"/>
      <c r="N1143"/>
      <c r="O1143"/>
      <c r="P1143"/>
      <c r="Q1143"/>
      <c r="R1143"/>
    </row>
    <row r="1144" spans="2:18">
      <c r="B1144"/>
      <c r="C1144"/>
      <c r="D1144"/>
      <c r="E1144"/>
      <c r="F1144"/>
      <c r="G1144"/>
      <c r="H1144"/>
      <c r="I1144"/>
      <c r="J1144"/>
      <c r="K1144"/>
      <c r="L1144"/>
      <c r="M1144"/>
      <c r="N1144"/>
      <c r="O1144"/>
      <c r="P1144"/>
      <c r="Q1144"/>
      <c r="R1144"/>
    </row>
    <row r="1145" spans="2:18">
      <c r="B1145"/>
      <c r="C1145"/>
      <c r="D1145"/>
      <c r="E1145"/>
      <c r="F1145"/>
      <c r="G1145"/>
      <c r="H1145"/>
      <c r="I1145"/>
      <c r="J1145"/>
      <c r="K1145"/>
      <c r="L1145"/>
      <c r="M1145"/>
      <c r="N1145"/>
      <c r="O1145"/>
      <c r="P1145"/>
      <c r="Q1145"/>
      <c r="R1145"/>
    </row>
    <row r="1146" spans="2:18">
      <c r="B1146"/>
      <c r="C1146"/>
      <c r="D1146"/>
      <c r="E1146"/>
      <c r="F1146"/>
      <c r="G1146"/>
      <c r="H1146"/>
      <c r="I1146"/>
      <c r="J1146"/>
      <c r="K1146"/>
      <c r="L1146"/>
      <c r="M1146"/>
      <c r="N1146"/>
      <c r="O1146"/>
      <c r="P1146"/>
      <c r="Q1146"/>
      <c r="R1146"/>
    </row>
    <row r="1147" spans="2:18">
      <c r="B1147"/>
      <c r="C1147"/>
      <c r="D1147"/>
      <c r="E1147"/>
      <c r="F1147"/>
      <c r="G1147"/>
      <c r="H1147"/>
      <c r="I1147"/>
      <c r="J1147"/>
      <c r="K1147"/>
      <c r="L1147"/>
      <c r="M1147"/>
      <c r="N1147"/>
      <c r="O1147"/>
      <c r="P1147"/>
      <c r="Q1147"/>
      <c r="R1147"/>
    </row>
    <row r="1148" spans="2:18">
      <c r="B1148"/>
      <c r="C1148"/>
      <c r="D1148"/>
      <c r="E1148"/>
      <c r="F1148"/>
      <c r="G1148"/>
      <c r="H1148"/>
      <c r="I1148"/>
      <c r="J1148"/>
      <c r="K1148"/>
      <c r="L1148"/>
      <c r="M1148"/>
      <c r="N1148"/>
      <c r="O1148"/>
      <c r="P1148"/>
      <c r="Q1148"/>
      <c r="R1148"/>
    </row>
    <row r="1149" spans="2:18">
      <c r="B1149"/>
      <c r="C1149"/>
      <c r="D1149"/>
      <c r="E1149"/>
      <c r="F1149"/>
      <c r="G1149"/>
      <c r="H1149"/>
      <c r="I1149"/>
      <c r="J1149"/>
      <c r="K1149"/>
      <c r="L1149"/>
      <c r="M1149"/>
      <c r="N1149"/>
      <c r="O1149"/>
      <c r="P1149"/>
      <c r="Q1149"/>
      <c r="R1149"/>
    </row>
    <row r="1150" spans="2:18">
      <c r="B1150"/>
      <c r="C1150"/>
      <c r="D1150"/>
      <c r="E1150"/>
      <c r="F1150"/>
      <c r="G1150"/>
      <c r="H1150"/>
      <c r="I1150"/>
      <c r="J1150"/>
      <c r="K1150"/>
      <c r="L1150"/>
      <c r="M1150"/>
      <c r="N1150"/>
      <c r="O1150"/>
      <c r="P1150"/>
      <c r="Q1150"/>
      <c r="R1150"/>
    </row>
    <row r="1151" spans="2:18">
      <c r="B1151"/>
      <c r="C1151"/>
      <c r="D1151"/>
      <c r="E1151"/>
      <c r="F1151"/>
      <c r="G1151"/>
      <c r="H1151"/>
      <c r="I1151"/>
      <c r="J1151"/>
      <c r="K1151"/>
      <c r="L1151"/>
      <c r="M1151"/>
      <c r="N1151"/>
      <c r="O1151"/>
      <c r="P1151"/>
      <c r="Q1151"/>
      <c r="R1151"/>
    </row>
    <row r="1152" spans="2:18">
      <c r="B1152"/>
      <c r="C1152"/>
      <c r="D1152"/>
      <c r="E1152"/>
      <c r="F1152"/>
      <c r="G1152"/>
      <c r="H1152"/>
      <c r="I1152"/>
      <c r="J1152"/>
      <c r="K1152"/>
      <c r="L1152"/>
      <c r="M1152"/>
      <c r="N1152"/>
      <c r="O1152"/>
      <c r="P1152"/>
      <c r="Q1152"/>
      <c r="R1152"/>
    </row>
    <row r="1153" spans="2:18">
      <c r="B1153"/>
      <c r="C1153"/>
      <c r="D1153"/>
      <c r="E1153"/>
      <c r="F1153"/>
      <c r="G1153"/>
      <c r="H1153"/>
      <c r="I1153"/>
      <c r="J1153"/>
      <c r="K1153"/>
      <c r="L1153"/>
      <c r="M1153"/>
      <c r="N1153"/>
      <c r="O1153"/>
      <c r="P1153"/>
      <c r="Q1153"/>
      <c r="R1153"/>
    </row>
    <row r="1154" spans="2:18">
      <c r="B1154"/>
      <c r="C1154"/>
      <c r="D1154"/>
      <c r="E1154"/>
      <c r="F1154"/>
      <c r="G1154"/>
      <c r="H1154"/>
      <c r="I1154"/>
      <c r="J1154"/>
      <c r="K1154"/>
      <c r="L1154"/>
      <c r="M1154"/>
      <c r="N1154"/>
      <c r="O1154"/>
      <c r="P1154"/>
      <c r="Q1154"/>
      <c r="R1154"/>
    </row>
    <row r="1155" spans="2:18">
      <c r="B1155"/>
      <c r="C1155"/>
      <c r="D1155"/>
      <c r="E1155"/>
      <c r="F1155"/>
      <c r="G1155"/>
      <c r="H1155"/>
      <c r="I1155"/>
      <c r="J1155"/>
      <c r="K1155"/>
      <c r="L1155"/>
      <c r="M1155"/>
      <c r="N1155"/>
      <c r="O1155"/>
      <c r="P1155"/>
      <c r="Q1155"/>
      <c r="R1155"/>
    </row>
    <row r="1156" spans="2:18">
      <c r="B1156"/>
      <c r="C1156"/>
      <c r="D1156"/>
      <c r="E1156"/>
      <c r="F1156"/>
      <c r="G1156"/>
      <c r="H1156"/>
      <c r="I1156"/>
      <c r="J1156"/>
      <c r="K1156"/>
      <c r="L1156"/>
      <c r="M1156"/>
      <c r="N1156"/>
      <c r="O1156"/>
      <c r="P1156"/>
      <c r="Q1156"/>
      <c r="R1156"/>
    </row>
    <row r="1157" spans="2:18">
      <c r="B1157"/>
      <c r="C1157"/>
      <c r="D1157"/>
      <c r="E1157"/>
      <c r="F1157"/>
      <c r="G1157"/>
      <c r="H1157"/>
      <c r="I1157"/>
      <c r="J1157"/>
      <c r="K1157"/>
      <c r="L1157"/>
      <c r="M1157"/>
      <c r="N1157"/>
      <c r="O1157"/>
      <c r="P1157"/>
      <c r="Q1157"/>
      <c r="R1157"/>
    </row>
    <row r="1158" spans="2:18">
      <c r="B1158"/>
      <c r="C1158"/>
      <c r="D1158"/>
      <c r="E1158"/>
      <c r="F1158"/>
      <c r="G1158"/>
      <c r="H1158"/>
      <c r="I1158"/>
      <c r="J1158"/>
      <c r="K1158"/>
      <c r="L1158"/>
      <c r="M1158"/>
      <c r="N1158"/>
      <c r="O1158"/>
      <c r="P1158"/>
      <c r="Q1158"/>
      <c r="R1158"/>
    </row>
    <row r="1159" spans="2:18">
      <c r="B1159"/>
      <c r="C1159"/>
      <c r="D1159"/>
      <c r="E1159"/>
      <c r="F1159"/>
      <c r="G1159"/>
      <c r="H1159"/>
      <c r="I1159"/>
      <c r="J1159"/>
      <c r="K1159"/>
      <c r="L1159"/>
      <c r="M1159"/>
      <c r="N1159"/>
      <c r="O1159"/>
      <c r="P1159"/>
      <c r="Q1159"/>
      <c r="R1159"/>
    </row>
    <row r="1160" spans="2:18">
      <c r="B1160"/>
      <c r="C1160"/>
      <c r="D1160"/>
      <c r="E1160"/>
      <c r="F1160"/>
      <c r="G1160"/>
      <c r="H1160"/>
      <c r="I1160"/>
      <c r="J1160"/>
      <c r="K1160"/>
      <c r="L1160"/>
      <c r="M1160"/>
      <c r="N1160"/>
      <c r="O1160"/>
      <c r="P1160"/>
      <c r="Q1160"/>
      <c r="R1160"/>
    </row>
    <row r="1161" spans="2:18">
      <c r="B1161"/>
      <c r="C1161"/>
      <c r="D1161"/>
      <c r="E1161"/>
      <c r="F1161"/>
      <c r="G1161"/>
      <c r="H1161"/>
      <c r="I1161"/>
      <c r="J1161"/>
      <c r="K1161"/>
      <c r="L1161"/>
      <c r="M1161"/>
      <c r="N1161"/>
      <c r="O1161"/>
      <c r="P1161"/>
      <c r="Q1161"/>
      <c r="R1161"/>
    </row>
    <row r="1162" spans="2:18">
      <c r="B1162"/>
      <c r="C1162"/>
      <c r="D1162"/>
      <c r="E1162"/>
      <c r="F1162"/>
      <c r="G1162"/>
      <c r="H1162"/>
      <c r="I1162"/>
      <c r="J1162"/>
      <c r="K1162"/>
      <c r="L1162"/>
      <c r="M1162"/>
      <c r="N1162"/>
      <c r="O1162"/>
      <c r="P1162"/>
      <c r="Q1162"/>
      <c r="R1162"/>
    </row>
    <row r="1163" spans="2:18">
      <c r="B1163"/>
      <c r="C1163"/>
      <c r="D1163"/>
      <c r="E1163"/>
      <c r="F1163"/>
      <c r="G1163"/>
      <c r="H1163"/>
      <c r="I1163"/>
      <c r="J1163"/>
      <c r="K1163"/>
      <c r="L1163"/>
      <c r="M1163"/>
      <c r="N1163"/>
      <c r="O1163"/>
      <c r="P1163"/>
      <c r="Q1163"/>
      <c r="R1163"/>
    </row>
    <row r="1164" spans="2:18">
      <c r="B1164"/>
      <c r="C1164"/>
      <c r="D1164"/>
      <c r="E1164"/>
      <c r="F1164"/>
      <c r="G1164"/>
      <c r="H1164"/>
      <c r="I1164"/>
      <c r="J1164"/>
      <c r="K1164"/>
      <c r="L1164"/>
      <c r="M1164"/>
      <c r="N1164"/>
      <c r="O1164"/>
      <c r="P1164"/>
      <c r="Q1164"/>
      <c r="R1164"/>
    </row>
    <row r="1165" spans="2:18">
      <c r="B1165"/>
      <c r="C1165"/>
      <c r="D1165"/>
      <c r="E1165"/>
      <c r="F1165"/>
      <c r="G1165"/>
      <c r="H1165"/>
      <c r="I1165"/>
      <c r="J1165"/>
      <c r="K1165"/>
      <c r="L1165"/>
      <c r="M1165"/>
      <c r="N1165"/>
      <c r="O1165"/>
      <c r="P1165"/>
      <c r="Q1165"/>
      <c r="R1165"/>
    </row>
    <row r="1166" spans="2:18">
      <c r="B1166"/>
      <c r="C1166"/>
      <c r="D1166"/>
      <c r="E1166"/>
      <c r="F1166"/>
      <c r="G1166"/>
      <c r="H1166"/>
      <c r="I1166"/>
      <c r="J1166"/>
      <c r="K1166"/>
      <c r="L1166"/>
      <c r="M1166"/>
      <c r="N1166"/>
      <c r="O1166"/>
      <c r="P1166"/>
      <c r="Q1166"/>
      <c r="R1166"/>
    </row>
    <row r="1167" spans="2:18">
      <c r="B1167"/>
      <c r="C1167"/>
      <c r="D1167"/>
      <c r="E1167"/>
      <c r="F1167"/>
      <c r="G1167"/>
      <c r="H1167"/>
      <c r="I1167"/>
      <c r="J1167"/>
      <c r="K1167"/>
      <c r="L1167"/>
      <c r="M1167"/>
      <c r="N1167"/>
      <c r="O1167"/>
      <c r="P1167"/>
      <c r="Q1167"/>
      <c r="R1167"/>
    </row>
    <row r="1168" spans="2:18">
      <c r="B1168"/>
      <c r="C1168"/>
      <c r="D1168"/>
      <c r="E1168"/>
      <c r="F1168"/>
      <c r="G1168"/>
      <c r="H1168"/>
      <c r="I1168"/>
      <c r="J1168"/>
      <c r="K1168"/>
      <c r="L1168"/>
      <c r="M1168"/>
      <c r="N1168"/>
      <c r="O1168"/>
      <c r="P1168"/>
      <c r="Q1168"/>
      <c r="R1168"/>
    </row>
    <row r="1169" spans="2:18">
      <c r="B1169"/>
      <c r="C1169"/>
      <c r="D1169"/>
      <c r="E1169"/>
      <c r="F1169"/>
      <c r="G1169"/>
      <c r="H1169"/>
      <c r="I1169"/>
      <c r="J1169"/>
      <c r="K1169"/>
      <c r="L1169"/>
      <c r="M1169"/>
      <c r="N1169"/>
      <c r="O1169"/>
      <c r="P1169"/>
      <c r="Q1169"/>
      <c r="R1169"/>
    </row>
    <row r="1170" spans="2:18">
      <c r="B1170"/>
      <c r="C1170"/>
      <c r="D1170"/>
      <c r="E1170"/>
      <c r="F1170"/>
      <c r="G1170"/>
      <c r="H1170"/>
      <c r="I1170"/>
      <c r="J1170"/>
      <c r="K1170"/>
      <c r="L1170"/>
      <c r="M1170"/>
      <c r="N1170"/>
      <c r="O1170"/>
      <c r="P1170"/>
      <c r="Q1170"/>
      <c r="R1170"/>
    </row>
    <row r="1171" spans="2:18">
      <c r="B1171"/>
      <c r="C1171"/>
      <c r="D1171"/>
      <c r="E1171"/>
      <c r="F1171"/>
      <c r="G1171"/>
      <c r="H1171"/>
      <c r="I1171"/>
      <c r="J1171"/>
      <c r="K1171"/>
      <c r="L1171"/>
      <c r="M1171"/>
      <c r="N1171"/>
      <c r="O1171"/>
      <c r="P1171"/>
      <c r="Q1171"/>
      <c r="R1171"/>
    </row>
    <row r="1172" spans="2:18">
      <c r="B1172"/>
      <c r="C1172"/>
      <c r="D1172"/>
      <c r="E1172"/>
      <c r="F1172"/>
      <c r="G1172"/>
      <c r="H1172"/>
      <c r="I1172"/>
      <c r="J1172"/>
      <c r="K1172"/>
      <c r="L1172"/>
      <c r="M1172"/>
      <c r="N1172"/>
      <c r="O1172"/>
      <c r="P1172"/>
      <c r="Q1172"/>
      <c r="R1172"/>
    </row>
    <row r="1173" spans="2:18">
      <c r="B1173"/>
      <c r="C1173"/>
      <c r="D1173"/>
      <c r="E1173"/>
      <c r="F1173"/>
      <c r="G1173"/>
      <c r="H1173"/>
      <c r="I1173"/>
      <c r="J1173"/>
      <c r="K1173"/>
      <c r="L1173"/>
      <c r="M1173"/>
      <c r="N1173"/>
      <c r="O1173"/>
      <c r="P1173"/>
      <c r="Q1173"/>
      <c r="R1173"/>
    </row>
    <row r="1174" spans="2:18">
      <c r="B1174"/>
      <c r="C1174"/>
      <c r="D1174"/>
      <c r="E1174"/>
      <c r="F1174"/>
      <c r="G1174"/>
      <c r="H1174"/>
      <c r="I1174"/>
      <c r="J1174"/>
      <c r="K1174"/>
      <c r="L1174"/>
      <c r="M1174"/>
      <c r="N1174"/>
      <c r="O1174"/>
      <c r="P1174"/>
      <c r="Q1174"/>
      <c r="R1174"/>
    </row>
    <row r="1175" spans="2:18">
      <c r="B1175"/>
      <c r="C1175"/>
      <c r="D1175"/>
      <c r="E1175"/>
      <c r="F1175"/>
      <c r="G1175"/>
      <c r="H1175"/>
      <c r="I1175"/>
      <c r="J1175"/>
      <c r="K1175"/>
      <c r="L1175"/>
      <c r="M1175"/>
      <c r="N1175"/>
      <c r="O1175"/>
      <c r="P1175"/>
      <c r="Q1175"/>
      <c r="R1175"/>
    </row>
    <row r="1176" spans="2:18">
      <c r="B1176"/>
      <c r="C1176"/>
      <c r="D1176"/>
      <c r="E1176"/>
      <c r="F1176"/>
      <c r="G1176"/>
      <c r="H1176"/>
      <c r="I1176"/>
      <c r="J1176"/>
      <c r="K1176"/>
      <c r="L1176"/>
      <c r="M1176"/>
      <c r="N1176"/>
      <c r="O1176"/>
      <c r="P1176"/>
      <c r="Q1176"/>
      <c r="R1176"/>
    </row>
    <row r="1177" spans="2:18">
      <c r="B1177"/>
      <c r="C1177"/>
      <c r="D1177"/>
      <c r="E1177"/>
      <c r="F1177"/>
      <c r="G1177"/>
      <c r="H1177"/>
      <c r="I1177"/>
      <c r="J1177"/>
      <c r="K1177"/>
      <c r="L1177"/>
      <c r="M1177"/>
      <c r="N1177"/>
      <c r="O1177"/>
      <c r="P1177"/>
      <c r="Q1177"/>
      <c r="R1177"/>
    </row>
    <row r="1178" spans="2:18">
      <c r="B1178"/>
      <c r="C1178"/>
      <c r="D1178"/>
      <c r="E1178"/>
      <c r="F1178"/>
      <c r="G1178"/>
      <c r="H1178"/>
      <c r="I1178"/>
      <c r="J1178"/>
      <c r="K1178"/>
      <c r="L1178"/>
      <c r="M1178"/>
      <c r="N1178"/>
      <c r="O1178"/>
      <c r="P1178"/>
      <c r="Q1178"/>
      <c r="R1178"/>
    </row>
    <row r="1179" spans="2:18">
      <c r="B1179"/>
      <c r="C1179"/>
      <c r="D1179"/>
      <c r="E1179"/>
      <c r="F1179"/>
      <c r="G1179"/>
      <c r="H1179"/>
      <c r="I1179"/>
      <c r="J1179"/>
      <c r="K1179"/>
      <c r="L1179"/>
      <c r="M1179"/>
      <c r="N1179"/>
      <c r="O1179"/>
      <c r="P1179"/>
      <c r="Q1179"/>
      <c r="R1179"/>
    </row>
    <row r="1180" spans="2:18">
      <c r="B1180"/>
      <c r="C1180"/>
      <c r="D1180"/>
      <c r="E1180"/>
      <c r="F1180"/>
      <c r="G1180"/>
      <c r="H1180"/>
      <c r="I1180"/>
      <c r="J1180"/>
      <c r="K1180"/>
      <c r="L1180"/>
      <c r="M1180"/>
      <c r="N1180"/>
      <c r="O1180"/>
      <c r="P1180"/>
      <c r="Q1180"/>
      <c r="R1180"/>
    </row>
    <row r="1181" spans="2:18">
      <c r="B1181"/>
      <c r="C1181"/>
      <c r="D1181"/>
      <c r="E1181"/>
      <c r="F1181"/>
      <c r="G1181"/>
      <c r="H1181"/>
      <c r="I1181"/>
      <c r="J1181"/>
      <c r="K1181"/>
      <c r="L1181"/>
      <c r="M1181"/>
      <c r="N1181"/>
      <c r="O1181"/>
      <c r="P1181"/>
      <c r="Q1181"/>
      <c r="R1181"/>
    </row>
    <row r="1182" spans="2:18">
      <c r="B1182"/>
      <c r="C1182"/>
      <c r="D1182"/>
      <c r="E1182"/>
      <c r="F1182"/>
      <c r="G1182"/>
      <c r="H1182"/>
      <c r="I1182"/>
      <c r="J1182"/>
      <c r="K1182"/>
      <c r="L1182"/>
      <c r="M1182"/>
      <c r="N1182"/>
      <c r="O1182"/>
      <c r="P1182"/>
      <c r="Q1182"/>
      <c r="R1182"/>
    </row>
    <row r="1183" spans="2:18">
      <c r="B1183"/>
      <c r="C1183"/>
      <c r="D1183"/>
      <c r="E1183"/>
      <c r="F1183"/>
      <c r="G1183"/>
      <c r="H1183"/>
      <c r="I1183"/>
      <c r="J1183"/>
      <c r="K1183"/>
      <c r="L1183"/>
      <c r="M1183"/>
      <c r="N1183"/>
      <c r="O1183"/>
      <c r="P1183"/>
      <c r="Q1183"/>
      <c r="R1183"/>
    </row>
    <row r="1184" spans="2:18">
      <c r="B1184"/>
      <c r="C1184"/>
      <c r="D1184"/>
      <c r="E1184"/>
      <c r="F1184"/>
      <c r="G1184"/>
      <c r="H1184"/>
      <c r="I1184"/>
      <c r="J1184"/>
      <c r="K1184"/>
      <c r="L1184"/>
      <c r="M1184"/>
      <c r="N1184"/>
      <c r="O1184"/>
      <c r="P1184"/>
      <c r="Q1184"/>
      <c r="R1184"/>
    </row>
    <row r="1185" spans="2:18">
      <c r="B1185"/>
      <c r="C1185"/>
      <c r="D1185"/>
      <c r="E1185"/>
      <c r="F1185"/>
      <c r="G1185"/>
      <c r="H1185"/>
      <c r="I1185"/>
      <c r="J1185"/>
      <c r="K1185"/>
      <c r="L1185"/>
      <c r="M1185"/>
      <c r="N1185"/>
      <c r="O1185"/>
      <c r="P1185"/>
      <c r="Q1185"/>
      <c r="R1185"/>
    </row>
    <row r="1186" spans="2:18">
      <c r="B1186"/>
      <c r="C1186"/>
      <c r="D1186"/>
      <c r="E1186"/>
      <c r="F1186"/>
      <c r="G1186"/>
      <c r="H1186"/>
      <c r="I1186"/>
      <c r="J1186"/>
      <c r="K1186"/>
      <c r="L1186"/>
      <c r="M1186"/>
      <c r="N1186"/>
      <c r="O1186"/>
      <c r="P1186"/>
      <c r="Q1186"/>
      <c r="R1186"/>
    </row>
    <row r="1187" spans="2:18">
      <c r="B1187"/>
      <c r="C1187"/>
      <c r="D1187"/>
      <c r="E1187"/>
      <c r="F1187"/>
      <c r="G1187"/>
      <c r="H1187"/>
      <c r="I1187"/>
      <c r="J1187"/>
      <c r="K1187"/>
      <c r="L1187"/>
      <c r="M1187"/>
      <c r="N1187"/>
      <c r="O1187"/>
      <c r="P1187"/>
      <c r="Q1187"/>
      <c r="R1187"/>
    </row>
    <row r="1188" spans="2:18">
      <c r="B1188"/>
      <c r="C1188"/>
      <c r="D1188"/>
      <c r="E1188"/>
      <c r="F1188"/>
      <c r="G1188"/>
      <c r="H1188"/>
      <c r="I1188"/>
      <c r="J1188"/>
      <c r="K1188"/>
      <c r="L1188"/>
      <c r="M1188"/>
      <c r="N1188"/>
      <c r="O1188"/>
      <c r="P1188"/>
      <c r="Q1188"/>
      <c r="R1188"/>
    </row>
    <row r="1189" spans="2:18">
      <c r="B1189"/>
      <c r="C1189"/>
      <c r="D1189"/>
      <c r="E1189"/>
      <c r="F1189"/>
      <c r="G1189"/>
      <c r="H1189"/>
      <c r="I1189"/>
      <c r="J1189"/>
      <c r="K1189"/>
      <c r="L1189"/>
      <c r="M1189"/>
      <c r="N1189"/>
      <c r="O1189"/>
      <c r="P1189"/>
      <c r="Q1189"/>
      <c r="R1189"/>
    </row>
    <row r="1190" spans="2:18">
      <c r="B1190"/>
      <c r="C1190"/>
      <c r="D1190"/>
      <c r="E1190"/>
      <c r="F1190"/>
      <c r="G1190"/>
      <c r="H1190"/>
      <c r="I1190"/>
      <c r="J1190"/>
      <c r="K1190"/>
      <c r="L1190"/>
      <c r="M1190"/>
      <c r="N1190"/>
      <c r="O1190"/>
      <c r="P1190"/>
      <c r="Q1190"/>
      <c r="R1190"/>
    </row>
    <row r="1191" spans="2:18">
      <c r="B1191"/>
      <c r="C1191"/>
      <c r="D1191"/>
      <c r="E1191"/>
      <c r="F1191"/>
      <c r="G1191"/>
      <c r="H1191"/>
      <c r="I1191"/>
      <c r="J1191"/>
      <c r="K1191"/>
      <c r="L1191"/>
      <c r="M1191"/>
      <c r="N1191"/>
      <c r="O1191"/>
      <c r="P1191"/>
      <c r="Q1191"/>
      <c r="R1191"/>
    </row>
    <row r="1192" spans="2:18">
      <c r="B1192"/>
      <c r="C1192"/>
      <c r="D1192"/>
      <c r="E1192"/>
      <c r="F1192"/>
      <c r="G1192"/>
      <c r="H1192"/>
      <c r="I1192"/>
      <c r="J1192"/>
      <c r="K1192"/>
      <c r="L1192"/>
      <c r="M1192"/>
      <c r="N1192"/>
      <c r="O1192"/>
      <c r="P1192"/>
      <c r="Q1192"/>
      <c r="R1192"/>
    </row>
    <row r="1193" spans="2:18">
      <c r="B1193"/>
      <c r="C1193"/>
      <c r="D1193"/>
      <c r="E1193"/>
      <c r="F1193"/>
      <c r="G1193"/>
      <c r="H1193"/>
      <c r="I1193"/>
      <c r="J1193"/>
      <c r="K1193"/>
      <c r="L1193"/>
      <c r="M1193"/>
      <c r="N1193"/>
      <c r="O1193"/>
      <c r="P1193"/>
      <c r="Q1193"/>
      <c r="R1193"/>
    </row>
    <row r="1194" spans="2:18">
      <c r="B1194"/>
      <c r="C1194"/>
      <c r="D1194"/>
      <c r="E1194"/>
      <c r="F1194"/>
      <c r="G1194"/>
      <c r="H1194"/>
      <c r="I1194"/>
      <c r="J1194"/>
      <c r="K1194"/>
      <c r="L1194"/>
      <c r="M1194"/>
      <c r="N1194"/>
      <c r="O1194"/>
      <c r="P1194"/>
      <c r="Q1194"/>
      <c r="R1194"/>
    </row>
    <row r="1195" spans="2:18">
      <c r="B1195"/>
      <c r="C1195"/>
      <c r="D1195"/>
      <c r="E1195"/>
      <c r="F1195"/>
      <c r="G1195"/>
      <c r="H1195"/>
      <c r="I1195"/>
      <c r="J1195"/>
      <c r="K1195"/>
      <c r="L1195"/>
      <c r="M1195"/>
      <c r="N1195"/>
      <c r="O1195"/>
      <c r="P1195"/>
      <c r="Q1195"/>
      <c r="R1195"/>
    </row>
    <row r="1196" spans="2:18">
      <c r="B1196"/>
      <c r="C1196"/>
      <c r="D1196"/>
      <c r="E1196"/>
      <c r="F1196"/>
      <c r="G1196"/>
      <c r="H1196"/>
      <c r="I1196"/>
      <c r="J1196"/>
      <c r="K1196"/>
      <c r="L1196"/>
      <c r="M1196"/>
      <c r="N1196"/>
      <c r="O1196"/>
      <c r="P1196"/>
      <c r="Q1196"/>
      <c r="R1196"/>
    </row>
    <row r="1197" spans="2:18">
      <c r="B1197"/>
      <c r="C1197"/>
      <c r="D1197"/>
      <c r="E1197"/>
      <c r="F1197"/>
      <c r="G1197"/>
      <c r="H1197"/>
      <c r="I1197"/>
      <c r="J1197"/>
      <c r="K1197"/>
      <c r="L1197"/>
      <c r="M1197"/>
      <c r="N1197"/>
      <c r="O1197"/>
      <c r="P1197"/>
      <c r="Q1197"/>
      <c r="R1197"/>
    </row>
    <row r="1198" spans="2:18">
      <c r="B1198"/>
      <c r="C1198"/>
      <c r="D1198"/>
      <c r="E1198"/>
      <c r="F1198"/>
      <c r="G1198"/>
      <c r="H1198"/>
      <c r="I1198"/>
      <c r="J1198"/>
      <c r="K1198"/>
      <c r="L1198"/>
      <c r="M1198"/>
      <c r="N1198"/>
      <c r="O1198"/>
      <c r="P1198"/>
      <c r="Q1198"/>
      <c r="R1198"/>
    </row>
    <row r="1199" spans="2:18">
      <c r="B1199"/>
      <c r="C1199"/>
      <c r="D1199"/>
      <c r="E1199"/>
      <c r="F1199"/>
      <c r="G1199"/>
      <c r="H1199"/>
      <c r="I1199"/>
      <c r="J1199"/>
      <c r="K1199"/>
      <c r="L1199"/>
      <c r="M1199"/>
      <c r="N1199"/>
      <c r="O1199"/>
      <c r="P1199"/>
      <c r="Q1199"/>
      <c r="R1199"/>
    </row>
    <row r="1200" spans="2:18">
      <c r="B1200"/>
      <c r="C1200"/>
      <c r="D1200"/>
      <c r="E1200"/>
      <c r="F1200"/>
      <c r="G1200"/>
      <c r="H1200"/>
      <c r="I1200"/>
      <c r="J1200"/>
      <c r="K1200"/>
      <c r="L1200"/>
      <c r="M1200"/>
      <c r="N1200"/>
      <c r="O1200"/>
      <c r="P1200"/>
      <c r="Q1200"/>
      <c r="R1200"/>
    </row>
    <row r="1201" spans="2:18">
      <c r="B1201"/>
      <c r="C1201"/>
      <c r="D1201"/>
      <c r="E1201"/>
      <c r="F1201"/>
      <c r="G1201"/>
      <c r="H1201"/>
      <c r="I1201"/>
      <c r="J1201"/>
      <c r="K1201"/>
      <c r="L1201"/>
      <c r="M1201"/>
      <c r="N1201"/>
      <c r="O1201"/>
      <c r="P1201"/>
      <c r="Q1201"/>
      <c r="R1201"/>
    </row>
    <row r="1202" spans="2:18">
      <c r="B1202"/>
      <c r="C1202"/>
      <c r="D1202"/>
      <c r="E1202"/>
      <c r="F1202"/>
      <c r="G1202"/>
      <c r="H1202"/>
      <c r="I1202"/>
      <c r="J1202"/>
      <c r="K1202"/>
      <c r="L1202"/>
      <c r="M1202"/>
      <c r="N1202"/>
      <c r="O1202"/>
      <c r="P1202"/>
      <c r="Q1202"/>
      <c r="R1202"/>
    </row>
    <row r="1203" spans="2:18">
      <c r="B1203"/>
      <c r="C1203"/>
      <c r="D1203"/>
      <c r="E1203"/>
      <c r="F1203"/>
      <c r="G1203"/>
      <c r="H1203"/>
      <c r="I1203"/>
      <c r="J1203"/>
      <c r="K1203"/>
      <c r="L1203"/>
      <c r="M1203"/>
      <c r="N1203"/>
      <c r="O1203"/>
      <c r="P1203"/>
      <c r="Q1203"/>
      <c r="R1203"/>
    </row>
    <row r="1204" spans="2:18">
      <c r="B1204"/>
      <c r="C1204"/>
      <c r="D1204"/>
      <c r="E1204"/>
      <c r="F1204"/>
      <c r="G1204"/>
      <c r="H1204"/>
      <c r="I1204"/>
      <c r="J1204"/>
      <c r="K1204"/>
      <c r="L1204"/>
      <c r="M1204"/>
      <c r="N1204"/>
      <c r="O1204"/>
      <c r="P1204"/>
      <c r="Q1204"/>
      <c r="R1204"/>
    </row>
    <row r="1205" spans="2:18">
      <c r="B1205"/>
      <c r="C1205"/>
      <c r="D1205"/>
      <c r="E1205"/>
      <c r="F1205"/>
      <c r="G1205"/>
      <c r="H1205"/>
      <c r="I1205"/>
      <c r="J1205"/>
      <c r="K1205"/>
      <c r="L1205"/>
      <c r="M1205"/>
      <c r="N1205"/>
      <c r="O1205"/>
      <c r="P1205"/>
      <c r="Q1205"/>
      <c r="R1205"/>
    </row>
    <row r="1206" spans="2:18">
      <c r="B1206"/>
      <c r="C1206"/>
      <c r="D1206"/>
      <c r="E1206"/>
      <c r="F1206"/>
      <c r="G1206"/>
      <c r="H1206"/>
      <c r="I1206"/>
      <c r="J1206"/>
      <c r="K1206"/>
      <c r="L1206"/>
      <c r="M1206"/>
      <c r="N1206"/>
      <c r="O1206"/>
      <c r="P1206"/>
      <c r="Q1206"/>
      <c r="R1206"/>
    </row>
    <row r="1207" spans="2:18">
      <c r="B1207"/>
      <c r="C1207"/>
      <c r="D1207"/>
      <c r="E1207"/>
      <c r="F1207"/>
      <c r="G1207"/>
      <c r="H1207"/>
      <c r="I1207"/>
      <c r="J1207"/>
      <c r="K1207"/>
      <c r="L1207"/>
      <c r="M1207"/>
      <c r="N1207"/>
      <c r="O1207"/>
      <c r="P1207"/>
      <c r="Q1207"/>
      <c r="R1207"/>
    </row>
    <row r="1208" spans="2:18">
      <c r="B1208"/>
      <c r="C1208"/>
      <c r="D1208"/>
      <c r="E1208"/>
      <c r="F1208"/>
      <c r="G1208"/>
      <c r="H1208"/>
      <c r="I1208"/>
      <c r="J1208"/>
      <c r="K1208"/>
      <c r="L1208"/>
      <c r="M1208"/>
      <c r="N1208"/>
      <c r="O1208"/>
      <c r="P1208"/>
      <c r="Q1208"/>
      <c r="R1208"/>
    </row>
    <row r="1209" spans="2:18">
      <c r="B1209"/>
      <c r="C1209"/>
      <c r="D1209"/>
      <c r="E1209"/>
      <c r="F1209"/>
      <c r="G1209"/>
      <c r="H1209"/>
      <c r="I1209"/>
      <c r="J1209"/>
      <c r="K1209"/>
      <c r="L1209"/>
      <c r="M1209"/>
      <c r="N1209"/>
      <c r="O1209"/>
      <c r="P1209"/>
      <c r="Q1209"/>
      <c r="R1209"/>
    </row>
    <row r="1210" spans="2:18">
      <c r="B1210"/>
      <c r="C1210"/>
      <c r="D1210"/>
      <c r="E1210"/>
      <c r="F1210"/>
      <c r="G1210"/>
      <c r="H1210"/>
      <c r="I1210"/>
      <c r="J1210"/>
      <c r="K1210"/>
      <c r="L1210"/>
      <c r="M1210"/>
      <c r="N1210"/>
      <c r="O1210"/>
      <c r="P1210"/>
      <c r="Q1210"/>
      <c r="R1210"/>
    </row>
    <row r="1211" spans="2:18">
      <c r="B1211"/>
      <c r="C1211"/>
      <c r="D1211"/>
      <c r="E1211"/>
      <c r="F1211"/>
      <c r="G1211"/>
      <c r="H1211"/>
      <c r="I1211"/>
      <c r="J1211"/>
      <c r="K1211"/>
      <c r="L1211"/>
      <c r="M1211"/>
      <c r="N1211"/>
      <c r="O1211"/>
      <c r="P1211"/>
      <c r="Q1211"/>
      <c r="R1211"/>
    </row>
    <row r="1212" spans="2:18">
      <c r="B1212"/>
      <c r="C1212"/>
      <c r="D1212"/>
      <c r="E1212"/>
      <c r="F1212"/>
      <c r="G1212"/>
      <c r="H1212"/>
      <c r="I1212"/>
      <c r="J1212"/>
      <c r="K1212"/>
      <c r="L1212"/>
      <c r="M1212"/>
      <c r="N1212"/>
      <c r="O1212"/>
      <c r="P1212"/>
      <c r="Q1212"/>
      <c r="R1212"/>
    </row>
    <row r="1213" spans="2:18">
      <c r="B1213"/>
      <c r="C1213"/>
      <c r="D1213"/>
      <c r="E1213"/>
      <c r="F1213"/>
      <c r="G1213"/>
      <c r="H1213"/>
      <c r="I1213"/>
      <c r="J1213"/>
      <c r="K1213"/>
      <c r="L1213"/>
      <c r="M1213"/>
      <c r="N1213"/>
      <c r="O1213"/>
      <c r="P1213"/>
      <c r="Q1213"/>
      <c r="R1213"/>
    </row>
    <row r="1214" spans="2:18">
      <c r="B1214"/>
      <c r="C1214"/>
      <c r="D1214"/>
      <c r="E1214"/>
      <c r="F1214"/>
      <c r="G1214"/>
      <c r="H1214"/>
      <c r="I1214"/>
      <c r="J1214"/>
      <c r="K1214"/>
      <c r="L1214"/>
      <c r="M1214"/>
      <c r="N1214"/>
      <c r="O1214"/>
      <c r="P1214"/>
      <c r="Q1214"/>
      <c r="R1214"/>
    </row>
    <row r="1215" spans="2:18">
      <c r="B1215"/>
      <c r="C1215"/>
      <c r="D1215"/>
      <c r="E1215"/>
      <c r="F1215"/>
      <c r="G1215"/>
      <c r="H1215"/>
      <c r="I1215"/>
      <c r="J1215"/>
      <c r="K1215"/>
      <c r="L1215"/>
      <c r="M1215"/>
      <c r="N1215"/>
      <c r="O1215"/>
      <c r="P1215"/>
      <c r="Q1215"/>
      <c r="R1215"/>
    </row>
    <row r="1216" spans="2:18">
      <c r="B1216"/>
      <c r="C1216"/>
      <c r="D1216"/>
      <c r="E1216"/>
      <c r="F1216"/>
      <c r="G1216"/>
      <c r="H1216"/>
      <c r="I1216"/>
      <c r="J1216"/>
      <c r="K1216"/>
      <c r="L1216"/>
      <c r="M1216"/>
      <c r="N1216"/>
      <c r="O1216"/>
      <c r="P1216"/>
      <c r="Q1216"/>
      <c r="R1216"/>
    </row>
    <row r="1217" spans="2:18">
      <c r="B1217"/>
      <c r="C1217"/>
      <c r="D1217"/>
      <c r="E1217"/>
      <c r="F1217"/>
      <c r="G1217"/>
      <c r="H1217"/>
      <c r="I1217"/>
      <c r="J1217"/>
      <c r="K1217"/>
      <c r="L1217"/>
      <c r="M1217"/>
      <c r="N1217"/>
      <c r="O1217"/>
      <c r="P1217"/>
      <c r="Q1217"/>
      <c r="R1217"/>
    </row>
    <row r="1218" spans="2:18">
      <c r="B1218"/>
      <c r="C1218"/>
      <c r="D1218"/>
      <c r="E1218"/>
      <c r="F1218"/>
      <c r="G1218"/>
      <c r="H1218"/>
      <c r="I1218"/>
      <c r="J1218"/>
      <c r="K1218"/>
      <c r="L1218"/>
      <c r="M1218"/>
      <c r="N1218"/>
      <c r="O1218"/>
      <c r="P1218"/>
      <c r="Q1218"/>
      <c r="R1218"/>
    </row>
    <row r="1219" spans="2:18">
      <c r="B1219"/>
      <c r="C1219"/>
      <c r="D1219"/>
      <c r="E1219"/>
      <c r="F1219"/>
      <c r="G1219"/>
      <c r="H1219"/>
      <c r="I1219"/>
      <c r="J1219"/>
      <c r="K1219"/>
      <c r="L1219"/>
      <c r="M1219"/>
      <c r="N1219"/>
      <c r="O1219"/>
      <c r="P1219"/>
      <c r="Q1219"/>
      <c r="R1219"/>
    </row>
    <row r="1220" spans="2:18">
      <c r="B1220"/>
      <c r="C1220"/>
      <c r="D1220"/>
      <c r="E1220"/>
      <c r="F1220"/>
      <c r="G1220"/>
      <c r="H1220"/>
      <c r="I1220"/>
      <c r="J1220"/>
      <c r="K1220"/>
      <c r="L1220"/>
      <c r="M1220"/>
      <c r="N1220"/>
      <c r="O1220"/>
      <c r="P1220"/>
      <c r="Q1220"/>
      <c r="R1220"/>
    </row>
    <row r="1221" spans="2:18">
      <c r="B1221"/>
      <c r="C1221"/>
      <c r="D1221"/>
      <c r="E1221"/>
      <c r="F1221"/>
      <c r="G1221"/>
      <c r="H1221"/>
      <c r="I1221"/>
      <c r="J1221"/>
      <c r="K1221"/>
      <c r="L1221"/>
      <c r="M1221"/>
      <c r="N1221"/>
      <c r="O1221"/>
      <c r="P1221"/>
      <c r="Q1221"/>
      <c r="R1221"/>
    </row>
    <row r="1222" spans="2:18">
      <c r="B1222"/>
      <c r="C1222"/>
      <c r="D1222"/>
      <c r="E1222"/>
      <c r="F1222"/>
      <c r="G1222"/>
      <c r="H1222"/>
      <c r="I1222"/>
      <c r="J1222"/>
      <c r="K1222"/>
      <c r="L1222"/>
      <c r="M1222"/>
      <c r="N1222"/>
      <c r="O1222"/>
      <c r="P1222"/>
      <c r="Q1222"/>
      <c r="R1222"/>
    </row>
    <row r="1223" spans="2:18">
      <c r="B1223"/>
      <c r="C1223"/>
      <c r="D1223"/>
      <c r="E1223"/>
      <c r="F1223"/>
      <c r="G1223"/>
      <c r="H1223"/>
      <c r="I1223"/>
      <c r="J1223"/>
      <c r="K1223"/>
      <c r="L1223"/>
      <c r="M1223"/>
      <c r="N1223"/>
      <c r="O1223"/>
      <c r="P1223"/>
      <c r="Q1223"/>
      <c r="R1223"/>
    </row>
    <row r="1224" spans="2:18">
      <c r="B1224"/>
      <c r="C1224"/>
      <c r="D1224"/>
      <c r="E1224"/>
      <c r="F1224"/>
      <c r="G1224"/>
      <c r="H1224"/>
      <c r="I1224"/>
      <c r="J1224"/>
      <c r="K1224"/>
      <c r="L1224"/>
      <c r="M1224"/>
      <c r="N1224"/>
      <c r="O1224"/>
      <c r="P1224"/>
      <c r="Q1224"/>
      <c r="R1224"/>
    </row>
    <row r="1225" spans="2:18">
      <c r="B1225"/>
      <c r="C1225"/>
      <c r="D1225"/>
      <c r="E1225"/>
      <c r="F1225"/>
      <c r="G1225"/>
      <c r="H1225"/>
      <c r="I1225"/>
      <c r="J1225"/>
      <c r="K1225"/>
      <c r="L1225"/>
      <c r="M1225"/>
      <c r="N1225"/>
      <c r="O1225"/>
      <c r="P1225"/>
      <c r="Q1225"/>
      <c r="R1225"/>
    </row>
    <row r="1226" spans="2:18">
      <c r="B1226"/>
      <c r="C1226"/>
      <c r="D1226"/>
      <c r="E1226"/>
      <c r="F1226"/>
      <c r="G1226"/>
      <c r="H1226"/>
      <c r="I1226"/>
      <c r="J1226"/>
      <c r="K1226"/>
      <c r="L1226"/>
      <c r="M1226"/>
      <c r="N1226"/>
      <c r="O1226"/>
      <c r="P1226"/>
      <c r="Q1226"/>
      <c r="R1226"/>
    </row>
    <row r="1227" spans="2:18">
      <c r="B1227"/>
      <c r="C1227"/>
      <c r="D1227"/>
      <c r="E1227"/>
      <c r="F1227"/>
      <c r="G1227"/>
      <c r="H1227"/>
      <c r="I1227"/>
      <c r="J1227"/>
      <c r="K1227"/>
      <c r="L1227"/>
      <c r="M1227"/>
      <c r="N1227"/>
      <c r="O1227"/>
      <c r="P1227"/>
      <c r="Q1227"/>
      <c r="R1227"/>
    </row>
    <row r="1228" spans="2:18">
      <c r="B1228"/>
      <c r="C1228"/>
      <c r="D1228"/>
      <c r="E1228"/>
      <c r="F1228"/>
      <c r="G1228"/>
      <c r="H1228"/>
      <c r="I1228"/>
      <c r="J1228"/>
      <c r="K1228"/>
      <c r="L1228"/>
      <c r="M1228"/>
      <c r="N1228"/>
      <c r="O1228"/>
      <c r="P1228"/>
      <c r="Q1228"/>
      <c r="R1228"/>
    </row>
    <row r="1229" spans="2:18">
      <c r="B1229"/>
      <c r="C1229"/>
      <c r="D1229"/>
      <c r="E1229"/>
      <c r="F1229"/>
      <c r="G1229"/>
      <c r="H1229"/>
      <c r="I1229"/>
      <c r="J1229"/>
      <c r="K1229"/>
      <c r="L1229"/>
      <c r="M1229"/>
      <c r="N1229"/>
      <c r="O1229"/>
      <c r="P1229"/>
      <c r="Q1229"/>
      <c r="R1229"/>
    </row>
    <row r="1230" spans="2:18">
      <c r="B1230"/>
      <c r="C1230"/>
      <c r="D1230"/>
      <c r="E1230"/>
      <c r="F1230"/>
      <c r="G1230"/>
      <c r="H1230"/>
      <c r="I1230"/>
      <c r="J1230"/>
      <c r="K1230"/>
      <c r="L1230"/>
      <c r="M1230"/>
      <c r="N1230"/>
      <c r="O1230"/>
      <c r="P1230"/>
      <c r="Q1230"/>
      <c r="R1230"/>
    </row>
    <row r="1231" spans="2:18">
      <c r="B1231"/>
      <c r="C1231"/>
      <c r="D1231"/>
      <c r="E1231"/>
      <c r="F1231"/>
      <c r="G1231"/>
      <c r="H1231"/>
      <c r="I1231"/>
      <c r="J1231"/>
      <c r="K1231"/>
      <c r="L1231"/>
      <c r="M1231"/>
      <c r="N1231"/>
      <c r="O1231"/>
      <c r="P1231"/>
      <c r="Q1231"/>
      <c r="R1231"/>
    </row>
    <row r="1232" spans="2:18">
      <c r="B1232"/>
      <c r="C1232"/>
      <c r="D1232"/>
      <c r="E1232"/>
      <c r="F1232"/>
      <c r="G1232"/>
      <c r="H1232"/>
      <c r="I1232"/>
      <c r="J1232"/>
      <c r="K1232"/>
      <c r="L1232"/>
      <c r="M1232"/>
      <c r="N1232"/>
      <c r="O1232"/>
      <c r="P1232"/>
      <c r="Q1232"/>
      <c r="R1232"/>
    </row>
    <row r="1233" spans="2:18">
      <c r="B1233"/>
      <c r="C1233"/>
      <c r="D1233"/>
      <c r="E1233"/>
      <c r="F1233"/>
      <c r="G1233"/>
      <c r="H1233"/>
      <c r="I1233"/>
      <c r="J1233"/>
      <c r="K1233"/>
      <c r="L1233"/>
      <c r="M1233"/>
      <c r="N1233"/>
      <c r="O1233"/>
      <c r="P1233"/>
      <c r="Q1233"/>
      <c r="R1233"/>
    </row>
    <row r="1234" spans="2:18">
      <c r="B1234"/>
      <c r="C1234"/>
      <c r="D1234"/>
      <c r="E1234"/>
      <c r="F1234"/>
      <c r="G1234"/>
      <c r="H1234"/>
      <c r="I1234"/>
      <c r="J1234"/>
      <c r="K1234"/>
      <c r="L1234"/>
      <c r="M1234"/>
      <c r="N1234"/>
      <c r="O1234"/>
      <c r="P1234"/>
      <c r="Q1234"/>
      <c r="R1234"/>
    </row>
    <row r="1235" spans="2:18">
      <c r="B1235"/>
      <c r="C1235"/>
      <c r="D1235"/>
      <c r="E1235"/>
      <c r="F1235"/>
      <c r="G1235"/>
      <c r="H1235"/>
      <c r="I1235"/>
      <c r="J1235"/>
      <c r="K1235"/>
      <c r="L1235"/>
      <c r="M1235"/>
      <c r="N1235"/>
      <c r="O1235"/>
      <c r="P1235"/>
      <c r="Q1235"/>
      <c r="R1235"/>
    </row>
    <row r="1236" spans="2:18">
      <c r="B1236"/>
      <c r="C1236"/>
      <c r="D1236"/>
      <c r="E1236"/>
      <c r="F1236"/>
      <c r="G1236"/>
      <c r="H1236"/>
      <c r="I1236"/>
      <c r="J1236"/>
      <c r="K1236"/>
      <c r="L1236"/>
      <c r="M1236"/>
      <c r="N1236"/>
      <c r="O1236"/>
      <c r="P1236"/>
      <c r="Q1236"/>
      <c r="R1236"/>
    </row>
    <row r="1237" spans="2:18">
      <c r="B1237"/>
      <c r="C1237"/>
      <c r="D1237"/>
      <c r="E1237"/>
      <c r="F1237"/>
      <c r="G1237"/>
      <c r="H1237"/>
      <c r="I1237"/>
      <c r="J1237"/>
      <c r="K1237"/>
      <c r="L1237"/>
      <c r="M1237"/>
      <c r="N1237"/>
      <c r="O1237"/>
      <c r="P1237"/>
      <c r="Q1237"/>
      <c r="R1237"/>
    </row>
    <row r="1238" spans="2:18">
      <c r="B1238"/>
      <c r="C1238"/>
      <c r="D1238"/>
      <c r="E1238"/>
      <c r="F1238"/>
      <c r="G1238"/>
      <c r="H1238"/>
      <c r="I1238"/>
      <c r="J1238"/>
      <c r="K1238"/>
      <c r="L1238"/>
      <c r="M1238"/>
      <c r="N1238"/>
      <c r="O1238"/>
      <c r="P1238"/>
      <c r="Q1238"/>
      <c r="R1238"/>
    </row>
    <row r="1239" spans="2:18">
      <c r="B1239"/>
      <c r="C1239"/>
      <c r="D1239"/>
      <c r="E1239"/>
      <c r="F1239"/>
      <c r="G1239"/>
      <c r="H1239"/>
      <c r="I1239"/>
      <c r="J1239"/>
      <c r="K1239"/>
      <c r="L1239"/>
      <c r="M1239"/>
      <c r="N1239"/>
      <c r="O1239"/>
      <c r="P1239"/>
      <c r="Q1239"/>
      <c r="R1239"/>
    </row>
    <row r="1240" spans="2:18">
      <c r="B1240"/>
      <c r="C1240"/>
      <c r="D1240"/>
      <c r="E1240"/>
      <c r="F1240"/>
      <c r="G1240"/>
      <c r="H1240"/>
      <c r="I1240"/>
      <c r="J1240"/>
      <c r="K1240"/>
      <c r="L1240"/>
      <c r="M1240"/>
      <c r="N1240"/>
      <c r="O1240"/>
      <c r="P1240"/>
      <c r="Q1240"/>
      <c r="R1240"/>
    </row>
    <row r="1241" spans="2:18">
      <c r="B1241"/>
      <c r="C1241"/>
      <c r="D1241"/>
      <c r="E1241"/>
      <c r="F1241"/>
      <c r="G1241"/>
      <c r="H1241"/>
      <c r="I1241"/>
      <c r="J1241"/>
      <c r="K1241"/>
      <c r="L1241"/>
      <c r="M1241"/>
      <c r="N1241"/>
      <c r="O1241"/>
      <c r="P1241"/>
      <c r="Q1241"/>
      <c r="R1241"/>
    </row>
    <row r="1242" spans="2:18">
      <c r="B1242"/>
      <c r="C1242"/>
      <c r="D1242"/>
      <c r="E1242"/>
      <c r="F1242"/>
      <c r="G1242"/>
      <c r="H1242"/>
      <c r="I1242"/>
      <c r="J1242"/>
      <c r="K1242"/>
      <c r="L1242"/>
      <c r="M1242"/>
      <c r="N1242"/>
      <c r="O1242"/>
      <c r="P1242"/>
      <c r="Q1242"/>
      <c r="R1242"/>
    </row>
    <row r="1243" spans="2:18">
      <c r="B1243"/>
      <c r="C1243"/>
      <c r="D1243"/>
      <c r="E1243"/>
      <c r="F1243"/>
      <c r="G1243"/>
      <c r="H1243"/>
      <c r="I1243"/>
      <c r="J1243"/>
      <c r="K1243"/>
      <c r="L1243"/>
      <c r="M1243"/>
      <c r="N1243"/>
      <c r="O1243"/>
      <c r="P1243"/>
      <c r="Q1243"/>
      <c r="R1243"/>
    </row>
    <row r="1244" spans="2:18">
      <c r="B1244"/>
      <c r="C1244"/>
      <c r="D1244"/>
      <c r="E1244"/>
      <c r="F1244"/>
      <c r="G1244"/>
      <c r="H1244"/>
      <c r="I1244"/>
      <c r="J1244"/>
      <c r="K1244"/>
      <c r="L1244"/>
      <c r="M1244"/>
      <c r="N1244"/>
      <c r="O1244"/>
      <c r="P1244"/>
      <c r="Q1244"/>
      <c r="R1244"/>
    </row>
    <row r="1245" spans="2:18">
      <c r="B1245"/>
      <c r="C1245"/>
      <c r="D1245"/>
      <c r="E1245"/>
      <c r="F1245"/>
      <c r="G1245"/>
      <c r="H1245"/>
      <c r="I1245"/>
      <c r="J1245"/>
      <c r="K1245"/>
      <c r="L1245"/>
      <c r="M1245"/>
      <c r="N1245"/>
      <c r="O1245"/>
      <c r="P1245"/>
      <c r="Q1245"/>
      <c r="R1245"/>
    </row>
    <row r="1246" spans="2:18">
      <c r="B1246"/>
      <c r="C1246"/>
      <c r="D1246"/>
      <c r="E1246"/>
      <c r="F1246"/>
      <c r="G1246"/>
      <c r="H1246"/>
      <c r="I1246"/>
      <c r="J1246"/>
      <c r="K1246"/>
      <c r="L1246"/>
      <c r="M1246"/>
      <c r="N1246"/>
      <c r="O1246"/>
      <c r="P1246"/>
      <c r="Q1246"/>
      <c r="R1246"/>
    </row>
    <row r="1247" spans="2:18">
      <c r="B1247"/>
      <c r="C1247"/>
      <c r="D1247"/>
      <c r="E1247"/>
      <c r="F1247"/>
      <c r="G1247"/>
      <c r="H1247"/>
      <c r="I1247"/>
      <c r="J1247"/>
      <c r="K1247"/>
      <c r="L1247"/>
      <c r="M1247"/>
      <c r="N1247"/>
      <c r="O1247"/>
      <c r="P1247"/>
      <c r="Q1247"/>
      <c r="R1247"/>
    </row>
    <row r="1248" spans="2:18">
      <c r="B1248"/>
      <c r="C1248"/>
      <c r="D1248"/>
      <c r="E1248"/>
      <c r="F1248"/>
      <c r="G1248"/>
      <c r="H1248"/>
      <c r="I1248"/>
      <c r="J1248"/>
      <c r="K1248"/>
      <c r="L1248"/>
      <c r="M1248"/>
      <c r="N1248"/>
      <c r="O1248"/>
      <c r="P1248"/>
      <c r="Q1248"/>
      <c r="R1248"/>
    </row>
    <row r="1249" spans="2:18">
      <c r="B1249"/>
      <c r="C1249"/>
      <c r="D1249"/>
      <c r="E1249"/>
      <c r="F1249"/>
      <c r="G1249"/>
      <c r="H1249"/>
      <c r="I1249"/>
      <c r="J1249"/>
      <c r="K1249"/>
      <c r="L1249"/>
      <c r="M1249"/>
      <c r="N1249"/>
      <c r="O1249"/>
      <c r="P1249"/>
      <c r="Q1249"/>
      <c r="R1249"/>
    </row>
    <row r="1250" spans="2:18">
      <c r="B1250"/>
      <c r="C1250"/>
      <c r="D1250"/>
      <c r="E1250"/>
      <c r="F1250"/>
      <c r="G1250"/>
      <c r="H1250"/>
      <c r="I1250"/>
      <c r="J1250"/>
      <c r="K1250"/>
      <c r="L1250"/>
      <c r="M1250"/>
      <c r="N1250"/>
      <c r="O1250"/>
      <c r="P1250"/>
      <c r="Q1250"/>
      <c r="R1250"/>
    </row>
    <row r="1251" spans="2:18">
      <c r="B1251"/>
      <c r="C1251"/>
      <c r="D1251"/>
      <c r="E1251"/>
      <c r="F1251"/>
      <c r="G1251"/>
      <c r="H1251"/>
      <c r="I1251"/>
      <c r="J1251"/>
      <c r="K1251"/>
      <c r="L1251"/>
      <c r="M1251"/>
      <c r="N1251"/>
      <c r="O1251"/>
      <c r="P1251"/>
      <c r="Q1251"/>
      <c r="R1251"/>
    </row>
    <row r="1252" spans="2:18">
      <c r="B1252"/>
      <c r="C1252"/>
      <c r="D1252"/>
      <c r="E1252"/>
      <c r="F1252"/>
      <c r="G1252"/>
      <c r="H1252"/>
      <c r="I1252"/>
      <c r="J1252"/>
      <c r="K1252"/>
      <c r="L1252"/>
      <c r="M1252"/>
      <c r="N1252"/>
      <c r="O1252"/>
      <c r="P1252"/>
      <c r="Q1252"/>
      <c r="R1252"/>
    </row>
    <row r="1253" spans="2:18">
      <c r="B1253"/>
      <c r="C1253"/>
      <c r="D1253"/>
      <c r="E1253"/>
      <c r="F1253"/>
      <c r="G1253"/>
      <c r="H1253"/>
      <c r="I1253"/>
      <c r="J1253"/>
      <c r="K1253"/>
      <c r="L1253"/>
      <c r="M1253"/>
      <c r="N1253"/>
      <c r="O1253"/>
      <c r="P1253"/>
      <c r="Q1253"/>
      <c r="R1253"/>
    </row>
    <row r="1254" spans="2:18">
      <c r="B1254"/>
      <c r="C1254"/>
      <c r="D1254"/>
      <c r="E1254"/>
      <c r="F1254"/>
      <c r="G1254"/>
      <c r="H1254"/>
      <c r="I1254"/>
      <c r="J1254"/>
      <c r="K1254"/>
      <c r="L1254"/>
      <c r="M1254"/>
      <c r="N1254"/>
      <c r="O1254"/>
      <c r="P1254"/>
      <c r="Q1254"/>
      <c r="R1254"/>
    </row>
    <row r="1255" spans="2:18">
      <c r="B1255"/>
      <c r="C1255"/>
      <c r="D1255"/>
      <c r="E1255"/>
      <c r="F1255"/>
      <c r="G1255"/>
      <c r="H1255"/>
      <c r="I1255"/>
      <c r="J1255"/>
      <c r="K1255"/>
      <c r="L1255"/>
      <c r="M1255"/>
      <c r="N1255"/>
      <c r="O1255"/>
      <c r="P1255"/>
      <c r="Q1255"/>
      <c r="R1255"/>
    </row>
    <row r="1256" spans="2:18">
      <c r="B1256"/>
      <c r="C1256"/>
      <c r="D1256"/>
      <c r="E1256"/>
      <c r="F1256"/>
      <c r="G1256"/>
      <c r="H1256"/>
      <c r="I1256"/>
      <c r="J1256"/>
      <c r="K1256"/>
      <c r="L1256"/>
      <c r="M1256"/>
      <c r="N1256"/>
      <c r="O1256"/>
      <c r="P1256"/>
      <c r="Q1256"/>
      <c r="R1256"/>
    </row>
    <row r="1257" spans="2:18">
      <c r="B1257"/>
      <c r="C1257"/>
      <c r="D1257"/>
      <c r="E1257"/>
      <c r="F1257"/>
      <c r="G1257"/>
      <c r="H1257"/>
      <c r="I1257"/>
      <c r="J1257"/>
      <c r="K1257"/>
      <c r="L1257"/>
      <c r="M1257"/>
      <c r="N1257"/>
      <c r="O1257"/>
      <c r="P1257"/>
      <c r="Q1257"/>
      <c r="R1257"/>
    </row>
    <row r="1258" spans="2:18">
      <c r="B1258"/>
      <c r="C1258"/>
      <c r="D1258"/>
      <c r="E1258"/>
      <c r="F1258"/>
      <c r="G1258"/>
      <c r="H1258"/>
      <c r="I1258"/>
      <c r="J1258"/>
      <c r="K1258"/>
      <c r="L1258"/>
      <c r="M1258"/>
      <c r="N1258"/>
      <c r="O1258"/>
      <c r="P1258"/>
      <c r="Q1258"/>
      <c r="R1258"/>
    </row>
    <row r="1259" spans="2:18">
      <c r="B1259"/>
      <c r="C1259"/>
      <c r="D1259"/>
      <c r="E1259"/>
      <c r="F1259"/>
      <c r="G1259"/>
      <c r="H1259"/>
      <c r="I1259"/>
      <c r="J1259"/>
      <c r="K1259"/>
      <c r="L1259"/>
      <c r="M1259"/>
      <c r="N1259"/>
      <c r="O1259"/>
      <c r="P1259"/>
      <c r="Q1259"/>
      <c r="R1259"/>
    </row>
    <row r="1260" spans="2:18">
      <c r="B1260"/>
      <c r="C1260"/>
      <c r="D1260"/>
      <c r="E1260"/>
      <c r="F1260"/>
      <c r="G1260"/>
      <c r="H1260"/>
      <c r="I1260"/>
      <c r="J1260"/>
      <c r="K1260"/>
      <c r="L1260"/>
      <c r="M1260"/>
      <c r="N1260"/>
      <c r="O1260"/>
      <c r="P1260"/>
      <c r="Q1260"/>
      <c r="R1260"/>
    </row>
    <row r="1261" spans="2:18">
      <c r="B1261"/>
      <c r="C1261"/>
      <c r="D1261"/>
      <c r="E1261"/>
      <c r="F1261"/>
      <c r="G1261"/>
      <c r="H1261"/>
      <c r="I1261"/>
      <c r="J1261"/>
      <c r="K1261"/>
      <c r="L1261"/>
      <c r="M1261"/>
      <c r="N1261"/>
      <c r="O1261"/>
      <c r="P1261"/>
      <c r="Q1261"/>
      <c r="R1261"/>
    </row>
    <row r="1262" spans="2:18">
      <c r="B1262"/>
      <c r="C1262"/>
      <c r="D1262"/>
      <c r="E1262"/>
      <c r="F1262"/>
      <c r="G1262"/>
      <c r="H1262"/>
      <c r="I1262"/>
      <c r="J1262"/>
      <c r="K1262"/>
      <c r="L1262"/>
      <c r="M1262"/>
      <c r="N1262"/>
      <c r="O1262"/>
      <c r="P1262"/>
      <c r="Q1262"/>
      <c r="R1262"/>
    </row>
    <row r="1263" spans="2:18">
      <c r="B1263"/>
      <c r="C1263"/>
      <c r="D1263"/>
      <c r="E1263"/>
      <c r="F1263"/>
      <c r="G1263"/>
      <c r="H1263"/>
      <c r="I1263"/>
      <c r="J1263"/>
      <c r="K1263"/>
      <c r="L1263"/>
      <c r="M1263"/>
      <c r="N1263"/>
      <c r="O1263"/>
      <c r="P1263"/>
      <c r="Q1263"/>
      <c r="R1263"/>
    </row>
    <row r="1264" spans="2:18">
      <c r="B1264"/>
      <c r="C1264"/>
      <c r="D1264"/>
      <c r="E1264"/>
      <c r="F1264"/>
      <c r="G1264"/>
      <c r="H1264"/>
      <c r="I1264"/>
      <c r="J1264"/>
      <c r="K1264"/>
      <c r="L1264"/>
      <c r="M1264"/>
      <c r="N1264"/>
      <c r="O1264"/>
      <c r="P1264"/>
      <c r="Q1264"/>
      <c r="R1264"/>
    </row>
    <row r="1265" spans="2:18">
      <c r="B1265"/>
      <c r="C1265"/>
      <c r="D1265"/>
      <c r="E1265"/>
      <c r="F1265"/>
      <c r="G1265"/>
      <c r="H1265"/>
      <c r="I1265"/>
      <c r="J1265"/>
      <c r="K1265"/>
      <c r="L1265"/>
      <c r="M1265"/>
      <c r="N1265"/>
      <c r="O1265"/>
      <c r="P1265"/>
      <c r="Q1265"/>
      <c r="R1265"/>
    </row>
    <row r="1266" spans="2:18">
      <c r="B1266"/>
      <c r="C1266"/>
      <c r="D1266"/>
      <c r="E1266"/>
      <c r="F1266"/>
      <c r="G1266"/>
      <c r="H1266"/>
      <c r="I1266"/>
      <c r="J1266"/>
      <c r="K1266"/>
      <c r="L1266"/>
      <c r="M1266"/>
      <c r="N1266"/>
      <c r="O1266"/>
      <c r="P1266"/>
      <c r="Q1266"/>
      <c r="R1266"/>
    </row>
    <row r="1267" spans="2:18">
      <c r="B1267"/>
      <c r="C1267"/>
      <c r="D1267"/>
      <c r="E1267"/>
      <c r="F1267"/>
      <c r="G1267"/>
      <c r="H1267"/>
      <c r="I1267"/>
      <c r="J1267"/>
      <c r="K1267"/>
      <c r="L1267"/>
      <c r="M1267"/>
      <c r="N1267"/>
      <c r="O1267"/>
      <c r="P1267"/>
      <c r="Q1267"/>
      <c r="R1267"/>
    </row>
    <row r="1268" spans="2:18">
      <c r="B1268"/>
      <c r="C1268"/>
      <c r="D1268"/>
      <c r="E1268"/>
      <c r="F1268"/>
      <c r="G1268"/>
      <c r="H1268"/>
      <c r="I1268"/>
      <c r="J1268"/>
      <c r="K1268"/>
      <c r="L1268"/>
      <c r="M1268"/>
      <c r="N1268"/>
      <c r="O1268"/>
      <c r="P1268"/>
      <c r="Q1268"/>
      <c r="R1268"/>
    </row>
    <row r="1269" spans="2:18">
      <c r="B1269"/>
      <c r="C1269"/>
      <c r="D1269"/>
      <c r="E1269"/>
      <c r="F1269"/>
      <c r="G1269"/>
      <c r="H1269"/>
      <c r="I1269"/>
      <c r="J1269"/>
      <c r="K1269"/>
      <c r="L1269"/>
      <c r="M1269"/>
      <c r="N1269"/>
      <c r="O1269"/>
      <c r="P1269"/>
      <c r="Q1269"/>
      <c r="R1269"/>
    </row>
    <row r="1270" spans="2:18">
      <c r="B1270"/>
      <c r="C1270"/>
      <c r="D1270"/>
      <c r="E1270"/>
      <c r="F1270"/>
      <c r="G1270"/>
      <c r="H1270"/>
      <c r="I1270"/>
      <c r="J1270"/>
      <c r="K1270"/>
      <c r="L1270"/>
      <c r="M1270"/>
      <c r="N1270"/>
      <c r="O1270"/>
      <c r="P1270"/>
      <c r="Q1270"/>
      <c r="R1270"/>
    </row>
    <row r="1271" spans="2:18">
      <c r="B1271"/>
      <c r="C1271"/>
      <c r="D1271"/>
      <c r="E1271"/>
      <c r="F1271"/>
      <c r="G1271"/>
      <c r="H1271"/>
      <c r="I1271"/>
      <c r="J1271"/>
      <c r="K1271"/>
      <c r="L1271"/>
      <c r="M1271"/>
      <c r="N1271"/>
      <c r="O1271"/>
      <c r="P1271"/>
      <c r="Q1271"/>
      <c r="R1271"/>
    </row>
    <row r="1272" spans="2:18">
      <c r="B1272"/>
      <c r="C1272"/>
      <c r="D1272"/>
      <c r="E1272"/>
      <c r="F1272"/>
      <c r="G1272"/>
      <c r="H1272"/>
      <c r="I1272"/>
      <c r="J1272"/>
      <c r="K1272"/>
      <c r="L1272"/>
      <c r="M1272"/>
      <c r="N1272"/>
      <c r="O1272"/>
      <c r="P1272"/>
      <c r="Q1272"/>
      <c r="R1272"/>
    </row>
    <row r="1273" spans="2:18">
      <c r="B1273"/>
      <c r="C1273"/>
      <c r="D1273"/>
      <c r="E1273"/>
      <c r="F1273"/>
      <c r="G1273"/>
      <c r="H1273"/>
      <c r="I1273"/>
      <c r="J1273"/>
      <c r="K1273"/>
      <c r="L1273"/>
      <c r="M1273"/>
      <c r="N1273"/>
      <c r="O1273"/>
      <c r="P1273"/>
      <c r="Q1273"/>
      <c r="R1273"/>
    </row>
    <row r="1274" spans="2:18">
      <c r="B1274"/>
      <c r="C1274"/>
      <c r="D1274"/>
      <c r="E1274"/>
      <c r="F1274"/>
      <c r="G1274"/>
      <c r="H1274"/>
      <c r="I1274"/>
      <c r="J1274"/>
      <c r="K1274"/>
      <c r="L1274"/>
      <c r="M1274"/>
      <c r="N1274"/>
      <c r="O1274"/>
      <c r="P1274"/>
      <c r="Q1274"/>
      <c r="R1274"/>
    </row>
    <row r="1275" spans="2:18">
      <c r="B1275"/>
      <c r="C1275"/>
      <c r="D1275"/>
      <c r="E1275"/>
      <c r="F1275"/>
      <c r="G1275"/>
      <c r="H1275"/>
      <c r="I1275"/>
      <c r="J1275"/>
      <c r="K1275"/>
      <c r="L1275"/>
      <c r="M1275"/>
      <c r="N1275"/>
      <c r="O1275"/>
      <c r="P1275"/>
      <c r="Q1275"/>
      <c r="R1275"/>
    </row>
    <row r="1276" spans="2:18">
      <c r="B1276"/>
      <c r="C1276"/>
      <c r="D1276"/>
      <c r="E1276"/>
      <c r="F1276"/>
      <c r="G1276"/>
      <c r="H1276"/>
      <c r="I1276"/>
      <c r="J1276"/>
      <c r="K1276"/>
      <c r="L1276"/>
      <c r="M1276"/>
      <c r="N1276"/>
      <c r="O1276"/>
      <c r="P1276"/>
      <c r="Q1276"/>
      <c r="R1276"/>
    </row>
    <row r="1277" spans="2:18">
      <c r="B1277"/>
      <c r="C1277"/>
      <c r="D1277"/>
      <c r="E1277"/>
      <c r="F1277"/>
      <c r="G1277"/>
      <c r="H1277"/>
      <c r="I1277"/>
      <c r="J1277"/>
      <c r="K1277"/>
      <c r="L1277"/>
      <c r="M1277"/>
      <c r="N1277"/>
      <c r="O1277"/>
      <c r="P1277"/>
      <c r="Q1277"/>
      <c r="R1277"/>
    </row>
    <row r="1278" spans="2:18">
      <c r="B1278"/>
      <c r="C1278"/>
      <c r="D1278"/>
      <c r="E1278"/>
      <c r="F1278"/>
      <c r="G1278"/>
      <c r="H1278"/>
      <c r="I1278"/>
      <c r="J1278"/>
      <c r="K1278"/>
      <c r="L1278"/>
      <c r="M1278"/>
      <c r="N1278"/>
      <c r="O1278"/>
      <c r="P1278"/>
      <c r="Q1278"/>
      <c r="R1278"/>
    </row>
    <row r="1279" spans="2:18">
      <c r="B1279"/>
      <c r="C1279"/>
      <c r="D1279"/>
      <c r="E1279"/>
      <c r="F1279"/>
      <c r="G1279"/>
      <c r="H1279"/>
      <c r="I1279"/>
      <c r="J1279"/>
      <c r="K1279"/>
      <c r="L1279"/>
      <c r="M1279"/>
      <c r="N1279"/>
      <c r="O1279"/>
      <c r="P1279"/>
      <c r="Q1279"/>
      <c r="R1279"/>
    </row>
    <row r="1280" spans="2:18">
      <c r="B1280"/>
      <c r="C1280"/>
      <c r="D1280"/>
      <c r="E1280"/>
      <c r="F1280"/>
      <c r="G1280"/>
      <c r="H1280"/>
      <c r="I1280"/>
      <c r="J1280"/>
      <c r="K1280"/>
      <c r="L1280"/>
      <c r="M1280"/>
      <c r="N1280"/>
      <c r="O1280"/>
      <c r="P1280"/>
      <c r="Q1280"/>
      <c r="R1280"/>
    </row>
    <row r="1281" spans="2:18">
      <c r="B1281"/>
      <c r="C1281"/>
      <c r="D1281"/>
      <c r="E1281"/>
      <c r="F1281"/>
      <c r="G1281"/>
      <c r="H1281"/>
      <c r="I1281"/>
      <c r="J1281"/>
      <c r="K1281"/>
      <c r="L1281"/>
      <c r="M1281"/>
      <c r="N1281"/>
      <c r="O1281"/>
      <c r="P1281"/>
      <c r="Q1281"/>
      <c r="R1281"/>
    </row>
    <row r="1282" spans="2:18">
      <c r="B1282"/>
      <c r="C1282"/>
      <c r="D1282"/>
      <c r="E1282"/>
      <c r="F1282"/>
      <c r="G1282"/>
      <c r="H1282"/>
      <c r="I1282"/>
      <c r="J1282"/>
      <c r="K1282"/>
      <c r="L1282"/>
      <c r="M1282"/>
      <c r="N1282"/>
      <c r="O1282"/>
      <c r="P1282"/>
      <c r="Q1282"/>
      <c r="R1282"/>
    </row>
    <row r="1283" spans="2:18">
      <c r="B1283"/>
      <c r="C1283"/>
      <c r="D1283"/>
      <c r="E1283"/>
      <c r="F1283"/>
      <c r="G1283"/>
      <c r="H1283"/>
      <c r="I1283"/>
      <c r="J1283"/>
      <c r="K1283"/>
      <c r="L1283"/>
      <c r="M1283"/>
      <c r="N1283"/>
      <c r="O1283"/>
      <c r="P1283"/>
      <c r="Q1283"/>
      <c r="R1283"/>
    </row>
    <row r="1284" spans="2:18">
      <c r="B1284"/>
      <c r="C1284"/>
      <c r="D1284"/>
      <c r="E1284"/>
      <c r="F1284"/>
      <c r="G1284"/>
      <c r="H1284"/>
      <c r="I1284"/>
      <c r="J1284"/>
      <c r="K1284"/>
      <c r="L1284"/>
      <c r="M1284"/>
      <c r="N1284"/>
      <c r="O1284"/>
      <c r="P1284"/>
      <c r="Q1284"/>
      <c r="R1284"/>
    </row>
    <row r="1285" spans="2:18">
      <c r="B1285"/>
      <c r="C1285"/>
      <c r="D1285"/>
      <c r="E1285"/>
      <c r="F1285"/>
      <c r="G1285"/>
      <c r="H1285"/>
      <c r="I1285"/>
      <c r="J1285"/>
      <c r="K1285"/>
      <c r="L1285"/>
      <c r="M1285"/>
      <c r="N1285"/>
      <c r="O1285"/>
      <c r="P1285"/>
      <c r="Q1285"/>
      <c r="R1285"/>
    </row>
    <row r="1286" spans="2:18">
      <c r="B1286"/>
      <c r="C1286"/>
      <c r="D1286"/>
      <c r="E1286"/>
      <c r="F1286"/>
      <c r="G1286"/>
      <c r="H1286"/>
      <c r="I1286"/>
      <c r="J1286"/>
      <c r="K1286"/>
      <c r="L1286"/>
      <c r="M1286"/>
      <c r="N1286"/>
      <c r="O1286"/>
      <c r="P1286"/>
      <c r="Q1286"/>
      <c r="R1286"/>
    </row>
    <row r="1287" spans="2:18">
      <c r="B1287"/>
      <c r="C1287"/>
      <c r="D1287"/>
      <c r="E1287"/>
      <c r="F1287"/>
      <c r="G1287"/>
      <c r="H1287"/>
      <c r="I1287"/>
      <c r="J1287"/>
      <c r="K1287"/>
      <c r="L1287"/>
      <c r="M1287"/>
      <c r="N1287"/>
      <c r="O1287"/>
      <c r="P1287"/>
      <c r="Q1287"/>
      <c r="R1287"/>
    </row>
    <row r="1288" spans="2:18">
      <c r="B1288"/>
      <c r="C1288"/>
      <c r="D1288"/>
      <c r="E1288"/>
      <c r="F1288"/>
      <c r="G1288"/>
      <c r="H1288"/>
      <c r="I1288"/>
      <c r="J1288"/>
      <c r="K1288"/>
      <c r="L1288"/>
      <c r="M1288"/>
      <c r="N1288"/>
      <c r="O1288"/>
      <c r="P1288"/>
      <c r="Q1288"/>
      <c r="R1288"/>
    </row>
    <row r="1289" spans="2:18">
      <c r="B1289"/>
      <c r="C1289"/>
      <c r="D1289"/>
      <c r="E1289"/>
      <c r="F1289"/>
      <c r="G1289"/>
      <c r="H1289"/>
      <c r="I1289"/>
      <c r="J1289"/>
      <c r="K1289"/>
      <c r="L1289"/>
      <c r="M1289"/>
      <c r="N1289"/>
      <c r="O1289"/>
      <c r="P1289"/>
      <c r="Q1289"/>
      <c r="R1289"/>
    </row>
    <row r="1290" spans="2:18">
      <c r="B1290"/>
      <c r="C1290"/>
      <c r="D1290"/>
      <c r="E1290"/>
      <c r="F1290"/>
      <c r="G1290"/>
      <c r="H1290"/>
      <c r="I1290"/>
      <c r="J1290"/>
      <c r="K1290"/>
      <c r="L1290"/>
      <c r="M1290"/>
      <c r="N1290"/>
      <c r="O1290"/>
      <c r="P1290"/>
      <c r="Q1290"/>
      <c r="R1290"/>
    </row>
    <row r="1291" spans="2:18">
      <c r="B1291"/>
      <c r="C1291"/>
      <c r="D1291"/>
      <c r="E1291"/>
      <c r="F1291"/>
      <c r="G1291"/>
      <c r="H1291"/>
      <c r="I1291"/>
      <c r="J1291"/>
      <c r="K1291"/>
      <c r="L1291"/>
      <c r="M1291"/>
      <c r="N1291"/>
      <c r="O1291"/>
      <c r="P1291"/>
      <c r="Q1291"/>
      <c r="R1291"/>
    </row>
    <row r="1292" spans="2:18">
      <c r="B1292"/>
      <c r="C1292"/>
      <c r="D1292"/>
      <c r="E1292"/>
      <c r="F1292"/>
      <c r="G1292"/>
      <c r="H1292"/>
      <c r="I1292"/>
      <c r="J1292"/>
      <c r="K1292"/>
      <c r="L1292"/>
      <c r="M1292"/>
      <c r="N1292"/>
      <c r="O1292"/>
      <c r="P1292"/>
      <c r="Q1292"/>
      <c r="R1292"/>
    </row>
    <row r="1293" spans="2:18">
      <c r="B1293"/>
      <c r="C1293"/>
      <c r="D1293"/>
      <c r="E1293"/>
      <c r="F1293"/>
      <c r="G1293"/>
      <c r="H1293"/>
      <c r="I1293"/>
      <c r="J1293"/>
      <c r="K1293"/>
      <c r="L1293"/>
      <c r="M1293"/>
      <c r="N1293"/>
      <c r="O1293"/>
      <c r="P1293"/>
      <c r="Q1293"/>
      <c r="R1293"/>
    </row>
    <row r="1294" spans="2:18">
      <c r="B1294"/>
      <c r="C1294"/>
      <c r="D1294"/>
      <c r="E1294"/>
      <c r="F1294"/>
      <c r="G1294"/>
      <c r="H1294"/>
      <c r="I1294"/>
      <c r="J1294"/>
      <c r="K1294"/>
      <c r="L1294"/>
      <c r="M1294"/>
      <c r="N1294"/>
      <c r="O1294"/>
      <c r="P1294"/>
      <c r="Q1294"/>
      <c r="R1294"/>
    </row>
    <row r="1295" spans="2:18">
      <c r="B1295"/>
      <c r="C1295"/>
      <c r="D1295"/>
      <c r="E1295"/>
      <c r="F1295"/>
      <c r="G1295"/>
      <c r="H1295"/>
      <c r="I1295"/>
      <c r="J1295"/>
      <c r="K1295"/>
      <c r="L1295"/>
      <c r="M1295"/>
      <c r="N1295"/>
      <c r="O1295"/>
      <c r="P1295"/>
      <c r="Q1295"/>
      <c r="R1295"/>
    </row>
    <row r="1296" spans="2:18">
      <c r="B1296"/>
      <c r="C1296"/>
      <c r="D1296"/>
      <c r="E1296"/>
      <c r="F1296"/>
      <c r="G1296"/>
      <c r="H1296"/>
      <c r="I1296"/>
      <c r="J1296"/>
      <c r="K1296"/>
      <c r="L1296"/>
      <c r="M1296"/>
      <c r="N1296"/>
      <c r="O1296"/>
      <c r="P1296"/>
      <c r="Q1296"/>
      <c r="R1296"/>
    </row>
    <row r="1297" spans="2:18">
      <c r="B1297"/>
      <c r="C1297"/>
      <c r="D1297"/>
      <c r="E1297"/>
      <c r="F1297"/>
      <c r="G1297"/>
      <c r="H1297"/>
      <c r="I1297"/>
      <c r="J1297"/>
      <c r="K1297"/>
      <c r="L1297"/>
      <c r="M1297"/>
      <c r="N1297"/>
      <c r="O1297"/>
      <c r="P1297"/>
      <c r="Q1297"/>
      <c r="R1297"/>
    </row>
    <row r="1298" spans="2:18">
      <c r="B1298"/>
      <c r="C1298"/>
      <c r="D1298"/>
      <c r="E1298"/>
      <c r="F1298"/>
      <c r="G1298"/>
      <c r="H1298"/>
      <c r="I1298"/>
      <c r="J1298"/>
      <c r="K1298"/>
      <c r="L1298"/>
      <c r="M1298"/>
      <c r="N1298"/>
      <c r="O1298"/>
      <c r="P1298"/>
      <c r="Q1298"/>
      <c r="R1298"/>
    </row>
    <row r="1299" spans="2:18">
      <c r="B1299"/>
      <c r="C1299"/>
      <c r="D1299"/>
      <c r="E1299"/>
      <c r="F1299"/>
      <c r="G1299"/>
      <c r="H1299"/>
      <c r="I1299"/>
      <c r="J1299"/>
      <c r="K1299"/>
      <c r="L1299"/>
      <c r="M1299"/>
      <c r="N1299"/>
      <c r="O1299"/>
      <c r="P1299"/>
      <c r="Q1299"/>
      <c r="R1299"/>
    </row>
    <row r="1300" spans="2:18">
      <c r="B1300"/>
      <c r="C1300"/>
      <c r="D1300"/>
      <c r="E1300"/>
      <c r="F1300"/>
      <c r="G1300"/>
      <c r="H1300"/>
      <c r="I1300"/>
      <c r="J1300"/>
      <c r="K1300"/>
      <c r="L1300"/>
      <c r="M1300"/>
      <c r="N1300"/>
      <c r="O1300"/>
      <c r="P1300"/>
      <c r="Q1300"/>
      <c r="R1300"/>
    </row>
    <row r="1301" spans="2:18">
      <c r="B1301"/>
      <c r="C1301"/>
      <c r="D1301"/>
      <c r="E1301"/>
      <c r="F1301"/>
      <c r="G1301"/>
      <c r="H1301"/>
      <c r="I1301"/>
      <c r="J1301"/>
      <c r="K1301"/>
      <c r="L1301"/>
      <c r="M1301"/>
      <c r="N1301"/>
      <c r="O1301"/>
      <c r="P1301"/>
      <c r="Q1301"/>
      <c r="R1301"/>
    </row>
    <row r="1302" spans="2:18">
      <c r="B1302"/>
      <c r="C1302"/>
      <c r="D1302"/>
      <c r="E1302"/>
      <c r="F1302"/>
      <c r="G1302"/>
      <c r="H1302"/>
      <c r="I1302"/>
      <c r="J1302"/>
      <c r="K1302"/>
      <c r="L1302"/>
      <c r="M1302"/>
      <c r="N1302"/>
      <c r="O1302"/>
      <c r="P1302"/>
      <c r="Q1302"/>
      <c r="R1302"/>
    </row>
    <row r="1303" spans="2:18">
      <c r="B1303"/>
      <c r="C1303"/>
      <c r="D1303"/>
      <c r="E1303"/>
      <c r="F1303"/>
      <c r="G1303"/>
      <c r="H1303"/>
      <c r="I1303"/>
      <c r="J1303"/>
      <c r="K1303"/>
      <c r="L1303"/>
      <c r="M1303"/>
      <c r="N1303"/>
      <c r="O1303"/>
      <c r="P1303"/>
      <c r="Q1303"/>
      <c r="R1303"/>
    </row>
    <row r="1304" spans="2:18">
      <c r="B1304"/>
      <c r="C1304"/>
      <c r="D1304"/>
      <c r="E1304"/>
      <c r="F1304"/>
      <c r="G1304"/>
      <c r="H1304"/>
      <c r="I1304"/>
      <c r="J1304"/>
      <c r="K1304"/>
      <c r="L1304"/>
      <c r="M1304"/>
      <c r="N1304"/>
      <c r="O1304"/>
      <c r="P1304"/>
      <c r="Q1304"/>
      <c r="R1304"/>
    </row>
    <row r="1305" spans="2:18">
      <c r="B1305"/>
      <c r="C1305"/>
      <c r="D1305"/>
      <c r="E1305"/>
      <c r="F1305"/>
      <c r="G1305"/>
      <c r="H1305"/>
      <c r="I1305"/>
      <c r="J1305"/>
      <c r="K1305"/>
      <c r="L1305"/>
      <c r="M1305"/>
      <c r="N1305"/>
      <c r="O1305"/>
      <c r="P1305"/>
      <c r="Q1305"/>
      <c r="R1305"/>
    </row>
    <row r="1306" spans="2:18">
      <c r="B1306"/>
      <c r="C1306"/>
      <c r="D1306"/>
      <c r="E1306"/>
      <c r="F1306"/>
      <c r="G1306"/>
      <c r="H1306"/>
      <c r="I1306"/>
      <c r="J1306"/>
      <c r="K1306"/>
      <c r="L1306"/>
      <c r="M1306"/>
      <c r="N1306"/>
      <c r="O1306"/>
      <c r="P1306"/>
      <c r="Q1306"/>
      <c r="R1306"/>
    </row>
    <row r="1307" spans="2:18">
      <c r="B1307"/>
      <c r="C1307"/>
      <c r="D1307"/>
      <c r="E1307"/>
      <c r="F1307"/>
      <c r="G1307"/>
      <c r="H1307"/>
      <c r="I1307"/>
      <c r="J1307"/>
      <c r="K1307"/>
      <c r="L1307"/>
      <c r="M1307"/>
      <c r="N1307"/>
      <c r="O1307"/>
      <c r="P1307"/>
      <c r="Q1307"/>
      <c r="R1307"/>
    </row>
    <row r="1308" spans="2:18">
      <c r="B1308"/>
      <c r="C1308"/>
      <c r="D1308"/>
      <c r="E1308"/>
      <c r="F1308"/>
      <c r="G1308"/>
      <c r="H1308"/>
      <c r="I1308"/>
      <c r="J1308"/>
      <c r="K1308"/>
      <c r="L1308"/>
      <c r="M1308"/>
      <c r="N1308"/>
      <c r="O1308"/>
      <c r="P1308"/>
      <c r="Q1308"/>
      <c r="R1308"/>
    </row>
    <row r="1309" spans="2:18">
      <c r="B1309"/>
      <c r="C1309"/>
      <c r="D1309"/>
      <c r="E1309"/>
      <c r="F1309"/>
      <c r="G1309"/>
      <c r="H1309"/>
      <c r="I1309"/>
      <c r="J1309"/>
      <c r="K1309"/>
      <c r="L1309"/>
      <c r="M1309"/>
      <c r="N1309"/>
      <c r="O1309"/>
      <c r="P1309"/>
      <c r="Q1309"/>
      <c r="R1309"/>
    </row>
    <row r="1310" spans="2:18">
      <c r="B1310"/>
      <c r="C1310"/>
      <c r="D1310"/>
      <c r="E1310"/>
      <c r="F1310"/>
      <c r="G1310"/>
      <c r="H1310"/>
      <c r="I1310"/>
      <c r="J1310"/>
      <c r="K1310"/>
      <c r="L1310"/>
      <c r="M1310"/>
      <c r="N1310"/>
      <c r="O1310"/>
      <c r="P1310"/>
      <c r="Q1310"/>
      <c r="R1310"/>
    </row>
    <row r="1311" spans="2:18">
      <c r="B1311"/>
      <c r="C1311"/>
      <c r="D1311"/>
      <c r="E1311"/>
      <c r="F1311"/>
      <c r="G1311"/>
      <c r="H1311"/>
      <c r="I1311"/>
      <c r="J1311"/>
      <c r="K1311"/>
      <c r="L1311"/>
      <c r="M1311"/>
      <c r="N1311"/>
      <c r="O1311"/>
      <c r="P1311"/>
      <c r="Q1311"/>
      <c r="R1311"/>
    </row>
    <row r="1312" spans="2:18">
      <c r="B1312"/>
      <c r="C1312"/>
      <c r="D1312"/>
      <c r="E1312"/>
      <c r="F1312"/>
      <c r="G1312"/>
      <c r="H1312"/>
      <c r="I1312"/>
      <c r="J1312"/>
      <c r="K1312"/>
      <c r="L1312"/>
      <c r="M1312"/>
      <c r="N1312"/>
      <c r="O1312"/>
      <c r="P1312"/>
      <c r="Q1312"/>
      <c r="R1312"/>
    </row>
    <row r="1313" spans="2:18">
      <c r="B1313"/>
      <c r="C1313"/>
      <c r="D1313"/>
      <c r="E1313"/>
      <c r="F1313"/>
      <c r="G1313"/>
      <c r="H1313"/>
      <c r="I1313"/>
      <c r="J1313"/>
      <c r="K1313"/>
      <c r="L1313"/>
      <c r="M1313"/>
      <c r="N1313"/>
      <c r="O1313"/>
      <c r="P1313"/>
      <c r="Q1313"/>
      <c r="R1313"/>
    </row>
    <row r="1314" spans="2:18">
      <c r="B1314"/>
      <c r="C1314"/>
      <c r="D1314"/>
      <c r="E1314"/>
      <c r="F1314"/>
      <c r="G1314"/>
      <c r="H1314"/>
      <c r="I1314"/>
      <c r="J1314"/>
      <c r="K1314"/>
      <c r="L1314"/>
      <c r="M1314"/>
      <c r="N1314"/>
      <c r="O1314"/>
      <c r="P1314"/>
      <c r="Q1314"/>
      <c r="R1314"/>
    </row>
    <row r="1315" spans="2:18">
      <c r="B1315"/>
      <c r="C1315"/>
      <c r="D1315"/>
      <c r="E1315"/>
      <c r="F1315"/>
      <c r="G1315"/>
      <c r="H1315"/>
      <c r="I1315"/>
      <c r="J1315"/>
      <c r="K1315"/>
      <c r="L1315"/>
      <c r="M1315"/>
      <c r="N1315"/>
      <c r="O1315"/>
      <c r="P1315"/>
      <c r="Q1315"/>
      <c r="R1315"/>
    </row>
    <row r="1316" spans="2:18">
      <c r="B1316"/>
      <c r="C1316"/>
      <c r="D1316"/>
      <c r="E1316"/>
      <c r="F1316"/>
      <c r="G1316"/>
      <c r="H1316"/>
      <c r="I1316"/>
      <c r="J1316"/>
      <c r="K1316"/>
      <c r="L1316"/>
      <c r="M1316"/>
      <c r="N1316"/>
      <c r="O1316"/>
      <c r="P1316"/>
      <c r="Q1316"/>
      <c r="R1316"/>
    </row>
    <row r="1317" spans="2:18">
      <c r="B1317"/>
      <c r="C1317"/>
      <c r="D1317"/>
      <c r="E1317"/>
      <c r="F1317"/>
      <c r="G1317"/>
      <c r="H1317"/>
      <c r="I1317"/>
      <c r="J1317"/>
      <c r="K1317"/>
      <c r="L1317"/>
      <c r="M1317"/>
      <c r="N1317"/>
      <c r="O1317"/>
      <c r="P1317"/>
      <c r="Q1317"/>
      <c r="R1317"/>
    </row>
    <row r="1318" spans="2:18">
      <c r="B1318"/>
      <c r="C1318"/>
      <c r="D1318"/>
      <c r="E1318"/>
      <c r="F1318"/>
      <c r="G1318"/>
      <c r="H1318"/>
      <c r="I1318"/>
      <c r="J1318"/>
      <c r="K1318"/>
      <c r="L1318"/>
      <c r="M1318"/>
      <c r="N1318"/>
      <c r="O1318"/>
      <c r="P1318"/>
      <c r="Q1318"/>
      <c r="R1318"/>
    </row>
    <row r="1319" spans="2:18">
      <c r="B1319"/>
      <c r="C1319"/>
      <c r="D1319"/>
      <c r="E1319"/>
      <c r="F1319"/>
      <c r="G1319"/>
      <c r="H1319"/>
      <c r="I1319"/>
      <c r="J1319"/>
      <c r="K1319"/>
      <c r="L1319"/>
      <c r="M1319"/>
      <c r="N1319"/>
      <c r="O1319"/>
      <c r="P1319"/>
      <c r="Q1319"/>
      <c r="R1319"/>
    </row>
    <row r="1320" spans="2:18">
      <c r="B1320"/>
      <c r="C1320"/>
      <c r="D1320"/>
      <c r="E1320"/>
      <c r="F1320"/>
      <c r="G1320"/>
      <c r="H1320"/>
      <c r="I1320"/>
      <c r="J1320"/>
      <c r="K1320"/>
      <c r="L1320"/>
      <c r="M1320"/>
      <c r="N1320"/>
      <c r="O1320"/>
      <c r="P1320"/>
      <c r="Q1320"/>
      <c r="R1320"/>
    </row>
    <row r="1321" spans="2:18">
      <c r="B1321"/>
      <c r="C1321"/>
      <c r="D1321"/>
      <c r="E1321"/>
      <c r="F1321"/>
      <c r="G1321"/>
      <c r="H1321"/>
      <c r="I1321"/>
      <c r="J1321"/>
      <c r="K1321"/>
      <c r="L1321"/>
      <c r="M1321"/>
      <c r="N1321"/>
      <c r="O1321"/>
      <c r="P1321"/>
      <c r="Q1321"/>
      <c r="R1321"/>
    </row>
    <row r="1322" spans="2:18">
      <c r="B1322"/>
      <c r="C1322"/>
      <c r="D1322"/>
      <c r="E1322"/>
      <c r="F1322"/>
      <c r="G1322"/>
      <c r="H1322"/>
      <c r="I1322"/>
      <c r="J1322"/>
      <c r="K1322"/>
      <c r="L1322"/>
      <c r="M1322"/>
      <c r="N1322"/>
      <c r="O1322"/>
      <c r="P1322"/>
      <c r="Q1322"/>
      <c r="R1322"/>
    </row>
    <row r="1323" spans="2:18">
      <c r="B1323"/>
      <c r="C1323"/>
      <c r="D1323"/>
      <c r="E1323"/>
      <c r="F1323"/>
      <c r="G1323"/>
      <c r="H1323"/>
      <c r="I1323"/>
      <c r="J1323"/>
      <c r="K1323"/>
      <c r="L1323"/>
      <c r="M1323"/>
      <c r="N1323"/>
      <c r="O1323"/>
      <c r="P1323"/>
      <c r="Q1323"/>
      <c r="R1323"/>
    </row>
    <row r="1324" spans="2:18">
      <c r="B1324"/>
      <c r="C1324"/>
      <c r="D1324"/>
      <c r="E1324"/>
      <c r="F1324"/>
      <c r="G1324"/>
      <c r="H1324"/>
      <c r="I1324"/>
      <c r="J1324"/>
      <c r="K1324"/>
      <c r="L1324"/>
      <c r="M1324"/>
      <c r="N1324"/>
      <c r="O1324"/>
      <c r="P1324"/>
      <c r="Q1324"/>
      <c r="R1324"/>
    </row>
    <row r="1325" spans="2:18">
      <c r="B1325"/>
      <c r="C1325"/>
      <c r="D1325"/>
      <c r="E1325"/>
      <c r="F1325"/>
      <c r="G1325"/>
      <c r="H1325"/>
      <c r="I1325"/>
      <c r="J1325"/>
      <c r="K1325"/>
      <c r="L1325"/>
      <c r="M1325"/>
      <c r="N1325"/>
      <c r="O1325"/>
      <c r="P1325"/>
      <c r="Q1325"/>
      <c r="R1325"/>
    </row>
    <row r="1326" spans="2:18">
      <c r="B1326"/>
      <c r="C1326"/>
      <c r="D1326"/>
      <c r="E1326"/>
      <c r="F1326"/>
      <c r="G1326"/>
      <c r="H1326"/>
      <c r="I1326"/>
      <c r="J1326"/>
      <c r="K1326"/>
      <c r="L1326"/>
      <c r="M1326"/>
      <c r="N1326"/>
      <c r="O1326"/>
      <c r="P1326"/>
      <c r="Q1326"/>
      <c r="R1326"/>
    </row>
    <row r="1327" spans="2:18">
      <c r="B1327"/>
      <c r="C1327"/>
      <c r="D1327"/>
      <c r="E1327"/>
      <c r="F1327"/>
      <c r="G1327"/>
      <c r="H1327"/>
      <c r="I1327"/>
      <c r="J1327"/>
      <c r="K1327"/>
      <c r="L1327"/>
      <c r="M1327"/>
      <c r="N1327"/>
      <c r="O1327"/>
      <c r="P1327"/>
      <c r="Q1327"/>
      <c r="R1327"/>
    </row>
    <row r="1328" spans="2:18">
      <c r="B1328"/>
      <c r="C1328"/>
      <c r="D1328"/>
      <c r="E1328"/>
      <c r="F1328"/>
      <c r="G1328"/>
      <c r="H1328"/>
      <c r="I1328"/>
      <c r="J1328"/>
      <c r="K1328"/>
      <c r="L1328"/>
      <c r="M1328"/>
      <c r="N1328"/>
      <c r="O1328"/>
      <c r="P1328"/>
      <c r="Q1328"/>
      <c r="R1328"/>
    </row>
    <row r="1329" spans="2:18">
      <c r="B1329"/>
      <c r="C1329"/>
      <c r="D1329"/>
      <c r="E1329"/>
      <c r="F1329"/>
      <c r="G1329"/>
      <c r="H1329"/>
      <c r="I1329"/>
      <c r="J1329"/>
      <c r="K1329"/>
      <c r="L1329"/>
      <c r="M1329"/>
      <c r="N1329"/>
      <c r="O1329"/>
      <c r="P1329"/>
      <c r="Q1329"/>
      <c r="R1329"/>
    </row>
    <row r="1330" spans="2:18">
      <c r="B1330"/>
      <c r="C1330"/>
      <c r="D1330"/>
      <c r="E1330"/>
      <c r="F1330"/>
      <c r="G1330"/>
      <c r="H1330"/>
      <c r="I1330"/>
      <c r="J1330"/>
      <c r="K1330"/>
      <c r="L1330"/>
      <c r="M1330"/>
      <c r="N1330"/>
      <c r="O1330"/>
      <c r="P1330"/>
      <c r="Q1330"/>
      <c r="R1330"/>
    </row>
    <row r="1331" spans="2:18">
      <c r="B1331"/>
      <c r="C1331"/>
      <c r="D1331"/>
      <c r="E1331"/>
      <c r="F1331"/>
      <c r="G1331"/>
      <c r="H1331"/>
      <c r="I1331"/>
      <c r="J1331"/>
      <c r="K1331"/>
      <c r="L1331"/>
      <c r="M1331"/>
      <c r="N1331"/>
      <c r="O1331"/>
      <c r="P1331"/>
      <c r="Q1331"/>
      <c r="R1331"/>
    </row>
    <row r="1332" spans="2:18">
      <c r="B1332"/>
      <c r="C1332"/>
      <c r="D1332"/>
      <c r="E1332"/>
      <c r="F1332"/>
      <c r="G1332"/>
      <c r="H1332"/>
      <c r="I1332"/>
      <c r="J1332"/>
      <c r="K1332"/>
      <c r="L1332"/>
      <c r="M1332"/>
      <c r="N1332"/>
      <c r="O1332"/>
      <c r="P1332"/>
      <c r="Q1332"/>
      <c r="R1332"/>
    </row>
    <row r="1333" spans="2:18">
      <c r="B1333"/>
      <c r="C1333"/>
      <c r="D1333"/>
      <c r="E1333"/>
      <c r="F1333"/>
      <c r="G1333"/>
      <c r="H1333"/>
      <c r="I1333"/>
      <c r="J1333"/>
      <c r="K1333"/>
      <c r="L1333"/>
      <c r="M1333"/>
      <c r="N1333"/>
      <c r="O1333"/>
      <c r="P1333"/>
      <c r="Q1333"/>
      <c r="R1333"/>
    </row>
    <row r="1334" spans="2:18">
      <c r="B1334"/>
      <c r="C1334"/>
      <c r="D1334"/>
      <c r="E1334"/>
      <c r="F1334"/>
      <c r="G1334"/>
      <c r="H1334"/>
      <c r="I1334"/>
      <c r="J1334"/>
      <c r="K1334"/>
      <c r="L1334"/>
      <c r="M1334"/>
      <c r="N1334"/>
      <c r="O1334"/>
      <c r="P1334"/>
      <c r="Q1334"/>
      <c r="R1334"/>
    </row>
    <row r="1335" spans="2:18">
      <c r="B1335"/>
      <c r="C1335"/>
      <c r="D1335"/>
      <c r="E1335"/>
      <c r="F1335"/>
      <c r="G1335"/>
      <c r="H1335"/>
      <c r="I1335"/>
      <c r="J1335"/>
      <c r="K1335"/>
      <c r="L1335"/>
      <c r="M1335"/>
      <c r="N1335"/>
      <c r="O1335"/>
      <c r="P1335"/>
      <c r="Q1335"/>
      <c r="R1335"/>
    </row>
    <row r="1336" spans="2:18">
      <c r="B1336"/>
      <c r="C1336"/>
      <c r="D1336"/>
      <c r="E1336"/>
      <c r="F1336"/>
      <c r="G1336"/>
      <c r="H1336"/>
      <c r="I1336"/>
      <c r="J1336"/>
      <c r="K1336"/>
      <c r="L1336"/>
      <c r="M1336"/>
      <c r="N1336"/>
      <c r="O1336"/>
      <c r="P1336"/>
      <c r="Q1336"/>
      <c r="R1336"/>
    </row>
    <row r="1337" spans="2:18">
      <c r="B1337"/>
      <c r="C1337"/>
      <c r="D1337"/>
      <c r="E1337"/>
      <c r="F1337"/>
      <c r="G1337"/>
      <c r="H1337"/>
      <c r="I1337"/>
      <c r="J1337"/>
      <c r="K1337"/>
      <c r="L1337"/>
      <c r="M1337"/>
      <c r="N1337"/>
      <c r="O1337"/>
      <c r="P1337"/>
      <c r="Q1337"/>
      <c r="R1337"/>
    </row>
    <row r="1338" spans="2:18">
      <c r="B1338"/>
      <c r="C1338"/>
      <c r="D1338"/>
      <c r="E1338"/>
      <c r="F1338"/>
      <c r="G1338"/>
      <c r="H1338"/>
      <c r="I1338"/>
      <c r="J1338"/>
      <c r="K1338"/>
      <c r="L1338"/>
      <c r="M1338"/>
      <c r="N1338"/>
      <c r="O1338"/>
      <c r="P1338"/>
      <c r="Q1338"/>
      <c r="R1338"/>
    </row>
    <row r="1339" spans="2:18">
      <c r="B1339"/>
      <c r="C1339"/>
      <c r="D1339"/>
      <c r="E1339"/>
      <c r="F1339"/>
      <c r="G1339"/>
      <c r="H1339"/>
      <c r="I1339"/>
      <c r="J1339"/>
      <c r="K1339"/>
      <c r="L1339"/>
      <c r="M1339"/>
      <c r="N1339"/>
      <c r="O1339"/>
      <c r="P1339"/>
      <c r="Q1339"/>
      <c r="R1339"/>
    </row>
    <row r="1340" spans="2:18">
      <c r="B1340"/>
      <c r="C1340"/>
      <c r="D1340"/>
      <c r="E1340"/>
      <c r="F1340"/>
      <c r="G1340"/>
      <c r="H1340"/>
      <c r="I1340"/>
      <c r="J1340"/>
      <c r="K1340"/>
      <c r="L1340"/>
      <c r="M1340"/>
      <c r="N1340"/>
      <c r="O1340"/>
      <c r="P1340"/>
      <c r="Q1340"/>
      <c r="R1340"/>
    </row>
    <row r="1341" spans="2:18">
      <c r="B1341"/>
      <c r="C1341"/>
      <c r="D1341"/>
      <c r="E1341"/>
      <c r="F1341"/>
      <c r="G1341"/>
      <c r="H1341"/>
      <c r="I1341"/>
      <c r="J1341"/>
      <c r="K1341"/>
      <c r="L1341"/>
      <c r="M1341"/>
      <c r="N1341"/>
      <c r="O1341"/>
      <c r="P1341"/>
      <c r="Q1341"/>
      <c r="R1341"/>
    </row>
    <row r="1342" spans="2:18">
      <c r="B1342"/>
      <c r="C1342"/>
      <c r="D1342"/>
      <c r="E1342"/>
      <c r="F1342"/>
      <c r="G1342"/>
      <c r="H1342"/>
      <c r="I1342"/>
      <c r="J1342"/>
      <c r="K1342"/>
      <c r="L1342"/>
      <c r="M1342"/>
      <c r="N1342"/>
      <c r="O1342"/>
      <c r="P1342"/>
      <c r="Q1342"/>
      <c r="R1342"/>
    </row>
    <row r="1343" spans="2:18">
      <c r="B1343"/>
      <c r="C1343"/>
      <c r="D1343"/>
      <c r="E1343"/>
      <c r="F1343"/>
      <c r="G1343"/>
      <c r="H1343"/>
      <c r="I1343"/>
      <c r="J1343"/>
      <c r="K1343"/>
      <c r="L1343"/>
      <c r="M1343"/>
      <c r="N1343"/>
      <c r="O1343"/>
      <c r="P1343"/>
      <c r="Q1343"/>
      <c r="R1343"/>
    </row>
    <row r="1344" spans="2:18">
      <c r="B1344"/>
      <c r="C1344"/>
      <c r="D1344"/>
      <c r="E1344"/>
      <c r="F1344"/>
      <c r="G1344"/>
      <c r="H1344"/>
      <c r="I1344"/>
      <c r="J1344"/>
      <c r="K1344"/>
      <c r="L1344"/>
      <c r="M1344"/>
      <c r="N1344"/>
      <c r="O1344"/>
      <c r="P1344"/>
      <c r="Q1344"/>
      <c r="R1344"/>
    </row>
    <row r="1345" spans="2:18">
      <c r="B1345"/>
      <c r="C1345"/>
      <c r="D1345"/>
      <c r="E1345"/>
      <c r="F1345"/>
      <c r="G1345"/>
      <c r="H1345"/>
      <c r="I1345"/>
      <c r="J1345"/>
      <c r="K1345"/>
      <c r="L1345"/>
      <c r="M1345"/>
      <c r="N1345"/>
      <c r="O1345"/>
      <c r="P1345"/>
      <c r="Q1345"/>
      <c r="R1345"/>
    </row>
    <row r="1346" spans="2:18">
      <c r="B1346"/>
      <c r="C1346"/>
      <c r="D1346"/>
      <c r="E1346"/>
      <c r="F1346"/>
      <c r="G1346"/>
      <c r="H1346"/>
      <c r="I1346"/>
      <c r="J1346"/>
      <c r="K1346"/>
      <c r="L1346"/>
      <c r="M1346"/>
      <c r="N1346"/>
      <c r="O1346"/>
      <c r="P1346"/>
      <c r="Q1346"/>
      <c r="R1346"/>
    </row>
    <row r="1347" spans="2:18">
      <c r="B1347"/>
      <c r="C1347"/>
      <c r="D1347"/>
      <c r="E1347"/>
      <c r="F1347"/>
      <c r="G1347"/>
      <c r="H1347"/>
      <c r="I1347"/>
      <c r="J1347"/>
      <c r="K1347"/>
      <c r="L1347"/>
      <c r="M1347"/>
      <c r="N1347"/>
      <c r="O1347"/>
      <c r="P1347"/>
      <c r="Q1347"/>
      <c r="R1347"/>
    </row>
    <row r="1348" spans="2:18">
      <c r="B1348"/>
      <c r="C1348"/>
      <c r="D1348"/>
      <c r="E1348"/>
      <c r="F1348"/>
      <c r="G1348"/>
      <c r="H1348"/>
      <c r="I1348"/>
      <c r="J1348"/>
      <c r="K1348"/>
      <c r="L1348"/>
      <c r="M1348"/>
      <c r="N1348"/>
      <c r="O1348"/>
      <c r="P1348"/>
      <c r="Q1348"/>
      <c r="R1348"/>
    </row>
    <row r="1349" spans="2:18">
      <c r="B1349"/>
      <c r="C1349"/>
      <c r="D1349"/>
      <c r="E1349"/>
      <c r="F1349"/>
      <c r="G1349"/>
      <c r="H1349"/>
      <c r="I1349"/>
      <c r="J1349"/>
      <c r="K1349"/>
      <c r="L1349"/>
      <c r="M1349"/>
      <c r="N1349"/>
      <c r="O1349"/>
      <c r="P1349"/>
      <c r="Q1349"/>
      <c r="R1349"/>
    </row>
    <row r="1350" spans="2:18">
      <c r="B1350"/>
      <c r="C1350"/>
      <c r="D1350"/>
      <c r="E1350"/>
      <c r="F1350"/>
      <c r="G1350"/>
      <c r="H1350"/>
      <c r="I1350"/>
      <c r="J1350"/>
      <c r="K1350"/>
      <c r="L1350"/>
      <c r="M1350"/>
      <c r="N1350"/>
      <c r="O1350"/>
      <c r="P1350"/>
      <c r="Q1350"/>
      <c r="R1350"/>
    </row>
    <row r="1351" spans="2:18">
      <c r="B1351"/>
      <c r="C1351"/>
      <c r="D1351"/>
      <c r="E1351"/>
      <c r="F1351"/>
      <c r="G1351"/>
      <c r="H1351"/>
      <c r="I1351"/>
      <c r="J1351"/>
      <c r="K1351"/>
      <c r="L1351"/>
      <c r="M1351"/>
      <c r="N1351"/>
      <c r="O1351"/>
      <c r="P1351"/>
      <c r="Q1351"/>
      <c r="R1351"/>
    </row>
    <row r="1352" spans="2:18">
      <c r="B1352"/>
      <c r="C1352"/>
      <c r="D1352"/>
      <c r="E1352"/>
      <c r="F1352"/>
      <c r="G1352"/>
      <c r="H1352"/>
      <c r="I1352"/>
      <c r="J1352"/>
      <c r="K1352"/>
      <c r="L1352"/>
      <c r="M1352"/>
      <c r="N1352"/>
      <c r="O1352"/>
      <c r="P1352"/>
      <c r="Q1352"/>
      <c r="R1352"/>
    </row>
    <row r="1353" spans="2:18">
      <c r="B1353"/>
      <c r="C1353"/>
      <c r="D1353"/>
      <c r="E1353"/>
      <c r="F1353"/>
      <c r="G1353"/>
      <c r="H1353"/>
      <c r="I1353"/>
      <c r="J1353"/>
      <c r="K1353"/>
      <c r="L1353"/>
      <c r="M1353"/>
      <c r="N1353"/>
      <c r="O1353"/>
      <c r="P1353"/>
      <c r="Q1353"/>
      <c r="R1353"/>
    </row>
    <row r="1354" spans="2:18">
      <c r="B1354"/>
      <c r="C1354"/>
      <c r="D1354"/>
      <c r="E1354"/>
      <c r="F1354"/>
      <c r="G1354"/>
      <c r="H1354"/>
      <c r="I1354"/>
      <c r="J1354"/>
      <c r="K1354"/>
      <c r="L1354"/>
      <c r="M1354"/>
      <c r="N1354"/>
      <c r="O1354"/>
      <c r="P1354"/>
      <c r="Q1354"/>
      <c r="R1354"/>
    </row>
    <row r="1355" spans="2:18">
      <c r="B1355"/>
      <c r="C1355"/>
      <c r="D1355"/>
      <c r="E1355"/>
      <c r="F1355"/>
      <c r="G1355"/>
      <c r="H1355"/>
      <c r="I1355"/>
      <c r="J1355"/>
      <c r="K1355"/>
      <c r="L1355"/>
      <c r="M1355"/>
      <c r="N1355"/>
      <c r="O1355"/>
      <c r="P1355"/>
      <c r="Q1355"/>
      <c r="R1355"/>
    </row>
    <row r="1356" spans="2:18">
      <c r="B1356"/>
      <c r="C1356"/>
      <c r="D1356"/>
      <c r="E1356"/>
      <c r="F1356"/>
      <c r="G1356"/>
      <c r="H1356"/>
      <c r="I1356"/>
      <c r="J1356"/>
      <c r="K1356"/>
      <c r="L1356"/>
      <c r="M1356"/>
      <c r="N1356"/>
      <c r="O1356"/>
      <c r="P1356"/>
      <c r="Q1356"/>
      <c r="R1356"/>
    </row>
    <row r="1357" spans="2:18">
      <c r="B1357"/>
      <c r="C1357"/>
      <c r="D1357"/>
      <c r="E1357"/>
      <c r="F1357"/>
      <c r="G1357"/>
      <c r="H1357"/>
      <c r="I1357"/>
      <c r="J1357"/>
      <c r="K1357"/>
      <c r="L1357"/>
      <c r="M1357"/>
      <c r="N1357"/>
      <c r="O1357"/>
      <c r="P1357"/>
      <c r="Q1357"/>
      <c r="R1357"/>
    </row>
    <row r="1358" spans="2:18">
      <c r="B1358"/>
      <c r="C1358"/>
      <c r="D1358"/>
      <c r="E1358"/>
      <c r="F1358"/>
      <c r="G1358"/>
      <c r="H1358"/>
      <c r="I1358"/>
      <c r="J1358"/>
      <c r="K1358"/>
      <c r="L1358"/>
      <c r="M1358"/>
      <c r="N1358"/>
      <c r="O1358"/>
      <c r="P1358"/>
      <c r="Q1358"/>
      <c r="R1358"/>
    </row>
    <row r="1359" spans="2:18">
      <c r="B1359"/>
      <c r="C1359"/>
      <c r="D1359"/>
      <c r="E1359"/>
      <c r="F1359"/>
      <c r="G1359"/>
      <c r="H1359"/>
      <c r="I1359"/>
      <c r="J1359"/>
      <c r="K1359"/>
      <c r="L1359"/>
      <c r="M1359"/>
      <c r="N1359"/>
      <c r="O1359"/>
      <c r="P1359"/>
      <c r="Q1359"/>
      <c r="R1359"/>
    </row>
    <row r="1360" spans="2:18">
      <c r="B1360"/>
      <c r="C1360"/>
      <c r="D1360"/>
      <c r="E1360"/>
      <c r="F1360"/>
      <c r="G1360"/>
      <c r="H1360"/>
      <c r="I1360"/>
      <c r="J1360"/>
      <c r="K1360"/>
      <c r="L1360"/>
      <c r="M1360"/>
      <c r="N1360"/>
      <c r="O1360"/>
      <c r="P1360"/>
      <c r="Q1360"/>
      <c r="R1360"/>
    </row>
    <row r="1361" spans="2:18">
      <c r="B1361"/>
      <c r="C1361"/>
      <c r="D1361"/>
      <c r="E1361"/>
      <c r="F1361"/>
      <c r="G1361"/>
      <c r="H1361"/>
      <c r="I1361"/>
      <c r="J1361"/>
      <c r="K1361"/>
      <c r="L1361"/>
      <c r="M1361"/>
      <c r="N1361"/>
      <c r="O1361"/>
      <c r="P1361"/>
      <c r="Q1361"/>
      <c r="R1361"/>
    </row>
    <row r="1362" spans="2:18">
      <c r="B1362"/>
      <c r="C1362"/>
      <c r="D1362"/>
      <c r="E1362"/>
      <c r="F1362"/>
      <c r="G1362"/>
      <c r="H1362"/>
      <c r="I1362"/>
      <c r="J1362"/>
      <c r="K1362"/>
      <c r="L1362"/>
      <c r="M1362"/>
      <c r="N1362"/>
      <c r="O1362"/>
      <c r="P1362"/>
      <c r="Q1362"/>
      <c r="R1362"/>
    </row>
    <row r="1363" spans="2:18">
      <c r="B1363"/>
      <c r="C1363"/>
      <c r="D1363"/>
      <c r="E1363"/>
      <c r="F1363"/>
      <c r="G1363"/>
      <c r="H1363"/>
      <c r="I1363"/>
      <c r="J1363"/>
      <c r="K1363"/>
      <c r="L1363"/>
      <c r="M1363"/>
      <c r="N1363"/>
      <c r="O1363"/>
      <c r="P1363"/>
      <c r="Q1363"/>
      <c r="R1363"/>
    </row>
    <row r="1364" spans="2:18">
      <c r="B1364"/>
      <c r="C1364"/>
      <c r="D1364"/>
      <c r="E1364"/>
      <c r="F1364"/>
      <c r="G1364"/>
      <c r="H1364"/>
      <c r="I1364"/>
      <c r="J1364"/>
      <c r="K1364"/>
      <c r="L1364"/>
      <c r="M1364"/>
      <c r="N1364"/>
      <c r="O1364"/>
      <c r="P1364"/>
      <c r="Q1364"/>
      <c r="R1364"/>
    </row>
    <row r="1365" spans="2:18">
      <c r="B1365"/>
      <c r="C1365"/>
      <c r="D1365"/>
      <c r="E1365"/>
      <c r="F1365"/>
      <c r="G1365"/>
      <c r="H1365"/>
      <c r="I1365"/>
      <c r="J1365"/>
      <c r="K1365"/>
      <c r="L1365"/>
      <c r="M1365"/>
      <c r="N1365"/>
      <c r="O1365"/>
      <c r="P1365"/>
      <c r="Q1365"/>
      <c r="R1365"/>
    </row>
    <row r="1366" spans="2:18">
      <c r="B1366"/>
      <c r="C1366"/>
      <c r="D1366"/>
      <c r="E1366"/>
      <c r="F1366"/>
      <c r="G1366"/>
      <c r="H1366"/>
      <c r="I1366"/>
      <c r="J1366"/>
      <c r="K1366"/>
      <c r="L1366"/>
      <c r="M1366"/>
      <c r="N1366"/>
      <c r="O1366"/>
      <c r="P1366"/>
      <c r="Q1366"/>
      <c r="R1366"/>
    </row>
    <row r="1367" spans="2:18">
      <c r="B1367"/>
      <c r="C1367"/>
      <c r="D1367"/>
      <c r="E1367"/>
      <c r="F1367"/>
      <c r="G1367"/>
      <c r="H1367"/>
      <c r="I1367"/>
      <c r="J1367"/>
      <c r="K1367"/>
      <c r="L1367"/>
      <c r="M1367"/>
      <c r="N1367"/>
      <c r="O1367"/>
      <c r="P1367"/>
      <c r="Q1367"/>
      <c r="R1367"/>
    </row>
    <row r="1368" spans="2:18">
      <c r="B1368"/>
      <c r="C1368"/>
      <c r="D1368"/>
      <c r="E1368"/>
      <c r="F1368"/>
      <c r="G1368"/>
      <c r="H1368"/>
      <c r="I1368"/>
      <c r="J1368"/>
      <c r="K1368"/>
      <c r="L1368"/>
      <c r="M1368"/>
      <c r="N1368"/>
      <c r="O1368"/>
      <c r="P1368"/>
      <c r="Q1368"/>
      <c r="R1368"/>
    </row>
    <row r="1369" spans="2:18">
      <c r="B1369"/>
      <c r="C1369"/>
      <c r="D1369"/>
      <c r="E1369"/>
      <c r="F1369"/>
      <c r="G1369"/>
      <c r="H1369"/>
      <c r="I1369"/>
      <c r="J1369"/>
      <c r="K1369"/>
      <c r="L1369"/>
      <c r="M1369"/>
      <c r="N1369"/>
      <c r="O1369"/>
      <c r="P1369"/>
      <c r="Q1369"/>
      <c r="R1369"/>
    </row>
    <row r="1370" spans="2:18">
      <c r="B1370"/>
      <c r="C1370"/>
      <c r="D1370"/>
      <c r="E1370"/>
      <c r="F1370"/>
      <c r="G1370"/>
      <c r="H1370"/>
      <c r="I1370"/>
      <c r="J1370"/>
      <c r="K1370"/>
      <c r="L1370"/>
      <c r="M1370"/>
      <c r="N1370"/>
      <c r="O1370"/>
      <c r="P1370"/>
      <c r="Q1370"/>
      <c r="R1370"/>
    </row>
    <row r="1371" spans="2:18">
      <c r="B1371"/>
      <c r="C1371"/>
      <c r="D1371"/>
      <c r="E1371"/>
      <c r="F1371"/>
      <c r="G1371"/>
      <c r="H1371"/>
      <c r="I1371"/>
      <c r="J1371"/>
      <c r="K1371"/>
      <c r="L1371"/>
      <c r="M1371"/>
      <c r="N1371"/>
      <c r="O1371"/>
      <c r="P1371"/>
      <c r="Q1371"/>
      <c r="R1371"/>
    </row>
    <row r="1372" spans="2:18">
      <c r="B1372"/>
      <c r="C1372"/>
      <c r="D1372"/>
      <c r="E1372"/>
      <c r="F1372"/>
      <c r="G1372"/>
      <c r="H1372"/>
      <c r="I1372"/>
      <c r="J1372"/>
      <c r="K1372"/>
      <c r="L1372"/>
      <c r="M1372"/>
      <c r="N1372"/>
      <c r="O1372"/>
      <c r="P1372"/>
      <c r="Q1372"/>
      <c r="R1372"/>
    </row>
    <row r="1373" spans="2:18">
      <c r="B1373"/>
      <c r="C1373"/>
      <c r="D1373"/>
      <c r="E1373"/>
      <c r="F1373"/>
      <c r="G1373"/>
      <c r="H1373"/>
      <c r="I1373"/>
      <c r="J1373"/>
      <c r="K1373"/>
      <c r="L1373"/>
      <c r="M1373"/>
      <c r="N1373"/>
      <c r="O1373"/>
      <c r="P1373"/>
      <c r="Q1373"/>
      <c r="R1373"/>
    </row>
    <row r="1374" spans="2:18">
      <c r="B1374"/>
      <c r="C1374"/>
      <c r="D1374"/>
      <c r="E1374"/>
      <c r="F1374"/>
      <c r="G1374"/>
      <c r="H1374"/>
      <c r="I1374"/>
      <c r="J1374"/>
      <c r="K1374"/>
      <c r="L1374"/>
      <c r="M1374"/>
      <c r="N1374"/>
      <c r="O1374"/>
      <c r="P1374"/>
      <c r="Q1374"/>
      <c r="R1374"/>
    </row>
    <row r="1375" spans="2:18">
      <c r="B1375"/>
      <c r="C1375"/>
      <c r="D1375"/>
      <c r="E1375"/>
      <c r="F1375"/>
      <c r="G1375"/>
      <c r="H1375"/>
      <c r="I1375"/>
      <c r="J1375"/>
      <c r="K1375"/>
      <c r="L1375"/>
      <c r="M1375"/>
      <c r="N1375"/>
      <c r="O1375"/>
      <c r="P1375"/>
      <c r="Q1375"/>
      <c r="R1375"/>
    </row>
    <row r="1376" spans="2:18">
      <c r="B1376"/>
      <c r="C1376"/>
      <c r="D1376"/>
      <c r="E1376"/>
      <c r="F1376"/>
      <c r="G1376"/>
      <c r="H1376"/>
      <c r="I1376"/>
      <c r="J1376"/>
      <c r="K1376"/>
      <c r="L1376"/>
      <c r="M1376"/>
      <c r="N1376"/>
      <c r="O1376"/>
      <c r="P1376"/>
      <c r="Q1376"/>
      <c r="R1376"/>
    </row>
    <row r="1377" spans="2:18">
      <c r="B1377"/>
      <c r="C1377"/>
      <c r="D1377"/>
      <c r="E1377"/>
      <c r="F1377"/>
      <c r="G1377"/>
      <c r="H1377"/>
      <c r="I1377"/>
      <c r="J1377"/>
      <c r="K1377"/>
      <c r="L1377"/>
      <c r="M1377"/>
      <c r="N1377"/>
      <c r="O1377"/>
      <c r="P1377"/>
      <c r="Q1377"/>
      <c r="R1377"/>
    </row>
    <row r="1378" spans="2:18">
      <c r="B1378"/>
      <c r="C1378"/>
      <c r="D1378"/>
      <c r="E1378"/>
      <c r="F1378"/>
      <c r="G1378"/>
      <c r="H1378"/>
      <c r="I1378"/>
      <c r="J1378"/>
      <c r="K1378"/>
      <c r="L1378"/>
      <c r="M1378"/>
      <c r="N1378"/>
      <c r="O1378"/>
      <c r="P1378"/>
      <c r="Q1378"/>
      <c r="R1378"/>
    </row>
    <row r="1379" spans="2:18">
      <c r="B1379"/>
      <c r="C1379"/>
      <c r="D1379"/>
      <c r="E1379"/>
      <c r="F1379"/>
      <c r="G1379"/>
      <c r="H1379"/>
      <c r="I1379"/>
      <c r="J1379"/>
      <c r="K1379"/>
      <c r="L1379"/>
      <c r="M1379"/>
      <c r="N1379"/>
      <c r="O1379"/>
      <c r="P1379"/>
      <c r="Q1379"/>
      <c r="R1379"/>
    </row>
    <row r="1380" spans="2:18">
      <c r="B1380"/>
      <c r="C1380"/>
      <c r="D1380"/>
      <c r="E1380"/>
      <c r="F1380"/>
      <c r="G1380"/>
      <c r="H1380"/>
      <c r="I1380"/>
      <c r="J1380"/>
      <c r="K1380"/>
      <c r="L1380"/>
      <c r="M1380"/>
      <c r="N1380"/>
      <c r="O1380"/>
      <c r="P1380"/>
      <c r="Q1380"/>
      <c r="R1380"/>
    </row>
    <row r="1381" spans="2:18">
      <c r="B1381"/>
      <c r="C1381"/>
      <c r="D1381"/>
      <c r="E1381"/>
      <c r="F1381"/>
      <c r="G1381"/>
      <c r="H1381"/>
      <c r="I1381"/>
      <c r="J1381"/>
      <c r="K1381"/>
      <c r="L1381"/>
      <c r="M1381"/>
      <c r="N1381"/>
      <c r="O1381"/>
      <c r="P1381"/>
      <c r="Q1381"/>
      <c r="R1381"/>
    </row>
    <row r="1382" spans="2:18">
      <c r="B1382"/>
      <c r="C1382"/>
      <c r="D1382"/>
      <c r="E1382"/>
      <c r="F1382"/>
      <c r="G1382"/>
      <c r="H1382"/>
      <c r="I1382"/>
      <c r="J1382"/>
      <c r="K1382"/>
      <c r="L1382"/>
      <c r="M1382"/>
      <c r="N1382"/>
      <c r="O1382"/>
      <c r="P1382"/>
      <c r="Q1382"/>
      <c r="R1382"/>
    </row>
    <row r="1383" spans="2:18">
      <c r="B1383"/>
      <c r="C1383"/>
      <c r="D1383"/>
      <c r="E1383"/>
      <c r="F1383"/>
      <c r="G1383"/>
      <c r="H1383"/>
      <c r="I1383"/>
      <c r="J1383"/>
      <c r="K1383"/>
      <c r="L1383"/>
      <c r="M1383"/>
      <c r="N1383"/>
      <c r="O1383"/>
      <c r="P1383"/>
      <c r="Q1383"/>
      <c r="R1383"/>
    </row>
    <row r="1384" spans="2:18">
      <c r="B1384"/>
      <c r="C1384"/>
      <c r="D1384"/>
      <c r="E1384"/>
      <c r="F1384"/>
      <c r="G1384"/>
      <c r="H1384"/>
      <c r="I1384"/>
      <c r="J1384"/>
      <c r="K1384"/>
      <c r="L1384"/>
      <c r="M1384"/>
      <c r="N1384"/>
      <c r="O1384"/>
      <c r="P1384"/>
      <c r="Q1384"/>
      <c r="R1384"/>
    </row>
    <row r="1385" spans="2:18">
      <c r="B1385"/>
      <c r="C1385"/>
      <c r="D1385"/>
      <c r="E1385"/>
      <c r="F1385"/>
      <c r="G1385"/>
      <c r="H1385"/>
      <c r="I1385"/>
      <c r="J1385"/>
      <c r="K1385"/>
      <c r="L1385"/>
      <c r="M1385"/>
      <c r="N1385"/>
      <c r="O1385"/>
      <c r="P1385"/>
      <c r="Q1385"/>
      <c r="R1385"/>
    </row>
    <row r="1386" spans="2:18">
      <c r="B1386"/>
      <c r="C1386"/>
      <c r="D1386"/>
      <c r="E1386"/>
      <c r="F1386"/>
      <c r="G1386"/>
      <c r="H1386"/>
      <c r="I1386"/>
      <c r="J1386"/>
      <c r="K1386"/>
      <c r="L1386"/>
      <c r="M1386"/>
      <c r="N1386"/>
      <c r="O1386"/>
      <c r="P1386"/>
      <c r="Q1386"/>
      <c r="R1386"/>
    </row>
    <row r="1387" spans="2:18">
      <c r="B1387"/>
      <c r="C1387"/>
      <c r="D1387"/>
      <c r="E1387"/>
      <c r="F1387"/>
      <c r="G1387"/>
      <c r="H1387"/>
      <c r="I1387"/>
      <c r="J1387"/>
      <c r="K1387"/>
      <c r="L1387"/>
      <c r="M1387"/>
      <c r="N1387"/>
      <c r="O1387"/>
      <c r="P1387"/>
      <c r="Q1387"/>
      <c r="R1387"/>
    </row>
    <row r="1388" spans="2:18">
      <c r="B1388"/>
      <c r="C1388"/>
      <c r="D1388"/>
      <c r="E1388"/>
      <c r="F1388"/>
      <c r="G1388"/>
      <c r="H1388"/>
      <c r="I1388"/>
      <c r="J1388"/>
      <c r="K1388"/>
      <c r="L1388"/>
      <c r="M1388"/>
      <c r="N1388"/>
      <c r="O1388"/>
      <c r="P1388"/>
      <c r="Q1388"/>
      <c r="R1388"/>
    </row>
    <row r="1389" spans="2:18">
      <c r="B1389"/>
      <c r="C1389"/>
      <c r="D1389"/>
      <c r="E1389"/>
      <c r="F1389"/>
      <c r="G1389"/>
      <c r="H1389"/>
      <c r="I1389"/>
      <c r="J1389"/>
      <c r="K1389"/>
      <c r="L1389"/>
      <c r="M1389"/>
      <c r="N1389"/>
      <c r="O1389"/>
      <c r="P1389"/>
      <c r="Q1389"/>
      <c r="R1389"/>
    </row>
    <row r="1390" spans="2:18">
      <c r="B1390"/>
      <c r="C1390"/>
      <c r="D1390"/>
      <c r="E1390"/>
      <c r="F1390"/>
      <c r="G1390"/>
      <c r="H1390"/>
      <c r="I1390"/>
      <c r="J1390"/>
      <c r="K1390"/>
      <c r="L1390"/>
      <c r="M1390"/>
      <c r="N1390"/>
      <c r="O1390"/>
      <c r="P1390"/>
      <c r="Q1390"/>
      <c r="R1390"/>
    </row>
    <row r="1391" spans="2:18">
      <c r="B1391"/>
      <c r="C1391"/>
      <c r="D1391"/>
      <c r="E1391"/>
      <c r="F1391"/>
      <c r="G1391"/>
      <c r="H1391"/>
      <c r="I1391"/>
      <c r="J1391"/>
      <c r="K1391"/>
      <c r="L1391"/>
      <c r="M1391"/>
      <c r="N1391"/>
      <c r="O1391"/>
      <c r="P1391"/>
      <c r="Q1391"/>
      <c r="R1391"/>
    </row>
    <row r="1392" spans="2:18">
      <c r="B1392"/>
      <c r="C1392"/>
      <c r="D1392"/>
      <c r="E1392"/>
      <c r="F1392"/>
      <c r="G1392"/>
      <c r="H1392"/>
      <c r="I1392"/>
      <c r="J1392"/>
      <c r="K1392"/>
      <c r="L1392"/>
      <c r="M1392"/>
      <c r="N1392"/>
      <c r="O1392"/>
      <c r="P1392"/>
      <c r="Q1392"/>
      <c r="R1392"/>
    </row>
    <row r="1393" spans="2:18">
      <c r="B1393"/>
      <c r="C1393"/>
      <c r="D1393"/>
      <c r="E1393"/>
      <c r="F1393"/>
      <c r="G1393"/>
      <c r="H1393"/>
      <c r="I1393"/>
      <c r="J1393"/>
      <c r="K1393"/>
      <c r="L1393"/>
      <c r="M1393"/>
      <c r="N1393"/>
      <c r="O1393"/>
      <c r="P1393"/>
      <c r="Q1393"/>
      <c r="R1393"/>
    </row>
    <row r="1394" spans="2:18">
      <c r="B1394"/>
      <c r="C1394"/>
      <c r="D1394"/>
      <c r="E1394"/>
      <c r="F1394"/>
      <c r="G1394"/>
      <c r="H1394"/>
      <c r="I1394"/>
      <c r="J1394"/>
      <c r="K1394"/>
      <c r="L1394"/>
      <c r="M1394"/>
      <c r="N1394"/>
      <c r="O1394"/>
      <c r="P1394"/>
      <c r="Q1394"/>
      <c r="R1394"/>
    </row>
    <row r="1395" spans="2:18">
      <c r="B1395"/>
      <c r="C1395"/>
      <c r="D1395"/>
      <c r="E1395"/>
      <c r="F1395"/>
      <c r="G1395"/>
      <c r="H1395"/>
      <c r="I1395"/>
      <c r="J1395"/>
      <c r="K1395"/>
      <c r="L1395"/>
      <c r="M1395"/>
      <c r="N1395"/>
      <c r="O1395"/>
      <c r="P1395"/>
      <c r="Q1395"/>
      <c r="R1395"/>
    </row>
    <row r="1396" spans="2:18">
      <c r="B1396"/>
      <c r="C1396"/>
      <c r="D1396"/>
      <c r="E1396"/>
      <c r="F1396"/>
      <c r="G1396"/>
      <c r="H1396"/>
      <c r="I1396"/>
      <c r="J1396"/>
      <c r="K1396"/>
      <c r="L1396"/>
      <c r="M1396"/>
      <c r="N1396"/>
      <c r="O1396"/>
      <c r="P1396"/>
      <c r="Q1396"/>
      <c r="R1396"/>
    </row>
    <row r="1397" spans="2:18">
      <c r="B1397"/>
      <c r="C1397"/>
      <c r="D1397"/>
      <c r="E1397"/>
      <c r="F1397"/>
      <c r="G1397"/>
      <c r="H1397"/>
      <c r="I1397"/>
      <c r="J1397"/>
      <c r="K1397"/>
      <c r="L1397"/>
      <c r="M1397"/>
      <c r="N1397"/>
      <c r="O1397"/>
      <c r="P1397"/>
      <c r="Q1397"/>
      <c r="R1397"/>
    </row>
    <row r="1398" spans="2:18">
      <c r="B1398"/>
      <c r="C1398"/>
      <c r="D1398"/>
      <c r="E1398"/>
      <c r="F1398"/>
      <c r="G1398"/>
      <c r="H1398"/>
      <c r="I1398"/>
      <c r="J1398"/>
      <c r="K1398"/>
      <c r="L1398"/>
      <c r="M1398"/>
      <c r="N1398"/>
      <c r="O1398"/>
      <c r="P1398"/>
      <c r="Q1398"/>
      <c r="R1398"/>
    </row>
    <row r="1399" spans="2:18">
      <c r="B1399"/>
      <c r="C1399"/>
      <c r="D1399"/>
      <c r="E1399"/>
      <c r="F1399"/>
      <c r="G1399"/>
      <c r="H1399"/>
      <c r="I1399"/>
      <c r="J1399"/>
      <c r="K1399"/>
      <c r="L1399"/>
      <c r="M1399"/>
      <c r="N1399"/>
      <c r="O1399"/>
      <c r="P1399"/>
      <c r="Q1399"/>
      <c r="R1399"/>
    </row>
    <row r="1400" spans="2:18">
      <c r="B1400"/>
      <c r="C1400"/>
      <c r="D1400"/>
      <c r="E1400"/>
      <c r="F1400"/>
      <c r="G1400"/>
      <c r="H1400"/>
      <c r="I1400"/>
      <c r="J1400"/>
      <c r="K1400"/>
      <c r="L1400"/>
      <c r="M1400"/>
      <c r="N1400"/>
      <c r="O1400"/>
      <c r="P1400"/>
      <c r="Q1400"/>
      <c r="R1400"/>
    </row>
    <row r="1401" spans="2:18">
      <c r="B1401"/>
      <c r="C1401"/>
      <c r="D1401"/>
      <c r="E1401"/>
      <c r="F1401"/>
      <c r="G1401"/>
      <c r="H1401"/>
      <c r="I1401"/>
      <c r="J1401"/>
      <c r="K1401"/>
      <c r="L1401"/>
      <c r="M1401"/>
      <c r="N1401"/>
      <c r="O1401"/>
      <c r="P1401"/>
      <c r="Q1401"/>
      <c r="R1401"/>
    </row>
    <row r="1402" spans="2:18">
      <c r="B1402"/>
      <c r="C1402"/>
      <c r="D1402"/>
      <c r="E1402"/>
      <c r="F1402"/>
      <c r="G1402"/>
      <c r="H1402"/>
      <c r="I1402"/>
      <c r="J1402"/>
      <c r="K1402"/>
      <c r="L1402"/>
      <c r="M1402"/>
      <c r="N1402"/>
      <c r="O1402"/>
      <c r="P1402"/>
      <c r="Q1402"/>
      <c r="R1402"/>
    </row>
    <row r="1403" spans="2:18">
      <c r="B1403"/>
      <c r="C1403"/>
      <c r="D1403"/>
      <c r="E1403"/>
      <c r="F1403"/>
      <c r="G1403"/>
      <c r="H1403"/>
      <c r="I1403"/>
      <c r="J1403"/>
      <c r="K1403"/>
      <c r="L1403"/>
      <c r="M1403"/>
      <c r="N1403"/>
      <c r="O1403"/>
      <c r="P1403"/>
      <c r="Q1403"/>
      <c r="R1403"/>
    </row>
    <row r="1404" spans="2:18">
      <c r="B1404"/>
      <c r="C1404"/>
      <c r="D1404"/>
      <c r="E1404"/>
      <c r="F1404"/>
      <c r="G1404"/>
      <c r="H1404"/>
      <c r="I1404"/>
      <c r="J1404"/>
      <c r="K1404"/>
      <c r="L1404"/>
      <c r="M1404"/>
      <c r="N1404"/>
      <c r="O1404"/>
      <c r="P1404"/>
      <c r="Q1404"/>
      <c r="R1404"/>
    </row>
    <row r="1405" spans="2:18">
      <c r="B1405"/>
      <c r="C1405"/>
      <c r="D1405"/>
      <c r="E1405"/>
      <c r="F1405"/>
      <c r="G1405"/>
      <c r="H1405"/>
      <c r="I1405"/>
      <c r="J1405"/>
      <c r="K1405"/>
      <c r="L1405"/>
      <c r="M1405"/>
      <c r="N1405"/>
      <c r="O1405"/>
      <c r="P1405"/>
      <c r="Q1405"/>
      <c r="R1405"/>
    </row>
    <row r="1406" spans="2:18">
      <c r="B1406"/>
      <c r="C1406"/>
      <c r="D1406"/>
      <c r="E1406"/>
      <c r="F1406"/>
      <c r="G1406"/>
      <c r="H1406"/>
      <c r="I1406"/>
      <c r="J1406"/>
      <c r="K1406"/>
      <c r="L1406"/>
      <c r="M1406"/>
      <c r="N1406"/>
      <c r="O1406"/>
      <c r="P1406"/>
      <c r="Q1406"/>
      <c r="R1406"/>
    </row>
    <row r="1407" spans="2:18">
      <c r="B1407"/>
      <c r="C1407"/>
      <c r="D1407"/>
      <c r="E1407"/>
      <c r="F1407"/>
      <c r="G1407"/>
      <c r="H1407"/>
      <c r="I1407"/>
      <c r="J1407"/>
      <c r="K1407"/>
      <c r="L1407"/>
      <c r="M1407"/>
      <c r="N1407"/>
      <c r="O1407"/>
      <c r="P1407"/>
      <c r="Q1407"/>
      <c r="R1407"/>
    </row>
    <row r="1408" spans="2:18">
      <c r="B1408"/>
      <c r="C1408"/>
      <c r="D1408"/>
      <c r="E1408"/>
      <c r="F1408"/>
      <c r="G1408"/>
      <c r="H1408"/>
      <c r="I1408"/>
      <c r="J1408"/>
      <c r="K1408"/>
      <c r="L1408"/>
      <c r="M1408"/>
      <c r="N1408"/>
      <c r="O1408"/>
      <c r="P1408"/>
      <c r="Q1408"/>
      <c r="R1408"/>
    </row>
    <row r="1409" spans="2:18">
      <c r="B1409"/>
      <c r="C1409"/>
      <c r="D1409"/>
      <c r="E1409"/>
      <c r="F1409"/>
      <c r="G1409"/>
      <c r="H1409"/>
      <c r="I1409"/>
      <c r="J1409"/>
      <c r="K1409"/>
      <c r="L1409"/>
      <c r="M1409"/>
      <c r="N1409"/>
      <c r="O1409"/>
      <c r="P1409"/>
      <c r="Q1409"/>
      <c r="R1409"/>
    </row>
    <row r="1410" spans="2:18">
      <c r="B1410"/>
      <c r="C1410"/>
      <c r="D1410"/>
      <c r="E1410"/>
      <c r="F1410"/>
      <c r="G1410"/>
      <c r="H1410"/>
      <c r="I1410"/>
      <c r="J1410"/>
      <c r="K1410"/>
      <c r="L1410"/>
      <c r="M1410"/>
      <c r="N1410"/>
      <c r="O1410"/>
      <c r="P1410"/>
      <c r="Q1410"/>
      <c r="R1410"/>
    </row>
    <row r="1411" spans="2:18">
      <c r="B1411"/>
      <c r="C1411"/>
      <c r="D1411"/>
      <c r="E1411"/>
      <c r="F1411"/>
      <c r="G1411"/>
      <c r="H1411"/>
      <c r="I1411"/>
      <c r="J1411"/>
      <c r="K1411"/>
      <c r="L1411"/>
      <c r="M1411"/>
      <c r="N1411"/>
      <c r="O1411"/>
      <c r="P1411"/>
      <c r="Q1411"/>
      <c r="R1411"/>
    </row>
    <row r="1412" spans="2:18">
      <c r="B1412"/>
      <c r="C1412"/>
      <c r="D1412"/>
      <c r="E1412"/>
      <c r="F1412"/>
      <c r="G1412"/>
      <c r="H1412"/>
      <c r="I1412"/>
      <c r="J1412"/>
      <c r="K1412"/>
      <c r="L1412"/>
      <c r="M1412"/>
      <c r="N1412"/>
      <c r="O1412"/>
      <c r="P1412"/>
      <c r="Q1412"/>
      <c r="R1412"/>
    </row>
    <row r="1413" spans="2:18">
      <c r="B1413"/>
      <c r="C1413"/>
      <c r="D1413"/>
      <c r="E1413"/>
      <c r="F1413"/>
      <c r="G1413"/>
      <c r="H1413"/>
      <c r="I1413"/>
      <c r="J1413"/>
      <c r="K1413"/>
      <c r="L1413"/>
      <c r="M1413"/>
      <c r="N1413"/>
      <c r="O1413"/>
      <c r="P1413"/>
      <c r="Q1413"/>
      <c r="R1413"/>
    </row>
    <row r="1414" spans="2:18">
      <c r="B1414"/>
      <c r="C1414"/>
      <c r="D1414"/>
      <c r="E1414"/>
      <c r="F1414"/>
      <c r="G1414"/>
      <c r="H1414"/>
      <c r="I1414"/>
      <c r="J1414"/>
      <c r="K1414"/>
      <c r="L1414"/>
      <c r="M1414"/>
      <c r="N1414"/>
      <c r="O1414"/>
      <c r="P1414"/>
      <c r="Q1414"/>
      <c r="R1414"/>
    </row>
    <row r="1415" spans="2:18">
      <c r="B1415"/>
      <c r="C1415"/>
      <c r="D1415"/>
      <c r="E1415"/>
      <c r="F1415"/>
      <c r="G1415"/>
      <c r="H1415"/>
      <c r="I1415"/>
      <c r="J1415"/>
      <c r="K1415"/>
      <c r="L1415"/>
      <c r="M1415"/>
      <c r="N1415"/>
      <c r="O1415"/>
      <c r="P1415"/>
      <c r="Q1415"/>
      <c r="R1415"/>
    </row>
    <row r="1416" spans="2:18">
      <c r="B1416"/>
      <c r="C1416"/>
      <c r="D1416"/>
      <c r="E1416"/>
      <c r="F1416"/>
      <c r="G1416"/>
      <c r="H1416"/>
      <c r="I1416"/>
      <c r="J1416"/>
      <c r="K1416"/>
      <c r="L1416"/>
      <c r="M1416"/>
      <c r="N1416"/>
      <c r="O1416"/>
      <c r="P1416"/>
      <c r="Q1416"/>
      <c r="R1416"/>
    </row>
    <row r="1417" spans="2:18">
      <c r="B1417"/>
      <c r="C1417"/>
      <c r="D1417"/>
      <c r="E1417"/>
      <c r="F1417"/>
      <c r="G1417"/>
      <c r="H1417"/>
      <c r="I1417"/>
      <c r="J1417"/>
      <c r="K1417"/>
      <c r="L1417"/>
      <c r="M1417"/>
      <c r="N1417"/>
      <c r="O1417"/>
      <c r="P1417"/>
      <c r="Q1417"/>
      <c r="R1417"/>
    </row>
    <row r="1418" spans="2:18">
      <c r="B1418"/>
      <c r="C1418"/>
      <c r="D1418"/>
      <c r="E1418"/>
      <c r="F1418"/>
      <c r="G1418"/>
      <c r="H1418"/>
      <c r="I1418"/>
      <c r="J1418"/>
      <c r="K1418"/>
      <c r="L1418"/>
      <c r="M1418"/>
      <c r="N1418"/>
      <c r="O1418"/>
      <c r="P1418"/>
      <c r="Q1418"/>
      <c r="R1418"/>
    </row>
    <row r="1419" spans="2:18">
      <c r="B1419"/>
      <c r="C1419"/>
      <c r="D1419"/>
      <c r="E1419"/>
      <c r="F1419"/>
      <c r="G1419"/>
      <c r="H1419"/>
      <c r="I1419"/>
      <c r="J1419"/>
      <c r="K1419"/>
      <c r="L1419"/>
      <c r="M1419"/>
      <c r="N1419"/>
      <c r="O1419"/>
      <c r="P1419"/>
      <c r="Q1419"/>
      <c r="R1419"/>
    </row>
    <row r="1420" spans="2:18">
      <c r="B1420"/>
      <c r="C1420"/>
      <c r="D1420"/>
      <c r="E1420"/>
      <c r="F1420"/>
      <c r="G1420"/>
      <c r="H1420"/>
      <c r="I1420"/>
      <c r="J1420"/>
      <c r="K1420"/>
      <c r="L1420"/>
      <c r="M1420"/>
      <c r="N1420"/>
      <c r="O1420"/>
      <c r="P1420"/>
      <c r="Q1420"/>
      <c r="R1420"/>
    </row>
    <row r="1421" spans="2:18">
      <c r="B1421"/>
      <c r="C1421"/>
      <c r="D1421"/>
      <c r="E1421"/>
      <c r="F1421"/>
      <c r="G1421"/>
      <c r="H1421"/>
      <c r="I1421"/>
      <c r="J1421"/>
      <c r="K1421"/>
      <c r="L1421"/>
      <c r="M1421"/>
      <c r="N1421"/>
      <c r="O1421"/>
      <c r="P1421"/>
      <c r="Q1421"/>
      <c r="R1421"/>
    </row>
    <row r="1422" spans="2:18">
      <c r="B1422"/>
      <c r="C1422"/>
      <c r="D1422"/>
      <c r="E1422"/>
      <c r="F1422"/>
      <c r="G1422"/>
      <c r="H1422"/>
      <c r="I1422"/>
      <c r="J1422"/>
      <c r="K1422"/>
      <c r="L1422"/>
      <c r="M1422"/>
      <c r="N1422"/>
      <c r="O1422"/>
      <c r="P1422"/>
      <c r="Q1422"/>
      <c r="R1422"/>
    </row>
    <row r="1423" spans="2:18">
      <c r="B1423"/>
      <c r="C1423"/>
      <c r="D1423"/>
      <c r="E1423"/>
      <c r="F1423"/>
      <c r="G1423"/>
      <c r="H1423"/>
      <c r="I1423"/>
      <c r="J1423"/>
      <c r="K1423"/>
      <c r="L1423"/>
      <c r="M1423"/>
      <c r="N1423"/>
      <c r="O1423"/>
      <c r="P1423"/>
      <c r="Q1423"/>
      <c r="R1423"/>
    </row>
    <row r="1424" spans="2:18">
      <c r="B1424"/>
      <c r="C1424"/>
      <c r="D1424"/>
      <c r="E1424"/>
      <c r="F1424"/>
      <c r="G1424"/>
      <c r="H1424"/>
      <c r="I1424"/>
      <c r="J1424"/>
      <c r="K1424"/>
      <c r="L1424"/>
      <c r="M1424"/>
      <c r="N1424"/>
      <c r="O1424"/>
      <c r="P1424"/>
      <c r="Q1424"/>
      <c r="R1424"/>
    </row>
    <row r="1425" spans="2:18">
      <c r="B1425"/>
      <c r="C1425"/>
      <c r="D1425"/>
      <c r="E1425"/>
      <c r="F1425"/>
      <c r="G1425"/>
      <c r="H1425"/>
      <c r="I1425"/>
      <c r="J1425"/>
      <c r="K1425"/>
      <c r="L1425"/>
      <c r="M1425"/>
      <c r="N1425"/>
      <c r="O1425"/>
      <c r="P1425"/>
      <c r="Q1425"/>
      <c r="R1425"/>
    </row>
    <row r="1426" spans="2:18">
      <c r="B1426"/>
      <c r="C1426"/>
      <c r="D1426"/>
      <c r="E1426"/>
      <c r="F1426"/>
      <c r="G1426"/>
      <c r="H1426"/>
      <c r="I1426"/>
      <c r="J1426"/>
      <c r="K1426"/>
      <c r="L1426"/>
      <c r="M1426"/>
      <c r="N1426"/>
      <c r="O1426"/>
      <c r="P1426"/>
      <c r="Q1426"/>
      <c r="R1426"/>
    </row>
    <row r="1427" spans="2:18">
      <c r="B1427"/>
      <c r="C1427"/>
      <c r="D1427"/>
      <c r="E1427"/>
      <c r="F1427"/>
      <c r="G1427"/>
      <c r="H1427"/>
      <c r="I1427"/>
      <c r="J1427"/>
      <c r="K1427"/>
      <c r="L1427"/>
      <c r="M1427"/>
      <c r="N1427"/>
      <c r="O1427"/>
      <c r="P1427"/>
      <c r="Q1427"/>
      <c r="R1427"/>
    </row>
    <row r="1428" spans="2:18">
      <c r="B1428"/>
      <c r="C1428"/>
      <c r="D1428"/>
      <c r="E1428"/>
      <c r="F1428"/>
      <c r="G1428"/>
      <c r="H1428"/>
      <c r="I1428"/>
      <c r="J1428"/>
      <c r="K1428"/>
      <c r="L1428"/>
      <c r="M1428"/>
      <c r="N1428"/>
      <c r="O1428"/>
      <c r="P1428"/>
      <c r="Q1428"/>
      <c r="R1428"/>
    </row>
    <row r="1429" spans="2:18">
      <c r="B1429"/>
      <c r="C1429"/>
      <c r="D1429"/>
      <c r="E1429"/>
      <c r="F1429"/>
      <c r="G1429"/>
      <c r="H1429"/>
      <c r="I1429"/>
      <c r="J1429"/>
      <c r="K1429"/>
      <c r="L1429"/>
      <c r="M1429"/>
      <c r="N1429"/>
      <c r="O1429"/>
      <c r="P1429"/>
      <c r="Q1429"/>
      <c r="R1429"/>
    </row>
    <row r="1430" spans="2:18">
      <c r="B1430"/>
      <c r="C1430"/>
      <c r="D1430"/>
      <c r="E1430"/>
      <c r="F1430"/>
      <c r="G1430"/>
      <c r="H1430"/>
      <c r="I1430"/>
      <c r="J1430"/>
      <c r="K1430"/>
      <c r="L1430"/>
      <c r="M1430"/>
      <c r="N1430"/>
      <c r="O1430"/>
      <c r="P1430"/>
      <c r="Q1430"/>
      <c r="R1430"/>
    </row>
    <row r="1431" spans="2:18">
      <c r="B1431"/>
      <c r="C1431"/>
      <c r="D1431"/>
      <c r="E1431"/>
      <c r="F1431"/>
      <c r="G1431"/>
      <c r="H1431"/>
      <c r="I1431"/>
      <c r="J1431"/>
      <c r="K1431"/>
      <c r="L1431"/>
      <c r="M1431"/>
      <c r="N1431"/>
      <c r="O1431"/>
      <c r="P1431"/>
      <c r="Q1431"/>
      <c r="R1431"/>
    </row>
    <row r="1432" spans="2:18">
      <c r="B1432"/>
      <c r="C1432"/>
      <c r="D1432"/>
      <c r="E1432"/>
      <c r="F1432"/>
      <c r="G1432"/>
      <c r="H1432"/>
      <c r="I1432"/>
      <c r="J1432"/>
      <c r="K1432"/>
      <c r="L1432"/>
      <c r="M1432"/>
      <c r="N1432"/>
      <c r="O1432"/>
      <c r="P1432"/>
      <c r="Q1432"/>
      <c r="R1432"/>
    </row>
    <row r="1433" spans="2:18">
      <c r="B1433"/>
      <c r="C1433"/>
      <c r="D1433"/>
      <c r="E1433"/>
      <c r="F1433"/>
      <c r="G1433"/>
      <c r="H1433"/>
      <c r="I1433"/>
      <c r="J1433"/>
      <c r="K1433"/>
      <c r="L1433"/>
      <c r="M1433"/>
      <c r="N1433"/>
      <c r="O1433"/>
      <c r="P1433"/>
      <c r="Q1433"/>
      <c r="R1433"/>
    </row>
    <row r="1434" spans="2:18">
      <c r="B1434"/>
      <c r="C1434"/>
      <c r="D1434"/>
      <c r="E1434"/>
      <c r="F1434"/>
      <c r="G1434"/>
      <c r="H1434"/>
      <c r="I1434"/>
      <c r="J1434"/>
      <c r="K1434"/>
      <c r="L1434"/>
      <c r="M1434"/>
      <c r="N1434"/>
      <c r="O1434"/>
      <c r="P1434"/>
      <c r="Q1434"/>
      <c r="R1434"/>
    </row>
    <row r="1435" spans="2:18">
      <c r="B1435"/>
      <c r="C1435"/>
      <c r="D1435"/>
      <c r="E1435"/>
      <c r="F1435"/>
      <c r="G1435"/>
      <c r="H1435"/>
      <c r="I1435"/>
      <c r="J1435"/>
      <c r="K1435"/>
      <c r="L1435"/>
      <c r="M1435"/>
      <c r="N1435"/>
      <c r="O1435"/>
      <c r="P1435"/>
      <c r="Q1435"/>
      <c r="R1435"/>
    </row>
    <row r="1436" spans="2:18">
      <c r="B1436"/>
      <c r="C1436"/>
      <c r="D1436"/>
      <c r="E1436"/>
      <c r="F1436"/>
      <c r="G1436"/>
      <c r="H1436"/>
      <c r="I1436"/>
      <c r="J1436"/>
      <c r="K1436"/>
      <c r="L1436"/>
      <c r="M1436"/>
      <c r="N1436"/>
      <c r="O1436"/>
      <c r="P1436"/>
      <c r="Q1436"/>
      <c r="R1436"/>
    </row>
    <row r="1437" spans="2:18">
      <c r="B1437"/>
      <c r="C1437"/>
      <c r="D1437"/>
      <c r="E1437"/>
      <c r="F1437"/>
      <c r="G1437"/>
      <c r="H1437"/>
      <c r="I1437"/>
      <c r="J1437"/>
      <c r="K1437"/>
      <c r="L1437"/>
      <c r="M1437"/>
      <c r="N1437"/>
      <c r="O1437"/>
      <c r="P1437"/>
      <c r="Q1437"/>
      <c r="R1437"/>
    </row>
    <row r="1438" spans="2:18">
      <c r="B1438"/>
      <c r="C1438"/>
      <c r="D1438"/>
      <c r="E1438"/>
      <c r="F1438"/>
      <c r="G1438"/>
      <c r="H1438"/>
      <c r="I1438"/>
      <c r="J1438"/>
      <c r="K1438"/>
      <c r="L1438"/>
      <c r="M1438"/>
      <c r="N1438"/>
      <c r="O1438"/>
      <c r="P1438"/>
      <c r="Q1438"/>
      <c r="R1438"/>
    </row>
    <row r="1439" spans="2:18">
      <c r="B1439"/>
      <c r="C1439"/>
      <c r="D1439"/>
      <c r="E1439"/>
      <c r="F1439"/>
      <c r="G1439"/>
      <c r="H1439"/>
      <c r="I1439"/>
      <c r="J1439"/>
      <c r="K1439"/>
      <c r="L1439"/>
      <c r="M1439"/>
      <c r="N1439"/>
      <c r="O1439"/>
      <c r="P1439"/>
      <c r="Q1439"/>
      <c r="R1439"/>
    </row>
    <row r="1440" spans="2:18">
      <c r="B1440"/>
      <c r="C1440"/>
      <c r="D1440"/>
      <c r="E1440"/>
      <c r="F1440"/>
      <c r="G1440"/>
      <c r="H1440"/>
      <c r="I1440"/>
      <c r="J1440"/>
      <c r="K1440"/>
      <c r="L1440"/>
      <c r="M1440"/>
      <c r="N1440"/>
      <c r="O1440"/>
      <c r="P1440"/>
      <c r="Q1440"/>
      <c r="R1440"/>
    </row>
    <row r="1441" spans="2:18">
      <c r="B1441"/>
      <c r="C1441"/>
      <c r="D1441"/>
      <c r="E1441"/>
      <c r="F1441"/>
      <c r="G1441"/>
      <c r="H1441"/>
      <c r="I1441"/>
      <c r="J1441"/>
      <c r="K1441"/>
      <c r="L1441"/>
      <c r="M1441"/>
      <c r="N1441"/>
      <c r="O1441"/>
      <c r="P1441"/>
      <c r="Q1441"/>
      <c r="R1441"/>
    </row>
    <row r="1442" spans="2:18">
      <c r="B1442"/>
      <c r="C1442"/>
      <c r="D1442"/>
      <c r="E1442"/>
      <c r="F1442"/>
      <c r="G1442"/>
      <c r="H1442"/>
      <c r="I1442"/>
      <c r="J1442"/>
      <c r="K1442"/>
      <c r="L1442"/>
      <c r="M1442"/>
      <c r="N1442"/>
      <c r="O1442"/>
      <c r="P1442"/>
      <c r="Q1442"/>
      <c r="R1442"/>
    </row>
    <row r="1443" spans="2:18">
      <c r="B1443"/>
      <c r="C1443"/>
      <c r="D1443"/>
      <c r="E1443"/>
      <c r="F1443"/>
      <c r="G1443"/>
      <c r="H1443"/>
      <c r="I1443"/>
      <c r="J1443"/>
      <c r="K1443"/>
      <c r="L1443"/>
      <c r="M1443"/>
      <c r="N1443"/>
      <c r="O1443"/>
      <c r="P1443"/>
      <c r="Q1443"/>
      <c r="R1443"/>
    </row>
    <row r="1444" spans="2:18">
      <c r="B1444"/>
      <c r="C1444"/>
      <c r="D1444"/>
      <c r="E1444"/>
      <c r="F1444"/>
      <c r="G1444"/>
      <c r="H1444"/>
      <c r="I1444"/>
      <c r="J1444"/>
      <c r="K1444"/>
      <c r="L1444"/>
      <c r="M1444"/>
      <c r="N1444"/>
      <c r="O1444"/>
      <c r="P1444"/>
      <c r="Q1444"/>
      <c r="R1444"/>
    </row>
    <row r="1445" spans="2:18">
      <c r="B1445"/>
      <c r="C1445"/>
      <c r="D1445"/>
      <c r="E1445"/>
      <c r="F1445"/>
      <c r="G1445"/>
      <c r="H1445"/>
      <c r="I1445"/>
      <c r="J1445"/>
      <c r="K1445"/>
      <c r="L1445"/>
      <c r="M1445"/>
      <c r="N1445"/>
      <c r="O1445"/>
      <c r="P1445"/>
      <c r="Q1445"/>
      <c r="R1445"/>
    </row>
    <row r="1446" spans="2:18">
      <c r="B1446"/>
      <c r="C1446"/>
      <c r="D1446"/>
      <c r="E1446"/>
      <c r="F1446"/>
      <c r="G1446"/>
      <c r="H1446"/>
      <c r="I1446"/>
      <c r="J1446"/>
      <c r="K1446"/>
      <c r="L1446"/>
      <c r="M1446"/>
      <c r="N1446"/>
      <c r="O1446"/>
      <c r="P1446"/>
      <c r="Q1446"/>
      <c r="R1446"/>
    </row>
    <row r="1447" spans="2:18">
      <c r="B1447"/>
      <c r="C1447"/>
      <c r="D1447"/>
      <c r="E1447"/>
      <c r="F1447"/>
      <c r="G1447"/>
      <c r="H1447"/>
      <c r="I1447"/>
      <c r="J1447"/>
      <c r="K1447"/>
      <c r="L1447"/>
      <c r="M1447"/>
      <c r="N1447"/>
      <c r="O1447"/>
      <c r="P1447"/>
      <c r="Q1447"/>
      <c r="R1447"/>
    </row>
    <row r="1448" spans="2:18">
      <c r="B1448"/>
      <c r="C1448"/>
      <c r="D1448"/>
      <c r="E1448"/>
      <c r="F1448"/>
      <c r="G1448"/>
      <c r="H1448"/>
      <c r="I1448"/>
      <c r="J1448"/>
      <c r="K1448"/>
      <c r="L1448"/>
      <c r="M1448"/>
      <c r="N1448"/>
      <c r="O1448"/>
      <c r="P1448"/>
      <c r="Q1448"/>
      <c r="R1448"/>
    </row>
    <row r="1449" spans="2:18">
      <c r="B1449"/>
      <c r="C1449"/>
      <c r="D1449"/>
      <c r="E1449"/>
      <c r="F1449"/>
      <c r="G1449"/>
      <c r="H1449"/>
      <c r="I1449"/>
      <c r="J1449"/>
      <c r="K1449"/>
      <c r="L1449"/>
      <c r="M1449"/>
      <c r="N1449"/>
      <c r="O1449"/>
      <c r="P1449"/>
      <c r="Q1449"/>
      <c r="R1449"/>
    </row>
    <row r="1450" spans="2:18">
      <c r="B1450"/>
      <c r="C1450"/>
      <c r="D1450"/>
      <c r="E1450"/>
      <c r="F1450"/>
      <c r="G1450"/>
      <c r="H1450"/>
      <c r="I1450"/>
      <c r="J1450"/>
      <c r="K1450"/>
      <c r="L1450"/>
      <c r="M1450"/>
      <c r="N1450"/>
      <c r="O1450"/>
      <c r="P1450"/>
      <c r="Q1450"/>
      <c r="R1450"/>
    </row>
    <row r="1451" spans="2:18">
      <c r="B1451"/>
      <c r="C1451"/>
      <c r="D1451"/>
      <c r="E1451"/>
      <c r="F1451"/>
      <c r="G1451"/>
      <c r="H1451"/>
      <c r="I1451"/>
      <c r="J1451"/>
      <c r="K1451"/>
      <c r="L1451"/>
      <c r="M1451"/>
      <c r="N1451"/>
      <c r="O1451"/>
      <c r="P1451"/>
      <c r="Q1451"/>
      <c r="R1451"/>
    </row>
    <row r="1452" spans="2:18">
      <c r="B1452"/>
      <c r="C1452"/>
      <c r="D1452"/>
      <c r="E1452"/>
      <c r="F1452"/>
      <c r="G1452"/>
      <c r="H1452"/>
      <c r="I1452"/>
      <c r="J1452"/>
      <c r="K1452"/>
      <c r="L1452"/>
      <c r="M1452"/>
      <c r="N1452"/>
      <c r="O1452"/>
      <c r="P1452"/>
      <c r="Q1452"/>
      <c r="R1452"/>
    </row>
    <row r="1453" spans="2:18">
      <c r="B1453"/>
      <c r="C1453"/>
      <c r="D1453"/>
      <c r="E1453"/>
      <c r="F1453"/>
      <c r="G1453"/>
      <c r="H1453"/>
      <c r="I1453"/>
      <c r="J1453"/>
      <c r="K1453"/>
      <c r="L1453"/>
      <c r="M1453"/>
      <c r="N1453"/>
      <c r="O1453"/>
      <c r="P1453"/>
      <c r="Q1453"/>
      <c r="R1453"/>
    </row>
    <row r="1454" spans="2:18">
      <c r="B1454"/>
      <c r="C1454"/>
      <c r="D1454"/>
      <c r="E1454"/>
      <c r="F1454"/>
      <c r="G1454"/>
      <c r="H1454"/>
      <c r="I1454"/>
      <c r="J1454"/>
      <c r="K1454"/>
      <c r="L1454"/>
      <c r="M1454"/>
      <c r="N1454"/>
      <c r="O1454"/>
      <c r="P1454"/>
      <c r="Q1454"/>
      <c r="R1454"/>
    </row>
    <row r="1455" spans="2:18">
      <c r="B1455"/>
      <c r="C1455"/>
      <c r="D1455"/>
      <c r="E1455"/>
      <c r="F1455"/>
      <c r="G1455"/>
      <c r="H1455"/>
      <c r="I1455"/>
      <c r="J1455"/>
      <c r="K1455"/>
      <c r="L1455"/>
      <c r="M1455"/>
      <c r="N1455"/>
      <c r="O1455"/>
      <c r="P1455"/>
      <c r="Q1455"/>
      <c r="R1455"/>
    </row>
    <row r="1456" spans="2:18">
      <c r="B1456"/>
      <c r="C1456"/>
      <c r="D1456"/>
      <c r="E1456"/>
      <c r="F1456"/>
      <c r="G1456"/>
      <c r="H1456"/>
      <c r="I1456"/>
      <c r="J1456"/>
      <c r="K1456"/>
      <c r="L1456"/>
      <c r="M1456"/>
      <c r="N1456"/>
      <c r="O1456"/>
      <c r="P1456"/>
      <c r="Q1456"/>
      <c r="R1456"/>
    </row>
    <row r="1457" spans="2:18">
      <c r="B1457"/>
      <c r="C1457"/>
      <c r="D1457"/>
      <c r="E1457"/>
      <c r="F1457"/>
      <c r="G1457"/>
      <c r="H1457"/>
      <c r="I1457"/>
      <c r="J1457"/>
      <c r="K1457"/>
      <c r="L1457"/>
      <c r="M1457"/>
      <c r="N1457"/>
      <c r="O1457"/>
      <c r="P1457"/>
      <c r="Q1457"/>
      <c r="R1457"/>
    </row>
    <row r="1458" spans="2:18">
      <c r="B1458"/>
      <c r="C1458"/>
      <c r="D1458"/>
      <c r="E1458"/>
      <c r="F1458"/>
      <c r="G1458"/>
      <c r="H1458"/>
      <c r="I1458"/>
      <c r="J1458"/>
      <c r="K1458"/>
      <c r="L1458"/>
      <c r="M1458"/>
      <c r="N1458"/>
      <c r="O1458"/>
      <c r="P1458"/>
      <c r="Q1458"/>
      <c r="R1458"/>
    </row>
    <row r="1459" spans="2:18">
      <c r="B1459"/>
      <c r="C1459"/>
      <c r="D1459"/>
      <c r="E1459"/>
      <c r="F1459"/>
      <c r="G1459"/>
      <c r="H1459"/>
      <c r="I1459"/>
      <c r="J1459"/>
      <c r="K1459"/>
      <c r="L1459"/>
      <c r="M1459"/>
      <c r="N1459"/>
      <c r="O1459"/>
      <c r="P1459"/>
      <c r="Q1459"/>
      <c r="R1459"/>
    </row>
    <row r="1460" spans="2:18">
      <c r="B1460"/>
      <c r="C1460"/>
      <c r="D1460"/>
      <c r="E1460"/>
      <c r="F1460"/>
      <c r="G1460"/>
      <c r="H1460"/>
      <c r="I1460"/>
      <c r="J1460"/>
      <c r="K1460"/>
      <c r="L1460"/>
      <c r="M1460"/>
      <c r="N1460"/>
      <c r="O1460"/>
      <c r="P1460"/>
      <c r="Q1460"/>
      <c r="R1460"/>
    </row>
    <row r="1461" spans="2:18">
      <c r="B1461"/>
      <c r="C1461"/>
      <c r="D1461"/>
      <c r="E1461"/>
      <c r="F1461"/>
      <c r="G1461"/>
      <c r="H1461"/>
      <c r="I1461"/>
      <c r="J1461"/>
      <c r="K1461"/>
      <c r="L1461"/>
      <c r="M1461"/>
      <c r="N1461"/>
      <c r="O1461"/>
      <c r="P1461"/>
      <c r="Q1461"/>
      <c r="R1461"/>
    </row>
    <row r="1462" spans="2:18">
      <c r="B1462"/>
      <c r="C1462"/>
      <c r="D1462"/>
      <c r="E1462"/>
      <c r="F1462"/>
      <c r="G1462"/>
      <c r="H1462"/>
      <c r="I1462"/>
      <c r="J1462"/>
      <c r="K1462"/>
      <c r="L1462"/>
      <c r="M1462"/>
      <c r="N1462"/>
      <c r="O1462"/>
      <c r="P1462"/>
      <c r="Q1462"/>
      <c r="R1462"/>
    </row>
    <row r="1463" spans="2:18">
      <c r="B1463"/>
      <c r="C1463"/>
      <c r="D1463"/>
      <c r="E1463"/>
      <c r="F1463"/>
      <c r="G1463"/>
      <c r="H1463"/>
      <c r="I1463"/>
      <c r="J1463"/>
      <c r="K1463"/>
      <c r="L1463"/>
      <c r="M1463"/>
      <c r="N1463"/>
      <c r="O1463"/>
      <c r="P1463"/>
      <c r="Q1463"/>
      <c r="R1463"/>
    </row>
    <row r="1464" spans="2:18">
      <c r="B1464"/>
      <c r="C1464"/>
      <c r="D1464"/>
      <c r="E1464"/>
      <c r="F1464"/>
      <c r="G1464"/>
      <c r="H1464"/>
      <c r="I1464"/>
      <c r="J1464"/>
      <c r="K1464"/>
      <c r="L1464"/>
      <c r="M1464"/>
      <c r="N1464"/>
      <c r="O1464"/>
      <c r="P1464"/>
      <c r="Q1464"/>
      <c r="R1464"/>
    </row>
    <row r="1465" spans="2:18">
      <c r="B1465"/>
      <c r="C1465"/>
      <c r="D1465"/>
      <c r="E1465"/>
      <c r="F1465"/>
      <c r="G1465"/>
      <c r="H1465"/>
      <c r="I1465"/>
      <c r="J1465"/>
      <c r="K1465"/>
      <c r="L1465"/>
      <c r="M1465"/>
      <c r="N1465"/>
      <c r="O1465"/>
      <c r="P1465"/>
      <c r="Q1465"/>
      <c r="R1465"/>
    </row>
    <row r="1466" spans="2:18">
      <c r="B1466"/>
      <c r="C1466"/>
      <c r="D1466"/>
      <c r="E1466"/>
      <c r="F1466"/>
      <c r="G1466"/>
      <c r="H1466"/>
      <c r="I1466"/>
      <c r="J1466"/>
      <c r="K1466"/>
      <c r="L1466"/>
      <c r="M1466"/>
      <c r="N1466"/>
      <c r="O1466"/>
      <c r="P1466"/>
      <c r="Q1466"/>
      <c r="R1466"/>
    </row>
    <row r="1467" spans="2:18">
      <c r="B1467"/>
      <c r="C1467"/>
      <c r="D1467"/>
      <c r="E1467"/>
      <c r="F1467"/>
      <c r="G1467"/>
      <c r="H1467"/>
      <c r="I1467"/>
      <c r="J1467"/>
      <c r="K1467"/>
      <c r="L1467"/>
      <c r="M1467"/>
      <c r="N1467"/>
      <c r="O1467"/>
      <c r="P1467"/>
      <c r="Q1467"/>
      <c r="R1467"/>
    </row>
    <row r="1468" spans="2:18">
      <c r="B1468"/>
      <c r="C1468"/>
      <c r="D1468"/>
      <c r="E1468"/>
      <c r="F1468"/>
      <c r="G1468"/>
      <c r="H1468"/>
      <c r="I1468"/>
      <c r="J1468"/>
      <c r="K1468"/>
      <c r="L1468"/>
      <c r="M1468"/>
      <c r="N1468"/>
      <c r="O1468"/>
      <c r="P1468"/>
      <c r="Q1468"/>
      <c r="R1468"/>
    </row>
    <row r="1469" spans="2:18">
      <c r="B1469"/>
      <c r="C1469"/>
      <c r="D1469"/>
      <c r="E1469"/>
      <c r="F1469"/>
      <c r="G1469"/>
      <c r="H1469"/>
      <c r="I1469"/>
      <c r="J1469"/>
      <c r="K1469"/>
      <c r="L1469"/>
      <c r="M1469"/>
      <c r="N1469"/>
      <c r="O1469"/>
      <c r="P1469"/>
      <c r="Q1469"/>
      <c r="R1469"/>
    </row>
    <row r="1470" spans="2:18">
      <c r="B1470"/>
      <c r="C1470"/>
      <c r="D1470"/>
      <c r="E1470"/>
      <c r="F1470"/>
      <c r="G1470"/>
      <c r="H1470"/>
      <c r="I1470"/>
      <c r="J1470"/>
      <c r="K1470"/>
      <c r="L1470"/>
      <c r="M1470"/>
      <c r="N1470"/>
      <c r="O1470"/>
      <c r="P1470"/>
      <c r="Q1470"/>
      <c r="R1470"/>
    </row>
    <row r="1471" spans="2:18">
      <c r="B1471"/>
      <c r="C1471"/>
      <c r="D1471"/>
      <c r="E1471"/>
      <c r="F1471"/>
      <c r="G1471"/>
      <c r="H1471"/>
      <c r="I1471"/>
      <c r="J1471"/>
      <c r="K1471"/>
      <c r="L1471"/>
      <c r="M1471"/>
      <c r="N1471"/>
      <c r="O1471"/>
      <c r="P1471"/>
      <c r="Q1471"/>
      <c r="R1471"/>
    </row>
    <row r="1472" spans="2:18">
      <c r="B1472"/>
      <c r="C1472"/>
      <c r="D1472"/>
      <c r="E1472"/>
      <c r="F1472"/>
      <c r="G1472"/>
      <c r="H1472"/>
      <c r="I1472"/>
      <c r="J1472"/>
      <c r="K1472"/>
      <c r="L1472"/>
      <c r="M1472"/>
      <c r="N1472"/>
      <c r="O1472"/>
      <c r="P1472"/>
      <c r="Q1472"/>
      <c r="R1472"/>
    </row>
    <row r="1473" spans="2:18">
      <c r="B1473"/>
      <c r="C1473"/>
      <c r="D1473"/>
      <c r="E1473"/>
      <c r="F1473"/>
      <c r="G1473"/>
      <c r="H1473"/>
      <c r="I1473"/>
      <c r="J1473"/>
      <c r="K1473"/>
      <c r="L1473"/>
      <c r="M1473"/>
      <c r="N1473"/>
      <c r="O1473"/>
      <c r="P1473"/>
      <c r="Q1473"/>
      <c r="R1473"/>
    </row>
    <row r="1474" spans="2:18">
      <c r="B1474"/>
      <c r="C1474"/>
      <c r="D1474"/>
      <c r="E1474"/>
      <c r="F1474"/>
      <c r="G1474"/>
      <c r="H1474"/>
      <c r="I1474"/>
      <c r="J1474"/>
      <c r="K1474"/>
      <c r="L1474"/>
      <c r="M1474"/>
      <c r="N1474"/>
      <c r="O1474"/>
      <c r="P1474"/>
      <c r="Q1474"/>
      <c r="R1474"/>
    </row>
    <row r="1475" spans="2:18">
      <c r="B1475"/>
      <c r="C1475"/>
      <c r="D1475"/>
      <c r="E1475"/>
      <c r="F1475"/>
      <c r="G1475"/>
      <c r="H1475"/>
      <c r="I1475"/>
      <c r="J1475"/>
      <c r="K1475"/>
      <c r="L1475"/>
      <c r="M1475"/>
      <c r="N1475"/>
      <c r="O1475"/>
      <c r="P1475"/>
      <c r="Q1475"/>
      <c r="R1475"/>
    </row>
    <row r="1476" spans="2:18">
      <c r="B1476"/>
      <c r="C1476"/>
      <c r="D1476"/>
      <c r="E1476"/>
      <c r="F1476"/>
      <c r="G1476"/>
      <c r="H1476"/>
      <c r="I1476"/>
      <c r="J1476"/>
      <c r="K1476"/>
      <c r="L1476"/>
      <c r="M1476"/>
      <c r="N1476"/>
      <c r="O1476"/>
      <c r="P1476"/>
      <c r="Q1476"/>
      <c r="R1476"/>
    </row>
    <row r="1477" spans="2:18">
      <c r="B1477"/>
      <c r="C1477"/>
      <c r="D1477"/>
      <c r="E1477"/>
      <c r="F1477"/>
      <c r="G1477"/>
      <c r="H1477"/>
      <c r="I1477"/>
      <c r="J1477"/>
      <c r="K1477"/>
      <c r="L1477"/>
      <c r="M1477"/>
      <c r="N1477"/>
      <c r="O1477"/>
      <c r="P1477"/>
      <c r="Q1477"/>
      <c r="R1477"/>
    </row>
    <row r="1478" spans="2:18">
      <c r="B1478"/>
      <c r="C1478"/>
      <c r="D1478"/>
      <c r="E1478"/>
      <c r="F1478"/>
      <c r="G1478"/>
      <c r="H1478"/>
      <c r="I1478"/>
      <c r="J1478"/>
      <c r="K1478"/>
      <c r="L1478"/>
      <c r="M1478"/>
      <c r="N1478"/>
      <c r="O1478"/>
      <c r="P1478"/>
      <c r="Q1478"/>
      <c r="R1478"/>
    </row>
    <row r="1479" spans="2:18">
      <c r="B1479"/>
      <c r="C1479"/>
      <c r="D1479"/>
      <c r="E1479"/>
      <c r="F1479"/>
      <c r="G1479"/>
      <c r="H1479"/>
      <c r="I1479"/>
      <c r="J1479"/>
      <c r="K1479"/>
      <c r="L1479"/>
      <c r="M1479"/>
      <c r="N1479"/>
      <c r="O1479"/>
      <c r="P1479"/>
      <c r="Q1479"/>
      <c r="R1479"/>
    </row>
    <row r="1480" spans="2:18">
      <c r="B1480"/>
      <c r="C1480"/>
      <c r="D1480"/>
      <c r="E1480"/>
      <c r="F1480"/>
      <c r="G1480"/>
      <c r="H1480"/>
      <c r="I1480"/>
      <c r="J1480"/>
      <c r="K1480"/>
      <c r="L1480"/>
      <c r="M1480"/>
      <c r="N1480"/>
      <c r="O1480"/>
      <c r="P1480"/>
      <c r="Q1480"/>
      <c r="R1480"/>
    </row>
    <row r="1481" spans="2:18">
      <c r="B1481"/>
      <c r="C1481"/>
      <c r="D1481"/>
      <c r="E1481"/>
      <c r="F1481"/>
      <c r="G1481"/>
      <c r="H1481"/>
      <c r="I1481"/>
      <c r="J1481"/>
      <c r="K1481"/>
      <c r="L1481"/>
      <c r="M1481"/>
      <c r="N1481"/>
      <c r="O1481"/>
      <c r="P1481"/>
      <c r="Q1481"/>
      <c r="R1481"/>
    </row>
    <row r="1482" spans="2:18">
      <c r="B1482"/>
      <c r="C1482"/>
      <c r="D1482"/>
      <c r="E1482"/>
      <c r="F1482"/>
      <c r="G1482"/>
      <c r="H1482"/>
      <c r="I1482"/>
      <c r="J1482"/>
      <c r="K1482"/>
      <c r="L1482"/>
      <c r="M1482"/>
      <c r="N1482"/>
      <c r="O1482"/>
      <c r="P1482"/>
      <c r="Q1482"/>
      <c r="R1482"/>
    </row>
    <row r="1483" spans="2:18">
      <c r="B1483"/>
      <c r="C1483"/>
      <c r="D1483"/>
      <c r="E1483"/>
      <c r="F1483"/>
      <c r="G1483"/>
      <c r="H1483"/>
      <c r="I1483"/>
      <c r="J1483"/>
      <c r="K1483"/>
      <c r="L1483"/>
      <c r="M1483"/>
      <c r="N1483"/>
      <c r="O1483"/>
      <c r="P1483"/>
      <c r="Q1483"/>
      <c r="R1483"/>
    </row>
    <row r="1484" spans="2:18">
      <c r="B1484"/>
      <c r="C1484"/>
      <c r="D1484"/>
      <c r="E1484"/>
      <c r="F1484"/>
      <c r="G1484"/>
      <c r="H1484"/>
      <c r="I1484"/>
      <c r="J1484"/>
      <c r="K1484"/>
      <c r="L1484"/>
      <c r="M1484"/>
      <c r="N1484"/>
      <c r="O1484"/>
      <c r="P1484"/>
      <c r="Q1484"/>
      <c r="R1484"/>
    </row>
    <row r="1485" spans="2:18">
      <c r="B1485"/>
      <c r="C1485"/>
      <c r="D1485"/>
      <c r="E1485"/>
      <c r="F1485"/>
      <c r="G1485"/>
      <c r="H1485"/>
      <c r="I1485"/>
      <c r="J1485"/>
      <c r="K1485"/>
      <c r="L1485"/>
      <c r="M1485"/>
      <c r="N1485"/>
      <c r="O1485"/>
      <c r="P1485"/>
      <c r="Q1485"/>
      <c r="R1485"/>
    </row>
    <row r="1486" spans="2:18">
      <c r="B1486"/>
      <c r="C1486"/>
      <c r="D1486"/>
      <c r="E1486"/>
      <c r="F1486"/>
      <c r="G1486"/>
      <c r="H1486"/>
      <c r="I1486"/>
      <c r="J1486"/>
      <c r="K1486"/>
      <c r="L1486"/>
      <c r="M1486"/>
      <c r="N1486"/>
      <c r="O1486"/>
      <c r="P1486"/>
      <c r="Q1486"/>
      <c r="R1486"/>
    </row>
    <row r="1487" spans="2:18">
      <c r="B1487"/>
      <c r="C1487"/>
      <c r="D1487"/>
      <c r="E1487"/>
      <c r="F1487"/>
      <c r="G1487"/>
      <c r="H1487"/>
      <c r="I1487"/>
      <c r="J1487"/>
      <c r="K1487"/>
      <c r="L1487"/>
      <c r="M1487"/>
      <c r="N1487"/>
      <c r="O1487"/>
      <c r="P1487"/>
      <c r="Q1487"/>
      <c r="R1487"/>
    </row>
    <row r="1488" spans="2:18">
      <c r="B1488"/>
      <c r="C1488"/>
      <c r="D1488"/>
      <c r="E1488"/>
      <c r="F1488"/>
      <c r="G1488"/>
      <c r="H1488"/>
      <c r="I1488"/>
      <c r="J1488"/>
      <c r="K1488"/>
      <c r="L1488"/>
      <c r="M1488"/>
      <c r="N1488"/>
      <c r="O1488"/>
      <c r="P1488"/>
      <c r="Q1488"/>
      <c r="R1488"/>
    </row>
    <row r="1489" spans="2:18">
      <c r="B1489"/>
      <c r="C1489"/>
      <c r="D1489"/>
      <c r="E1489"/>
      <c r="F1489"/>
      <c r="G1489"/>
      <c r="H1489"/>
      <c r="I1489"/>
      <c r="J1489"/>
      <c r="K1489"/>
      <c r="L1489"/>
      <c r="M1489"/>
      <c r="N1489"/>
      <c r="O1489"/>
      <c r="P1489"/>
      <c r="Q1489"/>
      <c r="R1489"/>
    </row>
    <row r="1490" spans="2:18">
      <c r="B1490"/>
      <c r="C1490"/>
      <c r="D1490"/>
      <c r="E1490"/>
      <c r="F1490"/>
      <c r="G1490"/>
      <c r="H1490"/>
      <c r="I1490"/>
      <c r="J1490"/>
      <c r="K1490"/>
      <c r="L1490"/>
      <c r="M1490"/>
      <c r="N1490"/>
      <c r="O1490"/>
      <c r="P1490"/>
      <c r="Q1490"/>
      <c r="R1490"/>
    </row>
    <row r="1491" spans="2:18">
      <c r="B1491"/>
      <c r="C1491"/>
      <c r="D1491"/>
      <c r="E1491"/>
      <c r="F1491"/>
      <c r="G1491"/>
      <c r="H1491"/>
      <c r="I1491"/>
      <c r="J1491"/>
      <c r="K1491"/>
      <c r="L1491"/>
      <c r="M1491"/>
      <c r="N1491"/>
      <c r="O1491"/>
      <c r="P1491"/>
      <c r="Q1491"/>
      <c r="R1491"/>
    </row>
    <row r="1492" spans="2:18">
      <c r="B1492"/>
      <c r="C1492"/>
      <c r="D1492"/>
      <c r="E1492"/>
      <c r="F1492"/>
      <c r="G1492"/>
      <c r="H1492"/>
      <c r="I1492"/>
      <c r="J1492"/>
      <c r="K1492"/>
      <c r="L1492"/>
      <c r="M1492"/>
      <c r="N1492"/>
      <c r="O1492"/>
      <c r="P1492"/>
      <c r="Q1492"/>
      <c r="R1492"/>
    </row>
    <row r="1493" spans="2:18">
      <c r="B1493"/>
      <c r="C1493"/>
      <c r="D1493"/>
      <c r="E1493"/>
      <c r="F1493"/>
      <c r="G1493"/>
      <c r="H1493"/>
      <c r="I1493"/>
      <c r="J1493"/>
      <c r="K1493"/>
      <c r="L1493"/>
      <c r="M1493"/>
      <c r="N1493"/>
      <c r="O1493"/>
      <c r="P1493"/>
      <c r="Q1493"/>
      <c r="R1493"/>
    </row>
    <row r="1494" spans="2:18">
      <c r="B1494"/>
      <c r="C1494"/>
      <c r="D1494"/>
      <c r="E1494"/>
      <c r="F1494"/>
      <c r="G1494"/>
      <c r="H1494"/>
      <c r="I1494"/>
      <c r="J1494"/>
      <c r="K1494"/>
      <c r="L1494"/>
      <c r="M1494"/>
      <c r="N1494"/>
      <c r="O1494"/>
      <c r="P1494"/>
      <c r="Q1494"/>
      <c r="R1494"/>
    </row>
    <row r="1495" spans="2:18">
      <c r="B1495"/>
      <c r="C1495"/>
      <c r="D1495"/>
      <c r="E1495"/>
      <c r="F1495"/>
      <c r="G1495"/>
      <c r="H1495"/>
      <c r="I1495"/>
      <c r="J1495"/>
      <c r="K1495"/>
      <c r="L1495"/>
      <c r="M1495"/>
      <c r="N1495"/>
      <c r="O1495"/>
      <c r="P1495"/>
      <c r="Q1495"/>
      <c r="R1495"/>
    </row>
    <row r="1496" spans="2:18">
      <c r="B1496"/>
      <c r="C1496"/>
      <c r="D1496"/>
      <c r="E1496"/>
      <c r="F1496"/>
      <c r="G1496"/>
      <c r="H1496"/>
      <c r="I1496"/>
      <c r="J1496"/>
      <c r="K1496"/>
      <c r="L1496"/>
      <c r="M1496"/>
      <c r="N1496"/>
      <c r="O1496"/>
      <c r="P1496"/>
      <c r="Q1496"/>
      <c r="R1496"/>
    </row>
    <row r="1497" spans="2:18">
      <c r="B1497"/>
      <c r="C1497"/>
      <c r="D1497"/>
      <c r="E1497"/>
      <c r="F1497"/>
      <c r="G1497"/>
      <c r="H1497"/>
      <c r="I1497"/>
      <c r="J1497"/>
      <c r="K1497"/>
      <c r="L1497"/>
      <c r="M1497"/>
      <c r="N1497"/>
      <c r="O1497"/>
      <c r="P1497"/>
      <c r="Q1497"/>
      <c r="R1497"/>
    </row>
    <row r="1498" spans="2:18">
      <c r="B1498"/>
      <c r="C1498"/>
      <c r="D1498"/>
      <c r="E1498"/>
      <c r="F1498"/>
      <c r="G1498"/>
      <c r="H1498"/>
      <c r="I1498"/>
      <c r="J1498"/>
      <c r="K1498"/>
      <c r="L1498"/>
      <c r="M1498"/>
      <c r="N1498"/>
      <c r="O1498"/>
      <c r="P1498"/>
      <c r="Q1498"/>
      <c r="R1498"/>
    </row>
    <row r="1499" spans="2:18">
      <c r="B1499"/>
      <c r="C1499"/>
      <c r="D1499"/>
      <c r="E1499"/>
      <c r="F1499"/>
      <c r="G1499"/>
      <c r="H1499"/>
      <c r="I1499"/>
      <c r="J1499"/>
      <c r="K1499"/>
      <c r="L1499"/>
      <c r="M1499"/>
      <c r="N1499"/>
      <c r="O1499"/>
      <c r="P1499"/>
      <c r="Q1499"/>
      <c r="R1499"/>
    </row>
    <row r="1500" spans="2:18">
      <c r="B1500"/>
      <c r="C1500"/>
      <c r="D1500"/>
      <c r="E1500"/>
      <c r="F1500"/>
      <c r="G1500"/>
      <c r="H1500"/>
      <c r="I1500"/>
      <c r="J1500"/>
      <c r="K1500"/>
      <c r="L1500"/>
      <c r="M1500"/>
      <c r="N1500"/>
      <c r="O1500"/>
      <c r="P1500"/>
      <c r="Q1500"/>
      <c r="R1500"/>
    </row>
    <row r="1501" spans="2:18">
      <c r="B1501"/>
      <c r="C1501"/>
      <c r="D1501"/>
      <c r="E1501"/>
      <c r="F1501"/>
      <c r="G1501"/>
      <c r="H1501"/>
      <c r="I1501"/>
      <c r="J1501"/>
      <c r="K1501"/>
      <c r="L1501"/>
      <c r="M1501"/>
      <c r="N1501"/>
      <c r="O1501"/>
      <c r="P1501"/>
      <c r="Q1501"/>
      <c r="R1501"/>
    </row>
    <row r="1502" spans="2:18">
      <c r="B1502"/>
      <c r="C1502"/>
      <c r="D1502"/>
      <c r="E1502"/>
      <c r="F1502"/>
      <c r="G1502"/>
      <c r="H1502"/>
      <c r="I1502"/>
      <c r="J1502"/>
      <c r="K1502"/>
      <c r="L1502"/>
      <c r="M1502"/>
      <c r="N1502"/>
      <c r="O1502"/>
      <c r="P1502"/>
      <c r="Q1502"/>
      <c r="R1502"/>
    </row>
    <row r="1503" spans="2:18">
      <c r="B1503"/>
      <c r="C1503"/>
      <c r="D1503"/>
      <c r="E1503"/>
      <c r="F1503"/>
      <c r="G1503"/>
      <c r="H1503"/>
      <c r="I1503"/>
      <c r="J1503"/>
      <c r="K1503"/>
      <c r="L1503"/>
      <c r="M1503"/>
      <c r="N1503"/>
      <c r="O1503"/>
      <c r="P1503"/>
      <c r="Q1503"/>
      <c r="R1503"/>
    </row>
    <row r="1504" spans="2:18">
      <c r="B1504"/>
      <c r="C1504"/>
      <c r="D1504"/>
      <c r="E1504"/>
      <c r="F1504"/>
      <c r="G1504"/>
      <c r="H1504"/>
      <c r="I1504"/>
      <c r="J1504"/>
      <c r="K1504"/>
      <c r="L1504"/>
      <c r="M1504"/>
      <c r="N1504"/>
      <c r="O1504"/>
      <c r="P1504"/>
      <c r="Q1504"/>
      <c r="R1504"/>
    </row>
    <row r="1505" spans="2:18">
      <c r="B1505"/>
      <c r="C1505"/>
      <c r="D1505"/>
      <c r="E1505"/>
      <c r="F1505"/>
      <c r="G1505"/>
      <c r="H1505"/>
      <c r="I1505"/>
      <c r="J1505"/>
      <c r="K1505"/>
      <c r="L1505"/>
      <c r="M1505"/>
      <c r="N1505"/>
      <c r="O1505"/>
      <c r="P1505"/>
      <c r="Q1505"/>
      <c r="R1505"/>
    </row>
    <row r="1506" spans="2:18">
      <c r="B1506"/>
      <c r="C1506"/>
      <c r="D1506"/>
      <c r="E1506"/>
      <c r="F1506"/>
      <c r="G1506"/>
      <c r="H1506"/>
      <c r="I1506"/>
      <c r="J1506"/>
      <c r="K1506"/>
      <c r="L1506"/>
      <c r="M1506"/>
      <c r="N1506"/>
      <c r="O1506"/>
      <c r="P1506"/>
      <c r="Q1506"/>
      <c r="R1506"/>
    </row>
    <row r="1507" spans="2:18">
      <c r="B1507"/>
      <c r="C1507"/>
      <c r="D1507"/>
      <c r="E1507"/>
      <c r="F1507"/>
      <c r="G1507"/>
      <c r="H1507"/>
      <c r="I1507"/>
      <c r="J1507"/>
      <c r="K1507"/>
      <c r="L1507"/>
      <c r="M1507"/>
      <c r="N1507"/>
      <c r="O1507"/>
      <c r="P1507"/>
      <c r="Q1507"/>
      <c r="R1507"/>
    </row>
    <row r="1508" spans="2:18">
      <c r="B1508"/>
      <c r="C1508"/>
      <c r="D1508"/>
      <c r="E1508"/>
      <c r="F1508"/>
      <c r="G1508"/>
      <c r="H1508"/>
      <c r="I1508"/>
      <c r="J1508"/>
      <c r="K1508"/>
      <c r="L1508"/>
      <c r="M1508"/>
      <c r="N1508"/>
      <c r="O1508"/>
      <c r="P1508"/>
      <c r="Q1508"/>
      <c r="R1508"/>
    </row>
    <row r="1509" spans="2:18">
      <c r="B1509"/>
      <c r="C1509"/>
      <c r="D1509"/>
      <c r="E1509"/>
      <c r="F1509"/>
      <c r="G1509"/>
      <c r="H1509"/>
      <c r="I1509"/>
      <c r="J1509"/>
      <c r="K1509"/>
      <c r="L1509"/>
      <c r="M1509"/>
      <c r="N1509"/>
      <c r="O1509"/>
      <c r="P1509"/>
      <c r="Q1509"/>
      <c r="R1509"/>
    </row>
    <row r="1510" spans="2:18">
      <c r="B1510"/>
      <c r="C1510"/>
      <c r="D1510"/>
      <c r="E1510"/>
      <c r="F1510"/>
      <c r="G1510"/>
      <c r="H1510"/>
      <c r="I1510"/>
      <c r="J1510"/>
      <c r="K1510"/>
      <c r="L1510"/>
      <c r="M1510"/>
      <c r="N1510"/>
      <c r="O1510"/>
      <c r="P1510"/>
      <c r="Q1510"/>
      <c r="R1510"/>
    </row>
    <row r="1511" spans="2:18">
      <c r="B1511"/>
      <c r="C1511"/>
      <c r="D1511"/>
      <c r="E1511"/>
      <c r="F1511"/>
      <c r="G1511"/>
      <c r="H1511"/>
      <c r="I1511"/>
      <c r="J1511"/>
      <c r="K1511"/>
      <c r="L1511"/>
      <c r="M1511"/>
      <c r="N1511"/>
      <c r="O1511"/>
      <c r="P1511"/>
      <c r="Q1511"/>
      <c r="R1511"/>
    </row>
    <row r="1512" spans="2:18">
      <c r="B1512"/>
      <c r="C1512"/>
      <c r="D1512"/>
      <c r="E1512"/>
      <c r="F1512"/>
      <c r="G1512"/>
      <c r="H1512"/>
      <c r="I1512"/>
      <c r="J1512"/>
      <c r="K1512"/>
      <c r="L1512"/>
      <c r="M1512"/>
      <c r="N1512"/>
      <c r="O1512"/>
      <c r="P1512"/>
      <c r="Q1512"/>
      <c r="R1512"/>
    </row>
    <row r="1513" spans="2:18">
      <c r="B1513"/>
      <c r="C1513"/>
      <c r="D1513"/>
      <c r="E1513"/>
      <c r="F1513"/>
      <c r="G1513"/>
      <c r="H1513"/>
      <c r="I1513"/>
      <c r="J1513"/>
      <c r="K1513"/>
      <c r="L1513"/>
      <c r="M1513"/>
      <c r="N1513"/>
      <c r="O1513"/>
      <c r="P1513"/>
      <c r="Q1513"/>
      <c r="R1513"/>
    </row>
    <row r="1514" spans="2:18">
      <c r="B1514"/>
      <c r="C1514"/>
      <c r="D1514"/>
      <c r="E1514"/>
      <c r="F1514"/>
      <c r="G1514"/>
      <c r="H1514"/>
      <c r="I1514"/>
      <c r="J1514"/>
      <c r="K1514"/>
      <c r="L1514"/>
      <c r="M1514"/>
      <c r="N1514"/>
      <c r="O1514"/>
      <c r="P1514"/>
      <c r="Q1514"/>
      <c r="R1514"/>
    </row>
    <row r="1515" spans="2:18">
      <c r="B1515"/>
      <c r="C1515"/>
      <c r="D1515"/>
      <c r="E1515"/>
      <c r="F1515"/>
      <c r="G1515"/>
      <c r="H1515"/>
      <c r="I1515"/>
      <c r="J1515"/>
      <c r="K1515"/>
      <c r="L1515"/>
      <c r="M1515"/>
      <c r="N1515"/>
      <c r="O1515"/>
      <c r="P1515"/>
      <c r="Q1515"/>
      <c r="R1515"/>
    </row>
    <row r="1516" spans="2:18">
      <c r="B1516"/>
      <c r="C1516"/>
      <c r="D1516"/>
      <c r="E1516"/>
      <c r="F1516"/>
      <c r="G1516"/>
      <c r="H1516"/>
      <c r="I1516"/>
      <c r="J1516"/>
      <c r="K1516"/>
      <c r="L1516"/>
      <c r="M1516"/>
      <c r="N1516"/>
      <c r="O1516"/>
      <c r="P1516"/>
      <c r="Q1516"/>
      <c r="R1516"/>
    </row>
    <row r="1517" spans="2:18">
      <c r="B1517"/>
      <c r="C1517"/>
      <c r="D1517"/>
      <c r="E1517"/>
      <c r="F1517"/>
      <c r="G1517"/>
      <c r="H1517"/>
      <c r="I1517"/>
      <c r="J1517"/>
      <c r="K1517"/>
      <c r="L1517"/>
      <c r="M1517"/>
      <c r="N1517"/>
      <c r="O1517"/>
      <c r="P1517"/>
      <c r="Q1517"/>
      <c r="R1517"/>
    </row>
    <row r="1518" spans="2:18">
      <c r="B1518"/>
      <c r="C1518"/>
      <c r="D1518"/>
      <c r="E1518"/>
      <c r="F1518"/>
      <c r="G1518"/>
      <c r="H1518"/>
      <c r="I1518"/>
      <c r="J1518"/>
      <c r="K1518"/>
      <c r="L1518"/>
      <c r="M1518"/>
      <c r="N1518"/>
      <c r="O1518"/>
      <c r="P1518"/>
      <c r="Q1518"/>
      <c r="R1518"/>
    </row>
    <row r="1519" spans="2:18">
      <c r="B1519"/>
      <c r="C1519"/>
      <c r="D1519"/>
      <c r="E1519"/>
      <c r="F1519"/>
      <c r="G1519"/>
      <c r="H1519"/>
      <c r="I1519"/>
      <c r="J1519"/>
      <c r="K1519"/>
      <c r="L1519"/>
      <c r="M1519"/>
      <c r="N1519"/>
      <c r="O1519"/>
      <c r="P1519"/>
      <c r="Q1519"/>
      <c r="R1519"/>
    </row>
    <row r="1520" spans="2:18">
      <c r="B1520"/>
      <c r="C1520"/>
      <c r="D1520"/>
      <c r="E1520"/>
      <c r="F1520"/>
      <c r="G1520"/>
      <c r="H1520"/>
      <c r="I1520"/>
      <c r="J1520"/>
      <c r="K1520"/>
      <c r="L1520"/>
      <c r="M1520"/>
      <c r="N1520"/>
      <c r="O1520"/>
      <c r="P1520"/>
      <c r="Q1520"/>
      <c r="R1520"/>
    </row>
    <row r="1521" spans="2:18">
      <c r="B1521"/>
      <c r="C1521"/>
      <c r="D1521"/>
      <c r="E1521"/>
      <c r="F1521"/>
      <c r="G1521"/>
      <c r="H1521"/>
      <c r="I1521"/>
      <c r="J1521"/>
      <c r="K1521"/>
      <c r="L1521"/>
      <c r="M1521"/>
      <c r="N1521"/>
      <c r="O1521"/>
      <c r="P1521"/>
      <c r="Q1521"/>
      <c r="R1521"/>
    </row>
    <row r="1522" spans="2:18">
      <c r="B1522"/>
      <c r="C1522"/>
      <c r="D1522"/>
      <c r="E1522"/>
      <c r="F1522"/>
      <c r="G1522"/>
      <c r="H1522"/>
      <c r="I1522"/>
      <c r="J1522"/>
      <c r="K1522"/>
      <c r="L1522"/>
      <c r="M1522"/>
      <c r="N1522"/>
      <c r="O1522"/>
      <c r="P1522"/>
      <c r="Q1522"/>
      <c r="R1522"/>
    </row>
    <row r="1523" spans="2:18">
      <c r="B1523"/>
      <c r="C1523"/>
      <c r="D1523"/>
      <c r="E1523"/>
      <c r="F1523"/>
      <c r="G1523"/>
      <c r="H1523"/>
      <c r="I1523"/>
      <c r="J1523"/>
      <c r="K1523"/>
      <c r="L1523"/>
      <c r="M1523"/>
      <c r="N1523"/>
      <c r="O1523"/>
      <c r="P1523"/>
      <c r="Q1523"/>
      <c r="R1523"/>
    </row>
    <row r="1524" spans="2:18">
      <c r="B1524"/>
      <c r="C1524"/>
      <c r="D1524"/>
      <c r="E1524"/>
      <c r="F1524"/>
      <c r="G1524"/>
      <c r="H1524"/>
      <c r="I1524"/>
      <c r="J1524"/>
      <c r="K1524"/>
      <c r="L1524"/>
      <c r="M1524"/>
      <c r="N1524"/>
      <c r="O1524"/>
      <c r="P1524"/>
      <c r="Q1524"/>
      <c r="R1524"/>
    </row>
    <row r="1525" spans="2:18">
      <c r="B1525"/>
      <c r="C1525"/>
      <c r="D1525"/>
      <c r="E1525"/>
      <c r="F1525"/>
      <c r="G1525"/>
      <c r="H1525"/>
      <c r="I1525"/>
      <c r="J1525"/>
      <c r="K1525"/>
      <c r="L1525"/>
      <c r="M1525"/>
      <c r="N1525"/>
      <c r="O1525"/>
      <c r="P1525"/>
      <c r="Q1525"/>
      <c r="R1525"/>
    </row>
    <row r="1526" spans="2:18">
      <c r="B1526"/>
      <c r="C1526"/>
      <c r="D1526"/>
      <c r="E1526"/>
      <c r="F1526"/>
      <c r="G1526"/>
      <c r="H1526"/>
      <c r="I1526"/>
      <c r="J1526"/>
      <c r="K1526"/>
      <c r="L1526"/>
      <c r="M1526"/>
      <c r="N1526"/>
      <c r="O1526"/>
      <c r="P1526"/>
      <c r="Q1526"/>
      <c r="R1526"/>
    </row>
    <row r="1527" spans="2:18">
      <c r="B1527"/>
      <c r="C1527"/>
      <c r="D1527"/>
      <c r="E1527"/>
      <c r="F1527"/>
      <c r="G1527"/>
      <c r="H1527"/>
      <c r="I1527"/>
      <c r="J1527"/>
      <c r="K1527"/>
      <c r="L1527"/>
      <c r="M1527"/>
      <c r="N1527"/>
      <c r="O1527"/>
      <c r="P1527"/>
      <c r="Q1527"/>
      <c r="R1527"/>
    </row>
    <row r="1528" spans="2:18">
      <c r="B1528"/>
      <c r="C1528"/>
      <c r="D1528"/>
      <c r="E1528"/>
      <c r="F1528"/>
      <c r="G1528"/>
      <c r="H1528"/>
      <c r="I1528"/>
      <c r="J1528"/>
      <c r="K1528"/>
      <c r="L1528"/>
      <c r="M1528"/>
      <c r="N1528"/>
      <c r="O1528"/>
      <c r="P1528"/>
      <c r="Q1528"/>
      <c r="R1528"/>
    </row>
    <row r="1529" spans="2:18">
      <c r="B1529"/>
      <c r="C1529"/>
      <c r="D1529"/>
      <c r="E1529"/>
      <c r="F1529"/>
      <c r="G1529"/>
      <c r="H1529"/>
      <c r="I1529"/>
      <c r="J1529"/>
      <c r="K1529"/>
      <c r="L1529"/>
      <c r="M1529"/>
      <c r="N1529"/>
      <c r="O1529"/>
      <c r="P1529"/>
      <c r="Q1529"/>
      <c r="R1529"/>
    </row>
    <row r="1530" spans="2:18">
      <c r="B1530"/>
      <c r="C1530"/>
      <c r="D1530"/>
      <c r="E1530"/>
      <c r="F1530"/>
      <c r="G1530"/>
      <c r="H1530"/>
      <c r="I1530"/>
      <c r="J1530"/>
      <c r="K1530"/>
      <c r="L1530"/>
      <c r="M1530"/>
      <c r="N1530"/>
      <c r="O1530"/>
      <c r="P1530"/>
      <c r="Q1530"/>
      <c r="R1530"/>
    </row>
    <row r="1531" spans="2:18">
      <c r="B1531"/>
      <c r="C1531"/>
      <c r="D1531"/>
      <c r="E1531"/>
      <c r="F1531"/>
      <c r="G1531"/>
      <c r="H1531"/>
      <c r="I1531"/>
      <c r="J1531"/>
      <c r="K1531"/>
      <c r="L1531"/>
      <c r="M1531"/>
      <c r="N1531"/>
      <c r="O1531"/>
      <c r="P1531"/>
      <c r="Q1531"/>
      <c r="R1531"/>
    </row>
    <row r="1532" spans="2:18">
      <c r="B1532"/>
      <c r="C1532"/>
      <c r="D1532"/>
      <c r="E1532"/>
      <c r="F1532"/>
      <c r="G1532"/>
      <c r="H1532"/>
      <c r="I1532"/>
      <c r="J1532"/>
      <c r="K1532"/>
      <c r="L1532"/>
      <c r="M1532"/>
      <c r="N1532"/>
      <c r="O1532"/>
      <c r="P1532"/>
      <c r="Q1532"/>
      <c r="R1532"/>
    </row>
    <row r="1533" spans="2:18">
      <c r="B1533"/>
      <c r="C1533"/>
      <c r="D1533"/>
      <c r="E1533"/>
      <c r="F1533"/>
      <c r="G1533"/>
      <c r="H1533"/>
      <c r="I1533"/>
      <c r="J1533"/>
      <c r="K1533"/>
      <c r="L1533"/>
      <c r="M1533"/>
      <c r="N1533"/>
      <c r="O1533"/>
      <c r="P1533"/>
      <c r="Q1533"/>
      <c r="R1533"/>
    </row>
    <row r="1534" spans="2:18">
      <c r="B1534"/>
      <c r="C1534"/>
      <c r="D1534"/>
      <c r="E1534"/>
      <c r="F1534"/>
      <c r="G1534"/>
      <c r="H1534"/>
      <c r="I1534"/>
      <c r="J1534"/>
      <c r="K1534"/>
      <c r="L1534"/>
      <c r="M1534"/>
      <c r="N1534"/>
      <c r="O1534"/>
      <c r="P1534"/>
      <c r="Q1534"/>
      <c r="R1534"/>
    </row>
    <row r="1535" spans="2:18">
      <c r="B1535"/>
      <c r="C1535"/>
      <c r="D1535"/>
      <c r="E1535"/>
      <c r="F1535"/>
      <c r="G1535"/>
      <c r="H1535"/>
      <c r="I1535"/>
      <c r="J1535"/>
      <c r="K1535"/>
      <c r="L1535"/>
      <c r="M1535"/>
      <c r="N1535"/>
      <c r="O1535"/>
      <c r="P1535"/>
      <c r="Q1535"/>
      <c r="R1535"/>
    </row>
    <row r="1536" spans="2:18">
      <c r="B1536"/>
      <c r="C1536"/>
      <c r="D1536"/>
      <c r="E1536"/>
      <c r="F1536"/>
      <c r="G1536"/>
      <c r="H1536"/>
      <c r="I1536"/>
      <c r="J1536"/>
      <c r="K1536"/>
      <c r="L1536"/>
      <c r="M1536"/>
      <c r="N1536"/>
      <c r="O1536"/>
      <c r="P1536"/>
      <c r="Q1536"/>
      <c r="R1536"/>
    </row>
    <row r="1537" spans="2:18">
      <c r="B1537"/>
      <c r="C1537"/>
      <c r="D1537"/>
      <c r="E1537"/>
      <c r="F1537"/>
      <c r="G1537"/>
      <c r="H1537"/>
      <c r="I1537"/>
      <c r="J1537"/>
      <c r="K1537"/>
      <c r="L1537"/>
      <c r="M1537"/>
      <c r="N1537"/>
      <c r="O1537"/>
      <c r="P1537"/>
      <c r="Q1537"/>
      <c r="R1537"/>
    </row>
    <row r="1538" spans="2:18">
      <c r="B1538"/>
      <c r="C1538"/>
      <c r="D1538"/>
      <c r="E1538"/>
      <c r="F1538"/>
      <c r="G1538"/>
      <c r="H1538"/>
      <c r="I1538"/>
      <c r="J1538"/>
      <c r="K1538"/>
      <c r="L1538"/>
      <c r="M1538"/>
      <c r="N1538"/>
      <c r="O1538"/>
      <c r="P1538"/>
      <c r="Q1538"/>
      <c r="R1538"/>
    </row>
    <row r="1539" spans="2:18">
      <c r="B1539"/>
      <c r="C1539"/>
      <c r="D1539"/>
      <c r="E1539"/>
      <c r="F1539"/>
      <c r="G1539"/>
      <c r="H1539"/>
      <c r="I1539"/>
      <c r="J1539"/>
      <c r="K1539"/>
      <c r="L1539"/>
      <c r="M1539"/>
      <c r="N1539"/>
      <c r="O1539"/>
      <c r="P1539"/>
      <c r="Q1539"/>
      <c r="R1539"/>
    </row>
    <row r="1540" spans="2:18">
      <c r="B1540"/>
      <c r="C1540"/>
      <c r="D1540"/>
      <c r="E1540"/>
      <c r="F1540"/>
      <c r="G1540"/>
      <c r="H1540"/>
      <c r="I1540"/>
      <c r="J1540"/>
      <c r="K1540"/>
      <c r="L1540"/>
      <c r="M1540"/>
      <c r="N1540"/>
      <c r="O1540"/>
      <c r="P1540"/>
      <c r="Q1540"/>
      <c r="R1540"/>
    </row>
    <row r="1541" spans="2:18">
      <c r="B1541"/>
      <c r="C1541"/>
      <c r="D1541"/>
      <c r="E1541"/>
      <c r="F1541"/>
      <c r="G1541"/>
      <c r="H1541"/>
      <c r="I1541"/>
      <c r="J1541"/>
      <c r="K1541"/>
      <c r="L1541"/>
      <c r="M1541"/>
      <c r="N1541"/>
      <c r="O1541"/>
      <c r="P1541"/>
      <c r="Q1541"/>
      <c r="R1541"/>
    </row>
    <row r="1542" spans="2:18">
      <c r="B1542"/>
      <c r="C1542"/>
      <c r="D1542"/>
      <c r="E1542"/>
      <c r="F1542"/>
      <c r="G1542"/>
      <c r="H1542"/>
      <c r="I1542"/>
      <c r="J1542"/>
      <c r="K1542"/>
      <c r="L1542"/>
      <c r="M1542"/>
      <c r="N1542"/>
      <c r="O1542"/>
      <c r="P1542"/>
      <c r="Q1542"/>
      <c r="R1542"/>
    </row>
    <row r="1543" spans="2:18">
      <c r="B1543"/>
      <c r="C1543"/>
      <c r="D1543"/>
      <c r="E1543"/>
      <c r="F1543"/>
      <c r="G1543"/>
      <c r="H1543"/>
      <c r="I1543"/>
      <c r="J1543"/>
      <c r="K1543"/>
      <c r="L1543"/>
      <c r="M1543"/>
      <c r="N1543"/>
      <c r="O1543"/>
      <c r="P1543"/>
      <c r="Q1543"/>
      <c r="R1543"/>
    </row>
    <row r="1544" spans="2:18">
      <c r="B1544"/>
      <c r="C1544"/>
      <c r="D1544"/>
      <c r="E1544"/>
      <c r="F1544"/>
      <c r="G1544"/>
      <c r="H1544"/>
      <c r="I1544"/>
      <c r="J1544"/>
      <c r="K1544"/>
      <c r="L1544"/>
      <c r="M1544"/>
      <c r="N1544"/>
      <c r="O1544"/>
      <c r="P1544"/>
      <c r="Q1544"/>
      <c r="R1544"/>
    </row>
    <row r="1545" spans="2:18">
      <c r="B1545"/>
      <c r="C1545"/>
      <c r="D1545"/>
      <c r="E1545"/>
      <c r="F1545"/>
      <c r="G1545"/>
      <c r="H1545"/>
      <c r="I1545"/>
      <c r="J1545"/>
      <c r="K1545"/>
      <c r="L1545"/>
      <c r="M1545"/>
      <c r="N1545"/>
      <c r="O1545"/>
      <c r="P1545"/>
      <c r="Q1545"/>
      <c r="R1545"/>
    </row>
    <row r="1546" spans="2:18">
      <c r="B1546"/>
      <c r="C1546"/>
      <c r="D1546"/>
      <c r="E1546"/>
      <c r="F1546"/>
      <c r="G1546"/>
      <c r="H1546"/>
      <c r="I1546"/>
      <c r="J1546"/>
      <c r="K1546"/>
      <c r="L1546"/>
      <c r="M1546"/>
      <c r="N1546"/>
      <c r="O1546"/>
      <c r="P1546"/>
      <c r="Q1546"/>
      <c r="R1546"/>
    </row>
    <row r="1547" spans="2:18">
      <c r="B1547"/>
      <c r="C1547"/>
      <c r="D1547"/>
      <c r="E1547"/>
      <c r="F1547"/>
      <c r="G1547"/>
      <c r="H1547"/>
      <c r="I1547"/>
      <c r="J1547"/>
      <c r="K1547"/>
      <c r="L1547"/>
      <c r="M1547"/>
      <c r="N1547"/>
      <c r="O1547"/>
      <c r="P1547"/>
      <c r="Q1547"/>
      <c r="R1547"/>
    </row>
    <row r="1548" spans="2:18">
      <c r="B1548"/>
      <c r="C1548"/>
      <c r="D1548"/>
      <c r="E1548"/>
      <c r="F1548"/>
      <c r="G1548"/>
      <c r="H1548"/>
      <c r="I1548"/>
      <c r="J1548"/>
      <c r="K1548"/>
      <c r="L1548"/>
      <c r="M1548"/>
      <c r="N1548"/>
      <c r="O1548"/>
      <c r="P1548"/>
      <c r="Q1548"/>
      <c r="R1548"/>
    </row>
    <row r="1549" spans="2:18">
      <c r="B1549"/>
      <c r="C1549"/>
      <c r="D1549"/>
      <c r="E1549"/>
      <c r="F1549"/>
      <c r="G1549"/>
      <c r="H1549"/>
      <c r="I1549"/>
      <c r="J1549"/>
      <c r="K1549"/>
      <c r="L1549"/>
      <c r="M1549"/>
      <c r="N1549"/>
      <c r="O1549"/>
      <c r="P1549"/>
      <c r="Q1549"/>
      <c r="R1549"/>
    </row>
    <row r="1550" spans="2:18">
      <c r="B1550"/>
      <c r="C1550"/>
      <c r="D1550"/>
      <c r="E1550"/>
      <c r="F1550"/>
      <c r="G1550"/>
      <c r="H1550"/>
      <c r="I1550"/>
      <c r="J1550"/>
      <c r="K1550"/>
      <c r="L1550"/>
      <c r="M1550"/>
      <c r="N1550"/>
      <c r="O1550"/>
      <c r="P1550"/>
      <c r="Q1550"/>
      <c r="R1550"/>
    </row>
    <row r="1551" spans="2:18">
      <c r="B1551"/>
      <c r="C1551"/>
      <c r="D1551"/>
      <c r="E1551"/>
      <c r="F1551"/>
      <c r="G1551"/>
      <c r="H1551"/>
      <c r="I1551"/>
      <c r="J1551"/>
      <c r="K1551"/>
      <c r="L1551"/>
      <c r="M1551"/>
      <c r="N1551"/>
      <c r="O1551"/>
      <c r="P1551"/>
      <c r="Q1551"/>
      <c r="R1551"/>
    </row>
    <row r="1552" spans="2:18">
      <c r="B1552"/>
      <c r="C1552"/>
      <c r="D1552"/>
      <c r="E1552"/>
      <c r="F1552"/>
      <c r="G1552"/>
      <c r="H1552"/>
      <c r="I1552"/>
      <c r="J1552"/>
      <c r="K1552"/>
      <c r="L1552"/>
      <c r="M1552"/>
      <c r="N1552"/>
      <c r="O1552"/>
      <c r="P1552"/>
      <c r="Q1552"/>
      <c r="R1552"/>
    </row>
    <row r="1553" spans="2:18">
      <c r="B1553"/>
      <c r="C1553"/>
      <c r="D1553"/>
      <c r="E1553"/>
      <c r="F1553"/>
      <c r="G1553"/>
      <c r="H1553"/>
      <c r="I1553"/>
      <c r="J1553"/>
      <c r="K1553"/>
      <c r="L1553"/>
      <c r="M1553"/>
      <c r="N1553"/>
      <c r="O1553"/>
      <c r="P1553"/>
      <c r="Q1553"/>
      <c r="R1553"/>
    </row>
    <row r="1554" spans="2:18">
      <c r="B1554"/>
      <c r="C1554"/>
      <c r="D1554"/>
      <c r="E1554"/>
      <c r="F1554"/>
      <c r="G1554"/>
      <c r="H1554"/>
      <c r="I1554"/>
      <c r="J1554"/>
      <c r="K1554"/>
      <c r="L1554"/>
      <c r="M1554"/>
      <c r="N1554"/>
      <c r="O1554"/>
      <c r="P1554"/>
      <c r="Q1554"/>
      <c r="R1554"/>
    </row>
    <row r="1555" spans="2:18">
      <c r="B1555"/>
      <c r="C1555"/>
      <c r="D1555"/>
      <c r="E1555"/>
      <c r="F1555"/>
      <c r="G1555"/>
      <c r="H1555"/>
      <c r="I1555"/>
      <c r="J1555"/>
      <c r="K1555"/>
      <c r="L1555"/>
      <c r="M1555"/>
      <c r="N1555"/>
      <c r="O1555"/>
      <c r="P1555"/>
      <c r="Q1555"/>
      <c r="R1555"/>
    </row>
    <row r="1556" spans="2:18">
      <c r="B1556"/>
      <c r="C1556"/>
      <c r="D1556"/>
      <c r="E1556"/>
      <c r="F1556"/>
      <c r="G1556"/>
      <c r="H1556"/>
      <c r="I1556"/>
      <c r="J1556"/>
      <c r="K1556"/>
      <c r="L1556"/>
      <c r="M1556"/>
      <c r="N1556"/>
      <c r="O1556"/>
      <c r="P1556"/>
      <c r="Q1556"/>
      <c r="R1556"/>
    </row>
    <row r="1557" spans="2:18">
      <c r="B1557"/>
      <c r="C1557"/>
      <c r="D1557"/>
      <c r="E1557"/>
      <c r="F1557"/>
      <c r="G1557"/>
      <c r="H1557"/>
      <c r="I1557"/>
      <c r="J1557"/>
      <c r="K1557"/>
      <c r="L1557"/>
      <c r="M1557"/>
      <c r="N1557"/>
      <c r="O1557"/>
      <c r="P1557"/>
      <c r="Q1557"/>
      <c r="R1557"/>
    </row>
    <row r="1558" spans="2:18">
      <c r="B1558"/>
      <c r="C1558"/>
      <c r="D1558"/>
      <c r="E1558"/>
      <c r="F1558"/>
      <c r="G1558"/>
      <c r="H1558"/>
      <c r="I1558"/>
      <c r="J1558"/>
      <c r="K1558"/>
      <c r="L1558"/>
      <c r="M1558"/>
      <c r="N1558"/>
      <c r="O1558"/>
      <c r="P1558"/>
      <c r="Q1558"/>
      <c r="R1558"/>
    </row>
    <row r="1559" spans="2:18">
      <c r="B1559"/>
      <c r="C1559"/>
      <c r="D1559"/>
      <c r="E1559"/>
      <c r="F1559"/>
      <c r="G1559"/>
      <c r="H1559"/>
      <c r="I1559"/>
      <c r="J1559"/>
      <c r="K1559"/>
      <c r="L1559"/>
      <c r="M1559"/>
      <c r="N1559"/>
      <c r="O1559"/>
      <c r="P1559"/>
      <c r="Q1559"/>
      <c r="R1559"/>
    </row>
    <row r="1560" spans="2:18">
      <c r="B1560"/>
      <c r="C1560"/>
      <c r="D1560"/>
      <c r="E1560"/>
      <c r="F1560"/>
      <c r="G1560"/>
      <c r="H1560"/>
      <c r="I1560"/>
      <c r="J1560"/>
      <c r="K1560"/>
      <c r="L1560"/>
      <c r="M1560"/>
      <c r="N1560"/>
      <c r="O1560"/>
      <c r="P1560"/>
      <c r="Q1560"/>
      <c r="R1560"/>
    </row>
    <row r="1561" spans="2:18">
      <c r="B1561"/>
      <c r="C1561"/>
      <c r="D1561"/>
      <c r="E1561"/>
      <c r="F1561"/>
      <c r="G1561"/>
      <c r="H1561"/>
      <c r="I1561"/>
      <c r="J1561"/>
      <c r="K1561"/>
      <c r="L1561"/>
      <c r="M1561"/>
      <c r="N1561"/>
      <c r="O1561"/>
      <c r="P1561"/>
      <c r="Q1561"/>
      <c r="R1561"/>
    </row>
    <row r="1562" spans="2:18">
      <c r="B1562"/>
      <c r="C1562"/>
      <c r="D1562"/>
      <c r="E1562"/>
      <c r="F1562"/>
      <c r="G1562"/>
      <c r="H1562"/>
      <c r="I1562"/>
      <c r="J1562"/>
      <c r="K1562"/>
      <c r="L1562"/>
      <c r="M1562"/>
      <c r="N1562"/>
      <c r="O1562"/>
      <c r="P1562"/>
      <c r="Q1562"/>
      <c r="R1562"/>
    </row>
    <row r="1563" spans="2:18">
      <c r="B1563"/>
      <c r="C1563"/>
      <c r="D1563"/>
      <c r="E1563"/>
      <c r="F1563"/>
      <c r="G1563"/>
      <c r="H1563"/>
      <c r="I1563"/>
      <c r="J1563"/>
      <c r="K1563"/>
      <c r="L1563"/>
      <c r="M1563"/>
      <c r="N1563"/>
      <c r="O1563"/>
      <c r="P1563"/>
      <c r="Q1563"/>
      <c r="R1563"/>
    </row>
    <row r="1564" spans="2:18">
      <c r="B1564"/>
      <c r="C1564"/>
      <c r="D1564"/>
      <c r="E1564"/>
      <c r="F1564"/>
      <c r="G1564"/>
      <c r="H1564"/>
      <c r="I1564"/>
      <c r="J1564"/>
      <c r="K1564"/>
      <c r="L1564"/>
      <c r="M1564"/>
      <c r="N1564"/>
      <c r="O1564"/>
      <c r="P1564"/>
      <c r="Q1564"/>
      <c r="R1564"/>
    </row>
    <row r="1565" spans="2:18">
      <c r="B1565"/>
      <c r="C1565"/>
      <c r="D1565"/>
      <c r="E1565"/>
      <c r="F1565"/>
      <c r="G1565"/>
      <c r="H1565"/>
      <c r="I1565"/>
      <c r="J1565"/>
      <c r="K1565"/>
      <c r="L1565"/>
      <c r="M1565"/>
      <c r="N1565"/>
      <c r="O1565"/>
      <c r="P1565"/>
      <c r="Q1565"/>
      <c r="R1565"/>
    </row>
    <row r="1566" spans="2:18">
      <c r="B1566"/>
      <c r="C1566"/>
      <c r="D1566"/>
      <c r="E1566"/>
      <c r="F1566"/>
      <c r="G1566"/>
      <c r="H1566"/>
      <c r="I1566"/>
      <c r="J1566"/>
      <c r="K1566"/>
      <c r="L1566"/>
      <c r="M1566"/>
      <c r="N1566"/>
      <c r="O1566"/>
      <c r="P1566"/>
      <c r="Q1566"/>
      <c r="R1566"/>
    </row>
    <row r="1567" spans="2:18">
      <c r="B1567"/>
      <c r="C1567"/>
      <c r="D1567"/>
      <c r="E1567"/>
      <c r="F1567"/>
      <c r="G1567"/>
      <c r="H1567"/>
      <c r="I1567"/>
      <c r="J1567"/>
      <c r="K1567"/>
      <c r="L1567"/>
      <c r="M1567"/>
      <c r="N1567"/>
      <c r="O1567"/>
      <c r="P1567"/>
      <c r="Q1567"/>
      <c r="R1567"/>
    </row>
    <row r="1568" spans="2:18">
      <c r="B1568"/>
      <c r="C1568"/>
      <c r="D1568"/>
      <c r="E1568"/>
      <c r="F1568"/>
      <c r="G1568"/>
      <c r="H1568"/>
      <c r="I1568"/>
      <c r="J1568"/>
      <c r="K1568"/>
      <c r="L1568"/>
      <c r="M1568"/>
      <c r="N1568"/>
      <c r="O1568"/>
      <c r="P1568"/>
      <c r="Q1568"/>
      <c r="R1568"/>
    </row>
    <row r="1569" spans="2:18">
      <c r="B1569"/>
      <c r="C1569"/>
      <c r="D1569"/>
      <c r="E1569"/>
      <c r="F1569"/>
      <c r="G1569"/>
      <c r="H1569"/>
      <c r="I1569"/>
      <c r="J1569"/>
      <c r="K1569"/>
      <c r="L1569"/>
      <c r="M1569"/>
      <c r="N1569"/>
      <c r="O1569"/>
      <c r="P1569"/>
      <c r="Q1569"/>
      <c r="R1569"/>
    </row>
    <row r="1570" spans="2:18">
      <c r="B1570"/>
      <c r="C1570"/>
      <c r="D1570"/>
      <c r="E1570"/>
      <c r="F1570"/>
      <c r="G1570"/>
      <c r="H1570"/>
      <c r="I1570"/>
      <c r="J1570"/>
      <c r="K1570"/>
      <c r="L1570"/>
      <c r="M1570"/>
      <c r="N1570"/>
      <c r="O1570"/>
      <c r="P1570"/>
      <c r="Q1570"/>
      <c r="R1570"/>
    </row>
    <row r="1571" spans="2:18">
      <c r="B1571"/>
      <c r="C1571"/>
      <c r="D1571"/>
      <c r="E1571"/>
      <c r="F1571"/>
      <c r="G1571"/>
      <c r="H1571"/>
      <c r="I1571"/>
      <c r="J1571"/>
      <c r="K1571"/>
      <c r="L1571"/>
      <c r="M1571"/>
      <c r="N1571"/>
      <c r="O1571"/>
      <c r="P1571"/>
      <c r="Q1571"/>
      <c r="R1571"/>
    </row>
    <row r="1572" spans="2:18">
      <c r="B1572"/>
      <c r="C1572"/>
      <c r="D1572"/>
      <c r="E1572"/>
      <c r="F1572"/>
      <c r="G1572"/>
      <c r="H1572"/>
      <c r="I1572"/>
      <c r="J1572"/>
      <c r="K1572"/>
      <c r="L1572"/>
      <c r="M1572"/>
      <c r="N1572"/>
      <c r="O1572"/>
      <c r="P1572"/>
      <c r="Q1572"/>
      <c r="R1572"/>
    </row>
    <row r="1573" spans="2:18">
      <c r="B1573"/>
      <c r="C1573"/>
      <c r="D1573"/>
      <c r="E1573"/>
      <c r="F1573"/>
      <c r="G1573"/>
      <c r="H1573"/>
      <c r="I1573"/>
      <c r="J1573"/>
      <c r="K1573"/>
      <c r="L1573"/>
      <c r="M1573"/>
      <c r="N1573"/>
      <c r="O1573"/>
      <c r="P1573"/>
      <c r="Q1573"/>
      <c r="R1573"/>
    </row>
    <row r="1574" spans="2:18">
      <c r="B1574"/>
      <c r="C1574"/>
      <c r="D1574"/>
      <c r="E1574"/>
      <c r="F1574"/>
      <c r="G1574"/>
      <c r="H1574"/>
      <c r="I1574"/>
      <c r="J1574"/>
      <c r="K1574"/>
      <c r="L1574"/>
      <c r="M1574"/>
      <c r="N1574"/>
      <c r="O1574"/>
      <c r="P1574"/>
      <c r="Q1574"/>
      <c r="R1574"/>
    </row>
    <row r="1575" spans="2:18">
      <c r="B1575"/>
      <c r="C1575"/>
      <c r="D1575"/>
      <c r="E1575"/>
      <c r="F1575"/>
      <c r="G1575"/>
      <c r="H1575"/>
      <c r="I1575"/>
      <c r="J1575"/>
      <c r="K1575"/>
      <c r="L1575"/>
      <c r="M1575"/>
      <c r="N1575"/>
      <c r="O1575"/>
      <c r="P1575"/>
      <c r="Q1575"/>
      <c r="R1575"/>
    </row>
    <row r="1576" spans="2:18">
      <c r="B1576"/>
      <c r="C1576"/>
      <c r="D1576"/>
      <c r="E1576"/>
      <c r="F1576"/>
      <c r="G1576"/>
      <c r="H1576"/>
      <c r="I1576"/>
      <c r="J1576"/>
      <c r="K1576"/>
      <c r="L1576"/>
      <c r="M1576"/>
      <c r="N1576"/>
      <c r="O1576"/>
      <c r="P1576"/>
      <c r="Q1576"/>
      <c r="R1576"/>
    </row>
    <row r="1577" spans="2:18">
      <c r="B1577"/>
      <c r="C1577"/>
      <c r="D1577"/>
      <c r="E1577"/>
      <c r="F1577"/>
      <c r="G1577"/>
      <c r="H1577"/>
      <c r="I1577"/>
      <c r="J1577"/>
      <c r="K1577"/>
      <c r="L1577"/>
      <c r="M1577"/>
      <c r="N1577"/>
      <c r="O1577"/>
      <c r="P1577"/>
      <c r="Q1577"/>
      <c r="R1577"/>
    </row>
    <row r="1578" spans="2:18">
      <c r="B1578"/>
      <c r="C1578"/>
      <c r="D1578"/>
      <c r="E1578"/>
      <c r="F1578"/>
      <c r="G1578"/>
      <c r="H1578"/>
      <c r="I1578"/>
      <c r="J1578"/>
      <c r="K1578"/>
      <c r="L1578"/>
      <c r="M1578"/>
      <c r="N1578"/>
      <c r="O1578"/>
      <c r="P1578"/>
      <c r="Q1578"/>
      <c r="R1578"/>
    </row>
    <row r="1579" spans="2:18">
      <c r="B1579"/>
      <c r="C1579"/>
      <c r="D1579"/>
      <c r="E1579"/>
      <c r="F1579"/>
      <c r="G1579"/>
      <c r="H1579"/>
      <c r="I1579"/>
      <c r="J1579"/>
      <c r="K1579"/>
      <c r="L1579"/>
      <c r="M1579"/>
      <c r="N1579"/>
      <c r="O1579"/>
      <c r="P1579"/>
      <c r="Q1579"/>
      <c r="R1579"/>
    </row>
    <row r="1580" spans="2:18">
      <c r="B1580"/>
      <c r="C1580"/>
      <c r="D1580"/>
      <c r="E1580"/>
      <c r="F1580"/>
      <c r="G1580"/>
      <c r="H1580"/>
      <c r="I1580"/>
      <c r="J1580"/>
      <c r="K1580"/>
      <c r="L1580"/>
      <c r="M1580"/>
      <c r="N1580"/>
      <c r="O1580"/>
      <c r="P1580"/>
      <c r="Q1580"/>
      <c r="R1580"/>
    </row>
    <row r="1581" spans="2:18">
      <c r="B1581"/>
      <c r="C1581"/>
      <c r="D1581"/>
      <c r="E1581"/>
      <c r="F1581"/>
      <c r="G1581"/>
      <c r="H1581"/>
      <c r="I1581"/>
      <c r="J1581"/>
      <c r="K1581"/>
      <c r="L1581"/>
      <c r="M1581"/>
      <c r="N1581"/>
      <c r="O1581"/>
      <c r="P1581"/>
      <c r="Q1581"/>
      <c r="R1581"/>
    </row>
    <row r="1582" spans="2:18">
      <c r="B1582"/>
      <c r="C1582"/>
      <c r="D1582"/>
      <c r="E1582"/>
      <c r="F1582"/>
      <c r="G1582"/>
      <c r="H1582"/>
      <c r="I1582"/>
      <c r="J1582"/>
      <c r="K1582"/>
      <c r="L1582"/>
      <c r="M1582"/>
      <c r="N1582"/>
      <c r="O1582"/>
      <c r="P1582"/>
      <c r="Q1582"/>
      <c r="R1582"/>
    </row>
    <row r="1583" spans="2:18">
      <c r="B1583"/>
      <c r="C1583"/>
      <c r="D1583"/>
      <c r="E1583"/>
      <c r="F1583"/>
      <c r="G1583"/>
      <c r="H1583"/>
      <c r="I1583"/>
      <c r="J1583"/>
      <c r="K1583"/>
      <c r="L1583"/>
      <c r="M1583"/>
      <c r="N1583"/>
      <c r="O1583"/>
      <c r="P1583"/>
      <c r="Q1583"/>
      <c r="R1583"/>
    </row>
    <row r="1584" spans="2:18">
      <c r="B1584"/>
      <c r="C1584"/>
      <c r="D1584"/>
      <c r="E1584"/>
      <c r="F1584"/>
      <c r="G1584"/>
      <c r="H1584"/>
      <c r="I1584"/>
      <c r="J1584"/>
      <c r="K1584"/>
      <c r="L1584"/>
      <c r="M1584"/>
      <c r="N1584"/>
      <c r="O1584"/>
      <c r="P1584"/>
      <c r="Q1584"/>
      <c r="R1584"/>
    </row>
    <row r="1585" spans="2:18">
      <c r="B1585"/>
      <c r="C1585"/>
      <c r="D1585"/>
      <c r="E1585"/>
      <c r="F1585"/>
      <c r="G1585"/>
      <c r="H1585"/>
      <c r="I1585"/>
      <c r="J1585"/>
      <c r="K1585"/>
      <c r="L1585"/>
      <c r="M1585"/>
      <c r="N1585"/>
      <c r="O1585"/>
      <c r="P1585"/>
      <c r="Q1585"/>
      <c r="R1585"/>
    </row>
    <row r="1586" spans="2:18">
      <c r="B1586"/>
      <c r="C1586"/>
      <c r="D1586"/>
      <c r="E1586"/>
      <c r="F1586"/>
      <c r="G1586"/>
      <c r="H1586"/>
      <c r="I1586"/>
      <c r="J1586"/>
      <c r="K1586"/>
      <c r="L1586"/>
      <c r="M1586"/>
      <c r="N1586"/>
      <c r="O1586"/>
      <c r="P1586"/>
      <c r="Q1586"/>
      <c r="R1586"/>
    </row>
    <row r="1587" spans="2:18">
      <c r="B1587"/>
      <c r="C1587"/>
      <c r="D1587"/>
      <c r="E1587"/>
      <c r="F1587"/>
      <c r="G1587"/>
      <c r="H1587"/>
      <c r="I1587"/>
      <c r="J1587"/>
      <c r="K1587"/>
      <c r="L1587"/>
      <c r="M1587"/>
      <c r="N1587"/>
      <c r="O1587"/>
      <c r="P1587"/>
      <c r="Q1587"/>
      <c r="R1587"/>
    </row>
    <row r="1588" spans="2:18">
      <c r="B1588"/>
      <c r="C1588"/>
      <c r="D1588"/>
      <c r="E1588"/>
      <c r="F1588"/>
      <c r="G1588"/>
      <c r="H1588"/>
      <c r="I1588"/>
      <c r="J1588"/>
      <c r="K1588"/>
      <c r="L1588"/>
      <c r="M1588"/>
      <c r="N1588"/>
      <c r="O1588"/>
      <c r="P1588"/>
      <c r="Q1588"/>
      <c r="R1588"/>
    </row>
    <row r="1589" spans="2:18">
      <c r="B1589"/>
      <c r="C1589"/>
      <c r="D1589"/>
      <c r="E1589"/>
      <c r="F1589"/>
      <c r="G1589"/>
      <c r="H1589"/>
      <c r="I1589"/>
      <c r="J1589"/>
      <c r="K1589"/>
      <c r="L1589"/>
      <c r="M1589"/>
      <c r="N1589"/>
      <c r="O1589"/>
      <c r="P1589"/>
      <c r="Q1589"/>
      <c r="R1589"/>
    </row>
    <row r="1590" spans="2:18">
      <c r="B1590"/>
      <c r="C1590"/>
      <c r="D1590"/>
      <c r="E1590"/>
      <c r="F1590"/>
      <c r="G1590"/>
      <c r="H1590"/>
      <c r="I1590"/>
      <c r="J1590"/>
      <c r="K1590"/>
      <c r="L1590"/>
      <c r="M1590"/>
      <c r="N1590"/>
      <c r="O1590"/>
      <c r="P1590"/>
      <c r="Q1590"/>
      <c r="R1590"/>
    </row>
    <row r="1591" spans="2:18">
      <c r="B1591"/>
      <c r="C1591"/>
      <c r="D1591"/>
      <c r="E1591"/>
      <c r="F1591"/>
      <c r="G1591"/>
      <c r="H1591"/>
      <c r="I1591"/>
      <c r="J1591"/>
      <c r="K1591"/>
      <c r="L1591"/>
      <c r="M1591"/>
      <c r="N1591"/>
      <c r="O1591"/>
      <c r="P1591"/>
      <c r="Q1591"/>
      <c r="R1591"/>
    </row>
    <row r="1592" spans="2:18">
      <c r="B1592"/>
      <c r="C1592"/>
      <c r="D1592"/>
      <c r="E1592"/>
      <c r="F1592"/>
      <c r="G1592"/>
      <c r="H1592"/>
      <c r="I1592"/>
      <c r="J1592"/>
      <c r="K1592"/>
      <c r="L1592"/>
      <c r="M1592"/>
      <c r="N1592"/>
      <c r="O1592"/>
      <c r="P1592"/>
      <c r="Q1592"/>
      <c r="R1592"/>
    </row>
    <row r="1593" spans="2:18">
      <c r="B1593"/>
      <c r="C1593"/>
      <c r="D1593"/>
      <c r="E1593"/>
      <c r="F1593"/>
      <c r="G1593"/>
      <c r="H1593"/>
      <c r="I1593"/>
      <c r="J1593"/>
      <c r="K1593"/>
      <c r="L1593"/>
      <c r="M1593"/>
      <c r="N1593"/>
      <c r="O1593"/>
      <c r="P1593"/>
      <c r="Q1593"/>
      <c r="R1593"/>
    </row>
    <row r="1594" spans="2:18">
      <c r="B1594"/>
      <c r="C1594"/>
      <c r="D1594"/>
      <c r="E1594"/>
      <c r="F1594"/>
      <c r="G1594"/>
      <c r="H1594"/>
      <c r="I1594"/>
      <c r="J1594"/>
      <c r="K1594"/>
      <c r="L1594"/>
      <c r="M1594"/>
      <c r="N1594"/>
      <c r="O1594"/>
      <c r="P1594"/>
      <c r="Q1594"/>
      <c r="R1594"/>
    </row>
    <row r="1595" spans="2:18">
      <c r="B1595"/>
      <c r="C1595"/>
      <c r="D1595"/>
      <c r="E1595"/>
      <c r="F1595"/>
      <c r="G1595"/>
      <c r="H1595"/>
      <c r="I1595"/>
      <c r="J1595"/>
      <c r="K1595"/>
      <c r="L1595"/>
      <c r="M1595"/>
      <c r="N1595"/>
      <c r="O1595"/>
      <c r="P1595"/>
      <c r="Q1595"/>
      <c r="R1595"/>
    </row>
    <row r="1596" spans="2:18">
      <c r="B1596"/>
      <c r="C1596"/>
      <c r="D1596"/>
      <c r="E1596"/>
      <c r="F1596"/>
      <c r="G1596"/>
      <c r="H1596"/>
      <c r="I1596"/>
      <c r="J1596"/>
      <c r="K1596"/>
      <c r="L1596"/>
      <c r="M1596"/>
      <c r="N1596"/>
      <c r="O1596"/>
      <c r="P1596"/>
      <c r="Q1596"/>
      <c r="R1596"/>
    </row>
    <row r="1597" spans="2:18">
      <c r="B1597"/>
      <c r="C1597"/>
      <c r="D1597"/>
      <c r="E1597"/>
      <c r="F1597"/>
      <c r="G1597"/>
      <c r="H1597"/>
      <c r="I1597"/>
      <c r="J1597"/>
      <c r="K1597"/>
      <c r="L1597"/>
      <c r="M1597"/>
      <c r="N1597"/>
      <c r="O1597"/>
      <c r="P1597"/>
      <c r="Q1597"/>
      <c r="R1597"/>
    </row>
    <row r="1598" spans="2:18">
      <c r="B1598"/>
      <c r="C1598"/>
      <c r="D1598"/>
      <c r="E1598"/>
      <c r="F1598"/>
      <c r="G1598"/>
      <c r="H1598"/>
      <c r="I1598"/>
      <c r="J1598"/>
      <c r="K1598"/>
      <c r="L1598"/>
      <c r="M1598"/>
      <c r="N1598"/>
      <c r="O1598"/>
      <c r="P1598"/>
      <c r="Q1598"/>
      <c r="R1598"/>
    </row>
    <row r="1599" spans="2:18">
      <c r="B1599"/>
      <c r="C1599"/>
      <c r="D1599"/>
      <c r="E1599"/>
      <c r="F1599"/>
      <c r="G1599"/>
      <c r="H1599"/>
      <c r="I1599"/>
      <c r="J1599"/>
      <c r="K1599"/>
      <c r="L1599"/>
      <c r="M1599"/>
      <c r="N1599"/>
      <c r="O1599"/>
      <c r="P1599"/>
      <c r="Q1599"/>
      <c r="R1599"/>
    </row>
    <row r="1600" spans="2:18">
      <c r="B1600"/>
      <c r="C1600"/>
      <c r="D1600"/>
      <c r="E1600"/>
      <c r="F1600"/>
      <c r="G1600"/>
      <c r="H1600"/>
      <c r="I1600"/>
      <c r="J1600"/>
      <c r="K1600"/>
      <c r="L1600"/>
      <c r="M1600"/>
      <c r="N1600"/>
      <c r="O1600"/>
      <c r="P1600"/>
      <c r="Q1600"/>
      <c r="R1600"/>
    </row>
    <row r="1601" spans="2:18">
      <c r="B1601"/>
      <c r="C1601"/>
      <c r="D1601"/>
      <c r="E1601"/>
      <c r="F1601"/>
      <c r="G1601"/>
      <c r="H1601"/>
      <c r="I1601"/>
      <c r="J1601"/>
      <c r="K1601"/>
      <c r="L1601"/>
      <c r="M1601"/>
      <c r="N1601"/>
      <c r="O1601"/>
      <c r="P1601"/>
      <c r="Q1601"/>
      <c r="R1601"/>
    </row>
    <row r="1602" spans="2:18">
      <c r="B1602"/>
      <c r="C1602"/>
      <c r="D1602"/>
      <c r="E1602"/>
      <c r="F1602"/>
      <c r="G1602"/>
      <c r="H1602"/>
      <c r="I1602"/>
      <c r="J1602"/>
      <c r="K1602"/>
      <c r="L1602"/>
      <c r="M1602"/>
      <c r="N1602"/>
      <c r="O1602"/>
      <c r="P1602"/>
      <c r="Q1602"/>
      <c r="R1602"/>
    </row>
    <row r="1603" spans="2:18">
      <c r="B1603"/>
      <c r="C1603"/>
      <c r="D1603"/>
      <c r="E1603"/>
      <c r="F1603"/>
      <c r="G1603"/>
      <c r="H1603"/>
      <c r="I1603"/>
      <c r="J1603"/>
      <c r="K1603"/>
      <c r="L1603"/>
      <c r="M1603"/>
      <c r="N1603"/>
      <c r="O1603"/>
      <c r="P1603"/>
      <c r="Q1603"/>
      <c r="R1603"/>
    </row>
    <row r="1604" spans="2:18">
      <c r="B1604"/>
      <c r="C1604"/>
      <c r="D1604"/>
      <c r="E1604"/>
      <c r="F1604"/>
      <c r="G1604"/>
      <c r="H1604"/>
      <c r="I1604"/>
      <c r="J1604"/>
      <c r="K1604"/>
      <c r="L1604"/>
      <c r="M1604"/>
      <c r="N1604"/>
      <c r="O1604"/>
      <c r="P1604"/>
      <c r="Q1604"/>
      <c r="R1604"/>
    </row>
    <row r="1605" spans="2:18">
      <c r="B1605"/>
      <c r="C1605"/>
      <c r="D1605"/>
      <c r="E1605"/>
      <c r="F1605"/>
      <c r="G1605"/>
      <c r="H1605"/>
      <c r="I1605"/>
      <c r="J1605"/>
      <c r="K1605"/>
      <c r="L1605"/>
      <c r="M1605"/>
      <c r="N1605"/>
      <c r="O1605"/>
      <c r="P1605"/>
      <c r="Q1605"/>
      <c r="R1605"/>
    </row>
    <row r="1606" spans="2:18">
      <c r="B1606"/>
      <c r="C1606"/>
      <c r="D1606"/>
      <c r="E1606"/>
      <c r="F1606"/>
      <c r="G1606"/>
      <c r="H1606"/>
      <c r="I1606"/>
      <c r="J1606"/>
      <c r="K1606"/>
      <c r="L1606"/>
      <c r="M1606"/>
      <c r="N1606"/>
      <c r="O1606"/>
      <c r="P1606"/>
      <c r="Q1606"/>
      <c r="R1606"/>
    </row>
    <row r="1607" spans="2:18">
      <c r="B1607"/>
      <c r="C1607"/>
      <c r="D1607"/>
      <c r="E1607"/>
      <c r="F1607"/>
      <c r="G1607"/>
      <c r="H1607"/>
      <c r="I1607"/>
      <c r="J1607"/>
      <c r="K1607"/>
      <c r="L1607"/>
      <c r="M1607"/>
      <c r="N1607"/>
      <c r="O1607"/>
      <c r="P1607"/>
      <c r="Q1607"/>
      <c r="R1607"/>
    </row>
    <row r="1608" spans="2:18">
      <c r="B1608"/>
      <c r="C1608"/>
      <c r="D1608"/>
      <c r="E1608"/>
      <c r="F1608"/>
      <c r="G1608"/>
      <c r="H1608"/>
      <c r="I1608"/>
      <c r="J1608"/>
      <c r="K1608"/>
      <c r="L1608"/>
      <c r="M1608"/>
      <c r="N1608"/>
      <c r="O1608"/>
      <c r="P1608"/>
      <c r="Q1608"/>
      <c r="R1608"/>
    </row>
    <row r="1609" spans="2:18">
      <c r="B1609"/>
      <c r="C1609"/>
      <c r="D1609"/>
      <c r="E1609"/>
      <c r="F1609"/>
      <c r="G1609"/>
      <c r="H1609"/>
      <c r="I1609"/>
      <c r="J1609"/>
      <c r="K1609"/>
      <c r="L1609"/>
      <c r="M1609"/>
      <c r="N1609"/>
      <c r="O1609"/>
      <c r="P1609"/>
      <c r="Q1609"/>
      <c r="R1609"/>
    </row>
    <row r="1610" spans="2:18">
      <c r="B1610"/>
      <c r="C1610"/>
      <c r="D1610"/>
      <c r="E1610"/>
      <c r="F1610"/>
      <c r="G1610"/>
      <c r="H1610"/>
      <c r="I1610"/>
      <c r="J1610"/>
      <c r="K1610"/>
      <c r="L1610"/>
      <c r="M1610"/>
      <c r="N1610"/>
      <c r="O1610"/>
      <c r="P1610"/>
      <c r="Q1610"/>
      <c r="R1610"/>
    </row>
    <row r="1611" spans="2:18">
      <c r="B1611"/>
      <c r="C1611"/>
      <c r="D1611"/>
      <c r="E1611"/>
      <c r="F1611"/>
      <c r="G1611"/>
      <c r="H1611"/>
      <c r="I1611"/>
      <c r="J1611"/>
      <c r="K1611"/>
      <c r="L1611"/>
      <c r="M1611"/>
      <c r="N1611"/>
      <c r="O1611"/>
      <c r="P1611"/>
      <c r="Q1611"/>
      <c r="R1611"/>
    </row>
    <row r="1612" spans="2:18">
      <c r="B1612"/>
      <c r="C1612"/>
      <c r="D1612"/>
      <c r="E1612"/>
      <c r="F1612"/>
      <c r="G1612"/>
      <c r="H1612"/>
      <c r="I1612"/>
      <c r="J1612"/>
      <c r="K1612"/>
      <c r="L1612"/>
      <c r="M1612"/>
      <c r="N1612"/>
      <c r="O1612"/>
      <c r="P1612"/>
      <c r="Q1612"/>
      <c r="R1612"/>
    </row>
    <row r="1613" spans="2:18">
      <c r="B1613"/>
      <c r="C1613"/>
      <c r="D1613"/>
      <c r="E1613"/>
      <c r="F1613"/>
      <c r="G1613"/>
      <c r="H1613"/>
      <c r="I1613"/>
      <c r="J1613"/>
      <c r="K1613"/>
      <c r="L1613"/>
      <c r="M1613"/>
      <c r="N1613"/>
      <c r="O1613"/>
      <c r="P1613"/>
      <c r="Q1613"/>
      <c r="R1613"/>
    </row>
    <row r="1614" spans="2:18">
      <c r="B1614"/>
      <c r="C1614"/>
      <c r="D1614"/>
      <c r="E1614"/>
      <c r="F1614"/>
      <c r="G1614"/>
      <c r="H1614"/>
      <c r="I1614"/>
      <c r="J1614"/>
      <c r="K1614"/>
      <c r="L1614"/>
      <c r="M1614"/>
      <c r="N1614"/>
      <c r="O1614"/>
      <c r="P1614"/>
      <c r="Q1614"/>
      <c r="R1614"/>
    </row>
    <row r="1615" spans="2:18">
      <c r="B1615"/>
      <c r="C1615"/>
      <c r="D1615"/>
      <c r="E1615"/>
      <c r="F1615"/>
      <c r="G1615"/>
      <c r="H1615"/>
      <c r="I1615"/>
      <c r="J1615"/>
      <c r="K1615"/>
      <c r="L1615"/>
      <c r="M1615"/>
      <c r="N1615"/>
      <c r="O1615"/>
      <c r="P1615"/>
      <c r="Q1615"/>
      <c r="R1615"/>
    </row>
    <row r="1616" spans="2:18">
      <c r="B1616"/>
      <c r="C1616"/>
      <c r="D1616"/>
      <c r="E1616"/>
      <c r="F1616"/>
      <c r="G1616"/>
      <c r="H1616"/>
      <c r="I1616"/>
      <c r="J1616"/>
      <c r="K1616"/>
      <c r="L1616"/>
      <c r="M1616"/>
      <c r="N1616"/>
      <c r="O1616"/>
      <c r="P1616"/>
      <c r="Q1616"/>
      <c r="R1616"/>
    </row>
    <row r="1617" spans="2:18">
      <c r="B1617"/>
      <c r="C1617"/>
      <c r="D1617"/>
      <c r="E1617"/>
      <c r="F1617"/>
      <c r="G1617"/>
      <c r="H1617"/>
      <c r="I1617"/>
      <c r="J1617"/>
      <c r="K1617"/>
      <c r="L1617"/>
      <c r="M1617"/>
      <c r="N1617"/>
      <c r="O1617"/>
      <c r="P1617"/>
      <c r="Q1617"/>
      <c r="R1617"/>
    </row>
    <row r="1618" spans="2:18">
      <c r="B1618"/>
      <c r="C1618"/>
      <c r="D1618"/>
      <c r="E1618"/>
      <c r="F1618"/>
      <c r="G1618"/>
      <c r="H1618"/>
      <c r="I1618"/>
      <c r="J1618"/>
      <c r="K1618"/>
      <c r="L1618"/>
      <c r="M1618"/>
      <c r="N1618"/>
      <c r="O1618"/>
      <c r="P1618"/>
      <c r="Q1618"/>
      <c r="R1618"/>
    </row>
    <row r="1619" spans="2:18">
      <c r="B1619"/>
      <c r="C1619"/>
      <c r="D1619"/>
      <c r="E1619"/>
      <c r="F1619"/>
      <c r="G1619"/>
      <c r="H1619"/>
      <c r="I1619"/>
      <c r="J1619"/>
      <c r="K1619"/>
      <c r="L1619"/>
      <c r="M1619"/>
      <c r="N1619"/>
      <c r="O1619"/>
      <c r="P1619"/>
      <c r="Q1619"/>
      <c r="R1619"/>
    </row>
    <row r="1620" spans="2:18">
      <c r="B1620"/>
      <c r="C1620"/>
      <c r="D1620"/>
      <c r="E1620"/>
      <c r="F1620"/>
      <c r="G1620"/>
      <c r="H1620"/>
      <c r="I1620"/>
      <c r="J1620"/>
      <c r="K1620"/>
      <c r="L1620"/>
      <c r="M1620"/>
      <c r="N1620"/>
      <c r="O1620"/>
      <c r="P1620"/>
      <c r="Q1620"/>
      <c r="R1620"/>
    </row>
    <row r="1621" spans="2:18">
      <c r="B1621"/>
      <c r="C1621"/>
      <c r="D1621"/>
      <c r="E1621"/>
      <c r="F1621"/>
      <c r="G1621"/>
      <c r="H1621"/>
      <c r="I1621"/>
      <c r="J1621"/>
      <c r="K1621"/>
      <c r="L1621"/>
      <c r="M1621"/>
      <c r="N1621"/>
      <c r="O1621"/>
      <c r="P1621"/>
      <c r="Q1621"/>
      <c r="R1621"/>
    </row>
    <row r="1622" spans="2:18">
      <c r="B1622"/>
      <c r="C1622"/>
      <c r="D1622"/>
      <c r="E1622"/>
      <c r="F1622"/>
      <c r="G1622"/>
      <c r="H1622"/>
      <c r="I1622"/>
      <c r="J1622"/>
      <c r="K1622"/>
      <c r="L1622"/>
      <c r="M1622"/>
      <c r="N1622"/>
      <c r="O1622"/>
      <c r="P1622"/>
      <c r="Q1622"/>
      <c r="R1622"/>
    </row>
    <row r="1623" spans="2:18">
      <c r="B1623"/>
      <c r="C1623"/>
      <c r="D1623"/>
      <c r="E1623"/>
      <c r="F1623"/>
      <c r="G1623"/>
      <c r="H1623"/>
      <c r="I1623"/>
      <c r="J1623"/>
      <c r="K1623"/>
      <c r="L1623"/>
      <c r="M1623"/>
      <c r="N1623"/>
      <c r="O1623"/>
      <c r="P1623"/>
      <c r="Q1623"/>
      <c r="R1623"/>
    </row>
    <row r="1624" spans="2:18">
      <c r="B1624"/>
      <c r="C1624"/>
      <c r="D1624"/>
      <c r="E1624"/>
      <c r="F1624"/>
      <c r="G1624"/>
      <c r="H1624"/>
      <c r="I1624"/>
      <c r="J1624"/>
      <c r="K1624"/>
      <c r="L1624"/>
      <c r="M1624"/>
      <c r="N1624"/>
      <c r="O1624"/>
      <c r="P1624"/>
      <c r="Q1624"/>
      <c r="R1624"/>
    </row>
    <row r="1625" spans="2:18">
      <c r="B1625"/>
      <c r="C1625"/>
      <c r="D1625"/>
      <c r="E1625"/>
      <c r="F1625"/>
      <c r="G1625"/>
      <c r="H1625"/>
      <c r="I1625"/>
      <c r="J1625"/>
      <c r="K1625"/>
      <c r="L1625"/>
      <c r="M1625"/>
      <c r="N1625"/>
      <c r="O1625"/>
      <c r="P1625"/>
      <c r="Q1625"/>
      <c r="R1625"/>
    </row>
    <row r="1626" spans="2:18">
      <c r="B1626"/>
      <c r="C1626"/>
      <c r="D1626"/>
      <c r="E1626"/>
      <c r="F1626"/>
      <c r="G1626"/>
      <c r="H1626"/>
      <c r="I1626"/>
      <c r="J1626"/>
      <c r="K1626"/>
      <c r="L1626"/>
      <c r="M1626"/>
      <c r="N1626"/>
      <c r="O1626"/>
      <c r="P1626"/>
      <c r="Q1626"/>
      <c r="R1626"/>
    </row>
    <row r="1627" spans="2:18">
      <c r="B1627"/>
      <c r="C1627"/>
      <c r="D1627"/>
      <c r="E1627"/>
      <c r="F1627"/>
      <c r="G1627"/>
      <c r="H1627"/>
      <c r="I1627"/>
      <c r="J1627"/>
      <c r="K1627"/>
      <c r="L1627"/>
      <c r="M1627"/>
      <c r="N1627"/>
      <c r="O1627"/>
      <c r="P1627"/>
      <c r="Q1627"/>
      <c r="R1627"/>
    </row>
    <row r="1628" spans="2:18">
      <c r="B1628"/>
      <c r="C1628"/>
      <c r="D1628"/>
      <c r="E1628"/>
      <c r="F1628"/>
      <c r="G1628"/>
      <c r="H1628"/>
      <c r="I1628"/>
      <c r="J1628"/>
      <c r="K1628"/>
      <c r="L1628"/>
      <c r="M1628"/>
      <c r="N1628"/>
      <c r="O1628"/>
      <c r="P1628"/>
      <c r="Q1628"/>
      <c r="R1628"/>
    </row>
    <row r="1629" spans="2:18">
      <c r="B1629"/>
      <c r="C1629"/>
      <c r="D1629"/>
      <c r="E1629"/>
      <c r="F1629"/>
      <c r="G1629"/>
      <c r="H1629"/>
      <c r="I1629"/>
      <c r="J1629"/>
      <c r="K1629"/>
      <c r="L1629"/>
      <c r="M1629"/>
      <c r="N1629"/>
      <c r="O1629"/>
      <c r="P1629"/>
      <c r="Q1629"/>
      <c r="R1629"/>
    </row>
    <row r="1630" spans="2:18">
      <c r="B1630"/>
      <c r="C1630"/>
      <c r="D1630"/>
      <c r="E1630"/>
      <c r="F1630"/>
      <c r="G1630"/>
      <c r="H1630"/>
      <c r="I1630"/>
      <c r="J1630"/>
      <c r="K1630"/>
      <c r="L1630"/>
      <c r="M1630"/>
      <c r="N1630"/>
      <c r="O1630"/>
      <c r="P1630"/>
      <c r="Q1630"/>
      <c r="R1630"/>
    </row>
    <row r="1631" spans="2:18">
      <c r="B1631"/>
      <c r="C1631"/>
      <c r="D1631"/>
      <c r="E1631"/>
      <c r="F1631"/>
      <c r="G1631"/>
      <c r="H1631"/>
      <c r="I1631"/>
      <c r="J1631"/>
      <c r="K1631"/>
      <c r="L1631"/>
      <c r="M1631"/>
      <c r="N1631"/>
      <c r="O1631"/>
      <c r="P1631"/>
      <c r="Q1631"/>
      <c r="R1631"/>
    </row>
    <row r="1632" spans="2:18">
      <c r="B1632"/>
      <c r="C1632"/>
      <c r="D1632"/>
      <c r="E1632"/>
      <c r="F1632"/>
      <c r="G1632"/>
      <c r="H1632"/>
      <c r="I1632"/>
      <c r="J1632"/>
      <c r="K1632"/>
      <c r="L1632"/>
      <c r="M1632"/>
      <c r="N1632"/>
      <c r="O1632"/>
      <c r="P1632"/>
      <c r="Q1632"/>
      <c r="R1632"/>
    </row>
    <row r="1633" spans="2:18">
      <c r="B1633"/>
      <c r="C1633"/>
      <c r="D1633"/>
      <c r="E1633"/>
      <c r="F1633"/>
      <c r="G1633"/>
      <c r="H1633"/>
      <c r="I1633"/>
      <c r="J1633"/>
      <c r="K1633"/>
      <c r="L1633"/>
      <c r="M1633"/>
      <c r="N1633"/>
      <c r="O1633"/>
      <c r="P1633"/>
      <c r="Q1633"/>
      <c r="R1633"/>
    </row>
    <row r="1634" spans="2:18">
      <c r="B1634"/>
      <c r="C1634"/>
      <c r="D1634"/>
      <c r="E1634"/>
      <c r="F1634"/>
      <c r="G1634"/>
      <c r="H1634"/>
      <c r="I1634"/>
      <c r="J1634"/>
      <c r="K1634"/>
      <c r="L1634"/>
      <c r="M1634"/>
      <c r="N1634"/>
      <c r="O1634"/>
      <c r="P1634"/>
      <c r="Q1634"/>
      <c r="R1634"/>
    </row>
    <row r="1635" spans="2:18">
      <c r="B1635"/>
      <c r="C1635"/>
      <c r="D1635"/>
      <c r="E1635"/>
      <c r="F1635"/>
      <c r="G1635"/>
      <c r="H1635"/>
      <c r="I1635"/>
      <c r="J1635"/>
      <c r="K1635"/>
      <c r="L1635"/>
      <c r="M1635"/>
      <c r="N1635"/>
      <c r="O1635"/>
      <c r="P1635"/>
      <c r="Q1635"/>
      <c r="R1635"/>
    </row>
    <row r="1636" spans="2:18">
      <c r="B1636"/>
      <c r="C1636"/>
      <c r="D1636"/>
      <c r="E1636"/>
      <c r="F1636"/>
      <c r="G1636"/>
      <c r="H1636"/>
      <c r="I1636"/>
      <c r="J1636"/>
      <c r="K1636"/>
      <c r="L1636"/>
      <c r="M1636"/>
      <c r="N1636"/>
      <c r="O1636"/>
      <c r="P1636"/>
      <c r="Q1636"/>
      <c r="R1636"/>
    </row>
    <row r="1637" spans="2:18">
      <c r="B1637"/>
      <c r="C1637"/>
      <c r="D1637"/>
      <c r="E1637"/>
      <c r="F1637"/>
      <c r="G1637"/>
      <c r="H1637"/>
      <c r="I1637"/>
      <c r="J1637"/>
      <c r="K1637"/>
      <c r="L1637"/>
      <c r="M1637"/>
      <c r="N1637"/>
      <c r="O1637"/>
      <c r="P1637"/>
      <c r="Q1637"/>
      <c r="R1637"/>
    </row>
    <row r="1638" spans="2:18">
      <c r="B1638"/>
      <c r="C1638"/>
      <c r="D1638"/>
      <c r="E1638"/>
      <c r="F1638"/>
      <c r="G1638"/>
      <c r="H1638"/>
      <c r="I1638"/>
      <c r="J1638"/>
      <c r="K1638"/>
      <c r="L1638"/>
      <c r="M1638"/>
      <c r="N1638"/>
      <c r="O1638"/>
      <c r="P1638"/>
      <c r="Q1638"/>
      <c r="R1638"/>
    </row>
    <row r="1639" spans="2:18">
      <c r="B1639"/>
      <c r="C1639"/>
      <c r="D1639"/>
      <c r="E1639"/>
      <c r="F1639"/>
      <c r="G1639"/>
      <c r="H1639"/>
      <c r="I1639"/>
      <c r="J1639"/>
      <c r="K1639"/>
      <c r="L1639"/>
      <c r="M1639"/>
      <c r="N1639"/>
      <c r="O1639"/>
      <c r="P1639"/>
      <c r="Q1639"/>
      <c r="R1639"/>
    </row>
    <row r="1640" spans="2:18">
      <c r="B1640"/>
      <c r="C1640"/>
      <c r="D1640"/>
      <c r="E1640"/>
      <c r="F1640"/>
      <c r="G1640"/>
      <c r="H1640"/>
      <c r="I1640"/>
      <c r="J1640"/>
      <c r="K1640"/>
      <c r="L1640"/>
      <c r="M1640"/>
      <c r="N1640"/>
      <c r="O1640"/>
      <c r="P1640"/>
      <c r="Q1640"/>
      <c r="R1640"/>
    </row>
    <row r="1641" spans="2:18">
      <c r="B1641"/>
      <c r="C1641"/>
      <c r="D1641"/>
      <c r="E1641"/>
      <c r="F1641"/>
      <c r="G1641"/>
      <c r="H1641"/>
      <c r="I1641"/>
      <c r="J1641"/>
      <c r="K1641"/>
      <c r="L1641"/>
      <c r="M1641"/>
      <c r="N1641"/>
      <c r="O1641"/>
      <c r="P1641"/>
      <c r="Q1641"/>
      <c r="R1641"/>
    </row>
    <row r="1642" spans="2:18">
      <c r="B1642"/>
      <c r="C1642"/>
      <c r="D1642"/>
      <c r="E1642"/>
      <c r="F1642"/>
      <c r="G1642"/>
      <c r="H1642"/>
      <c r="I1642"/>
      <c r="J1642"/>
      <c r="K1642"/>
      <c r="L1642"/>
      <c r="M1642"/>
      <c r="N1642"/>
      <c r="O1642"/>
      <c r="P1642"/>
      <c r="Q1642"/>
      <c r="R1642"/>
    </row>
    <row r="1643" spans="2:18">
      <c r="B1643"/>
      <c r="C1643"/>
      <c r="D1643"/>
      <c r="E1643"/>
      <c r="F1643"/>
      <c r="G1643"/>
      <c r="H1643"/>
      <c r="I1643"/>
      <c r="J1643"/>
      <c r="K1643"/>
      <c r="L1643"/>
      <c r="M1643"/>
      <c r="N1643"/>
      <c r="O1643"/>
      <c r="P1643"/>
      <c r="Q1643"/>
      <c r="R1643"/>
    </row>
    <row r="1644" spans="2:18">
      <c r="B1644"/>
      <c r="C1644"/>
      <c r="D1644"/>
      <c r="E1644"/>
      <c r="F1644"/>
      <c r="G1644"/>
      <c r="H1644"/>
      <c r="I1644"/>
      <c r="J1644"/>
      <c r="K1644"/>
      <c r="L1644"/>
      <c r="M1644"/>
      <c r="N1644"/>
      <c r="O1644"/>
      <c r="P1644"/>
      <c r="Q1644"/>
      <c r="R1644"/>
    </row>
    <row r="1645" spans="2:18">
      <c r="B1645"/>
      <c r="C1645"/>
      <c r="D1645"/>
      <c r="E1645"/>
      <c r="F1645"/>
      <c r="G1645"/>
      <c r="H1645"/>
      <c r="I1645"/>
      <c r="J1645"/>
      <c r="K1645"/>
      <c r="L1645"/>
      <c r="M1645"/>
      <c r="N1645"/>
      <c r="O1645"/>
      <c r="P1645"/>
      <c r="Q1645"/>
      <c r="R1645"/>
    </row>
    <row r="1646" spans="2:18">
      <c r="B1646"/>
      <c r="C1646"/>
      <c r="D1646"/>
      <c r="E1646"/>
      <c r="F1646"/>
      <c r="G1646"/>
      <c r="H1646"/>
      <c r="I1646"/>
      <c r="J1646"/>
      <c r="K1646"/>
      <c r="L1646"/>
      <c r="M1646"/>
      <c r="N1646"/>
      <c r="O1646"/>
      <c r="P1646"/>
      <c r="Q1646"/>
      <c r="R1646"/>
    </row>
    <row r="1647" spans="2:18">
      <c r="B1647"/>
      <c r="C1647"/>
      <c r="D1647"/>
      <c r="E1647"/>
      <c r="F1647"/>
      <c r="G1647"/>
      <c r="H1647"/>
      <c r="I1647"/>
      <c r="J1647"/>
      <c r="K1647"/>
      <c r="L1647"/>
      <c r="M1647"/>
      <c r="N1647"/>
      <c r="O1647"/>
      <c r="P1647"/>
      <c r="Q1647"/>
      <c r="R1647"/>
    </row>
    <row r="1648" spans="2:18">
      <c r="B1648"/>
      <c r="C1648"/>
      <c r="D1648"/>
      <c r="E1648"/>
      <c r="F1648"/>
      <c r="G1648"/>
      <c r="H1648"/>
      <c r="I1648"/>
      <c r="J1648"/>
      <c r="K1648"/>
      <c r="L1648"/>
      <c r="M1648"/>
      <c r="N1648"/>
      <c r="O1648"/>
      <c r="P1648"/>
      <c r="Q1648"/>
      <c r="R1648"/>
    </row>
    <row r="1649" spans="2:18">
      <c r="B1649"/>
      <c r="C1649"/>
      <c r="D1649"/>
      <c r="E1649"/>
      <c r="F1649"/>
      <c r="G1649"/>
      <c r="H1649"/>
      <c r="I1649"/>
      <c r="J1649"/>
      <c r="K1649"/>
      <c r="L1649"/>
      <c r="M1649"/>
      <c r="N1649"/>
      <c r="O1649"/>
      <c r="P1649"/>
      <c r="Q1649"/>
      <c r="R1649"/>
    </row>
    <row r="1650" spans="2:18">
      <c r="B1650"/>
      <c r="C1650"/>
      <c r="D1650"/>
      <c r="E1650"/>
      <c r="F1650"/>
      <c r="G1650"/>
      <c r="H1650"/>
      <c r="I1650"/>
      <c r="J1650"/>
      <c r="K1650"/>
      <c r="L1650"/>
      <c r="M1650"/>
      <c r="N1650"/>
      <c r="O1650"/>
      <c r="P1650"/>
      <c r="Q1650"/>
      <c r="R1650"/>
    </row>
    <row r="1651" spans="2:18">
      <c r="B1651"/>
      <c r="C1651"/>
      <c r="D1651"/>
      <c r="E1651"/>
      <c r="F1651"/>
      <c r="G1651"/>
      <c r="H1651"/>
      <c r="I1651"/>
      <c r="J1651"/>
      <c r="K1651"/>
      <c r="L1651"/>
      <c r="M1651"/>
      <c r="N1651"/>
      <c r="O1651"/>
      <c r="P1651"/>
      <c r="Q1651"/>
      <c r="R1651"/>
    </row>
    <row r="1652" spans="2:18">
      <c r="B1652"/>
      <c r="C1652"/>
      <c r="D1652"/>
      <c r="E1652"/>
      <c r="F1652"/>
      <c r="G1652"/>
      <c r="H1652"/>
      <c r="I1652"/>
      <c r="J1652"/>
      <c r="K1652"/>
      <c r="L1652"/>
      <c r="M1652"/>
      <c r="N1652"/>
      <c r="O1652"/>
      <c r="P1652"/>
      <c r="Q1652"/>
      <c r="R1652"/>
    </row>
    <row r="1653" spans="2:18">
      <c r="B1653"/>
      <c r="C1653"/>
      <c r="D1653"/>
      <c r="E1653"/>
      <c r="F1653"/>
      <c r="G1653"/>
      <c r="H1653"/>
      <c r="I1653"/>
      <c r="J1653"/>
      <c r="K1653"/>
      <c r="L1653"/>
      <c r="M1653"/>
      <c r="N1653"/>
      <c r="O1653"/>
      <c r="P1653"/>
      <c r="Q1653"/>
      <c r="R1653"/>
    </row>
    <row r="1654" spans="2:18">
      <c r="B1654"/>
      <c r="C1654"/>
      <c r="D1654"/>
      <c r="E1654"/>
      <c r="F1654"/>
      <c r="G1654"/>
      <c r="H1654"/>
      <c r="I1654"/>
      <c r="J1654"/>
      <c r="K1654"/>
      <c r="L1654"/>
      <c r="M1654"/>
      <c r="N1654"/>
      <c r="O1654"/>
      <c r="P1654"/>
      <c r="Q1654"/>
      <c r="R1654"/>
    </row>
    <row r="1655" spans="2:18">
      <c r="B1655"/>
      <c r="C1655"/>
      <c r="D1655"/>
      <c r="E1655"/>
      <c r="F1655"/>
      <c r="G1655"/>
      <c r="H1655"/>
      <c r="I1655"/>
      <c r="J1655"/>
      <c r="K1655"/>
      <c r="L1655"/>
      <c r="M1655"/>
      <c r="N1655"/>
      <c r="O1655"/>
      <c r="P1655"/>
      <c r="Q1655"/>
      <c r="R1655"/>
    </row>
    <row r="1656" spans="2:18">
      <c r="B1656"/>
      <c r="C1656"/>
      <c r="D1656"/>
      <c r="E1656"/>
      <c r="F1656"/>
      <c r="G1656"/>
      <c r="H1656"/>
      <c r="I1656"/>
      <c r="J1656"/>
      <c r="K1656"/>
      <c r="L1656"/>
      <c r="M1656"/>
      <c r="N1656"/>
      <c r="O1656"/>
      <c r="P1656"/>
      <c r="Q1656"/>
      <c r="R1656"/>
    </row>
    <row r="1657" spans="2:18">
      <c r="B1657"/>
      <c r="C1657"/>
      <c r="D1657"/>
      <c r="E1657"/>
      <c r="F1657"/>
      <c r="G1657"/>
      <c r="H1657"/>
      <c r="I1657"/>
      <c r="J1657"/>
      <c r="K1657"/>
      <c r="L1657"/>
      <c r="M1657"/>
      <c r="N1657"/>
      <c r="O1657"/>
      <c r="P1657"/>
      <c r="Q1657"/>
      <c r="R1657"/>
    </row>
    <row r="1658" spans="2:18">
      <c r="B1658"/>
      <c r="C1658"/>
      <c r="D1658"/>
      <c r="E1658"/>
      <c r="F1658"/>
      <c r="G1658"/>
      <c r="H1658"/>
      <c r="I1658"/>
      <c r="J1658"/>
      <c r="K1658"/>
      <c r="L1658"/>
      <c r="M1658"/>
      <c r="N1658"/>
      <c r="O1658"/>
      <c r="P1658"/>
      <c r="Q1658"/>
      <c r="R1658"/>
    </row>
    <row r="1659" spans="2:18">
      <c r="B1659"/>
      <c r="C1659"/>
      <c r="D1659"/>
      <c r="E1659"/>
      <c r="F1659"/>
      <c r="G1659"/>
      <c r="H1659"/>
      <c r="I1659"/>
      <c r="J1659"/>
      <c r="K1659"/>
      <c r="L1659"/>
      <c r="M1659"/>
      <c r="N1659"/>
      <c r="O1659"/>
      <c r="P1659"/>
      <c r="Q1659"/>
      <c r="R1659"/>
    </row>
    <row r="1660" spans="2:18">
      <c r="B1660"/>
      <c r="C1660"/>
      <c r="D1660"/>
      <c r="E1660"/>
      <c r="F1660"/>
      <c r="G1660"/>
      <c r="H1660"/>
      <c r="I1660"/>
      <c r="J1660"/>
      <c r="K1660"/>
      <c r="L1660"/>
      <c r="M1660"/>
      <c r="N1660"/>
      <c r="O1660"/>
      <c r="P1660"/>
      <c r="Q1660"/>
      <c r="R1660"/>
    </row>
    <row r="1661" spans="2:18">
      <c r="B1661"/>
      <c r="C1661"/>
      <c r="D1661"/>
      <c r="E1661"/>
      <c r="F1661"/>
      <c r="G1661"/>
      <c r="H1661"/>
      <c r="I1661"/>
      <c r="J1661"/>
      <c r="K1661"/>
      <c r="L1661"/>
      <c r="M1661"/>
      <c r="N1661"/>
      <c r="O1661"/>
      <c r="P1661"/>
      <c r="Q1661"/>
      <c r="R1661"/>
    </row>
    <row r="1662" spans="2:18">
      <c r="B1662"/>
      <c r="C1662"/>
      <c r="D1662"/>
      <c r="E1662"/>
      <c r="F1662"/>
      <c r="G1662"/>
      <c r="H1662"/>
      <c r="I1662"/>
      <c r="J1662"/>
      <c r="K1662"/>
      <c r="L1662"/>
      <c r="M1662"/>
      <c r="N1662"/>
      <c r="O1662"/>
      <c r="P1662"/>
      <c r="Q1662"/>
      <c r="R1662"/>
    </row>
    <row r="1663" spans="2:18">
      <c r="B1663"/>
      <c r="C1663"/>
      <c r="D1663"/>
      <c r="E1663"/>
      <c r="F1663"/>
      <c r="G1663"/>
      <c r="H1663"/>
      <c r="I1663"/>
      <c r="J1663"/>
      <c r="K1663"/>
      <c r="L1663"/>
      <c r="M1663"/>
      <c r="N1663"/>
      <c r="O1663"/>
      <c r="P1663"/>
      <c r="Q1663"/>
      <c r="R1663"/>
    </row>
    <row r="1664" spans="2:18">
      <c r="B1664"/>
      <c r="C1664"/>
      <c r="D1664"/>
      <c r="E1664"/>
      <c r="F1664"/>
      <c r="G1664"/>
      <c r="H1664"/>
      <c r="I1664"/>
      <c r="J1664"/>
      <c r="K1664"/>
      <c r="L1664"/>
      <c r="M1664"/>
      <c r="N1664"/>
      <c r="O1664"/>
      <c r="P1664"/>
      <c r="Q1664"/>
      <c r="R1664"/>
    </row>
    <row r="1665" spans="2:18">
      <c r="B1665"/>
      <c r="C1665"/>
      <c r="D1665"/>
      <c r="E1665"/>
      <c r="F1665"/>
      <c r="G1665"/>
      <c r="H1665"/>
      <c r="I1665"/>
      <c r="J1665"/>
      <c r="K1665"/>
      <c r="L1665"/>
      <c r="M1665"/>
      <c r="N1665"/>
      <c r="O1665"/>
      <c r="P1665"/>
      <c r="Q1665"/>
      <c r="R1665"/>
    </row>
    <row r="1666" spans="2:18">
      <c r="B1666"/>
      <c r="C1666"/>
      <c r="D1666"/>
      <c r="E1666"/>
      <c r="F1666"/>
      <c r="G1666"/>
      <c r="H1666"/>
      <c r="I1666"/>
      <c r="J1666"/>
      <c r="K1666"/>
      <c r="L1666"/>
      <c r="M1666"/>
      <c r="N1666"/>
      <c r="O1666"/>
      <c r="P1666"/>
      <c r="Q1666"/>
      <c r="R1666"/>
    </row>
    <row r="1667" spans="2:18">
      <c r="B1667"/>
      <c r="C1667"/>
      <c r="D1667"/>
      <c r="E1667"/>
      <c r="F1667"/>
      <c r="G1667"/>
      <c r="H1667"/>
      <c r="I1667"/>
      <c r="J1667"/>
      <c r="K1667"/>
      <c r="L1667"/>
      <c r="M1667"/>
      <c r="N1667"/>
      <c r="O1667"/>
      <c r="P1667"/>
      <c r="Q1667"/>
      <c r="R1667"/>
    </row>
    <row r="1668" spans="2:18">
      <c r="B1668"/>
      <c r="C1668"/>
      <c r="D1668"/>
      <c r="E1668"/>
      <c r="F1668"/>
      <c r="G1668"/>
      <c r="H1668"/>
      <c r="I1668"/>
      <c r="J1668"/>
      <c r="K1668"/>
      <c r="L1668"/>
      <c r="M1668"/>
      <c r="N1668"/>
      <c r="O1668"/>
      <c r="P1668"/>
      <c r="Q1668"/>
      <c r="R1668"/>
    </row>
    <row r="1669" spans="2:18">
      <c r="B1669"/>
      <c r="C1669"/>
      <c r="D1669"/>
      <c r="E1669"/>
      <c r="F1669"/>
      <c r="G1669"/>
      <c r="H1669"/>
      <c r="I1669"/>
      <c r="J1669"/>
      <c r="K1669"/>
      <c r="L1669"/>
      <c r="M1669"/>
      <c r="N1669"/>
      <c r="O1669"/>
      <c r="P1669"/>
      <c r="Q1669"/>
      <c r="R1669"/>
    </row>
    <row r="1670" spans="2:18">
      <c r="B1670"/>
      <c r="C1670"/>
      <c r="D1670"/>
      <c r="E1670"/>
      <c r="F1670"/>
      <c r="G1670"/>
      <c r="H1670"/>
      <c r="I1670"/>
      <c r="J1670"/>
      <c r="K1670"/>
      <c r="L1670"/>
      <c r="M1670"/>
      <c r="N1670"/>
      <c r="O1670"/>
      <c r="P1670"/>
      <c r="Q1670"/>
      <c r="R1670"/>
    </row>
    <row r="1671" spans="2:18">
      <c r="B1671"/>
      <c r="C1671"/>
      <c r="D1671"/>
      <c r="E1671"/>
      <c r="F1671"/>
      <c r="G1671"/>
      <c r="H1671"/>
      <c r="I1671"/>
      <c r="J1671"/>
      <c r="K1671"/>
      <c r="L1671"/>
      <c r="M1671"/>
      <c r="N1671"/>
      <c r="O1671"/>
      <c r="P1671"/>
      <c r="Q1671"/>
      <c r="R1671"/>
    </row>
    <row r="1672" spans="2:18">
      <c r="B1672"/>
      <c r="C1672"/>
      <c r="D1672"/>
      <c r="E1672"/>
      <c r="F1672"/>
      <c r="G1672"/>
      <c r="H1672"/>
      <c r="I1672"/>
      <c r="J1672"/>
      <c r="K1672"/>
      <c r="L1672"/>
      <c r="M1672"/>
      <c r="N1672"/>
      <c r="O1672"/>
      <c r="P1672"/>
      <c r="Q1672"/>
      <c r="R1672"/>
    </row>
    <row r="1673" spans="2:18">
      <c r="B1673"/>
      <c r="C1673"/>
      <c r="D1673"/>
      <c r="E1673"/>
      <c r="F1673"/>
      <c r="G1673"/>
      <c r="H1673"/>
      <c r="I1673"/>
      <c r="J1673"/>
      <c r="K1673"/>
      <c r="L1673"/>
      <c r="M1673"/>
      <c r="N1673"/>
      <c r="O1673"/>
      <c r="P1673"/>
      <c r="Q1673"/>
      <c r="R1673"/>
    </row>
    <row r="1674" spans="2:18">
      <c r="B1674"/>
      <c r="C1674"/>
      <c r="D1674"/>
      <c r="E1674"/>
      <c r="F1674"/>
      <c r="G1674"/>
      <c r="H1674"/>
      <c r="I1674"/>
      <c r="J1674"/>
      <c r="K1674"/>
      <c r="L1674"/>
      <c r="M1674"/>
      <c r="N1674"/>
      <c r="O1674"/>
      <c r="P1674"/>
      <c r="Q1674"/>
      <c r="R1674"/>
    </row>
    <row r="1675" spans="2:18">
      <c r="B1675"/>
      <c r="C1675"/>
      <c r="D1675"/>
      <c r="E1675"/>
      <c r="F1675"/>
      <c r="G1675"/>
      <c r="H1675"/>
      <c r="I1675"/>
      <c r="J1675"/>
      <c r="K1675"/>
      <c r="L1675"/>
      <c r="M1675"/>
      <c r="N1675"/>
      <c r="O1675"/>
      <c r="P1675"/>
      <c r="Q1675"/>
      <c r="R1675"/>
    </row>
    <row r="1676" spans="2:18">
      <c r="B1676"/>
      <c r="C1676"/>
      <c r="D1676"/>
      <c r="E1676"/>
      <c r="F1676"/>
      <c r="G1676"/>
      <c r="H1676"/>
      <c r="I1676"/>
      <c r="J1676"/>
      <c r="K1676"/>
      <c r="L1676"/>
      <c r="M1676"/>
      <c r="N1676"/>
      <c r="O1676"/>
      <c r="P1676"/>
      <c r="Q1676"/>
      <c r="R1676"/>
    </row>
    <row r="1677" spans="2:18">
      <c r="B1677"/>
      <c r="C1677"/>
      <c r="D1677"/>
      <c r="E1677"/>
      <c r="F1677"/>
      <c r="G1677"/>
      <c r="H1677"/>
      <c r="I1677"/>
      <c r="J1677"/>
      <c r="K1677"/>
      <c r="L1677"/>
      <c r="M1677"/>
      <c r="N1677"/>
      <c r="O1677"/>
      <c r="P1677"/>
      <c r="Q1677"/>
      <c r="R1677"/>
    </row>
    <row r="1678" spans="2:18">
      <c r="B1678"/>
      <c r="C1678"/>
      <c r="D1678"/>
      <c r="E1678"/>
      <c r="F1678"/>
      <c r="G1678"/>
      <c r="H1678"/>
      <c r="I1678"/>
      <c r="J1678"/>
      <c r="K1678"/>
      <c r="L1678"/>
      <c r="M1678"/>
      <c r="N1678"/>
      <c r="O1678"/>
      <c r="P1678"/>
      <c r="Q1678"/>
      <c r="R1678"/>
    </row>
    <row r="1679" spans="2:18">
      <c r="B1679"/>
      <c r="C1679"/>
      <c r="D1679"/>
      <c r="E1679"/>
      <c r="F1679"/>
      <c r="G1679"/>
      <c r="H1679"/>
      <c r="I1679"/>
      <c r="J1679"/>
      <c r="K1679"/>
      <c r="L1679"/>
      <c r="M1679"/>
      <c r="N1679"/>
      <c r="O1679"/>
      <c r="P1679"/>
      <c r="Q1679"/>
      <c r="R1679"/>
    </row>
    <row r="1680" spans="2:18">
      <c r="B1680"/>
      <c r="C1680"/>
      <c r="D1680"/>
      <c r="E1680"/>
      <c r="F1680"/>
      <c r="G1680"/>
      <c r="H1680"/>
      <c r="I1680"/>
      <c r="J1680"/>
      <c r="K1680"/>
      <c r="L1680"/>
      <c r="M1680"/>
      <c r="N1680"/>
      <c r="O1680"/>
      <c r="P1680"/>
      <c r="Q1680"/>
      <c r="R1680"/>
    </row>
    <row r="1681" spans="2:18">
      <c r="B1681"/>
      <c r="C1681"/>
      <c r="D1681"/>
      <c r="E1681"/>
      <c r="F1681"/>
      <c r="G1681"/>
      <c r="H1681"/>
      <c r="I1681"/>
      <c r="J1681"/>
      <c r="K1681"/>
      <c r="L1681"/>
      <c r="M1681"/>
      <c r="N1681"/>
      <c r="O1681"/>
      <c r="P1681"/>
      <c r="Q1681"/>
      <c r="R1681"/>
    </row>
    <row r="1682" spans="2:18">
      <c r="B1682"/>
      <c r="C1682"/>
      <c r="D1682"/>
      <c r="E1682"/>
      <c r="F1682"/>
      <c r="G1682"/>
      <c r="H1682"/>
      <c r="I1682"/>
      <c r="J1682"/>
      <c r="K1682"/>
      <c r="L1682"/>
      <c r="M1682"/>
      <c r="N1682"/>
      <c r="O1682"/>
      <c r="P1682"/>
      <c r="Q1682"/>
      <c r="R1682"/>
    </row>
    <row r="1683" spans="2:18">
      <c r="B1683"/>
      <c r="C1683"/>
      <c r="D1683"/>
      <c r="E1683"/>
      <c r="F1683"/>
      <c r="G1683"/>
      <c r="H1683"/>
      <c r="I1683"/>
      <c r="J1683"/>
      <c r="K1683"/>
      <c r="L1683"/>
      <c r="M1683"/>
      <c r="N1683"/>
      <c r="O1683"/>
      <c r="P1683"/>
      <c r="Q1683"/>
      <c r="R1683"/>
    </row>
    <row r="1684" spans="2:18">
      <c r="B1684"/>
      <c r="C1684"/>
      <c r="D1684"/>
      <c r="E1684"/>
      <c r="F1684"/>
      <c r="G1684"/>
      <c r="H1684"/>
      <c r="I1684"/>
      <c r="J1684"/>
      <c r="K1684"/>
      <c r="L1684"/>
      <c r="M1684"/>
      <c r="N1684"/>
      <c r="O1684"/>
      <c r="P1684"/>
      <c r="Q1684"/>
      <c r="R1684"/>
    </row>
    <row r="1685" spans="2:18">
      <c r="B1685"/>
      <c r="C1685"/>
      <c r="D1685"/>
      <c r="E1685"/>
      <c r="F1685"/>
      <c r="G1685"/>
      <c r="H1685"/>
      <c r="I1685"/>
      <c r="J1685"/>
      <c r="K1685"/>
      <c r="L1685"/>
      <c r="M1685"/>
      <c r="N1685"/>
      <c r="O1685"/>
      <c r="P1685"/>
      <c r="Q1685"/>
      <c r="R1685"/>
    </row>
    <row r="1686" spans="2:18">
      <c r="B1686"/>
      <c r="C1686"/>
      <c r="D1686"/>
      <c r="E1686"/>
      <c r="F1686"/>
      <c r="G1686"/>
      <c r="H1686"/>
      <c r="I1686"/>
      <c r="J1686"/>
      <c r="K1686"/>
      <c r="L1686"/>
      <c r="M1686"/>
      <c r="N1686"/>
      <c r="O1686"/>
      <c r="P1686"/>
      <c r="Q1686"/>
      <c r="R1686"/>
    </row>
    <row r="1687" spans="2:18">
      <c r="B1687"/>
      <c r="C1687"/>
      <c r="D1687"/>
      <c r="E1687"/>
      <c r="F1687"/>
      <c r="G1687"/>
      <c r="H1687"/>
      <c r="I1687"/>
      <c r="J1687"/>
      <c r="K1687"/>
      <c r="L1687"/>
      <c r="M1687"/>
      <c r="N1687"/>
      <c r="O1687"/>
      <c r="P1687"/>
      <c r="Q1687"/>
      <c r="R1687"/>
    </row>
    <row r="1688" spans="2:18">
      <c r="B1688"/>
      <c r="C1688"/>
      <c r="D1688"/>
      <c r="E1688"/>
      <c r="F1688"/>
      <c r="G1688"/>
      <c r="H1688"/>
      <c r="I1688"/>
      <c r="J1688"/>
      <c r="K1688"/>
      <c r="L1688"/>
      <c r="M1688"/>
      <c r="N1688"/>
      <c r="O1688"/>
      <c r="P1688"/>
      <c r="Q1688"/>
      <c r="R1688"/>
    </row>
    <row r="1689" spans="2:18">
      <c r="B1689"/>
      <c r="C1689"/>
      <c r="D1689"/>
      <c r="E1689"/>
      <c r="F1689"/>
      <c r="G1689"/>
      <c r="H1689"/>
      <c r="I1689"/>
      <c r="J1689"/>
      <c r="K1689"/>
      <c r="L1689"/>
      <c r="M1689"/>
      <c r="N1689"/>
      <c r="O1689"/>
      <c r="P1689"/>
      <c r="Q1689"/>
      <c r="R1689"/>
    </row>
    <row r="1690" spans="2:18">
      <c r="B1690"/>
      <c r="C1690"/>
      <c r="D1690"/>
      <c r="E1690"/>
      <c r="F1690"/>
      <c r="G1690"/>
      <c r="H1690"/>
      <c r="I1690"/>
      <c r="J1690"/>
      <c r="K1690"/>
      <c r="L1690"/>
      <c r="M1690"/>
      <c r="N1690"/>
      <c r="O1690"/>
      <c r="P1690"/>
      <c r="Q1690"/>
      <c r="R1690"/>
    </row>
    <row r="1691" spans="2:18">
      <c r="B1691"/>
      <c r="C1691"/>
      <c r="D1691"/>
      <c r="E1691"/>
      <c r="F1691"/>
      <c r="G1691"/>
      <c r="H1691"/>
      <c r="I1691"/>
      <c r="J1691"/>
      <c r="K1691"/>
      <c r="L1691"/>
      <c r="M1691"/>
      <c r="N1691"/>
      <c r="O1691"/>
      <c r="P1691"/>
      <c r="Q1691"/>
      <c r="R1691"/>
    </row>
    <row r="1692" spans="2:18">
      <c r="B1692"/>
      <c r="C1692"/>
      <c r="D1692"/>
      <c r="E1692"/>
      <c r="F1692"/>
      <c r="G1692"/>
      <c r="H1692"/>
      <c r="I1692"/>
      <c r="J1692"/>
      <c r="K1692"/>
      <c r="L1692"/>
      <c r="M1692"/>
      <c r="N1692"/>
      <c r="O1692"/>
      <c r="P1692"/>
      <c r="Q1692"/>
      <c r="R1692"/>
    </row>
    <row r="1693" spans="2:18">
      <c r="B1693"/>
      <c r="C1693"/>
      <c r="D1693"/>
      <c r="E1693"/>
      <c r="F1693"/>
      <c r="G1693"/>
      <c r="H1693"/>
      <c r="I1693"/>
      <c r="J1693"/>
      <c r="K1693"/>
      <c r="L1693"/>
      <c r="M1693"/>
      <c r="N1693"/>
      <c r="O1693"/>
      <c r="P1693"/>
      <c r="Q1693"/>
      <c r="R1693"/>
    </row>
    <row r="1694" spans="2:18">
      <c r="B1694"/>
      <c r="C1694"/>
      <c r="D1694"/>
      <c r="E1694"/>
      <c r="F1694"/>
      <c r="G1694"/>
      <c r="H1694"/>
      <c r="I1694"/>
      <c r="J1694"/>
      <c r="K1694"/>
      <c r="L1694"/>
      <c r="M1694"/>
      <c r="N1694"/>
      <c r="O1694"/>
      <c r="P1694"/>
      <c r="Q1694"/>
      <c r="R1694"/>
    </row>
    <row r="1695" spans="2:18">
      <c r="B1695"/>
      <c r="C1695"/>
      <c r="D1695"/>
      <c r="E1695"/>
      <c r="F1695"/>
      <c r="G1695"/>
      <c r="H1695"/>
      <c r="I1695"/>
      <c r="J1695"/>
      <c r="K1695"/>
      <c r="L1695"/>
      <c r="M1695"/>
      <c r="N1695"/>
      <c r="O1695"/>
      <c r="P1695"/>
      <c r="Q1695"/>
      <c r="R1695"/>
    </row>
    <row r="1696" spans="2:18">
      <c r="B1696"/>
      <c r="C1696"/>
      <c r="D1696"/>
      <c r="E1696"/>
      <c r="F1696"/>
      <c r="G1696"/>
      <c r="H1696"/>
      <c r="I1696"/>
      <c r="J1696"/>
      <c r="K1696"/>
      <c r="L1696"/>
      <c r="M1696"/>
      <c r="N1696"/>
      <c r="O1696"/>
      <c r="P1696"/>
      <c r="Q1696"/>
      <c r="R1696"/>
    </row>
    <row r="1697" spans="2:18">
      <c r="B1697"/>
      <c r="C1697"/>
      <c r="D1697"/>
      <c r="E1697"/>
      <c r="F1697"/>
      <c r="G1697"/>
      <c r="H1697"/>
      <c r="I1697"/>
      <c r="J1697"/>
      <c r="K1697"/>
      <c r="L1697"/>
      <c r="M1697"/>
      <c r="N1697"/>
      <c r="O1697"/>
      <c r="P1697"/>
      <c r="Q1697"/>
      <c r="R1697"/>
    </row>
    <row r="1698" spans="2:18">
      <c r="B1698"/>
      <c r="C1698"/>
      <c r="D1698"/>
      <c r="E1698"/>
      <c r="F1698"/>
      <c r="G1698"/>
      <c r="H1698"/>
      <c r="I1698"/>
      <c r="J1698"/>
      <c r="K1698"/>
      <c r="L1698"/>
      <c r="M1698"/>
      <c r="N1698"/>
      <c r="O1698"/>
      <c r="P1698"/>
      <c r="Q1698"/>
      <c r="R1698"/>
    </row>
    <row r="1699" spans="2:18">
      <c r="B1699"/>
      <c r="C1699"/>
      <c r="D1699"/>
      <c r="E1699"/>
      <c r="F1699"/>
      <c r="G1699"/>
      <c r="H1699"/>
      <c r="I1699"/>
      <c r="J1699"/>
      <c r="K1699"/>
      <c r="L1699"/>
      <c r="M1699"/>
      <c r="N1699"/>
      <c r="O1699"/>
      <c r="P1699"/>
      <c r="Q1699"/>
      <c r="R1699"/>
    </row>
    <row r="1700" spans="2:18">
      <c r="B1700"/>
      <c r="C1700"/>
      <c r="D1700"/>
      <c r="E1700"/>
      <c r="F1700"/>
      <c r="G1700"/>
      <c r="H1700"/>
      <c r="I1700"/>
      <c r="J1700"/>
      <c r="K1700"/>
      <c r="L1700"/>
      <c r="M1700"/>
      <c r="N1700"/>
      <c r="O1700"/>
      <c r="P1700"/>
      <c r="Q1700"/>
      <c r="R1700"/>
    </row>
    <row r="1701" spans="2:18">
      <c r="B1701"/>
      <c r="C1701"/>
      <c r="D1701"/>
      <c r="E1701"/>
      <c r="F1701"/>
      <c r="G1701"/>
      <c r="H1701"/>
      <c r="I1701"/>
      <c r="J1701"/>
      <c r="K1701"/>
      <c r="L1701"/>
      <c r="M1701"/>
      <c r="N1701"/>
      <c r="O1701"/>
      <c r="P1701"/>
      <c r="Q1701"/>
      <c r="R1701"/>
    </row>
    <row r="1702" spans="2:18">
      <c r="B1702"/>
      <c r="C1702"/>
      <c r="D1702"/>
      <c r="E1702"/>
      <c r="F1702"/>
      <c r="G1702"/>
      <c r="H1702"/>
      <c r="I1702"/>
      <c r="J1702"/>
      <c r="K1702"/>
      <c r="L1702"/>
      <c r="M1702"/>
      <c r="N1702"/>
      <c r="O1702"/>
      <c r="P1702"/>
      <c r="Q1702"/>
      <c r="R1702"/>
    </row>
    <row r="1703" spans="2:18">
      <c r="B1703"/>
      <c r="C1703"/>
      <c r="D1703"/>
      <c r="E1703"/>
      <c r="F1703"/>
      <c r="G1703"/>
      <c r="H1703"/>
      <c r="I1703"/>
      <c r="J1703"/>
      <c r="K1703"/>
      <c r="L1703"/>
      <c r="M1703"/>
      <c r="N1703"/>
      <c r="O1703"/>
      <c r="P1703"/>
      <c r="Q1703"/>
      <c r="R1703"/>
    </row>
    <row r="1704" spans="2:18">
      <c r="B1704"/>
      <c r="C1704"/>
      <c r="D1704"/>
      <c r="E1704"/>
      <c r="F1704"/>
      <c r="G1704"/>
      <c r="H1704"/>
      <c r="I1704"/>
      <c r="J1704"/>
      <c r="K1704"/>
      <c r="L1704"/>
      <c r="M1704"/>
      <c r="N1704"/>
      <c r="O1704"/>
      <c r="P1704"/>
      <c r="Q1704"/>
      <c r="R1704"/>
    </row>
    <row r="1705" spans="2:18">
      <c r="B1705"/>
      <c r="C1705"/>
      <c r="D1705"/>
      <c r="E1705"/>
      <c r="F1705"/>
      <c r="G1705"/>
      <c r="H1705"/>
      <c r="I1705"/>
      <c r="J1705"/>
      <c r="K1705"/>
      <c r="L1705"/>
      <c r="M1705"/>
      <c r="N1705"/>
      <c r="O1705"/>
      <c r="P1705"/>
      <c r="Q1705"/>
      <c r="R1705"/>
    </row>
    <row r="1706" spans="2:18">
      <c r="B1706"/>
      <c r="C1706"/>
      <c r="D1706"/>
      <c r="E1706"/>
      <c r="F1706"/>
      <c r="G1706"/>
      <c r="H1706"/>
      <c r="I1706"/>
      <c r="J1706"/>
      <c r="K1706"/>
      <c r="L1706"/>
      <c r="M1706"/>
      <c r="N1706"/>
      <c r="O1706"/>
      <c r="P1706"/>
      <c r="Q1706"/>
      <c r="R1706"/>
    </row>
    <row r="1707" spans="2:18">
      <c r="B1707"/>
      <c r="C1707"/>
      <c r="D1707"/>
      <c r="E1707"/>
      <c r="F1707"/>
      <c r="G1707"/>
      <c r="H1707"/>
      <c r="I1707"/>
      <c r="J1707"/>
      <c r="K1707"/>
      <c r="L1707"/>
      <c r="M1707"/>
      <c r="N1707"/>
      <c r="O1707"/>
      <c r="P1707"/>
      <c r="Q1707"/>
      <c r="R1707"/>
    </row>
    <row r="1708" spans="2:18">
      <c r="B1708"/>
      <c r="C1708"/>
      <c r="D1708"/>
      <c r="E1708"/>
      <c r="F1708"/>
      <c r="G1708"/>
      <c r="H1708"/>
      <c r="I1708"/>
      <c r="J1708"/>
      <c r="K1708"/>
      <c r="L1708"/>
      <c r="M1708"/>
      <c r="N1708"/>
      <c r="O1708"/>
      <c r="P1708"/>
      <c r="Q1708"/>
      <c r="R1708"/>
    </row>
    <row r="1709" spans="2:18">
      <c r="B1709"/>
      <c r="C1709"/>
      <c r="D1709"/>
      <c r="E1709"/>
      <c r="F1709"/>
      <c r="G1709"/>
      <c r="H1709"/>
      <c r="I1709"/>
      <c r="J1709"/>
      <c r="K1709"/>
      <c r="L1709"/>
      <c r="M1709"/>
      <c r="N1709"/>
      <c r="O1709"/>
      <c r="P1709"/>
      <c r="Q1709"/>
      <c r="R1709"/>
    </row>
    <row r="1710" spans="2:18">
      <c r="B1710"/>
      <c r="C1710"/>
      <c r="D1710"/>
      <c r="E1710"/>
      <c r="F1710"/>
      <c r="G1710"/>
      <c r="H1710"/>
      <c r="I1710"/>
      <c r="J1710"/>
      <c r="K1710"/>
      <c r="L1710"/>
      <c r="M1710"/>
      <c r="N1710"/>
      <c r="O1710"/>
      <c r="P1710"/>
      <c r="Q1710"/>
      <c r="R1710"/>
    </row>
    <row r="1711" spans="2:18">
      <c r="B1711"/>
      <c r="C1711"/>
      <c r="D1711"/>
      <c r="E1711"/>
      <c r="F1711"/>
      <c r="G1711"/>
      <c r="H1711"/>
      <c r="I1711"/>
      <c r="J1711"/>
      <c r="K1711"/>
      <c r="L1711"/>
      <c r="M1711"/>
      <c r="N1711"/>
      <c r="O1711"/>
      <c r="P1711"/>
      <c r="Q1711"/>
      <c r="R1711"/>
    </row>
    <row r="1712" spans="2:18">
      <c r="B1712"/>
      <c r="C1712"/>
      <c r="D1712"/>
      <c r="E1712"/>
      <c r="F1712"/>
      <c r="G1712"/>
      <c r="H1712"/>
      <c r="I1712"/>
      <c r="J1712"/>
      <c r="K1712"/>
      <c r="L1712"/>
      <c r="M1712"/>
      <c r="N1712"/>
      <c r="O1712"/>
      <c r="P1712"/>
      <c r="Q1712"/>
      <c r="R1712"/>
    </row>
    <row r="1713" spans="2:18">
      <c r="B1713"/>
      <c r="C1713"/>
      <c r="D1713"/>
      <c r="E1713"/>
      <c r="F1713"/>
      <c r="G1713"/>
      <c r="H1713"/>
      <c r="I1713"/>
      <c r="J1713"/>
      <c r="K1713"/>
      <c r="L1713"/>
      <c r="M1713"/>
      <c r="N1713"/>
      <c r="O1713"/>
      <c r="P1713"/>
      <c r="Q1713"/>
      <c r="R1713"/>
    </row>
    <row r="1714" spans="2:18">
      <c r="B1714"/>
      <c r="C1714"/>
      <c r="D1714"/>
      <c r="E1714"/>
      <c r="F1714"/>
      <c r="G1714"/>
      <c r="H1714"/>
      <c r="I1714"/>
      <c r="J1714"/>
      <c r="K1714"/>
      <c r="L1714"/>
      <c r="M1714"/>
      <c r="N1714"/>
      <c r="O1714"/>
      <c r="P1714"/>
      <c r="Q1714"/>
      <c r="R1714"/>
    </row>
    <row r="1715" spans="2:18">
      <c r="B1715"/>
      <c r="C1715"/>
      <c r="D1715"/>
      <c r="E1715"/>
      <c r="F1715"/>
      <c r="G1715"/>
      <c r="H1715"/>
      <c r="I1715"/>
      <c r="J1715"/>
      <c r="K1715"/>
      <c r="L1715"/>
      <c r="M1715"/>
      <c r="N1715"/>
      <c r="O1715"/>
      <c r="P1715"/>
      <c r="Q1715"/>
      <c r="R1715"/>
    </row>
    <row r="1716" spans="2:18">
      <c r="B1716"/>
      <c r="C1716"/>
      <c r="D1716"/>
      <c r="E1716"/>
      <c r="F1716"/>
      <c r="G1716"/>
      <c r="H1716"/>
      <c r="I1716"/>
      <c r="J1716"/>
      <c r="K1716"/>
      <c r="L1716"/>
      <c r="M1716"/>
      <c r="N1716"/>
      <c r="O1716"/>
      <c r="P1716"/>
      <c r="Q1716"/>
      <c r="R1716"/>
    </row>
    <row r="1717" spans="2:18">
      <c r="B1717"/>
      <c r="C1717"/>
      <c r="D1717"/>
      <c r="E1717"/>
      <c r="F1717"/>
      <c r="G1717"/>
      <c r="H1717"/>
      <c r="I1717"/>
      <c r="J1717"/>
      <c r="K1717"/>
      <c r="L1717"/>
      <c r="M1717"/>
      <c r="N1717"/>
      <c r="O1717"/>
      <c r="P1717"/>
      <c r="Q1717"/>
      <c r="R1717"/>
    </row>
    <row r="1718" spans="2:18">
      <c r="B1718"/>
      <c r="C1718"/>
      <c r="D1718"/>
      <c r="E1718"/>
      <c r="F1718"/>
      <c r="G1718"/>
      <c r="H1718"/>
      <c r="I1718"/>
      <c r="J1718"/>
      <c r="K1718"/>
      <c r="L1718"/>
      <c r="M1718"/>
      <c r="N1718"/>
      <c r="O1718"/>
      <c r="P1718"/>
      <c r="Q1718"/>
      <c r="R1718"/>
    </row>
    <row r="1719" spans="2:18">
      <c r="B1719"/>
      <c r="C1719"/>
      <c r="D1719"/>
      <c r="E1719"/>
      <c r="F1719"/>
      <c r="G1719"/>
      <c r="H1719"/>
      <c r="I1719"/>
      <c r="J1719"/>
      <c r="K1719"/>
      <c r="L1719"/>
      <c r="M1719"/>
      <c r="N1719"/>
      <c r="O1719"/>
      <c r="P1719"/>
      <c r="Q1719"/>
      <c r="R1719"/>
    </row>
    <row r="1720" spans="2:18">
      <c r="B1720"/>
      <c r="C1720"/>
      <c r="D1720"/>
      <c r="E1720"/>
      <c r="F1720"/>
      <c r="G1720"/>
      <c r="H1720"/>
      <c r="I1720"/>
      <c r="J1720"/>
      <c r="K1720"/>
      <c r="L1720"/>
      <c r="M1720"/>
      <c r="N1720"/>
      <c r="O1720"/>
      <c r="P1720"/>
      <c r="Q1720"/>
      <c r="R1720"/>
    </row>
    <row r="1721" spans="2:18">
      <c r="B1721"/>
      <c r="C1721"/>
      <c r="D1721"/>
      <c r="E1721"/>
      <c r="F1721"/>
      <c r="G1721"/>
      <c r="H1721"/>
      <c r="I1721"/>
      <c r="J1721"/>
      <c r="K1721"/>
      <c r="L1721"/>
      <c r="M1721"/>
      <c r="N1721"/>
      <c r="O1721"/>
      <c r="P1721"/>
      <c r="Q1721"/>
      <c r="R1721"/>
    </row>
    <row r="1722" spans="2:18">
      <c r="B1722"/>
      <c r="C1722"/>
      <c r="D1722"/>
      <c r="E1722"/>
      <c r="F1722"/>
      <c r="G1722"/>
      <c r="H1722"/>
      <c r="I1722"/>
      <c r="J1722"/>
      <c r="K1722"/>
      <c r="L1722"/>
      <c r="M1722"/>
      <c r="N1722"/>
      <c r="O1722"/>
      <c r="P1722"/>
      <c r="Q1722"/>
      <c r="R1722"/>
    </row>
    <row r="1723" spans="2:18">
      <c r="B1723"/>
      <c r="C1723"/>
      <c r="D1723"/>
      <c r="E1723"/>
      <c r="F1723"/>
      <c r="G1723"/>
      <c r="H1723"/>
      <c r="I1723"/>
      <c r="J1723"/>
      <c r="K1723"/>
      <c r="L1723"/>
      <c r="M1723"/>
      <c r="N1723"/>
      <c r="O1723"/>
      <c r="P1723"/>
      <c r="Q1723"/>
      <c r="R1723"/>
    </row>
    <row r="1724" spans="2:18">
      <c r="B1724"/>
      <c r="C1724"/>
      <c r="D1724"/>
      <c r="E1724"/>
      <c r="F1724"/>
      <c r="G1724"/>
      <c r="H1724"/>
      <c r="I1724"/>
      <c r="J1724"/>
      <c r="K1724"/>
      <c r="L1724"/>
      <c r="M1724"/>
      <c r="N1724"/>
      <c r="O1724"/>
      <c r="P1724"/>
      <c r="Q1724"/>
      <c r="R1724"/>
    </row>
    <row r="1725" spans="2:18">
      <c r="B1725"/>
      <c r="C1725"/>
      <c r="D1725"/>
      <c r="E1725"/>
      <c r="F1725"/>
      <c r="G1725"/>
      <c r="H1725"/>
      <c r="I1725"/>
      <c r="J1725"/>
      <c r="K1725"/>
      <c r="L1725"/>
      <c r="M1725"/>
      <c r="N1725"/>
      <c r="O1725"/>
      <c r="P1725"/>
      <c r="Q1725"/>
      <c r="R1725"/>
    </row>
    <row r="1726" spans="2:18">
      <c r="B1726"/>
      <c r="C1726"/>
      <c r="D1726"/>
      <c r="E1726"/>
      <c r="F1726"/>
      <c r="G1726"/>
      <c r="H1726"/>
      <c r="I1726"/>
      <c r="J1726"/>
      <c r="K1726"/>
      <c r="L1726"/>
      <c r="M1726"/>
      <c r="N1726"/>
      <c r="O1726"/>
      <c r="P1726"/>
      <c r="Q1726"/>
      <c r="R1726"/>
    </row>
    <row r="1727" spans="2:18">
      <c r="B1727"/>
      <c r="C1727"/>
      <c r="D1727"/>
      <c r="E1727"/>
      <c r="F1727"/>
      <c r="G1727"/>
      <c r="H1727"/>
      <c r="I1727"/>
      <c r="J1727"/>
      <c r="K1727"/>
      <c r="L1727"/>
      <c r="M1727"/>
      <c r="N1727"/>
      <c r="O1727"/>
      <c r="P1727"/>
      <c r="Q1727"/>
      <c r="R1727"/>
    </row>
    <row r="1728" spans="2:18">
      <c r="B1728"/>
      <c r="C1728"/>
      <c r="D1728"/>
      <c r="E1728"/>
      <c r="F1728"/>
      <c r="G1728"/>
      <c r="H1728"/>
      <c r="I1728"/>
      <c r="J1728"/>
      <c r="K1728"/>
      <c r="L1728"/>
      <c r="M1728"/>
      <c r="N1728"/>
      <c r="O1728"/>
      <c r="P1728"/>
      <c r="Q1728"/>
      <c r="R1728"/>
    </row>
    <row r="1729" spans="2:18">
      <c r="B1729"/>
      <c r="C1729"/>
      <c r="D1729"/>
      <c r="E1729"/>
      <c r="F1729"/>
      <c r="G1729"/>
      <c r="H1729"/>
      <c r="I1729"/>
      <c r="J1729"/>
      <c r="K1729"/>
      <c r="L1729"/>
      <c r="M1729"/>
      <c r="N1729"/>
      <c r="O1729"/>
      <c r="P1729"/>
      <c r="Q1729"/>
      <c r="R1729"/>
    </row>
    <row r="1730" spans="2:18">
      <c r="B1730"/>
      <c r="C1730"/>
      <c r="D1730"/>
      <c r="E1730"/>
      <c r="F1730"/>
      <c r="G1730"/>
      <c r="H1730"/>
      <c r="I1730"/>
      <c r="J1730"/>
      <c r="K1730"/>
      <c r="L1730"/>
      <c r="M1730"/>
      <c r="N1730"/>
      <c r="O1730"/>
      <c r="P1730"/>
      <c r="Q1730"/>
      <c r="R1730"/>
    </row>
    <row r="1731" spans="2:18">
      <c r="B1731"/>
      <c r="C1731"/>
      <c r="D1731"/>
      <c r="E1731"/>
      <c r="F1731"/>
      <c r="G1731"/>
      <c r="H1731"/>
      <c r="I1731"/>
      <c r="J1731"/>
      <c r="K1731"/>
      <c r="L1731"/>
      <c r="M1731"/>
      <c r="N1731"/>
      <c r="O1731"/>
      <c r="P1731"/>
      <c r="Q1731"/>
      <c r="R1731"/>
    </row>
    <row r="1732" spans="2:18">
      <c r="B1732"/>
      <c r="C1732"/>
      <c r="D1732"/>
      <c r="E1732"/>
      <c r="F1732"/>
      <c r="G1732"/>
      <c r="H1732"/>
      <c r="I1732"/>
      <c r="J1732"/>
      <c r="K1732"/>
      <c r="L1732"/>
      <c r="M1732"/>
      <c r="N1732"/>
      <c r="O1732"/>
      <c r="P1732"/>
      <c r="Q1732"/>
      <c r="R1732"/>
    </row>
    <row r="1733" spans="2:18">
      <c r="B1733"/>
      <c r="C1733"/>
      <c r="D1733"/>
      <c r="E1733"/>
      <c r="F1733"/>
      <c r="G1733"/>
      <c r="H1733"/>
      <c r="I1733"/>
      <c r="J1733"/>
      <c r="K1733"/>
      <c r="L1733"/>
      <c r="M1733"/>
      <c r="N1733"/>
      <c r="O1733"/>
      <c r="P1733"/>
      <c r="Q1733"/>
      <c r="R1733"/>
    </row>
    <row r="1734" spans="2:18">
      <c r="B1734"/>
      <c r="C1734"/>
      <c r="D1734"/>
      <c r="E1734"/>
      <c r="F1734"/>
      <c r="G1734"/>
      <c r="H1734"/>
      <c r="I1734"/>
      <c r="J1734"/>
      <c r="K1734"/>
      <c r="L1734"/>
      <c r="M1734"/>
      <c r="N1734"/>
      <c r="O1734"/>
      <c r="P1734"/>
      <c r="Q1734"/>
      <c r="R1734"/>
    </row>
    <row r="1735" spans="2:18">
      <c r="B1735"/>
      <c r="C1735"/>
      <c r="D1735"/>
      <c r="E1735"/>
      <c r="F1735"/>
      <c r="G1735"/>
      <c r="H1735"/>
      <c r="I1735"/>
      <c r="J1735"/>
      <c r="K1735"/>
      <c r="L1735"/>
      <c r="M1735"/>
      <c r="N1735"/>
      <c r="O1735"/>
      <c r="P1735"/>
      <c r="Q1735"/>
      <c r="R1735"/>
    </row>
    <row r="1736" spans="2:18">
      <c r="B1736"/>
      <c r="C1736"/>
      <c r="D1736"/>
      <c r="E1736"/>
      <c r="F1736"/>
      <c r="G1736"/>
      <c r="H1736"/>
      <c r="I1736"/>
      <c r="J1736"/>
      <c r="K1736"/>
      <c r="L1736"/>
      <c r="M1736"/>
      <c r="N1736"/>
      <c r="O1736"/>
      <c r="P1736"/>
      <c r="Q1736"/>
      <c r="R1736"/>
    </row>
    <row r="1737" spans="2:18">
      <c r="B1737"/>
      <c r="C1737"/>
      <c r="D1737"/>
      <c r="E1737"/>
      <c r="F1737"/>
      <c r="G1737"/>
      <c r="H1737"/>
      <c r="I1737"/>
      <c r="J1737"/>
      <c r="K1737"/>
      <c r="L1737"/>
      <c r="M1737"/>
      <c r="N1737"/>
      <c r="O1737"/>
      <c r="P1737"/>
      <c r="Q1737"/>
      <c r="R1737"/>
    </row>
    <row r="1738" spans="2:18">
      <c r="B1738"/>
      <c r="C1738"/>
      <c r="D1738"/>
      <c r="E1738"/>
      <c r="F1738"/>
      <c r="G1738"/>
      <c r="H1738"/>
      <c r="I1738"/>
      <c r="J1738"/>
      <c r="K1738"/>
      <c r="L1738"/>
      <c r="M1738"/>
      <c r="N1738"/>
      <c r="O1738"/>
      <c r="P1738"/>
      <c r="Q1738"/>
      <c r="R1738"/>
    </row>
    <row r="1739" spans="2:18">
      <c r="B1739"/>
      <c r="C1739"/>
      <c r="D1739"/>
      <c r="E1739"/>
      <c r="F1739"/>
      <c r="G1739"/>
      <c r="H1739"/>
      <c r="I1739"/>
      <c r="J1739"/>
      <c r="K1739"/>
      <c r="L1739"/>
      <c r="M1739"/>
      <c r="N1739"/>
      <c r="O1739"/>
      <c r="P1739"/>
      <c r="Q1739"/>
      <c r="R1739"/>
    </row>
    <row r="1740" spans="2:18">
      <c r="B1740"/>
      <c r="C1740"/>
      <c r="D1740"/>
      <c r="E1740"/>
      <c r="F1740"/>
      <c r="G1740"/>
      <c r="H1740"/>
      <c r="I1740"/>
      <c r="J1740"/>
      <c r="K1740"/>
      <c r="L1740"/>
      <c r="M1740"/>
      <c r="N1740"/>
      <c r="O1740"/>
      <c r="P1740"/>
      <c r="Q1740"/>
      <c r="R1740"/>
    </row>
    <row r="1741" spans="2:18">
      <c r="B1741"/>
      <c r="C1741"/>
      <c r="D1741"/>
      <c r="E1741"/>
      <c r="F1741"/>
      <c r="G1741"/>
      <c r="H1741"/>
      <c r="I1741"/>
      <c r="J1741"/>
      <c r="K1741"/>
      <c r="L1741"/>
      <c r="M1741"/>
      <c r="N1741"/>
      <c r="O1741"/>
      <c r="P1741"/>
      <c r="Q1741"/>
      <c r="R1741"/>
    </row>
    <row r="1742" spans="2:18">
      <c r="B1742"/>
      <c r="C1742"/>
      <c r="D1742"/>
      <c r="E1742"/>
      <c r="F1742"/>
      <c r="G1742"/>
      <c r="H1742"/>
      <c r="I1742"/>
      <c r="J1742"/>
      <c r="K1742"/>
      <c r="L1742"/>
      <c r="M1742"/>
      <c r="N1742"/>
      <c r="O1742"/>
      <c r="P1742"/>
      <c r="Q1742"/>
      <c r="R1742"/>
    </row>
    <row r="1743" spans="2:18">
      <c r="B1743"/>
      <c r="C1743"/>
      <c r="D1743"/>
      <c r="E1743"/>
      <c r="F1743"/>
      <c r="G1743"/>
      <c r="H1743"/>
      <c r="I1743"/>
      <c r="J1743"/>
      <c r="K1743"/>
      <c r="L1743"/>
      <c r="M1743"/>
      <c r="N1743"/>
      <c r="O1743"/>
      <c r="P1743"/>
      <c r="Q1743"/>
      <c r="R1743"/>
    </row>
    <row r="1744" spans="2:18">
      <c r="B1744"/>
      <c r="C1744"/>
      <c r="D1744"/>
      <c r="E1744"/>
      <c r="F1744"/>
      <c r="G1744"/>
      <c r="H1744"/>
      <c r="I1744"/>
      <c r="J1744"/>
      <c r="K1744"/>
      <c r="L1744"/>
      <c r="M1744"/>
      <c r="N1744"/>
      <c r="O1744"/>
      <c r="P1744"/>
      <c r="Q1744"/>
      <c r="R1744"/>
    </row>
    <row r="1745" spans="2:18">
      <c r="B1745"/>
      <c r="C1745"/>
      <c r="D1745"/>
      <c r="E1745"/>
      <c r="F1745"/>
      <c r="G1745"/>
      <c r="H1745"/>
      <c r="I1745"/>
      <c r="J1745"/>
      <c r="K1745"/>
      <c r="L1745"/>
      <c r="M1745"/>
      <c r="N1745"/>
      <c r="O1745"/>
      <c r="P1745"/>
      <c r="Q1745"/>
      <c r="R1745"/>
    </row>
    <row r="1746" spans="2:18">
      <c r="B1746"/>
      <c r="C1746"/>
      <c r="D1746"/>
      <c r="E1746"/>
      <c r="F1746"/>
      <c r="G1746"/>
      <c r="H1746"/>
      <c r="I1746"/>
      <c r="J1746"/>
      <c r="K1746"/>
      <c r="L1746"/>
      <c r="M1746"/>
      <c r="N1746"/>
      <c r="O1746"/>
      <c r="P1746"/>
      <c r="Q1746"/>
      <c r="R1746"/>
    </row>
    <row r="1747" spans="2:18">
      <c r="B1747"/>
      <c r="C1747"/>
      <c r="D1747"/>
      <c r="E1747"/>
      <c r="F1747"/>
      <c r="G1747"/>
      <c r="H1747"/>
      <c r="I1747"/>
      <c r="J1747"/>
      <c r="K1747"/>
      <c r="L1747"/>
      <c r="M1747"/>
      <c r="N1747"/>
      <c r="O1747"/>
      <c r="P1747"/>
      <c r="Q1747"/>
      <c r="R1747"/>
    </row>
    <row r="1748" spans="2:18">
      <c r="B1748"/>
      <c r="C1748"/>
      <c r="D1748"/>
      <c r="E1748"/>
      <c r="F1748"/>
      <c r="G1748"/>
      <c r="H1748"/>
      <c r="I1748"/>
      <c r="J1748"/>
      <c r="K1748"/>
      <c r="L1748"/>
      <c r="M1748"/>
      <c r="N1748"/>
      <c r="O1748"/>
      <c r="P1748"/>
      <c r="Q1748"/>
      <c r="R1748"/>
    </row>
    <row r="1749" spans="2:18">
      <c r="B1749"/>
      <c r="C1749"/>
      <c r="D1749"/>
      <c r="E1749"/>
      <c r="F1749"/>
      <c r="G1749"/>
      <c r="H1749"/>
      <c r="I1749"/>
      <c r="J1749"/>
      <c r="K1749"/>
      <c r="L1749"/>
      <c r="M1749"/>
      <c r="N1749"/>
      <c r="O1749"/>
      <c r="P1749"/>
      <c r="Q1749"/>
      <c r="R1749"/>
    </row>
    <row r="1750" spans="2:18">
      <c r="B1750"/>
      <c r="C1750"/>
      <c r="D1750"/>
      <c r="E1750"/>
      <c r="F1750"/>
      <c r="G1750"/>
      <c r="H1750"/>
      <c r="I1750"/>
      <c r="J1750"/>
      <c r="K1750"/>
      <c r="L1750"/>
      <c r="M1750"/>
      <c r="N1750"/>
      <c r="O1750"/>
      <c r="P1750"/>
      <c r="Q1750"/>
      <c r="R1750"/>
    </row>
    <row r="1751" spans="2:18">
      <c r="B1751"/>
      <c r="C1751"/>
      <c r="D1751"/>
      <c r="E1751"/>
      <c r="F1751"/>
      <c r="G1751"/>
      <c r="H1751"/>
      <c r="I1751"/>
      <c r="J1751"/>
      <c r="K1751"/>
      <c r="L1751"/>
      <c r="M1751"/>
      <c r="N1751"/>
      <c r="O1751"/>
      <c r="P1751"/>
      <c r="Q1751"/>
      <c r="R1751"/>
    </row>
    <row r="1752" spans="2:18">
      <c r="B1752"/>
      <c r="C1752"/>
      <c r="D1752"/>
      <c r="E1752"/>
      <c r="F1752"/>
      <c r="G1752"/>
      <c r="H1752"/>
      <c r="I1752"/>
      <c r="J1752"/>
      <c r="K1752"/>
      <c r="L1752"/>
      <c r="M1752"/>
      <c r="N1752"/>
      <c r="O1752"/>
      <c r="P1752"/>
      <c r="Q1752"/>
      <c r="R1752"/>
    </row>
    <row r="1753" spans="2:18">
      <c r="B1753"/>
      <c r="C1753"/>
      <c r="D1753"/>
      <c r="E1753"/>
      <c r="F1753"/>
      <c r="G1753"/>
      <c r="H1753"/>
      <c r="I1753"/>
      <c r="J1753"/>
      <c r="K1753"/>
      <c r="L1753"/>
      <c r="M1753"/>
      <c r="N1753"/>
      <c r="O1753"/>
      <c r="P1753"/>
      <c r="Q1753"/>
      <c r="R1753"/>
    </row>
    <row r="1754" spans="2:18">
      <c r="B1754"/>
      <c r="C1754"/>
      <c r="D1754"/>
      <c r="E1754"/>
      <c r="F1754"/>
      <c r="G1754"/>
      <c r="H1754"/>
      <c r="I1754"/>
      <c r="J1754"/>
      <c r="K1754"/>
      <c r="L1754"/>
      <c r="M1754"/>
      <c r="N1754"/>
      <c r="O1754"/>
      <c r="P1754"/>
      <c r="Q1754"/>
      <c r="R1754"/>
    </row>
    <row r="1755" spans="2:18">
      <c r="B1755"/>
      <c r="C1755"/>
      <c r="D1755"/>
      <c r="E1755"/>
      <c r="F1755"/>
      <c r="G1755"/>
      <c r="H1755"/>
      <c r="I1755"/>
      <c r="J1755"/>
      <c r="K1755"/>
      <c r="L1755"/>
      <c r="M1755"/>
      <c r="N1755"/>
      <c r="O1755"/>
      <c r="P1755"/>
      <c r="Q1755"/>
      <c r="R1755"/>
    </row>
    <row r="1756" spans="2:18">
      <c r="B1756"/>
      <c r="C1756"/>
      <c r="D1756"/>
      <c r="E1756"/>
      <c r="F1756"/>
      <c r="G1756"/>
      <c r="H1756"/>
      <c r="I1756"/>
      <c r="J1756"/>
      <c r="K1756"/>
      <c r="L1756"/>
      <c r="M1756"/>
      <c r="N1756"/>
      <c r="O1756"/>
      <c r="P1756"/>
      <c r="Q1756"/>
      <c r="R1756"/>
    </row>
    <row r="1757" spans="2:18">
      <c r="B1757"/>
      <c r="C1757"/>
      <c r="D1757"/>
      <c r="E1757"/>
      <c r="F1757"/>
      <c r="G1757"/>
      <c r="H1757"/>
      <c r="I1757"/>
      <c r="J1757"/>
      <c r="K1757"/>
      <c r="L1757"/>
      <c r="M1757"/>
      <c r="N1757"/>
      <c r="O1757"/>
      <c r="P1757"/>
      <c r="Q1757"/>
      <c r="R1757"/>
    </row>
    <row r="1758" spans="2:18">
      <c r="B1758"/>
      <c r="C1758"/>
      <c r="D1758"/>
      <c r="E1758"/>
      <c r="F1758"/>
      <c r="G1758"/>
      <c r="H1758"/>
      <c r="I1758"/>
      <c r="J1758"/>
      <c r="K1758"/>
      <c r="L1758"/>
      <c r="M1758"/>
      <c r="N1758"/>
      <c r="O1758"/>
      <c r="P1758"/>
      <c r="Q1758"/>
      <c r="R1758"/>
    </row>
    <row r="1759" spans="2:18">
      <c r="B1759"/>
      <c r="C1759"/>
      <c r="D1759"/>
      <c r="E1759"/>
      <c r="F1759"/>
      <c r="G1759"/>
      <c r="H1759"/>
      <c r="I1759"/>
      <c r="J1759"/>
      <c r="K1759"/>
      <c r="L1759"/>
      <c r="M1759"/>
      <c r="N1759"/>
      <c r="O1759"/>
      <c r="P1759"/>
      <c r="Q1759"/>
      <c r="R1759"/>
    </row>
    <row r="1760" spans="2:18">
      <c r="B1760"/>
      <c r="C1760"/>
      <c r="D1760"/>
      <c r="E1760"/>
      <c r="F1760"/>
      <c r="G1760"/>
      <c r="H1760"/>
      <c r="I1760"/>
      <c r="J1760"/>
      <c r="K1760"/>
      <c r="L1760"/>
      <c r="M1760"/>
      <c r="N1760"/>
      <c r="O1760"/>
      <c r="P1760"/>
      <c r="Q1760"/>
      <c r="R1760"/>
    </row>
    <row r="1761" spans="2:18">
      <c r="B1761"/>
      <c r="C1761"/>
      <c r="D1761"/>
      <c r="E1761"/>
      <c r="F1761"/>
      <c r="G1761"/>
      <c r="H1761"/>
      <c r="I1761"/>
      <c r="J1761"/>
      <c r="K1761"/>
      <c r="L1761"/>
      <c r="M1761"/>
      <c r="N1761"/>
      <c r="O1761"/>
      <c r="P1761"/>
      <c r="Q1761"/>
      <c r="R1761"/>
    </row>
    <row r="1762" spans="2:18">
      <c r="B1762"/>
      <c r="C1762"/>
      <c r="D1762"/>
      <c r="E1762"/>
      <c r="F1762"/>
      <c r="G1762"/>
      <c r="H1762"/>
      <c r="I1762"/>
      <c r="J1762"/>
      <c r="K1762"/>
      <c r="L1762"/>
      <c r="M1762"/>
      <c r="N1762"/>
      <c r="O1762"/>
      <c r="P1762"/>
      <c r="Q1762"/>
      <c r="R1762"/>
    </row>
    <row r="1763" spans="2:18">
      <c r="B1763"/>
      <c r="C1763"/>
      <c r="D1763"/>
      <c r="E1763"/>
      <c r="F1763"/>
      <c r="G1763"/>
      <c r="H1763"/>
      <c r="I1763"/>
      <c r="J1763"/>
      <c r="K1763"/>
      <c r="L1763"/>
      <c r="M1763"/>
      <c r="N1763"/>
      <c r="O1763"/>
      <c r="P1763"/>
      <c r="Q1763"/>
      <c r="R1763"/>
    </row>
    <row r="1764" spans="2:18">
      <c r="B1764"/>
      <c r="C1764"/>
      <c r="D1764"/>
      <c r="E1764"/>
      <c r="F1764"/>
      <c r="G1764"/>
      <c r="H1764"/>
      <c r="I1764"/>
      <c r="J1764"/>
      <c r="K1764"/>
      <c r="L1764"/>
      <c r="M1764"/>
      <c r="N1764"/>
      <c r="O1764"/>
      <c r="P1764"/>
      <c r="Q1764"/>
      <c r="R1764"/>
    </row>
    <row r="1765" spans="2:18">
      <c r="B1765"/>
      <c r="C1765"/>
      <c r="D1765"/>
      <c r="E1765"/>
      <c r="F1765"/>
      <c r="G1765"/>
      <c r="H1765"/>
      <c r="I1765"/>
      <c r="J1765"/>
      <c r="K1765"/>
      <c r="L1765"/>
      <c r="M1765"/>
      <c r="N1765"/>
      <c r="O1765"/>
      <c r="P1765"/>
      <c r="Q1765"/>
      <c r="R1765"/>
    </row>
    <row r="1766" spans="2:18">
      <c r="B1766"/>
      <c r="C1766"/>
      <c r="D1766"/>
      <c r="E1766"/>
      <c r="F1766"/>
      <c r="G1766"/>
      <c r="H1766"/>
      <c r="I1766"/>
      <c r="J1766"/>
      <c r="K1766"/>
      <c r="L1766"/>
      <c r="M1766"/>
      <c r="N1766"/>
      <c r="O1766"/>
      <c r="P1766"/>
      <c r="Q1766"/>
      <c r="R1766"/>
    </row>
    <row r="1767" spans="2:18">
      <c r="B1767"/>
      <c r="C1767"/>
      <c r="D1767"/>
      <c r="E1767"/>
      <c r="F1767"/>
      <c r="G1767"/>
      <c r="H1767"/>
      <c r="I1767"/>
      <c r="J1767"/>
      <c r="K1767"/>
      <c r="L1767"/>
      <c r="M1767"/>
      <c r="N1767"/>
      <c r="O1767"/>
      <c r="P1767"/>
      <c r="Q1767"/>
      <c r="R1767"/>
    </row>
    <row r="1768" spans="2:18">
      <c r="B1768"/>
      <c r="C1768"/>
      <c r="D1768"/>
      <c r="E1768"/>
      <c r="F1768"/>
      <c r="G1768"/>
      <c r="H1768"/>
      <c r="I1768"/>
      <c r="J1768"/>
      <c r="K1768"/>
      <c r="L1768"/>
      <c r="M1768"/>
      <c r="N1768"/>
      <c r="O1768"/>
      <c r="P1768"/>
      <c r="Q1768"/>
      <c r="R1768"/>
    </row>
    <row r="1769" spans="2:18">
      <c r="B1769"/>
      <c r="C1769"/>
      <c r="D1769"/>
      <c r="E1769"/>
      <c r="F1769"/>
      <c r="G1769"/>
      <c r="H1769"/>
      <c r="I1769"/>
      <c r="J1769"/>
      <c r="K1769"/>
      <c r="L1769"/>
      <c r="M1769"/>
      <c r="N1769"/>
      <c r="O1769"/>
      <c r="P1769"/>
      <c r="Q1769"/>
      <c r="R1769"/>
    </row>
    <row r="1770" spans="2:18">
      <c r="B1770"/>
      <c r="C1770"/>
      <c r="D1770"/>
      <c r="E1770"/>
      <c r="F1770"/>
      <c r="G1770"/>
      <c r="H1770"/>
      <c r="I1770"/>
      <c r="J1770"/>
      <c r="K1770"/>
      <c r="L1770"/>
      <c r="M1770"/>
      <c r="N1770"/>
      <c r="O1770"/>
      <c r="P1770"/>
      <c r="Q1770"/>
      <c r="R1770"/>
    </row>
    <row r="1771" spans="2:18">
      <c r="B1771"/>
      <c r="C1771"/>
      <c r="D1771"/>
      <c r="E1771"/>
      <c r="F1771"/>
      <c r="G1771"/>
      <c r="H1771"/>
      <c r="I1771"/>
      <c r="J1771"/>
      <c r="K1771"/>
      <c r="L1771"/>
      <c r="M1771"/>
      <c r="N1771"/>
      <c r="O1771"/>
      <c r="P1771"/>
      <c r="Q1771"/>
      <c r="R1771"/>
    </row>
    <row r="1772" spans="2:18">
      <c r="B1772"/>
      <c r="C1772"/>
      <c r="D1772"/>
      <c r="E1772"/>
      <c r="F1772"/>
      <c r="G1772"/>
      <c r="H1772"/>
      <c r="I1772"/>
      <c r="J1772"/>
      <c r="K1772"/>
      <c r="L1772"/>
      <c r="M1772"/>
      <c r="N1772"/>
      <c r="O1772"/>
      <c r="P1772"/>
      <c r="Q1772"/>
      <c r="R1772"/>
    </row>
    <row r="1773" spans="2:18">
      <c r="B1773"/>
      <c r="C1773"/>
      <c r="D1773"/>
      <c r="E1773"/>
      <c r="F1773"/>
      <c r="G1773"/>
      <c r="H1773"/>
      <c r="I1773"/>
      <c r="J1773"/>
      <c r="K1773"/>
      <c r="L1773"/>
      <c r="M1773"/>
      <c r="N1773"/>
      <c r="O1773"/>
      <c r="P1773"/>
      <c r="Q1773"/>
      <c r="R1773"/>
    </row>
    <row r="1774" spans="2:18">
      <c r="B1774"/>
      <c r="C1774"/>
      <c r="D1774"/>
      <c r="E1774"/>
      <c r="F1774"/>
      <c r="G1774"/>
      <c r="H1774"/>
      <c r="I1774"/>
      <c r="J1774"/>
      <c r="K1774"/>
      <c r="L1774"/>
      <c r="M1774"/>
      <c r="N1774"/>
      <c r="O1774"/>
      <c r="P1774"/>
      <c r="Q1774"/>
      <c r="R1774"/>
    </row>
    <row r="1775" spans="2:18">
      <c r="B1775"/>
      <c r="C1775"/>
      <c r="D1775"/>
      <c r="E1775"/>
      <c r="F1775"/>
      <c r="G1775"/>
      <c r="H1775"/>
      <c r="I1775"/>
      <c r="J1775"/>
      <c r="K1775"/>
      <c r="L1775"/>
      <c r="M1775"/>
      <c r="N1775"/>
      <c r="O1775"/>
      <c r="P1775"/>
      <c r="Q1775"/>
      <c r="R1775"/>
    </row>
    <row r="1776" spans="2:18">
      <c r="B1776"/>
      <c r="C1776"/>
      <c r="D1776"/>
      <c r="E1776"/>
      <c r="F1776"/>
      <c r="G1776"/>
      <c r="H1776"/>
      <c r="I1776"/>
      <c r="J1776"/>
      <c r="K1776"/>
      <c r="L1776"/>
      <c r="M1776"/>
      <c r="N1776"/>
      <c r="O1776"/>
      <c r="P1776"/>
      <c r="Q1776"/>
      <c r="R1776"/>
    </row>
    <row r="1777" spans="2:18">
      <c r="B1777"/>
      <c r="C1777"/>
      <c r="D1777"/>
      <c r="E1777"/>
      <c r="F1777"/>
      <c r="G1777"/>
      <c r="H1777"/>
      <c r="I1777"/>
      <c r="J1777"/>
      <c r="K1777"/>
      <c r="L1777"/>
      <c r="M1777"/>
      <c r="N1777"/>
      <c r="O1777"/>
      <c r="P1777"/>
      <c r="Q1777"/>
      <c r="R1777"/>
    </row>
    <row r="1778" spans="2:18">
      <c r="B1778"/>
      <c r="C1778"/>
      <c r="D1778"/>
      <c r="E1778"/>
      <c r="F1778"/>
      <c r="G1778"/>
      <c r="H1778"/>
      <c r="I1778"/>
      <c r="J1778"/>
      <c r="K1778"/>
      <c r="L1778"/>
      <c r="M1778"/>
      <c r="N1778"/>
      <c r="O1778"/>
      <c r="P1778"/>
      <c r="Q1778"/>
      <c r="R1778"/>
    </row>
    <row r="1779" spans="2:18">
      <c r="B1779"/>
      <c r="C1779"/>
      <c r="D1779"/>
      <c r="E1779"/>
      <c r="F1779"/>
      <c r="G1779"/>
      <c r="H1779"/>
      <c r="I1779"/>
      <c r="J1779"/>
      <c r="K1779"/>
      <c r="L1779"/>
      <c r="M1779"/>
      <c r="N1779"/>
      <c r="O1779"/>
      <c r="P1779"/>
      <c r="Q1779"/>
      <c r="R1779"/>
    </row>
    <row r="1780" spans="2:18">
      <c r="B1780"/>
      <c r="C1780"/>
      <c r="D1780"/>
      <c r="E1780"/>
      <c r="F1780"/>
      <c r="G1780"/>
      <c r="H1780"/>
      <c r="I1780"/>
      <c r="J1780"/>
      <c r="K1780"/>
      <c r="L1780"/>
      <c r="M1780"/>
      <c r="N1780"/>
      <c r="O1780"/>
      <c r="P1780"/>
      <c r="Q1780"/>
      <c r="R1780"/>
    </row>
    <row r="1781" spans="2:18">
      <c r="B1781"/>
      <c r="C1781"/>
      <c r="D1781"/>
      <c r="E1781"/>
      <c r="F1781"/>
      <c r="G1781"/>
      <c r="H1781"/>
      <c r="I1781"/>
      <c r="J1781"/>
      <c r="K1781"/>
      <c r="L1781"/>
      <c r="M1781"/>
      <c r="N1781"/>
      <c r="O1781"/>
      <c r="P1781"/>
      <c r="Q1781"/>
      <c r="R1781"/>
    </row>
    <row r="1782" spans="2:18">
      <c r="B1782"/>
      <c r="C1782"/>
      <c r="D1782"/>
      <c r="E1782"/>
      <c r="F1782"/>
      <c r="G1782"/>
      <c r="H1782"/>
      <c r="I1782"/>
      <c r="J1782"/>
      <c r="K1782"/>
      <c r="L1782"/>
      <c r="M1782"/>
      <c r="N1782"/>
      <c r="O1782"/>
      <c r="P1782"/>
      <c r="Q1782"/>
      <c r="R1782"/>
    </row>
    <row r="1783" spans="2:18">
      <c r="B1783"/>
      <c r="C1783"/>
      <c r="D1783"/>
      <c r="E1783"/>
      <c r="F1783"/>
      <c r="G1783"/>
      <c r="H1783"/>
      <c r="I1783"/>
      <c r="J1783"/>
      <c r="K1783"/>
      <c r="L1783"/>
      <c r="M1783"/>
      <c r="N1783"/>
      <c r="O1783"/>
      <c r="P1783"/>
      <c r="Q1783"/>
      <c r="R1783"/>
    </row>
    <row r="1784" spans="2:18">
      <c r="B1784"/>
      <c r="C1784"/>
      <c r="D1784"/>
      <c r="E1784"/>
      <c r="F1784"/>
      <c r="G1784"/>
      <c r="H1784"/>
      <c r="I1784"/>
      <c r="J1784"/>
      <c r="K1784"/>
      <c r="L1784"/>
      <c r="M1784"/>
      <c r="N1784"/>
      <c r="O1784"/>
      <c r="P1784"/>
      <c r="Q1784"/>
      <c r="R1784"/>
    </row>
    <row r="1785" spans="2:18">
      <c r="B1785"/>
      <c r="C1785"/>
      <c r="D1785"/>
      <c r="E1785"/>
      <c r="F1785"/>
      <c r="G1785"/>
      <c r="H1785"/>
      <c r="I1785"/>
      <c r="J1785"/>
      <c r="K1785"/>
      <c r="L1785"/>
      <c r="M1785"/>
      <c r="N1785"/>
      <c r="O1785"/>
      <c r="P1785"/>
      <c r="Q1785"/>
      <c r="R1785"/>
    </row>
    <row r="1786" spans="2:18">
      <c r="B1786"/>
      <c r="C1786"/>
      <c r="D1786"/>
      <c r="E1786"/>
      <c r="F1786"/>
      <c r="G1786"/>
      <c r="H1786"/>
      <c r="I1786"/>
      <c r="J1786"/>
      <c r="K1786"/>
      <c r="L1786"/>
      <c r="M1786"/>
      <c r="N1786"/>
      <c r="O1786"/>
      <c r="P1786"/>
      <c r="Q1786"/>
      <c r="R1786"/>
    </row>
    <row r="1787" spans="2:18">
      <c r="B1787"/>
      <c r="C1787"/>
      <c r="D1787"/>
      <c r="E1787"/>
      <c r="F1787"/>
      <c r="G1787"/>
      <c r="H1787"/>
      <c r="I1787"/>
      <c r="J1787"/>
      <c r="K1787"/>
      <c r="L1787"/>
      <c r="M1787"/>
      <c r="N1787"/>
      <c r="O1787"/>
      <c r="P1787"/>
      <c r="Q1787"/>
      <c r="R1787"/>
    </row>
    <row r="1788" spans="2:18">
      <c r="B1788"/>
      <c r="C1788"/>
      <c r="D1788"/>
      <c r="E1788"/>
      <c r="F1788"/>
      <c r="G1788"/>
      <c r="H1788"/>
      <c r="I1788"/>
      <c r="J1788"/>
      <c r="K1788"/>
      <c r="L1788"/>
      <c r="M1788"/>
      <c r="N1788"/>
      <c r="O1788"/>
      <c r="P1788"/>
      <c r="Q1788"/>
      <c r="R1788"/>
    </row>
    <row r="1789" spans="2:18">
      <c r="B1789"/>
      <c r="C1789"/>
      <c r="D1789"/>
      <c r="E1789"/>
      <c r="F1789"/>
      <c r="G1789"/>
      <c r="H1789"/>
      <c r="I1789"/>
      <c r="J1789"/>
      <c r="K1789"/>
      <c r="L1789"/>
      <c r="M1789"/>
      <c r="N1789"/>
      <c r="O1789"/>
      <c r="P1789"/>
      <c r="Q1789"/>
      <c r="R1789"/>
    </row>
    <row r="1790" spans="2:18">
      <c r="B1790"/>
      <c r="C1790"/>
      <c r="D1790"/>
      <c r="E1790"/>
      <c r="F1790"/>
      <c r="G1790"/>
      <c r="H1790"/>
      <c r="I1790"/>
      <c r="J1790"/>
      <c r="K1790"/>
      <c r="L1790"/>
      <c r="M1790"/>
      <c r="N1790"/>
      <c r="O1790"/>
      <c r="P1790"/>
      <c r="Q1790"/>
      <c r="R1790"/>
    </row>
    <row r="1791" spans="2:18">
      <c r="B1791"/>
      <c r="C1791"/>
      <c r="D1791"/>
      <c r="E1791"/>
      <c r="F1791"/>
      <c r="G1791"/>
      <c r="H1791"/>
      <c r="I1791"/>
      <c r="J1791"/>
      <c r="K1791"/>
      <c r="L1791"/>
      <c r="M1791"/>
      <c r="N1791"/>
      <c r="O1791"/>
      <c r="P1791"/>
      <c r="Q1791"/>
      <c r="R1791"/>
    </row>
    <row r="1792" spans="2:18">
      <c r="B1792"/>
      <c r="C1792"/>
      <c r="D1792"/>
      <c r="E1792"/>
      <c r="F1792"/>
      <c r="G1792"/>
      <c r="H1792"/>
      <c r="I1792"/>
      <c r="J1792"/>
      <c r="K1792"/>
      <c r="L1792"/>
      <c r="M1792"/>
      <c r="N1792"/>
      <c r="O1792"/>
      <c r="P1792"/>
      <c r="Q1792"/>
      <c r="R1792"/>
    </row>
  </sheetData>
  <mergeCells count="1">
    <mergeCell ref="J3:R3"/>
  </mergeCell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F17A4-38C3-4F13-9629-DA40090846EE}">
  <sheetPr codeName="Sheet14">
    <tabColor theme="7" tint="0.79998168889431442"/>
  </sheetPr>
  <dimension ref="A1:M419"/>
  <sheetViews>
    <sheetView zoomScale="80" zoomScaleNormal="80" workbookViewId="0">
      <pane ySplit="1" topLeftCell="A375" activePane="bottomLeft" state="frozen"/>
      <selection activeCell="B1" sqref="B1:H3"/>
      <selection pane="bottomLeft" activeCell="B1" sqref="B1:H3"/>
    </sheetView>
  </sheetViews>
  <sheetFormatPr defaultColWidth="8.85546875" defaultRowHeight="15"/>
  <cols>
    <col min="1" max="3" width="18.7109375" customWidth="1"/>
    <col min="4" max="4" width="53.140625" customWidth="1"/>
    <col min="5" max="5" width="26.140625" customWidth="1"/>
    <col min="6" max="6" width="29.42578125" customWidth="1"/>
    <col min="7" max="8" width="11.85546875" customWidth="1"/>
    <col min="9" max="9" width="16.85546875" customWidth="1"/>
    <col min="10" max="10" width="13.140625" customWidth="1"/>
    <col min="11" max="11" width="16.85546875" customWidth="1"/>
    <col min="12" max="12" width="10.42578125" customWidth="1"/>
    <col min="13" max="13" width="15" style="103" customWidth="1"/>
  </cols>
  <sheetData>
    <row r="1" spans="1:13" s="114" customFormat="1">
      <c r="A1" s="114" t="s">
        <v>2180</v>
      </c>
      <c r="B1" s="114" t="s">
        <v>2181</v>
      </c>
      <c r="C1" s="114" t="s">
        <v>2182</v>
      </c>
      <c r="D1" s="114" t="s">
        <v>2183</v>
      </c>
      <c r="E1" s="114" t="s">
        <v>2184</v>
      </c>
      <c r="F1" s="114" t="s">
        <v>2185</v>
      </c>
      <c r="G1" s="114" t="s">
        <v>2186</v>
      </c>
      <c r="H1" s="114" t="s">
        <v>2187</v>
      </c>
      <c r="I1" s="114" t="s">
        <v>2188</v>
      </c>
      <c r="J1" s="114" t="s">
        <v>2189</v>
      </c>
      <c r="K1" s="114" t="s">
        <v>2190</v>
      </c>
      <c r="L1" s="114" t="s">
        <v>2191</v>
      </c>
      <c r="M1" s="203" t="s">
        <v>2192</v>
      </c>
    </row>
    <row r="2" spans="1:13" ht="14.25" customHeight="1">
      <c r="A2" t="s">
        <v>391</v>
      </c>
      <c r="C2" t="s">
        <v>391</v>
      </c>
      <c r="D2" t="s">
        <v>395</v>
      </c>
      <c r="E2" t="s">
        <v>112</v>
      </c>
      <c r="F2" t="s">
        <v>311</v>
      </c>
      <c r="G2" t="s">
        <v>333</v>
      </c>
      <c r="H2" t="s">
        <v>292</v>
      </c>
      <c r="I2" t="s">
        <v>335</v>
      </c>
      <c r="J2" s="104">
        <v>0.65574971000000004</v>
      </c>
      <c r="K2" t="s">
        <v>396</v>
      </c>
      <c r="L2" t="s">
        <v>2194</v>
      </c>
      <c r="M2" s="204">
        <v>2.7</v>
      </c>
    </row>
    <row r="3" spans="1:13" ht="14.25" customHeight="1">
      <c r="A3" t="s">
        <v>391</v>
      </c>
      <c r="C3" t="s">
        <v>391</v>
      </c>
      <c r="D3" t="s">
        <v>395</v>
      </c>
      <c r="E3" t="s">
        <v>112</v>
      </c>
      <c r="F3" t="s">
        <v>144</v>
      </c>
      <c r="G3" t="s">
        <v>333</v>
      </c>
      <c r="H3" t="s">
        <v>292</v>
      </c>
      <c r="I3" t="s">
        <v>335</v>
      </c>
      <c r="J3" s="104">
        <v>0</v>
      </c>
      <c r="K3" t="s">
        <v>396</v>
      </c>
      <c r="L3" t="s">
        <v>2194</v>
      </c>
      <c r="M3" s="204">
        <v>2.7</v>
      </c>
    </row>
    <row r="4" spans="1:13">
      <c r="A4" t="s">
        <v>391</v>
      </c>
      <c r="C4" t="s">
        <v>391</v>
      </c>
      <c r="D4" t="s">
        <v>395</v>
      </c>
      <c r="E4" t="s">
        <v>112</v>
      </c>
      <c r="F4" t="s">
        <v>147</v>
      </c>
      <c r="G4" t="s">
        <v>333</v>
      </c>
      <c r="H4" t="s">
        <v>292</v>
      </c>
      <c r="I4" t="s">
        <v>335</v>
      </c>
      <c r="J4" s="104">
        <v>0</v>
      </c>
      <c r="K4" t="s">
        <v>396</v>
      </c>
      <c r="L4" t="s">
        <v>2194</v>
      </c>
      <c r="M4" s="204">
        <v>2.7</v>
      </c>
    </row>
    <row r="5" spans="1:13">
      <c r="A5" t="s">
        <v>391</v>
      </c>
      <c r="C5" t="s">
        <v>391</v>
      </c>
      <c r="D5" t="s">
        <v>395</v>
      </c>
      <c r="E5" t="s">
        <v>112</v>
      </c>
      <c r="F5" t="s">
        <v>150</v>
      </c>
      <c r="G5" t="s">
        <v>333</v>
      </c>
      <c r="H5" t="s">
        <v>292</v>
      </c>
      <c r="I5" t="s">
        <v>335</v>
      </c>
      <c r="J5" s="104">
        <v>0.53372688000000001</v>
      </c>
      <c r="K5" t="s">
        <v>396</v>
      </c>
      <c r="L5" t="s">
        <v>2194</v>
      </c>
      <c r="M5" s="204">
        <v>2.7</v>
      </c>
    </row>
    <row r="6" spans="1:13">
      <c r="A6" t="s">
        <v>391</v>
      </c>
      <c r="C6" t="s">
        <v>391</v>
      </c>
      <c r="D6" t="s">
        <v>395</v>
      </c>
      <c r="E6" t="s">
        <v>112</v>
      </c>
      <c r="F6" t="s">
        <v>313</v>
      </c>
      <c r="G6" t="s">
        <v>333</v>
      </c>
      <c r="H6" t="s">
        <v>292</v>
      </c>
      <c r="I6" t="s">
        <v>335</v>
      </c>
      <c r="J6" s="104">
        <v>1.1894765899999999</v>
      </c>
      <c r="K6" t="s">
        <v>396</v>
      </c>
      <c r="L6" t="s">
        <v>2194</v>
      </c>
      <c r="M6" s="204">
        <v>2.7</v>
      </c>
    </row>
    <row r="7" spans="1:13">
      <c r="A7" s="215" t="s">
        <v>391</v>
      </c>
      <c r="C7" s="215" t="s">
        <v>391</v>
      </c>
      <c r="D7" s="216" t="s">
        <v>398</v>
      </c>
      <c r="E7" t="s">
        <v>359</v>
      </c>
      <c r="F7" t="s">
        <v>311</v>
      </c>
      <c r="G7" t="s">
        <v>333</v>
      </c>
      <c r="H7" t="s">
        <v>360</v>
      </c>
      <c r="I7" t="s">
        <v>335</v>
      </c>
      <c r="J7" s="104">
        <v>0.156243701138672</v>
      </c>
      <c r="K7" s="216" t="s">
        <v>340</v>
      </c>
      <c r="L7" t="s">
        <v>2194</v>
      </c>
      <c r="M7" s="204">
        <v>2.7</v>
      </c>
    </row>
    <row r="8" spans="1:13">
      <c r="A8" s="215" t="s">
        <v>391</v>
      </c>
      <c r="C8" s="215" t="s">
        <v>391</v>
      </c>
      <c r="D8" s="216" t="s">
        <v>398</v>
      </c>
      <c r="E8" t="s">
        <v>359</v>
      </c>
      <c r="F8" t="s">
        <v>313</v>
      </c>
      <c r="G8" t="s">
        <v>333</v>
      </c>
      <c r="H8" t="s">
        <v>360</v>
      </c>
      <c r="I8" t="s">
        <v>335</v>
      </c>
      <c r="J8" s="104">
        <v>0.51712768059146896</v>
      </c>
      <c r="K8" s="216" t="s">
        <v>340</v>
      </c>
      <c r="L8" t="s">
        <v>2194</v>
      </c>
      <c r="M8" s="204">
        <v>2.7</v>
      </c>
    </row>
    <row r="9" spans="1:13">
      <c r="A9" s="215" t="s">
        <v>391</v>
      </c>
      <c r="C9" s="215" t="s">
        <v>391</v>
      </c>
      <c r="D9" s="216" t="s">
        <v>398</v>
      </c>
      <c r="E9" t="s">
        <v>359</v>
      </c>
      <c r="F9" t="s">
        <v>144</v>
      </c>
      <c r="G9" t="s">
        <v>333</v>
      </c>
      <c r="H9" t="s">
        <v>360</v>
      </c>
      <c r="I9" t="s">
        <v>335</v>
      </c>
      <c r="J9" s="104">
        <v>6.2782409767398004E-2</v>
      </c>
      <c r="K9" s="216" t="s">
        <v>340</v>
      </c>
      <c r="L9" t="s">
        <v>2194</v>
      </c>
      <c r="M9" s="204">
        <v>2.7</v>
      </c>
    </row>
    <row r="10" spans="1:13">
      <c r="A10" s="215" t="s">
        <v>391</v>
      </c>
      <c r="C10" s="215" t="s">
        <v>391</v>
      </c>
      <c r="D10" s="216" t="s">
        <v>398</v>
      </c>
      <c r="E10" t="s">
        <v>359</v>
      </c>
      <c r="F10" t="s">
        <v>147</v>
      </c>
      <c r="G10" t="s">
        <v>333</v>
      </c>
      <c r="H10" t="s">
        <v>360</v>
      </c>
      <c r="I10" t="s">
        <v>335</v>
      </c>
      <c r="J10" s="104">
        <v>1.052236E-2</v>
      </c>
      <c r="K10" s="216" t="s">
        <v>340</v>
      </c>
      <c r="L10" t="s">
        <v>2194</v>
      </c>
      <c r="M10" s="204">
        <v>2.7</v>
      </c>
    </row>
    <row r="11" spans="1:13">
      <c r="A11" s="215" t="s">
        <v>391</v>
      </c>
      <c r="C11" s="215" t="s">
        <v>391</v>
      </c>
      <c r="D11" s="216" t="s">
        <v>398</v>
      </c>
      <c r="E11" t="s">
        <v>359</v>
      </c>
      <c r="F11" t="s">
        <v>150</v>
      </c>
      <c r="G11" t="s">
        <v>333</v>
      </c>
      <c r="H11" t="s">
        <v>360</v>
      </c>
      <c r="I11" t="s">
        <v>335</v>
      </c>
      <c r="J11" s="104">
        <v>0.28757920968539902</v>
      </c>
      <c r="K11" s="216" t="s">
        <v>340</v>
      </c>
      <c r="L11" t="s">
        <v>2194</v>
      </c>
      <c r="M11" s="204">
        <v>2.7</v>
      </c>
    </row>
    <row r="12" spans="1:13">
      <c r="A12" s="215" t="s">
        <v>2195</v>
      </c>
      <c r="B12" s="215" t="s">
        <v>414</v>
      </c>
      <c r="C12" s="215" t="s">
        <v>414</v>
      </c>
      <c r="D12" s="216" t="s">
        <v>503</v>
      </c>
      <c r="E12" t="s">
        <v>359</v>
      </c>
      <c r="F12" t="s">
        <v>311</v>
      </c>
      <c r="G12" t="s">
        <v>333</v>
      </c>
      <c r="H12" t="s">
        <v>360</v>
      </c>
      <c r="I12" t="s">
        <v>335</v>
      </c>
      <c r="J12" s="104">
        <v>32.228995326080103</v>
      </c>
      <c r="K12" s="216" t="s">
        <v>418</v>
      </c>
      <c r="L12" t="s">
        <v>2194</v>
      </c>
      <c r="M12" s="204">
        <v>2.7</v>
      </c>
    </row>
    <row r="13" spans="1:13">
      <c r="A13" s="215" t="s">
        <v>2195</v>
      </c>
      <c r="B13" s="215" t="s">
        <v>414</v>
      </c>
      <c r="C13" s="215" t="s">
        <v>414</v>
      </c>
      <c r="D13" s="216" t="s">
        <v>503</v>
      </c>
      <c r="E13" t="s">
        <v>359</v>
      </c>
      <c r="F13" t="s">
        <v>313</v>
      </c>
      <c r="G13" t="s">
        <v>333</v>
      </c>
      <c r="H13" t="s">
        <v>360</v>
      </c>
      <c r="I13" t="s">
        <v>335</v>
      </c>
      <c r="J13" s="104">
        <v>33.847960408588001</v>
      </c>
      <c r="K13" s="216" t="s">
        <v>418</v>
      </c>
      <c r="L13" t="s">
        <v>2194</v>
      </c>
      <c r="M13" s="204">
        <v>2.7</v>
      </c>
    </row>
    <row r="14" spans="1:13">
      <c r="A14" s="215" t="s">
        <v>2195</v>
      </c>
      <c r="B14" s="215" t="s">
        <v>414</v>
      </c>
      <c r="C14" s="215" t="s">
        <v>414</v>
      </c>
      <c r="D14" s="216" t="s">
        <v>503</v>
      </c>
      <c r="E14" t="s">
        <v>359</v>
      </c>
      <c r="F14" t="s">
        <v>144</v>
      </c>
      <c r="G14" t="s">
        <v>333</v>
      </c>
      <c r="H14" t="s">
        <v>360</v>
      </c>
      <c r="I14" t="s">
        <v>335</v>
      </c>
      <c r="J14" s="104">
        <v>1.05600978747339</v>
      </c>
      <c r="K14" s="216" t="s">
        <v>418</v>
      </c>
      <c r="L14" t="s">
        <v>2194</v>
      </c>
      <c r="M14" s="204">
        <v>2.7</v>
      </c>
    </row>
    <row r="15" spans="1:13">
      <c r="A15" s="215" t="s">
        <v>2195</v>
      </c>
      <c r="B15" s="215" t="s">
        <v>414</v>
      </c>
      <c r="C15" s="215" t="s">
        <v>414</v>
      </c>
      <c r="D15" s="216" t="s">
        <v>503</v>
      </c>
      <c r="E15" t="s">
        <v>359</v>
      </c>
      <c r="F15" t="s">
        <v>147</v>
      </c>
      <c r="G15" t="s">
        <v>333</v>
      </c>
      <c r="H15" t="s">
        <v>360</v>
      </c>
      <c r="I15" t="s">
        <v>335</v>
      </c>
      <c r="J15" s="104">
        <v>0.22342902000000001</v>
      </c>
      <c r="K15" s="216" t="s">
        <v>418</v>
      </c>
      <c r="L15" t="s">
        <v>2194</v>
      </c>
      <c r="M15" s="204">
        <v>2.7</v>
      </c>
    </row>
    <row r="16" spans="1:13">
      <c r="A16" s="215" t="s">
        <v>2195</v>
      </c>
      <c r="B16" s="215" t="s">
        <v>414</v>
      </c>
      <c r="C16" s="215" t="s">
        <v>414</v>
      </c>
      <c r="D16" s="216" t="s">
        <v>503</v>
      </c>
      <c r="E16" t="s">
        <v>359</v>
      </c>
      <c r="F16" t="s">
        <v>150</v>
      </c>
      <c r="G16" t="s">
        <v>333</v>
      </c>
      <c r="H16" t="s">
        <v>360</v>
      </c>
      <c r="I16" t="s">
        <v>335</v>
      </c>
      <c r="J16" s="104">
        <v>0.33952627503451899</v>
      </c>
      <c r="K16" s="216" t="s">
        <v>418</v>
      </c>
      <c r="L16" t="s">
        <v>2194</v>
      </c>
      <c r="M16" s="204">
        <v>2.7</v>
      </c>
    </row>
    <row r="17" spans="1:13">
      <c r="A17" t="s">
        <v>2195</v>
      </c>
      <c r="B17" t="s">
        <v>414</v>
      </c>
      <c r="C17" t="s">
        <v>414</v>
      </c>
      <c r="D17" t="s">
        <v>493</v>
      </c>
      <c r="E17" t="s">
        <v>128</v>
      </c>
      <c r="F17" t="s">
        <v>311</v>
      </c>
      <c r="G17" t="s">
        <v>494</v>
      </c>
      <c r="H17" t="s">
        <v>360</v>
      </c>
      <c r="I17" t="s">
        <v>335</v>
      </c>
      <c r="J17" s="104">
        <v>14</v>
      </c>
      <c r="K17" t="s">
        <v>495</v>
      </c>
      <c r="L17" t="s">
        <v>2194</v>
      </c>
      <c r="M17" s="204">
        <v>2.7</v>
      </c>
    </row>
    <row r="18" spans="1:13">
      <c r="A18" t="s">
        <v>2195</v>
      </c>
      <c r="B18" t="s">
        <v>414</v>
      </c>
      <c r="C18" t="s">
        <v>414</v>
      </c>
      <c r="D18" t="s">
        <v>493</v>
      </c>
      <c r="E18" t="s">
        <v>128</v>
      </c>
      <c r="F18" t="s">
        <v>313</v>
      </c>
      <c r="G18" t="s">
        <v>494</v>
      </c>
      <c r="H18" t="s">
        <v>360</v>
      </c>
      <c r="I18" t="s">
        <v>335</v>
      </c>
      <c r="J18" s="104">
        <v>15.618965082507899</v>
      </c>
      <c r="K18" t="s">
        <v>495</v>
      </c>
      <c r="L18" t="s">
        <v>2194</v>
      </c>
      <c r="M18" s="204">
        <v>2.7</v>
      </c>
    </row>
    <row r="19" spans="1:13">
      <c r="A19" t="s">
        <v>2195</v>
      </c>
      <c r="B19" t="s">
        <v>414</v>
      </c>
      <c r="C19" t="s">
        <v>414</v>
      </c>
      <c r="D19" t="s">
        <v>500</v>
      </c>
      <c r="E19" t="s">
        <v>128</v>
      </c>
      <c r="F19" t="s">
        <v>311</v>
      </c>
      <c r="G19" t="s">
        <v>494</v>
      </c>
      <c r="H19" t="s">
        <v>360</v>
      </c>
      <c r="I19" t="s">
        <v>335</v>
      </c>
      <c r="J19" s="104">
        <v>11.7</v>
      </c>
      <c r="K19" t="s">
        <v>495</v>
      </c>
      <c r="L19" t="s">
        <v>2194</v>
      </c>
      <c r="M19" s="204">
        <v>2.7</v>
      </c>
    </row>
    <row r="20" spans="1:13">
      <c r="A20" t="s">
        <v>2195</v>
      </c>
      <c r="B20" t="s">
        <v>414</v>
      </c>
      <c r="C20" t="s">
        <v>414</v>
      </c>
      <c r="D20" t="s">
        <v>500</v>
      </c>
      <c r="E20" t="s">
        <v>128</v>
      </c>
      <c r="F20" t="s">
        <v>313</v>
      </c>
      <c r="G20" t="s">
        <v>494</v>
      </c>
      <c r="H20" t="s">
        <v>360</v>
      </c>
      <c r="I20" t="s">
        <v>335</v>
      </c>
      <c r="J20" s="104">
        <v>13.318965082507894</v>
      </c>
      <c r="K20" t="s">
        <v>495</v>
      </c>
      <c r="L20" t="s">
        <v>2194</v>
      </c>
      <c r="M20" s="204">
        <v>2.7</v>
      </c>
    </row>
    <row r="21" spans="1:13">
      <c r="A21" t="s">
        <v>2195</v>
      </c>
      <c r="B21" t="s">
        <v>414</v>
      </c>
      <c r="C21" t="s">
        <v>414</v>
      </c>
      <c r="D21" t="s">
        <v>497</v>
      </c>
      <c r="E21" t="s">
        <v>128</v>
      </c>
      <c r="F21" t="s">
        <v>311</v>
      </c>
      <c r="G21" t="s">
        <v>494</v>
      </c>
      <c r="H21" t="s">
        <v>360</v>
      </c>
      <c r="I21" t="s">
        <v>335</v>
      </c>
      <c r="J21" s="104">
        <v>15.5</v>
      </c>
      <c r="K21" t="s">
        <v>495</v>
      </c>
      <c r="L21" t="s">
        <v>2194</v>
      </c>
      <c r="M21" s="204">
        <v>2.7</v>
      </c>
    </row>
    <row r="22" spans="1:13">
      <c r="A22" t="s">
        <v>2195</v>
      </c>
      <c r="B22" t="s">
        <v>414</v>
      </c>
      <c r="C22" t="s">
        <v>414</v>
      </c>
      <c r="D22" t="s">
        <v>497</v>
      </c>
      <c r="E22" t="s">
        <v>128</v>
      </c>
      <c r="F22" t="s">
        <v>313</v>
      </c>
      <c r="G22" t="s">
        <v>494</v>
      </c>
      <c r="H22" t="s">
        <v>360</v>
      </c>
      <c r="I22" t="s">
        <v>335</v>
      </c>
      <c r="J22" s="104">
        <v>17.118965082507899</v>
      </c>
      <c r="K22" t="s">
        <v>495</v>
      </c>
      <c r="L22" t="s">
        <v>2194</v>
      </c>
      <c r="M22" s="204">
        <v>2.7</v>
      </c>
    </row>
    <row r="23" spans="1:13">
      <c r="A23" t="s">
        <v>2201</v>
      </c>
      <c r="B23" t="s">
        <v>505</v>
      </c>
      <c r="C23" t="s">
        <v>505</v>
      </c>
      <c r="D23" t="s">
        <v>512</v>
      </c>
      <c r="E23" t="s">
        <v>112</v>
      </c>
      <c r="F23" t="s">
        <v>311</v>
      </c>
      <c r="G23" t="s">
        <v>417</v>
      </c>
      <c r="H23" t="s">
        <v>292</v>
      </c>
      <c r="I23" t="s">
        <v>335</v>
      </c>
      <c r="J23" s="104">
        <v>4.4404353000000001E-2</v>
      </c>
      <c r="K23" t="s">
        <v>396</v>
      </c>
      <c r="L23" t="s">
        <v>2194</v>
      </c>
      <c r="M23" s="204">
        <v>2.7</v>
      </c>
    </row>
    <row r="24" spans="1:13">
      <c r="A24" t="s">
        <v>2201</v>
      </c>
      <c r="B24" t="s">
        <v>505</v>
      </c>
      <c r="C24" t="s">
        <v>505</v>
      </c>
      <c r="D24" t="s">
        <v>512</v>
      </c>
      <c r="E24" t="s">
        <v>112</v>
      </c>
      <c r="F24" t="s">
        <v>144</v>
      </c>
      <c r="G24" t="s">
        <v>417</v>
      </c>
      <c r="H24" t="s">
        <v>292</v>
      </c>
      <c r="I24" t="s">
        <v>335</v>
      </c>
      <c r="J24" s="104">
        <v>0.25081747999999998</v>
      </c>
      <c r="K24" t="s">
        <v>396</v>
      </c>
      <c r="L24" t="s">
        <v>2194</v>
      </c>
      <c r="M24" s="204">
        <v>2.7</v>
      </c>
    </row>
    <row r="25" spans="1:13">
      <c r="A25" t="s">
        <v>2201</v>
      </c>
      <c r="B25" t="s">
        <v>505</v>
      </c>
      <c r="C25" t="s">
        <v>505</v>
      </c>
      <c r="D25" t="s">
        <v>512</v>
      </c>
      <c r="E25" t="s">
        <v>112</v>
      </c>
      <c r="F25" t="s">
        <v>147</v>
      </c>
      <c r="G25" t="s">
        <v>417</v>
      </c>
      <c r="H25" t="s">
        <v>292</v>
      </c>
      <c r="I25" t="s">
        <v>335</v>
      </c>
      <c r="J25" s="104">
        <v>0.49690685000000001</v>
      </c>
      <c r="K25" t="s">
        <v>396</v>
      </c>
      <c r="L25" t="s">
        <v>2194</v>
      </c>
      <c r="M25" s="204">
        <v>2.7</v>
      </c>
    </row>
    <row r="26" spans="1:13">
      <c r="A26" t="s">
        <v>2201</v>
      </c>
      <c r="B26" t="s">
        <v>505</v>
      </c>
      <c r="C26" t="s">
        <v>505</v>
      </c>
      <c r="D26" t="s">
        <v>512</v>
      </c>
      <c r="E26" t="s">
        <v>112</v>
      </c>
      <c r="F26" t="s">
        <v>150</v>
      </c>
      <c r="G26" t="s">
        <v>417</v>
      </c>
      <c r="H26" t="s">
        <v>292</v>
      </c>
      <c r="I26" t="s">
        <v>335</v>
      </c>
      <c r="J26" s="104">
        <v>0.26858599999999999</v>
      </c>
      <c r="K26" t="s">
        <v>396</v>
      </c>
      <c r="L26" t="s">
        <v>2194</v>
      </c>
      <c r="M26" s="204">
        <v>2.7</v>
      </c>
    </row>
    <row r="27" spans="1:13">
      <c r="A27" t="s">
        <v>2201</v>
      </c>
      <c r="B27" t="s">
        <v>505</v>
      </c>
      <c r="C27" t="s">
        <v>505</v>
      </c>
      <c r="D27" t="s">
        <v>512</v>
      </c>
      <c r="E27" t="s">
        <v>112</v>
      </c>
      <c r="F27" t="s">
        <v>313</v>
      </c>
      <c r="G27" t="s">
        <v>417</v>
      </c>
      <c r="H27" t="s">
        <v>292</v>
      </c>
      <c r="I27" t="s">
        <v>335</v>
      </c>
      <c r="J27" s="104">
        <v>1.060714683</v>
      </c>
      <c r="K27" t="s">
        <v>396</v>
      </c>
      <c r="L27" t="s">
        <v>2194</v>
      </c>
      <c r="M27" s="204">
        <v>2.7</v>
      </c>
    </row>
    <row r="28" spans="1:13">
      <c r="A28" t="s">
        <v>2205</v>
      </c>
      <c r="B28" t="s">
        <v>542</v>
      </c>
      <c r="C28" t="s">
        <v>542</v>
      </c>
      <c r="D28" s="216" t="s">
        <v>563</v>
      </c>
      <c r="E28" t="s">
        <v>359</v>
      </c>
      <c r="F28" t="s">
        <v>311</v>
      </c>
      <c r="G28" t="s">
        <v>333</v>
      </c>
      <c r="H28" t="s">
        <v>360</v>
      </c>
      <c r="I28" t="s">
        <v>335</v>
      </c>
      <c r="J28" s="104">
        <v>0.49470679075253099</v>
      </c>
      <c r="K28" s="216" t="s">
        <v>390</v>
      </c>
      <c r="L28" t="s">
        <v>2194</v>
      </c>
      <c r="M28" s="204">
        <v>2.7</v>
      </c>
    </row>
    <row r="29" spans="1:13">
      <c r="A29" t="s">
        <v>2205</v>
      </c>
      <c r="B29" t="s">
        <v>542</v>
      </c>
      <c r="C29" t="s">
        <v>542</v>
      </c>
      <c r="D29" s="216" t="s">
        <v>563</v>
      </c>
      <c r="E29" t="s">
        <v>359</v>
      </c>
      <c r="F29" t="s">
        <v>313</v>
      </c>
      <c r="G29" t="s">
        <v>333</v>
      </c>
      <c r="H29" t="s">
        <v>360</v>
      </c>
      <c r="I29" t="s">
        <v>335</v>
      </c>
      <c r="J29" s="104">
        <v>0.83675075233044904</v>
      </c>
      <c r="K29" s="216" t="s">
        <v>390</v>
      </c>
      <c r="L29" t="s">
        <v>2194</v>
      </c>
      <c r="M29" s="204">
        <v>2.7</v>
      </c>
    </row>
    <row r="30" spans="1:13">
      <c r="A30" t="s">
        <v>2205</v>
      </c>
      <c r="B30" t="s">
        <v>542</v>
      </c>
      <c r="C30" t="s">
        <v>542</v>
      </c>
      <c r="D30" s="216" t="s">
        <v>563</v>
      </c>
      <c r="E30" t="s">
        <v>359</v>
      </c>
      <c r="F30" t="s">
        <v>144</v>
      </c>
      <c r="G30" t="s">
        <v>333</v>
      </c>
      <c r="H30" t="s">
        <v>360</v>
      </c>
      <c r="I30" t="s">
        <v>335</v>
      </c>
      <c r="J30" s="104">
        <v>0.20606244453210901</v>
      </c>
      <c r="K30" s="216" t="s">
        <v>390</v>
      </c>
      <c r="L30" t="s">
        <v>2194</v>
      </c>
      <c r="M30" s="204">
        <v>2.7</v>
      </c>
    </row>
    <row r="31" spans="1:13">
      <c r="A31" t="s">
        <v>2205</v>
      </c>
      <c r="B31" t="s">
        <v>542</v>
      </c>
      <c r="C31" t="s">
        <v>542</v>
      </c>
      <c r="D31" s="216" t="s">
        <v>563</v>
      </c>
      <c r="E31" t="s">
        <v>359</v>
      </c>
      <c r="F31" t="s">
        <v>147</v>
      </c>
      <c r="G31" t="s">
        <v>333</v>
      </c>
      <c r="H31" t="s">
        <v>360</v>
      </c>
      <c r="I31" t="s">
        <v>335</v>
      </c>
      <c r="J31" s="104">
        <v>1.052236E-2</v>
      </c>
      <c r="K31" s="216" t="s">
        <v>390</v>
      </c>
      <c r="L31" t="s">
        <v>2194</v>
      </c>
      <c r="M31" s="204">
        <v>2.7</v>
      </c>
    </row>
    <row r="32" spans="1:13">
      <c r="A32" t="s">
        <v>2205</v>
      </c>
      <c r="B32" t="s">
        <v>542</v>
      </c>
      <c r="C32" t="s">
        <v>542</v>
      </c>
      <c r="D32" s="216" t="s">
        <v>563</v>
      </c>
      <c r="E32" t="s">
        <v>359</v>
      </c>
      <c r="F32" t="s">
        <v>150</v>
      </c>
      <c r="G32" t="s">
        <v>333</v>
      </c>
      <c r="H32" t="s">
        <v>360</v>
      </c>
      <c r="I32" t="s">
        <v>335</v>
      </c>
      <c r="J32" s="104">
        <v>0.12545915704580901</v>
      </c>
      <c r="K32" s="216" t="s">
        <v>390</v>
      </c>
      <c r="L32" t="s">
        <v>2194</v>
      </c>
      <c r="M32" s="204">
        <v>2.7</v>
      </c>
    </row>
    <row r="33" spans="1:13">
      <c r="A33" t="s">
        <v>2205</v>
      </c>
      <c r="B33" t="s">
        <v>542</v>
      </c>
      <c r="C33" t="s">
        <v>542</v>
      </c>
      <c r="D33" s="216" t="s">
        <v>564</v>
      </c>
      <c r="E33" t="s">
        <v>359</v>
      </c>
      <c r="F33" t="s">
        <v>311</v>
      </c>
      <c r="G33" t="s">
        <v>333</v>
      </c>
      <c r="H33" t="s">
        <v>360</v>
      </c>
      <c r="I33" t="s">
        <v>335</v>
      </c>
      <c r="J33" s="104">
        <v>2.56359511172466</v>
      </c>
      <c r="K33" s="216" t="s">
        <v>390</v>
      </c>
      <c r="L33" t="s">
        <v>2194</v>
      </c>
      <c r="M33" s="204">
        <v>2.7</v>
      </c>
    </row>
    <row r="34" spans="1:13">
      <c r="A34" t="s">
        <v>2205</v>
      </c>
      <c r="B34" t="s">
        <v>542</v>
      </c>
      <c r="C34" t="s">
        <v>542</v>
      </c>
      <c r="D34" s="216" t="s">
        <v>564</v>
      </c>
      <c r="E34" t="s">
        <v>359</v>
      </c>
      <c r="F34" t="s">
        <v>313</v>
      </c>
      <c r="G34" t="s">
        <v>333</v>
      </c>
      <c r="H34" t="s">
        <v>360</v>
      </c>
      <c r="I34" t="s">
        <v>335</v>
      </c>
      <c r="J34" s="104">
        <v>3.0103090682059199</v>
      </c>
      <c r="K34" s="216" t="s">
        <v>390</v>
      </c>
      <c r="L34" t="s">
        <v>2194</v>
      </c>
      <c r="M34" s="204">
        <v>2.7</v>
      </c>
    </row>
    <row r="35" spans="1:13">
      <c r="A35" t="s">
        <v>2205</v>
      </c>
      <c r="B35" t="s">
        <v>542</v>
      </c>
      <c r="C35" t="s">
        <v>542</v>
      </c>
      <c r="D35" s="216" t="s">
        <v>564</v>
      </c>
      <c r="E35" t="s">
        <v>359</v>
      </c>
      <c r="F35" t="s">
        <v>144</v>
      </c>
      <c r="G35" t="s">
        <v>333</v>
      </c>
      <c r="H35" t="s">
        <v>360</v>
      </c>
      <c r="I35" t="s">
        <v>335</v>
      </c>
      <c r="J35" s="104">
        <v>0.24600018729216899</v>
      </c>
      <c r="K35" s="216" t="s">
        <v>390</v>
      </c>
      <c r="L35" t="s">
        <v>2194</v>
      </c>
      <c r="M35" s="204">
        <v>2.7</v>
      </c>
    </row>
    <row r="36" spans="1:13">
      <c r="A36" t="s">
        <v>2205</v>
      </c>
      <c r="B36" t="s">
        <v>542</v>
      </c>
      <c r="C36" t="s">
        <v>542</v>
      </c>
      <c r="D36" s="216" t="s">
        <v>564</v>
      </c>
      <c r="E36" t="s">
        <v>359</v>
      </c>
      <c r="F36" t="s">
        <v>147</v>
      </c>
      <c r="G36" t="s">
        <v>333</v>
      </c>
      <c r="H36" t="s">
        <v>360</v>
      </c>
      <c r="I36" t="s">
        <v>335</v>
      </c>
      <c r="J36" s="104">
        <v>1.052236E-2</v>
      </c>
      <c r="K36" s="216" t="s">
        <v>390</v>
      </c>
      <c r="L36" t="s">
        <v>2194</v>
      </c>
      <c r="M36" s="204">
        <v>2.7</v>
      </c>
    </row>
    <row r="37" spans="1:13">
      <c r="A37" t="s">
        <v>2205</v>
      </c>
      <c r="B37" t="s">
        <v>542</v>
      </c>
      <c r="C37" t="s">
        <v>542</v>
      </c>
      <c r="D37" s="216" t="s">
        <v>564</v>
      </c>
      <c r="E37" t="s">
        <v>359</v>
      </c>
      <c r="F37" t="s">
        <v>150</v>
      </c>
      <c r="G37" t="s">
        <v>333</v>
      </c>
      <c r="H37" t="s">
        <v>360</v>
      </c>
      <c r="I37" t="s">
        <v>335</v>
      </c>
      <c r="J37" s="104">
        <v>0.190191409189095</v>
      </c>
      <c r="K37" s="216" t="s">
        <v>390</v>
      </c>
      <c r="L37" t="s">
        <v>2194</v>
      </c>
      <c r="M37" s="204">
        <v>2.7</v>
      </c>
    </row>
    <row r="38" spans="1:13">
      <c r="A38" t="s">
        <v>2206</v>
      </c>
      <c r="B38" t="s">
        <v>596</v>
      </c>
      <c r="C38" t="s">
        <v>596</v>
      </c>
      <c r="D38" s="216" t="s">
        <v>598</v>
      </c>
      <c r="E38" t="s">
        <v>359</v>
      </c>
      <c r="F38" t="s">
        <v>311</v>
      </c>
      <c r="G38" t="s">
        <v>333</v>
      </c>
      <c r="H38" t="s">
        <v>360</v>
      </c>
      <c r="I38" t="s">
        <v>335</v>
      </c>
      <c r="J38" s="104">
        <v>4.2996295431545901</v>
      </c>
      <c r="K38" s="216" t="s">
        <v>390</v>
      </c>
      <c r="L38" t="s">
        <v>2194</v>
      </c>
      <c r="M38" s="204">
        <v>2.7</v>
      </c>
    </row>
    <row r="39" spans="1:13">
      <c r="A39" t="s">
        <v>2206</v>
      </c>
      <c r="B39" t="s">
        <v>596</v>
      </c>
      <c r="C39" t="s">
        <v>596</v>
      </c>
      <c r="D39" s="216" t="s">
        <v>598</v>
      </c>
      <c r="E39" t="s">
        <v>359</v>
      </c>
      <c r="F39" t="s">
        <v>313</v>
      </c>
      <c r="G39" t="s">
        <v>333</v>
      </c>
      <c r="H39" t="s">
        <v>360</v>
      </c>
      <c r="I39" t="s">
        <v>335</v>
      </c>
      <c r="J39" s="104">
        <v>4.9078833746069703</v>
      </c>
      <c r="K39" s="216" t="s">
        <v>390</v>
      </c>
      <c r="L39" t="s">
        <v>2194</v>
      </c>
      <c r="M39" s="204">
        <v>2.7</v>
      </c>
    </row>
    <row r="40" spans="1:13">
      <c r="A40" t="s">
        <v>2206</v>
      </c>
      <c r="B40" t="s">
        <v>596</v>
      </c>
      <c r="C40" t="s">
        <v>596</v>
      </c>
      <c r="D40" s="216" t="s">
        <v>598</v>
      </c>
      <c r="E40" t="s">
        <v>359</v>
      </c>
      <c r="F40" t="s">
        <v>144</v>
      </c>
      <c r="G40" t="s">
        <v>333</v>
      </c>
      <c r="H40" t="s">
        <v>360</v>
      </c>
      <c r="I40" t="s">
        <v>335</v>
      </c>
      <c r="J40" s="104">
        <v>0.42554378818737298</v>
      </c>
      <c r="K40" s="216" t="s">
        <v>390</v>
      </c>
      <c r="L40" t="s">
        <v>2194</v>
      </c>
      <c r="M40" s="204">
        <v>2.7</v>
      </c>
    </row>
    <row r="41" spans="1:13">
      <c r="A41" t="s">
        <v>2206</v>
      </c>
      <c r="B41" t="s">
        <v>596</v>
      </c>
      <c r="C41" t="s">
        <v>596</v>
      </c>
      <c r="D41" s="216" t="s">
        <v>598</v>
      </c>
      <c r="E41" t="s">
        <v>359</v>
      </c>
      <c r="F41" t="s">
        <v>147</v>
      </c>
      <c r="G41" t="s">
        <v>333</v>
      </c>
      <c r="H41" t="s">
        <v>360</v>
      </c>
      <c r="I41" t="s">
        <v>335</v>
      </c>
      <c r="J41" s="104">
        <v>0.15226434</v>
      </c>
      <c r="K41" s="216" t="s">
        <v>390</v>
      </c>
      <c r="L41" t="s">
        <v>2194</v>
      </c>
      <c r="M41" s="204">
        <v>2.7</v>
      </c>
    </row>
    <row r="42" spans="1:13">
      <c r="A42" t="s">
        <v>2206</v>
      </c>
      <c r="B42" t="s">
        <v>596</v>
      </c>
      <c r="C42" t="s">
        <v>596</v>
      </c>
      <c r="D42" s="216" t="s">
        <v>598</v>
      </c>
      <c r="E42" t="s">
        <v>359</v>
      </c>
      <c r="F42" t="s">
        <v>150</v>
      </c>
      <c r="G42" t="s">
        <v>333</v>
      </c>
      <c r="H42" t="s">
        <v>360</v>
      </c>
      <c r="I42" t="s">
        <v>335</v>
      </c>
      <c r="J42" s="104">
        <v>3.0445703265001699E-2</v>
      </c>
      <c r="K42" s="216" t="s">
        <v>390</v>
      </c>
      <c r="L42" t="s">
        <v>2194</v>
      </c>
      <c r="M42" s="204">
        <v>2.7</v>
      </c>
    </row>
    <row r="43" spans="1:13">
      <c r="A43" t="s">
        <v>2209</v>
      </c>
      <c r="B43" t="s">
        <v>637</v>
      </c>
      <c r="C43" t="s">
        <v>637</v>
      </c>
      <c r="D43" t="s">
        <v>656</v>
      </c>
      <c r="E43" t="s">
        <v>112</v>
      </c>
      <c r="F43" t="s">
        <v>311</v>
      </c>
      <c r="G43" t="s">
        <v>417</v>
      </c>
      <c r="H43" t="s">
        <v>292</v>
      </c>
      <c r="I43" t="s">
        <v>335</v>
      </c>
      <c r="J43" s="104">
        <v>5.3279116999999996</v>
      </c>
      <c r="K43" t="s">
        <v>396</v>
      </c>
      <c r="L43" t="s">
        <v>2194</v>
      </c>
      <c r="M43" s="204">
        <v>2.7</v>
      </c>
    </row>
    <row r="44" spans="1:13">
      <c r="A44" t="s">
        <v>2209</v>
      </c>
      <c r="B44" t="s">
        <v>637</v>
      </c>
      <c r="C44" t="s">
        <v>637</v>
      </c>
      <c r="D44" t="s">
        <v>656</v>
      </c>
      <c r="E44" t="s">
        <v>112</v>
      </c>
      <c r="F44" t="s">
        <v>144</v>
      </c>
      <c r="G44" t="s">
        <v>417</v>
      </c>
      <c r="H44" t="s">
        <v>292</v>
      </c>
      <c r="I44" t="s">
        <v>335</v>
      </c>
      <c r="J44" s="104">
        <v>0.36960883</v>
      </c>
      <c r="K44" t="s">
        <v>396</v>
      </c>
      <c r="L44" t="s">
        <v>2194</v>
      </c>
      <c r="M44" s="204">
        <v>2.7</v>
      </c>
    </row>
    <row r="45" spans="1:13">
      <c r="A45" t="s">
        <v>2209</v>
      </c>
      <c r="B45" t="s">
        <v>637</v>
      </c>
      <c r="C45" t="s">
        <v>637</v>
      </c>
      <c r="D45" t="s">
        <v>656</v>
      </c>
      <c r="E45" t="s">
        <v>112</v>
      </c>
      <c r="F45" t="s">
        <v>147</v>
      </c>
      <c r="G45" t="s">
        <v>417</v>
      </c>
      <c r="H45" t="s">
        <v>292</v>
      </c>
      <c r="I45" t="s">
        <v>335</v>
      </c>
      <c r="J45" s="104">
        <v>0.26662690999999999</v>
      </c>
      <c r="K45" t="s">
        <v>396</v>
      </c>
      <c r="L45" t="s">
        <v>2194</v>
      </c>
      <c r="M45" s="204">
        <v>2.7</v>
      </c>
    </row>
    <row r="46" spans="1:13">
      <c r="A46" t="s">
        <v>2209</v>
      </c>
      <c r="B46" t="s">
        <v>637</v>
      </c>
      <c r="C46" t="s">
        <v>637</v>
      </c>
      <c r="D46" t="s">
        <v>656</v>
      </c>
      <c r="E46" t="s">
        <v>112</v>
      </c>
      <c r="F46" t="s">
        <v>150</v>
      </c>
      <c r="G46" t="s">
        <v>417</v>
      </c>
      <c r="H46" t="s">
        <v>292</v>
      </c>
      <c r="I46" t="s">
        <v>335</v>
      </c>
      <c r="J46" s="104">
        <v>0.26516522999999997</v>
      </c>
      <c r="K46" t="s">
        <v>396</v>
      </c>
      <c r="L46" t="s">
        <v>2194</v>
      </c>
      <c r="M46" s="204">
        <v>2.7</v>
      </c>
    </row>
    <row r="47" spans="1:13">
      <c r="A47" t="s">
        <v>2209</v>
      </c>
      <c r="B47" t="s">
        <v>637</v>
      </c>
      <c r="C47" t="s">
        <v>637</v>
      </c>
      <c r="D47" t="s">
        <v>656</v>
      </c>
      <c r="E47" t="s">
        <v>112</v>
      </c>
      <c r="F47" t="s">
        <v>313</v>
      </c>
      <c r="G47" t="s">
        <v>417</v>
      </c>
      <c r="H47" t="s">
        <v>292</v>
      </c>
      <c r="I47" t="s">
        <v>335</v>
      </c>
      <c r="J47" s="104">
        <v>6.2293126699999997</v>
      </c>
      <c r="K47" t="s">
        <v>396</v>
      </c>
      <c r="L47" t="s">
        <v>2194</v>
      </c>
      <c r="M47" s="204">
        <v>2.7</v>
      </c>
    </row>
    <row r="48" spans="1:13">
      <c r="A48" t="s">
        <v>2209</v>
      </c>
      <c r="B48" t="s">
        <v>637</v>
      </c>
      <c r="C48" t="s">
        <v>637</v>
      </c>
      <c r="D48" t="s">
        <v>662</v>
      </c>
      <c r="E48" t="s">
        <v>112</v>
      </c>
      <c r="F48" t="s">
        <v>311</v>
      </c>
      <c r="G48" t="s">
        <v>417</v>
      </c>
      <c r="H48" t="s">
        <v>292</v>
      </c>
      <c r="I48" t="s">
        <v>335</v>
      </c>
      <c r="J48" s="104">
        <v>5.9156525000000002</v>
      </c>
      <c r="K48" t="s">
        <v>396</v>
      </c>
      <c r="L48" t="s">
        <v>2194</v>
      </c>
      <c r="M48" s="204">
        <v>2.7</v>
      </c>
    </row>
    <row r="49" spans="1:13">
      <c r="A49" t="s">
        <v>2209</v>
      </c>
      <c r="B49" t="s">
        <v>637</v>
      </c>
      <c r="C49" t="s">
        <v>637</v>
      </c>
      <c r="D49" t="s">
        <v>662</v>
      </c>
      <c r="E49" t="s">
        <v>112</v>
      </c>
      <c r="F49" t="s">
        <v>144</v>
      </c>
      <c r="G49" t="s">
        <v>417</v>
      </c>
      <c r="H49" t="s">
        <v>292</v>
      </c>
      <c r="I49" t="s">
        <v>335</v>
      </c>
      <c r="J49" s="104">
        <v>0.22441306</v>
      </c>
      <c r="K49" t="s">
        <v>396</v>
      </c>
      <c r="L49" t="s">
        <v>2194</v>
      </c>
      <c r="M49" s="204">
        <v>2.7</v>
      </c>
    </row>
    <row r="50" spans="1:13">
      <c r="A50" t="s">
        <v>2209</v>
      </c>
      <c r="B50" t="s">
        <v>637</v>
      </c>
      <c r="C50" t="s">
        <v>637</v>
      </c>
      <c r="D50" t="s">
        <v>662</v>
      </c>
      <c r="E50" t="s">
        <v>112</v>
      </c>
      <c r="F50" t="s">
        <v>147</v>
      </c>
      <c r="G50" t="s">
        <v>417</v>
      </c>
      <c r="H50" t="s">
        <v>292</v>
      </c>
      <c r="I50" t="s">
        <v>335</v>
      </c>
      <c r="J50" s="104">
        <v>0.26662690999999999</v>
      </c>
      <c r="K50" t="s">
        <v>396</v>
      </c>
      <c r="L50" t="s">
        <v>2194</v>
      </c>
      <c r="M50" s="204">
        <v>2.7</v>
      </c>
    </row>
    <row r="51" spans="1:13">
      <c r="A51" t="s">
        <v>2209</v>
      </c>
      <c r="B51" t="s">
        <v>637</v>
      </c>
      <c r="C51" t="s">
        <v>637</v>
      </c>
      <c r="D51" t="s">
        <v>662</v>
      </c>
      <c r="E51" t="s">
        <v>112</v>
      </c>
      <c r="F51" t="s">
        <v>150</v>
      </c>
      <c r="G51" t="s">
        <v>417</v>
      </c>
      <c r="H51" t="s">
        <v>292</v>
      </c>
      <c r="I51" t="s">
        <v>335</v>
      </c>
      <c r="J51" s="104">
        <v>0.25846907000000002</v>
      </c>
      <c r="K51" t="s">
        <v>396</v>
      </c>
      <c r="L51" t="s">
        <v>2194</v>
      </c>
      <c r="M51" s="204">
        <v>2.7</v>
      </c>
    </row>
    <row r="52" spans="1:13">
      <c r="A52" t="s">
        <v>2209</v>
      </c>
      <c r="B52" t="s">
        <v>637</v>
      </c>
      <c r="C52" t="s">
        <v>637</v>
      </c>
      <c r="D52" t="s">
        <v>662</v>
      </c>
      <c r="E52" t="s">
        <v>112</v>
      </c>
      <c r="F52" t="s">
        <v>313</v>
      </c>
      <c r="G52" t="s">
        <v>417</v>
      </c>
      <c r="H52" t="s">
        <v>292</v>
      </c>
      <c r="I52" t="s">
        <v>335</v>
      </c>
      <c r="J52" s="104">
        <v>6.6651615399999997</v>
      </c>
      <c r="K52" t="s">
        <v>396</v>
      </c>
      <c r="L52" t="s">
        <v>2194</v>
      </c>
      <c r="M52" s="204">
        <v>2.7</v>
      </c>
    </row>
    <row r="53" spans="1:13">
      <c r="A53" t="s">
        <v>2209</v>
      </c>
      <c r="B53" t="s">
        <v>637</v>
      </c>
      <c r="C53" t="s">
        <v>637</v>
      </c>
      <c r="D53" t="s">
        <v>680</v>
      </c>
      <c r="E53" t="s">
        <v>112</v>
      </c>
      <c r="F53" t="s">
        <v>311</v>
      </c>
      <c r="G53" t="s">
        <v>417</v>
      </c>
      <c r="H53" t="s">
        <v>292</v>
      </c>
      <c r="I53" t="s">
        <v>335</v>
      </c>
      <c r="J53" s="104">
        <v>5.1977921</v>
      </c>
      <c r="K53" t="s">
        <v>396</v>
      </c>
      <c r="L53" t="s">
        <v>2194</v>
      </c>
      <c r="M53" s="204">
        <v>2.7</v>
      </c>
    </row>
    <row r="54" spans="1:13">
      <c r="A54" t="s">
        <v>2209</v>
      </c>
      <c r="B54" t="s">
        <v>637</v>
      </c>
      <c r="C54" t="s">
        <v>637</v>
      </c>
      <c r="D54" t="s">
        <v>680</v>
      </c>
      <c r="E54" t="s">
        <v>112</v>
      </c>
      <c r="F54" t="s">
        <v>144</v>
      </c>
      <c r="G54" t="s">
        <v>417</v>
      </c>
      <c r="H54" t="s">
        <v>292</v>
      </c>
      <c r="I54" t="s">
        <v>335</v>
      </c>
      <c r="J54" s="104">
        <v>0.22441306</v>
      </c>
      <c r="K54" t="s">
        <v>396</v>
      </c>
      <c r="L54" t="s">
        <v>2194</v>
      </c>
      <c r="M54" s="204">
        <v>2.7</v>
      </c>
    </row>
    <row r="55" spans="1:13">
      <c r="A55" t="s">
        <v>2209</v>
      </c>
      <c r="B55" t="s">
        <v>637</v>
      </c>
      <c r="C55" t="s">
        <v>637</v>
      </c>
      <c r="D55" t="s">
        <v>680</v>
      </c>
      <c r="E55" t="s">
        <v>112</v>
      </c>
      <c r="F55" t="s">
        <v>147</v>
      </c>
      <c r="G55" t="s">
        <v>417</v>
      </c>
      <c r="H55" t="s">
        <v>292</v>
      </c>
      <c r="I55" t="s">
        <v>335</v>
      </c>
      <c r="J55" s="104">
        <v>0.26662690999999999</v>
      </c>
      <c r="K55" t="s">
        <v>396</v>
      </c>
      <c r="L55" t="s">
        <v>2194</v>
      </c>
      <c r="M55" s="204">
        <v>2.7</v>
      </c>
    </row>
    <row r="56" spans="1:13">
      <c r="A56" t="s">
        <v>2209</v>
      </c>
      <c r="B56" t="s">
        <v>637</v>
      </c>
      <c r="C56" t="s">
        <v>637</v>
      </c>
      <c r="D56" t="s">
        <v>680</v>
      </c>
      <c r="E56" t="s">
        <v>112</v>
      </c>
      <c r="F56" t="s">
        <v>150</v>
      </c>
      <c r="G56" t="s">
        <v>417</v>
      </c>
      <c r="H56" t="s">
        <v>292</v>
      </c>
      <c r="I56" t="s">
        <v>335</v>
      </c>
      <c r="J56" s="104">
        <v>0.25846907000000002</v>
      </c>
      <c r="K56" t="s">
        <v>396</v>
      </c>
      <c r="L56" t="s">
        <v>2194</v>
      </c>
      <c r="M56" s="204">
        <v>2.7</v>
      </c>
    </row>
    <row r="57" spans="1:13">
      <c r="A57" t="s">
        <v>2209</v>
      </c>
      <c r="B57" t="s">
        <v>637</v>
      </c>
      <c r="C57" t="s">
        <v>637</v>
      </c>
      <c r="D57" t="s">
        <v>680</v>
      </c>
      <c r="E57" t="s">
        <v>112</v>
      </c>
      <c r="F57" t="s">
        <v>313</v>
      </c>
      <c r="G57" t="s">
        <v>417</v>
      </c>
      <c r="H57" t="s">
        <v>292</v>
      </c>
      <c r="I57" t="s">
        <v>335</v>
      </c>
      <c r="J57" s="104">
        <v>5.9473011400000004</v>
      </c>
      <c r="K57" t="s">
        <v>396</v>
      </c>
      <c r="L57" t="s">
        <v>2194</v>
      </c>
      <c r="M57" s="204">
        <v>2.7</v>
      </c>
    </row>
    <row r="58" spans="1:13">
      <c r="A58" t="s">
        <v>2209</v>
      </c>
      <c r="B58" t="s">
        <v>637</v>
      </c>
      <c r="C58" t="s">
        <v>637</v>
      </c>
      <c r="D58" t="s">
        <v>707</v>
      </c>
      <c r="E58" t="s">
        <v>112</v>
      </c>
      <c r="F58" t="s">
        <v>311</v>
      </c>
      <c r="G58" t="s">
        <v>417</v>
      </c>
      <c r="H58" t="s">
        <v>292</v>
      </c>
      <c r="I58" t="s">
        <v>335</v>
      </c>
      <c r="J58" s="104">
        <v>4.7126102999999997</v>
      </c>
      <c r="K58" t="s">
        <v>396</v>
      </c>
      <c r="L58" t="s">
        <v>2194</v>
      </c>
      <c r="M58" s="204">
        <v>2.7</v>
      </c>
    </row>
    <row r="59" spans="1:13">
      <c r="A59" t="s">
        <v>2209</v>
      </c>
      <c r="B59" t="s">
        <v>637</v>
      </c>
      <c r="C59" t="s">
        <v>637</v>
      </c>
      <c r="D59" t="s">
        <v>707</v>
      </c>
      <c r="E59" t="s">
        <v>112</v>
      </c>
      <c r="F59" t="s">
        <v>144</v>
      </c>
      <c r="G59" t="s">
        <v>417</v>
      </c>
      <c r="H59" t="s">
        <v>292</v>
      </c>
      <c r="I59" t="s">
        <v>335</v>
      </c>
      <c r="J59" s="104">
        <v>0.22452742000000001</v>
      </c>
      <c r="K59" t="s">
        <v>396</v>
      </c>
      <c r="L59" t="s">
        <v>2194</v>
      </c>
      <c r="M59" s="204">
        <v>2.7</v>
      </c>
    </row>
    <row r="60" spans="1:13">
      <c r="A60" t="s">
        <v>2209</v>
      </c>
      <c r="B60" t="s">
        <v>637</v>
      </c>
      <c r="C60" t="s">
        <v>637</v>
      </c>
      <c r="D60" t="s">
        <v>707</v>
      </c>
      <c r="E60" t="s">
        <v>112</v>
      </c>
      <c r="F60" t="s">
        <v>147</v>
      </c>
      <c r="G60" t="s">
        <v>417</v>
      </c>
      <c r="H60" t="s">
        <v>292</v>
      </c>
      <c r="I60" t="s">
        <v>335</v>
      </c>
      <c r="J60" s="104">
        <v>0.26662690999999999</v>
      </c>
      <c r="K60" t="s">
        <v>396</v>
      </c>
      <c r="L60" t="s">
        <v>2194</v>
      </c>
      <c r="M60" s="204">
        <v>2.7</v>
      </c>
    </row>
    <row r="61" spans="1:13">
      <c r="A61" t="s">
        <v>2209</v>
      </c>
      <c r="B61" t="s">
        <v>637</v>
      </c>
      <c r="C61" t="s">
        <v>637</v>
      </c>
      <c r="D61" t="s">
        <v>707</v>
      </c>
      <c r="E61" t="s">
        <v>112</v>
      </c>
      <c r="F61" t="s">
        <v>150</v>
      </c>
      <c r="G61" t="s">
        <v>417</v>
      </c>
      <c r="H61" t="s">
        <v>292</v>
      </c>
      <c r="I61" t="s">
        <v>335</v>
      </c>
      <c r="J61" s="104">
        <v>0.25844052000000001</v>
      </c>
      <c r="K61" t="s">
        <v>396</v>
      </c>
      <c r="L61" t="s">
        <v>2194</v>
      </c>
      <c r="M61" s="204">
        <v>2.7</v>
      </c>
    </row>
    <row r="62" spans="1:13">
      <c r="A62" t="s">
        <v>2209</v>
      </c>
      <c r="B62" t="s">
        <v>637</v>
      </c>
      <c r="C62" t="s">
        <v>637</v>
      </c>
      <c r="D62" t="s">
        <v>707</v>
      </c>
      <c r="E62" t="s">
        <v>112</v>
      </c>
      <c r="F62" t="s">
        <v>313</v>
      </c>
      <c r="G62" t="s">
        <v>417</v>
      </c>
      <c r="H62" t="s">
        <v>292</v>
      </c>
      <c r="I62" t="s">
        <v>335</v>
      </c>
      <c r="J62" s="104">
        <v>5.46220515</v>
      </c>
      <c r="K62" t="s">
        <v>396</v>
      </c>
      <c r="L62" t="s">
        <v>2194</v>
      </c>
      <c r="M62" s="204">
        <v>2.7</v>
      </c>
    </row>
    <row r="63" spans="1:13">
      <c r="A63" t="s">
        <v>2209</v>
      </c>
      <c r="B63" t="s">
        <v>637</v>
      </c>
      <c r="C63" t="s">
        <v>637</v>
      </c>
      <c r="D63" s="216" t="s">
        <v>758</v>
      </c>
      <c r="E63" t="s">
        <v>359</v>
      </c>
      <c r="F63" t="s">
        <v>311</v>
      </c>
      <c r="G63" t="s">
        <v>333</v>
      </c>
      <c r="H63" t="s">
        <v>360</v>
      </c>
      <c r="I63" t="s">
        <v>335</v>
      </c>
      <c r="J63" s="104">
        <v>15.283042916154701</v>
      </c>
      <c r="K63" s="216" t="s">
        <v>390</v>
      </c>
      <c r="L63" t="s">
        <v>2194</v>
      </c>
      <c r="M63" s="204">
        <v>2.7</v>
      </c>
    </row>
    <row r="64" spans="1:13">
      <c r="A64" t="s">
        <v>2209</v>
      </c>
      <c r="B64" t="s">
        <v>637</v>
      </c>
      <c r="C64" t="s">
        <v>637</v>
      </c>
      <c r="D64" s="216" t="s">
        <v>758</v>
      </c>
      <c r="E64" t="s">
        <v>359</v>
      </c>
      <c r="F64" t="s">
        <v>313</v>
      </c>
      <c r="G64" t="s">
        <v>333</v>
      </c>
      <c r="H64" t="s">
        <v>360</v>
      </c>
      <c r="I64" t="s">
        <v>335</v>
      </c>
      <c r="J64" s="104">
        <v>16.365338218630601</v>
      </c>
      <c r="K64" s="216" t="s">
        <v>390</v>
      </c>
      <c r="L64" t="s">
        <v>2194</v>
      </c>
      <c r="M64" s="204">
        <v>2.7</v>
      </c>
    </row>
    <row r="65" spans="1:13">
      <c r="A65" t="s">
        <v>2209</v>
      </c>
      <c r="B65" t="s">
        <v>637</v>
      </c>
      <c r="C65" t="s">
        <v>637</v>
      </c>
      <c r="D65" s="216" t="s">
        <v>758</v>
      </c>
      <c r="E65" t="s">
        <v>359</v>
      </c>
      <c r="F65" t="s">
        <v>144</v>
      </c>
      <c r="G65" t="s">
        <v>333</v>
      </c>
      <c r="H65" t="s">
        <v>360</v>
      </c>
      <c r="I65" t="s">
        <v>335</v>
      </c>
      <c r="J65" s="104">
        <v>0.75702501713546699</v>
      </c>
      <c r="K65" s="216" t="s">
        <v>390</v>
      </c>
      <c r="L65" t="s">
        <v>2194</v>
      </c>
      <c r="M65" s="204">
        <v>2.7</v>
      </c>
    </row>
    <row r="66" spans="1:13">
      <c r="A66" t="s">
        <v>2209</v>
      </c>
      <c r="B66" t="s">
        <v>637</v>
      </c>
      <c r="C66" t="s">
        <v>637</v>
      </c>
      <c r="D66" s="216" t="s">
        <v>758</v>
      </c>
      <c r="E66" t="s">
        <v>359</v>
      </c>
      <c r="F66" t="s">
        <v>147</v>
      </c>
      <c r="G66" t="s">
        <v>333</v>
      </c>
      <c r="H66" t="s">
        <v>360</v>
      </c>
      <c r="I66" t="s">
        <v>335</v>
      </c>
      <c r="J66" s="104">
        <v>0.22342902000000001</v>
      </c>
      <c r="K66" s="216" t="s">
        <v>390</v>
      </c>
      <c r="L66" t="s">
        <v>2194</v>
      </c>
      <c r="M66" s="204">
        <v>2.7</v>
      </c>
    </row>
    <row r="67" spans="1:13">
      <c r="A67" t="s">
        <v>2209</v>
      </c>
      <c r="B67" t="s">
        <v>637</v>
      </c>
      <c r="C67" t="s">
        <v>637</v>
      </c>
      <c r="D67" s="216" t="s">
        <v>758</v>
      </c>
      <c r="E67" t="s">
        <v>359</v>
      </c>
      <c r="F67" t="s">
        <v>150</v>
      </c>
      <c r="G67" t="s">
        <v>333</v>
      </c>
      <c r="H67" t="s">
        <v>360</v>
      </c>
      <c r="I67" t="s">
        <v>335</v>
      </c>
      <c r="J67" s="104">
        <v>0.101841265340469</v>
      </c>
      <c r="K67" s="216" t="s">
        <v>390</v>
      </c>
      <c r="L67" t="s">
        <v>2194</v>
      </c>
      <c r="M67" s="204">
        <v>2.7</v>
      </c>
    </row>
    <row r="68" spans="1:13">
      <c r="A68" t="s">
        <v>2195</v>
      </c>
      <c r="B68" t="s">
        <v>763</v>
      </c>
      <c r="C68" t="s">
        <v>763</v>
      </c>
      <c r="D68" t="s">
        <v>780</v>
      </c>
      <c r="E68" t="s">
        <v>112</v>
      </c>
      <c r="F68" t="s">
        <v>311</v>
      </c>
      <c r="G68" t="s">
        <v>417</v>
      </c>
      <c r="H68" t="s">
        <v>292</v>
      </c>
      <c r="I68" t="s">
        <v>335</v>
      </c>
      <c r="J68" s="104">
        <v>3.7763914999999999</v>
      </c>
      <c r="K68" t="s">
        <v>396</v>
      </c>
      <c r="L68" t="s">
        <v>2194</v>
      </c>
      <c r="M68" s="204">
        <v>2.7</v>
      </c>
    </row>
    <row r="69" spans="1:13">
      <c r="A69" t="s">
        <v>2195</v>
      </c>
      <c r="B69" t="s">
        <v>763</v>
      </c>
      <c r="C69" t="s">
        <v>763</v>
      </c>
      <c r="D69" t="s">
        <v>780</v>
      </c>
      <c r="E69" t="s">
        <v>112</v>
      </c>
      <c r="F69" t="s">
        <v>144</v>
      </c>
      <c r="G69" t="s">
        <v>417</v>
      </c>
      <c r="H69" t="s">
        <v>292</v>
      </c>
      <c r="I69" t="s">
        <v>335</v>
      </c>
      <c r="J69" s="104">
        <v>1.1158021</v>
      </c>
      <c r="K69" t="s">
        <v>396</v>
      </c>
      <c r="L69" t="s">
        <v>2194</v>
      </c>
      <c r="M69" s="204">
        <v>2.7</v>
      </c>
    </row>
    <row r="70" spans="1:13">
      <c r="A70" t="s">
        <v>2195</v>
      </c>
      <c r="B70" t="s">
        <v>763</v>
      </c>
      <c r="C70" t="s">
        <v>763</v>
      </c>
      <c r="D70" t="s">
        <v>780</v>
      </c>
      <c r="E70" t="s">
        <v>112</v>
      </c>
      <c r="F70" t="s">
        <v>147</v>
      </c>
      <c r="G70" t="s">
        <v>417</v>
      </c>
      <c r="H70" t="s">
        <v>292</v>
      </c>
      <c r="I70" t="s">
        <v>335</v>
      </c>
      <c r="J70" s="104">
        <v>0.36055710000000002</v>
      </c>
      <c r="K70" t="s">
        <v>396</v>
      </c>
      <c r="L70" t="s">
        <v>2194</v>
      </c>
      <c r="M70" s="204">
        <v>2.7</v>
      </c>
    </row>
    <row r="71" spans="1:13">
      <c r="A71" t="s">
        <v>2195</v>
      </c>
      <c r="B71" t="s">
        <v>763</v>
      </c>
      <c r="C71" t="s">
        <v>763</v>
      </c>
      <c r="D71" t="s">
        <v>780</v>
      </c>
      <c r="E71" t="s">
        <v>112</v>
      </c>
      <c r="F71" t="s">
        <v>150</v>
      </c>
      <c r="G71" t="s">
        <v>417</v>
      </c>
      <c r="H71" t="s">
        <v>292</v>
      </c>
      <c r="I71" t="s">
        <v>335</v>
      </c>
      <c r="J71" s="104">
        <v>0.28643576999999998</v>
      </c>
      <c r="K71" t="s">
        <v>396</v>
      </c>
      <c r="L71" t="s">
        <v>2194</v>
      </c>
      <c r="M71" s="204">
        <v>2.7</v>
      </c>
    </row>
    <row r="72" spans="1:13">
      <c r="A72" t="s">
        <v>2195</v>
      </c>
      <c r="B72" t="s">
        <v>763</v>
      </c>
      <c r="C72" t="s">
        <v>763</v>
      </c>
      <c r="D72" t="s">
        <v>780</v>
      </c>
      <c r="E72" t="s">
        <v>112</v>
      </c>
      <c r="F72" t="s">
        <v>313</v>
      </c>
      <c r="G72" t="s">
        <v>417</v>
      </c>
      <c r="H72" t="s">
        <v>292</v>
      </c>
      <c r="I72" t="s">
        <v>335</v>
      </c>
      <c r="J72" s="104">
        <v>5.5391864699999998</v>
      </c>
      <c r="K72" t="s">
        <v>396</v>
      </c>
      <c r="L72" t="s">
        <v>2194</v>
      </c>
      <c r="M72" s="204">
        <v>2.7</v>
      </c>
    </row>
    <row r="73" spans="1:13">
      <c r="A73" t="s">
        <v>2195</v>
      </c>
      <c r="B73" t="s">
        <v>763</v>
      </c>
      <c r="C73" t="s">
        <v>763</v>
      </c>
      <c r="D73" t="s">
        <v>783</v>
      </c>
      <c r="E73" t="s">
        <v>112</v>
      </c>
      <c r="F73" t="s">
        <v>311</v>
      </c>
      <c r="G73" t="s">
        <v>417</v>
      </c>
      <c r="H73" t="s">
        <v>292</v>
      </c>
      <c r="I73" t="s">
        <v>335</v>
      </c>
      <c r="J73" s="104">
        <v>3.0211131999999998</v>
      </c>
      <c r="K73" t="s">
        <v>396</v>
      </c>
      <c r="L73" t="s">
        <v>2194</v>
      </c>
      <c r="M73" s="204">
        <v>2.7</v>
      </c>
    </row>
    <row r="74" spans="1:13">
      <c r="A74" t="s">
        <v>2195</v>
      </c>
      <c r="B74" t="s">
        <v>763</v>
      </c>
      <c r="C74" t="s">
        <v>763</v>
      </c>
      <c r="D74" t="s">
        <v>783</v>
      </c>
      <c r="E74" t="s">
        <v>112</v>
      </c>
      <c r="F74" t="s">
        <v>144</v>
      </c>
      <c r="G74" t="s">
        <v>417</v>
      </c>
      <c r="H74" t="s">
        <v>292</v>
      </c>
      <c r="I74" t="s">
        <v>335</v>
      </c>
      <c r="J74" s="104">
        <v>0.89264171999999997</v>
      </c>
      <c r="K74" t="s">
        <v>396</v>
      </c>
      <c r="L74" t="s">
        <v>2194</v>
      </c>
      <c r="M74" s="204">
        <v>2.7</v>
      </c>
    </row>
    <row r="75" spans="1:13">
      <c r="A75" t="s">
        <v>2195</v>
      </c>
      <c r="B75" t="s">
        <v>763</v>
      </c>
      <c r="C75" t="s">
        <v>763</v>
      </c>
      <c r="D75" t="s">
        <v>783</v>
      </c>
      <c r="E75" t="s">
        <v>112</v>
      </c>
      <c r="F75" t="s">
        <v>147</v>
      </c>
      <c r="G75" t="s">
        <v>417</v>
      </c>
      <c r="H75" t="s">
        <v>292</v>
      </c>
      <c r="I75" t="s">
        <v>335</v>
      </c>
      <c r="J75" s="104">
        <v>0.28844567999999998</v>
      </c>
      <c r="K75" t="s">
        <v>396</v>
      </c>
      <c r="L75" t="s">
        <v>2194</v>
      </c>
      <c r="M75" s="204">
        <v>2.7</v>
      </c>
    </row>
    <row r="76" spans="1:13">
      <c r="A76" t="s">
        <v>2195</v>
      </c>
      <c r="B76" t="s">
        <v>763</v>
      </c>
      <c r="C76" t="s">
        <v>763</v>
      </c>
      <c r="D76" t="s">
        <v>783</v>
      </c>
      <c r="E76" t="s">
        <v>112</v>
      </c>
      <c r="F76" t="s">
        <v>150</v>
      </c>
      <c r="G76" t="s">
        <v>417</v>
      </c>
      <c r="H76" t="s">
        <v>292</v>
      </c>
      <c r="I76" t="s">
        <v>335</v>
      </c>
      <c r="J76" s="104">
        <v>0.22914862</v>
      </c>
      <c r="K76" t="s">
        <v>396</v>
      </c>
      <c r="L76" t="s">
        <v>2194</v>
      </c>
      <c r="M76" s="204">
        <v>2.7</v>
      </c>
    </row>
    <row r="77" spans="1:13">
      <c r="A77" t="s">
        <v>2195</v>
      </c>
      <c r="B77" t="s">
        <v>763</v>
      </c>
      <c r="C77" t="s">
        <v>763</v>
      </c>
      <c r="D77" t="s">
        <v>783</v>
      </c>
      <c r="E77" t="s">
        <v>112</v>
      </c>
      <c r="F77" t="s">
        <v>313</v>
      </c>
      <c r="G77" t="s">
        <v>417</v>
      </c>
      <c r="H77" t="s">
        <v>292</v>
      </c>
      <c r="I77" t="s">
        <v>335</v>
      </c>
      <c r="J77" s="104">
        <v>4.4313492200000004</v>
      </c>
      <c r="K77" t="s">
        <v>396</v>
      </c>
      <c r="L77" t="s">
        <v>2194</v>
      </c>
      <c r="M77" s="204">
        <v>2.7</v>
      </c>
    </row>
    <row r="78" spans="1:13">
      <c r="A78" s="215" t="s">
        <v>2195</v>
      </c>
      <c r="B78" s="215" t="s">
        <v>763</v>
      </c>
      <c r="C78" s="215" t="s">
        <v>763</v>
      </c>
      <c r="D78" s="216" t="s">
        <v>804</v>
      </c>
      <c r="E78" t="s">
        <v>359</v>
      </c>
      <c r="F78" t="s">
        <v>311</v>
      </c>
      <c r="G78" t="s">
        <v>333</v>
      </c>
      <c r="H78" t="s">
        <v>360</v>
      </c>
      <c r="I78" t="s">
        <v>335</v>
      </c>
      <c r="J78" s="104">
        <v>6.4826406230706297</v>
      </c>
      <c r="K78" s="216" t="s">
        <v>418</v>
      </c>
      <c r="L78" t="s">
        <v>2194</v>
      </c>
      <c r="M78" s="204">
        <v>2.7</v>
      </c>
    </row>
    <row r="79" spans="1:13">
      <c r="A79" s="215" t="s">
        <v>2195</v>
      </c>
      <c r="B79" s="215" t="s">
        <v>763</v>
      </c>
      <c r="C79" s="215" t="s">
        <v>763</v>
      </c>
      <c r="D79" s="216" t="s">
        <v>804</v>
      </c>
      <c r="E79" t="s">
        <v>359</v>
      </c>
      <c r="F79" t="s">
        <v>313</v>
      </c>
      <c r="G79" t="s">
        <v>333</v>
      </c>
      <c r="H79" t="s">
        <v>360</v>
      </c>
      <c r="I79" t="s">
        <v>335</v>
      </c>
      <c r="J79" s="104">
        <v>7.8330181881736003</v>
      </c>
      <c r="K79" s="216" t="s">
        <v>418</v>
      </c>
      <c r="L79" t="s">
        <v>2194</v>
      </c>
      <c r="M79" s="204">
        <v>2.7</v>
      </c>
    </row>
    <row r="80" spans="1:13">
      <c r="A80" s="215" t="s">
        <v>2195</v>
      </c>
      <c r="B80" s="215" t="s">
        <v>763</v>
      </c>
      <c r="C80" s="215" t="s">
        <v>763</v>
      </c>
      <c r="D80" s="216" t="s">
        <v>804</v>
      </c>
      <c r="E80" t="s">
        <v>359</v>
      </c>
      <c r="F80" t="s">
        <v>144</v>
      </c>
      <c r="G80" t="s">
        <v>333</v>
      </c>
      <c r="H80" t="s">
        <v>360</v>
      </c>
      <c r="I80" t="s">
        <v>335</v>
      </c>
      <c r="J80" s="104">
        <v>0.69688401938362698</v>
      </c>
      <c r="K80" s="216" t="s">
        <v>418</v>
      </c>
      <c r="L80" t="s">
        <v>2194</v>
      </c>
      <c r="M80" s="204">
        <v>2.7</v>
      </c>
    </row>
    <row r="81" spans="1:13">
      <c r="A81" s="215" t="s">
        <v>2195</v>
      </c>
      <c r="B81" s="215" t="s">
        <v>763</v>
      </c>
      <c r="C81" s="215" t="s">
        <v>763</v>
      </c>
      <c r="D81" s="216" t="s">
        <v>804</v>
      </c>
      <c r="E81" t="s">
        <v>359</v>
      </c>
      <c r="F81" t="s">
        <v>147</v>
      </c>
      <c r="G81" t="s">
        <v>333</v>
      </c>
      <c r="H81" t="s">
        <v>360</v>
      </c>
      <c r="I81" t="s">
        <v>335</v>
      </c>
      <c r="J81" s="104">
        <v>0.22342902000000001</v>
      </c>
      <c r="K81" s="216" t="s">
        <v>418</v>
      </c>
      <c r="L81" t="s">
        <v>2194</v>
      </c>
      <c r="M81" s="204">
        <v>2.7</v>
      </c>
    </row>
    <row r="82" spans="1:13">
      <c r="A82" s="215" t="s">
        <v>2195</v>
      </c>
      <c r="B82" s="215" t="s">
        <v>763</v>
      </c>
      <c r="C82" s="215" t="s">
        <v>763</v>
      </c>
      <c r="D82" s="216" t="s">
        <v>804</v>
      </c>
      <c r="E82" t="s">
        <v>359</v>
      </c>
      <c r="F82" t="s">
        <v>150</v>
      </c>
      <c r="G82" t="s">
        <v>333</v>
      </c>
      <c r="H82" t="s">
        <v>360</v>
      </c>
      <c r="I82" t="s">
        <v>335</v>
      </c>
      <c r="J82" s="104">
        <v>0.43006452571934201</v>
      </c>
      <c r="K82" s="216" t="s">
        <v>418</v>
      </c>
      <c r="L82" t="s">
        <v>2194</v>
      </c>
      <c r="M82" s="204">
        <v>2.7</v>
      </c>
    </row>
    <row r="83" spans="1:13">
      <c r="A83" t="s">
        <v>2195</v>
      </c>
      <c r="B83" t="s">
        <v>763</v>
      </c>
      <c r="C83" t="s">
        <v>763</v>
      </c>
      <c r="D83" t="s">
        <v>772</v>
      </c>
      <c r="E83" t="s">
        <v>120</v>
      </c>
      <c r="F83" t="s">
        <v>136</v>
      </c>
      <c r="G83" t="s">
        <v>2200</v>
      </c>
      <c r="H83" t="s">
        <v>334</v>
      </c>
      <c r="I83" t="s">
        <v>205</v>
      </c>
      <c r="J83" s="297">
        <v>1.815613248</v>
      </c>
      <c r="K83" t="s">
        <v>365</v>
      </c>
      <c r="L83" t="s">
        <v>2194</v>
      </c>
      <c r="M83" s="204">
        <v>2.7</v>
      </c>
    </row>
    <row r="84" spans="1:13">
      <c r="A84" t="s">
        <v>2195</v>
      </c>
      <c r="B84" t="s">
        <v>763</v>
      </c>
      <c r="C84" t="s">
        <v>763</v>
      </c>
      <c r="D84" t="s">
        <v>772</v>
      </c>
      <c r="E84" t="s">
        <v>120</v>
      </c>
      <c r="F84" t="s">
        <v>139</v>
      </c>
      <c r="G84" t="s">
        <v>2200</v>
      </c>
      <c r="H84" t="s">
        <v>334</v>
      </c>
      <c r="I84" t="s">
        <v>205</v>
      </c>
      <c r="J84" s="297">
        <v>4.3952380800000004</v>
      </c>
      <c r="K84" t="s">
        <v>365</v>
      </c>
      <c r="L84" t="s">
        <v>2194</v>
      </c>
      <c r="M84" s="204">
        <v>2.7</v>
      </c>
    </row>
    <row r="85" spans="1:13">
      <c r="A85" t="s">
        <v>2195</v>
      </c>
      <c r="B85" t="s">
        <v>763</v>
      </c>
      <c r="C85" t="s">
        <v>763</v>
      </c>
      <c r="D85" t="s">
        <v>772</v>
      </c>
      <c r="E85" t="s">
        <v>120</v>
      </c>
      <c r="F85" t="s">
        <v>142</v>
      </c>
      <c r="G85" t="s">
        <v>2200</v>
      </c>
      <c r="H85" t="s">
        <v>334</v>
      </c>
      <c r="I85" t="s">
        <v>205</v>
      </c>
      <c r="J85" s="297">
        <v>1.204499604</v>
      </c>
      <c r="K85" t="s">
        <v>365</v>
      </c>
      <c r="L85" t="s">
        <v>2194</v>
      </c>
      <c r="M85" s="204">
        <v>2.7</v>
      </c>
    </row>
    <row r="86" spans="1:13">
      <c r="A86" t="s">
        <v>2195</v>
      </c>
      <c r="B86" t="s">
        <v>763</v>
      </c>
      <c r="C86" t="s">
        <v>763</v>
      </c>
      <c r="D86" t="s">
        <v>772</v>
      </c>
      <c r="E86" t="s">
        <v>120</v>
      </c>
      <c r="F86" t="s">
        <v>311</v>
      </c>
      <c r="G86" t="s">
        <v>2200</v>
      </c>
      <c r="H86" t="s">
        <v>334</v>
      </c>
      <c r="I86" t="s">
        <v>205</v>
      </c>
      <c r="J86" s="297">
        <v>7.415350932</v>
      </c>
      <c r="K86" t="s">
        <v>365</v>
      </c>
      <c r="L86" t="s">
        <v>2194</v>
      </c>
      <c r="M86" s="204">
        <v>2.7</v>
      </c>
    </row>
    <row r="87" spans="1:13">
      <c r="A87" t="s">
        <v>2195</v>
      </c>
      <c r="B87" t="s">
        <v>763</v>
      </c>
      <c r="C87" t="s">
        <v>763</v>
      </c>
      <c r="D87" t="s">
        <v>772</v>
      </c>
      <c r="E87" t="s">
        <v>120</v>
      </c>
      <c r="F87" t="s">
        <v>313</v>
      </c>
      <c r="G87" t="s">
        <v>2200</v>
      </c>
      <c r="H87" t="s">
        <v>334</v>
      </c>
      <c r="I87" t="s">
        <v>205</v>
      </c>
      <c r="J87" s="297">
        <v>8.9231537837009895</v>
      </c>
      <c r="K87" t="s">
        <v>365</v>
      </c>
      <c r="L87" t="s">
        <v>2194</v>
      </c>
      <c r="M87" s="204">
        <v>2.7</v>
      </c>
    </row>
    <row r="88" spans="1:13">
      <c r="A88" t="s">
        <v>2195</v>
      </c>
      <c r="B88" t="s">
        <v>763</v>
      </c>
      <c r="C88" t="s">
        <v>763</v>
      </c>
      <c r="D88" t="s">
        <v>772</v>
      </c>
      <c r="E88" t="s">
        <v>120</v>
      </c>
      <c r="F88" t="s">
        <v>136</v>
      </c>
      <c r="G88" t="s">
        <v>486</v>
      </c>
      <c r="H88" t="s">
        <v>334</v>
      </c>
      <c r="I88" t="s">
        <v>205</v>
      </c>
      <c r="J88" s="297">
        <v>2.3704042799999998</v>
      </c>
      <c r="K88" t="s">
        <v>365</v>
      </c>
      <c r="L88" t="s">
        <v>2194</v>
      </c>
      <c r="M88" s="204">
        <v>2.7</v>
      </c>
    </row>
    <row r="89" spans="1:13">
      <c r="A89" t="s">
        <v>2195</v>
      </c>
      <c r="B89" t="s">
        <v>763</v>
      </c>
      <c r="C89" t="s">
        <v>763</v>
      </c>
      <c r="D89" t="s">
        <v>772</v>
      </c>
      <c r="E89" t="s">
        <v>120</v>
      </c>
      <c r="F89" t="s">
        <v>139</v>
      </c>
      <c r="G89" t="s">
        <v>486</v>
      </c>
      <c r="H89" t="s">
        <v>334</v>
      </c>
      <c r="I89" t="s">
        <v>205</v>
      </c>
      <c r="J89" s="297">
        <v>3.2154954</v>
      </c>
      <c r="K89" t="s">
        <v>365</v>
      </c>
      <c r="L89" t="s">
        <v>2194</v>
      </c>
      <c r="M89" s="204">
        <v>2.7</v>
      </c>
    </row>
    <row r="90" spans="1:13">
      <c r="A90" t="s">
        <v>2195</v>
      </c>
      <c r="B90" t="s">
        <v>763</v>
      </c>
      <c r="C90" t="s">
        <v>763</v>
      </c>
      <c r="D90" t="s">
        <v>772</v>
      </c>
      <c r="E90" t="s">
        <v>120</v>
      </c>
      <c r="F90" t="s">
        <v>142</v>
      </c>
      <c r="G90" t="s">
        <v>486</v>
      </c>
      <c r="H90" t="s">
        <v>334</v>
      </c>
      <c r="I90" t="s">
        <v>205</v>
      </c>
      <c r="J90" s="297">
        <v>1.105594344</v>
      </c>
      <c r="K90" t="s">
        <v>365</v>
      </c>
      <c r="L90" t="s">
        <v>2194</v>
      </c>
      <c r="M90" s="204">
        <v>2.7</v>
      </c>
    </row>
    <row r="91" spans="1:13">
      <c r="A91" t="s">
        <v>2195</v>
      </c>
      <c r="B91" t="s">
        <v>763</v>
      </c>
      <c r="C91" t="s">
        <v>763</v>
      </c>
      <c r="D91" t="s">
        <v>772</v>
      </c>
      <c r="E91" t="s">
        <v>120</v>
      </c>
      <c r="F91" t="s">
        <v>311</v>
      </c>
      <c r="G91" t="s">
        <v>486</v>
      </c>
      <c r="H91" t="s">
        <v>334</v>
      </c>
      <c r="I91" t="s">
        <v>205</v>
      </c>
      <c r="J91" s="297">
        <v>6.6914940239999998</v>
      </c>
      <c r="K91" t="s">
        <v>365</v>
      </c>
      <c r="L91" t="s">
        <v>2194</v>
      </c>
      <c r="M91" s="204">
        <v>2.7</v>
      </c>
    </row>
    <row r="92" spans="1:13">
      <c r="A92" t="s">
        <v>2195</v>
      </c>
      <c r="B92" t="s">
        <v>763</v>
      </c>
      <c r="C92" t="s">
        <v>763</v>
      </c>
      <c r="D92" t="s">
        <v>772</v>
      </c>
      <c r="E92" t="s">
        <v>120</v>
      </c>
      <c r="F92" t="s">
        <v>313</v>
      </c>
      <c r="G92" t="s">
        <v>486</v>
      </c>
      <c r="H92" t="s">
        <v>334</v>
      </c>
      <c r="I92" t="s">
        <v>205</v>
      </c>
      <c r="J92" s="297">
        <v>8.1992968757009912</v>
      </c>
      <c r="K92" t="s">
        <v>365</v>
      </c>
      <c r="L92" t="s">
        <v>2194</v>
      </c>
      <c r="M92" s="204">
        <v>2.7</v>
      </c>
    </row>
    <row r="93" spans="1:13">
      <c r="A93" t="s">
        <v>2211</v>
      </c>
      <c r="B93" t="s">
        <v>838</v>
      </c>
      <c r="C93" t="s">
        <v>838</v>
      </c>
      <c r="D93" s="216" t="s">
        <v>857</v>
      </c>
      <c r="E93" t="s">
        <v>359</v>
      </c>
      <c r="F93" t="s">
        <v>311</v>
      </c>
      <c r="G93" t="s">
        <v>333</v>
      </c>
      <c r="H93" t="s">
        <v>360</v>
      </c>
      <c r="I93" t="s">
        <v>335</v>
      </c>
      <c r="J93" s="104">
        <v>1.23362363213</v>
      </c>
      <c r="K93" s="216" t="s">
        <v>390</v>
      </c>
      <c r="L93" t="s">
        <v>2194</v>
      </c>
      <c r="M93" s="204">
        <v>2.7</v>
      </c>
    </row>
    <row r="94" spans="1:13">
      <c r="A94" t="s">
        <v>2211</v>
      </c>
      <c r="B94" t="s">
        <v>838</v>
      </c>
      <c r="C94" t="s">
        <v>838</v>
      </c>
      <c r="D94" s="216" t="s">
        <v>857</v>
      </c>
      <c r="E94" t="s">
        <v>359</v>
      </c>
      <c r="F94" t="s">
        <v>313</v>
      </c>
      <c r="G94" t="s">
        <v>333</v>
      </c>
      <c r="H94" t="s">
        <v>360</v>
      </c>
      <c r="I94" t="s">
        <v>335</v>
      </c>
      <c r="J94" s="104">
        <v>2.1833500992700001</v>
      </c>
      <c r="K94" s="216" t="s">
        <v>390</v>
      </c>
      <c r="L94" t="s">
        <v>2194</v>
      </c>
      <c r="M94" s="204">
        <v>2.7</v>
      </c>
    </row>
    <row r="95" spans="1:13">
      <c r="A95" t="s">
        <v>2211</v>
      </c>
      <c r="B95" t="s">
        <v>838</v>
      </c>
      <c r="C95" t="s">
        <v>838</v>
      </c>
      <c r="D95" s="216" t="s">
        <v>857</v>
      </c>
      <c r="E95" t="s">
        <v>359</v>
      </c>
      <c r="F95" t="s">
        <v>144</v>
      </c>
      <c r="G95" t="s">
        <v>333</v>
      </c>
      <c r="H95" t="s">
        <v>360</v>
      </c>
      <c r="I95" t="s">
        <v>335</v>
      </c>
      <c r="J95" s="104">
        <v>0.73800230433000003</v>
      </c>
      <c r="K95" s="216" t="s">
        <v>390</v>
      </c>
      <c r="L95" t="s">
        <v>2194</v>
      </c>
      <c r="M95" s="204">
        <v>2.7</v>
      </c>
    </row>
    <row r="96" spans="1:13">
      <c r="A96" t="s">
        <v>2211</v>
      </c>
      <c r="B96" t="s">
        <v>838</v>
      </c>
      <c r="C96" t="s">
        <v>838</v>
      </c>
      <c r="D96" s="216" t="s">
        <v>857</v>
      </c>
      <c r="E96" t="s">
        <v>359</v>
      </c>
      <c r="F96" t="s">
        <v>147</v>
      </c>
      <c r="G96" t="s">
        <v>333</v>
      </c>
      <c r="H96" t="s">
        <v>360</v>
      </c>
      <c r="I96" t="s">
        <v>335</v>
      </c>
      <c r="J96" s="104">
        <v>0.14106061</v>
      </c>
      <c r="K96" s="216" t="s">
        <v>390</v>
      </c>
      <c r="L96" t="s">
        <v>2194</v>
      </c>
      <c r="M96" s="204">
        <v>2.7</v>
      </c>
    </row>
    <row r="97" spans="1:13">
      <c r="A97" t="s">
        <v>2211</v>
      </c>
      <c r="B97" t="s">
        <v>838</v>
      </c>
      <c r="C97" t="s">
        <v>838</v>
      </c>
      <c r="D97" s="216" t="s">
        <v>857</v>
      </c>
      <c r="E97" t="s">
        <v>359</v>
      </c>
      <c r="F97" t="s">
        <v>150</v>
      </c>
      <c r="G97" t="s">
        <v>333</v>
      </c>
      <c r="H97" t="s">
        <v>360</v>
      </c>
      <c r="I97" t="s">
        <v>335</v>
      </c>
      <c r="J97" s="104">
        <v>7.0663552810000002E-2</v>
      </c>
      <c r="K97" s="216" t="s">
        <v>390</v>
      </c>
      <c r="L97" t="s">
        <v>2194</v>
      </c>
      <c r="M97" s="204">
        <v>2.7</v>
      </c>
    </row>
    <row r="98" spans="1:13">
      <c r="A98" t="s">
        <v>2211</v>
      </c>
      <c r="B98" t="s">
        <v>838</v>
      </c>
      <c r="C98" t="s">
        <v>838</v>
      </c>
      <c r="D98" s="216" t="s">
        <v>858</v>
      </c>
      <c r="E98" t="s">
        <v>359</v>
      </c>
      <c r="F98" t="s">
        <v>311</v>
      </c>
      <c r="G98" t="s">
        <v>333</v>
      </c>
      <c r="H98" t="s">
        <v>360</v>
      </c>
      <c r="I98" t="s">
        <v>335</v>
      </c>
      <c r="J98" s="104">
        <v>2.20323538325</v>
      </c>
      <c r="K98" s="216" t="s">
        <v>390</v>
      </c>
      <c r="L98" t="s">
        <v>2194</v>
      </c>
      <c r="M98" s="204">
        <v>2.7</v>
      </c>
    </row>
    <row r="99" spans="1:13">
      <c r="A99" t="s">
        <v>2211</v>
      </c>
      <c r="B99" t="s">
        <v>838</v>
      </c>
      <c r="C99" t="s">
        <v>838</v>
      </c>
      <c r="D99" s="216" t="s">
        <v>858</v>
      </c>
      <c r="E99" t="s">
        <v>359</v>
      </c>
      <c r="F99" t="s">
        <v>313</v>
      </c>
      <c r="G99" t="s">
        <v>333</v>
      </c>
      <c r="H99" t="s">
        <v>360</v>
      </c>
      <c r="I99" t="s">
        <v>335</v>
      </c>
      <c r="J99" s="104">
        <v>2.8248590061800001</v>
      </c>
      <c r="K99" s="216" t="s">
        <v>390</v>
      </c>
      <c r="L99" t="s">
        <v>2194</v>
      </c>
      <c r="M99" s="204">
        <v>2.7</v>
      </c>
    </row>
    <row r="100" spans="1:13">
      <c r="A100" t="s">
        <v>2211</v>
      </c>
      <c r="B100" t="s">
        <v>838</v>
      </c>
      <c r="C100" t="s">
        <v>838</v>
      </c>
      <c r="D100" s="216" t="s">
        <v>858</v>
      </c>
      <c r="E100" t="s">
        <v>359</v>
      </c>
      <c r="F100" t="s">
        <v>144</v>
      </c>
      <c r="G100" t="s">
        <v>333</v>
      </c>
      <c r="H100" t="s">
        <v>360</v>
      </c>
      <c r="I100" t="s">
        <v>335</v>
      </c>
      <c r="J100" s="104">
        <v>0.39804822223000003</v>
      </c>
      <c r="K100" s="216" t="s">
        <v>390</v>
      </c>
      <c r="L100" t="s">
        <v>2194</v>
      </c>
      <c r="M100" s="204">
        <v>2.7</v>
      </c>
    </row>
    <row r="101" spans="1:13">
      <c r="A101" t="s">
        <v>2211</v>
      </c>
      <c r="B101" t="s">
        <v>838</v>
      </c>
      <c r="C101" t="s">
        <v>838</v>
      </c>
      <c r="D101" s="216" t="s">
        <v>858</v>
      </c>
      <c r="E101" t="s">
        <v>359</v>
      </c>
      <c r="F101" t="s">
        <v>147</v>
      </c>
      <c r="G101" t="s">
        <v>333</v>
      </c>
      <c r="H101" t="s">
        <v>360</v>
      </c>
      <c r="I101" t="s">
        <v>335</v>
      </c>
      <c r="J101" s="104">
        <v>0.14106061</v>
      </c>
      <c r="K101" s="216" t="s">
        <v>390</v>
      </c>
      <c r="L101" t="s">
        <v>2194</v>
      </c>
      <c r="M101" s="204">
        <v>2.7</v>
      </c>
    </row>
    <row r="102" spans="1:13">
      <c r="A102" t="s">
        <v>2211</v>
      </c>
      <c r="B102" t="s">
        <v>838</v>
      </c>
      <c r="C102" t="s">
        <v>838</v>
      </c>
      <c r="D102" s="216" t="s">
        <v>858</v>
      </c>
      <c r="E102" t="s">
        <v>359</v>
      </c>
      <c r="F102" t="s">
        <v>150</v>
      </c>
      <c r="G102" t="s">
        <v>333</v>
      </c>
      <c r="H102" t="s">
        <v>360</v>
      </c>
      <c r="I102" t="s">
        <v>335</v>
      </c>
      <c r="J102" s="104">
        <v>8.2514790700000007E-2</v>
      </c>
      <c r="K102" s="216" t="s">
        <v>390</v>
      </c>
      <c r="L102" t="s">
        <v>2194</v>
      </c>
      <c r="M102" s="204">
        <v>2.7</v>
      </c>
    </row>
    <row r="103" spans="1:13">
      <c r="A103" t="s">
        <v>2211</v>
      </c>
      <c r="B103" t="s">
        <v>838</v>
      </c>
      <c r="C103" t="s">
        <v>838</v>
      </c>
      <c r="D103" t="s">
        <v>859</v>
      </c>
      <c r="E103" t="s">
        <v>359</v>
      </c>
      <c r="F103" t="s">
        <v>311</v>
      </c>
      <c r="G103" t="s">
        <v>333</v>
      </c>
      <c r="H103" t="s">
        <v>360</v>
      </c>
      <c r="I103" t="s">
        <v>335</v>
      </c>
      <c r="J103" s="104">
        <v>1.81444509502</v>
      </c>
      <c r="K103" t="s">
        <v>390</v>
      </c>
      <c r="L103" t="s">
        <v>2194</v>
      </c>
      <c r="M103" s="204">
        <v>2.7</v>
      </c>
    </row>
    <row r="104" spans="1:13">
      <c r="A104" t="s">
        <v>2211</v>
      </c>
      <c r="B104" t="s">
        <v>838</v>
      </c>
      <c r="C104" t="s">
        <v>838</v>
      </c>
      <c r="D104" t="s">
        <v>859</v>
      </c>
      <c r="E104" t="s">
        <v>359</v>
      </c>
      <c r="F104" t="s">
        <v>313</v>
      </c>
      <c r="G104" t="s">
        <v>333</v>
      </c>
      <c r="H104" t="s">
        <v>360</v>
      </c>
      <c r="I104" t="s">
        <v>335</v>
      </c>
      <c r="J104" s="104">
        <v>2.61423926264</v>
      </c>
      <c r="K104" t="s">
        <v>390</v>
      </c>
      <c r="L104" t="s">
        <v>2194</v>
      </c>
      <c r="M104" s="204">
        <v>2.7</v>
      </c>
    </row>
    <row r="105" spans="1:13">
      <c r="A105" t="s">
        <v>2211</v>
      </c>
      <c r="B105" t="s">
        <v>838</v>
      </c>
      <c r="C105" t="s">
        <v>838</v>
      </c>
      <c r="D105" t="s">
        <v>859</v>
      </c>
      <c r="E105" t="s">
        <v>359</v>
      </c>
      <c r="F105" t="s">
        <v>144</v>
      </c>
      <c r="G105" t="s">
        <v>333</v>
      </c>
      <c r="H105" t="s">
        <v>360</v>
      </c>
      <c r="I105" t="s">
        <v>335</v>
      </c>
      <c r="J105" s="104">
        <v>0.57621876692999996</v>
      </c>
      <c r="K105" t="s">
        <v>390</v>
      </c>
      <c r="L105" t="s">
        <v>2194</v>
      </c>
      <c r="M105" s="204">
        <v>2.7</v>
      </c>
    </row>
    <row r="106" spans="1:13">
      <c r="A106" t="s">
        <v>2211</v>
      </c>
      <c r="B106" t="s">
        <v>838</v>
      </c>
      <c r="C106" t="s">
        <v>838</v>
      </c>
      <c r="D106" t="s">
        <v>859</v>
      </c>
      <c r="E106" t="s">
        <v>359</v>
      </c>
      <c r="F106" t="s">
        <v>147</v>
      </c>
      <c r="G106" t="s">
        <v>333</v>
      </c>
      <c r="H106" t="s">
        <v>360</v>
      </c>
      <c r="I106" t="s">
        <v>335</v>
      </c>
      <c r="J106" s="104">
        <v>0.14106061</v>
      </c>
      <c r="K106" t="s">
        <v>390</v>
      </c>
      <c r="L106" t="s">
        <v>2194</v>
      </c>
      <c r="M106" s="204">
        <v>2.7</v>
      </c>
    </row>
    <row r="107" spans="1:13">
      <c r="A107" t="s">
        <v>2211</v>
      </c>
      <c r="B107" t="s">
        <v>838</v>
      </c>
      <c r="C107" t="s">
        <v>838</v>
      </c>
      <c r="D107" t="s">
        <v>859</v>
      </c>
      <c r="E107" t="s">
        <v>359</v>
      </c>
      <c r="F107" t="s">
        <v>150</v>
      </c>
      <c r="G107" t="s">
        <v>333</v>
      </c>
      <c r="H107" t="s">
        <v>360</v>
      </c>
      <c r="I107" t="s">
        <v>335</v>
      </c>
      <c r="J107" s="104">
        <v>8.2514790700000007E-2</v>
      </c>
      <c r="K107" t="s">
        <v>390</v>
      </c>
      <c r="L107" t="s">
        <v>2194</v>
      </c>
      <c r="M107" s="204">
        <v>2.7</v>
      </c>
    </row>
    <row r="108" spans="1:13">
      <c r="A108" t="s">
        <v>862</v>
      </c>
      <c r="C108" t="s">
        <v>862</v>
      </c>
      <c r="D108" t="s">
        <v>863</v>
      </c>
      <c r="E108" t="s">
        <v>122</v>
      </c>
      <c r="F108" t="s">
        <v>136</v>
      </c>
      <c r="G108" t="s">
        <v>334</v>
      </c>
      <c r="H108" t="s">
        <v>334</v>
      </c>
      <c r="I108" t="s">
        <v>335</v>
      </c>
      <c r="J108" s="105">
        <v>-0.14595365543181688</v>
      </c>
      <c r="K108" t="s">
        <v>340</v>
      </c>
      <c r="L108" t="s">
        <v>2194</v>
      </c>
      <c r="M108" s="204">
        <v>2.7</v>
      </c>
    </row>
    <row r="109" spans="1:13">
      <c r="A109" t="s">
        <v>862</v>
      </c>
      <c r="C109" t="s">
        <v>862</v>
      </c>
      <c r="D109" t="s">
        <v>863</v>
      </c>
      <c r="E109" t="s">
        <v>122</v>
      </c>
      <c r="F109" t="s">
        <v>139</v>
      </c>
      <c r="G109" t="s">
        <v>334</v>
      </c>
      <c r="H109" t="s">
        <v>334</v>
      </c>
      <c r="I109" t="s">
        <v>335</v>
      </c>
      <c r="J109" s="104">
        <v>0</v>
      </c>
      <c r="K109" t="s">
        <v>340</v>
      </c>
      <c r="L109" t="s">
        <v>2194</v>
      </c>
      <c r="M109" s="204">
        <v>2.7</v>
      </c>
    </row>
    <row r="110" spans="1:13">
      <c r="A110" t="s">
        <v>862</v>
      </c>
      <c r="C110" t="s">
        <v>862</v>
      </c>
      <c r="D110" t="s">
        <v>863</v>
      </c>
      <c r="E110" t="s">
        <v>122</v>
      </c>
      <c r="F110" t="s">
        <v>142</v>
      </c>
      <c r="G110" t="s">
        <v>334</v>
      </c>
      <c r="H110" t="s">
        <v>334</v>
      </c>
      <c r="I110" t="s">
        <v>335</v>
      </c>
      <c r="J110" s="105">
        <v>0.30673253839314002</v>
      </c>
      <c r="K110" t="s">
        <v>340</v>
      </c>
      <c r="L110" t="s">
        <v>2194</v>
      </c>
      <c r="M110" s="204">
        <v>2.7</v>
      </c>
    </row>
    <row r="111" spans="1:13">
      <c r="A111" t="s">
        <v>862</v>
      </c>
      <c r="C111" t="s">
        <v>862</v>
      </c>
      <c r="D111" t="s">
        <v>863</v>
      </c>
      <c r="E111" t="s">
        <v>122</v>
      </c>
      <c r="F111" t="s">
        <v>144</v>
      </c>
      <c r="G111" t="s">
        <v>334</v>
      </c>
      <c r="H111" t="s">
        <v>334</v>
      </c>
      <c r="I111" t="s">
        <v>335</v>
      </c>
      <c r="J111" s="104">
        <v>0</v>
      </c>
      <c r="K111" t="s">
        <v>340</v>
      </c>
      <c r="L111" t="s">
        <v>2194</v>
      </c>
      <c r="M111" s="204">
        <v>2.7</v>
      </c>
    </row>
    <row r="112" spans="1:13">
      <c r="A112" t="s">
        <v>862</v>
      </c>
      <c r="C112" t="s">
        <v>862</v>
      </c>
      <c r="D112" t="s">
        <v>863</v>
      </c>
      <c r="E112" t="s">
        <v>122</v>
      </c>
      <c r="F112" t="s">
        <v>150</v>
      </c>
      <c r="G112" t="s">
        <v>334</v>
      </c>
      <c r="H112" t="s">
        <v>334</v>
      </c>
      <c r="I112" t="s">
        <v>335</v>
      </c>
      <c r="J112" s="105">
        <v>9.3855316670900496E-2</v>
      </c>
      <c r="K112" t="s">
        <v>340</v>
      </c>
      <c r="L112" t="s">
        <v>2194</v>
      </c>
      <c r="M112" s="204">
        <v>2.7</v>
      </c>
    </row>
    <row r="113" spans="1:13">
      <c r="A113" t="s">
        <v>862</v>
      </c>
      <c r="C113" t="s">
        <v>862</v>
      </c>
      <c r="D113" t="s">
        <v>863</v>
      </c>
      <c r="E113" t="s">
        <v>122</v>
      </c>
      <c r="F113" t="s">
        <v>147</v>
      </c>
      <c r="G113" t="s">
        <v>334</v>
      </c>
      <c r="H113" t="s">
        <v>334</v>
      </c>
      <c r="I113" t="s">
        <v>335</v>
      </c>
      <c r="J113" s="105">
        <v>4.4735126650822701E-2</v>
      </c>
      <c r="K113" t="s">
        <v>340</v>
      </c>
      <c r="L113" t="s">
        <v>2194</v>
      </c>
      <c r="M113" s="204">
        <v>2.7</v>
      </c>
    </row>
    <row r="114" spans="1:13">
      <c r="A114" t="s">
        <v>862</v>
      </c>
      <c r="C114" t="s">
        <v>862</v>
      </c>
      <c r="D114" t="s">
        <v>863</v>
      </c>
      <c r="E114" t="s">
        <v>122</v>
      </c>
      <c r="F114" t="s">
        <v>311</v>
      </c>
      <c r="G114" t="s">
        <v>334</v>
      </c>
      <c r="H114" t="s">
        <v>334</v>
      </c>
      <c r="I114" t="s">
        <v>335</v>
      </c>
      <c r="J114" s="105">
        <v>0.16077888296132314</v>
      </c>
      <c r="K114" t="s">
        <v>340</v>
      </c>
      <c r="L114" t="s">
        <v>2194</v>
      </c>
      <c r="M114" s="204">
        <v>2.7</v>
      </c>
    </row>
    <row r="115" spans="1:13">
      <c r="A115" t="s">
        <v>862</v>
      </c>
      <c r="C115" t="s">
        <v>862</v>
      </c>
      <c r="D115" t="s">
        <v>863</v>
      </c>
      <c r="E115" t="s">
        <v>122</v>
      </c>
      <c r="F115" t="s">
        <v>313</v>
      </c>
      <c r="G115" t="s">
        <v>334</v>
      </c>
      <c r="H115" t="s">
        <v>334</v>
      </c>
      <c r="I115" t="s">
        <v>335</v>
      </c>
      <c r="J115" s="105">
        <v>0.29936932628304636</v>
      </c>
      <c r="K115" t="s">
        <v>340</v>
      </c>
      <c r="L115" t="s">
        <v>2194</v>
      </c>
      <c r="M115" s="204">
        <v>2.7</v>
      </c>
    </row>
    <row r="116" spans="1:13">
      <c r="A116" t="s">
        <v>2213</v>
      </c>
      <c r="B116" t="s">
        <v>870</v>
      </c>
      <c r="C116" t="s">
        <v>870</v>
      </c>
      <c r="D116" t="s">
        <v>873</v>
      </c>
      <c r="E116" t="s">
        <v>112</v>
      </c>
      <c r="F116" t="s">
        <v>311</v>
      </c>
      <c r="G116" t="s">
        <v>333</v>
      </c>
      <c r="H116" t="s">
        <v>292</v>
      </c>
      <c r="I116" t="s">
        <v>335</v>
      </c>
      <c r="J116" s="104">
        <v>8.7332663000000004</v>
      </c>
      <c r="K116" t="s">
        <v>396</v>
      </c>
      <c r="L116" t="s">
        <v>2194</v>
      </c>
      <c r="M116" s="204">
        <v>2.7</v>
      </c>
    </row>
    <row r="117" spans="1:13">
      <c r="A117" t="s">
        <v>2213</v>
      </c>
      <c r="B117" t="s">
        <v>870</v>
      </c>
      <c r="C117" t="s">
        <v>870</v>
      </c>
      <c r="D117" t="s">
        <v>873</v>
      </c>
      <c r="E117" t="s">
        <v>112</v>
      </c>
      <c r="F117" t="s">
        <v>144</v>
      </c>
      <c r="G117" t="s">
        <v>333</v>
      </c>
      <c r="H117" t="s">
        <v>292</v>
      </c>
      <c r="I117" t="s">
        <v>335</v>
      </c>
      <c r="J117" s="104">
        <v>0.25335405</v>
      </c>
      <c r="K117" t="s">
        <v>396</v>
      </c>
      <c r="L117" t="s">
        <v>2194</v>
      </c>
      <c r="M117" s="204">
        <v>2.7</v>
      </c>
    </row>
    <row r="118" spans="1:13">
      <c r="A118" t="s">
        <v>2213</v>
      </c>
      <c r="B118" t="s">
        <v>870</v>
      </c>
      <c r="C118" t="s">
        <v>870</v>
      </c>
      <c r="D118" t="s">
        <v>873</v>
      </c>
      <c r="E118" t="s">
        <v>112</v>
      </c>
      <c r="F118" t="s">
        <v>147</v>
      </c>
      <c r="G118" t="s">
        <v>333</v>
      </c>
      <c r="H118" t="s">
        <v>292</v>
      </c>
      <c r="I118" t="s">
        <v>335</v>
      </c>
      <c r="J118" s="104">
        <v>9.8786633999999998E-2</v>
      </c>
      <c r="K118" t="s">
        <v>396</v>
      </c>
      <c r="L118" t="s">
        <v>2194</v>
      </c>
      <c r="M118" s="204">
        <v>2.7</v>
      </c>
    </row>
    <row r="119" spans="1:13">
      <c r="A119" t="s">
        <v>2213</v>
      </c>
      <c r="B119" t="s">
        <v>870</v>
      </c>
      <c r="C119" t="s">
        <v>870</v>
      </c>
      <c r="D119" t="s">
        <v>873</v>
      </c>
      <c r="E119" t="s">
        <v>112</v>
      </c>
      <c r="F119" t="s">
        <v>150</v>
      </c>
      <c r="G119" t="s">
        <v>333</v>
      </c>
      <c r="H119" t="s">
        <v>292</v>
      </c>
      <c r="I119" t="s">
        <v>335</v>
      </c>
      <c r="J119" s="104">
        <v>0.30151355000000002</v>
      </c>
      <c r="K119" t="s">
        <v>396</v>
      </c>
      <c r="L119" t="s">
        <v>2194</v>
      </c>
      <c r="M119" s="204">
        <v>2.7</v>
      </c>
    </row>
    <row r="120" spans="1:13">
      <c r="A120" t="s">
        <v>2213</v>
      </c>
      <c r="B120" t="s">
        <v>870</v>
      </c>
      <c r="C120" t="s">
        <v>870</v>
      </c>
      <c r="D120" t="s">
        <v>873</v>
      </c>
      <c r="E120" t="s">
        <v>112</v>
      </c>
      <c r="F120" t="s">
        <v>313</v>
      </c>
      <c r="G120" t="s">
        <v>333</v>
      </c>
      <c r="H120" t="s">
        <v>292</v>
      </c>
      <c r="I120" t="s">
        <v>335</v>
      </c>
      <c r="J120" s="104">
        <v>9.3869205339999997</v>
      </c>
      <c r="K120" t="s">
        <v>396</v>
      </c>
      <c r="L120" t="s">
        <v>2194</v>
      </c>
      <c r="M120" s="204">
        <v>2.7</v>
      </c>
    </row>
    <row r="121" spans="1:13">
      <c r="A121" t="s">
        <v>2213</v>
      </c>
      <c r="B121" t="s">
        <v>870</v>
      </c>
      <c r="C121" t="s">
        <v>870</v>
      </c>
      <c r="D121" t="s">
        <v>874</v>
      </c>
      <c r="E121" t="s">
        <v>112</v>
      </c>
      <c r="F121" t="s">
        <v>311</v>
      </c>
      <c r="G121" t="s">
        <v>333</v>
      </c>
      <c r="H121" t="s">
        <v>292</v>
      </c>
      <c r="I121" t="s">
        <v>335</v>
      </c>
      <c r="J121" s="104">
        <v>18.460563</v>
      </c>
      <c r="K121" t="s">
        <v>396</v>
      </c>
      <c r="L121" t="s">
        <v>2194</v>
      </c>
      <c r="M121" s="204">
        <v>2.7</v>
      </c>
    </row>
    <row r="122" spans="1:13">
      <c r="A122" t="s">
        <v>2213</v>
      </c>
      <c r="B122" t="s">
        <v>870</v>
      </c>
      <c r="C122" t="s">
        <v>870</v>
      </c>
      <c r="D122" t="s">
        <v>874</v>
      </c>
      <c r="E122" t="s">
        <v>112</v>
      </c>
      <c r="F122" t="s">
        <v>144</v>
      </c>
      <c r="G122" t="s">
        <v>333</v>
      </c>
      <c r="H122" t="s">
        <v>292</v>
      </c>
      <c r="I122" t="s">
        <v>335</v>
      </c>
      <c r="J122" s="104">
        <v>5.3738200000000003</v>
      </c>
      <c r="K122" t="s">
        <v>396</v>
      </c>
      <c r="L122" t="s">
        <v>2194</v>
      </c>
      <c r="M122" s="204">
        <v>2.7</v>
      </c>
    </row>
    <row r="123" spans="1:13">
      <c r="A123" t="s">
        <v>2213</v>
      </c>
      <c r="B123" t="s">
        <v>870</v>
      </c>
      <c r="C123" t="s">
        <v>870</v>
      </c>
      <c r="D123" t="s">
        <v>874</v>
      </c>
      <c r="E123" t="s">
        <v>112</v>
      </c>
      <c r="F123" t="s">
        <v>147</v>
      </c>
      <c r="G123" t="s">
        <v>333</v>
      </c>
      <c r="H123" t="s">
        <v>292</v>
      </c>
      <c r="I123" t="s">
        <v>335</v>
      </c>
      <c r="J123" s="104">
        <v>9.8786633999999998E-2</v>
      </c>
      <c r="K123" t="s">
        <v>396</v>
      </c>
      <c r="L123" t="s">
        <v>2194</v>
      </c>
      <c r="M123" s="204">
        <v>2.7</v>
      </c>
    </row>
    <row r="124" spans="1:13">
      <c r="A124" t="s">
        <v>2213</v>
      </c>
      <c r="B124" t="s">
        <v>870</v>
      </c>
      <c r="C124" t="s">
        <v>870</v>
      </c>
      <c r="D124" t="s">
        <v>874</v>
      </c>
      <c r="E124" t="s">
        <v>112</v>
      </c>
      <c r="F124" t="s">
        <v>150</v>
      </c>
      <c r="G124" t="s">
        <v>333</v>
      </c>
      <c r="H124" t="s">
        <v>292</v>
      </c>
      <c r="I124" t="s">
        <v>335</v>
      </c>
      <c r="J124" s="104">
        <v>0.51635830999999999</v>
      </c>
      <c r="K124" t="s">
        <v>396</v>
      </c>
      <c r="L124" t="s">
        <v>2194</v>
      </c>
      <c r="M124" s="204">
        <v>2.7</v>
      </c>
    </row>
    <row r="125" spans="1:13">
      <c r="A125" t="s">
        <v>2213</v>
      </c>
      <c r="B125" t="s">
        <v>870</v>
      </c>
      <c r="C125" t="s">
        <v>870</v>
      </c>
      <c r="D125" t="s">
        <v>874</v>
      </c>
      <c r="E125" t="s">
        <v>112</v>
      </c>
      <c r="F125" t="s">
        <v>313</v>
      </c>
      <c r="G125" t="s">
        <v>333</v>
      </c>
      <c r="H125" t="s">
        <v>292</v>
      </c>
      <c r="I125" t="s">
        <v>335</v>
      </c>
      <c r="J125" s="104">
        <v>24.449527944</v>
      </c>
      <c r="K125" t="s">
        <v>396</v>
      </c>
      <c r="L125" t="s">
        <v>2194</v>
      </c>
      <c r="M125" s="204">
        <v>2.7</v>
      </c>
    </row>
    <row r="126" spans="1:13">
      <c r="A126" t="s">
        <v>2215</v>
      </c>
      <c r="B126" t="s">
        <v>888</v>
      </c>
      <c r="C126" t="s">
        <v>888</v>
      </c>
      <c r="D126" s="216" t="s">
        <v>890</v>
      </c>
      <c r="E126" t="s">
        <v>359</v>
      </c>
      <c r="F126" t="s">
        <v>311</v>
      </c>
      <c r="G126" t="s">
        <v>333</v>
      </c>
      <c r="H126" t="s">
        <v>360</v>
      </c>
      <c r="I126" t="s">
        <v>335</v>
      </c>
      <c r="J126" s="104">
        <v>2.2179761674386902</v>
      </c>
      <c r="K126" s="216" t="s">
        <v>390</v>
      </c>
      <c r="L126" t="s">
        <v>2194</v>
      </c>
      <c r="M126" s="204">
        <v>2.7</v>
      </c>
    </row>
    <row r="127" spans="1:13">
      <c r="A127" t="s">
        <v>2215</v>
      </c>
      <c r="B127" t="s">
        <v>888</v>
      </c>
      <c r="C127" t="s">
        <v>888</v>
      </c>
      <c r="D127" s="216" t="s">
        <v>890</v>
      </c>
      <c r="E127" t="s">
        <v>359</v>
      </c>
      <c r="F127" t="s">
        <v>313</v>
      </c>
      <c r="G127" t="s">
        <v>333</v>
      </c>
      <c r="H127" t="s">
        <v>360</v>
      </c>
      <c r="I127" t="s">
        <v>335</v>
      </c>
      <c r="J127" s="104">
        <v>2.74829938372039</v>
      </c>
      <c r="K127" s="216" t="s">
        <v>390</v>
      </c>
      <c r="L127" t="s">
        <v>2194</v>
      </c>
      <c r="M127" s="204">
        <v>2.7</v>
      </c>
    </row>
    <row r="128" spans="1:13">
      <c r="A128" t="s">
        <v>2215</v>
      </c>
      <c r="B128" t="s">
        <v>888</v>
      </c>
      <c r="C128" t="s">
        <v>888</v>
      </c>
      <c r="D128" s="216" t="s">
        <v>890</v>
      </c>
      <c r="E128" t="s">
        <v>359</v>
      </c>
      <c r="F128" t="s">
        <v>144</v>
      </c>
      <c r="G128" t="s">
        <v>333</v>
      </c>
      <c r="H128" t="s">
        <v>360</v>
      </c>
      <c r="I128" t="s">
        <v>335</v>
      </c>
      <c r="J128" s="104">
        <v>0.27747450000000001</v>
      </c>
      <c r="K128" s="216" t="s">
        <v>390</v>
      </c>
      <c r="L128" t="s">
        <v>2194</v>
      </c>
      <c r="M128" s="204">
        <v>2.7</v>
      </c>
    </row>
    <row r="129" spans="1:13">
      <c r="A129" t="s">
        <v>2215</v>
      </c>
      <c r="B129" t="s">
        <v>888</v>
      </c>
      <c r="C129" t="s">
        <v>888</v>
      </c>
      <c r="D129" s="216" t="s">
        <v>890</v>
      </c>
      <c r="E129" t="s">
        <v>359</v>
      </c>
      <c r="F129" t="s">
        <v>147</v>
      </c>
      <c r="G129" t="s">
        <v>333</v>
      </c>
      <c r="H129" t="s">
        <v>360</v>
      </c>
      <c r="I129" t="s">
        <v>335</v>
      </c>
      <c r="J129" s="104">
        <v>0.15033318000000001</v>
      </c>
      <c r="K129" s="216" t="s">
        <v>390</v>
      </c>
      <c r="L129" t="s">
        <v>2194</v>
      </c>
      <c r="M129" s="204">
        <v>2.7</v>
      </c>
    </row>
    <row r="130" spans="1:13">
      <c r="A130" t="s">
        <v>2215</v>
      </c>
      <c r="B130" t="s">
        <v>888</v>
      </c>
      <c r="C130" t="s">
        <v>888</v>
      </c>
      <c r="D130" s="216" t="s">
        <v>890</v>
      </c>
      <c r="E130" t="s">
        <v>359</v>
      </c>
      <c r="F130" t="s">
        <v>150</v>
      </c>
      <c r="G130" t="s">
        <v>333</v>
      </c>
      <c r="H130" t="s">
        <v>360</v>
      </c>
      <c r="I130" t="s">
        <v>335</v>
      </c>
      <c r="J130" s="104">
        <v>0.1025155362817</v>
      </c>
      <c r="K130" s="216" t="s">
        <v>390</v>
      </c>
      <c r="L130" t="s">
        <v>2194</v>
      </c>
      <c r="M130" s="204">
        <v>2.7</v>
      </c>
    </row>
    <row r="131" spans="1:13">
      <c r="A131" t="s">
        <v>2219</v>
      </c>
      <c r="B131" t="s">
        <v>925</v>
      </c>
      <c r="C131" t="s">
        <v>925</v>
      </c>
      <c r="D131" t="s">
        <v>932</v>
      </c>
      <c r="E131" t="s">
        <v>112</v>
      </c>
      <c r="F131" t="s">
        <v>311</v>
      </c>
      <c r="G131" t="s">
        <v>333</v>
      </c>
      <c r="H131" t="s">
        <v>292</v>
      </c>
      <c r="I131" t="s">
        <v>335</v>
      </c>
      <c r="J131" s="104">
        <v>7.8511019000000001E-2</v>
      </c>
      <c r="K131" t="s">
        <v>396</v>
      </c>
      <c r="L131" t="s">
        <v>2194</v>
      </c>
      <c r="M131" s="204">
        <v>2.7</v>
      </c>
    </row>
    <row r="132" spans="1:13">
      <c r="A132" t="s">
        <v>2219</v>
      </c>
      <c r="B132" t="s">
        <v>925</v>
      </c>
      <c r="C132" t="s">
        <v>925</v>
      </c>
      <c r="D132" t="s">
        <v>932</v>
      </c>
      <c r="E132" t="s">
        <v>112</v>
      </c>
      <c r="F132" t="s">
        <v>144</v>
      </c>
      <c r="G132" t="s">
        <v>333</v>
      </c>
      <c r="H132" t="s">
        <v>292</v>
      </c>
      <c r="I132" t="s">
        <v>335</v>
      </c>
      <c r="J132" s="104">
        <v>3.0061610999999999E-2</v>
      </c>
      <c r="K132" t="s">
        <v>396</v>
      </c>
      <c r="L132" t="s">
        <v>2194</v>
      </c>
      <c r="M132" s="204">
        <v>2.7</v>
      </c>
    </row>
    <row r="133" spans="1:13">
      <c r="A133" t="s">
        <v>2219</v>
      </c>
      <c r="B133" t="s">
        <v>925</v>
      </c>
      <c r="C133" t="s">
        <v>925</v>
      </c>
      <c r="D133" t="s">
        <v>932</v>
      </c>
      <c r="E133" t="s">
        <v>112</v>
      </c>
      <c r="F133" t="s">
        <v>147</v>
      </c>
      <c r="G133" t="s">
        <v>333</v>
      </c>
      <c r="H133" t="s">
        <v>292</v>
      </c>
      <c r="I133" t="s">
        <v>335</v>
      </c>
      <c r="J133" s="104">
        <v>0.22265825</v>
      </c>
      <c r="K133" t="s">
        <v>396</v>
      </c>
      <c r="L133" t="s">
        <v>2194</v>
      </c>
      <c r="M133" s="204">
        <v>2.7</v>
      </c>
    </row>
    <row r="134" spans="1:13">
      <c r="A134" t="s">
        <v>2219</v>
      </c>
      <c r="B134" t="s">
        <v>925</v>
      </c>
      <c r="C134" t="s">
        <v>925</v>
      </c>
      <c r="D134" t="s">
        <v>932</v>
      </c>
      <c r="E134" t="s">
        <v>112</v>
      </c>
      <c r="F134" t="s">
        <v>150</v>
      </c>
      <c r="G134" t="s">
        <v>333</v>
      </c>
      <c r="H134" t="s">
        <v>292</v>
      </c>
      <c r="I134" t="s">
        <v>335</v>
      </c>
      <c r="J134" s="104">
        <v>0.20722133000000001</v>
      </c>
      <c r="K134" t="s">
        <v>396</v>
      </c>
      <c r="L134" t="s">
        <v>2194</v>
      </c>
      <c r="M134" s="204">
        <v>2.7</v>
      </c>
    </row>
    <row r="135" spans="1:13">
      <c r="A135" t="s">
        <v>2219</v>
      </c>
      <c r="B135" t="s">
        <v>925</v>
      </c>
      <c r="C135" t="s">
        <v>925</v>
      </c>
      <c r="D135" t="s">
        <v>932</v>
      </c>
      <c r="E135" t="s">
        <v>112</v>
      </c>
      <c r="F135" t="s">
        <v>313</v>
      </c>
      <c r="G135" t="s">
        <v>333</v>
      </c>
      <c r="H135" t="s">
        <v>292</v>
      </c>
      <c r="I135" t="s">
        <v>335</v>
      </c>
      <c r="J135" s="104">
        <v>0.53845220999999999</v>
      </c>
      <c r="K135" t="s">
        <v>396</v>
      </c>
      <c r="L135" t="s">
        <v>2194</v>
      </c>
      <c r="M135" s="204">
        <v>2.7</v>
      </c>
    </row>
    <row r="136" spans="1:13">
      <c r="A136" t="s">
        <v>2220</v>
      </c>
      <c r="B136" t="s">
        <v>1463</v>
      </c>
      <c r="C136" t="s">
        <v>1463</v>
      </c>
      <c r="D136" s="216" t="s">
        <v>945</v>
      </c>
      <c r="E136" t="s">
        <v>359</v>
      </c>
      <c r="F136" t="s">
        <v>311</v>
      </c>
      <c r="G136" t="s">
        <v>333</v>
      </c>
      <c r="H136" t="s">
        <v>360</v>
      </c>
      <c r="I136" t="s">
        <v>335</v>
      </c>
      <c r="J136" s="104">
        <v>3.8323824046200001</v>
      </c>
      <c r="K136" s="216" t="s">
        <v>390</v>
      </c>
      <c r="L136" t="s">
        <v>2194</v>
      </c>
      <c r="M136" s="204">
        <v>2.7</v>
      </c>
    </row>
    <row r="137" spans="1:13">
      <c r="A137" t="s">
        <v>2220</v>
      </c>
      <c r="B137" t="s">
        <v>1463</v>
      </c>
      <c r="C137" t="s">
        <v>1463</v>
      </c>
      <c r="D137" s="216" t="s">
        <v>945</v>
      </c>
      <c r="E137" t="s">
        <v>359</v>
      </c>
      <c r="F137" t="s">
        <v>313</v>
      </c>
      <c r="G137" t="s">
        <v>333</v>
      </c>
      <c r="H137" t="s">
        <v>360</v>
      </c>
      <c r="I137" t="s">
        <v>335</v>
      </c>
      <c r="J137" s="104">
        <v>4.1433689735400003</v>
      </c>
      <c r="K137" s="216" t="s">
        <v>390</v>
      </c>
      <c r="L137" t="s">
        <v>2194</v>
      </c>
      <c r="M137" s="204">
        <v>2.7</v>
      </c>
    </row>
    <row r="138" spans="1:13">
      <c r="A138" t="s">
        <v>2220</v>
      </c>
      <c r="B138" t="s">
        <v>1463</v>
      </c>
      <c r="C138" t="s">
        <v>1463</v>
      </c>
      <c r="D138" s="216" t="s">
        <v>945</v>
      </c>
      <c r="E138" t="s">
        <v>359</v>
      </c>
      <c r="F138" t="s">
        <v>144</v>
      </c>
      <c r="G138" t="s">
        <v>333</v>
      </c>
      <c r="H138" t="s">
        <v>360</v>
      </c>
      <c r="I138" t="s">
        <v>335</v>
      </c>
      <c r="J138" s="104">
        <v>0</v>
      </c>
      <c r="K138" s="216" t="s">
        <v>390</v>
      </c>
      <c r="L138" t="s">
        <v>2194</v>
      </c>
      <c r="M138" s="204">
        <v>2.7</v>
      </c>
    </row>
    <row r="139" spans="1:13">
      <c r="A139" t="s">
        <v>2220</v>
      </c>
      <c r="B139" t="s">
        <v>1463</v>
      </c>
      <c r="C139" t="s">
        <v>1463</v>
      </c>
      <c r="D139" s="216" t="s">
        <v>945</v>
      </c>
      <c r="E139" t="s">
        <v>359</v>
      </c>
      <c r="F139" t="s">
        <v>147</v>
      </c>
      <c r="G139" t="s">
        <v>333</v>
      </c>
      <c r="H139" t="s">
        <v>360</v>
      </c>
      <c r="I139" t="s">
        <v>335</v>
      </c>
      <c r="J139" s="104">
        <v>0.21895343</v>
      </c>
      <c r="K139" s="216" t="s">
        <v>390</v>
      </c>
      <c r="L139" t="s">
        <v>2194</v>
      </c>
      <c r="M139" s="204">
        <v>2.7</v>
      </c>
    </row>
    <row r="140" spans="1:13">
      <c r="A140" t="s">
        <v>2220</v>
      </c>
      <c r="B140" t="s">
        <v>1463</v>
      </c>
      <c r="C140" t="s">
        <v>1463</v>
      </c>
      <c r="D140" s="216" t="s">
        <v>945</v>
      </c>
      <c r="E140" t="s">
        <v>359</v>
      </c>
      <c r="F140" t="s">
        <v>150</v>
      </c>
      <c r="G140" t="s">
        <v>333</v>
      </c>
      <c r="H140" t="s">
        <v>360</v>
      </c>
      <c r="I140" t="s">
        <v>335</v>
      </c>
      <c r="J140" s="104">
        <v>9.2033138910000006E-2</v>
      </c>
      <c r="K140" s="216" t="s">
        <v>390</v>
      </c>
      <c r="L140" t="s">
        <v>2194</v>
      </c>
      <c r="M140" s="204">
        <v>2.7</v>
      </c>
    </row>
    <row r="141" spans="1:13">
      <c r="A141" t="s">
        <v>951</v>
      </c>
      <c r="C141" t="s">
        <v>951</v>
      </c>
      <c r="D141" t="s">
        <v>968</v>
      </c>
      <c r="E141" t="s">
        <v>112</v>
      </c>
      <c r="F141" t="s">
        <v>311</v>
      </c>
      <c r="G141" t="s">
        <v>333</v>
      </c>
      <c r="H141" t="s">
        <v>292</v>
      </c>
      <c r="I141" t="s">
        <v>335</v>
      </c>
      <c r="J141" s="104">
        <v>1.0993984999999999</v>
      </c>
      <c r="K141" t="s">
        <v>396</v>
      </c>
      <c r="L141" t="s">
        <v>2194</v>
      </c>
      <c r="M141" s="204">
        <v>2.7</v>
      </c>
    </row>
    <row r="142" spans="1:13">
      <c r="A142" t="s">
        <v>951</v>
      </c>
      <c r="C142" t="s">
        <v>951</v>
      </c>
      <c r="D142" t="s">
        <v>968</v>
      </c>
      <c r="E142" t="s">
        <v>112</v>
      </c>
      <c r="F142" t="s">
        <v>144</v>
      </c>
      <c r="G142" t="s">
        <v>333</v>
      </c>
      <c r="H142" t="s">
        <v>292</v>
      </c>
      <c r="I142" t="s">
        <v>335</v>
      </c>
      <c r="J142" s="104">
        <v>0</v>
      </c>
      <c r="K142" t="s">
        <v>396</v>
      </c>
      <c r="L142" t="s">
        <v>2194</v>
      </c>
      <c r="M142" s="204">
        <v>2.7</v>
      </c>
    </row>
    <row r="143" spans="1:13">
      <c r="A143" t="s">
        <v>951</v>
      </c>
      <c r="C143" t="s">
        <v>951</v>
      </c>
      <c r="D143" t="s">
        <v>968</v>
      </c>
      <c r="E143" t="s">
        <v>112</v>
      </c>
      <c r="F143" t="s">
        <v>147</v>
      </c>
      <c r="G143" t="s">
        <v>333</v>
      </c>
      <c r="H143" t="s">
        <v>292</v>
      </c>
      <c r="I143" t="s">
        <v>335</v>
      </c>
      <c r="J143" s="104">
        <v>0.28844567999999998</v>
      </c>
      <c r="K143" t="s">
        <v>396</v>
      </c>
      <c r="L143" t="s">
        <v>2194</v>
      </c>
      <c r="M143" s="204">
        <v>2.7</v>
      </c>
    </row>
    <row r="144" spans="1:13">
      <c r="A144" t="s">
        <v>951</v>
      </c>
      <c r="C144" t="s">
        <v>951</v>
      </c>
      <c r="D144" t="s">
        <v>968</v>
      </c>
      <c r="E144" t="s">
        <v>112</v>
      </c>
      <c r="F144" t="s">
        <v>150</v>
      </c>
      <c r="G144" t="s">
        <v>333</v>
      </c>
      <c r="H144" t="s">
        <v>292</v>
      </c>
      <c r="I144" t="s">
        <v>335</v>
      </c>
      <c r="J144" s="104">
        <v>0.89751426000000001</v>
      </c>
      <c r="K144" t="s">
        <v>396</v>
      </c>
      <c r="L144" t="s">
        <v>2194</v>
      </c>
      <c r="M144" s="204">
        <v>2.7</v>
      </c>
    </row>
    <row r="145" spans="1:13">
      <c r="A145" t="s">
        <v>951</v>
      </c>
      <c r="C145" t="s">
        <v>951</v>
      </c>
      <c r="D145" t="s">
        <v>968</v>
      </c>
      <c r="E145" t="s">
        <v>112</v>
      </c>
      <c r="F145" t="s">
        <v>313</v>
      </c>
      <c r="G145" t="s">
        <v>333</v>
      </c>
      <c r="H145" t="s">
        <v>292</v>
      </c>
      <c r="I145" t="s">
        <v>335</v>
      </c>
      <c r="J145" s="104">
        <v>2.28535844</v>
      </c>
      <c r="K145" t="s">
        <v>396</v>
      </c>
      <c r="L145" t="s">
        <v>2194</v>
      </c>
      <c r="M145" s="204">
        <v>2.7</v>
      </c>
    </row>
    <row r="146" spans="1:13">
      <c r="A146" t="s">
        <v>951</v>
      </c>
      <c r="C146" t="s">
        <v>951</v>
      </c>
      <c r="D146" t="s">
        <v>987</v>
      </c>
      <c r="E146" t="s">
        <v>112</v>
      </c>
      <c r="F146" t="s">
        <v>311</v>
      </c>
      <c r="G146" t="s">
        <v>333</v>
      </c>
      <c r="H146" t="s">
        <v>292</v>
      </c>
      <c r="I146" t="s">
        <v>335</v>
      </c>
      <c r="J146" s="104">
        <v>4.4827791000000001</v>
      </c>
      <c r="K146" t="s">
        <v>396</v>
      </c>
      <c r="L146" t="s">
        <v>2194</v>
      </c>
      <c r="M146" s="204">
        <v>2.7</v>
      </c>
    </row>
    <row r="147" spans="1:13">
      <c r="A147" t="s">
        <v>951</v>
      </c>
      <c r="C147" t="s">
        <v>951</v>
      </c>
      <c r="D147" t="s">
        <v>987</v>
      </c>
      <c r="E147" t="s">
        <v>112</v>
      </c>
      <c r="F147" t="s">
        <v>144</v>
      </c>
      <c r="G147" t="s">
        <v>333</v>
      </c>
      <c r="H147" t="s">
        <v>292</v>
      </c>
      <c r="I147" t="s">
        <v>335</v>
      </c>
      <c r="J147" s="104">
        <v>0</v>
      </c>
      <c r="K147" t="s">
        <v>396</v>
      </c>
      <c r="L147" t="s">
        <v>2194</v>
      </c>
      <c r="M147" s="204">
        <v>2.7</v>
      </c>
    </row>
    <row r="148" spans="1:13">
      <c r="A148" t="s">
        <v>951</v>
      </c>
      <c r="C148" t="s">
        <v>951</v>
      </c>
      <c r="D148" t="s">
        <v>987</v>
      </c>
      <c r="E148" t="s">
        <v>112</v>
      </c>
      <c r="F148" t="s">
        <v>147</v>
      </c>
      <c r="G148" t="s">
        <v>333</v>
      </c>
      <c r="H148" t="s">
        <v>292</v>
      </c>
      <c r="I148" t="s">
        <v>335</v>
      </c>
      <c r="J148" s="104">
        <v>0.28844567999999998</v>
      </c>
      <c r="K148" t="s">
        <v>396</v>
      </c>
      <c r="L148" t="s">
        <v>2194</v>
      </c>
      <c r="M148" s="204">
        <v>2.7</v>
      </c>
    </row>
    <row r="149" spans="1:13">
      <c r="A149" t="s">
        <v>951</v>
      </c>
      <c r="C149" t="s">
        <v>951</v>
      </c>
      <c r="D149" t="s">
        <v>987</v>
      </c>
      <c r="E149" t="s">
        <v>112</v>
      </c>
      <c r="F149" t="s">
        <v>150</v>
      </c>
      <c r="G149" t="s">
        <v>333</v>
      </c>
      <c r="H149" t="s">
        <v>292</v>
      </c>
      <c r="I149" t="s">
        <v>335</v>
      </c>
      <c r="J149" s="104">
        <v>0.89751426000000001</v>
      </c>
      <c r="K149" t="s">
        <v>396</v>
      </c>
      <c r="L149" t="s">
        <v>2194</v>
      </c>
      <c r="M149" s="204">
        <v>2.7</v>
      </c>
    </row>
    <row r="150" spans="1:13">
      <c r="A150" t="s">
        <v>951</v>
      </c>
      <c r="C150" t="s">
        <v>951</v>
      </c>
      <c r="D150" t="s">
        <v>987</v>
      </c>
      <c r="E150" t="s">
        <v>112</v>
      </c>
      <c r="F150" t="s">
        <v>313</v>
      </c>
      <c r="G150" t="s">
        <v>333</v>
      </c>
      <c r="H150" t="s">
        <v>292</v>
      </c>
      <c r="I150" t="s">
        <v>335</v>
      </c>
      <c r="J150" s="104">
        <v>5.6687390400000002</v>
      </c>
      <c r="K150" t="s">
        <v>396</v>
      </c>
      <c r="L150" t="s">
        <v>2194</v>
      </c>
      <c r="M150" s="204">
        <v>2.7</v>
      </c>
    </row>
    <row r="151" spans="1:13">
      <c r="A151" t="s">
        <v>951</v>
      </c>
      <c r="C151" t="s">
        <v>951</v>
      </c>
      <c r="D151" t="s">
        <v>990</v>
      </c>
      <c r="E151" t="s">
        <v>112</v>
      </c>
      <c r="F151" t="s">
        <v>311</v>
      </c>
      <c r="G151" t="s">
        <v>333</v>
      </c>
      <c r="H151" t="s">
        <v>292</v>
      </c>
      <c r="I151" t="s">
        <v>335</v>
      </c>
      <c r="J151" s="104">
        <v>0.93748918999999997</v>
      </c>
      <c r="K151" t="s">
        <v>396</v>
      </c>
      <c r="L151" t="s">
        <v>2194</v>
      </c>
      <c r="M151" s="204">
        <v>2.7</v>
      </c>
    </row>
    <row r="152" spans="1:13">
      <c r="A152" t="s">
        <v>951</v>
      </c>
      <c r="C152" t="s">
        <v>951</v>
      </c>
      <c r="D152" t="s">
        <v>990</v>
      </c>
      <c r="E152" t="s">
        <v>112</v>
      </c>
      <c r="F152" t="s">
        <v>144</v>
      </c>
      <c r="G152" t="s">
        <v>333</v>
      </c>
      <c r="H152" t="s">
        <v>292</v>
      </c>
      <c r="I152" t="s">
        <v>335</v>
      </c>
      <c r="J152" s="104">
        <v>0</v>
      </c>
      <c r="K152" t="s">
        <v>396</v>
      </c>
      <c r="L152" t="s">
        <v>2194</v>
      </c>
      <c r="M152" s="204">
        <v>2.7</v>
      </c>
    </row>
    <row r="153" spans="1:13">
      <c r="A153" t="s">
        <v>951</v>
      </c>
      <c r="C153" t="s">
        <v>951</v>
      </c>
      <c r="D153" t="s">
        <v>990</v>
      </c>
      <c r="E153" t="s">
        <v>112</v>
      </c>
      <c r="F153" t="s">
        <v>147</v>
      </c>
      <c r="G153" t="s">
        <v>333</v>
      </c>
      <c r="H153" t="s">
        <v>292</v>
      </c>
      <c r="I153" t="s">
        <v>335</v>
      </c>
      <c r="J153" s="104">
        <v>0.28844567999999998</v>
      </c>
      <c r="K153" t="s">
        <v>396</v>
      </c>
      <c r="L153" t="s">
        <v>2194</v>
      </c>
      <c r="M153" s="204">
        <v>2.7</v>
      </c>
    </row>
    <row r="154" spans="1:13">
      <c r="A154" t="s">
        <v>951</v>
      </c>
      <c r="C154" t="s">
        <v>951</v>
      </c>
      <c r="D154" t="s">
        <v>990</v>
      </c>
      <c r="E154" t="s">
        <v>112</v>
      </c>
      <c r="F154" t="s">
        <v>150</v>
      </c>
      <c r="G154" t="s">
        <v>333</v>
      </c>
      <c r="H154" t="s">
        <v>292</v>
      </c>
      <c r="I154" t="s">
        <v>335</v>
      </c>
      <c r="J154" s="104">
        <v>0.89751426000000001</v>
      </c>
      <c r="K154" t="s">
        <v>396</v>
      </c>
      <c r="L154" t="s">
        <v>2194</v>
      </c>
      <c r="M154" s="204">
        <v>2.7</v>
      </c>
    </row>
    <row r="155" spans="1:13">
      <c r="A155" t="s">
        <v>951</v>
      </c>
      <c r="C155" t="s">
        <v>951</v>
      </c>
      <c r="D155" t="s">
        <v>990</v>
      </c>
      <c r="E155" t="s">
        <v>112</v>
      </c>
      <c r="F155" t="s">
        <v>313</v>
      </c>
      <c r="G155" t="s">
        <v>333</v>
      </c>
      <c r="H155" t="s">
        <v>292</v>
      </c>
      <c r="I155" t="s">
        <v>335</v>
      </c>
      <c r="J155" s="104">
        <v>2.12344913</v>
      </c>
      <c r="K155" t="s">
        <v>396</v>
      </c>
      <c r="L155" t="s">
        <v>2194</v>
      </c>
      <c r="M155" s="204">
        <v>2.7</v>
      </c>
    </row>
    <row r="156" spans="1:13">
      <c r="A156" t="s">
        <v>951</v>
      </c>
      <c r="C156" t="s">
        <v>951</v>
      </c>
      <c r="D156" t="s">
        <v>995</v>
      </c>
      <c r="E156" t="s">
        <v>112</v>
      </c>
      <c r="F156" t="s">
        <v>311</v>
      </c>
      <c r="G156" t="s">
        <v>333</v>
      </c>
      <c r="H156" t="s">
        <v>292</v>
      </c>
      <c r="I156" t="s">
        <v>335</v>
      </c>
      <c r="J156" s="104">
        <v>5.4223936999999998</v>
      </c>
      <c r="K156" t="s">
        <v>396</v>
      </c>
      <c r="L156" t="s">
        <v>2194</v>
      </c>
      <c r="M156" s="204">
        <v>2.7</v>
      </c>
    </row>
    <row r="157" spans="1:13">
      <c r="A157" t="s">
        <v>951</v>
      </c>
      <c r="C157" t="s">
        <v>951</v>
      </c>
      <c r="D157" t="s">
        <v>995</v>
      </c>
      <c r="E157" t="s">
        <v>112</v>
      </c>
      <c r="F157" t="s">
        <v>144</v>
      </c>
      <c r="G157" t="s">
        <v>333</v>
      </c>
      <c r="H157" t="s">
        <v>292</v>
      </c>
      <c r="I157" t="s">
        <v>335</v>
      </c>
      <c r="J157" s="104">
        <v>0</v>
      </c>
      <c r="K157" t="s">
        <v>396</v>
      </c>
      <c r="L157" t="s">
        <v>2194</v>
      </c>
      <c r="M157" s="204">
        <v>2.7</v>
      </c>
    </row>
    <row r="158" spans="1:13">
      <c r="A158" t="s">
        <v>951</v>
      </c>
      <c r="C158" t="s">
        <v>951</v>
      </c>
      <c r="D158" t="s">
        <v>995</v>
      </c>
      <c r="E158" t="s">
        <v>112</v>
      </c>
      <c r="F158" t="s">
        <v>147</v>
      </c>
      <c r="G158" t="s">
        <v>333</v>
      </c>
      <c r="H158" t="s">
        <v>292</v>
      </c>
      <c r="I158" t="s">
        <v>335</v>
      </c>
      <c r="J158" s="104">
        <v>0.28844567999999998</v>
      </c>
      <c r="K158" t="s">
        <v>396</v>
      </c>
      <c r="L158" t="s">
        <v>2194</v>
      </c>
      <c r="M158" s="204">
        <v>2.7</v>
      </c>
    </row>
    <row r="159" spans="1:13">
      <c r="A159" t="s">
        <v>951</v>
      </c>
      <c r="C159" t="s">
        <v>951</v>
      </c>
      <c r="D159" t="s">
        <v>995</v>
      </c>
      <c r="E159" t="s">
        <v>112</v>
      </c>
      <c r="F159" t="s">
        <v>150</v>
      </c>
      <c r="G159" t="s">
        <v>333</v>
      </c>
      <c r="H159" t="s">
        <v>292</v>
      </c>
      <c r="I159" t="s">
        <v>335</v>
      </c>
      <c r="J159" s="104">
        <v>1.0400256000000001</v>
      </c>
      <c r="K159" t="s">
        <v>396</v>
      </c>
      <c r="L159" t="s">
        <v>2194</v>
      </c>
      <c r="M159" s="204">
        <v>2.7</v>
      </c>
    </row>
    <row r="160" spans="1:13">
      <c r="A160" t="s">
        <v>951</v>
      </c>
      <c r="C160" t="s">
        <v>951</v>
      </c>
      <c r="D160" t="s">
        <v>995</v>
      </c>
      <c r="E160" t="s">
        <v>112</v>
      </c>
      <c r="F160" t="s">
        <v>313</v>
      </c>
      <c r="G160" t="s">
        <v>333</v>
      </c>
      <c r="H160" t="s">
        <v>292</v>
      </c>
      <c r="I160" t="s">
        <v>335</v>
      </c>
      <c r="J160" s="104">
        <v>6.7508649800000002</v>
      </c>
      <c r="K160" t="s">
        <v>396</v>
      </c>
      <c r="L160" t="s">
        <v>2194</v>
      </c>
      <c r="M160" s="204">
        <v>2.7</v>
      </c>
    </row>
    <row r="161" spans="1:13">
      <c r="A161" t="s">
        <v>951</v>
      </c>
      <c r="C161" t="s">
        <v>951</v>
      </c>
      <c r="D161" t="s">
        <v>1003</v>
      </c>
      <c r="E161" t="s">
        <v>112</v>
      </c>
      <c r="F161" t="s">
        <v>313</v>
      </c>
      <c r="G161" t="s">
        <v>333</v>
      </c>
      <c r="H161" t="s">
        <v>292</v>
      </c>
      <c r="I161" t="s">
        <v>335</v>
      </c>
      <c r="J161" s="104">
        <v>4.8280093400000004</v>
      </c>
      <c r="K161" t="s">
        <v>396</v>
      </c>
      <c r="L161" t="s">
        <v>2194</v>
      </c>
      <c r="M161" s="204">
        <v>2.7</v>
      </c>
    </row>
    <row r="162" spans="1:13">
      <c r="A162" t="s">
        <v>951</v>
      </c>
      <c r="C162" t="s">
        <v>951</v>
      </c>
      <c r="D162" t="s">
        <v>1004</v>
      </c>
      <c r="E162" t="s">
        <v>112</v>
      </c>
      <c r="F162" t="s">
        <v>311</v>
      </c>
      <c r="G162" t="s">
        <v>333</v>
      </c>
      <c r="H162" t="s">
        <v>292</v>
      </c>
      <c r="I162" t="s">
        <v>335</v>
      </c>
      <c r="J162" s="104">
        <v>0.71861496000000002</v>
      </c>
      <c r="K162" t="s">
        <v>396</v>
      </c>
      <c r="L162" t="s">
        <v>2194</v>
      </c>
      <c r="M162" s="204">
        <v>2.7</v>
      </c>
    </row>
    <row r="163" spans="1:13">
      <c r="A163" t="s">
        <v>951</v>
      </c>
      <c r="C163" t="s">
        <v>951</v>
      </c>
      <c r="D163" t="s">
        <v>1004</v>
      </c>
      <c r="E163" t="s">
        <v>112</v>
      </c>
      <c r="F163" t="s">
        <v>144</v>
      </c>
      <c r="G163" t="s">
        <v>333</v>
      </c>
      <c r="H163" t="s">
        <v>292</v>
      </c>
      <c r="I163" t="s">
        <v>335</v>
      </c>
      <c r="J163" s="104">
        <v>0</v>
      </c>
      <c r="K163" t="s">
        <v>396</v>
      </c>
      <c r="L163" t="s">
        <v>2194</v>
      </c>
      <c r="M163" s="204">
        <v>2.7</v>
      </c>
    </row>
    <row r="164" spans="1:13">
      <c r="A164" t="s">
        <v>951</v>
      </c>
      <c r="C164" t="s">
        <v>951</v>
      </c>
      <c r="D164" t="s">
        <v>1004</v>
      </c>
      <c r="E164" t="s">
        <v>112</v>
      </c>
      <c r="F164" t="s">
        <v>147</v>
      </c>
      <c r="G164" t="s">
        <v>333</v>
      </c>
      <c r="H164" t="s">
        <v>292</v>
      </c>
      <c r="I164" t="s">
        <v>335</v>
      </c>
      <c r="J164" s="104">
        <v>0.28844567999999998</v>
      </c>
      <c r="K164" t="s">
        <v>396</v>
      </c>
      <c r="L164" t="s">
        <v>2194</v>
      </c>
      <c r="M164" s="204">
        <v>2.7</v>
      </c>
    </row>
    <row r="165" spans="1:13">
      <c r="A165" t="s">
        <v>951</v>
      </c>
      <c r="C165" t="s">
        <v>951</v>
      </c>
      <c r="D165" t="s">
        <v>1004</v>
      </c>
      <c r="E165" t="s">
        <v>112</v>
      </c>
      <c r="F165" t="s">
        <v>150</v>
      </c>
      <c r="G165" t="s">
        <v>333</v>
      </c>
      <c r="H165" t="s">
        <v>292</v>
      </c>
      <c r="I165" t="s">
        <v>335</v>
      </c>
      <c r="J165" s="104">
        <v>0.89751426000000001</v>
      </c>
      <c r="K165" t="s">
        <v>396</v>
      </c>
      <c r="L165" t="s">
        <v>2194</v>
      </c>
      <c r="M165" s="204">
        <v>2.7</v>
      </c>
    </row>
    <row r="166" spans="1:13">
      <c r="A166" t="s">
        <v>951</v>
      </c>
      <c r="C166" t="s">
        <v>951</v>
      </c>
      <c r="D166" t="s">
        <v>1004</v>
      </c>
      <c r="E166" t="s">
        <v>112</v>
      </c>
      <c r="F166" t="s">
        <v>313</v>
      </c>
      <c r="G166" t="s">
        <v>333</v>
      </c>
      <c r="H166" t="s">
        <v>292</v>
      </c>
      <c r="I166" t="s">
        <v>335</v>
      </c>
      <c r="J166" s="104">
        <v>1.9045749000000001</v>
      </c>
      <c r="K166" t="s">
        <v>396</v>
      </c>
      <c r="L166" t="s">
        <v>2194</v>
      </c>
      <c r="M166" s="204">
        <v>2.7</v>
      </c>
    </row>
    <row r="167" spans="1:13">
      <c r="A167" t="s">
        <v>951</v>
      </c>
      <c r="C167" t="s">
        <v>951</v>
      </c>
      <c r="D167" t="s">
        <v>1007</v>
      </c>
      <c r="E167" t="s">
        <v>112</v>
      </c>
      <c r="F167" t="s">
        <v>311</v>
      </c>
      <c r="G167" t="s">
        <v>333</v>
      </c>
      <c r="H167" t="s">
        <v>292</v>
      </c>
      <c r="I167" t="s">
        <v>335</v>
      </c>
      <c r="J167" s="104">
        <v>9.4787824999999994</v>
      </c>
      <c r="K167" t="s">
        <v>396</v>
      </c>
      <c r="L167" t="s">
        <v>2194</v>
      </c>
      <c r="M167" s="204">
        <v>2.7</v>
      </c>
    </row>
    <row r="168" spans="1:13">
      <c r="A168" t="s">
        <v>951</v>
      </c>
      <c r="C168" t="s">
        <v>951</v>
      </c>
      <c r="D168" t="s">
        <v>1007</v>
      </c>
      <c r="E168" t="s">
        <v>112</v>
      </c>
      <c r="F168" t="s">
        <v>144</v>
      </c>
      <c r="G168" t="s">
        <v>333</v>
      </c>
      <c r="H168" t="s">
        <v>292</v>
      </c>
      <c r="I168" t="s">
        <v>335</v>
      </c>
      <c r="J168" s="104">
        <v>0</v>
      </c>
      <c r="K168" t="s">
        <v>396</v>
      </c>
      <c r="L168" t="s">
        <v>2194</v>
      </c>
      <c r="M168" s="204">
        <v>2.7</v>
      </c>
    </row>
    <row r="169" spans="1:13">
      <c r="A169" t="s">
        <v>951</v>
      </c>
      <c r="C169" t="s">
        <v>951</v>
      </c>
      <c r="D169" t="s">
        <v>1007</v>
      </c>
      <c r="E169" t="s">
        <v>112</v>
      </c>
      <c r="F169" t="s">
        <v>147</v>
      </c>
      <c r="G169" t="s">
        <v>333</v>
      </c>
      <c r="H169" t="s">
        <v>292</v>
      </c>
      <c r="I169" t="s">
        <v>335</v>
      </c>
      <c r="J169" s="104">
        <v>0.28844567999999998</v>
      </c>
      <c r="K169" t="s">
        <v>396</v>
      </c>
      <c r="L169" t="s">
        <v>2194</v>
      </c>
      <c r="M169" s="204">
        <v>2.7</v>
      </c>
    </row>
    <row r="170" spans="1:13">
      <c r="A170" t="s">
        <v>951</v>
      </c>
      <c r="C170" t="s">
        <v>951</v>
      </c>
      <c r="D170" t="s">
        <v>1007</v>
      </c>
      <c r="E170" t="s">
        <v>112</v>
      </c>
      <c r="F170" t="s">
        <v>150</v>
      </c>
      <c r="G170" t="s">
        <v>333</v>
      </c>
      <c r="H170" t="s">
        <v>292</v>
      </c>
      <c r="I170" t="s">
        <v>335</v>
      </c>
      <c r="J170" s="104">
        <v>1.1647231</v>
      </c>
      <c r="K170" t="s">
        <v>396</v>
      </c>
      <c r="L170" t="s">
        <v>2194</v>
      </c>
      <c r="M170" s="204">
        <v>2.7</v>
      </c>
    </row>
    <row r="171" spans="1:13">
      <c r="A171" t="s">
        <v>951</v>
      </c>
      <c r="C171" t="s">
        <v>951</v>
      </c>
      <c r="D171" t="s">
        <v>1007</v>
      </c>
      <c r="E171" t="s">
        <v>112</v>
      </c>
      <c r="F171" t="s">
        <v>313</v>
      </c>
      <c r="G171" t="s">
        <v>333</v>
      </c>
      <c r="H171" t="s">
        <v>292</v>
      </c>
      <c r="I171" t="s">
        <v>335</v>
      </c>
      <c r="J171" s="104">
        <v>10.93195128</v>
      </c>
      <c r="K171" t="s">
        <v>396</v>
      </c>
      <c r="L171" t="s">
        <v>2194</v>
      </c>
      <c r="M171" s="204">
        <v>2.7</v>
      </c>
    </row>
    <row r="172" spans="1:13">
      <c r="A172" t="s">
        <v>951</v>
      </c>
      <c r="C172" t="s">
        <v>951</v>
      </c>
      <c r="D172" t="s">
        <v>1036</v>
      </c>
      <c r="E172" t="s">
        <v>112</v>
      </c>
      <c r="F172" t="s">
        <v>311</v>
      </c>
      <c r="G172" t="s">
        <v>333</v>
      </c>
      <c r="H172" t="s">
        <v>292</v>
      </c>
      <c r="I172" t="s">
        <v>335</v>
      </c>
      <c r="J172" s="104">
        <v>1.0731413999999999</v>
      </c>
      <c r="K172" t="s">
        <v>396</v>
      </c>
      <c r="L172" t="s">
        <v>2194</v>
      </c>
      <c r="M172" s="204">
        <v>2.7</v>
      </c>
    </row>
    <row r="173" spans="1:13">
      <c r="A173" t="s">
        <v>951</v>
      </c>
      <c r="C173" t="s">
        <v>951</v>
      </c>
      <c r="D173" t="s">
        <v>1036</v>
      </c>
      <c r="E173" t="s">
        <v>112</v>
      </c>
      <c r="F173" t="s">
        <v>144</v>
      </c>
      <c r="G173" t="s">
        <v>333</v>
      </c>
      <c r="H173" t="s">
        <v>292</v>
      </c>
      <c r="I173" t="s">
        <v>335</v>
      </c>
      <c r="J173" s="104">
        <v>0</v>
      </c>
      <c r="K173" t="s">
        <v>396</v>
      </c>
      <c r="L173" t="s">
        <v>2194</v>
      </c>
      <c r="M173" s="204">
        <v>2.7</v>
      </c>
    </row>
    <row r="174" spans="1:13">
      <c r="A174" t="s">
        <v>951</v>
      </c>
      <c r="C174" t="s">
        <v>951</v>
      </c>
      <c r="D174" t="s">
        <v>1036</v>
      </c>
      <c r="E174" t="s">
        <v>112</v>
      </c>
      <c r="F174" t="s">
        <v>147</v>
      </c>
      <c r="G174" t="s">
        <v>333</v>
      </c>
      <c r="H174" t="s">
        <v>292</v>
      </c>
      <c r="I174" t="s">
        <v>335</v>
      </c>
      <c r="J174" s="104">
        <v>0.28844567999999998</v>
      </c>
      <c r="K174" t="s">
        <v>396</v>
      </c>
      <c r="L174" t="s">
        <v>2194</v>
      </c>
      <c r="M174" s="204">
        <v>2.7</v>
      </c>
    </row>
    <row r="175" spans="1:13">
      <c r="A175" t="s">
        <v>951</v>
      </c>
      <c r="C175" t="s">
        <v>951</v>
      </c>
      <c r="D175" t="s">
        <v>1036</v>
      </c>
      <c r="E175" t="s">
        <v>112</v>
      </c>
      <c r="F175" t="s">
        <v>150</v>
      </c>
      <c r="G175" t="s">
        <v>333</v>
      </c>
      <c r="H175" t="s">
        <v>292</v>
      </c>
      <c r="I175" t="s">
        <v>335</v>
      </c>
      <c r="J175" s="104">
        <v>0.86901198999999996</v>
      </c>
      <c r="K175" t="s">
        <v>396</v>
      </c>
      <c r="L175" t="s">
        <v>2194</v>
      </c>
      <c r="M175" s="204">
        <v>2.7</v>
      </c>
    </row>
    <row r="176" spans="1:13">
      <c r="A176" t="s">
        <v>951</v>
      </c>
      <c r="C176" t="s">
        <v>951</v>
      </c>
      <c r="D176" t="s">
        <v>1036</v>
      </c>
      <c r="E176" t="s">
        <v>112</v>
      </c>
      <c r="F176" t="s">
        <v>313</v>
      </c>
      <c r="G176" t="s">
        <v>333</v>
      </c>
      <c r="H176" t="s">
        <v>292</v>
      </c>
      <c r="I176" t="s">
        <v>335</v>
      </c>
      <c r="J176" s="104">
        <v>2.2305990699999998</v>
      </c>
      <c r="K176" t="s">
        <v>396</v>
      </c>
      <c r="L176" t="s">
        <v>2194</v>
      </c>
      <c r="M176" s="204">
        <v>2.7</v>
      </c>
    </row>
    <row r="177" spans="1:13">
      <c r="A177" t="s">
        <v>951</v>
      </c>
      <c r="C177" t="s">
        <v>951</v>
      </c>
      <c r="D177" t="s">
        <v>1060</v>
      </c>
      <c r="E177" t="s">
        <v>112</v>
      </c>
      <c r="F177" t="s">
        <v>311</v>
      </c>
      <c r="G177" t="s">
        <v>333</v>
      </c>
      <c r="H177" t="s">
        <v>292</v>
      </c>
      <c r="I177" t="s">
        <v>335</v>
      </c>
      <c r="J177" s="104">
        <v>4.6738125999999998</v>
      </c>
      <c r="K177" t="s">
        <v>396</v>
      </c>
      <c r="L177" t="s">
        <v>2194</v>
      </c>
      <c r="M177" s="204">
        <v>2.7</v>
      </c>
    </row>
    <row r="178" spans="1:13">
      <c r="A178" t="s">
        <v>951</v>
      </c>
      <c r="C178" t="s">
        <v>951</v>
      </c>
      <c r="D178" t="s">
        <v>1060</v>
      </c>
      <c r="E178" t="s">
        <v>112</v>
      </c>
      <c r="F178" t="s">
        <v>144</v>
      </c>
      <c r="G178" t="s">
        <v>333</v>
      </c>
      <c r="H178" t="s">
        <v>292</v>
      </c>
      <c r="I178" t="s">
        <v>335</v>
      </c>
      <c r="J178" s="104">
        <v>0</v>
      </c>
      <c r="K178" t="s">
        <v>396</v>
      </c>
      <c r="L178" t="s">
        <v>2194</v>
      </c>
      <c r="M178" s="204">
        <v>2.7</v>
      </c>
    </row>
    <row r="179" spans="1:13">
      <c r="A179" t="s">
        <v>951</v>
      </c>
      <c r="C179" t="s">
        <v>951</v>
      </c>
      <c r="D179" t="s">
        <v>1060</v>
      </c>
      <c r="E179" t="s">
        <v>112</v>
      </c>
      <c r="F179" t="s">
        <v>147</v>
      </c>
      <c r="G179" t="s">
        <v>333</v>
      </c>
      <c r="H179" t="s">
        <v>292</v>
      </c>
      <c r="I179" t="s">
        <v>335</v>
      </c>
      <c r="J179" s="104">
        <v>0.28844567999999998</v>
      </c>
      <c r="K179" t="s">
        <v>396</v>
      </c>
      <c r="L179" t="s">
        <v>2194</v>
      </c>
      <c r="M179" s="204">
        <v>2.7</v>
      </c>
    </row>
    <row r="180" spans="1:13">
      <c r="A180" t="s">
        <v>951</v>
      </c>
      <c r="C180" t="s">
        <v>951</v>
      </c>
      <c r="D180" t="s">
        <v>1060</v>
      </c>
      <c r="E180" t="s">
        <v>112</v>
      </c>
      <c r="F180" t="s">
        <v>150</v>
      </c>
      <c r="G180" t="s">
        <v>333</v>
      </c>
      <c r="H180" t="s">
        <v>292</v>
      </c>
      <c r="I180" t="s">
        <v>335</v>
      </c>
      <c r="J180" s="104">
        <v>0.94739324000000003</v>
      </c>
      <c r="K180" t="s">
        <v>396</v>
      </c>
      <c r="L180" t="s">
        <v>2194</v>
      </c>
      <c r="M180" s="204">
        <v>2.7</v>
      </c>
    </row>
    <row r="181" spans="1:13">
      <c r="A181" t="s">
        <v>951</v>
      </c>
      <c r="C181" t="s">
        <v>951</v>
      </c>
      <c r="D181" t="s">
        <v>1060</v>
      </c>
      <c r="E181" t="s">
        <v>112</v>
      </c>
      <c r="F181" t="s">
        <v>313</v>
      </c>
      <c r="G181" t="s">
        <v>333</v>
      </c>
      <c r="H181" t="s">
        <v>292</v>
      </c>
      <c r="I181" t="s">
        <v>335</v>
      </c>
      <c r="J181" s="104">
        <v>5.9096515199999997</v>
      </c>
      <c r="K181" t="s">
        <v>396</v>
      </c>
      <c r="L181" t="s">
        <v>2194</v>
      </c>
      <c r="M181" s="204">
        <v>2.7</v>
      </c>
    </row>
    <row r="182" spans="1:13">
      <c r="A182" t="s">
        <v>951</v>
      </c>
      <c r="C182" t="s">
        <v>951</v>
      </c>
      <c r="D182" t="s">
        <v>1078</v>
      </c>
      <c r="E182" t="s">
        <v>112</v>
      </c>
      <c r="F182" t="s">
        <v>311</v>
      </c>
      <c r="G182" t="s">
        <v>333</v>
      </c>
      <c r="H182" t="s">
        <v>292</v>
      </c>
      <c r="I182" t="s">
        <v>335</v>
      </c>
      <c r="J182" s="104">
        <v>3.1408999999999998</v>
      </c>
      <c r="K182" t="s">
        <v>396</v>
      </c>
      <c r="L182" t="s">
        <v>2194</v>
      </c>
      <c r="M182" s="204">
        <v>2.7</v>
      </c>
    </row>
    <row r="183" spans="1:13">
      <c r="A183" t="s">
        <v>951</v>
      </c>
      <c r="C183" t="s">
        <v>951</v>
      </c>
      <c r="D183" t="s">
        <v>1078</v>
      </c>
      <c r="E183" t="s">
        <v>112</v>
      </c>
      <c r="F183" t="s">
        <v>144</v>
      </c>
      <c r="G183" t="s">
        <v>333</v>
      </c>
      <c r="H183" t="s">
        <v>292</v>
      </c>
      <c r="I183" t="s">
        <v>335</v>
      </c>
      <c r="J183" s="104">
        <v>0</v>
      </c>
      <c r="K183" t="s">
        <v>396</v>
      </c>
      <c r="L183" t="s">
        <v>2194</v>
      </c>
      <c r="M183" s="204">
        <v>2.7</v>
      </c>
    </row>
    <row r="184" spans="1:13">
      <c r="A184" t="s">
        <v>951</v>
      </c>
      <c r="C184" t="s">
        <v>951</v>
      </c>
      <c r="D184" t="s">
        <v>1078</v>
      </c>
      <c r="E184" t="s">
        <v>112</v>
      </c>
      <c r="F184" t="s">
        <v>147</v>
      </c>
      <c r="G184" t="s">
        <v>333</v>
      </c>
      <c r="H184" t="s">
        <v>292</v>
      </c>
      <c r="I184" t="s">
        <v>335</v>
      </c>
      <c r="J184" s="104">
        <v>0.28844567999999998</v>
      </c>
      <c r="K184" t="s">
        <v>396</v>
      </c>
      <c r="L184" t="s">
        <v>2194</v>
      </c>
      <c r="M184" s="204">
        <v>2.7</v>
      </c>
    </row>
    <row r="185" spans="1:13">
      <c r="A185" t="s">
        <v>951</v>
      </c>
      <c r="C185" t="s">
        <v>951</v>
      </c>
      <c r="D185" t="s">
        <v>1078</v>
      </c>
      <c r="E185" t="s">
        <v>112</v>
      </c>
      <c r="F185" t="s">
        <v>150</v>
      </c>
      <c r="G185" t="s">
        <v>333</v>
      </c>
      <c r="H185" t="s">
        <v>292</v>
      </c>
      <c r="I185" t="s">
        <v>335</v>
      </c>
      <c r="J185" s="104">
        <v>0.77994240000000004</v>
      </c>
      <c r="K185" t="s">
        <v>396</v>
      </c>
      <c r="L185" t="s">
        <v>2194</v>
      </c>
      <c r="M185" s="204">
        <v>2.7</v>
      </c>
    </row>
    <row r="186" spans="1:13">
      <c r="A186" t="s">
        <v>951</v>
      </c>
      <c r="C186" t="s">
        <v>951</v>
      </c>
      <c r="D186" t="s">
        <v>1078</v>
      </c>
      <c r="E186" t="s">
        <v>112</v>
      </c>
      <c r="F186" t="s">
        <v>313</v>
      </c>
      <c r="G186" t="s">
        <v>333</v>
      </c>
      <c r="H186" t="s">
        <v>292</v>
      </c>
      <c r="I186" t="s">
        <v>335</v>
      </c>
      <c r="J186" s="104">
        <v>4.2092880800000003</v>
      </c>
      <c r="K186" t="s">
        <v>396</v>
      </c>
      <c r="L186" t="s">
        <v>2194</v>
      </c>
      <c r="M186" s="204">
        <v>2.7</v>
      </c>
    </row>
    <row r="187" spans="1:13">
      <c r="A187" t="s">
        <v>951</v>
      </c>
      <c r="C187" t="s">
        <v>951</v>
      </c>
      <c r="D187" t="s">
        <v>1081</v>
      </c>
      <c r="E187" t="s">
        <v>112</v>
      </c>
      <c r="F187" t="s">
        <v>311</v>
      </c>
      <c r="G187" t="s">
        <v>333</v>
      </c>
      <c r="H187" t="s">
        <v>292</v>
      </c>
      <c r="I187" t="s">
        <v>335</v>
      </c>
      <c r="J187" s="104">
        <v>3.0049098000000001</v>
      </c>
      <c r="K187" t="s">
        <v>396</v>
      </c>
      <c r="L187" t="s">
        <v>2194</v>
      </c>
      <c r="M187" s="204">
        <v>2.7</v>
      </c>
    </row>
    <row r="188" spans="1:13">
      <c r="A188" t="s">
        <v>951</v>
      </c>
      <c r="C188" t="s">
        <v>951</v>
      </c>
      <c r="D188" t="s">
        <v>1081</v>
      </c>
      <c r="E188" t="s">
        <v>112</v>
      </c>
      <c r="F188" t="s">
        <v>144</v>
      </c>
      <c r="G188" t="s">
        <v>333</v>
      </c>
      <c r="H188" t="s">
        <v>292</v>
      </c>
      <c r="I188" t="s">
        <v>335</v>
      </c>
      <c r="J188" s="104">
        <v>0.45641458000000001</v>
      </c>
      <c r="K188" t="s">
        <v>396</v>
      </c>
      <c r="L188" t="s">
        <v>2194</v>
      </c>
      <c r="M188" s="204">
        <v>2.7</v>
      </c>
    </row>
    <row r="189" spans="1:13">
      <c r="A189" t="s">
        <v>951</v>
      </c>
      <c r="C189" t="s">
        <v>951</v>
      </c>
      <c r="D189" t="s">
        <v>1081</v>
      </c>
      <c r="E189" t="s">
        <v>112</v>
      </c>
      <c r="F189" t="s">
        <v>147</v>
      </c>
      <c r="G189" t="s">
        <v>333</v>
      </c>
      <c r="H189" t="s">
        <v>292</v>
      </c>
      <c r="I189" t="s">
        <v>335</v>
      </c>
      <c r="J189" s="104">
        <v>0.27325597000000001</v>
      </c>
      <c r="K189" t="s">
        <v>396</v>
      </c>
      <c r="L189" t="s">
        <v>2194</v>
      </c>
      <c r="M189" s="204">
        <v>2.7</v>
      </c>
    </row>
    <row r="190" spans="1:13">
      <c r="A190" t="s">
        <v>951</v>
      </c>
      <c r="C190" t="s">
        <v>951</v>
      </c>
      <c r="D190" t="s">
        <v>1081</v>
      </c>
      <c r="E190" t="s">
        <v>112</v>
      </c>
      <c r="F190" t="s">
        <v>150</v>
      </c>
      <c r="G190" t="s">
        <v>333</v>
      </c>
      <c r="H190" t="s">
        <v>292</v>
      </c>
      <c r="I190" t="s">
        <v>335</v>
      </c>
      <c r="J190" s="104">
        <v>0.84660203000000001</v>
      </c>
      <c r="K190" t="s">
        <v>396</v>
      </c>
      <c r="L190" t="s">
        <v>2194</v>
      </c>
      <c r="M190" s="204">
        <v>2.7</v>
      </c>
    </row>
    <row r="191" spans="1:13">
      <c r="A191" t="s">
        <v>951</v>
      </c>
      <c r="C191" t="s">
        <v>951</v>
      </c>
      <c r="D191" t="s">
        <v>1081</v>
      </c>
      <c r="E191" t="s">
        <v>112</v>
      </c>
      <c r="F191" t="s">
        <v>313</v>
      </c>
      <c r="G191" t="s">
        <v>333</v>
      </c>
      <c r="H191" t="s">
        <v>292</v>
      </c>
      <c r="I191" t="s">
        <v>335</v>
      </c>
      <c r="J191" s="104">
        <v>4.5811823800000004</v>
      </c>
      <c r="K191" t="s">
        <v>396</v>
      </c>
      <c r="L191" t="s">
        <v>2194</v>
      </c>
      <c r="M191" s="204">
        <v>2.7</v>
      </c>
    </row>
    <row r="192" spans="1:13">
      <c r="A192" t="s">
        <v>951</v>
      </c>
      <c r="C192" t="s">
        <v>951</v>
      </c>
      <c r="D192" t="s">
        <v>1090</v>
      </c>
      <c r="E192" t="s">
        <v>112</v>
      </c>
      <c r="F192" t="s">
        <v>311</v>
      </c>
      <c r="G192" t="s">
        <v>333</v>
      </c>
      <c r="H192" t="s">
        <v>292</v>
      </c>
      <c r="I192" t="s">
        <v>335</v>
      </c>
      <c r="J192" s="104">
        <v>3.3371217999999998</v>
      </c>
      <c r="K192" t="s">
        <v>396</v>
      </c>
      <c r="L192" t="s">
        <v>2194</v>
      </c>
      <c r="M192" s="204">
        <v>2.7</v>
      </c>
    </row>
    <row r="193" spans="1:13">
      <c r="A193" t="s">
        <v>951</v>
      </c>
      <c r="C193" t="s">
        <v>951</v>
      </c>
      <c r="D193" t="s">
        <v>1090</v>
      </c>
      <c r="E193" t="s">
        <v>112</v>
      </c>
      <c r="F193" t="s">
        <v>144</v>
      </c>
      <c r="G193" t="s">
        <v>333</v>
      </c>
      <c r="H193" t="s">
        <v>292</v>
      </c>
      <c r="I193" t="s">
        <v>335</v>
      </c>
      <c r="J193" s="104">
        <v>0</v>
      </c>
      <c r="K193" t="s">
        <v>396</v>
      </c>
      <c r="L193" t="s">
        <v>2194</v>
      </c>
      <c r="M193" s="204">
        <v>2.7</v>
      </c>
    </row>
    <row r="194" spans="1:13">
      <c r="A194" t="s">
        <v>951</v>
      </c>
      <c r="C194" t="s">
        <v>951</v>
      </c>
      <c r="D194" t="s">
        <v>1090</v>
      </c>
      <c r="E194" t="s">
        <v>112</v>
      </c>
      <c r="F194" t="s">
        <v>147</v>
      </c>
      <c r="G194" t="s">
        <v>333</v>
      </c>
      <c r="H194" t="s">
        <v>292</v>
      </c>
      <c r="I194" t="s">
        <v>335</v>
      </c>
      <c r="J194" s="104">
        <v>0.28844567999999998</v>
      </c>
      <c r="K194" t="s">
        <v>396</v>
      </c>
      <c r="L194" t="s">
        <v>2194</v>
      </c>
      <c r="M194" s="204">
        <v>2.7</v>
      </c>
    </row>
    <row r="195" spans="1:13">
      <c r="A195" t="s">
        <v>951</v>
      </c>
      <c r="C195" t="s">
        <v>951</v>
      </c>
      <c r="D195" t="s">
        <v>1090</v>
      </c>
      <c r="E195" t="s">
        <v>112</v>
      </c>
      <c r="F195" t="s">
        <v>150</v>
      </c>
      <c r="G195" t="s">
        <v>333</v>
      </c>
      <c r="H195" t="s">
        <v>292</v>
      </c>
      <c r="I195" t="s">
        <v>335</v>
      </c>
      <c r="J195" s="104">
        <v>0.77994240000000004</v>
      </c>
      <c r="K195" t="s">
        <v>396</v>
      </c>
      <c r="L195" t="s">
        <v>2194</v>
      </c>
      <c r="M195" s="204">
        <v>2.7</v>
      </c>
    </row>
    <row r="196" spans="1:13">
      <c r="A196" t="s">
        <v>951</v>
      </c>
      <c r="C196" t="s">
        <v>951</v>
      </c>
      <c r="D196" t="s">
        <v>1090</v>
      </c>
      <c r="E196" t="s">
        <v>112</v>
      </c>
      <c r="F196" t="s">
        <v>313</v>
      </c>
      <c r="G196" t="s">
        <v>333</v>
      </c>
      <c r="H196" t="s">
        <v>292</v>
      </c>
      <c r="I196" t="s">
        <v>335</v>
      </c>
      <c r="J196" s="104">
        <v>4.4055098800000003</v>
      </c>
      <c r="K196" t="s">
        <v>396</v>
      </c>
      <c r="L196" t="s">
        <v>2194</v>
      </c>
      <c r="M196" s="204">
        <v>2.7</v>
      </c>
    </row>
    <row r="197" spans="1:13">
      <c r="A197" t="s">
        <v>951</v>
      </c>
      <c r="C197" t="s">
        <v>951</v>
      </c>
      <c r="D197" t="s">
        <v>1092</v>
      </c>
      <c r="E197" t="s">
        <v>112</v>
      </c>
      <c r="F197" t="s">
        <v>311</v>
      </c>
      <c r="G197" t="s">
        <v>333</v>
      </c>
      <c r="H197" t="s">
        <v>292</v>
      </c>
      <c r="I197" t="s">
        <v>335</v>
      </c>
      <c r="J197" s="104">
        <v>10.618373</v>
      </c>
      <c r="K197" t="s">
        <v>396</v>
      </c>
      <c r="L197" t="s">
        <v>2194</v>
      </c>
      <c r="M197" s="204">
        <v>2.7</v>
      </c>
    </row>
    <row r="198" spans="1:13">
      <c r="A198" t="s">
        <v>951</v>
      </c>
      <c r="C198" t="s">
        <v>951</v>
      </c>
      <c r="D198" t="s">
        <v>1092</v>
      </c>
      <c r="E198" t="s">
        <v>112</v>
      </c>
      <c r="F198" t="s">
        <v>144</v>
      </c>
      <c r="G198" t="s">
        <v>333</v>
      </c>
      <c r="H198" t="s">
        <v>292</v>
      </c>
      <c r="I198" t="s">
        <v>335</v>
      </c>
      <c r="J198" s="104">
        <v>0</v>
      </c>
      <c r="K198" t="s">
        <v>396</v>
      </c>
      <c r="L198" t="s">
        <v>2194</v>
      </c>
      <c r="M198" s="204">
        <v>2.7</v>
      </c>
    </row>
    <row r="199" spans="1:13">
      <c r="A199" t="s">
        <v>951</v>
      </c>
      <c r="C199" t="s">
        <v>951</v>
      </c>
      <c r="D199" t="s">
        <v>1092</v>
      </c>
      <c r="E199" t="s">
        <v>112</v>
      </c>
      <c r="F199" t="s">
        <v>147</v>
      </c>
      <c r="G199" t="s">
        <v>333</v>
      </c>
      <c r="H199" t="s">
        <v>292</v>
      </c>
      <c r="I199" t="s">
        <v>335</v>
      </c>
      <c r="J199" s="104">
        <v>0.28844567999999998</v>
      </c>
      <c r="K199" t="s">
        <v>396</v>
      </c>
      <c r="L199" t="s">
        <v>2194</v>
      </c>
      <c r="M199" s="204">
        <v>2.7</v>
      </c>
    </row>
    <row r="200" spans="1:13">
      <c r="A200" t="s">
        <v>951</v>
      </c>
      <c r="C200" t="s">
        <v>951</v>
      </c>
      <c r="D200" t="s">
        <v>1092</v>
      </c>
      <c r="E200" t="s">
        <v>112</v>
      </c>
      <c r="F200" t="s">
        <v>150</v>
      </c>
      <c r="G200" t="s">
        <v>333</v>
      </c>
      <c r="H200" t="s">
        <v>292</v>
      </c>
      <c r="I200" t="s">
        <v>335</v>
      </c>
      <c r="J200" s="104">
        <v>0.99370943</v>
      </c>
      <c r="K200" t="s">
        <v>396</v>
      </c>
      <c r="L200" t="s">
        <v>2194</v>
      </c>
      <c r="M200" s="204">
        <v>2.7</v>
      </c>
    </row>
    <row r="201" spans="1:13">
      <c r="A201" t="s">
        <v>951</v>
      </c>
      <c r="C201" t="s">
        <v>951</v>
      </c>
      <c r="D201" t="s">
        <v>1092</v>
      </c>
      <c r="E201" t="s">
        <v>112</v>
      </c>
      <c r="F201" t="s">
        <v>313</v>
      </c>
      <c r="G201" t="s">
        <v>333</v>
      </c>
      <c r="H201" t="s">
        <v>292</v>
      </c>
      <c r="I201" t="s">
        <v>335</v>
      </c>
      <c r="J201" s="104">
        <v>11.90052811</v>
      </c>
      <c r="K201" t="s">
        <v>396</v>
      </c>
      <c r="L201" t="s">
        <v>2194</v>
      </c>
      <c r="M201" s="204">
        <v>2.7</v>
      </c>
    </row>
    <row r="202" spans="1:13">
      <c r="A202" s="215" t="s">
        <v>951</v>
      </c>
      <c r="C202" s="215" t="s">
        <v>951</v>
      </c>
      <c r="D202" s="216" t="s">
        <v>1099</v>
      </c>
      <c r="E202" t="s">
        <v>359</v>
      </c>
      <c r="F202" t="s">
        <v>311</v>
      </c>
      <c r="G202" t="s">
        <v>333</v>
      </c>
      <c r="H202" t="s">
        <v>360</v>
      </c>
      <c r="I202" t="s">
        <v>335</v>
      </c>
      <c r="J202" s="104">
        <v>6.83599214735621</v>
      </c>
      <c r="K202" s="216" t="s">
        <v>955</v>
      </c>
      <c r="L202" t="s">
        <v>2194</v>
      </c>
      <c r="M202" s="204">
        <v>2.7</v>
      </c>
    </row>
    <row r="203" spans="1:13">
      <c r="A203" s="215" t="s">
        <v>951</v>
      </c>
      <c r="C203" s="215" t="s">
        <v>951</v>
      </c>
      <c r="D203" s="216" t="s">
        <v>1099</v>
      </c>
      <c r="E203" t="s">
        <v>359</v>
      </c>
      <c r="F203" t="s">
        <v>313</v>
      </c>
      <c r="G203" t="s">
        <v>333</v>
      </c>
      <c r="H203" t="s">
        <v>360</v>
      </c>
      <c r="I203" t="s">
        <v>335</v>
      </c>
      <c r="J203" s="104">
        <v>7.4632108126233998</v>
      </c>
      <c r="K203" s="216" t="s">
        <v>955</v>
      </c>
      <c r="L203" t="s">
        <v>2194</v>
      </c>
      <c r="M203" s="204">
        <v>2.7</v>
      </c>
    </row>
    <row r="204" spans="1:13">
      <c r="A204" s="215" t="s">
        <v>951</v>
      </c>
      <c r="C204" s="215" t="s">
        <v>951</v>
      </c>
      <c r="D204" s="216" t="s">
        <v>1099</v>
      </c>
      <c r="E204" t="s">
        <v>359</v>
      </c>
      <c r="F204" t="s">
        <v>144</v>
      </c>
      <c r="G204" t="s">
        <v>333</v>
      </c>
      <c r="H204" t="s">
        <v>360</v>
      </c>
      <c r="I204" t="s">
        <v>335</v>
      </c>
      <c r="J204" s="104">
        <v>0.37629746835443001</v>
      </c>
      <c r="K204" s="216" t="s">
        <v>955</v>
      </c>
      <c r="L204" t="s">
        <v>2194</v>
      </c>
      <c r="M204" s="204">
        <v>2.7</v>
      </c>
    </row>
    <row r="205" spans="1:13">
      <c r="A205" s="215" t="s">
        <v>951</v>
      </c>
      <c r="C205" s="215" t="s">
        <v>951</v>
      </c>
      <c r="D205" s="216" t="s">
        <v>1099</v>
      </c>
      <c r="E205" t="s">
        <v>359</v>
      </c>
      <c r="F205" t="s">
        <v>147</v>
      </c>
      <c r="G205" t="s">
        <v>333</v>
      </c>
      <c r="H205" t="s">
        <v>360</v>
      </c>
      <c r="I205" t="s">
        <v>335</v>
      </c>
      <c r="J205" s="104">
        <v>0.22342902000000001</v>
      </c>
      <c r="K205" s="216" t="s">
        <v>955</v>
      </c>
      <c r="L205" t="s">
        <v>2194</v>
      </c>
      <c r="M205" s="204">
        <v>2.7</v>
      </c>
    </row>
    <row r="206" spans="1:13">
      <c r="A206" s="215" t="s">
        <v>951</v>
      </c>
      <c r="C206" s="215" t="s">
        <v>951</v>
      </c>
      <c r="D206" s="216" t="s">
        <v>1099</v>
      </c>
      <c r="E206" t="s">
        <v>359</v>
      </c>
      <c r="F206" t="s">
        <v>150</v>
      </c>
      <c r="G206" t="s">
        <v>333</v>
      </c>
      <c r="H206" t="s">
        <v>360</v>
      </c>
      <c r="I206" t="s">
        <v>335</v>
      </c>
      <c r="J206" s="104">
        <v>2.7492176912758098E-2</v>
      </c>
      <c r="K206" s="216" t="s">
        <v>955</v>
      </c>
      <c r="L206" t="s">
        <v>2194</v>
      </c>
      <c r="M206" s="204">
        <v>2.7</v>
      </c>
    </row>
    <row r="207" spans="1:13">
      <c r="A207" s="215" t="s">
        <v>951</v>
      </c>
      <c r="C207" s="215" t="s">
        <v>951</v>
      </c>
      <c r="D207" s="216" t="s">
        <v>1100</v>
      </c>
      <c r="E207" t="s">
        <v>359</v>
      </c>
      <c r="F207" t="s">
        <v>311</v>
      </c>
      <c r="G207" t="s">
        <v>333</v>
      </c>
      <c r="H207" t="s">
        <v>360</v>
      </c>
      <c r="I207" t="s">
        <v>335</v>
      </c>
      <c r="J207" s="104">
        <v>3.3399592235638802</v>
      </c>
      <c r="K207" s="216" t="s">
        <v>955</v>
      </c>
      <c r="L207" t="s">
        <v>2194</v>
      </c>
      <c r="M207" s="204">
        <v>2.7</v>
      </c>
    </row>
    <row r="208" spans="1:13">
      <c r="A208" s="215" t="s">
        <v>951</v>
      </c>
      <c r="C208" s="215" t="s">
        <v>951</v>
      </c>
      <c r="D208" s="216" t="s">
        <v>1100</v>
      </c>
      <c r="E208" t="s">
        <v>359</v>
      </c>
      <c r="F208" t="s">
        <v>313</v>
      </c>
      <c r="G208" t="s">
        <v>333</v>
      </c>
      <c r="H208" t="s">
        <v>360</v>
      </c>
      <c r="I208" t="s">
        <v>335</v>
      </c>
      <c r="J208" s="104">
        <v>3.56500377984558</v>
      </c>
      <c r="K208" s="216" t="s">
        <v>955</v>
      </c>
      <c r="L208" t="s">
        <v>2194</v>
      </c>
      <c r="M208" s="204">
        <v>2.7</v>
      </c>
    </row>
    <row r="209" spans="1:13">
      <c r="A209" s="215" t="s">
        <v>951</v>
      </c>
      <c r="C209" s="215" t="s">
        <v>951</v>
      </c>
      <c r="D209" s="216" t="s">
        <v>1100</v>
      </c>
      <c r="E209" t="s">
        <v>359</v>
      </c>
      <c r="F209" t="s">
        <v>144</v>
      </c>
      <c r="G209" t="s">
        <v>333</v>
      </c>
      <c r="H209" t="s">
        <v>360</v>
      </c>
      <c r="I209" t="s">
        <v>335</v>
      </c>
      <c r="J209" s="104">
        <v>0</v>
      </c>
      <c r="K209" s="216" t="s">
        <v>955</v>
      </c>
      <c r="L209" t="s">
        <v>2194</v>
      </c>
      <c r="M209" s="204">
        <v>2.7</v>
      </c>
    </row>
    <row r="210" spans="1:13">
      <c r="A210" s="215" t="s">
        <v>951</v>
      </c>
      <c r="C210" s="215" t="s">
        <v>951</v>
      </c>
      <c r="D210" s="216" t="s">
        <v>1100</v>
      </c>
      <c r="E210" t="s">
        <v>359</v>
      </c>
      <c r="F210" t="s">
        <v>147</v>
      </c>
      <c r="G210" t="s">
        <v>333</v>
      </c>
      <c r="H210" t="s">
        <v>360</v>
      </c>
      <c r="I210" t="s">
        <v>335</v>
      </c>
      <c r="J210" s="104">
        <v>0.22342902000000001</v>
      </c>
      <c r="K210" s="216" t="s">
        <v>955</v>
      </c>
      <c r="L210" t="s">
        <v>2194</v>
      </c>
      <c r="M210" s="204">
        <v>2.7</v>
      </c>
    </row>
    <row r="211" spans="1:13">
      <c r="A211" s="215" t="s">
        <v>951</v>
      </c>
      <c r="C211" s="215" t="s">
        <v>951</v>
      </c>
      <c r="D211" s="216" t="s">
        <v>1100</v>
      </c>
      <c r="E211" t="s">
        <v>359</v>
      </c>
      <c r="F211" t="s">
        <v>150</v>
      </c>
      <c r="G211" t="s">
        <v>333</v>
      </c>
      <c r="H211" t="s">
        <v>360</v>
      </c>
      <c r="I211" t="s">
        <v>335</v>
      </c>
      <c r="J211" s="104">
        <v>1.6155362817E-3</v>
      </c>
      <c r="K211" s="216" t="s">
        <v>955</v>
      </c>
      <c r="L211" t="s">
        <v>2194</v>
      </c>
      <c r="M211" s="204">
        <v>2.7</v>
      </c>
    </row>
    <row r="212" spans="1:13">
      <c r="A212" s="215" t="s">
        <v>951</v>
      </c>
      <c r="C212" s="215" t="s">
        <v>951</v>
      </c>
      <c r="D212" s="216" t="s">
        <v>1101</v>
      </c>
      <c r="E212" t="s">
        <v>359</v>
      </c>
      <c r="F212" t="s">
        <v>311</v>
      </c>
      <c r="G212" t="s">
        <v>333</v>
      </c>
      <c r="H212" t="s">
        <v>360</v>
      </c>
      <c r="I212" t="s">
        <v>335</v>
      </c>
      <c r="J212" s="104">
        <v>3.1406374507999999</v>
      </c>
      <c r="K212" s="216" t="s">
        <v>955</v>
      </c>
      <c r="L212" t="s">
        <v>2194</v>
      </c>
      <c r="M212" s="204">
        <v>2.7</v>
      </c>
    </row>
    <row r="213" spans="1:13">
      <c r="A213" s="215" t="s">
        <v>951</v>
      </c>
      <c r="C213" s="215" t="s">
        <v>951</v>
      </c>
      <c r="D213" s="216" t="s">
        <v>1101</v>
      </c>
      <c r="E213" t="s">
        <v>359</v>
      </c>
      <c r="F213" t="s">
        <v>313</v>
      </c>
      <c r="G213" t="s">
        <v>333</v>
      </c>
      <c r="H213" t="s">
        <v>360</v>
      </c>
      <c r="I213" t="s">
        <v>335</v>
      </c>
      <c r="J213" s="104">
        <v>3.3656820070800002</v>
      </c>
      <c r="K213" s="216" t="s">
        <v>955</v>
      </c>
      <c r="L213" t="s">
        <v>2194</v>
      </c>
      <c r="M213" s="204">
        <v>2.7</v>
      </c>
    </row>
    <row r="214" spans="1:13">
      <c r="A214" s="215" t="s">
        <v>951</v>
      </c>
      <c r="C214" s="215" t="s">
        <v>951</v>
      </c>
      <c r="D214" s="216" t="s">
        <v>1101</v>
      </c>
      <c r="E214" t="s">
        <v>359</v>
      </c>
      <c r="F214" t="s">
        <v>144</v>
      </c>
      <c r="G214" t="s">
        <v>333</v>
      </c>
      <c r="H214" t="s">
        <v>360</v>
      </c>
      <c r="I214" t="s">
        <v>335</v>
      </c>
      <c r="J214" s="104">
        <v>0</v>
      </c>
      <c r="K214" s="216" t="s">
        <v>955</v>
      </c>
      <c r="L214" t="s">
        <v>2194</v>
      </c>
      <c r="M214" s="204">
        <v>2.7</v>
      </c>
    </row>
    <row r="215" spans="1:13">
      <c r="A215" s="215" t="s">
        <v>951</v>
      </c>
      <c r="C215" s="215" t="s">
        <v>951</v>
      </c>
      <c r="D215" s="216" t="s">
        <v>1101</v>
      </c>
      <c r="E215" t="s">
        <v>359</v>
      </c>
      <c r="F215" t="s">
        <v>147</v>
      </c>
      <c r="G215" t="s">
        <v>333</v>
      </c>
      <c r="H215" t="s">
        <v>360</v>
      </c>
      <c r="I215" t="s">
        <v>335</v>
      </c>
      <c r="J215" s="104">
        <v>0.22342902000000001</v>
      </c>
      <c r="K215" s="216" t="s">
        <v>955</v>
      </c>
      <c r="L215" t="s">
        <v>2194</v>
      </c>
      <c r="M215" s="204">
        <v>2.7</v>
      </c>
    </row>
    <row r="216" spans="1:13">
      <c r="A216" s="215" t="s">
        <v>951</v>
      </c>
      <c r="C216" s="215" t="s">
        <v>951</v>
      </c>
      <c r="D216" s="216" t="s">
        <v>1101</v>
      </c>
      <c r="E216" t="s">
        <v>359</v>
      </c>
      <c r="F216" t="s">
        <v>150</v>
      </c>
      <c r="G216" t="s">
        <v>333</v>
      </c>
      <c r="H216" t="s">
        <v>360</v>
      </c>
      <c r="I216" t="s">
        <v>335</v>
      </c>
      <c r="J216" s="104">
        <v>1.6155362800000001E-3</v>
      </c>
      <c r="K216" s="216" t="s">
        <v>955</v>
      </c>
      <c r="L216" t="s">
        <v>2194</v>
      </c>
      <c r="M216" s="204">
        <v>2.7</v>
      </c>
    </row>
    <row r="217" spans="1:13">
      <c r="A217" s="215" t="s">
        <v>951</v>
      </c>
      <c r="C217" s="215" t="s">
        <v>951</v>
      </c>
      <c r="D217" s="216" t="s">
        <v>1102</v>
      </c>
      <c r="E217" t="s">
        <v>359</v>
      </c>
      <c r="F217" t="s">
        <v>311</v>
      </c>
      <c r="G217" t="s">
        <v>333</v>
      </c>
      <c r="H217" t="s">
        <v>360</v>
      </c>
      <c r="I217" t="s">
        <v>335</v>
      </c>
      <c r="J217" s="104">
        <v>8.3875626881799992</v>
      </c>
      <c r="K217" s="216" t="s">
        <v>955</v>
      </c>
      <c r="L217" t="s">
        <v>2194</v>
      </c>
      <c r="M217" s="204">
        <v>2.7</v>
      </c>
    </row>
    <row r="218" spans="1:13">
      <c r="A218" s="215" t="s">
        <v>951</v>
      </c>
      <c r="C218" s="215" t="s">
        <v>951</v>
      </c>
      <c r="D218" s="216" t="s">
        <v>1102</v>
      </c>
      <c r="E218" t="s">
        <v>359</v>
      </c>
      <c r="F218" t="s">
        <v>313</v>
      </c>
      <c r="G218" t="s">
        <v>333</v>
      </c>
      <c r="H218" t="s">
        <v>360</v>
      </c>
      <c r="I218" t="s">
        <v>335</v>
      </c>
      <c r="J218" s="104">
        <v>8.6126072444599995</v>
      </c>
      <c r="K218" s="216" t="s">
        <v>955</v>
      </c>
      <c r="L218" t="s">
        <v>2194</v>
      </c>
      <c r="M218" s="204">
        <v>2.7</v>
      </c>
    </row>
    <row r="219" spans="1:13">
      <c r="A219" s="215" t="s">
        <v>951</v>
      </c>
      <c r="C219" s="215" t="s">
        <v>951</v>
      </c>
      <c r="D219" s="216" t="s">
        <v>1102</v>
      </c>
      <c r="E219" t="s">
        <v>359</v>
      </c>
      <c r="F219" t="s">
        <v>144</v>
      </c>
      <c r="G219" t="s">
        <v>333</v>
      </c>
      <c r="H219" t="s">
        <v>360</v>
      </c>
      <c r="I219" t="s">
        <v>335</v>
      </c>
      <c r="J219" s="104">
        <v>0</v>
      </c>
      <c r="K219" s="216" t="s">
        <v>955</v>
      </c>
      <c r="L219" t="s">
        <v>2194</v>
      </c>
      <c r="M219" s="204">
        <v>2.7</v>
      </c>
    </row>
    <row r="220" spans="1:13">
      <c r="A220" s="215" t="s">
        <v>951</v>
      </c>
      <c r="C220" s="215" t="s">
        <v>951</v>
      </c>
      <c r="D220" s="216" t="s">
        <v>1102</v>
      </c>
      <c r="E220" t="s">
        <v>359</v>
      </c>
      <c r="F220" t="s">
        <v>147</v>
      </c>
      <c r="G220" t="s">
        <v>333</v>
      </c>
      <c r="H220" t="s">
        <v>360</v>
      </c>
      <c r="I220" t="s">
        <v>335</v>
      </c>
      <c r="J220" s="104">
        <v>0.22342902000000001</v>
      </c>
      <c r="K220" s="216" t="s">
        <v>955</v>
      </c>
      <c r="L220" t="s">
        <v>2194</v>
      </c>
      <c r="M220" s="204">
        <v>2.7</v>
      </c>
    </row>
    <row r="221" spans="1:13">
      <c r="A221" s="215" t="s">
        <v>951</v>
      </c>
      <c r="C221" s="215" t="s">
        <v>951</v>
      </c>
      <c r="D221" s="216" t="s">
        <v>1102</v>
      </c>
      <c r="E221" t="s">
        <v>359</v>
      </c>
      <c r="F221" t="s">
        <v>150</v>
      </c>
      <c r="G221" t="s">
        <v>333</v>
      </c>
      <c r="H221" t="s">
        <v>360</v>
      </c>
      <c r="I221" t="s">
        <v>335</v>
      </c>
      <c r="J221" s="104">
        <v>1.6155362800000001E-3</v>
      </c>
      <c r="K221" s="216" t="s">
        <v>955</v>
      </c>
      <c r="L221" t="s">
        <v>2194</v>
      </c>
      <c r="M221" s="204">
        <v>2.7</v>
      </c>
    </row>
    <row r="222" spans="1:13">
      <c r="A222" s="215" t="s">
        <v>951</v>
      </c>
      <c r="C222" s="215" t="s">
        <v>951</v>
      </c>
      <c r="D222" t="s">
        <v>1103</v>
      </c>
      <c r="E222" t="s">
        <v>359</v>
      </c>
      <c r="F222" t="s">
        <v>311</v>
      </c>
      <c r="G222" t="s">
        <v>333</v>
      </c>
      <c r="H222" t="s">
        <v>360</v>
      </c>
      <c r="I222" t="s">
        <v>335</v>
      </c>
      <c r="J222" s="104">
        <v>5.5273058083400004</v>
      </c>
      <c r="K222" s="216" t="s">
        <v>955</v>
      </c>
      <c r="L222" t="s">
        <v>2194</v>
      </c>
      <c r="M222" s="204">
        <v>2.7</v>
      </c>
    </row>
    <row r="223" spans="1:13">
      <c r="A223" s="215" t="s">
        <v>951</v>
      </c>
      <c r="C223" s="215" t="s">
        <v>951</v>
      </c>
      <c r="D223" t="s">
        <v>1103</v>
      </c>
      <c r="E223" t="s">
        <v>359</v>
      </c>
      <c r="F223" t="s">
        <v>313</v>
      </c>
      <c r="G223" t="s">
        <v>333</v>
      </c>
      <c r="H223" t="s">
        <v>360</v>
      </c>
      <c r="I223" t="s">
        <v>335</v>
      </c>
      <c r="J223" s="104">
        <v>6.17036097032</v>
      </c>
      <c r="K223" s="216" t="s">
        <v>955</v>
      </c>
      <c r="L223" t="s">
        <v>2194</v>
      </c>
      <c r="M223" s="204">
        <v>2.7</v>
      </c>
    </row>
    <row r="224" spans="1:13">
      <c r="A224" s="215" t="s">
        <v>951</v>
      </c>
      <c r="C224" s="215" t="s">
        <v>951</v>
      </c>
      <c r="D224" t="s">
        <v>1103</v>
      </c>
      <c r="E224" t="s">
        <v>359</v>
      </c>
      <c r="F224" t="s">
        <v>144</v>
      </c>
      <c r="G224" t="s">
        <v>333</v>
      </c>
      <c r="H224" t="s">
        <v>360</v>
      </c>
      <c r="I224" t="s">
        <v>335</v>
      </c>
      <c r="J224" s="104">
        <v>0.13849165458000001</v>
      </c>
      <c r="K224" s="216" t="s">
        <v>955</v>
      </c>
      <c r="L224" t="s">
        <v>2194</v>
      </c>
      <c r="M224" s="204">
        <v>2.7</v>
      </c>
    </row>
    <row r="225" spans="1:13">
      <c r="A225" s="215" t="s">
        <v>951</v>
      </c>
      <c r="C225" s="215" t="s">
        <v>951</v>
      </c>
      <c r="D225" t="s">
        <v>1103</v>
      </c>
      <c r="E225" t="s">
        <v>359</v>
      </c>
      <c r="F225" t="s">
        <v>147</v>
      </c>
      <c r="G225" t="s">
        <v>333</v>
      </c>
      <c r="H225" t="s">
        <v>360</v>
      </c>
      <c r="I225" t="s">
        <v>335</v>
      </c>
      <c r="J225" s="104">
        <v>0.22342902000000001</v>
      </c>
      <c r="K225" s="216" t="s">
        <v>955</v>
      </c>
      <c r="L225" t="s">
        <v>2194</v>
      </c>
      <c r="M225" s="204">
        <v>2.7</v>
      </c>
    </row>
    <row r="226" spans="1:13">
      <c r="A226" s="215" t="s">
        <v>951</v>
      </c>
      <c r="C226" s="215" t="s">
        <v>951</v>
      </c>
      <c r="D226" t="s">
        <v>1103</v>
      </c>
      <c r="E226" t="s">
        <v>359</v>
      </c>
      <c r="F226" t="s">
        <v>150</v>
      </c>
      <c r="G226" t="s">
        <v>333</v>
      </c>
      <c r="H226" t="s">
        <v>360</v>
      </c>
      <c r="I226" t="s">
        <v>335</v>
      </c>
      <c r="J226" s="104">
        <v>0.28113448741000002</v>
      </c>
      <c r="K226" s="216" t="s">
        <v>955</v>
      </c>
      <c r="L226" t="s">
        <v>2194</v>
      </c>
      <c r="M226" s="204">
        <v>2.7</v>
      </c>
    </row>
    <row r="227" spans="1:13">
      <c r="A227" s="215" t="s">
        <v>951</v>
      </c>
      <c r="C227" s="215" t="s">
        <v>951</v>
      </c>
      <c r="D227" t="s">
        <v>1104</v>
      </c>
      <c r="E227" t="s">
        <v>359</v>
      </c>
      <c r="F227" t="s">
        <v>311</v>
      </c>
      <c r="G227" t="s">
        <v>333</v>
      </c>
      <c r="H227" t="s">
        <v>360</v>
      </c>
      <c r="I227" t="s">
        <v>335</v>
      </c>
      <c r="J227" s="104">
        <v>7.4459419149899997</v>
      </c>
      <c r="K227" t="s">
        <v>955</v>
      </c>
      <c r="L227" t="s">
        <v>2194</v>
      </c>
      <c r="M227" s="204">
        <v>2.7</v>
      </c>
    </row>
    <row r="228" spans="1:13">
      <c r="A228" s="215" t="s">
        <v>951</v>
      </c>
      <c r="C228" s="215" t="s">
        <v>951</v>
      </c>
      <c r="D228" t="s">
        <v>1104</v>
      </c>
      <c r="E228" t="s">
        <v>359</v>
      </c>
      <c r="F228" t="s">
        <v>313</v>
      </c>
      <c r="G228" t="s">
        <v>333</v>
      </c>
      <c r="H228" t="s">
        <v>360</v>
      </c>
      <c r="I228" t="s">
        <v>335</v>
      </c>
      <c r="J228" s="104">
        <v>8.0617741508900007</v>
      </c>
      <c r="K228" t="s">
        <v>955</v>
      </c>
      <c r="L228" t="s">
        <v>2194</v>
      </c>
      <c r="M228" s="204">
        <v>2.7</v>
      </c>
    </row>
    <row r="229" spans="1:13">
      <c r="A229" s="215" t="s">
        <v>951</v>
      </c>
      <c r="C229" s="215" t="s">
        <v>951</v>
      </c>
      <c r="D229" t="s">
        <v>1104</v>
      </c>
      <c r="E229" t="s">
        <v>359</v>
      </c>
      <c r="F229" t="s">
        <v>144</v>
      </c>
      <c r="G229" t="s">
        <v>333</v>
      </c>
      <c r="H229" t="s">
        <v>360</v>
      </c>
      <c r="I229" t="s">
        <v>335</v>
      </c>
      <c r="J229" s="104">
        <v>0.13659514039000001</v>
      </c>
      <c r="K229" t="s">
        <v>955</v>
      </c>
      <c r="L229" t="s">
        <v>2194</v>
      </c>
      <c r="M229" s="204">
        <v>2.7</v>
      </c>
    </row>
    <row r="230" spans="1:13">
      <c r="A230" s="215" t="s">
        <v>951</v>
      </c>
      <c r="C230" s="215" t="s">
        <v>951</v>
      </c>
      <c r="D230" t="s">
        <v>1104</v>
      </c>
      <c r="E230" t="s">
        <v>359</v>
      </c>
      <c r="F230" t="s">
        <v>147</v>
      </c>
      <c r="G230" t="s">
        <v>333</v>
      </c>
      <c r="H230" t="s">
        <v>360</v>
      </c>
      <c r="I230" t="s">
        <v>335</v>
      </c>
      <c r="J230" s="104">
        <v>0.22342902000000001</v>
      </c>
      <c r="K230" t="s">
        <v>955</v>
      </c>
      <c r="L230" t="s">
        <v>2194</v>
      </c>
      <c r="M230" s="204">
        <v>2.7</v>
      </c>
    </row>
    <row r="231" spans="1:13">
      <c r="A231" s="215" t="s">
        <v>951</v>
      </c>
      <c r="C231" s="215" t="s">
        <v>951</v>
      </c>
      <c r="D231" t="s">
        <v>1104</v>
      </c>
      <c r="E231" t="s">
        <v>359</v>
      </c>
      <c r="F231" t="s">
        <v>150</v>
      </c>
      <c r="G231" t="s">
        <v>333</v>
      </c>
      <c r="H231" t="s">
        <v>360</v>
      </c>
      <c r="I231" t="s">
        <v>335</v>
      </c>
      <c r="J231" s="104">
        <v>0.25580807550000001</v>
      </c>
      <c r="K231" t="s">
        <v>955</v>
      </c>
      <c r="L231" t="s">
        <v>2194</v>
      </c>
      <c r="M231" s="204">
        <v>2.7</v>
      </c>
    </row>
    <row r="232" spans="1:13">
      <c r="A232" t="s">
        <v>951</v>
      </c>
      <c r="C232" t="s">
        <v>951</v>
      </c>
      <c r="D232" t="s">
        <v>1010</v>
      </c>
      <c r="E232" t="s">
        <v>122</v>
      </c>
      <c r="F232" t="s">
        <v>136</v>
      </c>
      <c r="G232" t="s">
        <v>334</v>
      </c>
      <c r="H232" t="s">
        <v>334</v>
      </c>
      <c r="I232" t="s">
        <v>335</v>
      </c>
      <c r="J232" s="105">
        <v>1.1947171291557173</v>
      </c>
      <c r="K232" t="s">
        <v>955</v>
      </c>
      <c r="L232" t="s">
        <v>2194</v>
      </c>
      <c r="M232" s="204">
        <v>2.7</v>
      </c>
    </row>
    <row r="233" spans="1:13">
      <c r="A233" t="s">
        <v>951</v>
      </c>
      <c r="C233" t="s">
        <v>951</v>
      </c>
      <c r="D233" t="s">
        <v>1010</v>
      </c>
      <c r="E233" t="s">
        <v>122</v>
      </c>
      <c r="F233" t="s">
        <v>139</v>
      </c>
      <c r="G233" t="s">
        <v>334</v>
      </c>
      <c r="H233" t="s">
        <v>334</v>
      </c>
      <c r="I233" t="s">
        <v>335</v>
      </c>
      <c r="J233" s="105">
        <v>1.8344202686620752</v>
      </c>
      <c r="K233" t="s">
        <v>955</v>
      </c>
      <c r="L233" t="s">
        <v>2194</v>
      </c>
      <c r="M233" s="204">
        <v>2.7</v>
      </c>
    </row>
    <row r="234" spans="1:13">
      <c r="A234" t="s">
        <v>951</v>
      </c>
      <c r="C234" t="s">
        <v>951</v>
      </c>
      <c r="D234" t="s">
        <v>1010</v>
      </c>
      <c r="E234" t="s">
        <v>122</v>
      </c>
      <c r="F234" t="s">
        <v>142</v>
      </c>
      <c r="G234" t="s">
        <v>334</v>
      </c>
      <c r="H234" t="s">
        <v>334</v>
      </c>
      <c r="I234" t="s">
        <v>335</v>
      </c>
      <c r="J234" s="105">
        <v>8.0561148335467649</v>
      </c>
      <c r="K234" t="s">
        <v>955</v>
      </c>
      <c r="L234" t="s">
        <v>2194</v>
      </c>
      <c r="M234" s="204">
        <v>2.7</v>
      </c>
    </row>
    <row r="235" spans="1:13">
      <c r="A235" t="s">
        <v>951</v>
      </c>
      <c r="C235" t="s">
        <v>951</v>
      </c>
      <c r="D235" t="s">
        <v>1010</v>
      </c>
      <c r="E235" t="s">
        <v>122</v>
      </c>
      <c r="F235" t="s">
        <v>144</v>
      </c>
      <c r="G235" t="s">
        <v>334</v>
      </c>
      <c r="H235" t="s">
        <v>334</v>
      </c>
      <c r="I235" t="s">
        <v>335</v>
      </c>
      <c r="J235" s="105">
        <v>4.4598631996426032E-2</v>
      </c>
      <c r="K235" t="s">
        <v>955</v>
      </c>
      <c r="L235" t="s">
        <v>2194</v>
      </c>
      <c r="M235" s="204">
        <v>2.7</v>
      </c>
    </row>
    <row r="236" spans="1:13">
      <c r="A236" t="s">
        <v>951</v>
      </c>
      <c r="C236" t="s">
        <v>951</v>
      </c>
      <c r="D236" t="s">
        <v>1010</v>
      </c>
      <c r="E236" t="s">
        <v>122</v>
      </c>
      <c r="F236" t="s">
        <v>150</v>
      </c>
      <c r="G236" t="s">
        <v>334</v>
      </c>
      <c r="H236" t="s">
        <v>334</v>
      </c>
      <c r="I236" t="s">
        <v>335</v>
      </c>
      <c r="J236" s="105">
        <v>0.24795862766477536</v>
      </c>
      <c r="K236" t="s">
        <v>955</v>
      </c>
      <c r="L236" t="s">
        <v>2194</v>
      </c>
      <c r="M236" s="204">
        <v>2.7</v>
      </c>
    </row>
    <row r="237" spans="1:13">
      <c r="A237" t="s">
        <v>951</v>
      </c>
      <c r="C237" t="s">
        <v>951</v>
      </c>
      <c r="D237" t="s">
        <v>1010</v>
      </c>
      <c r="E237" t="s">
        <v>122</v>
      </c>
      <c r="F237" t="s">
        <v>147</v>
      </c>
      <c r="G237" t="s">
        <v>334</v>
      </c>
      <c r="H237" t="s">
        <v>334</v>
      </c>
      <c r="I237" t="s">
        <v>335</v>
      </c>
      <c r="J237" s="105">
        <v>0.13753739190240669</v>
      </c>
      <c r="K237" t="s">
        <v>955</v>
      </c>
      <c r="L237" t="s">
        <v>2194</v>
      </c>
      <c r="M237" s="204">
        <v>2.7</v>
      </c>
    </row>
    <row r="238" spans="1:13">
      <c r="A238" t="s">
        <v>951</v>
      </c>
      <c r="C238" t="s">
        <v>951</v>
      </c>
      <c r="D238" t="s">
        <v>1010</v>
      </c>
      <c r="E238" t="s">
        <v>122</v>
      </c>
      <c r="F238" t="s">
        <v>311</v>
      </c>
      <c r="G238" t="s">
        <v>334</v>
      </c>
      <c r="H238" t="s">
        <v>334</v>
      </c>
      <c r="I238" t="s">
        <v>335</v>
      </c>
      <c r="J238" s="105">
        <v>11.085252231364557</v>
      </c>
      <c r="K238" t="s">
        <v>955</v>
      </c>
      <c r="L238" t="s">
        <v>2194</v>
      </c>
      <c r="M238" s="204">
        <v>2.7</v>
      </c>
    </row>
    <row r="239" spans="1:13">
      <c r="A239" t="s">
        <v>951</v>
      </c>
      <c r="C239" t="s">
        <v>951</v>
      </c>
      <c r="D239" t="s">
        <v>1010</v>
      </c>
      <c r="E239" t="s">
        <v>122</v>
      </c>
      <c r="F239" t="s">
        <v>313</v>
      </c>
      <c r="G239" t="s">
        <v>334</v>
      </c>
      <c r="H239" t="s">
        <v>334</v>
      </c>
      <c r="I239" t="s">
        <v>335</v>
      </c>
      <c r="J239" s="105">
        <v>11.515346882928165</v>
      </c>
      <c r="K239" t="s">
        <v>955</v>
      </c>
      <c r="L239" t="s">
        <v>2194</v>
      </c>
      <c r="M239" s="204">
        <v>2.7</v>
      </c>
    </row>
    <row r="240" spans="1:13">
      <c r="A240" t="s">
        <v>2219</v>
      </c>
      <c r="B240" t="s">
        <v>1107</v>
      </c>
      <c r="C240" t="s">
        <v>1107</v>
      </c>
      <c r="D240" t="s">
        <v>1108</v>
      </c>
      <c r="E240" t="s">
        <v>112</v>
      </c>
      <c r="F240" t="s">
        <v>311</v>
      </c>
      <c r="G240" t="s">
        <v>333</v>
      </c>
      <c r="H240" t="s">
        <v>292</v>
      </c>
      <c r="I240" t="s">
        <v>335</v>
      </c>
      <c r="J240" s="104">
        <v>0.11886621999999999</v>
      </c>
      <c r="K240" t="s">
        <v>396</v>
      </c>
      <c r="L240" t="s">
        <v>2194</v>
      </c>
      <c r="M240" s="204">
        <v>2.7</v>
      </c>
    </row>
    <row r="241" spans="1:13">
      <c r="A241" t="s">
        <v>2219</v>
      </c>
      <c r="B241" t="s">
        <v>1107</v>
      </c>
      <c r="C241" t="s">
        <v>1107</v>
      </c>
      <c r="D241" t="s">
        <v>1108</v>
      </c>
      <c r="E241" t="s">
        <v>112</v>
      </c>
      <c r="F241" t="s">
        <v>144</v>
      </c>
      <c r="G241" t="s">
        <v>333</v>
      </c>
      <c r="H241" t="s">
        <v>292</v>
      </c>
      <c r="I241" t="s">
        <v>335</v>
      </c>
      <c r="J241" s="104">
        <v>3.5780592E-2</v>
      </c>
      <c r="K241" t="s">
        <v>396</v>
      </c>
      <c r="L241" t="s">
        <v>2194</v>
      </c>
      <c r="M241" s="204">
        <v>2.7</v>
      </c>
    </row>
    <row r="242" spans="1:13">
      <c r="A242" t="s">
        <v>2219</v>
      </c>
      <c r="B242" t="s">
        <v>1107</v>
      </c>
      <c r="C242" t="s">
        <v>1107</v>
      </c>
      <c r="D242" t="s">
        <v>1108</v>
      </c>
      <c r="E242" t="s">
        <v>112</v>
      </c>
      <c r="F242" t="s">
        <v>147</v>
      </c>
      <c r="G242" t="s">
        <v>333</v>
      </c>
      <c r="H242" t="s">
        <v>292</v>
      </c>
      <c r="I242" t="s">
        <v>335</v>
      </c>
      <c r="J242" s="104">
        <v>9.8786633999999998E-2</v>
      </c>
      <c r="K242" t="s">
        <v>396</v>
      </c>
      <c r="L242" t="s">
        <v>2194</v>
      </c>
      <c r="M242" s="204">
        <v>2.7</v>
      </c>
    </row>
    <row r="243" spans="1:13">
      <c r="A243" t="s">
        <v>2219</v>
      </c>
      <c r="B243" t="s">
        <v>1107</v>
      </c>
      <c r="C243" t="s">
        <v>1107</v>
      </c>
      <c r="D243" t="s">
        <v>1108</v>
      </c>
      <c r="E243" t="s">
        <v>112</v>
      </c>
      <c r="F243" t="s">
        <v>150</v>
      </c>
      <c r="G243" t="s">
        <v>333</v>
      </c>
      <c r="H243" t="s">
        <v>292</v>
      </c>
      <c r="I243" t="s">
        <v>335</v>
      </c>
      <c r="J243" s="104">
        <v>0.14657044</v>
      </c>
      <c r="K243" t="s">
        <v>396</v>
      </c>
      <c r="L243" t="s">
        <v>2194</v>
      </c>
      <c r="M243" s="204">
        <v>2.7</v>
      </c>
    </row>
    <row r="244" spans="1:13">
      <c r="A244" t="s">
        <v>2219</v>
      </c>
      <c r="B244" t="s">
        <v>1107</v>
      </c>
      <c r="C244" t="s">
        <v>1107</v>
      </c>
      <c r="D244" t="s">
        <v>1108</v>
      </c>
      <c r="E244" t="s">
        <v>112</v>
      </c>
      <c r="F244" t="s">
        <v>313</v>
      </c>
      <c r="G244" t="s">
        <v>333</v>
      </c>
      <c r="H244" t="s">
        <v>292</v>
      </c>
      <c r="I244" t="s">
        <v>335</v>
      </c>
      <c r="J244" s="104">
        <v>0.40000388599999998</v>
      </c>
      <c r="K244" t="s">
        <v>396</v>
      </c>
      <c r="L244" t="s">
        <v>2194</v>
      </c>
      <c r="M244" s="204">
        <v>2.7</v>
      </c>
    </row>
    <row r="245" spans="1:13">
      <c r="A245" t="s">
        <v>2219</v>
      </c>
      <c r="B245" t="s">
        <v>1107</v>
      </c>
      <c r="C245" t="s">
        <v>1107</v>
      </c>
      <c r="D245" s="216" t="s">
        <v>1114</v>
      </c>
      <c r="E245" t="s">
        <v>359</v>
      </c>
      <c r="F245" t="s">
        <v>311</v>
      </c>
      <c r="G245" t="s">
        <v>333</v>
      </c>
      <c r="H245" t="s">
        <v>360</v>
      </c>
      <c r="I245" t="s">
        <v>335</v>
      </c>
      <c r="J245" s="104">
        <v>0.30955028350000002</v>
      </c>
      <c r="K245" s="216" t="s">
        <v>390</v>
      </c>
      <c r="L245" t="s">
        <v>2194</v>
      </c>
      <c r="M245" s="204">
        <v>2.7</v>
      </c>
    </row>
    <row r="246" spans="1:13">
      <c r="A246" t="s">
        <v>2219</v>
      </c>
      <c r="B246" t="s">
        <v>1107</v>
      </c>
      <c r="C246" t="s">
        <v>1107</v>
      </c>
      <c r="D246" s="216" t="s">
        <v>1114</v>
      </c>
      <c r="E246" t="s">
        <v>359</v>
      </c>
      <c r="F246" t="s">
        <v>313</v>
      </c>
      <c r="G246" t="s">
        <v>333</v>
      </c>
      <c r="H246" t="s">
        <v>360</v>
      </c>
      <c r="I246" t="s">
        <v>335</v>
      </c>
      <c r="J246" s="104">
        <v>1.0873769874699999</v>
      </c>
      <c r="K246" s="216" t="s">
        <v>390</v>
      </c>
      <c r="L246" t="s">
        <v>2194</v>
      </c>
      <c r="M246" s="204">
        <v>2.7</v>
      </c>
    </row>
    <row r="247" spans="1:13">
      <c r="A247" t="s">
        <v>2219</v>
      </c>
      <c r="B247" t="s">
        <v>1107</v>
      </c>
      <c r="C247" t="s">
        <v>1107</v>
      </c>
      <c r="D247" s="216" t="s">
        <v>1114</v>
      </c>
      <c r="E247" t="s">
        <v>359</v>
      </c>
      <c r="F247" t="s">
        <v>144</v>
      </c>
      <c r="G247" t="s">
        <v>333</v>
      </c>
      <c r="H247" t="s">
        <v>360</v>
      </c>
      <c r="I247" t="s">
        <v>335</v>
      </c>
      <c r="J247" s="104">
        <v>0.4408823529</v>
      </c>
      <c r="K247" s="216" t="s">
        <v>390</v>
      </c>
      <c r="L247" t="s">
        <v>2194</v>
      </c>
      <c r="M247" s="204">
        <v>2.7</v>
      </c>
    </row>
    <row r="248" spans="1:13">
      <c r="A248" t="s">
        <v>2219</v>
      </c>
      <c r="B248" t="s">
        <v>1107</v>
      </c>
      <c r="C248" t="s">
        <v>1107</v>
      </c>
      <c r="D248" s="216" t="s">
        <v>1114</v>
      </c>
      <c r="E248" t="s">
        <v>359</v>
      </c>
      <c r="F248" t="s">
        <v>147</v>
      </c>
      <c r="G248" t="s">
        <v>333</v>
      </c>
      <c r="H248" t="s">
        <v>360</v>
      </c>
      <c r="I248" t="s">
        <v>335</v>
      </c>
      <c r="J248" s="104">
        <v>0.24331246000000001</v>
      </c>
      <c r="K248" s="216" t="s">
        <v>390</v>
      </c>
      <c r="L248" t="s">
        <v>2194</v>
      </c>
      <c r="M248" s="204">
        <v>2.7</v>
      </c>
    </row>
    <row r="249" spans="1:13">
      <c r="A249" t="s">
        <v>2219</v>
      </c>
      <c r="B249" t="s">
        <v>1107</v>
      </c>
      <c r="C249" t="s">
        <v>1107</v>
      </c>
      <c r="D249" s="216" t="s">
        <v>1114</v>
      </c>
      <c r="E249" t="s">
        <v>359</v>
      </c>
      <c r="F249" t="s">
        <v>150</v>
      </c>
      <c r="G249" t="s">
        <v>333</v>
      </c>
      <c r="H249" t="s">
        <v>360</v>
      </c>
      <c r="I249" t="s">
        <v>335</v>
      </c>
      <c r="J249" s="104">
        <v>9.363189106E-2</v>
      </c>
      <c r="K249" s="216" t="s">
        <v>390</v>
      </c>
      <c r="L249" t="s">
        <v>2194</v>
      </c>
      <c r="M249" s="204">
        <v>2.7</v>
      </c>
    </row>
    <row r="250" spans="1:13">
      <c r="A250" t="s">
        <v>1124</v>
      </c>
      <c r="C250" t="s">
        <v>1124</v>
      </c>
      <c r="D250" t="s">
        <v>1126</v>
      </c>
      <c r="E250" t="s">
        <v>112</v>
      </c>
      <c r="F250" t="s">
        <v>311</v>
      </c>
      <c r="G250" t="s">
        <v>333</v>
      </c>
      <c r="H250" t="s">
        <v>292</v>
      </c>
      <c r="I250" t="s">
        <v>335</v>
      </c>
      <c r="J250" s="104">
        <v>1.5176977</v>
      </c>
      <c r="K250" t="s">
        <v>396</v>
      </c>
      <c r="L250" t="s">
        <v>2194</v>
      </c>
      <c r="M250" s="204">
        <v>2.7</v>
      </c>
    </row>
    <row r="251" spans="1:13">
      <c r="A251" t="s">
        <v>1124</v>
      </c>
      <c r="C251" t="s">
        <v>1124</v>
      </c>
      <c r="D251" t="s">
        <v>1126</v>
      </c>
      <c r="E251" t="s">
        <v>112</v>
      </c>
      <c r="F251" t="s">
        <v>144</v>
      </c>
      <c r="G251" t="s">
        <v>333</v>
      </c>
      <c r="H251" t="s">
        <v>292</v>
      </c>
      <c r="I251" t="s">
        <v>335</v>
      </c>
      <c r="J251" s="104">
        <v>0</v>
      </c>
      <c r="K251" t="s">
        <v>396</v>
      </c>
      <c r="L251" t="s">
        <v>2194</v>
      </c>
      <c r="M251" s="204">
        <v>2.7</v>
      </c>
    </row>
    <row r="252" spans="1:13">
      <c r="A252" t="s">
        <v>1124</v>
      </c>
      <c r="C252" t="s">
        <v>1124</v>
      </c>
      <c r="D252" t="s">
        <v>1126</v>
      </c>
      <c r="E252" t="s">
        <v>112</v>
      </c>
      <c r="F252" t="s">
        <v>147</v>
      </c>
      <c r="G252" t="s">
        <v>333</v>
      </c>
      <c r="H252" t="s">
        <v>292</v>
      </c>
      <c r="I252" t="s">
        <v>335</v>
      </c>
      <c r="J252" s="104">
        <v>0.26940995000000001</v>
      </c>
      <c r="K252" t="s">
        <v>396</v>
      </c>
      <c r="L252" t="s">
        <v>2194</v>
      </c>
      <c r="M252" s="204">
        <v>2.7</v>
      </c>
    </row>
    <row r="253" spans="1:13">
      <c r="A253" t="s">
        <v>1124</v>
      </c>
      <c r="C253" t="s">
        <v>1124</v>
      </c>
      <c r="D253" t="s">
        <v>1126</v>
      </c>
      <c r="E253" t="s">
        <v>112</v>
      </c>
      <c r="F253" t="s">
        <v>150</v>
      </c>
      <c r="G253" t="s">
        <v>333</v>
      </c>
      <c r="H253" t="s">
        <v>292</v>
      </c>
      <c r="I253" t="s">
        <v>335</v>
      </c>
      <c r="J253" s="104">
        <v>0.34443617999999998</v>
      </c>
      <c r="K253" t="s">
        <v>396</v>
      </c>
      <c r="L253" t="s">
        <v>2194</v>
      </c>
      <c r="M253" s="204">
        <v>2.7</v>
      </c>
    </row>
    <row r="254" spans="1:13">
      <c r="A254" t="s">
        <v>1124</v>
      </c>
      <c r="C254" t="s">
        <v>1124</v>
      </c>
      <c r="D254" t="s">
        <v>1126</v>
      </c>
      <c r="E254" t="s">
        <v>112</v>
      </c>
      <c r="F254" t="s">
        <v>313</v>
      </c>
      <c r="G254" t="s">
        <v>333</v>
      </c>
      <c r="H254" t="s">
        <v>292</v>
      </c>
      <c r="I254" t="s">
        <v>335</v>
      </c>
      <c r="J254" s="104">
        <v>2.13154383</v>
      </c>
      <c r="K254" t="s">
        <v>396</v>
      </c>
      <c r="L254" t="s">
        <v>2194</v>
      </c>
      <c r="M254" s="204">
        <v>2.7</v>
      </c>
    </row>
    <row r="255" spans="1:13">
      <c r="A255" s="215" t="s">
        <v>1124</v>
      </c>
      <c r="C255" s="215" t="s">
        <v>1124</v>
      </c>
      <c r="D255" s="216" t="s">
        <v>1410</v>
      </c>
      <c r="E255" t="s">
        <v>359</v>
      </c>
      <c r="F255" t="s">
        <v>311</v>
      </c>
      <c r="G255" t="s">
        <v>333</v>
      </c>
      <c r="H255" t="s">
        <v>360</v>
      </c>
      <c r="I255" t="s">
        <v>335</v>
      </c>
      <c r="J255" s="104">
        <v>3.1667480240699999</v>
      </c>
      <c r="K255" s="216" t="s">
        <v>390</v>
      </c>
      <c r="L255" t="s">
        <v>2194</v>
      </c>
      <c r="M255" s="204">
        <v>2.7</v>
      </c>
    </row>
    <row r="256" spans="1:13">
      <c r="A256" s="215" t="s">
        <v>1124</v>
      </c>
      <c r="C256" s="215" t="s">
        <v>1124</v>
      </c>
      <c r="D256" s="216" t="s">
        <v>1410</v>
      </c>
      <c r="E256" t="s">
        <v>359</v>
      </c>
      <c r="F256" t="s">
        <v>313</v>
      </c>
      <c r="G256" t="s">
        <v>333</v>
      </c>
      <c r="H256" t="s">
        <v>360</v>
      </c>
      <c r="I256" t="s">
        <v>335</v>
      </c>
      <c r="J256" s="104">
        <v>3.34508563735</v>
      </c>
      <c r="K256" s="216" t="s">
        <v>390</v>
      </c>
      <c r="L256" t="s">
        <v>2194</v>
      </c>
      <c r="M256" s="204">
        <v>2.7</v>
      </c>
    </row>
    <row r="257" spans="1:13">
      <c r="A257" s="215" t="s">
        <v>1124</v>
      </c>
      <c r="C257" s="215" t="s">
        <v>1124</v>
      </c>
      <c r="D257" s="216" t="s">
        <v>1410</v>
      </c>
      <c r="E257" t="s">
        <v>359</v>
      </c>
      <c r="F257" t="s">
        <v>144</v>
      </c>
      <c r="G257" t="s">
        <v>333</v>
      </c>
      <c r="H257" t="s">
        <v>360</v>
      </c>
      <c r="I257" t="s">
        <v>335</v>
      </c>
      <c r="J257" s="104">
        <v>8.0519322249999997E-2</v>
      </c>
      <c r="K257" s="216" t="s">
        <v>390</v>
      </c>
      <c r="L257" t="s">
        <v>2194</v>
      </c>
      <c r="M257" s="204">
        <v>2.7</v>
      </c>
    </row>
    <row r="258" spans="1:13">
      <c r="A258" s="215" t="s">
        <v>1124</v>
      </c>
      <c r="C258" s="215" t="s">
        <v>1124</v>
      </c>
      <c r="D258" s="216" t="s">
        <v>1410</v>
      </c>
      <c r="E258" t="s">
        <v>359</v>
      </c>
      <c r="F258" t="s">
        <v>147</v>
      </c>
      <c r="G258" t="s">
        <v>333</v>
      </c>
      <c r="H258" t="s">
        <v>360</v>
      </c>
      <c r="I258" t="s">
        <v>335</v>
      </c>
      <c r="J258" s="104">
        <v>1.052236E-2</v>
      </c>
      <c r="K258" s="216" t="s">
        <v>390</v>
      </c>
      <c r="L258" t="s">
        <v>2194</v>
      </c>
      <c r="M258" s="204">
        <v>2.7</v>
      </c>
    </row>
    <row r="259" spans="1:13">
      <c r="A259" s="215" t="s">
        <v>1124</v>
      </c>
      <c r="C259" s="215" t="s">
        <v>1124</v>
      </c>
      <c r="D259" s="216" t="s">
        <v>1410</v>
      </c>
      <c r="E259" t="s">
        <v>359</v>
      </c>
      <c r="F259" t="s">
        <v>150</v>
      </c>
      <c r="G259" t="s">
        <v>333</v>
      </c>
      <c r="H259" t="s">
        <v>360</v>
      </c>
      <c r="I259" t="s">
        <v>335</v>
      </c>
      <c r="J259" s="104">
        <v>8.7295931029999996E-2</v>
      </c>
      <c r="K259" s="216" t="s">
        <v>390</v>
      </c>
      <c r="L259" t="s">
        <v>2194</v>
      </c>
      <c r="M259" s="204">
        <v>2.7</v>
      </c>
    </row>
    <row r="260" spans="1:13">
      <c r="A260" t="s">
        <v>1124</v>
      </c>
      <c r="C260" t="s">
        <v>1124</v>
      </c>
      <c r="D260" t="s">
        <v>2235</v>
      </c>
      <c r="E260" t="s">
        <v>116</v>
      </c>
      <c r="F260" t="s">
        <v>136</v>
      </c>
      <c r="G260" t="s">
        <v>333</v>
      </c>
      <c r="H260" t="s">
        <v>1141</v>
      </c>
      <c r="I260" t="s">
        <v>335</v>
      </c>
      <c r="J260" s="104">
        <v>0</v>
      </c>
      <c r="K260" t="s">
        <v>365</v>
      </c>
      <c r="L260" t="s">
        <v>2194</v>
      </c>
      <c r="M260" s="204">
        <v>1.3</v>
      </c>
    </row>
    <row r="261" spans="1:13">
      <c r="A261" t="s">
        <v>1124</v>
      </c>
      <c r="C261" t="s">
        <v>1124</v>
      </c>
      <c r="D261" t="s">
        <v>2235</v>
      </c>
      <c r="E261" t="s">
        <v>116</v>
      </c>
      <c r="F261" t="s">
        <v>311</v>
      </c>
      <c r="G261" t="s">
        <v>333</v>
      </c>
      <c r="H261" t="s">
        <v>1141</v>
      </c>
      <c r="I261" t="s">
        <v>335</v>
      </c>
      <c r="J261" s="104">
        <v>2.1672604028706002</v>
      </c>
      <c r="K261" t="s">
        <v>365</v>
      </c>
      <c r="L261" t="s">
        <v>2194</v>
      </c>
      <c r="M261" s="204">
        <v>1.3</v>
      </c>
    </row>
    <row r="262" spans="1:13">
      <c r="A262" t="s">
        <v>1124</v>
      </c>
      <c r="C262" t="s">
        <v>1124</v>
      </c>
      <c r="D262" t="s">
        <v>2235</v>
      </c>
      <c r="E262" t="s">
        <v>116</v>
      </c>
      <c r="F262" t="s">
        <v>313</v>
      </c>
      <c r="G262" t="s">
        <v>333</v>
      </c>
      <c r="H262" t="s">
        <v>1141</v>
      </c>
      <c r="I262" t="s">
        <v>335</v>
      </c>
      <c r="J262" s="104">
        <v>2.5633522745106001</v>
      </c>
      <c r="K262" t="s">
        <v>365</v>
      </c>
      <c r="L262" t="s">
        <v>2194</v>
      </c>
      <c r="M262" s="204">
        <v>1.3</v>
      </c>
    </row>
    <row r="263" spans="1:13">
      <c r="A263" t="s">
        <v>1124</v>
      </c>
      <c r="C263" t="s">
        <v>1124</v>
      </c>
      <c r="D263" t="s">
        <v>2236</v>
      </c>
      <c r="E263" t="s">
        <v>116</v>
      </c>
      <c r="F263" t="s">
        <v>136</v>
      </c>
      <c r="G263" t="s">
        <v>333</v>
      </c>
      <c r="H263" t="s">
        <v>1151</v>
      </c>
      <c r="I263" t="s">
        <v>335</v>
      </c>
      <c r="J263" s="104">
        <v>0</v>
      </c>
      <c r="K263" t="s">
        <v>365</v>
      </c>
      <c r="L263" t="s">
        <v>2194</v>
      </c>
      <c r="M263" s="204">
        <v>1.3</v>
      </c>
    </row>
    <row r="264" spans="1:13">
      <c r="A264" t="s">
        <v>1124</v>
      </c>
      <c r="C264" t="s">
        <v>1124</v>
      </c>
      <c r="D264" t="s">
        <v>2236</v>
      </c>
      <c r="E264" t="s">
        <v>116</v>
      </c>
      <c r="F264" t="s">
        <v>313</v>
      </c>
      <c r="G264" t="s">
        <v>333</v>
      </c>
      <c r="H264" t="s">
        <v>1151</v>
      </c>
      <c r="I264" t="s">
        <v>335</v>
      </c>
      <c r="J264" s="104">
        <v>2.32288819767553</v>
      </c>
      <c r="K264" t="s">
        <v>365</v>
      </c>
      <c r="L264" t="s">
        <v>2194</v>
      </c>
      <c r="M264" s="204">
        <v>1.3</v>
      </c>
    </row>
    <row r="265" spans="1:13">
      <c r="A265" t="s">
        <v>1124</v>
      </c>
      <c r="C265" t="s">
        <v>1124</v>
      </c>
      <c r="D265" t="s">
        <v>2236</v>
      </c>
      <c r="E265" t="s">
        <v>116</v>
      </c>
      <c r="F265" t="s">
        <v>311</v>
      </c>
      <c r="G265" t="s">
        <v>333</v>
      </c>
      <c r="H265" t="s">
        <v>1151</v>
      </c>
      <c r="I265" t="s">
        <v>335</v>
      </c>
      <c r="J265" s="104">
        <v>1.9267963260355301</v>
      </c>
      <c r="K265" t="s">
        <v>365</v>
      </c>
      <c r="L265" t="s">
        <v>2194</v>
      </c>
      <c r="M265" s="204">
        <v>1.3</v>
      </c>
    </row>
    <row r="266" spans="1:13">
      <c r="A266" t="s">
        <v>2217</v>
      </c>
      <c r="B266" t="s">
        <v>1461</v>
      </c>
      <c r="C266" t="s">
        <v>1461</v>
      </c>
      <c r="D266" s="216" t="s">
        <v>1462</v>
      </c>
      <c r="E266" t="s">
        <v>359</v>
      </c>
      <c r="F266" t="s">
        <v>311</v>
      </c>
      <c r="G266" t="s">
        <v>333</v>
      </c>
      <c r="H266" t="s">
        <v>360</v>
      </c>
      <c r="I266" t="s">
        <v>335</v>
      </c>
      <c r="J266" s="104">
        <v>4.6929726072399998</v>
      </c>
      <c r="K266" s="216" t="s">
        <v>390</v>
      </c>
      <c r="L266" t="s">
        <v>2194</v>
      </c>
      <c r="M266" s="204">
        <v>2.7</v>
      </c>
    </row>
    <row r="267" spans="1:13">
      <c r="A267" t="s">
        <v>2217</v>
      </c>
      <c r="B267" t="s">
        <v>1461</v>
      </c>
      <c r="C267" t="s">
        <v>1461</v>
      </c>
      <c r="D267" s="216" t="s">
        <v>1462</v>
      </c>
      <c r="E267" t="s">
        <v>359</v>
      </c>
      <c r="F267" t="s">
        <v>313</v>
      </c>
      <c r="G267" t="s">
        <v>333</v>
      </c>
      <c r="H267" t="s">
        <v>360</v>
      </c>
      <c r="I267" t="s">
        <v>335</v>
      </c>
      <c r="J267" s="104">
        <v>5.0311393630100003</v>
      </c>
      <c r="K267" s="216" t="s">
        <v>390</v>
      </c>
      <c r="L267" t="s">
        <v>2194</v>
      </c>
      <c r="M267" s="204">
        <v>2.7</v>
      </c>
    </row>
    <row r="268" spans="1:13">
      <c r="A268" t="s">
        <v>2217</v>
      </c>
      <c r="B268" t="s">
        <v>1461</v>
      </c>
      <c r="C268" t="s">
        <v>1461</v>
      </c>
      <c r="D268" s="216" t="s">
        <v>1462</v>
      </c>
      <c r="E268" t="s">
        <v>359</v>
      </c>
      <c r="F268" t="s">
        <v>144</v>
      </c>
      <c r="G268" t="s">
        <v>333</v>
      </c>
      <c r="H268" t="s">
        <v>360</v>
      </c>
      <c r="I268" t="s">
        <v>335</v>
      </c>
      <c r="J268" s="104">
        <v>8.7467485499999997E-2</v>
      </c>
      <c r="K268" s="216" t="s">
        <v>390</v>
      </c>
      <c r="L268" t="s">
        <v>2194</v>
      </c>
      <c r="M268" s="204">
        <v>2.7</v>
      </c>
    </row>
    <row r="269" spans="1:13">
      <c r="A269" t="s">
        <v>2217</v>
      </c>
      <c r="B269" t="s">
        <v>1461</v>
      </c>
      <c r="C269" t="s">
        <v>1461</v>
      </c>
      <c r="D269" s="216" t="s">
        <v>1462</v>
      </c>
      <c r="E269" t="s">
        <v>359</v>
      </c>
      <c r="F269" t="s">
        <v>147</v>
      </c>
      <c r="G269" t="s">
        <v>333</v>
      </c>
      <c r="H269" t="s">
        <v>360</v>
      </c>
      <c r="I269" t="s">
        <v>335</v>
      </c>
      <c r="J269" s="104">
        <v>0.15226434</v>
      </c>
      <c r="K269" s="216" t="s">
        <v>390</v>
      </c>
      <c r="L269" t="s">
        <v>2194</v>
      </c>
      <c r="M269" s="204">
        <v>2.7</v>
      </c>
    </row>
    <row r="270" spans="1:13">
      <c r="A270" t="s">
        <v>2217</v>
      </c>
      <c r="B270" t="s">
        <v>1461</v>
      </c>
      <c r="C270" t="s">
        <v>1461</v>
      </c>
      <c r="D270" s="216" t="s">
        <v>1462</v>
      </c>
      <c r="E270" t="s">
        <v>359</v>
      </c>
      <c r="F270" t="s">
        <v>150</v>
      </c>
      <c r="G270" t="s">
        <v>333</v>
      </c>
      <c r="H270" t="s">
        <v>360</v>
      </c>
      <c r="I270" t="s">
        <v>335</v>
      </c>
      <c r="J270" s="104">
        <v>9.8434930269999998E-2</v>
      </c>
      <c r="K270" s="216" t="s">
        <v>390</v>
      </c>
      <c r="L270" t="s">
        <v>2194</v>
      </c>
      <c r="M270" s="204">
        <v>2.7</v>
      </c>
    </row>
    <row r="271" spans="1:13">
      <c r="A271" t="s">
        <v>2220</v>
      </c>
      <c r="B271" t="s">
        <v>1463</v>
      </c>
      <c r="C271" t="s">
        <v>1463</v>
      </c>
      <c r="D271" t="s">
        <v>1467</v>
      </c>
      <c r="E271" t="s">
        <v>112</v>
      </c>
      <c r="F271" t="s">
        <v>311</v>
      </c>
      <c r="G271" t="s">
        <v>292</v>
      </c>
      <c r="H271" t="s">
        <v>292</v>
      </c>
      <c r="I271" t="s">
        <v>335</v>
      </c>
      <c r="J271" s="104">
        <v>1.9896005000000001</v>
      </c>
      <c r="K271" t="s">
        <v>396</v>
      </c>
      <c r="L271" t="s">
        <v>2194</v>
      </c>
      <c r="M271" s="204">
        <v>2.7</v>
      </c>
    </row>
    <row r="272" spans="1:13">
      <c r="A272" t="s">
        <v>2220</v>
      </c>
      <c r="B272" t="s">
        <v>1463</v>
      </c>
      <c r="C272" t="s">
        <v>1463</v>
      </c>
      <c r="D272" t="s">
        <v>1467</v>
      </c>
      <c r="E272" t="s">
        <v>112</v>
      </c>
      <c r="F272" t="s">
        <v>144</v>
      </c>
      <c r="G272" t="s">
        <v>292</v>
      </c>
      <c r="H272" t="s">
        <v>292</v>
      </c>
      <c r="I272" t="s">
        <v>335</v>
      </c>
      <c r="J272" s="104">
        <v>0</v>
      </c>
      <c r="K272" t="s">
        <v>396</v>
      </c>
      <c r="L272" t="s">
        <v>2194</v>
      </c>
      <c r="M272" s="204">
        <v>2.7</v>
      </c>
    </row>
    <row r="273" spans="1:13">
      <c r="A273" t="s">
        <v>2220</v>
      </c>
      <c r="B273" t="s">
        <v>1463</v>
      </c>
      <c r="C273" t="s">
        <v>1463</v>
      </c>
      <c r="D273" t="s">
        <v>1467</v>
      </c>
      <c r="E273" t="s">
        <v>112</v>
      </c>
      <c r="F273" t="s">
        <v>147</v>
      </c>
      <c r="G273" t="s">
        <v>292</v>
      </c>
      <c r="H273" t="s">
        <v>292</v>
      </c>
      <c r="I273" t="s">
        <v>335</v>
      </c>
      <c r="J273" s="104">
        <v>0.12348329</v>
      </c>
      <c r="K273" t="s">
        <v>396</v>
      </c>
      <c r="L273" t="s">
        <v>2194</v>
      </c>
      <c r="M273" s="204">
        <v>2.7</v>
      </c>
    </row>
    <row r="274" spans="1:13">
      <c r="A274" t="s">
        <v>2220</v>
      </c>
      <c r="B274" t="s">
        <v>1463</v>
      </c>
      <c r="C274" t="s">
        <v>1463</v>
      </c>
      <c r="D274" t="s">
        <v>1467</v>
      </c>
      <c r="E274" t="s">
        <v>112</v>
      </c>
      <c r="F274" t="s">
        <v>150</v>
      </c>
      <c r="G274" t="s">
        <v>292</v>
      </c>
      <c r="H274" t="s">
        <v>292</v>
      </c>
      <c r="I274" t="s">
        <v>335</v>
      </c>
      <c r="J274" s="104">
        <v>0.17040258</v>
      </c>
      <c r="K274" t="s">
        <v>396</v>
      </c>
      <c r="L274" t="s">
        <v>2194</v>
      </c>
      <c r="M274" s="204">
        <v>2.7</v>
      </c>
    </row>
    <row r="275" spans="1:13">
      <c r="A275" t="s">
        <v>2220</v>
      </c>
      <c r="B275" t="s">
        <v>1463</v>
      </c>
      <c r="C275" t="s">
        <v>1463</v>
      </c>
      <c r="D275" t="s">
        <v>1467</v>
      </c>
      <c r="E275" t="s">
        <v>112</v>
      </c>
      <c r="F275" t="s">
        <v>313</v>
      </c>
      <c r="G275" t="s">
        <v>292</v>
      </c>
      <c r="H275" t="s">
        <v>292</v>
      </c>
      <c r="I275" t="s">
        <v>335</v>
      </c>
      <c r="J275" s="104">
        <v>2.2834863699999999</v>
      </c>
      <c r="K275" t="s">
        <v>396</v>
      </c>
      <c r="L275" t="s">
        <v>2194</v>
      </c>
      <c r="M275" s="204">
        <v>2.7</v>
      </c>
    </row>
    <row r="276" spans="1:13">
      <c r="A276" t="s">
        <v>2220</v>
      </c>
      <c r="B276" t="s">
        <v>1463</v>
      </c>
      <c r="C276" t="s">
        <v>1463</v>
      </c>
      <c r="D276" t="s">
        <v>1481</v>
      </c>
      <c r="E276" t="s">
        <v>112</v>
      </c>
      <c r="F276" t="s">
        <v>311</v>
      </c>
      <c r="G276" t="s">
        <v>292</v>
      </c>
      <c r="H276" t="s">
        <v>292</v>
      </c>
      <c r="I276" t="s">
        <v>335</v>
      </c>
      <c r="J276" s="104">
        <v>1.7685337000000001</v>
      </c>
      <c r="K276" t="s">
        <v>396</v>
      </c>
      <c r="L276" t="s">
        <v>2194</v>
      </c>
      <c r="M276" s="204">
        <v>2.7</v>
      </c>
    </row>
    <row r="277" spans="1:13">
      <c r="A277" t="s">
        <v>2220</v>
      </c>
      <c r="B277" t="s">
        <v>1463</v>
      </c>
      <c r="C277" t="s">
        <v>1463</v>
      </c>
      <c r="D277" t="s">
        <v>1481</v>
      </c>
      <c r="E277" t="s">
        <v>112</v>
      </c>
      <c r="F277" t="s">
        <v>144</v>
      </c>
      <c r="G277" t="s">
        <v>292</v>
      </c>
      <c r="H277" t="s">
        <v>292</v>
      </c>
      <c r="I277" t="s">
        <v>335</v>
      </c>
      <c r="J277" s="104">
        <v>0</v>
      </c>
      <c r="K277" t="s">
        <v>396</v>
      </c>
      <c r="L277" t="s">
        <v>2194</v>
      </c>
      <c r="M277" s="204">
        <v>2.7</v>
      </c>
    </row>
    <row r="278" spans="1:13">
      <c r="A278" t="s">
        <v>2220</v>
      </c>
      <c r="B278" t="s">
        <v>1463</v>
      </c>
      <c r="C278" t="s">
        <v>1463</v>
      </c>
      <c r="D278" t="s">
        <v>1481</v>
      </c>
      <c r="E278" t="s">
        <v>112</v>
      </c>
      <c r="F278" t="s">
        <v>147</v>
      </c>
      <c r="G278" t="s">
        <v>292</v>
      </c>
      <c r="H278" t="s">
        <v>292</v>
      </c>
      <c r="I278" t="s">
        <v>335</v>
      </c>
      <c r="J278" s="104">
        <v>0.10976292999999999</v>
      </c>
      <c r="K278" t="s">
        <v>396</v>
      </c>
      <c r="L278" t="s">
        <v>2194</v>
      </c>
      <c r="M278" s="204">
        <v>2.7</v>
      </c>
    </row>
    <row r="279" spans="1:13">
      <c r="A279" t="s">
        <v>2220</v>
      </c>
      <c r="B279" t="s">
        <v>1463</v>
      </c>
      <c r="C279" t="s">
        <v>1463</v>
      </c>
      <c r="D279" t="s">
        <v>1481</v>
      </c>
      <c r="E279" t="s">
        <v>112</v>
      </c>
      <c r="F279" t="s">
        <v>150</v>
      </c>
      <c r="G279" t="s">
        <v>292</v>
      </c>
      <c r="H279" t="s">
        <v>292</v>
      </c>
      <c r="I279" t="s">
        <v>335</v>
      </c>
      <c r="J279" s="104">
        <v>0.15146896000000001</v>
      </c>
      <c r="K279" t="s">
        <v>396</v>
      </c>
      <c r="L279" t="s">
        <v>2194</v>
      </c>
      <c r="M279" s="204">
        <v>2.7</v>
      </c>
    </row>
    <row r="280" spans="1:13">
      <c r="A280" t="s">
        <v>2220</v>
      </c>
      <c r="B280" t="s">
        <v>1463</v>
      </c>
      <c r="C280" t="s">
        <v>1463</v>
      </c>
      <c r="D280" t="s">
        <v>1481</v>
      </c>
      <c r="E280" t="s">
        <v>112</v>
      </c>
      <c r="F280" t="s">
        <v>313</v>
      </c>
      <c r="G280" t="s">
        <v>292</v>
      </c>
      <c r="H280" t="s">
        <v>292</v>
      </c>
      <c r="I280" t="s">
        <v>335</v>
      </c>
      <c r="J280" s="104">
        <v>2.0297655899999998</v>
      </c>
      <c r="K280" t="s">
        <v>396</v>
      </c>
      <c r="L280" t="s">
        <v>2194</v>
      </c>
      <c r="M280" s="204">
        <v>2.7</v>
      </c>
    </row>
    <row r="281" spans="1:13">
      <c r="A281" t="s">
        <v>2220</v>
      </c>
      <c r="B281" t="s">
        <v>1463</v>
      </c>
      <c r="C281" t="s">
        <v>1463</v>
      </c>
      <c r="D281" t="s">
        <v>1466</v>
      </c>
      <c r="E281" t="s">
        <v>120</v>
      </c>
      <c r="F281" t="s">
        <v>136</v>
      </c>
      <c r="G281" t="s">
        <v>2200</v>
      </c>
      <c r="H281" t="s">
        <v>334</v>
      </c>
      <c r="I281" t="s">
        <v>205</v>
      </c>
      <c r="J281" s="297">
        <v>0.70950762499999998</v>
      </c>
      <c r="K281" t="s">
        <v>365</v>
      </c>
      <c r="L281" t="s">
        <v>2194</v>
      </c>
      <c r="M281" s="204">
        <v>2.7</v>
      </c>
    </row>
    <row r="282" spans="1:13">
      <c r="A282" t="s">
        <v>2220</v>
      </c>
      <c r="B282" t="s">
        <v>1463</v>
      </c>
      <c r="C282" t="s">
        <v>1463</v>
      </c>
      <c r="D282" t="s">
        <v>1466</v>
      </c>
      <c r="E282" t="s">
        <v>120</v>
      </c>
      <c r="F282" t="s">
        <v>313</v>
      </c>
      <c r="G282" t="s">
        <v>2200</v>
      </c>
      <c r="H282" t="s">
        <v>334</v>
      </c>
      <c r="I282" t="s">
        <v>205</v>
      </c>
      <c r="J282" s="297">
        <v>4.0041190689199997</v>
      </c>
      <c r="K282" t="s">
        <v>365</v>
      </c>
      <c r="L282" t="s">
        <v>2194</v>
      </c>
      <c r="M282" s="204">
        <v>2.7</v>
      </c>
    </row>
    <row r="283" spans="1:13">
      <c r="A283" t="s">
        <v>2220</v>
      </c>
      <c r="B283" t="s">
        <v>1463</v>
      </c>
      <c r="C283" t="s">
        <v>1463</v>
      </c>
      <c r="D283" t="s">
        <v>1466</v>
      </c>
      <c r="E283" t="s">
        <v>120</v>
      </c>
      <c r="F283" t="s">
        <v>139</v>
      </c>
      <c r="G283" t="s">
        <v>2200</v>
      </c>
      <c r="H283" t="s">
        <v>334</v>
      </c>
      <c r="I283" t="s">
        <v>205</v>
      </c>
      <c r="J283" s="297">
        <v>2.3488699999999998</v>
      </c>
      <c r="K283" t="s">
        <v>365</v>
      </c>
      <c r="L283" t="s">
        <v>2194</v>
      </c>
      <c r="M283" s="204">
        <v>2.7</v>
      </c>
    </row>
    <row r="284" spans="1:13">
      <c r="A284" t="s">
        <v>2220</v>
      </c>
      <c r="B284" t="s">
        <v>1463</v>
      </c>
      <c r="C284" t="s">
        <v>1463</v>
      </c>
      <c r="D284" t="s">
        <v>1466</v>
      </c>
      <c r="E284" t="s">
        <v>120</v>
      </c>
      <c r="F284" t="s">
        <v>142</v>
      </c>
      <c r="G284" t="s">
        <v>2200</v>
      </c>
      <c r="H284" t="s">
        <v>334</v>
      </c>
      <c r="I284" t="s">
        <v>205</v>
      </c>
      <c r="J284" s="297">
        <v>0.63475487500000005</v>
      </c>
      <c r="K284" t="s">
        <v>365</v>
      </c>
      <c r="L284" t="s">
        <v>2194</v>
      </c>
      <c r="M284" s="204">
        <v>2.7</v>
      </c>
    </row>
    <row r="285" spans="1:13">
      <c r="A285" t="s">
        <v>2220</v>
      </c>
      <c r="B285" t="s">
        <v>1463</v>
      </c>
      <c r="C285" t="s">
        <v>1463</v>
      </c>
      <c r="D285" t="s">
        <v>1466</v>
      </c>
      <c r="E285" t="s">
        <v>120</v>
      </c>
      <c r="F285" t="s">
        <v>311</v>
      </c>
      <c r="G285" t="s">
        <v>2200</v>
      </c>
      <c r="H285" t="s">
        <v>334</v>
      </c>
      <c r="I285" t="s">
        <v>205</v>
      </c>
      <c r="J285" s="297">
        <v>3.6931324999999999</v>
      </c>
      <c r="K285" t="s">
        <v>365</v>
      </c>
      <c r="L285" t="s">
        <v>2194</v>
      </c>
      <c r="M285" s="204">
        <v>2.7</v>
      </c>
    </row>
    <row r="286" spans="1:13">
      <c r="A286" t="s">
        <v>2220</v>
      </c>
      <c r="B286" t="s">
        <v>1463</v>
      </c>
      <c r="C286" t="s">
        <v>1463</v>
      </c>
      <c r="D286" t="s">
        <v>1466</v>
      </c>
      <c r="E286" t="s">
        <v>120</v>
      </c>
      <c r="F286" t="s">
        <v>136</v>
      </c>
      <c r="G286" t="s">
        <v>2200</v>
      </c>
      <c r="H286" t="s">
        <v>334</v>
      </c>
      <c r="I286" t="s">
        <v>773</v>
      </c>
      <c r="J286" s="297">
        <v>0</v>
      </c>
      <c r="K286" t="s">
        <v>365</v>
      </c>
      <c r="L286" t="s">
        <v>2194</v>
      </c>
      <c r="M286" s="204">
        <v>2.7</v>
      </c>
    </row>
    <row r="287" spans="1:13">
      <c r="A287" t="s">
        <v>2220</v>
      </c>
      <c r="B287" t="s">
        <v>1463</v>
      </c>
      <c r="C287" t="s">
        <v>1463</v>
      </c>
      <c r="D287" t="s">
        <v>1466</v>
      </c>
      <c r="E287" t="s">
        <v>120</v>
      </c>
      <c r="F287" t="s">
        <v>313</v>
      </c>
      <c r="G287" t="s">
        <v>2200</v>
      </c>
      <c r="H287" t="s">
        <v>334</v>
      </c>
      <c r="I287" t="s">
        <v>773</v>
      </c>
      <c r="J287" s="297">
        <v>3.8095590689200001</v>
      </c>
      <c r="K287" t="s">
        <v>365</v>
      </c>
      <c r="L287" t="s">
        <v>2194</v>
      </c>
      <c r="M287" s="204">
        <v>2.7</v>
      </c>
    </row>
    <row r="288" spans="1:13">
      <c r="A288" t="s">
        <v>2220</v>
      </c>
      <c r="B288" t="s">
        <v>1463</v>
      </c>
      <c r="C288" t="s">
        <v>1463</v>
      </c>
      <c r="D288" t="s">
        <v>1466</v>
      </c>
      <c r="E288" t="s">
        <v>120</v>
      </c>
      <c r="F288" t="s">
        <v>139</v>
      </c>
      <c r="G288" t="s">
        <v>2200</v>
      </c>
      <c r="H288" t="s">
        <v>334</v>
      </c>
      <c r="I288" t="s">
        <v>773</v>
      </c>
      <c r="J288" s="297">
        <v>1.9337724999999999</v>
      </c>
      <c r="K288" t="s">
        <v>365</v>
      </c>
      <c r="L288" t="s">
        <v>2194</v>
      </c>
      <c r="M288" s="204">
        <v>2.7</v>
      </c>
    </row>
    <row r="289" spans="1:13">
      <c r="A289" t="s">
        <v>2220</v>
      </c>
      <c r="B289" t="s">
        <v>1463</v>
      </c>
      <c r="C289" t="s">
        <v>1463</v>
      </c>
      <c r="D289" t="s">
        <v>1466</v>
      </c>
      <c r="E289" t="s">
        <v>120</v>
      </c>
      <c r="F289" t="s">
        <v>142</v>
      </c>
      <c r="G289" t="s">
        <v>2200</v>
      </c>
      <c r="H289" t="s">
        <v>334</v>
      </c>
      <c r="I289" t="s">
        <v>773</v>
      </c>
      <c r="J289" s="297">
        <v>1.5648</v>
      </c>
      <c r="K289" t="s">
        <v>365</v>
      </c>
      <c r="L289" t="s">
        <v>2194</v>
      </c>
      <c r="M289" s="204">
        <v>2.7</v>
      </c>
    </row>
    <row r="290" spans="1:13">
      <c r="A290" t="s">
        <v>2220</v>
      </c>
      <c r="B290" t="s">
        <v>1463</v>
      </c>
      <c r="C290" t="s">
        <v>1463</v>
      </c>
      <c r="D290" t="s">
        <v>1466</v>
      </c>
      <c r="E290" t="s">
        <v>120</v>
      </c>
      <c r="F290" t="s">
        <v>311</v>
      </c>
      <c r="G290" t="s">
        <v>2200</v>
      </c>
      <c r="H290" t="s">
        <v>334</v>
      </c>
      <c r="I290" t="s">
        <v>773</v>
      </c>
      <c r="J290" s="297">
        <v>3.4985724999999999</v>
      </c>
      <c r="K290" t="s">
        <v>365</v>
      </c>
      <c r="L290" t="s">
        <v>2194</v>
      </c>
      <c r="M290" s="204">
        <v>2.7</v>
      </c>
    </row>
    <row r="291" spans="1:13">
      <c r="A291" t="s">
        <v>2220</v>
      </c>
      <c r="B291" t="s">
        <v>1463</v>
      </c>
      <c r="C291" t="s">
        <v>1463</v>
      </c>
      <c r="D291" t="s">
        <v>1466</v>
      </c>
      <c r="E291" t="s">
        <v>120</v>
      </c>
      <c r="F291" t="s">
        <v>136</v>
      </c>
      <c r="G291" t="s">
        <v>2200</v>
      </c>
      <c r="H291" t="s">
        <v>334</v>
      </c>
      <c r="I291" t="s">
        <v>775</v>
      </c>
      <c r="J291" s="297">
        <v>0.76996224999999996</v>
      </c>
      <c r="K291" t="s">
        <v>365</v>
      </c>
      <c r="L291" t="s">
        <v>2194</v>
      </c>
      <c r="M291" s="204">
        <v>2.7</v>
      </c>
    </row>
    <row r="292" spans="1:13">
      <c r="A292" t="s">
        <v>2220</v>
      </c>
      <c r="B292" t="s">
        <v>1463</v>
      </c>
      <c r="C292" t="s">
        <v>1463</v>
      </c>
      <c r="D292" t="s">
        <v>1466</v>
      </c>
      <c r="E292" t="s">
        <v>120</v>
      </c>
      <c r="F292" t="s">
        <v>313</v>
      </c>
      <c r="G292" t="s">
        <v>2200</v>
      </c>
      <c r="H292" t="s">
        <v>334</v>
      </c>
      <c r="I292" t="s">
        <v>775</v>
      </c>
      <c r="J292" s="297">
        <v>4.0206966939199997</v>
      </c>
      <c r="K292" t="s">
        <v>365</v>
      </c>
      <c r="L292" t="s">
        <v>2194</v>
      </c>
      <c r="M292" s="204">
        <v>2.7</v>
      </c>
    </row>
    <row r="293" spans="1:13">
      <c r="A293" t="s">
        <v>2220</v>
      </c>
      <c r="B293" t="s">
        <v>1463</v>
      </c>
      <c r="C293" t="s">
        <v>1463</v>
      </c>
      <c r="D293" t="s">
        <v>1466</v>
      </c>
      <c r="E293" t="s">
        <v>120</v>
      </c>
      <c r="F293" t="s">
        <v>139</v>
      </c>
      <c r="G293" t="s">
        <v>2200</v>
      </c>
      <c r="H293" t="s">
        <v>334</v>
      </c>
      <c r="I293" t="s">
        <v>775</v>
      </c>
      <c r="J293" s="297">
        <v>2.3842387500000002</v>
      </c>
      <c r="K293" t="s">
        <v>365</v>
      </c>
      <c r="L293" t="s">
        <v>2194</v>
      </c>
      <c r="M293" s="204">
        <v>2.7</v>
      </c>
    </row>
    <row r="294" spans="1:13">
      <c r="A294" t="s">
        <v>2220</v>
      </c>
      <c r="B294" t="s">
        <v>1463</v>
      </c>
      <c r="C294" t="s">
        <v>1463</v>
      </c>
      <c r="D294" t="s">
        <v>1466</v>
      </c>
      <c r="E294" t="s">
        <v>120</v>
      </c>
      <c r="F294" t="s">
        <v>142</v>
      </c>
      <c r="G294" t="s">
        <v>2200</v>
      </c>
      <c r="H294" t="s">
        <v>334</v>
      </c>
      <c r="I294" t="s">
        <v>775</v>
      </c>
      <c r="J294" s="297">
        <v>0.55550912500000005</v>
      </c>
      <c r="K294" t="s">
        <v>365</v>
      </c>
      <c r="L294" t="s">
        <v>2194</v>
      </c>
      <c r="M294" s="204">
        <v>2.7</v>
      </c>
    </row>
    <row r="295" spans="1:13">
      <c r="A295" t="s">
        <v>2220</v>
      </c>
      <c r="B295" t="s">
        <v>1463</v>
      </c>
      <c r="C295" t="s">
        <v>1463</v>
      </c>
      <c r="D295" t="s">
        <v>1466</v>
      </c>
      <c r="E295" t="s">
        <v>120</v>
      </c>
      <c r="F295" t="s">
        <v>311</v>
      </c>
      <c r="G295" t="s">
        <v>2200</v>
      </c>
      <c r="H295" t="s">
        <v>334</v>
      </c>
      <c r="I295" t="s">
        <v>775</v>
      </c>
      <c r="J295" s="297">
        <v>3.709710125</v>
      </c>
      <c r="K295" t="s">
        <v>365</v>
      </c>
      <c r="L295" t="s">
        <v>2194</v>
      </c>
      <c r="M295" s="204">
        <v>2.7</v>
      </c>
    </row>
    <row r="296" spans="1:13">
      <c r="A296" s="215" t="s">
        <v>2195</v>
      </c>
      <c r="B296" s="215" t="s">
        <v>1495</v>
      </c>
      <c r="C296" s="215" t="s">
        <v>1495</v>
      </c>
      <c r="D296" s="216" t="s">
        <v>1528</v>
      </c>
      <c r="E296" t="s">
        <v>359</v>
      </c>
      <c r="F296" t="s">
        <v>311</v>
      </c>
      <c r="G296" t="s">
        <v>333</v>
      </c>
      <c r="H296" t="s">
        <v>360</v>
      </c>
      <c r="I296" t="s">
        <v>335</v>
      </c>
      <c r="J296" s="104">
        <v>31.163301230079998</v>
      </c>
      <c r="K296" s="216" t="s">
        <v>418</v>
      </c>
      <c r="L296" t="s">
        <v>2194</v>
      </c>
      <c r="M296" s="204">
        <v>2.7</v>
      </c>
    </row>
    <row r="297" spans="1:13">
      <c r="A297" s="215" t="s">
        <v>2195</v>
      </c>
      <c r="B297" s="215" t="s">
        <v>1495</v>
      </c>
      <c r="C297" s="215" t="s">
        <v>1495</v>
      </c>
      <c r="D297" s="216" t="s">
        <v>1528</v>
      </c>
      <c r="E297" t="s">
        <v>359</v>
      </c>
      <c r="F297" t="s">
        <v>313</v>
      </c>
      <c r="G297" t="s">
        <v>333</v>
      </c>
      <c r="H297" t="s">
        <v>360</v>
      </c>
      <c r="I297" t="s">
        <v>335</v>
      </c>
      <c r="J297" s="104">
        <v>33.061261859570003</v>
      </c>
      <c r="K297" s="216" t="s">
        <v>418</v>
      </c>
      <c r="L297" t="s">
        <v>2194</v>
      </c>
      <c r="M297" s="204">
        <v>2.7</v>
      </c>
    </row>
    <row r="298" spans="1:13">
      <c r="A298" s="215" t="s">
        <v>2195</v>
      </c>
      <c r="B298" s="215" t="s">
        <v>1495</v>
      </c>
      <c r="C298" s="215" t="s">
        <v>1495</v>
      </c>
      <c r="D298" s="216" t="s">
        <v>1528</v>
      </c>
      <c r="E298" t="s">
        <v>359</v>
      </c>
      <c r="F298" t="s">
        <v>144</v>
      </c>
      <c r="G298" t="s">
        <v>333</v>
      </c>
      <c r="H298" t="s">
        <v>360</v>
      </c>
      <c r="I298" t="s">
        <v>335</v>
      </c>
      <c r="J298" s="104">
        <v>1.2251579770700001</v>
      </c>
      <c r="K298" s="216" t="s">
        <v>418</v>
      </c>
      <c r="L298" t="s">
        <v>2194</v>
      </c>
      <c r="M298" s="204">
        <v>2.7</v>
      </c>
    </row>
    <row r="299" spans="1:13">
      <c r="A299" s="215" t="s">
        <v>2195</v>
      </c>
      <c r="B299" s="215" t="s">
        <v>1495</v>
      </c>
      <c r="C299" s="215" t="s">
        <v>1495</v>
      </c>
      <c r="D299" s="216" t="s">
        <v>1528</v>
      </c>
      <c r="E299" t="s">
        <v>359</v>
      </c>
      <c r="F299" t="s">
        <v>147</v>
      </c>
      <c r="G299" t="s">
        <v>333</v>
      </c>
      <c r="H299" t="s">
        <v>360</v>
      </c>
      <c r="I299" t="s">
        <v>335</v>
      </c>
      <c r="J299" s="104">
        <v>0.22342902000000001</v>
      </c>
      <c r="K299" s="216" t="s">
        <v>418</v>
      </c>
      <c r="L299" t="s">
        <v>2194</v>
      </c>
      <c r="M299" s="204">
        <v>2.7</v>
      </c>
    </row>
    <row r="300" spans="1:13">
      <c r="A300" s="215" t="s">
        <v>2195</v>
      </c>
      <c r="B300" s="215" t="s">
        <v>1495</v>
      </c>
      <c r="C300" s="215" t="s">
        <v>1495</v>
      </c>
      <c r="D300" s="216" t="s">
        <v>1528</v>
      </c>
      <c r="E300" t="s">
        <v>359</v>
      </c>
      <c r="F300" t="s">
        <v>150</v>
      </c>
      <c r="G300" t="s">
        <v>333</v>
      </c>
      <c r="H300" t="s">
        <v>360</v>
      </c>
      <c r="I300" t="s">
        <v>335</v>
      </c>
      <c r="J300" s="104">
        <v>0.44937363243</v>
      </c>
      <c r="K300" s="216" t="s">
        <v>418</v>
      </c>
      <c r="L300" t="s">
        <v>2194</v>
      </c>
      <c r="M300" s="204">
        <v>2.7</v>
      </c>
    </row>
    <row r="301" spans="1:13">
      <c r="A301" t="s">
        <v>2195</v>
      </c>
      <c r="B301" t="s">
        <v>1495</v>
      </c>
      <c r="C301" t="s">
        <v>1495</v>
      </c>
      <c r="D301" t="s">
        <v>1498</v>
      </c>
      <c r="E301" t="s">
        <v>128</v>
      </c>
      <c r="F301" t="s">
        <v>311</v>
      </c>
      <c r="G301" t="s">
        <v>494</v>
      </c>
      <c r="H301" t="s">
        <v>360</v>
      </c>
      <c r="I301" t="s">
        <v>335</v>
      </c>
      <c r="J301" s="104">
        <v>10.1</v>
      </c>
      <c r="K301" t="s">
        <v>495</v>
      </c>
      <c r="L301" t="s">
        <v>2194</v>
      </c>
      <c r="M301" s="204">
        <v>2.7</v>
      </c>
    </row>
    <row r="302" spans="1:13">
      <c r="A302" t="s">
        <v>2195</v>
      </c>
      <c r="B302" t="s">
        <v>1495</v>
      </c>
      <c r="C302" t="s">
        <v>1495</v>
      </c>
      <c r="D302" t="s">
        <v>1498</v>
      </c>
      <c r="E302" t="s">
        <v>128</v>
      </c>
      <c r="F302" t="s">
        <v>313</v>
      </c>
      <c r="G302" t="s">
        <v>494</v>
      </c>
      <c r="H302" t="s">
        <v>360</v>
      </c>
      <c r="I302" t="s">
        <v>335</v>
      </c>
      <c r="J302" s="104">
        <v>11.997960629490006</v>
      </c>
      <c r="K302" t="s">
        <v>495</v>
      </c>
      <c r="L302" t="s">
        <v>2194</v>
      </c>
      <c r="M302" s="204">
        <v>2.7</v>
      </c>
    </row>
    <row r="303" spans="1:13">
      <c r="A303" t="s">
        <v>2195</v>
      </c>
      <c r="B303" t="s">
        <v>1495</v>
      </c>
      <c r="C303" t="s">
        <v>1495</v>
      </c>
      <c r="D303" t="s">
        <v>1526</v>
      </c>
      <c r="E303" t="s">
        <v>128</v>
      </c>
      <c r="F303" t="s">
        <v>311</v>
      </c>
      <c r="G303" t="s">
        <v>494</v>
      </c>
      <c r="H303" t="s">
        <v>360</v>
      </c>
      <c r="I303" t="s">
        <v>335</v>
      </c>
      <c r="J303" s="104">
        <v>12.5</v>
      </c>
      <c r="K303" t="s">
        <v>495</v>
      </c>
      <c r="L303" t="s">
        <v>2194</v>
      </c>
      <c r="M303" s="204">
        <v>2.7</v>
      </c>
    </row>
    <row r="304" spans="1:13">
      <c r="A304" t="s">
        <v>2195</v>
      </c>
      <c r="B304" t="s">
        <v>1495</v>
      </c>
      <c r="C304" t="s">
        <v>1495</v>
      </c>
      <c r="D304" t="s">
        <v>1526</v>
      </c>
      <c r="E304" t="s">
        <v>128</v>
      </c>
      <c r="F304" t="s">
        <v>313</v>
      </c>
      <c r="G304" t="s">
        <v>494</v>
      </c>
      <c r="H304" t="s">
        <v>360</v>
      </c>
      <c r="I304" t="s">
        <v>335</v>
      </c>
      <c r="J304" s="104">
        <v>14.397960629490004</v>
      </c>
      <c r="K304" t="s">
        <v>495</v>
      </c>
      <c r="L304" t="s">
        <v>2194</v>
      </c>
      <c r="M304" s="204">
        <v>2.7</v>
      </c>
    </row>
    <row r="305" spans="1:13">
      <c r="A305" t="s">
        <v>2195</v>
      </c>
      <c r="B305" t="s">
        <v>1495</v>
      </c>
      <c r="C305" t="s">
        <v>1495</v>
      </c>
      <c r="D305" t="s">
        <v>1524</v>
      </c>
      <c r="E305" t="s">
        <v>128</v>
      </c>
      <c r="F305" t="s">
        <v>311</v>
      </c>
      <c r="G305" t="s">
        <v>494</v>
      </c>
      <c r="H305" t="s">
        <v>360</v>
      </c>
      <c r="I305" t="s">
        <v>335</v>
      </c>
      <c r="J305" s="104">
        <v>11.5</v>
      </c>
      <c r="K305" t="s">
        <v>495</v>
      </c>
      <c r="L305" t="s">
        <v>2194</v>
      </c>
      <c r="M305" s="204">
        <v>2.7</v>
      </c>
    </row>
    <row r="306" spans="1:13">
      <c r="A306" t="s">
        <v>2195</v>
      </c>
      <c r="B306" t="s">
        <v>1495</v>
      </c>
      <c r="C306" t="s">
        <v>1495</v>
      </c>
      <c r="D306" t="s">
        <v>1524</v>
      </c>
      <c r="E306" t="s">
        <v>128</v>
      </c>
      <c r="F306" t="s">
        <v>313</v>
      </c>
      <c r="G306" t="s">
        <v>494</v>
      </c>
      <c r="H306" t="s">
        <v>360</v>
      </c>
      <c r="I306" t="s">
        <v>335</v>
      </c>
      <c r="J306" s="104">
        <v>13.397960629490004</v>
      </c>
      <c r="K306" t="s">
        <v>495</v>
      </c>
      <c r="L306" t="s">
        <v>2194</v>
      </c>
      <c r="M306" s="204">
        <v>2.7</v>
      </c>
    </row>
    <row r="307" spans="1:13">
      <c r="A307" s="215" t="s">
        <v>2225</v>
      </c>
      <c r="B307" s="215" t="s">
        <v>1567</v>
      </c>
      <c r="C307" s="215" t="s">
        <v>1567</v>
      </c>
      <c r="D307" s="216" t="s">
        <v>1620</v>
      </c>
      <c r="E307" t="s">
        <v>359</v>
      </c>
      <c r="F307" t="s">
        <v>311</v>
      </c>
      <c r="G307" t="s">
        <v>333</v>
      </c>
      <c r="H307" t="s">
        <v>360</v>
      </c>
      <c r="I307" t="s">
        <v>335</v>
      </c>
      <c r="J307" s="104">
        <v>1.7594389016700001</v>
      </c>
      <c r="K307" s="216" t="s">
        <v>390</v>
      </c>
      <c r="L307" t="s">
        <v>2194</v>
      </c>
      <c r="M307" s="204">
        <v>2.7</v>
      </c>
    </row>
    <row r="308" spans="1:13">
      <c r="A308" s="215" t="s">
        <v>2225</v>
      </c>
      <c r="B308" s="215" t="s">
        <v>1567</v>
      </c>
      <c r="C308" s="215" t="s">
        <v>1567</v>
      </c>
      <c r="D308" s="216" t="s">
        <v>1620</v>
      </c>
      <c r="E308" t="s">
        <v>359</v>
      </c>
      <c r="F308" t="s">
        <v>313</v>
      </c>
      <c r="G308" t="s">
        <v>333</v>
      </c>
      <c r="H308" t="s">
        <v>360</v>
      </c>
      <c r="I308" t="s">
        <v>335</v>
      </c>
      <c r="J308" s="104">
        <v>2.1895906539299999</v>
      </c>
      <c r="K308" s="216" t="s">
        <v>390</v>
      </c>
      <c r="L308" t="s">
        <v>2194</v>
      </c>
      <c r="M308" s="204">
        <v>2.7</v>
      </c>
    </row>
    <row r="309" spans="1:13">
      <c r="A309" s="215" t="s">
        <v>2225</v>
      </c>
      <c r="B309" s="215" t="s">
        <v>1567</v>
      </c>
      <c r="C309" s="215" t="s">
        <v>1567</v>
      </c>
      <c r="D309" s="216" t="s">
        <v>1620</v>
      </c>
      <c r="E309" t="s">
        <v>359</v>
      </c>
      <c r="F309" t="s">
        <v>144</v>
      </c>
      <c r="G309" t="s">
        <v>333</v>
      </c>
      <c r="H309" t="s">
        <v>360</v>
      </c>
      <c r="I309" t="s">
        <v>335</v>
      </c>
      <c r="J309" s="104">
        <v>9.0178946450000005E-2</v>
      </c>
      <c r="K309" s="216" t="s">
        <v>390</v>
      </c>
      <c r="L309" t="s">
        <v>2194</v>
      </c>
      <c r="M309" s="204">
        <v>2.7</v>
      </c>
    </row>
    <row r="310" spans="1:13">
      <c r="A310" s="215" t="s">
        <v>2225</v>
      </c>
      <c r="B310" s="215" t="s">
        <v>1567</v>
      </c>
      <c r="C310" s="215" t="s">
        <v>1567</v>
      </c>
      <c r="D310" s="216" t="s">
        <v>1620</v>
      </c>
      <c r="E310" t="s">
        <v>359</v>
      </c>
      <c r="F310" t="s">
        <v>147</v>
      </c>
      <c r="G310" t="s">
        <v>333</v>
      </c>
      <c r="H310" t="s">
        <v>360</v>
      </c>
      <c r="I310" t="s">
        <v>335</v>
      </c>
      <c r="J310" s="104">
        <v>0.23848638999999999</v>
      </c>
      <c r="K310" s="216" t="s">
        <v>390</v>
      </c>
      <c r="L310" t="s">
        <v>2194</v>
      </c>
      <c r="M310" s="204">
        <v>2.7</v>
      </c>
    </row>
    <row r="311" spans="1:13">
      <c r="A311" s="215" t="s">
        <v>2225</v>
      </c>
      <c r="B311" s="215" t="s">
        <v>1567</v>
      </c>
      <c r="C311" s="215" t="s">
        <v>1567</v>
      </c>
      <c r="D311" s="216" t="s">
        <v>1620</v>
      </c>
      <c r="E311" t="s">
        <v>359</v>
      </c>
      <c r="F311" t="s">
        <v>150</v>
      </c>
      <c r="G311" t="s">
        <v>333</v>
      </c>
      <c r="H311" t="s">
        <v>360</v>
      </c>
      <c r="I311" t="s">
        <v>335</v>
      </c>
      <c r="J311" s="104">
        <v>0.10148641581999999</v>
      </c>
      <c r="K311" s="216" t="s">
        <v>390</v>
      </c>
      <c r="L311" t="s">
        <v>2194</v>
      </c>
      <c r="M311" s="204">
        <v>2.7</v>
      </c>
    </row>
    <row r="312" spans="1:13">
      <c r="A312" t="s">
        <v>1667</v>
      </c>
      <c r="C312" t="s">
        <v>1667</v>
      </c>
      <c r="D312" t="s">
        <v>1670</v>
      </c>
      <c r="E312" t="s">
        <v>112</v>
      </c>
      <c r="F312" t="s">
        <v>311</v>
      </c>
      <c r="G312" t="s">
        <v>333</v>
      </c>
      <c r="H312" t="s">
        <v>292</v>
      </c>
      <c r="I312" t="s">
        <v>335</v>
      </c>
      <c r="J312" s="104">
        <v>2.1919718000000001</v>
      </c>
      <c r="K312" t="s">
        <v>396</v>
      </c>
      <c r="L312" t="s">
        <v>2194</v>
      </c>
      <c r="M312" s="204">
        <v>2.7</v>
      </c>
    </row>
    <row r="313" spans="1:13">
      <c r="A313" t="s">
        <v>1667</v>
      </c>
      <c r="C313" t="s">
        <v>1667</v>
      </c>
      <c r="D313" t="s">
        <v>1670</v>
      </c>
      <c r="E313" t="s">
        <v>112</v>
      </c>
      <c r="F313" t="s">
        <v>144</v>
      </c>
      <c r="G313" t="s">
        <v>333</v>
      </c>
      <c r="H313" t="s">
        <v>292</v>
      </c>
      <c r="I313" t="s">
        <v>335</v>
      </c>
      <c r="J313" s="104">
        <v>0.31571923000000002</v>
      </c>
      <c r="K313" t="s">
        <v>396</v>
      </c>
      <c r="L313" t="s">
        <v>2194</v>
      </c>
      <c r="M313" s="204">
        <v>2.7</v>
      </c>
    </row>
    <row r="314" spans="1:13">
      <c r="A314" t="s">
        <v>1667</v>
      </c>
      <c r="C314" t="s">
        <v>1667</v>
      </c>
      <c r="D314" t="s">
        <v>1670</v>
      </c>
      <c r="E314" t="s">
        <v>112</v>
      </c>
      <c r="F314" t="s">
        <v>147</v>
      </c>
      <c r="G314" t="s">
        <v>333</v>
      </c>
      <c r="H314" t="s">
        <v>292</v>
      </c>
      <c r="I314" t="s">
        <v>335</v>
      </c>
      <c r="J314" s="104">
        <v>0.22265825</v>
      </c>
      <c r="K314" t="s">
        <v>396</v>
      </c>
      <c r="L314" t="s">
        <v>2194</v>
      </c>
      <c r="M314" s="204">
        <v>2.7</v>
      </c>
    </row>
    <row r="315" spans="1:13">
      <c r="A315" t="s">
        <v>1667</v>
      </c>
      <c r="C315" t="s">
        <v>1667</v>
      </c>
      <c r="D315" t="s">
        <v>1670</v>
      </c>
      <c r="E315" t="s">
        <v>112</v>
      </c>
      <c r="F315" t="s">
        <v>150</v>
      </c>
      <c r="G315" t="s">
        <v>333</v>
      </c>
      <c r="H315" t="s">
        <v>292</v>
      </c>
      <c r="I315" t="s">
        <v>335</v>
      </c>
      <c r="J315" s="104">
        <v>0.20999836999999999</v>
      </c>
      <c r="K315" t="s">
        <v>396</v>
      </c>
      <c r="L315" t="s">
        <v>2194</v>
      </c>
      <c r="M315" s="204">
        <v>2.7</v>
      </c>
    </row>
    <row r="316" spans="1:13">
      <c r="A316" t="s">
        <v>1667</v>
      </c>
      <c r="C316" t="s">
        <v>1667</v>
      </c>
      <c r="D316" t="s">
        <v>1670</v>
      </c>
      <c r="E316" t="s">
        <v>112</v>
      </c>
      <c r="F316" t="s">
        <v>313</v>
      </c>
      <c r="G316" t="s">
        <v>333</v>
      </c>
      <c r="H316" t="s">
        <v>292</v>
      </c>
      <c r="I316" t="s">
        <v>335</v>
      </c>
      <c r="J316" s="104">
        <v>2.9403476500000001</v>
      </c>
      <c r="K316" t="s">
        <v>396</v>
      </c>
      <c r="L316" t="s">
        <v>2194</v>
      </c>
      <c r="M316" s="204">
        <v>2.7</v>
      </c>
    </row>
    <row r="317" spans="1:13">
      <c r="A317" t="s">
        <v>1667</v>
      </c>
      <c r="C317" t="s">
        <v>1667</v>
      </c>
      <c r="D317" t="s">
        <v>1740</v>
      </c>
      <c r="E317" t="s">
        <v>112</v>
      </c>
      <c r="F317" t="s">
        <v>311</v>
      </c>
      <c r="G317" t="s">
        <v>333</v>
      </c>
      <c r="H317" t="s">
        <v>292</v>
      </c>
      <c r="I317" t="s">
        <v>335</v>
      </c>
      <c r="J317" s="104">
        <v>4.9972433000000001</v>
      </c>
      <c r="K317" t="s">
        <v>396</v>
      </c>
      <c r="L317" t="s">
        <v>2194</v>
      </c>
      <c r="M317" s="204">
        <v>2.7</v>
      </c>
    </row>
    <row r="318" spans="1:13">
      <c r="A318" t="s">
        <v>1667</v>
      </c>
      <c r="C318" t="s">
        <v>1667</v>
      </c>
      <c r="D318" t="s">
        <v>1740</v>
      </c>
      <c r="E318" t="s">
        <v>112</v>
      </c>
      <c r="F318" t="s">
        <v>144</v>
      </c>
      <c r="G318" t="s">
        <v>333</v>
      </c>
      <c r="H318" t="s">
        <v>292</v>
      </c>
      <c r="I318" t="s">
        <v>335</v>
      </c>
      <c r="J318" s="104">
        <v>2.4969122E-2</v>
      </c>
      <c r="K318" t="s">
        <v>396</v>
      </c>
      <c r="L318" t="s">
        <v>2194</v>
      </c>
      <c r="M318" s="204">
        <v>2.7</v>
      </c>
    </row>
    <row r="319" spans="1:13">
      <c r="A319" t="s">
        <v>1667</v>
      </c>
      <c r="C319" t="s">
        <v>1667</v>
      </c>
      <c r="D319" t="s">
        <v>1740</v>
      </c>
      <c r="E319" t="s">
        <v>112</v>
      </c>
      <c r="F319" t="s">
        <v>147</v>
      </c>
      <c r="G319" t="s">
        <v>333</v>
      </c>
      <c r="H319" t="s">
        <v>292</v>
      </c>
      <c r="I319" t="s">
        <v>335</v>
      </c>
      <c r="J319" s="104">
        <v>0.22265825</v>
      </c>
      <c r="K319" t="s">
        <v>396</v>
      </c>
      <c r="L319" t="s">
        <v>2194</v>
      </c>
      <c r="M319" s="204">
        <v>2.7</v>
      </c>
    </row>
    <row r="320" spans="1:13">
      <c r="A320" t="s">
        <v>1667</v>
      </c>
      <c r="C320" t="s">
        <v>1667</v>
      </c>
      <c r="D320" t="s">
        <v>1740</v>
      </c>
      <c r="E320" t="s">
        <v>112</v>
      </c>
      <c r="F320" t="s">
        <v>150</v>
      </c>
      <c r="G320" t="s">
        <v>333</v>
      </c>
      <c r="H320" t="s">
        <v>292</v>
      </c>
      <c r="I320" t="s">
        <v>335</v>
      </c>
      <c r="J320" s="104">
        <v>0.31984926000000002</v>
      </c>
      <c r="K320" t="s">
        <v>396</v>
      </c>
      <c r="L320" t="s">
        <v>2194</v>
      </c>
      <c r="M320" s="204">
        <v>2.7</v>
      </c>
    </row>
    <row r="321" spans="1:13">
      <c r="A321" t="s">
        <v>1667</v>
      </c>
      <c r="C321" t="s">
        <v>1667</v>
      </c>
      <c r="D321" t="s">
        <v>1740</v>
      </c>
      <c r="E321" t="s">
        <v>112</v>
      </c>
      <c r="F321" t="s">
        <v>313</v>
      </c>
      <c r="G321" t="s">
        <v>333</v>
      </c>
      <c r="H321" t="s">
        <v>292</v>
      </c>
      <c r="I321" t="s">
        <v>335</v>
      </c>
      <c r="J321" s="104">
        <v>5.564719932</v>
      </c>
      <c r="K321" t="s">
        <v>396</v>
      </c>
      <c r="L321" t="s">
        <v>2194</v>
      </c>
      <c r="M321" s="204">
        <v>2.7</v>
      </c>
    </row>
    <row r="322" spans="1:13">
      <c r="A322" t="s">
        <v>1667</v>
      </c>
      <c r="C322" t="s">
        <v>1667</v>
      </c>
      <c r="D322" t="s">
        <v>1741</v>
      </c>
      <c r="E322" t="s">
        <v>112</v>
      </c>
      <c r="F322" t="s">
        <v>311</v>
      </c>
      <c r="G322" t="s">
        <v>333</v>
      </c>
      <c r="H322" t="s">
        <v>292</v>
      </c>
      <c r="I322" t="s">
        <v>335</v>
      </c>
      <c r="J322" s="104">
        <v>4.1220851999999999</v>
      </c>
      <c r="K322" t="s">
        <v>396</v>
      </c>
      <c r="L322" t="s">
        <v>2194</v>
      </c>
      <c r="M322" s="204">
        <v>2.7</v>
      </c>
    </row>
    <row r="323" spans="1:13">
      <c r="A323" t="s">
        <v>1667</v>
      </c>
      <c r="C323" t="s">
        <v>1667</v>
      </c>
      <c r="D323" t="s">
        <v>1741</v>
      </c>
      <c r="E323" t="s">
        <v>112</v>
      </c>
      <c r="F323" t="s">
        <v>144</v>
      </c>
      <c r="G323" t="s">
        <v>333</v>
      </c>
      <c r="H323" t="s">
        <v>292</v>
      </c>
      <c r="I323" t="s">
        <v>335</v>
      </c>
      <c r="J323" s="104">
        <v>0.20450127000000001</v>
      </c>
      <c r="K323" t="s">
        <v>396</v>
      </c>
      <c r="L323" t="s">
        <v>2194</v>
      </c>
      <c r="M323" s="204">
        <v>2.7</v>
      </c>
    </row>
    <row r="324" spans="1:13">
      <c r="A324" t="s">
        <v>1667</v>
      </c>
      <c r="C324" t="s">
        <v>1667</v>
      </c>
      <c r="D324" t="s">
        <v>1741</v>
      </c>
      <c r="E324" t="s">
        <v>112</v>
      </c>
      <c r="F324" t="s">
        <v>147</v>
      </c>
      <c r="G324" t="s">
        <v>333</v>
      </c>
      <c r="H324" t="s">
        <v>292</v>
      </c>
      <c r="I324" t="s">
        <v>335</v>
      </c>
      <c r="J324" s="104">
        <v>0.22265825</v>
      </c>
      <c r="K324" t="s">
        <v>396</v>
      </c>
      <c r="L324" t="s">
        <v>2194</v>
      </c>
      <c r="M324" s="204">
        <v>2.7</v>
      </c>
    </row>
    <row r="325" spans="1:13">
      <c r="A325" t="s">
        <v>1667</v>
      </c>
      <c r="C325" t="s">
        <v>1667</v>
      </c>
      <c r="D325" t="s">
        <v>1741</v>
      </c>
      <c r="E325" t="s">
        <v>112</v>
      </c>
      <c r="F325" t="s">
        <v>150</v>
      </c>
      <c r="G325" t="s">
        <v>333</v>
      </c>
      <c r="H325" t="s">
        <v>292</v>
      </c>
      <c r="I325" t="s">
        <v>335</v>
      </c>
      <c r="J325" s="104">
        <v>0.13491212999999999</v>
      </c>
      <c r="K325" t="s">
        <v>396</v>
      </c>
      <c r="L325" t="s">
        <v>2194</v>
      </c>
      <c r="M325" s="204">
        <v>2.7</v>
      </c>
    </row>
    <row r="326" spans="1:13">
      <c r="A326" t="s">
        <v>1667</v>
      </c>
      <c r="C326" t="s">
        <v>1667</v>
      </c>
      <c r="D326" t="s">
        <v>1741</v>
      </c>
      <c r="E326" t="s">
        <v>112</v>
      </c>
      <c r="F326" t="s">
        <v>313</v>
      </c>
      <c r="G326" t="s">
        <v>333</v>
      </c>
      <c r="H326" t="s">
        <v>292</v>
      </c>
      <c r="I326" t="s">
        <v>335</v>
      </c>
      <c r="J326" s="104">
        <v>4.6841568499999999</v>
      </c>
      <c r="K326" t="s">
        <v>396</v>
      </c>
      <c r="L326" t="s">
        <v>2194</v>
      </c>
      <c r="M326" s="204">
        <v>2.7</v>
      </c>
    </row>
    <row r="327" spans="1:13">
      <c r="A327" t="s">
        <v>1667</v>
      </c>
      <c r="C327" t="s">
        <v>1667</v>
      </c>
      <c r="D327" t="s">
        <v>1745</v>
      </c>
      <c r="E327" t="s">
        <v>112</v>
      </c>
      <c r="F327" t="s">
        <v>311</v>
      </c>
      <c r="G327" t="s">
        <v>333</v>
      </c>
      <c r="H327" t="s">
        <v>292</v>
      </c>
      <c r="I327" t="s">
        <v>335</v>
      </c>
      <c r="J327" s="104">
        <v>1.5355171000000001</v>
      </c>
      <c r="K327" t="s">
        <v>396</v>
      </c>
      <c r="L327" t="s">
        <v>2194</v>
      </c>
      <c r="M327" s="204">
        <v>2.7</v>
      </c>
    </row>
    <row r="328" spans="1:13">
      <c r="A328" t="s">
        <v>1667</v>
      </c>
      <c r="C328" t="s">
        <v>1667</v>
      </c>
      <c r="D328" t="s">
        <v>1745</v>
      </c>
      <c r="E328" t="s">
        <v>112</v>
      </c>
      <c r="F328" t="s">
        <v>144</v>
      </c>
      <c r="G328" t="s">
        <v>333</v>
      </c>
      <c r="H328" t="s">
        <v>292</v>
      </c>
      <c r="I328" t="s">
        <v>335</v>
      </c>
      <c r="J328" s="104">
        <v>0.12277634</v>
      </c>
      <c r="K328" t="s">
        <v>396</v>
      </c>
      <c r="L328" t="s">
        <v>2194</v>
      </c>
      <c r="M328" s="204">
        <v>2.7</v>
      </c>
    </row>
    <row r="329" spans="1:13">
      <c r="A329" t="s">
        <v>1667</v>
      </c>
      <c r="C329" t="s">
        <v>1667</v>
      </c>
      <c r="D329" t="s">
        <v>1745</v>
      </c>
      <c r="E329" t="s">
        <v>112</v>
      </c>
      <c r="F329" t="s">
        <v>147</v>
      </c>
      <c r="G329" t="s">
        <v>333</v>
      </c>
      <c r="H329" t="s">
        <v>292</v>
      </c>
      <c r="I329" t="s">
        <v>335</v>
      </c>
      <c r="J329" s="104">
        <v>0.22265825</v>
      </c>
      <c r="K329" t="s">
        <v>396</v>
      </c>
      <c r="L329" t="s">
        <v>2194</v>
      </c>
      <c r="M329" s="204">
        <v>2.7</v>
      </c>
    </row>
    <row r="330" spans="1:13">
      <c r="A330" t="s">
        <v>1667</v>
      </c>
      <c r="C330" t="s">
        <v>1667</v>
      </c>
      <c r="D330" t="s">
        <v>1745</v>
      </c>
      <c r="E330" t="s">
        <v>112</v>
      </c>
      <c r="F330" t="s">
        <v>150</v>
      </c>
      <c r="G330" t="s">
        <v>333</v>
      </c>
      <c r="H330" t="s">
        <v>292</v>
      </c>
      <c r="I330" t="s">
        <v>335</v>
      </c>
      <c r="J330" s="104">
        <v>0.12587704</v>
      </c>
      <c r="K330" t="s">
        <v>396</v>
      </c>
      <c r="L330" t="s">
        <v>2194</v>
      </c>
      <c r="M330" s="204">
        <v>2.7</v>
      </c>
    </row>
    <row r="331" spans="1:13">
      <c r="A331" t="s">
        <v>1667</v>
      </c>
      <c r="C331" t="s">
        <v>1667</v>
      </c>
      <c r="D331" t="s">
        <v>1745</v>
      </c>
      <c r="E331" t="s">
        <v>112</v>
      </c>
      <c r="F331" t="s">
        <v>313</v>
      </c>
      <c r="G331" t="s">
        <v>333</v>
      </c>
      <c r="H331" t="s">
        <v>292</v>
      </c>
      <c r="I331" t="s">
        <v>335</v>
      </c>
      <c r="J331" s="104">
        <v>2.0068287300000001</v>
      </c>
      <c r="K331" t="s">
        <v>396</v>
      </c>
      <c r="L331" t="s">
        <v>2194</v>
      </c>
      <c r="M331" s="204">
        <v>2.7</v>
      </c>
    </row>
    <row r="332" spans="1:13">
      <c r="A332" t="s">
        <v>1667</v>
      </c>
      <c r="C332" t="s">
        <v>1667</v>
      </c>
      <c r="D332" t="s">
        <v>1746</v>
      </c>
      <c r="E332" t="s">
        <v>112</v>
      </c>
      <c r="F332" t="s">
        <v>311</v>
      </c>
      <c r="G332" t="s">
        <v>333</v>
      </c>
      <c r="H332" t="s">
        <v>292</v>
      </c>
      <c r="I332" t="s">
        <v>335</v>
      </c>
      <c r="J332" s="104">
        <v>7.5567865999999997</v>
      </c>
      <c r="K332" t="s">
        <v>396</v>
      </c>
      <c r="L332" t="s">
        <v>2194</v>
      </c>
      <c r="M332" s="204">
        <v>2.7</v>
      </c>
    </row>
    <row r="333" spans="1:13">
      <c r="A333" t="s">
        <v>1667</v>
      </c>
      <c r="C333" t="s">
        <v>1667</v>
      </c>
      <c r="D333" t="s">
        <v>1746</v>
      </c>
      <c r="E333" t="s">
        <v>112</v>
      </c>
      <c r="F333" t="s">
        <v>144</v>
      </c>
      <c r="G333" t="s">
        <v>333</v>
      </c>
      <c r="H333" t="s">
        <v>292</v>
      </c>
      <c r="I333" t="s">
        <v>335</v>
      </c>
      <c r="J333" s="104">
        <v>0.15096786000000001</v>
      </c>
      <c r="K333" t="s">
        <v>396</v>
      </c>
      <c r="L333" t="s">
        <v>2194</v>
      </c>
      <c r="M333" s="204">
        <v>2.7</v>
      </c>
    </row>
    <row r="334" spans="1:13">
      <c r="A334" t="s">
        <v>1667</v>
      </c>
      <c r="C334" t="s">
        <v>1667</v>
      </c>
      <c r="D334" t="s">
        <v>1746</v>
      </c>
      <c r="E334" t="s">
        <v>112</v>
      </c>
      <c r="F334" t="s">
        <v>147</v>
      </c>
      <c r="G334" t="s">
        <v>333</v>
      </c>
      <c r="H334" t="s">
        <v>292</v>
      </c>
      <c r="I334" t="s">
        <v>335</v>
      </c>
      <c r="J334" s="104">
        <v>0.22265825</v>
      </c>
      <c r="K334" t="s">
        <v>396</v>
      </c>
      <c r="L334" t="s">
        <v>2194</v>
      </c>
      <c r="M334" s="204">
        <v>2.7</v>
      </c>
    </row>
    <row r="335" spans="1:13">
      <c r="A335" t="s">
        <v>1667</v>
      </c>
      <c r="C335" t="s">
        <v>1667</v>
      </c>
      <c r="D335" t="s">
        <v>1746</v>
      </c>
      <c r="E335" t="s">
        <v>112</v>
      </c>
      <c r="F335" t="s">
        <v>150</v>
      </c>
      <c r="G335" t="s">
        <v>333</v>
      </c>
      <c r="H335" t="s">
        <v>292</v>
      </c>
      <c r="I335" t="s">
        <v>335</v>
      </c>
      <c r="J335" s="104">
        <v>0.12678173000000001</v>
      </c>
      <c r="K335" t="s">
        <v>396</v>
      </c>
      <c r="L335" t="s">
        <v>2194</v>
      </c>
      <c r="M335" s="204">
        <v>2.7</v>
      </c>
    </row>
    <row r="336" spans="1:13">
      <c r="A336" t="s">
        <v>1667</v>
      </c>
      <c r="C336" t="s">
        <v>1667</v>
      </c>
      <c r="D336" t="s">
        <v>1746</v>
      </c>
      <c r="E336" t="s">
        <v>112</v>
      </c>
      <c r="F336" t="s">
        <v>313</v>
      </c>
      <c r="G336" t="s">
        <v>333</v>
      </c>
      <c r="H336" t="s">
        <v>292</v>
      </c>
      <c r="I336" t="s">
        <v>335</v>
      </c>
      <c r="J336" s="104">
        <v>8.05719444</v>
      </c>
      <c r="K336" t="s">
        <v>396</v>
      </c>
      <c r="L336" t="s">
        <v>2194</v>
      </c>
      <c r="M336" s="204">
        <v>2.7</v>
      </c>
    </row>
    <row r="337" spans="1:13">
      <c r="A337" t="s">
        <v>1667</v>
      </c>
      <c r="C337" t="s">
        <v>1667</v>
      </c>
      <c r="D337" t="s">
        <v>1747</v>
      </c>
      <c r="E337" t="s">
        <v>112</v>
      </c>
      <c r="F337" t="s">
        <v>311</v>
      </c>
      <c r="G337" t="s">
        <v>333</v>
      </c>
      <c r="H337" t="s">
        <v>292</v>
      </c>
      <c r="I337" t="s">
        <v>335</v>
      </c>
      <c r="J337" s="104">
        <v>3.2921315999999998</v>
      </c>
      <c r="K337" t="s">
        <v>396</v>
      </c>
      <c r="L337" t="s">
        <v>2194</v>
      </c>
      <c r="M337" s="204">
        <v>2.7</v>
      </c>
    </row>
    <row r="338" spans="1:13">
      <c r="A338" t="s">
        <v>1667</v>
      </c>
      <c r="C338" t="s">
        <v>1667</v>
      </c>
      <c r="D338" t="s">
        <v>1747</v>
      </c>
      <c r="E338" t="s">
        <v>112</v>
      </c>
      <c r="F338" t="s">
        <v>144</v>
      </c>
      <c r="G338" t="s">
        <v>333</v>
      </c>
      <c r="H338" t="s">
        <v>292</v>
      </c>
      <c r="I338" t="s">
        <v>335</v>
      </c>
      <c r="J338" s="104">
        <v>0.66719149</v>
      </c>
      <c r="K338" t="s">
        <v>396</v>
      </c>
      <c r="L338" t="s">
        <v>2194</v>
      </c>
      <c r="M338" s="204">
        <v>2.7</v>
      </c>
    </row>
    <row r="339" spans="1:13">
      <c r="A339" t="s">
        <v>1667</v>
      </c>
      <c r="C339" t="s">
        <v>1667</v>
      </c>
      <c r="D339" t="s">
        <v>1747</v>
      </c>
      <c r="E339" t="s">
        <v>112</v>
      </c>
      <c r="F339" t="s">
        <v>147</v>
      </c>
      <c r="G339" t="s">
        <v>333</v>
      </c>
      <c r="H339" t="s">
        <v>292</v>
      </c>
      <c r="I339" t="s">
        <v>335</v>
      </c>
      <c r="J339" s="104">
        <v>0.22265825</v>
      </c>
      <c r="K339" t="s">
        <v>396</v>
      </c>
      <c r="L339" t="s">
        <v>2194</v>
      </c>
      <c r="M339" s="204">
        <v>2.7</v>
      </c>
    </row>
    <row r="340" spans="1:13">
      <c r="A340" t="s">
        <v>1667</v>
      </c>
      <c r="C340" t="s">
        <v>1667</v>
      </c>
      <c r="D340" t="s">
        <v>1747</v>
      </c>
      <c r="E340" t="s">
        <v>112</v>
      </c>
      <c r="F340" t="s">
        <v>150</v>
      </c>
      <c r="G340" t="s">
        <v>333</v>
      </c>
      <c r="H340" t="s">
        <v>292</v>
      </c>
      <c r="I340" t="s">
        <v>335</v>
      </c>
      <c r="J340" s="104">
        <v>0.36497864000000002</v>
      </c>
      <c r="K340" t="s">
        <v>396</v>
      </c>
      <c r="L340" t="s">
        <v>2194</v>
      </c>
      <c r="M340" s="204">
        <v>2.7</v>
      </c>
    </row>
    <row r="341" spans="1:13">
      <c r="A341" t="s">
        <v>1667</v>
      </c>
      <c r="C341" t="s">
        <v>1667</v>
      </c>
      <c r="D341" t="s">
        <v>1747</v>
      </c>
      <c r="E341" t="s">
        <v>112</v>
      </c>
      <c r="F341" t="s">
        <v>313</v>
      </c>
      <c r="G341" t="s">
        <v>333</v>
      </c>
      <c r="H341" t="s">
        <v>292</v>
      </c>
      <c r="I341" t="s">
        <v>335</v>
      </c>
      <c r="J341" s="104">
        <v>4.5469599799999996</v>
      </c>
      <c r="K341" t="s">
        <v>396</v>
      </c>
      <c r="L341" t="s">
        <v>2194</v>
      </c>
      <c r="M341" s="204">
        <v>2.7</v>
      </c>
    </row>
    <row r="342" spans="1:13">
      <c r="A342" t="s">
        <v>1667</v>
      </c>
      <c r="C342" t="s">
        <v>1667</v>
      </c>
      <c r="D342" s="216" t="s">
        <v>1753</v>
      </c>
      <c r="E342" t="s">
        <v>359</v>
      </c>
      <c r="F342" t="s">
        <v>311</v>
      </c>
      <c r="G342" t="s">
        <v>333</v>
      </c>
      <c r="H342" t="s">
        <v>360</v>
      </c>
      <c r="I342" t="s">
        <v>335</v>
      </c>
      <c r="J342" s="104">
        <v>2.19816609622</v>
      </c>
      <c r="K342" s="216" t="s">
        <v>1754</v>
      </c>
      <c r="L342" t="s">
        <v>2194</v>
      </c>
      <c r="M342" s="204">
        <v>2.7</v>
      </c>
    </row>
    <row r="343" spans="1:13">
      <c r="A343" t="s">
        <v>1667</v>
      </c>
      <c r="C343" t="s">
        <v>1667</v>
      </c>
      <c r="D343" s="216" t="s">
        <v>1753</v>
      </c>
      <c r="E343" t="s">
        <v>359</v>
      </c>
      <c r="F343" t="s">
        <v>313</v>
      </c>
      <c r="G343" t="s">
        <v>333</v>
      </c>
      <c r="H343" t="s">
        <v>360</v>
      </c>
      <c r="I343" t="s">
        <v>335</v>
      </c>
      <c r="J343" s="104">
        <v>4.3624134761200004</v>
      </c>
      <c r="K343" s="216" t="s">
        <v>1754</v>
      </c>
      <c r="L343" t="s">
        <v>2194</v>
      </c>
      <c r="M343" s="204">
        <v>2.7</v>
      </c>
    </row>
    <row r="344" spans="1:13">
      <c r="A344" t="s">
        <v>1667</v>
      </c>
      <c r="C344" t="s">
        <v>1667</v>
      </c>
      <c r="D344" s="216" t="s">
        <v>1753</v>
      </c>
      <c r="E344" t="s">
        <v>359</v>
      </c>
      <c r="F344" t="s">
        <v>144</v>
      </c>
      <c r="G344" t="s">
        <v>333</v>
      </c>
      <c r="H344" t="s">
        <v>360</v>
      </c>
      <c r="I344" t="s">
        <v>335</v>
      </c>
      <c r="J344" s="104">
        <v>0.65625511298000005</v>
      </c>
      <c r="K344" s="216" t="s">
        <v>1754</v>
      </c>
      <c r="L344" t="s">
        <v>2194</v>
      </c>
      <c r="M344" s="204">
        <v>2.7</v>
      </c>
    </row>
    <row r="345" spans="1:13">
      <c r="A345" t="s">
        <v>1667</v>
      </c>
      <c r="C345" t="s">
        <v>1667</v>
      </c>
      <c r="D345" s="216" t="s">
        <v>1753</v>
      </c>
      <c r="E345" t="s">
        <v>359</v>
      </c>
      <c r="F345" t="s">
        <v>147</v>
      </c>
      <c r="G345" t="s">
        <v>333</v>
      </c>
      <c r="H345" t="s">
        <v>360</v>
      </c>
      <c r="I345" t="s">
        <v>335</v>
      </c>
      <c r="J345" s="104">
        <v>1.0644258099999999</v>
      </c>
      <c r="K345" s="216" t="s">
        <v>1754</v>
      </c>
      <c r="L345" t="s">
        <v>2194</v>
      </c>
      <c r="M345" s="204">
        <v>2.7</v>
      </c>
    </row>
    <row r="346" spans="1:13">
      <c r="A346" t="s">
        <v>1667</v>
      </c>
      <c r="C346" t="s">
        <v>1667</v>
      </c>
      <c r="D346" s="216" t="s">
        <v>1753</v>
      </c>
      <c r="E346" t="s">
        <v>359</v>
      </c>
      <c r="F346" t="s">
        <v>150</v>
      </c>
      <c r="G346" t="s">
        <v>333</v>
      </c>
      <c r="H346" t="s">
        <v>360</v>
      </c>
      <c r="I346" t="s">
        <v>335</v>
      </c>
      <c r="J346" s="104">
        <v>0.44356645692000002</v>
      </c>
      <c r="K346" s="216" t="s">
        <v>1754</v>
      </c>
      <c r="L346" t="s">
        <v>2194</v>
      </c>
      <c r="M346" s="204">
        <v>2.7</v>
      </c>
    </row>
    <row r="347" spans="1:13">
      <c r="A347" t="s">
        <v>1667</v>
      </c>
      <c r="C347" t="s">
        <v>1667</v>
      </c>
      <c r="D347" s="216" t="s">
        <v>1755</v>
      </c>
      <c r="E347" t="s">
        <v>359</v>
      </c>
      <c r="F347" t="s">
        <v>311</v>
      </c>
      <c r="G347" t="s">
        <v>333</v>
      </c>
      <c r="H347" t="s">
        <v>360</v>
      </c>
      <c r="I347" t="s">
        <v>335</v>
      </c>
      <c r="J347" s="104">
        <v>1.73764581394</v>
      </c>
      <c r="K347" s="216" t="s">
        <v>1754</v>
      </c>
      <c r="L347" t="s">
        <v>2194</v>
      </c>
      <c r="M347" s="204">
        <v>2.7</v>
      </c>
    </row>
    <row r="348" spans="1:13">
      <c r="A348" t="s">
        <v>1667</v>
      </c>
      <c r="C348" t="s">
        <v>1667</v>
      </c>
      <c r="D348" s="216" t="s">
        <v>1755</v>
      </c>
      <c r="E348" t="s">
        <v>359</v>
      </c>
      <c r="F348" t="s">
        <v>313</v>
      </c>
      <c r="G348" t="s">
        <v>333</v>
      </c>
      <c r="H348" t="s">
        <v>360</v>
      </c>
      <c r="I348" t="s">
        <v>335</v>
      </c>
      <c r="J348" s="104">
        <v>3.1014615128099998</v>
      </c>
      <c r="K348" s="216" t="s">
        <v>1754</v>
      </c>
      <c r="L348" t="s">
        <v>2194</v>
      </c>
      <c r="M348" s="204">
        <v>2.7</v>
      </c>
    </row>
    <row r="349" spans="1:13">
      <c r="A349" t="s">
        <v>1667</v>
      </c>
      <c r="C349" t="s">
        <v>1667</v>
      </c>
      <c r="D349" s="216" t="s">
        <v>1755</v>
      </c>
      <c r="E349" t="s">
        <v>359</v>
      </c>
      <c r="F349" t="s">
        <v>144</v>
      </c>
      <c r="G349" t="s">
        <v>333</v>
      </c>
      <c r="H349" t="s">
        <v>360</v>
      </c>
      <c r="I349" t="s">
        <v>335</v>
      </c>
      <c r="J349" s="104">
        <v>0.17539943190000001</v>
      </c>
      <c r="K349" s="216" t="s">
        <v>1754</v>
      </c>
      <c r="L349" t="s">
        <v>2194</v>
      </c>
      <c r="M349" s="204">
        <v>2.7</v>
      </c>
    </row>
    <row r="350" spans="1:13">
      <c r="A350" t="s">
        <v>1667</v>
      </c>
      <c r="C350" t="s">
        <v>1667</v>
      </c>
      <c r="D350" s="216" t="s">
        <v>1755</v>
      </c>
      <c r="E350" t="s">
        <v>359</v>
      </c>
      <c r="F350" t="s">
        <v>147</v>
      </c>
      <c r="G350" t="s">
        <v>333</v>
      </c>
      <c r="H350" t="s">
        <v>360</v>
      </c>
      <c r="I350" t="s">
        <v>335</v>
      </c>
      <c r="J350" s="104">
        <v>1.0689940600000001</v>
      </c>
      <c r="K350" s="216" t="s">
        <v>1754</v>
      </c>
      <c r="L350" t="s">
        <v>2194</v>
      </c>
      <c r="M350" s="204">
        <v>2.7</v>
      </c>
    </row>
    <row r="351" spans="1:13">
      <c r="A351" t="s">
        <v>1667</v>
      </c>
      <c r="C351" t="s">
        <v>1667</v>
      </c>
      <c r="D351" s="216" t="s">
        <v>1755</v>
      </c>
      <c r="E351" t="s">
        <v>359</v>
      </c>
      <c r="F351" t="s">
        <v>150</v>
      </c>
      <c r="G351" t="s">
        <v>333</v>
      </c>
      <c r="H351" t="s">
        <v>360</v>
      </c>
      <c r="I351" t="s">
        <v>335</v>
      </c>
      <c r="J351" s="104">
        <v>0.11942220697</v>
      </c>
      <c r="K351" s="216" t="s">
        <v>1754</v>
      </c>
      <c r="L351" t="s">
        <v>2194</v>
      </c>
      <c r="M351" s="204">
        <v>2.7</v>
      </c>
    </row>
    <row r="352" spans="1:13">
      <c r="A352" s="215" t="s">
        <v>2195</v>
      </c>
      <c r="B352" s="215" t="s">
        <v>1861</v>
      </c>
      <c r="C352" s="215" t="s">
        <v>1861</v>
      </c>
      <c r="D352" s="216" t="s">
        <v>1872</v>
      </c>
      <c r="E352" t="s">
        <v>359</v>
      </c>
      <c r="F352" t="s">
        <v>311</v>
      </c>
      <c r="G352" t="s">
        <v>333</v>
      </c>
      <c r="H352" t="s">
        <v>360</v>
      </c>
      <c r="I352" t="s">
        <v>335</v>
      </c>
      <c r="J352" s="104">
        <v>7.8758877142700001</v>
      </c>
      <c r="K352" s="216" t="s">
        <v>418</v>
      </c>
      <c r="L352" t="s">
        <v>2194</v>
      </c>
      <c r="M352" s="204">
        <v>2.7</v>
      </c>
    </row>
    <row r="353" spans="1:13">
      <c r="A353" s="215" t="s">
        <v>2195</v>
      </c>
      <c r="B353" s="215" t="s">
        <v>1861</v>
      </c>
      <c r="C353" s="215" t="s">
        <v>1861</v>
      </c>
      <c r="D353" s="216" t="s">
        <v>1872</v>
      </c>
      <c r="E353" t="s">
        <v>359</v>
      </c>
      <c r="F353" t="s">
        <v>313</v>
      </c>
      <c r="G353" t="s">
        <v>333</v>
      </c>
      <c r="H353" t="s">
        <v>360</v>
      </c>
      <c r="I353" t="s">
        <v>335</v>
      </c>
      <c r="J353" s="104">
        <v>8.9100296047600001</v>
      </c>
      <c r="K353" s="216" t="s">
        <v>418</v>
      </c>
      <c r="L353" t="s">
        <v>2194</v>
      </c>
      <c r="M353" s="204">
        <v>2.7</v>
      </c>
    </row>
    <row r="354" spans="1:13">
      <c r="A354" s="215" t="s">
        <v>2195</v>
      </c>
      <c r="B354" s="215" t="s">
        <v>1861</v>
      </c>
      <c r="C354" s="215" t="s">
        <v>1861</v>
      </c>
      <c r="D354" s="216" t="s">
        <v>1872</v>
      </c>
      <c r="E354" t="s">
        <v>359</v>
      </c>
      <c r="F354" t="s">
        <v>144</v>
      </c>
      <c r="G354" t="s">
        <v>333</v>
      </c>
      <c r="H354" t="s">
        <v>360</v>
      </c>
      <c r="I354" t="s">
        <v>335</v>
      </c>
      <c r="J354" s="104">
        <v>0.36605041323999998</v>
      </c>
      <c r="K354" s="216" t="s">
        <v>418</v>
      </c>
      <c r="L354" t="s">
        <v>2194</v>
      </c>
      <c r="M354" s="204">
        <v>2.7</v>
      </c>
    </row>
    <row r="355" spans="1:13">
      <c r="A355" s="215" t="s">
        <v>2195</v>
      </c>
      <c r="B355" s="215" t="s">
        <v>1861</v>
      </c>
      <c r="C355" s="215" t="s">
        <v>1861</v>
      </c>
      <c r="D355" s="216" t="s">
        <v>1872</v>
      </c>
      <c r="E355" t="s">
        <v>359</v>
      </c>
      <c r="F355" t="s">
        <v>147</v>
      </c>
      <c r="G355" t="s">
        <v>333</v>
      </c>
      <c r="H355" t="s">
        <v>360</v>
      </c>
      <c r="I355" t="s">
        <v>335</v>
      </c>
      <c r="J355" s="104">
        <v>0.22342902000000001</v>
      </c>
      <c r="K355" s="216" t="s">
        <v>418</v>
      </c>
      <c r="L355" t="s">
        <v>2194</v>
      </c>
      <c r="M355" s="204">
        <v>2.7</v>
      </c>
    </row>
    <row r="356" spans="1:13">
      <c r="A356" s="215" t="s">
        <v>2195</v>
      </c>
      <c r="B356" s="215" t="s">
        <v>1861</v>
      </c>
      <c r="C356" s="215" t="s">
        <v>1861</v>
      </c>
      <c r="D356" s="216" t="s">
        <v>1872</v>
      </c>
      <c r="E356" t="s">
        <v>359</v>
      </c>
      <c r="F356" t="s">
        <v>150</v>
      </c>
      <c r="G356" t="s">
        <v>333</v>
      </c>
      <c r="H356" t="s">
        <v>360</v>
      </c>
      <c r="I356" t="s">
        <v>335</v>
      </c>
      <c r="J356" s="104">
        <v>0.44466245724999998</v>
      </c>
      <c r="K356" s="216" t="s">
        <v>418</v>
      </c>
      <c r="L356" t="s">
        <v>2194</v>
      </c>
      <c r="M356" s="204">
        <v>2.7</v>
      </c>
    </row>
    <row r="357" spans="1:13">
      <c r="A357" t="s">
        <v>2195</v>
      </c>
      <c r="B357" t="s">
        <v>1873</v>
      </c>
      <c r="C357" t="s">
        <v>1873</v>
      </c>
      <c r="D357" t="s">
        <v>1889</v>
      </c>
      <c r="E357" t="s">
        <v>120</v>
      </c>
      <c r="F357" t="s">
        <v>136</v>
      </c>
      <c r="G357" t="s">
        <v>2200</v>
      </c>
      <c r="H357" t="s">
        <v>334</v>
      </c>
      <c r="I357" t="s">
        <v>205</v>
      </c>
      <c r="J357" s="297">
        <v>1.19959109333</v>
      </c>
      <c r="K357" t="s">
        <v>365</v>
      </c>
      <c r="L357" t="s">
        <v>2194</v>
      </c>
      <c r="M357" s="204">
        <v>2.7</v>
      </c>
    </row>
    <row r="358" spans="1:13">
      <c r="A358" t="s">
        <v>2195</v>
      </c>
      <c r="B358" t="s">
        <v>1873</v>
      </c>
      <c r="C358" t="s">
        <v>1873</v>
      </c>
      <c r="D358" t="s">
        <v>1889</v>
      </c>
      <c r="E358" t="s">
        <v>120</v>
      </c>
      <c r="F358" t="s">
        <v>139</v>
      </c>
      <c r="G358" t="s">
        <v>2200</v>
      </c>
      <c r="H358" t="s">
        <v>334</v>
      </c>
      <c r="I358" t="s">
        <v>205</v>
      </c>
      <c r="J358" s="297">
        <v>5.4354997333300004</v>
      </c>
      <c r="K358" t="s">
        <v>365</v>
      </c>
      <c r="L358" t="s">
        <v>2194</v>
      </c>
      <c r="M358" s="204">
        <v>2.7</v>
      </c>
    </row>
    <row r="359" spans="1:13">
      <c r="A359" t="s">
        <v>2195</v>
      </c>
      <c r="B359" t="s">
        <v>1873</v>
      </c>
      <c r="C359" t="s">
        <v>1873</v>
      </c>
      <c r="D359" t="s">
        <v>1889</v>
      </c>
      <c r="E359" t="s">
        <v>120</v>
      </c>
      <c r="F359" t="s">
        <v>142</v>
      </c>
      <c r="G359" t="s">
        <v>2200</v>
      </c>
      <c r="H359" t="s">
        <v>334</v>
      </c>
      <c r="I359" t="s">
        <v>205</v>
      </c>
      <c r="J359" s="297">
        <v>4.0448152533300004</v>
      </c>
      <c r="K359" t="s">
        <v>365</v>
      </c>
      <c r="L359" t="s">
        <v>2194</v>
      </c>
      <c r="M359" s="204">
        <v>2.7</v>
      </c>
    </row>
    <row r="360" spans="1:13">
      <c r="A360" t="s">
        <v>2195</v>
      </c>
      <c r="B360" t="s">
        <v>1873</v>
      </c>
      <c r="C360" t="s">
        <v>1873</v>
      </c>
      <c r="D360" t="s">
        <v>1889</v>
      </c>
      <c r="E360" t="s">
        <v>120</v>
      </c>
      <c r="F360" t="s">
        <v>311</v>
      </c>
      <c r="G360" t="s">
        <v>2200</v>
      </c>
      <c r="H360" t="s">
        <v>334</v>
      </c>
      <c r="I360" t="s">
        <v>205</v>
      </c>
      <c r="J360" s="297">
        <v>10.67990608</v>
      </c>
      <c r="K360" t="s">
        <v>365</v>
      </c>
      <c r="L360" t="s">
        <v>2194</v>
      </c>
      <c r="M360" s="204">
        <v>2.7</v>
      </c>
    </row>
    <row r="361" spans="1:13">
      <c r="A361" t="s">
        <v>2195</v>
      </c>
      <c r="B361" t="s">
        <v>1873</v>
      </c>
      <c r="C361" t="s">
        <v>1873</v>
      </c>
      <c r="D361" t="s">
        <v>1889</v>
      </c>
      <c r="E361" t="s">
        <v>120</v>
      </c>
      <c r="F361" t="s">
        <v>313</v>
      </c>
      <c r="G361" t="s">
        <v>2200</v>
      </c>
      <c r="H361" t="s">
        <v>334</v>
      </c>
      <c r="I361" t="s">
        <v>205</v>
      </c>
      <c r="J361" s="297">
        <v>11.71404797049</v>
      </c>
      <c r="K361" t="s">
        <v>365</v>
      </c>
      <c r="L361" t="s">
        <v>2194</v>
      </c>
      <c r="M361" s="204">
        <v>2.7</v>
      </c>
    </row>
    <row r="362" spans="1:13">
      <c r="A362" t="s">
        <v>2195</v>
      </c>
      <c r="B362" t="s">
        <v>1873</v>
      </c>
      <c r="C362" t="s">
        <v>1873</v>
      </c>
      <c r="D362" t="s">
        <v>1889</v>
      </c>
      <c r="E362" t="s">
        <v>120</v>
      </c>
      <c r="F362" t="s">
        <v>136</v>
      </c>
      <c r="G362" t="s">
        <v>486</v>
      </c>
      <c r="H362" t="s">
        <v>334</v>
      </c>
      <c r="I362" t="s">
        <v>205</v>
      </c>
      <c r="J362" s="297">
        <v>2.1754422400000002</v>
      </c>
      <c r="K362" t="s">
        <v>365</v>
      </c>
      <c r="L362" t="s">
        <v>2194</v>
      </c>
      <c r="M362" s="204">
        <v>2.7</v>
      </c>
    </row>
    <row r="363" spans="1:13">
      <c r="A363" t="s">
        <v>2195</v>
      </c>
      <c r="B363" t="s">
        <v>1873</v>
      </c>
      <c r="C363" t="s">
        <v>1873</v>
      </c>
      <c r="D363" t="s">
        <v>1889</v>
      </c>
      <c r="E363" t="s">
        <v>120</v>
      </c>
      <c r="F363" t="s">
        <v>139</v>
      </c>
      <c r="G363" t="s">
        <v>486</v>
      </c>
      <c r="H363" t="s">
        <v>334</v>
      </c>
      <c r="I363" t="s">
        <v>205</v>
      </c>
      <c r="J363" s="297">
        <v>4.2519284266700001</v>
      </c>
      <c r="K363" t="s">
        <v>365</v>
      </c>
      <c r="L363" t="s">
        <v>2194</v>
      </c>
      <c r="M363" s="204">
        <v>2.7</v>
      </c>
    </row>
    <row r="364" spans="1:13">
      <c r="A364" t="s">
        <v>2195</v>
      </c>
      <c r="B364" t="s">
        <v>1873</v>
      </c>
      <c r="C364" t="s">
        <v>1873</v>
      </c>
      <c r="D364" t="s">
        <v>1889</v>
      </c>
      <c r="E364" t="s">
        <v>120</v>
      </c>
      <c r="F364" t="s">
        <v>142</v>
      </c>
      <c r="G364" t="s">
        <v>486</v>
      </c>
      <c r="H364" t="s">
        <v>334</v>
      </c>
      <c r="I364" t="s">
        <v>205</v>
      </c>
      <c r="J364" s="297">
        <v>3.2732551466699999</v>
      </c>
      <c r="K364" t="s">
        <v>365</v>
      </c>
      <c r="L364" t="s">
        <v>2194</v>
      </c>
      <c r="M364" s="204">
        <v>2.7</v>
      </c>
    </row>
    <row r="365" spans="1:13">
      <c r="A365" t="s">
        <v>2195</v>
      </c>
      <c r="B365" t="s">
        <v>1873</v>
      </c>
      <c r="C365" t="s">
        <v>1873</v>
      </c>
      <c r="D365" t="s">
        <v>1889</v>
      </c>
      <c r="E365" t="s">
        <v>120</v>
      </c>
      <c r="F365" t="s">
        <v>311</v>
      </c>
      <c r="G365" t="s">
        <v>486</v>
      </c>
      <c r="H365" t="s">
        <v>334</v>
      </c>
      <c r="I365" t="s">
        <v>205</v>
      </c>
      <c r="J365" s="297">
        <v>9.7006258133299994</v>
      </c>
      <c r="K365" t="s">
        <v>365</v>
      </c>
      <c r="L365" t="s">
        <v>2194</v>
      </c>
      <c r="M365" s="204">
        <v>2.7</v>
      </c>
    </row>
    <row r="366" spans="1:13">
      <c r="A366" t="s">
        <v>2195</v>
      </c>
      <c r="B366" t="s">
        <v>1873</v>
      </c>
      <c r="C366" t="s">
        <v>1873</v>
      </c>
      <c r="D366" t="s">
        <v>1889</v>
      </c>
      <c r="E366" t="s">
        <v>120</v>
      </c>
      <c r="F366" t="s">
        <v>313</v>
      </c>
      <c r="G366" t="s">
        <v>486</v>
      </c>
      <c r="H366" t="s">
        <v>334</v>
      </c>
      <c r="I366" t="s">
        <v>205</v>
      </c>
      <c r="J366" s="297">
        <v>10.734767703819998</v>
      </c>
      <c r="K366" t="s">
        <v>365</v>
      </c>
      <c r="L366" t="s">
        <v>2194</v>
      </c>
      <c r="M366" s="204">
        <v>2.7</v>
      </c>
    </row>
    <row r="367" spans="1:13">
      <c r="A367" t="s">
        <v>2202</v>
      </c>
      <c r="B367" t="s">
        <v>1926</v>
      </c>
      <c r="C367" t="s">
        <v>1926</v>
      </c>
      <c r="D367" t="s">
        <v>1929</v>
      </c>
      <c r="E367" t="s">
        <v>112</v>
      </c>
      <c r="F367" t="s">
        <v>311</v>
      </c>
      <c r="G367" t="s">
        <v>292</v>
      </c>
      <c r="H367" t="s">
        <v>292</v>
      </c>
      <c r="I367" t="s">
        <v>335</v>
      </c>
      <c r="J367" s="104">
        <v>7.0124093999999998E-2</v>
      </c>
      <c r="K367" t="s">
        <v>396</v>
      </c>
      <c r="L367" t="s">
        <v>2194</v>
      </c>
      <c r="M367" s="204">
        <v>2.7</v>
      </c>
    </row>
    <row r="368" spans="1:13">
      <c r="A368" t="s">
        <v>2202</v>
      </c>
      <c r="B368" t="s">
        <v>1926</v>
      </c>
      <c r="C368" t="s">
        <v>1926</v>
      </c>
      <c r="D368" t="s">
        <v>1929</v>
      </c>
      <c r="E368" t="s">
        <v>112</v>
      </c>
      <c r="F368" t="s">
        <v>144</v>
      </c>
      <c r="G368" t="s">
        <v>292</v>
      </c>
      <c r="H368" t="s">
        <v>292</v>
      </c>
      <c r="I368" t="s">
        <v>335</v>
      </c>
      <c r="J368" s="104">
        <v>0</v>
      </c>
      <c r="K368" t="s">
        <v>396</v>
      </c>
      <c r="L368" t="s">
        <v>2194</v>
      </c>
      <c r="M368" s="204">
        <v>2.7</v>
      </c>
    </row>
    <row r="369" spans="1:13">
      <c r="A369" t="s">
        <v>2202</v>
      </c>
      <c r="B369" t="s">
        <v>1926</v>
      </c>
      <c r="C369" t="s">
        <v>1926</v>
      </c>
      <c r="D369" t="s">
        <v>1929</v>
      </c>
      <c r="E369" t="s">
        <v>112</v>
      </c>
      <c r="F369" t="s">
        <v>147</v>
      </c>
      <c r="G369" t="s">
        <v>292</v>
      </c>
      <c r="H369" t="s">
        <v>292</v>
      </c>
      <c r="I369" t="s">
        <v>335</v>
      </c>
      <c r="J369" s="104">
        <v>0.10860272999999999</v>
      </c>
      <c r="K369" t="s">
        <v>396</v>
      </c>
      <c r="L369" t="s">
        <v>2194</v>
      </c>
      <c r="M369" s="204">
        <v>2.7</v>
      </c>
    </row>
    <row r="370" spans="1:13">
      <c r="A370" t="s">
        <v>2202</v>
      </c>
      <c r="B370" t="s">
        <v>1926</v>
      </c>
      <c r="C370" t="s">
        <v>1926</v>
      </c>
      <c r="D370" t="s">
        <v>1929</v>
      </c>
      <c r="E370" t="s">
        <v>112</v>
      </c>
      <c r="F370" t="s">
        <v>150</v>
      </c>
      <c r="G370" t="s">
        <v>292</v>
      </c>
      <c r="H370" t="s">
        <v>292</v>
      </c>
      <c r="I370" t="s">
        <v>335</v>
      </c>
      <c r="J370" s="104">
        <v>0.23415383000000001</v>
      </c>
      <c r="K370" t="s">
        <v>396</v>
      </c>
      <c r="L370" t="s">
        <v>2194</v>
      </c>
      <c r="M370" s="204">
        <v>2.7</v>
      </c>
    </row>
    <row r="371" spans="1:13">
      <c r="A371" t="s">
        <v>2202</v>
      </c>
      <c r="B371" t="s">
        <v>1926</v>
      </c>
      <c r="C371" t="s">
        <v>1926</v>
      </c>
      <c r="D371" t="s">
        <v>1929</v>
      </c>
      <c r="E371" t="s">
        <v>112</v>
      </c>
      <c r="F371" t="s">
        <v>313</v>
      </c>
      <c r="G371" t="s">
        <v>292</v>
      </c>
      <c r="H371" t="s">
        <v>292</v>
      </c>
      <c r="I371" t="s">
        <v>335</v>
      </c>
      <c r="J371" s="104">
        <v>0.41288065400000001</v>
      </c>
      <c r="K371" t="s">
        <v>396</v>
      </c>
      <c r="L371" t="s">
        <v>2194</v>
      </c>
      <c r="M371" s="204">
        <v>2.7</v>
      </c>
    </row>
    <row r="372" spans="1:13">
      <c r="A372" s="215" t="s">
        <v>2202</v>
      </c>
      <c r="B372" s="215" t="s">
        <v>1926</v>
      </c>
      <c r="C372" s="215" t="s">
        <v>1926</v>
      </c>
      <c r="D372" s="216" t="s">
        <v>1943</v>
      </c>
      <c r="E372" t="s">
        <v>359</v>
      </c>
      <c r="F372" t="s">
        <v>311</v>
      </c>
      <c r="G372" t="s">
        <v>333</v>
      </c>
      <c r="H372" t="s">
        <v>360</v>
      </c>
      <c r="I372" t="s">
        <v>335</v>
      </c>
      <c r="J372" s="104">
        <v>0.18367409527</v>
      </c>
      <c r="K372" s="216" t="s">
        <v>617</v>
      </c>
      <c r="L372" t="s">
        <v>2194</v>
      </c>
      <c r="M372" s="204">
        <v>2.7</v>
      </c>
    </row>
    <row r="373" spans="1:13">
      <c r="A373" s="215" t="s">
        <v>2202</v>
      </c>
      <c r="B373" s="215" t="s">
        <v>1926</v>
      </c>
      <c r="C373" s="215" t="s">
        <v>1926</v>
      </c>
      <c r="D373" s="216" t="s">
        <v>1943</v>
      </c>
      <c r="E373" t="s">
        <v>359</v>
      </c>
      <c r="F373" t="s">
        <v>313</v>
      </c>
      <c r="G373" t="s">
        <v>333</v>
      </c>
      <c r="H373" t="s">
        <v>360</v>
      </c>
      <c r="I373" t="s">
        <v>335</v>
      </c>
      <c r="J373" s="104">
        <v>0.26962675952999998</v>
      </c>
      <c r="K373" s="216" t="s">
        <v>617</v>
      </c>
      <c r="L373" t="s">
        <v>2194</v>
      </c>
      <c r="M373" s="204">
        <v>2.7</v>
      </c>
    </row>
    <row r="374" spans="1:13">
      <c r="A374" s="215" t="s">
        <v>2202</v>
      </c>
      <c r="B374" s="215" t="s">
        <v>1926</v>
      </c>
      <c r="C374" s="215" t="s">
        <v>1926</v>
      </c>
      <c r="D374" s="216" t="s">
        <v>1943</v>
      </c>
      <c r="E374" t="s">
        <v>359</v>
      </c>
      <c r="F374" t="s">
        <v>144</v>
      </c>
      <c r="G374" t="s">
        <v>333</v>
      </c>
      <c r="H374" t="s">
        <v>360</v>
      </c>
      <c r="I374" t="s">
        <v>335</v>
      </c>
      <c r="J374" s="104">
        <v>0</v>
      </c>
      <c r="K374" s="216" t="s">
        <v>617</v>
      </c>
      <c r="L374" t="s">
        <v>2194</v>
      </c>
      <c r="M374" s="204">
        <v>2.7</v>
      </c>
    </row>
    <row r="375" spans="1:13">
      <c r="A375" s="215" t="s">
        <v>2202</v>
      </c>
      <c r="B375" s="215" t="s">
        <v>1926</v>
      </c>
      <c r="C375" s="215" t="s">
        <v>1926</v>
      </c>
      <c r="D375" s="216" t="s">
        <v>1943</v>
      </c>
      <c r="E375" t="s">
        <v>359</v>
      </c>
      <c r="F375" t="s">
        <v>147</v>
      </c>
      <c r="G375" t="s">
        <v>333</v>
      </c>
      <c r="H375" t="s">
        <v>360</v>
      </c>
      <c r="I375" t="s">
        <v>335</v>
      </c>
      <c r="J375" s="104">
        <v>0</v>
      </c>
      <c r="K375" s="216" t="s">
        <v>617</v>
      </c>
      <c r="L375" t="s">
        <v>2194</v>
      </c>
      <c r="M375" s="204">
        <v>2.7</v>
      </c>
    </row>
    <row r="376" spans="1:13">
      <c r="A376" s="215" t="s">
        <v>2202</v>
      </c>
      <c r="B376" s="215" t="s">
        <v>1926</v>
      </c>
      <c r="C376" s="215" t="s">
        <v>1926</v>
      </c>
      <c r="D376" s="216" t="s">
        <v>1943</v>
      </c>
      <c r="E376" t="s">
        <v>359</v>
      </c>
      <c r="F376" t="s">
        <v>150</v>
      </c>
      <c r="G376" t="s">
        <v>333</v>
      </c>
      <c r="H376" t="s">
        <v>360</v>
      </c>
      <c r="I376" t="s">
        <v>335</v>
      </c>
      <c r="J376" s="104">
        <v>8.5952664260000006E-2</v>
      </c>
      <c r="K376" s="216" t="s">
        <v>617</v>
      </c>
      <c r="L376" t="s">
        <v>2194</v>
      </c>
      <c r="M376" s="204">
        <v>2.7</v>
      </c>
    </row>
    <row r="377" spans="1:13">
      <c r="A377" t="s">
        <v>2202</v>
      </c>
      <c r="B377" t="s">
        <v>1926</v>
      </c>
      <c r="C377" t="s">
        <v>1926</v>
      </c>
      <c r="D377" t="s">
        <v>1933</v>
      </c>
      <c r="E377" t="s">
        <v>118</v>
      </c>
      <c r="F377" t="s">
        <v>311</v>
      </c>
      <c r="G377" t="s">
        <v>360</v>
      </c>
      <c r="H377" t="s">
        <v>360</v>
      </c>
      <c r="I377" t="s">
        <v>377</v>
      </c>
      <c r="J377" s="104">
        <v>0.13580297244696399</v>
      </c>
      <c r="K377" t="s">
        <v>365</v>
      </c>
      <c r="L377" t="s">
        <v>2194</v>
      </c>
      <c r="M377" s="204">
        <v>3</v>
      </c>
    </row>
    <row r="378" spans="1:13">
      <c r="A378" t="s">
        <v>2202</v>
      </c>
      <c r="B378" t="s">
        <v>1926</v>
      </c>
      <c r="C378" t="s">
        <v>1926</v>
      </c>
      <c r="D378" t="s">
        <v>1933</v>
      </c>
      <c r="E378" t="s">
        <v>118</v>
      </c>
      <c r="F378" t="s">
        <v>147</v>
      </c>
      <c r="G378" t="s">
        <v>360</v>
      </c>
      <c r="H378" t="s">
        <v>360</v>
      </c>
      <c r="I378" t="s">
        <v>377</v>
      </c>
      <c r="J378" s="104">
        <v>1.6389126969722001E-2</v>
      </c>
      <c r="K378" t="s">
        <v>365</v>
      </c>
      <c r="L378" t="s">
        <v>2194</v>
      </c>
      <c r="M378" s="204">
        <v>3</v>
      </c>
    </row>
    <row r="379" spans="1:13">
      <c r="A379" t="s">
        <v>2202</v>
      </c>
      <c r="B379" t="s">
        <v>1926</v>
      </c>
      <c r="C379" t="s">
        <v>1926</v>
      </c>
      <c r="D379" t="s">
        <v>1933</v>
      </c>
      <c r="E379" t="s">
        <v>118</v>
      </c>
      <c r="F379" t="s">
        <v>150</v>
      </c>
      <c r="G379" t="s">
        <v>360</v>
      </c>
      <c r="H379" t="s">
        <v>360</v>
      </c>
      <c r="I379" t="s">
        <v>377</v>
      </c>
      <c r="J379" s="104">
        <v>7.4305410699358906E-2</v>
      </c>
      <c r="K379" t="s">
        <v>365</v>
      </c>
      <c r="L379" t="s">
        <v>2194</v>
      </c>
      <c r="M379" s="204">
        <v>3</v>
      </c>
    </row>
    <row r="380" spans="1:13">
      <c r="A380" t="s">
        <v>2202</v>
      </c>
      <c r="B380" t="s">
        <v>1926</v>
      </c>
      <c r="C380" t="s">
        <v>1926</v>
      </c>
      <c r="D380" t="s">
        <v>1933</v>
      </c>
      <c r="E380" t="s">
        <v>118</v>
      </c>
      <c r="F380" t="s">
        <v>313</v>
      </c>
      <c r="G380" t="s">
        <v>360</v>
      </c>
      <c r="H380" t="s">
        <v>360</v>
      </c>
      <c r="I380" t="s">
        <v>377</v>
      </c>
      <c r="J380" s="104">
        <v>0.58040179999999997</v>
      </c>
      <c r="K380" t="s">
        <v>365</v>
      </c>
      <c r="L380" t="s">
        <v>2194</v>
      </c>
      <c r="M380" s="204">
        <v>3</v>
      </c>
    </row>
    <row r="381" spans="1:13">
      <c r="A381" t="s">
        <v>2202</v>
      </c>
      <c r="B381" t="s">
        <v>1926</v>
      </c>
      <c r="C381" t="s">
        <v>1926</v>
      </c>
      <c r="D381" t="s">
        <v>1933</v>
      </c>
      <c r="E381" t="s">
        <v>118</v>
      </c>
      <c r="F381" t="s">
        <v>144</v>
      </c>
      <c r="G381" t="s">
        <v>360</v>
      </c>
      <c r="H381" t="s">
        <v>360</v>
      </c>
      <c r="I381" t="s">
        <v>377</v>
      </c>
      <c r="J381" s="104">
        <v>0.353904262814002</v>
      </c>
      <c r="K381" t="s">
        <v>365</v>
      </c>
      <c r="L381" t="s">
        <v>2194</v>
      </c>
      <c r="M381" s="204">
        <v>3</v>
      </c>
    </row>
    <row r="382" spans="1:13">
      <c r="A382" t="s">
        <v>2202</v>
      </c>
      <c r="B382" t="s">
        <v>1926</v>
      </c>
      <c r="C382" t="s">
        <v>1926</v>
      </c>
      <c r="D382" t="s">
        <v>1933</v>
      </c>
      <c r="E382" t="s">
        <v>118</v>
      </c>
      <c r="F382" t="s">
        <v>311</v>
      </c>
      <c r="G382" t="s">
        <v>378</v>
      </c>
      <c r="H382" t="s">
        <v>360</v>
      </c>
      <c r="I382" t="s">
        <v>377</v>
      </c>
      <c r="J382" s="104">
        <v>0.166395034498903</v>
      </c>
      <c r="K382" t="s">
        <v>365</v>
      </c>
      <c r="L382" t="s">
        <v>2194</v>
      </c>
      <c r="M382" s="204">
        <v>3</v>
      </c>
    </row>
    <row r="383" spans="1:13">
      <c r="A383" t="s">
        <v>2202</v>
      </c>
      <c r="B383" t="s">
        <v>1926</v>
      </c>
      <c r="C383" t="s">
        <v>1926</v>
      </c>
      <c r="D383" t="s">
        <v>1933</v>
      </c>
      <c r="E383" t="s">
        <v>118</v>
      </c>
      <c r="F383" t="s">
        <v>147</v>
      </c>
      <c r="G383" t="s">
        <v>378</v>
      </c>
      <c r="H383" t="s">
        <v>360</v>
      </c>
      <c r="I383" t="s">
        <v>377</v>
      </c>
      <c r="J383" s="104">
        <v>1.6389126969722001E-2</v>
      </c>
      <c r="K383" t="s">
        <v>365</v>
      </c>
      <c r="L383" t="s">
        <v>2194</v>
      </c>
      <c r="M383" s="204">
        <v>3</v>
      </c>
    </row>
    <row r="384" spans="1:13">
      <c r="A384" t="s">
        <v>2202</v>
      </c>
      <c r="B384" t="s">
        <v>1926</v>
      </c>
      <c r="C384" t="s">
        <v>1926</v>
      </c>
      <c r="D384" t="s">
        <v>1933</v>
      </c>
      <c r="E384" t="s">
        <v>118</v>
      </c>
      <c r="F384" t="s">
        <v>150</v>
      </c>
      <c r="G384" t="s">
        <v>378</v>
      </c>
      <c r="H384" t="s">
        <v>360</v>
      </c>
      <c r="I384" t="s">
        <v>377</v>
      </c>
      <c r="J384" s="104">
        <v>0.22037653561397999</v>
      </c>
      <c r="K384" t="s">
        <v>365</v>
      </c>
      <c r="L384" t="s">
        <v>2194</v>
      </c>
      <c r="M384" s="204">
        <v>3</v>
      </c>
    </row>
    <row r="385" spans="1:13">
      <c r="A385" t="s">
        <v>2202</v>
      </c>
      <c r="B385" t="s">
        <v>1926</v>
      </c>
      <c r="C385" t="s">
        <v>1926</v>
      </c>
      <c r="D385" t="s">
        <v>1933</v>
      </c>
      <c r="E385" t="s">
        <v>118</v>
      </c>
      <c r="F385" t="s">
        <v>313</v>
      </c>
      <c r="G385" t="s">
        <v>378</v>
      </c>
      <c r="H385" t="s">
        <v>360</v>
      </c>
      <c r="I385" t="s">
        <v>377</v>
      </c>
      <c r="J385" s="104">
        <v>0.78805349999999996</v>
      </c>
      <c r="K385" t="s">
        <v>365</v>
      </c>
      <c r="L385" t="s">
        <v>2194</v>
      </c>
      <c r="M385" s="204">
        <v>3</v>
      </c>
    </row>
    <row r="386" spans="1:13">
      <c r="A386" t="s">
        <v>2202</v>
      </c>
      <c r="B386" t="s">
        <v>1926</v>
      </c>
      <c r="C386" t="s">
        <v>1926</v>
      </c>
      <c r="D386" t="s">
        <v>1933</v>
      </c>
      <c r="E386" t="s">
        <v>118</v>
      </c>
      <c r="F386" t="s">
        <v>144</v>
      </c>
      <c r="G386" t="s">
        <v>378</v>
      </c>
      <c r="H386" t="s">
        <v>360</v>
      </c>
      <c r="I386" t="s">
        <v>377</v>
      </c>
      <c r="J386" s="104">
        <v>0.38489279123917802</v>
      </c>
      <c r="K386" t="s">
        <v>365</v>
      </c>
      <c r="L386" t="s">
        <v>2194</v>
      </c>
      <c r="M386" s="204">
        <v>3</v>
      </c>
    </row>
    <row r="387" spans="1:13">
      <c r="A387" t="s">
        <v>1981</v>
      </c>
      <c r="C387" t="s">
        <v>1981</v>
      </c>
      <c r="D387" s="216" t="s">
        <v>1993</v>
      </c>
      <c r="E387" t="s">
        <v>359</v>
      </c>
      <c r="F387" t="s">
        <v>311</v>
      </c>
      <c r="G387" t="s">
        <v>333</v>
      </c>
      <c r="H387" t="s">
        <v>360</v>
      </c>
      <c r="I387" t="s">
        <v>335</v>
      </c>
      <c r="J387" s="104">
        <v>16.943541381940001</v>
      </c>
      <c r="K387" s="216" t="s">
        <v>1994</v>
      </c>
      <c r="L387" t="s">
        <v>2194</v>
      </c>
      <c r="M387" s="204">
        <v>2.7</v>
      </c>
    </row>
    <row r="388" spans="1:13">
      <c r="A388" t="s">
        <v>1981</v>
      </c>
      <c r="C388" t="s">
        <v>1981</v>
      </c>
      <c r="D388" s="216" t="s">
        <v>1993</v>
      </c>
      <c r="E388" t="s">
        <v>359</v>
      </c>
      <c r="F388" t="s">
        <v>313</v>
      </c>
      <c r="G388" t="s">
        <v>333</v>
      </c>
      <c r="H388" t="s">
        <v>360</v>
      </c>
      <c r="I388" t="s">
        <v>335</v>
      </c>
      <c r="J388" s="104">
        <v>17.250870460040002</v>
      </c>
      <c r="K388" s="216" t="s">
        <v>1994</v>
      </c>
      <c r="L388" t="s">
        <v>2194</v>
      </c>
      <c r="M388" s="204">
        <v>2.7</v>
      </c>
    </row>
    <row r="389" spans="1:13">
      <c r="A389" t="s">
        <v>1981</v>
      </c>
      <c r="C389" t="s">
        <v>1981</v>
      </c>
      <c r="D389" s="216" t="s">
        <v>1993</v>
      </c>
      <c r="E389" t="s">
        <v>359</v>
      </c>
      <c r="F389" t="s">
        <v>144</v>
      </c>
      <c r="G389" t="s">
        <v>333</v>
      </c>
      <c r="H389" t="s">
        <v>360</v>
      </c>
      <c r="I389" t="s">
        <v>335</v>
      </c>
      <c r="J389" s="104">
        <v>0</v>
      </c>
      <c r="K389" s="216" t="s">
        <v>1994</v>
      </c>
      <c r="L389" t="s">
        <v>2194</v>
      </c>
      <c r="M389" s="204">
        <v>2.7</v>
      </c>
    </row>
    <row r="390" spans="1:13">
      <c r="A390" t="s">
        <v>1981</v>
      </c>
      <c r="C390" t="s">
        <v>1981</v>
      </c>
      <c r="D390" s="216" t="s">
        <v>1993</v>
      </c>
      <c r="E390" t="s">
        <v>359</v>
      </c>
      <c r="F390" t="s">
        <v>147</v>
      </c>
      <c r="G390" t="s">
        <v>333</v>
      </c>
      <c r="H390" t="s">
        <v>360</v>
      </c>
      <c r="I390" t="s">
        <v>335</v>
      </c>
      <c r="J390" s="104">
        <v>0.22342902000000001</v>
      </c>
      <c r="K390" s="216" t="s">
        <v>1994</v>
      </c>
      <c r="L390" t="s">
        <v>2194</v>
      </c>
      <c r="M390" s="204">
        <v>2.7</v>
      </c>
    </row>
    <row r="391" spans="1:13">
      <c r="A391" t="s">
        <v>1981</v>
      </c>
      <c r="C391" t="s">
        <v>1981</v>
      </c>
      <c r="D391" s="216" t="s">
        <v>1993</v>
      </c>
      <c r="E391" t="s">
        <v>359</v>
      </c>
      <c r="F391" t="s">
        <v>150</v>
      </c>
      <c r="G391" t="s">
        <v>333</v>
      </c>
      <c r="H391" t="s">
        <v>360</v>
      </c>
      <c r="I391" t="s">
        <v>335</v>
      </c>
      <c r="J391" s="104">
        <v>8.3900058099999994E-2</v>
      </c>
      <c r="K391" s="216" t="s">
        <v>1994</v>
      </c>
      <c r="L391" t="s">
        <v>2194</v>
      </c>
      <c r="M391" s="204">
        <v>2.7</v>
      </c>
    </row>
    <row r="392" spans="1:13">
      <c r="A392" s="215" t="s">
        <v>518</v>
      </c>
      <c r="B392" s="215" t="s">
        <v>2057</v>
      </c>
      <c r="C392" s="215" t="s">
        <v>2057</v>
      </c>
      <c r="D392" s="215" t="s">
        <v>2061</v>
      </c>
      <c r="E392" s="215" t="s">
        <v>110</v>
      </c>
      <c r="F392" s="215" t="s">
        <v>136</v>
      </c>
      <c r="G392" s="215" t="s">
        <v>292</v>
      </c>
      <c r="H392" s="215" t="s">
        <v>292</v>
      </c>
      <c r="I392" s="215" t="s">
        <v>2062</v>
      </c>
      <c r="J392" s="220">
        <v>1.9960299999999999E-4</v>
      </c>
      <c r="K392" s="215" t="s">
        <v>343</v>
      </c>
      <c r="L392" s="215" t="s">
        <v>2194</v>
      </c>
      <c r="M392" s="219">
        <v>2.2999999999999998</v>
      </c>
    </row>
    <row r="393" spans="1:13">
      <c r="A393" s="215" t="s">
        <v>518</v>
      </c>
      <c r="B393" s="215" t="s">
        <v>2057</v>
      </c>
      <c r="C393" s="215" t="s">
        <v>2057</v>
      </c>
      <c r="D393" s="215" t="s">
        <v>2061</v>
      </c>
      <c r="E393" s="215" t="s">
        <v>110</v>
      </c>
      <c r="F393" s="215" t="s">
        <v>311</v>
      </c>
      <c r="G393" s="215" t="s">
        <v>292</v>
      </c>
      <c r="H393" s="215" t="s">
        <v>292</v>
      </c>
      <c r="I393" s="215" t="s">
        <v>2062</v>
      </c>
      <c r="J393" s="220">
        <v>0.36220370699999999</v>
      </c>
      <c r="K393" s="215" t="s">
        <v>343</v>
      </c>
      <c r="L393" s="215" t="s">
        <v>2194</v>
      </c>
      <c r="M393" s="219">
        <v>2.2999999999999998</v>
      </c>
    </row>
    <row r="394" spans="1:13">
      <c r="A394" s="215" t="s">
        <v>518</v>
      </c>
      <c r="B394" s="215" t="s">
        <v>2057</v>
      </c>
      <c r="C394" s="215" t="s">
        <v>2057</v>
      </c>
      <c r="D394" s="215" t="s">
        <v>2061</v>
      </c>
      <c r="E394" s="215" t="s">
        <v>110</v>
      </c>
      <c r="F394" t="s">
        <v>313</v>
      </c>
      <c r="G394" s="215" t="s">
        <v>292</v>
      </c>
      <c r="H394" s="215" t="s">
        <v>292</v>
      </c>
      <c r="I394" s="215" t="s">
        <v>2062</v>
      </c>
      <c r="J394" s="220">
        <v>0.80968780328975687</v>
      </c>
      <c r="K394" s="215" t="s">
        <v>343</v>
      </c>
      <c r="L394" s="215" t="s">
        <v>2194</v>
      </c>
      <c r="M394" s="219">
        <v>2.2999999999999998</v>
      </c>
    </row>
    <row r="395" spans="1:13">
      <c r="A395" t="s">
        <v>2067</v>
      </c>
      <c r="C395" t="s">
        <v>2067</v>
      </c>
      <c r="D395" t="s">
        <v>2115</v>
      </c>
      <c r="E395" t="s">
        <v>112</v>
      </c>
      <c r="F395" t="s">
        <v>311</v>
      </c>
      <c r="G395" t="s">
        <v>333</v>
      </c>
      <c r="H395" t="s">
        <v>292</v>
      </c>
      <c r="I395" t="s">
        <v>335</v>
      </c>
      <c r="J395" s="104">
        <v>0.29259285000000002</v>
      </c>
      <c r="K395" t="s">
        <v>396</v>
      </c>
      <c r="L395" t="s">
        <v>2194</v>
      </c>
      <c r="M395" s="204">
        <v>2.7</v>
      </c>
    </row>
    <row r="396" spans="1:13">
      <c r="A396" t="s">
        <v>2067</v>
      </c>
      <c r="C396" t="s">
        <v>2067</v>
      </c>
      <c r="D396" t="s">
        <v>2115</v>
      </c>
      <c r="E396" t="s">
        <v>112</v>
      </c>
      <c r="F396" t="s">
        <v>144</v>
      </c>
      <c r="G396" t="s">
        <v>333</v>
      </c>
      <c r="H396" t="s">
        <v>292</v>
      </c>
      <c r="I396" t="s">
        <v>335</v>
      </c>
      <c r="J396" s="104">
        <v>0</v>
      </c>
      <c r="K396" t="s">
        <v>396</v>
      </c>
      <c r="L396" t="s">
        <v>2194</v>
      </c>
      <c r="M396" s="204">
        <v>2.7</v>
      </c>
    </row>
    <row r="397" spans="1:13">
      <c r="A397" t="s">
        <v>2067</v>
      </c>
      <c r="C397" t="s">
        <v>2067</v>
      </c>
      <c r="D397" t="s">
        <v>2115</v>
      </c>
      <c r="E397" t="s">
        <v>112</v>
      </c>
      <c r="F397" t="s">
        <v>147</v>
      </c>
      <c r="G397" t="s">
        <v>333</v>
      </c>
      <c r="H397" t="s">
        <v>292</v>
      </c>
      <c r="I397" t="s">
        <v>335</v>
      </c>
      <c r="J397" s="104">
        <v>0</v>
      </c>
      <c r="K397" t="s">
        <v>396</v>
      </c>
      <c r="L397" t="s">
        <v>2194</v>
      </c>
      <c r="M397" s="204">
        <v>2.7</v>
      </c>
    </row>
    <row r="398" spans="1:13">
      <c r="A398" t="s">
        <v>2067</v>
      </c>
      <c r="C398" t="s">
        <v>2067</v>
      </c>
      <c r="D398" t="s">
        <v>2115</v>
      </c>
      <c r="E398" t="s">
        <v>112</v>
      </c>
      <c r="F398" t="s">
        <v>150</v>
      </c>
      <c r="G398" t="s">
        <v>333</v>
      </c>
      <c r="H398" t="s">
        <v>292</v>
      </c>
      <c r="I398" t="s">
        <v>335</v>
      </c>
      <c r="J398" s="104">
        <v>0.19160332999999999</v>
      </c>
      <c r="K398" t="s">
        <v>396</v>
      </c>
      <c r="L398" t="s">
        <v>2194</v>
      </c>
      <c r="M398" s="204">
        <v>2.7</v>
      </c>
    </row>
    <row r="399" spans="1:13">
      <c r="A399" t="s">
        <v>2067</v>
      </c>
      <c r="C399" t="s">
        <v>2067</v>
      </c>
      <c r="D399" t="s">
        <v>2115</v>
      </c>
      <c r="E399" t="s">
        <v>112</v>
      </c>
      <c r="F399" t="s">
        <v>313</v>
      </c>
      <c r="G399" t="s">
        <v>333</v>
      </c>
      <c r="H399" t="s">
        <v>292</v>
      </c>
      <c r="I399" t="s">
        <v>335</v>
      </c>
      <c r="J399" s="104">
        <v>0.48419617999999998</v>
      </c>
      <c r="K399" t="s">
        <v>396</v>
      </c>
      <c r="L399" t="s">
        <v>2194</v>
      </c>
      <c r="M399" s="204">
        <v>2.7</v>
      </c>
    </row>
    <row r="400" spans="1:13">
      <c r="A400" t="s">
        <v>2067</v>
      </c>
      <c r="C400" t="s">
        <v>2067</v>
      </c>
      <c r="D400" t="s">
        <v>2122</v>
      </c>
      <c r="E400" t="s">
        <v>359</v>
      </c>
      <c r="F400" t="s">
        <v>311</v>
      </c>
      <c r="G400" t="s">
        <v>333</v>
      </c>
      <c r="H400" t="s">
        <v>360</v>
      </c>
      <c r="I400" t="s">
        <v>335</v>
      </c>
      <c r="J400" s="104">
        <v>2.0310866982700002</v>
      </c>
      <c r="K400" t="s">
        <v>340</v>
      </c>
      <c r="L400" t="s">
        <v>2194</v>
      </c>
      <c r="M400" s="204">
        <v>2.7</v>
      </c>
    </row>
    <row r="401" spans="1:13">
      <c r="A401" t="s">
        <v>2067</v>
      </c>
      <c r="C401" t="s">
        <v>2067</v>
      </c>
      <c r="D401" t="s">
        <v>2122</v>
      </c>
      <c r="E401" t="s">
        <v>359</v>
      </c>
      <c r="F401" t="s">
        <v>313</v>
      </c>
      <c r="G401" t="s">
        <v>333</v>
      </c>
      <c r="H401" t="s">
        <v>360</v>
      </c>
      <c r="I401" t="s">
        <v>335</v>
      </c>
      <c r="J401" s="104">
        <v>2.4086383054499998</v>
      </c>
      <c r="K401" t="s">
        <v>340</v>
      </c>
      <c r="L401" t="s">
        <v>2194</v>
      </c>
      <c r="M401" s="204">
        <v>2.7</v>
      </c>
    </row>
    <row r="402" spans="1:13">
      <c r="A402" t="s">
        <v>2067</v>
      </c>
      <c r="C402" t="s">
        <v>2067</v>
      </c>
      <c r="D402" t="s">
        <v>2122</v>
      </c>
      <c r="E402" t="s">
        <v>359</v>
      </c>
      <c r="F402" t="s">
        <v>144</v>
      </c>
      <c r="G402" t="s">
        <v>333</v>
      </c>
      <c r="H402" t="s">
        <v>360</v>
      </c>
      <c r="I402" t="s">
        <v>335</v>
      </c>
      <c r="J402" s="104">
        <v>1.636358119E-2</v>
      </c>
      <c r="K402" t="s">
        <v>340</v>
      </c>
      <c r="L402" t="s">
        <v>2194</v>
      </c>
      <c r="M402" s="204">
        <v>2.7</v>
      </c>
    </row>
    <row r="403" spans="1:13">
      <c r="A403" t="s">
        <v>2067</v>
      </c>
      <c r="C403" t="s">
        <v>2067</v>
      </c>
      <c r="D403" t="s">
        <v>2122</v>
      </c>
      <c r="E403" t="s">
        <v>359</v>
      </c>
      <c r="F403" t="s">
        <v>147</v>
      </c>
      <c r="G403" t="s">
        <v>333</v>
      </c>
      <c r="H403" t="s">
        <v>360</v>
      </c>
      <c r="I403" t="s">
        <v>335</v>
      </c>
      <c r="J403" s="104">
        <v>0.22342902000000001</v>
      </c>
      <c r="K403" t="s">
        <v>340</v>
      </c>
      <c r="L403" t="s">
        <v>2194</v>
      </c>
      <c r="M403" s="204">
        <v>2.7</v>
      </c>
    </row>
    <row r="404" spans="1:13">
      <c r="A404" t="s">
        <v>2067</v>
      </c>
      <c r="C404" t="s">
        <v>2067</v>
      </c>
      <c r="D404" t="s">
        <v>2122</v>
      </c>
      <c r="E404" t="s">
        <v>359</v>
      </c>
      <c r="F404" t="s">
        <v>150</v>
      </c>
      <c r="G404" t="s">
        <v>333</v>
      </c>
      <c r="H404" t="s">
        <v>360</v>
      </c>
      <c r="I404" t="s">
        <v>335</v>
      </c>
      <c r="J404" s="104">
        <v>0.13775900598999999</v>
      </c>
      <c r="K404" t="s">
        <v>340</v>
      </c>
      <c r="L404" t="s">
        <v>2194</v>
      </c>
      <c r="M404" s="204">
        <v>2.7</v>
      </c>
    </row>
    <row r="405" spans="1:13">
      <c r="A405" t="s">
        <v>2067</v>
      </c>
      <c r="C405" t="s">
        <v>2067</v>
      </c>
      <c r="D405" t="s">
        <v>2068</v>
      </c>
      <c r="E405" t="s">
        <v>118</v>
      </c>
      <c r="F405" t="s">
        <v>311</v>
      </c>
      <c r="G405" t="s">
        <v>360</v>
      </c>
      <c r="H405" t="s">
        <v>360</v>
      </c>
      <c r="I405" t="s">
        <v>2069</v>
      </c>
      <c r="J405" s="104">
        <v>12.156647848338199</v>
      </c>
      <c r="K405" t="s">
        <v>365</v>
      </c>
      <c r="L405" t="s">
        <v>2194</v>
      </c>
      <c r="M405" s="204">
        <v>3</v>
      </c>
    </row>
    <row r="406" spans="1:13">
      <c r="A406" t="s">
        <v>2067</v>
      </c>
      <c r="C406" t="s">
        <v>2067</v>
      </c>
      <c r="D406" t="s">
        <v>2068</v>
      </c>
      <c r="E406" t="s">
        <v>118</v>
      </c>
      <c r="F406" t="s">
        <v>147</v>
      </c>
      <c r="G406" t="s">
        <v>360</v>
      </c>
      <c r="H406" t="s">
        <v>360</v>
      </c>
      <c r="I406" t="s">
        <v>2069</v>
      </c>
      <c r="J406" s="104">
        <v>0.163274480622327</v>
      </c>
      <c r="K406" t="s">
        <v>365</v>
      </c>
      <c r="L406" t="s">
        <v>2194</v>
      </c>
      <c r="M406" s="204">
        <v>3</v>
      </c>
    </row>
    <row r="407" spans="1:13">
      <c r="A407" t="s">
        <v>2067</v>
      </c>
      <c r="C407" t="s">
        <v>2067</v>
      </c>
      <c r="D407" t="s">
        <v>2068</v>
      </c>
      <c r="E407" t="s">
        <v>118</v>
      </c>
      <c r="F407" t="s">
        <v>150</v>
      </c>
      <c r="G407" t="s">
        <v>360</v>
      </c>
      <c r="H407" t="s">
        <v>360</v>
      </c>
      <c r="I407" t="s">
        <v>2069</v>
      </c>
      <c r="J407" s="104">
        <v>5.9417190916186198E-2</v>
      </c>
      <c r="K407" t="s">
        <v>365</v>
      </c>
      <c r="L407" t="s">
        <v>2194</v>
      </c>
      <c r="M407" s="204">
        <v>3</v>
      </c>
    </row>
    <row r="408" spans="1:13">
      <c r="A408" t="s">
        <v>2067</v>
      </c>
      <c r="C408" t="s">
        <v>2067</v>
      </c>
      <c r="D408" t="s">
        <v>2068</v>
      </c>
      <c r="E408" t="s">
        <v>118</v>
      </c>
      <c r="F408" t="s">
        <v>313</v>
      </c>
      <c r="G408" t="s">
        <v>360</v>
      </c>
      <c r="H408" t="s">
        <v>360</v>
      </c>
      <c r="I408" t="s">
        <v>2069</v>
      </c>
      <c r="J408" s="104">
        <v>12.42046</v>
      </c>
      <c r="K408" t="s">
        <v>365</v>
      </c>
      <c r="L408" t="s">
        <v>2194</v>
      </c>
      <c r="M408" s="204">
        <v>3</v>
      </c>
    </row>
    <row r="409" spans="1:13">
      <c r="A409" t="s">
        <v>2067</v>
      </c>
      <c r="C409" t="s">
        <v>2067</v>
      </c>
      <c r="D409" t="s">
        <v>2068</v>
      </c>
      <c r="E409" t="s">
        <v>118</v>
      </c>
      <c r="F409" t="s">
        <v>144</v>
      </c>
      <c r="G409" t="s">
        <v>360</v>
      </c>
      <c r="H409" t="s">
        <v>360</v>
      </c>
      <c r="I409" t="s">
        <v>2069</v>
      </c>
      <c r="J409" s="104">
        <v>4.1116395648733699E-2</v>
      </c>
      <c r="K409" t="s">
        <v>365</v>
      </c>
      <c r="L409" t="s">
        <v>2194</v>
      </c>
      <c r="M409" s="204">
        <v>3</v>
      </c>
    </row>
    <row r="410" spans="1:13">
      <c r="A410" t="s">
        <v>2067</v>
      </c>
      <c r="C410" t="s">
        <v>2067</v>
      </c>
      <c r="D410" t="s">
        <v>2068</v>
      </c>
      <c r="E410" t="s">
        <v>118</v>
      </c>
      <c r="F410" t="s">
        <v>311</v>
      </c>
      <c r="G410" t="s">
        <v>378</v>
      </c>
      <c r="H410" t="s">
        <v>360</v>
      </c>
      <c r="I410" t="s">
        <v>338</v>
      </c>
      <c r="J410" s="104">
        <v>0.80130208460434305</v>
      </c>
      <c r="K410" t="s">
        <v>365</v>
      </c>
      <c r="L410" t="s">
        <v>2194</v>
      </c>
      <c r="M410" s="204">
        <v>3</v>
      </c>
    </row>
    <row r="411" spans="1:13">
      <c r="A411" t="s">
        <v>2067</v>
      </c>
      <c r="C411" t="s">
        <v>2067</v>
      </c>
      <c r="D411" t="s">
        <v>2068</v>
      </c>
      <c r="E411" t="s">
        <v>118</v>
      </c>
      <c r="F411" t="s">
        <v>147</v>
      </c>
      <c r="G411" t="s">
        <v>378</v>
      </c>
      <c r="H411" t="s">
        <v>360</v>
      </c>
      <c r="I411" t="s">
        <v>338</v>
      </c>
      <c r="J411" s="104">
        <v>0.163274480622327</v>
      </c>
      <c r="K411" t="s">
        <v>365</v>
      </c>
      <c r="L411" t="s">
        <v>2194</v>
      </c>
      <c r="M411" s="204">
        <v>3</v>
      </c>
    </row>
    <row r="412" spans="1:13">
      <c r="A412" t="s">
        <v>2067</v>
      </c>
      <c r="C412" t="s">
        <v>2067</v>
      </c>
      <c r="D412" t="s">
        <v>2068</v>
      </c>
      <c r="E412" t="s">
        <v>118</v>
      </c>
      <c r="F412" t="s">
        <v>150</v>
      </c>
      <c r="G412" t="s">
        <v>378</v>
      </c>
      <c r="H412" t="s">
        <v>360</v>
      </c>
      <c r="I412" t="s">
        <v>338</v>
      </c>
      <c r="J412" s="104">
        <v>0.238854822743433</v>
      </c>
      <c r="K412" t="s">
        <v>365</v>
      </c>
      <c r="L412" t="s">
        <v>2194</v>
      </c>
      <c r="M412" s="204">
        <v>3</v>
      </c>
    </row>
    <row r="413" spans="1:13">
      <c r="A413" t="s">
        <v>2067</v>
      </c>
      <c r="C413" t="s">
        <v>2067</v>
      </c>
      <c r="D413" t="s">
        <v>2068</v>
      </c>
      <c r="E413" t="s">
        <v>118</v>
      </c>
      <c r="F413" t="s">
        <v>313</v>
      </c>
      <c r="G413" t="s">
        <v>378</v>
      </c>
      <c r="H413" t="s">
        <v>360</v>
      </c>
      <c r="I413" t="s">
        <v>338</v>
      </c>
      <c r="J413" s="104">
        <v>1.246451</v>
      </c>
      <c r="K413" t="s">
        <v>365</v>
      </c>
      <c r="L413" t="s">
        <v>2194</v>
      </c>
      <c r="M413" s="204">
        <v>3</v>
      </c>
    </row>
    <row r="414" spans="1:13">
      <c r="A414" t="s">
        <v>2067</v>
      </c>
      <c r="C414" t="s">
        <v>2067</v>
      </c>
      <c r="D414" t="s">
        <v>2068</v>
      </c>
      <c r="E414" t="s">
        <v>118</v>
      </c>
      <c r="F414" t="s">
        <v>144</v>
      </c>
      <c r="G414" t="s">
        <v>378</v>
      </c>
      <c r="H414" t="s">
        <v>360</v>
      </c>
      <c r="I414" t="s">
        <v>338</v>
      </c>
      <c r="J414" s="104">
        <v>4.3019379223333397E-2</v>
      </c>
      <c r="K414" t="s">
        <v>365</v>
      </c>
      <c r="L414" t="s">
        <v>2194</v>
      </c>
      <c r="M414" s="204">
        <v>3</v>
      </c>
    </row>
    <row r="415" spans="1:13">
      <c r="A415" t="s">
        <v>2232</v>
      </c>
      <c r="B415" t="s">
        <v>2175</v>
      </c>
      <c r="C415" t="s">
        <v>2175</v>
      </c>
      <c r="D415" t="s">
        <v>2177</v>
      </c>
      <c r="E415" t="s">
        <v>359</v>
      </c>
      <c r="F415" t="s">
        <v>311</v>
      </c>
      <c r="G415" t="s">
        <v>333</v>
      </c>
      <c r="H415" t="s">
        <v>360</v>
      </c>
      <c r="I415" t="s">
        <v>335</v>
      </c>
      <c r="J415" s="104">
        <v>1.0133595796999999</v>
      </c>
      <c r="K415" t="s">
        <v>390</v>
      </c>
      <c r="L415" t="s">
        <v>2194</v>
      </c>
      <c r="M415" s="204">
        <v>2.7</v>
      </c>
    </row>
    <row r="416" spans="1:13">
      <c r="A416" t="s">
        <v>2232</v>
      </c>
      <c r="B416" t="s">
        <v>2175</v>
      </c>
      <c r="C416" t="s">
        <v>2175</v>
      </c>
      <c r="D416" t="s">
        <v>2177</v>
      </c>
      <c r="E416" t="s">
        <v>359</v>
      </c>
      <c r="F416" t="s">
        <v>313</v>
      </c>
      <c r="G416" t="s">
        <v>333</v>
      </c>
      <c r="H416" t="s">
        <v>360</v>
      </c>
      <c r="I416" t="s">
        <v>335</v>
      </c>
      <c r="J416" s="104">
        <v>1.50898774735</v>
      </c>
      <c r="K416" t="s">
        <v>390</v>
      </c>
      <c r="L416" t="s">
        <v>2194</v>
      </c>
      <c r="M416" s="204">
        <v>2.7</v>
      </c>
    </row>
    <row r="417" spans="1:13">
      <c r="A417" t="s">
        <v>2232</v>
      </c>
      <c r="B417" t="s">
        <v>2175</v>
      </c>
      <c r="C417" t="s">
        <v>2175</v>
      </c>
      <c r="D417" t="s">
        <v>2177</v>
      </c>
      <c r="E417" t="s">
        <v>359</v>
      </c>
      <c r="F417" t="s">
        <v>144</v>
      </c>
      <c r="G417" t="s">
        <v>333</v>
      </c>
      <c r="H417" t="s">
        <v>360</v>
      </c>
      <c r="I417" t="s">
        <v>335</v>
      </c>
      <c r="J417" s="104">
        <v>0.24018815151</v>
      </c>
      <c r="K417" t="s">
        <v>390</v>
      </c>
      <c r="L417" t="s">
        <v>2194</v>
      </c>
      <c r="M417" s="204">
        <v>2.7</v>
      </c>
    </row>
    <row r="418" spans="1:13">
      <c r="A418" t="s">
        <v>2232</v>
      </c>
      <c r="B418" t="s">
        <v>2175</v>
      </c>
      <c r="C418" t="s">
        <v>2175</v>
      </c>
      <c r="D418" t="s">
        <v>2177</v>
      </c>
      <c r="E418" t="s">
        <v>359</v>
      </c>
      <c r="F418" t="s">
        <v>147</v>
      </c>
      <c r="G418" t="s">
        <v>333</v>
      </c>
      <c r="H418" t="s">
        <v>360</v>
      </c>
      <c r="I418" t="s">
        <v>335</v>
      </c>
      <c r="J418" s="104">
        <v>0.15226434</v>
      </c>
      <c r="K418" t="s">
        <v>390</v>
      </c>
      <c r="L418" t="s">
        <v>2194</v>
      </c>
      <c r="M418" s="204">
        <v>2.7</v>
      </c>
    </row>
    <row r="419" spans="1:13">
      <c r="A419" t="s">
        <v>2232</v>
      </c>
      <c r="B419" t="s">
        <v>2175</v>
      </c>
      <c r="C419" t="s">
        <v>2175</v>
      </c>
      <c r="D419" t="s">
        <v>2177</v>
      </c>
      <c r="E419" t="s">
        <v>359</v>
      </c>
      <c r="F419" t="s">
        <v>150</v>
      </c>
      <c r="G419" t="s">
        <v>333</v>
      </c>
      <c r="H419" t="s">
        <v>360</v>
      </c>
      <c r="I419" t="s">
        <v>335</v>
      </c>
      <c r="J419" s="104">
        <v>0.10317567614000001</v>
      </c>
      <c r="K419" t="s">
        <v>390</v>
      </c>
      <c r="L419" t="s">
        <v>2194</v>
      </c>
      <c r="M419" s="204">
        <v>2.7</v>
      </c>
    </row>
  </sheetData>
  <autoFilter ref="A1:M419" xr:uid="{981580C9-3590-49C5-96E8-1D2F1C74C9E5}">
    <sortState xmlns:xlrd2="http://schemas.microsoft.com/office/spreadsheetml/2017/richdata2" ref="A2:M419">
      <sortCondition ref="C1:C419"/>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26532-A4FE-4839-94DD-63E665A273CE}">
  <sheetPr codeName="Sheet15">
    <tabColor theme="7" tint="0.79998168889431442"/>
    <outlinePr summaryBelow="0" summaryRight="0"/>
  </sheetPr>
  <dimension ref="B1:I1009"/>
  <sheetViews>
    <sheetView topLeftCell="B1" workbookViewId="0">
      <selection activeCell="B1" sqref="B1:H3"/>
    </sheetView>
  </sheetViews>
  <sheetFormatPr defaultColWidth="12.5703125" defaultRowHeight="15.75" customHeight="1"/>
  <cols>
    <col min="1" max="1" width="1.5703125" style="221" customWidth="1"/>
    <col min="2" max="2" width="42.42578125" style="221" bestFit="1" customWidth="1"/>
    <col min="3" max="3" width="63" style="221" bestFit="1" customWidth="1"/>
    <col min="4" max="5" width="44" style="221" bestFit="1" customWidth="1"/>
    <col min="6" max="6" width="14.85546875" style="221" bestFit="1" customWidth="1"/>
    <col min="7" max="7" width="33.5703125" style="221" bestFit="1" customWidth="1"/>
    <col min="8" max="16384" width="12.5703125" style="221"/>
  </cols>
  <sheetData>
    <row r="1" spans="2:9" ht="6.75" customHeight="1" thickBot="1"/>
    <row r="2" spans="2:9" ht="12.75">
      <c r="B2" s="222" t="s">
        <v>2182</v>
      </c>
      <c r="C2" s="223" t="s">
        <v>2237</v>
      </c>
      <c r="D2" s="223" t="s">
        <v>2238</v>
      </c>
      <c r="E2" s="223" t="s">
        <v>2239</v>
      </c>
      <c r="F2" s="224" t="s">
        <v>2240</v>
      </c>
      <c r="G2" s="225" t="s">
        <v>2241</v>
      </c>
    </row>
    <row r="3" spans="2:9" ht="12.75">
      <c r="B3" s="272" t="s">
        <v>414</v>
      </c>
      <c r="C3" s="266" t="s">
        <v>415</v>
      </c>
      <c r="D3" s="299" t="s">
        <v>2242</v>
      </c>
      <c r="E3" s="299" t="s">
        <v>2243</v>
      </c>
      <c r="F3" s="273">
        <f>1/(0.4+(0.19+0.37+1.31+0.37+0.35+0.19+0.21+0.19+2.61+1.86)/100)</f>
        <v>2.0986358866736619</v>
      </c>
      <c r="G3" s="271" t="s">
        <v>2244</v>
      </c>
    </row>
    <row r="4" spans="2:9" ht="12.75">
      <c r="B4" s="272" t="s">
        <v>414</v>
      </c>
      <c r="C4" s="266" t="s">
        <v>415</v>
      </c>
      <c r="D4" s="299" t="s">
        <v>2245</v>
      </c>
      <c r="E4" s="299" t="s">
        <v>2243</v>
      </c>
      <c r="F4" s="273">
        <f>(0.53+(0.19+0.37+1.31+0.37+0.35+0.19+0.21+0.19+2.61+1.86)/100)/(0.4+(0.19+0.37+1.31+0.37+0.35+0.19+0.21+0.19+2.61+1.86)/100)</f>
        <v>1.272822665267576</v>
      </c>
      <c r="G4" s="271" t="s">
        <v>2244</v>
      </c>
    </row>
    <row r="5" spans="2:9" ht="12.75">
      <c r="B5" s="272" t="s">
        <v>1861</v>
      </c>
      <c r="C5" s="266" t="s">
        <v>2246</v>
      </c>
      <c r="D5" s="299" t="s">
        <v>2242</v>
      </c>
      <c r="E5" s="299" t="s">
        <v>2243</v>
      </c>
      <c r="F5" s="273">
        <f>1/(0.6283+(0.12+3.95+0.4+1.61+0.59+0.13+1.62+0.38)/100)</f>
        <v>1.396063102052213</v>
      </c>
      <c r="G5" s="271" t="s">
        <v>2247</v>
      </c>
    </row>
    <row r="6" spans="2:9" ht="12.75">
      <c r="B6" s="272" t="s">
        <v>1861</v>
      </c>
      <c r="C6" s="266" t="s">
        <v>2246</v>
      </c>
      <c r="D6" s="299" t="s">
        <v>2245</v>
      </c>
      <c r="E6" s="299" t="s">
        <v>2243</v>
      </c>
      <c r="F6" s="273">
        <f>(0.7027+(0.12+3.95+0.4+1.61+0.59+0.13+1.62+0.38)/100)/(0.6283+(0.12+3.95+0.4+1.61+0.59+0.13+1.62+0.38)/100)</f>
        <v>1.1038670947926847</v>
      </c>
      <c r="G6" s="271" t="s">
        <v>2247</v>
      </c>
    </row>
    <row r="7" spans="2:9" ht="12.75">
      <c r="B7" s="272" t="s">
        <v>1495</v>
      </c>
      <c r="C7" s="266" t="s">
        <v>1500</v>
      </c>
      <c r="D7" s="299" t="s">
        <v>2242</v>
      </c>
      <c r="E7" s="299" t="s">
        <v>2243</v>
      </c>
      <c r="F7" s="273">
        <f>1/(0.3524+((0.25+1.72+0.55+0.55+2.7+3.22+1.95)/100))</f>
        <v>2.1654395842356</v>
      </c>
      <c r="G7" s="271" t="s">
        <v>2248</v>
      </c>
    </row>
    <row r="8" spans="2:9" ht="12.75">
      <c r="B8" s="272" t="s">
        <v>1495</v>
      </c>
      <c r="C8" s="266" t="s">
        <v>1500</v>
      </c>
      <c r="D8" s="299" t="s">
        <v>2245</v>
      </c>
      <c r="E8" s="299" t="s">
        <v>2243</v>
      </c>
      <c r="F8" s="273">
        <f>1/(0.3524+((0.25+1.72+0.55+0.55+2.7+3.22+1.95)/100))/(0.4744+((0.25+1.72+0.55+0.55+2.7+3.22+1.95)/100))</f>
        <v>3.7092147725858173</v>
      </c>
      <c r="G8" s="271" t="s">
        <v>2248</v>
      </c>
    </row>
    <row r="9" spans="2:9" ht="12.75">
      <c r="B9" s="272" t="s">
        <v>763</v>
      </c>
      <c r="C9" s="266" t="s">
        <v>770</v>
      </c>
      <c r="D9" s="299" t="s">
        <v>2242</v>
      </c>
      <c r="E9" s="299" t="s">
        <v>2243</v>
      </c>
      <c r="F9" s="273">
        <v>1.87</v>
      </c>
      <c r="G9" s="226" t="s">
        <v>122</v>
      </c>
    </row>
    <row r="10" spans="2:9" ht="12.75">
      <c r="B10" s="272" t="s">
        <v>763</v>
      </c>
      <c r="C10" s="266" t="s">
        <v>770</v>
      </c>
      <c r="D10" s="299" t="s">
        <v>2245</v>
      </c>
      <c r="E10" s="299" t="s">
        <v>2243</v>
      </c>
      <c r="F10" s="273">
        <v>1.35</v>
      </c>
      <c r="G10" s="226" t="s">
        <v>122</v>
      </c>
    </row>
    <row r="11" spans="2:9" ht="15">
      <c r="B11" s="272" t="s">
        <v>1950</v>
      </c>
      <c r="C11" s="266" t="s">
        <v>1951</v>
      </c>
      <c r="D11" s="299" t="s">
        <v>2242</v>
      </c>
      <c r="E11" s="299" t="s">
        <v>2243</v>
      </c>
      <c r="F11" s="273">
        <f>1/0.447</f>
        <v>2.2371364653243848</v>
      </c>
      <c r="G11" s="276" t="s">
        <v>2249</v>
      </c>
      <c r="H11" s="300"/>
      <c r="I11" s="22"/>
    </row>
    <row r="12" spans="2:9" ht="15">
      <c r="B12" s="272" t="s">
        <v>1950</v>
      </c>
      <c r="C12" s="266" t="s">
        <v>1951</v>
      </c>
      <c r="D12" s="299" t="s">
        <v>2245</v>
      </c>
      <c r="E12" s="299" t="s">
        <v>2243</v>
      </c>
      <c r="F12" s="273">
        <f>1/0.85</f>
        <v>1.1764705882352942</v>
      </c>
      <c r="G12" s="276" t="s">
        <v>2250</v>
      </c>
      <c r="I12" s="22"/>
    </row>
    <row r="13" spans="2:9" ht="15">
      <c r="B13" s="272" t="s">
        <v>2123</v>
      </c>
      <c r="C13" s="266" t="s">
        <v>2130</v>
      </c>
      <c r="D13" s="299" t="s">
        <v>2242</v>
      </c>
      <c r="E13" s="299" t="s">
        <v>2243</v>
      </c>
      <c r="F13" s="273">
        <f>(1.38*0.98*1.38)</f>
        <v>1.8663119999999995</v>
      </c>
      <c r="G13" s="226" t="s">
        <v>122</v>
      </c>
      <c r="I13" s="22"/>
    </row>
    <row r="14" spans="2:9" ht="15">
      <c r="B14" s="272" t="s">
        <v>2123</v>
      </c>
      <c r="C14" s="266" t="s">
        <v>2130</v>
      </c>
      <c r="D14" s="299" t="s">
        <v>2245</v>
      </c>
      <c r="E14" s="299" t="s">
        <v>2243</v>
      </c>
      <c r="F14" s="273">
        <v>1.38</v>
      </c>
      <c r="G14" s="226" t="s">
        <v>122</v>
      </c>
      <c r="I14" s="22"/>
    </row>
    <row r="15" spans="2:9" ht="15">
      <c r="B15" s="272" t="s">
        <v>1981</v>
      </c>
      <c r="C15" s="266" t="s">
        <v>2251</v>
      </c>
      <c r="D15" s="299" t="s">
        <v>2242</v>
      </c>
      <c r="E15" s="299" t="s">
        <v>2243</v>
      </c>
      <c r="F15" s="273">
        <f>1/(1-0.365)</f>
        <v>1.5748031496062991</v>
      </c>
      <c r="G15" s="276" t="s">
        <v>2252</v>
      </c>
      <c r="I15" s="22"/>
    </row>
    <row r="16" spans="2:9" ht="15">
      <c r="B16" s="272" t="s">
        <v>1981</v>
      </c>
      <c r="C16" s="266" t="s">
        <v>2253</v>
      </c>
      <c r="D16" s="299" t="s">
        <v>2242</v>
      </c>
      <c r="E16" s="299" t="s">
        <v>2243</v>
      </c>
      <c r="F16" s="273">
        <f>1/((0.1+0.16)/2)</f>
        <v>7.6923076923076916</v>
      </c>
      <c r="G16" s="276" t="s">
        <v>2254</v>
      </c>
      <c r="I16" s="22"/>
    </row>
    <row r="17" spans="2:7" ht="15.75" customHeight="1">
      <c r="B17" s="272" t="s">
        <v>951</v>
      </c>
      <c r="C17" s="266" t="s">
        <v>1065</v>
      </c>
      <c r="D17" s="299" t="s">
        <v>2242</v>
      </c>
      <c r="E17" s="299" t="s">
        <v>2243</v>
      </c>
      <c r="F17" s="273">
        <v>1.8333333329999999</v>
      </c>
      <c r="G17" s="226" t="s">
        <v>122</v>
      </c>
    </row>
    <row r="18" spans="2:7" ht="15.75" customHeight="1">
      <c r="B18" s="272" t="s">
        <v>951</v>
      </c>
      <c r="C18" s="266" t="s">
        <v>2255</v>
      </c>
      <c r="D18" s="299" t="s">
        <v>2242</v>
      </c>
      <c r="E18" s="299" t="s">
        <v>2243</v>
      </c>
      <c r="F18" s="273">
        <v>1.8333333329999999</v>
      </c>
      <c r="G18" s="226" t="s">
        <v>122</v>
      </c>
    </row>
    <row r="19" spans="2:7" ht="15.75" customHeight="1">
      <c r="B19" s="272" t="s">
        <v>951</v>
      </c>
      <c r="C19" s="266" t="s">
        <v>2256</v>
      </c>
      <c r="D19" s="299" t="s">
        <v>2242</v>
      </c>
      <c r="E19" s="299" t="s">
        <v>2243</v>
      </c>
      <c r="F19" s="273">
        <v>1.8333333329999999</v>
      </c>
      <c r="G19" s="226" t="s">
        <v>122</v>
      </c>
    </row>
    <row r="20" spans="2:7" ht="15.75" customHeight="1">
      <c r="B20" s="272" t="s">
        <v>951</v>
      </c>
      <c r="C20" s="266" t="s">
        <v>2257</v>
      </c>
      <c r="D20" s="299" t="s">
        <v>2242</v>
      </c>
      <c r="E20" s="299" t="s">
        <v>2243</v>
      </c>
      <c r="F20" s="273">
        <v>1.8333333329999999</v>
      </c>
      <c r="G20" s="226" t="s">
        <v>122</v>
      </c>
    </row>
    <row r="21" spans="2:7" ht="15.75" customHeight="1">
      <c r="B21" s="272" t="s">
        <v>951</v>
      </c>
      <c r="C21" s="266" t="s">
        <v>2258</v>
      </c>
      <c r="D21" s="299" t="s">
        <v>2242</v>
      </c>
      <c r="E21" s="299" t="s">
        <v>2243</v>
      </c>
      <c r="F21" s="273">
        <v>1.8333333329999999</v>
      </c>
      <c r="G21" s="226" t="s">
        <v>122</v>
      </c>
    </row>
    <row r="22" spans="2:7" ht="15.75" customHeight="1">
      <c r="B22" s="272" t="s">
        <v>951</v>
      </c>
      <c r="C22" s="266" t="s">
        <v>2259</v>
      </c>
      <c r="D22" s="299" t="s">
        <v>2242</v>
      </c>
      <c r="E22" s="299" t="s">
        <v>2243</v>
      </c>
      <c r="F22" s="273">
        <v>1.8333333329999999</v>
      </c>
      <c r="G22" s="226" t="s">
        <v>122</v>
      </c>
    </row>
    <row r="23" spans="2:7" ht="15.75" customHeight="1">
      <c r="B23" s="272" t="s">
        <v>951</v>
      </c>
      <c r="C23" s="266" t="s">
        <v>2260</v>
      </c>
      <c r="D23" s="299" t="s">
        <v>2242</v>
      </c>
      <c r="E23" s="299" t="s">
        <v>2243</v>
      </c>
      <c r="F23" s="273">
        <v>1.8333333329999999</v>
      </c>
      <c r="G23" s="226" t="s">
        <v>122</v>
      </c>
    </row>
    <row r="24" spans="2:7" ht="15.75" customHeight="1">
      <c r="B24" s="272" t="s">
        <v>951</v>
      </c>
      <c r="C24" s="266" t="s">
        <v>2261</v>
      </c>
      <c r="D24" s="299" t="s">
        <v>2242</v>
      </c>
      <c r="E24" s="299" t="s">
        <v>2243</v>
      </c>
      <c r="F24" s="273">
        <v>1.8333333329999999</v>
      </c>
      <c r="G24" s="226" t="s">
        <v>122</v>
      </c>
    </row>
    <row r="25" spans="2:7" ht="12.75">
      <c r="B25" s="272" t="s">
        <v>951</v>
      </c>
      <c r="C25" s="266" t="s">
        <v>1086</v>
      </c>
      <c r="D25" s="299" t="s">
        <v>2242</v>
      </c>
      <c r="E25" s="299" t="s">
        <v>2243</v>
      </c>
      <c r="F25" s="273">
        <v>1.8</v>
      </c>
      <c r="G25" s="226" t="s">
        <v>122</v>
      </c>
    </row>
    <row r="26" spans="2:7" ht="12.75">
      <c r="B26" s="272" t="s">
        <v>951</v>
      </c>
      <c r="C26" s="266" t="s">
        <v>2262</v>
      </c>
      <c r="D26" s="299" t="s">
        <v>2242</v>
      </c>
      <c r="E26" s="299" t="s">
        <v>2243</v>
      </c>
      <c r="F26" s="273">
        <v>1.8</v>
      </c>
      <c r="G26" s="226" t="s">
        <v>122</v>
      </c>
    </row>
    <row r="27" spans="2:7" ht="12.75">
      <c r="B27" s="272" t="s">
        <v>951</v>
      </c>
      <c r="C27" s="266" t="s">
        <v>2263</v>
      </c>
      <c r="D27" s="299" t="s">
        <v>2242</v>
      </c>
      <c r="E27" s="299" t="s">
        <v>2243</v>
      </c>
      <c r="F27" s="273">
        <v>1.8</v>
      </c>
      <c r="G27" s="226" t="s">
        <v>122</v>
      </c>
    </row>
    <row r="28" spans="2:7" ht="12.75">
      <c r="B28" s="272" t="s">
        <v>951</v>
      </c>
      <c r="C28" s="266" t="s">
        <v>2264</v>
      </c>
      <c r="D28" s="299" t="s">
        <v>2242</v>
      </c>
      <c r="E28" s="299" t="s">
        <v>2243</v>
      </c>
      <c r="F28" s="273">
        <v>1.8</v>
      </c>
      <c r="G28" s="226" t="s">
        <v>122</v>
      </c>
    </row>
    <row r="29" spans="2:7" ht="12.75">
      <c r="B29" s="272" t="s">
        <v>951</v>
      </c>
      <c r="C29" s="266" t="s">
        <v>2265</v>
      </c>
      <c r="D29" s="299" t="s">
        <v>2242</v>
      </c>
      <c r="E29" s="299" t="s">
        <v>2243</v>
      </c>
      <c r="F29" s="273">
        <v>1.8</v>
      </c>
      <c r="G29" s="226" t="s">
        <v>122</v>
      </c>
    </row>
    <row r="30" spans="2:7" ht="12.75">
      <c r="B30" s="272" t="s">
        <v>875</v>
      </c>
      <c r="C30" s="266" t="s">
        <v>2266</v>
      </c>
      <c r="D30" s="266" t="s">
        <v>2267</v>
      </c>
      <c r="E30" s="266" t="s">
        <v>2268</v>
      </c>
      <c r="F30" s="273">
        <v>1.22</v>
      </c>
      <c r="G30" s="226" t="s">
        <v>122</v>
      </c>
    </row>
    <row r="31" spans="2:7" ht="13.5" thickBot="1">
      <c r="B31" s="274" t="s">
        <v>1639</v>
      </c>
      <c r="C31" s="265" t="s">
        <v>1653</v>
      </c>
      <c r="D31" s="265" t="s">
        <v>2269</v>
      </c>
      <c r="E31" s="265" t="s">
        <v>2270</v>
      </c>
      <c r="F31" s="275">
        <v>3</v>
      </c>
      <c r="G31" s="277" t="s">
        <v>2271</v>
      </c>
    </row>
    <row r="32" spans="2:7" ht="12.75">
      <c r="C32" s="301"/>
      <c r="D32" s="301"/>
      <c r="E32" s="301"/>
      <c r="F32" s="302"/>
      <c r="G32" s="301"/>
    </row>
    <row r="33" spans="3:7" ht="12.75">
      <c r="C33" s="301"/>
      <c r="D33" s="301"/>
      <c r="E33" s="301"/>
      <c r="F33" s="302"/>
      <c r="G33" s="301"/>
    </row>
    <row r="34" spans="3:7" ht="12.75">
      <c r="C34" s="301"/>
      <c r="D34" s="301"/>
      <c r="E34" s="301"/>
      <c r="F34" s="302"/>
      <c r="G34" s="301"/>
    </row>
    <row r="35" spans="3:7" ht="12.75">
      <c r="C35" s="301"/>
      <c r="D35" s="301"/>
      <c r="E35" s="301"/>
      <c r="F35" s="302"/>
      <c r="G35" s="301"/>
    </row>
    <row r="36" spans="3:7" ht="12.75">
      <c r="C36" s="301"/>
      <c r="D36" s="301"/>
      <c r="E36" s="301"/>
      <c r="F36" s="302"/>
      <c r="G36" s="301"/>
    </row>
    <row r="37" spans="3:7" ht="12.75">
      <c r="C37" s="301"/>
      <c r="D37" s="301"/>
      <c r="E37" s="301"/>
      <c r="F37" s="302"/>
      <c r="G37" s="301"/>
    </row>
    <row r="38" spans="3:7" ht="12.75">
      <c r="C38" s="301"/>
      <c r="D38" s="301"/>
      <c r="E38" s="301"/>
      <c r="F38" s="302"/>
      <c r="G38" s="301"/>
    </row>
    <row r="39" spans="3:7" ht="12.75">
      <c r="C39" s="301"/>
      <c r="D39" s="301"/>
      <c r="E39" s="301"/>
      <c r="F39" s="302"/>
      <c r="G39" s="301"/>
    </row>
    <row r="40" spans="3:7" ht="12.75">
      <c r="C40" s="301"/>
      <c r="D40" s="301"/>
      <c r="E40" s="301"/>
      <c r="F40" s="302"/>
      <c r="G40" s="301"/>
    </row>
    <row r="41" spans="3:7" ht="12.75">
      <c r="C41" s="301"/>
      <c r="D41" s="301"/>
      <c r="E41" s="301"/>
      <c r="F41" s="302"/>
      <c r="G41" s="301"/>
    </row>
    <row r="42" spans="3:7" ht="12.75">
      <c r="C42" s="301"/>
      <c r="D42" s="301"/>
      <c r="E42" s="301"/>
      <c r="F42" s="302"/>
      <c r="G42" s="301"/>
    </row>
    <row r="43" spans="3:7" ht="12.75">
      <c r="C43" s="301"/>
      <c r="D43" s="301"/>
      <c r="E43" s="301"/>
      <c r="F43" s="302"/>
      <c r="G43" s="301"/>
    </row>
    <row r="44" spans="3:7" ht="12.75">
      <c r="C44" s="301"/>
      <c r="D44" s="301"/>
      <c r="E44" s="301"/>
      <c r="F44" s="302"/>
      <c r="G44" s="301"/>
    </row>
    <row r="45" spans="3:7" ht="12.75">
      <c r="C45" s="301"/>
      <c r="D45" s="301"/>
      <c r="E45" s="301"/>
      <c r="F45" s="302"/>
      <c r="G45" s="301"/>
    </row>
    <row r="46" spans="3:7" ht="12.75">
      <c r="C46" s="301"/>
      <c r="D46" s="301"/>
      <c r="E46" s="301"/>
      <c r="F46" s="302"/>
      <c r="G46" s="301"/>
    </row>
    <row r="47" spans="3:7" ht="12.75">
      <c r="C47" s="301"/>
      <c r="D47" s="301"/>
      <c r="E47" s="301"/>
      <c r="F47" s="302"/>
      <c r="G47" s="301"/>
    </row>
    <row r="48" spans="3:7" ht="12.75">
      <c r="C48" s="301"/>
      <c r="D48" s="301"/>
      <c r="E48" s="301"/>
      <c r="F48" s="302"/>
      <c r="G48" s="301"/>
    </row>
    <row r="49" spans="3:7" ht="12.75">
      <c r="C49" s="301"/>
      <c r="D49" s="301"/>
      <c r="E49" s="301"/>
      <c r="F49" s="302"/>
      <c r="G49" s="301"/>
    </row>
    <row r="50" spans="3:7" ht="12.75">
      <c r="C50" s="301"/>
      <c r="D50" s="301"/>
      <c r="E50" s="301"/>
      <c r="F50" s="302"/>
      <c r="G50" s="301"/>
    </row>
    <row r="51" spans="3:7" ht="12.75">
      <c r="C51" s="301"/>
      <c r="D51" s="301"/>
      <c r="E51" s="301"/>
      <c r="F51" s="302"/>
      <c r="G51" s="301"/>
    </row>
    <row r="52" spans="3:7" ht="12.75">
      <c r="C52" s="301"/>
      <c r="D52" s="301"/>
      <c r="E52" s="301"/>
      <c r="F52" s="302"/>
      <c r="G52" s="301"/>
    </row>
    <row r="53" spans="3:7" ht="12.75">
      <c r="C53" s="301"/>
      <c r="D53" s="301"/>
      <c r="E53" s="301"/>
      <c r="F53" s="302"/>
      <c r="G53" s="301"/>
    </row>
    <row r="54" spans="3:7" ht="12.75">
      <c r="C54" s="301"/>
      <c r="D54" s="301"/>
      <c r="E54" s="301"/>
      <c r="F54" s="302"/>
      <c r="G54" s="301"/>
    </row>
    <row r="55" spans="3:7" ht="12.75">
      <c r="C55" s="301"/>
      <c r="D55" s="301"/>
      <c r="E55" s="301"/>
      <c r="F55" s="302"/>
      <c r="G55" s="301"/>
    </row>
    <row r="56" spans="3:7" ht="12.75">
      <c r="C56" s="301"/>
      <c r="D56" s="301"/>
      <c r="E56" s="301"/>
      <c r="F56" s="302"/>
      <c r="G56" s="301"/>
    </row>
    <row r="57" spans="3:7" ht="12.75">
      <c r="C57" s="301"/>
      <c r="D57" s="301"/>
      <c r="E57" s="301"/>
      <c r="F57" s="302"/>
      <c r="G57" s="301"/>
    </row>
    <row r="58" spans="3:7" ht="12.75">
      <c r="C58" s="301"/>
      <c r="D58" s="301"/>
      <c r="E58" s="301"/>
      <c r="F58" s="302"/>
      <c r="G58" s="301"/>
    </row>
    <row r="59" spans="3:7" ht="12.75">
      <c r="C59" s="301"/>
      <c r="D59" s="301"/>
      <c r="E59" s="301"/>
      <c r="F59" s="302"/>
      <c r="G59" s="301"/>
    </row>
    <row r="60" spans="3:7" ht="12.75">
      <c r="C60" s="301"/>
      <c r="D60" s="301"/>
      <c r="E60" s="301"/>
      <c r="F60" s="302"/>
      <c r="G60" s="301"/>
    </row>
    <row r="61" spans="3:7" ht="12.75">
      <c r="C61" s="301"/>
      <c r="D61" s="301"/>
      <c r="E61" s="301"/>
      <c r="F61" s="302"/>
      <c r="G61" s="301"/>
    </row>
    <row r="62" spans="3:7" ht="12.75">
      <c r="C62" s="301"/>
      <c r="D62" s="301"/>
      <c r="E62" s="301"/>
      <c r="F62" s="302"/>
      <c r="G62" s="301"/>
    </row>
    <row r="63" spans="3:7" ht="12.75">
      <c r="C63" s="301"/>
      <c r="D63" s="301"/>
      <c r="E63" s="301"/>
      <c r="F63" s="302"/>
      <c r="G63" s="301"/>
    </row>
    <row r="64" spans="3:7" ht="12.75">
      <c r="C64" s="301"/>
      <c r="D64" s="301"/>
      <c r="E64" s="301"/>
      <c r="F64" s="302"/>
      <c r="G64" s="301"/>
    </row>
    <row r="65" spans="3:7" ht="12.75">
      <c r="C65" s="301"/>
      <c r="D65" s="301"/>
      <c r="E65" s="301"/>
      <c r="F65" s="302"/>
      <c r="G65" s="301"/>
    </row>
    <row r="66" spans="3:7" ht="12.75">
      <c r="C66" s="301"/>
      <c r="D66" s="301"/>
      <c r="E66" s="301"/>
      <c r="F66" s="302"/>
      <c r="G66" s="301"/>
    </row>
    <row r="67" spans="3:7" ht="12.75">
      <c r="C67" s="301"/>
      <c r="D67" s="301"/>
      <c r="E67" s="301"/>
      <c r="F67" s="302"/>
      <c r="G67" s="301"/>
    </row>
    <row r="68" spans="3:7" ht="12.75">
      <c r="C68" s="301"/>
      <c r="D68" s="301"/>
      <c r="E68" s="301"/>
      <c r="F68" s="302"/>
      <c r="G68" s="301"/>
    </row>
    <row r="69" spans="3:7" ht="12.75">
      <c r="C69" s="301"/>
      <c r="D69" s="301"/>
      <c r="E69" s="301"/>
      <c r="F69" s="302"/>
      <c r="G69" s="301"/>
    </row>
    <row r="70" spans="3:7" ht="12.75">
      <c r="C70" s="301"/>
      <c r="D70" s="301"/>
      <c r="E70" s="301"/>
      <c r="F70" s="302"/>
      <c r="G70" s="301"/>
    </row>
    <row r="71" spans="3:7" ht="12.75">
      <c r="C71" s="301"/>
      <c r="D71" s="301"/>
      <c r="E71" s="301"/>
      <c r="F71" s="302"/>
      <c r="G71" s="301"/>
    </row>
    <row r="72" spans="3:7" ht="12.75">
      <c r="C72" s="301"/>
      <c r="D72" s="301"/>
      <c r="E72" s="301"/>
      <c r="F72" s="302"/>
      <c r="G72" s="301"/>
    </row>
    <row r="73" spans="3:7" ht="12.75">
      <c r="C73" s="301"/>
      <c r="D73" s="301"/>
      <c r="E73" s="301"/>
      <c r="F73" s="302"/>
      <c r="G73" s="301"/>
    </row>
    <row r="74" spans="3:7" ht="12.75">
      <c r="C74" s="301"/>
      <c r="D74" s="301"/>
      <c r="E74" s="301"/>
      <c r="F74" s="302"/>
      <c r="G74" s="301"/>
    </row>
    <row r="75" spans="3:7" ht="12.75">
      <c r="C75" s="301"/>
      <c r="D75" s="301"/>
      <c r="E75" s="301"/>
      <c r="F75" s="302"/>
      <c r="G75" s="301"/>
    </row>
    <row r="76" spans="3:7" ht="12.75">
      <c r="C76" s="301"/>
      <c r="D76" s="301"/>
      <c r="E76" s="301"/>
      <c r="F76" s="302"/>
      <c r="G76" s="301"/>
    </row>
    <row r="77" spans="3:7" ht="12.75">
      <c r="C77" s="301"/>
      <c r="D77" s="301"/>
      <c r="E77" s="301"/>
      <c r="F77" s="302"/>
      <c r="G77" s="301"/>
    </row>
    <row r="78" spans="3:7" ht="12.75">
      <c r="C78" s="301"/>
      <c r="D78" s="301"/>
      <c r="E78" s="301"/>
      <c r="F78" s="302"/>
      <c r="G78" s="301"/>
    </row>
    <row r="79" spans="3:7" ht="12.75">
      <c r="C79" s="301"/>
      <c r="D79" s="301"/>
      <c r="E79" s="301"/>
      <c r="F79" s="302"/>
      <c r="G79" s="301"/>
    </row>
    <row r="80" spans="3:7" ht="12.75">
      <c r="C80" s="301"/>
      <c r="D80" s="301"/>
      <c r="E80" s="301"/>
      <c r="F80" s="302"/>
      <c r="G80" s="301"/>
    </row>
    <row r="81" spans="3:7" ht="12.75">
      <c r="C81" s="301"/>
      <c r="D81" s="301"/>
      <c r="E81" s="301"/>
      <c r="F81" s="302"/>
      <c r="G81" s="301"/>
    </row>
    <row r="82" spans="3:7" ht="12.75">
      <c r="C82" s="301"/>
      <c r="D82" s="301"/>
      <c r="E82" s="301"/>
      <c r="F82" s="302"/>
      <c r="G82" s="301"/>
    </row>
    <row r="83" spans="3:7" ht="12.75">
      <c r="C83" s="301"/>
      <c r="D83" s="301"/>
      <c r="E83" s="301"/>
      <c r="F83" s="302"/>
      <c r="G83" s="301"/>
    </row>
    <row r="84" spans="3:7" ht="12.75">
      <c r="C84" s="301"/>
      <c r="D84" s="301"/>
      <c r="E84" s="301"/>
      <c r="F84" s="302"/>
      <c r="G84" s="301"/>
    </row>
    <row r="85" spans="3:7" ht="12.75">
      <c r="C85" s="301"/>
      <c r="D85" s="301"/>
      <c r="E85" s="301"/>
      <c r="F85" s="302"/>
      <c r="G85" s="301"/>
    </row>
    <row r="86" spans="3:7" ht="12.75">
      <c r="C86" s="301"/>
      <c r="D86" s="301"/>
      <c r="E86" s="301"/>
      <c r="F86" s="302"/>
      <c r="G86" s="301"/>
    </row>
    <row r="87" spans="3:7" ht="12.75">
      <c r="C87" s="301"/>
      <c r="D87" s="301"/>
      <c r="E87" s="301"/>
      <c r="F87" s="302"/>
      <c r="G87" s="301"/>
    </row>
    <row r="88" spans="3:7" ht="12.75">
      <c r="C88" s="301"/>
      <c r="D88" s="301"/>
      <c r="E88" s="301"/>
      <c r="F88" s="302"/>
      <c r="G88" s="301"/>
    </row>
    <row r="89" spans="3:7" ht="12.75">
      <c r="C89" s="301"/>
      <c r="D89" s="301"/>
      <c r="E89" s="301"/>
      <c r="F89" s="302"/>
      <c r="G89" s="301"/>
    </row>
    <row r="90" spans="3:7" ht="12.75">
      <c r="C90" s="301"/>
      <c r="D90" s="301"/>
      <c r="E90" s="301"/>
      <c r="F90" s="302"/>
      <c r="G90" s="301"/>
    </row>
    <row r="91" spans="3:7" ht="12.75">
      <c r="C91" s="301"/>
      <c r="D91" s="301"/>
      <c r="E91" s="301"/>
      <c r="F91" s="302"/>
      <c r="G91" s="301"/>
    </row>
    <row r="92" spans="3:7" ht="12.75">
      <c r="C92" s="301"/>
      <c r="D92" s="301"/>
      <c r="E92" s="301"/>
      <c r="F92" s="302"/>
      <c r="G92" s="301"/>
    </row>
    <row r="93" spans="3:7" ht="12.75">
      <c r="C93" s="301"/>
      <c r="D93" s="301"/>
      <c r="E93" s="301"/>
      <c r="F93" s="302"/>
      <c r="G93" s="301"/>
    </row>
    <row r="94" spans="3:7" ht="12.75">
      <c r="C94" s="301"/>
      <c r="D94" s="301"/>
      <c r="E94" s="301"/>
      <c r="F94" s="302"/>
      <c r="G94" s="301"/>
    </row>
    <row r="95" spans="3:7" ht="12.75">
      <c r="C95" s="301"/>
      <c r="D95" s="301"/>
      <c r="E95" s="301"/>
      <c r="F95" s="302"/>
      <c r="G95" s="301"/>
    </row>
    <row r="96" spans="3:7" ht="12.75">
      <c r="C96" s="301"/>
      <c r="D96" s="301"/>
      <c r="E96" s="301"/>
      <c r="F96" s="302"/>
      <c r="G96" s="301"/>
    </row>
    <row r="97" spans="3:7" ht="12.75">
      <c r="C97" s="301"/>
      <c r="D97" s="301"/>
      <c r="E97" s="301"/>
      <c r="F97" s="302"/>
      <c r="G97" s="301"/>
    </row>
    <row r="98" spans="3:7" ht="12.75">
      <c r="C98" s="301"/>
      <c r="D98" s="301"/>
      <c r="E98" s="301"/>
      <c r="F98" s="302"/>
      <c r="G98" s="301"/>
    </row>
    <row r="99" spans="3:7" ht="12.75">
      <c r="C99" s="301"/>
      <c r="D99" s="301"/>
      <c r="E99" s="301"/>
      <c r="F99" s="302"/>
      <c r="G99" s="301"/>
    </row>
    <row r="100" spans="3:7" ht="12.75">
      <c r="C100" s="301"/>
      <c r="D100" s="301"/>
      <c r="E100" s="301"/>
      <c r="F100" s="302"/>
      <c r="G100" s="301"/>
    </row>
    <row r="101" spans="3:7" ht="12.75">
      <c r="C101" s="301"/>
      <c r="D101" s="301"/>
      <c r="E101" s="301"/>
      <c r="F101" s="302"/>
      <c r="G101" s="301"/>
    </row>
    <row r="102" spans="3:7" ht="12.75">
      <c r="C102" s="301"/>
      <c r="D102" s="301"/>
      <c r="E102" s="301"/>
      <c r="F102" s="302"/>
      <c r="G102" s="301"/>
    </row>
    <row r="103" spans="3:7" ht="12.75">
      <c r="C103" s="301"/>
      <c r="D103" s="301"/>
      <c r="E103" s="301"/>
      <c r="F103" s="302"/>
      <c r="G103" s="301"/>
    </row>
    <row r="104" spans="3:7" ht="12.75">
      <c r="C104" s="301"/>
      <c r="D104" s="301"/>
      <c r="E104" s="301"/>
      <c r="F104" s="302"/>
      <c r="G104" s="301"/>
    </row>
    <row r="105" spans="3:7" ht="12.75">
      <c r="C105" s="301"/>
      <c r="D105" s="301"/>
      <c r="E105" s="301"/>
      <c r="F105" s="302"/>
      <c r="G105" s="301"/>
    </row>
    <row r="106" spans="3:7" ht="12.75">
      <c r="C106" s="301"/>
      <c r="D106" s="301"/>
      <c r="E106" s="301"/>
      <c r="F106" s="302"/>
      <c r="G106" s="301"/>
    </row>
    <row r="107" spans="3:7" ht="12.75">
      <c r="C107" s="301"/>
      <c r="D107" s="301"/>
      <c r="E107" s="301"/>
      <c r="F107" s="302"/>
      <c r="G107" s="301"/>
    </row>
    <row r="108" spans="3:7" ht="12.75">
      <c r="C108" s="301"/>
      <c r="D108" s="301"/>
      <c r="E108" s="301"/>
      <c r="F108" s="302"/>
      <c r="G108" s="301"/>
    </row>
    <row r="109" spans="3:7" ht="12.75">
      <c r="C109" s="301"/>
      <c r="D109" s="301"/>
      <c r="E109" s="301"/>
      <c r="F109" s="302"/>
      <c r="G109" s="301"/>
    </row>
    <row r="110" spans="3:7" ht="12.75">
      <c r="C110" s="301"/>
      <c r="D110" s="301"/>
      <c r="E110" s="301"/>
      <c r="F110" s="302"/>
      <c r="G110" s="301"/>
    </row>
    <row r="111" spans="3:7" ht="12.75">
      <c r="C111" s="301"/>
      <c r="D111" s="301"/>
      <c r="E111" s="301"/>
      <c r="F111" s="302"/>
      <c r="G111" s="301"/>
    </row>
    <row r="112" spans="3:7" ht="12.75">
      <c r="C112" s="301"/>
      <c r="D112" s="301"/>
      <c r="E112" s="301"/>
      <c r="F112" s="302"/>
      <c r="G112" s="301"/>
    </row>
    <row r="113" spans="3:7" ht="12.75">
      <c r="C113" s="301"/>
      <c r="D113" s="301"/>
      <c r="E113" s="301"/>
      <c r="F113" s="302"/>
      <c r="G113" s="301"/>
    </row>
    <row r="114" spans="3:7" ht="12.75">
      <c r="C114" s="301"/>
      <c r="D114" s="301"/>
      <c r="E114" s="301"/>
      <c r="F114" s="302"/>
      <c r="G114" s="301"/>
    </row>
    <row r="115" spans="3:7" ht="12.75">
      <c r="C115" s="301"/>
      <c r="D115" s="301"/>
      <c r="E115" s="301"/>
      <c r="F115" s="302"/>
      <c r="G115" s="301"/>
    </row>
    <row r="116" spans="3:7" ht="12.75">
      <c r="C116" s="301"/>
      <c r="D116" s="301"/>
      <c r="E116" s="301"/>
      <c r="F116" s="302"/>
      <c r="G116" s="301"/>
    </row>
    <row r="117" spans="3:7" ht="12.75">
      <c r="C117" s="301"/>
      <c r="D117" s="301"/>
      <c r="E117" s="301"/>
      <c r="F117" s="302"/>
      <c r="G117" s="301"/>
    </row>
    <row r="118" spans="3:7" ht="12.75">
      <c r="C118" s="301"/>
      <c r="D118" s="301"/>
      <c r="E118" s="301"/>
      <c r="F118" s="302"/>
      <c r="G118" s="301"/>
    </row>
    <row r="119" spans="3:7" ht="12.75">
      <c r="C119" s="301"/>
      <c r="D119" s="301"/>
      <c r="E119" s="301"/>
      <c r="F119" s="302"/>
      <c r="G119" s="301"/>
    </row>
    <row r="120" spans="3:7" ht="12.75">
      <c r="C120" s="301"/>
      <c r="D120" s="301"/>
      <c r="E120" s="301"/>
      <c r="F120" s="302"/>
      <c r="G120" s="301"/>
    </row>
    <row r="121" spans="3:7" ht="12.75">
      <c r="C121" s="301"/>
      <c r="D121" s="301"/>
      <c r="E121" s="301"/>
      <c r="F121" s="302"/>
      <c r="G121" s="301"/>
    </row>
    <row r="122" spans="3:7" ht="12.75">
      <c r="C122" s="301"/>
      <c r="D122" s="301"/>
      <c r="E122" s="301"/>
      <c r="F122" s="302"/>
      <c r="G122" s="301"/>
    </row>
    <row r="123" spans="3:7" ht="12.75">
      <c r="C123" s="301"/>
      <c r="D123" s="301"/>
      <c r="E123" s="301"/>
      <c r="F123" s="302"/>
      <c r="G123" s="301"/>
    </row>
    <row r="124" spans="3:7" ht="12.75">
      <c r="C124" s="301"/>
      <c r="D124" s="301"/>
      <c r="E124" s="301"/>
      <c r="F124" s="302"/>
      <c r="G124" s="301"/>
    </row>
    <row r="125" spans="3:7" ht="12.75">
      <c r="C125" s="301"/>
      <c r="D125" s="301"/>
      <c r="E125" s="301"/>
      <c r="F125" s="302"/>
      <c r="G125" s="301"/>
    </row>
    <row r="126" spans="3:7" ht="12.75">
      <c r="C126" s="301"/>
      <c r="D126" s="301"/>
      <c r="E126" s="301"/>
      <c r="F126" s="302"/>
      <c r="G126" s="301"/>
    </row>
    <row r="127" spans="3:7" ht="12.75">
      <c r="C127" s="301"/>
      <c r="D127" s="301"/>
      <c r="E127" s="301"/>
      <c r="F127" s="302"/>
      <c r="G127" s="301"/>
    </row>
    <row r="128" spans="3:7" ht="12.75">
      <c r="C128" s="301"/>
      <c r="D128" s="301"/>
      <c r="E128" s="301"/>
      <c r="F128" s="302"/>
      <c r="G128" s="301"/>
    </row>
    <row r="129" spans="3:7" ht="12.75">
      <c r="C129" s="301"/>
      <c r="D129" s="301"/>
      <c r="E129" s="301"/>
      <c r="F129" s="302"/>
      <c r="G129" s="301"/>
    </row>
    <row r="130" spans="3:7" ht="12.75">
      <c r="C130" s="301"/>
      <c r="D130" s="301"/>
      <c r="E130" s="301"/>
      <c r="F130" s="302"/>
      <c r="G130" s="301"/>
    </row>
    <row r="131" spans="3:7" ht="12.75">
      <c r="C131" s="301"/>
      <c r="D131" s="301"/>
      <c r="E131" s="301"/>
      <c r="F131" s="302"/>
      <c r="G131" s="301"/>
    </row>
    <row r="132" spans="3:7" ht="12.75">
      <c r="C132" s="301"/>
      <c r="D132" s="301"/>
      <c r="E132" s="301"/>
      <c r="F132" s="302"/>
      <c r="G132" s="301"/>
    </row>
    <row r="133" spans="3:7" ht="12.75">
      <c r="C133" s="301"/>
      <c r="D133" s="301"/>
      <c r="E133" s="301"/>
      <c r="F133" s="302"/>
      <c r="G133" s="301"/>
    </row>
    <row r="134" spans="3:7" ht="12.75">
      <c r="C134" s="301"/>
      <c r="D134" s="301"/>
      <c r="E134" s="301"/>
      <c r="F134" s="302"/>
      <c r="G134" s="301"/>
    </row>
    <row r="135" spans="3:7" ht="12.75">
      <c r="C135" s="301"/>
      <c r="D135" s="301"/>
      <c r="E135" s="301"/>
      <c r="F135" s="302"/>
      <c r="G135" s="301"/>
    </row>
    <row r="136" spans="3:7" ht="12.75">
      <c r="C136" s="301"/>
      <c r="D136" s="301"/>
      <c r="E136" s="301"/>
      <c r="F136" s="302"/>
      <c r="G136" s="301"/>
    </row>
    <row r="137" spans="3:7" ht="12.75">
      <c r="C137" s="301"/>
      <c r="D137" s="301"/>
      <c r="E137" s="301"/>
      <c r="F137" s="302"/>
      <c r="G137" s="301"/>
    </row>
    <row r="138" spans="3:7" ht="12.75">
      <c r="C138" s="301"/>
      <c r="D138" s="301"/>
      <c r="E138" s="301"/>
      <c r="F138" s="302"/>
      <c r="G138" s="301"/>
    </row>
    <row r="139" spans="3:7" ht="12.75">
      <c r="C139" s="301"/>
      <c r="D139" s="301"/>
      <c r="E139" s="301"/>
      <c r="F139" s="302"/>
      <c r="G139" s="301"/>
    </row>
    <row r="140" spans="3:7" ht="12.75">
      <c r="C140" s="301"/>
      <c r="D140" s="301"/>
      <c r="E140" s="301"/>
      <c r="F140" s="302"/>
      <c r="G140" s="301"/>
    </row>
    <row r="141" spans="3:7" ht="12.75">
      <c r="C141" s="301"/>
      <c r="D141" s="301"/>
      <c r="E141" s="301"/>
      <c r="F141" s="302"/>
      <c r="G141" s="301"/>
    </row>
    <row r="142" spans="3:7" ht="12.75">
      <c r="C142" s="301"/>
      <c r="D142" s="301"/>
      <c r="E142" s="301"/>
      <c r="F142" s="302"/>
      <c r="G142" s="301"/>
    </row>
    <row r="143" spans="3:7" ht="12.75">
      <c r="C143" s="301"/>
      <c r="D143" s="301"/>
      <c r="E143" s="301"/>
      <c r="F143" s="302"/>
      <c r="G143" s="301"/>
    </row>
    <row r="144" spans="3:7" ht="12.75">
      <c r="C144" s="301"/>
      <c r="D144" s="301"/>
      <c r="E144" s="301"/>
      <c r="F144" s="302"/>
      <c r="G144" s="301"/>
    </row>
    <row r="145" spans="3:7" ht="12.75">
      <c r="C145" s="301"/>
      <c r="D145" s="301"/>
      <c r="E145" s="301"/>
      <c r="F145" s="302"/>
      <c r="G145" s="301"/>
    </row>
    <row r="146" spans="3:7" ht="12.75">
      <c r="C146" s="301"/>
      <c r="D146" s="301"/>
      <c r="E146" s="301"/>
      <c r="F146" s="302"/>
      <c r="G146" s="301"/>
    </row>
    <row r="147" spans="3:7" ht="12.75">
      <c r="C147" s="301"/>
      <c r="D147" s="301"/>
      <c r="E147" s="301"/>
      <c r="F147" s="302"/>
      <c r="G147" s="301"/>
    </row>
    <row r="148" spans="3:7" ht="12.75">
      <c r="C148" s="301"/>
      <c r="D148" s="301"/>
      <c r="E148" s="301"/>
      <c r="F148" s="302"/>
      <c r="G148" s="301"/>
    </row>
    <row r="149" spans="3:7" ht="12.75">
      <c r="C149" s="301"/>
      <c r="D149" s="301"/>
      <c r="E149" s="301"/>
      <c r="F149" s="302"/>
      <c r="G149" s="301"/>
    </row>
    <row r="150" spans="3:7" ht="12.75">
      <c r="C150" s="301"/>
      <c r="D150" s="301"/>
      <c r="E150" s="301"/>
      <c r="F150" s="302"/>
      <c r="G150" s="301"/>
    </row>
    <row r="151" spans="3:7" ht="12.75">
      <c r="C151" s="301"/>
      <c r="D151" s="301"/>
      <c r="E151" s="301"/>
      <c r="F151" s="302"/>
      <c r="G151" s="301"/>
    </row>
    <row r="152" spans="3:7" ht="12.75">
      <c r="C152" s="301"/>
      <c r="D152" s="301"/>
      <c r="E152" s="301"/>
      <c r="F152" s="302"/>
      <c r="G152" s="301"/>
    </row>
    <row r="153" spans="3:7" ht="12.75">
      <c r="C153" s="301"/>
      <c r="D153" s="301"/>
      <c r="E153" s="301"/>
      <c r="F153" s="302"/>
      <c r="G153" s="301"/>
    </row>
    <row r="154" spans="3:7" ht="12.75">
      <c r="C154" s="301"/>
      <c r="D154" s="301"/>
      <c r="E154" s="301"/>
      <c r="F154" s="302"/>
      <c r="G154" s="301"/>
    </row>
    <row r="155" spans="3:7" ht="12.75">
      <c r="C155" s="301"/>
      <c r="D155" s="301"/>
      <c r="E155" s="301"/>
      <c r="F155" s="302"/>
      <c r="G155" s="301"/>
    </row>
    <row r="156" spans="3:7" ht="12.75">
      <c r="C156" s="301"/>
      <c r="D156" s="301"/>
      <c r="E156" s="301"/>
      <c r="F156" s="302"/>
      <c r="G156" s="301"/>
    </row>
    <row r="157" spans="3:7" ht="12.75">
      <c r="C157" s="301"/>
      <c r="D157" s="301"/>
      <c r="E157" s="301"/>
      <c r="F157" s="302"/>
      <c r="G157" s="301"/>
    </row>
    <row r="158" spans="3:7" ht="12.75">
      <c r="C158" s="301"/>
      <c r="D158" s="301"/>
      <c r="E158" s="301"/>
      <c r="F158" s="302"/>
      <c r="G158" s="301"/>
    </row>
    <row r="159" spans="3:7" ht="12.75">
      <c r="C159" s="301"/>
      <c r="D159" s="301"/>
      <c r="E159" s="301"/>
      <c r="F159" s="302"/>
      <c r="G159" s="301"/>
    </row>
    <row r="160" spans="3:7" ht="12.75">
      <c r="C160" s="301"/>
      <c r="D160" s="301"/>
      <c r="E160" s="301"/>
      <c r="F160" s="302"/>
      <c r="G160" s="301"/>
    </row>
    <row r="161" spans="3:7" ht="12.75">
      <c r="C161" s="301"/>
      <c r="D161" s="301"/>
      <c r="E161" s="301"/>
      <c r="F161" s="302"/>
      <c r="G161" s="301"/>
    </row>
    <row r="162" spans="3:7" ht="12.75">
      <c r="C162" s="301"/>
      <c r="D162" s="301"/>
      <c r="E162" s="301"/>
      <c r="F162" s="302"/>
      <c r="G162" s="301"/>
    </row>
    <row r="163" spans="3:7" ht="12.75">
      <c r="C163" s="301"/>
      <c r="D163" s="301"/>
      <c r="E163" s="301"/>
      <c r="F163" s="302"/>
      <c r="G163" s="301"/>
    </row>
    <row r="164" spans="3:7" ht="12.75">
      <c r="C164" s="301"/>
      <c r="D164" s="301"/>
      <c r="E164" s="301"/>
      <c r="F164" s="302"/>
      <c r="G164" s="301"/>
    </row>
    <row r="165" spans="3:7" ht="12.75">
      <c r="C165" s="301"/>
      <c r="D165" s="301"/>
      <c r="E165" s="301"/>
      <c r="F165" s="302"/>
      <c r="G165" s="301"/>
    </row>
    <row r="166" spans="3:7" ht="12.75">
      <c r="C166" s="301"/>
      <c r="D166" s="301"/>
      <c r="E166" s="301"/>
      <c r="F166" s="302"/>
      <c r="G166" s="301"/>
    </row>
    <row r="167" spans="3:7" ht="12.75">
      <c r="C167" s="301"/>
      <c r="D167" s="301"/>
      <c r="E167" s="301"/>
      <c r="F167" s="302"/>
      <c r="G167" s="301"/>
    </row>
    <row r="168" spans="3:7" ht="12.75">
      <c r="C168" s="301"/>
      <c r="D168" s="301"/>
      <c r="E168" s="301"/>
      <c r="F168" s="302"/>
      <c r="G168" s="301"/>
    </row>
    <row r="169" spans="3:7" ht="12.75">
      <c r="C169" s="301"/>
      <c r="D169" s="301"/>
      <c r="E169" s="301"/>
      <c r="F169" s="302"/>
      <c r="G169" s="301"/>
    </row>
    <row r="170" spans="3:7" ht="12.75">
      <c r="C170" s="301"/>
      <c r="D170" s="301"/>
      <c r="E170" s="301"/>
      <c r="F170" s="302"/>
      <c r="G170" s="301"/>
    </row>
    <row r="171" spans="3:7" ht="12.75">
      <c r="C171" s="301"/>
      <c r="D171" s="301"/>
      <c r="E171" s="301"/>
      <c r="F171" s="302"/>
      <c r="G171" s="301"/>
    </row>
    <row r="172" spans="3:7" ht="12.75">
      <c r="C172" s="301"/>
      <c r="D172" s="301"/>
      <c r="E172" s="301"/>
      <c r="F172" s="302"/>
      <c r="G172" s="301"/>
    </row>
    <row r="173" spans="3:7" ht="12.75">
      <c r="C173" s="301"/>
      <c r="D173" s="301"/>
      <c r="E173" s="301"/>
      <c r="F173" s="302"/>
      <c r="G173" s="301"/>
    </row>
    <row r="174" spans="3:7" ht="12.75">
      <c r="C174" s="301"/>
      <c r="D174" s="301"/>
      <c r="E174" s="301"/>
      <c r="F174" s="302"/>
      <c r="G174" s="301"/>
    </row>
    <row r="175" spans="3:7" ht="12.75">
      <c r="C175" s="301"/>
      <c r="D175" s="301"/>
      <c r="E175" s="301"/>
      <c r="F175" s="302"/>
      <c r="G175" s="301"/>
    </row>
    <row r="176" spans="3:7" ht="12.75">
      <c r="C176" s="301"/>
      <c r="D176" s="301"/>
      <c r="E176" s="301"/>
      <c r="F176" s="302"/>
      <c r="G176" s="301"/>
    </row>
    <row r="177" spans="3:7" ht="12.75">
      <c r="C177" s="301"/>
      <c r="D177" s="301"/>
      <c r="E177" s="301"/>
      <c r="F177" s="302"/>
      <c r="G177" s="301"/>
    </row>
    <row r="178" spans="3:7" ht="12.75">
      <c r="C178" s="301"/>
      <c r="D178" s="301"/>
      <c r="E178" s="301"/>
      <c r="F178" s="302"/>
      <c r="G178" s="301"/>
    </row>
    <row r="179" spans="3:7" ht="12.75">
      <c r="C179" s="301"/>
      <c r="D179" s="301"/>
      <c r="E179" s="301"/>
      <c r="F179" s="302"/>
      <c r="G179" s="301"/>
    </row>
    <row r="180" spans="3:7" ht="12.75">
      <c r="C180" s="301"/>
      <c r="D180" s="301"/>
      <c r="E180" s="301"/>
      <c r="F180" s="302"/>
      <c r="G180" s="301"/>
    </row>
    <row r="181" spans="3:7" ht="12.75">
      <c r="C181" s="301"/>
      <c r="D181" s="301"/>
      <c r="E181" s="301"/>
      <c r="F181" s="302"/>
      <c r="G181" s="301"/>
    </row>
    <row r="182" spans="3:7" ht="12.75">
      <c r="C182" s="301"/>
      <c r="D182" s="301"/>
      <c r="E182" s="301"/>
      <c r="F182" s="302"/>
      <c r="G182" s="301"/>
    </row>
    <row r="183" spans="3:7" ht="12.75">
      <c r="C183" s="301"/>
      <c r="D183" s="301"/>
      <c r="E183" s="301"/>
      <c r="F183" s="302"/>
      <c r="G183" s="301"/>
    </row>
    <row r="184" spans="3:7" ht="12.75">
      <c r="C184" s="301"/>
      <c r="D184" s="301"/>
      <c r="E184" s="301"/>
      <c r="F184" s="302"/>
      <c r="G184" s="301"/>
    </row>
    <row r="185" spans="3:7" ht="12.75">
      <c r="C185" s="301"/>
      <c r="D185" s="301"/>
      <c r="E185" s="301"/>
      <c r="F185" s="302"/>
      <c r="G185" s="301"/>
    </row>
    <row r="186" spans="3:7" ht="12.75">
      <c r="C186" s="301"/>
      <c r="D186" s="301"/>
      <c r="E186" s="301"/>
      <c r="F186" s="302"/>
      <c r="G186" s="301"/>
    </row>
    <row r="187" spans="3:7" ht="12.75">
      <c r="C187" s="301"/>
      <c r="D187" s="301"/>
      <c r="E187" s="301"/>
      <c r="F187" s="302"/>
      <c r="G187" s="301"/>
    </row>
    <row r="188" spans="3:7" ht="12.75">
      <c r="C188" s="301"/>
      <c r="D188" s="301"/>
      <c r="E188" s="301"/>
      <c r="F188" s="302"/>
      <c r="G188" s="301"/>
    </row>
    <row r="189" spans="3:7" ht="12.75">
      <c r="C189" s="301"/>
      <c r="D189" s="301"/>
      <c r="E189" s="301"/>
      <c r="F189" s="302"/>
      <c r="G189" s="301"/>
    </row>
    <row r="190" spans="3:7" ht="12.75">
      <c r="C190" s="301"/>
      <c r="D190" s="301"/>
      <c r="E190" s="301"/>
      <c r="F190" s="302"/>
      <c r="G190" s="301"/>
    </row>
    <row r="191" spans="3:7" ht="12.75">
      <c r="C191" s="301"/>
      <c r="D191" s="301"/>
      <c r="E191" s="301"/>
      <c r="F191" s="302"/>
      <c r="G191" s="301"/>
    </row>
    <row r="192" spans="3:7" ht="12.75">
      <c r="C192" s="301"/>
      <c r="D192" s="301"/>
      <c r="E192" s="301"/>
      <c r="F192" s="302"/>
      <c r="G192" s="301"/>
    </row>
    <row r="193" spans="3:7" ht="12.75">
      <c r="C193" s="301"/>
      <c r="D193" s="301"/>
      <c r="E193" s="301"/>
      <c r="F193" s="302"/>
      <c r="G193" s="301"/>
    </row>
    <row r="194" spans="3:7" ht="12.75">
      <c r="C194" s="301"/>
      <c r="D194" s="301"/>
      <c r="E194" s="301"/>
      <c r="F194" s="302"/>
      <c r="G194" s="301"/>
    </row>
    <row r="195" spans="3:7" ht="12.75">
      <c r="C195" s="301"/>
      <c r="D195" s="301"/>
      <c r="E195" s="301"/>
      <c r="F195" s="302"/>
      <c r="G195" s="301"/>
    </row>
    <row r="196" spans="3:7" ht="12.75">
      <c r="C196" s="301"/>
      <c r="D196" s="301"/>
      <c r="E196" s="301"/>
      <c r="F196" s="302"/>
      <c r="G196" s="301"/>
    </row>
    <row r="197" spans="3:7" ht="12.75">
      <c r="C197" s="301"/>
      <c r="D197" s="301"/>
      <c r="E197" s="301"/>
      <c r="F197" s="302"/>
      <c r="G197" s="301"/>
    </row>
    <row r="198" spans="3:7" ht="12.75">
      <c r="C198" s="301"/>
      <c r="D198" s="301"/>
      <c r="E198" s="301"/>
      <c r="F198" s="302"/>
      <c r="G198" s="301"/>
    </row>
    <row r="199" spans="3:7" ht="12.75">
      <c r="C199" s="301"/>
      <c r="D199" s="301"/>
      <c r="E199" s="301"/>
      <c r="F199" s="302"/>
      <c r="G199" s="301"/>
    </row>
    <row r="200" spans="3:7" ht="12.75">
      <c r="C200" s="301"/>
      <c r="D200" s="301"/>
      <c r="E200" s="301"/>
      <c r="F200" s="302"/>
      <c r="G200" s="301"/>
    </row>
    <row r="201" spans="3:7" ht="12.75">
      <c r="C201" s="301"/>
      <c r="D201" s="301"/>
      <c r="E201" s="301"/>
      <c r="F201" s="302"/>
      <c r="G201" s="301"/>
    </row>
    <row r="202" spans="3:7" ht="12.75">
      <c r="C202" s="301"/>
      <c r="D202" s="301"/>
      <c r="E202" s="301"/>
      <c r="F202" s="302"/>
      <c r="G202" s="301"/>
    </row>
    <row r="203" spans="3:7" ht="12.75">
      <c r="C203" s="301"/>
      <c r="D203" s="301"/>
      <c r="E203" s="301"/>
      <c r="F203" s="302"/>
      <c r="G203" s="301"/>
    </row>
    <row r="204" spans="3:7" ht="12.75">
      <c r="C204" s="301"/>
      <c r="D204" s="301"/>
      <c r="E204" s="301"/>
      <c r="F204" s="302"/>
      <c r="G204" s="301"/>
    </row>
    <row r="205" spans="3:7" ht="12.75">
      <c r="C205" s="301"/>
      <c r="D205" s="301"/>
      <c r="E205" s="301"/>
      <c r="F205" s="302"/>
      <c r="G205" s="301"/>
    </row>
    <row r="206" spans="3:7" ht="12.75">
      <c r="C206" s="301"/>
      <c r="D206" s="301"/>
      <c r="E206" s="301"/>
      <c r="F206" s="302"/>
      <c r="G206" s="301"/>
    </row>
    <row r="207" spans="3:7" ht="12.75">
      <c r="C207" s="301"/>
      <c r="D207" s="301"/>
      <c r="E207" s="301"/>
      <c r="F207" s="302"/>
      <c r="G207" s="301"/>
    </row>
    <row r="208" spans="3:7" ht="12.75">
      <c r="C208" s="301"/>
      <c r="D208" s="301"/>
      <c r="E208" s="301"/>
      <c r="F208" s="302"/>
      <c r="G208" s="301"/>
    </row>
    <row r="209" spans="3:7" ht="12.75">
      <c r="C209" s="301"/>
      <c r="D209" s="301"/>
      <c r="E209" s="301"/>
      <c r="F209" s="302"/>
      <c r="G209" s="301"/>
    </row>
    <row r="210" spans="3:7" ht="12.75">
      <c r="C210" s="301"/>
      <c r="D210" s="301"/>
      <c r="E210" s="301"/>
      <c r="F210" s="302"/>
      <c r="G210" s="301"/>
    </row>
    <row r="211" spans="3:7" ht="12.75">
      <c r="C211" s="301"/>
      <c r="D211" s="301"/>
      <c r="E211" s="301"/>
      <c r="F211" s="302"/>
      <c r="G211" s="301"/>
    </row>
    <row r="212" spans="3:7" ht="12.75">
      <c r="C212" s="301"/>
      <c r="D212" s="301"/>
      <c r="E212" s="301"/>
      <c r="F212" s="302"/>
      <c r="G212" s="301"/>
    </row>
    <row r="213" spans="3:7" ht="12.75">
      <c r="C213" s="301"/>
      <c r="D213" s="301"/>
      <c r="E213" s="301"/>
      <c r="F213" s="302"/>
      <c r="G213" s="301"/>
    </row>
    <row r="214" spans="3:7" ht="12.75">
      <c r="C214" s="301"/>
      <c r="D214" s="301"/>
      <c r="E214" s="301"/>
      <c r="F214" s="302"/>
      <c r="G214" s="301"/>
    </row>
    <row r="215" spans="3:7" ht="12.75">
      <c r="C215" s="301"/>
      <c r="D215" s="301"/>
      <c r="E215" s="301"/>
      <c r="F215" s="302"/>
      <c r="G215" s="301"/>
    </row>
    <row r="216" spans="3:7" ht="12.75">
      <c r="C216" s="301"/>
      <c r="D216" s="301"/>
      <c r="E216" s="301"/>
      <c r="F216" s="302"/>
      <c r="G216" s="301"/>
    </row>
    <row r="217" spans="3:7" ht="12.75">
      <c r="C217" s="301"/>
      <c r="D217" s="301"/>
      <c r="E217" s="301"/>
      <c r="F217" s="302"/>
      <c r="G217" s="301"/>
    </row>
    <row r="218" spans="3:7" ht="12.75">
      <c r="C218" s="301"/>
      <c r="D218" s="301"/>
      <c r="E218" s="301"/>
      <c r="F218" s="302"/>
      <c r="G218" s="301"/>
    </row>
    <row r="219" spans="3:7" ht="12.75">
      <c r="C219" s="301"/>
      <c r="D219" s="301"/>
      <c r="E219" s="301"/>
      <c r="F219" s="302"/>
      <c r="G219" s="301"/>
    </row>
    <row r="220" spans="3:7" ht="12.75">
      <c r="C220" s="301"/>
      <c r="D220" s="301"/>
      <c r="E220" s="301"/>
      <c r="F220" s="302"/>
      <c r="G220" s="301"/>
    </row>
    <row r="221" spans="3:7" ht="12.75">
      <c r="C221" s="301"/>
      <c r="D221" s="301"/>
      <c r="E221" s="301"/>
      <c r="F221" s="302"/>
      <c r="G221" s="301"/>
    </row>
    <row r="222" spans="3:7" ht="12.75">
      <c r="C222" s="301"/>
      <c r="D222" s="301"/>
      <c r="E222" s="301"/>
      <c r="F222" s="302"/>
      <c r="G222" s="301"/>
    </row>
    <row r="223" spans="3:7" ht="12.75">
      <c r="C223" s="301"/>
      <c r="D223" s="301"/>
      <c r="E223" s="301"/>
      <c r="F223" s="302"/>
      <c r="G223" s="301"/>
    </row>
    <row r="224" spans="3:7" ht="12.75">
      <c r="C224" s="301"/>
      <c r="D224" s="301"/>
      <c r="E224" s="301"/>
      <c r="F224" s="302"/>
      <c r="G224" s="301"/>
    </row>
    <row r="225" spans="3:7" ht="12.75">
      <c r="C225" s="301"/>
      <c r="D225" s="301"/>
      <c r="E225" s="301"/>
      <c r="F225" s="302"/>
      <c r="G225" s="301"/>
    </row>
    <row r="226" spans="3:7" ht="12.75">
      <c r="C226" s="301"/>
      <c r="D226" s="301"/>
      <c r="E226" s="301"/>
      <c r="F226" s="302"/>
      <c r="G226" s="301"/>
    </row>
    <row r="227" spans="3:7" ht="12.75">
      <c r="C227" s="301"/>
      <c r="D227" s="301"/>
      <c r="E227" s="301"/>
      <c r="F227" s="302"/>
      <c r="G227" s="301"/>
    </row>
    <row r="228" spans="3:7" ht="12.75">
      <c r="C228" s="301"/>
      <c r="D228" s="301"/>
      <c r="E228" s="301"/>
      <c r="F228" s="302"/>
      <c r="G228" s="301"/>
    </row>
    <row r="229" spans="3:7" ht="12.75">
      <c r="C229" s="301"/>
      <c r="D229" s="301"/>
      <c r="E229" s="301"/>
      <c r="F229" s="302"/>
      <c r="G229" s="301"/>
    </row>
    <row r="230" spans="3:7" ht="12.75">
      <c r="C230" s="301"/>
      <c r="D230" s="301"/>
      <c r="E230" s="301"/>
      <c r="F230" s="302"/>
      <c r="G230" s="301"/>
    </row>
    <row r="231" spans="3:7" ht="12.75">
      <c r="C231" s="301"/>
      <c r="D231" s="301"/>
      <c r="E231" s="301"/>
      <c r="F231" s="302"/>
      <c r="G231" s="301"/>
    </row>
    <row r="232" spans="3:7" ht="12.75">
      <c r="C232" s="301"/>
      <c r="D232" s="301"/>
      <c r="E232" s="301"/>
      <c r="F232" s="302"/>
      <c r="G232" s="301"/>
    </row>
    <row r="233" spans="3:7" ht="12.75">
      <c r="C233" s="301"/>
      <c r="D233" s="301"/>
      <c r="E233" s="301"/>
      <c r="F233" s="302"/>
      <c r="G233" s="301"/>
    </row>
    <row r="234" spans="3:7" ht="12.75">
      <c r="C234" s="301"/>
      <c r="D234" s="301"/>
      <c r="E234" s="301"/>
      <c r="F234" s="302"/>
      <c r="G234" s="301"/>
    </row>
    <row r="235" spans="3:7" ht="12.75">
      <c r="C235" s="301"/>
      <c r="D235" s="301"/>
      <c r="E235" s="301"/>
      <c r="F235" s="302"/>
      <c r="G235" s="301"/>
    </row>
    <row r="236" spans="3:7" ht="12.75">
      <c r="C236" s="301"/>
      <c r="D236" s="301"/>
      <c r="E236" s="301"/>
      <c r="F236" s="302"/>
      <c r="G236" s="301"/>
    </row>
    <row r="237" spans="3:7" ht="12.75">
      <c r="C237" s="301"/>
      <c r="D237" s="301"/>
      <c r="E237" s="301"/>
      <c r="F237" s="302"/>
      <c r="G237" s="301"/>
    </row>
    <row r="238" spans="3:7" ht="12.75">
      <c r="C238" s="301"/>
      <c r="D238" s="301"/>
      <c r="E238" s="301"/>
      <c r="F238" s="302"/>
      <c r="G238" s="301"/>
    </row>
    <row r="239" spans="3:7" ht="12.75">
      <c r="C239" s="301"/>
      <c r="D239" s="301"/>
      <c r="E239" s="301"/>
      <c r="F239" s="302"/>
      <c r="G239" s="301"/>
    </row>
    <row r="240" spans="3:7" ht="12.75">
      <c r="C240" s="301"/>
      <c r="D240" s="301"/>
      <c r="E240" s="301"/>
      <c r="F240" s="302"/>
      <c r="G240" s="301"/>
    </row>
    <row r="241" spans="3:7" ht="12.75">
      <c r="C241" s="301"/>
      <c r="D241" s="301"/>
      <c r="E241" s="301"/>
      <c r="F241" s="302"/>
      <c r="G241" s="301"/>
    </row>
    <row r="242" spans="3:7" ht="12.75">
      <c r="C242" s="301"/>
      <c r="D242" s="301"/>
      <c r="E242" s="301"/>
      <c r="F242" s="302"/>
      <c r="G242" s="301"/>
    </row>
    <row r="243" spans="3:7" ht="12.75">
      <c r="C243" s="301"/>
      <c r="D243" s="301"/>
      <c r="E243" s="301"/>
      <c r="F243" s="302"/>
      <c r="G243" s="301"/>
    </row>
    <row r="244" spans="3:7" ht="12.75">
      <c r="C244" s="301"/>
      <c r="D244" s="301"/>
      <c r="E244" s="301"/>
      <c r="F244" s="302"/>
      <c r="G244" s="301"/>
    </row>
    <row r="245" spans="3:7" ht="12.75">
      <c r="C245" s="301"/>
      <c r="D245" s="301"/>
      <c r="E245" s="301"/>
      <c r="F245" s="302"/>
      <c r="G245" s="301"/>
    </row>
    <row r="246" spans="3:7" ht="12.75">
      <c r="C246" s="301"/>
      <c r="D246" s="301"/>
      <c r="E246" s="301"/>
      <c r="F246" s="302"/>
      <c r="G246" s="301"/>
    </row>
    <row r="247" spans="3:7" ht="12.75">
      <c r="C247" s="301"/>
      <c r="D247" s="301"/>
      <c r="E247" s="301"/>
      <c r="F247" s="302"/>
      <c r="G247" s="301"/>
    </row>
    <row r="248" spans="3:7" ht="12.75">
      <c r="C248" s="301"/>
      <c r="D248" s="301"/>
      <c r="E248" s="301"/>
      <c r="F248" s="302"/>
      <c r="G248" s="301"/>
    </row>
    <row r="249" spans="3:7" ht="12.75">
      <c r="C249" s="301"/>
      <c r="D249" s="301"/>
      <c r="E249" s="301"/>
      <c r="F249" s="302"/>
      <c r="G249" s="301"/>
    </row>
    <row r="250" spans="3:7" ht="12.75">
      <c r="C250" s="301"/>
      <c r="D250" s="301"/>
      <c r="E250" s="301"/>
      <c r="F250" s="302"/>
      <c r="G250" s="301"/>
    </row>
    <row r="251" spans="3:7" ht="12.75">
      <c r="C251" s="301"/>
      <c r="D251" s="301"/>
      <c r="E251" s="301"/>
      <c r="F251" s="302"/>
      <c r="G251" s="301"/>
    </row>
    <row r="252" spans="3:7" ht="12.75">
      <c r="C252" s="301"/>
      <c r="D252" s="301"/>
      <c r="E252" s="301"/>
      <c r="F252" s="302"/>
      <c r="G252" s="301"/>
    </row>
    <row r="253" spans="3:7" ht="12.75">
      <c r="C253" s="301"/>
      <c r="D253" s="301"/>
      <c r="E253" s="301"/>
      <c r="F253" s="302"/>
      <c r="G253" s="301"/>
    </row>
    <row r="254" spans="3:7" ht="12.75">
      <c r="C254" s="301"/>
      <c r="D254" s="301"/>
      <c r="E254" s="301"/>
      <c r="F254" s="302"/>
      <c r="G254" s="301"/>
    </row>
    <row r="255" spans="3:7" ht="12.75">
      <c r="C255" s="301"/>
      <c r="D255" s="301"/>
      <c r="E255" s="301"/>
      <c r="F255" s="302"/>
      <c r="G255" s="301"/>
    </row>
    <row r="256" spans="3:7" ht="12.75">
      <c r="C256" s="301"/>
      <c r="D256" s="301"/>
      <c r="E256" s="301"/>
      <c r="F256" s="302"/>
      <c r="G256" s="301"/>
    </row>
    <row r="257" spans="3:7" ht="12.75">
      <c r="C257" s="301"/>
      <c r="D257" s="301"/>
      <c r="E257" s="301"/>
      <c r="F257" s="302"/>
      <c r="G257" s="301"/>
    </row>
    <row r="258" spans="3:7" ht="12.75">
      <c r="C258" s="301"/>
      <c r="D258" s="301"/>
      <c r="E258" s="301"/>
      <c r="F258" s="302"/>
      <c r="G258" s="301"/>
    </row>
    <row r="259" spans="3:7" ht="12.75">
      <c r="C259" s="301"/>
      <c r="D259" s="301"/>
      <c r="E259" s="301"/>
      <c r="F259" s="302"/>
      <c r="G259" s="301"/>
    </row>
    <row r="260" spans="3:7" ht="12.75">
      <c r="C260" s="301"/>
      <c r="D260" s="301"/>
      <c r="E260" s="301"/>
      <c r="F260" s="302"/>
      <c r="G260" s="301"/>
    </row>
    <row r="261" spans="3:7" ht="12.75">
      <c r="C261" s="301"/>
      <c r="D261" s="301"/>
      <c r="E261" s="301"/>
      <c r="F261" s="302"/>
      <c r="G261" s="301"/>
    </row>
    <row r="262" spans="3:7" ht="12.75">
      <c r="C262" s="301"/>
      <c r="D262" s="301"/>
      <c r="E262" s="301"/>
      <c r="F262" s="302"/>
      <c r="G262" s="301"/>
    </row>
    <row r="263" spans="3:7" ht="12.75">
      <c r="C263" s="301"/>
      <c r="D263" s="301"/>
      <c r="E263" s="301"/>
      <c r="F263" s="302"/>
      <c r="G263" s="301"/>
    </row>
    <row r="264" spans="3:7" ht="12.75">
      <c r="C264" s="301"/>
      <c r="D264" s="301"/>
      <c r="E264" s="301"/>
      <c r="F264" s="302"/>
      <c r="G264" s="301"/>
    </row>
    <row r="265" spans="3:7" ht="12.75">
      <c r="C265" s="301"/>
      <c r="D265" s="301"/>
      <c r="E265" s="301"/>
      <c r="F265" s="302"/>
      <c r="G265" s="301"/>
    </row>
    <row r="266" spans="3:7" ht="12.75">
      <c r="C266" s="301"/>
      <c r="D266" s="301"/>
      <c r="E266" s="301"/>
      <c r="F266" s="302"/>
      <c r="G266" s="301"/>
    </row>
    <row r="267" spans="3:7" ht="12.75">
      <c r="C267" s="301"/>
      <c r="D267" s="301"/>
      <c r="E267" s="301"/>
      <c r="F267" s="302"/>
      <c r="G267" s="301"/>
    </row>
    <row r="268" spans="3:7" ht="12.75">
      <c r="C268" s="301"/>
      <c r="D268" s="301"/>
      <c r="E268" s="301"/>
      <c r="F268" s="302"/>
      <c r="G268" s="301"/>
    </row>
    <row r="269" spans="3:7" ht="12.75">
      <c r="C269" s="301"/>
      <c r="D269" s="301"/>
      <c r="E269" s="301"/>
      <c r="F269" s="302"/>
      <c r="G269" s="301"/>
    </row>
    <row r="270" spans="3:7" ht="12.75">
      <c r="C270" s="301"/>
      <c r="D270" s="301"/>
      <c r="E270" s="301"/>
      <c r="F270" s="302"/>
      <c r="G270" s="301"/>
    </row>
    <row r="271" spans="3:7" ht="12.75">
      <c r="C271" s="301"/>
      <c r="D271" s="301"/>
      <c r="E271" s="301"/>
      <c r="F271" s="302"/>
      <c r="G271" s="301"/>
    </row>
    <row r="272" spans="3:7" ht="12.75">
      <c r="C272" s="301"/>
      <c r="D272" s="301"/>
      <c r="E272" s="301"/>
      <c r="F272" s="302"/>
      <c r="G272" s="301"/>
    </row>
    <row r="273" spans="3:7" ht="12.75">
      <c r="C273" s="301"/>
      <c r="D273" s="301"/>
      <c r="E273" s="301"/>
      <c r="F273" s="302"/>
      <c r="G273" s="301"/>
    </row>
    <row r="274" spans="3:7" ht="12.75">
      <c r="C274" s="301"/>
      <c r="D274" s="301"/>
      <c r="E274" s="301"/>
      <c r="F274" s="302"/>
      <c r="G274" s="301"/>
    </row>
    <row r="275" spans="3:7" ht="12.75">
      <c r="C275" s="301"/>
      <c r="D275" s="301"/>
      <c r="E275" s="301"/>
      <c r="F275" s="302"/>
      <c r="G275" s="301"/>
    </row>
    <row r="276" spans="3:7" ht="12.75">
      <c r="C276" s="301"/>
      <c r="D276" s="301"/>
      <c r="E276" s="301"/>
      <c r="F276" s="302"/>
      <c r="G276" s="301"/>
    </row>
    <row r="277" spans="3:7" ht="12.75">
      <c r="C277" s="301"/>
      <c r="D277" s="301"/>
      <c r="E277" s="301"/>
      <c r="F277" s="302"/>
      <c r="G277" s="301"/>
    </row>
    <row r="278" spans="3:7" ht="12.75">
      <c r="C278" s="301"/>
      <c r="D278" s="301"/>
      <c r="E278" s="301"/>
      <c r="F278" s="302"/>
      <c r="G278" s="301"/>
    </row>
    <row r="279" spans="3:7" ht="12.75">
      <c r="C279" s="301"/>
      <c r="D279" s="301"/>
      <c r="E279" s="301"/>
      <c r="F279" s="302"/>
      <c r="G279" s="301"/>
    </row>
    <row r="280" spans="3:7" ht="12.75">
      <c r="C280" s="301"/>
      <c r="D280" s="301"/>
      <c r="E280" s="301"/>
      <c r="F280" s="302"/>
      <c r="G280" s="301"/>
    </row>
    <row r="281" spans="3:7" ht="12.75">
      <c r="C281" s="301"/>
      <c r="D281" s="301"/>
      <c r="E281" s="301"/>
      <c r="F281" s="302"/>
      <c r="G281" s="301"/>
    </row>
    <row r="282" spans="3:7" ht="12.75">
      <c r="C282" s="301"/>
      <c r="D282" s="301"/>
      <c r="E282" s="301"/>
      <c r="F282" s="302"/>
      <c r="G282" s="301"/>
    </row>
    <row r="283" spans="3:7" ht="12.75">
      <c r="C283" s="301"/>
      <c r="D283" s="301"/>
      <c r="E283" s="301"/>
      <c r="F283" s="302"/>
      <c r="G283" s="301"/>
    </row>
    <row r="284" spans="3:7" ht="12.75">
      <c r="C284" s="301"/>
      <c r="D284" s="301"/>
      <c r="E284" s="301"/>
      <c r="F284" s="302"/>
      <c r="G284" s="301"/>
    </row>
    <row r="285" spans="3:7" ht="12.75">
      <c r="C285" s="301"/>
      <c r="D285" s="301"/>
      <c r="E285" s="301"/>
      <c r="F285" s="302"/>
      <c r="G285" s="301"/>
    </row>
    <row r="286" spans="3:7" ht="12.75">
      <c r="C286" s="301"/>
      <c r="D286" s="301"/>
      <c r="E286" s="301"/>
      <c r="F286" s="302"/>
      <c r="G286" s="301"/>
    </row>
    <row r="287" spans="3:7" ht="12.75">
      <c r="C287" s="301"/>
      <c r="D287" s="301"/>
      <c r="E287" s="301"/>
      <c r="F287" s="302"/>
      <c r="G287" s="301"/>
    </row>
    <row r="288" spans="3:7" ht="12.75">
      <c r="C288" s="301"/>
      <c r="D288" s="301"/>
      <c r="E288" s="301"/>
      <c r="F288" s="302"/>
      <c r="G288" s="301"/>
    </row>
    <row r="289" spans="3:7" ht="12.75">
      <c r="C289" s="301"/>
      <c r="D289" s="301"/>
      <c r="E289" s="301"/>
      <c r="F289" s="302"/>
      <c r="G289" s="301"/>
    </row>
    <row r="290" spans="3:7" ht="12.75">
      <c r="C290" s="301"/>
      <c r="D290" s="301"/>
      <c r="E290" s="301"/>
      <c r="F290" s="302"/>
      <c r="G290" s="301"/>
    </row>
    <row r="291" spans="3:7" ht="12.75">
      <c r="C291" s="301"/>
      <c r="D291" s="301"/>
      <c r="E291" s="301"/>
      <c r="F291" s="302"/>
      <c r="G291" s="301"/>
    </row>
    <row r="292" spans="3:7" ht="12.75">
      <c r="C292" s="301"/>
      <c r="D292" s="301"/>
      <c r="E292" s="301"/>
      <c r="F292" s="302"/>
      <c r="G292" s="301"/>
    </row>
    <row r="293" spans="3:7" ht="12.75">
      <c r="C293" s="301"/>
      <c r="D293" s="301"/>
      <c r="E293" s="301"/>
      <c r="F293" s="302"/>
      <c r="G293" s="301"/>
    </row>
    <row r="294" spans="3:7" ht="12.75">
      <c r="C294" s="301"/>
      <c r="D294" s="301"/>
      <c r="E294" s="301"/>
      <c r="F294" s="302"/>
      <c r="G294" s="301"/>
    </row>
    <row r="295" spans="3:7" ht="12.75">
      <c r="C295" s="301"/>
      <c r="D295" s="301"/>
      <c r="E295" s="301"/>
      <c r="F295" s="302"/>
      <c r="G295" s="301"/>
    </row>
    <row r="296" spans="3:7" ht="12.75">
      <c r="C296" s="301"/>
      <c r="D296" s="301"/>
      <c r="E296" s="301"/>
      <c r="F296" s="302"/>
      <c r="G296" s="301"/>
    </row>
    <row r="297" spans="3:7" ht="12.75">
      <c r="C297" s="301"/>
      <c r="D297" s="301"/>
      <c r="E297" s="301"/>
      <c r="F297" s="302"/>
      <c r="G297" s="301"/>
    </row>
    <row r="298" spans="3:7" ht="12.75">
      <c r="C298" s="301"/>
      <c r="D298" s="301"/>
      <c r="E298" s="301"/>
      <c r="F298" s="302"/>
      <c r="G298" s="301"/>
    </row>
    <row r="299" spans="3:7" ht="12.75">
      <c r="C299" s="301"/>
      <c r="D299" s="301"/>
      <c r="E299" s="301"/>
      <c r="F299" s="302"/>
      <c r="G299" s="301"/>
    </row>
    <row r="300" spans="3:7" ht="12.75">
      <c r="C300" s="301"/>
      <c r="D300" s="301"/>
      <c r="E300" s="301"/>
      <c r="F300" s="302"/>
      <c r="G300" s="301"/>
    </row>
    <row r="301" spans="3:7" ht="12.75">
      <c r="C301" s="301"/>
      <c r="D301" s="301"/>
      <c r="E301" s="301"/>
      <c r="F301" s="302"/>
      <c r="G301" s="301"/>
    </row>
    <row r="302" spans="3:7" ht="12.75">
      <c r="C302" s="301"/>
      <c r="D302" s="301"/>
      <c r="E302" s="301"/>
      <c r="F302" s="302"/>
      <c r="G302" s="301"/>
    </row>
    <row r="303" spans="3:7" ht="12.75">
      <c r="C303" s="301"/>
      <c r="D303" s="301"/>
      <c r="E303" s="301"/>
      <c r="F303" s="302"/>
      <c r="G303" s="301"/>
    </row>
    <row r="304" spans="3:7" ht="12.75">
      <c r="C304" s="301"/>
      <c r="D304" s="301"/>
      <c r="E304" s="301"/>
      <c r="F304" s="302"/>
      <c r="G304" s="301"/>
    </row>
    <row r="305" spans="3:7" ht="12.75">
      <c r="C305" s="301"/>
      <c r="D305" s="301"/>
      <c r="E305" s="301"/>
      <c r="F305" s="302"/>
      <c r="G305" s="301"/>
    </row>
    <row r="306" spans="3:7" ht="12.75">
      <c r="C306" s="301"/>
      <c r="D306" s="301"/>
      <c r="E306" s="301"/>
      <c r="F306" s="302"/>
      <c r="G306" s="301"/>
    </row>
    <row r="307" spans="3:7" ht="12.75">
      <c r="C307" s="301"/>
      <c r="D307" s="301"/>
      <c r="E307" s="301"/>
      <c r="F307" s="302"/>
      <c r="G307" s="301"/>
    </row>
    <row r="308" spans="3:7" ht="12.75">
      <c r="C308" s="301"/>
      <c r="D308" s="301"/>
      <c r="E308" s="301"/>
      <c r="F308" s="302"/>
      <c r="G308" s="301"/>
    </row>
    <row r="309" spans="3:7" ht="12.75">
      <c r="C309" s="301"/>
      <c r="D309" s="301"/>
      <c r="E309" s="301"/>
      <c r="F309" s="302"/>
      <c r="G309" s="301"/>
    </row>
    <row r="310" spans="3:7" ht="12.75">
      <c r="C310" s="301"/>
      <c r="D310" s="301"/>
      <c r="E310" s="301"/>
      <c r="F310" s="302"/>
      <c r="G310" s="301"/>
    </row>
    <row r="311" spans="3:7" ht="12.75">
      <c r="C311" s="301"/>
      <c r="D311" s="301"/>
      <c r="E311" s="301"/>
      <c r="F311" s="302"/>
      <c r="G311" s="301"/>
    </row>
    <row r="312" spans="3:7" ht="12.75">
      <c r="C312" s="301"/>
      <c r="D312" s="301"/>
      <c r="E312" s="301"/>
      <c r="F312" s="302"/>
      <c r="G312" s="301"/>
    </row>
    <row r="313" spans="3:7" ht="12.75">
      <c r="C313" s="301"/>
      <c r="D313" s="301"/>
      <c r="E313" s="301"/>
      <c r="F313" s="302"/>
      <c r="G313" s="301"/>
    </row>
    <row r="314" spans="3:7" ht="12.75">
      <c r="C314" s="301"/>
      <c r="D314" s="301"/>
      <c r="E314" s="301"/>
      <c r="F314" s="302"/>
      <c r="G314" s="301"/>
    </row>
    <row r="315" spans="3:7" ht="12.75">
      <c r="C315" s="301"/>
      <c r="D315" s="301"/>
      <c r="E315" s="301"/>
      <c r="F315" s="302"/>
      <c r="G315" s="301"/>
    </row>
    <row r="316" spans="3:7" ht="12.75">
      <c r="C316" s="301"/>
      <c r="D316" s="301"/>
      <c r="E316" s="301"/>
      <c r="F316" s="302"/>
      <c r="G316" s="301"/>
    </row>
    <row r="317" spans="3:7" ht="12.75">
      <c r="C317" s="301"/>
      <c r="D317" s="301"/>
      <c r="E317" s="301"/>
      <c r="F317" s="302"/>
      <c r="G317" s="301"/>
    </row>
    <row r="318" spans="3:7" ht="12.75">
      <c r="C318" s="301"/>
      <c r="D318" s="301"/>
      <c r="E318" s="301"/>
      <c r="F318" s="302"/>
      <c r="G318" s="301"/>
    </row>
    <row r="319" spans="3:7" ht="12.75">
      <c r="C319" s="301"/>
      <c r="D319" s="301"/>
      <c r="E319" s="301"/>
      <c r="F319" s="302"/>
      <c r="G319" s="301"/>
    </row>
    <row r="320" spans="3:7" ht="12.75">
      <c r="C320" s="301"/>
      <c r="D320" s="301"/>
      <c r="E320" s="301"/>
      <c r="F320" s="302"/>
      <c r="G320" s="301"/>
    </row>
    <row r="321" spans="3:7" ht="12.75">
      <c r="C321" s="301"/>
      <c r="D321" s="301"/>
      <c r="E321" s="301"/>
      <c r="F321" s="302"/>
      <c r="G321" s="301"/>
    </row>
    <row r="322" spans="3:7" ht="12.75">
      <c r="C322" s="301"/>
      <c r="D322" s="301"/>
      <c r="E322" s="301"/>
      <c r="F322" s="302"/>
      <c r="G322" s="301"/>
    </row>
    <row r="323" spans="3:7" ht="12.75">
      <c r="C323" s="301"/>
      <c r="D323" s="301"/>
      <c r="E323" s="301"/>
      <c r="F323" s="302"/>
      <c r="G323" s="301"/>
    </row>
    <row r="324" spans="3:7" ht="12.75">
      <c r="C324" s="301"/>
      <c r="D324" s="301"/>
      <c r="E324" s="301"/>
      <c r="F324" s="302"/>
      <c r="G324" s="301"/>
    </row>
    <row r="325" spans="3:7" ht="12.75">
      <c r="C325" s="301"/>
      <c r="D325" s="301"/>
      <c r="E325" s="301"/>
      <c r="F325" s="302"/>
      <c r="G325" s="301"/>
    </row>
    <row r="326" spans="3:7" ht="12.75">
      <c r="C326" s="301"/>
      <c r="D326" s="301"/>
      <c r="E326" s="301"/>
      <c r="F326" s="302"/>
      <c r="G326" s="301"/>
    </row>
    <row r="327" spans="3:7" ht="12.75">
      <c r="C327" s="301"/>
      <c r="D327" s="301"/>
      <c r="E327" s="301"/>
      <c r="F327" s="302"/>
      <c r="G327" s="301"/>
    </row>
    <row r="328" spans="3:7" ht="12.75">
      <c r="C328" s="301"/>
      <c r="D328" s="301"/>
      <c r="E328" s="301"/>
      <c r="F328" s="302"/>
      <c r="G328" s="301"/>
    </row>
    <row r="329" spans="3:7" ht="12.75">
      <c r="C329" s="301"/>
      <c r="D329" s="301"/>
      <c r="E329" s="301"/>
      <c r="F329" s="302"/>
      <c r="G329" s="301"/>
    </row>
    <row r="330" spans="3:7" ht="12.75">
      <c r="C330" s="301"/>
      <c r="D330" s="301"/>
      <c r="E330" s="301"/>
      <c r="F330" s="302"/>
      <c r="G330" s="301"/>
    </row>
    <row r="331" spans="3:7" ht="12.75">
      <c r="C331" s="301"/>
      <c r="D331" s="301"/>
      <c r="E331" s="301"/>
      <c r="F331" s="302"/>
      <c r="G331" s="301"/>
    </row>
    <row r="332" spans="3:7" ht="12.75">
      <c r="C332" s="301"/>
      <c r="D332" s="301"/>
      <c r="E332" s="301"/>
      <c r="F332" s="302"/>
      <c r="G332" s="301"/>
    </row>
    <row r="333" spans="3:7" ht="12.75">
      <c r="C333" s="301"/>
      <c r="D333" s="301"/>
      <c r="E333" s="301"/>
      <c r="F333" s="302"/>
      <c r="G333" s="301"/>
    </row>
    <row r="334" spans="3:7" ht="12.75">
      <c r="C334" s="301"/>
      <c r="D334" s="301"/>
      <c r="E334" s="301"/>
      <c r="F334" s="302"/>
      <c r="G334" s="301"/>
    </row>
    <row r="335" spans="3:7" ht="12.75">
      <c r="C335" s="301"/>
      <c r="D335" s="301"/>
      <c r="E335" s="301"/>
      <c r="F335" s="302"/>
      <c r="G335" s="301"/>
    </row>
    <row r="336" spans="3:7" ht="12.75">
      <c r="C336" s="301"/>
      <c r="D336" s="301"/>
      <c r="E336" s="301"/>
      <c r="F336" s="302"/>
      <c r="G336" s="301"/>
    </row>
    <row r="337" spans="3:7" ht="12.75">
      <c r="C337" s="301"/>
      <c r="D337" s="301"/>
      <c r="E337" s="301"/>
      <c r="F337" s="302"/>
      <c r="G337" s="301"/>
    </row>
    <row r="338" spans="3:7" ht="12.75">
      <c r="C338" s="301"/>
      <c r="D338" s="301"/>
      <c r="E338" s="301"/>
      <c r="F338" s="302"/>
      <c r="G338" s="301"/>
    </row>
    <row r="339" spans="3:7" ht="12.75">
      <c r="C339" s="301"/>
      <c r="D339" s="301"/>
      <c r="E339" s="301"/>
      <c r="F339" s="302"/>
      <c r="G339" s="301"/>
    </row>
    <row r="340" spans="3:7" ht="12.75">
      <c r="C340" s="301"/>
      <c r="D340" s="301"/>
      <c r="E340" s="301"/>
      <c r="F340" s="302"/>
      <c r="G340" s="301"/>
    </row>
    <row r="341" spans="3:7" ht="12.75">
      <c r="C341" s="301"/>
      <c r="D341" s="301"/>
      <c r="E341" s="301"/>
      <c r="F341" s="302"/>
      <c r="G341" s="301"/>
    </row>
    <row r="342" spans="3:7" ht="12.75">
      <c r="C342" s="301"/>
      <c r="D342" s="301"/>
      <c r="E342" s="301"/>
      <c r="F342" s="302"/>
      <c r="G342" s="301"/>
    </row>
    <row r="343" spans="3:7" ht="12.75">
      <c r="C343" s="301"/>
      <c r="D343" s="301"/>
      <c r="E343" s="301"/>
      <c r="F343" s="302"/>
      <c r="G343" s="301"/>
    </row>
    <row r="344" spans="3:7" ht="12.75">
      <c r="C344" s="301"/>
      <c r="D344" s="301"/>
      <c r="E344" s="301"/>
      <c r="F344" s="302"/>
      <c r="G344" s="301"/>
    </row>
    <row r="345" spans="3:7" ht="12.75">
      <c r="C345" s="301"/>
      <c r="D345" s="301"/>
      <c r="E345" s="301"/>
      <c r="F345" s="302"/>
      <c r="G345" s="301"/>
    </row>
    <row r="346" spans="3:7" ht="12.75">
      <c r="C346" s="301"/>
      <c r="D346" s="301"/>
      <c r="E346" s="301"/>
      <c r="F346" s="302"/>
      <c r="G346" s="301"/>
    </row>
    <row r="347" spans="3:7" ht="12.75">
      <c r="C347" s="301"/>
      <c r="D347" s="301"/>
      <c r="E347" s="301"/>
      <c r="F347" s="302"/>
      <c r="G347" s="301"/>
    </row>
    <row r="348" spans="3:7" ht="12.75">
      <c r="C348" s="301"/>
      <c r="D348" s="301"/>
      <c r="E348" s="301"/>
      <c r="F348" s="302"/>
      <c r="G348" s="301"/>
    </row>
    <row r="349" spans="3:7" ht="12.75">
      <c r="C349" s="301"/>
      <c r="D349" s="301"/>
      <c r="E349" s="301"/>
      <c r="F349" s="302"/>
      <c r="G349" s="301"/>
    </row>
    <row r="350" spans="3:7" ht="12.75">
      <c r="C350" s="301"/>
      <c r="D350" s="301"/>
      <c r="E350" s="301"/>
      <c r="F350" s="302"/>
      <c r="G350" s="301"/>
    </row>
    <row r="351" spans="3:7" ht="12.75">
      <c r="C351" s="301"/>
      <c r="D351" s="301"/>
      <c r="E351" s="301"/>
      <c r="F351" s="302"/>
      <c r="G351" s="301"/>
    </row>
    <row r="352" spans="3:7" ht="12.75">
      <c r="C352" s="301"/>
      <c r="D352" s="301"/>
      <c r="E352" s="301"/>
      <c r="F352" s="302"/>
      <c r="G352" s="301"/>
    </row>
    <row r="353" spans="3:7" ht="12.75">
      <c r="C353" s="301"/>
      <c r="D353" s="301"/>
      <c r="E353" s="301"/>
      <c r="F353" s="302"/>
      <c r="G353" s="301"/>
    </row>
    <row r="354" spans="3:7" ht="12.75">
      <c r="C354" s="301"/>
      <c r="D354" s="301"/>
      <c r="E354" s="301"/>
      <c r="F354" s="302"/>
      <c r="G354" s="301"/>
    </row>
    <row r="355" spans="3:7" ht="12.75">
      <c r="C355" s="301"/>
      <c r="D355" s="301"/>
      <c r="E355" s="301"/>
      <c r="F355" s="302"/>
      <c r="G355" s="301"/>
    </row>
    <row r="356" spans="3:7" ht="12.75">
      <c r="C356" s="301"/>
      <c r="D356" s="301"/>
      <c r="E356" s="301"/>
      <c r="F356" s="302"/>
      <c r="G356" s="301"/>
    </row>
    <row r="357" spans="3:7" ht="12.75">
      <c r="C357" s="301"/>
      <c r="D357" s="301"/>
      <c r="E357" s="301"/>
      <c r="F357" s="302"/>
      <c r="G357" s="301"/>
    </row>
    <row r="358" spans="3:7" ht="12.75">
      <c r="C358" s="301"/>
      <c r="D358" s="301"/>
      <c r="E358" s="301"/>
      <c r="F358" s="302"/>
      <c r="G358" s="301"/>
    </row>
    <row r="359" spans="3:7" ht="12.75">
      <c r="C359" s="301"/>
      <c r="D359" s="301"/>
      <c r="E359" s="301"/>
      <c r="F359" s="302"/>
      <c r="G359" s="301"/>
    </row>
    <row r="360" spans="3:7" ht="12.75">
      <c r="C360" s="301"/>
      <c r="D360" s="301"/>
      <c r="E360" s="301"/>
      <c r="F360" s="302"/>
      <c r="G360" s="301"/>
    </row>
    <row r="361" spans="3:7" ht="12.75">
      <c r="C361" s="301"/>
      <c r="D361" s="301"/>
      <c r="E361" s="301"/>
      <c r="F361" s="302"/>
      <c r="G361" s="301"/>
    </row>
    <row r="362" spans="3:7" ht="12.75">
      <c r="C362" s="301"/>
      <c r="D362" s="301"/>
      <c r="E362" s="301"/>
      <c r="F362" s="302"/>
      <c r="G362" s="301"/>
    </row>
    <row r="363" spans="3:7" ht="12.75">
      <c r="C363" s="301"/>
      <c r="D363" s="301"/>
      <c r="E363" s="301"/>
      <c r="F363" s="302"/>
      <c r="G363" s="301"/>
    </row>
    <row r="364" spans="3:7" ht="12.75">
      <c r="C364" s="301"/>
      <c r="D364" s="301"/>
      <c r="E364" s="301"/>
      <c r="F364" s="302"/>
      <c r="G364" s="301"/>
    </row>
    <row r="365" spans="3:7" ht="12.75">
      <c r="C365" s="301"/>
      <c r="D365" s="301"/>
      <c r="E365" s="301"/>
      <c r="F365" s="302"/>
      <c r="G365" s="301"/>
    </row>
    <row r="366" spans="3:7" ht="12.75">
      <c r="C366" s="301"/>
      <c r="D366" s="301"/>
      <c r="E366" s="301"/>
      <c r="F366" s="302"/>
      <c r="G366" s="301"/>
    </row>
    <row r="367" spans="3:7" ht="12.75">
      <c r="C367" s="301"/>
      <c r="D367" s="301"/>
      <c r="E367" s="301"/>
      <c r="F367" s="302"/>
      <c r="G367" s="301"/>
    </row>
    <row r="368" spans="3:7" ht="12.75">
      <c r="C368" s="301"/>
      <c r="D368" s="301"/>
      <c r="E368" s="301"/>
      <c r="F368" s="302"/>
      <c r="G368" s="301"/>
    </row>
    <row r="369" spans="3:7" ht="12.75">
      <c r="C369" s="301"/>
      <c r="D369" s="301"/>
      <c r="E369" s="301"/>
      <c r="F369" s="302"/>
      <c r="G369" s="301"/>
    </row>
    <row r="370" spans="3:7" ht="12.75">
      <c r="C370" s="301"/>
      <c r="D370" s="301"/>
      <c r="E370" s="301"/>
      <c r="F370" s="302"/>
      <c r="G370" s="301"/>
    </row>
    <row r="371" spans="3:7" ht="12.75">
      <c r="C371" s="301"/>
      <c r="D371" s="301"/>
      <c r="E371" s="301"/>
      <c r="F371" s="302"/>
      <c r="G371" s="301"/>
    </row>
    <row r="372" spans="3:7" ht="12.75">
      <c r="C372" s="301"/>
      <c r="D372" s="301"/>
      <c r="E372" s="301"/>
      <c r="F372" s="302"/>
      <c r="G372" s="301"/>
    </row>
    <row r="373" spans="3:7" ht="12.75">
      <c r="C373" s="301"/>
      <c r="D373" s="301"/>
      <c r="E373" s="301"/>
      <c r="F373" s="302"/>
      <c r="G373" s="301"/>
    </row>
    <row r="374" spans="3:7" ht="12.75">
      <c r="C374" s="301"/>
      <c r="D374" s="301"/>
      <c r="E374" s="301"/>
      <c r="F374" s="302"/>
      <c r="G374" s="301"/>
    </row>
    <row r="375" spans="3:7" ht="12.75">
      <c r="C375" s="301"/>
      <c r="D375" s="301"/>
      <c r="E375" s="301"/>
      <c r="F375" s="302"/>
      <c r="G375" s="301"/>
    </row>
    <row r="376" spans="3:7" ht="12.75">
      <c r="C376" s="301"/>
      <c r="D376" s="301"/>
      <c r="E376" s="301"/>
      <c r="F376" s="302"/>
      <c r="G376" s="301"/>
    </row>
    <row r="377" spans="3:7" ht="12.75">
      <c r="C377" s="301"/>
      <c r="D377" s="301"/>
      <c r="E377" s="301"/>
      <c r="F377" s="302"/>
      <c r="G377" s="301"/>
    </row>
    <row r="378" spans="3:7" ht="12.75">
      <c r="C378" s="301"/>
      <c r="D378" s="301"/>
      <c r="E378" s="301"/>
      <c r="F378" s="302"/>
      <c r="G378" s="301"/>
    </row>
    <row r="379" spans="3:7" ht="12.75">
      <c r="C379" s="301"/>
      <c r="D379" s="301"/>
      <c r="E379" s="301"/>
      <c r="F379" s="302"/>
      <c r="G379" s="301"/>
    </row>
    <row r="380" spans="3:7" ht="12.75">
      <c r="C380" s="301"/>
      <c r="D380" s="301"/>
      <c r="E380" s="301"/>
      <c r="F380" s="302"/>
      <c r="G380" s="301"/>
    </row>
    <row r="381" spans="3:7" ht="12.75">
      <c r="C381" s="301"/>
      <c r="D381" s="301"/>
      <c r="E381" s="301"/>
      <c r="F381" s="302"/>
      <c r="G381" s="301"/>
    </row>
    <row r="382" spans="3:7" ht="12.75">
      <c r="C382" s="301"/>
      <c r="D382" s="301"/>
      <c r="E382" s="301"/>
      <c r="F382" s="302"/>
      <c r="G382" s="301"/>
    </row>
    <row r="383" spans="3:7" ht="12.75">
      <c r="C383" s="301"/>
      <c r="D383" s="301"/>
      <c r="E383" s="301"/>
      <c r="F383" s="302"/>
      <c r="G383" s="301"/>
    </row>
    <row r="384" spans="3:7" ht="12.75">
      <c r="C384" s="301"/>
      <c r="D384" s="301"/>
      <c r="E384" s="301"/>
      <c r="F384" s="302"/>
      <c r="G384" s="301"/>
    </row>
    <row r="385" spans="3:7" ht="12.75">
      <c r="C385" s="301"/>
      <c r="D385" s="301"/>
      <c r="E385" s="301"/>
      <c r="F385" s="302"/>
      <c r="G385" s="301"/>
    </row>
    <row r="386" spans="3:7" ht="12.75">
      <c r="C386" s="301"/>
      <c r="D386" s="301"/>
      <c r="E386" s="301"/>
      <c r="F386" s="302"/>
      <c r="G386" s="301"/>
    </row>
    <row r="387" spans="3:7" ht="12.75">
      <c r="C387" s="301"/>
      <c r="D387" s="301"/>
      <c r="E387" s="301"/>
      <c r="F387" s="302"/>
      <c r="G387" s="301"/>
    </row>
    <row r="388" spans="3:7" ht="12.75">
      <c r="C388" s="301"/>
      <c r="D388" s="301"/>
      <c r="E388" s="301"/>
      <c r="F388" s="302"/>
      <c r="G388" s="301"/>
    </row>
    <row r="389" spans="3:7" ht="12.75">
      <c r="C389" s="301"/>
      <c r="D389" s="301"/>
      <c r="E389" s="301"/>
      <c r="F389" s="302"/>
      <c r="G389" s="301"/>
    </row>
    <row r="390" spans="3:7" ht="12.75">
      <c r="C390" s="301"/>
      <c r="D390" s="301"/>
      <c r="E390" s="301"/>
      <c r="F390" s="302"/>
      <c r="G390" s="301"/>
    </row>
    <row r="391" spans="3:7" ht="12.75">
      <c r="C391" s="301"/>
      <c r="D391" s="301"/>
      <c r="E391" s="301"/>
      <c r="F391" s="302"/>
      <c r="G391" s="301"/>
    </row>
    <row r="392" spans="3:7" ht="12.75">
      <c r="C392" s="301"/>
      <c r="D392" s="301"/>
      <c r="E392" s="301"/>
      <c r="F392" s="302"/>
      <c r="G392" s="301"/>
    </row>
    <row r="393" spans="3:7" ht="12.75">
      <c r="C393" s="301"/>
      <c r="D393" s="301"/>
      <c r="E393" s="301"/>
      <c r="F393" s="302"/>
      <c r="G393" s="301"/>
    </row>
    <row r="394" spans="3:7" ht="12.75">
      <c r="C394" s="301"/>
      <c r="D394" s="301"/>
      <c r="E394" s="301"/>
      <c r="F394" s="302"/>
      <c r="G394" s="301"/>
    </row>
    <row r="395" spans="3:7" ht="12.75">
      <c r="C395" s="301"/>
      <c r="D395" s="301"/>
      <c r="E395" s="301"/>
      <c r="F395" s="302"/>
      <c r="G395" s="301"/>
    </row>
    <row r="396" spans="3:7" ht="12.75">
      <c r="C396" s="301"/>
      <c r="D396" s="301"/>
      <c r="E396" s="301"/>
      <c r="F396" s="302"/>
      <c r="G396" s="301"/>
    </row>
    <row r="397" spans="3:7" ht="12.75">
      <c r="C397" s="301"/>
      <c r="D397" s="301"/>
      <c r="E397" s="301"/>
      <c r="F397" s="302"/>
      <c r="G397" s="301"/>
    </row>
    <row r="398" spans="3:7" ht="12.75">
      <c r="C398" s="301"/>
      <c r="D398" s="301"/>
      <c r="E398" s="301"/>
      <c r="F398" s="302"/>
      <c r="G398" s="301"/>
    </row>
    <row r="399" spans="3:7" ht="12.75">
      <c r="C399" s="301"/>
      <c r="D399" s="301"/>
      <c r="E399" s="301"/>
      <c r="F399" s="302"/>
      <c r="G399" s="301"/>
    </row>
    <row r="400" spans="3:7" ht="12.75">
      <c r="C400" s="301"/>
      <c r="D400" s="301"/>
      <c r="E400" s="301"/>
      <c r="F400" s="302"/>
      <c r="G400" s="301"/>
    </row>
    <row r="401" spans="3:7" ht="12.75">
      <c r="C401" s="301"/>
      <c r="D401" s="301"/>
      <c r="E401" s="301"/>
      <c r="F401" s="302"/>
      <c r="G401" s="301"/>
    </row>
    <row r="402" spans="3:7" ht="12.75">
      <c r="C402" s="301"/>
      <c r="D402" s="301"/>
      <c r="E402" s="301"/>
      <c r="F402" s="302"/>
      <c r="G402" s="301"/>
    </row>
    <row r="403" spans="3:7" ht="12.75">
      <c r="C403" s="301"/>
      <c r="D403" s="301"/>
      <c r="E403" s="301"/>
      <c r="F403" s="302"/>
      <c r="G403" s="301"/>
    </row>
    <row r="404" spans="3:7" ht="12.75">
      <c r="C404" s="301"/>
      <c r="D404" s="301"/>
      <c r="E404" s="301"/>
      <c r="F404" s="302"/>
      <c r="G404" s="301"/>
    </row>
    <row r="405" spans="3:7" ht="12.75">
      <c r="C405" s="301"/>
      <c r="D405" s="301"/>
      <c r="E405" s="301"/>
      <c r="F405" s="302"/>
      <c r="G405" s="301"/>
    </row>
    <row r="406" spans="3:7" ht="12.75">
      <c r="C406" s="301"/>
      <c r="D406" s="301"/>
      <c r="E406" s="301"/>
      <c r="F406" s="302"/>
      <c r="G406" s="301"/>
    </row>
    <row r="407" spans="3:7" ht="12.75">
      <c r="C407" s="301"/>
      <c r="D407" s="301"/>
      <c r="E407" s="301"/>
      <c r="F407" s="302"/>
      <c r="G407" s="301"/>
    </row>
    <row r="408" spans="3:7" ht="12.75">
      <c r="C408" s="301"/>
      <c r="D408" s="301"/>
      <c r="E408" s="301"/>
      <c r="F408" s="302"/>
      <c r="G408" s="301"/>
    </row>
    <row r="409" spans="3:7" ht="12.75">
      <c r="C409" s="301"/>
      <c r="D409" s="301"/>
      <c r="E409" s="301"/>
      <c r="F409" s="302"/>
      <c r="G409" s="301"/>
    </row>
    <row r="410" spans="3:7" ht="12.75">
      <c r="C410" s="301"/>
      <c r="D410" s="301"/>
      <c r="E410" s="301"/>
      <c r="F410" s="302"/>
      <c r="G410" s="301"/>
    </row>
    <row r="411" spans="3:7" ht="12.75">
      <c r="C411" s="301"/>
      <c r="D411" s="301"/>
      <c r="E411" s="301"/>
      <c r="F411" s="302"/>
      <c r="G411" s="301"/>
    </row>
    <row r="412" spans="3:7" ht="12.75">
      <c r="C412" s="301"/>
      <c r="D412" s="301"/>
      <c r="E412" s="301"/>
      <c r="F412" s="302"/>
      <c r="G412" s="301"/>
    </row>
    <row r="413" spans="3:7" ht="12.75">
      <c r="C413" s="301"/>
      <c r="D413" s="301"/>
      <c r="E413" s="301"/>
      <c r="F413" s="302"/>
      <c r="G413" s="301"/>
    </row>
    <row r="414" spans="3:7" ht="12.75">
      <c r="C414" s="301"/>
      <c r="D414" s="301"/>
      <c r="E414" s="301"/>
      <c r="F414" s="302"/>
      <c r="G414" s="301"/>
    </row>
    <row r="415" spans="3:7" ht="12.75">
      <c r="C415" s="301"/>
      <c r="D415" s="301"/>
      <c r="E415" s="301"/>
      <c r="F415" s="302"/>
      <c r="G415" s="301"/>
    </row>
    <row r="416" spans="3:7" ht="12.75">
      <c r="C416" s="301"/>
      <c r="D416" s="301"/>
      <c r="E416" s="301"/>
      <c r="F416" s="302"/>
      <c r="G416" s="301"/>
    </row>
    <row r="417" spans="3:7" ht="12.75">
      <c r="C417" s="301"/>
      <c r="D417" s="301"/>
      <c r="E417" s="301"/>
      <c r="F417" s="302"/>
      <c r="G417" s="301"/>
    </row>
    <row r="418" spans="3:7" ht="12.75">
      <c r="C418" s="301"/>
      <c r="D418" s="301"/>
      <c r="E418" s="301"/>
      <c r="F418" s="302"/>
      <c r="G418" s="301"/>
    </row>
    <row r="419" spans="3:7" ht="12.75">
      <c r="C419" s="301"/>
      <c r="D419" s="301"/>
      <c r="E419" s="301"/>
      <c r="F419" s="302"/>
      <c r="G419" s="301"/>
    </row>
    <row r="420" spans="3:7" ht="12.75">
      <c r="C420" s="301"/>
      <c r="D420" s="301"/>
      <c r="E420" s="301"/>
      <c r="F420" s="302"/>
      <c r="G420" s="301"/>
    </row>
    <row r="421" spans="3:7" ht="12.75">
      <c r="C421" s="301"/>
      <c r="D421" s="301"/>
      <c r="E421" s="301"/>
      <c r="F421" s="302"/>
      <c r="G421" s="301"/>
    </row>
    <row r="422" spans="3:7" ht="12.75">
      <c r="C422" s="301"/>
      <c r="D422" s="301"/>
      <c r="E422" s="301"/>
      <c r="F422" s="302"/>
      <c r="G422" s="301"/>
    </row>
    <row r="423" spans="3:7" ht="12.75">
      <c r="C423" s="301"/>
      <c r="D423" s="301"/>
      <c r="E423" s="301"/>
      <c r="F423" s="302"/>
      <c r="G423" s="301"/>
    </row>
    <row r="424" spans="3:7" ht="12.75">
      <c r="C424" s="301"/>
      <c r="D424" s="301"/>
      <c r="E424" s="301"/>
      <c r="F424" s="302"/>
      <c r="G424" s="301"/>
    </row>
    <row r="425" spans="3:7" ht="12.75">
      <c r="C425" s="301"/>
      <c r="D425" s="301"/>
      <c r="E425" s="301"/>
      <c r="F425" s="302"/>
      <c r="G425" s="301"/>
    </row>
    <row r="426" spans="3:7" ht="12.75">
      <c r="C426" s="301"/>
      <c r="D426" s="301"/>
      <c r="E426" s="301"/>
      <c r="F426" s="302"/>
      <c r="G426" s="301"/>
    </row>
    <row r="427" spans="3:7" ht="12.75">
      <c r="C427" s="301"/>
      <c r="D427" s="301"/>
      <c r="E427" s="301"/>
      <c r="F427" s="302"/>
      <c r="G427" s="301"/>
    </row>
    <row r="428" spans="3:7" ht="12.75">
      <c r="C428" s="301"/>
      <c r="D428" s="301"/>
      <c r="E428" s="301"/>
      <c r="F428" s="302"/>
      <c r="G428" s="301"/>
    </row>
    <row r="429" spans="3:7" ht="12.75">
      <c r="C429" s="301"/>
      <c r="D429" s="301"/>
      <c r="E429" s="301"/>
      <c r="F429" s="302"/>
      <c r="G429" s="301"/>
    </row>
    <row r="430" spans="3:7" ht="12.75">
      <c r="C430" s="301"/>
      <c r="D430" s="301"/>
      <c r="E430" s="301"/>
      <c r="F430" s="302"/>
      <c r="G430" s="301"/>
    </row>
    <row r="431" spans="3:7" ht="12.75">
      <c r="C431" s="301"/>
      <c r="D431" s="301"/>
      <c r="E431" s="301"/>
      <c r="F431" s="302"/>
      <c r="G431" s="301"/>
    </row>
    <row r="432" spans="3:7" ht="12.75">
      <c r="C432" s="301"/>
      <c r="D432" s="301"/>
      <c r="E432" s="301"/>
      <c r="F432" s="302"/>
      <c r="G432" s="301"/>
    </row>
    <row r="433" spans="3:7" ht="12.75">
      <c r="C433" s="301"/>
      <c r="D433" s="301"/>
      <c r="E433" s="301"/>
      <c r="F433" s="302"/>
      <c r="G433" s="301"/>
    </row>
    <row r="434" spans="3:7" ht="12.75">
      <c r="C434" s="301"/>
      <c r="D434" s="301"/>
      <c r="E434" s="301"/>
      <c r="F434" s="302"/>
      <c r="G434" s="301"/>
    </row>
    <row r="435" spans="3:7" ht="12.75">
      <c r="C435" s="301"/>
      <c r="D435" s="301"/>
      <c r="E435" s="301"/>
      <c r="F435" s="302"/>
      <c r="G435" s="301"/>
    </row>
    <row r="436" spans="3:7" ht="12.75">
      <c r="C436" s="301"/>
      <c r="D436" s="301"/>
      <c r="E436" s="301"/>
      <c r="F436" s="302"/>
      <c r="G436" s="301"/>
    </row>
    <row r="437" spans="3:7" ht="12.75">
      <c r="C437" s="301"/>
      <c r="D437" s="301"/>
      <c r="E437" s="301"/>
      <c r="F437" s="302"/>
      <c r="G437" s="301"/>
    </row>
    <row r="438" spans="3:7" ht="12.75">
      <c r="C438" s="301"/>
      <c r="D438" s="301"/>
      <c r="E438" s="301"/>
      <c r="F438" s="302"/>
      <c r="G438" s="301"/>
    </row>
    <row r="439" spans="3:7" ht="12.75">
      <c r="C439" s="301"/>
      <c r="D439" s="301"/>
      <c r="E439" s="301"/>
      <c r="F439" s="302"/>
      <c r="G439" s="301"/>
    </row>
    <row r="440" spans="3:7" ht="12.75">
      <c r="C440" s="301"/>
      <c r="D440" s="301"/>
      <c r="E440" s="301"/>
      <c r="F440" s="302"/>
      <c r="G440" s="301"/>
    </row>
    <row r="441" spans="3:7" ht="12.75">
      <c r="C441" s="301"/>
      <c r="D441" s="301"/>
      <c r="E441" s="301"/>
      <c r="F441" s="302"/>
      <c r="G441" s="301"/>
    </row>
    <row r="442" spans="3:7" ht="12.75">
      <c r="C442" s="301"/>
      <c r="D442" s="301"/>
      <c r="E442" s="301"/>
      <c r="F442" s="302"/>
      <c r="G442" s="301"/>
    </row>
    <row r="443" spans="3:7" ht="12.75">
      <c r="C443" s="301"/>
      <c r="D443" s="301"/>
      <c r="E443" s="301"/>
      <c r="F443" s="302"/>
      <c r="G443" s="301"/>
    </row>
    <row r="444" spans="3:7" ht="12.75">
      <c r="C444" s="301"/>
      <c r="D444" s="301"/>
      <c r="E444" s="301"/>
      <c r="F444" s="302"/>
      <c r="G444" s="301"/>
    </row>
    <row r="445" spans="3:7" ht="12.75">
      <c r="C445" s="301"/>
      <c r="D445" s="301"/>
      <c r="E445" s="301"/>
      <c r="F445" s="302"/>
      <c r="G445" s="301"/>
    </row>
    <row r="446" spans="3:7" ht="12.75">
      <c r="C446" s="301"/>
      <c r="D446" s="301"/>
      <c r="E446" s="301"/>
      <c r="F446" s="302"/>
      <c r="G446" s="301"/>
    </row>
    <row r="447" spans="3:7" ht="12.75">
      <c r="C447" s="301"/>
      <c r="D447" s="301"/>
      <c r="E447" s="301"/>
      <c r="F447" s="302"/>
      <c r="G447" s="301"/>
    </row>
    <row r="448" spans="3:7" ht="12.75">
      <c r="C448" s="301"/>
      <c r="D448" s="301"/>
      <c r="E448" s="301"/>
      <c r="F448" s="302"/>
      <c r="G448" s="301"/>
    </row>
    <row r="449" spans="3:7" ht="12.75">
      <c r="C449" s="301"/>
      <c r="D449" s="301"/>
      <c r="E449" s="301"/>
      <c r="F449" s="302"/>
      <c r="G449" s="301"/>
    </row>
    <row r="450" spans="3:7" ht="12.75">
      <c r="C450" s="301"/>
      <c r="D450" s="301"/>
      <c r="E450" s="301"/>
      <c r="F450" s="302"/>
      <c r="G450" s="301"/>
    </row>
    <row r="451" spans="3:7" ht="12.75">
      <c r="C451" s="301"/>
      <c r="D451" s="301"/>
      <c r="E451" s="301"/>
      <c r="F451" s="302"/>
      <c r="G451" s="301"/>
    </row>
    <row r="452" spans="3:7" ht="12.75">
      <c r="C452" s="301"/>
      <c r="D452" s="301"/>
      <c r="E452" s="301"/>
      <c r="F452" s="302"/>
      <c r="G452" s="301"/>
    </row>
    <row r="453" spans="3:7" ht="12.75">
      <c r="C453" s="301"/>
      <c r="D453" s="301"/>
      <c r="E453" s="301"/>
      <c r="F453" s="302"/>
      <c r="G453" s="301"/>
    </row>
    <row r="454" spans="3:7" ht="12.75">
      <c r="C454" s="301"/>
      <c r="D454" s="301"/>
      <c r="E454" s="301"/>
      <c r="F454" s="302"/>
      <c r="G454" s="301"/>
    </row>
    <row r="455" spans="3:7" ht="12.75">
      <c r="C455" s="301"/>
      <c r="D455" s="301"/>
      <c r="E455" s="301"/>
      <c r="F455" s="302"/>
      <c r="G455" s="301"/>
    </row>
    <row r="456" spans="3:7" ht="12.75">
      <c r="C456" s="301"/>
      <c r="D456" s="301"/>
      <c r="E456" s="301"/>
      <c r="F456" s="302"/>
      <c r="G456" s="301"/>
    </row>
    <row r="457" spans="3:7" ht="12.75">
      <c r="C457" s="301"/>
      <c r="D457" s="301"/>
      <c r="E457" s="301"/>
      <c r="F457" s="302"/>
      <c r="G457" s="301"/>
    </row>
    <row r="458" spans="3:7" ht="12.75">
      <c r="C458" s="301"/>
      <c r="D458" s="301"/>
      <c r="E458" s="301"/>
      <c r="F458" s="302"/>
      <c r="G458" s="301"/>
    </row>
    <row r="459" spans="3:7" ht="12.75">
      <c r="C459" s="301"/>
      <c r="D459" s="301"/>
      <c r="E459" s="301"/>
      <c r="F459" s="302"/>
      <c r="G459" s="301"/>
    </row>
    <row r="460" spans="3:7" ht="12.75">
      <c r="C460" s="301"/>
      <c r="D460" s="301"/>
      <c r="E460" s="301"/>
      <c r="F460" s="302"/>
      <c r="G460" s="301"/>
    </row>
    <row r="461" spans="3:7" ht="12.75">
      <c r="C461" s="301"/>
      <c r="D461" s="301"/>
      <c r="E461" s="301"/>
      <c r="F461" s="302"/>
      <c r="G461" s="301"/>
    </row>
    <row r="462" spans="3:7" ht="12.75">
      <c r="C462" s="301"/>
      <c r="D462" s="301"/>
      <c r="E462" s="301"/>
      <c r="F462" s="302"/>
      <c r="G462" s="301"/>
    </row>
    <row r="463" spans="3:7" ht="12.75">
      <c r="C463" s="301"/>
      <c r="D463" s="301"/>
      <c r="E463" s="301"/>
      <c r="F463" s="302"/>
      <c r="G463" s="301"/>
    </row>
    <row r="464" spans="3:7" ht="12.75">
      <c r="C464" s="301"/>
      <c r="D464" s="301"/>
      <c r="E464" s="301"/>
      <c r="F464" s="302"/>
      <c r="G464" s="301"/>
    </row>
    <row r="465" spans="3:7" ht="12.75">
      <c r="C465" s="301"/>
      <c r="D465" s="301"/>
      <c r="E465" s="301"/>
      <c r="F465" s="302"/>
      <c r="G465" s="301"/>
    </row>
    <row r="466" spans="3:7" ht="12.75">
      <c r="C466" s="301"/>
      <c r="D466" s="301"/>
      <c r="E466" s="301"/>
      <c r="F466" s="302"/>
      <c r="G466" s="301"/>
    </row>
    <row r="467" spans="3:7" ht="12.75">
      <c r="C467" s="301"/>
      <c r="D467" s="301"/>
      <c r="E467" s="301"/>
      <c r="F467" s="302"/>
      <c r="G467" s="301"/>
    </row>
    <row r="468" spans="3:7" ht="12.75">
      <c r="C468" s="301"/>
      <c r="D468" s="301"/>
      <c r="E468" s="301"/>
      <c r="F468" s="302"/>
      <c r="G468" s="301"/>
    </row>
    <row r="469" spans="3:7" ht="12.75">
      <c r="C469" s="301"/>
      <c r="D469" s="301"/>
      <c r="E469" s="301"/>
      <c r="F469" s="302"/>
      <c r="G469" s="301"/>
    </row>
    <row r="470" spans="3:7" ht="12.75">
      <c r="C470" s="301"/>
      <c r="D470" s="301"/>
      <c r="E470" s="301"/>
      <c r="F470" s="302"/>
      <c r="G470" s="301"/>
    </row>
    <row r="471" spans="3:7" ht="12.75">
      <c r="C471" s="301"/>
      <c r="D471" s="301"/>
      <c r="E471" s="301"/>
      <c r="F471" s="302"/>
      <c r="G471" s="301"/>
    </row>
    <row r="472" spans="3:7" ht="12.75">
      <c r="C472" s="301"/>
      <c r="D472" s="301"/>
      <c r="E472" s="301"/>
      <c r="F472" s="302"/>
      <c r="G472" s="301"/>
    </row>
    <row r="473" spans="3:7" ht="12.75">
      <c r="C473" s="301"/>
      <c r="D473" s="301"/>
      <c r="E473" s="301"/>
      <c r="F473" s="302"/>
      <c r="G473" s="301"/>
    </row>
    <row r="474" spans="3:7" ht="12.75">
      <c r="C474" s="301"/>
      <c r="D474" s="301"/>
      <c r="E474" s="301"/>
      <c r="F474" s="302"/>
      <c r="G474" s="301"/>
    </row>
    <row r="475" spans="3:7" ht="12.75">
      <c r="C475" s="301"/>
      <c r="D475" s="301"/>
      <c r="E475" s="301"/>
      <c r="F475" s="302"/>
      <c r="G475" s="301"/>
    </row>
    <row r="476" spans="3:7" ht="12.75">
      <c r="C476" s="301"/>
      <c r="D476" s="301"/>
      <c r="E476" s="301"/>
      <c r="F476" s="302"/>
      <c r="G476" s="301"/>
    </row>
    <row r="477" spans="3:7" ht="12.75">
      <c r="C477" s="301"/>
      <c r="D477" s="301"/>
      <c r="E477" s="301"/>
      <c r="F477" s="302"/>
      <c r="G477" s="301"/>
    </row>
    <row r="478" spans="3:7" ht="12.75">
      <c r="C478" s="301"/>
      <c r="D478" s="301"/>
      <c r="E478" s="301"/>
      <c r="F478" s="302"/>
      <c r="G478" s="301"/>
    </row>
    <row r="479" spans="3:7" ht="12.75">
      <c r="C479" s="301"/>
      <c r="D479" s="301"/>
      <c r="E479" s="301"/>
      <c r="F479" s="302"/>
      <c r="G479" s="301"/>
    </row>
    <row r="480" spans="3:7" ht="12.75">
      <c r="C480" s="301"/>
      <c r="D480" s="301"/>
      <c r="E480" s="301"/>
      <c r="F480" s="302"/>
      <c r="G480" s="301"/>
    </row>
    <row r="481" spans="3:7" ht="12.75">
      <c r="C481" s="301"/>
      <c r="D481" s="301"/>
      <c r="E481" s="301"/>
      <c r="F481" s="302"/>
      <c r="G481" s="301"/>
    </row>
    <row r="482" spans="3:7" ht="12.75">
      <c r="C482" s="301"/>
      <c r="D482" s="301"/>
      <c r="E482" s="301"/>
      <c r="F482" s="302"/>
      <c r="G482" s="301"/>
    </row>
    <row r="483" spans="3:7" ht="12.75">
      <c r="C483" s="301"/>
      <c r="D483" s="301"/>
      <c r="E483" s="301"/>
      <c r="F483" s="302"/>
      <c r="G483" s="301"/>
    </row>
    <row r="484" spans="3:7" ht="12.75">
      <c r="C484" s="301"/>
      <c r="D484" s="301"/>
      <c r="E484" s="301"/>
      <c r="F484" s="302"/>
      <c r="G484" s="301"/>
    </row>
    <row r="485" spans="3:7" ht="12.75">
      <c r="C485" s="301"/>
      <c r="D485" s="301"/>
      <c r="E485" s="301"/>
      <c r="F485" s="302"/>
      <c r="G485" s="301"/>
    </row>
    <row r="486" spans="3:7" ht="12.75">
      <c r="C486" s="301"/>
      <c r="D486" s="301"/>
      <c r="E486" s="301"/>
      <c r="F486" s="302"/>
      <c r="G486" s="301"/>
    </row>
    <row r="487" spans="3:7" ht="12.75">
      <c r="C487" s="301"/>
      <c r="D487" s="301"/>
      <c r="E487" s="301"/>
      <c r="F487" s="302"/>
      <c r="G487" s="301"/>
    </row>
    <row r="488" spans="3:7" ht="12.75">
      <c r="C488" s="301"/>
      <c r="D488" s="301"/>
      <c r="E488" s="301"/>
      <c r="F488" s="302"/>
      <c r="G488" s="301"/>
    </row>
    <row r="489" spans="3:7" ht="12.75">
      <c r="C489" s="301"/>
      <c r="D489" s="301"/>
      <c r="E489" s="301"/>
      <c r="F489" s="302"/>
      <c r="G489" s="301"/>
    </row>
    <row r="490" spans="3:7" ht="12.75">
      <c r="C490" s="301"/>
      <c r="D490" s="301"/>
      <c r="E490" s="301"/>
      <c r="F490" s="302"/>
      <c r="G490" s="301"/>
    </row>
    <row r="491" spans="3:7" ht="12.75">
      <c r="C491" s="301"/>
      <c r="D491" s="301"/>
      <c r="E491" s="301"/>
      <c r="F491" s="302"/>
      <c r="G491" s="301"/>
    </row>
    <row r="492" spans="3:7" ht="12.75">
      <c r="C492" s="301"/>
      <c r="D492" s="301"/>
      <c r="E492" s="301"/>
      <c r="F492" s="302"/>
      <c r="G492" s="301"/>
    </row>
    <row r="493" spans="3:7" ht="12.75">
      <c r="C493" s="301"/>
      <c r="D493" s="301"/>
      <c r="E493" s="301"/>
      <c r="F493" s="302"/>
      <c r="G493" s="301"/>
    </row>
    <row r="494" spans="3:7" ht="12.75">
      <c r="C494" s="301"/>
      <c r="D494" s="301"/>
      <c r="E494" s="301"/>
      <c r="F494" s="302"/>
      <c r="G494" s="301"/>
    </row>
    <row r="495" spans="3:7" ht="12.75">
      <c r="C495" s="301"/>
      <c r="D495" s="301"/>
      <c r="E495" s="301"/>
      <c r="F495" s="302"/>
      <c r="G495" s="301"/>
    </row>
    <row r="496" spans="3:7" ht="12.75">
      <c r="C496" s="301"/>
      <c r="D496" s="301"/>
      <c r="E496" s="301"/>
      <c r="F496" s="302"/>
      <c r="G496" s="301"/>
    </row>
    <row r="497" spans="3:7" ht="12.75">
      <c r="C497" s="301"/>
      <c r="D497" s="301"/>
      <c r="E497" s="301"/>
      <c r="F497" s="302"/>
      <c r="G497" s="301"/>
    </row>
    <row r="498" spans="3:7" ht="12.75">
      <c r="C498" s="301"/>
      <c r="D498" s="301"/>
      <c r="E498" s="301"/>
      <c r="F498" s="302"/>
      <c r="G498" s="301"/>
    </row>
    <row r="499" spans="3:7" ht="12.75">
      <c r="C499" s="301"/>
      <c r="D499" s="301"/>
      <c r="E499" s="301"/>
      <c r="F499" s="302"/>
      <c r="G499" s="301"/>
    </row>
    <row r="500" spans="3:7" ht="12.75">
      <c r="C500" s="301"/>
      <c r="D500" s="301"/>
      <c r="E500" s="301"/>
      <c r="F500" s="302"/>
      <c r="G500" s="301"/>
    </row>
    <row r="501" spans="3:7" ht="12.75">
      <c r="C501" s="301"/>
      <c r="D501" s="301"/>
      <c r="E501" s="301"/>
      <c r="F501" s="302"/>
      <c r="G501" s="301"/>
    </row>
    <row r="502" spans="3:7" ht="12.75">
      <c r="C502" s="301"/>
      <c r="D502" s="301"/>
      <c r="E502" s="301"/>
      <c r="F502" s="302"/>
      <c r="G502" s="301"/>
    </row>
    <row r="503" spans="3:7" ht="12.75">
      <c r="C503" s="301"/>
      <c r="D503" s="301"/>
      <c r="E503" s="301"/>
      <c r="F503" s="302"/>
      <c r="G503" s="301"/>
    </row>
    <row r="504" spans="3:7" ht="12.75">
      <c r="C504" s="301"/>
      <c r="D504" s="301"/>
      <c r="E504" s="301"/>
      <c r="F504" s="302"/>
      <c r="G504" s="301"/>
    </row>
    <row r="505" spans="3:7" ht="12.75">
      <c r="C505" s="301"/>
      <c r="D505" s="301"/>
      <c r="E505" s="301"/>
      <c r="F505" s="302"/>
      <c r="G505" s="301"/>
    </row>
    <row r="506" spans="3:7" ht="12.75">
      <c r="C506" s="301"/>
      <c r="D506" s="301"/>
      <c r="E506" s="301"/>
      <c r="F506" s="302"/>
      <c r="G506" s="301"/>
    </row>
    <row r="507" spans="3:7" ht="12.75">
      <c r="C507" s="301"/>
      <c r="D507" s="301"/>
      <c r="E507" s="301"/>
      <c r="F507" s="302"/>
      <c r="G507" s="301"/>
    </row>
    <row r="508" spans="3:7" ht="12.75">
      <c r="C508" s="301"/>
      <c r="D508" s="301"/>
      <c r="E508" s="301"/>
      <c r="F508" s="302"/>
      <c r="G508" s="301"/>
    </row>
    <row r="509" spans="3:7" ht="12.75">
      <c r="C509" s="301"/>
      <c r="D509" s="301"/>
      <c r="E509" s="301"/>
      <c r="F509" s="302"/>
      <c r="G509" s="301"/>
    </row>
    <row r="510" spans="3:7" ht="12.75">
      <c r="C510" s="301"/>
      <c r="D510" s="301"/>
      <c r="E510" s="301"/>
      <c r="F510" s="302"/>
      <c r="G510" s="301"/>
    </row>
    <row r="511" spans="3:7" ht="12.75">
      <c r="C511" s="301"/>
      <c r="D511" s="301"/>
      <c r="E511" s="301"/>
      <c r="F511" s="302"/>
      <c r="G511" s="301"/>
    </row>
    <row r="512" spans="3:7" ht="12.75">
      <c r="C512" s="301"/>
      <c r="D512" s="301"/>
      <c r="E512" s="301"/>
      <c r="F512" s="302"/>
      <c r="G512" s="301"/>
    </row>
    <row r="513" spans="3:7" ht="12.75">
      <c r="C513" s="301"/>
      <c r="D513" s="301"/>
      <c r="E513" s="301"/>
      <c r="F513" s="302"/>
      <c r="G513" s="301"/>
    </row>
    <row r="514" spans="3:7" ht="12.75">
      <c r="C514" s="301"/>
      <c r="D514" s="301"/>
      <c r="E514" s="301"/>
      <c r="F514" s="302"/>
      <c r="G514" s="301"/>
    </row>
    <row r="515" spans="3:7" ht="12.75">
      <c r="C515" s="301"/>
      <c r="D515" s="301"/>
      <c r="E515" s="301"/>
      <c r="F515" s="302"/>
      <c r="G515" s="301"/>
    </row>
    <row r="516" spans="3:7" ht="12.75">
      <c r="C516" s="301"/>
      <c r="D516" s="301"/>
      <c r="E516" s="301"/>
      <c r="F516" s="302"/>
      <c r="G516" s="301"/>
    </row>
    <row r="517" spans="3:7" ht="12.75">
      <c r="C517" s="301"/>
      <c r="D517" s="301"/>
      <c r="E517" s="301"/>
      <c r="F517" s="302"/>
      <c r="G517" s="301"/>
    </row>
    <row r="518" spans="3:7" ht="12.75">
      <c r="C518" s="301"/>
      <c r="D518" s="301"/>
      <c r="E518" s="301"/>
      <c r="F518" s="302"/>
      <c r="G518" s="301"/>
    </row>
    <row r="519" spans="3:7" ht="12.75">
      <c r="C519" s="301"/>
      <c r="D519" s="301"/>
      <c r="E519" s="301"/>
      <c r="F519" s="302"/>
      <c r="G519" s="301"/>
    </row>
    <row r="520" spans="3:7" ht="12.75">
      <c r="C520" s="301"/>
      <c r="D520" s="301"/>
      <c r="E520" s="301"/>
      <c r="F520" s="302"/>
      <c r="G520" s="301"/>
    </row>
    <row r="521" spans="3:7" ht="12.75">
      <c r="C521" s="301"/>
      <c r="D521" s="301"/>
      <c r="E521" s="301"/>
      <c r="F521" s="302"/>
      <c r="G521" s="301"/>
    </row>
    <row r="522" spans="3:7" ht="12.75">
      <c r="C522" s="301"/>
      <c r="D522" s="301"/>
      <c r="E522" s="301"/>
      <c r="F522" s="302"/>
      <c r="G522" s="301"/>
    </row>
    <row r="523" spans="3:7" ht="12.75">
      <c r="C523" s="301"/>
      <c r="D523" s="301"/>
      <c r="E523" s="301"/>
      <c r="F523" s="302"/>
      <c r="G523" s="301"/>
    </row>
    <row r="524" spans="3:7" ht="12.75">
      <c r="C524" s="301"/>
      <c r="D524" s="301"/>
      <c r="E524" s="301"/>
      <c r="F524" s="302"/>
      <c r="G524" s="301"/>
    </row>
    <row r="525" spans="3:7" ht="12.75">
      <c r="C525" s="301"/>
      <c r="D525" s="301"/>
      <c r="E525" s="301"/>
      <c r="F525" s="302"/>
      <c r="G525" s="301"/>
    </row>
    <row r="526" spans="3:7" ht="12.75">
      <c r="C526" s="301"/>
      <c r="D526" s="301"/>
      <c r="E526" s="301"/>
      <c r="F526" s="302"/>
      <c r="G526" s="301"/>
    </row>
    <row r="527" spans="3:7" ht="12.75">
      <c r="C527" s="301"/>
      <c r="D527" s="301"/>
      <c r="E527" s="301"/>
      <c r="F527" s="302"/>
      <c r="G527" s="301"/>
    </row>
    <row r="528" spans="3:7" ht="12.75">
      <c r="C528" s="301"/>
      <c r="D528" s="301"/>
      <c r="E528" s="301"/>
      <c r="F528" s="302"/>
      <c r="G528" s="301"/>
    </row>
    <row r="529" spans="3:7" ht="12.75">
      <c r="C529" s="301"/>
      <c r="D529" s="301"/>
      <c r="E529" s="301"/>
      <c r="F529" s="302"/>
      <c r="G529" s="301"/>
    </row>
    <row r="530" spans="3:7" ht="12.75">
      <c r="C530" s="301"/>
      <c r="D530" s="301"/>
      <c r="E530" s="301"/>
      <c r="F530" s="302"/>
      <c r="G530" s="301"/>
    </row>
    <row r="531" spans="3:7" ht="12.75">
      <c r="C531" s="301"/>
      <c r="D531" s="301"/>
      <c r="E531" s="301"/>
      <c r="F531" s="302"/>
      <c r="G531" s="301"/>
    </row>
    <row r="532" spans="3:7" ht="12.75">
      <c r="C532" s="301"/>
      <c r="D532" s="301"/>
      <c r="E532" s="301"/>
      <c r="F532" s="302"/>
      <c r="G532" s="301"/>
    </row>
    <row r="533" spans="3:7" ht="12.75">
      <c r="C533" s="301"/>
      <c r="D533" s="301"/>
      <c r="E533" s="301"/>
      <c r="F533" s="302"/>
      <c r="G533" s="301"/>
    </row>
    <row r="534" spans="3:7" ht="12.75">
      <c r="C534" s="301"/>
      <c r="D534" s="301"/>
      <c r="E534" s="301"/>
      <c r="F534" s="302"/>
      <c r="G534" s="301"/>
    </row>
    <row r="535" spans="3:7" ht="12.75">
      <c r="C535" s="301"/>
      <c r="D535" s="301"/>
      <c r="E535" s="301"/>
      <c r="F535" s="302"/>
      <c r="G535" s="301"/>
    </row>
    <row r="536" spans="3:7" ht="12.75">
      <c r="C536" s="301"/>
      <c r="D536" s="301"/>
      <c r="E536" s="301"/>
      <c r="F536" s="302"/>
      <c r="G536" s="301"/>
    </row>
    <row r="537" spans="3:7" ht="12.75">
      <c r="C537" s="301"/>
      <c r="D537" s="301"/>
      <c r="E537" s="301"/>
      <c r="F537" s="302"/>
      <c r="G537" s="301"/>
    </row>
    <row r="538" spans="3:7" ht="12.75">
      <c r="C538" s="301"/>
      <c r="D538" s="301"/>
      <c r="E538" s="301"/>
      <c r="F538" s="302"/>
      <c r="G538" s="301"/>
    </row>
    <row r="539" spans="3:7" ht="12.75">
      <c r="C539" s="301"/>
      <c r="D539" s="301"/>
      <c r="E539" s="301"/>
      <c r="F539" s="302"/>
      <c r="G539" s="301"/>
    </row>
    <row r="540" spans="3:7" ht="12.75">
      <c r="C540" s="301"/>
      <c r="D540" s="301"/>
      <c r="E540" s="301"/>
      <c r="F540" s="302"/>
      <c r="G540" s="301"/>
    </row>
    <row r="541" spans="3:7" ht="12.75">
      <c r="C541" s="301"/>
      <c r="D541" s="301"/>
      <c r="E541" s="301"/>
      <c r="F541" s="302"/>
      <c r="G541" s="301"/>
    </row>
    <row r="542" spans="3:7" ht="12.75">
      <c r="C542" s="301"/>
      <c r="D542" s="301"/>
      <c r="E542" s="301"/>
      <c r="F542" s="302"/>
      <c r="G542" s="301"/>
    </row>
    <row r="543" spans="3:7" ht="12.75">
      <c r="C543" s="301"/>
      <c r="D543" s="301"/>
      <c r="E543" s="301"/>
      <c r="F543" s="302"/>
      <c r="G543" s="301"/>
    </row>
    <row r="544" spans="3:7" ht="12.75">
      <c r="C544" s="301"/>
      <c r="D544" s="301"/>
      <c r="E544" s="301"/>
      <c r="F544" s="302"/>
      <c r="G544" s="301"/>
    </row>
    <row r="545" spans="3:7" ht="12.75">
      <c r="C545" s="301"/>
      <c r="D545" s="301"/>
      <c r="E545" s="301"/>
      <c r="F545" s="302"/>
      <c r="G545" s="301"/>
    </row>
    <row r="546" spans="3:7" ht="12.75">
      <c r="C546" s="301"/>
      <c r="D546" s="301"/>
      <c r="E546" s="301"/>
      <c r="F546" s="302"/>
      <c r="G546" s="301"/>
    </row>
    <row r="547" spans="3:7" ht="12.75">
      <c r="C547" s="301"/>
      <c r="D547" s="301"/>
      <c r="E547" s="301"/>
      <c r="F547" s="302"/>
      <c r="G547" s="301"/>
    </row>
    <row r="548" spans="3:7" ht="12.75">
      <c r="C548" s="301"/>
      <c r="D548" s="301"/>
      <c r="E548" s="301"/>
      <c r="F548" s="302"/>
      <c r="G548" s="301"/>
    </row>
    <row r="549" spans="3:7" ht="12.75">
      <c r="C549" s="301"/>
      <c r="D549" s="301"/>
      <c r="E549" s="301"/>
      <c r="F549" s="302"/>
      <c r="G549" s="301"/>
    </row>
    <row r="550" spans="3:7" ht="12.75">
      <c r="C550" s="301"/>
      <c r="D550" s="301"/>
      <c r="E550" s="301"/>
      <c r="F550" s="302"/>
      <c r="G550" s="301"/>
    </row>
    <row r="551" spans="3:7" ht="12.75">
      <c r="C551" s="301"/>
      <c r="D551" s="301"/>
      <c r="E551" s="301"/>
      <c r="F551" s="302"/>
      <c r="G551" s="301"/>
    </row>
    <row r="552" spans="3:7" ht="12.75">
      <c r="C552" s="301"/>
      <c r="D552" s="301"/>
      <c r="E552" s="301"/>
      <c r="F552" s="302"/>
      <c r="G552" s="301"/>
    </row>
    <row r="553" spans="3:7" ht="12.75">
      <c r="C553" s="301"/>
      <c r="D553" s="301"/>
      <c r="E553" s="301"/>
      <c r="F553" s="302"/>
      <c r="G553" s="301"/>
    </row>
    <row r="554" spans="3:7" ht="12.75">
      <c r="C554" s="301"/>
      <c r="D554" s="301"/>
      <c r="E554" s="301"/>
      <c r="F554" s="302"/>
      <c r="G554" s="301"/>
    </row>
    <row r="555" spans="3:7" ht="12.75">
      <c r="C555" s="301"/>
      <c r="D555" s="301"/>
      <c r="E555" s="301"/>
      <c r="F555" s="302"/>
      <c r="G555" s="301"/>
    </row>
    <row r="556" spans="3:7" ht="12.75">
      <c r="C556" s="301"/>
      <c r="D556" s="301"/>
      <c r="E556" s="301"/>
      <c r="F556" s="302"/>
      <c r="G556" s="301"/>
    </row>
    <row r="557" spans="3:7" ht="12.75">
      <c r="C557" s="301"/>
      <c r="D557" s="301"/>
      <c r="E557" s="301"/>
      <c r="F557" s="302"/>
      <c r="G557" s="301"/>
    </row>
    <row r="558" spans="3:7" ht="12.75">
      <c r="C558" s="301"/>
      <c r="D558" s="301"/>
      <c r="E558" s="301"/>
      <c r="F558" s="302"/>
      <c r="G558" s="301"/>
    </row>
    <row r="559" spans="3:7" ht="12.75">
      <c r="C559" s="301"/>
      <c r="D559" s="301"/>
      <c r="E559" s="301"/>
      <c r="F559" s="302"/>
      <c r="G559" s="301"/>
    </row>
    <row r="560" spans="3:7" ht="12.75">
      <c r="C560" s="301"/>
      <c r="D560" s="301"/>
      <c r="E560" s="301"/>
      <c r="F560" s="302"/>
      <c r="G560" s="301"/>
    </row>
    <row r="561" spans="3:7" ht="12.75">
      <c r="C561" s="301"/>
      <c r="D561" s="301"/>
      <c r="E561" s="301"/>
      <c r="F561" s="302"/>
      <c r="G561" s="301"/>
    </row>
    <row r="562" spans="3:7" ht="12.75">
      <c r="C562" s="301"/>
      <c r="D562" s="301"/>
      <c r="E562" s="301"/>
      <c r="F562" s="302"/>
      <c r="G562" s="301"/>
    </row>
    <row r="563" spans="3:7" ht="12.75">
      <c r="C563" s="301"/>
      <c r="D563" s="301"/>
      <c r="E563" s="301"/>
      <c r="F563" s="302"/>
      <c r="G563" s="301"/>
    </row>
    <row r="564" spans="3:7" ht="12.75">
      <c r="C564" s="301"/>
      <c r="D564" s="301"/>
      <c r="E564" s="301"/>
      <c r="F564" s="302"/>
      <c r="G564" s="301"/>
    </row>
    <row r="565" spans="3:7" ht="12.75">
      <c r="C565" s="301"/>
      <c r="D565" s="301"/>
      <c r="E565" s="301"/>
      <c r="F565" s="302"/>
      <c r="G565" s="301"/>
    </row>
    <row r="566" spans="3:7" ht="12.75">
      <c r="C566" s="301"/>
      <c r="D566" s="301"/>
      <c r="E566" s="301"/>
      <c r="F566" s="302"/>
      <c r="G566" s="301"/>
    </row>
    <row r="567" spans="3:7" ht="12.75">
      <c r="C567" s="301"/>
      <c r="D567" s="301"/>
      <c r="E567" s="301"/>
      <c r="F567" s="302"/>
      <c r="G567" s="301"/>
    </row>
    <row r="568" spans="3:7" ht="12.75">
      <c r="C568" s="301"/>
      <c r="D568" s="301"/>
      <c r="E568" s="301"/>
      <c r="F568" s="302"/>
      <c r="G568" s="301"/>
    </row>
    <row r="569" spans="3:7" ht="12.75">
      <c r="C569" s="301"/>
      <c r="D569" s="301"/>
      <c r="E569" s="301"/>
      <c r="F569" s="302"/>
      <c r="G569" s="301"/>
    </row>
    <row r="570" spans="3:7" ht="12.75">
      <c r="C570" s="301"/>
      <c r="D570" s="301"/>
      <c r="E570" s="301"/>
      <c r="F570" s="302"/>
      <c r="G570" s="301"/>
    </row>
    <row r="571" spans="3:7" ht="12.75">
      <c r="C571" s="301"/>
      <c r="D571" s="301"/>
      <c r="E571" s="301"/>
      <c r="F571" s="302"/>
      <c r="G571" s="301"/>
    </row>
    <row r="572" spans="3:7" ht="12.75">
      <c r="C572" s="301"/>
      <c r="D572" s="301"/>
      <c r="E572" s="301"/>
      <c r="F572" s="302"/>
      <c r="G572" s="301"/>
    </row>
    <row r="573" spans="3:7" ht="12.75">
      <c r="C573" s="301"/>
      <c r="D573" s="301"/>
      <c r="E573" s="301"/>
      <c r="F573" s="302"/>
      <c r="G573" s="301"/>
    </row>
    <row r="574" spans="3:7" ht="12.75">
      <c r="C574" s="301"/>
      <c r="D574" s="301"/>
      <c r="E574" s="301"/>
      <c r="F574" s="302"/>
      <c r="G574" s="301"/>
    </row>
    <row r="575" spans="3:7" ht="12.75">
      <c r="C575" s="301"/>
      <c r="D575" s="301"/>
      <c r="E575" s="301"/>
      <c r="F575" s="302"/>
      <c r="G575" s="301"/>
    </row>
    <row r="576" spans="3:7" ht="12.75">
      <c r="C576" s="301"/>
      <c r="D576" s="301"/>
      <c r="E576" s="301"/>
      <c r="F576" s="302"/>
      <c r="G576" s="301"/>
    </row>
    <row r="577" spans="3:7" ht="12.75">
      <c r="C577" s="301"/>
      <c r="D577" s="301"/>
      <c r="E577" s="301"/>
      <c r="F577" s="302"/>
      <c r="G577" s="301"/>
    </row>
    <row r="578" spans="3:7" ht="12.75">
      <c r="C578" s="301"/>
      <c r="D578" s="301"/>
      <c r="E578" s="301"/>
      <c r="F578" s="302"/>
      <c r="G578" s="301"/>
    </row>
    <row r="579" spans="3:7" ht="12.75">
      <c r="C579" s="301"/>
      <c r="D579" s="301"/>
      <c r="E579" s="301"/>
      <c r="F579" s="302"/>
      <c r="G579" s="301"/>
    </row>
    <row r="580" spans="3:7" ht="12.75">
      <c r="C580" s="301"/>
      <c r="D580" s="301"/>
      <c r="E580" s="301"/>
      <c r="F580" s="302"/>
      <c r="G580" s="301"/>
    </row>
    <row r="581" spans="3:7" ht="12.75">
      <c r="C581" s="301"/>
      <c r="D581" s="301"/>
      <c r="E581" s="301"/>
      <c r="F581" s="302"/>
      <c r="G581" s="301"/>
    </row>
    <row r="582" spans="3:7" ht="12.75">
      <c r="C582" s="301"/>
      <c r="D582" s="301"/>
      <c r="E582" s="301"/>
      <c r="F582" s="302"/>
      <c r="G582" s="301"/>
    </row>
    <row r="583" spans="3:7" ht="12.75">
      <c r="C583" s="301"/>
      <c r="D583" s="301"/>
      <c r="E583" s="301"/>
      <c r="F583" s="302"/>
      <c r="G583" s="301"/>
    </row>
    <row r="584" spans="3:7" ht="12.75">
      <c r="C584" s="301"/>
      <c r="D584" s="301"/>
      <c r="E584" s="301"/>
      <c r="F584" s="302"/>
      <c r="G584" s="301"/>
    </row>
    <row r="585" spans="3:7" ht="12.75">
      <c r="C585" s="301"/>
      <c r="D585" s="301"/>
      <c r="E585" s="301"/>
      <c r="F585" s="302"/>
      <c r="G585" s="301"/>
    </row>
    <row r="586" spans="3:7" ht="12.75">
      <c r="C586" s="301"/>
      <c r="D586" s="301"/>
      <c r="E586" s="301"/>
      <c r="F586" s="302"/>
      <c r="G586" s="301"/>
    </row>
    <row r="587" spans="3:7" ht="12.75">
      <c r="C587" s="301"/>
      <c r="D587" s="301"/>
      <c r="E587" s="301"/>
      <c r="F587" s="302"/>
      <c r="G587" s="301"/>
    </row>
    <row r="588" spans="3:7" ht="12.75">
      <c r="C588" s="301"/>
      <c r="D588" s="301"/>
      <c r="E588" s="301"/>
      <c r="F588" s="302"/>
      <c r="G588" s="301"/>
    </row>
    <row r="589" spans="3:7" ht="12.75">
      <c r="C589" s="301"/>
      <c r="D589" s="301"/>
      <c r="E589" s="301"/>
      <c r="F589" s="302"/>
      <c r="G589" s="301"/>
    </row>
    <row r="590" spans="3:7" ht="12.75">
      <c r="C590" s="301"/>
      <c r="D590" s="301"/>
      <c r="E590" s="301"/>
      <c r="F590" s="302"/>
      <c r="G590" s="301"/>
    </row>
    <row r="591" spans="3:7" ht="12.75">
      <c r="C591" s="301"/>
      <c r="D591" s="301"/>
      <c r="E591" s="301"/>
      <c r="F591" s="302"/>
      <c r="G591" s="301"/>
    </row>
    <row r="592" spans="3:7" ht="12.75">
      <c r="C592" s="301"/>
      <c r="D592" s="301"/>
      <c r="E592" s="301"/>
      <c r="F592" s="302"/>
      <c r="G592" s="301"/>
    </row>
    <row r="593" spans="3:7" ht="12.75">
      <c r="C593" s="301"/>
      <c r="D593" s="301"/>
      <c r="E593" s="301"/>
      <c r="F593" s="302"/>
      <c r="G593" s="301"/>
    </row>
    <row r="594" spans="3:7" ht="12.75">
      <c r="C594" s="301"/>
      <c r="D594" s="301"/>
      <c r="E594" s="301"/>
      <c r="F594" s="302"/>
      <c r="G594" s="301"/>
    </row>
    <row r="595" spans="3:7" ht="12.75">
      <c r="C595" s="301"/>
      <c r="D595" s="301"/>
      <c r="E595" s="301"/>
      <c r="F595" s="302"/>
      <c r="G595" s="301"/>
    </row>
    <row r="596" spans="3:7" ht="12.75">
      <c r="C596" s="301"/>
      <c r="D596" s="301"/>
      <c r="E596" s="301"/>
      <c r="F596" s="302"/>
      <c r="G596" s="301"/>
    </row>
    <row r="597" spans="3:7" ht="12.75">
      <c r="C597" s="301"/>
      <c r="D597" s="301"/>
      <c r="E597" s="301"/>
      <c r="F597" s="302"/>
      <c r="G597" s="301"/>
    </row>
    <row r="598" spans="3:7" ht="12.75">
      <c r="C598" s="301"/>
      <c r="D598" s="301"/>
      <c r="E598" s="301"/>
      <c r="F598" s="302"/>
      <c r="G598" s="301"/>
    </row>
    <row r="599" spans="3:7" ht="12.75">
      <c r="C599" s="301"/>
      <c r="D599" s="301"/>
      <c r="E599" s="301"/>
      <c r="F599" s="302"/>
      <c r="G599" s="301"/>
    </row>
    <row r="600" spans="3:7" ht="12.75">
      <c r="C600" s="301"/>
      <c r="D600" s="301"/>
      <c r="E600" s="301"/>
      <c r="F600" s="302"/>
      <c r="G600" s="301"/>
    </row>
    <row r="601" spans="3:7" ht="12.75">
      <c r="C601" s="301"/>
      <c r="D601" s="301"/>
      <c r="E601" s="301"/>
      <c r="F601" s="302"/>
      <c r="G601" s="301"/>
    </row>
    <row r="602" spans="3:7" ht="12.75">
      <c r="C602" s="301"/>
      <c r="D602" s="301"/>
      <c r="E602" s="301"/>
      <c r="F602" s="302"/>
      <c r="G602" s="301"/>
    </row>
    <row r="603" spans="3:7" ht="12.75">
      <c r="C603" s="301"/>
      <c r="D603" s="301"/>
      <c r="E603" s="301"/>
      <c r="F603" s="302"/>
      <c r="G603" s="301"/>
    </row>
    <row r="604" spans="3:7" ht="12.75">
      <c r="C604" s="301"/>
      <c r="D604" s="301"/>
      <c r="E604" s="301"/>
      <c r="F604" s="302"/>
      <c r="G604" s="301"/>
    </row>
    <row r="605" spans="3:7" ht="12.75">
      <c r="C605" s="301"/>
      <c r="D605" s="301"/>
      <c r="E605" s="301"/>
      <c r="F605" s="302"/>
      <c r="G605" s="301"/>
    </row>
    <row r="606" spans="3:7" ht="12.75">
      <c r="C606" s="301"/>
      <c r="D606" s="301"/>
      <c r="E606" s="301"/>
      <c r="F606" s="302"/>
      <c r="G606" s="301"/>
    </row>
    <row r="607" spans="3:7" ht="12.75">
      <c r="C607" s="301"/>
      <c r="D607" s="301"/>
      <c r="E607" s="301"/>
      <c r="F607" s="302"/>
      <c r="G607" s="301"/>
    </row>
    <row r="608" spans="3:7" ht="12.75">
      <c r="C608" s="301"/>
      <c r="D608" s="301"/>
      <c r="E608" s="301"/>
      <c r="F608" s="302"/>
      <c r="G608" s="301"/>
    </row>
    <row r="609" spans="3:7" ht="12.75">
      <c r="C609" s="301"/>
      <c r="D609" s="301"/>
      <c r="E609" s="301"/>
      <c r="F609" s="302"/>
      <c r="G609" s="301"/>
    </row>
    <row r="610" spans="3:7" ht="12.75">
      <c r="C610" s="301"/>
      <c r="D610" s="301"/>
      <c r="E610" s="301"/>
      <c r="F610" s="302"/>
      <c r="G610" s="301"/>
    </row>
    <row r="611" spans="3:7" ht="12.75">
      <c r="C611" s="301"/>
      <c r="D611" s="301"/>
      <c r="E611" s="301"/>
      <c r="F611" s="302"/>
      <c r="G611" s="301"/>
    </row>
    <row r="612" spans="3:7" ht="12.75">
      <c r="C612" s="301"/>
      <c r="D612" s="301"/>
      <c r="E612" s="301"/>
      <c r="F612" s="302"/>
      <c r="G612" s="301"/>
    </row>
    <row r="613" spans="3:7" ht="12.75">
      <c r="C613" s="301"/>
      <c r="D613" s="301"/>
      <c r="E613" s="301"/>
      <c r="F613" s="302"/>
      <c r="G613" s="301"/>
    </row>
    <row r="614" spans="3:7" ht="12.75">
      <c r="C614" s="301"/>
      <c r="D614" s="301"/>
      <c r="E614" s="301"/>
      <c r="F614" s="302"/>
      <c r="G614" s="301"/>
    </row>
    <row r="615" spans="3:7" ht="12.75">
      <c r="C615" s="301"/>
      <c r="D615" s="301"/>
      <c r="E615" s="301"/>
      <c r="F615" s="302"/>
      <c r="G615" s="301"/>
    </row>
    <row r="616" spans="3:7" ht="12.75">
      <c r="C616" s="301"/>
      <c r="D616" s="301"/>
      <c r="E616" s="301"/>
      <c r="F616" s="302"/>
      <c r="G616" s="301"/>
    </row>
    <row r="617" spans="3:7" ht="12.75">
      <c r="C617" s="301"/>
      <c r="D617" s="301"/>
      <c r="E617" s="301"/>
      <c r="F617" s="302"/>
      <c r="G617" s="301"/>
    </row>
    <row r="618" spans="3:7" ht="12.75">
      <c r="C618" s="301"/>
      <c r="D618" s="301"/>
      <c r="E618" s="301"/>
      <c r="F618" s="302"/>
      <c r="G618" s="301"/>
    </row>
    <row r="619" spans="3:7" ht="12.75">
      <c r="C619" s="301"/>
      <c r="D619" s="301"/>
      <c r="E619" s="301"/>
      <c r="F619" s="302"/>
      <c r="G619" s="301"/>
    </row>
    <row r="620" spans="3:7" ht="12.75">
      <c r="C620" s="301"/>
      <c r="D620" s="301"/>
      <c r="E620" s="301"/>
      <c r="F620" s="302"/>
      <c r="G620" s="301"/>
    </row>
    <row r="621" spans="3:7" ht="12.75">
      <c r="C621" s="301"/>
      <c r="D621" s="301"/>
      <c r="E621" s="301"/>
      <c r="F621" s="302"/>
      <c r="G621" s="301"/>
    </row>
    <row r="622" spans="3:7" ht="12.75">
      <c r="C622" s="301"/>
      <c r="D622" s="301"/>
      <c r="E622" s="301"/>
      <c r="F622" s="302"/>
      <c r="G622" s="301"/>
    </row>
    <row r="623" spans="3:7" ht="12.75">
      <c r="C623" s="301"/>
      <c r="D623" s="301"/>
      <c r="E623" s="301"/>
      <c r="F623" s="302"/>
      <c r="G623" s="301"/>
    </row>
    <row r="624" spans="3:7" ht="12.75">
      <c r="C624" s="301"/>
      <c r="D624" s="301"/>
      <c r="E624" s="301"/>
      <c r="F624" s="302"/>
      <c r="G624" s="301"/>
    </row>
    <row r="625" spans="3:7" ht="12.75">
      <c r="C625" s="301"/>
      <c r="D625" s="301"/>
      <c r="E625" s="301"/>
      <c r="F625" s="302"/>
      <c r="G625" s="301"/>
    </row>
    <row r="626" spans="3:7" ht="12.75">
      <c r="C626" s="301"/>
      <c r="D626" s="301"/>
      <c r="E626" s="301"/>
      <c r="F626" s="302"/>
      <c r="G626" s="301"/>
    </row>
    <row r="627" spans="3:7" ht="12.75">
      <c r="C627" s="301"/>
      <c r="D627" s="301"/>
      <c r="E627" s="301"/>
      <c r="F627" s="302"/>
      <c r="G627" s="301"/>
    </row>
    <row r="628" spans="3:7" ht="12.75">
      <c r="C628" s="301"/>
      <c r="D628" s="301"/>
      <c r="E628" s="301"/>
      <c r="F628" s="302"/>
      <c r="G628" s="301"/>
    </row>
    <row r="629" spans="3:7" ht="12.75">
      <c r="C629" s="301"/>
      <c r="D629" s="301"/>
      <c r="E629" s="301"/>
      <c r="F629" s="302"/>
      <c r="G629" s="301"/>
    </row>
    <row r="630" spans="3:7" ht="12.75">
      <c r="C630" s="301"/>
      <c r="D630" s="301"/>
      <c r="E630" s="301"/>
      <c r="F630" s="302"/>
      <c r="G630" s="301"/>
    </row>
    <row r="631" spans="3:7" ht="12.75">
      <c r="C631" s="301"/>
      <c r="D631" s="301"/>
      <c r="E631" s="301"/>
      <c r="F631" s="302"/>
      <c r="G631" s="301"/>
    </row>
    <row r="632" spans="3:7" ht="12.75">
      <c r="C632" s="301"/>
      <c r="D632" s="301"/>
      <c r="E632" s="301"/>
      <c r="F632" s="302"/>
      <c r="G632" s="301"/>
    </row>
    <row r="633" spans="3:7" ht="12.75">
      <c r="C633" s="301"/>
      <c r="D633" s="301"/>
      <c r="E633" s="301"/>
      <c r="F633" s="302"/>
      <c r="G633" s="301"/>
    </row>
    <row r="634" spans="3:7" ht="12.75">
      <c r="C634" s="301"/>
      <c r="D634" s="301"/>
      <c r="E634" s="301"/>
      <c r="F634" s="302"/>
      <c r="G634" s="301"/>
    </row>
    <row r="635" spans="3:7" ht="12.75">
      <c r="C635" s="301"/>
      <c r="D635" s="301"/>
      <c r="E635" s="301"/>
      <c r="F635" s="302"/>
      <c r="G635" s="301"/>
    </row>
    <row r="636" spans="3:7" ht="12.75">
      <c r="C636" s="301"/>
      <c r="D636" s="301"/>
      <c r="E636" s="301"/>
      <c r="F636" s="302"/>
      <c r="G636" s="301"/>
    </row>
    <row r="637" spans="3:7" ht="12.75">
      <c r="C637" s="301"/>
      <c r="D637" s="301"/>
      <c r="E637" s="301"/>
      <c r="F637" s="302"/>
      <c r="G637" s="301"/>
    </row>
    <row r="638" spans="3:7" ht="12.75">
      <c r="C638" s="301"/>
      <c r="D638" s="301"/>
      <c r="E638" s="301"/>
      <c r="F638" s="302"/>
      <c r="G638" s="301"/>
    </row>
    <row r="639" spans="3:7" ht="12.75">
      <c r="C639" s="301"/>
      <c r="D639" s="301"/>
      <c r="E639" s="301"/>
      <c r="F639" s="302"/>
      <c r="G639" s="301"/>
    </row>
    <row r="640" spans="3:7" ht="12.75">
      <c r="C640" s="301"/>
      <c r="D640" s="301"/>
      <c r="E640" s="301"/>
      <c r="F640" s="302"/>
      <c r="G640" s="301"/>
    </row>
    <row r="641" spans="3:7" ht="12.75">
      <c r="C641" s="301"/>
      <c r="D641" s="301"/>
      <c r="E641" s="301"/>
      <c r="F641" s="302"/>
      <c r="G641" s="301"/>
    </row>
    <row r="642" spans="3:7" ht="12.75">
      <c r="C642" s="301"/>
      <c r="D642" s="301"/>
      <c r="E642" s="301"/>
      <c r="F642" s="302"/>
      <c r="G642" s="301"/>
    </row>
    <row r="643" spans="3:7" ht="12.75">
      <c r="C643" s="301"/>
      <c r="D643" s="301"/>
      <c r="E643" s="301"/>
      <c r="F643" s="302"/>
      <c r="G643" s="301"/>
    </row>
    <row r="644" spans="3:7" ht="12.75">
      <c r="C644" s="301"/>
      <c r="D644" s="301"/>
      <c r="E644" s="301"/>
      <c r="F644" s="302"/>
      <c r="G644" s="301"/>
    </row>
    <row r="645" spans="3:7" ht="12.75">
      <c r="C645" s="301"/>
      <c r="D645" s="301"/>
      <c r="E645" s="301"/>
      <c r="F645" s="302"/>
      <c r="G645" s="301"/>
    </row>
    <row r="646" spans="3:7" ht="12.75">
      <c r="C646" s="301"/>
      <c r="D646" s="301"/>
      <c r="E646" s="301"/>
      <c r="F646" s="302"/>
      <c r="G646" s="301"/>
    </row>
    <row r="647" spans="3:7" ht="12.75">
      <c r="C647" s="301"/>
      <c r="D647" s="301"/>
      <c r="E647" s="301"/>
      <c r="F647" s="302"/>
      <c r="G647" s="301"/>
    </row>
    <row r="648" spans="3:7" ht="12.75">
      <c r="C648" s="301"/>
      <c r="D648" s="301"/>
      <c r="E648" s="301"/>
      <c r="F648" s="302"/>
      <c r="G648" s="301"/>
    </row>
    <row r="649" spans="3:7" ht="12.75">
      <c r="C649" s="301"/>
      <c r="D649" s="301"/>
      <c r="E649" s="301"/>
      <c r="F649" s="302"/>
      <c r="G649" s="301"/>
    </row>
    <row r="650" spans="3:7" ht="12.75">
      <c r="C650" s="301"/>
      <c r="D650" s="301"/>
      <c r="E650" s="301"/>
      <c r="F650" s="302"/>
      <c r="G650" s="301"/>
    </row>
    <row r="651" spans="3:7" ht="12.75">
      <c r="C651" s="301"/>
      <c r="D651" s="301"/>
      <c r="E651" s="301"/>
      <c r="F651" s="302"/>
      <c r="G651" s="301"/>
    </row>
    <row r="652" spans="3:7" ht="12.75">
      <c r="C652" s="301"/>
      <c r="D652" s="301"/>
      <c r="E652" s="301"/>
      <c r="F652" s="302"/>
      <c r="G652" s="301"/>
    </row>
    <row r="653" spans="3:7" ht="12.75">
      <c r="C653" s="301"/>
      <c r="D653" s="301"/>
      <c r="E653" s="301"/>
      <c r="F653" s="302"/>
      <c r="G653" s="301"/>
    </row>
    <row r="654" spans="3:7" ht="12.75">
      <c r="C654" s="301"/>
      <c r="D654" s="301"/>
      <c r="E654" s="301"/>
      <c r="F654" s="302"/>
      <c r="G654" s="301"/>
    </row>
    <row r="655" spans="3:7" ht="12.75">
      <c r="C655" s="301"/>
      <c r="D655" s="301"/>
      <c r="E655" s="301"/>
      <c r="F655" s="302"/>
      <c r="G655" s="301"/>
    </row>
    <row r="656" spans="3:7" ht="12.75">
      <c r="C656" s="301"/>
      <c r="D656" s="301"/>
      <c r="E656" s="301"/>
      <c r="F656" s="302"/>
      <c r="G656" s="301"/>
    </row>
    <row r="657" spans="3:7" ht="12.75">
      <c r="C657" s="301"/>
      <c r="D657" s="301"/>
      <c r="E657" s="301"/>
      <c r="F657" s="302"/>
      <c r="G657" s="301"/>
    </row>
    <row r="658" spans="3:7" ht="12.75">
      <c r="C658" s="301"/>
      <c r="D658" s="301"/>
      <c r="E658" s="301"/>
      <c r="F658" s="302"/>
      <c r="G658" s="301"/>
    </row>
    <row r="659" spans="3:7" ht="12.75">
      <c r="C659" s="301"/>
      <c r="D659" s="301"/>
      <c r="E659" s="301"/>
      <c r="F659" s="302"/>
      <c r="G659" s="301"/>
    </row>
    <row r="660" spans="3:7" ht="12.75">
      <c r="C660" s="301"/>
      <c r="D660" s="301"/>
      <c r="E660" s="301"/>
      <c r="F660" s="302"/>
      <c r="G660" s="301"/>
    </row>
    <row r="661" spans="3:7" ht="12.75">
      <c r="C661" s="301"/>
      <c r="D661" s="301"/>
      <c r="E661" s="301"/>
      <c r="F661" s="302"/>
      <c r="G661" s="301"/>
    </row>
    <row r="662" spans="3:7" ht="12.75">
      <c r="C662" s="301"/>
      <c r="D662" s="301"/>
      <c r="E662" s="301"/>
      <c r="F662" s="302"/>
      <c r="G662" s="301"/>
    </row>
    <row r="663" spans="3:7" ht="12.75">
      <c r="C663" s="301"/>
      <c r="D663" s="301"/>
      <c r="E663" s="301"/>
      <c r="F663" s="302"/>
      <c r="G663" s="301"/>
    </row>
    <row r="664" spans="3:7" ht="12.75">
      <c r="C664" s="301"/>
      <c r="D664" s="301"/>
      <c r="E664" s="301"/>
      <c r="F664" s="302"/>
      <c r="G664" s="301"/>
    </row>
    <row r="665" spans="3:7" ht="12.75">
      <c r="C665" s="301"/>
      <c r="D665" s="301"/>
      <c r="E665" s="301"/>
      <c r="F665" s="302"/>
      <c r="G665" s="301"/>
    </row>
    <row r="666" spans="3:7" ht="12.75">
      <c r="C666" s="301"/>
      <c r="D666" s="301"/>
      <c r="E666" s="301"/>
      <c r="F666" s="302"/>
      <c r="G666" s="301"/>
    </row>
    <row r="667" spans="3:7" ht="12.75">
      <c r="C667" s="301"/>
      <c r="D667" s="301"/>
      <c r="E667" s="301"/>
      <c r="F667" s="302"/>
      <c r="G667" s="301"/>
    </row>
    <row r="668" spans="3:7" ht="12.75">
      <c r="C668" s="301"/>
      <c r="D668" s="301"/>
      <c r="E668" s="301"/>
      <c r="F668" s="302"/>
      <c r="G668" s="301"/>
    </row>
    <row r="669" spans="3:7" ht="12.75">
      <c r="C669" s="301"/>
      <c r="D669" s="301"/>
      <c r="E669" s="301"/>
      <c r="F669" s="302"/>
      <c r="G669" s="301"/>
    </row>
    <row r="670" spans="3:7" ht="12.75">
      <c r="C670" s="301"/>
      <c r="D670" s="301"/>
      <c r="E670" s="301"/>
      <c r="F670" s="302"/>
      <c r="G670" s="301"/>
    </row>
    <row r="671" spans="3:7" ht="12.75">
      <c r="C671" s="301"/>
      <c r="D671" s="301"/>
      <c r="E671" s="301"/>
      <c r="F671" s="302"/>
      <c r="G671" s="301"/>
    </row>
    <row r="672" spans="3:7" ht="12.75">
      <c r="C672" s="301"/>
      <c r="D672" s="301"/>
      <c r="E672" s="301"/>
      <c r="F672" s="302"/>
      <c r="G672" s="301"/>
    </row>
    <row r="673" spans="3:7" ht="12.75">
      <c r="C673" s="301"/>
      <c r="D673" s="301"/>
      <c r="E673" s="301"/>
      <c r="F673" s="302"/>
      <c r="G673" s="301"/>
    </row>
    <row r="674" spans="3:7" ht="12.75">
      <c r="C674" s="301"/>
      <c r="D674" s="301"/>
      <c r="E674" s="301"/>
      <c r="F674" s="302"/>
      <c r="G674" s="301"/>
    </row>
    <row r="675" spans="3:7" ht="12.75">
      <c r="C675" s="301"/>
      <c r="D675" s="301"/>
      <c r="E675" s="301"/>
      <c r="F675" s="302"/>
      <c r="G675" s="301"/>
    </row>
    <row r="676" spans="3:7" ht="12.75">
      <c r="C676" s="301"/>
      <c r="D676" s="301"/>
      <c r="E676" s="301"/>
      <c r="F676" s="302"/>
      <c r="G676" s="301"/>
    </row>
    <row r="677" spans="3:7" ht="12.75">
      <c r="C677" s="301"/>
      <c r="D677" s="301"/>
      <c r="E677" s="301"/>
      <c r="F677" s="302"/>
      <c r="G677" s="301"/>
    </row>
    <row r="678" spans="3:7" ht="12.75">
      <c r="C678" s="301"/>
      <c r="D678" s="301"/>
      <c r="E678" s="301"/>
      <c r="F678" s="302"/>
      <c r="G678" s="301"/>
    </row>
    <row r="679" spans="3:7" ht="12.75">
      <c r="C679" s="301"/>
      <c r="D679" s="301"/>
      <c r="E679" s="301"/>
      <c r="F679" s="302"/>
      <c r="G679" s="301"/>
    </row>
    <row r="680" spans="3:7" ht="12.75">
      <c r="C680" s="301"/>
      <c r="D680" s="301"/>
      <c r="E680" s="301"/>
      <c r="F680" s="302"/>
      <c r="G680" s="301"/>
    </row>
    <row r="681" spans="3:7" ht="12.75">
      <c r="C681" s="301"/>
      <c r="D681" s="301"/>
      <c r="E681" s="301"/>
      <c r="F681" s="302"/>
      <c r="G681" s="301"/>
    </row>
    <row r="682" spans="3:7" ht="12.75">
      <c r="C682" s="301"/>
      <c r="D682" s="301"/>
      <c r="E682" s="301"/>
      <c r="F682" s="302"/>
      <c r="G682" s="301"/>
    </row>
    <row r="683" spans="3:7" ht="12.75">
      <c r="C683" s="301"/>
      <c r="D683" s="301"/>
      <c r="E683" s="301"/>
      <c r="F683" s="302"/>
      <c r="G683" s="301"/>
    </row>
    <row r="684" spans="3:7" ht="12.75">
      <c r="C684" s="301"/>
      <c r="D684" s="301"/>
      <c r="E684" s="301"/>
      <c r="F684" s="302"/>
      <c r="G684" s="301"/>
    </row>
    <row r="685" spans="3:7" ht="12.75">
      <c r="C685" s="301"/>
      <c r="D685" s="301"/>
      <c r="E685" s="301"/>
      <c r="F685" s="302"/>
      <c r="G685" s="301"/>
    </row>
    <row r="686" spans="3:7" ht="12.75">
      <c r="C686" s="301"/>
      <c r="D686" s="301"/>
      <c r="E686" s="301"/>
      <c r="F686" s="302"/>
      <c r="G686" s="301"/>
    </row>
    <row r="687" spans="3:7" ht="12.75">
      <c r="C687" s="301"/>
      <c r="D687" s="301"/>
      <c r="E687" s="301"/>
      <c r="F687" s="302"/>
      <c r="G687" s="301"/>
    </row>
    <row r="688" spans="3:7" ht="12.75">
      <c r="C688" s="301"/>
      <c r="D688" s="301"/>
      <c r="E688" s="301"/>
      <c r="F688" s="302"/>
      <c r="G688" s="301"/>
    </row>
    <row r="689" spans="3:7" ht="12.75">
      <c r="C689" s="301"/>
      <c r="D689" s="301"/>
      <c r="E689" s="301"/>
      <c r="F689" s="302"/>
      <c r="G689" s="301"/>
    </row>
    <row r="690" spans="3:7" ht="12.75">
      <c r="C690" s="301"/>
      <c r="D690" s="301"/>
      <c r="E690" s="301"/>
      <c r="F690" s="302"/>
      <c r="G690" s="301"/>
    </row>
    <row r="691" spans="3:7" ht="12.75">
      <c r="C691" s="301"/>
      <c r="D691" s="301"/>
      <c r="E691" s="301"/>
      <c r="F691" s="302"/>
      <c r="G691" s="301"/>
    </row>
    <row r="692" spans="3:7" ht="12.75">
      <c r="C692" s="301"/>
      <c r="D692" s="301"/>
      <c r="E692" s="301"/>
      <c r="F692" s="302"/>
      <c r="G692" s="301"/>
    </row>
    <row r="693" spans="3:7" ht="12.75">
      <c r="C693" s="301"/>
      <c r="D693" s="301"/>
      <c r="E693" s="301"/>
      <c r="F693" s="302"/>
      <c r="G693" s="301"/>
    </row>
    <row r="694" spans="3:7" ht="12.75">
      <c r="C694" s="301"/>
      <c r="D694" s="301"/>
      <c r="E694" s="301"/>
      <c r="F694" s="302"/>
      <c r="G694" s="301"/>
    </row>
    <row r="695" spans="3:7" ht="12.75">
      <c r="C695" s="301"/>
      <c r="D695" s="301"/>
      <c r="E695" s="301"/>
      <c r="F695" s="302"/>
      <c r="G695" s="301"/>
    </row>
    <row r="696" spans="3:7" ht="12.75">
      <c r="C696" s="301"/>
      <c r="D696" s="301"/>
      <c r="E696" s="301"/>
      <c r="F696" s="302"/>
      <c r="G696" s="301"/>
    </row>
    <row r="697" spans="3:7" ht="12.75">
      <c r="C697" s="301"/>
      <c r="D697" s="301"/>
      <c r="E697" s="301"/>
      <c r="F697" s="302"/>
      <c r="G697" s="301"/>
    </row>
    <row r="698" spans="3:7" ht="12.75">
      <c r="C698" s="301"/>
      <c r="D698" s="301"/>
      <c r="E698" s="301"/>
      <c r="F698" s="302"/>
      <c r="G698" s="301"/>
    </row>
    <row r="699" spans="3:7" ht="12.75">
      <c r="C699" s="301"/>
      <c r="D699" s="301"/>
      <c r="E699" s="301"/>
      <c r="F699" s="302"/>
      <c r="G699" s="301"/>
    </row>
    <row r="700" spans="3:7" ht="12.75">
      <c r="C700" s="301"/>
      <c r="D700" s="301"/>
      <c r="E700" s="301"/>
      <c r="F700" s="302"/>
      <c r="G700" s="301"/>
    </row>
    <row r="701" spans="3:7" ht="12.75">
      <c r="C701" s="301"/>
      <c r="D701" s="301"/>
      <c r="E701" s="301"/>
      <c r="F701" s="302"/>
      <c r="G701" s="301"/>
    </row>
    <row r="702" spans="3:7" ht="12.75">
      <c r="C702" s="301"/>
      <c r="D702" s="301"/>
      <c r="E702" s="301"/>
      <c r="F702" s="302"/>
      <c r="G702" s="301"/>
    </row>
    <row r="703" spans="3:7" ht="12.75">
      <c r="C703" s="301"/>
      <c r="D703" s="301"/>
      <c r="E703" s="301"/>
      <c r="F703" s="302"/>
      <c r="G703" s="301"/>
    </row>
    <row r="704" spans="3:7" ht="12.75">
      <c r="C704" s="301"/>
      <c r="D704" s="301"/>
      <c r="E704" s="301"/>
      <c r="F704" s="302"/>
      <c r="G704" s="301"/>
    </row>
    <row r="705" spans="3:7" ht="12.75">
      <c r="C705" s="301"/>
      <c r="D705" s="301"/>
      <c r="E705" s="301"/>
      <c r="F705" s="302"/>
      <c r="G705" s="301"/>
    </row>
    <row r="706" spans="3:7" ht="12.75">
      <c r="C706" s="301"/>
      <c r="D706" s="301"/>
      <c r="E706" s="301"/>
      <c r="F706" s="302"/>
      <c r="G706" s="301"/>
    </row>
    <row r="707" spans="3:7" ht="12.75">
      <c r="C707" s="301"/>
      <c r="D707" s="301"/>
      <c r="E707" s="301"/>
      <c r="F707" s="302"/>
      <c r="G707" s="301"/>
    </row>
    <row r="708" spans="3:7" ht="12.75">
      <c r="C708" s="301"/>
      <c r="D708" s="301"/>
      <c r="E708" s="301"/>
      <c r="F708" s="302"/>
      <c r="G708" s="301"/>
    </row>
    <row r="709" spans="3:7" ht="12.75">
      <c r="C709" s="301"/>
      <c r="D709" s="301"/>
      <c r="E709" s="301"/>
      <c r="F709" s="302"/>
      <c r="G709" s="301"/>
    </row>
    <row r="710" spans="3:7" ht="12.75">
      <c r="C710" s="301"/>
      <c r="D710" s="301"/>
      <c r="E710" s="301"/>
      <c r="F710" s="302"/>
      <c r="G710" s="301"/>
    </row>
    <row r="711" spans="3:7" ht="12.75">
      <c r="C711" s="301"/>
      <c r="D711" s="301"/>
      <c r="E711" s="301"/>
      <c r="F711" s="302"/>
      <c r="G711" s="301"/>
    </row>
    <row r="712" spans="3:7" ht="12.75">
      <c r="C712" s="301"/>
      <c r="D712" s="301"/>
      <c r="E712" s="301"/>
      <c r="F712" s="302"/>
      <c r="G712" s="301"/>
    </row>
    <row r="713" spans="3:7" ht="12.75">
      <c r="C713" s="301"/>
      <c r="D713" s="301"/>
      <c r="E713" s="301"/>
      <c r="F713" s="302"/>
      <c r="G713" s="301"/>
    </row>
    <row r="714" spans="3:7" ht="12.75">
      <c r="C714" s="301"/>
      <c r="D714" s="301"/>
      <c r="E714" s="301"/>
      <c r="F714" s="302"/>
      <c r="G714" s="301"/>
    </row>
    <row r="715" spans="3:7" ht="12.75">
      <c r="C715" s="301"/>
      <c r="D715" s="301"/>
      <c r="E715" s="301"/>
      <c r="F715" s="302"/>
      <c r="G715" s="301"/>
    </row>
    <row r="716" spans="3:7" ht="12.75">
      <c r="C716" s="301"/>
      <c r="D716" s="301"/>
      <c r="E716" s="301"/>
      <c r="F716" s="302"/>
      <c r="G716" s="301"/>
    </row>
    <row r="717" spans="3:7" ht="12.75">
      <c r="C717" s="301"/>
      <c r="D717" s="301"/>
      <c r="E717" s="301"/>
      <c r="F717" s="302"/>
      <c r="G717" s="301"/>
    </row>
    <row r="718" spans="3:7" ht="12.75">
      <c r="C718" s="301"/>
      <c r="D718" s="301"/>
      <c r="E718" s="301"/>
      <c r="F718" s="302"/>
      <c r="G718" s="301"/>
    </row>
    <row r="719" spans="3:7" ht="12.75">
      <c r="C719" s="301"/>
      <c r="D719" s="301"/>
      <c r="E719" s="301"/>
      <c r="F719" s="302"/>
      <c r="G719" s="301"/>
    </row>
    <row r="720" spans="3:7" ht="12.75">
      <c r="C720" s="301"/>
      <c r="D720" s="301"/>
      <c r="E720" s="301"/>
      <c r="F720" s="302"/>
      <c r="G720" s="301"/>
    </row>
    <row r="721" spans="3:7" ht="12.75">
      <c r="C721" s="301"/>
      <c r="D721" s="301"/>
      <c r="E721" s="301"/>
      <c r="F721" s="302"/>
      <c r="G721" s="301"/>
    </row>
    <row r="722" spans="3:7" ht="12.75">
      <c r="C722" s="301"/>
      <c r="D722" s="301"/>
      <c r="E722" s="301"/>
      <c r="F722" s="302"/>
      <c r="G722" s="301"/>
    </row>
    <row r="723" spans="3:7" ht="12.75">
      <c r="C723" s="301"/>
      <c r="D723" s="301"/>
      <c r="E723" s="301"/>
      <c r="F723" s="302"/>
      <c r="G723" s="301"/>
    </row>
    <row r="724" spans="3:7" ht="12.75">
      <c r="C724" s="301"/>
      <c r="D724" s="301"/>
      <c r="E724" s="301"/>
      <c r="F724" s="302"/>
      <c r="G724" s="301"/>
    </row>
    <row r="725" spans="3:7" ht="12.75">
      <c r="C725" s="301"/>
      <c r="D725" s="301"/>
      <c r="E725" s="301"/>
      <c r="F725" s="302"/>
      <c r="G725" s="301"/>
    </row>
    <row r="726" spans="3:7" ht="12.75">
      <c r="C726" s="301"/>
      <c r="D726" s="301"/>
      <c r="E726" s="301"/>
      <c r="F726" s="302"/>
      <c r="G726" s="301"/>
    </row>
    <row r="727" spans="3:7" ht="12.75">
      <c r="C727" s="301"/>
      <c r="D727" s="301"/>
      <c r="E727" s="301"/>
      <c r="F727" s="302"/>
      <c r="G727" s="301"/>
    </row>
    <row r="728" spans="3:7" ht="12.75">
      <c r="C728" s="301"/>
      <c r="D728" s="301"/>
      <c r="E728" s="301"/>
      <c r="F728" s="302"/>
      <c r="G728" s="301"/>
    </row>
    <row r="729" spans="3:7" ht="12.75">
      <c r="C729" s="301"/>
      <c r="D729" s="301"/>
      <c r="E729" s="301"/>
      <c r="F729" s="302"/>
      <c r="G729" s="301"/>
    </row>
    <row r="730" spans="3:7" ht="12.75">
      <c r="C730" s="301"/>
      <c r="D730" s="301"/>
      <c r="E730" s="301"/>
      <c r="F730" s="302"/>
      <c r="G730" s="301"/>
    </row>
    <row r="731" spans="3:7" ht="12.75">
      <c r="C731" s="301"/>
      <c r="D731" s="301"/>
      <c r="E731" s="301"/>
      <c r="F731" s="302"/>
      <c r="G731" s="301"/>
    </row>
    <row r="732" spans="3:7" ht="12.75">
      <c r="C732" s="301"/>
      <c r="D732" s="301"/>
      <c r="E732" s="301"/>
      <c r="F732" s="302"/>
      <c r="G732" s="301"/>
    </row>
    <row r="733" spans="3:7" ht="12.75">
      <c r="C733" s="301"/>
      <c r="D733" s="301"/>
      <c r="E733" s="301"/>
      <c r="F733" s="302"/>
      <c r="G733" s="301"/>
    </row>
    <row r="734" spans="3:7" ht="12.75">
      <c r="C734" s="301"/>
      <c r="D734" s="301"/>
      <c r="E734" s="301"/>
      <c r="F734" s="302"/>
      <c r="G734" s="301"/>
    </row>
    <row r="735" spans="3:7" ht="12.75">
      <c r="C735" s="301"/>
      <c r="D735" s="301"/>
      <c r="E735" s="301"/>
      <c r="F735" s="302"/>
      <c r="G735" s="301"/>
    </row>
    <row r="736" spans="3:7" ht="12.75">
      <c r="C736" s="301"/>
      <c r="D736" s="301"/>
      <c r="E736" s="301"/>
      <c r="F736" s="302"/>
      <c r="G736" s="301"/>
    </row>
    <row r="737" spans="3:7" ht="12.75">
      <c r="C737" s="301"/>
      <c r="D737" s="301"/>
      <c r="E737" s="301"/>
      <c r="F737" s="302"/>
      <c r="G737" s="301"/>
    </row>
    <row r="738" spans="3:7" ht="12.75">
      <c r="C738" s="301"/>
      <c r="D738" s="301"/>
      <c r="E738" s="301"/>
      <c r="F738" s="302"/>
      <c r="G738" s="301"/>
    </row>
    <row r="739" spans="3:7" ht="12.75">
      <c r="C739" s="301"/>
      <c r="D739" s="301"/>
      <c r="E739" s="301"/>
      <c r="F739" s="302"/>
      <c r="G739" s="301"/>
    </row>
    <row r="740" spans="3:7" ht="12.75">
      <c r="C740" s="301"/>
      <c r="D740" s="301"/>
      <c r="E740" s="301"/>
      <c r="F740" s="302"/>
      <c r="G740" s="301"/>
    </row>
    <row r="741" spans="3:7" ht="12.75">
      <c r="C741" s="301"/>
      <c r="D741" s="301"/>
      <c r="E741" s="301"/>
      <c r="F741" s="302"/>
      <c r="G741" s="301"/>
    </row>
    <row r="742" spans="3:7" ht="12.75">
      <c r="C742" s="301"/>
      <c r="D742" s="301"/>
      <c r="E742" s="301"/>
      <c r="F742" s="302"/>
      <c r="G742" s="301"/>
    </row>
    <row r="743" spans="3:7" ht="12.75">
      <c r="C743" s="301"/>
      <c r="D743" s="301"/>
      <c r="E743" s="301"/>
      <c r="F743" s="302"/>
      <c r="G743" s="301"/>
    </row>
    <row r="744" spans="3:7" ht="12.75">
      <c r="C744" s="301"/>
      <c r="D744" s="301"/>
      <c r="E744" s="301"/>
      <c r="F744" s="302"/>
      <c r="G744" s="301"/>
    </row>
    <row r="745" spans="3:7" ht="12.75">
      <c r="C745" s="301"/>
      <c r="D745" s="301"/>
      <c r="E745" s="301"/>
      <c r="F745" s="302"/>
      <c r="G745" s="301"/>
    </row>
    <row r="746" spans="3:7" ht="12.75">
      <c r="C746" s="301"/>
      <c r="D746" s="301"/>
      <c r="E746" s="301"/>
      <c r="F746" s="302"/>
      <c r="G746" s="301"/>
    </row>
    <row r="747" spans="3:7" ht="12.75">
      <c r="C747" s="301"/>
      <c r="D747" s="301"/>
      <c r="E747" s="301"/>
      <c r="F747" s="302"/>
      <c r="G747" s="301"/>
    </row>
    <row r="748" spans="3:7" ht="12.75">
      <c r="C748" s="301"/>
      <c r="D748" s="301"/>
      <c r="E748" s="301"/>
      <c r="F748" s="302"/>
      <c r="G748" s="301"/>
    </row>
    <row r="749" spans="3:7" ht="12.75">
      <c r="C749" s="301"/>
      <c r="D749" s="301"/>
      <c r="E749" s="301"/>
      <c r="F749" s="302"/>
      <c r="G749" s="301"/>
    </row>
    <row r="750" spans="3:7" ht="12.75">
      <c r="C750" s="301"/>
      <c r="D750" s="301"/>
      <c r="E750" s="301"/>
      <c r="F750" s="302"/>
      <c r="G750" s="301"/>
    </row>
    <row r="751" spans="3:7" ht="12.75">
      <c r="C751" s="301"/>
      <c r="D751" s="301"/>
      <c r="E751" s="301"/>
      <c r="F751" s="302"/>
      <c r="G751" s="301"/>
    </row>
    <row r="752" spans="3:7" ht="12.75">
      <c r="C752" s="301"/>
      <c r="D752" s="301"/>
      <c r="E752" s="301"/>
      <c r="F752" s="302"/>
      <c r="G752" s="301"/>
    </row>
    <row r="753" spans="3:7" ht="12.75">
      <c r="C753" s="301"/>
      <c r="D753" s="301"/>
      <c r="E753" s="301"/>
      <c r="F753" s="302"/>
      <c r="G753" s="301"/>
    </row>
    <row r="754" spans="3:7" ht="12.75">
      <c r="C754" s="301"/>
      <c r="D754" s="301"/>
      <c r="E754" s="301"/>
      <c r="F754" s="302"/>
      <c r="G754" s="301"/>
    </row>
    <row r="755" spans="3:7" ht="12.75">
      <c r="C755" s="301"/>
      <c r="D755" s="301"/>
      <c r="E755" s="301"/>
      <c r="F755" s="302"/>
      <c r="G755" s="301"/>
    </row>
    <row r="756" spans="3:7" ht="12.75">
      <c r="C756" s="301"/>
      <c r="D756" s="301"/>
      <c r="E756" s="301"/>
      <c r="F756" s="302"/>
      <c r="G756" s="301"/>
    </row>
    <row r="757" spans="3:7" ht="12.75">
      <c r="C757" s="301"/>
      <c r="D757" s="301"/>
      <c r="E757" s="301"/>
      <c r="F757" s="302"/>
      <c r="G757" s="301"/>
    </row>
    <row r="758" spans="3:7" ht="12.75">
      <c r="C758" s="301"/>
      <c r="D758" s="301"/>
      <c r="E758" s="301"/>
      <c r="F758" s="302"/>
      <c r="G758" s="301"/>
    </row>
    <row r="759" spans="3:7" ht="12.75">
      <c r="C759" s="301"/>
      <c r="D759" s="301"/>
      <c r="E759" s="301"/>
      <c r="F759" s="302"/>
      <c r="G759" s="301"/>
    </row>
    <row r="760" spans="3:7" ht="12.75">
      <c r="C760" s="301"/>
      <c r="D760" s="301"/>
      <c r="E760" s="301"/>
      <c r="F760" s="302"/>
      <c r="G760" s="301"/>
    </row>
    <row r="761" spans="3:7" ht="12.75">
      <c r="C761" s="301"/>
      <c r="D761" s="301"/>
      <c r="E761" s="301"/>
      <c r="F761" s="302"/>
      <c r="G761" s="301"/>
    </row>
    <row r="762" spans="3:7" ht="12.75">
      <c r="C762" s="301"/>
      <c r="D762" s="301"/>
      <c r="E762" s="301"/>
      <c r="F762" s="302"/>
      <c r="G762" s="301"/>
    </row>
    <row r="763" spans="3:7" ht="12.75">
      <c r="C763" s="301"/>
      <c r="D763" s="301"/>
      <c r="E763" s="301"/>
      <c r="F763" s="302"/>
      <c r="G763" s="301"/>
    </row>
    <row r="764" spans="3:7" ht="12.75">
      <c r="C764" s="301"/>
      <c r="D764" s="301"/>
      <c r="E764" s="301"/>
      <c r="F764" s="302"/>
      <c r="G764" s="301"/>
    </row>
    <row r="765" spans="3:7" ht="12.75">
      <c r="C765" s="301"/>
      <c r="D765" s="301"/>
      <c r="E765" s="301"/>
      <c r="F765" s="302"/>
      <c r="G765" s="301"/>
    </row>
    <row r="766" spans="3:7" ht="12.75">
      <c r="C766" s="301"/>
      <c r="D766" s="301"/>
      <c r="E766" s="301"/>
      <c r="F766" s="302"/>
      <c r="G766" s="301"/>
    </row>
    <row r="767" spans="3:7" ht="12.75">
      <c r="C767" s="301"/>
      <c r="D767" s="301"/>
      <c r="E767" s="301"/>
      <c r="F767" s="302"/>
      <c r="G767" s="301"/>
    </row>
    <row r="768" spans="3:7" ht="12.75">
      <c r="C768" s="301"/>
      <c r="D768" s="301"/>
      <c r="E768" s="301"/>
      <c r="F768" s="302"/>
      <c r="G768" s="301"/>
    </row>
    <row r="769" spans="3:7" ht="12.75">
      <c r="C769" s="301"/>
      <c r="D769" s="301"/>
      <c r="E769" s="301"/>
      <c r="F769" s="302"/>
      <c r="G769" s="301"/>
    </row>
    <row r="770" spans="3:7" ht="12.75">
      <c r="C770" s="301"/>
      <c r="D770" s="301"/>
      <c r="E770" s="301"/>
      <c r="F770" s="302"/>
      <c r="G770" s="301"/>
    </row>
    <row r="771" spans="3:7" ht="12.75">
      <c r="C771" s="301"/>
      <c r="D771" s="301"/>
      <c r="E771" s="301"/>
      <c r="F771" s="302"/>
      <c r="G771" s="301"/>
    </row>
    <row r="772" spans="3:7" ht="12.75">
      <c r="C772" s="301"/>
      <c r="D772" s="301"/>
      <c r="E772" s="301"/>
      <c r="F772" s="302"/>
      <c r="G772" s="301"/>
    </row>
    <row r="773" spans="3:7" ht="12.75">
      <c r="C773" s="301"/>
      <c r="D773" s="301"/>
      <c r="E773" s="301"/>
      <c r="F773" s="302"/>
      <c r="G773" s="301"/>
    </row>
    <row r="774" spans="3:7" ht="12.75">
      <c r="C774" s="301"/>
      <c r="D774" s="301"/>
      <c r="E774" s="301"/>
      <c r="F774" s="302"/>
      <c r="G774" s="301"/>
    </row>
    <row r="775" spans="3:7" ht="12.75">
      <c r="C775" s="301"/>
      <c r="D775" s="301"/>
      <c r="E775" s="301"/>
      <c r="F775" s="302"/>
      <c r="G775" s="301"/>
    </row>
    <row r="776" spans="3:7" ht="12.75">
      <c r="C776" s="301"/>
      <c r="D776" s="301"/>
      <c r="E776" s="301"/>
      <c r="F776" s="302"/>
      <c r="G776" s="301"/>
    </row>
    <row r="777" spans="3:7" ht="12.75">
      <c r="C777" s="301"/>
      <c r="D777" s="301"/>
      <c r="E777" s="301"/>
      <c r="F777" s="302"/>
      <c r="G777" s="301"/>
    </row>
    <row r="778" spans="3:7" ht="12.75">
      <c r="C778" s="301"/>
      <c r="D778" s="301"/>
      <c r="E778" s="301"/>
      <c r="F778" s="302"/>
      <c r="G778" s="301"/>
    </row>
    <row r="779" spans="3:7" ht="12.75">
      <c r="C779" s="301"/>
      <c r="D779" s="301"/>
      <c r="E779" s="301"/>
      <c r="F779" s="302"/>
      <c r="G779" s="301"/>
    </row>
    <row r="780" spans="3:7" ht="12.75">
      <c r="C780" s="301"/>
      <c r="D780" s="301"/>
      <c r="E780" s="301"/>
      <c r="F780" s="302"/>
      <c r="G780" s="301"/>
    </row>
    <row r="781" spans="3:7" ht="12.75">
      <c r="C781" s="301"/>
      <c r="D781" s="301"/>
      <c r="E781" s="301"/>
      <c r="F781" s="302"/>
      <c r="G781" s="301"/>
    </row>
    <row r="782" spans="3:7" ht="12.75">
      <c r="C782" s="301"/>
      <c r="D782" s="301"/>
      <c r="E782" s="301"/>
      <c r="F782" s="302"/>
      <c r="G782" s="301"/>
    </row>
    <row r="783" spans="3:7" ht="12.75">
      <c r="C783" s="301"/>
      <c r="D783" s="301"/>
      <c r="E783" s="301"/>
      <c r="F783" s="302"/>
      <c r="G783" s="301"/>
    </row>
    <row r="784" spans="3:7" ht="12.75">
      <c r="C784" s="301"/>
      <c r="D784" s="301"/>
      <c r="E784" s="301"/>
      <c r="F784" s="302"/>
      <c r="G784" s="301"/>
    </row>
    <row r="785" spans="3:7" ht="12.75">
      <c r="C785" s="301"/>
      <c r="D785" s="301"/>
      <c r="E785" s="301"/>
      <c r="F785" s="302"/>
      <c r="G785" s="301"/>
    </row>
    <row r="786" spans="3:7" ht="12.75">
      <c r="C786" s="301"/>
      <c r="D786" s="301"/>
      <c r="E786" s="301"/>
      <c r="F786" s="302"/>
      <c r="G786" s="301"/>
    </row>
    <row r="787" spans="3:7" ht="12.75">
      <c r="C787" s="301"/>
      <c r="D787" s="301"/>
      <c r="E787" s="301"/>
      <c r="F787" s="302"/>
      <c r="G787" s="301"/>
    </row>
    <row r="788" spans="3:7" ht="12.75">
      <c r="C788" s="301"/>
      <c r="D788" s="301"/>
      <c r="E788" s="301"/>
      <c r="F788" s="302"/>
      <c r="G788" s="301"/>
    </row>
    <row r="789" spans="3:7" ht="12.75">
      <c r="C789" s="301"/>
      <c r="D789" s="301"/>
      <c r="E789" s="301"/>
      <c r="F789" s="302"/>
      <c r="G789" s="301"/>
    </row>
    <row r="790" spans="3:7" ht="12.75">
      <c r="C790" s="301"/>
      <c r="D790" s="301"/>
      <c r="E790" s="301"/>
      <c r="F790" s="302"/>
      <c r="G790" s="301"/>
    </row>
    <row r="791" spans="3:7" ht="12.75">
      <c r="C791" s="301"/>
      <c r="D791" s="301"/>
      <c r="E791" s="301"/>
      <c r="F791" s="302"/>
      <c r="G791" s="301"/>
    </row>
    <row r="792" spans="3:7" ht="12.75">
      <c r="C792" s="301"/>
      <c r="D792" s="301"/>
      <c r="E792" s="301"/>
      <c r="F792" s="302"/>
      <c r="G792" s="301"/>
    </row>
    <row r="793" spans="3:7" ht="12.75">
      <c r="C793" s="301"/>
      <c r="D793" s="301"/>
      <c r="E793" s="301"/>
      <c r="F793" s="302"/>
      <c r="G793" s="301"/>
    </row>
    <row r="794" spans="3:7" ht="12.75">
      <c r="C794" s="301"/>
      <c r="D794" s="301"/>
      <c r="E794" s="301"/>
      <c r="F794" s="302"/>
      <c r="G794" s="301"/>
    </row>
    <row r="795" spans="3:7" ht="12.75">
      <c r="C795" s="301"/>
      <c r="D795" s="301"/>
      <c r="E795" s="301"/>
      <c r="F795" s="302"/>
      <c r="G795" s="301"/>
    </row>
    <row r="796" spans="3:7" ht="12.75">
      <c r="C796" s="301"/>
      <c r="D796" s="301"/>
      <c r="E796" s="301"/>
      <c r="F796" s="302"/>
      <c r="G796" s="301"/>
    </row>
    <row r="797" spans="3:7" ht="12.75">
      <c r="C797" s="301"/>
      <c r="D797" s="301"/>
      <c r="E797" s="301"/>
      <c r="F797" s="302"/>
      <c r="G797" s="301"/>
    </row>
    <row r="798" spans="3:7" ht="12.75">
      <c r="C798" s="301"/>
      <c r="D798" s="301"/>
      <c r="E798" s="301"/>
      <c r="F798" s="302"/>
      <c r="G798" s="301"/>
    </row>
    <row r="799" spans="3:7" ht="12.75">
      <c r="C799" s="301"/>
      <c r="D799" s="301"/>
      <c r="E799" s="301"/>
      <c r="F799" s="302"/>
      <c r="G799" s="301"/>
    </row>
    <row r="800" spans="3:7" ht="12.75">
      <c r="C800" s="301"/>
      <c r="D800" s="301"/>
      <c r="E800" s="301"/>
      <c r="F800" s="302"/>
      <c r="G800" s="301"/>
    </row>
    <row r="801" spans="3:7" ht="12.75">
      <c r="C801" s="301"/>
      <c r="D801" s="301"/>
      <c r="E801" s="301"/>
      <c r="F801" s="302"/>
      <c r="G801" s="301"/>
    </row>
    <row r="802" spans="3:7" ht="12.75">
      <c r="C802" s="301"/>
      <c r="D802" s="301"/>
      <c r="E802" s="301"/>
      <c r="F802" s="302"/>
      <c r="G802" s="301"/>
    </row>
    <row r="803" spans="3:7" ht="12.75">
      <c r="C803" s="301"/>
      <c r="D803" s="301"/>
      <c r="E803" s="301"/>
      <c r="F803" s="302"/>
      <c r="G803" s="301"/>
    </row>
    <row r="804" spans="3:7" ht="12.75">
      <c r="C804" s="301"/>
      <c r="D804" s="301"/>
      <c r="E804" s="301"/>
      <c r="F804" s="302"/>
      <c r="G804" s="301"/>
    </row>
    <row r="805" spans="3:7" ht="12.75">
      <c r="C805" s="301"/>
      <c r="D805" s="301"/>
      <c r="E805" s="301"/>
      <c r="F805" s="302"/>
      <c r="G805" s="301"/>
    </row>
    <row r="806" spans="3:7" ht="12.75">
      <c r="C806" s="301"/>
      <c r="D806" s="301"/>
      <c r="E806" s="301"/>
      <c r="F806" s="302"/>
      <c r="G806" s="301"/>
    </row>
    <row r="807" spans="3:7" ht="12.75">
      <c r="C807" s="301"/>
      <c r="D807" s="301"/>
      <c r="E807" s="301"/>
      <c r="F807" s="302"/>
      <c r="G807" s="301"/>
    </row>
    <row r="808" spans="3:7" ht="12.75">
      <c r="C808" s="301"/>
      <c r="D808" s="301"/>
      <c r="E808" s="301"/>
      <c r="F808" s="302"/>
      <c r="G808" s="301"/>
    </row>
    <row r="809" spans="3:7" ht="12.75">
      <c r="C809" s="301"/>
      <c r="D809" s="301"/>
      <c r="E809" s="301"/>
      <c r="F809" s="302"/>
      <c r="G809" s="301"/>
    </row>
    <row r="810" spans="3:7" ht="12.75">
      <c r="C810" s="301"/>
      <c r="D810" s="301"/>
      <c r="E810" s="301"/>
      <c r="F810" s="302"/>
      <c r="G810" s="301"/>
    </row>
    <row r="811" spans="3:7" ht="12.75">
      <c r="C811" s="301"/>
      <c r="D811" s="301"/>
      <c r="E811" s="301"/>
      <c r="F811" s="302"/>
      <c r="G811" s="301"/>
    </row>
    <row r="812" spans="3:7" ht="12.75">
      <c r="C812" s="301"/>
      <c r="D812" s="301"/>
      <c r="E812" s="301"/>
      <c r="F812" s="302"/>
      <c r="G812" s="301"/>
    </row>
    <row r="813" spans="3:7" ht="12.75">
      <c r="C813" s="301"/>
      <c r="D813" s="301"/>
      <c r="E813" s="301"/>
      <c r="F813" s="302"/>
      <c r="G813" s="301"/>
    </row>
    <row r="814" spans="3:7" ht="12.75">
      <c r="C814" s="301"/>
      <c r="D814" s="301"/>
      <c r="E814" s="301"/>
      <c r="F814" s="302"/>
      <c r="G814" s="301"/>
    </row>
    <row r="815" spans="3:7" ht="12.75">
      <c r="C815" s="301"/>
      <c r="D815" s="301"/>
      <c r="E815" s="301"/>
      <c r="F815" s="302"/>
      <c r="G815" s="301"/>
    </row>
    <row r="816" spans="3:7" ht="12.75">
      <c r="C816" s="301"/>
      <c r="D816" s="301"/>
      <c r="E816" s="301"/>
      <c r="F816" s="302"/>
      <c r="G816" s="301"/>
    </row>
    <row r="817" spans="3:7" ht="12.75">
      <c r="C817" s="301"/>
      <c r="D817" s="301"/>
      <c r="E817" s="301"/>
      <c r="F817" s="302"/>
      <c r="G817" s="301"/>
    </row>
    <row r="818" spans="3:7" ht="12.75">
      <c r="C818" s="301"/>
      <c r="D818" s="301"/>
      <c r="E818" s="301"/>
      <c r="F818" s="302"/>
      <c r="G818" s="301"/>
    </row>
    <row r="819" spans="3:7" ht="12.75">
      <c r="C819" s="301"/>
      <c r="D819" s="301"/>
      <c r="E819" s="301"/>
      <c r="F819" s="302"/>
      <c r="G819" s="301"/>
    </row>
    <row r="820" spans="3:7" ht="12.75">
      <c r="C820" s="301"/>
      <c r="D820" s="301"/>
      <c r="E820" s="301"/>
      <c r="F820" s="302"/>
      <c r="G820" s="301"/>
    </row>
    <row r="821" spans="3:7" ht="12.75">
      <c r="C821" s="301"/>
      <c r="D821" s="301"/>
      <c r="E821" s="301"/>
      <c r="F821" s="302"/>
      <c r="G821" s="301"/>
    </row>
    <row r="822" spans="3:7" ht="12.75">
      <c r="C822" s="301"/>
      <c r="D822" s="301"/>
      <c r="E822" s="301"/>
      <c r="F822" s="302"/>
      <c r="G822" s="301"/>
    </row>
    <row r="823" spans="3:7" ht="12.75">
      <c r="C823" s="301"/>
      <c r="D823" s="301"/>
      <c r="E823" s="301"/>
      <c r="F823" s="302"/>
      <c r="G823" s="301"/>
    </row>
    <row r="824" spans="3:7" ht="12.75">
      <c r="C824" s="301"/>
      <c r="D824" s="301"/>
      <c r="E824" s="301"/>
      <c r="F824" s="302"/>
      <c r="G824" s="301"/>
    </row>
    <row r="825" spans="3:7" ht="12.75">
      <c r="C825" s="301"/>
      <c r="D825" s="301"/>
      <c r="E825" s="301"/>
      <c r="F825" s="302"/>
      <c r="G825" s="301"/>
    </row>
    <row r="826" spans="3:7" ht="12.75">
      <c r="C826" s="301"/>
      <c r="D826" s="301"/>
      <c r="E826" s="301"/>
      <c r="F826" s="302"/>
      <c r="G826" s="301"/>
    </row>
    <row r="827" spans="3:7" ht="12.75">
      <c r="C827" s="301"/>
      <c r="D827" s="301"/>
      <c r="E827" s="301"/>
      <c r="F827" s="302"/>
      <c r="G827" s="301"/>
    </row>
    <row r="828" spans="3:7" ht="12.75">
      <c r="C828" s="301"/>
      <c r="D828" s="301"/>
      <c r="E828" s="301"/>
      <c r="F828" s="302"/>
      <c r="G828" s="301"/>
    </row>
    <row r="829" spans="3:7" ht="12.75">
      <c r="C829" s="301"/>
      <c r="D829" s="301"/>
      <c r="E829" s="301"/>
      <c r="F829" s="302"/>
      <c r="G829" s="301"/>
    </row>
    <row r="830" spans="3:7" ht="12.75">
      <c r="C830" s="301"/>
      <c r="D830" s="301"/>
      <c r="E830" s="301"/>
      <c r="F830" s="302"/>
      <c r="G830" s="301"/>
    </row>
    <row r="831" spans="3:7" ht="12.75">
      <c r="C831" s="301"/>
      <c r="D831" s="301"/>
      <c r="E831" s="301"/>
      <c r="F831" s="302"/>
      <c r="G831" s="301"/>
    </row>
    <row r="832" spans="3:7" ht="12.75">
      <c r="C832" s="301"/>
      <c r="D832" s="301"/>
      <c r="E832" s="301"/>
      <c r="F832" s="302"/>
      <c r="G832" s="301"/>
    </row>
    <row r="833" spans="3:7" ht="12.75">
      <c r="C833" s="301"/>
      <c r="D833" s="301"/>
      <c r="E833" s="301"/>
      <c r="F833" s="302"/>
      <c r="G833" s="301"/>
    </row>
    <row r="834" spans="3:7" ht="12.75">
      <c r="C834" s="301"/>
      <c r="D834" s="301"/>
      <c r="E834" s="301"/>
      <c r="F834" s="302"/>
      <c r="G834" s="301"/>
    </row>
    <row r="835" spans="3:7" ht="12.75">
      <c r="C835" s="301"/>
      <c r="D835" s="301"/>
      <c r="E835" s="301"/>
      <c r="F835" s="302"/>
      <c r="G835" s="301"/>
    </row>
    <row r="836" spans="3:7" ht="12.75">
      <c r="C836" s="301"/>
      <c r="D836" s="301"/>
      <c r="E836" s="301"/>
      <c r="F836" s="302"/>
      <c r="G836" s="301"/>
    </row>
    <row r="837" spans="3:7" ht="12.75">
      <c r="C837" s="301"/>
      <c r="D837" s="301"/>
      <c r="E837" s="301"/>
      <c r="F837" s="302"/>
      <c r="G837" s="301"/>
    </row>
    <row r="838" spans="3:7" ht="12.75">
      <c r="C838" s="301"/>
      <c r="D838" s="301"/>
      <c r="E838" s="301"/>
      <c r="F838" s="302"/>
      <c r="G838" s="301"/>
    </row>
    <row r="839" spans="3:7" ht="12.75">
      <c r="C839" s="301"/>
      <c r="D839" s="301"/>
      <c r="E839" s="301"/>
      <c r="F839" s="302"/>
      <c r="G839" s="301"/>
    </row>
    <row r="840" spans="3:7" ht="12.75">
      <c r="C840" s="301"/>
      <c r="D840" s="301"/>
      <c r="E840" s="301"/>
      <c r="F840" s="302"/>
      <c r="G840" s="301"/>
    </row>
    <row r="841" spans="3:7" ht="12.75">
      <c r="C841" s="301"/>
      <c r="D841" s="301"/>
      <c r="E841" s="301"/>
      <c r="F841" s="302"/>
      <c r="G841" s="301"/>
    </row>
    <row r="842" spans="3:7" ht="12.75">
      <c r="C842" s="301"/>
      <c r="D842" s="301"/>
      <c r="E842" s="301"/>
      <c r="F842" s="302"/>
      <c r="G842" s="301"/>
    </row>
    <row r="843" spans="3:7" ht="12.75">
      <c r="C843" s="301"/>
      <c r="D843" s="301"/>
      <c r="E843" s="301"/>
      <c r="F843" s="302"/>
      <c r="G843" s="301"/>
    </row>
    <row r="844" spans="3:7" ht="12.75">
      <c r="C844" s="301"/>
      <c r="D844" s="301"/>
      <c r="E844" s="301"/>
      <c r="F844" s="302"/>
      <c r="G844" s="301"/>
    </row>
    <row r="845" spans="3:7" ht="12.75">
      <c r="C845" s="301"/>
      <c r="D845" s="301"/>
      <c r="E845" s="301"/>
      <c r="F845" s="302"/>
      <c r="G845" s="301"/>
    </row>
    <row r="846" spans="3:7" ht="12.75">
      <c r="C846" s="301"/>
      <c r="D846" s="301"/>
      <c r="E846" s="301"/>
      <c r="F846" s="302"/>
      <c r="G846" s="301"/>
    </row>
    <row r="847" spans="3:7" ht="12.75">
      <c r="C847" s="301"/>
      <c r="D847" s="301"/>
      <c r="E847" s="301"/>
      <c r="F847" s="302"/>
      <c r="G847" s="301"/>
    </row>
    <row r="848" spans="3:7" ht="12.75">
      <c r="C848" s="301"/>
      <c r="D848" s="301"/>
      <c r="E848" s="301"/>
      <c r="F848" s="302"/>
      <c r="G848" s="301"/>
    </row>
    <row r="849" spans="3:7" ht="12.75">
      <c r="C849" s="301"/>
      <c r="D849" s="301"/>
      <c r="E849" s="301"/>
      <c r="F849" s="302"/>
      <c r="G849" s="301"/>
    </row>
    <row r="850" spans="3:7" ht="12.75">
      <c r="C850" s="301"/>
      <c r="D850" s="301"/>
      <c r="E850" s="301"/>
      <c r="F850" s="302"/>
      <c r="G850" s="301"/>
    </row>
    <row r="851" spans="3:7" ht="12.75">
      <c r="C851" s="301"/>
      <c r="D851" s="301"/>
      <c r="E851" s="301"/>
      <c r="F851" s="302"/>
      <c r="G851" s="301"/>
    </row>
    <row r="852" spans="3:7" ht="12.75">
      <c r="C852" s="301"/>
      <c r="D852" s="301"/>
      <c r="E852" s="301"/>
      <c r="F852" s="302"/>
      <c r="G852" s="301"/>
    </row>
    <row r="853" spans="3:7" ht="12.75">
      <c r="C853" s="301"/>
      <c r="D853" s="301"/>
      <c r="E853" s="301"/>
      <c r="F853" s="302"/>
      <c r="G853" s="301"/>
    </row>
    <row r="854" spans="3:7" ht="12.75">
      <c r="C854" s="301"/>
      <c r="D854" s="301"/>
      <c r="E854" s="301"/>
      <c r="F854" s="302"/>
      <c r="G854" s="301"/>
    </row>
    <row r="855" spans="3:7" ht="12.75">
      <c r="C855" s="301"/>
      <c r="D855" s="301"/>
      <c r="E855" s="301"/>
      <c r="F855" s="302"/>
      <c r="G855" s="301"/>
    </row>
    <row r="856" spans="3:7" ht="12.75">
      <c r="C856" s="301"/>
      <c r="D856" s="301"/>
      <c r="E856" s="301"/>
      <c r="F856" s="302"/>
      <c r="G856" s="301"/>
    </row>
    <row r="857" spans="3:7" ht="12.75">
      <c r="C857" s="301"/>
      <c r="D857" s="301"/>
      <c r="E857" s="301"/>
      <c r="F857" s="302"/>
      <c r="G857" s="301"/>
    </row>
    <row r="858" spans="3:7" ht="12.75">
      <c r="C858" s="301"/>
      <c r="D858" s="301"/>
      <c r="E858" s="301"/>
      <c r="F858" s="302"/>
      <c r="G858" s="301"/>
    </row>
    <row r="859" spans="3:7" ht="12.75">
      <c r="C859" s="301"/>
      <c r="D859" s="301"/>
      <c r="E859" s="301"/>
      <c r="F859" s="302"/>
      <c r="G859" s="301"/>
    </row>
    <row r="860" spans="3:7" ht="12.75">
      <c r="C860" s="301"/>
      <c r="D860" s="301"/>
      <c r="E860" s="301"/>
      <c r="F860" s="302"/>
      <c r="G860" s="301"/>
    </row>
    <row r="861" spans="3:7" ht="12.75">
      <c r="C861" s="301"/>
      <c r="D861" s="301"/>
      <c r="E861" s="301"/>
      <c r="F861" s="302"/>
      <c r="G861" s="301"/>
    </row>
    <row r="862" spans="3:7" ht="12.75">
      <c r="C862" s="301"/>
      <c r="D862" s="301"/>
      <c r="E862" s="301"/>
      <c r="F862" s="302"/>
      <c r="G862" s="301"/>
    </row>
    <row r="863" spans="3:7" ht="12.75">
      <c r="C863" s="301"/>
      <c r="D863" s="301"/>
      <c r="E863" s="301"/>
      <c r="F863" s="302"/>
      <c r="G863" s="301"/>
    </row>
    <row r="864" spans="3:7" ht="12.75">
      <c r="C864" s="301"/>
      <c r="D864" s="301"/>
      <c r="E864" s="301"/>
      <c r="F864" s="302"/>
      <c r="G864" s="301"/>
    </row>
    <row r="865" spans="3:7" ht="12.75">
      <c r="C865" s="301"/>
      <c r="D865" s="301"/>
      <c r="E865" s="301"/>
      <c r="F865" s="302"/>
      <c r="G865" s="301"/>
    </row>
    <row r="866" spans="3:7" ht="12.75">
      <c r="C866" s="301"/>
      <c r="D866" s="301"/>
      <c r="E866" s="301"/>
      <c r="F866" s="302"/>
      <c r="G866" s="301"/>
    </row>
    <row r="867" spans="3:7" ht="12.75">
      <c r="C867" s="301"/>
      <c r="D867" s="301"/>
      <c r="E867" s="301"/>
      <c r="F867" s="302"/>
      <c r="G867" s="301"/>
    </row>
    <row r="868" spans="3:7" ht="12.75">
      <c r="C868" s="301"/>
      <c r="D868" s="301"/>
      <c r="E868" s="301"/>
      <c r="F868" s="302"/>
      <c r="G868" s="301"/>
    </row>
    <row r="869" spans="3:7" ht="12.75">
      <c r="C869" s="301"/>
      <c r="D869" s="301"/>
      <c r="E869" s="301"/>
      <c r="F869" s="302"/>
      <c r="G869" s="301"/>
    </row>
    <row r="870" spans="3:7" ht="12.75">
      <c r="C870" s="301"/>
      <c r="D870" s="301"/>
      <c r="E870" s="301"/>
      <c r="F870" s="302"/>
      <c r="G870" s="301"/>
    </row>
    <row r="871" spans="3:7" ht="12.75">
      <c r="C871" s="301"/>
      <c r="D871" s="301"/>
      <c r="E871" s="301"/>
      <c r="F871" s="302"/>
      <c r="G871" s="301"/>
    </row>
    <row r="872" spans="3:7" ht="12.75">
      <c r="C872" s="301"/>
      <c r="D872" s="301"/>
      <c r="E872" s="301"/>
      <c r="F872" s="302"/>
      <c r="G872" s="301"/>
    </row>
    <row r="873" spans="3:7" ht="12.75">
      <c r="C873" s="301"/>
      <c r="D873" s="301"/>
      <c r="E873" s="301"/>
      <c r="F873" s="302"/>
      <c r="G873" s="301"/>
    </row>
    <row r="874" spans="3:7" ht="12.75">
      <c r="C874" s="301"/>
      <c r="D874" s="301"/>
      <c r="E874" s="301"/>
      <c r="F874" s="302"/>
      <c r="G874" s="301"/>
    </row>
    <row r="875" spans="3:7" ht="12.75">
      <c r="C875" s="301"/>
      <c r="D875" s="301"/>
      <c r="E875" s="301"/>
      <c r="F875" s="302"/>
      <c r="G875" s="301"/>
    </row>
    <row r="876" spans="3:7" ht="12.75">
      <c r="C876" s="301"/>
      <c r="D876" s="301"/>
      <c r="E876" s="301"/>
      <c r="F876" s="302"/>
      <c r="G876" s="301"/>
    </row>
    <row r="877" spans="3:7" ht="12.75">
      <c r="C877" s="301"/>
      <c r="D877" s="301"/>
      <c r="E877" s="301"/>
      <c r="F877" s="302"/>
      <c r="G877" s="301"/>
    </row>
    <row r="878" spans="3:7" ht="12.75">
      <c r="C878" s="301"/>
      <c r="D878" s="301"/>
      <c r="E878" s="301"/>
      <c r="F878" s="302"/>
      <c r="G878" s="301"/>
    </row>
    <row r="879" spans="3:7" ht="12.75">
      <c r="C879" s="301"/>
      <c r="D879" s="301"/>
      <c r="E879" s="301"/>
      <c r="F879" s="302"/>
      <c r="G879" s="301"/>
    </row>
    <row r="880" spans="3:7" ht="12.75">
      <c r="C880" s="301"/>
      <c r="D880" s="301"/>
      <c r="E880" s="301"/>
      <c r="F880" s="302"/>
      <c r="G880" s="301"/>
    </row>
    <row r="881" spans="3:7" ht="12.75">
      <c r="C881" s="301"/>
      <c r="D881" s="301"/>
      <c r="E881" s="301"/>
      <c r="F881" s="302"/>
      <c r="G881" s="301"/>
    </row>
    <row r="882" spans="3:7" ht="12.75">
      <c r="C882" s="301"/>
      <c r="D882" s="301"/>
      <c r="E882" s="301"/>
      <c r="F882" s="302"/>
      <c r="G882" s="301"/>
    </row>
    <row r="883" spans="3:7" ht="12.75">
      <c r="C883" s="301"/>
      <c r="D883" s="301"/>
      <c r="E883" s="301"/>
      <c r="F883" s="302"/>
      <c r="G883" s="301"/>
    </row>
    <row r="884" spans="3:7" ht="12.75">
      <c r="C884" s="301"/>
      <c r="D884" s="301"/>
      <c r="E884" s="301"/>
      <c r="F884" s="302"/>
      <c r="G884" s="301"/>
    </row>
    <row r="885" spans="3:7" ht="12.75">
      <c r="C885" s="301"/>
      <c r="D885" s="301"/>
      <c r="E885" s="301"/>
      <c r="F885" s="302"/>
      <c r="G885" s="301"/>
    </row>
    <row r="886" spans="3:7" ht="12.75">
      <c r="C886" s="301"/>
      <c r="D886" s="301"/>
      <c r="E886" s="301"/>
      <c r="F886" s="302"/>
      <c r="G886" s="301"/>
    </row>
    <row r="887" spans="3:7" ht="12.75">
      <c r="C887" s="301"/>
      <c r="D887" s="301"/>
      <c r="E887" s="301"/>
      <c r="F887" s="302"/>
      <c r="G887" s="301"/>
    </row>
    <row r="888" spans="3:7" ht="12.75">
      <c r="C888" s="301"/>
      <c r="D888" s="301"/>
      <c r="E888" s="301"/>
      <c r="F888" s="302"/>
      <c r="G888" s="301"/>
    </row>
    <row r="889" spans="3:7" ht="12.75">
      <c r="C889" s="301"/>
      <c r="D889" s="301"/>
      <c r="E889" s="301"/>
      <c r="F889" s="302"/>
      <c r="G889" s="301"/>
    </row>
    <row r="890" spans="3:7" ht="12.75">
      <c r="C890" s="301"/>
      <c r="D890" s="301"/>
      <c r="E890" s="301"/>
      <c r="F890" s="302"/>
      <c r="G890" s="301"/>
    </row>
    <row r="891" spans="3:7" ht="12.75">
      <c r="C891" s="301"/>
      <c r="D891" s="301"/>
      <c r="E891" s="301"/>
      <c r="F891" s="302"/>
      <c r="G891" s="301"/>
    </row>
    <row r="892" spans="3:7" ht="12.75">
      <c r="C892" s="301"/>
      <c r="D892" s="301"/>
      <c r="E892" s="301"/>
      <c r="F892" s="302"/>
      <c r="G892" s="301"/>
    </row>
    <row r="893" spans="3:7" ht="12.75">
      <c r="C893" s="301"/>
      <c r="D893" s="301"/>
      <c r="E893" s="301"/>
      <c r="F893" s="302"/>
      <c r="G893" s="301"/>
    </row>
    <row r="894" spans="3:7" ht="12.75">
      <c r="C894" s="301"/>
      <c r="D894" s="301"/>
      <c r="E894" s="301"/>
      <c r="F894" s="302"/>
      <c r="G894" s="301"/>
    </row>
    <row r="895" spans="3:7" ht="12.75">
      <c r="C895" s="301"/>
      <c r="D895" s="301"/>
      <c r="E895" s="301"/>
      <c r="F895" s="302"/>
      <c r="G895" s="301"/>
    </row>
    <row r="896" spans="3:7" ht="12.75">
      <c r="C896" s="301"/>
      <c r="D896" s="301"/>
      <c r="E896" s="301"/>
      <c r="F896" s="302"/>
      <c r="G896" s="301"/>
    </row>
    <row r="897" spans="3:7" ht="12.75">
      <c r="C897" s="301"/>
      <c r="D897" s="301"/>
      <c r="E897" s="301"/>
      <c r="F897" s="302"/>
      <c r="G897" s="301"/>
    </row>
    <row r="898" spans="3:7" ht="12.75">
      <c r="C898" s="301"/>
      <c r="D898" s="301"/>
      <c r="E898" s="301"/>
      <c r="F898" s="302"/>
      <c r="G898" s="301"/>
    </row>
    <row r="899" spans="3:7" ht="12.75">
      <c r="C899" s="301"/>
      <c r="D899" s="301"/>
      <c r="E899" s="301"/>
      <c r="F899" s="302"/>
      <c r="G899" s="301"/>
    </row>
    <row r="900" spans="3:7" ht="12.75">
      <c r="C900" s="301"/>
      <c r="D900" s="301"/>
      <c r="E900" s="301"/>
      <c r="F900" s="302"/>
      <c r="G900" s="301"/>
    </row>
    <row r="901" spans="3:7" ht="12.75">
      <c r="C901" s="301"/>
      <c r="D901" s="301"/>
      <c r="E901" s="301"/>
      <c r="F901" s="302"/>
      <c r="G901" s="301"/>
    </row>
    <row r="902" spans="3:7" ht="12.75">
      <c r="C902" s="301"/>
      <c r="D902" s="301"/>
      <c r="E902" s="301"/>
      <c r="F902" s="302"/>
      <c r="G902" s="301"/>
    </row>
    <row r="903" spans="3:7" ht="12.75">
      <c r="C903" s="301"/>
      <c r="D903" s="301"/>
      <c r="E903" s="301"/>
      <c r="F903" s="302"/>
      <c r="G903" s="301"/>
    </row>
    <row r="904" spans="3:7" ht="12.75">
      <c r="C904" s="301"/>
      <c r="D904" s="301"/>
      <c r="E904" s="301"/>
      <c r="F904" s="302"/>
      <c r="G904" s="301"/>
    </row>
    <row r="905" spans="3:7" ht="12.75">
      <c r="C905" s="301"/>
      <c r="D905" s="301"/>
      <c r="E905" s="301"/>
      <c r="F905" s="302"/>
      <c r="G905" s="301"/>
    </row>
    <row r="906" spans="3:7" ht="12.75">
      <c r="C906" s="301"/>
      <c r="D906" s="301"/>
      <c r="E906" s="301"/>
      <c r="F906" s="302"/>
      <c r="G906" s="301"/>
    </row>
    <row r="907" spans="3:7" ht="12.75">
      <c r="C907" s="301"/>
      <c r="D907" s="301"/>
      <c r="E907" s="301"/>
      <c r="F907" s="302"/>
      <c r="G907" s="301"/>
    </row>
    <row r="908" spans="3:7" ht="12.75">
      <c r="C908" s="301"/>
      <c r="D908" s="301"/>
      <c r="E908" s="301"/>
      <c r="F908" s="302"/>
      <c r="G908" s="301"/>
    </row>
    <row r="909" spans="3:7" ht="12.75">
      <c r="C909" s="301"/>
      <c r="D909" s="301"/>
      <c r="E909" s="301"/>
      <c r="F909" s="302"/>
      <c r="G909" s="301"/>
    </row>
    <row r="910" spans="3:7" ht="12.75">
      <c r="C910" s="301"/>
      <c r="D910" s="301"/>
      <c r="E910" s="301"/>
      <c r="F910" s="302"/>
      <c r="G910" s="301"/>
    </row>
    <row r="911" spans="3:7" ht="12.75">
      <c r="C911" s="301"/>
      <c r="D911" s="301"/>
      <c r="E911" s="301"/>
      <c r="F911" s="302"/>
      <c r="G911" s="301"/>
    </row>
    <row r="912" spans="3:7" ht="12.75">
      <c r="C912" s="301"/>
      <c r="D912" s="301"/>
      <c r="E912" s="301"/>
      <c r="F912" s="302"/>
      <c r="G912" s="301"/>
    </row>
    <row r="913" spans="3:7" ht="12.75">
      <c r="C913" s="301"/>
      <c r="D913" s="301"/>
      <c r="E913" s="301"/>
      <c r="F913" s="302"/>
      <c r="G913" s="301"/>
    </row>
    <row r="914" spans="3:7" ht="12.75">
      <c r="C914" s="301"/>
      <c r="D914" s="301"/>
      <c r="E914" s="301"/>
      <c r="F914" s="302"/>
      <c r="G914" s="301"/>
    </row>
    <row r="915" spans="3:7" ht="12.75">
      <c r="C915" s="301"/>
      <c r="D915" s="301"/>
      <c r="E915" s="301"/>
      <c r="F915" s="302"/>
      <c r="G915" s="301"/>
    </row>
    <row r="916" spans="3:7" ht="12.75">
      <c r="C916" s="301"/>
      <c r="D916" s="301"/>
      <c r="E916" s="301"/>
      <c r="F916" s="302"/>
      <c r="G916" s="301"/>
    </row>
    <row r="917" spans="3:7" ht="12.75">
      <c r="C917" s="301"/>
      <c r="D917" s="301"/>
      <c r="E917" s="301"/>
      <c r="F917" s="302"/>
      <c r="G917" s="301"/>
    </row>
    <row r="918" spans="3:7" ht="12.75">
      <c r="C918" s="301"/>
      <c r="D918" s="301"/>
      <c r="E918" s="301"/>
      <c r="F918" s="302"/>
      <c r="G918" s="301"/>
    </row>
    <row r="919" spans="3:7" ht="12.75">
      <c r="C919" s="301"/>
      <c r="D919" s="301"/>
      <c r="E919" s="301"/>
      <c r="F919" s="302"/>
      <c r="G919" s="301"/>
    </row>
    <row r="920" spans="3:7" ht="12.75">
      <c r="C920" s="301"/>
      <c r="D920" s="301"/>
      <c r="E920" s="301"/>
      <c r="F920" s="302"/>
      <c r="G920" s="301"/>
    </row>
    <row r="921" spans="3:7" ht="12.75">
      <c r="C921" s="301"/>
      <c r="D921" s="301"/>
      <c r="E921" s="301"/>
      <c r="F921" s="302"/>
      <c r="G921" s="301"/>
    </row>
    <row r="922" spans="3:7" ht="12.75">
      <c r="C922" s="301"/>
      <c r="D922" s="301"/>
      <c r="E922" s="301"/>
      <c r="F922" s="302"/>
      <c r="G922" s="301"/>
    </row>
    <row r="923" spans="3:7" ht="12.75">
      <c r="C923" s="301"/>
      <c r="D923" s="301"/>
      <c r="E923" s="301"/>
      <c r="F923" s="302"/>
      <c r="G923" s="301"/>
    </row>
    <row r="924" spans="3:7" ht="12.75">
      <c r="C924" s="301"/>
      <c r="D924" s="301"/>
      <c r="E924" s="301"/>
      <c r="F924" s="302"/>
      <c r="G924" s="301"/>
    </row>
    <row r="925" spans="3:7" ht="12.75">
      <c r="C925" s="301"/>
      <c r="D925" s="301"/>
      <c r="E925" s="301"/>
      <c r="F925" s="302"/>
      <c r="G925" s="301"/>
    </row>
    <row r="926" spans="3:7" ht="12.75">
      <c r="C926" s="301"/>
      <c r="D926" s="301"/>
      <c r="E926" s="301"/>
      <c r="F926" s="302"/>
      <c r="G926" s="301"/>
    </row>
    <row r="927" spans="3:7" ht="12.75">
      <c r="C927" s="301"/>
      <c r="D927" s="301"/>
      <c r="E927" s="301"/>
      <c r="F927" s="302"/>
      <c r="G927" s="301"/>
    </row>
    <row r="928" spans="3:7" ht="12.75">
      <c r="C928" s="301"/>
      <c r="D928" s="301"/>
      <c r="E928" s="301"/>
      <c r="F928" s="302"/>
      <c r="G928" s="301"/>
    </row>
    <row r="929" spans="3:7" ht="12.75">
      <c r="C929" s="301"/>
      <c r="D929" s="301"/>
      <c r="E929" s="301"/>
      <c r="F929" s="302"/>
      <c r="G929" s="301"/>
    </row>
    <row r="930" spans="3:7" ht="12.75">
      <c r="C930" s="301"/>
      <c r="D930" s="301"/>
      <c r="E930" s="301"/>
      <c r="F930" s="302"/>
      <c r="G930" s="301"/>
    </row>
    <row r="931" spans="3:7" ht="12.75">
      <c r="C931" s="301"/>
      <c r="D931" s="301"/>
      <c r="E931" s="301"/>
      <c r="F931" s="302"/>
      <c r="G931" s="301"/>
    </row>
    <row r="932" spans="3:7" ht="12.75">
      <c r="C932" s="301"/>
      <c r="D932" s="301"/>
      <c r="E932" s="301"/>
      <c r="F932" s="302"/>
      <c r="G932" s="301"/>
    </row>
    <row r="933" spans="3:7" ht="12.75">
      <c r="C933" s="301"/>
      <c r="D933" s="301"/>
      <c r="E933" s="301"/>
      <c r="F933" s="302"/>
      <c r="G933" s="301"/>
    </row>
    <row r="934" spans="3:7" ht="12.75">
      <c r="C934" s="301"/>
      <c r="D934" s="301"/>
      <c r="E934" s="301"/>
      <c r="F934" s="302"/>
      <c r="G934" s="301"/>
    </row>
    <row r="935" spans="3:7" ht="12.75">
      <c r="C935" s="301"/>
      <c r="D935" s="301"/>
      <c r="E935" s="301"/>
      <c r="F935" s="302"/>
      <c r="G935" s="301"/>
    </row>
    <row r="936" spans="3:7" ht="12.75">
      <c r="C936" s="301"/>
      <c r="D936" s="301"/>
      <c r="E936" s="301"/>
      <c r="F936" s="302"/>
      <c r="G936" s="301"/>
    </row>
    <row r="937" spans="3:7" ht="12.75">
      <c r="C937" s="301"/>
      <c r="D937" s="301"/>
      <c r="E937" s="301"/>
      <c r="F937" s="302"/>
      <c r="G937" s="301"/>
    </row>
    <row r="938" spans="3:7" ht="12.75">
      <c r="C938" s="301"/>
      <c r="D938" s="301"/>
      <c r="E938" s="301"/>
      <c r="F938" s="302"/>
      <c r="G938" s="301"/>
    </row>
    <row r="939" spans="3:7" ht="12.75">
      <c r="C939" s="301"/>
      <c r="D939" s="301"/>
      <c r="E939" s="301"/>
      <c r="F939" s="302"/>
      <c r="G939" s="301"/>
    </row>
    <row r="940" spans="3:7" ht="12.75">
      <c r="C940" s="301"/>
      <c r="D940" s="301"/>
      <c r="E940" s="301"/>
      <c r="F940" s="302"/>
      <c r="G940" s="301"/>
    </row>
    <row r="941" spans="3:7" ht="12.75">
      <c r="C941" s="301"/>
      <c r="D941" s="301"/>
      <c r="E941" s="301"/>
      <c r="F941" s="302"/>
      <c r="G941" s="301"/>
    </row>
    <row r="942" spans="3:7" ht="12.75">
      <c r="C942" s="301"/>
      <c r="D942" s="301"/>
      <c r="E942" s="301"/>
      <c r="F942" s="302"/>
      <c r="G942" s="301"/>
    </row>
    <row r="943" spans="3:7" ht="12.75">
      <c r="C943" s="301"/>
      <c r="D943" s="301"/>
      <c r="E943" s="301"/>
      <c r="F943" s="302"/>
      <c r="G943" s="301"/>
    </row>
    <row r="944" spans="3:7" ht="12.75">
      <c r="C944" s="301"/>
      <c r="D944" s="301"/>
      <c r="E944" s="301"/>
      <c r="F944" s="302"/>
      <c r="G944" s="301"/>
    </row>
    <row r="945" spans="3:7" ht="12.75">
      <c r="C945" s="301"/>
      <c r="D945" s="301"/>
      <c r="E945" s="301"/>
      <c r="F945" s="302"/>
      <c r="G945" s="301"/>
    </row>
    <row r="946" spans="3:7" ht="12.75">
      <c r="C946" s="301"/>
      <c r="D946" s="301"/>
      <c r="E946" s="301"/>
      <c r="F946" s="302"/>
      <c r="G946" s="301"/>
    </row>
    <row r="947" spans="3:7" ht="12.75">
      <c r="C947" s="301"/>
      <c r="D947" s="301"/>
      <c r="E947" s="301"/>
      <c r="F947" s="302"/>
      <c r="G947" s="301"/>
    </row>
    <row r="948" spans="3:7" ht="12.75">
      <c r="C948" s="301"/>
      <c r="D948" s="301"/>
      <c r="E948" s="301"/>
      <c r="F948" s="302"/>
      <c r="G948" s="301"/>
    </row>
    <row r="949" spans="3:7" ht="12.75">
      <c r="C949" s="301"/>
      <c r="D949" s="301"/>
      <c r="E949" s="301"/>
      <c r="F949" s="302"/>
      <c r="G949" s="301"/>
    </row>
    <row r="950" spans="3:7" ht="12.75">
      <c r="C950" s="301"/>
      <c r="D950" s="301"/>
      <c r="E950" s="301"/>
      <c r="F950" s="302"/>
      <c r="G950" s="301"/>
    </row>
    <row r="951" spans="3:7" ht="12.75">
      <c r="C951" s="301"/>
      <c r="D951" s="301"/>
      <c r="E951" s="301"/>
      <c r="F951" s="302"/>
      <c r="G951" s="301"/>
    </row>
    <row r="952" spans="3:7" ht="12.75">
      <c r="C952" s="301"/>
      <c r="D952" s="301"/>
      <c r="E952" s="301"/>
      <c r="F952" s="302"/>
      <c r="G952" s="301"/>
    </row>
    <row r="953" spans="3:7" ht="12.75">
      <c r="C953" s="301"/>
      <c r="D953" s="301"/>
      <c r="E953" s="301"/>
      <c r="F953" s="302"/>
      <c r="G953" s="301"/>
    </row>
    <row r="954" spans="3:7" ht="12.75">
      <c r="C954" s="301"/>
      <c r="D954" s="301"/>
      <c r="E954" s="301"/>
      <c r="F954" s="302"/>
      <c r="G954" s="301"/>
    </row>
    <row r="955" spans="3:7" ht="12.75">
      <c r="C955" s="301"/>
      <c r="D955" s="301"/>
      <c r="E955" s="301"/>
      <c r="F955" s="302"/>
      <c r="G955" s="301"/>
    </row>
    <row r="956" spans="3:7" ht="12.75">
      <c r="C956" s="301"/>
      <c r="D956" s="301"/>
      <c r="E956" s="301"/>
      <c r="F956" s="302"/>
      <c r="G956" s="301"/>
    </row>
    <row r="957" spans="3:7" ht="12.75">
      <c r="C957" s="301"/>
      <c r="D957" s="301"/>
      <c r="E957" s="301"/>
      <c r="F957" s="302"/>
      <c r="G957" s="301"/>
    </row>
    <row r="958" spans="3:7" ht="12.75">
      <c r="C958" s="301"/>
      <c r="D958" s="301"/>
      <c r="E958" s="301"/>
      <c r="F958" s="302"/>
      <c r="G958" s="301"/>
    </row>
    <row r="959" spans="3:7" ht="12.75">
      <c r="C959" s="301"/>
      <c r="D959" s="301"/>
      <c r="E959" s="301"/>
      <c r="F959" s="302"/>
      <c r="G959" s="301"/>
    </row>
    <row r="960" spans="3:7" ht="12.75">
      <c r="C960" s="301"/>
      <c r="D960" s="301"/>
      <c r="E960" s="301"/>
      <c r="F960" s="302"/>
      <c r="G960" s="301"/>
    </row>
    <row r="961" spans="3:7" ht="12.75">
      <c r="C961" s="301"/>
      <c r="D961" s="301"/>
      <c r="E961" s="301"/>
      <c r="F961" s="302"/>
      <c r="G961" s="301"/>
    </row>
    <row r="962" spans="3:7" ht="12.75">
      <c r="C962" s="301"/>
      <c r="D962" s="301"/>
      <c r="E962" s="301"/>
      <c r="F962" s="302"/>
      <c r="G962" s="301"/>
    </row>
    <row r="963" spans="3:7" ht="12.75">
      <c r="C963" s="301"/>
      <c r="D963" s="301"/>
      <c r="E963" s="301"/>
      <c r="F963" s="302"/>
      <c r="G963" s="301"/>
    </row>
    <row r="964" spans="3:7" ht="12.75">
      <c r="C964" s="301"/>
      <c r="D964" s="301"/>
      <c r="E964" s="301"/>
      <c r="F964" s="302"/>
      <c r="G964" s="301"/>
    </row>
    <row r="965" spans="3:7" ht="12.75">
      <c r="C965" s="301"/>
      <c r="D965" s="301"/>
      <c r="E965" s="301"/>
      <c r="F965" s="302"/>
      <c r="G965" s="301"/>
    </row>
    <row r="966" spans="3:7" ht="12.75">
      <c r="C966" s="301"/>
      <c r="D966" s="301"/>
      <c r="E966" s="301"/>
      <c r="F966" s="302"/>
      <c r="G966" s="301"/>
    </row>
    <row r="967" spans="3:7" ht="12.75">
      <c r="C967" s="301"/>
      <c r="D967" s="301"/>
      <c r="E967" s="301"/>
      <c r="F967" s="302"/>
      <c r="G967" s="301"/>
    </row>
    <row r="968" spans="3:7" ht="12.75">
      <c r="C968" s="301"/>
      <c r="D968" s="301"/>
      <c r="E968" s="301"/>
      <c r="F968" s="302"/>
      <c r="G968" s="301"/>
    </row>
    <row r="969" spans="3:7" ht="12.75">
      <c r="C969" s="301"/>
      <c r="D969" s="301"/>
      <c r="E969" s="301"/>
      <c r="F969" s="302"/>
      <c r="G969" s="301"/>
    </row>
    <row r="970" spans="3:7" ht="12.75">
      <c r="C970" s="301"/>
      <c r="D970" s="301"/>
      <c r="E970" s="301"/>
      <c r="F970" s="302"/>
      <c r="G970" s="301"/>
    </row>
    <row r="971" spans="3:7" ht="12.75">
      <c r="C971" s="301"/>
      <c r="D971" s="301"/>
      <c r="E971" s="301"/>
      <c r="F971" s="302"/>
      <c r="G971" s="301"/>
    </row>
    <row r="972" spans="3:7" ht="12.75">
      <c r="C972" s="301"/>
      <c r="D972" s="301"/>
      <c r="E972" s="301"/>
      <c r="F972" s="302"/>
      <c r="G972" s="301"/>
    </row>
    <row r="973" spans="3:7" ht="12.75">
      <c r="C973" s="301"/>
      <c r="D973" s="301"/>
      <c r="E973" s="301"/>
      <c r="F973" s="302"/>
      <c r="G973" s="301"/>
    </row>
    <row r="974" spans="3:7" ht="12.75">
      <c r="C974" s="301"/>
      <c r="D974" s="301"/>
      <c r="E974" s="301"/>
      <c r="F974" s="302"/>
      <c r="G974" s="301"/>
    </row>
    <row r="975" spans="3:7" ht="12.75">
      <c r="C975" s="301"/>
      <c r="D975" s="301"/>
      <c r="E975" s="301"/>
      <c r="F975" s="302"/>
      <c r="G975" s="301"/>
    </row>
    <row r="976" spans="3:7" ht="12.75">
      <c r="C976" s="301"/>
      <c r="D976" s="301"/>
      <c r="E976" s="301"/>
      <c r="F976" s="302"/>
      <c r="G976" s="301"/>
    </row>
    <row r="977" spans="3:7" ht="12.75">
      <c r="C977" s="301"/>
      <c r="D977" s="301"/>
      <c r="E977" s="301"/>
      <c r="F977" s="302"/>
      <c r="G977" s="301"/>
    </row>
    <row r="978" spans="3:7" ht="12.75">
      <c r="C978" s="301"/>
      <c r="D978" s="301"/>
      <c r="E978" s="301"/>
      <c r="F978" s="302"/>
      <c r="G978" s="301"/>
    </row>
    <row r="979" spans="3:7" ht="12.75">
      <c r="C979" s="301"/>
      <c r="D979" s="301"/>
      <c r="E979" s="301"/>
      <c r="F979" s="302"/>
      <c r="G979" s="301"/>
    </row>
    <row r="980" spans="3:7" ht="12.75">
      <c r="C980" s="301"/>
      <c r="D980" s="301"/>
      <c r="E980" s="301"/>
      <c r="F980" s="302"/>
      <c r="G980" s="301"/>
    </row>
    <row r="981" spans="3:7" ht="12.75">
      <c r="C981" s="301"/>
      <c r="D981" s="301"/>
      <c r="E981" s="301"/>
      <c r="F981" s="302"/>
      <c r="G981" s="301"/>
    </row>
    <row r="982" spans="3:7" ht="12.75">
      <c r="C982" s="301"/>
      <c r="D982" s="301"/>
      <c r="E982" s="301"/>
      <c r="F982" s="302"/>
      <c r="G982" s="301"/>
    </row>
    <row r="983" spans="3:7" ht="12.75">
      <c r="C983" s="301"/>
      <c r="D983" s="301"/>
      <c r="E983" s="301"/>
      <c r="F983" s="302"/>
      <c r="G983" s="301"/>
    </row>
    <row r="984" spans="3:7" ht="12.75">
      <c r="C984" s="301"/>
      <c r="D984" s="301"/>
      <c r="E984" s="301"/>
      <c r="F984" s="302"/>
      <c r="G984" s="301"/>
    </row>
    <row r="985" spans="3:7" ht="12.75">
      <c r="C985" s="301"/>
      <c r="D985" s="301"/>
      <c r="E985" s="301"/>
      <c r="F985" s="302"/>
      <c r="G985" s="301"/>
    </row>
    <row r="986" spans="3:7" ht="12.75">
      <c r="C986" s="301"/>
      <c r="D986" s="301"/>
      <c r="E986" s="301"/>
      <c r="F986" s="302"/>
      <c r="G986" s="301"/>
    </row>
    <row r="987" spans="3:7" ht="12.75">
      <c r="C987" s="301"/>
      <c r="D987" s="301"/>
      <c r="E987" s="301"/>
      <c r="F987" s="302"/>
      <c r="G987" s="301"/>
    </row>
    <row r="988" spans="3:7" ht="12.75">
      <c r="C988" s="301"/>
      <c r="D988" s="301"/>
      <c r="E988" s="301"/>
      <c r="F988" s="302"/>
      <c r="G988" s="301"/>
    </row>
    <row r="989" spans="3:7" ht="12.75">
      <c r="C989" s="301"/>
      <c r="D989" s="301"/>
      <c r="E989" s="301"/>
      <c r="F989" s="302"/>
      <c r="G989" s="301"/>
    </row>
    <row r="990" spans="3:7" ht="12.75">
      <c r="C990" s="301"/>
      <c r="D990" s="301"/>
      <c r="E990" s="301"/>
      <c r="F990" s="302"/>
      <c r="G990" s="301"/>
    </row>
    <row r="991" spans="3:7" ht="12.75">
      <c r="C991" s="301"/>
      <c r="D991" s="301"/>
      <c r="E991" s="301"/>
      <c r="F991" s="302"/>
      <c r="G991" s="301"/>
    </row>
    <row r="992" spans="3:7" ht="12.75">
      <c r="C992" s="301"/>
      <c r="D992" s="301"/>
      <c r="E992" s="301"/>
      <c r="F992" s="302"/>
      <c r="G992" s="301"/>
    </row>
    <row r="993" spans="3:7" ht="12.75">
      <c r="C993" s="301"/>
      <c r="D993" s="301"/>
      <c r="E993" s="301"/>
      <c r="F993" s="302"/>
      <c r="G993" s="301"/>
    </row>
    <row r="994" spans="3:7" ht="12.75">
      <c r="C994" s="301"/>
      <c r="D994" s="301"/>
      <c r="E994" s="301"/>
      <c r="F994" s="302"/>
      <c r="G994" s="301"/>
    </row>
    <row r="995" spans="3:7" ht="12.75">
      <c r="C995" s="301"/>
      <c r="D995" s="301"/>
      <c r="E995" s="301"/>
      <c r="F995" s="302"/>
      <c r="G995" s="301"/>
    </row>
    <row r="996" spans="3:7" ht="12.75">
      <c r="C996" s="301"/>
      <c r="D996" s="301"/>
      <c r="E996" s="301"/>
      <c r="F996" s="302"/>
      <c r="G996" s="301"/>
    </row>
    <row r="997" spans="3:7" ht="12.75">
      <c r="C997" s="301"/>
      <c r="D997" s="301"/>
      <c r="E997" s="301"/>
      <c r="F997" s="302"/>
      <c r="G997" s="301"/>
    </row>
    <row r="998" spans="3:7" ht="12.75">
      <c r="C998" s="301"/>
      <c r="D998" s="301"/>
      <c r="E998" s="301"/>
      <c r="F998" s="302"/>
      <c r="G998" s="301"/>
    </row>
    <row r="999" spans="3:7" ht="12.75">
      <c r="C999" s="301"/>
      <c r="D999" s="301"/>
      <c r="E999" s="301"/>
      <c r="F999" s="302"/>
      <c r="G999" s="301"/>
    </row>
    <row r="1000" spans="3:7" ht="12.75">
      <c r="C1000" s="301"/>
      <c r="D1000" s="301"/>
      <c r="E1000" s="301"/>
      <c r="F1000" s="302"/>
      <c r="G1000" s="301"/>
    </row>
    <row r="1001" spans="3:7" ht="12.75">
      <c r="C1001" s="301"/>
      <c r="D1001" s="301"/>
      <c r="E1001" s="301"/>
      <c r="F1001" s="302"/>
      <c r="G1001" s="301"/>
    </row>
    <row r="1002" spans="3:7" ht="12.75">
      <c r="C1002" s="301"/>
      <c r="D1002" s="301"/>
      <c r="E1002" s="301"/>
      <c r="F1002" s="302"/>
      <c r="G1002" s="301"/>
    </row>
    <row r="1003" spans="3:7" ht="12.75">
      <c r="C1003" s="301"/>
      <c r="D1003" s="301"/>
      <c r="E1003" s="301"/>
      <c r="F1003" s="302"/>
      <c r="G1003" s="301"/>
    </row>
    <row r="1004" spans="3:7" ht="12.75">
      <c r="C1004" s="301"/>
      <c r="D1004" s="301"/>
      <c r="E1004" s="301"/>
      <c r="F1004" s="302"/>
      <c r="G1004" s="301"/>
    </row>
    <row r="1005" spans="3:7" ht="12.75">
      <c r="C1005" s="301"/>
      <c r="D1005" s="301"/>
      <c r="E1005" s="301"/>
      <c r="F1005" s="302"/>
      <c r="G1005" s="301"/>
    </row>
    <row r="1006" spans="3:7" ht="12.75">
      <c r="C1006" s="301"/>
      <c r="D1006" s="301"/>
      <c r="E1006" s="301"/>
      <c r="F1006" s="302"/>
      <c r="G1006" s="301"/>
    </row>
    <row r="1007" spans="3:7" ht="12.75">
      <c r="C1007" s="301"/>
      <c r="D1007" s="301"/>
      <c r="E1007" s="301"/>
      <c r="F1007" s="302"/>
      <c r="G1007" s="301"/>
    </row>
    <row r="1008" spans="3:7" ht="12.75">
      <c r="C1008" s="301"/>
      <c r="D1008" s="301"/>
      <c r="E1008" s="301"/>
      <c r="F1008" s="302"/>
      <c r="G1008" s="301"/>
    </row>
    <row r="1009" spans="3:7" ht="12.75">
      <c r="C1009" s="301"/>
      <c r="D1009" s="301"/>
      <c r="E1009" s="301"/>
      <c r="F1009" s="302"/>
      <c r="G1009" s="30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898F2-BB6F-4FE5-9B69-69B32F1B33F8}">
  <sheetPr codeName="Sheet16">
    <tabColor theme="7" tint="0.79998168889431442"/>
    <outlinePr summaryBelow="0" summaryRight="0"/>
  </sheetPr>
  <dimension ref="B1:AH2000"/>
  <sheetViews>
    <sheetView workbookViewId="0">
      <pane xSplit="3" ySplit="3" topLeftCell="D1060" activePane="bottomRight" state="frozen"/>
      <selection activeCell="B1" sqref="B1:C3"/>
      <selection pane="topRight" activeCell="B1" sqref="B1:C3"/>
      <selection pane="bottomLeft" activeCell="B1" sqref="B1:C3"/>
      <selection pane="bottomRight" activeCell="B1" sqref="B1:H3"/>
    </sheetView>
  </sheetViews>
  <sheetFormatPr defaultColWidth="12.5703125" defaultRowHeight="15.75" customHeight="1"/>
  <cols>
    <col min="1" max="1" width="2" style="221" customWidth="1"/>
    <col min="2" max="2" width="55" style="221" customWidth="1"/>
    <col min="3" max="3" width="25.28515625" style="221" bestFit="1" customWidth="1"/>
    <col min="4" max="4" width="27.7109375" style="221" customWidth="1"/>
    <col min="5" max="5" width="26.5703125" style="221" customWidth="1"/>
    <col min="6" max="7" width="12.28515625" style="221" customWidth="1"/>
    <col min="8" max="8" width="25.140625" style="221" customWidth="1"/>
    <col min="9" max="13" width="30.140625" style="221" bestFit="1" customWidth="1"/>
    <col min="14" max="14" width="18" style="221" bestFit="1" customWidth="1"/>
    <col min="15" max="15" width="25.42578125" style="221" bestFit="1" customWidth="1"/>
    <col min="16" max="16" width="26.5703125" style="221" bestFit="1" customWidth="1"/>
    <col min="17" max="17" width="30.140625" style="221" bestFit="1" customWidth="1"/>
    <col min="18" max="18" width="16" style="221" bestFit="1" customWidth="1"/>
    <col min="19" max="19" width="30.140625" style="221" bestFit="1" customWidth="1"/>
    <col min="20" max="20" width="14.85546875" style="221" bestFit="1" customWidth="1"/>
    <col min="21" max="33" width="30.140625" style="221" bestFit="1" customWidth="1"/>
    <col min="34" max="34" width="16.140625" style="221" customWidth="1"/>
    <col min="35" max="16384" width="12.5703125" style="221"/>
  </cols>
  <sheetData>
    <row r="1" spans="2:34" ht="9.75" customHeight="1" thickBot="1"/>
    <row r="2" spans="2:34" ht="15.75" customHeight="1">
      <c r="B2" s="374" t="s">
        <v>2272</v>
      </c>
      <c r="C2" s="375"/>
      <c r="D2" s="375"/>
      <c r="E2" s="375"/>
      <c r="F2" s="375"/>
      <c r="G2" s="375"/>
      <c r="H2" s="375"/>
      <c r="I2" s="368" t="s">
        <v>2273</v>
      </c>
      <c r="J2" s="369"/>
      <c r="K2" s="369"/>
      <c r="L2" s="369"/>
      <c r="M2" s="369"/>
      <c r="N2" s="369"/>
      <c r="O2" s="369"/>
      <c r="P2" s="370"/>
      <c r="Q2" s="371" t="s">
        <v>2274</v>
      </c>
      <c r="R2" s="372"/>
      <c r="S2" s="372"/>
      <c r="T2" s="372"/>
      <c r="U2" s="372"/>
      <c r="V2" s="372"/>
      <c r="W2" s="372"/>
      <c r="X2" s="372"/>
      <c r="Y2" s="372"/>
      <c r="Z2" s="372"/>
      <c r="AA2" s="372"/>
      <c r="AB2" s="372"/>
      <c r="AC2" s="372"/>
      <c r="AD2" s="372"/>
      <c r="AE2" s="372"/>
      <c r="AF2" s="372"/>
      <c r="AG2" s="373"/>
      <c r="AH2" s="278"/>
    </row>
    <row r="3" spans="2:34" ht="60.75" thickBot="1">
      <c r="B3" s="241" t="s">
        <v>304</v>
      </c>
      <c r="C3" s="242" t="s">
        <v>305</v>
      </c>
      <c r="D3" s="242" t="s">
        <v>303</v>
      </c>
      <c r="E3" s="242" t="s">
        <v>306</v>
      </c>
      <c r="F3" s="242" t="s">
        <v>307</v>
      </c>
      <c r="G3" s="242" t="s">
        <v>308</v>
      </c>
      <c r="H3" s="242" t="s">
        <v>309</v>
      </c>
      <c r="I3" s="245" t="s">
        <v>2275</v>
      </c>
      <c r="J3" s="246" t="s">
        <v>2276</v>
      </c>
      <c r="K3" s="246" t="s">
        <v>2277</v>
      </c>
      <c r="L3" s="246" t="s">
        <v>2278</v>
      </c>
      <c r="M3" s="246" t="s">
        <v>2279</v>
      </c>
      <c r="N3" s="246" t="s">
        <v>2280</v>
      </c>
      <c r="O3" s="246" t="s">
        <v>2281</v>
      </c>
      <c r="P3" s="247" t="s">
        <v>2282</v>
      </c>
      <c r="Q3" s="250" t="s">
        <v>2283</v>
      </c>
      <c r="R3" s="251" t="s">
        <v>2284</v>
      </c>
      <c r="S3" s="251" t="s">
        <v>2285</v>
      </c>
      <c r="T3" s="251" t="s">
        <v>2286</v>
      </c>
      <c r="U3" s="251" t="s">
        <v>2287</v>
      </c>
      <c r="V3" s="251" t="s">
        <v>2288</v>
      </c>
      <c r="W3" s="251" t="s">
        <v>2289</v>
      </c>
      <c r="X3" s="251" t="s">
        <v>2290</v>
      </c>
      <c r="Y3" s="251" t="s">
        <v>2291</v>
      </c>
      <c r="Z3" s="251" t="s">
        <v>2292</v>
      </c>
      <c r="AA3" s="251" t="s">
        <v>2293</v>
      </c>
      <c r="AB3" s="251" t="s">
        <v>2294</v>
      </c>
      <c r="AC3" s="251" t="s">
        <v>2295</v>
      </c>
      <c r="AD3" s="251" t="s">
        <v>2296</v>
      </c>
      <c r="AE3" s="251" t="s">
        <v>2297</v>
      </c>
      <c r="AF3" s="251" t="s">
        <v>2298</v>
      </c>
      <c r="AG3" s="252" t="s">
        <v>2299</v>
      </c>
      <c r="AH3" s="279"/>
    </row>
    <row r="4" spans="2:34" ht="12.75">
      <c r="B4" s="303" t="s">
        <v>2300</v>
      </c>
      <c r="C4" s="304" t="s">
        <v>359</v>
      </c>
      <c r="D4" s="304" t="s">
        <v>388</v>
      </c>
      <c r="E4" s="305">
        <v>2.6666666669999999</v>
      </c>
      <c r="F4" s="304" t="s">
        <v>2301</v>
      </c>
      <c r="G4" s="304" t="s">
        <v>360</v>
      </c>
      <c r="H4" s="304" t="s">
        <v>2302</v>
      </c>
      <c r="I4" s="243" t="s">
        <v>2303</v>
      </c>
      <c r="J4" s="244" t="s">
        <v>173</v>
      </c>
      <c r="K4" s="243" t="s">
        <v>2303</v>
      </c>
      <c r="L4" s="243" t="s">
        <v>2303</v>
      </c>
      <c r="M4" s="243" t="s">
        <v>2303</v>
      </c>
      <c r="N4" s="244" t="s">
        <v>173</v>
      </c>
      <c r="O4" s="244" t="s">
        <v>173</v>
      </c>
      <c r="P4" s="244" t="s">
        <v>173</v>
      </c>
      <c r="Q4" s="243" t="s">
        <v>2303</v>
      </c>
      <c r="R4" s="244" t="s">
        <v>173</v>
      </c>
      <c r="S4" s="244" t="s">
        <v>173</v>
      </c>
      <c r="T4" s="244" t="s">
        <v>173</v>
      </c>
      <c r="U4" s="243" t="s">
        <v>2303</v>
      </c>
      <c r="V4" s="243" t="s">
        <v>2303</v>
      </c>
      <c r="W4" s="243" t="s">
        <v>2303</v>
      </c>
      <c r="X4" s="248" t="s">
        <v>149</v>
      </c>
      <c r="Y4" s="248" t="s">
        <v>149</v>
      </c>
      <c r="Z4" s="243" t="s">
        <v>2303</v>
      </c>
      <c r="AA4" s="243" t="s">
        <v>2303</v>
      </c>
      <c r="AB4" s="243" t="s">
        <v>2303</v>
      </c>
      <c r="AC4" s="243" t="s">
        <v>2303</v>
      </c>
      <c r="AD4" s="243" t="s">
        <v>2303</v>
      </c>
      <c r="AE4" s="243" t="s">
        <v>2303</v>
      </c>
      <c r="AF4" s="244" t="s">
        <v>173</v>
      </c>
      <c r="AG4" s="249" t="s">
        <v>2303</v>
      </c>
    </row>
    <row r="5" spans="2:34" ht="12.75">
      <c r="B5" s="306" t="s">
        <v>392</v>
      </c>
      <c r="C5" s="307" t="s">
        <v>110</v>
      </c>
      <c r="D5" s="307" t="s">
        <v>391</v>
      </c>
      <c r="E5" s="307">
        <v>2.2999999999999998</v>
      </c>
      <c r="F5" s="307" t="s">
        <v>393</v>
      </c>
      <c r="G5" s="307" t="s">
        <v>292</v>
      </c>
      <c r="H5" s="307" t="s">
        <v>394</v>
      </c>
      <c r="I5" s="230" t="s">
        <v>2304</v>
      </c>
      <c r="J5" s="230" t="s">
        <v>2304</v>
      </c>
      <c r="K5" s="227" t="s">
        <v>2303</v>
      </c>
      <c r="L5" s="230" t="s">
        <v>2304</v>
      </c>
      <c r="M5" s="230" t="s">
        <v>2304</v>
      </c>
      <c r="N5" s="228" t="s">
        <v>173</v>
      </c>
      <c r="O5" s="231" t="s">
        <v>2305</v>
      </c>
      <c r="P5" s="228" t="s">
        <v>173</v>
      </c>
      <c r="Q5" s="230" t="s">
        <v>2304</v>
      </c>
      <c r="R5" s="228" t="s">
        <v>173</v>
      </c>
      <c r="S5" s="230" t="s">
        <v>2304</v>
      </c>
      <c r="T5" s="228" t="s">
        <v>173</v>
      </c>
      <c r="U5" s="227" t="s">
        <v>2303</v>
      </c>
      <c r="V5" s="227" t="s">
        <v>2303</v>
      </c>
      <c r="W5" s="227" t="s">
        <v>2303</v>
      </c>
      <c r="X5" s="232" t="s">
        <v>149</v>
      </c>
      <c r="Y5" s="232" t="s">
        <v>149</v>
      </c>
      <c r="Z5" s="227" t="s">
        <v>2303</v>
      </c>
      <c r="AA5" s="227" t="s">
        <v>2303</v>
      </c>
      <c r="AB5" s="230" t="s">
        <v>2304</v>
      </c>
      <c r="AC5" s="227" t="s">
        <v>2303</v>
      </c>
      <c r="AD5" s="227" t="s">
        <v>2303</v>
      </c>
      <c r="AE5" s="228" t="s">
        <v>173</v>
      </c>
      <c r="AF5" s="228" t="s">
        <v>173</v>
      </c>
      <c r="AG5" s="235" t="s">
        <v>173</v>
      </c>
      <c r="AH5" s="280"/>
    </row>
    <row r="6" spans="2:34" ht="12.75">
      <c r="B6" s="306" t="s">
        <v>395</v>
      </c>
      <c r="C6" s="307" t="s">
        <v>112</v>
      </c>
      <c r="D6" s="307" t="s">
        <v>391</v>
      </c>
      <c r="E6" s="307">
        <v>2.7</v>
      </c>
      <c r="F6" s="307" t="s">
        <v>333</v>
      </c>
      <c r="G6" s="307" t="s">
        <v>292</v>
      </c>
      <c r="H6" s="307" t="s">
        <v>335</v>
      </c>
      <c r="I6" s="227" t="s">
        <v>2303</v>
      </c>
      <c r="J6" s="230" t="s">
        <v>2304</v>
      </c>
      <c r="K6" s="227" t="s">
        <v>2303</v>
      </c>
      <c r="L6" s="227" t="s">
        <v>2303</v>
      </c>
      <c r="M6" s="227" t="s">
        <v>2303</v>
      </c>
      <c r="N6" s="228" t="s">
        <v>173</v>
      </c>
      <c r="O6" s="231" t="s">
        <v>2305</v>
      </c>
      <c r="P6" s="228" t="s">
        <v>173</v>
      </c>
      <c r="Q6" s="227" t="s">
        <v>2303</v>
      </c>
      <c r="R6" s="228" t="s">
        <v>173</v>
      </c>
      <c r="S6" s="230" t="s">
        <v>2304</v>
      </c>
      <c r="T6" s="228" t="s">
        <v>173</v>
      </c>
      <c r="U6" s="227" t="s">
        <v>2303</v>
      </c>
      <c r="V6" s="227" t="s">
        <v>2303</v>
      </c>
      <c r="W6" s="227" t="s">
        <v>2303</v>
      </c>
      <c r="X6" s="229" t="s">
        <v>149</v>
      </c>
      <c r="Y6" s="229" t="s">
        <v>149</v>
      </c>
      <c r="Z6" s="227" t="s">
        <v>2303</v>
      </c>
      <c r="AA6" s="227" t="s">
        <v>2303</v>
      </c>
      <c r="AB6" s="227" t="s">
        <v>2303</v>
      </c>
      <c r="AC6" s="227" t="s">
        <v>2303</v>
      </c>
      <c r="AD6" s="227" t="s">
        <v>2303</v>
      </c>
      <c r="AE6" s="228" t="s">
        <v>173</v>
      </c>
      <c r="AF6" s="228" t="s">
        <v>173</v>
      </c>
      <c r="AG6" s="235" t="s">
        <v>173</v>
      </c>
      <c r="AH6" s="280"/>
    </row>
    <row r="7" spans="2:34" ht="12.75">
      <c r="B7" s="306" t="s">
        <v>397</v>
      </c>
      <c r="C7" s="307" t="s">
        <v>112</v>
      </c>
      <c r="D7" s="307" t="s">
        <v>391</v>
      </c>
      <c r="E7" s="307">
        <v>2.7</v>
      </c>
      <c r="F7" s="307" t="s">
        <v>333</v>
      </c>
      <c r="G7" s="307" t="s">
        <v>292</v>
      </c>
      <c r="H7" s="307" t="s">
        <v>335</v>
      </c>
      <c r="I7" s="227" t="s">
        <v>2303</v>
      </c>
      <c r="J7" s="230" t="s">
        <v>2304</v>
      </c>
      <c r="K7" s="227" t="s">
        <v>2303</v>
      </c>
      <c r="L7" s="227" t="s">
        <v>2303</v>
      </c>
      <c r="M7" s="227" t="s">
        <v>2303</v>
      </c>
      <c r="N7" s="228" t="s">
        <v>173</v>
      </c>
      <c r="O7" s="231" t="s">
        <v>2305</v>
      </c>
      <c r="P7" s="228" t="s">
        <v>173</v>
      </c>
      <c r="Q7" s="227" t="s">
        <v>2303</v>
      </c>
      <c r="R7" s="228" t="s">
        <v>173</v>
      </c>
      <c r="S7" s="230" t="s">
        <v>2304</v>
      </c>
      <c r="T7" s="228" t="s">
        <v>173</v>
      </c>
      <c r="U7" s="227" t="s">
        <v>2303</v>
      </c>
      <c r="V7" s="227" t="s">
        <v>2303</v>
      </c>
      <c r="W7" s="227" t="s">
        <v>2303</v>
      </c>
      <c r="X7" s="229" t="s">
        <v>149</v>
      </c>
      <c r="Y7" s="229" t="s">
        <v>149</v>
      </c>
      <c r="Z7" s="227" t="s">
        <v>2303</v>
      </c>
      <c r="AA7" s="227" t="s">
        <v>2303</v>
      </c>
      <c r="AB7" s="227" t="s">
        <v>2303</v>
      </c>
      <c r="AC7" s="227" t="s">
        <v>2303</v>
      </c>
      <c r="AD7" s="227" t="s">
        <v>2303</v>
      </c>
      <c r="AE7" s="228" t="s">
        <v>173</v>
      </c>
      <c r="AF7" s="228" t="s">
        <v>173</v>
      </c>
      <c r="AG7" s="235" t="s">
        <v>173</v>
      </c>
      <c r="AH7" s="280"/>
    </row>
    <row r="8" spans="2:34" ht="12.75">
      <c r="B8" s="306" t="s">
        <v>391</v>
      </c>
      <c r="C8" s="307" t="s">
        <v>122</v>
      </c>
      <c r="D8" s="307" t="s">
        <v>391</v>
      </c>
      <c r="E8" s="307">
        <v>2.7</v>
      </c>
      <c r="F8" s="307" t="s">
        <v>2200</v>
      </c>
      <c r="G8" s="307" t="s">
        <v>334</v>
      </c>
      <c r="H8" s="307" t="s">
        <v>335</v>
      </c>
      <c r="I8" s="230" t="s">
        <v>2304</v>
      </c>
      <c r="J8" s="230" t="s">
        <v>2304</v>
      </c>
      <c r="K8" s="230" t="s">
        <v>2304</v>
      </c>
      <c r="L8" s="230" t="s">
        <v>2304</v>
      </c>
      <c r="M8" s="227" t="s">
        <v>2303</v>
      </c>
      <c r="N8" s="228" t="s">
        <v>173</v>
      </c>
      <c r="O8" s="228" t="s">
        <v>173</v>
      </c>
      <c r="P8" s="228" t="s">
        <v>173</v>
      </c>
      <c r="Q8" s="230" t="s">
        <v>2304</v>
      </c>
      <c r="R8" s="228" t="s">
        <v>173</v>
      </c>
      <c r="S8" s="230" t="s">
        <v>2304</v>
      </c>
      <c r="T8" s="228" t="s">
        <v>173</v>
      </c>
      <c r="U8" s="227" t="s">
        <v>2303</v>
      </c>
      <c r="V8" s="227" t="s">
        <v>2303</v>
      </c>
      <c r="W8" s="227" t="s">
        <v>2303</v>
      </c>
      <c r="X8" s="229" t="s">
        <v>149</v>
      </c>
      <c r="Y8" s="229" t="s">
        <v>149</v>
      </c>
      <c r="Z8" s="230" t="s">
        <v>2304</v>
      </c>
      <c r="AA8" s="230" t="s">
        <v>2304</v>
      </c>
      <c r="AB8" s="230" t="s">
        <v>2304</v>
      </c>
      <c r="AC8" s="227" t="s">
        <v>2303</v>
      </c>
      <c r="AD8" s="227" t="s">
        <v>2303</v>
      </c>
      <c r="AE8" s="228" t="s">
        <v>173</v>
      </c>
      <c r="AF8" s="228" t="s">
        <v>173</v>
      </c>
      <c r="AG8" s="236" t="s">
        <v>2304</v>
      </c>
      <c r="AH8" s="280"/>
    </row>
    <row r="9" spans="2:34" ht="12.75">
      <c r="B9" s="306" t="s">
        <v>391</v>
      </c>
      <c r="C9" s="307" t="s">
        <v>359</v>
      </c>
      <c r="D9" s="307" t="s">
        <v>391</v>
      </c>
      <c r="E9" s="308">
        <v>2.6666666669999999</v>
      </c>
      <c r="F9" s="307" t="s">
        <v>2301</v>
      </c>
      <c r="G9" s="307" t="s">
        <v>360</v>
      </c>
      <c r="H9" s="307" t="s">
        <v>2302</v>
      </c>
      <c r="I9" s="227" t="s">
        <v>2303</v>
      </c>
      <c r="J9" s="228" t="s">
        <v>173</v>
      </c>
      <c r="K9" s="227" t="s">
        <v>2303</v>
      </c>
      <c r="L9" s="227" t="s">
        <v>2303</v>
      </c>
      <c r="M9" s="227" t="s">
        <v>2303</v>
      </c>
      <c r="N9" s="228" t="s">
        <v>173</v>
      </c>
      <c r="O9" s="228" t="s">
        <v>173</v>
      </c>
      <c r="P9" s="228" t="s">
        <v>173</v>
      </c>
      <c r="Q9" s="227" t="s">
        <v>2303</v>
      </c>
      <c r="R9" s="228" t="s">
        <v>173</v>
      </c>
      <c r="S9" s="228" t="s">
        <v>173</v>
      </c>
      <c r="T9" s="228" t="s">
        <v>173</v>
      </c>
      <c r="U9" s="227" t="s">
        <v>2303</v>
      </c>
      <c r="V9" s="227" t="s">
        <v>2303</v>
      </c>
      <c r="W9" s="227" t="s">
        <v>2303</v>
      </c>
      <c r="X9" s="229" t="s">
        <v>149</v>
      </c>
      <c r="Y9" s="229" t="s">
        <v>149</v>
      </c>
      <c r="Z9" s="227" t="s">
        <v>2303</v>
      </c>
      <c r="AA9" s="227" t="s">
        <v>2303</v>
      </c>
      <c r="AB9" s="227" t="s">
        <v>2303</v>
      </c>
      <c r="AC9" s="227" t="s">
        <v>2303</v>
      </c>
      <c r="AD9" s="227" t="s">
        <v>2303</v>
      </c>
      <c r="AE9" s="227" t="s">
        <v>2303</v>
      </c>
      <c r="AF9" s="228" t="s">
        <v>173</v>
      </c>
      <c r="AG9" s="234" t="s">
        <v>2303</v>
      </c>
    </row>
    <row r="10" spans="2:34" ht="12.75">
      <c r="B10" s="306" t="s">
        <v>428</v>
      </c>
      <c r="C10" s="307" t="s">
        <v>110</v>
      </c>
      <c r="D10" s="307" t="s">
        <v>414</v>
      </c>
      <c r="E10" s="307">
        <v>2.2999999999999998</v>
      </c>
      <c r="F10" s="307" t="s">
        <v>292</v>
      </c>
      <c r="G10" s="307" t="s">
        <v>292</v>
      </c>
      <c r="H10" s="307" t="s">
        <v>321</v>
      </c>
      <c r="I10" s="230" t="s">
        <v>2304</v>
      </c>
      <c r="J10" s="230" t="s">
        <v>2304</v>
      </c>
      <c r="K10" s="227" t="s">
        <v>2303</v>
      </c>
      <c r="L10" s="230" t="s">
        <v>2304</v>
      </c>
      <c r="M10" s="230" t="s">
        <v>2304</v>
      </c>
      <c r="N10" s="228" t="s">
        <v>173</v>
      </c>
      <c r="O10" s="231" t="s">
        <v>2305</v>
      </c>
      <c r="P10" s="228" t="s">
        <v>173</v>
      </c>
      <c r="Q10" s="230" t="s">
        <v>2304</v>
      </c>
      <c r="R10" s="228" t="s">
        <v>173</v>
      </c>
      <c r="S10" s="230" t="s">
        <v>2304</v>
      </c>
      <c r="T10" s="228" t="s">
        <v>173</v>
      </c>
      <c r="U10" s="227" t="s">
        <v>2303</v>
      </c>
      <c r="V10" s="227" t="s">
        <v>2303</v>
      </c>
      <c r="W10" s="227" t="s">
        <v>2303</v>
      </c>
      <c r="X10" s="227" t="s">
        <v>2303</v>
      </c>
      <c r="Y10" s="227" t="s">
        <v>2303</v>
      </c>
      <c r="Z10" s="227" t="s">
        <v>2303</v>
      </c>
      <c r="AA10" s="227" t="s">
        <v>2303</v>
      </c>
      <c r="AB10" s="230" t="s">
        <v>2304</v>
      </c>
      <c r="AC10" s="227" t="s">
        <v>2303</v>
      </c>
      <c r="AD10" s="227" t="s">
        <v>2303</v>
      </c>
      <c r="AE10" s="228" t="s">
        <v>173</v>
      </c>
      <c r="AF10" s="228" t="s">
        <v>173</v>
      </c>
      <c r="AG10" s="235" t="s">
        <v>173</v>
      </c>
      <c r="AH10" s="280"/>
    </row>
    <row r="11" spans="2:34" ht="12.75">
      <c r="B11" s="306" t="s">
        <v>464</v>
      </c>
      <c r="C11" s="307" t="s">
        <v>110</v>
      </c>
      <c r="D11" s="307" t="s">
        <v>414</v>
      </c>
      <c r="E11" s="307">
        <v>2.2999999999999998</v>
      </c>
      <c r="F11" s="307" t="s">
        <v>292</v>
      </c>
      <c r="G11" s="307" t="s">
        <v>292</v>
      </c>
      <c r="H11" s="307" t="s">
        <v>465</v>
      </c>
      <c r="I11" s="230" t="s">
        <v>2304</v>
      </c>
      <c r="J11" s="230" t="s">
        <v>2304</v>
      </c>
      <c r="K11" s="227" t="s">
        <v>2303</v>
      </c>
      <c r="L11" s="230" t="s">
        <v>2304</v>
      </c>
      <c r="M11" s="230" t="s">
        <v>2304</v>
      </c>
      <c r="N11" s="228" t="s">
        <v>173</v>
      </c>
      <c r="O11" s="231" t="s">
        <v>2305</v>
      </c>
      <c r="P11" s="228" t="s">
        <v>173</v>
      </c>
      <c r="Q11" s="230" t="s">
        <v>2304</v>
      </c>
      <c r="R11" s="228" t="s">
        <v>173</v>
      </c>
      <c r="S11" s="230" t="s">
        <v>2304</v>
      </c>
      <c r="T11" s="228" t="s">
        <v>173</v>
      </c>
      <c r="U11" s="227" t="s">
        <v>2303</v>
      </c>
      <c r="V11" s="227" t="s">
        <v>2303</v>
      </c>
      <c r="W11" s="227" t="s">
        <v>2303</v>
      </c>
      <c r="X11" s="227" t="s">
        <v>2303</v>
      </c>
      <c r="Y11" s="227" t="s">
        <v>2303</v>
      </c>
      <c r="Z11" s="227" t="s">
        <v>2303</v>
      </c>
      <c r="AA11" s="227" t="s">
        <v>2303</v>
      </c>
      <c r="AB11" s="230" t="s">
        <v>2304</v>
      </c>
      <c r="AC11" s="227" t="s">
        <v>2303</v>
      </c>
      <c r="AD11" s="227" t="s">
        <v>2303</v>
      </c>
      <c r="AE11" s="228" t="s">
        <v>173</v>
      </c>
      <c r="AF11" s="228" t="s">
        <v>173</v>
      </c>
      <c r="AG11" s="235" t="s">
        <v>173</v>
      </c>
      <c r="AH11" s="280"/>
    </row>
    <row r="12" spans="2:34" ht="12.75">
      <c r="B12" s="306" t="s">
        <v>466</v>
      </c>
      <c r="C12" s="307" t="s">
        <v>110</v>
      </c>
      <c r="D12" s="307" t="s">
        <v>414</v>
      </c>
      <c r="E12" s="307">
        <v>2.2999999999999998</v>
      </c>
      <c r="F12" s="307" t="s">
        <v>292</v>
      </c>
      <c r="G12" s="307" t="s">
        <v>292</v>
      </c>
      <c r="H12" s="307" t="s">
        <v>467</v>
      </c>
      <c r="I12" s="230" t="s">
        <v>2304</v>
      </c>
      <c r="J12" s="230" t="s">
        <v>2304</v>
      </c>
      <c r="K12" s="227" t="s">
        <v>2303</v>
      </c>
      <c r="L12" s="230" t="s">
        <v>2304</v>
      </c>
      <c r="M12" s="230" t="s">
        <v>2304</v>
      </c>
      <c r="N12" s="228" t="s">
        <v>173</v>
      </c>
      <c r="O12" s="231" t="s">
        <v>2305</v>
      </c>
      <c r="P12" s="228" t="s">
        <v>173</v>
      </c>
      <c r="Q12" s="230" t="s">
        <v>2304</v>
      </c>
      <c r="R12" s="228" t="s">
        <v>173</v>
      </c>
      <c r="S12" s="230" t="s">
        <v>2304</v>
      </c>
      <c r="T12" s="228" t="s">
        <v>173</v>
      </c>
      <c r="U12" s="227" t="s">
        <v>2303</v>
      </c>
      <c r="V12" s="227" t="s">
        <v>2303</v>
      </c>
      <c r="W12" s="227" t="s">
        <v>2303</v>
      </c>
      <c r="X12" s="227" t="s">
        <v>2303</v>
      </c>
      <c r="Y12" s="227" t="s">
        <v>2303</v>
      </c>
      <c r="Z12" s="227" t="s">
        <v>2303</v>
      </c>
      <c r="AA12" s="227" t="s">
        <v>2303</v>
      </c>
      <c r="AB12" s="230" t="s">
        <v>2304</v>
      </c>
      <c r="AC12" s="227" t="s">
        <v>2303</v>
      </c>
      <c r="AD12" s="227" t="s">
        <v>2303</v>
      </c>
      <c r="AE12" s="228" t="s">
        <v>173</v>
      </c>
      <c r="AF12" s="228" t="s">
        <v>173</v>
      </c>
      <c r="AG12" s="235" t="s">
        <v>173</v>
      </c>
      <c r="AH12" s="280"/>
    </row>
    <row r="13" spans="2:34" ht="12.75">
      <c r="B13" s="306" t="s">
        <v>468</v>
      </c>
      <c r="C13" s="307" t="s">
        <v>110</v>
      </c>
      <c r="D13" s="307" t="s">
        <v>414</v>
      </c>
      <c r="E13" s="307">
        <v>2.2999999999999998</v>
      </c>
      <c r="F13" s="307" t="s">
        <v>292</v>
      </c>
      <c r="G13" s="307" t="s">
        <v>292</v>
      </c>
      <c r="H13" s="307" t="s">
        <v>469</v>
      </c>
      <c r="I13" s="230" t="s">
        <v>2304</v>
      </c>
      <c r="J13" s="230" t="s">
        <v>2304</v>
      </c>
      <c r="K13" s="227" t="s">
        <v>2303</v>
      </c>
      <c r="L13" s="230" t="s">
        <v>2304</v>
      </c>
      <c r="M13" s="230" t="s">
        <v>2304</v>
      </c>
      <c r="N13" s="228" t="s">
        <v>173</v>
      </c>
      <c r="O13" s="231" t="s">
        <v>2305</v>
      </c>
      <c r="P13" s="228" t="s">
        <v>173</v>
      </c>
      <c r="Q13" s="230" t="s">
        <v>2304</v>
      </c>
      <c r="R13" s="228" t="s">
        <v>173</v>
      </c>
      <c r="S13" s="230" t="s">
        <v>2304</v>
      </c>
      <c r="T13" s="228" t="s">
        <v>173</v>
      </c>
      <c r="U13" s="227" t="s">
        <v>2303</v>
      </c>
      <c r="V13" s="227" t="s">
        <v>2303</v>
      </c>
      <c r="W13" s="227" t="s">
        <v>2303</v>
      </c>
      <c r="X13" s="227" t="s">
        <v>2303</v>
      </c>
      <c r="Y13" s="227" t="s">
        <v>2303</v>
      </c>
      <c r="Z13" s="227" t="s">
        <v>2303</v>
      </c>
      <c r="AA13" s="227" t="s">
        <v>2303</v>
      </c>
      <c r="AB13" s="230" t="s">
        <v>2304</v>
      </c>
      <c r="AC13" s="227" t="s">
        <v>2303</v>
      </c>
      <c r="AD13" s="227" t="s">
        <v>2303</v>
      </c>
      <c r="AE13" s="228" t="s">
        <v>173</v>
      </c>
      <c r="AF13" s="228" t="s">
        <v>173</v>
      </c>
      <c r="AG13" s="235" t="s">
        <v>173</v>
      </c>
      <c r="AH13" s="280"/>
    </row>
    <row r="14" spans="2:34" ht="12.75">
      <c r="B14" s="306" t="s">
        <v>470</v>
      </c>
      <c r="C14" s="307" t="s">
        <v>110</v>
      </c>
      <c r="D14" s="307" t="s">
        <v>414</v>
      </c>
      <c r="E14" s="307">
        <v>2.2999999999999998</v>
      </c>
      <c r="F14" s="307" t="s">
        <v>292</v>
      </c>
      <c r="G14" s="307" t="s">
        <v>292</v>
      </c>
      <c r="H14" s="307" t="s">
        <v>471</v>
      </c>
      <c r="I14" s="230" t="s">
        <v>2304</v>
      </c>
      <c r="J14" s="230" t="s">
        <v>2304</v>
      </c>
      <c r="K14" s="227" t="s">
        <v>2303</v>
      </c>
      <c r="L14" s="230" t="s">
        <v>2304</v>
      </c>
      <c r="M14" s="230" t="s">
        <v>2304</v>
      </c>
      <c r="N14" s="228" t="s">
        <v>173</v>
      </c>
      <c r="O14" s="231" t="s">
        <v>2305</v>
      </c>
      <c r="P14" s="228" t="s">
        <v>173</v>
      </c>
      <c r="Q14" s="230" t="s">
        <v>2304</v>
      </c>
      <c r="R14" s="228" t="s">
        <v>173</v>
      </c>
      <c r="S14" s="230" t="s">
        <v>2304</v>
      </c>
      <c r="T14" s="228" t="s">
        <v>173</v>
      </c>
      <c r="U14" s="227" t="s">
        <v>2303</v>
      </c>
      <c r="V14" s="227" t="s">
        <v>2303</v>
      </c>
      <c r="W14" s="227" t="s">
        <v>2303</v>
      </c>
      <c r="X14" s="227" t="s">
        <v>2303</v>
      </c>
      <c r="Y14" s="227" t="s">
        <v>2303</v>
      </c>
      <c r="Z14" s="227" t="s">
        <v>2303</v>
      </c>
      <c r="AA14" s="227" t="s">
        <v>2303</v>
      </c>
      <c r="AB14" s="230" t="s">
        <v>2304</v>
      </c>
      <c r="AC14" s="227" t="s">
        <v>2303</v>
      </c>
      <c r="AD14" s="227" t="s">
        <v>2303</v>
      </c>
      <c r="AE14" s="228" t="s">
        <v>173</v>
      </c>
      <c r="AF14" s="228" t="s">
        <v>173</v>
      </c>
      <c r="AG14" s="235" t="s">
        <v>173</v>
      </c>
      <c r="AH14" s="280"/>
    </row>
    <row r="15" spans="2:34" ht="12.75">
      <c r="B15" s="306" t="s">
        <v>472</v>
      </c>
      <c r="C15" s="307" t="s">
        <v>110</v>
      </c>
      <c r="D15" s="307" t="s">
        <v>414</v>
      </c>
      <c r="E15" s="307">
        <v>2.2999999999999998</v>
      </c>
      <c r="F15" s="307" t="s">
        <v>292</v>
      </c>
      <c r="G15" s="307" t="s">
        <v>292</v>
      </c>
      <c r="H15" s="307" t="s">
        <v>473</v>
      </c>
      <c r="I15" s="230" t="s">
        <v>2304</v>
      </c>
      <c r="J15" s="230" t="s">
        <v>2304</v>
      </c>
      <c r="K15" s="227" t="s">
        <v>2303</v>
      </c>
      <c r="L15" s="230" t="s">
        <v>2304</v>
      </c>
      <c r="M15" s="230" t="s">
        <v>2304</v>
      </c>
      <c r="N15" s="228" t="s">
        <v>173</v>
      </c>
      <c r="O15" s="231" t="s">
        <v>2305</v>
      </c>
      <c r="P15" s="228" t="s">
        <v>173</v>
      </c>
      <c r="Q15" s="230" t="s">
        <v>2304</v>
      </c>
      <c r="R15" s="228" t="s">
        <v>173</v>
      </c>
      <c r="S15" s="230" t="s">
        <v>2304</v>
      </c>
      <c r="T15" s="228" t="s">
        <v>173</v>
      </c>
      <c r="U15" s="227" t="s">
        <v>2303</v>
      </c>
      <c r="V15" s="227" t="s">
        <v>2303</v>
      </c>
      <c r="W15" s="227" t="s">
        <v>2303</v>
      </c>
      <c r="X15" s="227" t="s">
        <v>2303</v>
      </c>
      <c r="Y15" s="227" t="s">
        <v>2303</v>
      </c>
      <c r="Z15" s="227" t="s">
        <v>2303</v>
      </c>
      <c r="AA15" s="227" t="s">
        <v>2303</v>
      </c>
      <c r="AB15" s="230" t="s">
        <v>2304</v>
      </c>
      <c r="AC15" s="227" t="s">
        <v>2303</v>
      </c>
      <c r="AD15" s="227" t="s">
        <v>2303</v>
      </c>
      <c r="AE15" s="228" t="s">
        <v>173</v>
      </c>
      <c r="AF15" s="228" t="s">
        <v>173</v>
      </c>
      <c r="AG15" s="235" t="s">
        <v>173</v>
      </c>
      <c r="AH15" s="280"/>
    </row>
    <row r="16" spans="2:34" ht="12.75">
      <c r="B16" s="306" t="s">
        <v>487</v>
      </c>
      <c r="C16" s="307" t="s">
        <v>110</v>
      </c>
      <c r="D16" s="307" t="s">
        <v>414</v>
      </c>
      <c r="E16" s="307">
        <v>2.2999999999999998</v>
      </c>
      <c r="F16" s="307" t="s">
        <v>292</v>
      </c>
      <c r="G16" s="307" t="s">
        <v>292</v>
      </c>
      <c r="H16" s="307" t="s">
        <v>465</v>
      </c>
      <c r="I16" s="230" t="s">
        <v>2304</v>
      </c>
      <c r="J16" s="230" t="s">
        <v>2304</v>
      </c>
      <c r="K16" s="227" t="s">
        <v>2303</v>
      </c>
      <c r="L16" s="230" t="s">
        <v>2304</v>
      </c>
      <c r="M16" s="230" t="s">
        <v>2304</v>
      </c>
      <c r="N16" s="228" t="s">
        <v>173</v>
      </c>
      <c r="O16" s="231" t="s">
        <v>2305</v>
      </c>
      <c r="P16" s="228" t="s">
        <v>173</v>
      </c>
      <c r="Q16" s="230" t="s">
        <v>2304</v>
      </c>
      <c r="R16" s="228" t="s">
        <v>173</v>
      </c>
      <c r="S16" s="230" t="s">
        <v>2304</v>
      </c>
      <c r="T16" s="228" t="s">
        <v>173</v>
      </c>
      <c r="U16" s="227" t="s">
        <v>2303</v>
      </c>
      <c r="V16" s="227" t="s">
        <v>2303</v>
      </c>
      <c r="W16" s="227" t="s">
        <v>2303</v>
      </c>
      <c r="X16" s="227" t="s">
        <v>2303</v>
      </c>
      <c r="Y16" s="227" t="s">
        <v>2303</v>
      </c>
      <c r="Z16" s="227" t="s">
        <v>2303</v>
      </c>
      <c r="AA16" s="227" t="s">
        <v>2303</v>
      </c>
      <c r="AB16" s="230" t="s">
        <v>2304</v>
      </c>
      <c r="AC16" s="227" t="s">
        <v>2303</v>
      </c>
      <c r="AD16" s="227" t="s">
        <v>2303</v>
      </c>
      <c r="AE16" s="228" t="s">
        <v>173</v>
      </c>
      <c r="AF16" s="228" t="s">
        <v>173</v>
      </c>
      <c r="AG16" s="235" t="s">
        <v>173</v>
      </c>
      <c r="AH16" s="280"/>
    </row>
    <row r="17" spans="2:34" ht="12.75">
      <c r="B17" s="306" t="s">
        <v>488</v>
      </c>
      <c r="C17" s="307" t="s">
        <v>110</v>
      </c>
      <c r="D17" s="307" t="s">
        <v>414</v>
      </c>
      <c r="E17" s="307">
        <v>2.2999999999999998</v>
      </c>
      <c r="F17" s="307" t="s">
        <v>292</v>
      </c>
      <c r="G17" s="307" t="s">
        <v>292</v>
      </c>
      <c r="H17" s="307" t="s">
        <v>467</v>
      </c>
      <c r="I17" s="230" t="s">
        <v>2304</v>
      </c>
      <c r="J17" s="230" t="s">
        <v>2304</v>
      </c>
      <c r="K17" s="227" t="s">
        <v>2303</v>
      </c>
      <c r="L17" s="230" t="s">
        <v>2304</v>
      </c>
      <c r="M17" s="230" t="s">
        <v>2304</v>
      </c>
      <c r="N17" s="228" t="s">
        <v>173</v>
      </c>
      <c r="O17" s="231" t="s">
        <v>2305</v>
      </c>
      <c r="P17" s="228" t="s">
        <v>173</v>
      </c>
      <c r="Q17" s="230" t="s">
        <v>2304</v>
      </c>
      <c r="R17" s="228" t="s">
        <v>173</v>
      </c>
      <c r="S17" s="230" t="s">
        <v>2304</v>
      </c>
      <c r="T17" s="228" t="s">
        <v>173</v>
      </c>
      <c r="U17" s="227" t="s">
        <v>2303</v>
      </c>
      <c r="V17" s="227" t="s">
        <v>2303</v>
      </c>
      <c r="W17" s="227" t="s">
        <v>2303</v>
      </c>
      <c r="X17" s="227" t="s">
        <v>2303</v>
      </c>
      <c r="Y17" s="227" t="s">
        <v>2303</v>
      </c>
      <c r="Z17" s="227" t="s">
        <v>2303</v>
      </c>
      <c r="AA17" s="227" t="s">
        <v>2303</v>
      </c>
      <c r="AB17" s="230" t="s">
        <v>2304</v>
      </c>
      <c r="AC17" s="227" t="s">
        <v>2303</v>
      </c>
      <c r="AD17" s="227" t="s">
        <v>2303</v>
      </c>
      <c r="AE17" s="228" t="s">
        <v>173</v>
      </c>
      <c r="AF17" s="228" t="s">
        <v>173</v>
      </c>
      <c r="AG17" s="235" t="s">
        <v>173</v>
      </c>
      <c r="AH17" s="280"/>
    </row>
    <row r="18" spans="2:34" ht="12.75">
      <c r="B18" s="306" t="s">
        <v>489</v>
      </c>
      <c r="C18" s="307" t="s">
        <v>110</v>
      </c>
      <c r="D18" s="307" t="s">
        <v>414</v>
      </c>
      <c r="E18" s="307">
        <v>2.2999999999999998</v>
      </c>
      <c r="F18" s="307" t="s">
        <v>292</v>
      </c>
      <c r="G18" s="307" t="s">
        <v>292</v>
      </c>
      <c r="H18" s="307" t="s">
        <v>469</v>
      </c>
      <c r="I18" s="230" t="s">
        <v>2304</v>
      </c>
      <c r="J18" s="230" t="s">
        <v>2304</v>
      </c>
      <c r="K18" s="227" t="s">
        <v>2303</v>
      </c>
      <c r="L18" s="230" t="s">
        <v>2304</v>
      </c>
      <c r="M18" s="230" t="s">
        <v>2304</v>
      </c>
      <c r="N18" s="228" t="s">
        <v>173</v>
      </c>
      <c r="O18" s="231" t="s">
        <v>2305</v>
      </c>
      <c r="P18" s="228" t="s">
        <v>173</v>
      </c>
      <c r="Q18" s="230" t="s">
        <v>2304</v>
      </c>
      <c r="R18" s="228" t="s">
        <v>173</v>
      </c>
      <c r="S18" s="230" t="s">
        <v>2304</v>
      </c>
      <c r="T18" s="228" t="s">
        <v>173</v>
      </c>
      <c r="U18" s="227" t="s">
        <v>2303</v>
      </c>
      <c r="V18" s="227" t="s">
        <v>2303</v>
      </c>
      <c r="W18" s="227" t="s">
        <v>2303</v>
      </c>
      <c r="X18" s="227" t="s">
        <v>2303</v>
      </c>
      <c r="Y18" s="227" t="s">
        <v>2303</v>
      </c>
      <c r="Z18" s="227" t="s">
        <v>2303</v>
      </c>
      <c r="AA18" s="227" t="s">
        <v>2303</v>
      </c>
      <c r="AB18" s="230" t="s">
        <v>2304</v>
      </c>
      <c r="AC18" s="227" t="s">
        <v>2303</v>
      </c>
      <c r="AD18" s="227" t="s">
        <v>2303</v>
      </c>
      <c r="AE18" s="228" t="s">
        <v>173</v>
      </c>
      <c r="AF18" s="228" t="s">
        <v>173</v>
      </c>
      <c r="AG18" s="235" t="s">
        <v>173</v>
      </c>
      <c r="AH18" s="280"/>
    </row>
    <row r="19" spans="2:34" ht="12.75">
      <c r="B19" s="306" t="s">
        <v>490</v>
      </c>
      <c r="C19" s="307" t="s">
        <v>110</v>
      </c>
      <c r="D19" s="307" t="s">
        <v>414</v>
      </c>
      <c r="E19" s="307">
        <v>2.2999999999999998</v>
      </c>
      <c r="F19" s="307" t="s">
        <v>292</v>
      </c>
      <c r="G19" s="307" t="s">
        <v>292</v>
      </c>
      <c r="H19" s="307" t="s">
        <v>471</v>
      </c>
      <c r="I19" s="230" t="s">
        <v>2304</v>
      </c>
      <c r="J19" s="230" t="s">
        <v>2304</v>
      </c>
      <c r="K19" s="227" t="s">
        <v>2303</v>
      </c>
      <c r="L19" s="230" t="s">
        <v>2304</v>
      </c>
      <c r="M19" s="230" t="s">
        <v>2304</v>
      </c>
      <c r="N19" s="228" t="s">
        <v>173</v>
      </c>
      <c r="O19" s="231" t="s">
        <v>2305</v>
      </c>
      <c r="P19" s="228" t="s">
        <v>173</v>
      </c>
      <c r="Q19" s="230" t="s">
        <v>2304</v>
      </c>
      <c r="R19" s="228" t="s">
        <v>173</v>
      </c>
      <c r="S19" s="230" t="s">
        <v>2304</v>
      </c>
      <c r="T19" s="228" t="s">
        <v>173</v>
      </c>
      <c r="U19" s="227" t="s">
        <v>2303</v>
      </c>
      <c r="V19" s="227" t="s">
        <v>2303</v>
      </c>
      <c r="W19" s="227" t="s">
        <v>2303</v>
      </c>
      <c r="X19" s="227" t="s">
        <v>2303</v>
      </c>
      <c r="Y19" s="227" t="s">
        <v>2303</v>
      </c>
      <c r="Z19" s="227" t="s">
        <v>2303</v>
      </c>
      <c r="AA19" s="227" t="s">
        <v>2303</v>
      </c>
      <c r="AB19" s="230" t="s">
        <v>2304</v>
      </c>
      <c r="AC19" s="227" t="s">
        <v>2303</v>
      </c>
      <c r="AD19" s="227" t="s">
        <v>2303</v>
      </c>
      <c r="AE19" s="228" t="s">
        <v>173</v>
      </c>
      <c r="AF19" s="228" t="s">
        <v>173</v>
      </c>
      <c r="AG19" s="235" t="s">
        <v>173</v>
      </c>
      <c r="AH19" s="280"/>
    </row>
    <row r="20" spans="2:34" ht="12.75">
      <c r="B20" s="306" t="s">
        <v>491</v>
      </c>
      <c r="C20" s="307" t="s">
        <v>110</v>
      </c>
      <c r="D20" s="307" t="s">
        <v>414</v>
      </c>
      <c r="E20" s="307">
        <v>2.2999999999999998</v>
      </c>
      <c r="F20" s="307" t="s">
        <v>292</v>
      </c>
      <c r="G20" s="307" t="s">
        <v>292</v>
      </c>
      <c r="H20" s="307" t="s">
        <v>473</v>
      </c>
      <c r="I20" s="230" t="s">
        <v>2304</v>
      </c>
      <c r="J20" s="230" t="s">
        <v>2304</v>
      </c>
      <c r="K20" s="227" t="s">
        <v>2303</v>
      </c>
      <c r="L20" s="230" t="s">
        <v>2304</v>
      </c>
      <c r="M20" s="230" t="s">
        <v>2304</v>
      </c>
      <c r="N20" s="228" t="s">
        <v>173</v>
      </c>
      <c r="O20" s="231" t="s">
        <v>2305</v>
      </c>
      <c r="P20" s="228" t="s">
        <v>173</v>
      </c>
      <c r="Q20" s="230" t="s">
        <v>2304</v>
      </c>
      <c r="R20" s="228" t="s">
        <v>173</v>
      </c>
      <c r="S20" s="230" t="s">
        <v>2304</v>
      </c>
      <c r="T20" s="228" t="s">
        <v>173</v>
      </c>
      <c r="U20" s="227" t="s">
        <v>2303</v>
      </c>
      <c r="V20" s="227" t="s">
        <v>2303</v>
      </c>
      <c r="W20" s="227" t="s">
        <v>2303</v>
      </c>
      <c r="X20" s="227" t="s">
        <v>2303</v>
      </c>
      <c r="Y20" s="227" t="s">
        <v>2303</v>
      </c>
      <c r="Z20" s="227" t="s">
        <v>2303</v>
      </c>
      <c r="AA20" s="227" t="s">
        <v>2303</v>
      </c>
      <c r="AB20" s="230" t="s">
        <v>2304</v>
      </c>
      <c r="AC20" s="227" t="s">
        <v>2303</v>
      </c>
      <c r="AD20" s="227" t="s">
        <v>2303</v>
      </c>
      <c r="AE20" s="228" t="s">
        <v>173</v>
      </c>
      <c r="AF20" s="228" t="s">
        <v>173</v>
      </c>
      <c r="AG20" s="235" t="s">
        <v>173</v>
      </c>
      <c r="AH20" s="280"/>
    </row>
    <row r="21" spans="2:34" ht="12.75">
      <c r="B21" s="306" t="s">
        <v>501</v>
      </c>
      <c r="C21" s="307" t="s">
        <v>110</v>
      </c>
      <c r="D21" s="307" t="s">
        <v>414</v>
      </c>
      <c r="E21" s="307">
        <v>2.2999999999999998</v>
      </c>
      <c r="F21" s="307" t="s">
        <v>292</v>
      </c>
      <c r="G21" s="307" t="s">
        <v>292</v>
      </c>
      <c r="H21" s="307" t="s">
        <v>502</v>
      </c>
      <c r="I21" s="230" t="s">
        <v>2304</v>
      </c>
      <c r="J21" s="230" t="s">
        <v>2304</v>
      </c>
      <c r="K21" s="227" t="s">
        <v>2303</v>
      </c>
      <c r="L21" s="230" t="s">
        <v>2304</v>
      </c>
      <c r="M21" s="230" t="s">
        <v>2304</v>
      </c>
      <c r="N21" s="228" t="s">
        <v>173</v>
      </c>
      <c r="O21" s="231" t="s">
        <v>2305</v>
      </c>
      <c r="P21" s="228" t="s">
        <v>173</v>
      </c>
      <c r="Q21" s="230" t="s">
        <v>2304</v>
      </c>
      <c r="R21" s="228" t="s">
        <v>173</v>
      </c>
      <c r="S21" s="230" t="s">
        <v>2304</v>
      </c>
      <c r="T21" s="228" t="s">
        <v>173</v>
      </c>
      <c r="U21" s="227" t="s">
        <v>2303</v>
      </c>
      <c r="V21" s="227" t="s">
        <v>2303</v>
      </c>
      <c r="W21" s="227" t="s">
        <v>2303</v>
      </c>
      <c r="X21" s="227" t="s">
        <v>2303</v>
      </c>
      <c r="Y21" s="227" t="s">
        <v>2303</v>
      </c>
      <c r="Z21" s="227" t="s">
        <v>2303</v>
      </c>
      <c r="AA21" s="227" t="s">
        <v>2303</v>
      </c>
      <c r="AB21" s="230" t="s">
        <v>2304</v>
      </c>
      <c r="AC21" s="227" t="s">
        <v>2303</v>
      </c>
      <c r="AD21" s="227" t="s">
        <v>2303</v>
      </c>
      <c r="AE21" s="228" t="s">
        <v>173</v>
      </c>
      <c r="AF21" s="228" t="s">
        <v>173</v>
      </c>
      <c r="AG21" s="235" t="s">
        <v>173</v>
      </c>
      <c r="AH21" s="280"/>
    </row>
    <row r="22" spans="2:34" ht="12.75">
      <c r="B22" s="306" t="s">
        <v>436</v>
      </c>
      <c r="C22" s="307" t="s">
        <v>112</v>
      </c>
      <c r="D22" s="307" t="s">
        <v>414</v>
      </c>
      <c r="E22" s="307">
        <v>2.7</v>
      </c>
      <c r="F22" s="307" t="s">
        <v>417</v>
      </c>
      <c r="G22" s="307" t="s">
        <v>292</v>
      </c>
      <c r="H22" s="307" t="s">
        <v>335</v>
      </c>
      <c r="I22" s="227" t="s">
        <v>2303</v>
      </c>
      <c r="J22" s="230" t="s">
        <v>2304</v>
      </c>
      <c r="K22" s="227" t="s">
        <v>2303</v>
      </c>
      <c r="L22" s="227" t="s">
        <v>2303</v>
      </c>
      <c r="M22" s="227" t="s">
        <v>2303</v>
      </c>
      <c r="N22" s="228" t="s">
        <v>173</v>
      </c>
      <c r="O22" s="231" t="s">
        <v>2305</v>
      </c>
      <c r="P22" s="228" t="s">
        <v>173</v>
      </c>
      <c r="Q22" s="227" t="s">
        <v>2303</v>
      </c>
      <c r="R22" s="228" t="s">
        <v>173</v>
      </c>
      <c r="S22" s="230" t="s">
        <v>2304</v>
      </c>
      <c r="T22" s="228" t="s">
        <v>173</v>
      </c>
      <c r="U22" s="227" t="s">
        <v>2303</v>
      </c>
      <c r="V22" s="227" t="s">
        <v>2303</v>
      </c>
      <c r="W22" s="227" t="s">
        <v>2303</v>
      </c>
      <c r="X22" s="227" t="s">
        <v>2303</v>
      </c>
      <c r="Y22" s="227" t="s">
        <v>2303</v>
      </c>
      <c r="Z22" s="227" t="s">
        <v>2303</v>
      </c>
      <c r="AA22" s="227" t="s">
        <v>2303</v>
      </c>
      <c r="AB22" s="227" t="s">
        <v>2303</v>
      </c>
      <c r="AC22" s="227" t="s">
        <v>2303</v>
      </c>
      <c r="AD22" s="227" t="s">
        <v>2303</v>
      </c>
      <c r="AE22" s="228" t="s">
        <v>173</v>
      </c>
      <c r="AF22" s="228" t="s">
        <v>173</v>
      </c>
      <c r="AG22" s="235" t="s">
        <v>173</v>
      </c>
      <c r="AH22" s="280"/>
    </row>
    <row r="23" spans="2:34" ht="12.75">
      <c r="B23" s="306" t="s">
        <v>437</v>
      </c>
      <c r="C23" s="307" t="s">
        <v>112</v>
      </c>
      <c r="D23" s="307" t="s">
        <v>414</v>
      </c>
      <c r="E23" s="307">
        <v>2.7</v>
      </c>
      <c r="F23" s="307" t="s">
        <v>417</v>
      </c>
      <c r="G23" s="307" t="s">
        <v>292</v>
      </c>
      <c r="H23" s="307" t="s">
        <v>335</v>
      </c>
      <c r="I23" s="227" t="s">
        <v>2303</v>
      </c>
      <c r="J23" s="230" t="s">
        <v>2304</v>
      </c>
      <c r="K23" s="227" t="s">
        <v>2303</v>
      </c>
      <c r="L23" s="227" t="s">
        <v>2303</v>
      </c>
      <c r="M23" s="227" t="s">
        <v>2303</v>
      </c>
      <c r="N23" s="228" t="s">
        <v>173</v>
      </c>
      <c r="O23" s="231" t="s">
        <v>2305</v>
      </c>
      <c r="P23" s="228" t="s">
        <v>173</v>
      </c>
      <c r="Q23" s="227" t="s">
        <v>2303</v>
      </c>
      <c r="R23" s="228" t="s">
        <v>173</v>
      </c>
      <c r="S23" s="230" t="s">
        <v>2304</v>
      </c>
      <c r="T23" s="228" t="s">
        <v>173</v>
      </c>
      <c r="U23" s="227" t="s">
        <v>2303</v>
      </c>
      <c r="V23" s="227" t="s">
        <v>2303</v>
      </c>
      <c r="W23" s="227" t="s">
        <v>2303</v>
      </c>
      <c r="X23" s="227" t="s">
        <v>2303</v>
      </c>
      <c r="Y23" s="227" t="s">
        <v>2303</v>
      </c>
      <c r="Z23" s="227" t="s">
        <v>2303</v>
      </c>
      <c r="AA23" s="227" t="s">
        <v>2303</v>
      </c>
      <c r="AB23" s="227" t="s">
        <v>2303</v>
      </c>
      <c r="AC23" s="227" t="s">
        <v>2303</v>
      </c>
      <c r="AD23" s="227" t="s">
        <v>2303</v>
      </c>
      <c r="AE23" s="228" t="s">
        <v>173</v>
      </c>
      <c r="AF23" s="228" t="s">
        <v>173</v>
      </c>
      <c r="AG23" s="235" t="s">
        <v>173</v>
      </c>
      <c r="AH23" s="280"/>
    </row>
    <row r="24" spans="2:34" ht="12.75">
      <c r="B24" s="306" t="s">
        <v>438</v>
      </c>
      <c r="C24" s="307" t="s">
        <v>112</v>
      </c>
      <c r="D24" s="307" t="s">
        <v>414</v>
      </c>
      <c r="E24" s="307">
        <v>2.7</v>
      </c>
      <c r="F24" s="307" t="s">
        <v>417</v>
      </c>
      <c r="G24" s="307" t="s">
        <v>292</v>
      </c>
      <c r="H24" s="307" t="s">
        <v>335</v>
      </c>
      <c r="I24" s="227" t="s">
        <v>2303</v>
      </c>
      <c r="J24" s="230" t="s">
        <v>2304</v>
      </c>
      <c r="K24" s="227" t="s">
        <v>2303</v>
      </c>
      <c r="L24" s="227" t="s">
        <v>2303</v>
      </c>
      <c r="M24" s="227" t="s">
        <v>2303</v>
      </c>
      <c r="N24" s="228" t="s">
        <v>173</v>
      </c>
      <c r="O24" s="231" t="s">
        <v>2305</v>
      </c>
      <c r="P24" s="228" t="s">
        <v>173</v>
      </c>
      <c r="Q24" s="227" t="s">
        <v>2303</v>
      </c>
      <c r="R24" s="228" t="s">
        <v>173</v>
      </c>
      <c r="S24" s="230" t="s">
        <v>2304</v>
      </c>
      <c r="T24" s="228" t="s">
        <v>173</v>
      </c>
      <c r="U24" s="227" t="s">
        <v>2303</v>
      </c>
      <c r="V24" s="227" t="s">
        <v>2303</v>
      </c>
      <c r="W24" s="227" t="s">
        <v>2303</v>
      </c>
      <c r="X24" s="227" t="s">
        <v>2303</v>
      </c>
      <c r="Y24" s="227" t="s">
        <v>2303</v>
      </c>
      <c r="Z24" s="227" t="s">
        <v>2303</v>
      </c>
      <c r="AA24" s="227" t="s">
        <v>2303</v>
      </c>
      <c r="AB24" s="227" t="s">
        <v>2303</v>
      </c>
      <c r="AC24" s="227" t="s">
        <v>2303</v>
      </c>
      <c r="AD24" s="227" t="s">
        <v>2303</v>
      </c>
      <c r="AE24" s="228" t="s">
        <v>173</v>
      </c>
      <c r="AF24" s="228" t="s">
        <v>173</v>
      </c>
      <c r="AG24" s="235" t="s">
        <v>173</v>
      </c>
      <c r="AH24" s="280"/>
    </row>
    <row r="25" spans="2:34" ht="12.75">
      <c r="B25" s="306" t="s">
        <v>439</v>
      </c>
      <c r="C25" s="307" t="s">
        <v>112</v>
      </c>
      <c r="D25" s="307" t="s">
        <v>414</v>
      </c>
      <c r="E25" s="307">
        <v>2.7</v>
      </c>
      <c r="F25" s="307" t="s">
        <v>417</v>
      </c>
      <c r="G25" s="307" t="s">
        <v>292</v>
      </c>
      <c r="H25" s="307" t="s">
        <v>335</v>
      </c>
      <c r="I25" s="227" t="s">
        <v>2303</v>
      </c>
      <c r="J25" s="230" t="s">
        <v>2304</v>
      </c>
      <c r="K25" s="227" t="s">
        <v>2303</v>
      </c>
      <c r="L25" s="227" t="s">
        <v>2303</v>
      </c>
      <c r="M25" s="227" t="s">
        <v>2303</v>
      </c>
      <c r="N25" s="228" t="s">
        <v>173</v>
      </c>
      <c r="O25" s="231" t="s">
        <v>2305</v>
      </c>
      <c r="P25" s="228" t="s">
        <v>173</v>
      </c>
      <c r="Q25" s="227" t="s">
        <v>2303</v>
      </c>
      <c r="R25" s="228" t="s">
        <v>173</v>
      </c>
      <c r="S25" s="230" t="s">
        <v>2304</v>
      </c>
      <c r="T25" s="228" t="s">
        <v>173</v>
      </c>
      <c r="U25" s="227" t="s">
        <v>2303</v>
      </c>
      <c r="V25" s="227" t="s">
        <v>2303</v>
      </c>
      <c r="W25" s="227" t="s">
        <v>2303</v>
      </c>
      <c r="X25" s="227" t="s">
        <v>2303</v>
      </c>
      <c r="Y25" s="227" t="s">
        <v>2303</v>
      </c>
      <c r="Z25" s="227" t="s">
        <v>2303</v>
      </c>
      <c r="AA25" s="227" t="s">
        <v>2303</v>
      </c>
      <c r="AB25" s="227" t="s">
        <v>2303</v>
      </c>
      <c r="AC25" s="227" t="s">
        <v>2303</v>
      </c>
      <c r="AD25" s="227" t="s">
        <v>2303</v>
      </c>
      <c r="AE25" s="228" t="s">
        <v>173</v>
      </c>
      <c r="AF25" s="228" t="s">
        <v>173</v>
      </c>
      <c r="AG25" s="235" t="s">
        <v>173</v>
      </c>
      <c r="AH25" s="280"/>
    </row>
    <row r="26" spans="2:34" ht="12.75">
      <c r="B26" s="306" t="s">
        <v>440</v>
      </c>
      <c r="C26" s="307" t="s">
        <v>112</v>
      </c>
      <c r="D26" s="307" t="s">
        <v>414</v>
      </c>
      <c r="E26" s="307">
        <v>2.7</v>
      </c>
      <c r="F26" s="307" t="s">
        <v>417</v>
      </c>
      <c r="G26" s="307" t="s">
        <v>292</v>
      </c>
      <c r="H26" s="307" t="s">
        <v>335</v>
      </c>
      <c r="I26" s="227" t="s">
        <v>2303</v>
      </c>
      <c r="J26" s="230" t="s">
        <v>2304</v>
      </c>
      <c r="K26" s="227" t="s">
        <v>2303</v>
      </c>
      <c r="L26" s="227" t="s">
        <v>2303</v>
      </c>
      <c r="M26" s="227" t="s">
        <v>2303</v>
      </c>
      <c r="N26" s="228" t="s">
        <v>173</v>
      </c>
      <c r="O26" s="231" t="s">
        <v>2305</v>
      </c>
      <c r="P26" s="228" t="s">
        <v>173</v>
      </c>
      <c r="Q26" s="227" t="s">
        <v>2303</v>
      </c>
      <c r="R26" s="228" t="s">
        <v>173</v>
      </c>
      <c r="S26" s="230" t="s">
        <v>2304</v>
      </c>
      <c r="T26" s="228" t="s">
        <v>173</v>
      </c>
      <c r="U26" s="227" t="s">
        <v>2303</v>
      </c>
      <c r="V26" s="227" t="s">
        <v>2303</v>
      </c>
      <c r="W26" s="227" t="s">
        <v>2303</v>
      </c>
      <c r="X26" s="227" t="s">
        <v>2303</v>
      </c>
      <c r="Y26" s="227" t="s">
        <v>2303</v>
      </c>
      <c r="Z26" s="227" t="s">
        <v>2303</v>
      </c>
      <c r="AA26" s="227" t="s">
        <v>2303</v>
      </c>
      <c r="AB26" s="227" t="s">
        <v>2303</v>
      </c>
      <c r="AC26" s="227" t="s">
        <v>2303</v>
      </c>
      <c r="AD26" s="227" t="s">
        <v>2303</v>
      </c>
      <c r="AE26" s="228" t="s">
        <v>173</v>
      </c>
      <c r="AF26" s="228" t="s">
        <v>173</v>
      </c>
      <c r="AG26" s="235" t="s">
        <v>173</v>
      </c>
      <c r="AH26" s="280"/>
    </row>
    <row r="27" spans="2:34" ht="12.75">
      <c r="B27" s="306" t="s">
        <v>441</v>
      </c>
      <c r="C27" s="307" t="s">
        <v>112</v>
      </c>
      <c r="D27" s="307" t="s">
        <v>414</v>
      </c>
      <c r="E27" s="307">
        <v>2.7</v>
      </c>
      <c r="F27" s="307" t="s">
        <v>417</v>
      </c>
      <c r="G27" s="307" t="s">
        <v>292</v>
      </c>
      <c r="H27" s="307" t="s">
        <v>335</v>
      </c>
      <c r="I27" s="227" t="s">
        <v>2303</v>
      </c>
      <c r="J27" s="230" t="s">
        <v>2304</v>
      </c>
      <c r="K27" s="227" t="s">
        <v>2303</v>
      </c>
      <c r="L27" s="227" t="s">
        <v>2303</v>
      </c>
      <c r="M27" s="227" t="s">
        <v>2303</v>
      </c>
      <c r="N27" s="228" t="s">
        <v>173</v>
      </c>
      <c r="O27" s="231" t="s">
        <v>2305</v>
      </c>
      <c r="P27" s="228" t="s">
        <v>173</v>
      </c>
      <c r="Q27" s="227" t="s">
        <v>2303</v>
      </c>
      <c r="R27" s="228" t="s">
        <v>173</v>
      </c>
      <c r="S27" s="230" t="s">
        <v>2304</v>
      </c>
      <c r="T27" s="228" t="s">
        <v>173</v>
      </c>
      <c r="U27" s="227" t="s">
        <v>2303</v>
      </c>
      <c r="V27" s="227" t="s">
        <v>2303</v>
      </c>
      <c r="W27" s="227" t="s">
        <v>2303</v>
      </c>
      <c r="X27" s="227" t="s">
        <v>2303</v>
      </c>
      <c r="Y27" s="227" t="s">
        <v>2303</v>
      </c>
      <c r="Z27" s="227" t="s">
        <v>2303</v>
      </c>
      <c r="AA27" s="227" t="s">
        <v>2303</v>
      </c>
      <c r="AB27" s="227" t="s">
        <v>2303</v>
      </c>
      <c r="AC27" s="227" t="s">
        <v>2303</v>
      </c>
      <c r="AD27" s="227" t="s">
        <v>2303</v>
      </c>
      <c r="AE27" s="228" t="s">
        <v>173</v>
      </c>
      <c r="AF27" s="228" t="s">
        <v>173</v>
      </c>
      <c r="AG27" s="235" t="s">
        <v>173</v>
      </c>
      <c r="AH27" s="280"/>
    </row>
    <row r="28" spans="2:34" ht="12.75">
      <c r="B28" s="306" t="s">
        <v>442</v>
      </c>
      <c r="C28" s="307" t="s">
        <v>112</v>
      </c>
      <c r="D28" s="307" t="s">
        <v>414</v>
      </c>
      <c r="E28" s="307">
        <v>2.7</v>
      </c>
      <c r="F28" s="307" t="s">
        <v>417</v>
      </c>
      <c r="G28" s="307" t="s">
        <v>292</v>
      </c>
      <c r="H28" s="307" t="s">
        <v>335</v>
      </c>
      <c r="I28" s="227" t="s">
        <v>2303</v>
      </c>
      <c r="J28" s="230" t="s">
        <v>2304</v>
      </c>
      <c r="K28" s="227" t="s">
        <v>2303</v>
      </c>
      <c r="L28" s="227" t="s">
        <v>2303</v>
      </c>
      <c r="M28" s="227" t="s">
        <v>2303</v>
      </c>
      <c r="N28" s="228" t="s">
        <v>173</v>
      </c>
      <c r="O28" s="231" t="s">
        <v>2305</v>
      </c>
      <c r="P28" s="228" t="s">
        <v>173</v>
      </c>
      <c r="Q28" s="227" t="s">
        <v>2303</v>
      </c>
      <c r="R28" s="228" t="s">
        <v>173</v>
      </c>
      <c r="S28" s="230" t="s">
        <v>2304</v>
      </c>
      <c r="T28" s="228" t="s">
        <v>173</v>
      </c>
      <c r="U28" s="227" t="s">
        <v>2303</v>
      </c>
      <c r="V28" s="227" t="s">
        <v>2303</v>
      </c>
      <c r="W28" s="227" t="s">
        <v>2303</v>
      </c>
      <c r="X28" s="227" t="s">
        <v>2303</v>
      </c>
      <c r="Y28" s="227" t="s">
        <v>2303</v>
      </c>
      <c r="Z28" s="227" t="s">
        <v>2303</v>
      </c>
      <c r="AA28" s="227" t="s">
        <v>2303</v>
      </c>
      <c r="AB28" s="227" t="s">
        <v>2303</v>
      </c>
      <c r="AC28" s="227" t="s">
        <v>2303</v>
      </c>
      <c r="AD28" s="227" t="s">
        <v>2303</v>
      </c>
      <c r="AE28" s="228" t="s">
        <v>173</v>
      </c>
      <c r="AF28" s="228" t="s">
        <v>173</v>
      </c>
      <c r="AG28" s="235" t="s">
        <v>173</v>
      </c>
      <c r="AH28" s="280"/>
    </row>
    <row r="29" spans="2:34" ht="12.75">
      <c r="B29" s="306" t="s">
        <v>443</v>
      </c>
      <c r="C29" s="307" t="s">
        <v>112</v>
      </c>
      <c r="D29" s="307" t="s">
        <v>414</v>
      </c>
      <c r="E29" s="307">
        <v>2.7</v>
      </c>
      <c r="F29" s="307" t="s">
        <v>417</v>
      </c>
      <c r="G29" s="307" t="s">
        <v>292</v>
      </c>
      <c r="H29" s="307" t="s">
        <v>335</v>
      </c>
      <c r="I29" s="227" t="s">
        <v>2303</v>
      </c>
      <c r="J29" s="230" t="s">
        <v>2304</v>
      </c>
      <c r="K29" s="227" t="s">
        <v>2303</v>
      </c>
      <c r="L29" s="227" t="s">
        <v>2303</v>
      </c>
      <c r="M29" s="227" t="s">
        <v>2303</v>
      </c>
      <c r="N29" s="228" t="s">
        <v>173</v>
      </c>
      <c r="O29" s="231" t="s">
        <v>2305</v>
      </c>
      <c r="P29" s="228" t="s">
        <v>173</v>
      </c>
      <c r="Q29" s="227" t="s">
        <v>2303</v>
      </c>
      <c r="R29" s="228" t="s">
        <v>173</v>
      </c>
      <c r="S29" s="230" t="s">
        <v>2304</v>
      </c>
      <c r="T29" s="228" t="s">
        <v>173</v>
      </c>
      <c r="U29" s="227" t="s">
        <v>2303</v>
      </c>
      <c r="V29" s="227" t="s">
        <v>2303</v>
      </c>
      <c r="W29" s="227" t="s">
        <v>2303</v>
      </c>
      <c r="X29" s="227" t="s">
        <v>2303</v>
      </c>
      <c r="Y29" s="227" t="s">
        <v>2303</v>
      </c>
      <c r="Z29" s="227" t="s">
        <v>2303</v>
      </c>
      <c r="AA29" s="227" t="s">
        <v>2303</v>
      </c>
      <c r="AB29" s="227" t="s">
        <v>2303</v>
      </c>
      <c r="AC29" s="227" t="s">
        <v>2303</v>
      </c>
      <c r="AD29" s="227" t="s">
        <v>2303</v>
      </c>
      <c r="AE29" s="228" t="s">
        <v>173</v>
      </c>
      <c r="AF29" s="228" t="s">
        <v>173</v>
      </c>
      <c r="AG29" s="235" t="s">
        <v>173</v>
      </c>
      <c r="AH29" s="280"/>
    </row>
    <row r="30" spans="2:34" ht="12.75">
      <c r="B30" s="306" t="s">
        <v>444</v>
      </c>
      <c r="C30" s="307" t="s">
        <v>112</v>
      </c>
      <c r="D30" s="307" t="s">
        <v>414</v>
      </c>
      <c r="E30" s="307">
        <v>2.7</v>
      </c>
      <c r="F30" s="307" t="s">
        <v>417</v>
      </c>
      <c r="G30" s="307" t="s">
        <v>292</v>
      </c>
      <c r="H30" s="307" t="s">
        <v>335</v>
      </c>
      <c r="I30" s="227" t="s">
        <v>2303</v>
      </c>
      <c r="J30" s="230" t="s">
        <v>2304</v>
      </c>
      <c r="K30" s="227" t="s">
        <v>2303</v>
      </c>
      <c r="L30" s="227" t="s">
        <v>2303</v>
      </c>
      <c r="M30" s="227" t="s">
        <v>2303</v>
      </c>
      <c r="N30" s="228" t="s">
        <v>173</v>
      </c>
      <c r="O30" s="231" t="s">
        <v>2305</v>
      </c>
      <c r="P30" s="228" t="s">
        <v>173</v>
      </c>
      <c r="Q30" s="227" t="s">
        <v>2303</v>
      </c>
      <c r="R30" s="228" t="s">
        <v>173</v>
      </c>
      <c r="S30" s="230" t="s">
        <v>2304</v>
      </c>
      <c r="T30" s="228" t="s">
        <v>173</v>
      </c>
      <c r="U30" s="227" t="s">
        <v>2303</v>
      </c>
      <c r="V30" s="227" t="s">
        <v>2303</v>
      </c>
      <c r="W30" s="227" t="s">
        <v>2303</v>
      </c>
      <c r="X30" s="227" t="s">
        <v>2303</v>
      </c>
      <c r="Y30" s="227" t="s">
        <v>2303</v>
      </c>
      <c r="Z30" s="227" t="s">
        <v>2303</v>
      </c>
      <c r="AA30" s="227" t="s">
        <v>2303</v>
      </c>
      <c r="AB30" s="227" t="s">
        <v>2303</v>
      </c>
      <c r="AC30" s="227" t="s">
        <v>2303</v>
      </c>
      <c r="AD30" s="227" t="s">
        <v>2303</v>
      </c>
      <c r="AE30" s="228" t="s">
        <v>173</v>
      </c>
      <c r="AF30" s="228" t="s">
        <v>173</v>
      </c>
      <c r="AG30" s="235" t="s">
        <v>173</v>
      </c>
      <c r="AH30" s="280"/>
    </row>
    <row r="31" spans="2:34" ht="12.75">
      <c r="B31" s="306" t="s">
        <v>445</v>
      </c>
      <c r="C31" s="307" t="s">
        <v>112</v>
      </c>
      <c r="D31" s="307" t="s">
        <v>414</v>
      </c>
      <c r="E31" s="307">
        <v>2.7</v>
      </c>
      <c r="F31" s="307" t="s">
        <v>417</v>
      </c>
      <c r="G31" s="307" t="s">
        <v>292</v>
      </c>
      <c r="H31" s="307" t="s">
        <v>335</v>
      </c>
      <c r="I31" s="227" t="s">
        <v>2303</v>
      </c>
      <c r="J31" s="230" t="s">
        <v>2304</v>
      </c>
      <c r="K31" s="227" t="s">
        <v>2303</v>
      </c>
      <c r="L31" s="227" t="s">
        <v>2303</v>
      </c>
      <c r="M31" s="227" t="s">
        <v>2303</v>
      </c>
      <c r="N31" s="228" t="s">
        <v>173</v>
      </c>
      <c r="O31" s="231" t="s">
        <v>2305</v>
      </c>
      <c r="P31" s="228" t="s">
        <v>173</v>
      </c>
      <c r="Q31" s="227" t="s">
        <v>2303</v>
      </c>
      <c r="R31" s="228" t="s">
        <v>173</v>
      </c>
      <c r="S31" s="230" t="s">
        <v>2304</v>
      </c>
      <c r="T31" s="228" t="s">
        <v>173</v>
      </c>
      <c r="U31" s="227" t="s">
        <v>2303</v>
      </c>
      <c r="V31" s="227" t="s">
        <v>2303</v>
      </c>
      <c r="W31" s="227" t="s">
        <v>2303</v>
      </c>
      <c r="X31" s="227" t="s">
        <v>2303</v>
      </c>
      <c r="Y31" s="227" t="s">
        <v>2303</v>
      </c>
      <c r="Z31" s="227" t="s">
        <v>2303</v>
      </c>
      <c r="AA31" s="227" t="s">
        <v>2303</v>
      </c>
      <c r="AB31" s="227" t="s">
        <v>2303</v>
      </c>
      <c r="AC31" s="227" t="s">
        <v>2303</v>
      </c>
      <c r="AD31" s="227" t="s">
        <v>2303</v>
      </c>
      <c r="AE31" s="228" t="s">
        <v>173</v>
      </c>
      <c r="AF31" s="228" t="s">
        <v>173</v>
      </c>
      <c r="AG31" s="235" t="s">
        <v>173</v>
      </c>
      <c r="AH31" s="280"/>
    </row>
    <row r="32" spans="2:34" ht="12.75">
      <c r="B32" s="306" t="s">
        <v>446</v>
      </c>
      <c r="C32" s="307" t="s">
        <v>112</v>
      </c>
      <c r="D32" s="307" t="s">
        <v>414</v>
      </c>
      <c r="E32" s="307">
        <v>2.7</v>
      </c>
      <c r="F32" s="307" t="s">
        <v>417</v>
      </c>
      <c r="G32" s="307" t="s">
        <v>292</v>
      </c>
      <c r="H32" s="307" t="s">
        <v>335</v>
      </c>
      <c r="I32" s="227" t="s">
        <v>2303</v>
      </c>
      <c r="J32" s="230" t="s">
        <v>2304</v>
      </c>
      <c r="K32" s="227" t="s">
        <v>2303</v>
      </c>
      <c r="L32" s="227" t="s">
        <v>2303</v>
      </c>
      <c r="M32" s="227" t="s">
        <v>2303</v>
      </c>
      <c r="N32" s="228" t="s">
        <v>173</v>
      </c>
      <c r="O32" s="231" t="s">
        <v>2305</v>
      </c>
      <c r="P32" s="228" t="s">
        <v>173</v>
      </c>
      <c r="Q32" s="227" t="s">
        <v>2303</v>
      </c>
      <c r="R32" s="228" t="s">
        <v>173</v>
      </c>
      <c r="S32" s="230" t="s">
        <v>2304</v>
      </c>
      <c r="T32" s="228" t="s">
        <v>173</v>
      </c>
      <c r="U32" s="227" t="s">
        <v>2303</v>
      </c>
      <c r="V32" s="227" t="s">
        <v>2303</v>
      </c>
      <c r="W32" s="227" t="s">
        <v>2303</v>
      </c>
      <c r="X32" s="227" t="s">
        <v>2303</v>
      </c>
      <c r="Y32" s="227" t="s">
        <v>2303</v>
      </c>
      <c r="Z32" s="227" t="s">
        <v>2303</v>
      </c>
      <c r="AA32" s="227" t="s">
        <v>2303</v>
      </c>
      <c r="AB32" s="227" t="s">
        <v>2303</v>
      </c>
      <c r="AC32" s="227" t="s">
        <v>2303</v>
      </c>
      <c r="AD32" s="227" t="s">
        <v>2303</v>
      </c>
      <c r="AE32" s="228" t="s">
        <v>173</v>
      </c>
      <c r="AF32" s="228" t="s">
        <v>173</v>
      </c>
      <c r="AG32" s="235" t="s">
        <v>173</v>
      </c>
      <c r="AH32" s="280"/>
    </row>
    <row r="33" spans="2:34" ht="12.75">
      <c r="B33" s="306" t="s">
        <v>447</v>
      </c>
      <c r="C33" s="307" t="s">
        <v>112</v>
      </c>
      <c r="D33" s="307" t="s">
        <v>414</v>
      </c>
      <c r="E33" s="307">
        <v>2.7</v>
      </c>
      <c r="F33" s="307" t="s">
        <v>417</v>
      </c>
      <c r="G33" s="307" t="s">
        <v>292</v>
      </c>
      <c r="H33" s="307" t="s">
        <v>335</v>
      </c>
      <c r="I33" s="227" t="s">
        <v>2303</v>
      </c>
      <c r="J33" s="230" t="s">
        <v>2304</v>
      </c>
      <c r="K33" s="227" t="s">
        <v>2303</v>
      </c>
      <c r="L33" s="227" t="s">
        <v>2303</v>
      </c>
      <c r="M33" s="227" t="s">
        <v>2303</v>
      </c>
      <c r="N33" s="228" t="s">
        <v>173</v>
      </c>
      <c r="O33" s="231" t="s">
        <v>2305</v>
      </c>
      <c r="P33" s="228" t="s">
        <v>173</v>
      </c>
      <c r="Q33" s="227" t="s">
        <v>2303</v>
      </c>
      <c r="R33" s="228" t="s">
        <v>173</v>
      </c>
      <c r="S33" s="230" t="s">
        <v>2304</v>
      </c>
      <c r="T33" s="228" t="s">
        <v>173</v>
      </c>
      <c r="U33" s="227" t="s">
        <v>2303</v>
      </c>
      <c r="V33" s="227" t="s">
        <v>2303</v>
      </c>
      <c r="W33" s="227" t="s">
        <v>2303</v>
      </c>
      <c r="X33" s="227" t="s">
        <v>2303</v>
      </c>
      <c r="Y33" s="227" t="s">
        <v>2303</v>
      </c>
      <c r="Z33" s="227" t="s">
        <v>2303</v>
      </c>
      <c r="AA33" s="227" t="s">
        <v>2303</v>
      </c>
      <c r="AB33" s="227" t="s">
        <v>2303</v>
      </c>
      <c r="AC33" s="227" t="s">
        <v>2303</v>
      </c>
      <c r="AD33" s="227" t="s">
        <v>2303</v>
      </c>
      <c r="AE33" s="228" t="s">
        <v>173</v>
      </c>
      <c r="AF33" s="228" t="s">
        <v>173</v>
      </c>
      <c r="AG33" s="235" t="s">
        <v>173</v>
      </c>
      <c r="AH33" s="280"/>
    </row>
    <row r="34" spans="2:34" ht="12.75">
      <c r="B34" s="306" t="s">
        <v>448</v>
      </c>
      <c r="C34" s="307" t="s">
        <v>112</v>
      </c>
      <c r="D34" s="307" t="s">
        <v>414</v>
      </c>
      <c r="E34" s="307">
        <v>2.7</v>
      </c>
      <c r="F34" s="307" t="s">
        <v>417</v>
      </c>
      <c r="G34" s="307" t="s">
        <v>292</v>
      </c>
      <c r="H34" s="307" t="s">
        <v>335</v>
      </c>
      <c r="I34" s="227" t="s">
        <v>2303</v>
      </c>
      <c r="J34" s="230" t="s">
        <v>2304</v>
      </c>
      <c r="K34" s="227" t="s">
        <v>2303</v>
      </c>
      <c r="L34" s="227" t="s">
        <v>2303</v>
      </c>
      <c r="M34" s="227" t="s">
        <v>2303</v>
      </c>
      <c r="N34" s="228" t="s">
        <v>173</v>
      </c>
      <c r="O34" s="231" t="s">
        <v>2305</v>
      </c>
      <c r="P34" s="228" t="s">
        <v>173</v>
      </c>
      <c r="Q34" s="227" t="s">
        <v>2303</v>
      </c>
      <c r="R34" s="228" t="s">
        <v>173</v>
      </c>
      <c r="S34" s="230" t="s">
        <v>2304</v>
      </c>
      <c r="T34" s="228" t="s">
        <v>173</v>
      </c>
      <c r="U34" s="227" t="s">
        <v>2303</v>
      </c>
      <c r="V34" s="227" t="s">
        <v>2303</v>
      </c>
      <c r="W34" s="227" t="s">
        <v>2303</v>
      </c>
      <c r="X34" s="227" t="s">
        <v>2303</v>
      </c>
      <c r="Y34" s="227" t="s">
        <v>2303</v>
      </c>
      <c r="Z34" s="227" t="s">
        <v>2303</v>
      </c>
      <c r="AA34" s="227" t="s">
        <v>2303</v>
      </c>
      <c r="AB34" s="227" t="s">
        <v>2303</v>
      </c>
      <c r="AC34" s="227" t="s">
        <v>2303</v>
      </c>
      <c r="AD34" s="227" t="s">
        <v>2303</v>
      </c>
      <c r="AE34" s="228" t="s">
        <v>173</v>
      </c>
      <c r="AF34" s="228" t="s">
        <v>173</v>
      </c>
      <c r="AG34" s="235" t="s">
        <v>173</v>
      </c>
      <c r="AH34" s="280"/>
    </row>
    <row r="35" spans="2:34" ht="12.75">
      <c r="B35" s="306" t="s">
        <v>449</v>
      </c>
      <c r="C35" s="307" t="s">
        <v>112</v>
      </c>
      <c r="D35" s="307" t="s">
        <v>414</v>
      </c>
      <c r="E35" s="307">
        <v>2.7</v>
      </c>
      <c r="F35" s="307" t="s">
        <v>417</v>
      </c>
      <c r="G35" s="307" t="s">
        <v>292</v>
      </c>
      <c r="H35" s="307" t="s">
        <v>335</v>
      </c>
      <c r="I35" s="227" t="s">
        <v>2303</v>
      </c>
      <c r="J35" s="230" t="s">
        <v>2304</v>
      </c>
      <c r="K35" s="227" t="s">
        <v>2303</v>
      </c>
      <c r="L35" s="227" t="s">
        <v>2303</v>
      </c>
      <c r="M35" s="227" t="s">
        <v>2303</v>
      </c>
      <c r="N35" s="228" t="s">
        <v>173</v>
      </c>
      <c r="O35" s="231" t="s">
        <v>2305</v>
      </c>
      <c r="P35" s="228" t="s">
        <v>173</v>
      </c>
      <c r="Q35" s="227" t="s">
        <v>2303</v>
      </c>
      <c r="R35" s="228" t="s">
        <v>173</v>
      </c>
      <c r="S35" s="230" t="s">
        <v>2304</v>
      </c>
      <c r="T35" s="228" t="s">
        <v>173</v>
      </c>
      <c r="U35" s="227" t="s">
        <v>2303</v>
      </c>
      <c r="V35" s="227" t="s">
        <v>2303</v>
      </c>
      <c r="W35" s="227" t="s">
        <v>2303</v>
      </c>
      <c r="X35" s="227" t="s">
        <v>2303</v>
      </c>
      <c r="Y35" s="227" t="s">
        <v>2303</v>
      </c>
      <c r="Z35" s="227" t="s">
        <v>2303</v>
      </c>
      <c r="AA35" s="227" t="s">
        <v>2303</v>
      </c>
      <c r="AB35" s="227" t="s">
        <v>2303</v>
      </c>
      <c r="AC35" s="227" t="s">
        <v>2303</v>
      </c>
      <c r="AD35" s="227" t="s">
        <v>2303</v>
      </c>
      <c r="AE35" s="228" t="s">
        <v>173</v>
      </c>
      <c r="AF35" s="228" t="s">
        <v>173</v>
      </c>
      <c r="AG35" s="235" t="s">
        <v>173</v>
      </c>
      <c r="AH35" s="280"/>
    </row>
    <row r="36" spans="2:34" ht="12.75">
      <c r="B36" s="306" t="s">
        <v>450</v>
      </c>
      <c r="C36" s="307" t="s">
        <v>112</v>
      </c>
      <c r="D36" s="307" t="s">
        <v>414</v>
      </c>
      <c r="E36" s="307">
        <v>2.7</v>
      </c>
      <c r="F36" s="307" t="s">
        <v>417</v>
      </c>
      <c r="G36" s="307" t="s">
        <v>292</v>
      </c>
      <c r="H36" s="307" t="s">
        <v>335</v>
      </c>
      <c r="I36" s="227" t="s">
        <v>2303</v>
      </c>
      <c r="J36" s="230" t="s">
        <v>2304</v>
      </c>
      <c r="K36" s="227" t="s">
        <v>2303</v>
      </c>
      <c r="L36" s="227" t="s">
        <v>2303</v>
      </c>
      <c r="M36" s="227" t="s">
        <v>2303</v>
      </c>
      <c r="N36" s="228" t="s">
        <v>173</v>
      </c>
      <c r="O36" s="231" t="s">
        <v>2305</v>
      </c>
      <c r="P36" s="228" t="s">
        <v>173</v>
      </c>
      <c r="Q36" s="227" t="s">
        <v>2303</v>
      </c>
      <c r="R36" s="228" t="s">
        <v>173</v>
      </c>
      <c r="S36" s="230" t="s">
        <v>2304</v>
      </c>
      <c r="T36" s="228" t="s">
        <v>173</v>
      </c>
      <c r="U36" s="227" t="s">
        <v>2303</v>
      </c>
      <c r="V36" s="227" t="s">
        <v>2303</v>
      </c>
      <c r="W36" s="227" t="s">
        <v>2303</v>
      </c>
      <c r="X36" s="227" t="s">
        <v>2303</v>
      </c>
      <c r="Y36" s="227" t="s">
        <v>2303</v>
      </c>
      <c r="Z36" s="227" t="s">
        <v>2303</v>
      </c>
      <c r="AA36" s="227" t="s">
        <v>2303</v>
      </c>
      <c r="AB36" s="227" t="s">
        <v>2303</v>
      </c>
      <c r="AC36" s="227" t="s">
        <v>2303</v>
      </c>
      <c r="AD36" s="227" t="s">
        <v>2303</v>
      </c>
      <c r="AE36" s="228" t="s">
        <v>173</v>
      </c>
      <c r="AF36" s="228" t="s">
        <v>173</v>
      </c>
      <c r="AG36" s="235" t="s">
        <v>173</v>
      </c>
      <c r="AH36" s="280"/>
    </row>
    <row r="37" spans="2:34" ht="12.75">
      <c r="B37" s="306" t="s">
        <v>451</v>
      </c>
      <c r="C37" s="307" t="s">
        <v>112</v>
      </c>
      <c r="D37" s="307" t="s">
        <v>414</v>
      </c>
      <c r="E37" s="307">
        <v>2.7</v>
      </c>
      <c r="F37" s="307" t="s">
        <v>417</v>
      </c>
      <c r="G37" s="307" t="s">
        <v>292</v>
      </c>
      <c r="H37" s="307" t="s">
        <v>335</v>
      </c>
      <c r="I37" s="227" t="s">
        <v>2303</v>
      </c>
      <c r="J37" s="230" t="s">
        <v>2304</v>
      </c>
      <c r="K37" s="227" t="s">
        <v>2303</v>
      </c>
      <c r="L37" s="227" t="s">
        <v>2303</v>
      </c>
      <c r="M37" s="227" t="s">
        <v>2303</v>
      </c>
      <c r="N37" s="228" t="s">
        <v>173</v>
      </c>
      <c r="O37" s="231" t="s">
        <v>2305</v>
      </c>
      <c r="P37" s="228" t="s">
        <v>173</v>
      </c>
      <c r="Q37" s="227" t="s">
        <v>2303</v>
      </c>
      <c r="R37" s="228" t="s">
        <v>173</v>
      </c>
      <c r="S37" s="230" t="s">
        <v>2304</v>
      </c>
      <c r="T37" s="228" t="s">
        <v>173</v>
      </c>
      <c r="U37" s="227" t="s">
        <v>2303</v>
      </c>
      <c r="V37" s="227" t="s">
        <v>2303</v>
      </c>
      <c r="W37" s="227" t="s">
        <v>2303</v>
      </c>
      <c r="X37" s="227" t="s">
        <v>2303</v>
      </c>
      <c r="Y37" s="227" t="s">
        <v>2303</v>
      </c>
      <c r="Z37" s="227" t="s">
        <v>2303</v>
      </c>
      <c r="AA37" s="227" t="s">
        <v>2303</v>
      </c>
      <c r="AB37" s="227" t="s">
        <v>2303</v>
      </c>
      <c r="AC37" s="227" t="s">
        <v>2303</v>
      </c>
      <c r="AD37" s="227" t="s">
        <v>2303</v>
      </c>
      <c r="AE37" s="228" t="s">
        <v>173</v>
      </c>
      <c r="AF37" s="228" t="s">
        <v>173</v>
      </c>
      <c r="AG37" s="235" t="s">
        <v>173</v>
      </c>
      <c r="AH37" s="280"/>
    </row>
    <row r="38" spans="2:34" ht="12.75">
      <c r="B38" s="306" t="s">
        <v>452</v>
      </c>
      <c r="C38" s="307" t="s">
        <v>112</v>
      </c>
      <c r="D38" s="307" t="s">
        <v>414</v>
      </c>
      <c r="E38" s="307">
        <v>2.7</v>
      </c>
      <c r="F38" s="307" t="s">
        <v>417</v>
      </c>
      <c r="G38" s="307" t="s">
        <v>292</v>
      </c>
      <c r="H38" s="307" t="s">
        <v>335</v>
      </c>
      <c r="I38" s="227" t="s">
        <v>2303</v>
      </c>
      <c r="J38" s="230" t="s">
        <v>2304</v>
      </c>
      <c r="K38" s="227" t="s">
        <v>2303</v>
      </c>
      <c r="L38" s="227" t="s">
        <v>2303</v>
      </c>
      <c r="M38" s="227" t="s">
        <v>2303</v>
      </c>
      <c r="N38" s="228" t="s">
        <v>173</v>
      </c>
      <c r="O38" s="231" t="s">
        <v>2305</v>
      </c>
      <c r="P38" s="228" t="s">
        <v>173</v>
      </c>
      <c r="Q38" s="227" t="s">
        <v>2303</v>
      </c>
      <c r="R38" s="228" t="s">
        <v>173</v>
      </c>
      <c r="S38" s="230" t="s">
        <v>2304</v>
      </c>
      <c r="T38" s="228" t="s">
        <v>173</v>
      </c>
      <c r="U38" s="227" t="s">
        <v>2303</v>
      </c>
      <c r="V38" s="227" t="s">
        <v>2303</v>
      </c>
      <c r="W38" s="227" t="s">
        <v>2303</v>
      </c>
      <c r="X38" s="227" t="s">
        <v>2303</v>
      </c>
      <c r="Y38" s="227" t="s">
        <v>2303</v>
      </c>
      <c r="Z38" s="227" t="s">
        <v>2303</v>
      </c>
      <c r="AA38" s="227" t="s">
        <v>2303</v>
      </c>
      <c r="AB38" s="227" t="s">
        <v>2303</v>
      </c>
      <c r="AC38" s="227" t="s">
        <v>2303</v>
      </c>
      <c r="AD38" s="227" t="s">
        <v>2303</v>
      </c>
      <c r="AE38" s="228" t="s">
        <v>173</v>
      </c>
      <c r="AF38" s="228" t="s">
        <v>173</v>
      </c>
      <c r="AG38" s="235" t="s">
        <v>173</v>
      </c>
      <c r="AH38" s="280"/>
    </row>
    <row r="39" spans="2:34" ht="12.75">
      <c r="B39" s="306" t="s">
        <v>453</v>
      </c>
      <c r="C39" s="307" t="s">
        <v>112</v>
      </c>
      <c r="D39" s="307" t="s">
        <v>414</v>
      </c>
      <c r="E39" s="307">
        <v>2.7</v>
      </c>
      <c r="F39" s="307" t="s">
        <v>417</v>
      </c>
      <c r="G39" s="307" t="s">
        <v>292</v>
      </c>
      <c r="H39" s="307" t="s">
        <v>335</v>
      </c>
      <c r="I39" s="227" t="s">
        <v>2303</v>
      </c>
      <c r="J39" s="230" t="s">
        <v>2304</v>
      </c>
      <c r="K39" s="227" t="s">
        <v>2303</v>
      </c>
      <c r="L39" s="227" t="s">
        <v>2303</v>
      </c>
      <c r="M39" s="227" t="s">
        <v>2303</v>
      </c>
      <c r="N39" s="228" t="s">
        <v>173</v>
      </c>
      <c r="O39" s="231" t="s">
        <v>2305</v>
      </c>
      <c r="P39" s="228" t="s">
        <v>173</v>
      </c>
      <c r="Q39" s="227" t="s">
        <v>2303</v>
      </c>
      <c r="R39" s="228" t="s">
        <v>173</v>
      </c>
      <c r="S39" s="230" t="s">
        <v>2304</v>
      </c>
      <c r="T39" s="228" t="s">
        <v>173</v>
      </c>
      <c r="U39" s="227" t="s">
        <v>2303</v>
      </c>
      <c r="V39" s="227" t="s">
        <v>2303</v>
      </c>
      <c r="W39" s="227" t="s">
        <v>2303</v>
      </c>
      <c r="X39" s="227" t="s">
        <v>2303</v>
      </c>
      <c r="Y39" s="227" t="s">
        <v>2303</v>
      </c>
      <c r="Z39" s="227" t="s">
        <v>2303</v>
      </c>
      <c r="AA39" s="227" t="s">
        <v>2303</v>
      </c>
      <c r="AB39" s="227" t="s">
        <v>2303</v>
      </c>
      <c r="AC39" s="227" t="s">
        <v>2303</v>
      </c>
      <c r="AD39" s="227" t="s">
        <v>2303</v>
      </c>
      <c r="AE39" s="228" t="s">
        <v>173</v>
      </c>
      <c r="AF39" s="228" t="s">
        <v>173</v>
      </c>
      <c r="AG39" s="235" t="s">
        <v>173</v>
      </c>
      <c r="AH39" s="280"/>
    </row>
    <row r="40" spans="2:34" ht="12.75">
      <c r="B40" s="306" t="s">
        <v>454</v>
      </c>
      <c r="C40" s="307" t="s">
        <v>112</v>
      </c>
      <c r="D40" s="307" t="s">
        <v>414</v>
      </c>
      <c r="E40" s="307">
        <v>2.7</v>
      </c>
      <c r="F40" s="307" t="s">
        <v>417</v>
      </c>
      <c r="G40" s="307" t="s">
        <v>292</v>
      </c>
      <c r="H40" s="307" t="s">
        <v>335</v>
      </c>
      <c r="I40" s="227" t="s">
        <v>2303</v>
      </c>
      <c r="J40" s="230" t="s">
        <v>2304</v>
      </c>
      <c r="K40" s="227" t="s">
        <v>2303</v>
      </c>
      <c r="L40" s="227" t="s">
        <v>2303</v>
      </c>
      <c r="M40" s="227" t="s">
        <v>2303</v>
      </c>
      <c r="N40" s="228" t="s">
        <v>173</v>
      </c>
      <c r="O40" s="231" t="s">
        <v>2305</v>
      </c>
      <c r="P40" s="228" t="s">
        <v>173</v>
      </c>
      <c r="Q40" s="227" t="s">
        <v>2303</v>
      </c>
      <c r="R40" s="228" t="s">
        <v>173</v>
      </c>
      <c r="S40" s="230" t="s">
        <v>2304</v>
      </c>
      <c r="T40" s="228" t="s">
        <v>173</v>
      </c>
      <c r="U40" s="227" t="s">
        <v>2303</v>
      </c>
      <c r="V40" s="227" t="s">
        <v>2303</v>
      </c>
      <c r="W40" s="227" t="s">
        <v>2303</v>
      </c>
      <c r="X40" s="227" t="s">
        <v>2303</v>
      </c>
      <c r="Y40" s="227" t="s">
        <v>2303</v>
      </c>
      <c r="Z40" s="227" t="s">
        <v>2303</v>
      </c>
      <c r="AA40" s="227" t="s">
        <v>2303</v>
      </c>
      <c r="AB40" s="227" t="s">
        <v>2303</v>
      </c>
      <c r="AC40" s="227" t="s">
        <v>2303</v>
      </c>
      <c r="AD40" s="227" t="s">
        <v>2303</v>
      </c>
      <c r="AE40" s="228" t="s">
        <v>173</v>
      </c>
      <c r="AF40" s="228" t="s">
        <v>173</v>
      </c>
      <c r="AG40" s="235" t="s">
        <v>173</v>
      </c>
      <c r="AH40" s="280"/>
    </row>
    <row r="41" spans="2:34" ht="12.75">
      <c r="B41" s="306" t="s">
        <v>455</v>
      </c>
      <c r="C41" s="307" t="s">
        <v>112</v>
      </c>
      <c r="D41" s="307" t="s">
        <v>414</v>
      </c>
      <c r="E41" s="307">
        <v>2.7</v>
      </c>
      <c r="F41" s="307" t="s">
        <v>417</v>
      </c>
      <c r="G41" s="307" t="s">
        <v>292</v>
      </c>
      <c r="H41" s="307" t="s">
        <v>335</v>
      </c>
      <c r="I41" s="227" t="s">
        <v>2303</v>
      </c>
      <c r="J41" s="230" t="s">
        <v>2304</v>
      </c>
      <c r="K41" s="227" t="s">
        <v>2303</v>
      </c>
      <c r="L41" s="227" t="s">
        <v>2303</v>
      </c>
      <c r="M41" s="227" t="s">
        <v>2303</v>
      </c>
      <c r="N41" s="228" t="s">
        <v>173</v>
      </c>
      <c r="O41" s="231" t="s">
        <v>2305</v>
      </c>
      <c r="P41" s="228" t="s">
        <v>173</v>
      </c>
      <c r="Q41" s="227" t="s">
        <v>2303</v>
      </c>
      <c r="R41" s="228" t="s">
        <v>173</v>
      </c>
      <c r="S41" s="230" t="s">
        <v>2304</v>
      </c>
      <c r="T41" s="228" t="s">
        <v>173</v>
      </c>
      <c r="U41" s="227" t="s">
        <v>2303</v>
      </c>
      <c r="V41" s="227" t="s">
        <v>2303</v>
      </c>
      <c r="W41" s="227" t="s">
        <v>2303</v>
      </c>
      <c r="X41" s="227" t="s">
        <v>2303</v>
      </c>
      <c r="Y41" s="227" t="s">
        <v>2303</v>
      </c>
      <c r="Z41" s="227" t="s">
        <v>2303</v>
      </c>
      <c r="AA41" s="227" t="s">
        <v>2303</v>
      </c>
      <c r="AB41" s="227" t="s">
        <v>2303</v>
      </c>
      <c r="AC41" s="227" t="s">
        <v>2303</v>
      </c>
      <c r="AD41" s="227" t="s">
        <v>2303</v>
      </c>
      <c r="AE41" s="228" t="s">
        <v>173</v>
      </c>
      <c r="AF41" s="228" t="s">
        <v>173</v>
      </c>
      <c r="AG41" s="235" t="s">
        <v>173</v>
      </c>
      <c r="AH41" s="280"/>
    </row>
    <row r="42" spans="2:34" ht="12.75">
      <c r="B42" s="306" t="s">
        <v>456</v>
      </c>
      <c r="C42" s="307" t="s">
        <v>112</v>
      </c>
      <c r="D42" s="307" t="s">
        <v>414</v>
      </c>
      <c r="E42" s="307">
        <v>2.7</v>
      </c>
      <c r="F42" s="307" t="s">
        <v>417</v>
      </c>
      <c r="G42" s="307" t="s">
        <v>292</v>
      </c>
      <c r="H42" s="307" t="s">
        <v>335</v>
      </c>
      <c r="I42" s="227" t="s">
        <v>2303</v>
      </c>
      <c r="J42" s="230" t="s">
        <v>2304</v>
      </c>
      <c r="K42" s="227" t="s">
        <v>2303</v>
      </c>
      <c r="L42" s="227" t="s">
        <v>2303</v>
      </c>
      <c r="M42" s="227" t="s">
        <v>2303</v>
      </c>
      <c r="N42" s="228" t="s">
        <v>173</v>
      </c>
      <c r="O42" s="231" t="s">
        <v>2305</v>
      </c>
      <c r="P42" s="228" t="s">
        <v>173</v>
      </c>
      <c r="Q42" s="227" t="s">
        <v>2303</v>
      </c>
      <c r="R42" s="228" t="s">
        <v>173</v>
      </c>
      <c r="S42" s="230" t="s">
        <v>2304</v>
      </c>
      <c r="T42" s="228" t="s">
        <v>173</v>
      </c>
      <c r="U42" s="227" t="s">
        <v>2303</v>
      </c>
      <c r="V42" s="227" t="s">
        <v>2303</v>
      </c>
      <c r="W42" s="227" t="s">
        <v>2303</v>
      </c>
      <c r="X42" s="227" t="s">
        <v>2303</v>
      </c>
      <c r="Y42" s="227" t="s">
        <v>2303</v>
      </c>
      <c r="Z42" s="227" t="s">
        <v>2303</v>
      </c>
      <c r="AA42" s="227" t="s">
        <v>2303</v>
      </c>
      <c r="AB42" s="227" t="s">
        <v>2303</v>
      </c>
      <c r="AC42" s="227" t="s">
        <v>2303</v>
      </c>
      <c r="AD42" s="227" t="s">
        <v>2303</v>
      </c>
      <c r="AE42" s="228" t="s">
        <v>173</v>
      </c>
      <c r="AF42" s="228" t="s">
        <v>173</v>
      </c>
      <c r="AG42" s="235" t="s">
        <v>173</v>
      </c>
      <c r="AH42" s="280"/>
    </row>
    <row r="43" spans="2:34" ht="12.75">
      <c r="B43" s="306" t="s">
        <v>457</v>
      </c>
      <c r="C43" s="307" t="s">
        <v>112</v>
      </c>
      <c r="D43" s="307" t="s">
        <v>414</v>
      </c>
      <c r="E43" s="307">
        <v>2.7</v>
      </c>
      <c r="F43" s="307" t="s">
        <v>417</v>
      </c>
      <c r="G43" s="307" t="s">
        <v>292</v>
      </c>
      <c r="H43" s="307" t="s">
        <v>335</v>
      </c>
      <c r="I43" s="227" t="s">
        <v>2303</v>
      </c>
      <c r="J43" s="230" t="s">
        <v>2304</v>
      </c>
      <c r="K43" s="227" t="s">
        <v>2303</v>
      </c>
      <c r="L43" s="227" t="s">
        <v>2303</v>
      </c>
      <c r="M43" s="227" t="s">
        <v>2303</v>
      </c>
      <c r="N43" s="228" t="s">
        <v>173</v>
      </c>
      <c r="O43" s="231" t="s">
        <v>2305</v>
      </c>
      <c r="P43" s="228" t="s">
        <v>173</v>
      </c>
      <c r="Q43" s="227" t="s">
        <v>2303</v>
      </c>
      <c r="R43" s="228" t="s">
        <v>173</v>
      </c>
      <c r="S43" s="230" t="s">
        <v>2304</v>
      </c>
      <c r="T43" s="228" t="s">
        <v>173</v>
      </c>
      <c r="U43" s="227" t="s">
        <v>2303</v>
      </c>
      <c r="V43" s="227" t="s">
        <v>2303</v>
      </c>
      <c r="W43" s="227" t="s">
        <v>2303</v>
      </c>
      <c r="X43" s="227" t="s">
        <v>2303</v>
      </c>
      <c r="Y43" s="227" t="s">
        <v>2303</v>
      </c>
      <c r="Z43" s="227" t="s">
        <v>2303</v>
      </c>
      <c r="AA43" s="227" t="s">
        <v>2303</v>
      </c>
      <c r="AB43" s="227" t="s">
        <v>2303</v>
      </c>
      <c r="AC43" s="227" t="s">
        <v>2303</v>
      </c>
      <c r="AD43" s="227" t="s">
        <v>2303</v>
      </c>
      <c r="AE43" s="228" t="s">
        <v>173</v>
      </c>
      <c r="AF43" s="228" t="s">
        <v>173</v>
      </c>
      <c r="AG43" s="235" t="s">
        <v>173</v>
      </c>
      <c r="AH43" s="280"/>
    </row>
    <row r="44" spans="2:34" ht="12.75">
      <c r="B44" s="306" t="s">
        <v>460</v>
      </c>
      <c r="C44" s="307" t="s">
        <v>112</v>
      </c>
      <c r="D44" s="307" t="s">
        <v>414</v>
      </c>
      <c r="E44" s="307">
        <v>2.7</v>
      </c>
      <c r="F44" s="307" t="s">
        <v>417</v>
      </c>
      <c r="G44" s="307" t="s">
        <v>292</v>
      </c>
      <c r="H44" s="307" t="s">
        <v>335</v>
      </c>
      <c r="I44" s="227" t="s">
        <v>2303</v>
      </c>
      <c r="J44" s="230" t="s">
        <v>2304</v>
      </c>
      <c r="K44" s="227" t="s">
        <v>2303</v>
      </c>
      <c r="L44" s="227" t="s">
        <v>2303</v>
      </c>
      <c r="M44" s="227" t="s">
        <v>2303</v>
      </c>
      <c r="N44" s="228" t="s">
        <v>173</v>
      </c>
      <c r="O44" s="231" t="s">
        <v>2305</v>
      </c>
      <c r="P44" s="228" t="s">
        <v>173</v>
      </c>
      <c r="Q44" s="227" t="s">
        <v>2303</v>
      </c>
      <c r="R44" s="228" t="s">
        <v>173</v>
      </c>
      <c r="S44" s="230" t="s">
        <v>2304</v>
      </c>
      <c r="T44" s="228" t="s">
        <v>173</v>
      </c>
      <c r="U44" s="227" t="s">
        <v>2303</v>
      </c>
      <c r="V44" s="227" t="s">
        <v>2303</v>
      </c>
      <c r="W44" s="227" t="s">
        <v>2303</v>
      </c>
      <c r="X44" s="227" t="s">
        <v>2303</v>
      </c>
      <c r="Y44" s="227" t="s">
        <v>2303</v>
      </c>
      <c r="Z44" s="227" t="s">
        <v>2303</v>
      </c>
      <c r="AA44" s="227" t="s">
        <v>2303</v>
      </c>
      <c r="AB44" s="227" t="s">
        <v>2303</v>
      </c>
      <c r="AC44" s="227" t="s">
        <v>2303</v>
      </c>
      <c r="AD44" s="227" t="s">
        <v>2303</v>
      </c>
      <c r="AE44" s="228" t="s">
        <v>173</v>
      </c>
      <c r="AF44" s="228" t="s">
        <v>173</v>
      </c>
      <c r="AG44" s="235" t="s">
        <v>173</v>
      </c>
      <c r="AH44" s="280"/>
    </row>
    <row r="45" spans="2:34" ht="12.75">
      <c r="B45" s="306" t="s">
        <v>463</v>
      </c>
      <c r="C45" s="307" t="s">
        <v>112</v>
      </c>
      <c r="D45" s="307" t="s">
        <v>414</v>
      </c>
      <c r="E45" s="307">
        <v>2.7</v>
      </c>
      <c r="F45" s="307" t="s">
        <v>417</v>
      </c>
      <c r="G45" s="307" t="s">
        <v>292</v>
      </c>
      <c r="H45" s="307" t="s">
        <v>335</v>
      </c>
      <c r="I45" s="227" t="s">
        <v>2303</v>
      </c>
      <c r="J45" s="230" t="s">
        <v>2304</v>
      </c>
      <c r="K45" s="227" t="s">
        <v>2303</v>
      </c>
      <c r="L45" s="227" t="s">
        <v>2303</v>
      </c>
      <c r="M45" s="227" t="s">
        <v>2303</v>
      </c>
      <c r="N45" s="228" t="s">
        <v>173</v>
      </c>
      <c r="O45" s="231" t="s">
        <v>2305</v>
      </c>
      <c r="P45" s="228" t="s">
        <v>173</v>
      </c>
      <c r="Q45" s="227" t="s">
        <v>2303</v>
      </c>
      <c r="R45" s="228" t="s">
        <v>173</v>
      </c>
      <c r="S45" s="230" t="s">
        <v>2304</v>
      </c>
      <c r="T45" s="228" t="s">
        <v>173</v>
      </c>
      <c r="U45" s="227" t="s">
        <v>2303</v>
      </c>
      <c r="V45" s="227" t="s">
        <v>2303</v>
      </c>
      <c r="W45" s="227" t="s">
        <v>2303</v>
      </c>
      <c r="X45" s="227" t="s">
        <v>2303</v>
      </c>
      <c r="Y45" s="227" t="s">
        <v>2303</v>
      </c>
      <c r="Z45" s="227" t="s">
        <v>2303</v>
      </c>
      <c r="AA45" s="227" t="s">
        <v>2303</v>
      </c>
      <c r="AB45" s="227" t="s">
        <v>2303</v>
      </c>
      <c r="AC45" s="227" t="s">
        <v>2303</v>
      </c>
      <c r="AD45" s="227" t="s">
        <v>2303</v>
      </c>
      <c r="AE45" s="228" t="s">
        <v>173</v>
      </c>
      <c r="AF45" s="228" t="s">
        <v>173</v>
      </c>
      <c r="AG45" s="235" t="s">
        <v>173</v>
      </c>
      <c r="AH45" s="280"/>
    </row>
    <row r="46" spans="2:34" ht="12.75">
      <c r="B46" s="306" t="s">
        <v>492</v>
      </c>
      <c r="C46" s="307" t="s">
        <v>112</v>
      </c>
      <c r="D46" s="307" t="s">
        <v>414</v>
      </c>
      <c r="E46" s="307">
        <v>2.7</v>
      </c>
      <c r="F46" s="307" t="s">
        <v>417</v>
      </c>
      <c r="G46" s="307" t="s">
        <v>292</v>
      </c>
      <c r="H46" s="307" t="s">
        <v>335</v>
      </c>
      <c r="I46" s="227" t="s">
        <v>2303</v>
      </c>
      <c r="J46" s="230" t="s">
        <v>2304</v>
      </c>
      <c r="K46" s="227" t="s">
        <v>2303</v>
      </c>
      <c r="L46" s="227" t="s">
        <v>2303</v>
      </c>
      <c r="M46" s="227" t="s">
        <v>2303</v>
      </c>
      <c r="N46" s="228" t="s">
        <v>173</v>
      </c>
      <c r="O46" s="231" t="s">
        <v>2305</v>
      </c>
      <c r="P46" s="228" t="s">
        <v>173</v>
      </c>
      <c r="Q46" s="227" t="s">
        <v>2303</v>
      </c>
      <c r="R46" s="228" t="s">
        <v>173</v>
      </c>
      <c r="S46" s="230" t="s">
        <v>2304</v>
      </c>
      <c r="T46" s="228" t="s">
        <v>173</v>
      </c>
      <c r="U46" s="227" t="s">
        <v>2303</v>
      </c>
      <c r="V46" s="227" t="s">
        <v>2303</v>
      </c>
      <c r="W46" s="227" t="s">
        <v>2303</v>
      </c>
      <c r="X46" s="227" t="s">
        <v>2303</v>
      </c>
      <c r="Y46" s="227" t="s">
        <v>2303</v>
      </c>
      <c r="Z46" s="227" t="s">
        <v>2303</v>
      </c>
      <c r="AA46" s="227" t="s">
        <v>2303</v>
      </c>
      <c r="AB46" s="227" t="s">
        <v>2303</v>
      </c>
      <c r="AC46" s="227" t="s">
        <v>2303</v>
      </c>
      <c r="AD46" s="227" t="s">
        <v>2303</v>
      </c>
      <c r="AE46" s="228" t="s">
        <v>173</v>
      </c>
      <c r="AF46" s="228" t="s">
        <v>173</v>
      </c>
      <c r="AG46" s="235" t="s">
        <v>173</v>
      </c>
      <c r="AH46" s="280"/>
    </row>
    <row r="47" spans="2:34" ht="12.75">
      <c r="B47" s="306" t="s">
        <v>496</v>
      </c>
      <c r="C47" s="307" t="s">
        <v>112</v>
      </c>
      <c r="D47" s="307" t="s">
        <v>414</v>
      </c>
      <c r="E47" s="307">
        <v>2.7</v>
      </c>
      <c r="F47" s="307" t="s">
        <v>417</v>
      </c>
      <c r="G47" s="307" t="s">
        <v>292</v>
      </c>
      <c r="H47" s="307" t="s">
        <v>335</v>
      </c>
      <c r="I47" s="227" t="s">
        <v>2303</v>
      </c>
      <c r="J47" s="230" t="s">
        <v>2304</v>
      </c>
      <c r="K47" s="227" t="s">
        <v>2303</v>
      </c>
      <c r="L47" s="227" t="s">
        <v>2303</v>
      </c>
      <c r="M47" s="227" t="s">
        <v>2303</v>
      </c>
      <c r="N47" s="228" t="s">
        <v>173</v>
      </c>
      <c r="O47" s="231" t="s">
        <v>2305</v>
      </c>
      <c r="P47" s="228" t="s">
        <v>173</v>
      </c>
      <c r="Q47" s="227" t="s">
        <v>2303</v>
      </c>
      <c r="R47" s="228" t="s">
        <v>173</v>
      </c>
      <c r="S47" s="230" t="s">
        <v>2304</v>
      </c>
      <c r="T47" s="228" t="s">
        <v>173</v>
      </c>
      <c r="U47" s="227" t="s">
        <v>2303</v>
      </c>
      <c r="V47" s="227" t="s">
        <v>2303</v>
      </c>
      <c r="W47" s="227" t="s">
        <v>2303</v>
      </c>
      <c r="X47" s="227" t="s">
        <v>2303</v>
      </c>
      <c r="Y47" s="227" t="s">
        <v>2303</v>
      </c>
      <c r="Z47" s="227" t="s">
        <v>2303</v>
      </c>
      <c r="AA47" s="227" t="s">
        <v>2303</v>
      </c>
      <c r="AB47" s="227" t="s">
        <v>2303</v>
      </c>
      <c r="AC47" s="227" t="s">
        <v>2303</v>
      </c>
      <c r="AD47" s="227" t="s">
        <v>2303</v>
      </c>
      <c r="AE47" s="228" t="s">
        <v>173</v>
      </c>
      <c r="AF47" s="228" t="s">
        <v>173</v>
      </c>
      <c r="AG47" s="235" t="s">
        <v>173</v>
      </c>
      <c r="AH47" s="280"/>
    </row>
    <row r="48" spans="2:34" ht="12.75">
      <c r="B48" s="306" t="s">
        <v>498</v>
      </c>
      <c r="C48" s="307" t="s">
        <v>112</v>
      </c>
      <c r="D48" s="307" t="s">
        <v>414</v>
      </c>
      <c r="E48" s="307">
        <v>2.7</v>
      </c>
      <c r="F48" s="307" t="s">
        <v>417</v>
      </c>
      <c r="G48" s="307" t="s">
        <v>292</v>
      </c>
      <c r="H48" s="307" t="s">
        <v>335</v>
      </c>
      <c r="I48" s="227" t="s">
        <v>2303</v>
      </c>
      <c r="J48" s="230" t="s">
        <v>2304</v>
      </c>
      <c r="K48" s="227" t="s">
        <v>2303</v>
      </c>
      <c r="L48" s="227" t="s">
        <v>2303</v>
      </c>
      <c r="M48" s="227" t="s">
        <v>2303</v>
      </c>
      <c r="N48" s="228" t="s">
        <v>173</v>
      </c>
      <c r="O48" s="231" t="s">
        <v>2305</v>
      </c>
      <c r="P48" s="228" t="s">
        <v>173</v>
      </c>
      <c r="Q48" s="227" t="s">
        <v>2303</v>
      </c>
      <c r="R48" s="228" t="s">
        <v>173</v>
      </c>
      <c r="S48" s="230" t="s">
        <v>2304</v>
      </c>
      <c r="T48" s="228" t="s">
        <v>173</v>
      </c>
      <c r="U48" s="227" t="s">
        <v>2303</v>
      </c>
      <c r="V48" s="227" t="s">
        <v>2303</v>
      </c>
      <c r="W48" s="227" t="s">
        <v>2303</v>
      </c>
      <c r="X48" s="227" t="s">
        <v>2303</v>
      </c>
      <c r="Y48" s="227" t="s">
        <v>2303</v>
      </c>
      <c r="Z48" s="227" t="s">
        <v>2303</v>
      </c>
      <c r="AA48" s="227" t="s">
        <v>2303</v>
      </c>
      <c r="AB48" s="227" t="s">
        <v>2303</v>
      </c>
      <c r="AC48" s="227" t="s">
        <v>2303</v>
      </c>
      <c r="AD48" s="227" t="s">
        <v>2303</v>
      </c>
      <c r="AE48" s="228" t="s">
        <v>173</v>
      </c>
      <c r="AF48" s="228" t="s">
        <v>173</v>
      </c>
      <c r="AG48" s="235" t="s">
        <v>173</v>
      </c>
      <c r="AH48" s="280"/>
    </row>
    <row r="49" spans="2:34" ht="12.75">
      <c r="B49" s="306" t="s">
        <v>499</v>
      </c>
      <c r="C49" s="307" t="s">
        <v>112</v>
      </c>
      <c r="D49" s="307" t="s">
        <v>414</v>
      </c>
      <c r="E49" s="307">
        <v>2.7</v>
      </c>
      <c r="F49" s="307" t="s">
        <v>417</v>
      </c>
      <c r="G49" s="307" t="s">
        <v>292</v>
      </c>
      <c r="H49" s="307" t="s">
        <v>335</v>
      </c>
      <c r="I49" s="227" t="s">
        <v>2303</v>
      </c>
      <c r="J49" s="230" t="s">
        <v>2304</v>
      </c>
      <c r="K49" s="227" t="s">
        <v>2303</v>
      </c>
      <c r="L49" s="227" t="s">
        <v>2303</v>
      </c>
      <c r="M49" s="227" t="s">
        <v>2303</v>
      </c>
      <c r="N49" s="228" t="s">
        <v>173</v>
      </c>
      <c r="O49" s="231" t="s">
        <v>2305</v>
      </c>
      <c r="P49" s="228" t="s">
        <v>173</v>
      </c>
      <c r="Q49" s="227" t="s">
        <v>2303</v>
      </c>
      <c r="R49" s="228" t="s">
        <v>173</v>
      </c>
      <c r="S49" s="230" t="s">
        <v>2304</v>
      </c>
      <c r="T49" s="228" t="s">
        <v>173</v>
      </c>
      <c r="U49" s="227" t="s">
        <v>2303</v>
      </c>
      <c r="V49" s="227" t="s">
        <v>2303</v>
      </c>
      <c r="W49" s="227" t="s">
        <v>2303</v>
      </c>
      <c r="X49" s="227" t="s">
        <v>2303</v>
      </c>
      <c r="Y49" s="227" t="s">
        <v>2303</v>
      </c>
      <c r="Z49" s="227" t="s">
        <v>2303</v>
      </c>
      <c r="AA49" s="227" t="s">
        <v>2303</v>
      </c>
      <c r="AB49" s="227" t="s">
        <v>2303</v>
      </c>
      <c r="AC49" s="227" t="s">
        <v>2303</v>
      </c>
      <c r="AD49" s="227" t="s">
        <v>2303</v>
      </c>
      <c r="AE49" s="228" t="s">
        <v>173</v>
      </c>
      <c r="AF49" s="228" t="s">
        <v>173</v>
      </c>
      <c r="AG49" s="235" t="s">
        <v>173</v>
      </c>
      <c r="AH49" s="280"/>
    </row>
    <row r="50" spans="2:34" ht="12.75">
      <c r="B50" s="306" t="s">
        <v>415</v>
      </c>
      <c r="C50" s="307" t="s">
        <v>130</v>
      </c>
      <c r="D50" s="307" t="s">
        <v>414</v>
      </c>
      <c r="E50" s="307">
        <v>3.3</v>
      </c>
      <c r="F50" s="307" t="s">
        <v>416</v>
      </c>
      <c r="G50" s="307" t="s">
        <v>417</v>
      </c>
      <c r="H50" s="307" t="s">
        <v>335</v>
      </c>
      <c r="I50" s="228" t="s">
        <v>173</v>
      </c>
      <c r="J50" s="228" t="s">
        <v>173</v>
      </c>
      <c r="K50" s="228" t="s">
        <v>173</v>
      </c>
      <c r="L50" s="228" t="s">
        <v>173</v>
      </c>
      <c r="M50" s="228" t="s">
        <v>173</v>
      </c>
      <c r="N50" s="228" t="s">
        <v>173</v>
      </c>
      <c r="O50" s="228" t="s">
        <v>173</v>
      </c>
      <c r="P50" s="228" t="s">
        <v>173</v>
      </c>
      <c r="Q50" s="231" t="s">
        <v>2305</v>
      </c>
      <c r="R50" s="228" t="s">
        <v>173</v>
      </c>
      <c r="S50" s="228" t="s">
        <v>173</v>
      </c>
      <c r="T50" s="228" t="s">
        <v>173</v>
      </c>
      <c r="U50" s="231" t="s">
        <v>2305</v>
      </c>
      <c r="V50" s="231" t="s">
        <v>2305</v>
      </c>
      <c r="W50" s="231" t="s">
        <v>2305</v>
      </c>
      <c r="X50" s="227" t="s">
        <v>2303</v>
      </c>
      <c r="Y50" s="227" t="s">
        <v>2303</v>
      </c>
      <c r="Z50" s="231" t="s">
        <v>2305</v>
      </c>
      <c r="AA50" s="231" t="s">
        <v>2305</v>
      </c>
      <c r="AB50" s="231" t="s">
        <v>2305</v>
      </c>
      <c r="AC50" s="231" t="s">
        <v>2305</v>
      </c>
      <c r="AD50" s="231" t="s">
        <v>2305</v>
      </c>
      <c r="AE50" s="228" t="s">
        <v>173</v>
      </c>
      <c r="AF50" s="228" t="s">
        <v>173</v>
      </c>
      <c r="AG50" s="235" t="s">
        <v>173</v>
      </c>
      <c r="AH50" s="280"/>
    </row>
    <row r="51" spans="2:34" ht="12.75">
      <c r="B51" s="306" t="s">
        <v>2306</v>
      </c>
      <c r="C51" s="307" t="s">
        <v>126</v>
      </c>
      <c r="D51" s="307" t="s">
        <v>414</v>
      </c>
      <c r="E51" s="307">
        <v>3.7</v>
      </c>
      <c r="F51" s="307" t="s">
        <v>360</v>
      </c>
      <c r="G51" s="307" t="s">
        <v>360</v>
      </c>
      <c r="H51" s="307" t="s">
        <v>2307</v>
      </c>
      <c r="I51" s="228" t="s">
        <v>173</v>
      </c>
      <c r="J51" s="228" t="s">
        <v>173</v>
      </c>
      <c r="K51" s="228" t="s">
        <v>173</v>
      </c>
      <c r="L51" s="230" t="s">
        <v>2304</v>
      </c>
      <c r="M51" s="228" t="s">
        <v>173</v>
      </c>
      <c r="N51" s="228" t="s">
        <v>173</v>
      </c>
      <c r="O51" s="228" t="s">
        <v>173</v>
      </c>
      <c r="P51" s="228" t="s">
        <v>173</v>
      </c>
      <c r="Q51" s="228" t="s">
        <v>173</v>
      </c>
      <c r="R51" s="228" t="s">
        <v>173</v>
      </c>
      <c r="S51" s="228" t="s">
        <v>173</v>
      </c>
      <c r="T51" s="228" t="s">
        <v>173</v>
      </c>
      <c r="U51" s="228" t="s">
        <v>173</v>
      </c>
      <c r="V51" s="228" t="s">
        <v>173</v>
      </c>
      <c r="W51" s="228" t="s">
        <v>173</v>
      </c>
      <c r="X51" s="230" t="s">
        <v>2304</v>
      </c>
      <c r="Y51" s="230" t="s">
        <v>2304</v>
      </c>
      <c r="Z51" s="230" t="s">
        <v>2304</v>
      </c>
      <c r="AA51" s="228" t="s">
        <v>173</v>
      </c>
      <c r="AB51" s="230" t="s">
        <v>2304</v>
      </c>
      <c r="AC51" s="228" t="s">
        <v>173</v>
      </c>
      <c r="AD51" s="228" t="s">
        <v>173</v>
      </c>
      <c r="AE51" s="228" t="s">
        <v>173</v>
      </c>
      <c r="AF51" s="228" t="s">
        <v>173</v>
      </c>
      <c r="AG51" s="235" t="s">
        <v>173</v>
      </c>
      <c r="AH51" s="280"/>
    </row>
    <row r="52" spans="2:34" ht="12.75">
      <c r="B52" s="306" t="s">
        <v>2308</v>
      </c>
      <c r="C52" s="307" t="s">
        <v>126</v>
      </c>
      <c r="D52" s="307" t="s">
        <v>414</v>
      </c>
      <c r="E52" s="307">
        <v>3.7</v>
      </c>
      <c r="F52" s="307" t="s">
        <v>360</v>
      </c>
      <c r="G52" s="307" t="s">
        <v>360</v>
      </c>
      <c r="H52" s="307" t="s">
        <v>2307</v>
      </c>
      <c r="I52" s="228" t="s">
        <v>173</v>
      </c>
      <c r="J52" s="228" t="s">
        <v>173</v>
      </c>
      <c r="K52" s="228" t="s">
        <v>173</v>
      </c>
      <c r="L52" s="230" t="s">
        <v>2304</v>
      </c>
      <c r="M52" s="228" t="s">
        <v>173</v>
      </c>
      <c r="N52" s="228" t="s">
        <v>173</v>
      </c>
      <c r="O52" s="228" t="s">
        <v>173</v>
      </c>
      <c r="P52" s="228" t="s">
        <v>173</v>
      </c>
      <c r="Q52" s="228" t="s">
        <v>173</v>
      </c>
      <c r="R52" s="228" t="s">
        <v>173</v>
      </c>
      <c r="S52" s="228" t="s">
        <v>173</v>
      </c>
      <c r="T52" s="228" t="s">
        <v>173</v>
      </c>
      <c r="U52" s="228" t="s">
        <v>173</v>
      </c>
      <c r="V52" s="228" t="s">
        <v>173</v>
      </c>
      <c r="W52" s="228" t="s">
        <v>173</v>
      </c>
      <c r="X52" s="230" t="s">
        <v>2304</v>
      </c>
      <c r="Y52" s="230" t="s">
        <v>2304</v>
      </c>
      <c r="Z52" s="230" t="s">
        <v>2304</v>
      </c>
      <c r="AA52" s="228" t="s">
        <v>173</v>
      </c>
      <c r="AB52" s="230" t="s">
        <v>2304</v>
      </c>
      <c r="AC52" s="228" t="s">
        <v>173</v>
      </c>
      <c r="AD52" s="228" t="s">
        <v>173</v>
      </c>
      <c r="AE52" s="228" t="s">
        <v>173</v>
      </c>
      <c r="AF52" s="228" t="s">
        <v>173</v>
      </c>
      <c r="AG52" s="235" t="s">
        <v>173</v>
      </c>
      <c r="AH52" s="280"/>
    </row>
    <row r="53" spans="2:34" ht="12.75">
      <c r="B53" s="306" t="s">
        <v>2309</v>
      </c>
      <c r="C53" s="307" t="s">
        <v>126</v>
      </c>
      <c r="D53" s="307" t="s">
        <v>414</v>
      </c>
      <c r="E53" s="307">
        <v>3.7</v>
      </c>
      <c r="F53" s="307" t="s">
        <v>360</v>
      </c>
      <c r="G53" s="307" t="s">
        <v>360</v>
      </c>
      <c r="H53" s="307" t="s">
        <v>2307</v>
      </c>
      <c r="I53" s="228" t="s">
        <v>173</v>
      </c>
      <c r="J53" s="228" t="s">
        <v>173</v>
      </c>
      <c r="K53" s="228" t="s">
        <v>173</v>
      </c>
      <c r="L53" s="230" t="s">
        <v>2304</v>
      </c>
      <c r="M53" s="228" t="s">
        <v>173</v>
      </c>
      <c r="N53" s="228" t="s">
        <v>173</v>
      </c>
      <c r="O53" s="228" t="s">
        <v>173</v>
      </c>
      <c r="P53" s="228" t="s">
        <v>173</v>
      </c>
      <c r="Q53" s="228" t="s">
        <v>173</v>
      </c>
      <c r="R53" s="228" t="s">
        <v>173</v>
      </c>
      <c r="S53" s="228" t="s">
        <v>173</v>
      </c>
      <c r="T53" s="228" t="s">
        <v>173</v>
      </c>
      <c r="U53" s="228" t="s">
        <v>173</v>
      </c>
      <c r="V53" s="228" t="s">
        <v>173</v>
      </c>
      <c r="W53" s="228" t="s">
        <v>173</v>
      </c>
      <c r="X53" s="230" t="s">
        <v>2304</v>
      </c>
      <c r="Y53" s="230" t="s">
        <v>2304</v>
      </c>
      <c r="Z53" s="230" t="s">
        <v>2304</v>
      </c>
      <c r="AA53" s="228" t="s">
        <v>173</v>
      </c>
      <c r="AB53" s="230" t="s">
        <v>2304</v>
      </c>
      <c r="AC53" s="228" t="s">
        <v>173</v>
      </c>
      <c r="AD53" s="228" t="s">
        <v>173</v>
      </c>
      <c r="AE53" s="228" t="s">
        <v>173</v>
      </c>
      <c r="AF53" s="228" t="s">
        <v>173</v>
      </c>
      <c r="AG53" s="235" t="s">
        <v>173</v>
      </c>
      <c r="AH53" s="280"/>
    </row>
    <row r="54" spans="2:34" ht="12.75">
      <c r="B54" s="306" t="s">
        <v>421</v>
      </c>
      <c r="C54" s="307" t="s">
        <v>126</v>
      </c>
      <c r="D54" s="307" t="s">
        <v>414</v>
      </c>
      <c r="E54" s="307">
        <v>3.7</v>
      </c>
      <c r="F54" s="307" t="s">
        <v>360</v>
      </c>
      <c r="G54" s="307" t="s">
        <v>360</v>
      </c>
      <c r="H54" s="307" t="s">
        <v>422</v>
      </c>
      <c r="I54" s="227" t="s">
        <v>2303</v>
      </c>
      <c r="J54" s="227" t="s">
        <v>2303</v>
      </c>
      <c r="K54" s="228" t="s">
        <v>173</v>
      </c>
      <c r="L54" s="228" t="s">
        <v>173</v>
      </c>
      <c r="M54" s="228" t="s">
        <v>173</v>
      </c>
      <c r="N54" s="228" t="s">
        <v>173</v>
      </c>
      <c r="O54" s="228" t="s">
        <v>173</v>
      </c>
      <c r="P54" s="228" t="s">
        <v>173</v>
      </c>
      <c r="Q54" s="227" t="s">
        <v>2303</v>
      </c>
      <c r="R54" s="228" t="s">
        <v>173</v>
      </c>
      <c r="S54" s="227" t="s">
        <v>2303</v>
      </c>
      <c r="T54" s="228" t="s">
        <v>173</v>
      </c>
      <c r="U54" s="231" t="s">
        <v>2305</v>
      </c>
      <c r="V54" s="231" t="s">
        <v>2305</v>
      </c>
      <c r="W54" s="228" t="s">
        <v>173</v>
      </c>
      <c r="X54" s="227" t="s">
        <v>2303</v>
      </c>
      <c r="Y54" s="227" t="s">
        <v>2303</v>
      </c>
      <c r="Z54" s="227" t="s">
        <v>2303</v>
      </c>
      <c r="AA54" s="231" t="s">
        <v>2305</v>
      </c>
      <c r="AB54" s="227" t="s">
        <v>2303</v>
      </c>
      <c r="AC54" s="228" t="s">
        <v>173</v>
      </c>
      <c r="AD54" s="231" t="s">
        <v>2305</v>
      </c>
      <c r="AE54" s="228" t="s">
        <v>173</v>
      </c>
      <c r="AF54" s="228" t="s">
        <v>173</v>
      </c>
      <c r="AG54" s="235" t="s">
        <v>173</v>
      </c>
      <c r="AH54" s="280"/>
    </row>
    <row r="55" spans="2:34" ht="12.75">
      <c r="B55" s="306" t="s">
        <v>423</v>
      </c>
      <c r="C55" s="307" t="s">
        <v>126</v>
      </c>
      <c r="D55" s="307" t="s">
        <v>414</v>
      </c>
      <c r="E55" s="307">
        <v>3.7</v>
      </c>
      <c r="F55" s="307" t="s">
        <v>360</v>
      </c>
      <c r="G55" s="307" t="s">
        <v>360</v>
      </c>
      <c r="H55" s="307" t="s">
        <v>424</v>
      </c>
      <c r="I55" s="227" t="s">
        <v>2303</v>
      </c>
      <c r="J55" s="227" t="s">
        <v>2303</v>
      </c>
      <c r="K55" s="228" t="s">
        <v>173</v>
      </c>
      <c r="L55" s="228" t="s">
        <v>173</v>
      </c>
      <c r="M55" s="228" t="s">
        <v>173</v>
      </c>
      <c r="N55" s="228" t="s">
        <v>173</v>
      </c>
      <c r="O55" s="228" t="s">
        <v>173</v>
      </c>
      <c r="P55" s="228" t="s">
        <v>173</v>
      </c>
      <c r="Q55" s="227" t="s">
        <v>2303</v>
      </c>
      <c r="R55" s="228" t="s">
        <v>173</v>
      </c>
      <c r="S55" s="227" t="s">
        <v>2303</v>
      </c>
      <c r="T55" s="228" t="s">
        <v>173</v>
      </c>
      <c r="U55" s="231" t="s">
        <v>2305</v>
      </c>
      <c r="V55" s="231" t="s">
        <v>2305</v>
      </c>
      <c r="W55" s="228" t="s">
        <v>173</v>
      </c>
      <c r="X55" s="227" t="s">
        <v>2303</v>
      </c>
      <c r="Y55" s="227" t="s">
        <v>2303</v>
      </c>
      <c r="Z55" s="227" t="s">
        <v>2303</v>
      </c>
      <c r="AA55" s="231" t="s">
        <v>2305</v>
      </c>
      <c r="AB55" s="227" t="s">
        <v>2303</v>
      </c>
      <c r="AC55" s="228" t="s">
        <v>173</v>
      </c>
      <c r="AD55" s="231" t="s">
        <v>2305</v>
      </c>
      <c r="AE55" s="228" t="s">
        <v>173</v>
      </c>
      <c r="AF55" s="228" t="s">
        <v>173</v>
      </c>
      <c r="AG55" s="235" t="s">
        <v>173</v>
      </c>
      <c r="AH55" s="280"/>
    </row>
    <row r="56" spans="2:34" ht="12.75">
      <c r="B56" s="306" t="s">
        <v>425</v>
      </c>
      <c r="C56" s="307" t="s">
        <v>126</v>
      </c>
      <c r="D56" s="307" t="s">
        <v>414</v>
      </c>
      <c r="E56" s="307">
        <v>3.7</v>
      </c>
      <c r="F56" s="307" t="s">
        <v>360</v>
      </c>
      <c r="G56" s="307" t="s">
        <v>360</v>
      </c>
      <c r="H56" s="307" t="s">
        <v>426</v>
      </c>
      <c r="I56" s="227" t="s">
        <v>2303</v>
      </c>
      <c r="J56" s="227" t="s">
        <v>2303</v>
      </c>
      <c r="K56" s="228" t="s">
        <v>173</v>
      </c>
      <c r="L56" s="228" t="s">
        <v>173</v>
      </c>
      <c r="M56" s="228" t="s">
        <v>173</v>
      </c>
      <c r="N56" s="228" t="s">
        <v>173</v>
      </c>
      <c r="O56" s="228" t="s">
        <v>173</v>
      </c>
      <c r="P56" s="228" t="s">
        <v>173</v>
      </c>
      <c r="Q56" s="227" t="s">
        <v>2303</v>
      </c>
      <c r="R56" s="228" t="s">
        <v>173</v>
      </c>
      <c r="S56" s="227" t="s">
        <v>2303</v>
      </c>
      <c r="T56" s="228" t="s">
        <v>173</v>
      </c>
      <c r="U56" s="231" t="s">
        <v>2305</v>
      </c>
      <c r="V56" s="231" t="s">
        <v>2305</v>
      </c>
      <c r="W56" s="228" t="s">
        <v>173</v>
      </c>
      <c r="X56" s="227" t="s">
        <v>2303</v>
      </c>
      <c r="Y56" s="227" t="s">
        <v>2303</v>
      </c>
      <c r="Z56" s="227" t="s">
        <v>2303</v>
      </c>
      <c r="AA56" s="231" t="s">
        <v>2305</v>
      </c>
      <c r="AB56" s="227" t="s">
        <v>2303</v>
      </c>
      <c r="AC56" s="228" t="s">
        <v>173</v>
      </c>
      <c r="AD56" s="231" t="s">
        <v>2305</v>
      </c>
      <c r="AE56" s="228" t="s">
        <v>173</v>
      </c>
      <c r="AF56" s="228" t="s">
        <v>173</v>
      </c>
      <c r="AG56" s="235" t="s">
        <v>173</v>
      </c>
      <c r="AH56" s="280"/>
    </row>
    <row r="57" spans="2:34" ht="12.75">
      <c r="B57" s="306" t="s">
        <v>427</v>
      </c>
      <c r="C57" s="307" t="s">
        <v>114</v>
      </c>
      <c r="D57" s="307" t="s">
        <v>414</v>
      </c>
      <c r="E57" s="307">
        <v>4</v>
      </c>
      <c r="F57" s="307" t="s">
        <v>383</v>
      </c>
      <c r="G57" s="307" t="s">
        <v>334</v>
      </c>
      <c r="H57" s="307" t="s">
        <v>335</v>
      </c>
      <c r="I57" s="231" t="s">
        <v>2305</v>
      </c>
      <c r="J57" s="228" t="s">
        <v>173</v>
      </c>
      <c r="K57" s="228" t="s">
        <v>173</v>
      </c>
      <c r="L57" s="227" t="s">
        <v>2303</v>
      </c>
      <c r="M57" s="228" t="s">
        <v>173</v>
      </c>
      <c r="N57" s="228" t="s">
        <v>173</v>
      </c>
      <c r="O57" s="228" t="s">
        <v>173</v>
      </c>
      <c r="P57" s="228" t="s">
        <v>173</v>
      </c>
      <c r="Q57" s="231" t="s">
        <v>2305</v>
      </c>
      <c r="R57" s="228" t="s">
        <v>173</v>
      </c>
      <c r="S57" s="228" t="s">
        <v>173</v>
      </c>
      <c r="T57" s="228" t="s">
        <v>173</v>
      </c>
      <c r="U57" s="231" t="s">
        <v>2305</v>
      </c>
      <c r="V57" s="231" t="s">
        <v>2305</v>
      </c>
      <c r="W57" s="228" t="s">
        <v>173</v>
      </c>
      <c r="X57" s="227" t="s">
        <v>2303</v>
      </c>
      <c r="Y57" s="231" t="s">
        <v>2305</v>
      </c>
      <c r="Z57" s="227" t="s">
        <v>2303</v>
      </c>
      <c r="AA57" s="231" t="s">
        <v>2305</v>
      </c>
      <c r="AB57" s="227" t="s">
        <v>2303</v>
      </c>
      <c r="AC57" s="228" t="s">
        <v>173</v>
      </c>
      <c r="AD57" s="228" t="s">
        <v>173</v>
      </c>
      <c r="AE57" s="228" t="s">
        <v>173</v>
      </c>
      <c r="AF57" s="228" t="s">
        <v>173</v>
      </c>
      <c r="AG57" s="235" t="s">
        <v>173</v>
      </c>
      <c r="AH57" s="280"/>
    </row>
    <row r="58" spans="2:34" ht="12.75">
      <c r="B58" s="306" t="s">
        <v>429</v>
      </c>
      <c r="C58" s="307" t="s">
        <v>114</v>
      </c>
      <c r="D58" s="307" t="s">
        <v>414</v>
      </c>
      <c r="E58" s="307">
        <v>4</v>
      </c>
      <c r="F58" s="307" t="s">
        <v>430</v>
      </c>
      <c r="G58" s="307" t="s">
        <v>334</v>
      </c>
      <c r="H58" s="307" t="s">
        <v>335</v>
      </c>
      <c r="I58" s="231" t="s">
        <v>2305</v>
      </c>
      <c r="J58" s="228" t="s">
        <v>173</v>
      </c>
      <c r="K58" s="228" t="s">
        <v>173</v>
      </c>
      <c r="L58" s="227" t="s">
        <v>2303</v>
      </c>
      <c r="M58" s="228" t="s">
        <v>173</v>
      </c>
      <c r="N58" s="228" t="s">
        <v>173</v>
      </c>
      <c r="O58" s="228" t="s">
        <v>173</v>
      </c>
      <c r="P58" s="228" t="s">
        <v>173</v>
      </c>
      <c r="Q58" s="231" t="s">
        <v>2305</v>
      </c>
      <c r="R58" s="228" t="s">
        <v>173</v>
      </c>
      <c r="S58" s="228" t="s">
        <v>173</v>
      </c>
      <c r="T58" s="228" t="s">
        <v>173</v>
      </c>
      <c r="U58" s="231" t="s">
        <v>2305</v>
      </c>
      <c r="V58" s="231" t="s">
        <v>2305</v>
      </c>
      <c r="W58" s="228" t="s">
        <v>173</v>
      </c>
      <c r="X58" s="227" t="s">
        <v>2303</v>
      </c>
      <c r="Y58" s="231" t="s">
        <v>2305</v>
      </c>
      <c r="Z58" s="227" t="s">
        <v>2303</v>
      </c>
      <c r="AA58" s="231" t="s">
        <v>2305</v>
      </c>
      <c r="AB58" s="227" t="s">
        <v>2303</v>
      </c>
      <c r="AC58" s="228" t="s">
        <v>173</v>
      </c>
      <c r="AD58" s="228" t="s">
        <v>173</v>
      </c>
      <c r="AE58" s="228" t="s">
        <v>173</v>
      </c>
      <c r="AF58" s="228" t="s">
        <v>173</v>
      </c>
      <c r="AG58" s="235" t="s">
        <v>173</v>
      </c>
      <c r="AH58" s="280"/>
    </row>
    <row r="59" spans="2:34" ht="12.75">
      <c r="B59" s="306" t="s">
        <v>431</v>
      </c>
      <c r="C59" s="307" t="s">
        <v>114</v>
      </c>
      <c r="D59" s="307" t="s">
        <v>414</v>
      </c>
      <c r="E59" s="307">
        <v>4</v>
      </c>
      <c r="F59" s="307" t="s">
        <v>432</v>
      </c>
      <c r="G59" s="307" t="s">
        <v>334</v>
      </c>
      <c r="H59" s="307" t="s">
        <v>335</v>
      </c>
      <c r="I59" s="231" t="s">
        <v>2305</v>
      </c>
      <c r="J59" s="228" t="s">
        <v>173</v>
      </c>
      <c r="K59" s="228" t="s">
        <v>173</v>
      </c>
      <c r="L59" s="227" t="s">
        <v>2303</v>
      </c>
      <c r="M59" s="228" t="s">
        <v>173</v>
      </c>
      <c r="N59" s="228" t="s">
        <v>173</v>
      </c>
      <c r="O59" s="228" t="s">
        <v>173</v>
      </c>
      <c r="P59" s="228" t="s">
        <v>173</v>
      </c>
      <c r="Q59" s="231" t="s">
        <v>2305</v>
      </c>
      <c r="R59" s="228" t="s">
        <v>173</v>
      </c>
      <c r="S59" s="228" t="s">
        <v>173</v>
      </c>
      <c r="T59" s="228" t="s">
        <v>173</v>
      </c>
      <c r="U59" s="231" t="s">
        <v>2305</v>
      </c>
      <c r="V59" s="231" t="s">
        <v>2305</v>
      </c>
      <c r="W59" s="228" t="s">
        <v>173</v>
      </c>
      <c r="X59" s="227" t="s">
        <v>2303</v>
      </c>
      <c r="Y59" s="231" t="s">
        <v>2305</v>
      </c>
      <c r="Z59" s="227" t="s">
        <v>2303</v>
      </c>
      <c r="AA59" s="231" t="s">
        <v>2305</v>
      </c>
      <c r="AB59" s="227" t="s">
        <v>2303</v>
      </c>
      <c r="AC59" s="228" t="s">
        <v>173</v>
      </c>
      <c r="AD59" s="228" t="s">
        <v>173</v>
      </c>
      <c r="AE59" s="228" t="s">
        <v>173</v>
      </c>
      <c r="AF59" s="228" t="s">
        <v>173</v>
      </c>
      <c r="AG59" s="235" t="s">
        <v>173</v>
      </c>
      <c r="AH59" s="280"/>
    </row>
    <row r="60" spans="2:34" ht="12.75">
      <c r="B60" s="306" t="s">
        <v>2310</v>
      </c>
      <c r="C60" s="307" t="s">
        <v>114</v>
      </c>
      <c r="D60" s="307" t="s">
        <v>414</v>
      </c>
      <c r="E60" s="307">
        <v>4</v>
      </c>
      <c r="F60" s="307" t="s">
        <v>434</v>
      </c>
      <c r="G60" s="307" t="s">
        <v>334</v>
      </c>
      <c r="H60" s="307" t="s">
        <v>335</v>
      </c>
      <c r="I60" s="231" t="s">
        <v>2305</v>
      </c>
      <c r="J60" s="228" t="s">
        <v>173</v>
      </c>
      <c r="K60" s="228" t="s">
        <v>173</v>
      </c>
      <c r="L60" s="227" t="s">
        <v>2303</v>
      </c>
      <c r="M60" s="228" t="s">
        <v>173</v>
      </c>
      <c r="N60" s="228" t="s">
        <v>173</v>
      </c>
      <c r="O60" s="228" t="s">
        <v>173</v>
      </c>
      <c r="P60" s="228" t="s">
        <v>173</v>
      </c>
      <c r="Q60" s="231" t="s">
        <v>2305</v>
      </c>
      <c r="R60" s="228" t="s">
        <v>173</v>
      </c>
      <c r="S60" s="228" t="s">
        <v>173</v>
      </c>
      <c r="T60" s="228" t="s">
        <v>173</v>
      </c>
      <c r="U60" s="231" t="s">
        <v>2305</v>
      </c>
      <c r="V60" s="231" t="s">
        <v>2305</v>
      </c>
      <c r="W60" s="228" t="s">
        <v>173</v>
      </c>
      <c r="X60" s="227" t="s">
        <v>2303</v>
      </c>
      <c r="Y60" s="231" t="s">
        <v>2305</v>
      </c>
      <c r="Z60" s="227" t="s">
        <v>2303</v>
      </c>
      <c r="AA60" s="231" t="s">
        <v>2305</v>
      </c>
      <c r="AB60" s="227" t="s">
        <v>2303</v>
      </c>
      <c r="AC60" s="228" t="s">
        <v>173</v>
      </c>
      <c r="AD60" s="228" t="s">
        <v>173</v>
      </c>
      <c r="AE60" s="228" t="s">
        <v>173</v>
      </c>
      <c r="AF60" s="228" t="s">
        <v>173</v>
      </c>
      <c r="AG60" s="235" t="s">
        <v>173</v>
      </c>
      <c r="AH60" s="280"/>
    </row>
    <row r="61" spans="2:34" ht="12.75">
      <c r="B61" s="306" t="s">
        <v>435</v>
      </c>
      <c r="C61" s="307" t="s">
        <v>114</v>
      </c>
      <c r="D61" s="307" t="s">
        <v>414</v>
      </c>
      <c r="E61" s="307">
        <v>4</v>
      </c>
      <c r="F61" s="307" t="s">
        <v>360</v>
      </c>
      <c r="G61" s="307" t="s">
        <v>334</v>
      </c>
      <c r="H61" s="307" t="s">
        <v>335</v>
      </c>
      <c r="I61" s="231" t="s">
        <v>2305</v>
      </c>
      <c r="J61" s="228" t="s">
        <v>173</v>
      </c>
      <c r="K61" s="228" t="s">
        <v>173</v>
      </c>
      <c r="L61" s="227" t="s">
        <v>2303</v>
      </c>
      <c r="M61" s="228" t="s">
        <v>173</v>
      </c>
      <c r="N61" s="228" t="s">
        <v>173</v>
      </c>
      <c r="O61" s="228" t="s">
        <v>173</v>
      </c>
      <c r="P61" s="228" t="s">
        <v>173</v>
      </c>
      <c r="Q61" s="231" t="s">
        <v>2305</v>
      </c>
      <c r="R61" s="228" t="s">
        <v>173</v>
      </c>
      <c r="S61" s="228" t="s">
        <v>173</v>
      </c>
      <c r="T61" s="228" t="s">
        <v>173</v>
      </c>
      <c r="U61" s="231" t="s">
        <v>2305</v>
      </c>
      <c r="V61" s="231" t="s">
        <v>2305</v>
      </c>
      <c r="W61" s="228" t="s">
        <v>173</v>
      </c>
      <c r="X61" s="227" t="s">
        <v>2303</v>
      </c>
      <c r="Y61" s="231" t="s">
        <v>2305</v>
      </c>
      <c r="Z61" s="227" t="s">
        <v>2303</v>
      </c>
      <c r="AA61" s="231" t="s">
        <v>2305</v>
      </c>
      <c r="AB61" s="227" t="s">
        <v>2303</v>
      </c>
      <c r="AC61" s="228" t="s">
        <v>173</v>
      </c>
      <c r="AD61" s="228" t="s">
        <v>173</v>
      </c>
      <c r="AE61" s="228" t="s">
        <v>173</v>
      </c>
      <c r="AF61" s="228" t="s">
        <v>173</v>
      </c>
      <c r="AG61" s="235" t="s">
        <v>173</v>
      </c>
      <c r="AH61" s="280"/>
    </row>
    <row r="62" spans="2:34" ht="12.75">
      <c r="B62" s="306" t="s">
        <v>458</v>
      </c>
      <c r="C62" s="307" t="s">
        <v>114</v>
      </c>
      <c r="D62" s="307" t="s">
        <v>414</v>
      </c>
      <c r="E62" s="307">
        <v>4</v>
      </c>
      <c r="F62" s="307" t="s">
        <v>459</v>
      </c>
      <c r="G62" s="307" t="s">
        <v>334</v>
      </c>
      <c r="H62" s="307" t="s">
        <v>335</v>
      </c>
      <c r="I62" s="231" t="s">
        <v>2305</v>
      </c>
      <c r="J62" s="228" t="s">
        <v>173</v>
      </c>
      <c r="K62" s="228" t="s">
        <v>173</v>
      </c>
      <c r="L62" s="227" t="s">
        <v>2303</v>
      </c>
      <c r="M62" s="228" t="s">
        <v>173</v>
      </c>
      <c r="N62" s="228" t="s">
        <v>173</v>
      </c>
      <c r="O62" s="228" t="s">
        <v>173</v>
      </c>
      <c r="P62" s="228" t="s">
        <v>173</v>
      </c>
      <c r="Q62" s="231" t="s">
        <v>2305</v>
      </c>
      <c r="R62" s="228" t="s">
        <v>173</v>
      </c>
      <c r="S62" s="228" t="s">
        <v>173</v>
      </c>
      <c r="T62" s="228" t="s">
        <v>173</v>
      </c>
      <c r="U62" s="231" t="s">
        <v>2305</v>
      </c>
      <c r="V62" s="231" t="s">
        <v>2305</v>
      </c>
      <c r="W62" s="228" t="s">
        <v>173</v>
      </c>
      <c r="X62" s="227" t="s">
        <v>2303</v>
      </c>
      <c r="Y62" s="231" t="s">
        <v>2305</v>
      </c>
      <c r="Z62" s="227" t="s">
        <v>2303</v>
      </c>
      <c r="AA62" s="231" t="s">
        <v>2305</v>
      </c>
      <c r="AB62" s="227" t="s">
        <v>2303</v>
      </c>
      <c r="AC62" s="228" t="s">
        <v>173</v>
      </c>
      <c r="AD62" s="228" t="s">
        <v>173</v>
      </c>
      <c r="AE62" s="228" t="s">
        <v>173</v>
      </c>
      <c r="AF62" s="228" t="s">
        <v>173</v>
      </c>
      <c r="AG62" s="235" t="s">
        <v>173</v>
      </c>
      <c r="AH62" s="280"/>
    </row>
    <row r="63" spans="2:34" ht="12.75">
      <c r="B63" s="306" t="s">
        <v>474</v>
      </c>
      <c r="C63" s="307" t="s">
        <v>120</v>
      </c>
      <c r="D63" s="307" t="s">
        <v>414</v>
      </c>
      <c r="E63" s="307">
        <v>2.7</v>
      </c>
      <c r="F63" s="307" t="s">
        <v>475</v>
      </c>
      <c r="G63" s="307" t="s">
        <v>334</v>
      </c>
      <c r="H63" s="307" t="s">
        <v>205</v>
      </c>
      <c r="I63" s="230" t="s">
        <v>2304</v>
      </c>
      <c r="J63" s="228" t="s">
        <v>173</v>
      </c>
      <c r="K63" s="227" t="s">
        <v>2303</v>
      </c>
      <c r="L63" s="230" t="s">
        <v>2304</v>
      </c>
      <c r="M63" s="228" t="s">
        <v>173</v>
      </c>
      <c r="N63" s="228" t="s">
        <v>173</v>
      </c>
      <c r="O63" s="228" t="s">
        <v>173</v>
      </c>
      <c r="P63" s="228" t="s">
        <v>173</v>
      </c>
      <c r="Q63" s="230" t="s">
        <v>2304</v>
      </c>
      <c r="R63" s="228" t="s">
        <v>173</v>
      </c>
      <c r="S63" s="228" t="s">
        <v>173</v>
      </c>
      <c r="T63" s="228" t="s">
        <v>173</v>
      </c>
      <c r="U63" s="227" t="s">
        <v>2303</v>
      </c>
      <c r="V63" s="227" t="s">
        <v>2303</v>
      </c>
      <c r="W63" s="227" t="s">
        <v>2303</v>
      </c>
      <c r="X63" s="230" t="s">
        <v>2304</v>
      </c>
      <c r="Y63" s="230" t="s">
        <v>2304</v>
      </c>
      <c r="Z63" s="227" t="s">
        <v>2303</v>
      </c>
      <c r="AA63" s="227" t="s">
        <v>2303</v>
      </c>
      <c r="AB63" s="230" t="s">
        <v>2304</v>
      </c>
      <c r="AC63" s="231" t="s">
        <v>2305</v>
      </c>
      <c r="AD63" s="231" t="s">
        <v>2305</v>
      </c>
      <c r="AE63" s="228" t="s">
        <v>173</v>
      </c>
      <c r="AF63" s="228" t="s">
        <v>173</v>
      </c>
      <c r="AG63" s="235" t="s">
        <v>173</v>
      </c>
      <c r="AH63" s="280"/>
    </row>
    <row r="64" spans="2:34" ht="12.75">
      <c r="B64" s="306" t="s">
        <v>474</v>
      </c>
      <c r="C64" s="307" t="s">
        <v>120</v>
      </c>
      <c r="D64" s="307" t="s">
        <v>414</v>
      </c>
      <c r="E64" s="307">
        <v>2.7</v>
      </c>
      <c r="F64" s="307" t="s">
        <v>475</v>
      </c>
      <c r="G64" s="307" t="s">
        <v>334</v>
      </c>
      <c r="H64" s="307" t="s">
        <v>476</v>
      </c>
      <c r="I64" s="230" t="s">
        <v>2304</v>
      </c>
      <c r="J64" s="228" t="s">
        <v>173</v>
      </c>
      <c r="K64" s="227" t="s">
        <v>2303</v>
      </c>
      <c r="L64" s="230" t="s">
        <v>2304</v>
      </c>
      <c r="M64" s="228" t="s">
        <v>173</v>
      </c>
      <c r="N64" s="228" t="s">
        <v>173</v>
      </c>
      <c r="O64" s="228" t="s">
        <v>173</v>
      </c>
      <c r="P64" s="228" t="s">
        <v>173</v>
      </c>
      <c r="Q64" s="230" t="s">
        <v>2304</v>
      </c>
      <c r="R64" s="228" t="s">
        <v>173</v>
      </c>
      <c r="S64" s="228" t="s">
        <v>173</v>
      </c>
      <c r="T64" s="228" t="s">
        <v>173</v>
      </c>
      <c r="U64" s="227" t="s">
        <v>2303</v>
      </c>
      <c r="V64" s="227" t="s">
        <v>2303</v>
      </c>
      <c r="W64" s="227" t="s">
        <v>2303</v>
      </c>
      <c r="X64" s="230" t="s">
        <v>2304</v>
      </c>
      <c r="Y64" s="230" t="s">
        <v>2304</v>
      </c>
      <c r="Z64" s="227" t="s">
        <v>2303</v>
      </c>
      <c r="AA64" s="227" t="s">
        <v>2303</v>
      </c>
      <c r="AB64" s="230" t="s">
        <v>2304</v>
      </c>
      <c r="AC64" s="231" t="s">
        <v>2305</v>
      </c>
      <c r="AD64" s="231" t="s">
        <v>2305</v>
      </c>
      <c r="AE64" s="228" t="s">
        <v>173</v>
      </c>
      <c r="AF64" s="228" t="s">
        <v>173</v>
      </c>
      <c r="AG64" s="235" t="s">
        <v>173</v>
      </c>
      <c r="AH64" s="280"/>
    </row>
    <row r="65" spans="2:34" ht="12.75">
      <c r="B65" s="306" t="s">
        <v>474</v>
      </c>
      <c r="C65" s="307" t="s">
        <v>120</v>
      </c>
      <c r="D65" s="307" t="s">
        <v>414</v>
      </c>
      <c r="E65" s="307">
        <v>2.7</v>
      </c>
      <c r="F65" s="307" t="s">
        <v>475</v>
      </c>
      <c r="G65" s="307" t="s">
        <v>334</v>
      </c>
      <c r="H65" s="307" t="s">
        <v>477</v>
      </c>
      <c r="I65" s="230" t="s">
        <v>2304</v>
      </c>
      <c r="J65" s="228" t="s">
        <v>173</v>
      </c>
      <c r="K65" s="227" t="s">
        <v>2303</v>
      </c>
      <c r="L65" s="230" t="s">
        <v>2304</v>
      </c>
      <c r="M65" s="228" t="s">
        <v>173</v>
      </c>
      <c r="N65" s="228" t="s">
        <v>173</v>
      </c>
      <c r="O65" s="228" t="s">
        <v>173</v>
      </c>
      <c r="P65" s="228" t="s">
        <v>173</v>
      </c>
      <c r="Q65" s="230" t="s">
        <v>2304</v>
      </c>
      <c r="R65" s="228" t="s">
        <v>173</v>
      </c>
      <c r="S65" s="228" t="s">
        <v>173</v>
      </c>
      <c r="T65" s="228" t="s">
        <v>173</v>
      </c>
      <c r="U65" s="227" t="s">
        <v>2303</v>
      </c>
      <c r="V65" s="227" t="s">
        <v>2303</v>
      </c>
      <c r="W65" s="227" t="s">
        <v>2303</v>
      </c>
      <c r="X65" s="230" t="s">
        <v>2304</v>
      </c>
      <c r="Y65" s="230" t="s">
        <v>2304</v>
      </c>
      <c r="Z65" s="227" t="s">
        <v>2303</v>
      </c>
      <c r="AA65" s="227" t="s">
        <v>2303</v>
      </c>
      <c r="AB65" s="230" t="s">
        <v>2304</v>
      </c>
      <c r="AC65" s="231" t="s">
        <v>2305</v>
      </c>
      <c r="AD65" s="231" t="s">
        <v>2305</v>
      </c>
      <c r="AE65" s="228" t="s">
        <v>173</v>
      </c>
      <c r="AF65" s="228" t="s">
        <v>173</v>
      </c>
      <c r="AG65" s="235" t="s">
        <v>173</v>
      </c>
      <c r="AH65" s="280"/>
    </row>
    <row r="66" spans="2:34" ht="12.75">
      <c r="B66" s="306" t="s">
        <v>474</v>
      </c>
      <c r="C66" s="307" t="s">
        <v>120</v>
      </c>
      <c r="D66" s="307" t="s">
        <v>414</v>
      </c>
      <c r="E66" s="307">
        <v>2.7</v>
      </c>
      <c r="F66" s="307" t="s">
        <v>475</v>
      </c>
      <c r="G66" s="307" t="s">
        <v>334</v>
      </c>
      <c r="H66" s="307" t="s">
        <v>478</v>
      </c>
      <c r="I66" s="230" t="s">
        <v>2304</v>
      </c>
      <c r="J66" s="228" t="s">
        <v>173</v>
      </c>
      <c r="K66" s="227" t="s">
        <v>2303</v>
      </c>
      <c r="L66" s="230" t="s">
        <v>2304</v>
      </c>
      <c r="M66" s="228" t="s">
        <v>173</v>
      </c>
      <c r="N66" s="228" t="s">
        <v>173</v>
      </c>
      <c r="O66" s="228" t="s">
        <v>173</v>
      </c>
      <c r="P66" s="228" t="s">
        <v>173</v>
      </c>
      <c r="Q66" s="230" t="s">
        <v>2304</v>
      </c>
      <c r="R66" s="228" t="s">
        <v>173</v>
      </c>
      <c r="S66" s="228" t="s">
        <v>173</v>
      </c>
      <c r="T66" s="228" t="s">
        <v>173</v>
      </c>
      <c r="U66" s="227" t="s">
        <v>2303</v>
      </c>
      <c r="V66" s="227" t="s">
        <v>2303</v>
      </c>
      <c r="W66" s="227" t="s">
        <v>2303</v>
      </c>
      <c r="X66" s="230" t="s">
        <v>2304</v>
      </c>
      <c r="Y66" s="230" t="s">
        <v>2304</v>
      </c>
      <c r="Z66" s="227" t="s">
        <v>2303</v>
      </c>
      <c r="AA66" s="227" t="s">
        <v>2303</v>
      </c>
      <c r="AB66" s="230" t="s">
        <v>2304</v>
      </c>
      <c r="AC66" s="231" t="s">
        <v>2305</v>
      </c>
      <c r="AD66" s="231" t="s">
        <v>2305</v>
      </c>
      <c r="AE66" s="228" t="s">
        <v>173</v>
      </c>
      <c r="AF66" s="228" t="s">
        <v>173</v>
      </c>
      <c r="AG66" s="235" t="s">
        <v>173</v>
      </c>
      <c r="AH66" s="280"/>
    </row>
    <row r="67" spans="2:34" ht="12.75">
      <c r="B67" s="306" t="s">
        <v>474</v>
      </c>
      <c r="C67" s="307" t="s">
        <v>120</v>
      </c>
      <c r="D67" s="307" t="s">
        <v>414</v>
      </c>
      <c r="E67" s="307">
        <v>2.7</v>
      </c>
      <c r="F67" s="307" t="s">
        <v>479</v>
      </c>
      <c r="G67" s="307" t="s">
        <v>334</v>
      </c>
      <c r="H67" s="307" t="s">
        <v>205</v>
      </c>
      <c r="I67" s="230" t="s">
        <v>2304</v>
      </c>
      <c r="J67" s="228" t="s">
        <v>173</v>
      </c>
      <c r="K67" s="227" t="s">
        <v>2303</v>
      </c>
      <c r="L67" s="230" t="s">
        <v>2304</v>
      </c>
      <c r="M67" s="228" t="s">
        <v>173</v>
      </c>
      <c r="N67" s="228" t="s">
        <v>173</v>
      </c>
      <c r="O67" s="228" t="s">
        <v>173</v>
      </c>
      <c r="P67" s="228" t="s">
        <v>173</v>
      </c>
      <c r="Q67" s="230" t="s">
        <v>2304</v>
      </c>
      <c r="R67" s="228" t="s">
        <v>173</v>
      </c>
      <c r="S67" s="228" t="s">
        <v>173</v>
      </c>
      <c r="T67" s="228" t="s">
        <v>173</v>
      </c>
      <c r="U67" s="227" t="s">
        <v>2303</v>
      </c>
      <c r="V67" s="227" t="s">
        <v>2303</v>
      </c>
      <c r="W67" s="227" t="s">
        <v>2303</v>
      </c>
      <c r="X67" s="230" t="s">
        <v>2304</v>
      </c>
      <c r="Y67" s="230" t="s">
        <v>2304</v>
      </c>
      <c r="Z67" s="227" t="s">
        <v>2303</v>
      </c>
      <c r="AA67" s="227" t="s">
        <v>2303</v>
      </c>
      <c r="AB67" s="230" t="s">
        <v>2304</v>
      </c>
      <c r="AC67" s="231" t="s">
        <v>2305</v>
      </c>
      <c r="AD67" s="231" t="s">
        <v>2305</v>
      </c>
      <c r="AE67" s="228" t="s">
        <v>173</v>
      </c>
      <c r="AF67" s="228" t="s">
        <v>173</v>
      </c>
      <c r="AG67" s="235" t="s">
        <v>173</v>
      </c>
      <c r="AH67" s="280"/>
    </row>
    <row r="68" spans="2:34" ht="12.75">
      <c r="B68" s="306" t="s">
        <v>474</v>
      </c>
      <c r="C68" s="307" t="s">
        <v>120</v>
      </c>
      <c r="D68" s="307" t="s">
        <v>414</v>
      </c>
      <c r="E68" s="307">
        <v>2.7</v>
      </c>
      <c r="F68" s="307" t="s">
        <v>479</v>
      </c>
      <c r="G68" s="307" t="s">
        <v>334</v>
      </c>
      <c r="H68" s="307" t="s">
        <v>477</v>
      </c>
      <c r="I68" s="230" t="s">
        <v>2304</v>
      </c>
      <c r="J68" s="228" t="s">
        <v>173</v>
      </c>
      <c r="K68" s="227" t="s">
        <v>2303</v>
      </c>
      <c r="L68" s="230" t="s">
        <v>2304</v>
      </c>
      <c r="M68" s="228" t="s">
        <v>173</v>
      </c>
      <c r="N68" s="228" t="s">
        <v>173</v>
      </c>
      <c r="O68" s="228" t="s">
        <v>173</v>
      </c>
      <c r="P68" s="228" t="s">
        <v>173</v>
      </c>
      <c r="Q68" s="230" t="s">
        <v>2304</v>
      </c>
      <c r="R68" s="228" t="s">
        <v>173</v>
      </c>
      <c r="S68" s="228" t="s">
        <v>173</v>
      </c>
      <c r="T68" s="228" t="s">
        <v>173</v>
      </c>
      <c r="U68" s="227" t="s">
        <v>2303</v>
      </c>
      <c r="V68" s="227" t="s">
        <v>2303</v>
      </c>
      <c r="W68" s="227" t="s">
        <v>2303</v>
      </c>
      <c r="X68" s="230" t="s">
        <v>2304</v>
      </c>
      <c r="Y68" s="230" t="s">
        <v>2304</v>
      </c>
      <c r="Z68" s="227" t="s">
        <v>2303</v>
      </c>
      <c r="AA68" s="227" t="s">
        <v>2303</v>
      </c>
      <c r="AB68" s="230" t="s">
        <v>2304</v>
      </c>
      <c r="AC68" s="231" t="s">
        <v>2305</v>
      </c>
      <c r="AD68" s="231" t="s">
        <v>2305</v>
      </c>
      <c r="AE68" s="228" t="s">
        <v>173</v>
      </c>
      <c r="AF68" s="228" t="s">
        <v>173</v>
      </c>
      <c r="AG68" s="235" t="s">
        <v>173</v>
      </c>
      <c r="AH68" s="280"/>
    </row>
    <row r="69" spans="2:34" ht="12.75">
      <c r="B69" s="306" t="s">
        <v>474</v>
      </c>
      <c r="C69" s="307" t="s">
        <v>120</v>
      </c>
      <c r="D69" s="307" t="s">
        <v>414</v>
      </c>
      <c r="E69" s="307">
        <v>2.7</v>
      </c>
      <c r="F69" s="307" t="s">
        <v>479</v>
      </c>
      <c r="G69" s="307" t="s">
        <v>334</v>
      </c>
      <c r="H69" s="307" t="s">
        <v>478</v>
      </c>
      <c r="I69" s="230" t="s">
        <v>2304</v>
      </c>
      <c r="J69" s="228" t="s">
        <v>173</v>
      </c>
      <c r="K69" s="227" t="s">
        <v>2303</v>
      </c>
      <c r="L69" s="230" t="s">
        <v>2304</v>
      </c>
      <c r="M69" s="228" t="s">
        <v>173</v>
      </c>
      <c r="N69" s="228" t="s">
        <v>173</v>
      </c>
      <c r="O69" s="228" t="s">
        <v>173</v>
      </c>
      <c r="P69" s="228" t="s">
        <v>173</v>
      </c>
      <c r="Q69" s="230" t="s">
        <v>2304</v>
      </c>
      <c r="R69" s="228" t="s">
        <v>173</v>
      </c>
      <c r="S69" s="228" t="s">
        <v>173</v>
      </c>
      <c r="T69" s="228" t="s">
        <v>173</v>
      </c>
      <c r="U69" s="227" t="s">
        <v>2303</v>
      </c>
      <c r="V69" s="227" t="s">
        <v>2303</v>
      </c>
      <c r="W69" s="227" t="s">
        <v>2303</v>
      </c>
      <c r="X69" s="230" t="s">
        <v>2304</v>
      </c>
      <c r="Y69" s="230" t="s">
        <v>2304</v>
      </c>
      <c r="Z69" s="227" t="s">
        <v>2303</v>
      </c>
      <c r="AA69" s="227" t="s">
        <v>2303</v>
      </c>
      <c r="AB69" s="230" t="s">
        <v>2304</v>
      </c>
      <c r="AC69" s="231" t="s">
        <v>2305</v>
      </c>
      <c r="AD69" s="231" t="s">
        <v>2305</v>
      </c>
      <c r="AE69" s="228" t="s">
        <v>173</v>
      </c>
      <c r="AF69" s="228" t="s">
        <v>173</v>
      </c>
      <c r="AG69" s="235" t="s">
        <v>173</v>
      </c>
      <c r="AH69" s="280"/>
    </row>
    <row r="70" spans="2:34" ht="12.75">
      <c r="B70" s="306" t="s">
        <v>474</v>
      </c>
      <c r="C70" s="307" t="s">
        <v>120</v>
      </c>
      <c r="D70" s="307" t="s">
        <v>414</v>
      </c>
      <c r="E70" s="307">
        <v>2.7</v>
      </c>
      <c r="F70" s="307" t="s">
        <v>2200</v>
      </c>
      <c r="G70" s="307" t="s">
        <v>334</v>
      </c>
      <c r="H70" s="307" t="s">
        <v>205</v>
      </c>
      <c r="I70" s="230" t="s">
        <v>2304</v>
      </c>
      <c r="J70" s="228" t="s">
        <v>173</v>
      </c>
      <c r="K70" s="227" t="s">
        <v>2303</v>
      </c>
      <c r="L70" s="230" t="s">
        <v>2304</v>
      </c>
      <c r="M70" s="228" t="s">
        <v>173</v>
      </c>
      <c r="N70" s="228" t="s">
        <v>173</v>
      </c>
      <c r="O70" s="228" t="s">
        <v>173</v>
      </c>
      <c r="P70" s="228" t="s">
        <v>173</v>
      </c>
      <c r="Q70" s="230" t="s">
        <v>2304</v>
      </c>
      <c r="R70" s="228" t="s">
        <v>173</v>
      </c>
      <c r="S70" s="228" t="s">
        <v>173</v>
      </c>
      <c r="T70" s="228" t="s">
        <v>173</v>
      </c>
      <c r="U70" s="227" t="s">
        <v>2303</v>
      </c>
      <c r="V70" s="227" t="s">
        <v>2303</v>
      </c>
      <c r="W70" s="227" t="s">
        <v>2303</v>
      </c>
      <c r="X70" s="230" t="s">
        <v>2304</v>
      </c>
      <c r="Y70" s="230" t="s">
        <v>2304</v>
      </c>
      <c r="Z70" s="227" t="s">
        <v>2303</v>
      </c>
      <c r="AA70" s="227" t="s">
        <v>2303</v>
      </c>
      <c r="AB70" s="230" t="s">
        <v>2304</v>
      </c>
      <c r="AC70" s="231" t="s">
        <v>2305</v>
      </c>
      <c r="AD70" s="231" t="s">
        <v>2305</v>
      </c>
      <c r="AE70" s="228" t="s">
        <v>173</v>
      </c>
      <c r="AF70" s="228" t="s">
        <v>173</v>
      </c>
      <c r="AG70" s="235" t="s">
        <v>173</v>
      </c>
      <c r="AH70" s="280"/>
    </row>
    <row r="71" spans="2:34" ht="12.75">
      <c r="B71" s="306" t="s">
        <v>474</v>
      </c>
      <c r="C71" s="307" t="s">
        <v>120</v>
      </c>
      <c r="D71" s="307" t="s">
        <v>414</v>
      </c>
      <c r="E71" s="307">
        <v>2.7</v>
      </c>
      <c r="F71" s="307" t="s">
        <v>2200</v>
      </c>
      <c r="G71" s="307" t="s">
        <v>334</v>
      </c>
      <c r="H71" s="307" t="s">
        <v>476</v>
      </c>
      <c r="I71" s="230" t="s">
        <v>2304</v>
      </c>
      <c r="J71" s="228" t="s">
        <v>173</v>
      </c>
      <c r="K71" s="227" t="s">
        <v>2303</v>
      </c>
      <c r="L71" s="230" t="s">
        <v>2304</v>
      </c>
      <c r="M71" s="228" t="s">
        <v>173</v>
      </c>
      <c r="N71" s="228" t="s">
        <v>173</v>
      </c>
      <c r="O71" s="228" t="s">
        <v>173</v>
      </c>
      <c r="P71" s="228" t="s">
        <v>173</v>
      </c>
      <c r="Q71" s="230" t="s">
        <v>2304</v>
      </c>
      <c r="R71" s="228" t="s">
        <v>173</v>
      </c>
      <c r="S71" s="228" t="s">
        <v>173</v>
      </c>
      <c r="T71" s="228" t="s">
        <v>173</v>
      </c>
      <c r="U71" s="227" t="s">
        <v>2303</v>
      </c>
      <c r="V71" s="227" t="s">
        <v>2303</v>
      </c>
      <c r="W71" s="227" t="s">
        <v>2303</v>
      </c>
      <c r="X71" s="230" t="s">
        <v>2304</v>
      </c>
      <c r="Y71" s="230" t="s">
        <v>2304</v>
      </c>
      <c r="Z71" s="227" t="s">
        <v>2303</v>
      </c>
      <c r="AA71" s="227" t="s">
        <v>2303</v>
      </c>
      <c r="AB71" s="230" t="s">
        <v>2304</v>
      </c>
      <c r="AC71" s="231" t="s">
        <v>2305</v>
      </c>
      <c r="AD71" s="231" t="s">
        <v>2305</v>
      </c>
      <c r="AE71" s="228" t="s">
        <v>173</v>
      </c>
      <c r="AF71" s="228" t="s">
        <v>173</v>
      </c>
      <c r="AG71" s="235" t="s">
        <v>173</v>
      </c>
      <c r="AH71" s="280"/>
    </row>
    <row r="72" spans="2:34" ht="12.75">
      <c r="B72" s="306" t="s">
        <v>474</v>
      </c>
      <c r="C72" s="307" t="s">
        <v>120</v>
      </c>
      <c r="D72" s="307" t="s">
        <v>414</v>
      </c>
      <c r="E72" s="307">
        <v>2.7</v>
      </c>
      <c r="F72" s="307" t="s">
        <v>2200</v>
      </c>
      <c r="G72" s="307" t="s">
        <v>334</v>
      </c>
      <c r="H72" s="307" t="s">
        <v>477</v>
      </c>
      <c r="I72" s="230" t="s">
        <v>2304</v>
      </c>
      <c r="J72" s="228" t="s">
        <v>173</v>
      </c>
      <c r="K72" s="227" t="s">
        <v>2303</v>
      </c>
      <c r="L72" s="230" t="s">
        <v>2304</v>
      </c>
      <c r="M72" s="228" t="s">
        <v>173</v>
      </c>
      <c r="N72" s="228" t="s">
        <v>173</v>
      </c>
      <c r="O72" s="228" t="s">
        <v>173</v>
      </c>
      <c r="P72" s="228" t="s">
        <v>173</v>
      </c>
      <c r="Q72" s="230" t="s">
        <v>2304</v>
      </c>
      <c r="R72" s="228" t="s">
        <v>173</v>
      </c>
      <c r="S72" s="228" t="s">
        <v>173</v>
      </c>
      <c r="T72" s="228" t="s">
        <v>173</v>
      </c>
      <c r="U72" s="227" t="s">
        <v>2303</v>
      </c>
      <c r="V72" s="227" t="s">
        <v>2303</v>
      </c>
      <c r="W72" s="227" t="s">
        <v>2303</v>
      </c>
      <c r="X72" s="230" t="s">
        <v>2304</v>
      </c>
      <c r="Y72" s="230" t="s">
        <v>2304</v>
      </c>
      <c r="Z72" s="227" t="s">
        <v>2303</v>
      </c>
      <c r="AA72" s="227" t="s">
        <v>2303</v>
      </c>
      <c r="AB72" s="230" t="s">
        <v>2304</v>
      </c>
      <c r="AC72" s="231" t="s">
        <v>2305</v>
      </c>
      <c r="AD72" s="231" t="s">
        <v>2305</v>
      </c>
      <c r="AE72" s="228" t="s">
        <v>173</v>
      </c>
      <c r="AF72" s="228" t="s">
        <v>173</v>
      </c>
      <c r="AG72" s="235" t="s">
        <v>173</v>
      </c>
      <c r="AH72" s="280"/>
    </row>
    <row r="73" spans="2:34" ht="12.75">
      <c r="B73" s="306" t="s">
        <v>474</v>
      </c>
      <c r="C73" s="307" t="s">
        <v>120</v>
      </c>
      <c r="D73" s="307" t="s">
        <v>414</v>
      </c>
      <c r="E73" s="307">
        <v>2.7</v>
      </c>
      <c r="F73" s="307" t="s">
        <v>2200</v>
      </c>
      <c r="G73" s="307" t="s">
        <v>334</v>
      </c>
      <c r="H73" s="307" t="s">
        <v>478</v>
      </c>
      <c r="I73" s="230" t="s">
        <v>2304</v>
      </c>
      <c r="J73" s="228" t="s">
        <v>173</v>
      </c>
      <c r="K73" s="227" t="s">
        <v>2303</v>
      </c>
      <c r="L73" s="230" t="s">
        <v>2304</v>
      </c>
      <c r="M73" s="228" t="s">
        <v>173</v>
      </c>
      <c r="N73" s="228" t="s">
        <v>173</v>
      </c>
      <c r="O73" s="228" t="s">
        <v>173</v>
      </c>
      <c r="P73" s="228" t="s">
        <v>173</v>
      </c>
      <c r="Q73" s="230" t="s">
        <v>2304</v>
      </c>
      <c r="R73" s="228" t="s">
        <v>173</v>
      </c>
      <c r="S73" s="228" t="s">
        <v>173</v>
      </c>
      <c r="T73" s="228" t="s">
        <v>173</v>
      </c>
      <c r="U73" s="227" t="s">
        <v>2303</v>
      </c>
      <c r="V73" s="227" t="s">
        <v>2303</v>
      </c>
      <c r="W73" s="227" t="s">
        <v>2303</v>
      </c>
      <c r="X73" s="230" t="s">
        <v>2304</v>
      </c>
      <c r="Y73" s="230" t="s">
        <v>2304</v>
      </c>
      <c r="Z73" s="227" t="s">
        <v>2303</v>
      </c>
      <c r="AA73" s="227" t="s">
        <v>2303</v>
      </c>
      <c r="AB73" s="230" t="s">
        <v>2304</v>
      </c>
      <c r="AC73" s="231" t="s">
        <v>2305</v>
      </c>
      <c r="AD73" s="231" t="s">
        <v>2305</v>
      </c>
      <c r="AE73" s="228" t="s">
        <v>173</v>
      </c>
      <c r="AF73" s="228" t="s">
        <v>173</v>
      </c>
      <c r="AG73" s="235" t="s">
        <v>173</v>
      </c>
      <c r="AH73" s="280"/>
    </row>
    <row r="74" spans="2:34" ht="12.75">
      <c r="B74" s="306" t="s">
        <v>474</v>
      </c>
      <c r="C74" s="307" t="s">
        <v>120</v>
      </c>
      <c r="D74" s="307" t="s">
        <v>414</v>
      </c>
      <c r="E74" s="307">
        <v>2.7</v>
      </c>
      <c r="F74" s="307" t="s">
        <v>480</v>
      </c>
      <c r="G74" s="307" t="s">
        <v>334</v>
      </c>
      <c r="H74" s="307" t="s">
        <v>205</v>
      </c>
      <c r="I74" s="230" t="s">
        <v>2304</v>
      </c>
      <c r="J74" s="228" t="s">
        <v>173</v>
      </c>
      <c r="K74" s="227" t="s">
        <v>2303</v>
      </c>
      <c r="L74" s="230" t="s">
        <v>2304</v>
      </c>
      <c r="M74" s="228" t="s">
        <v>173</v>
      </c>
      <c r="N74" s="228" t="s">
        <v>173</v>
      </c>
      <c r="O74" s="228" t="s">
        <v>173</v>
      </c>
      <c r="P74" s="228" t="s">
        <v>173</v>
      </c>
      <c r="Q74" s="230" t="s">
        <v>2304</v>
      </c>
      <c r="R74" s="228" t="s">
        <v>173</v>
      </c>
      <c r="S74" s="228" t="s">
        <v>173</v>
      </c>
      <c r="T74" s="228" t="s">
        <v>173</v>
      </c>
      <c r="U74" s="227" t="s">
        <v>2303</v>
      </c>
      <c r="V74" s="227" t="s">
        <v>2303</v>
      </c>
      <c r="W74" s="227" t="s">
        <v>2303</v>
      </c>
      <c r="X74" s="230" t="s">
        <v>2304</v>
      </c>
      <c r="Y74" s="230" t="s">
        <v>2304</v>
      </c>
      <c r="Z74" s="227" t="s">
        <v>2303</v>
      </c>
      <c r="AA74" s="227" t="s">
        <v>2303</v>
      </c>
      <c r="AB74" s="230" t="s">
        <v>2304</v>
      </c>
      <c r="AC74" s="231" t="s">
        <v>2305</v>
      </c>
      <c r="AD74" s="231" t="s">
        <v>2305</v>
      </c>
      <c r="AE74" s="228" t="s">
        <v>173</v>
      </c>
      <c r="AF74" s="228" t="s">
        <v>173</v>
      </c>
      <c r="AG74" s="235" t="s">
        <v>173</v>
      </c>
      <c r="AH74" s="280"/>
    </row>
    <row r="75" spans="2:34" ht="12.75">
      <c r="B75" s="306" t="s">
        <v>474</v>
      </c>
      <c r="C75" s="307" t="s">
        <v>120</v>
      </c>
      <c r="D75" s="307" t="s">
        <v>414</v>
      </c>
      <c r="E75" s="307">
        <v>2.7</v>
      </c>
      <c r="F75" s="307" t="s">
        <v>480</v>
      </c>
      <c r="G75" s="307" t="s">
        <v>334</v>
      </c>
      <c r="H75" s="307" t="s">
        <v>476</v>
      </c>
      <c r="I75" s="230" t="s">
        <v>2304</v>
      </c>
      <c r="J75" s="228" t="s">
        <v>173</v>
      </c>
      <c r="K75" s="227" t="s">
        <v>2303</v>
      </c>
      <c r="L75" s="230" t="s">
        <v>2304</v>
      </c>
      <c r="M75" s="228" t="s">
        <v>173</v>
      </c>
      <c r="N75" s="228" t="s">
        <v>173</v>
      </c>
      <c r="O75" s="228" t="s">
        <v>173</v>
      </c>
      <c r="P75" s="228" t="s">
        <v>173</v>
      </c>
      <c r="Q75" s="230" t="s">
        <v>2304</v>
      </c>
      <c r="R75" s="228" t="s">
        <v>173</v>
      </c>
      <c r="S75" s="228" t="s">
        <v>173</v>
      </c>
      <c r="T75" s="228" t="s">
        <v>173</v>
      </c>
      <c r="U75" s="227" t="s">
        <v>2303</v>
      </c>
      <c r="V75" s="227" t="s">
        <v>2303</v>
      </c>
      <c r="W75" s="227" t="s">
        <v>2303</v>
      </c>
      <c r="X75" s="230" t="s">
        <v>2304</v>
      </c>
      <c r="Y75" s="230" t="s">
        <v>2304</v>
      </c>
      <c r="Z75" s="227" t="s">
        <v>2303</v>
      </c>
      <c r="AA75" s="227" t="s">
        <v>2303</v>
      </c>
      <c r="AB75" s="230" t="s">
        <v>2304</v>
      </c>
      <c r="AC75" s="231" t="s">
        <v>2305</v>
      </c>
      <c r="AD75" s="231" t="s">
        <v>2305</v>
      </c>
      <c r="AE75" s="228" t="s">
        <v>173</v>
      </c>
      <c r="AF75" s="228" t="s">
        <v>173</v>
      </c>
      <c r="AG75" s="235" t="s">
        <v>173</v>
      </c>
      <c r="AH75" s="280"/>
    </row>
    <row r="76" spans="2:34" ht="12.75">
      <c r="B76" s="306" t="s">
        <v>474</v>
      </c>
      <c r="C76" s="307" t="s">
        <v>120</v>
      </c>
      <c r="D76" s="307" t="s">
        <v>414</v>
      </c>
      <c r="E76" s="307">
        <v>2.7</v>
      </c>
      <c r="F76" s="307" t="s">
        <v>480</v>
      </c>
      <c r="G76" s="307" t="s">
        <v>334</v>
      </c>
      <c r="H76" s="307" t="s">
        <v>477</v>
      </c>
      <c r="I76" s="230" t="s">
        <v>2304</v>
      </c>
      <c r="J76" s="228" t="s">
        <v>173</v>
      </c>
      <c r="K76" s="227" t="s">
        <v>2303</v>
      </c>
      <c r="L76" s="230" t="s">
        <v>2304</v>
      </c>
      <c r="M76" s="228" t="s">
        <v>173</v>
      </c>
      <c r="N76" s="228" t="s">
        <v>173</v>
      </c>
      <c r="O76" s="228" t="s">
        <v>173</v>
      </c>
      <c r="P76" s="228" t="s">
        <v>173</v>
      </c>
      <c r="Q76" s="230" t="s">
        <v>2304</v>
      </c>
      <c r="R76" s="228" t="s">
        <v>173</v>
      </c>
      <c r="S76" s="228" t="s">
        <v>173</v>
      </c>
      <c r="T76" s="228" t="s">
        <v>173</v>
      </c>
      <c r="U76" s="227" t="s">
        <v>2303</v>
      </c>
      <c r="V76" s="227" t="s">
        <v>2303</v>
      </c>
      <c r="W76" s="227" t="s">
        <v>2303</v>
      </c>
      <c r="X76" s="230" t="s">
        <v>2304</v>
      </c>
      <c r="Y76" s="230" t="s">
        <v>2304</v>
      </c>
      <c r="Z76" s="227" t="s">
        <v>2303</v>
      </c>
      <c r="AA76" s="227" t="s">
        <v>2303</v>
      </c>
      <c r="AB76" s="230" t="s">
        <v>2304</v>
      </c>
      <c r="AC76" s="231" t="s">
        <v>2305</v>
      </c>
      <c r="AD76" s="231" t="s">
        <v>2305</v>
      </c>
      <c r="AE76" s="228" t="s">
        <v>173</v>
      </c>
      <c r="AF76" s="228" t="s">
        <v>173</v>
      </c>
      <c r="AG76" s="235" t="s">
        <v>173</v>
      </c>
      <c r="AH76" s="280"/>
    </row>
    <row r="77" spans="2:34" ht="12.75">
      <c r="B77" s="306" t="s">
        <v>474</v>
      </c>
      <c r="C77" s="307" t="s">
        <v>120</v>
      </c>
      <c r="D77" s="307" t="s">
        <v>414</v>
      </c>
      <c r="E77" s="307">
        <v>2.7</v>
      </c>
      <c r="F77" s="307" t="s">
        <v>480</v>
      </c>
      <c r="G77" s="307" t="s">
        <v>334</v>
      </c>
      <c r="H77" s="307" t="s">
        <v>478</v>
      </c>
      <c r="I77" s="230" t="s">
        <v>2304</v>
      </c>
      <c r="J77" s="228" t="s">
        <v>173</v>
      </c>
      <c r="K77" s="227" t="s">
        <v>2303</v>
      </c>
      <c r="L77" s="230" t="s">
        <v>2304</v>
      </c>
      <c r="M77" s="228" t="s">
        <v>173</v>
      </c>
      <c r="N77" s="228" t="s">
        <v>173</v>
      </c>
      <c r="O77" s="228" t="s">
        <v>173</v>
      </c>
      <c r="P77" s="228" t="s">
        <v>173</v>
      </c>
      <c r="Q77" s="230" t="s">
        <v>2304</v>
      </c>
      <c r="R77" s="228" t="s">
        <v>173</v>
      </c>
      <c r="S77" s="228" t="s">
        <v>173</v>
      </c>
      <c r="T77" s="228" t="s">
        <v>173</v>
      </c>
      <c r="U77" s="227" t="s">
        <v>2303</v>
      </c>
      <c r="V77" s="227" t="s">
        <v>2303</v>
      </c>
      <c r="W77" s="227" t="s">
        <v>2303</v>
      </c>
      <c r="X77" s="230" t="s">
        <v>2304</v>
      </c>
      <c r="Y77" s="230" t="s">
        <v>2304</v>
      </c>
      <c r="Z77" s="227" t="s">
        <v>2303</v>
      </c>
      <c r="AA77" s="227" t="s">
        <v>2303</v>
      </c>
      <c r="AB77" s="230" t="s">
        <v>2304</v>
      </c>
      <c r="AC77" s="231" t="s">
        <v>2305</v>
      </c>
      <c r="AD77" s="231" t="s">
        <v>2305</v>
      </c>
      <c r="AE77" s="228" t="s">
        <v>173</v>
      </c>
      <c r="AF77" s="228" t="s">
        <v>173</v>
      </c>
      <c r="AG77" s="235" t="s">
        <v>173</v>
      </c>
      <c r="AH77" s="280"/>
    </row>
    <row r="78" spans="2:34" ht="12.75">
      <c r="B78" s="306" t="s">
        <v>474</v>
      </c>
      <c r="C78" s="307" t="s">
        <v>120</v>
      </c>
      <c r="D78" s="307" t="s">
        <v>414</v>
      </c>
      <c r="E78" s="307">
        <v>2.7</v>
      </c>
      <c r="F78" s="307" t="s">
        <v>481</v>
      </c>
      <c r="G78" s="307" t="s">
        <v>334</v>
      </c>
      <c r="H78" s="307" t="s">
        <v>205</v>
      </c>
      <c r="I78" s="230" t="s">
        <v>2304</v>
      </c>
      <c r="J78" s="228" t="s">
        <v>173</v>
      </c>
      <c r="K78" s="227" t="s">
        <v>2303</v>
      </c>
      <c r="L78" s="230" t="s">
        <v>2304</v>
      </c>
      <c r="M78" s="228" t="s">
        <v>173</v>
      </c>
      <c r="N78" s="228" t="s">
        <v>173</v>
      </c>
      <c r="O78" s="228" t="s">
        <v>173</v>
      </c>
      <c r="P78" s="228" t="s">
        <v>173</v>
      </c>
      <c r="Q78" s="230" t="s">
        <v>2304</v>
      </c>
      <c r="R78" s="228" t="s">
        <v>173</v>
      </c>
      <c r="S78" s="228" t="s">
        <v>173</v>
      </c>
      <c r="T78" s="228" t="s">
        <v>173</v>
      </c>
      <c r="U78" s="227" t="s">
        <v>2303</v>
      </c>
      <c r="V78" s="227" t="s">
        <v>2303</v>
      </c>
      <c r="W78" s="227" t="s">
        <v>2303</v>
      </c>
      <c r="X78" s="230" t="s">
        <v>2304</v>
      </c>
      <c r="Y78" s="230" t="s">
        <v>2304</v>
      </c>
      <c r="Z78" s="227" t="s">
        <v>2303</v>
      </c>
      <c r="AA78" s="227" t="s">
        <v>2303</v>
      </c>
      <c r="AB78" s="230" t="s">
        <v>2304</v>
      </c>
      <c r="AC78" s="231" t="s">
        <v>2305</v>
      </c>
      <c r="AD78" s="231" t="s">
        <v>2305</v>
      </c>
      <c r="AE78" s="228" t="s">
        <v>173</v>
      </c>
      <c r="AF78" s="228" t="s">
        <v>173</v>
      </c>
      <c r="AG78" s="235" t="s">
        <v>173</v>
      </c>
      <c r="AH78" s="280"/>
    </row>
    <row r="79" spans="2:34" ht="12.75">
      <c r="B79" s="306" t="s">
        <v>474</v>
      </c>
      <c r="C79" s="307" t="s">
        <v>120</v>
      </c>
      <c r="D79" s="307" t="s">
        <v>414</v>
      </c>
      <c r="E79" s="307">
        <v>2.7</v>
      </c>
      <c r="F79" s="307" t="s">
        <v>481</v>
      </c>
      <c r="G79" s="307" t="s">
        <v>334</v>
      </c>
      <c r="H79" s="307" t="s">
        <v>477</v>
      </c>
      <c r="I79" s="230" t="s">
        <v>2304</v>
      </c>
      <c r="J79" s="228" t="s">
        <v>173</v>
      </c>
      <c r="K79" s="227" t="s">
        <v>2303</v>
      </c>
      <c r="L79" s="230" t="s">
        <v>2304</v>
      </c>
      <c r="M79" s="228" t="s">
        <v>173</v>
      </c>
      <c r="N79" s="228" t="s">
        <v>173</v>
      </c>
      <c r="O79" s="228" t="s">
        <v>173</v>
      </c>
      <c r="P79" s="228" t="s">
        <v>173</v>
      </c>
      <c r="Q79" s="230" t="s">
        <v>2304</v>
      </c>
      <c r="R79" s="228" t="s">
        <v>173</v>
      </c>
      <c r="S79" s="228" t="s">
        <v>173</v>
      </c>
      <c r="T79" s="228" t="s">
        <v>173</v>
      </c>
      <c r="U79" s="227" t="s">
        <v>2303</v>
      </c>
      <c r="V79" s="227" t="s">
        <v>2303</v>
      </c>
      <c r="W79" s="227" t="s">
        <v>2303</v>
      </c>
      <c r="X79" s="230" t="s">
        <v>2304</v>
      </c>
      <c r="Y79" s="230" t="s">
        <v>2304</v>
      </c>
      <c r="Z79" s="227" t="s">
        <v>2303</v>
      </c>
      <c r="AA79" s="227" t="s">
        <v>2303</v>
      </c>
      <c r="AB79" s="230" t="s">
        <v>2304</v>
      </c>
      <c r="AC79" s="231" t="s">
        <v>2305</v>
      </c>
      <c r="AD79" s="231" t="s">
        <v>2305</v>
      </c>
      <c r="AE79" s="228" t="s">
        <v>173</v>
      </c>
      <c r="AF79" s="228" t="s">
        <v>173</v>
      </c>
      <c r="AG79" s="235" t="s">
        <v>173</v>
      </c>
      <c r="AH79" s="280"/>
    </row>
    <row r="80" spans="2:34" ht="12.75">
      <c r="B80" s="306" t="s">
        <v>474</v>
      </c>
      <c r="C80" s="307" t="s">
        <v>120</v>
      </c>
      <c r="D80" s="307" t="s">
        <v>414</v>
      </c>
      <c r="E80" s="307">
        <v>2.7</v>
      </c>
      <c r="F80" s="307" t="s">
        <v>481</v>
      </c>
      <c r="G80" s="307" t="s">
        <v>334</v>
      </c>
      <c r="H80" s="307" t="s">
        <v>478</v>
      </c>
      <c r="I80" s="230" t="s">
        <v>2304</v>
      </c>
      <c r="J80" s="228" t="s">
        <v>173</v>
      </c>
      <c r="K80" s="227" t="s">
        <v>2303</v>
      </c>
      <c r="L80" s="230" t="s">
        <v>2304</v>
      </c>
      <c r="M80" s="228" t="s">
        <v>173</v>
      </c>
      <c r="N80" s="228" t="s">
        <v>173</v>
      </c>
      <c r="O80" s="228" t="s">
        <v>173</v>
      </c>
      <c r="P80" s="228" t="s">
        <v>173</v>
      </c>
      <c r="Q80" s="230" t="s">
        <v>2304</v>
      </c>
      <c r="R80" s="228" t="s">
        <v>173</v>
      </c>
      <c r="S80" s="228" t="s">
        <v>173</v>
      </c>
      <c r="T80" s="228" t="s">
        <v>173</v>
      </c>
      <c r="U80" s="227" t="s">
        <v>2303</v>
      </c>
      <c r="V80" s="227" t="s">
        <v>2303</v>
      </c>
      <c r="W80" s="227" t="s">
        <v>2303</v>
      </c>
      <c r="X80" s="230" t="s">
        <v>2304</v>
      </c>
      <c r="Y80" s="230" t="s">
        <v>2304</v>
      </c>
      <c r="Z80" s="227" t="s">
        <v>2303</v>
      </c>
      <c r="AA80" s="227" t="s">
        <v>2303</v>
      </c>
      <c r="AB80" s="230" t="s">
        <v>2304</v>
      </c>
      <c r="AC80" s="231" t="s">
        <v>2305</v>
      </c>
      <c r="AD80" s="231" t="s">
        <v>2305</v>
      </c>
      <c r="AE80" s="228" t="s">
        <v>173</v>
      </c>
      <c r="AF80" s="228" t="s">
        <v>173</v>
      </c>
      <c r="AG80" s="235" t="s">
        <v>173</v>
      </c>
      <c r="AH80" s="280"/>
    </row>
    <row r="81" spans="2:34" ht="12.75">
      <c r="B81" s="306" t="s">
        <v>474</v>
      </c>
      <c r="C81" s="307" t="s">
        <v>120</v>
      </c>
      <c r="D81" s="307" t="s">
        <v>414</v>
      </c>
      <c r="E81" s="307">
        <v>2.7</v>
      </c>
      <c r="F81" s="307" t="s">
        <v>432</v>
      </c>
      <c r="G81" s="307" t="s">
        <v>334</v>
      </c>
      <c r="H81" s="307" t="s">
        <v>205</v>
      </c>
      <c r="I81" s="230" t="s">
        <v>2304</v>
      </c>
      <c r="J81" s="228" t="s">
        <v>173</v>
      </c>
      <c r="K81" s="227" t="s">
        <v>2303</v>
      </c>
      <c r="L81" s="230" t="s">
        <v>2304</v>
      </c>
      <c r="M81" s="228" t="s">
        <v>173</v>
      </c>
      <c r="N81" s="228" t="s">
        <v>173</v>
      </c>
      <c r="O81" s="228" t="s">
        <v>173</v>
      </c>
      <c r="P81" s="228" t="s">
        <v>173</v>
      </c>
      <c r="Q81" s="230" t="s">
        <v>2304</v>
      </c>
      <c r="R81" s="228" t="s">
        <v>173</v>
      </c>
      <c r="S81" s="228" t="s">
        <v>173</v>
      </c>
      <c r="T81" s="228" t="s">
        <v>173</v>
      </c>
      <c r="U81" s="227" t="s">
        <v>2303</v>
      </c>
      <c r="V81" s="227" t="s">
        <v>2303</v>
      </c>
      <c r="W81" s="227" t="s">
        <v>2303</v>
      </c>
      <c r="X81" s="230" t="s">
        <v>2304</v>
      </c>
      <c r="Y81" s="230" t="s">
        <v>2304</v>
      </c>
      <c r="Z81" s="227" t="s">
        <v>2303</v>
      </c>
      <c r="AA81" s="227" t="s">
        <v>2303</v>
      </c>
      <c r="AB81" s="230" t="s">
        <v>2304</v>
      </c>
      <c r="AC81" s="231" t="s">
        <v>2305</v>
      </c>
      <c r="AD81" s="231" t="s">
        <v>2305</v>
      </c>
      <c r="AE81" s="228" t="s">
        <v>173</v>
      </c>
      <c r="AF81" s="228" t="s">
        <v>173</v>
      </c>
      <c r="AG81" s="235" t="s">
        <v>173</v>
      </c>
      <c r="AH81" s="280"/>
    </row>
    <row r="82" spans="2:34" ht="12.75">
      <c r="B82" s="306" t="s">
        <v>474</v>
      </c>
      <c r="C82" s="307" t="s">
        <v>120</v>
      </c>
      <c r="D82" s="307" t="s">
        <v>414</v>
      </c>
      <c r="E82" s="307">
        <v>2.7</v>
      </c>
      <c r="F82" s="307" t="s">
        <v>432</v>
      </c>
      <c r="G82" s="307" t="s">
        <v>334</v>
      </c>
      <c r="H82" s="307" t="s">
        <v>476</v>
      </c>
      <c r="I82" s="230" t="s">
        <v>2304</v>
      </c>
      <c r="J82" s="228" t="s">
        <v>173</v>
      </c>
      <c r="K82" s="227" t="s">
        <v>2303</v>
      </c>
      <c r="L82" s="230" t="s">
        <v>2304</v>
      </c>
      <c r="M82" s="228" t="s">
        <v>173</v>
      </c>
      <c r="N82" s="228" t="s">
        <v>173</v>
      </c>
      <c r="O82" s="228" t="s">
        <v>173</v>
      </c>
      <c r="P82" s="228" t="s">
        <v>173</v>
      </c>
      <c r="Q82" s="230" t="s">
        <v>2304</v>
      </c>
      <c r="R82" s="228" t="s">
        <v>173</v>
      </c>
      <c r="S82" s="228" t="s">
        <v>173</v>
      </c>
      <c r="T82" s="228" t="s">
        <v>173</v>
      </c>
      <c r="U82" s="227" t="s">
        <v>2303</v>
      </c>
      <c r="V82" s="227" t="s">
        <v>2303</v>
      </c>
      <c r="W82" s="227" t="s">
        <v>2303</v>
      </c>
      <c r="X82" s="230" t="s">
        <v>2304</v>
      </c>
      <c r="Y82" s="230" t="s">
        <v>2304</v>
      </c>
      <c r="Z82" s="227" t="s">
        <v>2303</v>
      </c>
      <c r="AA82" s="227" t="s">
        <v>2303</v>
      </c>
      <c r="AB82" s="230" t="s">
        <v>2304</v>
      </c>
      <c r="AC82" s="231" t="s">
        <v>2305</v>
      </c>
      <c r="AD82" s="231" t="s">
        <v>2305</v>
      </c>
      <c r="AE82" s="228" t="s">
        <v>173</v>
      </c>
      <c r="AF82" s="228" t="s">
        <v>173</v>
      </c>
      <c r="AG82" s="235" t="s">
        <v>173</v>
      </c>
      <c r="AH82" s="280"/>
    </row>
    <row r="83" spans="2:34" ht="12.75">
      <c r="B83" s="306" t="s">
        <v>474</v>
      </c>
      <c r="C83" s="307" t="s">
        <v>120</v>
      </c>
      <c r="D83" s="307" t="s">
        <v>414</v>
      </c>
      <c r="E83" s="307">
        <v>2.7</v>
      </c>
      <c r="F83" s="307" t="s">
        <v>432</v>
      </c>
      <c r="G83" s="307" t="s">
        <v>334</v>
      </c>
      <c r="H83" s="307" t="s">
        <v>477</v>
      </c>
      <c r="I83" s="230" t="s">
        <v>2304</v>
      </c>
      <c r="J83" s="228" t="s">
        <v>173</v>
      </c>
      <c r="K83" s="227" t="s">
        <v>2303</v>
      </c>
      <c r="L83" s="230" t="s">
        <v>2304</v>
      </c>
      <c r="M83" s="228" t="s">
        <v>173</v>
      </c>
      <c r="N83" s="228" t="s">
        <v>173</v>
      </c>
      <c r="O83" s="228" t="s">
        <v>173</v>
      </c>
      <c r="P83" s="228" t="s">
        <v>173</v>
      </c>
      <c r="Q83" s="230" t="s">
        <v>2304</v>
      </c>
      <c r="R83" s="228" t="s">
        <v>173</v>
      </c>
      <c r="S83" s="228" t="s">
        <v>173</v>
      </c>
      <c r="T83" s="228" t="s">
        <v>173</v>
      </c>
      <c r="U83" s="227" t="s">
        <v>2303</v>
      </c>
      <c r="V83" s="227" t="s">
        <v>2303</v>
      </c>
      <c r="W83" s="227" t="s">
        <v>2303</v>
      </c>
      <c r="X83" s="230" t="s">
        <v>2304</v>
      </c>
      <c r="Y83" s="230" t="s">
        <v>2304</v>
      </c>
      <c r="Z83" s="227" t="s">
        <v>2303</v>
      </c>
      <c r="AA83" s="227" t="s">
        <v>2303</v>
      </c>
      <c r="AB83" s="230" t="s">
        <v>2304</v>
      </c>
      <c r="AC83" s="231" t="s">
        <v>2305</v>
      </c>
      <c r="AD83" s="231" t="s">
        <v>2305</v>
      </c>
      <c r="AE83" s="228" t="s">
        <v>173</v>
      </c>
      <c r="AF83" s="228" t="s">
        <v>173</v>
      </c>
      <c r="AG83" s="235" t="s">
        <v>173</v>
      </c>
      <c r="AH83" s="280"/>
    </row>
    <row r="84" spans="2:34" ht="12.75">
      <c r="B84" s="306" t="s">
        <v>474</v>
      </c>
      <c r="C84" s="307" t="s">
        <v>120</v>
      </c>
      <c r="D84" s="307" t="s">
        <v>414</v>
      </c>
      <c r="E84" s="307">
        <v>2.7</v>
      </c>
      <c r="F84" s="307" t="s">
        <v>432</v>
      </c>
      <c r="G84" s="307" t="s">
        <v>334</v>
      </c>
      <c r="H84" s="307" t="s">
        <v>478</v>
      </c>
      <c r="I84" s="230" t="s">
        <v>2304</v>
      </c>
      <c r="J84" s="228" t="s">
        <v>173</v>
      </c>
      <c r="K84" s="227" t="s">
        <v>2303</v>
      </c>
      <c r="L84" s="230" t="s">
        <v>2304</v>
      </c>
      <c r="M84" s="228" t="s">
        <v>173</v>
      </c>
      <c r="N84" s="228" t="s">
        <v>173</v>
      </c>
      <c r="O84" s="228" t="s">
        <v>173</v>
      </c>
      <c r="P84" s="228" t="s">
        <v>173</v>
      </c>
      <c r="Q84" s="230" t="s">
        <v>2304</v>
      </c>
      <c r="R84" s="228" t="s">
        <v>173</v>
      </c>
      <c r="S84" s="228" t="s">
        <v>173</v>
      </c>
      <c r="T84" s="228" t="s">
        <v>173</v>
      </c>
      <c r="U84" s="227" t="s">
        <v>2303</v>
      </c>
      <c r="V84" s="227" t="s">
        <v>2303</v>
      </c>
      <c r="W84" s="227" t="s">
        <v>2303</v>
      </c>
      <c r="X84" s="230" t="s">
        <v>2304</v>
      </c>
      <c r="Y84" s="230" t="s">
        <v>2304</v>
      </c>
      <c r="Z84" s="227" t="s">
        <v>2303</v>
      </c>
      <c r="AA84" s="227" t="s">
        <v>2303</v>
      </c>
      <c r="AB84" s="230" t="s">
        <v>2304</v>
      </c>
      <c r="AC84" s="231" t="s">
        <v>2305</v>
      </c>
      <c r="AD84" s="231" t="s">
        <v>2305</v>
      </c>
      <c r="AE84" s="228" t="s">
        <v>173</v>
      </c>
      <c r="AF84" s="228" t="s">
        <v>173</v>
      </c>
      <c r="AG84" s="235" t="s">
        <v>173</v>
      </c>
      <c r="AH84" s="280"/>
    </row>
    <row r="85" spans="2:34" ht="12.75">
      <c r="B85" s="306" t="s">
        <v>474</v>
      </c>
      <c r="C85" s="307" t="s">
        <v>120</v>
      </c>
      <c r="D85" s="307" t="s">
        <v>414</v>
      </c>
      <c r="E85" s="307">
        <v>2.7</v>
      </c>
      <c r="F85" s="307" t="s">
        <v>482</v>
      </c>
      <c r="G85" s="307" t="s">
        <v>334</v>
      </c>
      <c r="H85" s="307" t="s">
        <v>205</v>
      </c>
      <c r="I85" s="230" t="s">
        <v>2304</v>
      </c>
      <c r="J85" s="228" t="s">
        <v>173</v>
      </c>
      <c r="K85" s="227" t="s">
        <v>2303</v>
      </c>
      <c r="L85" s="230" t="s">
        <v>2304</v>
      </c>
      <c r="M85" s="228" t="s">
        <v>173</v>
      </c>
      <c r="N85" s="228" t="s">
        <v>173</v>
      </c>
      <c r="O85" s="228" t="s">
        <v>173</v>
      </c>
      <c r="P85" s="228" t="s">
        <v>173</v>
      </c>
      <c r="Q85" s="230" t="s">
        <v>2304</v>
      </c>
      <c r="R85" s="228" t="s">
        <v>173</v>
      </c>
      <c r="S85" s="228" t="s">
        <v>173</v>
      </c>
      <c r="T85" s="228" t="s">
        <v>173</v>
      </c>
      <c r="U85" s="227" t="s">
        <v>2303</v>
      </c>
      <c r="V85" s="227" t="s">
        <v>2303</v>
      </c>
      <c r="W85" s="227" t="s">
        <v>2303</v>
      </c>
      <c r="X85" s="230" t="s">
        <v>2304</v>
      </c>
      <c r="Y85" s="230" t="s">
        <v>2304</v>
      </c>
      <c r="Z85" s="227" t="s">
        <v>2303</v>
      </c>
      <c r="AA85" s="227" t="s">
        <v>2303</v>
      </c>
      <c r="AB85" s="230" t="s">
        <v>2304</v>
      </c>
      <c r="AC85" s="231" t="s">
        <v>2305</v>
      </c>
      <c r="AD85" s="231" t="s">
        <v>2305</v>
      </c>
      <c r="AE85" s="228" t="s">
        <v>173</v>
      </c>
      <c r="AF85" s="228" t="s">
        <v>173</v>
      </c>
      <c r="AG85" s="235" t="s">
        <v>173</v>
      </c>
      <c r="AH85" s="280"/>
    </row>
    <row r="86" spans="2:34" ht="12.75">
      <c r="B86" s="306" t="s">
        <v>474</v>
      </c>
      <c r="C86" s="307" t="s">
        <v>120</v>
      </c>
      <c r="D86" s="307" t="s">
        <v>414</v>
      </c>
      <c r="E86" s="307">
        <v>2.7</v>
      </c>
      <c r="F86" s="307" t="s">
        <v>482</v>
      </c>
      <c r="G86" s="307" t="s">
        <v>334</v>
      </c>
      <c r="H86" s="307" t="s">
        <v>476</v>
      </c>
      <c r="I86" s="230" t="s">
        <v>2304</v>
      </c>
      <c r="J86" s="228" t="s">
        <v>173</v>
      </c>
      <c r="K86" s="227" t="s">
        <v>2303</v>
      </c>
      <c r="L86" s="230" t="s">
        <v>2304</v>
      </c>
      <c r="M86" s="228" t="s">
        <v>173</v>
      </c>
      <c r="N86" s="228" t="s">
        <v>173</v>
      </c>
      <c r="O86" s="228" t="s">
        <v>173</v>
      </c>
      <c r="P86" s="228" t="s">
        <v>173</v>
      </c>
      <c r="Q86" s="230" t="s">
        <v>2304</v>
      </c>
      <c r="R86" s="228" t="s">
        <v>173</v>
      </c>
      <c r="S86" s="228" t="s">
        <v>173</v>
      </c>
      <c r="T86" s="228" t="s">
        <v>173</v>
      </c>
      <c r="U86" s="227" t="s">
        <v>2303</v>
      </c>
      <c r="V86" s="227" t="s">
        <v>2303</v>
      </c>
      <c r="W86" s="227" t="s">
        <v>2303</v>
      </c>
      <c r="X86" s="230" t="s">
        <v>2304</v>
      </c>
      <c r="Y86" s="230" t="s">
        <v>2304</v>
      </c>
      <c r="Z86" s="227" t="s">
        <v>2303</v>
      </c>
      <c r="AA86" s="227" t="s">
        <v>2303</v>
      </c>
      <c r="AB86" s="230" t="s">
        <v>2304</v>
      </c>
      <c r="AC86" s="231" t="s">
        <v>2305</v>
      </c>
      <c r="AD86" s="231" t="s">
        <v>2305</v>
      </c>
      <c r="AE86" s="228" t="s">
        <v>173</v>
      </c>
      <c r="AF86" s="228" t="s">
        <v>173</v>
      </c>
      <c r="AG86" s="235" t="s">
        <v>173</v>
      </c>
      <c r="AH86" s="280"/>
    </row>
    <row r="87" spans="2:34" ht="12.75">
      <c r="B87" s="306" t="s">
        <v>474</v>
      </c>
      <c r="C87" s="307" t="s">
        <v>120</v>
      </c>
      <c r="D87" s="307" t="s">
        <v>414</v>
      </c>
      <c r="E87" s="307">
        <v>2.7</v>
      </c>
      <c r="F87" s="307" t="s">
        <v>482</v>
      </c>
      <c r="G87" s="307" t="s">
        <v>334</v>
      </c>
      <c r="H87" s="307" t="s">
        <v>477</v>
      </c>
      <c r="I87" s="230" t="s">
        <v>2304</v>
      </c>
      <c r="J87" s="228" t="s">
        <v>173</v>
      </c>
      <c r="K87" s="227" t="s">
        <v>2303</v>
      </c>
      <c r="L87" s="230" t="s">
        <v>2304</v>
      </c>
      <c r="M87" s="228" t="s">
        <v>173</v>
      </c>
      <c r="N87" s="228" t="s">
        <v>173</v>
      </c>
      <c r="O87" s="228" t="s">
        <v>173</v>
      </c>
      <c r="P87" s="228" t="s">
        <v>173</v>
      </c>
      <c r="Q87" s="230" t="s">
        <v>2304</v>
      </c>
      <c r="R87" s="228" t="s">
        <v>173</v>
      </c>
      <c r="S87" s="228" t="s">
        <v>173</v>
      </c>
      <c r="T87" s="228" t="s">
        <v>173</v>
      </c>
      <c r="U87" s="227" t="s">
        <v>2303</v>
      </c>
      <c r="V87" s="227" t="s">
        <v>2303</v>
      </c>
      <c r="W87" s="227" t="s">
        <v>2303</v>
      </c>
      <c r="X87" s="230" t="s">
        <v>2304</v>
      </c>
      <c r="Y87" s="230" t="s">
        <v>2304</v>
      </c>
      <c r="Z87" s="227" t="s">
        <v>2303</v>
      </c>
      <c r="AA87" s="227" t="s">
        <v>2303</v>
      </c>
      <c r="AB87" s="230" t="s">
        <v>2304</v>
      </c>
      <c r="AC87" s="231" t="s">
        <v>2305</v>
      </c>
      <c r="AD87" s="231" t="s">
        <v>2305</v>
      </c>
      <c r="AE87" s="228" t="s">
        <v>173</v>
      </c>
      <c r="AF87" s="228" t="s">
        <v>173</v>
      </c>
      <c r="AG87" s="235" t="s">
        <v>173</v>
      </c>
      <c r="AH87" s="280"/>
    </row>
    <row r="88" spans="2:34" ht="12.75">
      <c r="B88" s="306" t="s">
        <v>474</v>
      </c>
      <c r="C88" s="307" t="s">
        <v>120</v>
      </c>
      <c r="D88" s="307" t="s">
        <v>414</v>
      </c>
      <c r="E88" s="307">
        <v>2.7</v>
      </c>
      <c r="F88" s="307" t="s">
        <v>482</v>
      </c>
      <c r="G88" s="307" t="s">
        <v>334</v>
      </c>
      <c r="H88" s="307" t="s">
        <v>478</v>
      </c>
      <c r="I88" s="230" t="s">
        <v>2304</v>
      </c>
      <c r="J88" s="228" t="s">
        <v>173</v>
      </c>
      <c r="K88" s="227" t="s">
        <v>2303</v>
      </c>
      <c r="L88" s="230" t="s">
        <v>2304</v>
      </c>
      <c r="M88" s="228" t="s">
        <v>173</v>
      </c>
      <c r="N88" s="228" t="s">
        <v>173</v>
      </c>
      <c r="O88" s="228" t="s">
        <v>173</v>
      </c>
      <c r="P88" s="228" t="s">
        <v>173</v>
      </c>
      <c r="Q88" s="230" t="s">
        <v>2304</v>
      </c>
      <c r="R88" s="228" t="s">
        <v>173</v>
      </c>
      <c r="S88" s="228" t="s">
        <v>173</v>
      </c>
      <c r="T88" s="228" t="s">
        <v>173</v>
      </c>
      <c r="U88" s="227" t="s">
        <v>2303</v>
      </c>
      <c r="V88" s="227" t="s">
        <v>2303</v>
      </c>
      <c r="W88" s="227" t="s">
        <v>2303</v>
      </c>
      <c r="X88" s="230" t="s">
        <v>2304</v>
      </c>
      <c r="Y88" s="230" t="s">
        <v>2304</v>
      </c>
      <c r="Z88" s="227" t="s">
        <v>2303</v>
      </c>
      <c r="AA88" s="227" t="s">
        <v>2303</v>
      </c>
      <c r="AB88" s="230" t="s">
        <v>2304</v>
      </c>
      <c r="AC88" s="231" t="s">
        <v>2305</v>
      </c>
      <c r="AD88" s="231" t="s">
        <v>2305</v>
      </c>
      <c r="AE88" s="228" t="s">
        <v>173</v>
      </c>
      <c r="AF88" s="228" t="s">
        <v>173</v>
      </c>
      <c r="AG88" s="235" t="s">
        <v>173</v>
      </c>
      <c r="AH88" s="280"/>
    </row>
    <row r="89" spans="2:34" ht="12.75">
      <c r="B89" s="306" t="s">
        <v>474</v>
      </c>
      <c r="C89" s="307" t="s">
        <v>120</v>
      </c>
      <c r="D89" s="307" t="s">
        <v>414</v>
      </c>
      <c r="E89" s="307">
        <v>2.7</v>
      </c>
      <c r="F89" s="307" t="s">
        <v>483</v>
      </c>
      <c r="G89" s="307" t="s">
        <v>334</v>
      </c>
      <c r="H89" s="307" t="s">
        <v>205</v>
      </c>
      <c r="I89" s="230" t="s">
        <v>2304</v>
      </c>
      <c r="J89" s="228" t="s">
        <v>173</v>
      </c>
      <c r="K89" s="227" t="s">
        <v>2303</v>
      </c>
      <c r="L89" s="230" t="s">
        <v>2304</v>
      </c>
      <c r="M89" s="228" t="s">
        <v>173</v>
      </c>
      <c r="N89" s="228" t="s">
        <v>173</v>
      </c>
      <c r="O89" s="228" t="s">
        <v>173</v>
      </c>
      <c r="P89" s="228" t="s">
        <v>173</v>
      </c>
      <c r="Q89" s="230" t="s">
        <v>2304</v>
      </c>
      <c r="R89" s="228" t="s">
        <v>173</v>
      </c>
      <c r="S89" s="228" t="s">
        <v>173</v>
      </c>
      <c r="T89" s="228" t="s">
        <v>173</v>
      </c>
      <c r="U89" s="227" t="s">
        <v>2303</v>
      </c>
      <c r="V89" s="227" t="s">
        <v>2303</v>
      </c>
      <c r="W89" s="227" t="s">
        <v>2303</v>
      </c>
      <c r="X89" s="230" t="s">
        <v>2304</v>
      </c>
      <c r="Y89" s="230" t="s">
        <v>2304</v>
      </c>
      <c r="Z89" s="227" t="s">
        <v>2303</v>
      </c>
      <c r="AA89" s="227" t="s">
        <v>2303</v>
      </c>
      <c r="AB89" s="230" t="s">
        <v>2304</v>
      </c>
      <c r="AC89" s="231" t="s">
        <v>2305</v>
      </c>
      <c r="AD89" s="231" t="s">
        <v>2305</v>
      </c>
      <c r="AE89" s="228" t="s">
        <v>173</v>
      </c>
      <c r="AF89" s="228" t="s">
        <v>173</v>
      </c>
      <c r="AG89" s="235" t="s">
        <v>173</v>
      </c>
      <c r="AH89" s="280"/>
    </row>
    <row r="90" spans="2:34" ht="12.75">
      <c r="B90" s="306" t="s">
        <v>474</v>
      </c>
      <c r="C90" s="307" t="s">
        <v>120</v>
      </c>
      <c r="D90" s="307" t="s">
        <v>414</v>
      </c>
      <c r="E90" s="307">
        <v>2.7</v>
      </c>
      <c r="F90" s="307" t="s">
        <v>483</v>
      </c>
      <c r="G90" s="307" t="s">
        <v>334</v>
      </c>
      <c r="H90" s="307" t="s">
        <v>477</v>
      </c>
      <c r="I90" s="230" t="s">
        <v>2304</v>
      </c>
      <c r="J90" s="228" t="s">
        <v>173</v>
      </c>
      <c r="K90" s="227" t="s">
        <v>2303</v>
      </c>
      <c r="L90" s="230" t="s">
        <v>2304</v>
      </c>
      <c r="M90" s="228" t="s">
        <v>173</v>
      </c>
      <c r="N90" s="228" t="s">
        <v>173</v>
      </c>
      <c r="O90" s="228" t="s">
        <v>173</v>
      </c>
      <c r="P90" s="228" t="s">
        <v>173</v>
      </c>
      <c r="Q90" s="230" t="s">
        <v>2304</v>
      </c>
      <c r="R90" s="228" t="s">
        <v>173</v>
      </c>
      <c r="S90" s="228" t="s">
        <v>173</v>
      </c>
      <c r="T90" s="228" t="s">
        <v>173</v>
      </c>
      <c r="U90" s="227" t="s">
        <v>2303</v>
      </c>
      <c r="V90" s="227" t="s">
        <v>2303</v>
      </c>
      <c r="W90" s="227" t="s">
        <v>2303</v>
      </c>
      <c r="X90" s="230" t="s">
        <v>2304</v>
      </c>
      <c r="Y90" s="230" t="s">
        <v>2304</v>
      </c>
      <c r="Z90" s="227" t="s">
        <v>2303</v>
      </c>
      <c r="AA90" s="227" t="s">
        <v>2303</v>
      </c>
      <c r="AB90" s="230" t="s">
        <v>2304</v>
      </c>
      <c r="AC90" s="231" t="s">
        <v>2305</v>
      </c>
      <c r="AD90" s="231" t="s">
        <v>2305</v>
      </c>
      <c r="AE90" s="228" t="s">
        <v>173</v>
      </c>
      <c r="AF90" s="228" t="s">
        <v>173</v>
      </c>
      <c r="AG90" s="235" t="s">
        <v>173</v>
      </c>
      <c r="AH90" s="280"/>
    </row>
    <row r="91" spans="2:34" ht="12.75">
      <c r="B91" s="306" t="s">
        <v>474</v>
      </c>
      <c r="C91" s="307" t="s">
        <v>120</v>
      </c>
      <c r="D91" s="307" t="s">
        <v>414</v>
      </c>
      <c r="E91" s="307">
        <v>2.7</v>
      </c>
      <c r="F91" s="307" t="s">
        <v>483</v>
      </c>
      <c r="G91" s="307" t="s">
        <v>334</v>
      </c>
      <c r="H91" s="307" t="s">
        <v>478</v>
      </c>
      <c r="I91" s="230" t="s">
        <v>2304</v>
      </c>
      <c r="J91" s="228" t="s">
        <v>173</v>
      </c>
      <c r="K91" s="227" t="s">
        <v>2303</v>
      </c>
      <c r="L91" s="230" t="s">
        <v>2304</v>
      </c>
      <c r="M91" s="228" t="s">
        <v>173</v>
      </c>
      <c r="N91" s="228" t="s">
        <v>173</v>
      </c>
      <c r="O91" s="228" t="s">
        <v>173</v>
      </c>
      <c r="P91" s="228" t="s">
        <v>173</v>
      </c>
      <c r="Q91" s="230" t="s">
        <v>2304</v>
      </c>
      <c r="R91" s="228" t="s">
        <v>173</v>
      </c>
      <c r="S91" s="228" t="s">
        <v>173</v>
      </c>
      <c r="T91" s="228" t="s">
        <v>173</v>
      </c>
      <c r="U91" s="227" t="s">
        <v>2303</v>
      </c>
      <c r="V91" s="227" t="s">
        <v>2303</v>
      </c>
      <c r="W91" s="227" t="s">
        <v>2303</v>
      </c>
      <c r="X91" s="230" t="s">
        <v>2304</v>
      </c>
      <c r="Y91" s="230" t="s">
        <v>2304</v>
      </c>
      <c r="Z91" s="227" t="s">
        <v>2303</v>
      </c>
      <c r="AA91" s="227" t="s">
        <v>2303</v>
      </c>
      <c r="AB91" s="230" t="s">
        <v>2304</v>
      </c>
      <c r="AC91" s="231" t="s">
        <v>2305</v>
      </c>
      <c r="AD91" s="231" t="s">
        <v>2305</v>
      </c>
      <c r="AE91" s="228" t="s">
        <v>173</v>
      </c>
      <c r="AF91" s="228" t="s">
        <v>173</v>
      </c>
      <c r="AG91" s="235" t="s">
        <v>173</v>
      </c>
      <c r="AH91" s="280"/>
    </row>
    <row r="92" spans="2:34" ht="12.75">
      <c r="B92" s="306" t="s">
        <v>474</v>
      </c>
      <c r="C92" s="307" t="s">
        <v>120</v>
      </c>
      <c r="D92" s="307" t="s">
        <v>414</v>
      </c>
      <c r="E92" s="307">
        <v>2.7</v>
      </c>
      <c r="F92" s="307" t="s">
        <v>484</v>
      </c>
      <c r="G92" s="307" t="s">
        <v>334</v>
      </c>
      <c r="H92" s="307" t="s">
        <v>205</v>
      </c>
      <c r="I92" s="230" t="s">
        <v>2304</v>
      </c>
      <c r="J92" s="228" t="s">
        <v>173</v>
      </c>
      <c r="K92" s="227" t="s">
        <v>2303</v>
      </c>
      <c r="L92" s="230" t="s">
        <v>2304</v>
      </c>
      <c r="M92" s="228" t="s">
        <v>173</v>
      </c>
      <c r="N92" s="228" t="s">
        <v>173</v>
      </c>
      <c r="O92" s="228" t="s">
        <v>173</v>
      </c>
      <c r="P92" s="228" t="s">
        <v>173</v>
      </c>
      <c r="Q92" s="230" t="s">
        <v>2304</v>
      </c>
      <c r="R92" s="228" t="s">
        <v>173</v>
      </c>
      <c r="S92" s="228" t="s">
        <v>173</v>
      </c>
      <c r="T92" s="228" t="s">
        <v>173</v>
      </c>
      <c r="U92" s="227" t="s">
        <v>2303</v>
      </c>
      <c r="V92" s="227" t="s">
        <v>2303</v>
      </c>
      <c r="W92" s="227" t="s">
        <v>2303</v>
      </c>
      <c r="X92" s="230" t="s">
        <v>2304</v>
      </c>
      <c r="Y92" s="230" t="s">
        <v>2304</v>
      </c>
      <c r="Z92" s="227" t="s">
        <v>2303</v>
      </c>
      <c r="AA92" s="227" t="s">
        <v>2303</v>
      </c>
      <c r="AB92" s="230" t="s">
        <v>2304</v>
      </c>
      <c r="AC92" s="231" t="s">
        <v>2305</v>
      </c>
      <c r="AD92" s="231" t="s">
        <v>2305</v>
      </c>
      <c r="AE92" s="228" t="s">
        <v>173</v>
      </c>
      <c r="AF92" s="228" t="s">
        <v>173</v>
      </c>
      <c r="AG92" s="235" t="s">
        <v>173</v>
      </c>
      <c r="AH92" s="280"/>
    </row>
    <row r="93" spans="2:34" ht="12.75">
      <c r="B93" s="306" t="s">
        <v>474</v>
      </c>
      <c r="C93" s="307" t="s">
        <v>120</v>
      </c>
      <c r="D93" s="307" t="s">
        <v>414</v>
      </c>
      <c r="E93" s="307">
        <v>2.7</v>
      </c>
      <c r="F93" s="307" t="s">
        <v>484</v>
      </c>
      <c r="G93" s="307" t="s">
        <v>334</v>
      </c>
      <c r="H93" s="307" t="s">
        <v>477</v>
      </c>
      <c r="I93" s="230" t="s">
        <v>2304</v>
      </c>
      <c r="J93" s="228" t="s">
        <v>173</v>
      </c>
      <c r="K93" s="227" t="s">
        <v>2303</v>
      </c>
      <c r="L93" s="230" t="s">
        <v>2304</v>
      </c>
      <c r="M93" s="228" t="s">
        <v>173</v>
      </c>
      <c r="N93" s="228" t="s">
        <v>173</v>
      </c>
      <c r="O93" s="228" t="s">
        <v>173</v>
      </c>
      <c r="P93" s="228" t="s">
        <v>173</v>
      </c>
      <c r="Q93" s="230" t="s">
        <v>2304</v>
      </c>
      <c r="R93" s="228" t="s">
        <v>173</v>
      </c>
      <c r="S93" s="228" t="s">
        <v>173</v>
      </c>
      <c r="T93" s="228" t="s">
        <v>173</v>
      </c>
      <c r="U93" s="227" t="s">
        <v>2303</v>
      </c>
      <c r="V93" s="227" t="s">
        <v>2303</v>
      </c>
      <c r="W93" s="227" t="s">
        <v>2303</v>
      </c>
      <c r="X93" s="230" t="s">
        <v>2304</v>
      </c>
      <c r="Y93" s="230" t="s">
        <v>2304</v>
      </c>
      <c r="Z93" s="227" t="s">
        <v>2303</v>
      </c>
      <c r="AA93" s="227" t="s">
        <v>2303</v>
      </c>
      <c r="AB93" s="230" t="s">
        <v>2304</v>
      </c>
      <c r="AC93" s="231" t="s">
        <v>2305</v>
      </c>
      <c r="AD93" s="231" t="s">
        <v>2305</v>
      </c>
      <c r="AE93" s="228" t="s">
        <v>173</v>
      </c>
      <c r="AF93" s="228" t="s">
        <v>173</v>
      </c>
      <c r="AG93" s="235" t="s">
        <v>173</v>
      </c>
      <c r="AH93" s="280"/>
    </row>
    <row r="94" spans="2:34" ht="12.75">
      <c r="B94" s="306" t="s">
        <v>474</v>
      </c>
      <c r="C94" s="307" t="s">
        <v>120</v>
      </c>
      <c r="D94" s="307" t="s">
        <v>414</v>
      </c>
      <c r="E94" s="307">
        <v>2.7</v>
      </c>
      <c r="F94" s="307" t="s">
        <v>484</v>
      </c>
      <c r="G94" s="307" t="s">
        <v>334</v>
      </c>
      <c r="H94" s="307" t="s">
        <v>478</v>
      </c>
      <c r="I94" s="230" t="s">
        <v>2304</v>
      </c>
      <c r="J94" s="228" t="s">
        <v>173</v>
      </c>
      <c r="K94" s="227" t="s">
        <v>2303</v>
      </c>
      <c r="L94" s="230" t="s">
        <v>2304</v>
      </c>
      <c r="M94" s="228" t="s">
        <v>173</v>
      </c>
      <c r="N94" s="228" t="s">
        <v>173</v>
      </c>
      <c r="O94" s="228" t="s">
        <v>173</v>
      </c>
      <c r="P94" s="228" t="s">
        <v>173</v>
      </c>
      <c r="Q94" s="230" t="s">
        <v>2304</v>
      </c>
      <c r="R94" s="228" t="s">
        <v>173</v>
      </c>
      <c r="S94" s="228" t="s">
        <v>173</v>
      </c>
      <c r="T94" s="228" t="s">
        <v>173</v>
      </c>
      <c r="U94" s="227" t="s">
        <v>2303</v>
      </c>
      <c r="V94" s="227" t="s">
        <v>2303</v>
      </c>
      <c r="W94" s="227" t="s">
        <v>2303</v>
      </c>
      <c r="X94" s="230" t="s">
        <v>2304</v>
      </c>
      <c r="Y94" s="230" t="s">
        <v>2304</v>
      </c>
      <c r="Z94" s="227" t="s">
        <v>2303</v>
      </c>
      <c r="AA94" s="227" t="s">
        <v>2303</v>
      </c>
      <c r="AB94" s="230" t="s">
        <v>2304</v>
      </c>
      <c r="AC94" s="231" t="s">
        <v>2305</v>
      </c>
      <c r="AD94" s="231" t="s">
        <v>2305</v>
      </c>
      <c r="AE94" s="228" t="s">
        <v>173</v>
      </c>
      <c r="AF94" s="228" t="s">
        <v>173</v>
      </c>
      <c r="AG94" s="235" t="s">
        <v>173</v>
      </c>
      <c r="AH94" s="280"/>
    </row>
    <row r="95" spans="2:34" ht="12.75">
      <c r="B95" s="306" t="s">
        <v>474</v>
      </c>
      <c r="C95" s="307" t="s">
        <v>120</v>
      </c>
      <c r="D95" s="307" t="s">
        <v>414</v>
      </c>
      <c r="E95" s="307">
        <v>2.7</v>
      </c>
      <c r="F95" s="307" t="s">
        <v>485</v>
      </c>
      <c r="G95" s="307" t="s">
        <v>334</v>
      </c>
      <c r="H95" s="307" t="s">
        <v>205</v>
      </c>
      <c r="I95" s="230" t="s">
        <v>2304</v>
      </c>
      <c r="J95" s="228" t="s">
        <v>173</v>
      </c>
      <c r="K95" s="227" t="s">
        <v>2303</v>
      </c>
      <c r="L95" s="230" t="s">
        <v>2304</v>
      </c>
      <c r="M95" s="228" t="s">
        <v>173</v>
      </c>
      <c r="N95" s="228" t="s">
        <v>173</v>
      </c>
      <c r="O95" s="228" t="s">
        <v>173</v>
      </c>
      <c r="P95" s="228" t="s">
        <v>173</v>
      </c>
      <c r="Q95" s="230" t="s">
        <v>2304</v>
      </c>
      <c r="R95" s="228" t="s">
        <v>173</v>
      </c>
      <c r="S95" s="228" t="s">
        <v>173</v>
      </c>
      <c r="T95" s="228" t="s">
        <v>173</v>
      </c>
      <c r="U95" s="227" t="s">
        <v>2303</v>
      </c>
      <c r="V95" s="227" t="s">
        <v>2303</v>
      </c>
      <c r="W95" s="227" t="s">
        <v>2303</v>
      </c>
      <c r="X95" s="230" t="s">
        <v>2304</v>
      </c>
      <c r="Y95" s="230" t="s">
        <v>2304</v>
      </c>
      <c r="Z95" s="227" t="s">
        <v>2303</v>
      </c>
      <c r="AA95" s="227" t="s">
        <v>2303</v>
      </c>
      <c r="AB95" s="230" t="s">
        <v>2304</v>
      </c>
      <c r="AC95" s="231" t="s">
        <v>2305</v>
      </c>
      <c r="AD95" s="231" t="s">
        <v>2305</v>
      </c>
      <c r="AE95" s="228" t="s">
        <v>173</v>
      </c>
      <c r="AF95" s="228" t="s">
        <v>173</v>
      </c>
      <c r="AG95" s="235" t="s">
        <v>173</v>
      </c>
      <c r="AH95" s="280"/>
    </row>
    <row r="96" spans="2:34" ht="12.75">
      <c r="B96" s="306" t="s">
        <v>474</v>
      </c>
      <c r="C96" s="307" t="s">
        <v>120</v>
      </c>
      <c r="D96" s="307" t="s">
        <v>414</v>
      </c>
      <c r="E96" s="307">
        <v>2.7</v>
      </c>
      <c r="F96" s="307" t="s">
        <v>485</v>
      </c>
      <c r="G96" s="307" t="s">
        <v>334</v>
      </c>
      <c r="H96" s="307" t="s">
        <v>476</v>
      </c>
      <c r="I96" s="230" t="s">
        <v>2304</v>
      </c>
      <c r="J96" s="228" t="s">
        <v>173</v>
      </c>
      <c r="K96" s="227" t="s">
        <v>2303</v>
      </c>
      <c r="L96" s="230" t="s">
        <v>2304</v>
      </c>
      <c r="M96" s="228" t="s">
        <v>173</v>
      </c>
      <c r="N96" s="228" t="s">
        <v>173</v>
      </c>
      <c r="O96" s="228" t="s">
        <v>173</v>
      </c>
      <c r="P96" s="228" t="s">
        <v>173</v>
      </c>
      <c r="Q96" s="230" t="s">
        <v>2304</v>
      </c>
      <c r="R96" s="228" t="s">
        <v>173</v>
      </c>
      <c r="S96" s="228" t="s">
        <v>173</v>
      </c>
      <c r="T96" s="228" t="s">
        <v>173</v>
      </c>
      <c r="U96" s="227" t="s">
        <v>2303</v>
      </c>
      <c r="V96" s="227" t="s">
        <v>2303</v>
      </c>
      <c r="W96" s="227" t="s">
        <v>2303</v>
      </c>
      <c r="X96" s="230" t="s">
        <v>2304</v>
      </c>
      <c r="Y96" s="230" t="s">
        <v>2304</v>
      </c>
      <c r="Z96" s="227" t="s">
        <v>2303</v>
      </c>
      <c r="AA96" s="227" t="s">
        <v>2303</v>
      </c>
      <c r="AB96" s="230" t="s">
        <v>2304</v>
      </c>
      <c r="AC96" s="231" t="s">
        <v>2305</v>
      </c>
      <c r="AD96" s="231" t="s">
        <v>2305</v>
      </c>
      <c r="AE96" s="228" t="s">
        <v>173</v>
      </c>
      <c r="AF96" s="228" t="s">
        <v>173</v>
      </c>
      <c r="AG96" s="235" t="s">
        <v>173</v>
      </c>
      <c r="AH96" s="280"/>
    </row>
    <row r="97" spans="2:34" ht="12.75">
      <c r="B97" s="306" t="s">
        <v>474</v>
      </c>
      <c r="C97" s="307" t="s">
        <v>120</v>
      </c>
      <c r="D97" s="307" t="s">
        <v>414</v>
      </c>
      <c r="E97" s="307">
        <v>2.7</v>
      </c>
      <c r="F97" s="307" t="s">
        <v>485</v>
      </c>
      <c r="G97" s="307" t="s">
        <v>334</v>
      </c>
      <c r="H97" s="307" t="s">
        <v>477</v>
      </c>
      <c r="I97" s="230" t="s">
        <v>2304</v>
      </c>
      <c r="J97" s="228" t="s">
        <v>173</v>
      </c>
      <c r="K97" s="227" t="s">
        <v>2303</v>
      </c>
      <c r="L97" s="230" t="s">
        <v>2304</v>
      </c>
      <c r="M97" s="228" t="s">
        <v>173</v>
      </c>
      <c r="N97" s="228" t="s">
        <v>173</v>
      </c>
      <c r="O97" s="228" t="s">
        <v>173</v>
      </c>
      <c r="P97" s="228" t="s">
        <v>173</v>
      </c>
      <c r="Q97" s="230" t="s">
        <v>2304</v>
      </c>
      <c r="R97" s="228" t="s">
        <v>173</v>
      </c>
      <c r="S97" s="228" t="s">
        <v>173</v>
      </c>
      <c r="T97" s="228" t="s">
        <v>173</v>
      </c>
      <c r="U97" s="227" t="s">
        <v>2303</v>
      </c>
      <c r="V97" s="227" t="s">
        <v>2303</v>
      </c>
      <c r="W97" s="227" t="s">
        <v>2303</v>
      </c>
      <c r="X97" s="230" t="s">
        <v>2304</v>
      </c>
      <c r="Y97" s="230" t="s">
        <v>2304</v>
      </c>
      <c r="Z97" s="227" t="s">
        <v>2303</v>
      </c>
      <c r="AA97" s="227" t="s">
        <v>2303</v>
      </c>
      <c r="AB97" s="230" t="s">
        <v>2304</v>
      </c>
      <c r="AC97" s="231" t="s">
        <v>2305</v>
      </c>
      <c r="AD97" s="231" t="s">
        <v>2305</v>
      </c>
      <c r="AE97" s="228" t="s">
        <v>173</v>
      </c>
      <c r="AF97" s="228" t="s">
        <v>173</v>
      </c>
      <c r="AG97" s="235" t="s">
        <v>173</v>
      </c>
      <c r="AH97" s="280"/>
    </row>
    <row r="98" spans="2:34" ht="12.75">
      <c r="B98" s="306" t="s">
        <v>474</v>
      </c>
      <c r="C98" s="307" t="s">
        <v>120</v>
      </c>
      <c r="D98" s="307" t="s">
        <v>414</v>
      </c>
      <c r="E98" s="307">
        <v>2.7</v>
      </c>
      <c r="F98" s="307" t="s">
        <v>485</v>
      </c>
      <c r="G98" s="307" t="s">
        <v>334</v>
      </c>
      <c r="H98" s="307" t="s">
        <v>478</v>
      </c>
      <c r="I98" s="230" t="s">
        <v>2304</v>
      </c>
      <c r="J98" s="228" t="s">
        <v>173</v>
      </c>
      <c r="K98" s="227" t="s">
        <v>2303</v>
      </c>
      <c r="L98" s="230" t="s">
        <v>2304</v>
      </c>
      <c r="M98" s="228" t="s">
        <v>173</v>
      </c>
      <c r="N98" s="228" t="s">
        <v>173</v>
      </c>
      <c r="O98" s="228" t="s">
        <v>173</v>
      </c>
      <c r="P98" s="228" t="s">
        <v>173</v>
      </c>
      <c r="Q98" s="230" t="s">
        <v>2304</v>
      </c>
      <c r="R98" s="228" t="s">
        <v>173</v>
      </c>
      <c r="S98" s="228" t="s">
        <v>173</v>
      </c>
      <c r="T98" s="228" t="s">
        <v>173</v>
      </c>
      <c r="U98" s="227" t="s">
        <v>2303</v>
      </c>
      <c r="V98" s="227" t="s">
        <v>2303</v>
      </c>
      <c r="W98" s="227" t="s">
        <v>2303</v>
      </c>
      <c r="X98" s="230" t="s">
        <v>2304</v>
      </c>
      <c r="Y98" s="230" t="s">
        <v>2304</v>
      </c>
      <c r="Z98" s="227" t="s">
        <v>2303</v>
      </c>
      <c r="AA98" s="227" t="s">
        <v>2303</v>
      </c>
      <c r="AB98" s="230" t="s">
        <v>2304</v>
      </c>
      <c r="AC98" s="231" t="s">
        <v>2305</v>
      </c>
      <c r="AD98" s="231" t="s">
        <v>2305</v>
      </c>
      <c r="AE98" s="228" t="s">
        <v>173</v>
      </c>
      <c r="AF98" s="228" t="s">
        <v>173</v>
      </c>
      <c r="AG98" s="235" t="s">
        <v>173</v>
      </c>
      <c r="AH98" s="280"/>
    </row>
    <row r="99" spans="2:34" ht="12.75">
      <c r="B99" s="306" t="s">
        <v>474</v>
      </c>
      <c r="C99" s="307" t="s">
        <v>120</v>
      </c>
      <c r="D99" s="307" t="s">
        <v>414</v>
      </c>
      <c r="E99" s="307">
        <v>2.7</v>
      </c>
      <c r="F99" s="307" t="s">
        <v>486</v>
      </c>
      <c r="G99" s="307" t="s">
        <v>334</v>
      </c>
      <c r="H99" s="307" t="s">
        <v>205</v>
      </c>
      <c r="I99" s="230" t="s">
        <v>2304</v>
      </c>
      <c r="J99" s="228" t="s">
        <v>173</v>
      </c>
      <c r="K99" s="227" t="s">
        <v>2303</v>
      </c>
      <c r="L99" s="230" t="s">
        <v>2304</v>
      </c>
      <c r="M99" s="228" t="s">
        <v>173</v>
      </c>
      <c r="N99" s="228" t="s">
        <v>173</v>
      </c>
      <c r="O99" s="228" t="s">
        <v>173</v>
      </c>
      <c r="P99" s="228" t="s">
        <v>173</v>
      </c>
      <c r="Q99" s="230" t="s">
        <v>2304</v>
      </c>
      <c r="R99" s="228" t="s">
        <v>173</v>
      </c>
      <c r="S99" s="228" t="s">
        <v>173</v>
      </c>
      <c r="T99" s="228" t="s">
        <v>173</v>
      </c>
      <c r="U99" s="227" t="s">
        <v>2303</v>
      </c>
      <c r="V99" s="227" t="s">
        <v>2303</v>
      </c>
      <c r="W99" s="227" t="s">
        <v>2303</v>
      </c>
      <c r="X99" s="230" t="s">
        <v>2304</v>
      </c>
      <c r="Y99" s="230" t="s">
        <v>2304</v>
      </c>
      <c r="Z99" s="227" t="s">
        <v>2303</v>
      </c>
      <c r="AA99" s="227" t="s">
        <v>2303</v>
      </c>
      <c r="AB99" s="230" t="s">
        <v>2304</v>
      </c>
      <c r="AC99" s="231" t="s">
        <v>2305</v>
      </c>
      <c r="AD99" s="231" t="s">
        <v>2305</v>
      </c>
      <c r="AE99" s="228" t="s">
        <v>173</v>
      </c>
      <c r="AF99" s="228" t="s">
        <v>173</v>
      </c>
      <c r="AG99" s="235" t="s">
        <v>173</v>
      </c>
      <c r="AH99" s="280"/>
    </row>
    <row r="100" spans="2:34" ht="12.75">
      <c r="B100" s="306" t="s">
        <v>474</v>
      </c>
      <c r="C100" s="307" t="s">
        <v>120</v>
      </c>
      <c r="D100" s="307" t="s">
        <v>414</v>
      </c>
      <c r="E100" s="307">
        <v>2.7</v>
      </c>
      <c r="F100" s="307" t="s">
        <v>486</v>
      </c>
      <c r="G100" s="307" t="s">
        <v>334</v>
      </c>
      <c r="H100" s="307" t="s">
        <v>476</v>
      </c>
      <c r="I100" s="230" t="s">
        <v>2304</v>
      </c>
      <c r="J100" s="228" t="s">
        <v>173</v>
      </c>
      <c r="K100" s="227" t="s">
        <v>2303</v>
      </c>
      <c r="L100" s="230" t="s">
        <v>2304</v>
      </c>
      <c r="M100" s="228" t="s">
        <v>173</v>
      </c>
      <c r="N100" s="228" t="s">
        <v>173</v>
      </c>
      <c r="O100" s="228" t="s">
        <v>173</v>
      </c>
      <c r="P100" s="228" t="s">
        <v>173</v>
      </c>
      <c r="Q100" s="230" t="s">
        <v>2304</v>
      </c>
      <c r="R100" s="228" t="s">
        <v>173</v>
      </c>
      <c r="S100" s="228" t="s">
        <v>173</v>
      </c>
      <c r="T100" s="228" t="s">
        <v>173</v>
      </c>
      <c r="U100" s="227" t="s">
        <v>2303</v>
      </c>
      <c r="V100" s="227" t="s">
        <v>2303</v>
      </c>
      <c r="W100" s="227" t="s">
        <v>2303</v>
      </c>
      <c r="X100" s="230" t="s">
        <v>2304</v>
      </c>
      <c r="Y100" s="230" t="s">
        <v>2304</v>
      </c>
      <c r="Z100" s="227" t="s">
        <v>2303</v>
      </c>
      <c r="AA100" s="227" t="s">
        <v>2303</v>
      </c>
      <c r="AB100" s="230" t="s">
        <v>2304</v>
      </c>
      <c r="AC100" s="231" t="s">
        <v>2305</v>
      </c>
      <c r="AD100" s="231" t="s">
        <v>2305</v>
      </c>
      <c r="AE100" s="228" t="s">
        <v>173</v>
      </c>
      <c r="AF100" s="228" t="s">
        <v>173</v>
      </c>
      <c r="AG100" s="235" t="s">
        <v>173</v>
      </c>
      <c r="AH100" s="280"/>
    </row>
    <row r="101" spans="2:34" ht="12.75">
      <c r="B101" s="306" t="s">
        <v>474</v>
      </c>
      <c r="C101" s="307" t="s">
        <v>120</v>
      </c>
      <c r="D101" s="307" t="s">
        <v>414</v>
      </c>
      <c r="E101" s="307">
        <v>2.7</v>
      </c>
      <c r="F101" s="307" t="s">
        <v>486</v>
      </c>
      <c r="G101" s="307" t="s">
        <v>334</v>
      </c>
      <c r="H101" s="307" t="s">
        <v>477</v>
      </c>
      <c r="I101" s="230" t="s">
        <v>2304</v>
      </c>
      <c r="J101" s="228" t="s">
        <v>173</v>
      </c>
      <c r="K101" s="227" t="s">
        <v>2303</v>
      </c>
      <c r="L101" s="230" t="s">
        <v>2304</v>
      </c>
      <c r="M101" s="228" t="s">
        <v>173</v>
      </c>
      <c r="N101" s="228" t="s">
        <v>173</v>
      </c>
      <c r="O101" s="228" t="s">
        <v>173</v>
      </c>
      <c r="P101" s="228" t="s">
        <v>173</v>
      </c>
      <c r="Q101" s="230" t="s">
        <v>2304</v>
      </c>
      <c r="R101" s="228" t="s">
        <v>173</v>
      </c>
      <c r="S101" s="228" t="s">
        <v>173</v>
      </c>
      <c r="T101" s="228" t="s">
        <v>173</v>
      </c>
      <c r="U101" s="227" t="s">
        <v>2303</v>
      </c>
      <c r="V101" s="227" t="s">
        <v>2303</v>
      </c>
      <c r="W101" s="227" t="s">
        <v>2303</v>
      </c>
      <c r="X101" s="230" t="s">
        <v>2304</v>
      </c>
      <c r="Y101" s="230" t="s">
        <v>2304</v>
      </c>
      <c r="Z101" s="227" t="s">
        <v>2303</v>
      </c>
      <c r="AA101" s="227" t="s">
        <v>2303</v>
      </c>
      <c r="AB101" s="230" t="s">
        <v>2304</v>
      </c>
      <c r="AC101" s="231" t="s">
        <v>2305</v>
      </c>
      <c r="AD101" s="231" t="s">
        <v>2305</v>
      </c>
      <c r="AE101" s="228" t="s">
        <v>173</v>
      </c>
      <c r="AF101" s="228" t="s">
        <v>173</v>
      </c>
      <c r="AG101" s="235" t="s">
        <v>173</v>
      </c>
      <c r="AH101" s="280"/>
    </row>
    <row r="102" spans="2:34" ht="12.75">
      <c r="B102" s="306" t="s">
        <v>474</v>
      </c>
      <c r="C102" s="307" t="s">
        <v>120</v>
      </c>
      <c r="D102" s="307" t="s">
        <v>414</v>
      </c>
      <c r="E102" s="307">
        <v>2.7</v>
      </c>
      <c r="F102" s="307" t="s">
        <v>486</v>
      </c>
      <c r="G102" s="307" t="s">
        <v>334</v>
      </c>
      <c r="H102" s="307" t="s">
        <v>478</v>
      </c>
      <c r="I102" s="230" t="s">
        <v>2304</v>
      </c>
      <c r="J102" s="228" t="s">
        <v>173</v>
      </c>
      <c r="K102" s="227" t="s">
        <v>2303</v>
      </c>
      <c r="L102" s="230" t="s">
        <v>2304</v>
      </c>
      <c r="M102" s="228" t="s">
        <v>173</v>
      </c>
      <c r="N102" s="228" t="s">
        <v>173</v>
      </c>
      <c r="O102" s="228" t="s">
        <v>173</v>
      </c>
      <c r="P102" s="228" t="s">
        <v>173</v>
      </c>
      <c r="Q102" s="230" t="s">
        <v>2304</v>
      </c>
      <c r="R102" s="228" t="s">
        <v>173</v>
      </c>
      <c r="S102" s="228" t="s">
        <v>173</v>
      </c>
      <c r="T102" s="228" t="s">
        <v>173</v>
      </c>
      <c r="U102" s="227" t="s">
        <v>2303</v>
      </c>
      <c r="V102" s="227" t="s">
        <v>2303</v>
      </c>
      <c r="W102" s="227" t="s">
        <v>2303</v>
      </c>
      <c r="X102" s="230" t="s">
        <v>2304</v>
      </c>
      <c r="Y102" s="230" t="s">
        <v>2304</v>
      </c>
      <c r="Z102" s="227" t="s">
        <v>2303</v>
      </c>
      <c r="AA102" s="227" t="s">
        <v>2303</v>
      </c>
      <c r="AB102" s="230" t="s">
        <v>2304</v>
      </c>
      <c r="AC102" s="231" t="s">
        <v>2305</v>
      </c>
      <c r="AD102" s="231" t="s">
        <v>2305</v>
      </c>
      <c r="AE102" s="228" t="s">
        <v>173</v>
      </c>
      <c r="AF102" s="228" t="s">
        <v>173</v>
      </c>
      <c r="AG102" s="235" t="s">
        <v>173</v>
      </c>
      <c r="AH102" s="280"/>
    </row>
    <row r="103" spans="2:34" ht="12.75">
      <c r="B103" s="306" t="s">
        <v>493</v>
      </c>
      <c r="C103" s="307" t="s">
        <v>128</v>
      </c>
      <c r="D103" s="307" t="s">
        <v>414</v>
      </c>
      <c r="E103" s="307">
        <v>2.7</v>
      </c>
      <c r="F103" s="307" t="s">
        <v>494</v>
      </c>
      <c r="G103" s="307" t="s">
        <v>360</v>
      </c>
      <c r="H103" s="307" t="s">
        <v>335</v>
      </c>
      <c r="I103" s="227" t="s">
        <v>2303</v>
      </c>
      <c r="J103" s="228" t="s">
        <v>173</v>
      </c>
      <c r="K103" s="227" t="s">
        <v>2303</v>
      </c>
      <c r="L103" s="227" t="s">
        <v>2303</v>
      </c>
      <c r="M103" s="231" t="s">
        <v>2305</v>
      </c>
      <c r="N103" s="228" t="s">
        <v>173</v>
      </c>
      <c r="O103" s="228" t="s">
        <v>173</v>
      </c>
      <c r="P103" s="228" t="s">
        <v>173</v>
      </c>
      <c r="Q103" s="227" t="s">
        <v>2303</v>
      </c>
      <c r="R103" s="228" t="s">
        <v>173</v>
      </c>
      <c r="S103" s="228" t="s">
        <v>173</v>
      </c>
      <c r="T103" s="228" t="s">
        <v>173</v>
      </c>
      <c r="U103" s="227" t="s">
        <v>2303</v>
      </c>
      <c r="V103" s="227" t="s">
        <v>2303</v>
      </c>
      <c r="W103" s="227" t="s">
        <v>2303</v>
      </c>
      <c r="X103" s="227" t="s">
        <v>2303</v>
      </c>
      <c r="Y103" s="227" t="s">
        <v>2303</v>
      </c>
      <c r="Z103" s="227" t="s">
        <v>2303</v>
      </c>
      <c r="AA103" s="231" t="s">
        <v>2305</v>
      </c>
      <c r="AB103" s="227" t="s">
        <v>2303</v>
      </c>
      <c r="AC103" s="227" t="s">
        <v>2303</v>
      </c>
      <c r="AD103" s="228" t="s">
        <v>173</v>
      </c>
      <c r="AE103" s="228" t="s">
        <v>173</v>
      </c>
      <c r="AF103" s="228" t="s">
        <v>173</v>
      </c>
      <c r="AG103" s="235" t="s">
        <v>173</v>
      </c>
      <c r="AH103" s="280"/>
    </row>
    <row r="104" spans="2:34" ht="12.75">
      <c r="B104" s="306" t="s">
        <v>497</v>
      </c>
      <c r="C104" s="307" t="s">
        <v>128</v>
      </c>
      <c r="D104" s="307" t="s">
        <v>414</v>
      </c>
      <c r="E104" s="307">
        <v>2.7</v>
      </c>
      <c r="F104" s="307" t="s">
        <v>494</v>
      </c>
      <c r="G104" s="307" t="s">
        <v>360</v>
      </c>
      <c r="H104" s="307" t="s">
        <v>335</v>
      </c>
      <c r="I104" s="227" t="s">
        <v>2303</v>
      </c>
      <c r="J104" s="228" t="s">
        <v>173</v>
      </c>
      <c r="K104" s="227" t="s">
        <v>2303</v>
      </c>
      <c r="L104" s="227" t="s">
        <v>2303</v>
      </c>
      <c r="M104" s="231" t="s">
        <v>2305</v>
      </c>
      <c r="N104" s="228" t="s">
        <v>173</v>
      </c>
      <c r="O104" s="228" t="s">
        <v>173</v>
      </c>
      <c r="P104" s="228" t="s">
        <v>173</v>
      </c>
      <c r="Q104" s="227" t="s">
        <v>2303</v>
      </c>
      <c r="R104" s="228" t="s">
        <v>173</v>
      </c>
      <c r="S104" s="228" t="s">
        <v>173</v>
      </c>
      <c r="T104" s="228" t="s">
        <v>173</v>
      </c>
      <c r="U104" s="227" t="s">
        <v>2303</v>
      </c>
      <c r="V104" s="227" t="s">
        <v>2303</v>
      </c>
      <c r="W104" s="227" t="s">
        <v>2303</v>
      </c>
      <c r="X104" s="227" t="s">
        <v>2303</v>
      </c>
      <c r="Y104" s="227" t="s">
        <v>2303</v>
      </c>
      <c r="Z104" s="227" t="s">
        <v>2303</v>
      </c>
      <c r="AA104" s="231" t="s">
        <v>2305</v>
      </c>
      <c r="AB104" s="227" t="s">
        <v>2303</v>
      </c>
      <c r="AC104" s="227" t="s">
        <v>2303</v>
      </c>
      <c r="AD104" s="228" t="s">
        <v>173</v>
      </c>
      <c r="AE104" s="228" t="s">
        <v>173</v>
      </c>
      <c r="AF104" s="228" t="s">
        <v>173</v>
      </c>
      <c r="AG104" s="235" t="s">
        <v>173</v>
      </c>
      <c r="AH104" s="280"/>
    </row>
    <row r="105" spans="2:34" ht="12.75">
      <c r="B105" s="306" t="s">
        <v>500</v>
      </c>
      <c r="C105" s="307" t="s">
        <v>128</v>
      </c>
      <c r="D105" s="307" t="s">
        <v>414</v>
      </c>
      <c r="E105" s="307">
        <v>2.7</v>
      </c>
      <c r="F105" s="307" t="s">
        <v>494</v>
      </c>
      <c r="G105" s="307" t="s">
        <v>360</v>
      </c>
      <c r="H105" s="307" t="s">
        <v>335</v>
      </c>
      <c r="I105" s="227" t="s">
        <v>2303</v>
      </c>
      <c r="J105" s="228" t="s">
        <v>173</v>
      </c>
      <c r="K105" s="227" t="s">
        <v>2303</v>
      </c>
      <c r="L105" s="227" t="s">
        <v>2303</v>
      </c>
      <c r="M105" s="231" t="s">
        <v>2305</v>
      </c>
      <c r="N105" s="228" t="s">
        <v>173</v>
      </c>
      <c r="O105" s="228" t="s">
        <v>173</v>
      </c>
      <c r="P105" s="228" t="s">
        <v>173</v>
      </c>
      <c r="Q105" s="227" t="s">
        <v>2303</v>
      </c>
      <c r="R105" s="228" t="s">
        <v>173</v>
      </c>
      <c r="S105" s="228" t="s">
        <v>173</v>
      </c>
      <c r="T105" s="228" t="s">
        <v>173</v>
      </c>
      <c r="U105" s="227" t="s">
        <v>2303</v>
      </c>
      <c r="V105" s="227" t="s">
        <v>2303</v>
      </c>
      <c r="W105" s="227" t="s">
        <v>2303</v>
      </c>
      <c r="X105" s="227" t="s">
        <v>2303</v>
      </c>
      <c r="Y105" s="227" t="s">
        <v>2303</v>
      </c>
      <c r="Z105" s="227" t="s">
        <v>2303</v>
      </c>
      <c r="AA105" s="231" t="s">
        <v>2305</v>
      </c>
      <c r="AB105" s="227" t="s">
        <v>2303</v>
      </c>
      <c r="AC105" s="227" t="s">
        <v>2303</v>
      </c>
      <c r="AD105" s="228" t="s">
        <v>173</v>
      </c>
      <c r="AE105" s="228" t="s">
        <v>173</v>
      </c>
      <c r="AF105" s="228" t="s">
        <v>173</v>
      </c>
      <c r="AG105" s="235" t="s">
        <v>173</v>
      </c>
      <c r="AH105" s="280"/>
    </row>
    <row r="106" spans="2:34" ht="12.75">
      <c r="B106" s="306" t="s">
        <v>461</v>
      </c>
      <c r="C106" s="307" t="s">
        <v>122</v>
      </c>
      <c r="D106" s="307" t="s">
        <v>414</v>
      </c>
      <c r="E106" s="307">
        <v>2.7</v>
      </c>
      <c r="F106" s="307" t="s">
        <v>2200</v>
      </c>
      <c r="G106" s="307" t="s">
        <v>334</v>
      </c>
      <c r="H106" s="307" t="s">
        <v>335</v>
      </c>
      <c r="I106" s="230" t="s">
        <v>2304</v>
      </c>
      <c r="J106" s="230" t="s">
        <v>2304</v>
      </c>
      <c r="K106" s="230" t="s">
        <v>2304</v>
      </c>
      <c r="L106" s="230" t="s">
        <v>2304</v>
      </c>
      <c r="M106" s="227" t="s">
        <v>2303</v>
      </c>
      <c r="N106" s="228" t="s">
        <v>173</v>
      </c>
      <c r="O106" s="228" t="s">
        <v>173</v>
      </c>
      <c r="P106" s="228" t="s">
        <v>173</v>
      </c>
      <c r="Q106" s="230" t="s">
        <v>2304</v>
      </c>
      <c r="R106" s="228" t="s">
        <v>173</v>
      </c>
      <c r="S106" s="230" t="s">
        <v>2304</v>
      </c>
      <c r="T106" s="228" t="s">
        <v>173</v>
      </c>
      <c r="U106" s="227" t="s">
        <v>2303</v>
      </c>
      <c r="V106" s="227" t="s">
        <v>2303</v>
      </c>
      <c r="W106" s="227" t="s">
        <v>2303</v>
      </c>
      <c r="X106" s="230" t="s">
        <v>2304</v>
      </c>
      <c r="Y106" s="230" t="s">
        <v>2304</v>
      </c>
      <c r="Z106" s="230" t="s">
        <v>2304</v>
      </c>
      <c r="AA106" s="230" t="s">
        <v>2304</v>
      </c>
      <c r="AB106" s="230" t="s">
        <v>2304</v>
      </c>
      <c r="AC106" s="227" t="s">
        <v>2303</v>
      </c>
      <c r="AD106" s="227" t="s">
        <v>2303</v>
      </c>
      <c r="AE106" s="228" t="s">
        <v>173</v>
      </c>
      <c r="AF106" s="228" t="s">
        <v>173</v>
      </c>
      <c r="AG106" s="236" t="s">
        <v>2304</v>
      </c>
      <c r="AH106" s="280"/>
    </row>
    <row r="107" spans="2:34" ht="12.75">
      <c r="B107" s="306" t="s">
        <v>462</v>
      </c>
      <c r="C107" s="307" t="s">
        <v>122</v>
      </c>
      <c r="D107" s="307" t="s">
        <v>414</v>
      </c>
      <c r="E107" s="307">
        <v>2.7</v>
      </c>
      <c r="F107" s="307" t="s">
        <v>2200</v>
      </c>
      <c r="G107" s="307" t="s">
        <v>334</v>
      </c>
      <c r="H107" s="307" t="s">
        <v>335</v>
      </c>
      <c r="I107" s="230" t="s">
        <v>2304</v>
      </c>
      <c r="J107" s="230" t="s">
        <v>2304</v>
      </c>
      <c r="K107" s="230" t="s">
        <v>2304</v>
      </c>
      <c r="L107" s="230" t="s">
        <v>2304</v>
      </c>
      <c r="M107" s="227" t="s">
        <v>2303</v>
      </c>
      <c r="N107" s="228" t="s">
        <v>173</v>
      </c>
      <c r="O107" s="228" t="s">
        <v>173</v>
      </c>
      <c r="P107" s="228" t="s">
        <v>173</v>
      </c>
      <c r="Q107" s="230" t="s">
        <v>2304</v>
      </c>
      <c r="R107" s="228" t="s">
        <v>173</v>
      </c>
      <c r="S107" s="230" t="s">
        <v>2304</v>
      </c>
      <c r="T107" s="228" t="s">
        <v>173</v>
      </c>
      <c r="U107" s="227" t="s">
        <v>2303</v>
      </c>
      <c r="V107" s="227" t="s">
        <v>2303</v>
      </c>
      <c r="W107" s="227" t="s">
        <v>2303</v>
      </c>
      <c r="X107" s="230" t="s">
        <v>2304</v>
      </c>
      <c r="Y107" s="230" t="s">
        <v>2304</v>
      </c>
      <c r="Z107" s="230" t="s">
        <v>2304</v>
      </c>
      <c r="AA107" s="230" t="s">
        <v>2304</v>
      </c>
      <c r="AB107" s="230" t="s">
        <v>2304</v>
      </c>
      <c r="AC107" s="227" t="s">
        <v>2303</v>
      </c>
      <c r="AD107" s="227" t="s">
        <v>2303</v>
      </c>
      <c r="AE107" s="228" t="s">
        <v>173</v>
      </c>
      <c r="AF107" s="228" t="s">
        <v>173</v>
      </c>
      <c r="AG107" s="236" t="s">
        <v>2304</v>
      </c>
      <c r="AH107" s="280"/>
    </row>
    <row r="108" spans="2:34" ht="12.75">
      <c r="B108" s="306" t="s">
        <v>2311</v>
      </c>
      <c r="C108" s="307" t="s">
        <v>359</v>
      </c>
      <c r="D108" s="307" t="s">
        <v>414</v>
      </c>
      <c r="E108" s="308">
        <v>2.6666666669999999</v>
      </c>
      <c r="F108" s="307" t="s">
        <v>2301</v>
      </c>
      <c r="G108" s="307" t="s">
        <v>360</v>
      </c>
      <c r="H108" s="307" t="s">
        <v>2302</v>
      </c>
      <c r="I108" s="227" t="s">
        <v>2303</v>
      </c>
      <c r="J108" s="228" t="s">
        <v>173</v>
      </c>
      <c r="K108" s="227" t="s">
        <v>2303</v>
      </c>
      <c r="L108" s="227" t="s">
        <v>2303</v>
      </c>
      <c r="M108" s="227" t="s">
        <v>2303</v>
      </c>
      <c r="N108" s="228" t="s">
        <v>173</v>
      </c>
      <c r="O108" s="228" t="s">
        <v>173</v>
      </c>
      <c r="P108" s="228" t="s">
        <v>173</v>
      </c>
      <c r="Q108" s="227" t="s">
        <v>2303</v>
      </c>
      <c r="R108" s="228" t="s">
        <v>173</v>
      </c>
      <c r="S108" s="228" t="s">
        <v>173</v>
      </c>
      <c r="T108" s="228" t="s">
        <v>173</v>
      </c>
      <c r="U108" s="227" t="s">
        <v>2303</v>
      </c>
      <c r="V108" s="227" t="s">
        <v>2303</v>
      </c>
      <c r="W108" s="227" t="s">
        <v>2303</v>
      </c>
      <c r="X108" s="227" t="s">
        <v>2303</v>
      </c>
      <c r="Y108" s="227" t="s">
        <v>2303</v>
      </c>
      <c r="Z108" s="227" t="s">
        <v>2303</v>
      </c>
      <c r="AA108" s="227" t="s">
        <v>2303</v>
      </c>
      <c r="AB108" s="227" t="s">
        <v>2303</v>
      </c>
      <c r="AC108" s="227" t="s">
        <v>2303</v>
      </c>
      <c r="AD108" s="227" t="s">
        <v>2303</v>
      </c>
      <c r="AE108" s="227" t="s">
        <v>2303</v>
      </c>
      <c r="AF108" s="228" t="s">
        <v>173</v>
      </c>
      <c r="AG108" s="234" t="s">
        <v>2303</v>
      </c>
    </row>
    <row r="109" spans="2:34" ht="12.75">
      <c r="B109" s="306" t="s">
        <v>415</v>
      </c>
      <c r="C109" s="307" t="s">
        <v>359</v>
      </c>
      <c r="D109" s="307" t="s">
        <v>414</v>
      </c>
      <c r="E109" s="308">
        <v>2.6666666669999999</v>
      </c>
      <c r="F109" s="307" t="s">
        <v>2301</v>
      </c>
      <c r="G109" s="307" t="s">
        <v>360</v>
      </c>
      <c r="H109" s="307" t="s">
        <v>2302</v>
      </c>
      <c r="I109" s="227" t="s">
        <v>2303</v>
      </c>
      <c r="J109" s="228" t="s">
        <v>173</v>
      </c>
      <c r="K109" s="227" t="s">
        <v>2303</v>
      </c>
      <c r="L109" s="227" t="s">
        <v>2303</v>
      </c>
      <c r="M109" s="227" t="s">
        <v>2303</v>
      </c>
      <c r="N109" s="228" t="s">
        <v>173</v>
      </c>
      <c r="O109" s="228" t="s">
        <v>173</v>
      </c>
      <c r="P109" s="228" t="s">
        <v>173</v>
      </c>
      <c r="Q109" s="227" t="s">
        <v>2303</v>
      </c>
      <c r="R109" s="228" t="s">
        <v>173</v>
      </c>
      <c r="S109" s="228" t="s">
        <v>173</v>
      </c>
      <c r="T109" s="228" t="s">
        <v>173</v>
      </c>
      <c r="U109" s="227" t="s">
        <v>2303</v>
      </c>
      <c r="V109" s="227" t="s">
        <v>2303</v>
      </c>
      <c r="W109" s="227" t="s">
        <v>2303</v>
      </c>
      <c r="X109" s="227" t="s">
        <v>2303</v>
      </c>
      <c r="Y109" s="227" t="s">
        <v>2303</v>
      </c>
      <c r="Z109" s="227" t="s">
        <v>2303</v>
      </c>
      <c r="AA109" s="227" t="s">
        <v>2303</v>
      </c>
      <c r="AB109" s="227" t="s">
        <v>2303</v>
      </c>
      <c r="AC109" s="227" t="s">
        <v>2303</v>
      </c>
      <c r="AD109" s="227" t="s">
        <v>2303</v>
      </c>
      <c r="AE109" s="227" t="s">
        <v>2303</v>
      </c>
      <c r="AF109" s="228" t="s">
        <v>173</v>
      </c>
      <c r="AG109" s="234" t="s">
        <v>2303</v>
      </c>
    </row>
    <row r="110" spans="2:34" ht="12.75">
      <c r="B110" s="306" t="s">
        <v>508</v>
      </c>
      <c r="C110" s="307" t="s">
        <v>112</v>
      </c>
      <c r="D110" s="307" t="s">
        <v>505</v>
      </c>
      <c r="E110" s="307">
        <v>2.7</v>
      </c>
      <c r="F110" s="307" t="s">
        <v>417</v>
      </c>
      <c r="G110" s="307" t="s">
        <v>292</v>
      </c>
      <c r="H110" s="307" t="s">
        <v>335</v>
      </c>
      <c r="I110" s="227" t="s">
        <v>2303</v>
      </c>
      <c r="J110" s="230" t="s">
        <v>2304</v>
      </c>
      <c r="K110" s="227" t="s">
        <v>2303</v>
      </c>
      <c r="L110" s="227" t="s">
        <v>2303</v>
      </c>
      <c r="M110" s="227" t="s">
        <v>2303</v>
      </c>
      <c r="N110" s="228" t="s">
        <v>173</v>
      </c>
      <c r="O110" s="231" t="s">
        <v>2305</v>
      </c>
      <c r="P110" s="228" t="s">
        <v>173</v>
      </c>
      <c r="Q110" s="227" t="s">
        <v>2303</v>
      </c>
      <c r="R110" s="228" t="s">
        <v>173</v>
      </c>
      <c r="S110" s="230" t="s">
        <v>2304</v>
      </c>
      <c r="T110" s="228" t="s">
        <v>173</v>
      </c>
      <c r="U110" s="227" t="s">
        <v>2303</v>
      </c>
      <c r="V110" s="227" t="s">
        <v>2303</v>
      </c>
      <c r="W110" s="227" t="s">
        <v>2303</v>
      </c>
      <c r="X110" s="229" t="s">
        <v>149</v>
      </c>
      <c r="Y110" s="229" t="s">
        <v>149</v>
      </c>
      <c r="Z110" s="227" t="s">
        <v>2303</v>
      </c>
      <c r="AA110" s="227" t="s">
        <v>2303</v>
      </c>
      <c r="AB110" s="227" t="s">
        <v>2303</v>
      </c>
      <c r="AC110" s="227" t="s">
        <v>2303</v>
      </c>
      <c r="AD110" s="227" t="s">
        <v>2303</v>
      </c>
      <c r="AE110" s="228" t="s">
        <v>173</v>
      </c>
      <c r="AF110" s="228" t="s">
        <v>173</v>
      </c>
      <c r="AG110" s="235" t="s">
        <v>173</v>
      </c>
      <c r="AH110" s="280"/>
    </row>
    <row r="111" spans="2:34" ht="12.75">
      <c r="B111" s="306" t="s">
        <v>509</v>
      </c>
      <c r="C111" s="307" t="s">
        <v>112</v>
      </c>
      <c r="D111" s="307" t="s">
        <v>505</v>
      </c>
      <c r="E111" s="307">
        <v>2.7</v>
      </c>
      <c r="F111" s="307" t="s">
        <v>417</v>
      </c>
      <c r="G111" s="307" t="s">
        <v>292</v>
      </c>
      <c r="H111" s="307" t="s">
        <v>335</v>
      </c>
      <c r="I111" s="227" t="s">
        <v>2303</v>
      </c>
      <c r="J111" s="230" t="s">
        <v>2304</v>
      </c>
      <c r="K111" s="227" t="s">
        <v>2303</v>
      </c>
      <c r="L111" s="227" t="s">
        <v>2303</v>
      </c>
      <c r="M111" s="227" t="s">
        <v>2303</v>
      </c>
      <c r="N111" s="228" t="s">
        <v>173</v>
      </c>
      <c r="O111" s="231" t="s">
        <v>2305</v>
      </c>
      <c r="P111" s="228" t="s">
        <v>173</v>
      </c>
      <c r="Q111" s="227" t="s">
        <v>2303</v>
      </c>
      <c r="R111" s="228" t="s">
        <v>173</v>
      </c>
      <c r="S111" s="230" t="s">
        <v>2304</v>
      </c>
      <c r="T111" s="228" t="s">
        <v>173</v>
      </c>
      <c r="U111" s="227" t="s">
        <v>2303</v>
      </c>
      <c r="V111" s="227" t="s">
        <v>2303</v>
      </c>
      <c r="W111" s="227" t="s">
        <v>2303</v>
      </c>
      <c r="X111" s="229" t="s">
        <v>149</v>
      </c>
      <c r="Y111" s="229" t="s">
        <v>149</v>
      </c>
      <c r="Z111" s="227" t="s">
        <v>2303</v>
      </c>
      <c r="AA111" s="227" t="s">
        <v>2303</v>
      </c>
      <c r="AB111" s="227" t="s">
        <v>2303</v>
      </c>
      <c r="AC111" s="227" t="s">
        <v>2303</v>
      </c>
      <c r="AD111" s="227" t="s">
        <v>2303</v>
      </c>
      <c r="AE111" s="228" t="s">
        <v>173</v>
      </c>
      <c r="AF111" s="228" t="s">
        <v>173</v>
      </c>
      <c r="AG111" s="235" t="s">
        <v>173</v>
      </c>
      <c r="AH111" s="280"/>
    </row>
    <row r="112" spans="2:34" ht="12.75">
      <c r="B112" s="306" t="s">
        <v>510</v>
      </c>
      <c r="C112" s="307" t="s">
        <v>112</v>
      </c>
      <c r="D112" s="307" t="s">
        <v>505</v>
      </c>
      <c r="E112" s="307">
        <v>2.7</v>
      </c>
      <c r="F112" s="307" t="s">
        <v>417</v>
      </c>
      <c r="G112" s="307" t="s">
        <v>292</v>
      </c>
      <c r="H112" s="307" t="s">
        <v>335</v>
      </c>
      <c r="I112" s="227" t="s">
        <v>2303</v>
      </c>
      <c r="J112" s="230" t="s">
        <v>2304</v>
      </c>
      <c r="K112" s="227" t="s">
        <v>2303</v>
      </c>
      <c r="L112" s="227" t="s">
        <v>2303</v>
      </c>
      <c r="M112" s="227" t="s">
        <v>2303</v>
      </c>
      <c r="N112" s="228" t="s">
        <v>173</v>
      </c>
      <c r="O112" s="231" t="s">
        <v>2305</v>
      </c>
      <c r="P112" s="228" t="s">
        <v>173</v>
      </c>
      <c r="Q112" s="227" t="s">
        <v>2303</v>
      </c>
      <c r="R112" s="228" t="s">
        <v>173</v>
      </c>
      <c r="S112" s="230" t="s">
        <v>2304</v>
      </c>
      <c r="T112" s="228" t="s">
        <v>173</v>
      </c>
      <c r="U112" s="227" t="s">
        <v>2303</v>
      </c>
      <c r="V112" s="227" t="s">
        <v>2303</v>
      </c>
      <c r="W112" s="227" t="s">
        <v>2303</v>
      </c>
      <c r="X112" s="229" t="s">
        <v>149</v>
      </c>
      <c r="Y112" s="229" t="s">
        <v>149</v>
      </c>
      <c r="Z112" s="227" t="s">
        <v>2303</v>
      </c>
      <c r="AA112" s="227" t="s">
        <v>2303</v>
      </c>
      <c r="AB112" s="227" t="s">
        <v>2303</v>
      </c>
      <c r="AC112" s="227" t="s">
        <v>2303</v>
      </c>
      <c r="AD112" s="227" t="s">
        <v>2303</v>
      </c>
      <c r="AE112" s="228" t="s">
        <v>173</v>
      </c>
      <c r="AF112" s="228" t="s">
        <v>173</v>
      </c>
      <c r="AG112" s="235" t="s">
        <v>173</v>
      </c>
      <c r="AH112" s="280"/>
    </row>
    <row r="113" spans="2:34" ht="12.75">
      <c r="B113" s="306" t="s">
        <v>511</v>
      </c>
      <c r="C113" s="307" t="s">
        <v>112</v>
      </c>
      <c r="D113" s="307" t="s">
        <v>505</v>
      </c>
      <c r="E113" s="307">
        <v>2.7</v>
      </c>
      <c r="F113" s="307" t="s">
        <v>417</v>
      </c>
      <c r="G113" s="307" t="s">
        <v>292</v>
      </c>
      <c r="H113" s="307" t="s">
        <v>335</v>
      </c>
      <c r="I113" s="227" t="s">
        <v>2303</v>
      </c>
      <c r="J113" s="230" t="s">
        <v>2304</v>
      </c>
      <c r="K113" s="227" t="s">
        <v>2303</v>
      </c>
      <c r="L113" s="227" t="s">
        <v>2303</v>
      </c>
      <c r="M113" s="227" t="s">
        <v>2303</v>
      </c>
      <c r="N113" s="228" t="s">
        <v>173</v>
      </c>
      <c r="O113" s="231" t="s">
        <v>2305</v>
      </c>
      <c r="P113" s="228" t="s">
        <v>173</v>
      </c>
      <c r="Q113" s="227" t="s">
        <v>2303</v>
      </c>
      <c r="R113" s="228" t="s">
        <v>173</v>
      </c>
      <c r="S113" s="230" t="s">
        <v>2304</v>
      </c>
      <c r="T113" s="228" t="s">
        <v>173</v>
      </c>
      <c r="U113" s="227" t="s">
        <v>2303</v>
      </c>
      <c r="V113" s="227" t="s">
        <v>2303</v>
      </c>
      <c r="W113" s="227" t="s">
        <v>2303</v>
      </c>
      <c r="X113" s="229" t="s">
        <v>149</v>
      </c>
      <c r="Y113" s="229" t="s">
        <v>149</v>
      </c>
      <c r="Z113" s="227" t="s">
        <v>2303</v>
      </c>
      <c r="AA113" s="227" t="s">
        <v>2303</v>
      </c>
      <c r="AB113" s="227" t="s">
        <v>2303</v>
      </c>
      <c r="AC113" s="227" t="s">
        <v>2303</v>
      </c>
      <c r="AD113" s="227" t="s">
        <v>2303</v>
      </c>
      <c r="AE113" s="228" t="s">
        <v>173</v>
      </c>
      <c r="AF113" s="228" t="s">
        <v>173</v>
      </c>
      <c r="AG113" s="235" t="s">
        <v>173</v>
      </c>
      <c r="AH113" s="280"/>
    </row>
    <row r="114" spans="2:34" ht="12.75">
      <c r="B114" s="306" t="s">
        <v>512</v>
      </c>
      <c r="C114" s="307" t="s">
        <v>112</v>
      </c>
      <c r="D114" s="307" t="s">
        <v>505</v>
      </c>
      <c r="E114" s="307">
        <v>2.7</v>
      </c>
      <c r="F114" s="307" t="s">
        <v>417</v>
      </c>
      <c r="G114" s="307" t="s">
        <v>292</v>
      </c>
      <c r="H114" s="307" t="s">
        <v>335</v>
      </c>
      <c r="I114" s="227" t="s">
        <v>2303</v>
      </c>
      <c r="J114" s="230" t="s">
        <v>2304</v>
      </c>
      <c r="K114" s="227" t="s">
        <v>2303</v>
      </c>
      <c r="L114" s="227" t="s">
        <v>2303</v>
      </c>
      <c r="M114" s="227" t="s">
        <v>2303</v>
      </c>
      <c r="N114" s="228" t="s">
        <v>173</v>
      </c>
      <c r="O114" s="231" t="s">
        <v>2305</v>
      </c>
      <c r="P114" s="228" t="s">
        <v>173</v>
      </c>
      <c r="Q114" s="227" t="s">
        <v>2303</v>
      </c>
      <c r="R114" s="228" t="s">
        <v>173</v>
      </c>
      <c r="S114" s="230" t="s">
        <v>2304</v>
      </c>
      <c r="T114" s="228" t="s">
        <v>173</v>
      </c>
      <c r="U114" s="227" t="s">
        <v>2303</v>
      </c>
      <c r="V114" s="227" t="s">
        <v>2303</v>
      </c>
      <c r="W114" s="227" t="s">
        <v>2303</v>
      </c>
      <c r="X114" s="229" t="s">
        <v>149</v>
      </c>
      <c r="Y114" s="229" t="s">
        <v>149</v>
      </c>
      <c r="Z114" s="227" t="s">
        <v>2303</v>
      </c>
      <c r="AA114" s="227" t="s">
        <v>2303</v>
      </c>
      <c r="AB114" s="227" t="s">
        <v>2303</v>
      </c>
      <c r="AC114" s="227" t="s">
        <v>2303</v>
      </c>
      <c r="AD114" s="227" t="s">
        <v>2303</v>
      </c>
      <c r="AE114" s="228" t="s">
        <v>173</v>
      </c>
      <c r="AF114" s="228" t="s">
        <v>173</v>
      </c>
      <c r="AG114" s="235" t="s">
        <v>173</v>
      </c>
      <c r="AH114" s="280"/>
    </row>
    <row r="115" spans="2:34" ht="12.75">
      <c r="B115" s="306" t="s">
        <v>513</v>
      </c>
      <c r="C115" s="307" t="s">
        <v>112</v>
      </c>
      <c r="D115" s="307" t="s">
        <v>505</v>
      </c>
      <c r="E115" s="307">
        <v>2.7</v>
      </c>
      <c r="F115" s="307" t="s">
        <v>417</v>
      </c>
      <c r="G115" s="307" t="s">
        <v>292</v>
      </c>
      <c r="H115" s="307" t="s">
        <v>335</v>
      </c>
      <c r="I115" s="227" t="s">
        <v>2303</v>
      </c>
      <c r="J115" s="230" t="s">
        <v>2304</v>
      </c>
      <c r="K115" s="227" t="s">
        <v>2303</v>
      </c>
      <c r="L115" s="227" t="s">
        <v>2303</v>
      </c>
      <c r="M115" s="227" t="s">
        <v>2303</v>
      </c>
      <c r="N115" s="228" t="s">
        <v>173</v>
      </c>
      <c r="O115" s="231" t="s">
        <v>2305</v>
      </c>
      <c r="P115" s="228" t="s">
        <v>173</v>
      </c>
      <c r="Q115" s="227" t="s">
        <v>2303</v>
      </c>
      <c r="R115" s="228" t="s">
        <v>173</v>
      </c>
      <c r="S115" s="230" t="s">
        <v>2304</v>
      </c>
      <c r="T115" s="228" t="s">
        <v>173</v>
      </c>
      <c r="U115" s="227" t="s">
        <v>2303</v>
      </c>
      <c r="V115" s="227" t="s">
        <v>2303</v>
      </c>
      <c r="W115" s="227" t="s">
        <v>2303</v>
      </c>
      <c r="X115" s="229" t="s">
        <v>149</v>
      </c>
      <c r="Y115" s="229" t="s">
        <v>149</v>
      </c>
      <c r="Z115" s="227" t="s">
        <v>2303</v>
      </c>
      <c r="AA115" s="227" t="s">
        <v>2303</v>
      </c>
      <c r="AB115" s="227" t="s">
        <v>2303</v>
      </c>
      <c r="AC115" s="227" t="s">
        <v>2303</v>
      </c>
      <c r="AD115" s="227" t="s">
        <v>2303</v>
      </c>
      <c r="AE115" s="228" t="s">
        <v>173</v>
      </c>
      <c r="AF115" s="228" t="s">
        <v>173</v>
      </c>
      <c r="AG115" s="235" t="s">
        <v>173</v>
      </c>
      <c r="AH115" s="280"/>
    </row>
    <row r="116" spans="2:34" ht="12.75">
      <c r="B116" s="306" t="s">
        <v>514</v>
      </c>
      <c r="C116" s="307" t="s">
        <v>112</v>
      </c>
      <c r="D116" s="307" t="s">
        <v>505</v>
      </c>
      <c r="E116" s="307">
        <v>2.7</v>
      </c>
      <c r="F116" s="307" t="s">
        <v>417</v>
      </c>
      <c r="G116" s="307" t="s">
        <v>292</v>
      </c>
      <c r="H116" s="307" t="s">
        <v>335</v>
      </c>
      <c r="I116" s="227" t="s">
        <v>2303</v>
      </c>
      <c r="J116" s="230" t="s">
        <v>2304</v>
      </c>
      <c r="K116" s="227" t="s">
        <v>2303</v>
      </c>
      <c r="L116" s="227" t="s">
        <v>2303</v>
      </c>
      <c r="M116" s="227" t="s">
        <v>2303</v>
      </c>
      <c r="N116" s="228" t="s">
        <v>173</v>
      </c>
      <c r="O116" s="231" t="s">
        <v>2305</v>
      </c>
      <c r="P116" s="228" t="s">
        <v>173</v>
      </c>
      <c r="Q116" s="227" t="s">
        <v>2303</v>
      </c>
      <c r="R116" s="228" t="s">
        <v>173</v>
      </c>
      <c r="S116" s="230" t="s">
        <v>2304</v>
      </c>
      <c r="T116" s="228" t="s">
        <v>173</v>
      </c>
      <c r="U116" s="227" t="s">
        <v>2303</v>
      </c>
      <c r="V116" s="227" t="s">
        <v>2303</v>
      </c>
      <c r="W116" s="227" t="s">
        <v>2303</v>
      </c>
      <c r="X116" s="229" t="s">
        <v>149</v>
      </c>
      <c r="Y116" s="229" t="s">
        <v>149</v>
      </c>
      <c r="Z116" s="227" t="s">
        <v>2303</v>
      </c>
      <c r="AA116" s="227" t="s">
        <v>2303</v>
      </c>
      <c r="AB116" s="227" t="s">
        <v>2303</v>
      </c>
      <c r="AC116" s="227" t="s">
        <v>2303</v>
      </c>
      <c r="AD116" s="227" t="s">
        <v>2303</v>
      </c>
      <c r="AE116" s="228" t="s">
        <v>173</v>
      </c>
      <c r="AF116" s="228" t="s">
        <v>173</v>
      </c>
      <c r="AG116" s="235" t="s">
        <v>173</v>
      </c>
      <c r="AH116" s="280"/>
    </row>
    <row r="117" spans="2:34" ht="12.75">
      <c r="B117" s="306" t="s">
        <v>506</v>
      </c>
      <c r="C117" s="307" t="s">
        <v>122</v>
      </c>
      <c r="D117" s="307" t="s">
        <v>505</v>
      </c>
      <c r="E117" s="307">
        <v>2.7</v>
      </c>
      <c r="F117" s="307" t="s">
        <v>2200</v>
      </c>
      <c r="G117" s="307" t="s">
        <v>334</v>
      </c>
      <c r="H117" s="307" t="s">
        <v>335</v>
      </c>
      <c r="I117" s="230" t="s">
        <v>2304</v>
      </c>
      <c r="J117" s="230" t="s">
        <v>2304</v>
      </c>
      <c r="K117" s="230" t="s">
        <v>2304</v>
      </c>
      <c r="L117" s="230" t="s">
        <v>2304</v>
      </c>
      <c r="M117" s="227" t="s">
        <v>2303</v>
      </c>
      <c r="N117" s="228" t="s">
        <v>173</v>
      </c>
      <c r="O117" s="228" t="s">
        <v>173</v>
      </c>
      <c r="P117" s="228" t="s">
        <v>173</v>
      </c>
      <c r="Q117" s="230" t="s">
        <v>2304</v>
      </c>
      <c r="R117" s="228" t="s">
        <v>173</v>
      </c>
      <c r="S117" s="230" t="s">
        <v>2304</v>
      </c>
      <c r="T117" s="228" t="s">
        <v>173</v>
      </c>
      <c r="U117" s="227" t="s">
        <v>2303</v>
      </c>
      <c r="V117" s="227" t="s">
        <v>2303</v>
      </c>
      <c r="W117" s="227" t="s">
        <v>2303</v>
      </c>
      <c r="X117" s="229" t="s">
        <v>149</v>
      </c>
      <c r="Y117" s="229" t="s">
        <v>149</v>
      </c>
      <c r="Z117" s="230" t="s">
        <v>2304</v>
      </c>
      <c r="AA117" s="230" t="s">
        <v>2304</v>
      </c>
      <c r="AB117" s="230" t="s">
        <v>2304</v>
      </c>
      <c r="AC117" s="227" t="s">
        <v>2303</v>
      </c>
      <c r="AD117" s="227" t="s">
        <v>2303</v>
      </c>
      <c r="AE117" s="228" t="s">
        <v>173</v>
      </c>
      <c r="AF117" s="228" t="s">
        <v>173</v>
      </c>
      <c r="AG117" s="236" t="s">
        <v>2304</v>
      </c>
      <c r="AH117" s="280"/>
    </row>
    <row r="118" spans="2:34" ht="12.75">
      <c r="B118" s="306" t="s">
        <v>543</v>
      </c>
      <c r="C118" s="307" t="s">
        <v>112</v>
      </c>
      <c r="D118" s="307" t="s">
        <v>542</v>
      </c>
      <c r="E118" s="307">
        <v>2.7</v>
      </c>
      <c r="F118" s="307" t="s">
        <v>292</v>
      </c>
      <c r="G118" s="307" t="s">
        <v>292</v>
      </c>
      <c r="H118" s="307" t="s">
        <v>335</v>
      </c>
      <c r="I118" s="227" t="s">
        <v>2303</v>
      </c>
      <c r="J118" s="230" t="s">
        <v>2304</v>
      </c>
      <c r="K118" s="227" t="s">
        <v>2303</v>
      </c>
      <c r="L118" s="227" t="s">
        <v>2303</v>
      </c>
      <c r="M118" s="227" t="s">
        <v>2303</v>
      </c>
      <c r="N118" s="228" t="s">
        <v>173</v>
      </c>
      <c r="O118" s="231" t="s">
        <v>2305</v>
      </c>
      <c r="P118" s="228" t="s">
        <v>173</v>
      </c>
      <c r="Q118" s="227" t="s">
        <v>2303</v>
      </c>
      <c r="R118" s="228" t="s">
        <v>173</v>
      </c>
      <c r="S118" s="230" t="s">
        <v>2304</v>
      </c>
      <c r="T118" s="228" t="s">
        <v>173</v>
      </c>
      <c r="U118" s="227" t="s">
        <v>2303</v>
      </c>
      <c r="V118" s="227" t="s">
        <v>2303</v>
      </c>
      <c r="W118" s="227" t="s">
        <v>2303</v>
      </c>
      <c r="X118" s="229" t="s">
        <v>149</v>
      </c>
      <c r="Y118" s="229" t="s">
        <v>149</v>
      </c>
      <c r="Z118" s="227" t="s">
        <v>2303</v>
      </c>
      <c r="AA118" s="227" t="s">
        <v>2303</v>
      </c>
      <c r="AB118" s="227" t="s">
        <v>2303</v>
      </c>
      <c r="AC118" s="227" t="s">
        <v>2303</v>
      </c>
      <c r="AD118" s="227" t="s">
        <v>2303</v>
      </c>
      <c r="AE118" s="228" t="s">
        <v>173</v>
      </c>
      <c r="AF118" s="228" t="s">
        <v>173</v>
      </c>
      <c r="AG118" s="235" t="s">
        <v>173</v>
      </c>
      <c r="AH118" s="280"/>
    </row>
    <row r="119" spans="2:34" ht="12.75">
      <c r="B119" s="306" t="s">
        <v>544</v>
      </c>
      <c r="C119" s="307" t="s">
        <v>112</v>
      </c>
      <c r="D119" s="307" t="s">
        <v>542</v>
      </c>
      <c r="E119" s="307">
        <v>2.7</v>
      </c>
      <c r="F119" s="307" t="s">
        <v>292</v>
      </c>
      <c r="G119" s="307" t="s">
        <v>292</v>
      </c>
      <c r="H119" s="307" t="s">
        <v>335</v>
      </c>
      <c r="I119" s="227" t="s">
        <v>2303</v>
      </c>
      <c r="J119" s="230" t="s">
        <v>2304</v>
      </c>
      <c r="K119" s="227" t="s">
        <v>2303</v>
      </c>
      <c r="L119" s="227" t="s">
        <v>2303</v>
      </c>
      <c r="M119" s="227" t="s">
        <v>2303</v>
      </c>
      <c r="N119" s="228" t="s">
        <v>173</v>
      </c>
      <c r="O119" s="231" t="s">
        <v>2305</v>
      </c>
      <c r="P119" s="228" t="s">
        <v>173</v>
      </c>
      <c r="Q119" s="227" t="s">
        <v>2303</v>
      </c>
      <c r="R119" s="228" t="s">
        <v>173</v>
      </c>
      <c r="S119" s="230" t="s">
        <v>2304</v>
      </c>
      <c r="T119" s="228" t="s">
        <v>173</v>
      </c>
      <c r="U119" s="227" t="s">
        <v>2303</v>
      </c>
      <c r="V119" s="227" t="s">
        <v>2303</v>
      </c>
      <c r="W119" s="227" t="s">
        <v>2303</v>
      </c>
      <c r="X119" s="229" t="s">
        <v>149</v>
      </c>
      <c r="Y119" s="229" t="s">
        <v>149</v>
      </c>
      <c r="Z119" s="227" t="s">
        <v>2303</v>
      </c>
      <c r="AA119" s="227" t="s">
        <v>2303</v>
      </c>
      <c r="AB119" s="227" t="s">
        <v>2303</v>
      </c>
      <c r="AC119" s="227" t="s">
        <v>2303</v>
      </c>
      <c r="AD119" s="227" t="s">
        <v>2303</v>
      </c>
      <c r="AE119" s="228" t="s">
        <v>173</v>
      </c>
      <c r="AF119" s="228" t="s">
        <v>173</v>
      </c>
      <c r="AG119" s="235" t="s">
        <v>173</v>
      </c>
      <c r="AH119" s="280"/>
    </row>
    <row r="120" spans="2:34" ht="12.75">
      <c r="B120" s="306" t="s">
        <v>545</v>
      </c>
      <c r="C120" s="307" t="s">
        <v>112</v>
      </c>
      <c r="D120" s="307" t="s">
        <v>542</v>
      </c>
      <c r="E120" s="307">
        <v>2.7</v>
      </c>
      <c r="F120" s="307" t="s">
        <v>292</v>
      </c>
      <c r="G120" s="307" t="s">
        <v>292</v>
      </c>
      <c r="H120" s="307" t="s">
        <v>335</v>
      </c>
      <c r="I120" s="227" t="s">
        <v>2303</v>
      </c>
      <c r="J120" s="230" t="s">
        <v>2304</v>
      </c>
      <c r="K120" s="227" t="s">
        <v>2303</v>
      </c>
      <c r="L120" s="227" t="s">
        <v>2303</v>
      </c>
      <c r="M120" s="227" t="s">
        <v>2303</v>
      </c>
      <c r="N120" s="228" t="s">
        <v>173</v>
      </c>
      <c r="O120" s="231" t="s">
        <v>2305</v>
      </c>
      <c r="P120" s="228" t="s">
        <v>173</v>
      </c>
      <c r="Q120" s="227" t="s">
        <v>2303</v>
      </c>
      <c r="R120" s="228" t="s">
        <v>173</v>
      </c>
      <c r="S120" s="230" t="s">
        <v>2304</v>
      </c>
      <c r="T120" s="228" t="s">
        <v>173</v>
      </c>
      <c r="U120" s="227" t="s">
        <v>2303</v>
      </c>
      <c r="V120" s="227" t="s">
        <v>2303</v>
      </c>
      <c r="W120" s="227" t="s">
        <v>2303</v>
      </c>
      <c r="X120" s="229" t="s">
        <v>149</v>
      </c>
      <c r="Y120" s="229" t="s">
        <v>149</v>
      </c>
      <c r="Z120" s="227" t="s">
        <v>2303</v>
      </c>
      <c r="AA120" s="227" t="s">
        <v>2303</v>
      </c>
      <c r="AB120" s="227" t="s">
        <v>2303</v>
      </c>
      <c r="AC120" s="227" t="s">
        <v>2303</v>
      </c>
      <c r="AD120" s="227" t="s">
        <v>2303</v>
      </c>
      <c r="AE120" s="228" t="s">
        <v>173</v>
      </c>
      <c r="AF120" s="228" t="s">
        <v>173</v>
      </c>
      <c r="AG120" s="235" t="s">
        <v>173</v>
      </c>
      <c r="AH120" s="280"/>
    </row>
    <row r="121" spans="2:34" ht="12.75">
      <c r="B121" s="306" t="s">
        <v>546</v>
      </c>
      <c r="C121" s="307" t="s">
        <v>112</v>
      </c>
      <c r="D121" s="307" t="s">
        <v>542</v>
      </c>
      <c r="E121" s="307">
        <v>2.7</v>
      </c>
      <c r="F121" s="307" t="s">
        <v>292</v>
      </c>
      <c r="G121" s="307" t="s">
        <v>292</v>
      </c>
      <c r="H121" s="307" t="s">
        <v>335</v>
      </c>
      <c r="I121" s="227" t="s">
        <v>2303</v>
      </c>
      <c r="J121" s="230" t="s">
        <v>2304</v>
      </c>
      <c r="K121" s="227" t="s">
        <v>2303</v>
      </c>
      <c r="L121" s="227" t="s">
        <v>2303</v>
      </c>
      <c r="M121" s="227" t="s">
        <v>2303</v>
      </c>
      <c r="N121" s="228" t="s">
        <v>173</v>
      </c>
      <c r="O121" s="231" t="s">
        <v>2305</v>
      </c>
      <c r="P121" s="228" t="s">
        <v>173</v>
      </c>
      <c r="Q121" s="227" t="s">
        <v>2303</v>
      </c>
      <c r="R121" s="228" t="s">
        <v>173</v>
      </c>
      <c r="S121" s="230" t="s">
        <v>2304</v>
      </c>
      <c r="T121" s="228" t="s">
        <v>173</v>
      </c>
      <c r="U121" s="227" t="s">
        <v>2303</v>
      </c>
      <c r="V121" s="227" t="s">
        <v>2303</v>
      </c>
      <c r="W121" s="227" t="s">
        <v>2303</v>
      </c>
      <c r="X121" s="229" t="s">
        <v>149</v>
      </c>
      <c r="Y121" s="229" t="s">
        <v>149</v>
      </c>
      <c r="Z121" s="227" t="s">
        <v>2303</v>
      </c>
      <c r="AA121" s="227" t="s">
        <v>2303</v>
      </c>
      <c r="AB121" s="227" t="s">
        <v>2303</v>
      </c>
      <c r="AC121" s="227" t="s">
        <v>2303</v>
      </c>
      <c r="AD121" s="227" t="s">
        <v>2303</v>
      </c>
      <c r="AE121" s="228" t="s">
        <v>173</v>
      </c>
      <c r="AF121" s="228" t="s">
        <v>173</v>
      </c>
      <c r="AG121" s="235" t="s">
        <v>173</v>
      </c>
      <c r="AH121" s="280"/>
    </row>
    <row r="122" spans="2:34" ht="12.75">
      <c r="B122" s="306" t="s">
        <v>547</v>
      </c>
      <c r="C122" s="307" t="s">
        <v>112</v>
      </c>
      <c r="D122" s="307" t="s">
        <v>542</v>
      </c>
      <c r="E122" s="307">
        <v>2.7</v>
      </c>
      <c r="F122" s="307" t="s">
        <v>292</v>
      </c>
      <c r="G122" s="307" t="s">
        <v>292</v>
      </c>
      <c r="H122" s="307" t="s">
        <v>335</v>
      </c>
      <c r="I122" s="227" t="s">
        <v>2303</v>
      </c>
      <c r="J122" s="230" t="s">
        <v>2304</v>
      </c>
      <c r="K122" s="227" t="s">
        <v>2303</v>
      </c>
      <c r="L122" s="227" t="s">
        <v>2303</v>
      </c>
      <c r="M122" s="227" t="s">
        <v>2303</v>
      </c>
      <c r="N122" s="228" t="s">
        <v>173</v>
      </c>
      <c r="O122" s="231" t="s">
        <v>2305</v>
      </c>
      <c r="P122" s="228" t="s">
        <v>173</v>
      </c>
      <c r="Q122" s="227" t="s">
        <v>2303</v>
      </c>
      <c r="R122" s="228" t="s">
        <v>173</v>
      </c>
      <c r="S122" s="230" t="s">
        <v>2304</v>
      </c>
      <c r="T122" s="228" t="s">
        <v>173</v>
      </c>
      <c r="U122" s="227" t="s">
        <v>2303</v>
      </c>
      <c r="V122" s="227" t="s">
        <v>2303</v>
      </c>
      <c r="W122" s="227" t="s">
        <v>2303</v>
      </c>
      <c r="X122" s="229" t="s">
        <v>149</v>
      </c>
      <c r="Y122" s="229" t="s">
        <v>149</v>
      </c>
      <c r="Z122" s="227" t="s">
        <v>2303</v>
      </c>
      <c r="AA122" s="227" t="s">
        <v>2303</v>
      </c>
      <c r="AB122" s="227" t="s">
        <v>2303</v>
      </c>
      <c r="AC122" s="227" t="s">
        <v>2303</v>
      </c>
      <c r="AD122" s="227" t="s">
        <v>2303</v>
      </c>
      <c r="AE122" s="228" t="s">
        <v>173</v>
      </c>
      <c r="AF122" s="228" t="s">
        <v>173</v>
      </c>
      <c r="AG122" s="235" t="s">
        <v>173</v>
      </c>
      <c r="AH122" s="280"/>
    </row>
    <row r="123" spans="2:34" ht="12.75">
      <c r="B123" s="306" t="s">
        <v>548</v>
      </c>
      <c r="C123" s="307" t="s">
        <v>112</v>
      </c>
      <c r="D123" s="307" t="s">
        <v>542</v>
      </c>
      <c r="E123" s="307">
        <v>2.7</v>
      </c>
      <c r="F123" s="307" t="s">
        <v>292</v>
      </c>
      <c r="G123" s="307" t="s">
        <v>292</v>
      </c>
      <c r="H123" s="307" t="s">
        <v>335</v>
      </c>
      <c r="I123" s="227" t="s">
        <v>2303</v>
      </c>
      <c r="J123" s="230" t="s">
        <v>2304</v>
      </c>
      <c r="K123" s="227" t="s">
        <v>2303</v>
      </c>
      <c r="L123" s="227" t="s">
        <v>2303</v>
      </c>
      <c r="M123" s="227" t="s">
        <v>2303</v>
      </c>
      <c r="N123" s="228" t="s">
        <v>173</v>
      </c>
      <c r="O123" s="231" t="s">
        <v>2305</v>
      </c>
      <c r="P123" s="228" t="s">
        <v>173</v>
      </c>
      <c r="Q123" s="227" t="s">
        <v>2303</v>
      </c>
      <c r="R123" s="228" t="s">
        <v>173</v>
      </c>
      <c r="S123" s="230" t="s">
        <v>2304</v>
      </c>
      <c r="T123" s="228" t="s">
        <v>173</v>
      </c>
      <c r="U123" s="227" t="s">
        <v>2303</v>
      </c>
      <c r="V123" s="227" t="s">
        <v>2303</v>
      </c>
      <c r="W123" s="227" t="s">
        <v>2303</v>
      </c>
      <c r="X123" s="229" t="s">
        <v>149</v>
      </c>
      <c r="Y123" s="229" t="s">
        <v>149</v>
      </c>
      <c r="Z123" s="227" t="s">
        <v>2303</v>
      </c>
      <c r="AA123" s="227" t="s">
        <v>2303</v>
      </c>
      <c r="AB123" s="227" t="s">
        <v>2303</v>
      </c>
      <c r="AC123" s="227" t="s">
        <v>2303</v>
      </c>
      <c r="AD123" s="227" t="s">
        <v>2303</v>
      </c>
      <c r="AE123" s="228" t="s">
        <v>173</v>
      </c>
      <c r="AF123" s="228" t="s">
        <v>173</v>
      </c>
      <c r="AG123" s="235" t="s">
        <v>173</v>
      </c>
      <c r="AH123" s="280"/>
    </row>
    <row r="124" spans="2:34" ht="12.75">
      <c r="B124" s="306" t="s">
        <v>549</v>
      </c>
      <c r="C124" s="307" t="s">
        <v>112</v>
      </c>
      <c r="D124" s="307" t="s">
        <v>542</v>
      </c>
      <c r="E124" s="307">
        <v>2.7</v>
      </c>
      <c r="F124" s="307" t="s">
        <v>292</v>
      </c>
      <c r="G124" s="307" t="s">
        <v>292</v>
      </c>
      <c r="H124" s="307" t="s">
        <v>335</v>
      </c>
      <c r="I124" s="227" t="s">
        <v>2303</v>
      </c>
      <c r="J124" s="230" t="s">
        <v>2304</v>
      </c>
      <c r="K124" s="227" t="s">
        <v>2303</v>
      </c>
      <c r="L124" s="227" t="s">
        <v>2303</v>
      </c>
      <c r="M124" s="227" t="s">
        <v>2303</v>
      </c>
      <c r="N124" s="228" t="s">
        <v>173</v>
      </c>
      <c r="O124" s="231" t="s">
        <v>2305</v>
      </c>
      <c r="P124" s="228" t="s">
        <v>173</v>
      </c>
      <c r="Q124" s="227" t="s">
        <v>2303</v>
      </c>
      <c r="R124" s="228" t="s">
        <v>173</v>
      </c>
      <c r="S124" s="230" t="s">
        <v>2304</v>
      </c>
      <c r="T124" s="228" t="s">
        <v>173</v>
      </c>
      <c r="U124" s="227" t="s">
        <v>2303</v>
      </c>
      <c r="V124" s="227" t="s">
        <v>2303</v>
      </c>
      <c r="W124" s="227" t="s">
        <v>2303</v>
      </c>
      <c r="X124" s="229" t="s">
        <v>149</v>
      </c>
      <c r="Y124" s="229" t="s">
        <v>149</v>
      </c>
      <c r="Z124" s="227" t="s">
        <v>2303</v>
      </c>
      <c r="AA124" s="227" t="s">
        <v>2303</v>
      </c>
      <c r="AB124" s="227" t="s">
        <v>2303</v>
      </c>
      <c r="AC124" s="227" t="s">
        <v>2303</v>
      </c>
      <c r="AD124" s="227" t="s">
        <v>2303</v>
      </c>
      <c r="AE124" s="228" t="s">
        <v>173</v>
      </c>
      <c r="AF124" s="228" t="s">
        <v>173</v>
      </c>
      <c r="AG124" s="235" t="s">
        <v>173</v>
      </c>
      <c r="AH124" s="280"/>
    </row>
    <row r="125" spans="2:34" ht="12.75">
      <c r="B125" s="306" t="s">
        <v>550</v>
      </c>
      <c r="C125" s="307" t="s">
        <v>112</v>
      </c>
      <c r="D125" s="307" t="s">
        <v>542</v>
      </c>
      <c r="E125" s="307">
        <v>2.7</v>
      </c>
      <c r="F125" s="307" t="s">
        <v>292</v>
      </c>
      <c r="G125" s="307" t="s">
        <v>292</v>
      </c>
      <c r="H125" s="307" t="s">
        <v>335</v>
      </c>
      <c r="I125" s="227" t="s">
        <v>2303</v>
      </c>
      <c r="J125" s="230" t="s">
        <v>2304</v>
      </c>
      <c r="K125" s="227" t="s">
        <v>2303</v>
      </c>
      <c r="L125" s="227" t="s">
        <v>2303</v>
      </c>
      <c r="M125" s="227" t="s">
        <v>2303</v>
      </c>
      <c r="N125" s="228" t="s">
        <v>173</v>
      </c>
      <c r="O125" s="231" t="s">
        <v>2305</v>
      </c>
      <c r="P125" s="228" t="s">
        <v>173</v>
      </c>
      <c r="Q125" s="227" t="s">
        <v>2303</v>
      </c>
      <c r="R125" s="228" t="s">
        <v>173</v>
      </c>
      <c r="S125" s="230" t="s">
        <v>2304</v>
      </c>
      <c r="T125" s="228" t="s">
        <v>173</v>
      </c>
      <c r="U125" s="227" t="s">
        <v>2303</v>
      </c>
      <c r="V125" s="227" t="s">
        <v>2303</v>
      </c>
      <c r="W125" s="227" t="s">
        <v>2303</v>
      </c>
      <c r="X125" s="229" t="s">
        <v>149</v>
      </c>
      <c r="Y125" s="229" t="s">
        <v>149</v>
      </c>
      <c r="Z125" s="227" t="s">
        <v>2303</v>
      </c>
      <c r="AA125" s="227" t="s">
        <v>2303</v>
      </c>
      <c r="AB125" s="227" t="s">
        <v>2303</v>
      </c>
      <c r="AC125" s="227" t="s">
        <v>2303</v>
      </c>
      <c r="AD125" s="227" t="s">
        <v>2303</v>
      </c>
      <c r="AE125" s="228" t="s">
        <v>173</v>
      </c>
      <c r="AF125" s="228" t="s">
        <v>173</v>
      </c>
      <c r="AG125" s="235" t="s">
        <v>173</v>
      </c>
      <c r="AH125" s="280"/>
    </row>
    <row r="126" spans="2:34" ht="12.75">
      <c r="B126" s="306" t="s">
        <v>551</v>
      </c>
      <c r="C126" s="307" t="s">
        <v>112</v>
      </c>
      <c r="D126" s="307" t="s">
        <v>542</v>
      </c>
      <c r="E126" s="307">
        <v>2.7</v>
      </c>
      <c r="F126" s="307" t="s">
        <v>292</v>
      </c>
      <c r="G126" s="307" t="s">
        <v>292</v>
      </c>
      <c r="H126" s="307" t="s">
        <v>335</v>
      </c>
      <c r="I126" s="227" t="s">
        <v>2303</v>
      </c>
      <c r="J126" s="230" t="s">
        <v>2304</v>
      </c>
      <c r="K126" s="227" t="s">
        <v>2303</v>
      </c>
      <c r="L126" s="227" t="s">
        <v>2303</v>
      </c>
      <c r="M126" s="227" t="s">
        <v>2303</v>
      </c>
      <c r="N126" s="228" t="s">
        <v>173</v>
      </c>
      <c r="O126" s="231" t="s">
        <v>2305</v>
      </c>
      <c r="P126" s="228" t="s">
        <v>173</v>
      </c>
      <c r="Q126" s="227" t="s">
        <v>2303</v>
      </c>
      <c r="R126" s="228" t="s">
        <v>173</v>
      </c>
      <c r="S126" s="230" t="s">
        <v>2304</v>
      </c>
      <c r="T126" s="228" t="s">
        <v>173</v>
      </c>
      <c r="U126" s="227" t="s">
        <v>2303</v>
      </c>
      <c r="V126" s="227" t="s">
        <v>2303</v>
      </c>
      <c r="W126" s="227" t="s">
        <v>2303</v>
      </c>
      <c r="X126" s="229" t="s">
        <v>149</v>
      </c>
      <c r="Y126" s="229" t="s">
        <v>149</v>
      </c>
      <c r="Z126" s="227" t="s">
        <v>2303</v>
      </c>
      <c r="AA126" s="227" t="s">
        <v>2303</v>
      </c>
      <c r="AB126" s="227" t="s">
        <v>2303</v>
      </c>
      <c r="AC126" s="227" t="s">
        <v>2303</v>
      </c>
      <c r="AD126" s="227" t="s">
        <v>2303</v>
      </c>
      <c r="AE126" s="228" t="s">
        <v>173</v>
      </c>
      <c r="AF126" s="228" t="s">
        <v>173</v>
      </c>
      <c r="AG126" s="235" t="s">
        <v>173</v>
      </c>
      <c r="AH126" s="280"/>
    </row>
    <row r="127" spans="2:34" ht="12.75">
      <c r="B127" s="306" t="s">
        <v>552</v>
      </c>
      <c r="C127" s="307" t="s">
        <v>112</v>
      </c>
      <c r="D127" s="307" t="s">
        <v>542</v>
      </c>
      <c r="E127" s="307">
        <v>2.7</v>
      </c>
      <c r="F127" s="307" t="s">
        <v>292</v>
      </c>
      <c r="G127" s="307" t="s">
        <v>292</v>
      </c>
      <c r="H127" s="307" t="s">
        <v>335</v>
      </c>
      <c r="I127" s="227" t="s">
        <v>2303</v>
      </c>
      <c r="J127" s="230" t="s">
        <v>2304</v>
      </c>
      <c r="K127" s="227" t="s">
        <v>2303</v>
      </c>
      <c r="L127" s="227" t="s">
        <v>2303</v>
      </c>
      <c r="M127" s="227" t="s">
        <v>2303</v>
      </c>
      <c r="N127" s="228" t="s">
        <v>173</v>
      </c>
      <c r="O127" s="231" t="s">
        <v>2305</v>
      </c>
      <c r="P127" s="228" t="s">
        <v>173</v>
      </c>
      <c r="Q127" s="227" t="s">
        <v>2303</v>
      </c>
      <c r="R127" s="228" t="s">
        <v>173</v>
      </c>
      <c r="S127" s="230" t="s">
        <v>2304</v>
      </c>
      <c r="T127" s="228" t="s">
        <v>173</v>
      </c>
      <c r="U127" s="227" t="s">
        <v>2303</v>
      </c>
      <c r="V127" s="227" t="s">
        <v>2303</v>
      </c>
      <c r="W127" s="227" t="s">
        <v>2303</v>
      </c>
      <c r="X127" s="229" t="s">
        <v>149</v>
      </c>
      <c r="Y127" s="229" t="s">
        <v>149</v>
      </c>
      <c r="Z127" s="227" t="s">
        <v>2303</v>
      </c>
      <c r="AA127" s="227" t="s">
        <v>2303</v>
      </c>
      <c r="AB127" s="227" t="s">
        <v>2303</v>
      </c>
      <c r="AC127" s="227" t="s">
        <v>2303</v>
      </c>
      <c r="AD127" s="227" t="s">
        <v>2303</v>
      </c>
      <c r="AE127" s="228" t="s">
        <v>173</v>
      </c>
      <c r="AF127" s="228" t="s">
        <v>173</v>
      </c>
      <c r="AG127" s="235" t="s">
        <v>173</v>
      </c>
      <c r="AH127" s="280"/>
    </row>
    <row r="128" spans="2:34" ht="12.75">
      <c r="B128" s="306" t="s">
        <v>553</v>
      </c>
      <c r="C128" s="307" t="s">
        <v>112</v>
      </c>
      <c r="D128" s="307" t="s">
        <v>542</v>
      </c>
      <c r="E128" s="307">
        <v>2.7</v>
      </c>
      <c r="F128" s="307" t="s">
        <v>292</v>
      </c>
      <c r="G128" s="307" t="s">
        <v>292</v>
      </c>
      <c r="H128" s="307" t="s">
        <v>335</v>
      </c>
      <c r="I128" s="227" t="s">
        <v>2303</v>
      </c>
      <c r="J128" s="230" t="s">
        <v>2304</v>
      </c>
      <c r="K128" s="227" t="s">
        <v>2303</v>
      </c>
      <c r="L128" s="227" t="s">
        <v>2303</v>
      </c>
      <c r="M128" s="227" t="s">
        <v>2303</v>
      </c>
      <c r="N128" s="228" t="s">
        <v>173</v>
      </c>
      <c r="O128" s="231" t="s">
        <v>2305</v>
      </c>
      <c r="P128" s="228" t="s">
        <v>173</v>
      </c>
      <c r="Q128" s="227" t="s">
        <v>2303</v>
      </c>
      <c r="R128" s="228" t="s">
        <v>173</v>
      </c>
      <c r="S128" s="230" t="s">
        <v>2304</v>
      </c>
      <c r="T128" s="228" t="s">
        <v>173</v>
      </c>
      <c r="U128" s="227" t="s">
        <v>2303</v>
      </c>
      <c r="V128" s="227" t="s">
        <v>2303</v>
      </c>
      <c r="W128" s="227" t="s">
        <v>2303</v>
      </c>
      <c r="X128" s="229" t="s">
        <v>149</v>
      </c>
      <c r="Y128" s="229" t="s">
        <v>149</v>
      </c>
      <c r="Z128" s="227" t="s">
        <v>2303</v>
      </c>
      <c r="AA128" s="227" t="s">
        <v>2303</v>
      </c>
      <c r="AB128" s="227" t="s">
        <v>2303</v>
      </c>
      <c r="AC128" s="227" t="s">
        <v>2303</v>
      </c>
      <c r="AD128" s="227" t="s">
        <v>2303</v>
      </c>
      <c r="AE128" s="228" t="s">
        <v>173</v>
      </c>
      <c r="AF128" s="228" t="s">
        <v>173</v>
      </c>
      <c r="AG128" s="235" t="s">
        <v>173</v>
      </c>
      <c r="AH128" s="280"/>
    </row>
    <row r="129" spans="2:34" ht="12.75">
      <c r="B129" s="306" t="s">
        <v>554</v>
      </c>
      <c r="C129" s="307" t="s">
        <v>112</v>
      </c>
      <c r="D129" s="307" t="s">
        <v>542</v>
      </c>
      <c r="E129" s="307">
        <v>2.7</v>
      </c>
      <c r="F129" s="307" t="s">
        <v>292</v>
      </c>
      <c r="G129" s="307" t="s">
        <v>292</v>
      </c>
      <c r="H129" s="307" t="s">
        <v>335</v>
      </c>
      <c r="I129" s="227" t="s">
        <v>2303</v>
      </c>
      <c r="J129" s="230" t="s">
        <v>2304</v>
      </c>
      <c r="K129" s="227" t="s">
        <v>2303</v>
      </c>
      <c r="L129" s="227" t="s">
        <v>2303</v>
      </c>
      <c r="M129" s="227" t="s">
        <v>2303</v>
      </c>
      <c r="N129" s="228" t="s">
        <v>173</v>
      </c>
      <c r="O129" s="231" t="s">
        <v>2305</v>
      </c>
      <c r="P129" s="228" t="s">
        <v>173</v>
      </c>
      <c r="Q129" s="227" t="s">
        <v>2303</v>
      </c>
      <c r="R129" s="228" t="s">
        <v>173</v>
      </c>
      <c r="S129" s="230" t="s">
        <v>2304</v>
      </c>
      <c r="T129" s="228" t="s">
        <v>173</v>
      </c>
      <c r="U129" s="227" t="s">
        <v>2303</v>
      </c>
      <c r="V129" s="227" t="s">
        <v>2303</v>
      </c>
      <c r="W129" s="227" t="s">
        <v>2303</v>
      </c>
      <c r="X129" s="229" t="s">
        <v>149</v>
      </c>
      <c r="Y129" s="229" t="s">
        <v>149</v>
      </c>
      <c r="Z129" s="227" t="s">
        <v>2303</v>
      </c>
      <c r="AA129" s="227" t="s">
        <v>2303</v>
      </c>
      <c r="AB129" s="227" t="s">
        <v>2303</v>
      </c>
      <c r="AC129" s="227" t="s">
        <v>2303</v>
      </c>
      <c r="AD129" s="227" t="s">
        <v>2303</v>
      </c>
      <c r="AE129" s="228" t="s">
        <v>173</v>
      </c>
      <c r="AF129" s="228" t="s">
        <v>173</v>
      </c>
      <c r="AG129" s="235" t="s">
        <v>173</v>
      </c>
      <c r="AH129" s="280"/>
    </row>
    <row r="130" spans="2:34" ht="12.75">
      <c r="B130" s="306" t="s">
        <v>555</v>
      </c>
      <c r="C130" s="307" t="s">
        <v>112</v>
      </c>
      <c r="D130" s="307" t="s">
        <v>542</v>
      </c>
      <c r="E130" s="307">
        <v>2.7</v>
      </c>
      <c r="F130" s="307" t="s">
        <v>292</v>
      </c>
      <c r="G130" s="307" t="s">
        <v>292</v>
      </c>
      <c r="H130" s="307" t="s">
        <v>335</v>
      </c>
      <c r="I130" s="227" t="s">
        <v>2303</v>
      </c>
      <c r="J130" s="230" t="s">
        <v>2304</v>
      </c>
      <c r="K130" s="227" t="s">
        <v>2303</v>
      </c>
      <c r="L130" s="227" t="s">
        <v>2303</v>
      </c>
      <c r="M130" s="227" t="s">
        <v>2303</v>
      </c>
      <c r="N130" s="228" t="s">
        <v>173</v>
      </c>
      <c r="O130" s="231" t="s">
        <v>2305</v>
      </c>
      <c r="P130" s="228" t="s">
        <v>173</v>
      </c>
      <c r="Q130" s="227" t="s">
        <v>2303</v>
      </c>
      <c r="R130" s="228" t="s">
        <v>173</v>
      </c>
      <c r="S130" s="230" t="s">
        <v>2304</v>
      </c>
      <c r="T130" s="228" t="s">
        <v>173</v>
      </c>
      <c r="U130" s="227" t="s">
        <v>2303</v>
      </c>
      <c r="V130" s="227" t="s">
        <v>2303</v>
      </c>
      <c r="W130" s="227" t="s">
        <v>2303</v>
      </c>
      <c r="X130" s="229" t="s">
        <v>149</v>
      </c>
      <c r="Y130" s="229" t="s">
        <v>149</v>
      </c>
      <c r="Z130" s="227" t="s">
        <v>2303</v>
      </c>
      <c r="AA130" s="227" t="s">
        <v>2303</v>
      </c>
      <c r="AB130" s="227" t="s">
        <v>2303</v>
      </c>
      <c r="AC130" s="227" t="s">
        <v>2303</v>
      </c>
      <c r="AD130" s="227" t="s">
        <v>2303</v>
      </c>
      <c r="AE130" s="228" t="s">
        <v>173</v>
      </c>
      <c r="AF130" s="228" t="s">
        <v>173</v>
      </c>
      <c r="AG130" s="235" t="s">
        <v>173</v>
      </c>
      <c r="AH130" s="280"/>
    </row>
    <row r="131" spans="2:34" ht="12.75">
      <c r="B131" s="306" t="s">
        <v>556</v>
      </c>
      <c r="C131" s="307" t="s">
        <v>112</v>
      </c>
      <c r="D131" s="307" t="s">
        <v>542</v>
      </c>
      <c r="E131" s="307">
        <v>2.7</v>
      </c>
      <c r="F131" s="307" t="s">
        <v>292</v>
      </c>
      <c r="G131" s="307" t="s">
        <v>292</v>
      </c>
      <c r="H131" s="307" t="s">
        <v>335</v>
      </c>
      <c r="I131" s="227" t="s">
        <v>2303</v>
      </c>
      <c r="J131" s="230" t="s">
        <v>2304</v>
      </c>
      <c r="K131" s="227" t="s">
        <v>2303</v>
      </c>
      <c r="L131" s="227" t="s">
        <v>2303</v>
      </c>
      <c r="M131" s="227" t="s">
        <v>2303</v>
      </c>
      <c r="N131" s="228" t="s">
        <v>173</v>
      </c>
      <c r="O131" s="231" t="s">
        <v>2305</v>
      </c>
      <c r="P131" s="228" t="s">
        <v>173</v>
      </c>
      <c r="Q131" s="227" t="s">
        <v>2303</v>
      </c>
      <c r="R131" s="228" t="s">
        <v>173</v>
      </c>
      <c r="S131" s="230" t="s">
        <v>2304</v>
      </c>
      <c r="T131" s="228" t="s">
        <v>173</v>
      </c>
      <c r="U131" s="227" t="s">
        <v>2303</v>
      </c>
      <c r="V131" s="227" t="s">
        <v>2303</v>
      </c>
      <c r="W131" s="227" t="s">
        <v>2303</v>
      </c>
      <c r="X131" s="229" t="s">
        <v>149</v>
      </c>
      <c r="Y131" s="229" t="s">
        <v>149</v>
      </c>
      <c r="Z131" s="227" t="s">
        <v>2303</v>
      </c>
      <c r="AA131" s="227" t="s">
        <v>2303</v>
      </c>
      <c r="AB131" s="227" t="s">
        <v>2303</v>
      </c>
      <c r="AC131" s="227" t="s">
        <v>2303</v>
      </c>
      <c r="AD131" s="227" t="s">
        <v>2303</v>
      </c>
      <c r="AE131" s="228" t="s">
        <v>173</v>
      </c>
      <c r="AF131" s="228" t="s">
        <v>173</v>
      </c>
      <c r="AG131" s="235" t="s">
        <v>173</v>
      </c>
      <c r="AH131" s="280"/>
    </row>
    <row r="132" spans="2:34" ht="12.75">
      <c r="B132" s="306" t="s">
        <v>557</v>
      </c>
      <c r="C132" s="307" t="s">
        <v>112</v>
      </c>
      <c r="D132" s="307" t="s">
        <v>542</v>
      </c>
      <c r="E132" s="307">
        <v>2.7</v>
      </c>
      <c r="F132" s="307" t="s">
        <v>292</v>
      </c>
      <c r="G132" s="307" t="s">
        <v>292</v>
      </c>
      <c r="H132" s="307" t="s">
        <v>335</v>
      </c>
      <c r="I132" s="227" t="s">
        <v>2303</v>
      </c>
      <c r="J132" s="230" t="s">
        <v>2304</v>
      </c>
      <c r="K132" s="227" t="s">
        <v>2303</v>
      </c>
      <c r="L132" s="227" t="s">
        <v>2303</v>
      </c>
      <c r="M132" s="227" t="s">
        <v>2303</v>
      </c>
      <c r="N132" s="228" t="s">
        <v>173</v>
      </c>
      <c r="O132" s="231" t="s">
        <v>2305</v>
      </c>
      <c r="P132" s="228" t="s">
        <v>173</v>
      </c>
      <c r="Q132" s="227" t="s">
        <v>2303</v>
      </c>
      <c r="R132" s="228" t="s">
        <v>173</v>
      </c>
      <c r="S132" s="230" t="s">
        <v>2304</v>
      </c>
      <c r="T132" s="228" t="s">
        <v>173</v>
      </c>
      <c r="U132" s="227" t="s">
        <v>2303</v>
      </c>
      <c r="V132" s="227" t="s">
        <v>2303</v>
      </c>
      <c r="W132" s="227" t="s">
        <v>2303</v>
      </c>
      <c r="X132" s="229" t="s">
        <v>149</v>
      </c>
      <c r="Y132" s="229" t="s">
        <v>149</v>
      </c>
      <c r="Z132" s="227" t="s">
        <v>2303</v>
      </c>
      <c r="AA132" s="227" t="s">
        <v>2303</v>
      </c>
      <c r="AB132" s="227" t="s">
        <v>2303</v>
      </c>
      <c r="AC132" s="227" t="s">
        <v>2303</v>
      </c>
      <c r="AD132" s="227" t="s">
        <v>2303</v>
      </c>
      <c r="AE132" s="228" t="s">
        <v>173</v>
      </c>
      <c r="AF132" s="228" t="s">
        <v>173</v>
      </c>
      <c r="AG132" s="235" t="s">
        <v>173</v>
      </c>
      <c r="AH132" s="280"/>
    </row>
    <row r="133" spans="2:34" ht="12.75">
      <c r="B133" s="306" t="s">
        <v>558</v>
      </c>
      <c r="C133" s="307" t="s">
        <v>112</v>
      </c>
      <c r="D133" s="307" t="s">
        <v>542</v>
      </c>
      <c r="E133" s="307">
        <v>2.7</v>
      </c>
      <c r="F133" s="307" t="s">
        <v>292</v>
      </c>
      <c r="G133" s="307" t="s">
        <v>292</v>
      </c>
      <c r="H133" s="307" t="s">
        <v>335</v>
      </c>
      <c r="I133" s="227" t="s">
        <v>2303</v>
      </c>
      <c r="J133" s="230" t="s">
        <v>2304</v>
      </c>
      <c r="K133" s="227" t="s">
        <v>2303</v>
      </c>
      <c r="L133" s="227" t="s">
        <v>2303</v>
      </c>
      <c r="M133" s="227" t="s">
        <v>2303</v>
      </c>
      <c r="N133" s="228" t="s">
        <v>173</v>
      </c>
      <c r="O133" s="231" t="s">
        <v>2305</v>
      </c>
      <c r="P133" s="228" t="s">
        <v>173</v>
      </c>
      <c r="Q133" s="227" t="s">
        <v>2303</v>
      </c>
      <c r="R133" s="228" t="s">
        <v>173</v>
      </c>
      <c r="S133" s="230" t="s">
        <v>2304</v>
      </c>
      <c r="T133" s="228" t="s">
        <v>173</v>
      </c>
      <c r="U133" s="227" t="s">
        <v>2303</v>
      </c>
      <c r="V133" s="227" t="s">
        <v>2303</v>
      </c>
      <c r="W133" s="227" t="s">
        <v>2303</v>
      </c>
      <c r="X133" s="229" t="s">
        <v>149</v>
      </c>
      <c r="Y133" s="229" t="s">
        <v>149</v>
      </c>
      <c r="Z133" s="227" t="s">
        <v>2303</v>
      </c>
      <c r="AA133" s="227" t="s">
        <v>2303</v>
      </c>
      <c r="AB133" s="227" t="s">
        <v>2303</v>
      </c>
      <c r="AC133" s="227" t="s">
        <v>2303</v>
      </c>
      <c r="AD133" s="227" t="s">
        <v>2303</v>
      </c>
      <c r="AE133" s="228" t="s">
        <v>173</v>
      </c>
      <c r="AF133" s="228" t="s">
        <v>173</v>
      </c>
      <c r="AG133" s="235" t="s">
        <v>173</v>
      </c>
      <c r="AH133" s="280"/>
    </row>
    <row r="134" spans="2:34" ht="12.75">
      <c r="B134" s="306" t="s">
        <v>559</v>
      </c>
      <c r="C134" s="307" t="s">
        <v>112</v>
      </c>
      <c r="D134" s="307" t="s">
        <v>542</v>
      </c>
      <c r="E134" s="307">
        <v>2.7</v>
      </c>
      <c r="F134" s="307" t="s">
        <v>292</v>
      </c>
      <c r="G134" s="307" t="s">
        <v>292</v>
      </c>
      <c r="H134" s="307" t="s">
        <v>335</v>
      </c>
      <c r="I134" s="227" t="s">
        <v>2303</v>
      </c>
      <c r="J134" s="230" t="s">
        <v>2304</v>
      </c>
      <c r="K134" s="227" t="s">
        <v>2303</v>
      </c>
      <c r="L134" s="227" t="s">
        <v>2303</v>
      </c>
      <c r="M134" s="227" t="s">
        <v>2303</v>
      </c>
      <c r="N134" s="228" t="s">
        <v>173</v>
      </c>
      <c r="O134" s="231" t="s">
        <v>2305</v>
      </c>
      <c r="P134" s="228" t="s">
        <v>173</v>
      </c>
      <c r="Q134" s="227" t="s">
        <v>2303</v>
      </c>
      <c r="R134" s="228" t="s">
        <v>173</v>
      </c>
      <c r="S134" s="230" t="s">
        <v>2304</v>
      </c>
      <c r="T134" s="228" t="s">
        <v>173</v>
      </c>
      <c r="U134" s="227" t="s">
        <v>2303</v>
      </c>
      <c r="V134" s="227" t="s">
        <v>2303</v>
      </c>
      <c r="W134" s="227" t="s">
        <v>2303</v>
      </c>
      <c r="X134" s="229" t="s">
        <v>149</v>
      </c>
      <c r="Y134" s="229" t="s">
        <v>149</v>
      </c>
      <c r="Z134" s="227" t="s">
        <v>2303</v>
      </c>
      <c r="AA134" s="227" t="s">
        <v>2303</v>
      </c>
      <c r="AB134" s="227" t="s">
        <v>2303</v>
      </c>
      <c r="AC134" s="227" t="s">
        <v>2303</v>
      </c>
      <c r="AD134" s="227" t="s">
        <v>2303</v>
      </c>
      <c r="AE134" s="228" t="s">
        <v>173</v>
      </c>
      <c r="AF134" s="228" t="s">
        <v>173</v>
      </c>
      <c r="AG134" s="235" t="s">
        <v>173</v>
      </c>
      <c r="AH134" s="280"/>
    </row>
    <row r="135" spans="2:34" ht="12.75">
      <c r="B135" s="306" t="s">
        <v>560</v>
      </c>
      <c r="C135" s="307" t="s">
        <v>112</v>
      </c>
      <c r="D135" s="307" t="s">
        <v>542</v>
      </c>
      <c r="E135" s="307">
        <v>2.7</v>
      </c>
      <c r="F135" s="307" t="s">
        <v>292</v>
      </c>
      <c r="G135" s="307" t="s">
        <v>292</v>
      </c>
      <c r="H135" s="307" t="s">
        <v>335</v>
      </c>
      <c r="I135" s="227" t="s">
        <v>2303</v>
      </c>
      <c r="J135" s="230" t="s">
        <v>2304</v>
      </c>
      <c r="K135" s="227" t="s">
        <v>2303</v>
      </c>
      <c r="L135" s="227" t="s">
        <v>2303</v>
      </c>
      <c r="M135" s="227" t="s">
        <v>2303</v>
      </c>
      <c r="N135" s="228" t="s">
        <v>173</v>
      </c>
      <c r="O135" s="231" t="s">
        <v>2305</v>
      </c>
      <c r="P135" s="228" t="s">
        <v>173</v>
      </c>
      <c r="Q135" s="227" t="s">
        <v>2303</v>
      </c>
      <c r="R135" s="228" t="s">
        <v>173</v>
      </c>
      <c r="S135" s="230" t="s">
        <v>2304</v>
      </c>
      <c r="T135" s="228" t="s">
        <v>173</v>
      </c>
      <c r="U135" s="227" t="s">
        <v>2303</v>
      </c>
      <c r="V135" s="227" t="s">
        <v>2303</v>
      </c>
      <c r="W135" s="227" t="s">
        <v>2303</v>
      </c>
      <c r="X135" s="229" t="s">
        <v>149</v>
      </c>
      <c r="Y135" s="229" t="s">
        <v>149</v>
      </c>
      <c r="Z135" s="227" t="s">
        <v>2303</v>
      </c>
      <c r="AA135" s="227" t="s">
        <v>2303</v>
      </c>
      <c r="AB135" s="227" t="s">
        <v>2303</v>
      </c>
      <c r="AC135" s="227" t="s">
        <v>2303</v>
      </c>
      <c r="AD135" s="227" t="s">
        <v>2303</v>
      </c>
      <c r="AE135" s="228" t="s">
        <v>173</v>
      </c>
      <c r="AF135" s="228" t="s">
        <v>173</v>
      </c>
      <c r="AG135" s="235" t="s">
        <v>173</v>
      </c>
      <c r="AH135" s="280"/>
    </row>
    <row r="136" spans="2:34" ht="12.75">
      <c r="B136" s="306" t="s">
        <v>561</v>
      </c>
      <c r="C136" s="307" t="s">
        <v>112</v>
      </c>
      <c r="D136" s="307" t="s">
        <v>542</v>
      </c>
      <c r="E136" s="307">
        <v>2.7</v>
      </c>
      <c r="F136" s="307" t="s">
        <v>292</v>
      </c>
      <c r="G136" s="307" t="s">
        <v>292</v>
      </c>
      <c r="H136" s="307" t="s">
        <v>335</v>
      </c>
      <c r="I136" s="227" t="s">
        <v>2303</v>
      </c>
      <c r="J136" s="230" t="s">
        <v>2304</v>
      </c>
      <c r="K136" s="227" t="s">
        <v>2303</v>
      </c>
      <c r="L136" s="227" t="s">
        <v>2303</v>
      </c>
      <c r="M136" s="227" t="s">
        <v>2303</v>
      </c>
      <c r="N136" s="228" t="s">
        <v>173</v>
      </c>
      <c r="O136" s="231" t="s">
        <v>2305</v>
      </c>
      <c r="P136" s="228" t="s">
        <v>173</v>
      </c>
      <c r="Q136" s="227" t="s">
        <v>2303</v>
      </c>
      <c r="R136" s="228" t="s">
        <v>173</v>
      </c>
      <c r="S136" s="230" t="s">
        <v>2304</v>
      </c>
      <c r="T136" s="228" t="s">
        <v>173</v>
      </c>
      <c r="U136" s="227" t="s">
        <v>2303</v>
      </c>
      <c r="V136" s="227" t="s">
        <v>2303</v>
      </c>
      <c r="W136" s="227" t="s">
        <v>2303</v>
      </c>
      <c r="X136" s="229" t="s">
        <v>149</v>
      </c>
      <c r="Y136" s="229" t="s">
        <v>149</v>
      </c>
      <c r="Z136" s="227" t="s">
        <v>2303</v>
      </c>
      <c r="AA136" s="227" t="s">
        <v>2303</v>
      </c>
      <c r="AB136" s="227" t="s">
        <v>2303</v>
      </c>
      <c r="AC136" s="227" t="s">
        <v>2303</v>
      </c>
      <c r="AD136" s="227" t="s">
        <v>2303</v>
      </c>
      <c r="AE136" s="228" t="s">
        <v>173</v>
      </c>
      <c r="AF136" s="228" t="s">
        <v>173</v>
      </c>
      <c r="AG136" s="235" t="s">
        <v>173</v>
      </c>
      <c r="AH136" s="280"/>
    </row>
    <row r="137" spans="2:34" ht="12.75">
      <c r="B137" s="306" t="s">
        <v>562</v>
      </c>
      <c r="C137" s="307" t="s">
        <v>112</v>
      </c>
      <c r="D137" s="307" t="s">
        <v>542</v>
      </c>
      <c r="E137" s="307">
        <v>2.7</v>
      </c>
      <c r="F137" s="307" t="s">
        <v>292</v>
      </c>
      <c r="G137" s="307" t="s">
        <v>292</v>
      </c>
      <c r="H137" s="307" t="s">
        <v>335</v>
      </c>
      <c r="I137" s="227" t="s">
        <v>2303</v>
      </c>
      <c r="J137" s="230" t="s">
        <v>2304</v>
      </c>
      <c r="K137" s="227" t="s">
        <v>2303</v>
      </c>
      <c r="L137" s="227" t="s">
        <v>2303</v>
      </c>
      <c r="M137" s="227" t="s">
        <v>2303</v>
      </c>
      <c r="N137" s="228" t="s">
        <v>173</v>
      </c>
      <c r="O137" s="231" t="s">
        <v>2305</v>
      </c>
      <c r="P137" s="228" t="s">
        <v>173</v>
      </c>
      <c r="Q137" s="227" t="s">
        <v>2303</v>
      </c>
      <c r="R137" s="228" t="s">
        <v>173</v>
      </c>
      <c r="S137" s="230" t="s">
        <v>2304</v>
      </c>
      <c r="T137" s="228" t="s">
        <v>173</v>
      </c>
      <c r="U137" s="227" t="s">
        <v>2303</v>
      </c>
      <c r="V137" s="227" t="s">
        <v>2303</v>
      </c>
      <c r="W137" s="227" t="s">
        <v>2303</v>
      </c>
      <c r="X137" s="229" t="s">
        <v>149</v>
      </c>
      <c r="Y137" s="229" t="s">
        <v>149</v>
      </c>
      <c r="Z137" s="227" t="s">
        <v>2303</v>
      </c>
      <c r="AA137" s="227" t="s">
        <v>2303</v>
      </c>
      <c r="AB137" s="227" t="s">
        <v>2303</v>
      </c>
      <c r="AC137" s="227" t="s">
        <v>2303</v>
      </c>
      <c r="AD137" s="227" t="s">
        <v>2303</v>
      </c>
      <c r="AE137" s="228" t="s">
        <v>173</v>
      </c>
      <c r="AF137" s="228" t="s">
        <v>173</v>
      </c>
      <c r="AG137" s="235" t="s">
        <v>173</v>
      </c>
      <c r="AH137" s="280"/>
    </row>
    <row r="138" spans="2:34" ht="12.75">
      <c r="B138" s="306" t="s">
        <v>2312</v>
      </c>
      <c r="C138" s="307" t="s">
        <v>359</v>
      </c>
      <c r="D138" s="307" t="s">
        <v>542</v>
      </c>
      <c r="E138" s="308">
        <v>2.6666666669999999</v>
      </c>
      <c r="F138" s="307" t="s">
        <v>2301</v>
      </c>
      <c r="G138" s="307" t="s">
        <v>360</v>
      </c>
      <c r="H138" s="307" t="s">
        <v>2302</v>
      </c>
      <c r="I138" s="227" t="s">
        <v>2303</v>
      </c>
      <c r="J138" s="228" t="s">
        <v>173</v>
      </c>
      <c r="K138" s="227" t="s">
        <v>2303</v>
      </c>
      <c r="L138" s="227" t="s">
        <v>2303</v>
      </c>
      <c r="M138" s="227" t="s">
        <v>2303</v>
      </c>
      <c r="N138" s="228" t="s">
        <v>173</v>
      </c>
      <c r="O138" s="228" t="s">
        <v>173</v>
      </c>
      <c r="P138" s="228" t="s">
        <v>173</v>
      </c>
      <c r="Q138" s="227" t="s">
        <v>2303</v>
      </c>
      <c r="R138" s="228" t="s">
        <v>173</v>
      </c>
      <c r="S138" s="228" t="s">
        <v>173</v>
      </c>
      <c r="T138" s="228" t="s">
        <v>173</v>
      </c>
      <c r="U138" s="227" t="s">
        <v>2303</v>
      </c>
      <c r="V138" s="227" t="s">
        <v>2303</v>
      </c>
      <c r="W138" s="227" t="s">
        <v>2303</v>
      </c>
      <c r="X138" s="227" t="s">
        <v>2303</v>
      </c>
      <c r="Y138" s="227" t="s">
        <v>2303</v>
      </c>
      <c r="Z138" s="227" t="s">
        <v>2303</v>
      </c>
      <c r="AA138" s="227" t="s">
        <v>2303</v>
      </c>
      <c r="AB138" s="227" t="s">
        <v>2303</v>
      </c>
      <c r="AC138" s="227" t="s">
        <v>2303</v>
      </c>
      <c r="AD138" s="227" t="s">
        <v>2303</v>
      </c>
      <c r="AE138" s="227" t="s">
        <v>2303</v>
      </c>
      <c r="AF138" s="228" t="s">
        <v>173</v>
      </c>
      <c r="AG138" s="234" t="s">
        <v>2303</v>
      </c>
    </row>
    <row r="139" spans="2:34" ht="12.75">
      <c r="B139" s="306" t="s">
        <v>2205</v>
      </c>
      <c r="C139" s="307" t="s">
        <v>359</v>
      </c>
      <c r="D139" s="307" t="s">
        <v>542</v>
      </c>
      <c r="E139" s="308">
        <v>2.6666666669999999</v>
      </c>
      <c r="F139" s="307" t="s">
        <v>2301</v>
      </c>
      <c r="G139" s="307" t="s">
        <v>360</v>
      </c>
      <c r="H139" s="307" t="s">
        <v>2302</v>
      </c>
      <c r="I139" s="227" t="s">
        <v>2303</v>
      </c>
      <c r="J139" s="228" t="s">
        <v>173</v>
      </c>
      <c r="K139" s="227" t="s">
        <v>2303</v>
      </c>
      <c r="L139" s="227" t="s">
        <v>2303</v>
      </c>
      <c r="M139" s="227" t="s">
        <v>2303</v>
      </c>
      <c r="N139" s="228" t="s">
        <v>173</v>
      </c>
      <c r="O139" s="228" t="s">
        <v>173</v>
      </c>
      <c r="P139" s="228" t="s">
        <v>173</v>
      </c>
      <c r="Q139" s="227" t="s">
        <v>2303</v>
      </c>
      <c r="R139" s="228" t="s">
        <v>173</v>
      </c>
      <c r="S139" s="228" t="s">
        <v>173</v>
      </c>
      <c r="T139" s="228" t="s">
        <v>173</v>
      </c>
      <c r="U139" s="227" t="s">
        <v>2303</v>
      </c>
      <c r="V139" s="227" t="s">
        <v>2303</v>
      </c>
      <c r="W139" s="227" t="s">
        <v>2303</v>
      </c>
      <c r="X139" s="229" t="s">
        <v>149</v>
      </c>
      <c r="Y139" s="229" t="s">
        <v>149</v>
      </c>
      <c r="Z139" s="227" t="s">
        <v>2303</v>
      </c>
      <c r="AA139" s="227" t="s">
        <v>2303</v>
      </c>
      <c r="AB139" s="227" t="s">
        <v>2303</v>
      </c>
      <c r="AC139" s="227" t="s">
        <v>2303</v>
      </c>
      <c r="AD139" s="227" t="s">
        <v>2303</v>
      </c>
      <c r="AE139" s="227" t="s">
        <v>2303</v>
      </c>
      <c r="AF139" s="228" t="s">
        <v>173</v>
      </c>
      <c r="AG139" s="234" t="s">
        <v>2303</v>
      </c>
    </row>
    <row r="140" spans="2:34" ht="12.75">
      <c r="B140" s="306" t="s">
        <v>597</v>
      </c>
      <c r="C140" s="307" t="s">
        <v>359</v>
      </c>
      <c r="D140" s="307" t="s">
        <v>596</v>
      </c>
      <c r="E140" s="308">
        <v>2.6666666669999999</v>
      </c>
      <c r="F140" s="307" t="s">
        <v>2301</v>
      </c>
      <c r="G140" s="307" t="s">
        <v>360</v>
      </c>
      <c r="H140" s="307" t="s">
        <v>2302</v>
      </c>
      <c r="I140" s="227" t="s">
        <v>2303</v>
      </c>
      <c r="J140" s="228" t="s">
        <v>173</v>
      </c>
      <c r="K140" s="227" t="s">
        <v>2303</v>
      </c>
      <c r="L140" s="227" t="s">
        <v>2303</v>
      </c>
      <c r="M140" s="227" t="s">
        <v>2303</v>
      </c>
      <c r="N140" s="228" t="s">
        <v>173</v>
      </c>
      <c r="O140" s="228" t="s">
        <v>173</v>
      </c>
      <c r="P140" s="228" t="s">
        <v>173</v>
      </c>
      <c r="Q140" s="227" t="s">
        <v>2303</v>
      </c>
      <c r="R140" s="228" t="s">
        <v>173</v>
      </c>
      <c r="S140" s="228" t="s">
        <v>173</v>
      </c>
      <c r="T140" s="228" t="s">
        <v>173</v>
      </c>
      <c r="U140" s="227" t="s">
        <v>2303</v>
      </c>
      <c r="V140" s="227" t="s">
        <v>2303</v>
      </c>
      <c r="W140" s="227" t="s">
        <v>2303</v>
      </c>
      <c r="X140" s="227" t="s">
        <v>2303</v>
      </c>
      <c r="Y140" s="227" t="s">
        <v>2303</v>
      </c>
      <c r="Z140" s="227" t="s">
        <v>2303</v>
      </c>
      <c r="AA140" s="227" t="s">
        <v>2303</v>
      </c>
      <c r="AB140" s="227" t="s">
        <v>2303</v>
      </c>
      <c r="AC140" s="227" t="s">
        <v>2303</v>
      </c>
      <c r="AD140" s="227" t="s">
        <v>2303</v>
      </c>
      <c r="AE140" s="227" t="s">
        <v>2303</v>
      </c>
      <c r="AF140" s="228" t="s">
        <v>173</v>
      </c>
      <c r="AG140" s="234" t="s">
        <v>2303</v>
      </c>
    </row>
    <row r="141" spans="2:34" ht="12.75">
      <c r="B141" s="306" t="s">
        <v>638</v>
      </c>
      <c r="C141" s="307" t="s">
        <v>112</v>
      </c>
      <c r="D141" s="307" t="s">
        <v>637</v>
      </c>
      <c r="E141" s="307">
        <v>2.7</v>
      </c>
      <c r="F141" s="307" t="s">
        <v>417</v>
      </c>
      <c r="G141" s="307" t="s">
        <v>292</v>
      </c>
      <c r="H141" s="307" t="s">
        <v>335</v>
      </c>
      <c r="I141" s="227" t="s">
        <v>2303</v>
      </c>
      <c r="J141" s="230" t="s">
        <v>2304</v>
      </c>
      <c r="K141" s="227" t="s">
        <v>2303</v>
      </c>
      <c r="L141" s="227" t="s">
        <v>2303</v>
      </c>
      <c r="M141" s="227" t="s">
        <v>2303</v>
      </c>
      <c r="N141" s="228" t="s">
        <v>173</v>
      </c>
      <c r="O141" s="231" t="s">
        <v>2305</v>
      </c>
      <c r="P141" s="228" t="s">
        <v>173</v>
      </c>
      <c r="Q141" s="227" t="s">
        <v>2303</v>
      </c>
      <c r="R141" s="228" t="s">
        <v>173</v>
      </c>
      <c r="S141" s="230" t="s">
        <v>2304</v>
      </c>
      <c r="T141" s="228" t="s">
        <v>173</v>
      </c>
      <c r="U141" s="227" t="s">
        <v>2303</v>
      </c>
      <c r="V141" s="227" t="s">
        <v>2303</v>
      </c>
      <c r="W141" s="227" t="s">
        <v>2303</v>
      </c>
      <c r="X141" s="233" t="s">
        <v>2303</v>
      </c>
      <c r="Y141" s="233" t="s">
        <v>2303</v>
      </c>
      <c r="Z141" s="227" t="s">
        <v>2303</v>
      </c>
      <c r="AA141" s="227" t="s">
        <v>2303</v>
      </c>
      <c r="AB141" s="227" t="s">
        <v>2303</v>
      </c>
      <c r="AC141" s="227" t="s">
        <v>2303</v>
      </c>
      <c r="AD141" s="227" t="s">
        <v>2303</v>
      </c>
      <c r="AE141" s="228" t="s">
        <v>173</v>
      </c>
      <c r="AF141" s="228" t="s">
        <v>173</v>
      </c>
      <c r="AG141" s="235" t="s">
        <v>173</v>
      </c>
      <c r="AH141" s="280"/>
    </row>
    <row r="142" spans="2:34" ht="12.75">
      <c r="B142" s="306" t="s">
        <v>639</v>
      </c>
      <c r="C142" s="307" t="s">
        <v>112</v>
      </c>
      <c r="D142" s="307" t="s">
        <v>637</v>
      </c>
      <c r="E142" s="307">
        <v>2.7</v>
      </c>
      <c r="F142" s="307" t="s">
        <v>417</v>
      </c>
      <c r="G142" s="307" t="s">
        <v>292</v>
      </c>
      <c r="H142" s="307" t="s">
        <v>335</v>
      </c>
      <c r="I142" s="227" t="s">
        <v>2303</v>
      </c>
      <c r="J142" s="230" t="s">
        <v>2304</v>
      </c>
      <c r="K142" s="227" t="s">
        <v>2303</v>
      </c>
      <c r="L142" s="227" t="s">
        <v>2303</v>
      </c>
      <c r="M142" s="227" t="s">
        <v>2303</v>
      </c>
      <c r="N142" s="228" t="s">
        <v>173</v>
      </c>
      <c r="O142" s="231" t="s">
        <v>2305</v>
      </c>
      <c r="P142" s="228" t="s">
        <v>173</v>
      </c>
      <c r="Q142" s="227" t="s">
        <v>2303</v>
      </c>
      <c r="R142" s="228" t="s">
        <v>173</v>
      </c>
      <c r="S142" s="230" t="s">
        <v>2304</v>
      </c>
      <c r="T142" s="228" t="s">
        <v>173</v>
      </c>
      <c r="U142" s="227" t="s">
        <v>2303</v>
      </c>
      <c r="V142" s="227" t="s">
        <v>2303</v>
      </c>
      <c r="W142" s="227" t="s">
        <v>2303</v>
      </c>
      <c r="X142" s="233" t="s">
        <v>2303</v>
      </c>
      <c r="Y142" s="233" t="s">
        <v>2303</v>
      </c>
      <c r="Z142" s="227" t="s">
        <v>2303</v>
      </c>
      <c r="AA142" s="227" t="s">
        <v>2303</v>
      </c>
      <c r="AB142" s="227" t="s">
        <v>2303</v>
      </c>
      <c r="AC142" s="227" t="s">
        <v>2303</v>
      </c>
      <c r="AD142" s="227" t="s">
        <v>2303</v>
      </c>
      <c r="AE142" s="228" t="s">
        <v>173</v>
      </c>
      <c r="AF142" s="228" t="s">
        <v>173</v>
      </c>
      <c r="AG142" s="235" t="s">
        <v>173</v>
      </c>
      <c r="AH142" s="280"/>
    </row>
    <row r="143" spans="2:34" ht="12.75">
      <c r="B143" s="306" t="s">
        <v>640</v>
      </c>
      <c r="C143" s="307" t="s">
        <v>112</v>
      </c>
      <c r="D143" s="307" t="s">
        <v>637</v>
      </c>
      <c r="E143" s="307">
        <v>2.7</v>
      </c>
      <c r="F143" s="307" t="s">
        <v>417</v>
      </c>
      <c r="G143" s="307" t="s">
        <v>292</v>
      </c>
      <c r="H143" s="307" t="s">
        <v>335</v>
      </c>
      <c r="I143" s="227" t="s">
        <v>2303</v>
      </c>
      <c r="J143" s="230" t="s">
        <v>2304</v>
      </c>
      <c r="K143" s="227" t="s">
        <v>2303</v>
      </c>
      <c r="L143" s="227" t="s">
        <v>2303</v>
      </c>
      <c r="M143" s="227" t="s">
        <v>2303</v>
      </c>
      <c r="N143" s="228" t="s">
        <v>173</v>
      </c>
      <c r="O143" s="231" t="s">
        <v>2305</v>
      </c>
      <c r="P143" s="228" t="s">
        <v>173</v>
      </c>
      <c r="Q143" s="227" t="s">
        <v>2303</v>
      </c>
      <c r="R143" s="228" t="s">
        <v>173</v>
      </c>
      <c r="S143" s="230" t="s">
        <v>2304</v>
      </c>
      <c r="T143" s="228" t="s">
        <v>173</v>
      </c>
      <c r="U143" s="227" t="s">
        <v>2303</v>
      </c>
      <c r="V143" s="227" t="s">
        <v>2303</v>
      </c>
      <c r="W143" s="227" t="s">
        <v>2303</v>
      </c>
      <c r="X143" s="233" t="s">
        <v>2303</v>
      </c>
      <c r="Y143" s="233" t="s">
        <v>2303</v>
      </c>
      <c r="Z143" s="227" t="s">
        <v>2303</v>
      </c>
      <c r="AA143" s="227" t="s">
        <v>2303</v>
      </c>
      <c r="AB143" s="227" t="s">
        <v>2303</v>
      </c>
      <c r="AC143" s="227" t="s">
        <v>2303</v>
      </c>
      <c r="AD143" s="227" t="s">
        <v>2303</v>
      </c>
      <c r="AE143" s="228" t="s">
        <v>173</v>
      </c>
      <c r="AF143" s="228" t="s">
        <v>173</v>
      </c>
      <c r="AG143" s="235" t="s">
        <v>173</v>
      </c>
      <c r="AH143" s="280"/>
    </row>
    <row r="144" spans="2:34" ht="12.75">
      <c r="B144" s="306" t="s">
        <v>641</v>
      </c>
      <c r="C144" s="307" t="s">
        <v>112</v>
      </c>
      <c r="D144" s="307" t="s">
        <v>637</v>
      </c>
      <c r="E144" s="307">
        <v>2.7</v>
      </c>
      <c r="F144" s="307" t="s">
        <v>417</v>
      </c>
      <c r="G144" s="307" t="s">
        <v>292</v>
      </c>
      <c r="H144" s="307" t="s">
        <v>335</v>
      </c>
      <c r="I144" s="227" t="s">
        <v>2303</v>
      </c>
      <c r="J144" s="230" t="s">
        <v>2304</v>
      </c>
      <c r="K144" s="227" t="s">
        <v>2303</v>
      </c>
      <c r="L144" s="227" t="s">
        <v>2303</v>
      </c>
      <c r="M144" s="227" t="s">
        <v>2303</v>
      </c>
      <c r="N144" s="228" t="s">
        <v>173</v>
      </c>
      <c r="O144" s="231" t="s">
        <v>2305</v>
      </c>
      <c r="P144" s="228" t="s">
        <v>173</v>
      </c>
      <c r="Q144" s="227" t="s">
        <v>2303</v>
      </c>
      <c r="R144" s="228" t="s">
        <v>173</v>
      </c>
      <c r="S144" s="230" t="s">
        <v>2304</v>
      </c>
      <c r="T144" s="228" t="s">
        <v>173</v>
      </c>
      <c r="U144" s="227" t="s">
        <v>2303</v>
      </c>
      <c r="V144" s="227" t="s">
        <v>2303</v>
      </c>
      <c r="W144" s="227" t="s">
        <v>2303</v>
      </c>
      <c r="X144" s="233" t="s">
        <v>2303</v>
      </c>
      <c r="Y144" s="233" t="s">
        <v>2303</v>
      </c>
      <c r="Z144" s="227" t="s">
        <v>2303</v>
      </c>
      <c r="AA144" s="227" t="s">
        <v>2303</v>
      </c>
      <c r="AB144" s="227" t="s">
        <v>2303</v>
      </c>
      <c r="AC144" s="227" t="s">
        <v>2303</v>
      </c>
      <c r="AD144" s="227" t="s">
        <v>2303</v>
      </c>
      <c r="AE144" s="228" t="s">
        <v>173</v>
      </c>
      <c r="AF144" s="228" t="s">
        <v>173</v>
      </c>
      <c r="AG144" s="235" t="s">
        <v>173</v>
      </c>
      <c r="AH144" s="280"/>
    </row>
    <row r="145" spans="2:34" ht="12.75">
      <c r="B145" s="306" t="s">
        <v>642</v>
      </c>
      <c r="C145" s="307" t="s">
        <v>112</v>
      </c>
      <c r="D145" s="307" t="s">
        <v>637</v>
      </c>
      <c r="E145" s="307">
        <v>2.7</v>
      </c>
      <c r="F145" s="307" t="s">
        <v>417</v>
      </c>
      <c r="G145" s="307" t="s">
        <v>292</v>
      </c>
      <c r="H145" s="307" t="s">
        <v>335</v>
      </c>
      <c r="I145" s="227" t="s">
        <v>2303</v>
      </c>
      <c r="J145" s="230" t="s">
        <v>2304</v>
      </c>
      <c r="K145" s="227" t="s">
        <v>2303</v>
      </c>
      <c r="L145" s="227" t="s">
        <v>2303</v>
      </c>
      <c r="M145" s="227" t="s">
        <v>2303</v>
      </c>
      <c r="N145" s="228" t="s">
        <v>173</v>
      </c>
      <c r="O145" s="231" t="s">
        <v>2305</v>
      </c>
      <c r="P145" s="228" t="s">
        <v>173</v>
      </c>
      <c r="Q145" s="227" t="s">
        <v>2303</v>
      </c>
      <c r="R145" s="228" t="s">
        <v>173</v>
      </c>
      <c r="S145" s="230" t="s">
        <v>2304</v>
      </c>
      <c r="T145" s="228" t="s">
        <v>173</v>
      </c>
      <c r="U145" s="227" t="s">
        <v>2303</v>
      </c>
      <c r="V145" s="227" t="s">
        <v>2303</v>
      </c>
      <c r="W145" s="227" t="s">
        <v>2303</v>
      </c>
      <c r="X145" s="233" t="s">
        <v>2303</v>
      </c>
      <c r="Y145" s="233" t="s">
        <v>2303</v>
      </c>
      <c r="Z145" s="227" t="s">
        <v>2303</v>
      </c>
      <c r="AA145" s="227" t="s">
        <v>2303</v>
      </c>
      <c r="AB145" s="227" t="s">
        <v>2303</v>
      </c>
      <c r="AC145" s="227" t="s">
        <v>2303</v>
      </c>
      <c r="AD145" s="227" t="s">
        <v>2303</v>
      </c>
      <c r="AE145" s="228" t="s">
        <v>173</v>
      </c>
      <c r="AF145" s="228" t="s">
        <v>173</v>
      </c>
      <c r="AG145" s="235" t="s">
        <v>173</v>
      </c>
      <c r="AH145" s="280"/>
    </row>
    <row r="146" spans="2:34" ht="12.75">
      <c r="B146" s="306" t="s">
        <v>643</v>
      </c>
      <c r="C146" s="307" t="s">
        <v>112</v>
      </c>
      <c r="D146" s="307" t="s">
        <v>637</v>
      </c>
      <c r="E146" s="307">
        <v>2.7</v>
      </c>
      <c r="F146" s="307" t="s">
        <v>417</v>
      </c>
      <c r="G146" s="307" t="s">
        <v>292</v>
      </c>
      <c r="H146" s="307" t="s">
        <v>335</v>
      </c>
      <c r="I146" s="227" t="s">
        <v>2303</v>
      </c>
      <c r="J146" s="230" t="s">
        <v>2304</v>
      </c>
      <c r="K146" s="227" t="s">
        <v>2303</v>
      </c>
      <c r="L146" s="227" t="s">
        <v>2303</v>
      </c>
      <c r="M146" s="227" t="s">
        <v>2303</v>
      </c>
      <c r="N146" s="228" t="s">
        <v>173</v>
      </c>
      <c r="O146" s="231" t="s">
        <v>2305</v>
      </c>
      <c r="P146" s="228" t="s">
        <v>173</v>
      </c>
      <c r="Q146" s="227" t="s">
        <v>2303</v>
      </c>
      <c r="R146" s="228" t="s">
        <v>173</v>
      </c>
      <c r="S146" s="230" t="s">
        <v>2304</v>
      </c>
      <c r="T146" s="228" t="s">
        <v>173</v>
      </c>
      <c r="U146" s="227" t="s">
        <v>2303</v>
      </c>
      <c r="V146" s="227" t="s">
        <v>2303</v>
      </c>
      <c r="W146" s="227" t="s">
        <v>2303</v>
      </c>
      <c r="X146" s="233" t="s">
        <v>2303</v>
      </c>
      <c r="Y146" s="233" t="s">
        <v>2303</v>
      </c>
      <c r="Z146" s="227" t="s">
        <v>2303</v>
      </c>
      <c r="AA146" s="227" t="s">
        <v>2303</v>
      </c>
      <c r="AB146" s="227" t="s">
        <v>2303</v>
      </c>
      <c r="AC146" s="227" t="s">
        <v>2303</v>
      </c>
      <c r="AD146" s="227" t="s">
        <v>2303</v>
      </c>
      <c r="AE146" s="228" t="s">
        <v>173</v>
      </c>
      <c r="AF146" s="228" t="s">
        <v>173</v>
      </c>
      <c r="AG146" s="235" t="s">
        <v>173</v>
      </c>
      <c r="AH146" s="280"/>
    </row>
    <row r="147" spans="2:34" ht="12.75">
      <c r="B147" s="306" t="s">
        <v>644</v>
      </c>
      <c r="C147" s="307" t="s">
        <v>112</v>
      </c>
      <c r="D147" s="307" t="s">
        <v>637</v>
      </c>
      <c r="E147" s="307">
        <v>2.7</v>
      </c>
      <c r="F147" s="307" t="s">
        <v>417</v>
      </c>
      <c r="G147" s="307" t="s">
        <v>292</v>
      </c>
      <c r="H147" s="307" t="s">
        <v>335</v>
      </c>
      <c r="I147" s="227" t="s">
        <v>2303</v>
      </c>
      <c r="J147" s="230" t="s">
        <v>2304</v>
      </c>
      <c r="K147" s="227" t="s">
        <v>2303</v>
      </c>
      <c r="L147" s="227" t="s">
        <v>2303</v>
      </c>
      <c r="M147" s="227" t="s">
        <v>2303</v>
      </c>
      <c r="N147" s="228" t="s">
        <v>173</v>
      </c>
      <c r="O147" s="231" t="s">
        <v>2305</v>
      </c>
      <c r="P147" s="228" t="s">
        <v>173</v>
      </c>
      <c r="Q147" s="227" t="s">
        <v>2303</v>
      </c>
      <c r="R147" s="228" t="s">
        <v>173</v>
      </c>
      <c r="S147" s="230" t="s">
        <v>2304</v>
      </c>
      <c r="T147" s="228" t="s">
        <v>173</v>
      </c>
      <c r="U147" s="227" t="s">
        <v>2303</v>
      </c>
      <c r="V147" s="227" t="s">
        <v>2303</v>
      </c>
      <c r="W147" s="227" t="s">
        <v>2303</v>
      </c>
      <c r="X147" s="233" t="s">
        <v>2303</v>
      </c>
      <c r="Y147" s="233" t="s">
        <v>2303</v>
      </c>
      <c r="Z147" s="227" t="s">
        <v>2303</v>
      </c>
      <c r="AA147" s="227" t="s">
        <v>2303</v>
      </c>
      <c r="AB147" s="227" t="s">
        <v>2303</v>
      </c>
      <c r="AC147" s="227" t="s">
        <v>2303</v>
      </c>
      <c r="AD147" s="227" t="s">
        <v>2303</v>
      </c>
      <c r="AE147" s="228" t="s">
        <v>173</v>
      </c>
      <c r="AF147" s="228" t="s">
        <v>173</v>
      </c>
      <c r="AG147" s="235" t="s">
        <v>173</v>
      </c>
      <c r="AH147" s="280"/>
    </row>
    <row r="148" spans="2:34" ht="12.75">
      <c r="B148" s="306" t="s">
        <v>645</v>
      </c>
      <c r="C148" s="307" t="s">
        <v>112</v>
      </c>
      <c r="D148" s="307" t="s">
        <v>637</v>
      </c>
      <c r="E148" s="307">
        <v>2.7</v>
      </c>
      <c r="F148" s="307" t="s">
        <v>417</v>
      </c>
      <c r="G148" s="307" t="s">
        <v>292</v>
      </c>
      <c r="H148" s="307" t="s">
        <v>335</v>
      </c>
      <c r="I148" s="227" t="s">
        <v>2303</v>
      </c>
      <c r="J148" s="230" t="s">
        <v>2304</v>
      </c>
      <c r="K148" s="227" t="s">
        <v>2303</v>
      </c>
      <c r="L148" s="227" t="s">
        <v>2303</v>
      </c>
      <c r="M148" s="227" t="s">
        <v>2303</v>
      </c>
      <c r="N148" s="228" t="s">
        <v>173</v>
      </c>
      <c r="O148" s="231" t="s">
        <v>2305</v>
      </c>
      <c r="P148" s="228" t="s">
        <v>173</v>
      </c>
      <c r="Q148" s="227" t="s">
        <v>2303</v>
      </c>
      <c r="R148" s="228" t="s">
        <v>173</v>
      </c>
      <c r="S148" s="230" t="s">
        <v>2304</v>
      </c>
      <c r="T148" s="228" t="s">
        <v>173</v>
      </c>
      <c r="U148" s="227" t="s">
        <v>2303</v>
      </c>
      <c r="V148" s="227" t="s">
        <v>2303</v>
      </c>
      <c r="W148" s="227" t="s">
        <v>2303</v>
      </c>
      <c r="X148" s="233" t="s">
        <v>2303</v>
      </c>
      <c r="Y148" s="233" t="s">
        <v>2303</v>
      </c>
      <c r="Z148" s="227" t="s">
        <v>2303</v>
      </c>
      <c r="AA148" s="227" t="s">
        <v>2303</v>
      </c>
      <c r="AB148" s="227" t="s">
        <v>2303</v>
      </c>
      <c r="AC148" s="227" t="s">
        <v>2303</v>
      </c>
      <c r="AD148" s="227" t="s">
        <v>2303</v>
      </c>
      <c r="AE148" s="228" t="s">
        <v>173</v>
      </c>
      <c r="AF148" s="228" t="s">
        <v>173</v>
      </c>
      <c r="AG148" s="235" t="s">
        <v>173</v>
      </c>
      <c r="AH148" s="280"/>
    </row>
    <row r="149" spans="2:34" ht="12.75">
      <c r="B149" s="306" t="s">
        <v>646</v>
      </c>
      <c r="C149" s="307" t="s">
        <v>112</v>
      </c>
      <c r="D149" s="307" t="s">
        <v>637</v>
      </c>
      <c r="E149" s="307">
        <v>2.7</v>
      </c>
      <c r="F149" s="307" t="s">
        <v>417</v>
      </c>
      <c r="G149" s="307" t="s">
        <v>292</v>
      </c>
      <c r="H149" s="307" t="s">
        <v>335</v>
      </c>
      <c r="I149" s="227" t="s">
        <v>2303</v>
      </c>
      <c r="J149" s="230" t="s">
        <v>2304</v>
      </c>
      <c r="K149" s="227" t="s">
        <v>2303</v>
      </c>
      <c r="L149" s="227" t="s">
        <v>2303</v>
      </c>
      <c r="M149" s="227" t="s">
        <v>2303</v>
      </c>
      <c r="N149" s="228" t="s">
        <v>173</v>
      </c>
      <c r="O149" s="231" t="s">
        <v>2305</v>
      </c>
      <c r="P149" s="228" t="s">
        <v>173</v>
      </c>
      <c r="Q149" s="227" t="s">
        <v>2303</v>
      </c>
      <c r="R149" s="228" t="s">
        <v>173</v>
      </c>
      <c r="S149" s="230" t="s">
        <v>2304</v>
      </c>
      <c r="T149" s="228" t="s">
        <v>173</v>
      </c>
      <c r="U149" s="227" t="s">
        <v>2303</v>
      </c>
      <c r="V149" s="227" t="s">
        <v>2303</v>
      </c>
      <c r="W149" s="227" t="s">
        <v>2303</v>
      </c>
      <c r="X149" s="233" t="s">
        <v>2303</v>
      </c>
      <c r="Y149" s="233" t="s">
        <v>2303</v>
      </c>
      <c r="Z149" s="227" t="s">
        <v>2303</v>
      </c>
      <c r="AA149" s="227" t="s">
        <v>2303</v>
      </c>
      <c r="AB149" s="227" t="s">
        <v>2303</v>
      </c>
      <c r="AC149" s="227" t="s">
        <v>2303</v>
      </c>
      <c r="AD149" s="227" t="s">
        <v>2303</v>
      </c>
      <c r="AE149" s="228" t="s">
        <v>173</v>
      </c>
      <c r="AF149" s="228" t="s">
        <v>173</v>
      </c>
      <c r="AG149" s="235" t="s">
        <v>173</v>
      </c>
      <c r="AH149" s="280"/>
    </row>
    <row r="150" spans="2:34" ht="12.75">
      <c r="B150" s="306" t="s">
        <v>647</v>
      </c>
      <c r="C150" s="307" t="s">
        <v>112</v>
      </c>
      <c r="D150" s="307" t="s">
        <v>637</v>
      </c>
      <c r="E150" s="307">
        <v>2.7</v>
      </c>
      <c r="F150" s="307" t="s">
        <v>417</v>
      </c>
      <c r="G150" s="307" t="s">
        <v>292</v>
      </c>
      <c r="H150" s="307" t="s">
        <v>335</v>
      </c>
      <c r="I150" s="227" t="s">
        <v>2303</v>
      </c>
      <c r="J150" s="230" t="s">
        <v>2304</v>
      </c>
      <c r="K150" s="227" t="s">
        <v>2303</v>
      </c>
      <c r="L150" s="227" t="s">
        <v>2303</v>
      </c>
      <c r="M150" s="227" t="s">
        <v>2303</v>
      </c>
      <c r="N150" s="228" t="s">
        <v>173</v>
      </c>
      <c r="O150" s="231" t="s">
        <v>2305</v>
      </c>
      <c r="P150" s="228" t="s">
        <v>173</v>
      </c>
      <c r="Q150" s="227" t="s">
        <v>2303</v>
      </c>
      <c r="R150" s="228" t="s">
        <v>173</v>
      </c>
      <c r="S150" s="230" t="s">
        <v>2304</v>
      </c>
      <c r="T150" s="228" t="s">
        <v>173</v>
      </c>
      <c r="U150" s="227" t="s">
        <v>2303</v>
      </c>
      <c r="V150" s="227" t="s">
        <v>2303</v>
      </c>
      <c r="W150" s="227" t="s">
        <v>2303</v>
      </c>
      <c r="X150" s="233" t="s">
        <v>2303</v>
      </c>
      <c r="Y150" s="233" t="s">
        <v>2303</v>
      </c>
      <c r="Z150" s="227" t="s">
        <v>2303</v>
      </c>
      <c r="AA150" s="227" t="s">
        <v>2303</v>
      </c>
      <c r="AB150" s="227" t="s">
        <v>2303</v>
      </c>
      <c r="AC150" s="227" t="s">
        <v>2303</v>
      </c>
      <c r="AD150" s="227" t="s">
        <v>2303</v>
      </c>
      <c r="AE150" s="228" t="s">
        <v>173</v>
      </c>
      <c r="AF150" s="228" t="s">
        <v>173</v>
      </c>
      <c r="AG150" s="235" t="s">
        <v>173</v>
      </c>
      <c r="AH150" s="280"/>
    </row>
    <row r="151" spans="2:34" ht="12.75">
      <c r="B151" s="306" t="s">
        <v>648</v>
      </c>
      <c r="C151" s="307" t="s">
        <v>112</v>
      </c>
      <c r="D151" s="307" t="s">
        <v>637</v>
      </c>
      <c r="E151" s="307">
        <v>2.7</v>
      </c>
      <c r="F151" s="307" t="s">
        <v>417</v>
      </c>
      <c r="G151" s="307" t="s">
        <v>292</v>
      </c>
      <c r="H151" s="307" t="s">
        <v>335</v>
      </c>
      <c r="I151" s="227" t="s">
        <v>2303</v>
      </c>
      <c r="J151" s="230" t="s">
        <v>2304</v>
      </c>
      <c r="K151" s="227" t="s">
        <v>2303</v>
      </c>
      <c r="L151" s="227" t="s">
        <v>2303</v>
      </c>
      <c r="M151" s="227" t="s">
        <v>2303</v>
      </c>
      <c r="N151" s="228" t="s">
        <v>173</v>
      </c>
      <c r="O151" s="231" t="s">
        <v>2305</v>
      </c>
      <c r="P151" s="228" t="s">
        <v>173</v>
      </c>
      <c r="Q151" s="227" t="s">
        <v>2303</v>
      </c>
      <c r="R151" s="228" t="s">
        <v>173</v>
      </c>
      <c r="S151" s="230" t="s">
        <v>2304</v>
      </c>
      <c r="T151" s="228" t="s">
        <v>173</v>
      </c>
      <c r="U151" s="227" t="s">
        <v>2303</v>
      </c>
      <c r="V151" s="227" t="s">
        <v>2303</v>
      </c>
      <c r="W151" s="227" t="s">
        <v>2303</v>
      </c>
      <c r="X151" s="233" t="s">
        <v>2303</v>
      </c>
      <c r="Y151" s="233" t="s">
        <v>2303</v>
      </c>
      <c r="Z151" s="227" t="s">
        <v>2303</v>
      </c>
      <c r="AA151" s="227" t="s">
        <v>2303</v>
      </c>
      <c r="AB151" s="227" t="s">
        <v>2303</v>
      </c>
      <c r="AC151" s="227" t="s">
        <v>2303</v>
      </c>
      <c r="AD151" s="227" t="s">
        <v>2303</v>
      </c>
      <c r="AE151" s="228" t="s">
        <v>173</v>
      </c>
      <c r="AF151" s="228" t="s">
        <v>173</v>
      </c>
      <c r="AG151" s="235" t="s">
        <v>173</v>
      </c>
      <c r="AH151" s="280"/>
    </row>
    <row r="152" spans="2:34" ht="12.75">
      <c r="B152" s="306" t="s">
        <v>649</v>
      </c>
      <c r="C152" s="307" t="s">
        <v>112</v>
      </c>
      <c r="D152" s="307" t="s">
        <v>637</v>
      </c>
      <c r="E152" s="307">
        <v>2.7</v>
      </c>
      <c r="F152" s="307" t="s">
        <v>417</v>
      </c>
      <c r="G152" s="307" t="s">
        <v>292</v>
      </c>
      <c r="H152" s="307" t="s">
        <v>335</v>
      </c>
      <c r="I152" s="227" t="s">
        <v>2303</v>
      </c>
      <c r="J152" s="230" t="s">
        <v>2304</v>
      </c>
      <c r="K152" s="227" t="s">
        <v>2303</v>
      </c>
      <c r="L152" s="227" t="s">
        <v>2303</v>
      </c>
      <c r="M152" s="227" t="s">
        <v>2303</v>
      </c>
      <c r="N152" s="228" t="s">
        <v>173</v>
      </c>
      <c r="O152" s="231" t="s">
        <v>2305</v>
      </c>
      <c r="P152" s="228" t="s">
        <v>173</v>
      </c>
      <c r="Q152" s="227" t="s">
        <v>2303</v>
      </c>
      <c r="R152" s="228" t="s">
        <v>173</v>
      </c>
      <c r="S152" s="230" t="s">
        <v>2304</v>
      </c>
      <c r="T152" s="228" t="s">
        <v>173</v>
      </c>
      <c r="U152" s="227" t="s">
        <v>2303</v>
      </c>
      <c r="V152" s="227" t="s">
        <v>2303</v>
      </c>
      <c r="W152" s="227" t="s">
        <v>2303</v>
      </c>
      <c r="X152" s="233" t="s">
        <v>2303</v>
      </c>
      <c r="Y152" s="233" t="s">
        <v>2303</v>
      </c>
      <c r="Z152" s="227" t="s">
        <v>2303</v>
      </c>
      <c r="AA152" s="227" t="s">
        <v>2303</v>
      </c>
      <c r="AB152" s="227" t="s">
        <v>2303</v>
      </c>
      <c r="AC152" s="227" t="s">
        <v>2303</v>
      </c>
      <c r="AD152" s="227" t="s">
        <v>2303</v>
      </c>
      <c r="AE152" s="228" t="s">
        <v>173</v>
      </c>
      <c r="AF152" s="228" t="s">
        <v>173</v>
      </c>
      <c r="AG152" s="235" t="s">
        <v>173</v>
      </c>
      <c r="AH152" s="280"/>
    </row>
    <row r="153" spans="2:34" ht="12.75">
      <c r="B153" s="306" t="s">
        <v>650</v>
      </c>
      <c r="C153" s="307" t="s">
        <v>112</v>
      </c>
      <c r="D153" s="307" t="s">
        <v>637</v>
      </c>
      <c r="E153" s="307">
        <v>2.7</v>
      </c>
      <c r="F153" s="307" t="s">
        <v>417</v>
      </c>
      <c r="G153" s="307" t="s">
        <v>292</v>
      </c>
      <c r="H153" s="307" t="s">
        <v>335</v>
      </c>
      <c r="I153" s="227" t="s">
        <v>2303</v>
      </c>
      <c r="J153" s="230" t="s">
        <v>2304</v>
      </c>
      <c r="K153" s="227" t="s">
        <v>2303</v>
      </c>
      <c r="L153" s="227" t="s">
        <v>2303</v>
      </c>
      <c r="M153" s="227" t="s">
        <v>2303</v>
      </c>
      <c r="N153" s="228" t="s">
        <v>173</v>
      </c>
      <c r="O153" s="231" t="s">
        <v>2305</v>
      </c>
      <c r="P153" s="228" t="s">
        <v>173</v>
      </c>
      <c r="Q153" s="227" t="s">
        <v>2303</v>
      </c>
      <c r="R153" s="228" t="s">
        <v>173</v>
      </c>
      <c r="S153" s="230" t="s">
        <v>2304</v>
      </c>
      <c r="T153" s="228" t="s">
        <v>173</v>
      </c>
      <c r="U153" s="227" t="s">
        <v>2303</v>
      </c>
      <c r="V153" s="227" t="s">
        <v>2303</v>
      </c>
      <c r="W153" s="227" t="s">
        <v>2303</v>
      </c>
      <c r="X153" s="233" t="s">
        <v>2303</v>
      </c>
      <c r="Y153" s="233" t="s">
        <v>2303</v>
      </c>
      <c r="Z153" s="227" t="s">
        <v>2303</v>
      </c>
      <c r="AA153" s="227" t="s">
        <v>2303</v>
      </c>
      <c r="AB153" s="227" t="s">
        <v>2303</v>
      </c>
      <c r="AC153" s="227" t="s">
        <v>2303</v>
      </c>
      <c r="AD153" s="227" t="s">
        <v>2303</v>
      </c>
      <c r="AE153" s="228" t="s">
        <v>173</v>
      </c>
      <c r="AF153" s="228" t="s">
        <v>173</v>
      </c>
      <c r="AG153" s="235" t="s">
        <v>173</v>
      </c>
      <c r="AH153" s="280"/>
    </row>
    <row r="154" spans="2:34" ht="12.75">
      <c r="B154" s="306" t="s">
        <v>651</v>
      </c>
      <c r="C154" s="307" t="s">
        <v>112</v>
      </c>
      <c r="D154" s="307" t="s">
        <v>637</v>
      </c>
      <c r="E154" s="307">
        <v>2.7</v>
      </c>
      <c r="F154" s="307" t="s">
        <v>417</v>
      </c>
      <c r="G154" s="307" t="s">
        <v>292</v>
      </c>
      <c r="H154" s="307" t="s">
        <v>335</v>
      </c>
      <c r="I154" s="227" t="s">
        <v>2303</v>
      </c>
      <c r="J154" s="230" t="s">
        <v>2304</v>
      </c>
      <c r="K154" s="227" t="s">
        <v>2303</v>
      </c>
      <c r="L154" s="227" t="s">
        <v>2303</v>
      </c>
      <c r="M154" s="227" t="s">
        <v>2303</v>
      </c>
      <c r="N154" s="228" t="s">
        <v>173</v>
      </c>
      <c r="O154" s="231" t="s">
        <v>2305</v>
      </c>
      <c r="P154" s="228" t="s">
        <v>173</v>
      </c>
      <c r="Q154" s="227" t="s">
        <v>2303</v>
      </c>
      <c r="R154" s="228" t="s">
        <v>173</v>
      </c>
      <c r="S154" s="230" t="s">
        <v>2304</v>
      </c>
      <c r="T154" s="228" t="s">
        <v>173</v>
      </c>
      <c r="U154" s="227" t="s">
        <v>2303</v>
      </c>
      <c r="V154" s="227" t="s">
        <v>2303</v>
      </c>
      <c r="W154" s="227" t="s">
        <v>2303</v>
      </c>
      <c r="X154" s="233" t="s">
        <v>2303</v>
      </c>
      <c r="Y154" s="233" t="s">
        <v>2303</v>
      </c>
      <c r="Z154" s="227" t="s">
        <v>2303</v>
      </c>
      <c r="AA154" s="227" t="s">
        <v>2303</v>
      </c>
      <c r="AB154" s="227" t="s">
        <v>2303</v>
      </c>
      <c r="AC154" s="227" t="s">
        <v>2303</v>
      </c>
      <c r="AD154" s="227" t="s">
        <v>2303</v>
      </c>
      <c r="AE154" s="228" t="s">
        <v>173</v>
      </c>
      <c r="AF154" s="228" t="s">
        <v>173</v>
      </c>
      <c r="AG154" s="235" t="s">
        <v>173</v>
      </c>
      <c r="AH154" s="280"/>
    </row>
    <row r="155" spans="2:34" ht="12.75">
      <c r="B155" s="306" t="s">
        <v>652</v>
      </c>
      <c r="C155" s="307" t="s">
        <v>112</v>
      </c>
      <c r="D155" s="307" t="s">
        <v>637</v>
      </c>
      <c r="E155" s="307">
        <v>2.7</v>
      </c>
      <c r="F155" s="307" t="s">
        <v>417</v>
      </c>
      <c r="G155" s="307" t="s">
        <v>292</v>
      </c>
      <c r="H155" s="307" t="s">
        <v>335</v>
      </c>
      <c r="I155" s="227" t="s">
        <v>2303</v>
      </c>
      <c r="J155" s="230" t="s">
        <v>2304</v>
      </c>
      <c r="K155" s="227" t="s">
        <v>2303</v>
      </c>
      <c r="L155" s="227" t="s">
        <v>2303</v>
      </c>
      <c r="M155" s="227" t="s">
        <v>2303</v>
      </c>
      <c r="N155" s="228" t="s">
        <v>173</v>
      </c>
      <c r="O155" s="231" t="s">
        <v>2305</v>
      </c>
      <c r="P155" s="228" t="s">
        <v>173</v>
      </c>
      <c r="Q155" s="227" t="s">
        <v>2303</v>
      </c>
      <c r="R155" s="228" t="s">
        <v>173</v>
      </c>
      <c r="S155" s="230" t="s">
        <v>2304</v>
      </c>
      <c r="T155" s="228" t="s">
        <v>173</v>
      </c>
      <c r="U155" s="227" t="s">
        <v>2303</v>
      </c>
      <c r="V155" s="227" t="s">
        <v>2303</v>
      </c>
      <c r="W155" s="227" t="s">
        <v>2303</v>
      </c>
      <c r="X155" s="233" t="s">
        <v>2303</v>
      </c>
      <c r="Y155" s="233" t="s">
        <v>2303</v>
      </c>
      <c r="Z155" s="227" t="s">
        <v>2303</v>
      </c>
      <c r="AA155" s="227" t="s">
        <v>2303</v>
      </c>
      <c r="AB155" s="227" t="s">
        <v>2303</v>
      </c>
      <c r="AC155" s="227" t="s">
        <v>2303</v>
      </c>
      <c r="AD155" s="227" t="s">
        <v>2303</v>
      </c>
      <c r="AE155" s="228" t="s">
        <v>173</v>
      </c>
      <c r="AF155" s="228" t="s">
        <v>173</v>
      </c>
      <c r="AG155" s="235" t="s">
        <v>173</v>
      </c>
      <c r="AH155" s="280"/>
    </row>
    <row r="156" spans="2:34" ht="12.75">
      <c r="B156" s="306" t="s">
        <v>653</v>
      </c>
      <c r="C156" s="307" t="s">
        <v>112</v>
      </c>
      <c r="D156" s="307" t="s">
        <v>637</v>
      </c>
      <c r="E156" s="307">
        <v>2.7</v>
      </c>
      <c r="F156" s="307" t="s">
        <v>417</v>
      </c>
      <c r="G156" s="307" t="s">
        <v>292</v>
      </c>
      <c r="H156" s="307" t="s">
        <v>335</v>
      </c>
      <c r="I156" s="227" t="s">
        <v>2303</v>
      </c>
      <c r="J156" s="230" t="s">
        <v>2304</v>
      </c>
      <c r="K156" s="227" t="s">
        <v>2303</v>
      </c>
      <c r="L156" s="227" t="s">
        <v>2303</v>
      </c>
      <c r="M156" s="227" t="s">
        <v>2303</v>
      </c>
      <c r="N156" s="228" t="s">
        <v>173</v>
      </c>
      <c r="O156" s="231" t="s">
        <v>2305</v>
      </c>
      <c r="P156" s="228" t="s">
        <v>173</v>
      </c>
      <c r="Q156" s="227" t="s">
        <v>2303</v>
      </c>
      <c r="R156" s="228" t="s">
        <v>173</v>
      </c>
      <c r="S156" s="230" t="s">
        <v>2304</v>
      </c>
      <c r="T156" s="228" t="s">
        <v>173</v>
      </c>
      <c r="U156" s="227" t="s">
        <v>2303</v>
      </c>
      <c r="V156" s="227" t="s">
        <v>2303</v>
      </c>
      <c r="W156" s="227" t="s">
        <v>2303</v>
      </c>
      <c r="X156" s="233" t="s">
        <v>2303</v>
      </c>
      <c r="Y156" s="233" t="s">
        <v>2303</v>
      </c>
      <c r="Z156" s="227" t="s">
        <v>2303</v>
      </c>
      <c r="AA156" s="227" t="s">
        <v>2303</v>
      </c>
      <c r="AB156" s="227" t="s">
        <v>2303</v>
      </c>
      <c r="AC156" s="227" t="s">
        <v>2303</v>
      </c>
      <c r="AD156" s="227" t="s">
        <v>2303</v>
      </c>
      <c r="AE156" s="228" t="s">
        <v>173</v>
      </c>
      <c r="AF156" s="228" t="s">
        <v>173</v>
      </c>
      <c r="AG156" s="235" t="s">
        <v>173</v>
      </c>
      <c r="AH156" s="280"/>
    </row>
    <row r="157" spans="2:34" ht="12.75">
      <c r="B157" s="306" t="s">
        <v>654</v>
      </c>
      <c r="C157" s="307" t="s">
        <v>112</v>
      </c>
      <c r="D157" s="307" t="s">
        <v>637</v>
      </c>
      <c r="E157" s="307">
        <v>2.7</v>
      </c>
      <c r="F157" s="307" t="s">
        <v>417</v>
      </c>
      <c r="G157" s="307" t="s">
        <v>292</v>
      </c>
      <c r="H157" s="307" t="s">
        <v>335</v>
      </c>
      <c r="I157" s="227" t="s">
        <v>2303</v>
      </c>
      <c r="J157" s="230" t="s">
        <v>2304</v>
      </c>
      <c r="K157" s="227" t="s">
        <v>2303</v>
      </c>
      <c r="L157" s="227" t="s">
        <v>2303</v>
      </c>
      <c r="M157" s="227" t="s">
        <v>2303</v>
      </c>
      <c r="N157" s="228" t="s">
        <v>173</v>
      </c>
      <c r="O157" s="231" t="s">
        <v>2305</v>
      </c>
      <c r="P157" s="228" t="s">
        <v>173</v>
      </c>
      <c r="Q157" s="227" t="s">
        <v>2303</v>
      </c>
      <c r="R157" s="228" t="s">
        <v>173</v>
      </c>
      <c r="S157" s="230" t="s">
        <v>2304</v>
      </c>
      <c r="T157" s="228" t="s">
        <v>173</v>
      </c>
      <c r="U157" s="227" t="s">
        <v>2303</v>
      </c>
      <c r="V157" s="227" t="s">
        <v>2303</v>
      </c>
      <c r="W157" s="227" t="s">
        <v>2303</v>
      </c>
      <c r="X157" s="233" t="s">
        <v>2303</v>
      </c>
      <c r="Y157" s="233" t="s">
        <v>2303</v>
      </c>
      <c r="Z157" s="227" t="s">
        <v>2303</v>
      </c>
      <c r="AA157" s="227" t="s">
        <v>2303</v>
      </c>
      <c r="AB157" s="227" t="s">
        <v>2303</v>
      </c>
      <c r="AC157" s="227" t="s">
        <v>2303</v>
      </c>
      <c r="AD157" s="227" t="s">
        <v>2303</v>
      </c>
      <c r="AE157" s="228" t="s">
        <v>173</v>
      </c>
      <c r="AF157" s="228" t="s">
        <v>173</v>
      </c>
      <c r="AG157" s="235" t="s">
        <v>173</v>
      </c>
      <c r="AH157" s="280"/>
    </row>
    <row r="158" spans="2:34" ht="12.75">
      <c r="B158" s="306" t="s">
        <v>655</v>
      </c>
      <c r="C158" s="307" t="s">
        <v>112</v>
      </c>
      <c r="D158" s="307" t="s">
        <v>637</v>
      </c>
      <c r="E158" s="307">
        <v>2.7</v>
      </c>
      <c r="F158" s="307" t="s">
        <v>417</v>
      </c>
      <c r="G158" s="307" t="s">
        <v>292</v>
      </c>
      <c r="H158" s="307" t="s">
        <v>335</v>
      </c>
      <c r="I158" s="227" t="s">
        <v>2303</v>
      </c>
      <c r="J158" s="230" t="s">
        <v>2304</v>
      </c>
      <c r="K158" s="227" t="s">
        <v>2303</v>
      </c>
      <c r="L158" s="227" t="s">
        <v>2303</v>
      </c>
      <c r="M158" s="227" t="s">
        <v>2303</v>
      </c>
      <c r="N158" s="228" t="s">
        <v>173</v>
      </c>
      <c r="O158" s="231" t="s">
        <v>2305</v>
      </c>
      <c r="P158" s="228" t="s">
        <v>173</v>
      </c>
      <c r="Q158" s="227" t="s">
        <v>2303</v>
      </c>
      <c r="R158" s="228" t="s">
        <v>173</v>
      </c>
      <c r="S158" s="230" t="s">
        <v>2304</v>
      </c>
      <c r="T158" s="228" t="s">
        <v>173</v>
      </c>
      <c r="U158" s="227" t="s">
        <v>2303</v>
      </c>
      <c r="V158" s="227" t="s">
        <v>2303</v>
      </c>
      <c r="W158" s="227" t="s">
        <v>2303</v>
      </c>
      <c r="X158" s="233" t="s">
        <v>2303</v>
      </c>
      <c r="Y158" s="233" t="s">
        <v>2303</v>
      </c>
      <c r="Z158" s="227" t="s">
        <v>2303</v>
      </c>
      <c r="AA158" s="227" t="s">
        <v>2303</v>
      </c>
      <c r="AB158" s="227" t="s">
        <v>2303</v>
      </c>
      <c r="AC158" s="227" t="s">
        <v>2303</v>
      </c>
      <c r="AD158" s="227" t="s">
        <v>2303</v>
      </c>
      <c r="AE158" s="228" t="s">
        <v>173</v>
      </c>
      <c r="AF158" s="228" t="s">
        <v>173</v>
      </c>
      <c r="AG158" s="235" t="s">
        <v>173</v>
      </c>
      <c r="AH158" s="280"/>
    </row>
    <row r="159" spans="2:34" ht="12.75">
      <c r="B159" s="306" t="s">
        <v>656</v>
      </c>
      <c r="C159" s="307" t="s">
        <v>112</v>
      </c>
      <c r="D159" s="307" t="s">
        <v>637</v>
      </c>
      <c r="E159" s="307">
        <v>2.7</v>
      </c>
      <c r="F159" s="307" t="s">
        <v>417</v>
      </c>
      <c r="G159" s="307" t="s">
        <v>292</v>
      </c>
      <c r="H159" s="307" t="s">
        <v>335</v>
      </c>
      <c r="I159" s="227" t="s">
        <v>2303</v>
      </c>
      <c r="J159" s="230" t="s">
        <v>2304</v>
      </c>
      <c r="K159" s="227" t="s">
        <v>2303</v>
      </c>
      <c r="L159" s="227" t="s">
        <v>2303</v>
      </c>
      <c r="M159" s="227" t="s">
        <v>2303</v>
      </c>
      <c r="N159" s="228" t="s">
        <v>173</v>
      </c>
      <c r="O159" s="231" t="s">
        <v>2305</v>
      </c>
      <c r="P159" s="228" t="s">
        <v>173</v>
      </c>
      <c r="Q159" s="227" t="s">
        <v>2303</v>
      </c>
      <c r="R159" s="228" t="s">
        <v>173</v>
      </c>
      <c r="S159" s="230" t="s">
        <v>2304</v>
      </c>
      <c r="T159" s="228" t="s">
        <v>173</v>
      </c>
      <c r="U159" s="227" t="s">
        <v>2303</v>
      </c>
      <c r="V159" s="227" t="s">
        <v>2303</v>
      </c>
      <c r="W159" s="227" t="s">
        <v>2303</v>
      </c>
      <c r="X159" s="233" t="s">
        <v>2303</v>
      </c>
      <c r="Y159" s="233" t="s">
        <v>2303</v>
      </c>
      <c r="Z159" s="227" t="s">
        <v>2303</v>
      </c>
      <c r="AA159" s="227" t="s">
        <v>2303</v>
      </c>
      <c r="AB159" s="227" t="s">
        <v>2303</v>
      </c>
      <c r="AC159" s="227" t="s">
        <v>2303</v>
      </c>
      <c r="AD159" s="227" t="s">
        <v>2303</v>
      </c>
      <c r="AE159" s="228" t="s">
        <v>173</v>
      </c>
      <c r="AF159" s="228" t="s">
        <v>173</v>
      </c>
      <c r="AG159" s="235" t="s">
        <v>173</v>
      </c>
      <c r="AH159" s="280"/>
    </row>
    <row r="160" spans="2:34" ht="12.75">
      <c r="B160" s="306" t="s">
        <v>659</v>
      </c>
      <c r="C160" s="307" t="s">
        <v>112</v>
      </c>
      <c r="D160" s="307" t="s">
        <v>637</v>
      </c>
      <c r="E160" s="307">
        <v>2.7</v>
      </c>
      <c r="F160" s="307" t="s">
        <v>417</v>
      </c>
      <c r="G160" s="307" t="s">
        <v>292</v>
      </c>
      <c r="H160" s="307" t="s">
        <v>335</v>
      </c>
      <c r="I160" s="227" t="s">
        <v>2303</v>
      </c>
      <c r="J160" s="230" t="s">
        <v>2304</v>
      </c>
      <c r="K160" s="227" t="s">
        <v>2303</v>
      </c>
      <c r="L160" s="227" t="s">
        <v>2303</v>
      </c>
      <c r="M160" s="227" t="s">
        <v>2303</v>
      </c>
      <c r="N160" s="228" t="s">
        <v>173</v>
      </c>
      <c r="O160" s="231" t="s">
        <v>2305</v>
      </c>
      <c r="P160" s="228" t="s">
        <v>173</v>
      </c>
      <c r="Q160" s="227" t="s">
        <v>2303</v>
      </c>
      <c r="R160" s="228" t="s">
        <v>173</v>
      </c>
      <c r="S160" s="230" t="s">
        <v>2304</v>
      </c>
      <c r="T160" s="228" t="s">
        <v>173</v>
      </c>
      <c r="U160" s="227" t="s">
        <v>2303</v>
      </c>
      <c r="V160" s="227" t="s">
        <v>2303</v>
      </c>
      <c r="W160" s="227" t="s">
        <v>2303</v>
      </c>
      <c r="X160" s="233" t="s">
        <v>2303</v>
      </c>
      <c r="Y160" s="233" t="s">
        <v>2303</v>
      </c>
      <c r="Z160" s="227" t="s">
        <v>2303</v>
      </c>
      <c r="AA160" s="227" t="s">
        <v>2303</v>
      </c>
      <c r="AB160" s="227" t="s">
        <v>2303</v>
      </c>
      <c r="AC160" s="227" t="s">
        <v>2303</v>
      </c>
      <c r="AD160" s="227" t="s">
        <v>2303</v>
      </c>
      <c r="AE160" s="228" t="s">
        <v>173</v>
      </c>
      <c r="AF160" s="228" t="s">
        <v>173</v>
      </c>
      <c r="AG160" s="235" t="s">
        <v>173</v>
      </c>
      <c r="AH160" s="280"/>
    </row>
    <row r="161" spans="2:34" ht="12.75">
      <c r="B161" s="306" t="s">
        <v>660</v>
      </c>
      <c r="C161" s="307" t="s">
        <v>112</v>
      </c>
      <c r="D161" s="307" t="s">
        <v>637</v>
      </c>
      <c r="E161" s="307">
        <v>2.7</v>
      </c>
      <c r="F161" s="307" t="s">
        <v>417</v>
      </c>
      <c r="G161" s="307" t="s">
        <v>292</v>
      </c>
      <c r="H161" s="307" t="s">
        <v>335</v>
      </c>
      <c r="I161" s="227" t="s">
        <v>2303</v>
      </c>
      <c r="J161" s="230" t="s">
        <v>2304</v>
      </c>
      <c r="K161" s="227" t="s">
        <v>2303</v>
      </c>
      <c r="L161" s="227" t="s">
        <v>2303</v>
      </c>
      <c r="M161" s="227" t="s">
        <v>2303</v>
      </c>
      <c r="N161" s="228" t="s">
        <v>173</v>
      </c>
      <c r="O161" s="231" t="s">
        <v>2305</v>
      </c>
      <c r="P161" s="228" t="s">
        <v>173</v>
      </c>
      <c r="Q161" s="227" t="s">
        <v>2303</v>
      </c>
      <c r="R161" s="228" t="s">
        <v>173</v>
      </c>
      <c r="S161" s="230" t="s">
        <v>2304</v>
      </c>
      <c r="T161" s="228" t="s">
        <v>173</v>
      </c>
      <c r="U161" s="227" t="s">
        <v>2303</v>
      </c>
      <c r="V161" s="227" t="s">
        <v>2303</v>
      </c>
      <c r="W161" s="227" t="s">
        <v>2303</v>
      </c>
      <c r="X161" s="233" t="s">
        <v>2303</v>
      </c>
      <c r="Y161" s="233" t="s">
        <v>2303</v>
      </c>
      <c r="Z161" s="227" t="s">
        <v>2303</v>
      </c>
      <c r="AA161" s="227" t="s">
        <v>2303</v>
      </c>
      <c r="AB161" s="227" t="s">
        <v>2303</v>
      </c>
      <c r="AC161" s="227" t="s">
        <v>2303</v>
      </c>
      <c r="AD161" s="227" t="s">
        <v>2303</v>
      </c>
      <c r="AE161" s="228" t="s">
        <v>173</v>
      </c>
      <c r="AF161" s="228" t="s">
        <v>173</v>
      </c>
      <c r="AG161" s="235" t="s">
        <v>173</v>
      </c>
      <c r="AH161" s="280"/>
    </row>
    <row r="162" spans="2:34" ht="12.75">
      <c r="B162" s="306" t="s">
        <v>661</v>
      </c>
      <c r="C162" s="307" t="s">
        <v>112</v>
      </c>
      <c r="D162" s="307" t="s">
        <v>637</v>
      </c>
      <c r="E162" s="307">
        <v>2.7</v>
      </c>
      <c r="F162" s="307" t="s">
        <v>417</v>
      </c>
      <c r="G162" s="307" t="s">
        <v>292</v>
      </c>
      <c r="H162" s="307" t="s">
        <v>335</v>
      </c>
      <c r="I162" s="227" t="s">
        <v>2303</v>
      </c>
      <c r="J162" s="230" t="s">
        <v>2304</v>
      </c>
      <c r="K162" s="227" t="s">
        <v>2303</v>
      </c>
      <c r="L162" s="227" t="s">
        <v>2303</v>
      </c>
      <c r="M162" s="227" t="s">
        <v>2303</v>
      </c>
      <c r="N162" s="228" t="s">
        <v>173</v>
      </c>
      <c r="O162" s="231" t="s">
        <v>2305</v>
      </c>
      <c r="P162" s="228" t="s">
        <v>173</v>
      </c>
      <c r="Q162" s="227" t="s">
        <v>2303</v>
      </c>
      <c r="R162" s="228" t="s">
        <v>173</v>
      </c>
      <c r="S162" s="230" t="s">
        <v>2304</v>
      </c>
      <c r="T162" s="228" t="s">
        <v>173</v>
      </c>
      <c r="U162" s="227" t="s">
        <v>2303</v>
      </c>
      <c r="V162" s="227" t="s">
        <v>2303</v>
      </c>
      <c r="W162" s="227" t="s">
        <v>2303</v>
      </c>
      <c r="X162" s="233" t="s">
        <v>2303</v>
      </c>
      <c r="Y162" s="233" t="s">
        <v>2303</v>
      </c>
      <c r="Z162" s="227" t="s">
        <v>2303</v>
      </c>
      <c r="AA162" s="227" t="s">
        <v>2303</v>
      </c>
      <c r="AB162" s="227" t="s">
        <v>2303</v>
      </c>
      <c r="AC162" s="227" t="s">
        <v>2303</v>
      </c>
      <c r="AD162" s="227" t="s">
        <v>2303</v>
      </c>
      <c r="AE162" s="228" t="s">
        <v>173</v>
      </c>
      <c r="AF162" s="228" t="s">
        <v>173</v>
      </c>
      <c r="AG162" s="235" t="s">
        <v>173</v>
      </c>
      <c r="AH162" s="280"/>
    </row>
    <row r="163" spans="2:34" ht="12.75">
      <c r="B163" s="306" t="s">
        <v>662</v>
      </c>
      <c r="C163" s="307" t="s">
        <v>112</v>
      </c>
      <c r="D163" s="307" t="s">
        <v>637</v>
      </c>
      <c r="E163" s="307">
        <v>2.7</v>
      </c>
      <c r="F163" s="307" t="s">
        <v>417</v>
      </c>
      <c r="G163" s="307" t="s">
        <v>292</v>
      </c>
      <c r="H163" s="307" t="s">
        <v>335</v>
      </c>
      <c r="I163" s="227" t="s">
        <v>2303</v>
      </c>
      <c r="J163" s="230" t="s">
        <v>2304</v>
      </c>
      <c r="K163" s="227" t="s">
        <v>2303</v>
      </c>
      <c r="L163" s="227" t="s">
        <v>2303</v>
      </c>
      <c r="M163" s="227" t="s">
        <v>2303</v>
      </c>
      <c r="N163" s="228" t="s">
        <v>173</v>
      </c>
      <c r="O163" s="231" t="s">
        <v>2305</v>
      </c>
      <c r="P163" s="228" t="s">
        <v>173</v>
      </c>
      <c r="Q163" s="227" t="s">
        <v>2303</v>
      </c>
      <c r="R163" s="228" t="s">
        <v>173</v>
      </c>
      <c r="S163" s="230" t="s">
        <v>2304</v>
      </c>
      <c r="T163" s="228" t="s">
        <v>173</v>
      </c>
      <c r="U163" s="227" t="s">
        <v>2303</v>
      </c>
      <c r="V163" s="227" t="s">
        <v>2303</v>
      </c>
      <c r="W163" s="227" t="s">
        <v>2303</v>
      </c>
      <c r="X163" s="233" t="s">
        <v>2303</v>
      </c>
      <c r="Y163" s="233" t="s">
        <v>2303</v>
      </c>
      <c r="Z163" s="227" t="s">
        <v>2303</v>
      </c>
      <c r="AA163" s="227" t="s">
        <v>2303</v>
      </c>
      <c r="AB163" s="227" t="s">
        <v>2303</v>
      </c>
      <c r="AC163" s="227" t="s">
        <v>2303</v>
      </c>
      <c r="AD163" s="227" t="s">
        <v>2303</v>
      </c>
      <c r="AE163" s="228" t="s">
        <v>173</v>
      </c>
      <c r="AF163" s="228" t="s">
        <v>173</v>
      </c>
      <c r="AG163" s="235" t="s">
        <v>173</v>
      </c>
      <c r="AH163" s="280"/>
    </row>
    <row r="164" spans="2:34" ht="12.75">
      <c r="B164" s="306" t="s">
        <v>663</v>
      </c>
      <c r="C164" s="307" t="s">
        <v>112</v>
      </c>
      <c r="D164" s="307" t="s">
        <v>637</v>
      </c>
      <c r="E164" s="307">
        <v>2.7</v>
      </c>
      <c r="F164" s="307" t="s">
        <v>417</v>
      </c>
      <c r="G164" s="307" t="s">
        <v>292</v>
      </c>
      <c r="H164" s="307" t="s">
        <v>335</v>
      </c>
      <c r="I164" s="227" t="s">
        <v>2303</v>
      </c>
      <c r="J164" s="230" t="s">
        <v>2304</v>
      </c>
      <c r="K164" s="227" t="s">
        <v>2303</v>
      </c>
      <c r="L164" s="227" t="s">
        <v>2303</v>
      </c>
      <c r="M164" s="227" t="s">
        <v>2303</v>
      </c>
      <c r="N164" s="228" t="s">
        <v>173</v>
      </c>
      <c r="O164" s="231" t="s">
        <v>2305</v>
      </c>
      <c r="P164" s="228" t="s">
        <v>173</v>
      </c>
      <c r="Q164" s="227" t="s">
        <v>2303</v>
      </c>
      <c r="R164" s="228" t="s">
        <v>173</v>
      </c>
      <c r="S164" s="230" t="s">
        <v>2304</v>
      </c>
      <c r="T164" s="228" t="s">
        <v>173</v>
      </c>
      <c r="U164" s="227" t="s">
        <v>2303</v>
      </c>
      <c r="V164" s="227" t="s">
        <v>2303</v>
      </c>
      <c r="W164" s="227" t="s">
        <v>2303</v>
      </c>
      <c r="X164" s="233" t="s">
        <v>2303</v>
      </c>
      <c r="Y164" s="233" t="s">
        <v>2303</v>
      </c>
      <c r="Z164" s="227" t="s">
        <v>2303</v>
      </c>
      <c r="AA164" s="227" t="s">
        <v>2303</v>
      </c>
      <c r="AB164" s="227" t="s">
        <v>2303</v>
      </c>
      <c r="AC164" s="227" t="s">
        <v>2303</v>
      </c>
      <c r="AD164" s="227" t="s">
        <v>2303</v>
      </c>
      <c r="AE164" s="228" t="s">
        <v>173</v>
      </c>
      <c r="AF164" s="228" t="s">
        <v>173</v>
      </c>
      <c r="AG164" s="235" t="s">
        <v>173</v>
      </c>
      <c r="AH164" s="280"/>
    </row>
    <row r="165" spans="2:34" ht="12.75">
      <c r="B165" s="306" t="s">
        <v>664</v>
      </c>
      <c r="C165" s="307" t="s">
        <v>112</v>
      </c>
      <c r="D165" s="307" t="s">
        <v>637</v>
      </c>
      <c r="E165" s="307">
        <v>2.7</v>
      </c>
      <c r="F165" s="307" t="s">
        <v>417</v>
      </c>
      <c r="G165" s="307" t="s">
        <v>292</v>
      </c>
      <c r="H165" s="307" t="s">
        <v>335</v>
      </c>
      <c r="I165" s="227" t="s">
        <v>2303</v>
      </c>
      <c r="J165" s="230" t="s">
        <v>2304</v>
      </c>
      <c r="K165" s="227" t="s">
        <v>2303</v>
      </c>
      <c r="L165" s="227" t="s">
        <v>2303</v>
      </c>
      <c r="M165" s="227" t="s">
        <v>2303</v>
      </c>
      <c r="N165" s="228" t="s">
        <v>173</v>
      </c>
      <c r="O165" s="231" t="s">
        <v>2305</v>
      </c>
      <c r="P165" s="228" t="s">
        <v>173</v>
      </c>
      <c r="Q165" s="227" t="s">
        <v>2303</v>
      </c>
      <c r="R165" s="228" t="s">
        <v>173</v>
      </c>
      <c r="S165" s="230" t="s">
        <v>2304</v>
      </c>
      <c r="T165" s="228" t="s">
        <v>173</v>
      </c>
      <c r="U165" s="227" t="s">
        <v>2303</v>
      </c>
      <c r="V165" s="227" t="s">
        <v>2303</v>
      </c>
      <c r="W165" s="227" t="s">
        <v>2303</v>
      </c>
      <c r="X165" s="233" t="s">
        <v>2303</v>
      </c>
      <c r="Y165" s="233" t="s">
        <v>2303</v>
      </c>
      <c r="Z165" s="227" t="s">
        <v>2303</v>
      </c>
      <c r="AA165" s="227" t="s">
        <v>2303</v>
      </c>
      <c r="AB165" s="227" t="s">
        <v>2303</v>
      </c>
      <c r="AC165" s="227" t="s">
        <v>2303</v>
      </c>
      <c r="AD165" s="227" t="s">
        <v>2303</v>
      </c>
      <c r="AE165" s="228" t="s">
        <v>173</v>
      </c>
      <c r="AF165" s="228" t="s">
        <v>173</v>
      </c>
      <c r="AG165" s="235" t="s">
        <v>173</v>
      </c>
      <c r="AH165" s="280"/>
    </row>
    <row r="166" spans="2:34" ht="12.75">
      <c r="B166" s="306" t="s">
        <v>665</v>
      </c>
      <c r="C166" s="307" t="s">
        <v>112</v>
      </c>
      <c r="D166" s="307" t="s">
        <v>637</v>
      </c>
      <c r="E166" s="307">
        <v>2.7</v>
      </c>
      <c r="F166" s="307" t="s">
        <v>417</v>
      </c>
      <c r="G166" s="307" t="s">
        <v>292</v>
      </c>
      <c r="H166" s="307" t="s">
        <v>335</v>
      </c>
      <c r="I166" s="227" t="s">
        <v>2303</v>
      </c>
      <c r="J166" s="230" t="s">
        <v>2304</v>
      </c>
      <c r="K166" s="227" t="s">
        <v>2303</v>
      </c>
      <c r="L166" s="227" t="s">
        <v>2303</v>
      </c>
      <c r="M166" s="227" t="s">
        <v>2303</v>
      </c>
      <c r="N166" s="228" t="s">
        <v>173</v>
      </c>
      <c r="O166" s="231" t="s">
        <v>2305</v>
      </c>
      <c r="P166" s="228" t="s">
        <v>173</v>
      </c>
      <c r="Q166" s="227" t="s">
        <v>2303</v>
      </c>
      <c r="R166" s="228" t="s">
        <v>173</v>
      </c>
      <c r="S166" s="230" t="s">
        <v>2304</v>
      </c>
      <c r="T166" s="228" t="s">
        <v>173</v>
      </c>
      <c r="U166" s="227" t="s">
        <v>2303</v>
      </c>
      <c r="V166" s="227" t="s">
        <v>2303</v>
      </c>
      <c r="W166" s="227" t="s">
        <v>2303</v>
      </c>
      <c r="X166" s="233" t="s">
        <v>2303</v>
      </c>
      <c r="Y166" s="233" t="s">
        <v>2303</v>
      </c>
      <c r="Z166" s="227" t="s">
        <v>2303</v>
      </c>
      <c r="AA166" s="227" t="s">
        <v>2303</v>
      </c>
      <c r="AB166" s="227" t="s">
        <v>2303</v>
      </c>
      <c r="AC166" s="227" t="s">
        <v>2303</v>
      </c>
      <c r="AD166" s="227" t="s">
        <v>2303</v>
      </c>
      <c r="AE166" s="228" t="s">
        <v>173</v>
      </c>
      <c r="AF166" s="228" t="s">
        <v>173</v>
      </c>
      <c r="AG166" s="235" t="s">
        <v>173</v>
      </c>
      <c r="AH166" s="280"/>
    </row>
    <row r="167" spans="2:34" ht="12.75">
      <c r="B167" s="306" t="s">
        <v>666</v>
      </c>
      <c r="C167" s="307" t="s">
        <v>112</v>
      </c>
      <c r="D167" s="307" t="s">
        <v>637</v>
      </c>
      <c r="E167" s="307">
        <v>2.7</v>
      </c>
      <c r="F167" s="307" t="s">
        <v>417</v>
      </c>
      <c r="G167" s="307" t="s">
        <v>292</v>
      </c>
      <c r="H167" s="307" t="s">
        <v>335</v>
      </c>
      <c r="I167" s="227" t="s">
        <v>2303</v>
      </c>
      <c r="J167" s="230" t="s">
        <v>2304</v>
      </c>
      <c r="K167" s="227" t="s">
        <v>2303</v>
      </c>
      <c r="L167" s="227" t="s">
        <v>2303</v>
      </c>
      <c r="M167" s="227" t="s">
        <v>2303</v>
      </c>
      <c r="N167" s="228" t="s">
        <v>173</v>
      </c>
      <c r="O167" s="231" t="s">
        <v>2305</v>
      </c>
      <c r="P167" s="228" t="s">
        <v>173</v>
      </c>
      <c r="Q167" s="227" t="s">
        <v>2303</v>
      </c>
      <c r="R167" s="228" t="s">
        <v>173</v>
      </c>
      <c r="S167" s="230" t="s">
        <v>2304</v>
      </c>
      <c r="T167" s="228" t="s">
        <v>173</v>
      </c>
      <c r="U167" s="227" t="s">
        <v>2303</v>
      </c>
      <c r="V167" s="227" t="s">
        <v>2303</v>
      </c>
      <c r="W167" s="227" t="s">
        <v>2303</v>
      </c>
      <c r="X167" s="233" t="s">
        <v>2303</v>
      </c>
      <c r="Y167" s="233" t="s">
        <v>2303</v>
      </c>
      <c r="Z167" s="227" t="s">
        <v>2303</v>
      </c>
      <c r="AA167" s="227" t="s">
        <v>2303</v>
      </c>
      <c r="AB167" s="227" t="s">
        <v>2303</v>
      </c>
      <c r="AC167" s="227" t="s">
        <v>2303</v>
      </c>
      <c r="AD167" s="227" t="s">
        <v>2303</v>
      </c>
      <c r="AE167" s="228" t="s">
        <v>173</v>
      </c>
      <c r="AF167" s="228" t="s">
        <v>173</v>
      </c>
      <c r="AG167" s="235" t="s">
        <v>173</v>
      </c>
      <c r="AH167" s="280"/>
    </row>
    <row r="168" spans="2:34" ht="12.75">
      <c r="B168" s="306" t="s">
        <v>667</v>
      </c>
      <c r="C168" s="307" t="s">
        <v>112</v>
      </c>
      <c r="D168" s="307" t="s">
        <v>637</v>
      </c>
      <c r="E168" s="307">
        <v>2.7</v>
      </c>
      <c r="F168" s="307" t="s">
        <v>417</v>
      </c>
      <c r="G168" s="307" t="s">
        <v>292</v>
      </c>
      <c r="H168" s="307" t="s">
        <v>335</v>
      </c>
      <c r="I168" s="227" t="s">
        <v>2303</v>
      </c>
      <c r="J168" s="230" t="s">
        <v>2304</v>
      </c>
      <c r="K168" s="227" t="s">
        <v>2303</v>
      </c>
      <c r="L168" s="227" t="s">
        <v>2303</v>
      </c>
      <c r="M168" s="227" t="s">
        <v>2303</v>
      </c>
      <c r="N168" s="228" t="s">
        <v>173</v>
      </c>
      <c r="O168" s="231" t="s">
        <v>2305</v>
      </c>
      <c r="P168" s="228" t="s">
        <v>173</v>
      </c>
      <c r="Q168" s="227" t="s">
        <v>2303</v>
      </c>
      <c r="R168" s="228" t="s">
        <v>173</v>
      </c>
      <c r="S168" s="230" t="s">
        <v>2304</v>
      </c>
      <c r="T168" s="228" t="s">
        <v>173</v>
      </c>
      <c r="U168" s="227" t="s">
        <v>2303</v>
      </c>
      <c r="V168" s="227" t="s">
        <v>2303</v>
      </c>
      <c r="W168" s="227" t="s">
        <v>2303</v>
      </c>
      <c r="X168" s="233" t="s">
        <v>2303</v>
      </c>
      <c r="Y168" s="233" t="s">
        <v>2303</v>
      </c>
      <c r="Z168" s="227" t="s">
        <v>2303</v>
      </c>
      <c r="AA168" s="227" t="s">
        <v>2303</v>
      </c>
      <c r="AB168" s="227" t="s">
        <v>2303</v>
      </c>
      <c r="AC168" s="227" t="s">
        <v>2303</v>
      </c>
      <c r="AD168" s="227" t="s">
        <v>2303</v>
      </c>
      <c r="AE168" s="228" t="s">
        <v>173</v>
      </c>
      <c r="AF168" s="228" t="s">
        <v>173</v>
      </c>
      <c r="AG168" s="235" t="s">
        <v>173</v>
      </c>
      <c r="AH168" s="280"/>
    </row>
    <row r="169" spans="2:34" ht="12.75">
      <c r="B169" s="306" t="s">
        <v>668</v>
      </c>
      <c r="C169" s="307" t="s">
        <v>112</v>
      </c>
      <c r="D169" s="307" t="s">
        <v>637</v>
      </c>
      <c r="E169" s="307">
        <v>2.7</v>
      </c>
      <c r="F169" s="307" t="s">
        <v>417</v>
      </c>
      <c r="G169" s="307" t="s">
        <v>292</v>
      </c>
      <c r="H169" s="307" t="s">
        <v>335</v>
      </c>
      <c r="I169" s="227" t="s">
        <v>2303</v>
      </c>
      <c r="J169" s="230" t="s">
        <v>2304</v>
      </c>
      <c r="K169" s="227" t="s">
        <v>2303</v>
      </c>
      <c r="L169" s="227" t="s">
        <v>2303</v>
      </c>
      <c r="M169" s="227" t="s">
        <v>2303</v>
      </c>
      <c r="N169" s="228" t="s">
        <v>173</v>
      </c>
      <c r="O169" s="231" t="s">
        <v>2305</v>
      </c>
      <c r="P169" s="228" t="s">
        <v>173</v>
      </c>
      <c r="Q169" s="227" t="s">
        <v>2303</v>
      </c>
      <c r="R169" s="228" t="s">
        <v>173</v>
      </c>
      <c r="S169" s="230" t="s">
        <v>2304</v>
      </c>
      <c r="T169" s="228" t="s">
        <v>173</v>
      </c>
      <c r="U169" s="227" t="s">
        <v>2303</v>
      </c>
      <c r="V169" s="227" t="s">
        <v>2303</v>
      </c>
      <c r="W169" s="227" t="s">
        <v>2303</v>
      </c>
      <c r="X169" s="233" t="s">
        <v>2303</v>
      </c>
      <c r="Y169" s="233" t="s">
        <v>2303</v>
      </c>
      <c r="Z169" s="227" t="s">
        <v>2303</v>
      </c>
      <c r="AA169" s="227" t="s">
        <v>2303</v>
      </c>
      <c r="AB169" s="227" t="s">
        <v>2303</v>
      </c>
      <c r="AC169" s="227" t="s">
        <v>2303</v>
      </c>
      <c r="AD169" s="227" t="s">
        <v>2303</v>
      </c>
      <c r="AE169" s="228" t="s">
        <v>173</v>
      </c>
      <c r="AF169" s="228" t="s">
        <v>173</v>
      </c>
      <c r="AG169" s="235" t="s">
        <v>173</v>
      </c>
      <c r="AH169" s="280"/>
    </row>
    <row r="170" spans="2:34" ht="12.75">
      <c r="B170" s="306" t="s">
        <v>669</v>
      </c>
      <c r="C170" s="307" t="s">
        <v>112</v>
      </c>
      <c r="D170" s="307" t="s">
        <v>637</v>
      </c>
      <c r="E170" s="307">
        <v>2.7</v>
      </c>
      <c r="F170" s="307" t="s">
        <v>417</v>
      </c>
      <c r="G170" s="307" t="s">
        <v>292</v>
      </c>
      <c r="H170" s="307" t="s">
        <v>335</v>
      </c>
      <c r="I170" s="227" t="s">
        <v>2303</v>
      </c>
      <c r="J170" s="230" t="s">
        <v>2304</v>
      </c>
      <c r="K170" s="227" t="s">
        <v>2303</v>
      </c>
      <c r="L170" s="227" t="s">
        <v>2303</v>
      </c>
      <c r="M170" s="227" t="s">
        <v>2303</v>
      </c>
      <c r="N170" s="228" t="s">
        <v>173</v>
      </c>
      <c r="O170" s="231" t="s">
        <v>2305</v>
      </c>
      <c r="P170" s="228" t="s">
        <v>173</v>
      </c>
      <c r="Q170" s="227" t="s">
        <v>2303</v>
      </c>
      <c r="R170" s="228" t="s">
        <v>173</v>
      </c>
      <c r="S170" s="230" t="s">
        <v>2304</v>
      </c>
      <c r="T170" s="228" t="s">
        <v>173</v>
      </c>
      <c r="U170" s="227" t="s">
        <v>2303</v>
      </c>
      <c r="V170" s="227" t="s">
        <v>2303</v>
      </c>
      <c r="W170" s="227" t="s">
        <v>2303</v>
      </c>
      <c r="X170" s="233" t="s">
        <v>2303</v>
      </c>
      <c r="Y170" s="233" t="s">
        <v>2303</v>
      </c>
      <c r="Z170" s="227" t="s">
        <v>2303</v>
      </c>
      <c r="AA170" s="227" t="s">
        <v>2303</v>
      </c>
      <c r="AB170" s="227" t="s">
        <v>2303</v>
      </c>
      <c r="AC170" s="227" t="s">
        <v>2303</v>
      </c>
      <c r="AD170" s="227" t="s">
        <v>2303</v>
      </c>
      <c r="AE170" s="228" t="s">
        <v>173</v>
      </c>
      <c r="AF170" s="228" t="s">
        <v>173</v>
      </c>
      <c r="AG170" s="235" t="s">
        <v>173</v>
      </c>
      <c r="AH170" s="280"/>
    </row>
    <row r="171" spans="2:34" ht="12.75">
      <c r="B171" s="306" t="s">
        <v>670</v>
      </c>
      <c r="C171" s="307" t="s">
        <v>112</v>
      </c>
      <c r="D171" s="307" t="s">
        <v>637</v>
      </c>
      <c r="E171" s="307">
        <v>2.7</v>
      </c>
      <c r="F171" s="307" t="s">
        <v>417</v>
      </c>
      <c r="G171" s="307" t="s">
        <v>292</v>
      </c>
      <c r="H171" s="307" t="s">
        <v>335</v>
      </c>
      <c r="I171" s="227" t="s">
        <v>2303</v>
      </c>
      <c r="J171" s="230" t="s">
        <v>2304</v>
      </c>
      <c r="K171" s="227" t="s">
        <v>2303</v>
      </c>
      <c r="L171" s="227" t="s">
        <v>2303</v>
      </c>
      <c r="M171" s="227" t="s">
        <v>2303</v>
      </c>
      <c r="N171" s="228" t="s">
        <v>173</v>
      </c>
      <c r="O171" s="231" t="s">
        <v>2305</v>
      </c>
      <c r="P171" s="228" t="s">
        <v>173</v>
      </c>
      <c r="Q171" s="227" t="s">
        <v>2303</v>
      </c>
      <c r="R171" s="228" t="s">
        <v>173</v>
      </c>
      <c r="S171" s="230" t="s">
        <v>2304</v>
      </c>
      <c r="T171" s="228" t="s">
        <v>173</v>
      </c>
      <c r="U171" s="227" t="s">
        <v>2303</v>
      </c>
      <c r="V171" s="227" t="s">
        <v>2303</v>
      </c>
      <c r="W171" s="227" t="s">
        <v>2303</v>
      </c>
      <c r="X171" s="233" t="s">
        <v>2303</v>
      </c>
      <c r="Y171" s="233" t="s">
        <v>2303</v>
      </c>
      <c r="Z171" s="227" t="s">
        <v>2303</v>
      </c>
      <c r="AA171" s="227" t="s">
        <v>2303</v>
      </c>
      <c r="AB171" s="227" t="s">
        <v>2303</v>
      </c>
      <c r="AC171" s="227" t="s">
        <v>2303</v>
      </c>
      <c r="AD171" s="227" t="s">
        <v>2303</v>
      </c>
      <c r="AE171" s="228" t="s">
        <v>173</v>
      </c>
      <c r="AF171" s="228" t="s">
        <v>173</v>
      </c>
      <c r="AG171" s="235" t="s">
        <v>173</v>
      </c>
      <c r="AH171" s="280"/>
    </row>
    <row r="172" spans="2:34" ht="12.75">
      <c r="B172" s="306" t="s">
        <v>671</v>
      </c>
      <c r="C172" s="307" t="s">
        <v>112</v>
      </c>
      <c r="D172" s="307" t="s">
        <v>637</v>
      </c>
      <c r="E172" s="307">
        <v>2.7</v>
      </c>
      <c r="F172" s="307" t="s">
        <v>417</v>
      </c>
      <c r="G172" s="307" t="s">
        <v>292</v>
      </c>
      <c r="H172" s="307" t="s">
        <v>335</v>
      </c>
      <c r="I172" s="227" t="s">
        <v>2303</v>
      </c>
      <c r="J172" s="230" t="s">
        <v>2304</v>
      </c>
      <c r="K172" s="227" t="s">
        <v>2303</v>
      </c>
      <c r="L172" s="227" t="s">
        <v>2303</v>
      </c>
      <c r="M172" s="227" t="s">
        <v>2303</v>
      </c>
      <c r="N172" s="228" t="s">
        <v>173</v>
      </c>
      <c r="O172" s="231" t="s">
        <v>2305</v>
      </c>
      <c r="P172" s="228" t="s">
        <v>173</v>
      </c>
      <c r="Q172" s="227" t="s">
        <v>2303</v>
      </c>
      <c r="R172" s="228" t="s">
        <v>173</v>
      </c>
      <c r="S172" s="230" t="s">
        <v>2304</v>
      </c>
      <c r="T172" s="228" t="s">
        <v>173</v>
      </c>
      <c r="U172" s="227" t="s">
        <v>2303</v>
      </c>
      <c r="V172" s="227" t="s">
        <v>2303</v>
      </c>
      <c r="W172" s="227" t="s">
        <v>2303</v>
      </c>
      <c r="X172" s="233" t="s">
        <v>2303</v>
      </c>
      <c r="Y172" s="233" t="s">
        <v>2303</v>
      </c>
      <c r="Z172" s="227" t="s">
        <v>2303</v>
      </c>
      <c r="AA172" s="227" t="s">
        <v>2303</v>
      </c>
      <c r="AB172" s="227" t="s">
        <v>2303</v>
      </c>
      <c r="AC172" s="227" t="s">
        <v>2303</v>
      </c>
      <c r="AD172" s="227" t="s">
        <v>2303</v>
      </c>
      <c r="AE172" s="228" t="s">
        <v>173</v>
      </c>
      <c r="AF172" s="228" t="s">
        <v>173</v>
      </c>
      <c r="AG172" s="235" t="s">
        <v>173</v>
      </c>
      <c r="AH172" s="280"/>
    </row>
    <row r="173" spans="2:34" ht="12.75">
      <c r="B173" s="306" t="s">
        <v>672</v>
      </c>
      <c r="C173" s="307" t="s">
        <v>112</v>
      </c>
      <c r="D173" s="307" t="s">
        <v>637</v>
      </c>
      <c r="E173" s="307">
        <v>2.7</v>
      </c>
      <c r="F173" s="307" t="s">
        <v>417</v>
      </c>
      <c r="G173" s="307" t="s">
        <v>292</v>
      </c>
      <c r="H173" s="307" t="s">
        <v>335</v>
      </c>
      <c r="I173" s="227" t="s">
        <v>2303</v>
      </c>
      <c r="J173" s="230" t="s">
        <v>2304</v>
      </c>
      <c r="K173" s="227" t="s">
        <v>2303</v>
      </c>
      <c r="L173" s="227" t="s">
        <v>2303</v>
      </c>
      <c r="M173" s="227" t="s">
        <v>2303</v>
      </c>
      <c r="N173" s="228" t="s">
        <v>173</v>
      </c>
      <c r="O173" s="231" t="s">
        <v>2305</v>
      </c>
      <c r="P173" s="228" t="s">
        <v>173</v>
      </c>
      <c r="Q173" s="227" t="s">
        <v>2303</v>
      </c>
      <c r="R173" s="228" t="s">
        <v>173</v>
      </c>
      <c r="S173" s="230" t="s">
        <v>2304</v>
      </c>
      <c r="T173" s="228" t="s">
        <v>173</v>
      </c>
      <c r="U173" s="227" t="s">
        <v>2303</v>
      </c>
      <c r="V173" s="227" t="s">
        <v>2303</v>
      </c>
      <c r="W173" s="227" t="s">
        <v>2303</v>
      </c>
      <c r="X173" s="233" t="s">
        <v>2303</v>
      </c>
      <c r="Y173" s="233" t="s">
        <v>2303</v>
      </c>
      <c r="Z173" s="227" t="s">
        <v>2303</v>
      </c>
      <c r="AA173" s="227" t="s">
        <v>2303</v>
      </c>
      <c r="AB173" s="227" t="s">
        <v>2303</v>
      </c>
      <c r="AC173" s="227" t="s">
        <v>2303</v>
      </c>
      <c r="AD173" s="227" t="s">
        <v>2303</v>
      </c>
      <c r="AE173" s="228" t="s">
        <v>173</v>
      </c>
      <c r="AF173" s="228" t="s">
        <v>173</v>
      </c>
      <c r="AG173" s="235" t="s">
        <v>173</v>
      </c>
      <c r="AH173" s="280"/>
    </row>
    <row r="174" spans="2:34" ht="12.75">
      <c r="B174" s="306" t="s">
        <v>673</v>
      </c>
      <c r="C174" s="307" t="s">
        <v>112</v>
      </c>
      <c r="D174" s="307" t="s">
        <v>637</v>
      </c>
      <c r="E174" s="307">
        <v>2.7</v>
      </c>
      <c r="F174" s="307" t="s">
        <v>417</v>
      </c>
      <c r="G174" s="307" t="s">
        <v>292</v>
      </c>
      <c r="H174" s="307" t="s">
        <v>335</v>
      </c>
      <c r="I174" s="227" t="s">
        <v>2303</v>
      </c>
      <c r="J174" s="230" t="s">
        <v>2304</v>
      </c>
      <c r="K174" s="227" t="s">
        <v>2303</v>
      </c>
      <c r="L174" s="227" t="s">
        <v>2303</v>
      </c>
      <c r="M174" s="227" t="s">
        <v>2303</v>
      </c>
      <c r="N174" s="228" t="s">
        <v>173</v>
      </c>
      <c r="O174" s="231" t="s">
        <v>2305</v>
      </c>
      <c r="P174" s="228" t="s">
        <v>173</v>
      </c>
      <c r="Q174" s="227" t="s">
        <v>2303</v>
      </c>
      <c r="R174" s="228" t="s">
        <v>173</v>
      </c>
      <c r="S174" s="230" t="s">
        <v>2304</v>
      </c>
      <c r="T174" s="228" t="s">
        <v>173</v>
      </c>
      <c r="U174" s="227" t="s">
        <v>2303</v>
      </c>
      <c r="V174" s="227" t="s">
        <v>2303</v>
      </c>
      <c r="W174" s="227" t="s">
        <v>2303</v>
      </c>
      <c r="X174" s="233" t="s">
        <v>2303</v>
      </c>
      <c r="Y174" s="233" t="s">
        <v>2303</v>
      </c>
      <c r="Z174" s="227" t="s">
        <v>2303</v>
      </c>
      <c r="AA174" s="227" t="s">
        <v>2303</v>
      </c>
      <c r="AB174" s="227" t="s">
        <v>2303</v>
      </c>
      <c r="AC174" s="227" t="s">
        <v>2303</v>
      </c>
      <c r="AD174" s="227" t="s">
        <v>2303</v>
      </c>
      <c r="AE174" s="228" t="s">
        <v>173</v>
      </c>
      <c r="AF174" s="228" t="s">
        <v>173</v>
      </c>
      <c r="AG174" s="235" t="s">
        <v>173</v>
      </c>
      <c r="AH174" s="280"/>
    </row>
    <row r="175" spans="2:34" ht="12.75">
      <c r="B175" s="306" t="s">
        <v>674</v>
      </c>
      <c r="C175" s="307" t="s">
        <v>112</v>
      </c>
      <c r="D175" s="307" t="s">
        <v>637</v>
      </c>
      <c r="E175" s="307">
        <v>2.7</v>
      </c>
      <c r="F175" s="307" t="s">
        <v>417</v>
      </c>
      <c r="G175" s="307" t="s">
        <v>292</v>
      </c>
      <c r="H175" s="307" t="s">
        <v>335</v>
      </c>
      <c r="I175" s="227" t="s">
        <v>2303</v>
      </c>
      <c r="J175" s="230" t="s">
        <v>2304</v>
      </c>
      <c r="K175" s="227" t="s">
        <v>2303</v>
      </c>
      <c r="L175" s="227" t="s">
        <v>2303</v>
      </c>
      <c r="M175" s="227" t="s">
        <v>2303</v>
      </c>
      <c r="N175" s="228" t="s">
        <v>173</v>
      </c>
      <c r="O175" s="231" t="s">
        <v>2305</v>
      </c>
      <c r="P175" s="228" t="s">
        <v>173</v>
      </c>
      <c r="Q175" s="227" t="s">
        <v>2303</v>
      </c>
      <c r="R175" s="228" t="s">
        <v>173</v>
      </c>
      <c r="S175" s="230" t="s">
        <v>2304</v>
      </c>
      <c r="T175" s="228" t="s">
        <v>173</v>
      </c>
      <c r="U175" s="227" t="s">
        <v>2303</v>
      </c>
      <c r="V175" s="227" t="s">
        <v>2303</v>
      </c>
      <c r="W175" s="227" t="s">
        <v>2303</v>
      </c>
      <c r="X175" s="233" t="s">
        <v>2303</v>
      </c>
      <c r="Y175" s="233" t="s">
        <v>2303</v>
      </c>
      <c r="Z175" s="227" t="s">
        <v>2303</v>
      </c>
      <c r="AA175" s="227" t="s">
        <v>2303</v>
      </c>
      <c r="AB175" s="227" t="s">
        <v>2303</v>
      </c>
      <c r="AC175" s="227" t="s">
        <v>2303</v>
      </c>
      <c r="AD175" s="227" t="s">
        <v>2303</v>
      </c>
      <c r="AE175" s="228" t="s">
        <v>173</v>
      </c>
      <c r="AF175" s="228" t="s">
        <v>173</v>
      </c>
      <c r="AG175" s="235" t="s">
        <v>173</v>
      </c>
      <c r="AH175" s="280"/>
    </row>
    <row r="176" spans="2:34" ht="12.75">
      <c r="B176" s="306" t="s">
        <v>675</v>
      </c>
      <c r="C176" s="307" t="s">
        <v>112</v>
      </c>
      <c r="D176" s="307" t="s">
        <v>637</v>
      </c>
      <c r="E176" s="307">
        <v>2.7</v>
      </c>
      <c r="F176" s="307" t="s">
        <v>417</v>
      </c>
      <c r="G176" s="307" t="s">
        <v>292</v>
      </c>
      <c r="H176" s="307" t="s">
        <v>335</v>
      </c>
      <c r="I176" s="227" t="s">
        <v>2303</v>
      </c>
      <c r="J176" s="230" t="s">
        <v>2304</v>
      </c>
      <c r="K176" s="227" t="s">
        <v>2303</v>
      </c>
      <c r="L176" s="227" t="s">
        <v>2303</v>
      </c>
      <c r="M176" s="227" t="s">
        <v>2303</v>
      </c>
      <c r="N176" s="228" t="s">
        <v>173</v>
      </c>
      <c r="O176" s="231" t="s">
        <v>2305</v>
      </c>
      <c r="P176" s="228" t="s">
        <v>173</v>
      </c>
      <c r="Q176" s="227" t="s">
        <v>2303</v>
      </c>
      <c r="R176" s="228" t="s">
        <v>173</v>
      </c>
      <c r="S176" s="230" t="s">
        <v>2304</v>
      </c>
      <c r="T176" s="228" t="s">
        <v>173</v>
      </c>
      <c r="U176" s="227" t="s">
        <v>2303</v>
      </c>
      <c r="V176" s="227" t="s">
        <v>2303</v>
      </c>
      <c r="W176" s="227" t="s">
        <v>2303</v>
      </c>
      <c r="X176" s="233" t="s">
        <v>2303</v>
      </c>
      <c r="Y176" s="233" t="s">
        <v>2303</v>
      </c>
      <c r="Z176" s="227" t="s">
        <v>2303</v>
      </c>
      <c r="AA176" s="227" t="s">
        <v>2303</v>
      </c>
      <c r="AB176" s="227" t="s">
        <v>2303</v>
      </c>
      <c r="AC176" s="227" t="s">
        <v>2303</v>
      </c>
      <c r="AD176" s="227" t="s">
        <v>2303</v>
      </c>
      <c r="AE176" s="228" t="s">
        <v>173</v>
      </c>
      <c r="AF176" s="228" t="s">
        <v>173</v>
      </c>
      <c r="AG176" s="235" t="s">
        <v>173</v>
      </c>
      <c r="AH176" s="280"/>
    </row>
    <row r="177" spans="2:34" ht="12.75">
      <c r="B177" s="306" t="s">
        <v>676</v>
      </c>
      <c r="C177" s="307" t="s">
        <v>112</v>
      </c>
      <c r="D177" s="307" t="s">
        <v>637</v>
      </c>
      <c r="E177" s="307">
        <v>2.7</v>
      </c>
      <c r="F177" s="307" t="s">
        <v>417</v>
      </c>
      <c r="G177" s="307" t="s">
        <v>292</v>
      </c>
      <c r="H177" s="307" t="s">
        <v>335</v>
      </c>
      <c r="I177" s="227" t="s">
        <v>2303</v>
      </c>
      <c r="J177" s="230" t="s">
        <v>2304</v>
      </c>
      <c r="K177" s="227" t="s">
        <v>2303</v>
      </c>
      <c r="L177" s="227" t="s">
        <v>2303</v>
      </c>
      <c r="M177" s="227" t="s">
        <v>2303</v>
      </c>
      <c r="N177" s="228" t="s">
        <v>173</v>
      </c>
      <c r="O177" s="231" t="s">
        <v>2305</v>
      </c>
      <c r="P177" s="228" t="s">
        <v>173</v>
      </c>
      <c r="Q177" s="227" t="s">
        <v>2303</v>
      </c>
      <c r="R177" s="228" t="s">
        <v>173</v>
      </c>
      <c r="S177" s="230" t="s">
        <v>2304</v>
      </c>
      <c r="T177" s="228" t="s">
        <v>173</v>
      </c>
      <c r="U177" s="227" t="s">
        <v>2303</v>
      </c>
      <c r="V177" s="227" t="s">
        <v>2303</v>
      </c>
      <c r="W177" s="227" t="s">
        <v>2303</v>
      </c>
      <c r="X177" s="233" t="s">
        <v>2303</v>
      </c>
      <c r="Y177" s="233" t="s">
        <v>2303</v>
      </c>
      <c r="Z177" s="227" t="s">
        <v>2303</v>
      </c>
      <c r="AA177" s="227" t="s">
        <v>2303</v>
      </c>
      <c r="AB177" s="227" t="s">
        <v>2303</v>
      </c>
      <c r="AC177" s="227" t="s">
        <v>2303</v>
      </c>
      <c r="AD177" s="227" t="s">
        <v>2303</v>
      </c>
      <c r="AE177" s="228" t="s">
        <v>173</v>
      </c>
      <c r="AF177" s="228" t="s">
        <v>173</v>
      </c>
      <c r="AG177" s="235" t="s">
        <v>173</v>
      </c>
      <c r="AH177" s="280"/>
    </row>
    <row r="178" spans="2:34" ht="12.75">
      <c r="B178" s="306" t="s">
        <v>677</v>
      </c>
      <c r="C178" s="307" t="s">
        <v>112</v>
      </c>
      <c r="D178" s="307" t="s">
        <v>637</v>
      </c>
      <c r="E178" s="307">
        <v>2.7</v>
      </c>
      <c r="F178" s="307" t="s">
        <v>417</v>
      </c>
      <c r="G178" s="307" t="s">
        <v>292</v>
      </c>
      <c r="H178" s="307" t="s">
        <v>335</v>
      </c>
      <c r="I178" s="227" t="s">
        <v>2303</v>
      </c>
      <c r="J178" s="230" t="s">
        <v>2304</v>
      </c>
      <c r="K178" s="227" t="s">
        <v>2303</v>
      </c>
      <c r="L178" s="227" t="s">
        <v>2303</v>
      </c>
      <c r="M178" s="227" t="s">
        <v>2303</v>
      </c>
      <c r="N178" s="228" t="s">
        <v>173</v>
      </c>
      <c r="O178" s="231" t="s">
        <v>2305</v>
      </c>
      <c r="P178" s="228" t="s">
        <v>173</v>
      </c>
      <c r="Q178" s="227" t="s">
        <v>2303</v>
      </c>
      <c r="R178" s="228" t="s">
        <v>173</v>
      </c>
      <c r="S178" s="230" t="s">
        <v>2304</v>
      </c>
      <c r="T178" s="228" t="s">
        <v>173</v>
      </c>
      <c r="U178" s="227" t="s">
        <v>2303</v>
      </c>
      <c r="V178" s="227" t="s">
        <v>2303</v>
      </c>
      <c r="W178" s="227" t="s">
        <v>2303</v>
      </c>
      <c r="X178" s="233" t="s">
        <v>2303</v>
      </c>
      <c r="Y178" s="233" t="s">
        <v>2303</v>
      </c>
      <c r="Z178" s="227" t="s">
        <v>2303</v>
      </c>
      <c r="AA178" s="227" t="s">
        <v>2303</v>
      </c>
      <c r="AB178" s="227" t="s">
        <v>2303</v>
      </c>
      <c r="AC178" s="227" t="s">
        <v>2303</v>
      </c>
      <c r="AD178" s="227" t="s">
        <v>2303</v>
      </c>
      <c r="AE178" s="228" t="s">
        <v>173</v>
      </c>
      <c r="AF178" s="228" t="s">
        <v>173</v>
      </c>
      <c r="AG178" s="235" t="s">
        <v>173</v>
      </c>
      <c r="AH178" s="280"/>
    </row>
    <row r="179" spans="2:34" ht="12.75">
      <c r="B179" s="306" t="s">
        <v>678</v>
      </c>
      <c r="C179" s="307" t="s">
        <v>112</v>
      </c>
      <c r="D179" s="307" t="s">
        <v>637</v>
      </c>
      <c r="E179" s="307">
        <v>2.7</v>
      </c>
      <c r="F179" s="307" t="s">
        <v>417</v>
      </c>
      <c r="G179" s="307" t="s">
        <v>292</v>
      </c>
      <c r="H179" s="307" t="s">
        <v>335</v>
      </c>
      <c r="I179" s="227" t="s">
        <v>2303</v>
      </c>
      <c r="J179" s="230" t="s">
        <v>2304</v>
      </c>
      <c r="K179" s="227" t="s">
        <v>2303</v>
      </c>
      <c r="L179" s="227" t="s">
        <v>2303</v>
      </c>
      <c r="M179" s="227" t="s">
        <v>2303</v>
      </c>
      <c r="N179" s="228" t="s">
        <v>173</v>
      </c>
      <c r="O179" s="231" t="s">
        <v>2305</v>
      </c>
      <c r="P179" s="228" t="s">
        <v>173</v>
      </c>
      <c r="Q179" s="227" t="s">
        <v>2303</v>
      </c>
      <c r="R179" s="228" t="s">
        <v>173</v>
      </c>
      <c r="S179" s="230" t="s">
        <v>2304</v>
      </c>
      <c r="T179" s="228" t="s">
        <v>173</v>
      </c>
      <c r="U179" s="227" t="s">
        <v>2303</v>
      </c>
      <c r="V179" s="227" t="s">
        <v>2303</v>
      </c>
      <c r="W179" s="227" t="s">
        <v>2303</v>
      </c>
      <c r="X179" s="233" t="s">
        <v>2303</v>
      </c>
      <c r="Y179" s="233" t="s">
        <v>2303</v>
      </c>
      <c r="Z179" s="227" t="s">
        <v>2303</v>
      </c>
      <c r="AA179" s="227" t="s">
        <v>2303</v>
      </c>
      <c r="AB179" s="227" t="s">
        <v>2303</v>
      </c>
      <c r="AC179" s="227" t="s">
        <v>2303</v>
      </c>
      <c r="AD179" s="227" t="s">
        <v>2303</v>
      </c>
      <c r="AE179" s="228" t="s">
        <v>173</v>
      </c>
      <c r="AF179" s="228" t="s">
        <v>173</v>
      </c>
      <c r="AG179" s="235" t="s">
        <v>173</v>
      </c>
      <c r="AH179" s="280"/>
    </row>
    <row r="180" spans="2:34" ht="12.75">
      <c r="B180" s="306" t="s">
        <v>679</v>
      </c>
      <c r="C180" s="307" t="s">
        <v>112</v>
      </c>
      <c r="D180" s="307" t="s">
        <v>637</v>
      </c>
      <c r="E180" s="307">
        <v>2.7</v>
      </c>
      <c r="F180" s="307" t="s">
        <v>417</v>
      </c>
      <c r="G180" s="307" t="s">
        <v>292</v>
      </c>
      <c r="H180" s="307" t="s">
        <v>335</v>
      </c>
      <c r="I180" s="227" t="s">
        <v>2303</v>
      </c>
      <c r="J180" s="230" t="s">
        <v>2304</v>
      </c>
      <c r="K180" s="227" t="s">
        <v>2303</v>
      </c>
      <c r="L180" s="227" t="s">
        <v>2303</v>
      </c>
      <c r="M180" s="227" t="s">
        <v>2303</v>
      </c>
      <c r="N180" s="228" t="s">
        <v>173</v>
      </c>
      <c r="O180" s="231" t="s">
        <v>2305</v>
      </c>
      <c r="P180" s="228" t="s">
        <v>173</v>
      </c>
      <c r="Q180" s="227" t="s">
        <v>2303</v>
      </c>
      <c r="R180" s="228" t="s">
        <v>173</v>
      </c>
      <c r="S180" s="230" t="s">
        <v>2304</v>
      </c>
      <c r="T180" s="228" t="s">
        <v>173</v>
      </c>
      <c r="U180" s="227" t="s">
        <v>2303</v>
      </c>
      <c r="V180" s="227" t="s">
        <v>2303</v>
      </c>
      <c r="W180" s="227" t="s">
        <v>2303</v>
      </c>
      <c r="X180" s="233" t="s">
        <v>2303</v>
      </c>
      <c r="Y180" s="233" t="s">
        <v>2303</v>
      </c>
      <c r="Z180" s="227" t="s">
        <v>2303</v>
      </c>
      <c r="AA180" s="227" t="s">
        <v>2303</v>
      </c>
      <c r="AB180" s="227" t="s">
        <v>2303</v>
      </c>
      <c r="AC180" s="227" t="s">
        <v>2303</v>
      </c>
      <c r="AD180" s="227" t="s">
        <v>2303</v>
      </c>
      <c r="AE180" s="228" t="s">
        <v>173</v>
      </c>
      <c r="AF180" s="228" t="s">
        <v>173</v>
      </c>
      <c r="AG180" s="235" t="s">
        <v>173</v>
      </c>
      <c r="AH180" s="280"/>
    </row>
    <row r="181" spans="2:34" ht="12.75">
      <c r="B181" s="306" t="s">
        <v>680</v>
      </c>
      <c r="C181" s="307" t="s">
        <v>112</v>
      </c>
      <c r="D181" s="307" t="s">
        <v>637</v>
      </c>
      <c r="E181" s="307">
        <v>2.7</v>
      </c>
      <c r="F181" s="307" t="s">
        <v>417</v>
      </c>
      <c r="G181" s="307" t="s">
        <v>292</v>
      </c>
      <c r="H181" s="307" t="s">
        <v>335</v>
      </c>
      <c r="I181" s="227" t="s">
        <v>2303</v>
      </c>
      <c r="J181" s="230" t="s">
        <v>2304</v>
      </c>
      <c r="K181" s="227" t="s">
        <v>2303</v>
      </c>
      <c r="L181" s="227" t="s">
        <v>2303</v>
      </c>
      <c r="M181" s="227" t="s">
        <v>2303</v>
      </c>
      <c r="N181" s="228" t="s">
        <v>173</v>
      </c>
      <c r="O181" s="231" t="s">
        <v>2305</v>
      </c>
      <c r="P181" s="228" t="s">
        <v>173</v>
      </c>
      <c r="Q181" s="227" t="s">
        <v>2303</v>
      </c>
      <c r="R181" s="228" t="s">
        <v>173</v>
      </c>
      <c r="S181" s="230" t="s">
        <v>2304</v>
      </c>
      <c r="T181" s="228" t="s">
        <v>173</v>
      </c>
      <c r="U181" s="227" t="s">
        <v>2303</v>
      </c>
      <c r="V181" s="227" t="s">
        <v>2303</v>
      </c>
      <c r="W181" s="227" t="s">
        <v>2303</v>
      </c>
      <c r="X181" s="233" t="s">
        <v>2303</v>
      </c>
      <c r="Y181" s="233" t="s">
        <v>2303</v>
      </c>
      <c r="Z181" s="227" t="s">
        <v>2303</v>
      </c>
      <c r="AA181" s="227" t="s">
        <v>2303</v>
      </c>
      <c r="AB181" s="227" t="s">
        <v>2303</v>
      </c>
      <c r="AC181" s="227" t="s">
        <v>2303</v>
      </c>
      <c r="AD181" s="227" t="s">
        <v>2303</v>
      </c>
      <c r="AE181" s="228" t="s">
        <v>173</v>
      </c>
      <c r="AF181" s="228" t="s">
        <v>173</v>
      </c>
      <c r="AG181" s="235" t="s">
        <v>173</v>
      </c>
      <c r="AH181" s="280"/>
    </row>
    <row r="182" spans="2:34" ht="12.75">
      <c r="B182" s="306" t="s">
        <v>681</v>
      </c>
      <c r="C182" s="307" t="s">
        <v>112</v>
      </c>
      <c r="D182" s="307" t="s">
        <v>637</v>
      </c>
      <c r="E182" s="307">
        <v>2.7</v>
      </c>
      <c r="F182" s="307" t="s">
        <v>417</v>
      </c>
      <c r="G182" s="307" t="s">
        <v>292</v>
      </c>
      <c r="H182" s="307" t="s">
        <v>335</v>
      </c>
      <c r="I182" s="227" t="s">
        <v>2303</v>
      </c>
      <c r="J182" s="230" t="s">
        <v>2304</v>
      </c>
      <c r="K182" s="227" t="s">
        <v>2303</v>
      </c>
      <c r="L182" s="227" t="s">
        <v>2303</v>
      </c>
      <c r="M182" s="227" t="s">
        <v>2303</v>
      </c>
      <c r="N182" s="228" t="s">
        <v>173</v>
      </c>
      <c r="O182" s="231" t="s">
        <v>2305</v>
      </c>
      <c r="P182" s="228" t="s">
        <v>173</v>
      </c>
      <c r="Q182" s="227" t="s">
        <v>2303</v>
      </c>
      <c r="R182" s="228" t="s">
        <v>173</v>
      </c>
      <c r="S182" s="230" t="s">
        <v>2304</v>
      </c>
      <c r="T182" s="228" t="s">
        <v>173</v>
      </c>
      <c r="U182" s="227" t="s">
        <v>2303</v>
      </c>
      <c r="V182" s="227" t="s">
        <v>2303</v>
      </c>
      <c r="W182" s="227" t="s">
        <v>2303</v>
      </c>
      <c r="X182" s="233" t="s">
        <v>2303</v>
      </c>
      <c r="Y182" s="233" t="s">
        <v>2303</v>
      </c>
      <c r="Z182" s="227" t="s">
        <v>2303</v>
      </c>
      <c r="AA182" s="227" t="s">
        <v>2303</v>
      </c>
      <c r="AB182" s="227" t="s">
        <v>2303</v>
      </c>
      <c r="AC182" s="227" t="s">
        <v>2303</v>
      </c>
      <c r="AD182" s="227" t="s">
        <v>2303</v>
      </c>
      <c r="AE182" s="228" t="s">
        <v>173</v>
      </c>
      <c r="AF182" s="228" t="s">
        <v>173</v>
      </c>
      <c r="AG182" s="235" t="s">
        <v>173</v>
      </c>
      <c r="AH182" s="280"/>
    </row>
    <row r="183" spans="2:34" ht="12.75">
      <c r="B183" s="306" t="s">
        <v>682</v>
      </c>
      <c r="C183" s="307" t="s">
        <v>112</v>
      </c>
      <c r="D183" s="307" t="s">
        <v>637</v>
      </c>
      <c r="E183" s="307">
        <v>2.7</v>
      </c>
      <c r="F183" s="307" t="s">
        <v>417</v>
      </c>
      <c r="G183" s="307" t="s">
        <v>292</v>
      </c>
      <c r="H183" s="307" t="s">
        <v>335</v>
      </c>
      <c r="I183" s="227" t="s">
        <v>2303</v>
      </c>
      <c r="J183" s="230" t="s">
        <v>2304</v>
      </c>
      <c r="K183" s="227" t="s">
        <v>2303</v>
      </c>
      <c r="L183" s="227" t="s">
        <v>2303</v>
      </c>
      <c r="M183" s="227" t="s">
        <v>2303</v>
      </c>
      <c r="N183" s="228" t="s">
        <v>173</v>
      </c>
      <c r="O183" s="231" t="s">
        <v>2305</v>
      </c>
      <c r="P183" s="228" t="s">
        <v>173</v>
      </c>
      <c r="Q183" s="227" t="s">
        <v>2303</v>
      </c>
      <c r="R183" s="228" t="s">
        <v>173</v>
      </c>
      <c r="S183" s="230" t="s">
        <v>2304</v>
      </c>
      <c r="T183" s="228" t="s">
        <v>173</v>
      </c>
      <c r="U183" s="227" t="s">
        <v>2303</v>
      </c>
      <c r="V183" s="227" t="s">
        <v>2303</v>
      </c>
      <c r="W183" s="227" t="s">
        <v>2303</v>
      </c>
      <c r="X183" s="233" t="s">
        <v>2303</v>
      </c>
      <c r="Y183" s="233" t="s">
        <v>2303</v>
      </c>
      <c r="Z183" s="227" t="s">
        <v>2303</v>
      </c>
      <c r="AA183" s="227" t="s">
        <v>2303</v>
      </c>
      <c r="AB183" s="227" t="s">
        <v>2303</v>
      </c>
      <c r="AC183" s="227" t="s">
        <v>2303</v>
      </c>
      <c r="AD183" s="227" t="s">
        <v>2303</v>
      </c>
      <c r="AE183" s="228" t="s">
        <v>173</v>
      </c>
      <c r="AF183" s="228" t="s">
        <v>173</v>
      </c>
      <c r="AG183" s="235" t="s">
        <v>173</v>
      </c>
      <c r="AH183" s="280"/>
    </row>
    <row r="184" spans="2:34" ht="12.75">
      <c r="B184" s="306" t="s">
        <v>683</v>
      </c>
      <c r="C184" s="307" t="s">
        <v>112</v>
      </c>
      <c r="D184" s="307" t="s">
        <v>637</v>
      </c>
      <c r="E184" s="307">
        <v>2.7</v>
      </c>
      <c r="F184" s="307" t="s">
        <v>417</v>
      </c>
      <c r="G184" s="307" t="s">
        <v>292</v>
      </c>
      <c r="H184" s="307" t="s">
        <v>335</v>
      </c>
      <c r="I184" s="227" t="s">
        <v>2303</v>
      </c>
      <c r="J184" s="230" t="s">
        <v>2304</v>
      </c>
      <c r="K184" s="227" t="s">
        <v>2303</v>
      </c>
      <c r="L184" s="227" t="s">
        <v>2303</v>
      </c>
      <c r="M184" s="227" t="s">
        <v>2303</v>
      </c>
      <c r="N184" s="228" t="s">
        <v>173</v>
      </c>
      <c r="O184" s="231" t="s">
        <v>2305</v>
      </c>
      <c r="P184" s="228" t="s">
        <v>173</v>
      </c>
      <c r="Q184" s="227" t="s">
        <v>2303</v>
      </c>
      <c r="R184" s="228" t="s">
        <v>173</v>
      </c>
      <c r="S184" s="230" t="s">
        <v>2304</v>
      </c>
      <c r="T184" s="228" t="s">
        <v>173</v>
      </c>
      <c r="U184" s="227" t="s">
        <v>2303</v>
      </c>
      <c r="V184" s="227" t="s">
        <v>2303</v>
      </c>
      <c r="W184" s="227" t="s">
        <v>2303</v>
      </c>
      <c r="X184" s="233" t="s">
        <v>2303</v>
      </c>
      <c r="Y184" s="233" t="s">
        <v>2303</v>
      </c>
      <c r="Z184" s="227" t="s">
        <v>2303</v>
      </c>
      <c r="AA184" s="227" t="s">
        <v>2303</v>
      </c>
      <c r="AB184" s="227" t="s">
        <v>2303</v>
      </c>
      <c r="AC184" s="227" t="s">
        <v>2303</v>
      </c>
      <c r="AD184" s="227" t="s">
        <v>2303</v>
      </c>
      <c r="AE184" s="228" t="s">
        <v>173</v>
      </c>
      <c r="AF184" s="228" t="s">
        <v>173</v>
      </c>
      <c r="AG184" s="235" t="s">
        <v>173</v>
      </c>
      <c r="AH184" s="280"/>
    </row>
    <row r="185" spans="2:34" ht="12.75">
      <c r="B185" s="306" t="s">
        <v>684</v>
      </c>
      <c r="C185" s="307" t="s">
        <v>112</v>
      </c>
      <c r="D185" s="307" t="s">
        <v>637</v>
      </c>
      <c r="E185" s="307">
        <v>2.7</v>
      </c>
      <c r="F185" s="307" t="s">
        <v>417</v>
      </c>
      <c r="G185" s="307" t="s">
        <v>292</v>
      </c>
      <c r="H185" s="307" t="s">
        <v>335</v>
      </c>
      <c r="I185" s="227" t="s">
        <v>2303</v>
      </c>
      <c r="J185" s="230" t="s">
        <v>2304</v>
      </c>
      <c r="K185" s="227" t="s">
        <v>2303</v>
      </c>
      <c r="L185" s="227" t="s">
        <v>2303</v>
      </c>
      <c r="M185" s="227" t="s">
        <v>2303</v>
      </c>
      <c r="N185" s="228" t="s">
        <v>173</v>
      </c>
      <c r="O185" s="231" t="s">
        <v>2305</v>
      </c>
      <c r="P185" s="228" t="s">
        <v>173</v>
      </c>
      <c r="Q185" s="227" t="s">
        <v>2303</v>
      </c>
      <c r="R185" s="228" t="s">
        <v>173</v>
      </c>
      <c r="S185" s="230" t="s">
        <v>2304</v>
      </c>
      <c r="T185" s="228" t="s">
        <v>173</v>
      </c>
      <c r="U185" s="227" t="s">
        <v>2303</v>
      </c>
      <c r="V185" s="227" t="s">
        <v>2303</v>
      </c>
      <c r="W185" s="227" t="s">
        <v>2303</v>
      </c>
      <c r="X185" s="233" t="s">
        <v>2303</v>
      </c>
      <c r="Y185" s="233" t="s">
        <v>2303</v>
      </c>
      <c r="Z185" s="227" t="s">
        <v>2303</v>
      </c>
      <c r="AA185" s="227" t="s">
        <v>2303</v>
      </c>
      <c r="AB185" s="227" t="s">
        <v>2303</v>
      </c>
      <c r="AC185" s="227" t="s">
        <v>2303</v>
      </c>
      <c r="AD185" s="227" t="s">
        <v>2303</v>
      </c>
      <c r="AE185" s="228" t="s">
        <v>173</v>
      </c>
      <c r="AF185" s="228" t="s">
        <v>173</v>
      </c>
      <c r="AG185" s="235" t="s">
        <v>173</v>
      </c>
      <c r="AH185" s="280"/>
    </row>
    <row r="186" spans="2:34" ht="12.75">
      <c r="B186" s="306" t="s">
        <v>685</v>
      </c>
      <c r="C186" s="307" t="s">
        <v>112</v>
      </c>
      <c r="D186" s="307" t="s">
        <v>637</v>
      </c>
      <c r="E186" s="307">
        <v>2.7</v>
      </c>
      <c r="F186" s="307" t="s">
        <v>417</v>
      </c>
      <c r="G186" s="307" t="s">
        <v>292</v>
      </c>
      <c r="H186" s="307" t="s">
        <v>335</v>
      </c>
      <c r="I186" s="227" t="s">
        <v>2303</v>
      </c>
      <c r="J186" s="230" t="s">
        <v>2304</v>
      </c>
      <c r="K186" s="227" t="s">
        <v>2303</v>
      </c>
      <c r="L186" s="227" t="s">
        <v>2303</v>
      </c>
      <c r="M186" s="227" t="s">
        <v>2303</v>
      </c>
      <c r="N186" s="228" t="s">
        <v>173</v>
      </c>
      <c r="O186" s="231" t="s">
        <v>2305</v>
      </c>
      <c r="P186" s="228" t="s">
        <v>173</v>
      </c>
      <c r="Q186" s="227" t="s">
        <v>2303</v>
      </c>
      <c r="R186" s="228" t="s">
        <v>173</v>
      </c>
      <c r="S186" s="230" t="s">
        <v>2304</v>
      </c>
      <c r="T186" s="228" t="s">
        <v>173</v>
      </c>
      <c r="U186" s="227" t="s">
        <v>2303</v>
      </c>
      <c r="V186" s="227" t="s">
        <v>2303</v>
      </c>
      <c r="W186" s="227" t="s">
        <v>2303</v>
      </c>
      <c r="X186" s="233" t="s">
        <v>2303</v>
      </c>
      <c r="Y186" s="233" t="s">
        <v>2303</v>
      </c>
      <c r="Z186" s="227" t="s">
        <v>2303</v>
      </c>
      <c r="AA186" s="227" t="s">
        <v>2303</v>
      </c>
      <c r="AB186" s="227" t="s">
        <v>2303</v>
      </c>
      <c r="AC186" s="227" t="s">
        <v>2303</v>
      </c>
      <c r="AD186" s="227" t="s">
        <v>2303</v>
      </c>
      <c r="AE186" s="228" t="s">
        <v>173</v>
      </c>
      <c r="AF186" s="228" t="s">
        <v>173</v>
      </c>
      <c r="AG186" s="235" t="s">
        <v>173</v>
      </c>
      <c r="AH186" s="280"/>
    </row>
    <row r="187" spans="2:34" ht="12.75">
      <c r="B187" s="306" t="s">
        <v>686</v>
      </c>
      <c r="C187" s="307" t="s">
        <v>112</v>
      </c>
      <c r="D187" s="307" t="s">
        <v>637</v>
      </c>
      <c r="E187" s="307">
        <v>2.7</v>
      </c>
      <c r="F187" s="307" t="s">
        <v>417</v>
      </c>
      <c r="G187" s="307" t="s">
        <v>292</v>
      </c>
      <c r="H187" s="307" t="s">
        <v>335</v>
      </c>
      <c r="I187" s="227" t="s">
        <v>2303</v>
      </c>
      <c r="J187" s="230" t="s">
        <v>2304</v>
      </c>
      <c r="K187" s="227" t="s">
        <v>2303</v>
      </c>
      <c r="L187" s="227" t="s">
        <v>2303</v>
      </c>
      <c r="M187" s="227" t="s">
        <v>2303</v>
      </c>
      <c r="N187" s="228" t="s">
        <v>173</v>
      </c>
      <c r="O187" s="231" t="s">
        <v>2305</v>
      </c>
      <c r="P187" s="228" t="s">
        <v>173</v>
      </c>
      <c r="Q187" s="227" t="s">
        <v>2303</v>
      </c>
      <c r="R187" s="228" t="s">
        <v>173</v>
      </c>
      <c r="S187" s="230" t="s">
        <v>2304</v>
      </c>
      <c r="T187" s="228" t="s">
        <v>173</v>
      </c>
      <c r="U187" s="227" t="s">
        <v>2303</v>
      </c>
      <c r="V187" s="227" t="s">
        <v>2303</v>
      </c>
      <c r="W187" s="227" t="s">
        <v>2303</v>
      </c>
      <c r="X187" s="233" t="s">
        <v>2303</v>
      </c>
      <c r="Y187" s="233" t="s">
        <v>2303</v>
      </c>
      <c r="Z187" s="227" t="s">
        <v>2303</v>
      </c>
      <c r="AA187" s="227" t="s">
        <v>2303</v>
      </c>
      <c r="AB187" s="227" t="s">
        <v>2303</v>
      </c>
      <c r="AC187" s="227" t="s">
        <v>2303</v>
      </c>
      <c r="AD187" s="227" t="s">
        <v>2303</v>
      </c>
      <c r="AE187" s="228" t="s">
        <v>173</v>
      </c>
      <c r="AF187" s="228" t="s">
        <v>173</v>
      </c>
      <c r="AG187" s="235" t="s">
        <v>173</v>
      </c>
      <c r="AH187" s="280"/>
    </row>
    <row r="188" spans="2:34" ht="12.75">
      <c r="B188" s="306" t="s">
        <v>687</v>
      </c>
      <c r="C188" s="307" t="s">
        <v>112</v>
      </c>
      <c r="D188" s="307" t="s">
        <v>637</v>
      </c>
      <c r="E188" s="307">
        <v>2.7</v>
      </c>
      <c r="F188" s="307" t="s">
        <v>417</v>
      </c>
      <c r="G188" s="307" t="s">
        <v>292</v>
      </c>
      <c r="H188" s="307" t="s">
        <v>335</v>
      </c>
      <c r="I188" s="227" t="s">
        <v>2303</v>
      </c>
      <c r="J188" s="230" t="s">
        <v>2304</v>
      </c>
      <c r="K188" s="227" t="s">
        <v>2303</v>
      </c>
      <c r="L188" s="227" t="s">
        <v>2303</v>
      </c>
      <c r="M188" s="227" t="s">
        <v>2303</v>
      </c>
      <c r="N188" s="228" t="s">
        <v>173</v>
      </c>
      <c r="O188" s="231" t="s">
        <v>2305</v>
      </c>
      <c r="P188" s="228" t="s">
        <v>173</v>
      </c>
      <c r="Q188" s="227" t="s">
        <v>2303</v>
      </c>
      <c r="R188" s="228" t="s">
        <v>173</v>
      </c>
      <c r="S188" s="230" t="s">
        <v>2304</v>
      </c>
      <c r="T188" s="228" t="s">
        <v>173</v>
      </c>
      <c r="U188" s="227" t="s">
        <v>2303</v>
      </c>
      <c r="V188" s="227" t="s">
        <v>2303</v>
      </c>
      <c r="W188" s="227" t="s">
        <v>2303</v>
      </c>
      <c r="X188" s="233" t="s">
        <v>2303</v>
      </c>
      <c r="Y188" s="233" t="s">
        <v>2303</v>
      </c>
      <c r="Z188" s="227" t="s">
        <v>2303</v>
      </c>
      <c r="AA188" s="227" t="s">
        <v>2303</v>
      </c>
      <c r="AB188" s="227" t="s">
        <v>2303</v>
      </c>
      <c r="AC188" s="227" t="s">
        <v>2303</v>
      </c>
      <c r="AD188" s="227" t="s">
        <v>2303</v>
      </c>
      <c r="AE188" s="228" t="s">
        <v>173</v>
      </c>
      <c r="AF188" s="228" t="s">
        <v>173</v>
      </c>
      <c r="AG188" s="235" t="s">
        <v>173</v>
      </c>
      <c r="AH188" s="280"/>
    </row>
    <row r="189" spans="2:34" ht="12.75">
      <c r="B189" s="306" t="s">
        <v>688</v>
      </c>
      <c r="C189" s="307" t="s">
        <v>112</v>
      </c>
      <c r="D189" s="307" t="s">
        <v>637</v>
      </c>
      <c r="E189" s="307">
        <v>2.7</v>
      </c>
      <c r="F189" s="307" t="s">
        <v>417</v>
      </c>
      <c r="G189" s="307" t="s">
        <v>292</v>
      </c>
      <c r="H189" s="307" t="s">
        <v>335</v>
      </c>
      <c r="I189" s="227" t="s">
        <v>2303</v>
      </c>
      <c r="J189" s="230" t="s">
        <v>2304</v>
      </c>
      <c r="K189" s="227" t="s">
        <v>2303</v>
      </c>
      <c r="L189" s="227" t="s">
        <v>2303</v>
      </c>
      <c r="M189" s="227" t="s">
        <v>2303</v>
      </c>
      <c r="N189" s="228" t="s">
        <v>173</v>
      </c>
      <c r="O189" s="231" t="s">
        <v>2305</v>
      </c>
      <c r="P189" s="228" t="s">
        <v>173</v>
      </c>
      <c r="Q189" s="227" t="s">
        <v>2303</v>
      </c>
      <c r="R189" s="228" t="s">
        <v>173</v>
      </c>
      <c r="S189" s="230" t="s">
        <v>2304</v>
      </c>
      <c r="T189" s="228" t="s">
        <v>173</v>
      </c>
      <c r="U189" s="227" t="s">
        <v>2303</v>
      </c>
      <c r="V189" s="227" t="s">
        <v>2303</v>
      </c>
      <c r="W189" s="227" t="s">
        <v>2303</v>
      </c>
      <c r="X189" s="233" t="s">
        <v>2303</v>
      </c>
      <c r="Y189" s="233" t="s">
        <v>2303</v>
      </c>
      <c r="Z189" s="227" t="s">
        <v>2303</v>
      </c>
      <c r="AA189" s="227" t="s">
        <v>2303</v>
      </c>
      <c r="AB189" s="227" t="s">
        <v>2303</v>
      </c>
      <c r="AC189" s="227" t="s">
        <v>2303</v>
      </c>
      <c r="AD189" s="227" t="s">
        <v>2303</v>
      </c>
      <c r="AE189" s="228" t="s">
        <v>173</v>
      </c>
      <c r="AF189" s="228" t="s">
        <v>173</v>
      </c>
      <c r="AG189" s="235" t="s">
        <v>173</v>
      </c>
      <c r="AH189" s="280"/>
    </row>
    <row r="190" spans="2:34" ht="12.75">
      <c r="B190" s="306" t="s">
        <v>689</v>
      </c>
      <c r="C190" s="307" t="s">
        <v>112</v>
      </c>
      <c r="D190" s="307" t="s">
        <v>637</v>
      </c>
      <c r="E190" s="307">
        <v>2.7</v>
      </c>
      <c r="F190" s="307" t="s">
        <v>417</v>
      </c>
      <c r="G190" s="307" t="s">
        <v>292</v>
      </c>
      <c r="H190" s="307" t="s">
        <v>335</v>
      </c>
      <c r="I190" s="227" t="s">
        <v>2303</v>
      </c>
      <c r="J190" s="230" t="s">
        <v>2304</v>
      </c>
      <c r="K190" s="227" t="s">
        <v>2303</v>
      </c>
      <c r="L190" s="227" t="s">
        <v>2303</v>
      </c>
      <c r="M190" s="227" t="s">
        <v>2303</v>
      </c>
      <c r="N190" s="228" t="s">
        <v>173</v>
      </c>
      <c r="O190" s="231" t="s">
        <v>2305</v>
      </c>
      <c r="P190" s="228" t="s">
        <v>173</v>
      </c>
      <c r="Q190" s="227" t="s">
        <v>2303</v>
      </c>
      <c r="R190" s="228" t="s">
        <v>173</v>
      </c>
      <c r="S190" s="230" t="s">
        <v>2304</v>
      </c>
      <c r="T190" s="228" t="s">
        <v>173</v>
      </c>
      <c r="U190" s="227" t="s">
        <v>2303</v>
      </c>
      <c r="V190" s="227" t="s">
        <v>2303</v>
      </c>
      <c r="W190" s="227" t="s">
        <v>2303</v>
      </c>
      <c r="X190" s="233" t="s">
        <v>2303</v>
      </c>
      <c r="Y190" s="233" t="s">
        <v>2303</v>
      </c>
      <c r="Z190" s="227" t="s">
        <v>2303</v>
      </c>
      <c r="AA190" s="227" t="s">
        <v>2303</v>
      </c>
      <c r="AB190" s="227" t="s">
        <v>2303</v>
      </c>
      <c r="AC190" s="227" t="s">
        <v>2303</v>
      </c>
      <c r="AD190" s="227" t="s">
        <v>2303</v>
      </c>
      <c r="AE190" s="228" t="s">
        <v>173</v>
      </c>
      <c r="AF190" s="228" t="s">
        <v>173</v>
      </c>
      <c r="AG190" s="235" t="s">
        <v>173</v>
      </c>
      <c r="AH190" s="280"/>
    </row>
    <row r="191" spans="2:34" ht="12.75">
      <c r="B191" s="306" t="s">
        <v>690</v>
      </c>
      <c r="C191" s="307" t="s">
        <v>112</v>
      </c>
      <c r="D191" s="307" t="s">
        <v>637</v>
      </c>
      <c r="E191" s="307">
        <v>2.7</v>
      </c>
      <c r="F191" s="307" t="s">
        <v>417</v>
      </c>
      <c r="G191" s="307" t="s">
        <v>292</v>
      </c>
      <c r="H191" s="307" t="s">
        <v>335</v>
      </c>
      <c r="I191" s="227" t="s">
        <v>2303</v>
      </c>
      <c r="J191" s="230" t="s">
        <v>2304</v>
      </c>
      <c r="K191" s="227" t="s">
        <v>2303</v>
      </c>
      <c r="L191" s="227" t="s">
        <v>2303</v>
      </c>
      <c r="M191" s="227" t="s">
        <v>2303</v>
      </c>
      <c r="N191" s="228" t="s">
        <v>173</v>
      </c>
      <c r="O191" s="231" t="s">
        <v>2305</v>
      </c>
      <c r="P191" s="228" t="s">
        <v>173</v>
      </c>
      <c r="Q191" s="227" t="s">
        <v>2303</v>
      </c>
      <c r="R191" s="228" t="s">
        <v>173</v>
      </c>
      <c r="S191" s="230" t="s">
        <v>2304</v>
      </c>
      <c r="T191" s="228" t="s">
        <v>173</v>
      </c>
      <c r="U191" s="227" t="s">
        <v>2303</v>
      </c>
      <c r="V191" s="227" t="s">
        <v>2303</v>
      </c>
      <c r="W191" s="227" t="s">
        <v>2303</v>
      </c>
      <c r="X191" s="233" t="s">
        <v>2303</v>
      </c>
      <c r="Y191" s="233" t="s">
        <v>2303</v>
      </c>
      <c r="Z191" s="227" t="s">
        <v>2303</v>
      </c>
      <c r="AA191" s="227" t="s">
        <v>2303</v>
      </c>
      <c r="AB191" s="227" t="s">
        <v>2303</v>
      </c>
      <c r="AC191" s="227" t="s">
        <v>2303</v>
      </c>
      <c r="AD191" s="227" t="s">
        <v>2303</v>
      </c>
      <c r="AE191" s="228" t="s">
        <v>173</v>
      </c>
      <c r="AF191" s="228" t="s">
        <v>173</v>
      </c>
      <c r="AG191" s="235" t="s">
        <v>173</v>
      </c>
      <c r="AH191" s="280"/>
    </row>
    <row r="192" spans="2:34" ht="12.75">
      <c r="B192" s="306" t="s">
        <v>691</v>
      </c>
      <c r="C192" s="307" t="s">
        <v>112</v>
      </c>
      <c r="D192" s="307" t="s">
        <v>637</v>
      </c>
      <c r="E192" s="307">
        <v>2.7</v>
      </c>
      <c r="F192" s="307" t="s">
        <v>417</v>
      </c>
      <c r="G192" s="307" t="s">
        <v>292</v>
      </c>
      <c r="H192" s="307" t="s">
        <v>335</v>
      </c>
      <c r="I192" s="227" t="s">
        <v>2303</v>
      </c>
      <c r="J192" s="230" t="s">
        <v>2304</v>
      </c>
      <c r="K192" s="227" t="s">
        <v>2303</v>
      </c>
      <c r="L192" s="227" t="s">
        <v>2303</v>
      </c>
      <c r="M192" s="227" t="s">
        <v>2303</v>
      </c>
      <c r="N192" s="228" t="s">
        <v>173</v>
      </c>
      <c r="O192" s="231" t="s">
        <v>2305</v>
      </c>
      <c r="P192" s="228" t="s">
        <v>173</v>
      </c>
      <c r="Q192" s="227" t="s">
        <v>2303</v>
      </c>
      <c r="R192" s="228" t="s">
        <v>173</v>
      </c>
      <c r="S192" s="230" t="s">
        <v>2304</v>
      </c>
      <c r="T192" s="228" t="s">
        <v>173</v>
      </c>
      <c r="U192" s="227" t="s">
        <v>2303</v>
      </c>
      <c r="V192" s="227" t="s">
        <v>2303</v>
      </c>
      <c r="W192" s="227" t="s">
        <v>2303</v>
      </c>
      <c r="X192" s="233" t="s">
        <v>2303</v>
      </c>
      <c r="Y192" s="233" t="s">
        <v>2303</v>
      </c>
      <c r="Z192" s="227" t="s">
        <v>2303</v>
      </c>
      <c r="AA192" s="227" t="s">
        <v>2303</v>
      </c>
      <c r="AB192" s="227" t="s">
        <v>2303</v>
      </c>
      <c r="AC192" s="227" t="s">
        <v>2303</v>
      </c>
      <c r="AD192" s="227" t="s">
        <v>2303</v>
      </c>
      <c r="AE192" s="228" t="s">
        <v>173</v>
      </c>
      <c r="AF192" s="228" t="s">
        <v>173</v>
      </c>
      <c r="AG192" s="235" t="s">
        <v>173</v>
      </c>
      <c r="AH192" s="280"/>
    </row>
    <row r="193" spans="2:34" ht="12.75">
      <c r="B193" s="306" t="s">
        <v>692</v>
      </c>
      <c r="C193" s="307" t="s">
        <v>112</v>
      </c>
      <c r="D193" s="307" t="s">
        <v>637</v>
      </c>
      <c r="E193" s="307">
        <v>2.7</v>
      </c>
      <c r="F193" s="307" t="s">
        <v>417</v>
      </c>
      <c r="G193" s="307" t="s">
        <v>292</v>
      </c>
      <c r="H193" s="307" t="s">
        <v>335</v>
      </c>
      <c r="I193" s="227" t="s">
        <v>2303</v>
      </c>
      <c r="J193" s="230" t="s">
        <v>2304</v>
      </c>
      <c r="K193" s="227" t="s">
        <v>2303</v>
      </c>
      <c r="L193" s="227" t="s">
        <v>2303</v>
      </c>
      <c r="M193" s="227" t="s">
        <v>2303</v>
      </c>
      <c r="N193" s="228" t="s">
        <v>173</v>
      </c>
      <c r="O193" s="231" t="s">
        <v>2305</v>
      </c>
      <c r="P193" s="228" t="s">
        <v>173</v>
      </c>
      <c r="Q193" s="227" t="s">
        <v>2303</v>
      </c>
      <c r="R193" s="228" t="s">
        <v>173</v>
      </c>
      <c r="S193" s="230" t="s">
        <v>2304</v>
      </c>
      <c r="T193" s="228" t="s">
        <v>173</v>
      </c>
      <c r="U193" s="227" t="s">
        <v>2303</v>
      </c>
      <c r="V193" s="227" t="s">
        <v>2303</v>
      </c>
      <c r="W193" s="227" t="s">
        <v>2303</v>
      </c>
      <c r="X193" s="233" t="s">
        <v>2303</v>
      </c>
      <c r="Y193" s="233" t="s">
        <v>2303</v>
      </c>
      <c r="Z193" s="227" t="s">
        <v>2303</v>
      </c>
      <c r="AA193" s="227" t="s">
        <v>2303</v>
      </c>
      <c r="AB193" s="227" t="s">
        <v>2303</v>
      </c>
      <c r="AC193" s="227" t="s">
        <v>2303</v>
      </c>
      <c r="AD193" s="227" t="s">
        <v>2303</v>
      </c>
      <c r="AE193" s="228" t="s">
        <v>173</v>
      </c>
      <c r="AF193" s="228" t="s">
        <v>173</v>
      </c>
      <c r="AG193" s="235" t="s">
        <v>173</v>
      </c>
      <c r="AH193" s="280"/>
    </row>
    <row r="194" spans="2:34" ht="12.75">
      <c r="B194" s="306" t="s">
        <v>693</v>
      </c>
      <c r="C194" s="307" t="s">
        <v>112</v>
      </c>
      <c r="D194" s="307" t="s">
        <v>637</v>
      </c>
      <c r="E194" s="307">
        <v>2.7</v>
      </c>
      <c r="F194" s="307" t="s">
        <v>417</v>
      </c>
      <c r="G194" s="307" t="s">
        <v>292</v>
      </c>
      <c r="H194" s="307" t="s">
        <v>335</v>
      </c>
      <c r="I194" s="227" t="s">
        <v>2303</v>
      </c>
      <c r="J194" s="230" t="s">
        <v>2304</v>
      </c>
      <c r="K194" s="227" t="s">
        <v>2303</v>
      </c>
      <c r="L194" s="227" t="s">
        <v>2303</v>
      </c>
      <c r="M194" s="227" t="s">
        <v>2303</v>
      </c>
      <c r="N194" s="228" t="s">
        <v>173</v>
      </c>
      <c r="O194" s="231" t="s">
        <v>2305</v>
      </c>
      <c r="P194" s="228" t="s">
        <v>173</v>
      </c>
      <c r="Q194" s="227" t="s">
        <v>2303</v>
      </c>
      <c r="R194" s="228" t="s">
        <v>173</v>
      </c>
      <c r="S194" s="230" t="s">
        <v>2304</v>
      </c>
      <c r="T194" s="228" t="s">
        <v>173</v>
      </c>
      <c r="U194" s="227" t="s">
        <v>2303</v>
      </c>
      <c r="V194" s="227" t="s">
        <v>2303</v>
      </c>
      <c r="W194" s="227" t="s">
        <v>2303</v>
      </c>
      <c r="X194" s="233" t="s">
        <v>2303</v>
      </c>
      <c r="Y194" s="233" t="s">
        <v>2303</v>
      </c>
      <c r="Z194" s="227" t="s">
        <v>2303</v>
      </c>
      <c r="AA194" s="227" t="s">
        <v>2303</v>
      </c>
      <c r="AB194" s="227" t="s">
        <v>2303</v>
      </c>
      <c r="AC194" s="227" t="s">
        <v>2303</v>
      </c>
      <c r="AD194" s="227" t="s">
        <v>2303</v>
      </c>
      <c r="AE194" s="228" t="s">
        <v>173</v>
      </c>
      <c r="AF194" s="228" t="s">
        <v>173</v>
      </c>
      <c r="AG194" s="235" t="s">
        <v>173</v>
      </c>
      <c r="AH194" s="280"/>
    </row>
    <row r="195" spans="2:34" ht="12.75">
      <c r="B195" s="306" t="s">
        <v>694</v>
      </c>
      <c r="C195" s="307" t="s">
        <v>112</v>
      </c>
      <c r="D195" s="307" t="s">
        <v>637</v>
      </c>
      <c r="E195" s="307">
        <v>2.7</v>
      </c>
      <c r="F195" s="307" t="s">
        <v>417</v>
      </c>
      <c r="G195" s="307" t="s">
        <v>292</v>
      </c>
      <c r="H195" s="307" t="s">
        <v>335</v>
      </c>
      <c r="I195" s="227" t="s">
        <v>2303</v>
      </c>
      <c r="J195" s="230" t="s">
        <v>2304</v>
      </c>
      <c r="K195" s="227" t="s">
        <v>2303</v>
      </c>
      <c r="L195" s="227" t="s">
        <v>2303</v>
      </c>
      <c r="M195" s="227" t="s">
        <v>2303</v>
      </c>
      <c r="N195" s="228" t="s">
        <v>173</v>
      </c>
      <c r="O195" s="231" t="s">
        <v>2305</v>
      </c>
      <c r="P195" s="228" t="s">
        <v>173</v>
      </c>
      <c r="Q195" s="227" t="s">
        <v>2303</v>
      </c>
      <c r="R195" s="228" t="s">
        <v>173</v>
      </c>
      <c r="S195" s="230" t="s">
        <v>2304</v>
      </c>
      <c r="T195" s="228" t="s">
        <v>173</v>
      </c>
      <c r="U195" s="227" t="s">
        <v>2303</v>
      </c>
      <c r="V195" s="227" t="s">
        <v>2303</v>
      </c>
      <c r="W195" s="227" t="s">
        <v>2303</v>
      </c>
      <c r="X195" s="233" t="s">
        <v>2303</v>
      </c>
      <c r="Y195" s="233" t="s">
        <v>2303</v>
      </c>
      <c r="Z195" s="227" t="s">
        <v>2303</v>
      </c>
      <c r="AA195" s="227" t="s">
        <v>2303</v>
      </c>
      <c r="AB195" s="227" t="s">
        <v>2303</v>
      </c>
      <c r="AC195" s="227" t="s">
        <v>2303</v>
      </c>
      <c r="AD195" s="227" t="s">
        <v>2303</v>
      </c>
      <c r="AE195" s="228" t="s">
        <v>173</v>
      </c>
      <c r="AF195" s="228" t="s">
        <v>173</v>
      </c>
      <c r="AG195" s="235" t="s">
        <v>173</v>
      </c>
      <c r="AH195" s="280"/>
    </row>
    <row r="196" spans="2:34" ht="12.75">
      <c r="B196" s="306" t="s">
        <v>695</v>
      </c>
      <c r="C196" s="307" t="s">
        <v>112</v>
      </c>
      <c r="D196" s="307" t="s">
        <v>637</v>
      </c>
      <c r="E196" s="307">
        <v>2.7</v>
      </c>
      <c r="F196" s="307" t="s">
        <v>417</v>
      </c>
      <c r="G196" s="307" t="s">
        <v>292</v>
      </c>
      <c r="H196" s="307" t="s">
        <v>335</v>
      </c>
      <c r="I196" s="227" t="s">
        <v>2303</v>
      </c>
      <c r="J196" s="230" t="s">
        <v>2304</v>
      </c>
      <c r="K196" s="227" t="s">
        <v>2303</v>
      </c>
      <c r="L196" s="227" t="s">
        <v>2303</v>
      </c>
      <c r="M196" s="227" t="s">
        <v>2303</v>
      </c>
      <c r="N196" s="228" t="s">
        <v>173</v>
      </c>
      <c r="O196" s="231" t="s">
        <v>2305</v>
      </c>
      <c r="P196" s="228" t="s">
        <v>173</v>
      </c>
      <c r="Q196" s="227" t="s">
        <v>2303</v>
      </c>
      <c r="R196" s="228" t="s">
        <v>173</v>
      </c>
      <c r="S196" s="230" t="s">
        <v>2304</v>
      </c>
      <c r="T196" s="228" t="s">
        <v>173</v>
      </c>
      <c r="U196" s="227" t="s">
        <v>2303</v>
      </c>
      <c r="V196" s="227" t="s">
        <v>2303</v>
      </c>
      <c r="W196" s="227" t="s">
        <v>2303</v>
      </c>
      <c r="X196" s="233" t="s">
        <v>2303</v>
      </c>
      <c r="Y196" s="233" t="s">
        <v>2303</v>
      </c>
      <c r="Z196" s="227" t="s">
        <v>2303</v>
      </c>
      <c r="AA196" s="227" t="s">
        <v>2303</v>
      </c>
      <c r="AB196" s="227" t="s">
        <v>2303</v>
      </c>
      <c r="AC196" s="227" t="s">
        <v>2303</v>
      </c>
      <c r="AD196" s="227" t="s">
        <v>2303</v>
      </c>
      <c r="AE196" s="228" t="s">
        <v>173</v>
      </c>
      <c r="AF196" s="228" t="s">
        <v>173</v>
      </c>
      <c r="AG196" s="235" t="s">
        <v>173</v>
      </c>
      <c r="AH196" s="280"/>
    </row>
    <row r="197" spans="2:34" ht="12.75">
      <c r="B197" s="306" t="s">
        <v>696</v>
      </c>
      <c r="C197" s="307" t="s">
        <v>112</v>
      </c>
      <c r="D197" s="307" t="s">
        <v>637</v>
      </c>
      <c r="E197" s="307">
        <v>2.7</v>
      </c>
      <c r="F197" s="307" t="s">
        <v>417</v>
      </c>
      <c r="G197" s="307" t="s">
        <v>292</v>
      </c>
      <c r="H197" s="307" t="s">
        <v>335</v>
      </c>
      <c r="I197" s="227" t="s">
        <v>2303</v>
      </c>
      <c r="J197" s="230" t="s">
        <v>2304</v>
      </c>
      <c r="K197" s="227" t="s">
        <v>2303</v>
      </c>
      <c r="L197" s="227" t="s">
        <v>2303</v>
      </c>
      <c r="M197" s="227" t="s">
        <v>2303</v>
      </c>
      <c r="N197" s="228" t="s">
        <v>173</v>
      </c>
      <c r="O197" s="231" t="s">
        <v>2305</v>
      </c>
      <c r="P197" s="228" t="s">
        <v>173</v>
      </c>
      <c r="Q197" s="227" t="s">
        <v>2303</v>
      </c>
      <c r="R197" s="228" t="s">
        <v>173</v>
      </c>
      <c r="S197" s="230" t="s">
        <v>2304</v>
      </c>
      <c r="T197" s="228" t="s">
        <v>173</v>
      </c>
      <c r="U197" s="227" t="s">
        <v>2303</v>
      </c>
      <c r="V197" s="227" t="s">
        <v>2303</v>
      </c>
      <c r="W197" s="227" t="s">
        <v>2303</v>
      </c>
      <c r="X197" s="233" t="s">
        <v>2303</v>
      </c>
      <c r="Y197" s="233" t="s">
        <v>2303</v>
      </c>
      <c r="Z197" s="227" t="s">
        <v>2303</v>
      </c>
      <c r="AA197" s="227" t="s">
        <v>2303</v>
      </c>
      <c r="AB197" s="227" t="s">
        <v>2303</v>
      </c>
      <c r="AC197" s="227" t="s">
        <v>2303</v>
      </c>
      <c r="AD197" s="227" t="s">
        <v>2303</v>
      </c>
      <c r="AE197" s="228" t="s">
        <v>173</v>
      </c>
      <c r="AF197" s="228" t="s">
        <v>173</v>
      </c>
      <c r="AG197" s="235" t="s">
        <v>173</v>
      </c>
      <c r="AH197" s="280"/>
    </row>
    <row r="198" spans="2:34" ht="12.75">
      <c r="B198" s="306" t="s">
        <v>697</v>
      </c>
      <c r="C198" s="307" t="s">
        <v>112</v>
      </c>
      <c r="D198" s="307" t="s">
        <v>637</v>
      </c>
      <c r="E198" s="307">
        <v>2.7</v>
      </c>
      <c r="F198" s="307" t="s">
        <v>417</v>
      </c>
      <c r="G198" s="307" t="s">
        <v>292</v>
      </c>
      <c r="H198" s="307" t="s">
        <v>335</v>
      </c>
      <c r="I198" s="227" t="s">
        <v>2303</v>
      </c>
      <c r="J198" s="230" t="s">
        <v>2304</v>
      </c>
      <c r="K198" s="227" t="s">
        <v>2303</v>
      </c>
      <c r="L198" s="227" t="s">
        <v>2303</v>
      </c>
      <c r="M198" s="227" t="s">
        <v>2303</v>
      </c>
      <c r="N198" s="228" t="s">
        <v>173</v>
      </c>
      <c r="O198" s="231" t="s">
        <v>2305</v>
      </c>
      <c r="P198" s="228" t="s">
        <v>173</v>
      </c>
      <c r="Q198" s="227" t="s">
        <v>2303</v>
      </c>
      <c r="R198" s="228" t="s">
        <v>173</v>
      </c>
      <c r="S198" s="230" t="s">
        <v>2304</v>
      </c>
      <c r="T198" s="228" t="s">
        <v>173</v>
      </c>
      <c r="U198" s="227" t="s">
        <v>2303</v>
      </c>
      <c r="V198" s="227" t="s">
        <v>2303</v>
      </c>
      <c r="W198" s="227" t="s">
        <v>2303</v>
      </c>
      <c r="X198" s="233" t="s">
        <v>2303</v>
      </c>
      <c r="Y198" s="233" t="s">
        <v>2303</v>
      </c>
      <c r="Z198" s="227" t="s">
        <v>2303</v>
      </c>
      <c r="AA198" s="227" t="s">
        <v>2303</v>
      </c>
      <c r="AB198" s="227" t="s">
        <v>2303</v>
      </c>
      <c r="AC198" s="227" t="s">
        <v>2303</v>
      </c>
      <c r="AD198" s="227" t="s">
        <v>2303</v>
      </c>
      <c r="AE198" s="228" t="s">
        <v>173</v>
      </c>
      <c r="AF198" s="228" t="s">
        <v>173</v>
      </c>
      <c r="AG198" s="235" t="s">
        <v>173</v>
      </c>
      <c r="AH198" s="280"/>
    </row>
    <row r="199" spans="2:34" ht="12.75">
      <c r="B199" s="306" t="s">
        <v>698</v>
      </c>
      <c r="C199" s="307" t="s">
        <v>112</v>
      </c>
      <c r="D199" s="307" t="s">
        <v>637</v>
      </c>
      <c r="E199" s="307">
        <v>2.7</v>
      </c>
      <c r="F199" s="307" t="s">
        <v>417</v>
      </c>
      <c r="G199" s="307" t="s">
        <v>292</v>
      </c>
      <c r="H199" s="307" t="s">
        <v>335</v>
      </c>
      <c r="I199" s="227" t="s">
        <v>2303</v>
      </c>
      <c r="J199" s="230" t="s">
        <v>2304</v>
      </c>
      <c r="K199" s="227" t="s">
        <v>2303</v>
      </c>
      <c r="L199" s="227" t="s">
        <v>2303</v>
      </c>
      <c r="M199" s="227" t="s">
        <v>2303</v>
      </c>
      <c r="N199" s="228" t="s">
        <v>173</v>
      </c>
      <c r="O199" s="231" t="s">
        <v>2305</v>
      </c>
      <c r="P199" s="228" t="s">
        <v>173</v>
      </c>
      <c r="Q199" s="227" t="s">
        <v>2303</v>
      </c>
      <c r="R199" s="228" t="s">
        <v>173</v>
      </c>
      <c r="S199" s="230" t="s">
        <v>2304</v>
      </c>
      <c r="T199" s="228" t="s">
        <v>173</v>
      </c>
      <c r="U199" s="227" t="s">
        <v>2303</v>
      </c>
      <c r="V199" s="227" t="s">
        <v>2303</v>
      </c>
      <c r="W199" s="227" t="s">
        <v>2303</v>
      </c>
      <c r="X199" s="233" t="s">
        <v>2303</v>
      </c>
      <c r="Y199" s="233" t="s">
        <v>2303</v>
      </c>
      <c r="Z199" s="227" t="s">
        <v>2303</v>
      </c>
      <c r="AA199" s="227" t="s">
        <v>2303</v>
      </c>
      <c r="AB199" s="227" t="s">
        <v>2303</v>
      </c>
      <c r="AC199" s="227" t="s">
        <v>2303</v>
      </c>
      <c r="AD199" s="227" t="s">
        <v>2303</v>
      </c>
      <c r="AE199" s="228" t="s">
        <v>173</v>
      </c>
      <c r="AF199" s="228" t="s">
        <v>173</v>
      </c>
      <c r="AG199" s="235" t="s">
        <v>173</v>
      </c>
      <c r="AH199" s="280"/>
    </row>
    <row r="200" spans="2:34" ht="12.75">
      <c r="B200" s="306" t="s">
        <v>699</v>
      </c>
      <c r="C200" s="307" t="s">
        <v>112</v>
      </c>
      <c r="D200" s="307" t="s">
        <v>637</v>
      </c>
      <c r="E200" s="307">
        <v>2.7</v>
      </c>
      <c r="F200" s="307" t="s">
        <v>417</v>
      </c>
      <c r="G200" s="307" t="s">
        <v>292</v>
      </c>
      <c r="H200" s="307" t="s">
        <v>335</v>
      </c>
      <c r="I200" s="227" t="s">
        <v>2303</v>
      </c>
      <c r="J200" s="230" t="s">
        <v>2304</v>
      </c>
      <c r="K200" s="227" t="s">
        <v>2303</v>
      </c>
      <c r="L200" s="227" t="s">
        <v>2303</v>
      </c>
      <c r="M200" s="227" t="s">
        <v>2303</v>
      </c>
      <c r="N200" s="228" t="s">
        <v>173</v>
      </c>
      <c r="O200" s="231" t="s">
        <v>2305</v>
      </c>
      <c r="P200" s="228" t="s">
        <v>173</v>
      </c>
      <c r="Q200" s="227" t="s">
        <v>2303</v>
      </c>
      <c r="R200" s="228" t="s">
        <v>173</v>
      </c>
      <c r="S200" s="230" t="s">
        <v>2304</v>
      </c>
      <c r="T200" s="228" t="s">
        <v>173</v>
      </c>
      <c r="U200" s="227" t="s">
        <v>2303</v>
      </c>
      <c r="V200" s="227" t="s">
        <v>2303</v>
      </c>
      <c r="W200" s="227" t="s">
        <v>2303</v>
      </c>
      <c r="X200" s="233" t="s">
        <v>2303</v>
      </c>
      <c r="Y200" s="233" t="s">
        <v>2303</v>
      </c>
      <c r="Z200" s="227" t="s">
        <v>2303</v>
      </c>
      <c r="AA200" s="227" t="s">
        <v>2303</v>
      </c>
      <c r="AB200" s="227" t="s">
        <v>2303</v>
      </c>
      <c r="AC200" s="227" t="s">
        <v>2303</v>
      </c>
      <c r="AD200" s="227" t="s">
        <v>2303</v>
      </c>
      <c r="AE200" s="228" t="s">
        <v>173</v>
      </c>
      <c r="AF200" s="228" t="s">
        <v>173</v>
      </c>
      <c r="AG200" s="235" t="s">
        <v>173</v>
      </c>
      <c r="AH200" s="280"/>
    </row>
    <row r="201" spans="2:34" ht="12.75">
      <c r="B201" s="306" t="s">
        <v>700</v>
      </c>
      <c r="C201" s="307" t="s">
        <v>112</v>
      </c>
      <c r="D201" s="307" t="s">
        <v>637</v>
      </c>
      <c r="E201" s="307">
        <v>2.7</v>
      </c>
      <c r="F201" s="307" t="s">
        <v>417</v>
      </c>
      <c r="G201" s="307" t="s">
        <v>292</v>
      </c>
      <c r="H201" s="307" t="s">
        <v>335</v>
      </c>
      <c r="I201" s="227" t="s">
        <v>2303</v>
      </c>
      <c r="J201" s="230" t="s">
        <v>2304</v>
      </c>
      <c r="K201" s="227" t="s">
        <v>2303</v>
      </c>
      <c r="L201" s="227" t="s">
        <v>2303</v>
      </c>
      <c r="M201" s="227" t="s">
        <v>2303</v>
      </c>
      <c r="N201" s="228" t="s">
        <v>173</v>
      </c>
      <c r="O201" s="231" t="s">
        <v>2305</v>
      </c>
      <c r="P201" s="228" t="s">
        <v>173</v>
      </c>
      <c r="Q201" s="227" t="s">
        <v>2303</v>
      </c>
      <c r="R201" s="228" t="s">
        <v>173</v>
      </c>
      <c r="S201" s="230" t="s">
        <v>2304</v>
      </c>
      <c r="T201" s="228" t="s">
        <v>173</v>
      </c>
      <c r="U201" s="227" t="s">
        <v>2303</v>
      </c>
      <c r="V201" s="227" t="s">
        <v>2303</v>
      </c>
      <c r="W201" s="227" t="s">
        <v>2303</v>
      </c>
      <c r="X201" s="233" t="s">
        <v>2303</v>
      </c>
      <c r="Y201" s="233" t="s">
        <v>2303</v>
      </c>
      <c r="Z201" s="227" t="s">
        <v>2303</v>
      </c>
      <c r="AA201" s="227" t="s">
        <v>2303</v>
      </c>
      <c r="AB201" s="227" t="s">
        <v>2303</v>
      </c>
      <c r="AC201" s="227" t="s">
        <v>2303</v>
      </c>
      <c r="AD201" s="227" t="s">
        <v>2303</v>
      </c>
      <c r="AE201" s="228" t="s">
        <v>173</v>
      </c>
      <c r="AF201" s="228" t="s">
        <v>173</v>
      </c>
      <c r="AG201" s="235" t="s">
        <v>173</v>
      </c>
      <c r="AH201" s="280"/>
    </row>
    <row r="202" spans="2:34" ht="12.75">
      <c r="B202" s="306" t="s">
        <v>701</v>
      </c>
      <c r="C202" s="307" t="s">
        <v>112</v>
      </c>
      <c r="D202" s="307" t="s">
        <v>637</v>
      </c>
      <c r="E202" s="307">
        <v>2.7</v>
      </c>
      <c r="F202" s="307" t="s">
        <v>417</v>
      </c>
      <c r="G202" s="307" t="s">
        <v>292</v>
      </c>
      <c r="H202" s="307" t="s">
        <v>335</v>
      </c>
      <c r="I202" s="227" t="s">
        <v>2303</v>
      </c>
      <c r="J202" s="230" t="s">
        <v>2304</v>
      </c>
      <c r="K202" s="227" t="s">
        <v>2303</v>
      </c>
      <c r="L202" s="227" t="s">
        <v>2303</v>
      </c>
      <c r="M202" s="227" t="s">
        <v>2303</v>
      </c>
      <c r="N202" s="228" t="s">
        <v>173</v>
      </c>
      <c r="O202" s="231" t="s">
        <v>2305</v>
      </c>
      <c r="P202" s="228" t="s">
        <v>173</v>
      </c>
      <c r="Q202" s="227" t="s">
        <v>2303</v>
      </c>
      <c r="R202" s="228" t="s">
        <v>173</v>
      </c>
      <c r="S202" s="230" t="s">
        <v>2304</v>
      </c>
      <c r="T202" s="228" t="s">
        <v>173</v>
      </c>
      <c r="U202" s="227" t="s">
        <v>2303</v>
      </c>
      <c r="V202" s="227" t="s">
        <v>2303</v>
      </c>
      <c r="W202" s="227" t="s">
        <v>2303</v>
      </c>
      <c r="X202" s="233" t="s">
        <v>2303</v>
      </c>
      <c r="Y202" s="233" t="s">
        <v>2303</v>
      </c>
      <c r="Z202" s="227" t="s">
        <v>2303</v>
      </c>
      <c r="AA202" s="227" t="s">
        <v>2303</v>
      </c>
      <c r="AB202" s="227" t="s">
        <v>2303</v>
      </c>
      <c r="AC202" s="227" t="s">
        <v>2303</v>
      </c>
      <c r="AD202" s="227" t="s">
        <v>2303</v>
      </c>
      <c r="AE202" s="228" t="s">
        <v>173</v>
      </c>
      <c r="AF202" s="228" t="s">
        <v>173</v>
      </c>
      <c r="AG202" s="235" t="s">
        <v>173</v>
      </c>
      <c r="AH202" s="280"/>
    </row>
    <row r="203" spans="2:34" ht="12.75">
      <c r="B203" s="306" t="s">
        <v>702</v>
      </c>
      <c r="C203" s="307" t="s">
        <v>112</v>
      </c>
      <c r="D203" s="307" t="s">
        <v>637</v>
      </c>
      <c r="E203" s="307">
        <v>2.7</v>
      </c>
      <c r="F203" s="307" t="s">
        <v>417</v>
      </c>
      <c r="G203" s="307" t="s">
        <v>292</v>
      </c>
      <c r="H203" s="307" t="s">
        <v>335</v>
      </c>
      <c r="I203" s="227" t="s">
        <v>2303</v>
      </c>
      <c r="J203" s="230" t="s">
        <v>2304</v>
      </c>
      <c r="K203" s="227" t="s">
        <v>2303</v>
      </c>
      <c r="L203" s="227" t="s">
        <v>2303</v>
      </c>
      <c r="M203" s="227" t="s">
        <v>2303</v>
      </c>
      <c r="N203" s="228" t="s">
        <v>173</v>
      </c>
      <c r="O203" s="231" t="s">
        <v>2305</v>
      </c>
      <c r="P203" s="228" t="s">
        <v>173</v>
      </c>
      <c r="Q203" s="227" t="s">
        <v>2303</v>
      </c>
      <c r="R203" s="228" t="s">
        <v>173</v>
      </c>
      <c r="S203" s="230" t="s">
        <v>2304</v>
      </c>
      <c r="T203" s="228" t="s">
        <v>173</v>
      </c>
      <c r="U203" s="227" t="s">
        <v>2303</v>
      </c>
      <c r="V203" s="227" t="s">
        <v>2303</v>
      </c>
      <c r="W203" s="227" t="s">
        <v>2303</v>
      </c>
      <c r="X203" s="233" t="s">
        <v>2303</v>
      </c>
      <c r="Y203" s="233" t="s">
        <v>2303</v>
      </c>
      <c r="Z203" s="227" t="s">
        <v>2303</v>
      </c>
      <c r="AA203" s="227" t="s">
        <v>2303</v>
      </c>
      <c r="AB203" s="227" t="s">
        <v>2303</v>
      </c>
      <c r="AC203" s="227" t="s">
        <v>2303</v>
      </c>
      <c r="AD203" s="227" t="s">
        <v>2303</v>
      </c>
      <c r="AE203" s="228" t="s">
        <v>173</v>
      </c>
      <c r="AF203" s="228" t="s">
        <v>173</v>
      </c>
      <c r="AG203" s="235" t="s">
        <v>173</v>
      </c>
      <c r="AH203" s="280"/>
    </row>
    <row r="204" spans="2:34" ht="12.75">
      <c r="B204" s="306" t="s">
        <v>703</v>
      </c>
      <c r="C204" s="307" t="s">
        <v>112</v>
      </c>
      <c r="D204" s="307" t="s">
        <v>637</v>
      </c>
      <c r="E204" s="307">
        <v>2.7</v>
      </c>
      <c r="F204" s="307" t="s">
        <v>417</v>
      </c>
      <c r="G204" s="307" t="s">
        <v>292</v>
      </c>
      <c r="H204" s="307" t="s">
        <v>335</v>
      </c>
      <c r="I204" s="227" t="s">
        <v>2303</v>
      </c>
      <c r="J204" s="230" t="s">
        <v>2304</v>
      </c>
      <c r="K204" s="227" t="s">
        <v>2303</v>
      </c>
      <c r="L204" s="227" t="s">
        <v>2303</v>
      </c>
      <c r="M204" s="227" t="s">
        <v>2303</v>
      </c>
      <c r="N204" s="228" t="s">
        <v>173</v>
      </c>
      <c r="O204" s="231" t="s">
        <v>2305</v>
      </c>
      <c r="P204" s="228" t="s">
        <v>173</v>
      </c>
      <c r="Q204" s="227" t="s">
        <v>2303</v>
      </c>
      <c r="R204" s="228" t="s">
        <v>173</v>
      </c>
      <c r="S204" s="230" t="s">
        <v>2304</v>
      </c>
      <c r="T204" s="228" t="s">
        <v>173</v>
      </c>
      <c r="U204" s="227" t="s">
        <v>2303</v>
      </c>
      <c r="V204" s="227" t="s">
        <v>2303</v>
      </c>
      <c r="W204" s="227" t="s">
        <v>2303</v>
      </c>
      <c r="X204" s="233" t="s">
        <v>2303</v>
      </c>
      <c r="Y204" s="233" t="s">
        <v>2303</v>
      </c>
      <c r="Z204" s="227" t="s">
        <v>2303</v>
      </c>
      <c r="AA204" s="227" t="s">
        <v>2303</v>
      </c>
      <c r="AB204" s="227" t="s">
        <v>2303</v>
      </c>
      <c r="AC204" s="227" t="s">
        <v>2303</v>
      </c>
      <c r="AD204" s="227" t="s">
        <v>2303</v>
      </c>
      <c r="AE204" s="228" t="s">
        <v>173</v>
      </c>
      <c r="AF204" s="228" t="s">
        <v>173</v>
      </c>
      <c r="AG204" s="235" t="s">
        <v>173</v>
      </c>
      <c r="AH204" s="280"/>
    </row>
    <row r="205" spans="2:34" ht="12.75">
      <c r="B205" s="306" t="s">
        <v>704</v>
      </c>
      <c r="C205" s="307" t="s">
        <v>112</v>
      </c>
      <c r="D205" s="307" t="s">
        <v>637</v>
      </c>
      <c r="E205" s="307">
        <v>2.7</v>
      </c>
      <c r="F205" s="307" t="s">
        <v>417</v>
      </c>
      <c r="G205" s="307" t="s">
        <v>292</v>
      </c>
      <c r="H205" s="307" t="s">
        <v>335</v>
      </c>
      <c r="I205" s="227" t="s">
        <v>2303</v>
      </c>
      <c r="J205" s="230" t="s">
        <v>2304</v>
      </c>
      <c r="K205" s="227" t="s">
        <v>2303</v>
      </c>
      <c r="L205" s="227" t="s">
        <v>2303</v>
      </c>
      <c r="M205" s="227" t="s">
        <v>2303</v>
      </c>
      <c r="N205" s="228" t="s">
        <v>173</v>
      </c>
      <c r="O205" s="231" t="s">
        <v>2305</v>
      </c>
      <c r="P205" s="228" t="s">
        <v>173</v>
      </c>
      <c r="Q205" s="227" t="s">
        <v>2303</v>
      </c>
      <c r="R205" s="228" t="s">
        <v>173</v>
      </c>
      <c r="S205" s="230" t="s">
        <v>2304</v>
      </c>
      <c r="T205" s="228" t="s">
        <v>173</v>
      </c>
      <c r="U205" s="227" t="s">
        <v>2303</v>
      </c>
      <c r="V205" s="227" t="s">
        <v>2303</v>
      </c>
      <c r="W205" s="227" t="s">
        <v>2303</v>
      </c>
      <c r="X205" s="233" t="s">
        <v>2303</v>
      </c>
      <c r="Y205" s="233" t="s">
        <v>2303</v>
      </c>
      <c r="Z205" s="227" t="s">
        <v>2303</v>
      </c>
      <c r="AA205" s="227" t="s">
        <v>2303</v>
      </c>
      <c r="AB205" s="227" t="s">
        <v>2303</v>
      </c>
      <c r="AC205" s="227" t="s">
        <v>2303</v>
      </c>
      <c r="AD205" s="227" t="s">
        <v>2303</v>
      </c>
      <c r="AE205" s="228" t="s">
        <v>173</v>
      </c>
      <c r="AF205" s="228" t="s">
        <v>173</v>
      </c>
      <c r="AG205" s="235" t="s">
        <v>173</v>
      </c>
      <c r="AH205" s="280"/>
    </row>
    <row r="206" spans="2:34" ht="12.75">
      <c r="B206" s="306" t="s">
        <v>705</v>
      </c>
      <c r="C206" s="307" t="s">
        <v>112</v>
      </c>
      <c r="D206" s="307" t="s">
        <v>637</v>
      </c>
      <c r="E206" s="307">
        <v>2.7</v>
      </c>
      <c r="F206" s="307" t="s">
        <v>417</v>
      </c>
      <c r="G206" s="307" t="s">
        <v>292</v>
      </c>
      <c r="H206" s="307" t="s">
        <v>335</v>
      </c>
      <c r="I206" s="227" t="s">
        <v>2303</v>
      </c>
      <c r="J206" s="230" t="s">
        <v>2304</v>
      </c>
      <c r="K206" s="227" t="s">
        <v>2303</v>
      </c>
      <c r="L206" s="227" t="s">
        <v>2303</v>
      </c>
      <c r="M206" s="227" t="s">
        <v>2303</v>
      </c>
      <c r="N206" s="228" t="s">
        <v>173</v>
      </c>
      <c r="O206" s="231" t="s">
        <v>2305</v>
      </c>
      <c r="P206" s="228" t="s">
        <v>173</v>
      </c>
      <c r="Q206" s="227" t="s">
        <v>2303</v>
      </c>
      <c r="R206" s="228" t="s">
        <v>173</v>
      </c>
      <c r="S206" s="230" t="s">
        <v>2304</v>
      </c>
      <c r="T206" s="228" t="s">
        <v>173</v>
      </c>
      <c r="U206" s="227" t="s">
        <v>2303</v>
      </c>
      <c r="V206" s="227" t="s">
        <v>2303</v>
      </c>
      <c r="W206" s="227" t="s">
        <v>2303</v>
      </c>
      <c r="X206" s="233" t="s">
        <v>2303</v>
      </c>
      <c r="Y206" s="233" t="s">
        <v>2303</v>
      </c>
      <c r="Z206" s="227" t="s">
        <v>2303</v>
      </c>
      <c r="AA206" s="227" t="s">
        <v>2303</v>
      </c>
      <c r="AB206" s="227" t="s">
        <v>2303</v>
      </c>
      <c r="AC206" s="227" t="s">
        <v>2303</v>
      </c>
      <c r="AD206" s="227" t="s">
        <v>2303</v>
      </c>
      <c r="AE206" s="228" t="s">
        <v>173</v>
      </c>
      <c r="AF206" s="228" t="s">
        <v>173</v>
      </c>
      <c r="AG206" s="235" t="s">
        <v>173</v>
      </c>
      <c r="AH206" s="280"/>
    </row>
    <row r="207" spans="2:34" ht="12.75">
      <c r="B207" s="306" t="s">
        <v>706</v>
      </c>
      <c r="C207" s="307" t="s">
        <v>112</v>
      </c>
      <c r="D207" s="307" t="s">
        <v>637</v>
      </c>
      <c r="E207" s="307">
        <v>2.7</v>
      </c>
      <c r="F207" s="307" t="s">
        <v>417</v>
      </c>
      <c r="G207" s="307" t="s">
        <v>292</v>
      </c>
      <c r="H207" s="307" t="s">
        <v>335</v>
      </c>
      <c r="I207" s="227" t="s">
        <v>2303</v>
      </c>
      <c r="J207" s="230" t="s">
        <v>2304</v>
      </c>
      <c r="K207" s="227" t="s">
        <v>2303</v>
      </c>
      <c r="L207" s="227" t="s">
        <v>2303</v>
      </c>
      <c r="M207" s="227" t="s">
        <v>2303</v>
      </c>
      <c r="N207" s="228" t="s">
        <v>173</v>
      </c>
      <c r="O207" s="231" t="s">
        <v>2305</v>
      </c>
      <c r="P207" s="228" t="s">
        <v>173</v>
      </c>
      <c r="Q207" s="227" t="s">
        <v>2303</v>
      </c>
      <c r="R207" s="228" t="s">
        <v>173</v>
      </c>
      <c r="S207" s="230" t="s">
        <v>2304</v>
      </c>
      <c r="T207" s="228" t="s">
        <v>173</v>
      </c>
      <c r="U207" s="227" t="s">
        <v>2303</v>
      </c>
      <c r="V207" s="227" t="s">
        <v>2303</v>
      </c>
      <c r="W207" s="227" t="s">
        <v>2303</v>
      </c>
      <c r="X207" s="233" t="s">
        <v>2303</v>
      </c>
      <c r="Y207" s="233" t="s">
        <v>2303</v>
      </c>
      <c r="Z207" s="227" t="s">
        <v>2303</v>
      </c>
      <c r="AA207" s="227" t="s">
        <v>2303</v>
      </c>
      <c r="AB207" s="227" t="s">
        <v>2303</v>
      </c>
      <c r="AC207" s="227" t="s">
        <v>2303</v>
      </c>
      <c r="AD207" s="227" t="s">
        <v>2303</v>
      </c>
      <c r="AE207" s="228" t="s">
        <v>173</v>
      </c>
      <c r="AF207" s="228" t="s">
        <v>173</v>
      </c>
      <c r="AG207" s="235" t="s">
        <v>173</v>
      </c>
      <c r="AH207" s="280"/>
    </row>
    <row r="208" spans="2:34" ht="12.75">
      <c r="B208" s="306" t="s">
        <v>707</v>
      </c>
      <c r="C208" s="307" t="s">
        <v>112</v>
      </c>
      <c r="D208" s="307" t="s">
        <v>637</v>
      </c>
      <c r="E208" s="307">
        <v>2.7</v>
      </c>
      <c r="F208" s="307" t="s">
        <v>417</v>
      </c>
      <c r="G208" s="307" t="s">
        <v>292</v>
      </c>
      <c r="H208" s="307" t="s">
        <v>335</v>
      </c>
      <c r="I208" s="227" t="s">
        <v>2303</v>
      </c>
      <c r="J208" s="230" t="s">
        <v>2304</v>
      </c>
      <c r="K208" s="227" t="s">
        <v>2303</v>
      </c>
      <c r="L208" s="227" t="s">
        <v>2303</v>
      </c>
      <c r="M208" s="227" t="s">
        <v>2303</v>
      </c>
      <c r="N208" s="228" t="s">
        <v>173</v>
      </c>
      <c r="O208" s="231" t="s">
        <v>2305</v>
      </c>
      <c r="P208" s="228" t="s">
        <v>173</v>
      </c>
      <c r="Q208" s="227" t="s">
        <v>2303</v>
      </c>
      <c r="R208" s="228" t="s">
        <v>173</v>
      </c>
      <c r="S208" s="230" t="s">
        <v>2304</v>
      </c>
      <c r="T208" s="228" t="s">
        <v>173</v>
      </c>
      <c r="U208" s="227" t="s">
        <v>2303</v>
      </c>
      <c r="V208" s="227" t="s">
        <v>2303</v>
      </c>
      <c r="W208" s="227" t="s">
        <v>2303</v>
      </c>
      <c r="X208" s="233" t="s">
        <v>2303</v>
      </c>
      <c r="Y208" s="233" t="s">
        <v>2303</v>
      </c>
      <c r="Z208" s="227" t="s">
        <v>2303</v>
      </c>
      <c r="AA208" s="227" t="s">
        <v>2303</v>
      </c>
      <c r="AB208" s="227" t="s">
        <v>2303</v>
      </c>
      <c r="AC208" s="227" t="s">
        <v>2303</v>
      </c>
      <c r="AD208" s="227" t="s">
        <v>2303</v>
      </c>
      <c r="AE208" s="228" t="s">
        <v>173</v>
      </c>
      <c r="AF208" s="228" t="s">
        <v>173</v>
      </c>
      <c r="AG208" s="235" t="s">
        <v>173</v>
      </c>
      <c r="AH208" s="280"/>
    </row>
    <row r="209" spans="2:34" ht="12.75">
      <c r="B209" s="306" t="s">
        <v>708</v>
      </c>
      <c r="C209" s="307" t="s">
        <v>112</v>
      </c>
      <c r="D209" s="307" t="s">
        <v>637</v>
      </c>
      <c r="E209" s="307">
        <v>2.7</v>
      </c>
      <c r="F209" s="307" t="s">
        <v>417</v>
      </c>
      <c r="G209" s="307" t="s">
        <v>292</v>
      </c>
      <c r="H209" s="307" t="s">
        <v>335</v>
      </c>
      <c r="I209" s="227" t="s">
        <v>2303</v>
      </c>
      <c r="J209" s="230" t="s">
        <v>2304</v>
      </c>
      <c r="K209" s="227" t="s">
        <v>2303</v>
      </c>
      <c r="L209" s="227" t="s">
        <v>2303</v>
      </c>
      <c r="M209" s="227" t="s">
        <v>2303</v>
      </c>
      <c r="N209" s="228" t="s">
        <v>173</v>
      </c>
      <c r="O209" s="231" t="s">
        <v>2305</v>
      </c>
      <c r="P209" s="228" t="s">
        <v>173</v>
      </c>
      <c r="Q209" s="227" t="s">
        <v>2303</v>
      </c>
      <c r="R209" s="228" t="s">
        <v>173</v>
      </c>
      <c r="S209" s="230" t="s">
        <v>2304</v>
      </c>
      <c r="T209" s="228" t="s">
        <v>173</v>
      </c>
      <c r="U209" s="227" t="s">
        <v>2303</v>
      </c>
      <c r="V209" s="227" t="s">
        <v>2303</v>
      </c>
      <c r="W209" s="227" t="s">
        <v>2303</v>
      </c>
      <c r="X209" s="233" t="s">
        <v>2303</v>
      </c>
      <c r="Y209" s="233" t="s">
        <v>2303</v>
      </c>
      <c r="Z209" s="227" t="s">
        <v>2303</v>
      </c>
      <c r="AA209" s="227" t="s">
        <v>2303</v>
      </c>
      <c r="AB209" s="227" t="s">
        <v>2303</v>
      </c>
      <c r="AC209" s="227" t="s">
        <v>2303</v>
      </c>
      <c r="AD209" s="227" t="s">
        <v>2303</v>
      </c>
      <c r="AE209" s="228" t="s">
        <v>173</v>
      </c>
      <c r="AF209" s="228" t="s">
        <v>173</v>
      </c>
      <c r="AG209" s="235" t="s">
        <v>173</v>
      </c>
      <c r="AH209" s="280"/>
    </row>
    <row r="210" spans="2:34" ht="12.75">
      <c r="B210" s="306" t="s">
        <v>709</v>
      </c>
      <c r="C210" s="307" t="s">
        <v>112</v>
      </c>
      <c r="D210" s="307" t="s">
        <v>637</v>
      </c>
      <c r="E210" s="307">
        <v>2.7</v>
      </c>
      <c r="F210" s="307" t="s">
        <v>417</v>
      </c>
      <c r="G210" s="307" t="s">
        <v>292</v>
      </c>
      <c r="H210" s="307" t="s">
        <v>335</v>
      </c>
      <c r="I210" s="227" t="s">
        <v>2303</v>
      </c>
      <c r="J210" s="230" t="s">
        <v>2304</v>
      </c>
      <c r="K210" s="227" t="s">
        <v>2303</v>
      </c>
      <c r="L210" s="227" t="s">
        <v>2303</v>
      </c>
      <c r="M210" s="227" t="s">
        <v>2303</v>
      </c>
      <c r="N210" s="228" t="s">
        <v>173</v>
      </c>
      <c r="O210" s="231" t="s">
        <v>2305</v>
      </c>
      <c r="P210" s="228" t="s">
        <v>173</v>
      </c>
      <c r="Q210" s="227" t="s">
        <v>2303</v>
      </c>
      <c r="R210" s="228" t="s">
        <v>173</v>
      </c>
      <c r="S210" s="230" t="s">
        <v>2304</v>
      </c>
      <c r="T210" s="228" t="s">
        <v>173</v>
      </c>
      <c r="U210" s="227" t="s">
        <v>2303</v>
      </c>
      <c r="V210" s="227" t="s">
        <v>2303</v>
      </c>
      <c r="W210" s="227" t="s">
        <v>2303</v>
      </c>
      <c r="X210" s="233" t="s">
        <v>2303</v>
      </c>
      <c r="Y210" s="233" t="s">
        <v>2303</v>
      </c>
      <c r="Z210" s="227" t="s">
        <v>2303</v>
      </c>
      <c r="AA210" s="227" t="s">
        <v>2303</v>
      </c>
      <c r="AB210" s="227" t="s">
        <v>2303</v>
      </c>
      <c r="AC210" s="227" t="s">
        <v>2303</v>
      </c>
      <c r="AD210" s="227" t="s">
        <v>2303</v>
      </c>
      <c r="AE210" s="228" t="s">
        <v>173</v>
      </c>
      <c r="AF210" s="228" t="s">
        <v>173</v>
      </c>
      <c r="AG210" s="235" t="s">
        <v>173</v>
      </c>
      <c r="AH210" s="280"/>
    </row>
    <row r="211" spans="2:34" ht="12.75">
      <c r="B211" s="306" t="s">
        <v>710</v>
      </c>
      <c r="C211" s="307" t="s">
        <v>112</v>
      </c>
      <c r="D211" s="307" t="s">
        <v>637</v>
      </c>
      <c r="E211" s="307">
        <v>2.7</v>
      </c>
      <c r="F211" s="307" t="s">
        <v>417</v>
      </c>
      <c r="G211" s="307" t="s">
        <v>292</v>
      </c>
      <c r="H211" s="307" t="s">
        <v>335</v>
      </c>
      <c r="I211" s="227" t="s">
        <v>2303</v>
      </c>
      <c r="J211" s="230" t="s">
        <v>2304</v>
      </c>
      <c r="K211" s="227" t="s">
        <v>2303</v>
      </c>
      <c r="L211" s="227" t="s">
        <v>2303</v>
      </c>
      <c r="M211" s="227" t="s">
        <v>2303</v>
      </c>
      <c r="N211" s="228" t="s">
        <v>173</v>
      </c>
      <c r="O211" s="231" t="s">
        <v>2305</v>
      </c>
      <c r="P211" s="228" t="s">
        <v>173</v>
      </c>
      <c r="Q211" s="227" t="s">
        <v>2303</v>
      </c>
      <c r="R211" s="228" t="s">
        <v>173</v>
      </c>
      <c r="S211" s="230" t="s">
        <v>2304</v>
      </c>
      <c r="T211" s="228" t="s">
        <v>173</v>
      </c>
      <c r="U211" s="227" t="s">
        <v>2303</v>
      </c>
      <c r="V211" s="227" t="s">
        <v>2303</v>
      </c>
      <c r="W211" s="227" t="s">
        <v>2303</v>
      </c>
      <c r="X211" s="233" t="s">
        <v>2303</v>
      </c>
      <c r="Y211" s="233" t="s">
        <v>2303</v>
      </c>
      <c r="Z211" s="227" t="s">
        <v>2303</v>
      </c>
      <c r="AA211" s="227" t="s">
        <v>2303</v>
      </c>
      <c r="AB211" s="227" t="s">
        <v>2303</v>
      </c>
      <c r="AC211" s="227" t="s">
        <v>2303</v>
      </c>
      <c r="AD211" s="227" t="s">
        <v>2303</v>
      </c>
      <c r="AE211" s="228" t="s">
        <v>173</v>
      </c>
      <c r="AF211" s="228" t="s">
        <v>173</v>
      </c>
      <c r="AG211" s="235" t="s">
        <v>173</v>
      </c>
      <c r="AH211" s="280"/>
    </row>
    <row r="212" spans="2:34" ht="12.75">
      <c r="B212" s="306" t="s">
        <v>711</v>
      </c>
      <c r="C212" s="307" t="s">
        <v>112</v>
      </c>
      <c r="D212" s="307" t="s">
        <v>637</v>
      </c>
      <c r="E212" s="307">
        <v>2.7</v>
      </c>
      <c r="F212" s="307" t="s">
        <v>417</v>
      </c>
      <c r="G212" s="307" t="s">
        <v>292</v>
      </c>
      <c r="H212" s="307" t="s">
        <v>335</v>
      </c>
      <c r="I212" s="227" t="s">
        <v>2303</v>
      </c>
      <c r="J212" s="230" t="s">
        <v>2304</v>
      </c>
      <c r="K212" s="227" t="s">
        <v>2303</v>
      </c>
      <c r="L212" s="227" t="s">
        <v>2303</v>
      </c>
      <c r="M212" s="227" t="s">
        <v>2303</v>
      </c>
      <c r="N212" s="228" t="s">
        <v>173</v>
      </c>
      <c r="O212" s="231" t="s">
        <v>2305</v>
      </c>
      <c r="P212" s="228" t="s">
        <v>173</v>
      </c>
      <c r="Q212" s="227" t="s">
        <v>2303</v>
      </c>
      <c r="R212" s="228" t="s">
        <v>173</v>
      </c>
      <c r="S212" s="230" t="s">
        <v>2304</v>
      </c>
      <c r="T212" s="228" t="s">
        <v>173</v>
      </c>
      <c r="U212" s="227" t="s">
        <v>2303</v>
      </c>
      <c r="V212" s="227" t="s">
        <v>2303</v>
      </c>
      <c r="W212" s="227" t="s">
        <v>2303</v>
      </c>
      <c r="X212" s="233" t="s">
        <v>2303</v>
      </c>
      <c r="Y212" s="233" t="s">
        <v>2303</v>
      </c>
      <c r="Z212" s="227" t="s">
        <v>2303</v>
      </c>
      <c r="AA212" s="227" t="s">
        <v>2303</v>
      </c>
      <c r="AB212" s="227" t="s">
        <v>2303</v>
      </c>
      <c r="AC212" s="227" t="s">
        <v>2303</v>
      </c>
      <c r="AD212" s="227" t="s">
        <v>2303</v>
      </c>
      <c r="AE212" s="228" t="s">
        <v>173</v>
      </c>
      <c r="AF212" s="228" t="s">
        <v>173</v>
      </c>
      <c r="AG212" s="235" t="s">
        <v>173</v>
      </c>
      <c r="AH212" s="280"/>
    </row>
    <row r="213" spans="2:34" ht="12.75">
      <c r="B213" s="306" t="s">
        <v>712</v>
      </c>
      <c r="C213" s="307" t="s">
        <v>112</v>
      </c>
      <c r="D213" s="307" t="s">
        <v>637</v>
      </c>
      <c r="E213" s="307">
        <v>2.7</v>
      </c>
      <c r="F213" s="307" t="s">
        <v>417</v>
      </c>
      <c r="G213" s="307" t="s">
        <v>292</v>
      </c>
      <c r="H213" s="307" t="s">
        <v>335</v>
      </c>
      <c r="I213" s="227" t="s">
        <v>2303</v>
      </c>
      <c r="J213" s="230" t="s">
        <v>2304</v>
      </c>
      <c r="K213" s="227" t="s">
        <v>2303</v>
      </c>
      <c r="L213" s="227" t="s">
        <v>2303</v>
      </c>
      <c r="M213" s="227" t="s">
        <v>2303</v>
      </c>
      <c r="N213" s="228" t="s">
        <v>173</v>
      </c>
      <c r="O213" s="231" t="s">
        <v>2305</v>
      </c>
      <c r="P213" s="228" t="s">
        <v>173</v>
      </c>
      <c r="Q213" s="227" t="s">
        <v>2303</v>
      </c>
      <c r="R213" s="228" t="s">
        <v>173</v>
      </c>
      <c r="S213" s="230" t="s">
        <v>2304</v>
      </c>
      <c r="T213" s="228" t="s">
        <v>173</v>
      </c>
      <c r="U213" s="227" t="s">
        <v>2303</v>
      </c>
      <c r="V213" s="227" t="s">
        <v>2303</v>
      </c>
      <c r="W213" s="227" t="s">
        <v>2303</v>
      </c>
      <c r="X213" s="233" t="s">
        <v>2303</v>
      </c>
      <c r="Y213" s="233" t="s">
        <v>2303</v>
      </c>
      <c r="Z213" s="227" t="s">
        <v>2303</v>
      </c>
      <c r="AA213" s="227" t="s">
        <v>2303</v>
      </c>
      <c r="AB213" s="227" t="s">
        <v>2303</v>
      </c>
      <c r="AC213" s="227" t="s">
        <v>2303</v>
      </c>
      <c r="AD213" s="227" t="s">
        <v>2303</v>
      </c>
      <c r="AE213" s="228" t="s">
        <v>173</v>
      </c>
      <c r="AF213" s="228" t="s">
        <v>173</v>
      </c>
      <c r="AG213" s="235" t="s">
        <v>173</v>
      </c>
      <c r="AH213" s="280"/>
    </row>
    <row r="214" spans="2:34" ht="12.75">
      <c r="B214" s="306" t="s">
        <v>713</v>
      </c>
      <c r="C214" s="307" t="s">
        <v>112</v>
      </c>
      <c r="D214" s="307" t="s">
        <v>637</v>
      </c>
      <c r="E214" s="307">
        <v>2.7</v>
      </c>
      <c r="F214" s="307" t="s">
        <v>417</v>
      </c>
      <c r="G214" s="307" t="s">
        <v>292</v>
      </c>
      <c r="H214" s="307" t="s">
        <v>335</v>
      </c>
      <c r="I214" s="227" t="s">
        <v>2303</v>
      </c>
      <c r="J214" s="230" t="s">
        <v>2304</v>
      </c>
      <c r="K214" s="227" t="s">
        <v>2303</v>
      </c>
      <c r="L214" s="227" t="s">
        <v>2303</v>
      </c>
      <c r="M214" s="227" t="s">
        <v>2303</v>
      </c>
      <c r="N214" s="228" t="s">
        <v>173</v>
      </c>
      <c r="O214" s="231" t="s">
        <v>2305</v>
      </c>
      <c r="P214" s="228" t="s">
        <v>173</v>
      </c>
      <c r="Q214" s="227" t="s">
        <v>2303</v>
      </c>
      <c r="R214" s="228" t="s">
        <v>173</v>
      </c>
      <c r="S214" s="230" t="s">
        <v>2304</v>
      </c>
      <c r="T214" s="228" t="s">
        <v>173</v>
      </c>
      <c r="U214" s="227" t="s">
        <v>2303</v>
      </c>
      <c r="V214" s="227" t="s">
        <v>2303</v>
      </c>
      <c r="W214" s="227" t="s">
        <v>2303</v>
      </c>
      <c r="X214" s="233" t="s">
        <v>2303</v>
      </c>
      <c r="Y214" s="233" t="s">
        <v>2303</v>
      </c>
      <c r="Z214" s="227" t="s">
        <v>2303</v>
      </c>
      <c r="AA214" s="227" t="s">
        <v>2303</v>
      </c>
      <c r="AB214" s="227" t="s">
        <v>2303</v>
      </c>
      <c r="AC214" s="227" t="s">
        <v>2303</v>
      </c>
      <c r="AD214" s="227" t="s">
        <v>2303</v>
      </c>
      <c r="AE214" s="228" t="s">
        <v>173</v>
      </c>
      <c r="AF214" s="228" t="s">
        <v>173</v>
      </c>
      <c r="AG214" s="235" t="s">
        <v>173</v>
      </c>
      <c r="AH214" s="280"/>
    </row>
    <row r="215" spans="2:34" ht="12.75">
      <c r="B215" s="306" t="s">
        <v>714</v>
      </c>
      <c r="C215" s="307" t="s">
        <v>112</v>
      </c>
      <c r="D215" s="307" t="s">
        <v>637</v>
      </c>
      <c r="E215" s="307">
        <v>2.7</v>
      </c>
      <c r="F215" s="307" t="s">
        <v>417</v>
      </c>
      <c r="G215" s="307" t="s">
        <v>292</v>
      </c>
      <c r="H215" s="307" t="s">
        <v>335</v>
      </c>
      <c r="I215" s="227" t="s">
        <v>2303</v>
      </c>
      <c r="J215" s="230" t="s">
        <v>2304</v>
      </c>
      <c r="K215" s="227" t="s">
        <v>2303</v>
      </c>
      <c r="L215" s="227" t="s">
        <v>2303</v>
      </c>
      <c r="M215" s="227" t="s">
        <v>2303</v>
      </c>
      <c r="N215" s="228" t="s">
        <v>173</v>
      </c>
      <c r="O215" s="231" t="s">
        <v>2305</v>
      </c>
      <c r="P215" s="228" t="s">
        <v>173</v>
      </c>
      <c r="Q215" s="227" t="s">
        <v>2303</v>
      </c>
      <c r="R215" s="228" t="s">
        <v>173</v>
      </c>
      <c r="S215" s="230" t="s">
        <v>2304</v>
      </c>
      <c r="T215" s="228" t="s">
        <v>173</v>
      </c>
      <c r="U215" s="227" t="s">
        <v>2303</v>
      </c>
      <c r="V215" s="227" t="s">
        <v>2303</v>
      </c>
      <c r="W215" s="227" t="s">
        <v>2303</v>
      </c>
      <c r="X215" s="233" t="s">
        <v>2303</v>
      </c>
      <c r="Y215" s="233" t="s">
        <v>2303</v>
      </c>
      <c r="Z215" s="227" t="s">
        <v>2303</v>
      </c>
      <c r="AA215" s="227" t="s">
        <v>2303</v>
      </c>
      <c r="AB215" s="227" t="s">
        <v>2303</v>
      </c>
      <c r="AC215" s="227" t="s">
        <v>2303</v>
      </c>
      <c r="AD215" s="227" t="s">
        <v>2303</v>
      </c>
      <c r="AE215" s="228" t="s">
        <v>173</v>
      </c>
      <c r="AF215" s="228" t="s">
        <v>173</v>
      </c>
      <c r="AG215" s="235" t="s">
        <v>173</v>
      </c>
      <c r="AH215" s="280"/>
    </row>
    <row r="216" spans="2:34" ht="12.75">
      <c r="B216" s="306" t="s">
        <v>715</v>
      </c>
      <c r="C216" s="307" t="s">
        <v>112</v>
      </c>
      <c r="D216" s="307" t="s">
        <v>637</v>
      </c>
      <c r="E216" s="307">
        <v>2.7</v>
      </c>
      <c r="F216" s="307" t="s">
        <v>417</v>
      </c>
      <c r="G216" s="307" t="s">
        <v>292</v>
      </c>
      <c r="H216" s="307" t="s">
        <v>335</v>
      </c>
      <c r="I216" s="227" t="s">
        <v>2303</v>
      </c>
      <c r="J216" s="230" t="s">
        <v>2304</v>
      </c>
      <c r="K216" s="227" t="s">
        <v>2303</v>
      </c>
      <c r="L216" s="227" t="s">
        <v>2303</v>
      </c>
      <c r="M216" s="227" t="s">
        <v>2303</v>
      </c>
      <c r="N216" s="228" t="s">
        <v>173</v>
      </c>
      <c r="O216" s="231" t="s">
        <v>2305</v>
      </c>
      <c r="P216" s="228" t="s">
        <v>173</v>
      </c>
      <c r="Q216" s="227" t="s">
        <v>2303</v>
      </c>
      <c r="R216" s="228" t="s">
        <v>173</v>
      </c>
      <c r="S216" s="230" t="s">
        <v>2304</v>
      </c>
      <c r="T216" s="228" t="s">
        <v>173</v>
      </c>
      <c r="U216" s="227" t="s">
        <v>2303</v>
      </c>
      <c r="V216" s="227" t="s">
        <v>2303</v>
      </c>
      <c r="W216" s="227" t="s">
        <v>2303</v>
      </c>
      <c r="X216" s="233" t="s">
        <v>2303</v>
      </c>
      <c r="Y216" s="233" t="s">
        <v>2303</v>
      </c>
      <c r="Z216" s="227" t="s">
        <v>2303</v>
      </c>
      <c r="AA216" s="227" t="s">
        <v>2303</v>
      </c>
      <c r="AB216" s="227" t="s">
        <v>2303</v>
      </c>
      <c r="AC216" s="227" t="s">
        <v>2303</v>
      </c>
      <c r="AD216" s="227" t="s">
        <v>2303</v>
      </c>
      <c r="AE216" s="228" t="s">
        <v>173</v>
      </c>
      <c r="AF216" s="228" t="s">
        <v>173</v>
      </c>
      <c r="AG216" s="235" t="s">
        <v>173</v>
      </c>
      <c r="AH216" s="280"/>
    </row>
    <row r="217" spans="2:34" ht="12.75">
      <c r="B217" s="306" t="s">
        <v>716</v>
      </c>
      <c r="C217" s="307" t="s">
        <v>112</v>
      </c>
      <c r="D217" s="307" t="s">
        <v>637</v>
      </c>
      <c r="E217" s="307">
        <v>2.7</v>
      </c>
      <c r="F217" s="307" t="s">
        <v>417</v>
      </c>
      <c r="G217" s="307" t="s">
        <v>292</v>
      </c>
      <c r="H217" s="307" t="s">
        <v>335</v>
      </c>
      <c r="I217" s="227" t="s">
        <v>2303</v>
      </c>
      <c r="J217" s="230" t="s">
        <v>2304</v>
      </c>
      <c r="K217" s="227" t="s">
        <v>2303</v>
      </c>
      <c r="L217" s="227" t="s">
        <v>2303</v>
      </c>
      <c r="M217" s="227" t="s">
        <v>2303</v>
      </c>
      <c r="N217" s="228" t="s">
        <v>173</v>
      </c>
      <c r="O217" s="231" t="s">
        <v>2305</v>
      </c>
      <c r="P217" s="228" t="s">
        <v>173</v>
      </c>
      <c r="Q217" s="227" t="s">
        <v>2303</v>
      </c>
      <c r="R217" s="228" t="s">
        <v>173</v>
      </c>
      <c r="S217" s="230" t="s">
        <v>2304</v>
      </c>
      <c r="T217" s="228" t="s">
        <v>173</v>
      </c>
      <c r="U217" s="227" t="s">
        <v>2303</v>
      </c>
      <c r="V217" s="227" t="s">
        <v>2303</v>
      </c>
      <c r="W217" s="227" t="s">
        <v>2303</v>
      </c>
      <c r="X217" s="233" t="s">
        <v>2303</v>
      </c>
      <c r="Y217" s="233" t="s">
        <v>2303</v>
      </c>
      <c r="Z217" s="227" t="s">
        <v>2303</v>
      </c>
      <c r="AA217" s="227" t="s">
        <v>2303</v>
      </c>
      <c r="AB217" s="227" t="s">
        <v>2303</v>
      </c>
      <c r="AC217" s="227" t="s">
        <v>2303</v>
      </c>
      <c r="AD217" s="227" t="s">
        <v>2303</v>
      </c>
      <c r="AE217" s="228" t="s">
        <v>173</v>
      </c>
      <c r="AF217" s="228" t="s">
        <v>173</v>
      </c>
      <c r="AG217" s="235" t="s">
        <v>173</v>
      </c>
      <c r="AH217" s="280"/>
    </row>
    <row r="218" spans="2:34" ht="12.75">
      <c r="B218" s="306" t="s">
        <v>717</v>
      </c>
      <c r="C218" s="307" t="s">
        <v>112</v>
      </c>
      <c r="D218" s="307" t="s">
        <v>637</v>
      </c>
      <c r="E218" s="307">
        <v>2.7</v>
      </c>
      <c r="F218" s="307" t="s">
        <v>417</v>
      </c>
      <c r="G218" s="307" t="s">
        <v>292</v>
      </c>
      <c r="H218" s="307" t="s">
        <v>335</v>
      </c>
      <c r="I218" s="227" t="s">
        <v>2303</v>
      </c>
      <c r="J218" s="230" t="s">
        <v>2304</v>
      </c>
      <c r="K218" s="227" t="s">
        <v>2303</v>
      </c>
      <c r="L218" s="227" t="s">
        <v>2303</v>
      </c>
      <c r="M218" s="227" t="s">
        <v>2303</v>
      </c>
      <c r="N218" s="228" t="s">
        <v>173</v>
      </c>
      <c r="O218" s="231" t="s">
        <v>2305</v>
      </c>
      <c r="P218" s="228" t="s">
        <v>173</v>
      </c>
      <c r="Q218" s="227" t="s">
        <v>2303</v>
      </c>
      <c r="R218" s="228" t="s">
        <v>173</v>
      </c>
      <c r="S218" s="230" t="s">
        <v>2304</v>
      </c>
      <c r="T218" s="228" t="s">
        <v>173</v>
      </c>
      <c r="U218" s="227" t="s">
        <v>2303</v>
      </c>
      <c r="V218" s="227" t="s">
        <v>2303</v>
      </c>
      <c r="W218" s="227" t="s">
        <v>2303</v>
      </c>
      <c r="X218" s="233" t="s">
        <v>2303</v>
      </c>
      <c r="Y218" s="233" t="s">
        <v>2303</v>
      </c>
      <c r="Z218" s="227" t="s">
        <v>2303</v>
      </c>
      <c r="AA218" s="227" t="s">
        <v>2303</v>
      </c>
      <c r="AB218" s="227" t="s">
        <v>2303</v>
      </c>
      <c r="AC218" s="227" t="s">
        <v>2303</v>
      </c>
      <c r="AD218" s="227" t="s">
        <v>2303</v>
      </c>
      <c r="AE218" s="228" t="s">
        <v>173</v>
      </c>
      <c r="AF218" s="228" t="s">
        <v>173</v>
      </c>
      <c r="AG218" s="235" t="s">
        <v>173</v>
      </c>
      <c r="AH218" s="280"/>
    </row>
    <row r="219" spans="2:34" ht="12.75">
      <c r="B219" s="306" t="s">
        <v>718</v>
      </c>
      <c r="C219" s="307" t="s">
        <v>112</v>
      </c>
      <c r="D219" s="307" t="s">
        <v>637</v>
      </c>
      <c r="E219" s="307">
        <v>2.7</v>
      </c>
      <c r="F219" s="307" t="s">
        <v>417</v>
      </c>
      <c r="G219" s="307" t="s">
        <v>292</v>
      </c>
      <c r="H219" s="307" t="s">
        <v>335</v>
      </c>
      <c r="I219" s="227" t="s">
        <v>2303</v>
      </c>
      <c r="J219" s="230" t="s">
        <v>2304</v>
      </c>
      <c r="K219" s="227" t="s">
        <v>2303</v>
      </c>
      <c r="L219" s="227" t="s">
        <v>2303</v>
      </c>
      <c r="M219" s="227" t="s">
        <v>2303</v>
      </c>
      <c r="N219" s="228" t="s">
        <v>173</v>
      </c>
      <c r="O219" s="231" t="s">
        <v>2305</v>
      </c>
      <c r="P219" s="228" t="s">
        <v>173</v>
      </c>
      <c r="Q219" s="227" t="s">
        <v>2303</v>
      </c>
      <c r="R219" s="228" t="s">
        <v>173</v>
      </c>
      <c r="S219" s="230" t="s">
        <v>2304</v>
      </c>
      <c r="T219" s="228" t="s">
        <v>173</v>
      </c>
      <c r="U219" s="227" t="s">
        <v>2303</v>
      </c>
      <c r="V219" s="227" t="s">
        <v>2303</v>
      </c>
      <c r="W219" s="227" t="s">
        <v>2303</v>
      </c>
      <c r="X219" s="233" t="s">
        <v>2303</v>
      </c>
      <c r="Y219" s="233" t="s">
        <v>2303</v>
      </c>
      <c r="Z219" s="227" t="s">
        <v>2303</v>
      </c>
      <c r="AA219" s="227" t="s">
        <v>2303</v>
      </c>
      <c r="AB219" s="227" t="s">
        <v>2303</v>
      </c>
      <c r="AC219" s="227" t="s">
        <v>2303</v>
      </c>
      <c r="AD219" s="227" t="s">
        <v>2303</v>
      </c>
      <c r="AE219" s="228" t="s">
        <v>173</v>
      </c>
      <c r="AF219" s="228" t="s">
        <v>173</v>
      </c>
      <c r="AG219" s="235" t="s">
        <v>173</v>
      </c>
      <c r="AH219" s="280"/>
    </row>
    <row r="220" spans="2:34" ht="12.75">
      <c r="B220" s="306" t="s">
        <v>719</v>
      </c>
      <c r="C220" s="307" t="s">
        <v>112</v>
      </c>
      <c r="D220" s="307" t="s">
        <v>637</v>
      </c>
      <c r="E220" s="307">
        <v>2.7</v>
      </c>
      <c r="F220" s="307" t="s">
        <v>417</v>
      </c>
      <c r="G220" s="307" t="s">
        <v>292</v>
      </c>
      <c r="H220" s="307" t="s">
        <v>335</v>
      </c>
      <c r="I220" s="227" t="s">
        <v>2303</v>
      </c>
      <c r="J220" s="230" t="s">
        <v>2304</v>
      </c>
      <c r="K220" s="227" t="s">
        <v>2303</v>
      </c>
      <c r="L220" s="227" t="s">
        <v>2303</v>
      </c>
      <c r="M220" s="227" t="s">
        <v>2303</v>
      </c>
      <c r="N220" s="228" t="s">
        <v>173</v>
      </c>
      <c r="O220" s="231" t="s">
        <v>2305</v>
      </c>
      <c r="P220" s="228" t="s">
        <v>173</v>
      </c>
      <c r="Q220" s="227" t="s">
        <v>2303</v>
      </c>
      <c r="R220" s="228" t="s">
        <v>173</v>
      </c>
      <c r="S220" s="230" t="s">
        <v>2304</v>
      </c>
      <c r="T220" s="228" t="s">
        <v>173</v>
      </c>
      <c r="U220" s="227" t="s">
        <v>2303</v>
      </c>
      <c r="V220" s="227" t="s">
        <v>2303</v>
      </c>
      <c r="W220" s="227" t="s">
        <v>2303</v>
      </c>
      <c r="X220" s="233" t="s">
        <v>2303</v>
      </c>
      <c r="Y220" s="233" t="s">
        <v>2303</v>
      </c>
      <c r="Z220" s="227" t="s">
        <v>2303</v>
      </c>
      <c r="AA220" s="227" t="s">
        <v>2303</v>
      </c>
      <c r="AB220" s="227" t="s">
        <v>2303</v>
      </c>
      <c r="AC220" s="227" t="s">
        <v>2303</v>
      </c>
      <c r="AD220" s="227" t="s">
        <v>2303</v>
      </c>
      <c r="AE220" s="228" t="s">
        <v>173</v>
      </c>
      <c r="AF220" s="228" t="s">
        <v>173</v>
      </c>
      <c r="AG220" s="235" t="s">
        <v>173</v>
      </c>
      <c r="AH220" s="280"/>
    </row>
    <row r="221" spans="2:34" ht="12.75">
      <c r="B221" s="306" t="s">
        <v>720</v>
      </c>
      <c r="C221" s="307" t="s">
        <v>112</v>
      </c>
      <c r="D221" s="307" t="s">
        <v>637</v>
      </c>
      <c r="E221" s="307">
        <v>2.7</v>
      </c>
      <c r="F221" s="307" t="s">
        <v>417</v>
      </c>
      <c r="G221" s="307" t="s">
        <v>292</v>
      </c>
      <c r="H221" s="307" t="s">
        <v>335</v>
      </c>
      <c r="I221" s="227" t="s">
        <v>2303</v>
      </c>
      <c r="J221" s="230" t="s">
        <v>2304</v>
      </c>
      <c r="K221" s="227" t="s">
        <v>2303</v>
      </c>
      <c r="L221" s="227" t="s">
        <v>2303</v>
      </c>
      <c r="M221" s="227" t="s">
        <v>2303</v>
      </c>
      <c r="N221" s="228" t="s">
        <v>173</v>
      </c>
      <c r="O221" s="231" t="s">
        <v>2305</v>
      </c>
      <c r="P221" s="228" t="s">
        <v>173</v>
      </c>
      <c r="Q221" s="227" t="s">
        <v>2303</v>
      </c>
      <c r="R221" s="228" t="s">
        <v>173</v>
      </c>
      <c r="S221" s="230" t="s">
        <v>2304</v>
      </c>
      <c r="T221" s="228" t="s">
        <v>173</v>
      </c>
      <c r="U221" s="227" t="s">
        <v>2303</v>
      </c>
      <c r="V221" s="227" t="s">
        <v>2303</v>
      </c>
      <c r="W221" s="227" t="s">
        <v>2303</v>
      </c>
      <c r="X221" s="233" t="s">
        <v>2303</v>
      </c>
      <c r="Y221" s="233" t="s">
        <v>2303</v>
      </c>
      <c r="Z221" s="227" t="s">
        <v>2303</v>
      </c>
      <c r="AA221" s="227" t="s">
        <v>2303</v>
      </c>
      <c r="AB221" s="227" t="s">
        <v>2303</v>
      </c>
      <c r="AC221" s="227" t="s">
        <v>2303</v>
      </c>
      <c r="AD221" s="227" t="s">
        <v>2303</v>
      </c>
      <c r="AE221" s="228" t="s">
        <v>173</v>
      </c>
      <c r="AF221" s="228" t="s">
        <v>173</v>
      </c>
      <c r="AG221" s="235" t="s">
        <v>173</v>
      </c>
      <c r="AH221" s="280"/>
    </row>
    <row r="222" spans="2:34" ht="12.75">
      <c r="B222" s="306" t="s">
        <v>721</v>
      </c>
      <c r="C222" s="307" t="s">
        <v>112</v>
      </c>
      <c r="D222" s="307" t="s">
        <v>637</v>
      </c>
      <c r="E222" s="307">
        <v>2.7</v>
      </c>
      <c r="F222" s="307" t="s">
        <v>417</v>
      </c>
      <c r="G222" s="307" t="s">
        <v>292</v>
      </c>
      <c r="H222" s="307" t="s">
        <v>335</v>
      </c>
      <c r="I222" s="227" t="s">
        <v>2303</v>
      </c>
      <c r="J222" s="230" t="s">
        <v>2304</v>
      </c>
      <c r="K222" s="227" t="s">
        <v>2303</v>
      </c>
      <c r="L222" s="227" t="s">
        <v>2303</v>
      </c>
      <c r="M222" s="227" t="s">
        <v>2303</v>
      </c>
      <c r="N222" s="228" t="s">
        <v>173</v>
      </c>
      <c r="O222" s="231" t="s">
        <v>2305</v>
      </c>
      <c r="P222" s="228" t="s">
        <v>173</v>
      </c>
      <c r="Q222" s="227" t="s">
        <v>2303</v>
      </c>
      <c r="R222" s="228" t="s">
        <v>173</v>
      </c>
      <c r="S222" s="230" t="s">
        <v>2304</v>
      </c>
      <c r="T222" s="228" t="s">
        <v>173</v>
      </c>
      <c r="U222" s="227" t="s">
        <v>2303</v>
      </c>
      <c r="V222" s="227" t="s">
        <v>2303</v>
      </c>
      <c r="W222" s="227" t="s">
        <v>2303</v>
      </c>
      <c r="X222" s="233" t="s">
        <v>2303</v>
      </c>
      <c r="Y222" s="233" t="s">
        <v>2303</v>
      </c>
      <c r="Z222" s="227" t="s">
        <v>2303</v>
      </c>
      <c r="AA222" s="227" t="s">
        <v>2303</v>
      </c>
      <c r="AB222" s="227" t="s">
        <v>2303</v>
      </c>
      <c r="AC222" s="227" t="s">
        <v>2303</v>
      </c>
      <c r="AD222" s="227" t="s">
        <v>2303</v>
      </c>
      <c r="AE222" s="228" t="s">
        <v>173</v>
      </c>
      <c r="AF222" s="228" t="s">
        <v>173</v>
      </c>
      <c r="AG222" s="235" t="s">
        <v>173</v>
      </c>
      <c r="AH222" s="280"/>
    </row>
    <row r="223" spans="2:34" ht="12.75">
      <c r="B223" s="306" t="s">
        <v>722</v>
      </c>
      <c r="C223" s="307" t="s">
        <v>112</v>
      </c>
      <c r="D223" s="307" t="s">
        <v>637</v>
      </c>
      <c r="E223" s="307">
        <v>2.7</v>
      </c>
      <c r="F223" s="307" t="s">
        <v>417</v>
      </c>
      <c r="G223" s="307" t="s">
        <v>292</v>
      </c>
      <c r="H223" s="307" t="s">
        <v>335</v>
      </c>
      <c r="I223" s="227" t="s">
        <v>2303</v>
      </c>
      <c r="J223" s="230" t="s">
        <v>2304</v>
      </c>
      <c r="K223" s="227" t="s">
        <v>2303</v>
      </c>
      <c r="L223" s="227" t="s">
        <v>2303</v>
      </c>
      <c r="M223" s="227" t="s">
        <v>2303</v>
      </c>
      <c r="N223" s="228" t="s">
        <v>173</v>
      </c>
      <c r="O223" s="231" t="s">
        <v>2305</v>
      </c>
      <c r="P223" s="228" t="s">
        <v>173</v>
      </c>
      <c r="Q223" s="227" t="s">
        <v>2303</v>
      </c>
      <c r="R223" s="228" t="s">
        <v>173</v>
      </c>
      <c r="S223" s="230" t="s">
        <v>2304</v>
      </c>
      <c r="T223" s="228" t="s">
        <v>173</v>
      </c>
      <c r="U223" s="227" t="s">
        <v>2303</v>
      </c>
      <c r="V223" s="227" t="s">
        <v>2303</v>
      </c>
      <c r="W223" s="227" t="s">
        <v>2303</v>
      </c>
      <c r="X223" s="233" t="s">
        <v>2303</v>
      </c>
      <c r="Y223" s="233" t="s">
        <v>2303</v>
      </c>
      <c r="Z223" s="227" t="s">
        <v>2303</v>
      </c>
      <c r="AA223" s="227" t="s">
        <v>2303</v>
      </c>
      <c r="AB223" s="227" t="s">
        <v>2303</v>
      </c>
      <c r="AC223" s="227" t="s">
        <v>2303</v>
      </c>
      <c r="AD223" s="227" t="s">
        <v>2303</v>
      </c>
      <c r="AE223" s="228" t="s">
        <v>173</v>
      </c>
      <c r="AF223" s="228" t="s">
        <v>173</v>
      </c>
      <c r="AG223" s="235" t="s">
        <v>173</v>
      </c>
      <c r="AH223" s="280"/>
    </row>
    <row r="224" spans="2:34" ht="12.75">
      <c r="B224" s="306" t="s">
        <v>723</v>
      </c>
      <c r="C224" s="307" t="s">
        <v>112</v>
      </c>
      <c r="D224" s="307" t="s">
        <v>637</v>
      </c>
      <c r="E224" s="307">
        <v>2.7</v>
      </c>
      <c r="F224" s="307" t="s">
        <v>417</v>
      </c>
      <c r="G224" s="307" t="s">
        <v>292</v>
      </c>
      <c r="H224" s="307" t="s">
        <v>335</v>
      </c>
      <c r="I224" s="227" t="s">
        <v>2303</v>
      </c>
      <c r="J224" s="230" t="s">
        <v>2304</v>
      </c>
      <c r="K224" s="227" t="s">
        <v>2303</v>
      </c>
      <c r="L224" s="227" t="s">
        <v>2303</v>
      </c>
      <c r="M224" s="227" t="s">
        <v>2303</v>
      </c>
      <c r="N224" s="228" t="s">
        <v>173</v>
      </c>
      <c r="O224" s="231" t="s">
        <v>2305</v>
      </c>
      <c r="P224" s="228" t="s">
        <v>173</v>
      </c>
      <c r="Q224" s="227" t="s">
        <v>2303</v>
      </c>
      <c r="R224" s="228" t="s">
        <v>173</v>
      </c>
      <c r="S224" s="230" t="s">
        <v>2304</v>
      </c>
      <c r="T224" s="228" t="s">
        <v>173</v>
      </c>
      <c r="U224" s="227" t="s">
        <v>2303</v>
      </c>
      <c r="V224" s="227" t="s">
        <v>2303</v>
      </c>
      <c r="W224" s="227" t="s">
        <v>2303</v>
      </c>
      <c r="X224" s="233" t="s">
        <v>2303</v>
      </c>
      <c r="Y224" s="233" t="s">
        <v>2303</v>
      </c>
      <c r="Z224" s="227" t="s">
        <v>2303</v>
      </c>
      <c r="AA224" s="227" t="s">
        <v>2303</v>
      </c>
      <c r="AB224" s="227" t="s">
        <v>2303</v>
      </c>
      <c r="AC224" s="227" t="s">
        <v>2303</v>
      </c>
      <c r="AD224" s="227" t="s">
        <v>2303</v>
      </c>
      <c r="AE224" s="228" t="s">
        <v>173</v>
      </c>
      <c r="AF224" s="228" t="s">
        <v>173</v>
      </c>
      <c r="AG224" s="235" t="s">
        <v>173</v>
      </c>
      <c r="AH224" s="280"/>
    </row>
    <row r="225" spans="2:34" ht="12.75">
      <c r="B225" s="306" t="s">
        <v>724</v>
      </c>
      <c r="C225" s="307" t="s">
        <v>112</v>
      </c>
      <c r="D225" s="307" t="s">
        <v>637</v>
      </c>
      <c r="E225" s="307">
        <v>2.7</v>
      </c>
      <c r="F225" s="307" t="s">
        <v>417</v>
      </c>
      <c r="G225" s="307" t="s">
        <v>292</v>
      </c>
      <c r="H225" s="307" t="s">
        <v>335</v>
      </c>
      <c r="I225" s="227" t="s">
        <v>2303</v>
      </c>
      <c r="J225" s="230" t="s">
        <v>2304</v>
      </c>
      <c r="K225" s="227" t="s">
        <v>2303</v>
      </c>
      <c r="L225" s="227" t="s">
        <v>2303</v>
      </c>
      <c r="M225" s="227" t="s">
        <v>2303</v>
      </c>
      <c r="N225" s="228" t="s">
        <v>173</v>
      </c>
      <c r="O225" s="231" t="s">
        <v>2305</v>
      </c>
      <c r="P225" s="228" t="s">
        <v>173</v>
      </c>
      <c r="Q225" s="227" t="s">
        <v>2303</v>
      </c>
      <c r="R225" s="228" t="s">
        <v>173</v>
      </c>
      <c r="S225" s="230" t="s">
        <v>2304</v>
      </c>
      <c r="T225" s="228" t="s">
        <v>173</v>
      </c>
      <c r="U225" s="227" t="s">
        <v>2303</v>
      </c>
      <c r="V225" s="227" t="s">
        <v>2303</v>
      </c>
      <c r="W225" s="227" t="s">
        <v>2303</v>
      </c>
      <c r="X225" s="233" t="s">
        <v>2303</v>
      </c>
      <c r="Y225" s="233" t="s">
        <v>2303</v>
      </c>
      <c r="Z225" s="227" t="s">
        <v>2303</v>
      </c>
      <c r="AA225" s="227" t="s">
        <v>2303</v>
      </c>
      <c r="AB225" s="227" t="s">
        <v>2303</v>
      </c>
      <c r="AC225" s="227" t="s">
        <v>2303</v>
      </c>
      <c r="AD225" s="227" t="s">
        <v>2303</v>
      </c>
      <c r="AE225" s="228" t="s">
        <v>173</v>
      </c>
      <c r="AF225" s="228" t="s">
        <v>173</v>
      </c>
      <c r="AG225" s="235" t="s">
        <v>173</v>
      </c>
      <c r="AH225" s="280"/>
    </row>
    <row r="226" spans="2:34" ht="12.75">
      <c r="B226" s="306" t="s">
        <v>725</v>
      </c>
      <c r="C226" s="307" t="s">
        <v>112</v>
      </c>
      <c r="D226" s="307" t="s">
        <v>637</v>
      </c>
      <c r="E226" s="307">
        <v>2.7</v>
      </c>
      <c r="F226" s="307" t="s">
        <v>417</v>
      </c>
      <c r="G226" s="307" t="s">
        <v>292</v>
      </c>
      <c r="H226" s="307" t="s">
        <v>335</v>
      </c>
      <c r="I226" s="227" t="s">
        <v>2303</v>
      </c>
      <c r="J226" s="230" t="s">
        <v>2304</v>
      </c>
      <c r="K226" s="227" t="s">
        <v>2303</v>
      </c>
      <c r="L226" s="227" t="s">
        <v>2303</v>
      </c>
      <c r="M226" s="227" t="s">
        <v>2303</v>
      </c>
      <c r="N226" s="228" t="s">
        <v>173</v>
      </c>
      <c r="O226" s="231" t="s">
        <v>2305</v>
      </c>
      <c r="P226" s="228" t="s">
        <v>173</v>
      </c>
      <c r="Q226" s="227" t="s">
        <v>2303</v>
      </c>
      <c r="R226" s="228" t="s">
        <v>173</v>
      </c>
      <c r="S226" s="230" t="s">
        <v>2304</v>
      </c>
      <c r="T226" s="228" t="s">
        <v>173</v>
      </c>
      <c r="U226" s="227" t="s">
        <v>2303</v>
      </c>
      <c r="V226" s="227" t="s">
        <v>2303</v>
      </c>
      <c r="W226" s="227" t="s">
        <v>2303</v>
      </c>
      <c r="X226" s="233" t="s">
        <v>2303</v>
      </c>
      <c r="Y226" s="233" t="s">
        <v>2303</v>
      </c>
      <c r="Z226" s="227" t="s">
        <v>2303</v>
      </c>
      <c r="AA226" s="227" t="s">
        <v>2303</v>
      </c>
      <c r="AB226" s="227" t="s">
        <v>2303</v>
      </c>
      <c r="AC226" s="227" t="s">
        <v>2303</v>
      </c>
      <c r="AD226" s="227" t="s">
        <v>2303</v>
      </c>
      <c r="AE226" s="228" t="s">
        <v>173</v>
      </c>
      <c r="AF226" s="228" t="s">
        <v>173</v>
      </c>
      <c r="AG226" s="235" t="s">
        <v>173</v>
      </c>
      <c r="AH226" s="280"/>
    </row>
    <row r="227" spans="2:34" ht="12.75">
      <c r="B227" s="306" t="s">
        <v>726</v>
      </c>
      <c r="C227" s="307" t="s">
        <v>112</v>
      </c>
      <c r="D227" s="307" t="s">
        <v>637</v>
      </c>
      <c r="E227" s="307">
        <v>2.7</v>
      </c>
      <c r="F227" s="307" t="s">
        <v>417</v>
      </c>
      <c r="G227" s="307" t="s">
        <v>292</v>
      </c>
      <c r="H227" s="307" t="s">
        <v>335</v>
      </c>
      <c r="I227" s="227" t="s">
        <v>2303</v>
      </c>
      <c r="J227" s="230" t="s">
        <v>2304</v>
      </c>
      <c r="K227" s="227" t="s">
        <v>2303</v>
      </c>
      <c r="L227" s="227" t="s">
        <v>2303</v>
      </c>
      <c r="M227" s="227" t="s">
        <v>2303</v>
      </c>
      <c r="N227" s="228" t="s">
        <v>173</v>
      </c>
      <c r="O227" s="231" t="s">
        <v>2305</v>
      </c>
      <c r="P227" s="228" t="s">
        <v>173</v>
      </c>
      <c r="Q227" s="227" t="s">
        <v>2303</v>
      </c>
      <c r="R227" s="228" t="s">
        <v>173</v>
      </c>
      <c r="S227" s="230" t="s">
        <v>2304</v>
      </c>
      <c r="T227" s="228" t="s">
        <v>173</v>
      </c>
      <c r="U227" s="227" t="s">
        <v>2303</v>
      </c>
      <c r="V227" s="227" t="s">
        <v>2303</v>
      </c>
      <c r="W227" s="227" t="s">
        <v>2303</v>
      </c>
      <c r="X227" s="233" t="s">
        <v>2303</v>
      </c>
      <c r="Y227" s="233" t="s">
        <v>2303</v>
      </c>
      <c r="Z227" s="227" t="s">
        <v>2303</v>
      </c>
      <c r="AA227" s="227" t="s">
        <v>2303</v>
      </c>
      <c r="AB227" s="227" t="s">
        <v>2303</v>
      </c>
      <c r="AC227" s="227" t="s">
        <v>2303</v>
      </c>
      <c r="AD227" s="227" t="s">
        <v>2303</v>
      </c>
      <c r="AE227" s="228" t="s">
        <v>173</v>
      </c>
      <c r="AF227" s="228" t="s">
        <v>173</v>
      </c>
      <c r="AG227" s="235" t="s">
        <v>173</v>
      </c>
      <c r="AH227" s="280"/>
    </row>
    <row r="228" spans="2:34" ht="12.75">
      <c r="B228" s="306" t="s">
        <v>727</v>
      </c>
      <c r="C228" s="307" t="s">
        <v>112</v>
      </c>
      <c r="D228" s="307" t="s">
        <v>637</v>
      </c>
      <c r="E228" s="307">
        <v>2.7</v>
      </c>
      <c r="F228" s="307" t="s">
        <v>417</v>
      </c>
      <c r="G228" s="307" t="s">
        <v>292</v>
      </c>
      <c r="H228" s="307" t="s">
        <v>335</v>
      </c>
      <c r="I228" s="227" t="s">
        <v>2303</v>
      </c>
      <c r="J228" s="230" t="s">
        <v>2304</v>
      </c>
      <c r="K228" s="227" t="s">
        <v>2303</v>
      </c>
      <c r="L228" s="227" t="s">
        <v>2303</v>
      </c>
      <c r="M228" s="227" t="s">
        <v>2303</v>
      </c>
      <c r="N228" s="228" t="s">
        <v>173</v>
      </c>
      <c r="O228" s="231" t="s">
        <v>2305</v>
      </c>
      <c r="P228" s="228" t="s">
        <v>173</v>
      </c>
      <c r="Q228" s="227" t="s">
        <v>2303</v>
      </c>
      <c r="R228" s="228" t="s">
        <v>173</v>
      </c>
      <c r="S228" s="230" t="s">
        <v>2304</v>
      </c>
      <c r="T228" s="228" t="s">
        <v>173</v>
      </c>
      <c r="U228" s="227" t="s">
        <v>2303</v>
      </c>
      <c r="V228" s="227" t="s">
        <v>2303</v>
      </c>
      <c r="W228" s="227" t="s">
        <v>2303</v>
      </c>
      <c r="X228" s="233" t="s">
        <v>2303</v>
      </c>
      <c r="Y228" s="233" t="s">
        <v>2303</v>
      </c>
      <c r="Z228" s="227" t="s">
        <v>2303</v>
      </c>
      <c r="AA228" s="227" t="s">
        <v>2303</v>
      </c>
      <c r="AB228" s="227" t="s">
        <v>2303</v>
      </c>
      <c r="AC228" s="227" t="s">
        <v>2303</v>
      </c>
      <c r="AD228" s="227" t="s">
        <v>2303</v>
      </c>
      <c r="AE228" s="228" t="s">
        <v>173</v>
      </c>
      <c r="AF228" s="228" t="s">
        <v>173</v>
      </c>
      <c r="AG228" s="235" t="s">
        <v>173</v>
      </c>
      <c r="AH228" s="280"/>
    </row>
    <row r="229" spans="2:34" ht="12.75">
      <c r="B229" s="306" t="s">
        <v>728</v>
      </c>
      <c r="C229" s="307" t="s">
        <v>112</v>
      </c>
      <c r="D229" s="307" t="s">
        <v>637</v>
      </c>
      <c r="E229" s="307">
        <v>2.7</v>
      </c>
      <c r="F229" s="307" t="s">
        <v>417</v>
      </c>
      <c r="G229" s="307" t="s">
        <v>292</v>
      </c>
      <c r="H229" s="307" t="s">
        <v>335</v>
      </c>
      <c r="I229" s="227" t="s">
        <v>2303</v>
      </c>
      <c r="J229" s="230" t="s">
        <v>2304</v>
      </c>
      <c r="K229" s="227" t="s">
        <v>2303</v>
      </c>
      <c r="L229" s="227" t="s">
        <v>2303</v>
      </c>
      <c r="M229" s="227" t="s">
        <v>2303</v>
      </c>
      <c r="N229" s="228" t="s">
        <v>173</v>
      </c>
      <c r="O229" s="231" t="s">
        <v>2305</v>
      </c>
      <c r="P229" s="228" t="s">
        <v>173</v>
      </c>
      <c r="Q229" s="227" t="s">
        <v>2303</v>
      </c>
      <c r="R229" s="228" t="s">
        <v>173</v>
      </c>
      <c r="S229" s="230" t="s">
        <v>2304</v>
      </c>
      <c r="T229" s="228" t="s">
        <v>173</v>
      </c>
      <c r="U229" s="227" t="s">
        <v>2303</v>
      </c>
      <c r="V229" s="227" t="s">
        <v>2303</v>
      </c>
      <c r="W229" s="227" t="s">
        <v>2303</v>
      </c>
      <c r="X229" s="233" t="s">
        <v>2303</v>
      </c>
      <c r="Y229" s="233" t="s">
        <v>2303</v>
      </c>
      <c r="Z229" s="227" t="s">
        <v>2303</v>
      </c>
      <c r="AA229" s="227" t="s">
        <v>2303</v>
      </c>
      <c r="AB229" s="227" t="s">
        <v>2303</v>
      </c>
      <c r="AC229" s="227" t="s">
        <v>2303</v>
      </c>
      <c r="AD229" s="227" t="s">
        <v>2303</v>
      </c>
      <c r="AE229" s="228" t="s">
        <v>173</v>
      </c>
      <c r="AF229" s="228" t="s">
        <v>173</v>
      </c>
      <c r="AG229" s="235" t="s">
        <v>173</v>
      </c>
      <c r="AH229" s="280"/>
    </row>
    <row r="230" spans="2:34" ht="12.75">
      <c r="B230" s="306" t="s">
        <v>729</v>
      </c>
      <c r="C230" s="307" t="s">
        <v>112</v>
      </c>
      <c r="D230" s="307" t="s">
        <v>637</v>
      </c>
      <c r="E230" s="307">
        <v>2.7</v>
      </c>
      <c r="F230" s="307" t="s">
        <v>417</v>
      </c>
      <c r="G230" s="307" t="s">
        <v>292</v>
      </c>
      <c r="H230" s="307" t="s">
        <v>335</v>
      </c>
      <c r="I230" s="227" t="s">
        <v>2303</v>
      </c>
      <c r="J230" s="230" t="s">
        <v>2304</v>
      </c>
      <c r="K230" s="227" t="s">
        <v>2303</v>
      </c>
      <c r="L230" s="227" t="s">
        <v>2303</v>
      </c>
      <c r="M230" s="227" t="s">
        <v>2303</v>
      </c>
      <c r="N230" s="228" t="s">
        <v>173</v>
      </c>
      <c r="O230" s="231" t="s">
        <v>2305</v>
      </c>
      <c r="P230" s="228" t="s">
        <v>173</v>
      </c>
      <c r="Q230" s="227" t="s">
        <v>2303</v>
      </c>
      <c r="R230" s="228" t="s">
        <v>173</v>
      </c>
      <c r="S230" s="230" t="s">
        <v>2304</v>
      </c>
      <c r="T230" s="228" t="s">
        <v>173</v>
      </c>
      <c r="U230" s="227" t="s">
        <v>2303</v>
      </c>
      <c r="V230" s="227" t="s">
        <v>2303</v>
      </c>
      <c r="W230" s="227" t="s">
        <v>2303</v>
      </c>
      <c r="X230" s="233" t="s">
        <v>2303</v>
      </c>
      <c r="Y230" s="233" t="s">
        <v>2303</v>
      </c>
      <c r="Z230" s="227" t="s">
        <v>2303</v>
      </c>
      <c r="AA230" s="227" t="s">
        <v>2303</v>
      </c>
      <c r="AB230" s="227" t="s">
        <v>2303</v>
      </c>
      <c r="AC230" s="227" t="s">
        <v>2303</v>
      </c>
      <c r="AD230" s="227" t="s">
        <v>2303</v>
      </c>
      <c r="AE230" s="228" t="s">
        <v>173</v>
      </c>
      <c r="AF230" s="228" t="s">
        <v>173</v>
      </c>
      <c r="AG230" s="235" t="s">
        <v>173</v>
      </c>
      <c r="AH230" s="280"/>
    </row>
    <row r="231" spans="2:34" ht="12.75">
      <c r="B231" s="306" t="s">
        <v>730</v>
      </c>
      <c r="C231" s="307" t="s">
        <v>112</v>
      </c>
      <c r="D231" s="307" t="s">
        <v>637</v>
      </c>
      <c r="E231" s="307">
        <v>2.7</v>
      </c>
      <c r="F231" s="307" t="s">
        <v>417</v>
      </c>
      <c r="G231" s="307" t="s">
        <v>292</v>
      </c>
      <c r="H231" s="307" t="s">
        <v>335</v>
      </c>
      <c r="I231" s="227" t="s">
        <v>2303</v>
      </c>
      <c r="J231" s="230" t="s">
        <v>2304</v>
      </c>
      <c r="K231" s="227" t="s">
        <v>2303</v>
      </c>
      <c r="L231" s="227" t="s">
        <v>2303</v>
      </c>
      <c r="M231" s="227" t="s">
        <v>2303</v>
      </c>
      <c r="N231" s="228" t="s">
        <v>173</v>
      </c>
      <c r="O231" s="231" t="s">
        <v>2305</v>
      </c>
      <c r="P231" s="228" t="s">
        <v>173</v>
      </c>
      <c r="Q231" s="227" t="s">
        <v>2303</v>
      </c>
      <c r="R231" s="228" t="s">
        <v>173</v>
      </c>
      <c r="S231" s="230" t="s">
        <v>2304</v>
      </c>
      <c r="T231" s="228" t="s">
        <v>173</v>
      </c>
      <c r="U231" s="227" t="s">
        <v>2303</v>
      </c>
      <c r="V231" s="227" t="s">
        <v>2303</v>
      </c>
      <c r="W231" s="227" t="s">
        <v>2303</v>
      </c>
      <c r="X231" s="233" t="s">
        <v>2303</v>
      </c>
      <c r="Y231" s="233" t="s">
        <v>2303</v>
      </c>
      <c r="Z231" s="227" t="s">
        <v>2303</v>
      </c>
      <c r="AA231" s="227" t="s">
        <v>2303</v>
      </c>
      <c r="AB231" s="227" t="s">
        <v>2303</v>
      </c>
      <c r="AC231" s="227" t="s">
        <v>2303</v>
      </c>
      <c r="AD231" s="227" t="s">
        <v>2303</v>
      </c>
      <c r="AE231" s="228" t="s">
        <v>173</v>
      </c>
      <c r="AF231" s="228" t="s">
        <v>173</v>
      </c>
      <c r="AG231" s="235" t="s">
        <v>173</v>
      </c>
      <c r="AH231" s="280"/>
    </row>
    <row r="232" spans="2:34" ht="12.75">
      <c r="B232" s="306" t="s">
        <v>731</v>
      </c>
      <c r="C232" s="307" t="s">
        <v>112</v>
      </c>
      <c r="D232" s="307" t="s">
        <v>637</v>
      </c>
      <c r="E232" s="307">
        <v>2.7</v>
      </c>
      <c r="F232" s="307" t="s">
        <v>417</v>
      </c>
      <c r="G232" s="307" t="s">
        <v>292</v>
      </c>
      <c r="H232" s="307" t="s">
        <v>335</v>
      </c>
      <c r="I232" s="227" t="s">
        <v>2303</v>
      </c>
      <c r="J232" s="230" t="s">
        <v>2304</v>
      </c>
      <c r="K232" s="227" t="s">
        <v>2303</v>
      </c>
      <c r="L232" s="227" t="s">
        <v>2303</v>
      </c>
      <c r="M232" s="227" t="s">
        <v>2303</v>
      </c>
      <c r="N232" s="228" t="s">
        <v>173</v>
      </c>
      <c r="O232" s="231" t="s">
        <v>2305</v>
      </c>
      <c r="P232" s="228" t="s">
        <v>173</v>
      </c>
      <c r="Q232" s="227" t="s">
        <v>2303</v>
      </c>
      <c r="R232" s="228" t="s">
        <v>173</v>
      </c>
      <c r="S232" s="230" t="s">
        <v>2304</v>
      </c>
      <c r="T232" s="228" t="s">
        <v>173</v>
      </c>
      <c r="U232" s="227" t="s">
        <v>2303</v>
      </c>
      <c r="V232" s="227" t="s">
        <v>2303</v>
      </c>
      <c r="W232" s="227" t="s">
        <v>2303</v>
      </c>
      <c r="X232" s="233" t="s">
        <v>2303</v>
      </c>
      <c r="Y232" s="233" t="s">
        <v>2303</v>
      </c>
      <c r="Z232" s="227" t="s">
        <v>2303</v>
      </c>
      <c r="AA232" s="227" t="s">
        <v>2303</v>
      </c>
      <c r="AB232" s="227" t="s">
        <v>2303</v>
      </c>
      <c r="AC232" s="227" t="s">
        <v>2303</v>
      </c>
      <c r="AD232" s="227" t="s">
        <v>2303</v>
      </c>
      <c r="AE232" s="228" t="s">
        <v>173</v>
      </c>
      <c r="AF232" s="228" t="s">
        <v>173</v>
      </c>
      <c r="AG232" s="235" t="s">
        <v>173</v>
      </c>
      <c r="AH232" s="280"/>
    </row>
    <row r="233" spans="2:34" ht="12.75">
      <c r="B233" s="306" t="s">
        <v>732</v>
      </c>
      <c r="C233" s="307" t="s">
        <v>112</v>
      </c>
      <c r="D233" s="307" t="s">
        <v>637</v>
      </c>
      <c r="E233" s="307">
        <v>2.7</v>
      </c>
      <c r="F233" s="307" t="s">
        <v>417</v>
      </c>
      <c r="G233" s="307" t="s">
        <v>292</v>
      </c>
      <c r="H233" s="307" t="s">
        <v>335</v>
      </c>
      <c r="I233" s="227" t="s">
        <v>2303</v>
      </c>
      <c r="J233" s="230" t="s">
        <v>2304</v>
      </c>
      <c r="K233" s="227" t="s">
        <v>2303</v>
      </c>
      <c r="L233" s="227" t="s">
        <v>2303</v>
      </c>
      <c r="M233" s="227" t="s">
        <v>2303</v>
      </c>
      <c r="N233" s="228" t="s">
        <v>173</v>
      </c>
      <c r="O233" s="231" t="s">
        <v>2305</v>
      </c>
      <c r="P233" s="228" t="s">
        <v>173</v>
      </c>
      <c r="Q233" s="227" t="s">
        <v>2303</v>
      </c>
      <c r="R233" s="228" t="s">
        <v>173</v>
      </c>
      <c r="S233" s="230" t="s">
        <v>2304</v>
      </c>
      <c r="T233" s="228" t="s">
        <v>173</v>
      </c>
      <c r="U233" s="227" t="s">
        <v>2303</v>
      </c>
      <c r="V233" s="227" t="s">
        <v>2303</v>
      </c>
      <c r="W233" s="227" t="s">
        <v>2303</v>
      </c>
      <c r="X233" s="233" t="s">
        <v>2303</v>
      </c>
      <c r="Y233" s="233" t="s">
        <v>2303</v>
      </c>
      <c r="Z233" s="227" t="s">
        <v>2303</v>
      </c>
      <c r="AA233" s="227" t="s">
        <v>2303</v>
      </c>
      <c r="AB233" s="227" t="s">
        <v>2303</v>
      </c>
      <c r="AC233" s="227" t="s">
        <v>2303</v>
      </c>
      <c r="AD233" s="227" t="s">
        <v>2303</v>
      </c>
      <c r="AE233" s="228" t="s">
        <v>173</v>
      </c>
      <c r="AF233" s="228" t="s">
        <v>173</v>
      </c>
      <c r="AG233" s="235" t="s">
        <v>173</v>
      </c>
      <c r="AH233" s="280"/>
    </row>
    <row r="234" spans="2:34" ht="12.75">
      <c r="B234" s="306" t="s">
        <v>733</v>
      </c>
      <c r="C234" s="307" t="s">
        <v>112</v>
      </c>
      <c r="D234" s="307" t="s">
        <v>637</v>
      </c>
      <c r="E234" s="307">
        <v>2.7</v>
      </c>
      <c r="F234" s="307" t="s">
        <v>417</v>
      </c>
      <c r="G234" s="307" t="s">
        <v>292</v>
      </c>
      <c r="H234" s="307" t="s">
        <v>335</v>
      </c>
      <c r="I234" s="227" t="s">
        <v>2303</v>
      </c>
      <c r="J234" s="230" t="s">
        <v>2304</v>
      </c>
      <c r="K234" s="227" t="s">
        <v>2303</v>
      </c>
      <c r="L234" s="227" t="s">
        <v>2303</v>
      </c>
      <c r="M234" s="227" t="s">
        <v>2303</v>
      </c>
      <c r="N234" s="228" t="s">
        <v>173</v>
      </c>
      <c r="O234" s="231" t="s">
        <v>2305</v>
      </c>
      <c r="P234" s="228" t="s">
        <v>173</v>
      </c>
      <c r="Q234" s="227" t="s">
        <v>2303</v>
      </c>
      <c r="R234" s="228" t="s">
        <v>173</v>
      </c>
      <c r="S234" s="230" t="s">
        <v>2304</v>
      </c>
      <c r="T234" s="228" t="s">
        <v>173</v>
      </c>
      <c r="U234" s="227" t="s">
        <v>2303</v>
      </c>
      <c r="V234" s="227" t="s">
        <v>2303</v>
      </c>
      <c r="W234" s="227" t="s">
        <v>2303</v>
      </c>
      <c r="X234" s="233" t="s">
        <v>2303</v>
      </c>
      <c r="Y234" s="233" t="s">
        <v>2303</v>
      </c>
      <c r="Z234" s="227" t="s">
        <v>2303</v>
      </c>
      <c r="AA234" s="227" t="s">
        <v>2303</v>
      </c>
      <c r="AB234" s="227" t="s">
        <v>2303</v>
      </c>
      <c r="AC234" s="227" t="s">
        <v>2303</v>
      </c>
      <c r="AD234" s="227" t="s">
        <v>2303</v>
      </c>
      <c r="AE234" s="228" t="s">
        <v>173</v>
      </c>
      <c r="AF234" s="228" t="s">
        <v>173</v>
      </c>
      <c r="AG234" s="235" t="s">
        <v>173</v>
      </c>
      <c r="AH234" s="280"/>
    </row>
    <row r="235" spans="2:34" ht="12.75">
      <c r="B235" s="306" t="s">
        <v>734</v>
      </c>
      <c r="C235" s="307" t="s">
        <v>112</v>
      </c>
      <c r="D235" s="307" t="s">
        <v>637</v>
      </c>
      <c r="E235" s="307">
        <v>2.7</v>
      </c>
      <c r="F235" s="307" t="s">
        <v>417</v>
      </c>
      <c r="G235" s="307" t="s">
        <v>292</v>
      </c>
      <c r="H235" s="307" t="s">
        <v>335</v>
      </c>
      <c r="I235" s="227" t="s">
        <v>2303</v>
      </c>
      <c r="J235" s="230" t="s">
        <v>2304</v>
      </c>
      <c r="K235" s="227" t="s">
        <v>2303</v>
      </c>
      <c r="L235" s="227" t="s">
        <v>2303</v>
      </c>
      <c r="M235" s="227" t="s">
        <v>2303</v>
      </c>
      <c r="N235" s="228" t="s">
        <v>173</v>
      </c>
      <c r="O235" s="231" t="s">
        <v>2305</v>
      </c>
      <c r="P235" s="228" t="s">
        <v>173</v>
      </c>
      <c r="Q235" s="227" t="s">
        <v>2303</v>
      </c>
      <c r="R235" s="228" t="s">
        <v>173</v>
      </c>
      <c r="S235" s="230" t="s">
        <v>2304</v>
      </c>
      <c r="T235" s="228" t="s">
        <v>173</v>
      </c>
      <c r="U235" s="227" t="s">
        <v>2303</v>
      </c>
      <c r="V235" s="227" t="s">
        <v>2303</v>
      </c>
      <c r="W235" s="227" t="s">
        <v>2303</v>
      </c>
      <c r="X235" s="233" t="s">
        <v>2303</v>
      </c>
      <c r="Y235" s="233" t="s">
        <v>2303</v>
      </c>
      <c r="Z235" s="227" t="s">
        <v>2303</v>
      </c>
      <c r="AA235" s="227" t="s">
        <v>2303</v>
      </c>
      <c r="AB235" s="227" t="s">
        <v>2303</v>
      </c>
      <c r="AC235" s="227" t="s">
        <v>2303</v>
      </c>
      <c r="AD235" s="227" t="s">
        <v>2303</v>
      </c>
      <c r="AE235" s="228" t="s">
        <v>173</v>
      </c>
      <c r="AF235" s="228" t="s">
        <v>173</v>
      </c>
      <c r="AG235" s="235" t="s">
        <v>173</v>
      </c>
      <c r="AH235" s="280"/>
    </row>
    <row r="236" spans="2:34" ht="12.75">
      <c r="B236" s="306" t="s">
        <v>735</v>
      </c>
      <c r="C236" s="307" t="s">
        <v>112</v>
      </c>
      <c r="D236" s="307" t="s">
        <v>637</v>
      </c>
      <c r="E236" s="307">
        <v>2.7</v>
      </c>
      <c r="F236" s="307" t="s">
        <v>417</v>
      </c>
      <c r="G236" s="307" t="s">
        <v>292</v>
      </c>
      <c r="H236" s="307" t="s">
        <v>335</v>
      </c>
      <c r="I236" s="227" t="s">
        <v>2303</v>
      </c>
      <c r="J236" s="230" t="s">
        <v>2304</v>
      </c>
      <c r="K236" s="227" t="s">
        <v>2303</v>
      </c>
      <c r="L236" s="227" t="s">
        <v>2303</v>
      </c>
      <c r="M236" s="227" t="s">
        <v>2303</v>
      </c>
      <c r="N236" s="228" t="s">
        <v>173</v>
      </c>
      <c r="O236" s="231" t="s">
        <v>2305</v>
      </c>
      <c r="P236" s="228" t="s">
        <v>173</v>
      </c>
      <c r="Q236" s="227" t="s">
        <v>2303</v>
      </c>
      <c r="R236" s="228" t="s">
        <v>173</v>
      </c>
      <c r="S236" s="230" t="s">
        <v>2304</v>
      </c>
      <c r="T236" s="228" t="s">
        <v>173</v>
      </c>
      <c r="U236" s="227" t="s">
        <v>2303</v>
      </c>
      <c r="V236" s="227" t="s">
        <v>2303</v>
      </c>
      <c r="W236" s="227" t="s">
        <v>2303</v>
      </c>
      <c r="X236" s="233" t="s">
        <v>2303</v>
      </c>
      <c r="Y236" s="233" t="s">
        <v>2303</v>
      </c>
      <c r="Z236" s="227" t="s">
        <v>2303</v>
      </c>
      <c r="AA236" s="227" t="s">
        <v>2303</v>
      </c>
      <c r="AB236" s="227" t="s">
        <v>2303</v>
      </c>
      <c r="AC236" s="227" t="s">
        <v>2303</v>
      </c>
      <c r="AD236" s="227" t="s">
        <v>2303</v>
      </c>
      <c r="AE236" s="228" t="s">
        <v>173</v>
      </c>
      <c r="AF236" s="228" t="s">
        <v>173</v>
      </c>
      <c r="AG236" s="235" t="s">
        <v>173</v>
      </c>
      <c r="AH236" s="280"/>
    </row>
    <row r="237" spans="2:34" ht="12.75">
      <c r="B237" s="306" t="s">
        <v>736</v>
      </c>
      <c r="C237" s="307" t="s">
        <v>112</v>
      </c>
      <c r="D237" s="307" t="s">
        <v>637</v>
      </c>
      <c r="E237" s="307">
        <v>2.7</v>
      </c>
      <c r="F237" s="307" t="s">
        <v>417</v>
      </c>
      <c r="G237" s="307" t="s">
        <v>292</v>
      </c>
      <c r="H237" s="307" t="s">
        <v>335</v>
      </c>
      <c r="I237" s="227" t="s">
        <v>2303</v>
      </c>
      <c r="J237" s="230" t="s">
        <v>2304</v>
      </c>
      <c r="K237" s="227" t="s">
        <v>2303</v>
      </c>
      <c r="L237" s="227" t="s">
        <v>2303</v>
      </c>
      <c r="M237" s="227" t="s">
        <v>2303</v>
      </c>
      <c r="N237" s="228" t="s">
        <v>173</v>
      </c>
      <c r="O237" s="231" t="s">
        <v>2305</v>
      </c>
      <c r="P237" s="228" t="s">
        <v>173</v>
      </c>
      <c r="Q237" s="227" t="s">
        <v>2303</v>
      </c>
      <c r="R237" s="228" t="s">
        <v>173</v>
      </c>
      <c r="S237" s="230" t="s">
        <v>2304</v>
      </c>
      <c r="T237" s="228" t="s">
        <v>173</v>
      </c>
      <c r="U237" s="227" t="s">
        <v>2303</v>
      </c>
      <c r="V237" s="227" t="s">
        <v>2303</v>
      </c>
      <c r="W237" s="227" t="s">
        <v>2303</v>
      </c>
      <c r="X237" s="233" t="s">
        <v>2303</v>
      </c>
      <c r="Y237" s="233" t="s">
        <v>2303</v>
      </c>
      <c r="Z237" s="227" t="s">
        <v>2303</v>
      </c>
      <c r="AA237" s="227" t="s">
        <v>2303</v>
      </c>
      <c r="AB237" s="227" t="s">
        <v>2303</v>
      </c>
      <c r="AC237" s="227" t="s">
        <v>2303</v>
      </c>
      <c r="AD237" s="227" t="s">
        <v>2303</v>
      </c>
      <c r="AE237" s="228" t="s">
        <v>173</v>
      </c>
      <c r="AF237" s="228" t="s">
        <v>173</v>
      </c>
      <c r="AG237" s="235" t="s">
        <v>173</v>
      </c>
      <c r="AH237" s="280"/>
    </row>
    <row r="238" spans="2:34" ht="12.75">
      <c r="B238" s="306" t="s">
        <v>737</v>
      </c>
      <c r="C238" s="307" t="s">
        <v>112</v>
      </c>
      <c r="D238" s="307" t="s">
        <v>637</v>
      </c>
      <c r="E238" s="307">
        <v>2.7</v>
      </c>
      <c r="F238" s="307" t="s">
        <v>417</v>
      </c>
      <c r="G238" s="307" t="s">
        <v>292</v>
      </c>
      <c r="H238" s="307" t="s">
        <v>335</v>
      </c>
      <c r="I238" s="227" t="s">
        <v>2303</v>
      </c>
      <c r="J238" s="230" t="s">
        <v>2304</v>
      </c>
      <c r="K238" s="227" t="s">
        <v>2303</v>
      </c>
      <c r="L238" s="227" t="s">
        <v>2303</v>
      </c>
      <c r="M238" s="227" t="s">
        <v>2303</v>
      </c>
      <c r="N238" s="228" t="s">
        <v>173</v>
      </c>
      <c r="O238" s="231" t="s">
        <v>2305</v>
      </c>
      <c r="P238" s="228" t="s">
        <v>173</v>
      </c>
      <c r="Q238" s="227" t="s">
        <v>2303</v>
      </c>
      <c r="R238" s="228" t="s">
        <v>173</v>
      </c>
      <c r="S238" s="230" t="s">
        <v>2304</v>
      </c>
      <c r="T238" s="228" t="s">
        <v>173</v>
      </c>
      <c r="U238" s="227" t="s">
        <v>2303</v>
      </c>
      <c r="V238" s="227" t="s">
        <v>2303</v>
      </c>
      <c r="W238" s="227" t="s">
        <v>2303</v>
      </c>
      <c r="X238" s="233" t="s">
        <v>2303</v>
      </c>
      <c r="Y238" s="233" t="s">
        <v>2303</v>
      </c>
      <c r="Z238" s="227" t="s">
        <v>2303</v>
      </c>
      <c r="AA238" s="227" t="s">
        <v>2303</v>
      </c>
      <c r="AB238" s="227" t="s">
        <v>2303</v>
      </c>
      <c r="AC238" s="227" t="s">
        <v>2303</v>
      </c>
      <c r="AD238" s="227" t="s">
        <v>2303</v>
      </c>
      <c r="AE238" s="228" t="s">
        <v>173</v>
      </c>
      <c r="AF238" s="228" t="s">
        <v>173</v>
      </c>
      <c r="AG238" s="235" t="s">
        <v>173</v>
      </c>
      <c r="AH238" s="280"/>
    </row>
    <row r="239" spans="2:34" ht="12.75">
      <c r="B239" s="306" t="s">
        <v>738</v>
      </c>
      <c r="C239" s="307" t="s">
        <v>112</v>
      </c>
      <c r="D239" s="307" t="s">
        <v>637</v>
      </c>
      <c r="E239" s="307">
        <v>2.7</v>
      </c>
      <c r="F239" s="307" t="s">
        <v>417</v>
      </c>
      <c r="G239" s="307" t="s">
        <v>292</v>
      </c>
      <c r="H239" s="307" t="s">
        <v>335</v>
      </c>
      <c r="I239" s="227" t="s">
        <v>2303</v>
      </c>
      <c r="J239" s="230" t="s">
        <v>2304</v>
      </c>
      <c r="K239" s="227" t="s">
        <v>2303</v>
      </c>
      <c r="L239" s="227" t="s">
        <v>2303</v>
      </c>
      <c r="M239" s="227" t="s">
        <v>2303</v>
      </c>
      <c r="N239" s="228" t="s">
        <v>173</v>
      </c>
      <c r="O239" s="231" t="s">
        <v>2305</v>
      </c>
      <c r="P239" s="228" t="s">
        <v>173</v>
      </c>
      <c r="Q239" s="227" t="s">
        <v>2303</v>
      </c>
      <c r="R239" s="228" t="s">
        <v>173</v>
      </c>
      <c r="S239" s="230" t="s">
        <v>2304</v>
      </c>
      <c r="T239" s="228" t="s">
        <v>173</v>
      </c>
      <c r="U239" s="227" t="s">
        <v>2303</v>
      </c>
      <c r="V239" s="227" t="s">
        <v>2303</v>
      </c>
      <c r="W239" s="227" t="s">
        <v>2303</v>
      </c>
      <c r="X239" s="233" t="s">
        <v>2303</v>
      </c>
      <c r="Y239" s="233" t="s">
        <v>2303</v>
      </c>
      <c r="Z239" s="227" t="s">
        <v>2303</v>
      </c>
      <c r="AA239" s="227" t="s">
        <v>2303</v>
      </c>
      <c r="AB239" s="227" t="s">
        <v>2303</v>
      </c>
      <c r="AC239" s="227" t="s">
        <v>2303</v>
      </c>
      <c r="AD239" s="227" t="s">
        <v>2303</v>
      </c>
      <c r="AE239" s="228" t="s">
        <v>173</v>
      </c>
      <c r="AF239" s="228" t="s">
        <v>173</v>
      </c>
      <c r="AG239" s="235" t="s">
        <v>173</v>
      </c>
      <c r="AH239" s="280"/>
    </row>
    <row r="240" spans="2:34" ht="12.75">
      <c r="B240" s="306" t="s">
        <v>739</v>
      </c>
      <c r="C240" s="307" t="s">
        <v>112</v>
      </c>
      <c r="D240" s="307" t="s">
        <v>637</v>
      </c>
      <c r="E240" s="307">
        <v>2.7</v>
      </c>
      <c r="F240" s="307" t="s">
        <v>417</v>
      </c>
      <c r="G240" s="307" t="s">
        <v>292</v>
      </c>
      <c r="H240" s="307" t="s">
        <v>335</v>
      </c>
      <c r="I240" s="227" t="s">
        <v>2303</v>
      </c>
      <c r="J240" s="230" t="s">
        <v>2304</v>
      </c>
      <c r="K240" s="227" t="s">
        <v>2303</v>
      </c>
      <c r="L240" s="227" t="s">
        <v>2303</v>
      </c>
      <c r="M240" s="227" t="s">
        <v>2303</v>
      </c>
      <c r="N240" s="228" t="s">
        <v>173</v>
      </c>
      <c r="O240" s="231" t="s">
        <v>2305</v>
      </c>
      <c r="P240" s="228" t="s">
        <v>173</v>
      </c>
      <c r="Q240" s="227" t="s">
        <v>2303</v>
      </c>
      <c r="R240" s="228" t="s">
        <v>173</v>
      </c>
      <c r="S240" s="230" t="s">
        <v>2304</v>
      </c>
      <c r="T240" s="228" t="s">
        <v>173</v>
      </c>
      <c r="U240" s="227" t="s">
        <v>2303</v>
      </c>
      <c r="V240" s="227" t="s">
        <v>2303</v>
      </c>
      <c r="W240" s="227" t="s">
        <v>2303</v>
      </c>
      <c r="X240" s="233" t="s">
        <v>2303</v>
      </c>
      <c r="Y240" s="233" t="s">
        <v>2303</v>
      </c>
      <c r="Z240" s="227" t="s">
        <v>2303</v>
      </c>
      <c r="AA240" s="227" t="s">
        <v>2303</v>
      </c>
      <c r="AB240" s="227" t="s">
        <v>2303</v>
      </c>
      <c r="AC240" s="227" t="s">
        <v>2303</v>
      </c>
      <c r="AD240" s="227" t="s">
        <v>2303</v>
      </c>
      <c r="AE240" s="228" t="s">
        <v>173</v>
      </c>
      <c r="AF240" s="228" t="s">
        <v>173</v>
      </c>
      <c r="AG240" s="235" t="s">
        <v>173</v>
      </c>
      <c r="AH240" s="280"/>
    </row>
    <row r="241" spans="2:34" ht="12.75">
      <c r="B241" s="306" t="s">
        <v>740</v>
      </c>
      <c r="C241" s="307" t="s">
        <v>112</v>
      </c>
      <c r="D241" s="307" t="s">
        <v>637</v>
      </c>
      <c r="E241" s="307">
        <v>2.7</v>
      </c>
      <c r="F241" s="307" t="s">
        <v>417</v>
      </c>
      <c r="G241" s="307" t="s">
        <v>292</v>
      </c>
      <c r="H241" s="307" t="s">
        <v>335</v>
      </c>
      <c r="I241" s="227" t="s">
        <v>2303</v>
      </c>
      <c r="J241" s="230" t="s">
        <v>2304</v>
      </c>
      <c r="K241" s="227" t="s">
        <v>2303</v>
      </c>
      <c r="L241" s="227" t="s">
        <v>2303</v>
      </c>
      <c r="M241" s="227" t="s">
        <v>2303</v>
      </c>
      <c r="N241" s="228" t="s">
        <v>173</v>
      </c>
      <c r="O241" s="231" t="s">
        <v>2305</v>
      </c>
      <c r="P241" s="228" t="s">
        <v>173</v>
      </c>
      <c r="Q241" s="227" t="s">
        <v>2303</v>
      </c>
      <c r="R241" s="228" t="s">
        <v>173</v>
      </c>
      <c r="S241" s="230" t="s">
        <v>2304</v>
      </c>
      <c r="T241" s="228" t="s">
        <v>173</v>
      </c>
      <c r="U241" s="227" t="s">
        <v>2303</v>
      </c>
      <c r="V241" s="227" t="s">
        <v>2303</v>
      </c>
      <c r="W241" s="227" t="s">
        <v>2303</v>
      </c>
      <c r="X241" s="233" t="s">
        <v>2303</v>
      </c>
      <c r="Y241" s="233" t="s">
        <v>2303</v>
      </c>
      <c r="Z241" s="227" t="s">
        <v>2303</v>
      </c>
      <c r="AA241" s="227" t="s">
        <v>2303</v>
      </c>
      <c r="AB241" s="227" t="s">
        <v>2303</v>
      </c>
      <c r="AC241" s="227" t="s">
        <v>2303</v>
      </c>
      <c r="AD241" s="227" t="s">
        <v>2303</v>
      </c>
      <c r="AE241" s="228" t="s">
        <v>173</v>
      </c>
      <c r="AF241" s="228" t="s">
        <v>173</v>
      </c>
      <c r="AG241" s="235" t="s">
        <v>173</v>
      </c>
      <c r="AH241" s="280"/>
    </row>
    <row r="242" spans="2:34" ht="12.75">
      <c r="B242" s="306" t="s">
        <v>741</v>
      </c>
      <c r="C242" s="307" t="s">
        <v>112</v>
      </c>
      <c r="D242" s="307" t="s">
        <v>637</v>
      </c>
      <c r="E242" s="307">
        <v>2.7</v>
      </c>
      <c r="F242" s="307" t="s">
        <v>417</v>
      </c>
      <c r="G242" s="307" t="s">
        <v>292</v>
      </c>
      <c r="H242" s="307" t="s">
        <v>335</v>
      </c>
      <c r="I242" s="227" t="s">
        <v>2303</v>
      </c>
      <c r="J242" s="230" t="s">
        <v>2304</v>
      </c>
      <c r="K242" s="227" t="s">
        <v>2303</v>
      </c>
      <c r="L242" s="227" t="s">
        <v>2303</v>
      </c>
      <c r="M242" s="227" t="s">
        <v>2303</v>
      </c>
      <c r="N242" s="228" t="s">
        <v>173</v>
      </c>
      <c r="O242" s="231" t="s">
        <v>2305</v>
      </c>
      <c r="P242" s="228" t="s">
        <v>173</v>
      </c>
      <c r="Q242" s="227" t="s">
        <v>2303</v>
      </c>
      <c r="R242" s="228" t="s">
        <v>173</v>
      </c>
      <c r="S242" s="230" t="s">
        <v>2304</v>
      </c>
      <c r="T242" s="228" t="s">
        <v>173</v>
      </c>
      <c r="U242" s="227" t="s">
        <v>2303</v>
      </c>
      <c r="V242" s="227" t="s">
        <v>2303</v>
      </c>
      <c r="W242" s="227" t="s">
        <v>2303</v>
      </c>
      <c r="X242" s="233" t="s">
        <v>2303</v>
      </c>
      <c r="Y242" s="233" t="s">
        <v>2303</v>
      </c>
      <c r="Z242" s="227" t="s">
        <v>2303</v>
      </c>
      <c r="AA242" s="227" t="s">
        <v>2303</v>
      </c>
      <c r="AB242" s="227" t="s">
        <v>2303</v>
      </c>
      <c r="AC242" s="227" t="s">
        <v>2303</v>
      </c>
      <c r="AD242" s="227" t="s">
        <v>2303</v>
      </c>
      <c r="AE242" s="228" t="s">
        <v>173</v>
      </c>
      <c r="AF242" s="228" t="s">
        <v>173</v>
      </c>
      <c r="AG242" s="235" t="s">
        <v>173</v>
      </c>
      <c r="AH242" s="280"/>
    </row>
    <row r="243" spans="2:34" ht="12.75">
      <c r="B243" s="306" t="s">
        <v>742</v>
      </c>
      <c r="C243" s="307" t="s">
        <v>112</v>
      </c>
      <c r="D243" s="307" t="s">
        <v>637</v>
      </c>
      <c r="E243" s="307">
        <v>2.7</v>
      </c>
      <c r="F243" s="307" t="s">
        <v>417</v>
      </c>
      <c r="G243" s="307" t="s">
        <v>292</v>
      </c>
      <c r="H243" s="307" t="s">
        <v>335</v>
      </c>
      <c r="I243" s="227" t="s">
        <v>2303</v>
      </c>
      <c r="J243" s="230" t="s">
        <v>2304</v>
      </c>
      <c r="K243" s="227" t="s">
        <v>2303</v>
      </c>
      <c r="L243" s="227" t="s">
        <v>2303</v>
      </c>
      <c r="M243" s="227" t="s">
        <v>2303</v>
      </c>
      <c r="N243" s="228" t="s">
        <v>173</v>
      </c>
      <c r="O243" s="231" t="s">
        <v>2305</v>
      </c>
      <c r="P243" s="228" t="s">
        <v>173</v>
      </c>
      <c r="Q243" s="227" t="s">
        <v>2303</v>
      </c>
      <c r="R243" s="228" t="s">
        <v>173</v>
      </c>
      <c r="S243" s="230" t="s">
        <v>2304</v>
      </c>
      <c r="T243" s="228" t="s">
        <v>173</v>
      </c>
      <c r="U243" s="227" t="s">
        <v>2303</v>
      </c>
      <c r="V243" s="227" t="s">
        <v>2303</v>
      </c>
      <c r="W243" s="227" t="s">
        <v>2303</v>
      </c>
      <c r="X243" s="233" t="s">
        <v>2303</v>
      </c>
      <c r="Y243" s="233" t="s">
        <v>2303</v>
      </c>
      <c r="Z243" s="227" t="s">
        <v>2303</v>
      </c>
      <c r="AA243" s="227" t="s">
        <v>2303</v>
      </c>
      <c r="AB243" s="227" t="s">
        <v>2303</v>
      </c>
      <c r="AC243" s="227" t="s">
        <v>2303</v>
      </c>
      <c r="AD243" s="227" t="s">
        <v>2303</v>
      </c>
      <c r="AE243" s="228" t="s">
        <v>173</v>
      </c>
      <c r="AF243" s="228" t="s">
        <v>173</v>
      </c>
      <c r="AG243" s="235" t="s">
        <v>173</v>
      </c>
      <c r="AH243" s="280"/>
    </row>
    <row r="244" spans="2:34" ht="12.75">
      <c r="B244" s="306" t="s">
        <v>743</v>
      </c>
      <c r="C244" s="307" t="s">
        <v>112</v>
      </c>
      <c r="D244" s="307" t="s">
        <v>637</v>
      </c>
      <c r="E244" s="307">
        <v>2.7</v>
      </c>
      <c r="F244" s="307" t="s">
        <v>417</v>
      </c>
      <c r="G244" s="307" t="s">
        <v>292</v>
      </c>
      <c r="H244" s="307" t="s">
        <v>335</v>
      </c>
      <c r="I244" s="227" t="s">
        <v>2303</v>
      </c>
      <c r="J244" s="230" t="s">
        <v>2304</v>
      </c>
      <c r="K244" s="227" t="s">
        <v>2303</v>
      </c>
      <c r="L244" s="227" t="s">
        <v>2303</v>
      </c>
      <c r="M244" s="227" t="s">
        <v>2303</v>
      </c>
      <c r="N244" s="228" t="s">
        <v>173</v>
      </c>
      <c r="O244" s="231" t="s">
        <v>2305</v>
      </c>
      <c r="P244" s="228" t="s">
        <v>173</v>
      </c>
      <c r="Q244" s="227" t="s">
        <v>2303</v>
      </c>
      <c r="R244" s="228" t="s">
        <v>173</v>
      </c>
      <c r="S244" s="230" t="s">
        <v>2304</v>
      </c>
      <c r="T244" s="228" t="s">
        <v>173</v>
      </c>
      <c r="U244" s="227" t="s">
        <v>2303</v>
      </c>
      <c r="V244" s="227" t="s">
        <v>2303</v>
      </c>
      <c r="W244" s="227" t="s">
        <v>2303</v>
      </c>
      <c r="X244" s="233" t="s">
        <v>2303</v>
      </c>
      <c r="Y244" s="233" t="s">
        <v>2303</v>
      </c>
      <c r="Z244" s="227" t="s">
        <v>2303</v>
      </c>
      <c r="AA244" s="227" t="s">
        <v>2303</v>
      </c>
      <c r="AB244" s="227" t="s">
        <v>2303</v>
      </c>
      <c r="AC244" s="227" t="s">
        <v>2303</v>
      </c>
      <c r="AD244" s="227" t="s">
        <v>2303</v>
      </c>
      <c r="AE244" s="228" t="s">
        <v>173</v>
      </c>
      <c r="AF244" s="228" t="s">
        <v>173</v>
      </c>
      <c r="AG244" s="235" t="s">
        <v>173</v>
      </c>
      <c r="AH244" s="280"/>
    </row>
    <row r="245" spans="2:34" ht="12.75">
      <c r="B245" s="306" t="s">
        <v>744</v>
      </c>
      <c r="C245" s="307" t="s">
        <v>112</v>
      </c>
      <c r="D245" s="307" t="s">
        <v>637</v>
      </c>
      <c r="E245" s="307">
        <v>2.7</v>
      </c>
      <c r="F245" s="307" t="s">
        <v>417</v>
      </c>
      <c r="G245" s="307" t="s">
        <v>292</v>
      </c>
      <c r="H245" s="307" t="s">
        <v>335</v>
      </c>
      <c r="I245" s="227" t="s">
        <v>2303</v>
      </c>
      <c r="J245" s="230" t="s">
        <v>2304</v>
      </c>
      <c r="K245" s="227" t="s">
        <v>2303</v>
      </c>
      <c r="L245" s="227" t="s">
        <v>2303</v>
      </c>
      <c r="M245" s="227" t="s">
        <v>2303</v>
      </c>
      <c r="N245" s="228" t="s">
        <v>173</v>
      </c>
      <c r="O245" s="231" t="s">
        <v>2305</v>
      </c>
      <c r="P245" s="228" t="s">
        <v>173</v>
      </c>
      <c r="Q245" s="227" t="s">
        <v>2303</v>
      </c>
      <c r="R245" s="228" t="s">
        <v>173</v>
      </c>
      <c r="S245" s="230" t="s">
        <v>2304</v>
      </c>
      <c r="T245" s="228" t="s">
        <v>173</v>
      </c>
      <c r="U245" s="227" t="s">
        <v>2303</v>
      </c>
      <c r="V245" s="227" t="s">
        <v>2303</v>
      </c>
      <c r="W245" s="227" t="s">
        <v>2303</v>
      </c>
      <c r="X245" s="233" t="s">
        <v>2303</v>
      </c>
      <c r="Y245" s="233" t="s">
        <v>2303</v>
      </c>
      <c r="Z245" s="227" t="s">
        <v>2303</v>
      </c>
      <c r="AA245" s="227" t="s">
        <v>2303</v>
      </c>
      <c r="AB245" s="227" t="s">
        <v>2303</v>
      </c>
      <c r="AC245" s="227" t="s">
        <v>2303</v>
      </c>
      <c r="AD245" s="227" t="s">
        <v>2303</v>
      </c>
      <c r="AE245" s="228" t="s">
        <v>173</v>
      </c>
      <c r="AF245" s="228" t="s">
        <v>173</v>
      </c>
      <c r="AG245" s="235" t="s">
        <v>173</v>
      </c>
      <c r="AH245" s="280"/>
    </row>
    <row r="246" spans="2:34" ht="12.75">
      <c r="B246" s="306" t="s">
        <v>745</v>
      </c>
      <c r="C246" s="307" t="s">
        <v>112</v>
      </c>
      <c r="D246" s="307" t="s">
        <v>637</v>
      </c>
      <c r="E246" s="307">
        <v>2.7</v>
      </c>
      <c r="F246" s="307" t="s">
        <v>417</v>
      </c>
      <c r="G246" s="307" t="s">
        <v>292</v>
      </c>
      <c r="H246" s="307" t="s">
        <v>335</v>
      </c>
      <c r="I246" s="227" t="s">
        <v>2303</v>
      </c>
      <c r="J246" s="230" t="s">
        <v>2304</v>
      </c>
      <c r="K246" s="227" t="s">
        <v>2303</v>
      </c>
      <c r="L246" s="227" t="s">
        <v>2303</v>
      </c>
      <c r="M246" s="227" t="s">
        <v>2303</v>
      </c>
      <c r="N246" s="228" t="s">
        <v>173</v>
      </c>
      <c r="O246" s="231" t="s">
        <v>2305</v>
      </c>
      <c r="P246" s="228" t="s">
        <v>173</v>
      </c>
      <c r="Q246" s="227" t="s">
        <v>2303</v>
      </c>
      <c r="R246" s="228" t="s">
        <v>173</v>
      </c>
      <c r="S246" s="230" t="s">
        <v>2304</v>
      </c>
      <c r="T246" s="228" t="s">
        <v>173</v>
      </c>
      <c r="U246" s="227" t="s">
        <v>2303</v>
      </c>
      <c r="V246" s="227" t="s">
        <v>2303</v>
      </c>
      <c r="W246" s="227" t="s">
        <v>2303</v>
      </c>
      <c r="X246" s="233" t="s">
        <v>2303</v>
      </c>
      <c r="Y246" s="233" t="s">
        <v>2303</v>
      </c>
      <c r="Z246" s="227" t="s">
        <v>2303</v>
      </c>
      <c r="AA246" s="227" t="s">
        <v>2303</v>
      </c>
      <c r="AB246" s="227" t="s">
        <v>2303</v>
      </c>
      <c r="AC246" s="227" t="s">
        <v>2303</v>
      </c>
      <c r="AD246" s="227" t="s">
        <v>2303</v>
      </c>
      <c r="AE246" s="228" t="s">
        <v>173</v>
      </c>
      <c r="AF246" s="228" t="s">
        <v>173</v>
      </c>
      <c r="AG246" s="235" t="s">
        <v>173</v>
      </c>
      <c r="AH246" s="280"/>
    </row>
    <row r="247" spans="2:34" ht="12.75">
      <c r="B247" s="306" t="s">
        <v>746</v>
      </c>
      <c r="C247" s="307" t="s">
        <v>112</v>
      </c>
      <c r="D247" s="307" t="s">
        <v>637</v>
      </c>
      <c r="E247" s="307">
        <v>2.7</v>
      </c>
      <c r="F247" s="307" t="s">
        <v>417</v>
      </c>
      <c r="G247" s="307" t="s">
        <v>292</v>
      </c>
      <c r="H247" s="307" t="s">
        <v>335</v>
      </c>
      <c r="I247" s="227" t="s">
        <v>2303</v>
      </c>
      <c r="J247" s="230" t="s">
        <v>2304</v>
      </c>
      <c r="K247" s="227" t="s">
        <v>2303</v>
      </c>
      <c r="L247" s="227" t="s">
        <v>2303</v>
      </c>
      <c r="M247" s="227" t="s">
        <v>2303</v>
      </c>
      <c r="N247" s="228" t="s">
        <v>173</v>
      </c>
      <c r="O247" s="231" t="s">
        <v>2305</v>
      </c>
      <c r="P247" s="228" t="s">
        <v>173</v>
      </c>
      <c r="Q247" s="227" t="s">
        <v>2303</v>
      </c>
      <c r="R247" s="228" t="s">
        <v>173</v>
      </c>
      <c r="S247" s="230" t="s">
        <v>2304</v>
      </c>
      <c r="T247" s="228" t="s">
        <v>173</v>
      </c>
      <c r="U247" s="227" t="s">
        <v>2303</v>
      </c>
      <c r="V247" s="227" t="s">
        <v>2303</v>
      </c>
      <c r="W247" s="227" t="s">
        <v>2303</v>
      </c>
      <c r="X247" s="233" t="s">
        <v>2303</v>
      </c>
      <c r="Y247" s="233" t="s">
        <v>2303</v>
      </c>
      <c r="Z247" s="227" t="s">
        <v>2303</v>
      </c>
      <c r="AA247" s="227" t="s">
        <v>2303</v>
      </c>
      <c r="AB247" s="227" t="s">
        <v>2303</v>
      </c>
      <c r="AC247" s="227" t="s">
        <v>2303</v>
      </c>
      <c r="AD247" s="227" t="s">
        <v>2303</v>
      </c>
      <c r="AE247" s="228" t="s">
        <v>173</v>
      </c>
      <c r="AF247" s="228" t="s">
        <v>173</v>
      </c>
      <c r="AG247" s="235" t="s">
        <v>173</v>
      </c>
      <c r="AH247" s="280"/>
    </row>
    <row r="248" spans="2:34" ht="12.75">
      <c r="B248" s="306" t="s">
        <v>747</v>
      </c>
      <c r="C248" s="307" t="s">
        <v>112</v>
      </c>
      <c r="D248" s="307" t="s">
        <v>637</v>
      </c>
      <c r="E248" s="307">
        <v>2.7</v>
      </c>
      <c r="F248" s="307" t="s">
        <v>417</v>
      </c>
      <c r="G248" s="307" t="s">
        <v>292</v>
      </c>
      <c r="H248" s="307" t="s">
        <v>335</v>
      </c>
      <c r="I248" s="227" t="s">
        <v>2303</v>
      </c>
      <c r="J248" s="230" t="s">
        <v>2304</v>
      </c>
      <c r="K248" s="227" t="s">
        <v>2303</v>
      </c>
      <c r="L248" s="227" t="s">
        <v>2303</v>
      </c>
      <c r="M248" s="227" t="s">
        <v>2303</v>
      </c>
      <c r="N248" s="228" t="s">
        <v>173</v>
      </c>
      <c r="O248" s="231" t="s">
        <v>2305</v>
      </c>
      <c r="P248" s="228" t="s">
        <v>173</v>
      </c>
      <c r="Q248" s="227" t="s">
        <v>2303</v>
      </c>
      <c r="R248" s="228" t="s">
        <v>173</v>
      </c>
      <c r="S248" s="230" t="s">
        <v>2304</v>
      </c>
      <c r="T248" s="228" t="s">
        <v>173</v>
      </c>
      <c r="U248" s="227" t="s">
        <v>2303</v>
      </c>
      <c r="V248" s="227" t="s">
        <v>2303</v>
      </c>
      <c r="W248" s="227" t="s">
        <v>2303</v>
      </c>
      <c r="X248" s="233" t="s">
        <v>2303</v>
      </c>
      <c r="Y248" s="233" t="s">
        <v>2303</v>
      </c>
      <c r="Z248" s="227" t="s">
        <v>2303</v>
      </c>
      <c r="AA248" s="227" t="s">
        <v>2303</v>
      </c>
      <c r="AB248" s="227" t="s">
        <v>2303</v>
      </c>
      <c r="AC248" s="227" t="s">
        <v>2303</v>
      </c>
      <c r="AD248" s="227" t="s">
        <v>2303</v>
      </c>
      <c r="AE248" s="228" t="s">
        <v>173</v>
      </c>
      <c r="AF248" s="228" t="s">
        <v>173</v>
      </c>
      <c r="AG248" s="235" t="s">
        <v>173</v>
      </c>
      <c r="AH248" s="280"/>
    </row>
    <row r="249" spans="2:34" ht="12.75">
      <c r="B249" s="306" t="s">
        <v>748</v>
      </c>
      <c r="C249" s="307" t="s">
        <v>112</v>
      </c>
      <c r="D249" s="307" t="s">
        <v>637</v>
      </c>
      <c r="E249" s="307">
        <v>2.7</v>
      </c>
      <c r="F249" s="307" t="s">
        <v>417</v>
      </c>
      <c r="G249" s="307" t="s">
        <v>292</v>
      </c>
      <c r="H249" s="307" t="s">
        <v>335</v>
      </c>
      <c r="I249" s="227" t="s">
        <v>2303</v>
      </c>
      <c r="J249" s="230" t="s">
        <v>2304</v>
      </c>
      <c r="K249" s="227" t="s">
        <v>2303</v>
      </c>
      <c r="L249" s="227" t="s">
        <v>2303</v>
      </c>
      <c r="M249" s="227" t="s">
        <v>2303</v>
      </c>
      <c r="N249" s="228" t="s">
        <v>173</v>
      </c>
      <c r="O249" s="231" t="s">
        <v>2305</v>
      </c>
      <c r="P249" s="228" t="s">
        <v>173</v>
      </c>
      <c r="Q249" s="227" t="s">
        <v>2303</v>
      </c>
      <c r="R249" s="228" t="s">
        <v>173</v>
      </c>
      <c r="S249" s="230" t="s">
        <v>2304</v>
      </c>
      <c r="T249" s="228" t="s">
        <v>173</v>
      </c>
      <c r="U249" s="227" t="s">
        <v>2303</v>
      </c>
      <c r="V249" s="227" t="s">
        <v>2303</v>
      </c>
      <c r="W249" s="227" t="s">
        <v>2303</v>
      </c>
      <c r="X249" s="233" t="s">
        <v>2303</v>
      </c>
      <c r="Y249" s="233" t="s">
        <v>2303</v>
      </c>
      <c r="Z249" s="227" t="s">
        <v>2303</v>
      </c>
      <c r="AA249" s="227" t="s">
        <v>2303</v>
      </c>
      <c r="AB249" s="227" t="s">
        <v>2303</v>
      </c>
      <c r="AC249" s="227" t="s">
        <v>2303</v>
      </c>
      <c r="AD249" s="227" t="s">
        <v>2303</v>
      </c>
      <c r="AE249" s="228" t="s">
        <v>173</v>
      </c>
      <c r="AF249" s="228" t="s">
        <v>173</v>
      </c>
      <c r="AG249" s="235" t="s">
        <v>173</v>
      </c>
      <c r="AH249" s="280"/>
    </row>
    <row r="250" spans="2:34" ht="12.75">
      <c r="B250" s="306" t="s">
        <v>749</v>
      </c>
      <c r="C250" s="307" t="s">
        <v>112</v>
      </c>
      <c r="D250" s="307" t="s">
        <v>637</v>
      </c>
      <c r="E250" s="307">
        <v>2.7</v>
      </c>
      <c r="F250" s="307" t="s">
        <v>417</v>
      </c>
      <c r="G250" s="307" t="s">
        <v>292</v>
      </c>
      <c r="H250" s="307" t="s">
        <v>335</v>
      </c>
      <c r="I250" s="227" t="s">
        <v>2303</v>
      </c>
      <c r="J250" s="230" t="s">
        <v>2304</v>
      </c>
      <c r="K250" s="227" t="s">
        <v>2303</v>
      </c>
      <c r="L250" s="227" t="s">
        <v>2303</v>
      </c>
      <c r="M250" s="227" t="s">
        <v>2303</v>
      </c>
      <c r="N250" s="228" t="s">
        <v>173</v>
      </c>
      <c r="O250" s="231" t="s">
        <v>2305</v>
      </c>
      <c r="P250" s="228" t="s">
        <v>173</v>
      </c>
      <c r="Q250" s="227" t="s">
        <v>2303</v>
      </c>
      <c r="R250" s="228" t="s">
        <v>173</v>
      </c>
      <c r="S250" s="230" t="s">
        <v>2304</v>
      </c>
      <c r="T250" s="228" t="s">
        <v>173</v>
      </c>
      <c r="U250" s="227" t="s">
        <v>2303</v>
      </c>
      <c r="V250" s="227" t="s">
        <v>2303</v>
      </c>
      <c r="W250" s="227" t="s">
        <v>2303</v>
      </c>
      <c r="X250" s="233" t="s">
        <v>2303</v>
      </c>
      <c r="Y250" s="233" t="s">
        <v>2303</v>
      </c>
      <c r="Z250" s="227" t="s">
        <v>2303</v>
      </c>
      <c r="AA250" s="227" t="s">
        <v>2303</v>
      </c>
      <c r="AB250" s="227" t="s">
        <v>2303</v>
      </c>
      <c r="AC250" s="227" t="s">
        <v>2303</v>
      </c>
      <c r="AD250" s="227" t="s">
        <v>2303</v>
      </c>
      <c r="AE250" s="228" t="s">
        <v>173</v>
      </c>
      <c r="AF250" s="228" t="s">
        <v>173</v>
      </c>
      <c r="AG250" s="235" t="s">
        <v>173</v>
      </c>
      <c r="AH250" s="280"/>
    </row>
    <row r="251" spans="2:34" ht="12.75">
      <c r="B251" s="306" t="s">
        <v>750</v>
      </c>
      <c r="C251" s="307" t="s">
        <v>112</v>
      </c>
      <c r="D251" s="307" t="s">
        <v>637</v>
      </c>
      <c r="E251" s="307">
        <v>2.7</v>
      </c>
      <c r="F251" s="307" t="s">
        <v>417</v>
      </c>
      <c r="G251" s="307" t="s">
        <v>292</v>
      </c>
      <c r="H251" s="307" t="s">
        <v>335</v>
      </c>
      <c r="I251" s="227" t="s">
        <v>2303</v>
      </c>
      <c r="J251" s="230" t="s">
        <v>2304</v>
      </c>
      <c r="K251" s="227" t="s">
        <v>2303</v>
      </c>
      <c r="L251" s="227" t="s">
        <v>2303</v>
      </c>
      <c r="M251" s="227" t="s">
        <v>2303</v>
      </c>
      <c r="N251" s="228" t="s">
        <v>173</v>
      </c>
      <c r="O251" s="231" t="s">
        <v>2305</v>
      </c>
      <c r="P251" s="228" t="s">
        <v>173</v>
      </c>
      <c r="Q251" s="227" t="s">
        <v>2303</v>
      </c>
      <c r="R251" s="228" t="s">
        <v>173</v>
      </c>
      <c r="S251" s="230" t="s">
        <v>2304</v>
      </c>
      <c r="T251" s="228" t="s">
        <v>173</v>
      </c>
      <c r="U251" s="227" t="s">
        <v>2303</v>
      </c>
      <c r="V251" s="227" t="s">
        <v>2303</v>
      </c>
      <c r="W251" s="227" t="s">
        <v>2303</v>
      </c>
      <c r="X251" s="233" t="s">
        <v>2303</v>
      </c>
      <c r="Y251" s="233" t="s">
        <v>2303</v>
      </c>
      <c r="Z251" s="227" t="s">
        <v>2303</v>
      </c>
      <c r="AA251" s="227" t="s">
        <v>2303</v>
      </c>
      <c r="AB251" s="227" t="s">
        <v>2303</v>
      </c>
      <c r="AC251" s="227" t="s">
        <v>2303</v>
      </c>
      <c r="AD251" s="227" t="s">
        <v>2303</v>
      </c>
      <c r="AE251" s="228" t="s">
        <v>173</v>
      </c>
      <c r="AF251" s="228" t="s">
        <v>173</v>
      </c>
      <c r="AG251" s="235" t="s">
        <v>173</v>
      </c>
      <c r="AH251" s="280"/>
    </row>
    <row r="252" spans="2:34" ht="12.75">
      <c r="B252" s="306" t="s">
        <v>751</v>
      </c>
      <c r="C252" s="307" t="s">
        <v>112</v>
      </c>
      <c r="D252" s="307" t="s">
        <v>637</v>
      </c>
      <c r="E252" s="307">
        <v>2.7</v>
      </c>
      <c r="F252" s="307" t="s">
        <v>417</v>
      </c>
      <c r="G252" s="307" t="s">
        <v>292</v>
      </c>
      <c r="H252" s="307" t="s">
        <v>335</v>
      </c>
      <c r="I252" s="227" t="s">
        <v>2303</v>
      </c>
      <c r="J252" s="230" t="s">
        <v>2304</v>
      </c>
      <c r="K252" s="227" t="s">
        <v>2303</v>
      </c>
      <c r="L252" s="227" t="s">
        <v>2303</v>
      </c>
      <c r="M252" s="227" t="s">
        <v>2303</v>
      </c>
      <c r="N252" s="228" t="s">
        <v>173</v>
      </c>
      <c r="O252" s="231" t="s">
        <v>2305</v>
      </c>
      <c r="P252" s="228" t="s">
        <v>173</v>
      </c>
      <c r="Q252" s="227" t="s">
        <v>2303</v>
      </c>
      <c r="R252" s="228" t="s">
        <v>173</v>
      </c>
      <c r="S252" s="230" t="s">
        <v>2304</v>
      </c>
      <c r="T252" s="228" t="s">
        <v>173</v>
      </c>
      <c r="U252" s="227" t="s">
        <v>2303</v>
      </c>
      <c r="V252" s="227" t="s">
        <v>2303</v>
      </c>
      <c r="W252" s="227" t="s">
        <v>2303</v>
      </c>
      <c r="X252" s="233" t="s">
        <v>2303</v>
      </c>
      <c r="Y252" s="233" t="s">
        <v>2303</v>
      </c>
      <c r="Z252" s="227" t="s">
        <v>2303</v>
      </c>
      <c r="AA252" s="227" t="s">
        <v>2303</v>
      </c>
      <c r="AB252" s="227" t="s">
        <v>2303</v>
      </c>
      <c r="AC252" s="227" t="s">
        <v>2303</v>
      </c>
      <c r="AD252" s="227" t="s">
        <v>2303</v>
      </c>
      <c r="AE252" s="228" t="s">
        <v>173</v>
      </c>
      <c r="AF252" s="228" t="s">
        <v>173</v>
      </c>
      <c r="AG252" s="235" t="s">
        <v>173</v>
      </c>
      <c r="AH252" s="280"/>
    </row>
    <row r="253" spans="2:34" ht="12.75">
      <c r="B253" s="306" t="s">
        <v>752</v>
      </c>
      <c r="C253" s="307" t="s">
        <v>112</v>
      </c>
      <c r="D253" s="307" t="s">
        <v>637</v>
      </c>
      <c r="E253" s="307">
        <v>2.7</v>
      </c>
      <c r="F253" s="307" t="s">
        <v>417</v>
      </c>
      <c r="G253" s="307" t="s">
        <v>292</v>
      </c>
      <c r="H253" s="307" t="s">
        <v>335</v>
      </c>
      <c r="I253" s="227" t="s">
        <v>2303</v>
      </c>
      <c r="J253" s="230" t="s">
        <v>2304</v>
      </c>
      <c r="K253" s="227" t="s">
        <v>2303</v>
      </c>
      <c r="L253" s="227" t="s">
        <v>2303</v>
      </c>
      <c r="M253" s="227" t="s">
        <v>2303</v>
      </c>
      <c r="N253" s="228" t="s">
        <v>173</v>
      </c>
      <c r="O253" s="231" t="s">
        <v>2305</v>
      </c>
      <c r="P253" s="228" t="s">
        <v>173</v>
      </c>
      <c r="Q253" s="227" t="s">
        <v>2303</v>
      </c>
      <c r="R253" s="228" t="s">
        <v>173</v>
      </c>
      <c r="S253" s="230" t="s">
        <v>2304</v>
      </c>
      <c r="T253" s="228" t="s">
        <v>173</v>
      </c>
      <c r="U253" s="227" t="s">
        <v>2303</v>
      </c>
      <c r="V253" s="227" t="s">
        <v>2303</v>
      </c>
      <c r="W253" s="227" t="s">
        <v>2303</v>
      </c>
      <c r="X253" s="233" t="s">
        <v>2303</v>
      </c>
      <c r="Y253" s="233" t="s">
        <v>2303</v>
      </c>
      <c r="Z253" s="227" t="s">
        <v>2303</v>
      </c>
      <c r="AA253" s="227" t="s">
        <v>2303</v>
      </c>
      <c r="AB253" s="227" t="s">
        <v>2303</v>
      </c>
      <c r="AC253" s="227" t="s">
        <v>2303</v>
      </c>
      <c r="AD253" s="227" t="s">
        <v>2303</v>
      </c>
      <c r="AE253" s="228" t="s">
        <v>173</v>
      </c>
      <c r="AF253" s="228" t="s">
        <v>173</v>
      </c>
      <c r="AG253" s="235" t="s">
        <v>173</v>
      </c>
      <c r="AH253" s="280"/>
    </row>
    <row r="254" spans="2:34" ht="12.75">
      <c r="B254" s="306" t="s">
        <v>753</v>
      </c>
      <c r="C254" s="307" t="s">
        <v>112</v>
      </c>
      <c r="D254" s="307" t="s">
        <v>637</v>
      </c>
      <c r="E254" s="307">
        <v>2.7</v>
      </c>
      <c r="F254" s="307" t="s">
        <v>417</v>
      </c>
      <c r="G254" s="307" t="s">
        <v>292</v>
      </c>
      <c r="H254" s="307" t="s">
        <v>335</v>
      </c>
      <c r="I254" s="227" t="s">
        <v>2303</v>
      </c>
      <c r="J254" s="230" t="s">
        <v>2304</v>
      </c>
      <c r="K254" s="227" t="s">
        <v>2303</v>
      </c>
      <c r="L254" s="227" t="s">
        <v>2303</v>
      </c>
      <c r="M254" s="227" t="s">
        <v>2303</v>
      </c>
      <c r="N254" s="228" t="s">
        <v>173</v>
      </c>
      <c r="O254" s="231" t="s">
        <v>2305</v>
      </c>
      <c r="P254" s="228" t="s">
        <v>173</v>
      </c>
      <c r="Q254" s="227" t="s">
        <v>2303</v>
      </c>
      <c r="R254" s="228" t="s">
        <v>173</v>
      </c>
      <c r="S254" s="230" t="s">
        <v>2304</v>
      </c>
      <c r="T254" s="228" t="s">
        <v>173</v>
      </c>
      <c r="U254" s="227" t="s">
        <v>2303</v>
      </c>
      <c r="V254" s="227" t="s">
        <v>2303</v>
      </c>
      <c r="W254" s="227" t="s">
        <v>2303</v>
      </c>
      <c r="X254" s="233" t="s">
        <v>2303</v>
      </c>
      <c r="Y254" s="233" t="s">
        <v>2303</v>
      </c>
      <c r="Z254" s="227" t="s">
        <v>2303</v>
      </c>
      <c r="AA254" s="227" t="s">
        <v>2303</v>
      </c>
      <c r="AB254" s="227" t="s">
        <v>2303</v>
      </c>
      <c r="AC254" s="227" t="s">
        <v>2303</v>
      </c>
      <c r="AD254" s="227" t="s">
        <v>2303</v>
      </c>
      <c r="AE254" s="228" t="s">
        <v>173</v>
      </c>
      <c r="AF254" s="228" t="s">
        <v>173</v>
      </c>
      <c r="AG254" s="235" t="s">
        <v>173</v>
      </c>
      <c r="AH254" s="280"/>
    </row>
    <row r="255" spans="2:34" ht="12.75">
      <c r="B255" s="306" t="s">
        <v>754</v>
      </c>
      <c r="C255" s="307" t="s">
        <v>112</v>
      </c>
      <c r="D255" s="307" t="s">
        <v>637</v>
      </c>
      <c r="E255" s="307">
        <v>2.7</v>
      </c>
      <c r="F255" s="307" t="s">
        <v>417</v>
      </c>
      <c r="G255" s="307" t="s">
        <v>292</v>
      </c>
      <c r="H255" s="307" t="s">
        <v>335</v>
      </c>
      <c r="I255" s="227" t="s">
        <v>2303</v>
      </c>
      <c r="J255" s="230" t="s">
        <v>2304</v>
      </c>
      <c r="K255" s="227" t="s">
        <v>2303</v>
      </c>
      <c r="L255" s="227" t="s">
        <v>2303</v>
      </c>
      <c r="M255" s="227" t="s">
        <v>2303</v>
      </c>
      <c r="N255" s="228" t="s">
        <v>173</v>
      </c>
      <c r="O255" s="231" t="s">
        <v>2305</v>
      </c>
      <c r="P255" s="228" t="s">
        <v>173</v>
      </c>
      <c r="Q255" s="227" t="s">
        <v>2303</v>
      </c>
      <c r="R255" s="228" t="s">
        <v>173</v>
      </c>
      <c r="S255" s="230" t="s">
        <v>2304</v>
      </c>
      <c r="T255" s="228" t="s">
        <v>173</v>
      </c>
      <c r="U255" s="227" t="s">
        <v>2303</v>
      </c>
      <c r="V255" s="227" t="s">
        <v>2303</v>
      </c>
      <c r="W255" s="227" t="s">
        <v>2303</v>
      </c>
      <c r="X255" s="233" t="s">
        <v>2303</v>
      </c>
      <c r="Y255" s="233" t="s">
        <v>2303</v>
      </c>
      <c r="Z255" s="227" t="s">
        <v>2303</v>
      </c>
      <c r="AA255" s="227" t="s">
        <v>2303</v>
      </c>
      <c r="AB255" s="227" t="s">
        <v>2303</v>
      </c>
      <c r="AC255" s="227" t="s">
        <v>2303</v>
      </c>
      <c r="AD255" s="227" t="s">
        <v>2303</v>
      </c>
      <c r="AE255" s="228" t="s">
        <v>173</v>
      </c>
      <c r="AF255" s="228" t="s">
        <v>173</v>
      </c>
      <c r="AG255" s="235" t="s">
        <v>173</v>
      </c>
      <c r="AH255" s="280"/>
    </row>
    <row r="256" spans="2:34" ht="12.75">
      <c r="B256" s="306" t="s">
        <v>755</v>
      </c>
      <c r="C256" s="307" t="s">
        <v>112</v>
      </c>
      <c r="D256" s="307" t="s">
        <v>637</v>
      </c>
      <c r="E256" s="307">
        <v>2.7</v>
      </c>
      <c r="F256" s="307" t="s">
        <v>417</v>
      </c>
      <c r="G256" s="307" t="s">
        <v>292</v>
      </c>
      <c r="H256" s="307" t="s">
        <v>335</v>
      </c>
      <c r="I256" s="227" t="s">
        <v>2303</v>
      </c>
      <c r="J256" s="230" t="s">
        <v>2304</v>
      </c>
      <c r="K256" s="227" t="s">
        <v>2303</v>
      </c>
      <c r="L256" s="227" t="s">
        <v>2303</v>
      </c>
      <c r="M256" s="227" t="s">
        <v>2303</v>
      </c>
      <c r="N256" s="228" t="s">
        <v>173</v>
      </c>
      <c r="O256" s="231" t="s">
        <v>2305</v>
      </c>
      <c r="P256" s="228" t="s">
        <v>173</v>
      </c>
      <c r="Q256" s="227" t="s">
        <v>2303</v>
      </c>
      <c r="R256" s="228" t="s">
        <v>173</v>
      </c>
      <c r="S256" s="230" t="s">
        <v>2304</v>
      </c>
      <c r="T256" s="228" t="s">
        <v>173</v>
      </c>
      <c r="U256" s="227" t="s">
        <v>2303</v>
      </c>
      <c r="V256" s="227" t="s">
        <v>2303</v>
      </c>
      <c r="W256" s="227" t="s">
        <v>2303</v>
      </c>
      <c r="X256" s="233" t="s">
        <v>2303</v>
      </c>
      <c r="Y256" s="233" t="s">
        <v>2303</v>
      </c>
      <c r="Z256" s="227" t="s">
        <v>2303</v>
      </c>
      <c r="AA256" s="227" t="s">
        <v>2303</v>
      </c>
      <c r="AB256" s="227" t="s">
        <v>2303</v>
      </c>
      <c r="AC256" s="227" t="s">
        <v>2303</v>
      </c>
      <c r="AD256" s="227" t="s">
        <v>2303</v>
      </c>
      <c r="AE256" s="228" t="s">
        <v>173</v>
      </c>
      <c r="AF256" s="228" t="s">
        <v>173</v>
      </c>
      <c r="AG256" s="235" t="s">
        <v>173</v>
      </c>
      <c r="AH256" s="280"/>
    </row>
    <row r="257" spans="2:34" ht="12.75">
      <c r="B257" s="306" t="s">
        <v>756</v>
      </c>
      <c r="C257" s="307" t="s">
        <v>112</v>
      </c>
      <c r="D257" s="307" t="s">
        <v>637</v>
      </c>
      <c r="E257" s="307">
        <v>2.7</v>
      </c>
      <c r="F257" s="307" t="s">
        <v>417</v>
      </c>
      <c r="G257" s="307" t="s">
        <v>292</v>
      </c>
      <c r="H257" s="307" t="s">
        <v>335</v>
      </c>
      <c r="I257" s="227" t="s">
        <v>2303</v>
      </c>
      <c r="J257" s="230" t="s">
        <v>2304</v>
      </c>
      <c r="K257" s="227" t="s">
        <v>2303</v>
      </c>
      <c r="L257" s="227" t="s">
        <v>2303</v>
      </c>
      <c r="M257" s="227" t="s">
        <v>2303</v>
      </c>
      <c r="N257" s="228" t="s">
        <v>173</v>
      </c>
      <c r="O257" s="231" t="s">
        <v>2305</v>
      </c>
      <c r="P257" s="228" t="s">
        <v>173</v>
      </c>
      <c r="Q257" s="227" t="s">
        <v>2303</v>
      </c>
      <c r="R257" s="228" t="s">
        <v>173</v>
      </c>
      <c r="S257" s="230" t="s">
        <v>2304</v>
      </c>
      <c r="T257" s="228" t="s">
        <v>173</v>
      </c>
      <c r="U257" s="227" t="s">
        <v>2303</v>
      </c>
      <c r="V257" s="227" t="s">
        <v>2303</v>
      </c>
      <c r="W257" s="227" t="s">
        <v>2303</v>
      </c>
      <c r="X257" s="233" t="s">
        <v>2303</v>
      </c>
      <c r="Y257" s="233" t="s">
        <v>2303</v>
      </c>
      <c r="Z257" s="227" t="s">
        <v>2303</v>
      </c>
      <c r="AA257" s="227" t="s">
        <v>2303</v>
      </c>
      <c r="AB257" s="227" t="s">
        <v>2303</v>
      </c>
      <c r="AC257" s="227" t="s">
        <v>2303</v>
      </c>
      <c r="AD257" s="227" t="s">
        <v>2303</v>
      </c>
      <c r="AE257" s="228" t="s">
        <v>173</v>
      </c>
      <c r="AF257" s="228" t="s">
        <v>173</v>
      </c>
      <c r="AG257" s="235" t="s">
        <v>173</v>
      </c>
      <c r="AH257" s="280"/>
    </row>
    <row r="258" spans="2:34" ht="12.75">
      <c r="B258" s="306" t="s">
        <v>757</v>
      </c>
      <c r="C258" s="307" t="s">
        <v>112</v>
      </c>
      <c r="D258" s="307" t="s">
        <v>637</v>
      </c>
      <c r="E258" s="307">
        <v>2.7</v>
      </c>
      <c r="F258" s="307" t="s">
        <v>417</v>
      </c>
      <c r="G258" s="307" t="s">
        <v>292</v>
      </c>
      <c r="H258" s="307" t="s">
        <v>335</v>
      </c>
      <c r="I258" s="227" t="s">
        <v>2303</v>
      </c>
      <c r="J258" s="230" t="s">
        <v>2304</v>
      </c>
      <c r="K258" s="227" t="s">
        <v>2303</v>
      </c>
      <c r="L258" s="227" t="s">
        <v>2303</v>
      </c>
      <c r="M258" s="227" t="s">
        <v>2303</v>
      </c>
      <c r="N258" s="228" t="s">
        <v>173</v>
      </c>
      <c r="O258" s="231" t="s">
        <v>2305</v>
      </c>
      <c r="P258" s="228" t="s">
        <v>173</v>
      </c>
      <c r="Q258" s="227" t="s">
        <v>2303</v>
      </c>
      <c r="R258" s="228" t="s">
        <v>173</v>
      </c>
      <c r="S258" s="230" t="s">
        <v>2304</v>
      </c>
      <c r="T258" s="228" t="s">
        <v>173</v>
      </c>
      <c r="U258" s="227" t="s">
        <v>2303</v>
      </c>
      <c r="V258" s="227" t="s">
        <v>2303</v>
      </c>
      <c r="W258" s="227" t="s">
        <v>2303</v>
      </c>
      <c r="X258" s="233" t="s">
        <v>2303</v>
      </c>
      <c r="Y258" s="233" t="s">
        <v>2303</v>
      </c>
      <c r="Z258" s="227" t="s">
        <v>2303</v>
      </c>
      <c r="AA258" s="227" t="s">
        <v>2303</v>
      </c>
      <c r="AB258" s="227" t="s">
        <v>2303</v>
      </c>
      <c r="AC258" s="227" t="s">
        <v>2303</v>
      </c>
      <c r="AD258" s="227" t="s">
        <v>2303</v>
      </c>
      <c r="AE258" s="228" t="s">
        <v>173</v>
      </c>
      <c r="AF258" s="228" t="s">
        <v>173</v>
      </c>
      <c r="AG258" s="235" t="s">
        <v>173</v>
      </c>
      <c r="AH258" s="280"/>
    </row>
    <row r="259" spans="2:34" ht="12.75">
      <c r="B259" s="306" t="s">
        <v>657</v>
      </c>
      <c r="C259" s="307" t="s">
        <v>114</v>
      </c>
      <c r="D259" s="307" t="s">
        <v>637</v>
      </c>
      <c r="E259" s="307">
        <v>4</v>
      </c>
      <c r="F259" s="307" t="s">
        <v>333</v>
      </c>
      <c r="G259" s="307" t="s">
        <v>334</v>
      </c>
      <c r="H259" s="307" t="s">
        <v>335</v>
      </c>
      <c r="I259" s="231" t="s">
        <v>2305</v>
      </c>
      <c r="J259" s="228" t="s">
        <v>173</v>
      </c>
      <c r="K259" s="228" t="s">
        <v>173</v>
      </c>
      <c r="L259" s="227" t="s">
        <v>2303</v>
      </c>
      <c r="M259" s="228" t="s">
        <v>173</v>
      </c>
      <c r="N259" s="228" t="s">
        <v>173</v>
      </c>
      <c r="O259" s="228" t="s">
        <v>173</v>
      </c>
      <c r="P259" s="228" t="s">
        <v>173</v>
      </c>
      <c r="Q259" s="231" t="s">
        <v>2305</v>
      </c>
      <c r="R259" s="228" t="s">
        <v>173</v>
      </c>
      <c r="S259" s="228" t="s">
        <v>173</v>
      </c>
      <c r="T259" s="228" t="s">
        <v>173</v>
      </c>
      <c r="U259" s="231" t="s">
        <v>2305</v>
      </c>
      <c r="V259" s="231" t="s">
        <v>2305</v>
      </c>
      <c r="W259" s="228" t="s">
        <v>173</v>
      </c>
      <c r="X259" s="227" t="s">
        <v>2303</v>
      </c>
      <c r="Y259" s="231" t="s">
        <v>2305</v>
      </c>
      <c r="Z259" s="227" t="s">
        <v>2303</v>
      </c>
      <c r="AA259" s="231" t="s">
        <v>2305</v>
      </c>
      <c r="AB259" s="227" t="s">
        <v>2303</v>
      </c>
      <c r="AC259" s="228" t="s">
        <v>173</v>
      </c>
      <c r="AD259" s="228" t="s">
        <v>173</v>
      </c>
      <c r="AE259" s="228" t="s">
        <v>173</v>
      </c>
      <c r="AF259" s="228" t="s">
        <v>173</v>
      </c>
      <c r="AG259" s="235" t="s">
        <v>173</v>
      </c>
      <c r="AH259" s="280"/>
    </row>
    <row r="260" spans="2:34" ht="12.75">
      <c r="B260" s="306" t="s">
        <v>657</v>
      </c>
      <c r="C260" s="307" t="s">
        <v>122</v>
      </c>
      <c r="D260" s="307" t="s">
        <v>637</v>
      </c>
      <c r="E260" s="307">
        <v>2.7</v>
      </c>
      <c r="F260" s="307" t="s">
        <v>2200</v>
      </c>
      <c r="G260" s="307" t="s">
        <v>334</v>
      </c>
      <c r="H260" s="307" t="s">
        <v>335</v>
      </c>
      <c r="I260" s="230" t="s">
        <v>2304</v>
      </c>
      <c r="J260" s="230" t="s">
        <v>2304</v>
      </c>
      <c r="K260" s="230" t="s">
        <v>2304</v>
      </c>
      <c r="L260" s="230" t="s">
        <v>2304</v>
      </c>
      <c r="M260" s="227" t="s">
        <v>2303</v>
      </c>
      <c r="N260" s="228" t="s">
        <v>173</v>
      </c>
      <c r="O260" s="228" t="s">
        <v>173</v>
      </c>
      <c r="P260" s="228" t="s">
        <v>173</v>
      </c>
      <c r="Q260" s="230" t="s">
        <v>2304</v>
      </c>
      <c r="R260" s="228" t="s">
        <v>173</v>
      </c>
      <c r="S260" s="230" t="s">
        <v>2304</v>
      </c>
      <c r="T260" s="228" t="s">
        <v>173</v>
      </c>
      <c r="U260" s="227" t="s">
        <v>2303</v>
      </c>
      <c r="V260" s="227" t="s">
        <v>2303</v>
      </c>
      <c r="W260" s="227" t="s">
        <v>2303</v>
      </c>
      <c r="X260" s="230" t="s">
        <v>2304</v>
      </c>
      <c r="Y260" s="230" t="s">
        <v>2304</v>
      </c>
      <c r="Z260" s="230" t="s">
        <v>2304</v>
      </c>
      <c r="AA260" s="230" t="s">
        <v>2304</v>
      </c>
      <c r="AB260" s="230" t="s">
        <v>2304</v>
      </c>
      <c r="AC260" s="227" t="s">
        <v>2303</v>
      </c>
      <c r="AD260" s="227" t="s">
        <v>2303</v>
      </c>
      <c r="AE260" s="228" t="s">
        <v>173</v>
      </c>
      <c r="AF260" s="228" t="s">
        <v>173</v>
      </c>
      <c r="AG260" s="236" t="s">
        <v>2304</v>
      </c>
      <c r="AH260" s="280"/>
    </row>
    <row r="261" spans="2:34" ht="12.75">
      <c r="B261" s="306" t="s">
        <v>2313</v>
      </c>
      <c r="C261" s="307" t="s">
        <v>359</v>
      </c>
      <c r="D261" s="307" t="s">
        <v>637</v>
      </c>
      <c r="E261" s="308">
        <v>2.6666666669999999</v>
      </c>
      <c r="F261" s="307" t="s">
        <v>2301</v>
      </c>
      <c r="G261" s="307" t="s">
        <v>360</v>
      </c>
      <c r="H261" s="307" t="s">
        <v>2302</v>
      </c>
      <c r="I261" s="227" t="s">
        <v>2303</v>
      </c>
      <c r="J261" s="228" t="s">
        <v>173</v>
      </c>
      <c r="K261" s="227" t="s">
        <v>2303</v>
      </c>
      <c r="L261" s="227" t="s">
        <v>2303</v>
      </c>
      <c r="M261" s="227" t="s">
        <v>2303</v>
      </c>
      <c r="N261" s="228" t="s">
        <v>173</v>
      </c>
      <c r="O261" s="228" t="s">
        <v>173</v>
      </c>
      <c r="P261" s="228" t="s">
        <v>173</v>
      </c>
      <c r="Q261" s="227" t="s">
        <v>2303</v>
      </c>
      <c r="R261" s="228" t="s">
        <v>173</v>
      </c>
      <c r="S261" s="228" t="s">
        <v>173</v>
      </c>
      <c r="T261" s="228" t="s">
        <v>173</v>
      </c>
      <c r="U261" s="227" t="s">
        <v>2303</v>
      </c>
      <c r="V261" s="227" t="s">
        <v>2303</v>
      </c>
      <c r="W261" s="227" t="s">
        <v>2303</v>
      </c>
      <c r="X261" s="227" t="s">
        <v>2303</v>
      </c>
      <c r="Y261" s="227" t="s">
        <v>2303</v>
      </c>
      <c r="Z261" s="227" t="s">
        <v>2303</v>
      </c>
      <c r="AA261" s="227" t="s">
        <v>2303</v>
      </c>
      <c r="AB261" s="227" t="s">
        <v>2303</v>
      </c>
      <c r="AC261" s="227" t="s">
        <v>2303</v>
      </c>
      <c r="AD261" s="227" t="s">
        <v>2303</v>
      </c>
      <c r="AE261" s="227" t="s">
        <v>2303</v>
      </c>
      <c r="AF261" s="228" t="s">
        <v>173</v>
      </c>
      <c r="AG261" s="234" t="s">
        <v>2303</v>
      </c>
    </row>
    <row r="262" spans="2:34" ht="12.75">
      <c r="B262" s="306" t="s">
        <v>2314</v>
      </c>
      <c r="C262" s="307" t="s">
        <v>359</v>
      </c>
      <c r="D262" s="307" t="s">
        <v>761</v>
      </c>
      <c r="E262" s="308">
        <v>2.6666666669999999</v>
      </c>
      <c r="F262" s="307" t="s">
        <v>2301</v>
      </c>
      <c r="G262" s="307" t="s">
        <v>360</v>
      </c>
      <c r="H262" s="307" t="s">
        <v>2302</v>
      </c>
      <c r="I262" s="227" t="s">
        <v>2303</v>
      </c>
      <c r="J262" s="228" t="s">
        <v>173</v>
      </c>
      <c r="K262" s="227" t="s">
        <v>2303</v>
      </c>
      <c r="L262" s="227" t="s">
        <v>2303</v>
      </c>
      <c r="M262" s="227" t="s">
        <v>2303</v>
      </c>
      <c r="N262" s="228" t="s">
        <v>173</v>
      </c>
      <c r="O262" s="228" t="s">
        <v>173</v>
      </c>
      <c r="P262" s="228" t="s">
        <v>173</v>
      </c>
      <c r="Q262" s="227" t="s">
        <v>2303</v>
      </c>
      <c r="R262" s="228" t="s">
        <v>173</v>
      </c>
      <c r="S262" s="228" t="s">
        <v>173</v>
      </c>
      <c r="T262" s="228" t="s">
        <v>173</v>
      </c>
      <c r="U262" s="227" t="s">
        <v>2303</v>
      </c>
      <c r="V262" s="227" t="s">
        <v>2303</v>
      </c>
      <c r="W262" s="227" t="s">
        <v>2303</v>
      </c>
      <c r="X262" s="227" t="s">
        <v>2303</v>
      </c>
      <c r="Y262" s="227" t="s">
        <v>2303</v>
      </c>
      <c r="Z262" s="227" t="s">
        <v>2303</v>
      </c>
      <c r="AA262" s="227" t="s">
        <v>2303</v>
      </c>
      <c r="AB262" s="227" t="s">
        <v>2303</v>
      </c>
      <c r="AC262" s="227" t="s">
        <v>2303</v>
      </c>
      <c r="AD262" s="227" t="s">
        <v>2303</v>
      </c>
      <c r="AE262" s="227" t="s">
        <v>2303</v>
      </c>
      <c r="AF262" s="228" t="s">
        <v>173</v>
      </c>
      <c r="AG262" s="234" t="s">
        <v>2303</v>
      </c>
    </row>
    <row r="263" spans="2:34" ht="12.75">
      <c r="B263" s="306" t="s">
        <v>764</v>
      </c>
      <c r="C263" s="307" t="s">
        <v>110</v>
      </c>
      <c r="D263" s="307" t="s">
        <v>763</v>
      </c>
      <c r="E263" s="307">
        <v>2.2999999999999998</v>
      </c>
      <c r="F263" s="307" t="s">
        <v>292</v>
      </c>
      <c r="G263" s="307" t="s">
        <v>292</v>
      </c>
      <c r="H263" s="307" t="s">
        <v>377</v>
      </c>
      <c r="I263" s="230" t="s">
        <v>2304</v>
      </c>
      <c r="J263" s="230" t="s">
        <v>2304</v>
      </c>
      <c r="K263" s="227" t="s">
        <v>2303</v>
      </c>
      <c r="L263" s="230" t="s">
        <v>2304</v>
      </c>
      <c r="M263" s="230" t="s">
        <v>2304</v>
      </c>
      <c r="N263" s="228" t="s">
        <v>173</v>
      </c>
      <c r="O263" s="231" t="s">
        <v>2305</v>
      </c>
      <c r="P263" s="228" t="s">
        <v>173</v>
      </c>
      <c r="Q263" s="230" t="s">
        <v>2304</v>
      </c>
      <c r="R263" s="228" t="s">
        <v>173</v>
      </c>
      <c r="S263" s="230" t="s">
        <v>2304</v>
      </c>
      <c r="T263" s="228" t="s">
        <v>173</v>
      </c>
      <c r="U263" s="227" t="s">
        <v>2303</v>
      </c>
      <c r="V263" s="227" t="s">
        <v>2303</v>
      </c>
      <c r="W263" s="227" t="s">
        <v>2303</v>
      </c>
      <c r="X263" s="227" t="s">
        <v>2303</v>
      </c>
      <c r="Y263" s="227" t="s">
        <v>2303</v>
      </c>
      <c r="Z263" s="227" t="s">
        <v>2303</v>
      </c>
      <c r="AA263" s="227" t="s">
        <v>2303</v>
      </c>
      <c r="AB263" s="230" t="s">
        <v>2304</v>
      </c>
      <c r="AC263" s="227" t="s">
        <v>2303</v>
      </c>
      <c r="AD263" s="227" t="s">
        <v>2303</v>
      </c>
      <c r="AE263" s="228" t="s">
        <v>173</v>
      </c>
      <c r="AF263" s="228" t="s">
        <v>173</v>
      </c>
      <c r="AG263" s="235" t="s">
        <v>173</v>
      </c>
      <c r="AH263" s="280"/>
    </row>
    <row r="264" spans="2:34" ht="12.75">
      <c r="B264" s="306" t="s">
        <v>765</v>
      </c>
      <c r="C264" s="307" t="s">
        <v>110</v>
      </c>
      <c r="D264" s="307" t="s">
        <v>763</v>
      </c>
      <c r="E264" s="307">
        <v>2.2999999999999998</v>
      </c>
      <c r="F264" s="307" t="s">
        <v>292</v>
      </c>
      <c r="G264" s="307" t="s">
        <v>292</v>
      </c>
      <c r="H264" s="307" t="s">
        <v>766</v>
      </c>
      <c r="I264" s="230" t="s">
        <v>2304</v>
      </c>
      <c r="J264" s="230" t="s">
        <v>2304</v>
      </c>
      <c r="K264" s="227" t="s">
        <v>2303</v>
      </c>
      <c r="L264" s="230" t="s">
        <v>2304</v>
      </c>
      <c r="M264" s="230" t="s">
        <v>2304</v>
      </c>
      <c r="N264" s="228" t="s">
        <v>173</v>
      </c>
      <c r="O264" s="231" t="s">
        <v>2305</v>
      </c>
      <c r="P264" s="228" t="s">
        <v>173</v>
      </c>
      <c r="Q264" s="230" t="s">
        <v>2304</v>
      </c>
      <c r="R264" s="228" t="s">
        <v>173</v>
      </c>
      <c r="S264" s="230" t="s">
        <v>2304</v>
      </c>
      <c r="T264" s="228" t="s">
        <v>173</v>
      </c>
      <c r="U264" s="227" t="s">
        <v>2303</v>
      </c>
      <c r="V264" s="227" t="s">
        <v>2303</v>
      </c>
      <c r="W264" s="227" t="s">
        <v>2303</v>
      </c>
      <c r="X264" s="227" t="s">
        <v>2303</v>
      </c>
      <c r="Y264" s="227" t="s">
        <v>2303</v>
      </c>
      <c r="Z264" s="227" t="s">
        <v>2303</v>
      </c>
      <c r="AA264" s="227" t="s">
        <v>2303</v>
      </c>
      <c r="AB264" s="230" t="s">
        <v>2304</v>
      </c>
      <c r="AC264" s="227" t="s">
        <v>2303</v>
      </c>
      <c r="AD264" s="227" t="s">
        <v>2303</v>
      </c>
      <c r="AE264" s="228" t="s">
        <v>173</v>
      </c>
      <c r="AF264" s="228" t="s">
        <v>173</v>
      </c>
      <c r="AG264" s="235" t="s">
        <v>173</v>
      </c>
      <c r="AH264" s="280"/>
    </row>
    <row r="265" spans="2:34" ht="12.75">
      <c r="B265" s="306" t="s">
        <v>767</v>
      </c>
      <c r="C265" s="307" t="s">
        <v>110</v>
      </c>
      <c r="D265" s="307" t="s">
        <v>763</v>
      </c>
      <c r="E265" s="307">
        <v>2.2999999999999998</v>
      </c>
      <c r="F265" s="307" t="s">
        <v>292</v>
      </c>
      <c r="G265" s="307" t="s">
        <v>292</v>
      </c>
      <c r="H265" s="307" t="s">
        <v>321</v>
      </c>
      <c r="I265" s="230" t="s">
        <v>2304</v>
      </c>
      <c r="J265" s="230" t="s">
        <v>2304</v>
      </c>
      <c r="K265" s="227" t="s">
        <v>2303</v>
      </c>
      <c r="L265" s="230" t="s">
        <v>2304</v>
      </c>
      <c r="M265" s="230" t="s">
        <v>2304</v>
      </c>
      <c r="N265" s="228" t="s">
        <v>173</v>
      </c>
      <c r="O265" s="231" t="s">
        <v>2305</v>
      </c>
      <c r="P265" s="228" t="s">
        <v>173</v>
      </c>
      <c r="Q265" s="230" t="s">
        <v>2304</v>
      </c>
      <c r="R265" s="228" t="s">
        <v>173</v>
      </c>
      <c r="S265" s="230" t="s">
        <v>2304</v>
      </c>
      <c r="T265" s="228" t="s">
        <v>173</v>
      </c>
      <c r="U265" s="227" t="s">
        <v>2303</v>
      </c>
      <c r="V265" s="227" t="s">
        <v>2303</v>
      </c>
      <c r="W265" s="227" t="s">
        <v>2303</v>
      </c>
      <c r="X265" s="227" t="s">
        <v>2303</v>
      </c>
      <c r="Y265" s="227" t="s">
        <v>2303</v>
      </c>
      <c r="Z265" s="227" t="s">
        <v>2303</v>
      </c>
      <c r="AA265" s="227" t="s">
        <v>2303</v>
      </c>
      <c r="AB265" s="230" t="s">
        <v>2304</v>
      </c>
      <c r="AC265" s="227" t="s">
        <v>2303</v>
      </c>
      <c r="AD265" s="227" t="s">
        <v>2303</v>
      </c>
      <c r="AE265" s="228" t="s">
        <v>173</v>
      </c>
      <c r="AF265" s="228" t="s">
        <v>173</v>
      </c>
      <c r="AG265" s="235" t="s">
        <v>173</v>
      </c>
      <c r="AH265" s="280"/>
    </row>
    <row r="266" spans="2:34" ht="12.75">
      <c r="B266" s="306" t="s">
        <v>768</v>
      </c>
      <c r="C266" s="307" t="s">
        <v>110</v>
      </c>
      <c r="D266" s="307" t="s">
        <v>763</v>
      </c>
      <c r="E266" s="307">
        <v>2.2999999999999998</v>
      </c>
      <c r="F266" s="307" t="s">
        <v>292</v>
      </c>
      <c r="G266" s="307" t="s">
        <v>292</v>
      </c>
      <c r="H266" s="307" t="s">
        <v>769</v>
      </c>
      <c r="I266" s="230" t="s">
        <v>2304</v>
      </c>
      <c r="J266" s="230" t="s">
        <v>2304</v>
      </c>
      <c r="K266" s="227" t="s">
        <v>2303</v>
      </c>
      <c r="L266" s="230" t="s">
        <v>2304</v>
      </c>
      <c r="M266" s="230" t="s">
        <v>2304</v>
      </c>
      <c r="N266" s="228" t="s">
        <v>173</v>
      </c>
      <c r="O266" s="231" t="s">
        <v>2305</v>
      </c>
      <c r="P266" s="228" t="s">
        <v>173</v>
      </c>
      <c r="Q266" s="230" t="s">
        <v>2304</v>
      </c>
      <c r="R266" s="228" t="s">
        <v>173</v>
      </c>
      <c r="S266" s="230" t="s">
        <v>2304</v>
      </c>
      <c r="T266" s="228" t="s">
        <v>173</v>
      </c>
      <c r="U266" s="227" t="s">
        <v>2303</v>
      </c>
      <c r="V266" s="227" t="s">
        <v>2303</v>
      </c>
      <c r="W266" s="227" t="s">
        <v>2303</v>
      </c>
      <c r="X266" s="227" t="s">
        <v>2303</v>
      </c>
      <c r="Y266" s="227" t="s">
        <v>2303</v>
      </c>
      <c r="Z266" s="227" t="s">
        <v>2303</v>
      </c>
      <c r="AA266" s="227" t="s">
        <v>2303</v>
      </c>
      <c r="AB266" s="230" t="s">
        <v>2304</v>
      </c>
      <c r="AC266" s="227" t="s">
        <v>2303</v>
      </c>
      <c r="AD266" s="227" t="s">
        <v>2303</v>
      </c>
      <c r="AE266" s="228" t="s">
        <v>173</v>
      </c>
      <c r="AF266" s="228" t="s">
        <v>173</v>
      </c>
      <c r="AG266" s="235" t="s">
        <v>173</v>
      </c>
      <c r="AH266" s="280"/>
    </row>
    <row r="267" spans="2:34" ht="12.75">
      <c r="B267" s="306" t="s">
        <v>785</v>
      </c>
      <c r="C267" s="307" t="s">
        <v>110</v>
      </c>
      <c r="D267" s="307" t="s">
        <v>763</v>
      </c>
      <c r="E267" s="307">
        <v>2.2999999999999998</v>
      </c>
      <c r="F267" s="307" t="s">
        <v>292</v>
      </c>
      <c r="G267" s="307" t="s">
        <v>292</v>
      </c>
      <c r="H267" s="307" t="s">
        <v>786</v>
      </c>
      <c r="I267" s="230" t="s">
        <v>2304</v>
      </c>
      <c r="J267" s="230" t="s">
        <v>2304</v>
      </c>
      <c r="K267" s="227" t="s">
        <v>2303</v>
      </c>
      <c r="L267" s="230" t="s">
        <v>2304</v>
      </c>
      <c r="M267" s="230" t="s">
        <v>2304</v>
      </c>
      <c r="N267" s="228" t="s">
        <v>173</v>
      </c>
      <c r="O267" s="231" t="s">
        <v>2305</v>
      </c>
      <c r="P267" s="228" t="s">
        <v>173</v>
      </c>
      <c r="Q267" s="230" t="s">
        <v>2304</v>
      </c>
      <c r="R267" s="228" t="s">
        <v>173</v>
      </c>
      <c r="S267" s="230" t="s">
        <v>2304</v>
      </c>
      <c r="T267" s="228" t="s">
        <v>173</v>
      </c>
      <c r="U267" s="227" t="s">
        <v>2303</v>
      </c>
      <c r="V267" s="227" t="s">
        <v>2303</v>
      </c>
      <c r="W267" s="227" t="s">
        <v>2303</v>
      </c>
      <c r="X267" s="227" t="s">
        <v>2303</v>
      </c>
      <c r="Y267" s="227" t="s">
        <v>2303</v>
      </c>
      <c r="Z267" s="227" t="s">
        <v>2303</v>
      </c>
      <c r="AA267" s="227" t="s">
        <v>2303</v>
      </c>
      <c r="AB267" s="230" t="s">
        <v>2304</v>
      </c>
      <c r="AC267" s="227" t="s">
        <v>2303</v>
      </c>
      <c r="AD267" s="227" t="s">
        <v>2303</v>
      </c>
      <c r="AE267" s="228" t="s">
        <v>173</v>
      </c>
      <c r="AF267" s="228" t="s">
        <v>173</v>
      </c>
      <c r="AG267" s="235" t="s">
        <v>173</v>
      </c>
      <c r="AH267" s="280"/>
    </row>
    <row r="268" spans="2:34" ht="12.75">
      <c r="B268" s="306" t="s">
        <v>787</v>
      </c>
      <c r="C268" s="307" t="s">
        <v>110</v>
      </c>
      <c r="D268" s="307" t="s">
        <v>763</v>
      </c>
      <c r="E268" s="307">
        <v>2.2999999999999998</v>
      </c>
      <c r="F268" s="307" t="s">
        <v>292</v>
      </c>
      <c r="G268" s="307" t="s">
        <v>292</v>
      </c>
      <c r="H268" s="307" t="s">
        <v>788</v>
      </c>
      <c r="I268" s="230" t="s">
        <v>2304</v>
      </c>
      <c r="J268" s="230" t="s">
        <v>2304</v>
      </c>
      <c r="K268" s="227" t="s">
        <v>2303</v>
      </c>
      <c r="L268" s="230" t="s">
        <v>2304</v>
      </c>
      <c r="M268" s="230" t="s">
        <v>2304</v>
      </c>
      <c r="N268" s="228" t="s">
        <v>173</v>
      </c>
      <c r="O268" s="231" t="s">
        <v>2305</v>
      </c>
      <c r="P268" s="228" t="s">
        <v>173</v>
      </c>
      <c r="Q268" s="230" t="s">
        <v>2304</v>
      </c>
      <c r="R268" s="228" t="s">
        <v>173</v>
      </c>
      <c r="S268" s="230" t="s">
        <v>2304</v>
      </c>
      <c r="T268" s="228" t="s">
        <v>173</v>
      </c>
      <c r="U268" s="227" t="s">
        <v>2303</v>
      </c>
      <c r="V268" s="227" t="s">
        <v>2303</v>
      </c>
      <c r="W268" s="227" t="s">
        <v>2303</v>
      </c>
      <c r="X268" s="227" t="s">
        <v>2303</v>
      </c>
      <c r="Y268" s="227" t="s">
        <v>2303</v>
      </c>
      <c r="Z268" s="227" t="s">
        <v>2303</v>
      </c>
      <c r="AA268" s="227" t="s">
        <v>2303</v>
      </c>
      <c r="AB268" s="230" t="s">
        <v>2304</v>
      </c>
      <c r="AC268" s="227" t="s">
        <v>2303</v>
      </c>
      <c r="AD268" s="227" t="s">
        <v>2303</v>
      </c>
      <c r="AE268" s="228" t="s">
        <v>173</v>
      </c>
      <c r="AF268" s="228" t="s">
        <v>173</v>
      </c>
      <c r="AG268" s="235" t="s">
        <v>173</v>
      </c>
      <c r="AH268" s="280"/>
    </row>
    <row r="269" spans="2:34" ht="12.75">
      <c r="B269" s="306" t="s">
        <v>792</v>
      </c>
      <c r="C269" s="307" t="s">
        <v>110</v>
      </c>
      <c r="D269" s="307" t="s">
        <v>763</v>
      </c>
      <c r="E269" s="307">
        <v>2.2999999999999998</v>
      </c>
      <c r="F269" s="307" t="s">
        <v>292</v>
      </c>
      <c r="G269" s="307" t="s">
        <v>292</v>
      </c>
      <c r="H269" s="307" t="s">
        <v>786</v>
      </c>
      <c r="I269" s="230" t="s">
        <v>2304</v>
      </c>
      <c r="J269" s="230" t="s">
        <v>2304</v>
      </c>
      <c r="K269" s="227" t="s">
        <v>2303</v>
      </c>
      <c r="L269" s="230" t="s">
        <v>2304</v>
      </c>
      <c r="M269" s="230" t="s">
        <v>2304</v>
      </c>
      <c r="N269" s="228" t="s">
        <v>173</v>
      </c>
      <c r="O269" s="231" t="s">
        <v>2305</v>
      </c>
      <c r="P269" s="228" t="s">
        <v>173</v>
      </c>
      <c r="Q269" s="230" t="s">
        <v>2304</v>
      </c>
      <c r="R269" s="228" t="s">
        <v>173</v>
      </c>
      <c r="S269" s="230" t="s">
        <v>2304</v>
      </c>
      <c r="T269" s="228" t="s">
        <v>173</v>
      </c>
      <c r="U269" s="227" t="s">
        <v>2303</v>
      </c>
      <c r="V269" s="227" t="s">
        <v>2303</v>
      </c>
      <c r="W269" s="227" t="s">
        <v>2303</v>
      </c>
      <c r="X269" s="227" t="s">
        <v>2303</v>
      </c>
      <c r="Y269" s="227" t="s">
        <v>2303</v>
      </c>
      <c r="Z269" s="227" t="s">
        <v>2303</v>
      </c>
      <c r="AA269" s="227" t="s">
        <v>2303</v>
      </c>
      <c r="AB269" s="230" t="s">
        <v>2304</v>
      </c>
      <c r="AC269" s="227" t="s">
        <v>2303</v>
      </c>
      <c r="AD269" s="227" t="s">
        <v>2303</v>
      </c>
      <c r="AE269" s="228" t="s">
        <v>173</v>
      </c>
      <c r="AF269" s="228" t="s">
        <v>173</v>
      </c>
      <c r="AG269" s="235" t="s">
        <v>173</v>
      </c>
      <c r="AH269" s="280"/>
    </row>
    <row r="270" spans="2:34" ht="12.75">
      <c r="B270" s="306" t="s">
        <v>793</v>
      </c>
      <c r="C270" s="307" t="s">
        <v>110</v>
      </c>
      <c r="D270" s="307" t="s">
        <v>763</v>
      </c>
      <c r="E270" s="307">
        <v>2.2999999999999998</v>
      </c>
      <c r="F270" s="307" t="s">
        <v>292</v>
      </c>
      <c r="G270" s="307" t="s">
        <v>292</v>
      </c>
      <c r="H270" s="307" t="s">
        <v>788</v>
      </c>
      <c r="I270" s="230" t="s">
        <v>2304</v>
      </c>
      <c r="J270" s="230" t="s">
        <v>2304</v>
      </c>
      <c r="K270" s="227" t="s">
        <v>2303</v>
      </c>
      <c r="L270" s="230" t="s">
        <v>2304</v>
      </c>
      <c r="M270" s="230" t="s">
        <v>2304</v>
      </c>
      <c r="N270" s="228" t="s">
        <v>173</v>
      </c>
      <c r="O270" s="231" t="s">
        <v>2305</v>
      </c>
      <c r="P270" s="228" t="s">
        <v>173</v>
      </c>
      <c r="Q270" s="230" t="s">
        <v>2304</v>
      </c>
      <c r="R270" s="228" t="s">
        <v>173</v>
      </c>
      <c r="S270" s="230" t="s">
        <v>2304</v>
      </c>
      <c r="T270" s="228" t="s">
        <v>173</v>
      </c>
      <c r="U270" s="227" t="s">
        <v>2303</v>
      </c>
      <c r="V270" s="227" t="s">
        <v>2303</v>
      </c>
      <c r="W270" s="227" t="s">
        <v>2303</v>
      </c>
      <c r="X270" s="227" t="s">
        <v>2303</v>
      </c>
      <c r="Y270" s="227" t="s">
        <v>2303</v>
      </c>
      <c r="Z270" s="227" t="s">
        <v>2303</v>
      </c>
      <c r="AA270" s="227" t="s">
        <v>2303</v>
      </c>
      <c r="AB270" s="230" t="s">
        <v>2304</v>
      </c>
      <c r="AC270" s="227" t="s">
        <v>2303</v>
      </c>
      <c r="AD270" s="227" t="s">
        <v>2303</v>
      </c>
      <c r="AE270" s="228" t="s">
        <v>173</v>
      </c>
      <c r="AF270" s="228" t="s">
        <v>173</v>
      </c>
      <c r="AG270" s="235" t="s">
        <v>173</v>
      </c>
      <c r="AH270" s="280"/>
    </row>
    <row r="271" spans="2:34" ht="12.75">
      <c r="B271" s="306" t="s">
        <v>771</v>
      </c>
      <c r="C271" s="307" t="s">
        <v>112</v>
      </c>
      <c r="D271" s="307" t="s">
        <v>763</v>
      </c>
      <c r="E271" s="307">
        <v>2.7</v>
      </c>
      <c r="F271" s="307" t="s">
        <v>417</v>
      </c>
      <c r="G271" s="307" t="s">
        <v>292</v>
      </c>
      <c r="H271" s="307" t="s">
        <v>335</v>
      </c>
      <c r="I271" s="227" t="s">
        <v>2303</v>
      </c>
      <c r="J271" s="230" t="s">
        <v>2304</v>
      </c>
      <c r="K271" s="227" t="s">
        <v>2303</v>
      </c>
      <c r="L271" s="227" t="s">
        <v>2303</v>
      </c>
      <c r="M271" s="227" t="s">
        <v>2303</v>
      </c>
      <c r="N271" s="228" t="s">
        <v>173</v>
      </c>
      <c r="O271" s="231" t="s">
        <v>2305</v>
      </c>
      <c r="P271" s="228" t="s">
        <v>173</v>
      </c>
      <c r="Q271" s="227" t="s">
        <v>2303</v>
      </c>
      <c r="R271" s="228" t="s">
        <v>173</v>
      </c>
      <c r="S271" s="230" t="s">
        <v>2304</v>
      </c>
      <c r="T271" s="228" t="s">
        <v>173</v>
      </c>
      <c r="U271" s="227" t="s">
        <v>2303</v>
      </c>
      <c r="V271" s="227" t="s">
        <v>2303</v>
      </c>
      <c r="W271" s="227" t="s">
        <v>2303</v>
      </c>
      <c r="X271" s="227" t="s">
        <v>2303</v>
      </c>
      <c r="Y271" s="227" t="s">
        <v>2303</v>
      </c>
      <c r="Z271" s="227" t="s">
        <v>2303</v>
      </c>
      <c r="AA271" s="227" t="s">
        <v>2303</v>
      </c>
      <c r="AB271" s="227" t="s">
        <v>2303</v>
      </c>
      <c r="AC271" s="227" t="s">
        <v>2303</v>
      </c>
      <c r="AD271" s="227" t="s">
        <v>2303</v>
      </c>
      <c r="AE271" s="228" t="s">
        <v>173</v>
      </c>
      <c r="AF271" s="228" t="s">
        <v>173</v>
      </c>
      <c r="AG271" s="235" t="s">
        <v>173</v>
      </c>
      <c r="AH271" s="280"/>
    </row>
    <row r="272" spans="2:34" ht="12.75">
      <c r="B272" s="306" t="s">
        <v>776</v>
      </c>
      <c r="C272" s="307" t="s">
        <v>112</v>
      </c>
      <c r="D272" s="307" t="s">
        <v>763</v>
      </c>
      <c r="E272" s="307">
        <v>2.7</v>
      </c>
      <c r="F272" s="307" t="s">
        <v>417</v>
      </c>
      <c r="G272" s="307" t="s">
        <v>292</v>
      </c>
      <c r="H272" s="307" t="s">
        <v>335</v>
      </c>
      <c r="I272" s="227" t="s">
        <v>2303</v>
      </c>
      <c r="J272" s="230" t="s">
        <v>2304</v>
      </c>
      <c r="K272" s="227" t="s">
        <v>2303</v>
      </c>
      <c r="L272" s="227" t="s">
        <v>2303</v>
      </c>
      <c r="M272" s="227" t="s">
        <v>2303</v>
      </c>
      <c r="N272" s="228" t="s">
        <v>173</v>
      </c>
      <c r="O272" s="231" t="s">
        <v>2305</v>
      </c>
      <c r="P272" s="228" t="s">
        <v>173</v>
      </c>
      <c r="Q272" s="227" t="s">
        <v>2303</v>
      </c>
      <c r="R272" s="228" t="s">
        <v>173</v>
      </c>
      <c r="S272" s="230" t="s">
        <v>2304</v>
      </c>
      <c r="T272" s="228" t="s">
        <v>173</v>
      </c>
      <c r="U272" s="227" t="s">
        <v>2303</v>
      </c>
      <c r="V272" s="227" t="s">
        <v>2303</v>
      </c>
      <c r="W272" s="227" t="s">
        <v>2303</v>
      </c>
      <c r="X272" s="227" t="s">
        <v>2303</v>
      </c>
      <c r="Y272" s="227" t="s">
        <v>2303</v>
      </c>
      <c r="Z272" s="227" t="s">
        <v>2303</v>
      </c>
      <c r="AA272" s="227" t="s">
        <v>2303</v>
      </c>
      <c r="AB272" s="227" t="s">
        <v>2303</v>
      </c>
      <c r="AC272" s="227" t="s">
        <v>2303</v>
      </c>
      <c r="AD272" s="227" t="s">
        <v>2303</v>
      </c>
      <c r="AE272" s="228" t="s">
        <v>173</v>
      </c>
      <c r="AF272" s="228" t="s">
        <v>173</v>
      </c>
      <c r="AG272" s="235" t="s">
        <v>173</v>
      </c>
      <c r="AH272" s="280"/>
    </row>
    <row r="273" spans="2:34" ht="12.75">
      <c r="B273" s="306" t="s">
        <v>777</v>
      </c>
      <c r="C273" s="307" t="s">
        <v>112</v>
      </c>
      <c r="D273" s="307" t="s">
        <v>763</v>
      </c>
      <c r="E273" s="307">
        <v>2.7</v>
      </c>
      <c r="F273" s="307" t="s">
        <v>417</v>
      </c>
      <c r="G273" s="307" t="s">
        <v>292</v>
      </c>
      <c r="H273" s="307" t="s">
        <v>335</v>
      </c>
      <c r="I273" s="227" t="s">
        <v>2303</v>
      </c>
      <c r="J273" s="230" t="s">
        <v>2304</v>
      </c>
      <c r="K273" s="227" t="s">
        <v>2303</v>
      </c>
      <c r="L273" s="227" t="s">
        <v>2303</v>
      </c>
      <c r="M273" s="227" t="s">
        <v>2303</v>
      </c>
      <c r="N273" s="228" t="s">
        <v>173</v>
      </c>
      <c r="O273" s="231" t="s">
        <v>2305</v>
      </c>
      <c r="P273" s="228" t="s">
        <v>173</v>
      </c>
      <c r="Q273" s="227" t="s">
        <v>2303</v>
      </c>
      <c r="R273" s="228" t="s">
        <v>173</v>
      </c>
      <c r="S273" s="230" t="s">
        <v>2304</v>
      </c>
      <c r="T273" s="228" t="s">
        <v>173</v>
      </c>
      <c r="U273" s="227" t="s">
        <v>2303</v>
      </c>
      <c r="V273" s="227" t="s">
        <v>2303</v>
      </c>
      <c r="W273" s="227" t="s">
        <v>2303</v>
      </c>
      <c r="X273" s="227" t="s">
        <v>2303</v>
      </c>
      <c r="Y273" s="227" t="s">
        <v>2303</v>
      </c>
      <c r="Z273" s="227" t="s">
        <v>2303</v>
      </c>
      <c r="AA273" s="227" t="s">
        <v>2303</v>
      </c>
      <c r="AB273" s="227" t="s">
        <v>2303</v>
      </c>
      <c r="AC273" s="227" t="s">
        <v>2303</v>
      </c>
      <c r="AD273" s="227" t="s">
        <v>2303</v>
      </c>
      <c r="AE273" s="228" t="s">
        <v>173</v>
      </c>
      <c r="AF273" s="228" t="s">
        <v>173</v>
      </c>
      <c r="AG273" s="235" t="s">
        <v>173</v>
      </c>
      <c r="AH273" s="280"/>
    </row>
    <row r="274" spans="2:34" ht="12.75">
      <c r="B274" s="306" t="s">
        <v>778</v>
      </c>
      <c r="C274" s="307" t="s">
        <v>112</v>
      </c>
      <c r="D274" s="307" t="s">
        <v>763</v>
      </c>
      <c r="E274" s="307">
        <v>2.7</v>
      </c>
      <c r="F274" s="307" t="s">
        <v>417</v>
      </c>
      <c r="G274" s="307" t="s">
        <v>292</v>
      </c>
      <c r="H274" s="307" t="s">
        <v>335</v>
      </c>
      <c r="I274" s="227" t="s">
        <v>2303</v>
      </c>
      <c r="J274" s="230" t="s">
        <v>2304</v>
      </c>
      <c r="K274" s="227" t="s">
        <v>2303</v>
      </c>
      <c r="L274" s="227" t="s">
        <v>2303</v>
      </c>
      <c r="M274" s="227" t="s">
        <v>2303</v>
      </c>
      <c r="N274" s="228" t="s">
        <v>173</v>
      </c>
      <c r="O274" s="231" t="s">
        <v>2305</v>
      </c>
      <c r="P274" s="228" t="s">
        <v>173</v>
      </c>
      <c r="Q274" s="227" t="s">
        <v>2303</v>
      </c>
      <c r="R274" s="228" t="s">
        <v>173</v>
      </c>
      <c r="S274" s="230" t="s">
        <v>2304</v>
      </c>
      <c r="T274" s="228" t="s">
        <v>173</v>
      </c>
      <c r="U274" s="227" t="s">
        <v>2303</v>
      </c>
      <c r="V274" s="227" t="s">
        <v>2303</v>
      </c>
      <c r="W274" s="227" t="s">
        <v>2303</v>
      </c>
      <c r="X274" s="227" t="s">
        <v>2303</v>
      </c>
      <c r="Y274" s="227" t="s">
        <v>2303</v>
      </c>
      <c r="Z274" s="227" t="s">
        <v>2303</v>
      </c>
      <c r="AA274" s="227" t="s">
        <v>2303</v>
      </c>
      <c r="AB274" s="227" t="s">
        <v>2303</v>
      </c>
      <c r="AC274" s="227" t="s">
        <v>2303</v>
      </c>
      <c r="AD274" s="227" t="s">
        <v>2303</v>
      </c>
      <c r="AE274" s="228" t="s">
        <v>173</v>
      </c>
      <c r="AF274" s="228" t="s">
        <v>173</v>
      </c>
      <c r="AG274" s="235" t="s">
        <v>173</v>
      </c>
      <c r="AH274" s="280"/>
    </row>
    <row r="275" spans="2:34" ht="12.75">
      <c r="B275" s="306" t="s">
        <v>779</v>
      </c>
      <c r="C275" s="307" t="s">
        <v>112</v>
      </c>
      <c r="D275" s="307" t="s">
        <v>763</v>
      </c>
      <c r="E275" s="307">
        <v>2.7</v>
      </c>
      <c r="F275" s="307" t="s">
        <v>417</v>
      </c>
      <c r="G275" s="307" t="s">
        <v>292</v>
      </c>
      <c r="H275" s="307" t="s">
        <v>335</v>
      </c>
      <c r="I275" s="227" t="s">
        <v>2303</v>
      </c>
      <c r="J275" s="230" t="s">
        <v>2304</v>
      </c>
      <c r="K275" s="227" t="s">
        <v>2303</v>
      </c>
      <c r="L275" s="227" t="s">
        <v>2303</v>
      </c>
      <c r="M275" s="227" t="s">
        <v>2303</v>
      </c>
      <c r="N275" s="228" t="s">
        <v>173</v>
      </c>
      <c r="O275" s="231" t="s">
        <v>2305</v>
      </c>
      <c r="P275" s="228" t="s">
        <v>173</v>
      </c>
      <c r="Q275" s="227" t="s">
        <v>2303</v>
      </c>
      <c r="R275" s="228" t="s">
        <v>173</v>
      </c>
      <c r="S275" s="230" t="s">
        <v>2304</v>
      </c>
      <c r="T275" s="228" t="s">
        <v>173</v>
      </c>
      <c r="U275" s="227" t="s">
        <v>2303</v>
      </c>
      <c r="V275" s="227" t="s">
        <v>2303</v>
      </c>
      <c r="W275" s="227" t="s">
        <v>2303</v>
      </c>
      <c r="X275" s="227" t="s">
        <v>2303</v>
      </c>
      <c r="Y275" s="227" t="s">
        <v>2303</v>
      </c>
      <c r="Z275" s="227" t="s">
        <v>2303</v>
      </c>
      <c r="AA275" s="227" t="s">
        <v>2303</v>
      </c>
      <c r="AB275" s="227" t="s">
        <v>2303</v>
      </c>
      <c r="AC275" s="227" t="s">
        <v>2303</v>
      </c>
      <c r="AD275" s="227" t="s">
        <v>2303</v>
      </c>
      <c r="AE275" s="228" t="s">
        <v>173</v>
      </c>
      <c r="AF275" s="228" t="s">
        <v>173</v>
      </c>
      <c r="AG275" s="235" t="s">
        <v>173</v>
      </c>
      <c r="AH275" s="280"/>
    </row>
    <row r="276" spans="2:34" ht="12.75">
      <c r="B276" s="306" t="s">
        <v>780</v>
      </c>
      <c r="C276" s="307" t="s">
        <v>112</v>
      </c>
      <c r="D276" s="307" t="s">
        <v>763</v>
      </c>
      <c r="E276" s="307">
        <v>2.7</v>
      </c>
      <c r="F276" s="307" t="s">
        <v>417</v>
      </c>
      <c r="G276" s="307" t="s">
        <v>292</v>
      </c>
      <c r="H276" s="307" t="s">
        <v>335</v>
      </c>
      <c r="I276" s="227" t="s">
        <v>2303</v>
      </c>
      <c r="J276" s="230" t="s">
        <v>2304</v>
      </c>
      <c r="K276" s="227" t="s">
        <v>2303</v>
      </c>
      <c r="L276" s="227" t="s">
        <v>2303</v>
      </c>
      <c r="M276" s="227" t="s">
        <v>2303</v>
      </c>
      <c r="N276" s="228" t="s">
        <v>173</v>
      </c>
      <c r="O276" s="231" t="s">
        <v>2305</v>
      </c>
      <c r="P276" s="228" t="s">
        <v>173</v>
      </c>
      <c r="Q276" s="227" t="s">
        <v>2303</v>
      </c>
      <c r="R276" s="228" t="s">
        <v>173</v>
      </c>
      <c r="S276" s="230" t="s">
        <v>2304</v>
      </c>
      <c r="T276" s="228" t="s">
        <v>173</v>
      </c>
      <c r="U276" s="227" t="s">
        <v>2303</v>
      </c>
      <c r="V276" s="227" t="s">
        <v>2303</v>
      </c>
      <c r="W276" s="227" t="s">
        <v>2303</v>
      </c>
      <c r="X276" s="227" t="s">
        <v>2303</v>
      </c>
      <c r="Y276" s="227" t="s">
        <v>2303</v>
      </c>
      <c r="Z276" s="227" t="s">
        <v>2303</v>
      </c>
      <c r="AA276" s="227" t="s">
        <v>2303</v>
      </c>
      <c r="AB276" s="227" t="s">
        <v>2303</v>
      </c>
      <c r="AC276" s="227" t="s">
        <v>2303</v>
      </c>
      <c r="AD276" s="227" t="s">
        <v>2303</v>
      </c>
      <c r="AE276" s="228" t="s">
        <v>173</v>
      </c>
      <c r="AF276" s="228" t="s">
        <v>173</v>
      </c>
      <c r="AG276" s="235" t="s">
        <v>173</v>
      </c>
      <c r="AH276" s="280"/>
    </row>
    <row r="277" spans="2:34" ht="12.75">
      <c r="B277" s="306" t="s">
        <v>781</v>
      </c>
      <c r="C277" s="307" t="s">
        <v>112</v>
      </c>
      <c r="D277" s="307" t="s">
        <v>763</v>
      </c>
      <c r="E277" s="307">
        <v>2.7</v>
      </c>
      <c r="F277" s="307" t="s">
        <v>417</v>
      </c>
      <c r="G277" s="307" t="s">
        <v>292</v>
      </c>
      <c r="H277" s="307" t="s">
        <v>335</v>
      </c>
      <c r="I277" s="227" t="s">
        <v>2303</v>
      </c>
      <c r="J277" s="230" t="s">
        <v>2304</v>
      </c>
      <c r="K277" s="227" t="s">
        <v>2303</v>
      </c>
      <c r="L277" s="227" t="s">
        <v>2303</v>
      </c>
      <c r="M277" s="227" t="s">
        <v>2303</v>
      </c>
      <c r="N277" s="228" t="s">
        <v>173</v>
      </c>
      <c r="O277" s="231" t="s">
        <v>2305</v>
      </c>
      <c r="P277" s="228" t="s">
        <v>173</v>
      </c>
      <c r="Q277" s="227" t="s">
        <v>2303</v>
      </c>
      <c r="R277" s="228" t="s">
        <v>173</v>
      </c>
      <c r="S277" s="230" t="s">
        <v>2304</v>
      </c>
      <c r="T277" s="228" t="s">
        <v>173</v>
      </c>
      <c r="U277" s="227" t="s">
        <v>2303</v>
      </c>
      <c r="V277" s="227" t="s">
        <v>2303</v>
      </c>
      <c r="W277" s="227" t="s">
        <v>2303</v>
      </c>
      <c r="X277" s="227" t="s">
        <v>2303</v>
      </c>
      <c r="Y277" s="227" t="s">
        <v>2303</v>
      </c>
      <c r="Z277" s="227" t="s">
        <v>2303</v>
      </c>
      <c r="AA277" s="227" t="s">
        <v>2303</v>
      </c>
      <c r="AB277" s="227" t="s">
        <v>2303</v>
      </c>
      <c r="AC277" s="227" t="s">
        <v>2303</v>
      </c>
      <c r="AD277" s="227" t="s">
        <v>2303</v>
      </c>
      <c r="AE277" s="228" t="s">
        <v>173</v>
      </c>
      <c r="AF277" s="228" t="s">
        <v>173</v>
      </c>
      <c r="AG277" s="235" t="s">
        <v>173</v>
      </c>
      <c r="AH277" s="280"/>
    </row>
    <row r="278" spans="2:34" ht="12.75">
      <c r="B278" s="306" t="s">
        <v>782</v>
      </c>
      <c r="C278" s="307" t="s">
        <v>112</v>
      </c>
      <c r="D278" s="307" t="s">
        <v>763</v>
      </c>
      <c r="E278" s="307">
        <v>2.7</v>
      </c>
      <c r="F278" s="307" t="s">
        <v>417</v>
      </c>
      <c r="G278" s="307" t="s">
        <v>292</v>
      </c>
      <c r="H278" s="307" t="s">
        <v>335</v>
      </c>
      <c r="I278" s="227" t="s">
        <v>2303</v>
      </c>
      <c r="J278" s="230" t="s">
        <v>2304</v>
      </c>
      <c r="K278" s="227" t="s">
        <v>2303</v>
      </c>
      <c r="L278" s="227" t="s">
        <v>2303</v>
      </c>
      <c r="M278" s="227" t="s">
        <v>2303</v>
      </c>
      <c r="N278" s="228" t="s">
        <v>173</v>
      </c>
      <c r="O278" s="231" t="s">
        <v>2305</v>
      </c>
      <c r="P278" s="228" t="s">
        <v>173</v>
      </c>
      <c r="Q278" s="227" t="s">
        <v>2303</v>
      </c>
      <c r="R278" s="228" t="s">
        <v>173</v>
      </c>
      <c r="S278" s="230" t="s">
        <v>2304</v>
      </c>
      <c r="T278" s="228" t="s">
        <v>173</v>
      </c>
      <c r="U278" s="227" t="s">
        <v>2303</v>
      </c>
      <c r="V278" s="227" t="s">
        <v>2303</v>
      </c>
      <c r="W278" s="227" t="s">
        <v>2303</v>
      </c>
      <c r="X278" s="227" t="s">
        <v>2303</v>
      </c>
      <c r="Y278" s="227" t="s">
        <v>2303</v>
      </c>
      <c r="Z278" s="227" t="s">
        <v>2303</v>
      </c>
      <c r="AA278" s="227" t="s">
        <v>2303</v>
      </c>
      <c r="AB278" s="227" t="s">
        <v>2303</v>
      </c>
      <c r="AC278" s="227" t="s">
        <v>2303</v>
      </c>
      <c r="AD278" s="227" t="s">
        <v>2303</v>
      </c>
      <c r="AE278" s="228" t="s">
        <v>173</v>
      </c>
      <c r="AF278" s="228" t="s">
        <v>173</v>
      </c>
      <c r="AG278" s="235" t="s">
        <v>173</v>
      </c>
      <c r="AH278" s="280"/>
    </row>
    <row r="279" spans="2:34" ht="12.75">
      <c r="B279" s="306" t="s">
        <v>783</v>
      </c>
      <c r="C279" s="307" t="s">
        <v>112</v>
      </c>
      <c r="D279" s="307" t="s">
        <v>763</v>
      </c>
      <c r="E279" s="307">
        <v>2.7</v>
      </c>
      <c r="F279" s="307" t="s">
        <v>417</v>
      </c>
      <c r="G279" s="307" t="s">
        <v>292</v>
      </c>
      <c r="H279" s="307" t="s">
        <v>335</v>
      </c>
      <c r="I279" s="227" t="s">
        <v>2303</v>
      </c>
      <c r="J279" s="230" t="s">
        <v>2304</v>
      </c>
      <c r="K279" s="227" t="s">
        <v>2303</v>
      </c>
      <c r="L279" s="227" t="s">
        <v>2303</v>
      </c>
      <c r="M279" s="227" t="s">
        <v>2303</v>
      </c>
      <c r="N279" s="228" t="s">
        <v>173</v>
      </c>
      <c r="O279" s="231" t="s">
        <v>2305</v>
      </c>
      <c r="P279" s="228" t="s">
        <v>173</v>
      </c>
      <c r="Q279" s="227" t="s">
        <v>2303</v>
      </c>
      <c r="R279" s="228" t="s">
        <v>173</v>
      </c>
      <c r="S279" s="230" t="s">
        <v>2304</v>
      </c>
      <c r="T279" s="228" t="s">
        <v>173</v>
      </c>
      <c r="U279" s="227" t="s">
        <v>2303</v>
      </c>
      <c r="V279" s="227" t="s">
        <v>2303</v>
      </c>
      <c r="W279" s="227" t="s">
        <v>2303</v>
      </c>
      <c r="X279" s="227" t="s">
        <v>2303</v>
      </c>
      <c r="Y279" s="227" t="s">
        <v>2303</v>
      </c>
      <c r="Z279" s="227" t="s">
        <v>2303</v>
      </c>
      <c r="AA279" s="227" t="s">
        <v>2303</v>
      </c>
      <c r="AB279" s="227" t="s">
        <v>2303</v>
      </c>
      <c r="AC279" s="227" t="s">
        <v>2303</v>
      </c>
      <c r="AD279" s="227" t="s">
        <v>2303</v>
      </c>
      <c r="AE279" s="228" t="s">
        <v>173</v>
      </c>
      <c r="AF279" s="228" t="s">
        <v>173</v>
      </c>
      <c r="AG279" s="235" t="s">
        <v>173</v>
      </c>
      <c r="AH279" s="280"/>
    </row>
    <row r="280" spans="2:34" ht="12.75">
      <c r="B280" s="306" t="s">
        <v>784</v>
      </c>
      <c r="C280" s="307" t="s">
        <v>112</v>
      </c>
      <c r="D280" s="307" t="s">
        <v>763</v>
      </c>
      <c r="E280" s="307">
        <v>2.7</v>
      </c>
      <c r="F280" s="307" t="s">
        <v>417</v>
      </c>
      <c r="G280" s="307" t="s">
        <v>292</v>
      </c>
      <c r="H280" s="307" t="s">
        <v>335</v>
      </c>
      <c r="I280" s="227" t="s">
        <v>2303</v>
      </c>
      <c r="J280" s="230" t="s">
        <v>2304</v>
      </c>
      <c r="K280" s="227" t="s">
        <v>2303</v>
      </c>
      <c r="L280" s="227" t="s">
        <v>2303</v>
      </c>
      <c r="M280" s="227" t="s">
        <v>2303</v>
      </c>
      <c r="N280" s="228" t="s">
        <v>173</v>
      </c>
      <c r="O280" s="231" t="s">
        <v>2305</v>
      </c>
      <c r="P280" s="228" t="s">
        <v>173</v>
      </c>
      <c r="Q280" s="227" t="s">
        <v>2303</v>
      </c>
      <c r="R280" s="228" t="s">
        <v>173</v>
      </c>
      <c r="S280" s="230" t="s">
        <v>2304</v>
      </c>
      <c r="T280" s="228" t="s">
        <v>173</v>
      </c>
      <c r="U280" s="227" t="s">
        <v>2303</v>
      </c>
      <c r="V280" s="227" t="s">
        <v>2303</v>
      </c>
      <c r="W280" s="227" t="s">
        <v>2303</v>
      </c>
      <c r="X280" s="227" t="s">
        <v>2303</v>
      </c>
      <c r="Y280" s="227" t="s">
        <v>2303</v>
      </c>
      <c r="Z280" s="227" t="s">
        <v>2303</v>
      </c>
      <c r="AA280" s="227" t="s">
        <v>2303</v>
      </c>
      <c r="AB280" s="227" t="s">
        <v>2303</v>
      </c>
      <c r="AC280" s="227" t="s">
        <v>2303</v>
      </c>
      <c r="AD280" s="227" t="s">
        <v>2303</v>
      </c>
      <c r="AE280" s="228" t="s">
        <v>173</v>
      </c>
      <c r="AF280" s="228" t="s">
        <v>173</v>
      </c>
      <c r="AG280" s="235" t="s">
        <v>173</v>
      </c>
      <c r="AH280" s="280"/>
    </row>
    <row r="281" spans="2:34" ht="12.75">
      <c r="B281" s="306" t="s">
        <v>789</v>
      </c>
      <c r="C281" s="307" t="s">
        <v>112</v>
      </c>
      <c r="D281" s="307" t="s">
        <v>763</v>
      </c>
      <c r="E281" s="307">
        <v>2.7</v>
      </c>
      <c r="F281" s="307" t="s">
        <v>417</v>
      </c>
      <c r="G281" s="307" t="s">
        <v>292</v>
      </c>
      <c r="H281" s="307" t="s">
        <v>335</v>
      </c>
      <c r="I281" s="227" t="s">
        <v>2303</v>
      </c>
      <c r="J281" s="230" t="s">
        <v>2304</v>
      </c>
      <c r="K281" s="227" t="s">
        <v>2303</v>
      </c>
      <c r="L281" s="227" t="s">
        <v>2303</v>
      </c>
      <c r="M281" s="227" t="s">
        <v>2303</v>
      </c>
      <c r="N281" s="228" t="s">
        <v>173</v>
      </c>
      <c r="O281" s="231" t="s">
        <v>2305</v>
      </c>
      <c r="P281" s="228" t="s">
        <v>173</v>
      </c>
      <c r="Q281" s="227" t="s">
        <v>2303</v>
      </c>
      <c r="R281" s="228" t="s">
        <v>173</v>
      </c>
      <c r="S281" s="230" t="s">
        <v>2304</v>
      </c>
      <c r="T281" s="228" t="s">
        <v>173</v>
      </c>
      <c r="U281" s="227" t="s">
        <v>2303</v>
      </c>
      <c r="V281" s="227" t="s">
        <v>2303</v>
      </c>
      <c r="W281" s="227" t="s">
        <v>2303</v>
      </c>
      <c r="X281" s="227" t="s">
        <v>2303</v>
      </c>
      <c r="Y281" s="227" t="s">
        <v>2303</v>
      </c>
      <c r="Z281" s="227" t="s">
        <v>2303</v>
      </c>
      <c r="AA281" s="227" t="s">
        <v>2303</v>
      </c>
      <c r="AB281" s="227" t="s">
        <v>2303</v>
      </c>
      <c r="AC281" s="227" t="s">
        <v>2303</v>
      </c>
      <c r="AD281" s="227" t="s">
        <v>2303</v>
      </c>
      <c r="AE281" s="228" t="s">
        <v>173</v>
      </c>
      <c r="AF281" s="228" t="s">
        <v>173</v>
      </c>
      <c r="AG281" s="235" t="s">
        <v>173</v>
      </c>
      <c r="AH281" s="280"/>
    </row>
    <row r="282" spans="2:34" ht="12.75">
      <c r="B282" s="306" t="s">
        <v>790</v>
      </c>
      <c r="C282" s="307" t="s">
        <v>112</v>
      </c>
      <c r="D282" s="307" t="s">
        <v>763</v>
      </c>
      <c r="E282" s="307">
        <v>2.7</v>
      </c>
      <c r="F282" s="307" t="s">
        <v>417</v>
      </c>
      <c r="G282" s="307" t="s">
        <v>292</v>
      </c>
      <c r="H282" s="307" t="s">
        <v>335</v>
      </c>
      <c r="I282" s="227" t="s">
        <v>2303</v>
      </c>
      <c r="J282" s="230" t="s">
        <v>2304</v>
      </c>
      <c r="K282" s="227" t="s">
        <v>2303</v>
      </c>
      <c r="L282" s="227" t="s">
        <v>2303</v>
      </c>
      <c r="M282" s="227" t="s">
        <v>2303</v>
      </c>
      <c r="N282" s="228" t="s">
        <v>173</v>
      </c>
      <c r="O282" s="231" t="s">
        <v>2305</v>
      </c>
      <c r="P282" s="228" t="s">
        <v>173</v>
      </c>
      <c r="Q282" s="227" t="s">
        <v>2303</v>
      </c>
      <c r="R282" s="228" t="s">
        <v>173</v>
      </c>
      <c r="S282" s="230" t="s">
        <v>2304</v>
      </c>
      <c r="T282" s="228" t="s">
        <v>173</v>
      </c>
      <c r="U282" s="227" t="s">
        <v>2303</v>
      </c>
      <c r="V282" s="227" t="s">
        <v>2303</v>
      </c>
      <c r="W282" s="227" t="s">
        <v>2303</v>
      </c>
      <c r="X282" s="227" t="s">
        <v>2303</v>
      </c>
      <c r="Y282" s="227" t="s">
        <v>2303</v>
      </c>
      <c r="Z282" s="227" t="s">
        <v>2303</v>
      </c>
      <c r="AA282" s="227" t="s">
        <v>2303</v>
      </c>
      <c r="AB282" s="227" t="s">
        <v>2303</v>
      </c>
      <c r="AC282" s="227" t="s">
        <v>2303</v>
      </c>
      <c r="AD282" s="227" t="s">
        <v>2303</v>
      </c>
      <c r="AE282" s="228" t="s">
        <v>173</v>
      </c>
      <c r="AF282" s="228" t="s">
        <v>173</v>
      </c>
      <c r="AG282" s="235" t="s">
        <v>173</v>
      </c>
      <c r="AH282" s="280"/>
    </row>
    <row r="283" spans="2:34" ht="12.75">
      <c r="B283" s="306" t="s">
        <v>791</v>
      </c>
      <c r="C283" s="307" t="s">
        <v>112</v>
      </c>
      <c r="D283" s="307" t="s">
        <v>763</v>
      </c>
      <c r="E283" s="307">
        <v>2.7</v>
      </c>
      <c r="F283" s="307" t="s">
        <v>417</v>
      </c>
      <c r="G283" s="307" t="s">
        <v>292</v>
      </c>
      <c r="H283" s="307" t="s">
        <v>335</v>
      </c>
      <c r="I283" s="227" t="s">
        <v>2303</v>
      </c>
      <c r="J283" s="230" t="s">
        <v>2304</v>
      </c>
      <c r="K283" s="227" t="s">
        <v>2303</v>
      </c>
      <c r="L283" s="227" t="s">
        <v>2303</v>
      </c>
      <c r="M283" s="227" t="s">
        <v>2303</v>
      </c>
      <c r="N283" s="228" t="s">
        <v>173</v>
      </c>
      <c r="O283" s="231" t="s">
        <v>2305</v>
      </c>
      <c r="P283" s="228" t="s">
        <v>173</v>
      </c>
      <c r="Q283" s="227" t="s">
        <v>2303</v>
      </c>
      <c r="R283" s="228" t="s">
        <v>173</v>
      </c>
      <c r="S283" s="230" t="s">
        <v>2304</v>
      </c>
      <c r="T283" s="228" t="s">
        <v>173</v>
      </c>
      <c r="U283" s="227" t="s">
        <v>2303</v>
      </c>
      <c r="V283" s="227" t="s">
        <v>2303</v>
      </c>
      <c r="W283" s="227" t="s">
        <v>2303</v>
      </c>
      <c r="X283" s="227" t="s">
        <v>2303</v>
      </c>
      <c r="Y283" s="227" t="s">
        <v>2303</v>
      </c>
      <c r="Z283" s="227" t="s">
        <v>2303</v>
      </c>
      <c r="AA283" s="227" t="s">
        <v>2303</v>
      </c>
      <c r="AB283" s="227" t="s">
        <v>2303</v>
      </c>
      <c r="AC283" s="227" t="s">
        <v>2303</v>
      </c>
      <c r="AD283" s="227" t="s">
        <v>2303</v>
      </c>
      <c r="AE283" s="228" t="s">
        <v>173</v>
      </c>
      <c r="AF283" s="228" t="s">
        <v>173</v>
      </c>
      <c r="AG283" s="235" t="s">
        <v>173</v>
      </c>
      <c r="AH283" s="280"/>
    </row>
    <row r="284" spans="2:34" ht="12.75">
      <c r="B284" s="306" t="s">
        <v>794</v>
      </c>
      <c r="C284" s="307" t="s">
        <v>112</v>
      </c>
      <c r="D284" s="307" t="s">
        <v>763</v>
      </c>
      <c r="E284" s="307">
        <v>2.7</v>
      </c>
      <c r="F284" s="307" t="s">
        <v>417</v>
      </c>
      <c r="G284" s="307" t="s">
        <v>292</v>
      </c>
      <c r="H284" s="307" t="s">
        <v>335</v>
      </c>
      <c r="I284" s="227" t="s">
        <v>2303</v>
      </c>
      <c r="J284" s="230" t="s">
        <v>2304</v>
      </c>
      <c r="K284" s="227" t="s">
        <v>2303</v>
      </c>
      <c r="L284" s="227" t="s">
        <v>2303</v>
      </c>
      <c r="M284" s="227" t="s">
        <v>2303</v>
      </c>
      <c r="N284" s="228" t="s">
        <v>173</v>
      </c>
      <c r="O284" s="231" t="s">
        <v>2305</v>
      </c>
      <c r="P284" s="228" t="s">
        <v>173</v>
      </c>
      <c r="Q284" s="227" t="s">
        <v>2303</v>
      </c>
      <c r="R284" s="228" t="s">
        <v>173</v>
      </c>
      <c r="S284" s="230" t="s">
        <v>2304</v>
      </c>
      <c r="T284" s="228" t="s">
        <v>173</v>
      </c>
      <c r="U284" s="227" t="s">
        <v>2303</v>
      </c>
      <c r="V284" s="227" t="s">
        <v>2303</v>
      </c>
      <c r="W284" s="227" t="s">
        <v>2303</v>
      </c>
      <c r="X284" s="227" t="s">
        <v>2303</v>
      </c>
      <c r="Y284" s="227" t="s">
        <v>2303</v>
      </c>
      <c r="Z284" s="227" t="s">
        <v>2303</v>
      </c>
      <c r="AA284" s="227" t="s">
        <v>2303</v>
      </c>
      <c r="AB284" s="227" t="s">
        <v>2303</v>
      </c>
      <c r="AC284" s="227" t="s">
        <v>2303</v>
      </c>
      <c r="AD284" s="227" t="s">
        <v>2303</v>
      </c>
      <c r="AE284" s="228" t="s">
        <v>173</v>
      </c>
      <c r="AF284" s="228" t="s">
        <v>173</v>
      </c>
      <c r="AG284" s="235" t="s">
        <v>173</v>
      </c>
      <c r="AH284" s="280"/>
    </row>
    <row r="285" spans="2:34" ht="12.75">
      <c r="B285" s="306" t="s">
        <v>795</v>
      </c>
      <c r="C285" s="307" t="s">
        <v>112</v>
      </c>
      <c r="D285" s="307" t="s">
        <v>763</v>
      </c>
      <c r="E285" s="307">
        <v>2.7</v>
      </c>
      <c r="F285" s="307" t="s">
        <v>417</v>
      </c>
      <c r="G285" s="307" t="s">
        <v>292</v>
      </c>
      <c r="H285" s="307" t="s">
        <v>335</v>
      </c>
      <c r="I285" s="227" t="s">
        <v>2303</v>
      </c>
      <c r="J285" s="230" t="s">
        <v>2304</v>
      </c>
      <c r="K285" s="227" t="s">
        <v>2303</v>
      </c>
      <c r="L285" s="227" t="s">
        <v>2303</v>
      </c>
      <c r="M285" s="227" t="s">
        <v>2303</v>
      </c>
      <c r="N285" s="228" t="s">
        <v>173</v>
      </c>
      <c r="O285" s="231" t="s">
        <v>2305</v>
      </c>
      <c r="P285" s="228" t="s">
        <v>173</v>
      </c>
      <c r="Q285" s="227" t="s">
        <v>2303</v>
      </c>
      <c r="R285" s="228" t="s">
        <v>173</v>
      </c>
      <c r="S285" s="230" t="s">
        <v>2304</v>
      </c>
      <c r="T285" s="228" t="s">
        <v>173</v>
      </c>
      <c r="U285" s="227" t="s">
        <v>2303</v>
      </c>
      <c r="V285" s="227" t="s">
        <v>2303</v>
      </c>
      <c r="W285" s="227" t="s">
        <v>2303</v>
      </c>
      <c r="X285" s="227" t="s">
        <v>2303</v>
      </c>
      <c r="Y285" s="227" t="s">
        <v>2303</v>
      </c>
      <c r="Z285" s="227" t="s">
        <v>2303</v>
      </c>
      <c r="AA285" s="227" t="s">
        <v>2303</v>
      </c>
      <c r="AB285" s="227" t="s">
        <v>2303</v>
      </c>
      <c r="AC285" s="227" t="s">
        <v>2303</v>
      </c>
      <c r="AD285" s="227" t="s">
        <v>2303</v>
      </c>
      <c r="AE285" s="228" t="s">
        <v>173</v>
      </c>
      <c r="AF285" s="228" t="s">
        <v>173</v>
      </c>
      <c r="AG285" s="235" t="s">
        <v>173</v>
      </c>
      <c r="AH285" s="280"/>
    </row>
    <row r="286" spans="2:34" ht="12.75">
      <c r="B286" s="306" t="s">
        <v>796</v>
      </c>
      <c r="C286" s="307" t="s">
        <v>112</v>
      </c>
      <c r="D286" s="307" t="s">
        <v>763</v>
      </c>
      <c r="E286" s="307">
        <v>2.7</v>
      </c>
      <c r="F286" s="307" t="s">
        <v>417</v>
      </c>
      <c r="G286" s="307" t="s">
        <v>292</v>
      </c>
      <c r="H286" s="307" t="s">
        <v>335</v>
      </c>
      <c r="I286" s="227" t="s">
        <v>2303</v>
      </c>
      <c r="J286" s="230" t="s">
        <v>2304</v>
      </c>
      <c r="K286" s="227" t="s">
        <v>2303</v>
      </c>
      <c r="L286" s="227" t="s">
        <v>2303</v>
      </c>
      <c r="M286" s="227" t="s">
        <v>2303</v>
      </c>
      <c r="N286" s="228" t="s">
        <v>173</v>
      </c>
      <c r="O286" s="231" t="s">
        <v>2305</v>
      </c>
      <c r="P286" s="228" t="s">
        <v>173</v>
      </c>
      <c r="Q286" s="227" t="s">
        <v>2303</v>
      </c>
      <c r="R286" s="228" t="s">
        <v>173</v>
      </c>
      <c r="S286" s="230" t="s">
        <v>2304</v>
      </c>
      <c r="T286" s="228" t="s">
        <v>173</v>
      </c>
      <c r="U286" s="227" t="s">
        <v>2303</v>
      </c>
      <c r="V286" s="227" t="s">
        <v>2303</v>
      </c>
      <c r="W286" s="227" t="s">
        <v>2303</v>
      </c>
      <c r="X286" s="227" t="s">
        <v>2303</v>
      </c>
      <c r="Y286" s="227" t="s">
        <v>2303</v>
      </c>
      <c r="Z286" s="227" t="s">
        <v>2303</v>
      </c>
      <c r="AA286" s="227" t="s">
        <v>2303</v>
      </c>
      <c r="AB286" s="227" t="s">
        <v>2303</v>
      </c>
      <c r="AC286" s="227" t="s">
        <v>2303</v>
      </c>
      <c r="AD286" s="227" t="s">
        <v>2303</v>
      </c>
      <c r="AE286" s="228" t="s">
        <v>173</v>
      </c>
      <c r="AF286" s="228" t="s">
        <v>173</v>
      </c>
      <c r="AG286" s="235" t="s">
        <v>173</v>
      </c>
      <c r="AH286" s="280"/>
    </row>
    <row r="287" spans="2:34" ht="12.75">
      <c r="B287" s="306" t="s">
        <v>798</v>
      </c>
      <c r="C287" s="307" t="s">
        <v>126</v>
      </c>
      <c r="D287" s="307" t="s">
        <v>763</v>
      </c>
      <c r="E287" s="307">
        <v>3.7</v>
      </c>
      <c r="F287" s="307" t="s">
        <v>360</v>
      </c>
      <c r="G287" s="307" t="s">
        <v>360</v>
      </c>
      <c r="H287" s="307" t="s">
        <v>377</v>
      </c>
      <c r="I287" s="231" t="s">
        <v>2305</v>
      </c>
      <c r="J287" s="230" t="s">
        <v>2304</v>
      </c>
      <c r="K287" s="227" t="s">
        <v>2303</v>
      </c>
      <c r="L287" s="227" t="s">
        <v>2303</v>
      </c>
      <c r="M287" s="228" t="s">
        <v>173</v>
      </c>
      <c r="N287" s="228" t="s">
        <v>173</v>
      </c>
      <c r="O287" s="228" t="s">
        <v>173</v>
      </c>
      <c r="P287" s="228" t="s">
        <v>173</v>
      </c>
      <c r="Q287" s="227" t="s">
        <v>2303</v>
      </c>
      <c r="R287" s="228" t="s">
        <v>173</v>
      </c>
      <c r="S287" s="230" t="s">
        <v>2304</v>
      </c>
      <c r="T287" s="228" t="s">
        <v>173</v>
      </c>
      <c r="U287" s="228" t="s">
        <v>173</v>
      </c>
      <c r="V287" s="228" t="s">
        <v>173</v>
      </c>
      <c r="W287" s="228" t="s">
        <v>173</v>
      </c>
      <c r="X287" s="231" t="s">
        <v>2305</v>
      </c>
      <c r="Y287" s="230" t="s">
        <v>2304</v>
      </c>
      <c r="Z287" s="227" t="s">
        <v>2303</v>
      </c>
      <c r="AA287" s="228" t="s">
        <v>173</v>
      </c>
      <c r="AB287" s="230" t="s">
        <v>2304</v>
      </c>
      <c r="AC287" s="228" t="s">
        <v>173</v>
      </c>
      <c r="AD287" s="227" t="s">
        <v>2303</v>
      </c>
      <c r="AE287" s="228" t="s">
        <v>173</v>
      </c>
      <c r="AF287" s="228" t="s">
        <v>173</v>
      </c>
      <c r="AG287" s="235" t="s">
        <v>173</v>
      </c>
      <c r="AH287" s="280"/>
    </row>
    <row r="288" spans="2:34" ht="12.75">
      <c r="B288" s="306" t="s">
        <v>800</v>
      </c>
      <c r="C288" s="307" t="s">
        <v>126</v>
      </c>
      <c r="D288" s="307" t="s">
        <v>763</v>
      </c>
      <c r="E288" s="307">
        <v>3.7</v>
      </c>
      <c r="F288" s="307" t="s">
        <v>360</v>
      </c>
      <c r="G288" s="307" t="s">
        <v>360</v>
      </c>
      <c r="H288" s="307" t="s">
        <v>801</v>
      </c>
      <c r="I288" s="231" t="s">
        <v>2305</v>
      </c>
      <c r="J288" s="230" t="s">
        <v>2304</v>
      </c>
      <c r="K288" s="227" t="s">
        <v>2303</v>
      </c>
      <c r="L288" s="227" t="s">
        <v>2303</v>
      </c>
      <c r="M288" s="228" t="s">
        <v>173</v>
      </c>
      <c r="N288" s="228" t="s">
        <v>173</v>
      </c>
      <c r="O288" s="228" t="s">
        <v>173</v>
      </c>
      <c r="P288" s="228" t="s">
        <v>173</v>
      </c>
      <c r="Q288" s="227" t="s">
        <v>2303</v>
      </c>
      <c r="R288" s="228" t="s">
        <v>173</v>
      </c>
      <c r="S288" s="230" t="s">
        <v>2304</v>
      </c>
      <c r="T288" s="228" t="s">
        <v>173</v>
      </c>
      <c r="U288" s="228" t="s">
        <v>173</v>
      </c>
      <c r="V288" s="228" t="s">
        <v>173</v>
      </c>
      <c r="W288" s="228" t="s">
        <v>173</v>
      </c>
      <c r="X288" s="231" t="s">
        <v>2305</v>
      </c>
      <c r="Y288" s="230" t="s">
        <v>2304</v>
      </c>
      <c r="Z288" s="227" t="s">
        <v>2303</v>
      </c>
      <c r="AA288" s="228" t="s">
        <v>173</v>
      </c>
      <c r="AB288" s="230" t="s">
        <v>2304</v>
      </c>
      <c r="AC288" s="228" t="s">
        <v>173</v>
      </c>
      <c r="AD288" s="227" t="s">
        <v>2303</v>
      </c>
      <c r="AE288" s="228" t="s">
        <v>173</v>
      </c>
      <c r="AF288" s="228" t="s">
        <v>173</v>
      </c>
      <c r="AG288" s="235" t="s">
        <v>173</v>
      </c>
      <c r="AH288" s="280"/>
    </row>
    <row r="289" spans="2:34" ht="12.75">
      <c r="B289" s="306" t="s">
        <v>802</v>
      </c>
      <c r="C289" s="307" t="s">
        <v>126</v>
      </c>
      <c r="D289" s="307" t="s">
        <v>763</v>
      </c>
      <c r="E289" s="307">
        <v>3.7</v>
      </c>
      <c r="F289" s="307" t="s">
        <v>360</v>
      </c>
      <c r="G289" s="307" t="s">
        <v>360</v>
      </c>
      <c r="H289" s="307" t="s">
        <v>803</v>
      </c>
      <c r="I289" s="231" t="s">
        <v>2305</v>
      </c>
      <c r="J289" s="230" t="s">
        <v>2304</v>
      </c>
      <c r="K289" s="227" t="s">
        <v>2303</v>
      </c>
      <c r="L289" s="227" t="s">
        <v>2303</v>
      </c>
      <c r="M289" s="228" t="s">
        <v>173</v>
      </c>
      <c r="N289" s="228" t="s">
        <v>173</v>
      </c>
      <c r="O289" s="228" t="s">
        <v>173</v>
      </c>
      <c r="P289" s="228" t="s">
        <v>173</v>
      </c>
      <c r="Q289" s="227" t="s">
        <v>2303</v>
      </c>
      <c r="R289" s="228" t="s">
        <v>173</v>
      </c>
      <c r="S289" s="230" t="s">
        <v>2304</v>
      </c>
      <c r="T289" s="228" t="s">
        <v>173</v>
      </c>
      <c r="U289" s="228" t="s">
        <v>173</v>
      </c>
      <c r="V289" s="228" t="s">
        <v>173</v>
      </c>
      <c r="W289" s="228" t="s">
        <v>173</v>
      </c>
      <c r="X289" s="231" t="s">
        <v>2305</v>
      </c>
      <c r="Y289" s="230" t="s">
        <v>2304</v>
      </c>
      <c r="Z289" s="227" t="s">
        <v>2303</v>
      </c>
      <c r="AA289" s="228" t="s">
        <v>173</v>
      </c>
      <c r="AB289" s="230" t="s">
        <v>2304</v>
      </c>
      <c r="AC289" s="228" t="s">
        <v>173</v>
      </c>
      <c r="AD289" s="227" t="s">
        <v>2303</v>
      </c>
      <c r="AE289" s="228" t="s">
        <v>173</v>
      </c>
      <c r="AF289" s="228" t="s">
        <v>173</v>
      </c>
      <c r="AG289" s="235" t="s">
        <v>173</v>
      </c>
      <c r="AH289" s="280"/>
    </row>
    <row r="290" spans="2:34" ht="12.75">
      <c r="B290" s="306" t="s">
        <v>770</v>
      </c>
      <c r="C290" s="307" t="s">
        <v>114</v>
      </c>
      <c r="D290" s="307" t="s">
        <v>763</v>
      </c>
      <c r="E290" s="307">
        <v>4</v>
      </c>
      <c r="F290" s="307" t="s">
        <v>333</v>
      </c>
      <c r="G290" s="307" t="s">
        <v>334</v>
      </c>
      <c r="H290" s="307" t="s">
        <v>335</v>
      </c>
      <c r="I290" s="231" t="s">
        <v>2305</v>
      </c>
      <c r="J290" s="228" t="s">
        <v>173</v>
      </c>
      <c r="K290" s="228" t="s">
        <v>173</v>
      </c>
      <c r="L290" s="227" t="s">
        <v>2303</v>
      </c>
      <c r="M290" s="228" t="s">
        <v>173</v>
      </c>
      <c r="N290" s="228" t="s">
        <v>173</v>
      </c>
      <c r="O290" s="228" t="s">
        <v>173</v>
      </c>
      <c r="P290" s="228" t="s">
        <v>173</v>
      </c>
      <c r="Q290" s="231" t="s">
        <v>2305</v>
      </c>
      <c r="R290" s="228" t="s">
        <v>173</v>
      </c>
      <c r="S290" s="228" t="s">
        <v>173</v>
      </c>
      <c r="T290" s="228" t="s">
        <v>173</v>
      </c>
      <c r="U290" s="231" t="s">
        <v>2305</v>
      </c>
      <c r="V290" s="231" t="s">
        <v>2305</v>
      </c>
      <c r="W290" s="228" t="s">
        <v>173</v>
      </c>
      <c r="X290" s="227" t="s">
        <v>2303</v>
      </c>
      <c r="Y290" s="231" t="s">
        <v>2305</v>
      </c>
      <c r="Z290" s="227" t="s">
        <v>2303</v>
      </c>
      <c r="AA290" s="231" t="s">
        <v>2305</v>
      </c>
      <c r="AB290" s="227" t="s">
        <v>2303</v>
      </c>
      <c r="AC290" s="228" t="s">
        <v>173</v>
      </c>
      <c r="AD290" s="228" t="s">
        <v>173</v>
      </c>
      <c r="AE290" s="228" t="s">
        <v>173</v>
      </c>
      <c r="AF290" s="228" t="s">
        <v>173</v>
      </c>
      <c r="AG290" s="235" t="s">
        <v>173</v>
      </c>
      <c r="AH290" s="280"/>
    </row>
    <row r="291" spans="2:34" ht="12.75">
      <c r="B291" s="306" t="s">
        <v>797</v>
      </c>
      <c r="C291" s="307" t="s">
        <v>124</v>
      </c>
      <c r="D291" s="307" t="s">
        <v>763</v>
      </c>
      <c r="E291" s="307">
        <v>3.7</v>
      </c>
      <c r="F291" s="307" t="s">
        <v>360</v>
      </c>
      <c r="G291" s="307" t="s">
        <v>360</v>
      </c>
      <c r="H291" s="307" t="s">
        <v>377</v>
      </c>
      <c r="I291" s="228" t="s">
        <v>173</v>
      </c>
      <c r="J291" s="230" t="s">
        <v>2304</v>
      </c>
      <c r="K291" s="228" t="s">
        <v>173</v>
      </c>
      <c r="L291" s="227" t="s">
        <v>2303</v>
      </c>
      <c r="M291" s="228" t="s">
        <v>173</v>
      </c>
      <c r="N291" s="228" t="s">
        <v>173</v>
      </c>
      <c r="O291" s="228" t="s">
        <v>173</v>
      </c>
      <c r="P291" s="228" t="s">
        <v>173</v>
      </c>
      <c r="Q291" s="227" t="s">
        <v>2303</v>
      </c>
      <c r="R291" s="228" t="s">
        <v>173</v>
      </c>
      <c r="S291" s="230" t="s">
        <v>2304</v>
      </c>
      <c r="T291" s="228" t="s">
        <v>173</v>
      </c>
      <c r="U291" s="228" t="s">
        <v>173</v>
      </c>
      <c r="V291" s="228" t="s">
        <v>173</v>
      </c>
      <c r="W291" s="228" t="s">
        <v>173</v>
      </c>
      <c r="X291" s="227" t="s">
        <v>2303</v>
      </c>
      <c r="Y291" s="227" t="s">
        <v>2303</v>
      </c>
      <c r="Z291" s="227" t="s">
        <v>2303</v>
      </c>
      <c r="AA291" s="231" t="s">
        <v>2305</v>
      </c>
      <c r="AB291" s="230" t="s">
        <v>2304</v>
      </c>
      <c r="AC291" s="228" t="s">
        <v>173</v>
      </c>
      <c r="AD291" s="231" t="s">
        <v>2305</v>
      </c>
      <c r="AE291" s="228" t="s">
        <v>173</v>
      </c>
      <c r="AF291" s="228" t="s">
        <v>173</v>
      </c>
      <c r="AG291" s="235" t="s">
        <v>173</v>
      </c>
      <c r="AH291" s="280"/>
    </row>
    <row r="292" spans="2:34" ht="12.75">
      <c r="B292" s="306" t="s">
        <v>772</v>
      </c>
      <c r="C292" s="307" t="s">
        <v>120</v>
      </c>
      <c r="D292" s="307" t="s">
        <v>763</v>
      </c>
      <c r="E292" s="307">
        <v>2.7</v>
      </c>
      <c r="F292" s="307" t="s">
        <v>475</v>
      </c>
      <c r="G292" s="307" t="s">
        <v>334</v>
      </c>
      <c r="H292" s="307" t="s">
        <v>205</v>
      </c>
      <c r="I292" s="230" t="s">
        <v>2304</v>
      </c>
      <c r="J292" s="228" t="s">
        <v>173</v>
      </c>
      <c r="K292" s="227" t="s">
        <v>2303</v>
      </c>
      <c r="L292" s="230" t="s">
        <v>2304</v>
      </c>
      <c r="M292" s="228" t="s">
        <v>173</v>
      </c>
      <c r="N292" s="228" t="s">
        <v>173</v>
      </c>
      <c r="O292" s="228" t="s">
        <v>173</v>
      </c>
      <c r="P292" s="228" t="s">
        <v>173</v>
      </c>
      <c r="Q292" s="230" t="s">
        <v>2304</v>
      </c>
      <c r="R292" s="228" t="s">
        <v>173</v>
      </c>
      <c r="S292" s="228" t="s">
        <v>173</v>
      </c>
      <c r="T292" s="228" t="s">
        <v>173</v>
      </c>
      <c r="U292" s="227" t="s">
        <v>2303</v>
      </c>
      <c r="V292" s="227" t="s">
        <v>2303</v>
      </c>
      <c r="W292" s="227" t="s">
        <v>2303</v>
      </c>
      <c r="X292" s="230" t="s">
        <v>2304</v>
      </c>
      <c r="Y292" s="230" t="s">
        <v>2304</v>
      </c>
      <c r="Z292" s="227" t="s">
        <v>2303</v>
      </c>
      <c r="AA292" s="227" t="s">
        <v>2303</v>
      </c>
      <c r="AB292" s="230" t="s">
        <v>2304</v>
      </c>
      <c r="AC292" s="231" t="s">
        <v>2305</v>
      </c>
      <c r="AD292" s="231" t="s">
        <v>2305</v>
      </c>
      <c r="AE292" s="228" t="s">
        <v>173</v>
      </c>
      <c r="AF292" s="228" t="s">
        <v>173</v>
      </c>
      <c r="AG292" s="235" t="s">
        <v>173</v>
      </c>
      <c r="AH292" s="280"/>
    </row>
    <row r="293" spans="2:34" ht="12.75">
      <c r="B293" s="306" t="s">
        <v>772</v>
      </c>
      <c r="C293" s="307" t="s">
        <v>120</v>
      </c>
      <c r="D293" s="307" t="s">
        <v>763</v>
      </c>
      <c r="E293" s="307">
        <v>2.7</v>
      </c>
      <c r="F293" s="307" t="s">
        <v>475</v>
      </c>
      <c r="G293" s="307" t="s">
        <v>334</v>
      </c>
      <c r="H293" s="307" t="s">
        <v>773</v>
      </c>
      <c r="I293" s="230" t="s">
        <v>2304</v>
      </c>
      <c r="J293" s="228" t="s">
        <v>173</v>
      </c>
      <c r="K293" s="227" t="s">
        <v>2303</v>
      </c>
      <c r="L293" s="230" t="s">
        <v>2304</v>
      </c>
      <c r="M293" s="228" t="s">
        <v>173</v>
      </c>
      <c r="N293" s="228" t="s">
        <v>173</v>
      </c>
      <c r="O293" s="228" t="s">
        <v>173</v>
      </c>
      <c r="P293" s="228" t="s">
        <v>173</v>
      </c>
      <c r="Q293" s="230" t="s">
        <v>2304</v>
      </c>
      <c r="R293" s="228" t="s">
        <v>173</v>
      </c>
      <c r="S293" s="228" t="s">
        <v>173</v>
      </c>
      <c r="T293" s="228" t="s">
        <v>173</v>
      </c>
      <c r="U293" s="227" t="s">
        <v>2303</v>
      </c>
      <c r="V293" s="227" t="s">
        <v>2303</v>
      </c>
      <c r="W293" s="227" t="s">
        <v>2303</v>
      </c>
      <c r="X293" s="230" t="s">
        <v>2304</v>
      </c>
      <c r="Y293" s="230" t="s">
        <v>2304</v>
      </c>
      <c r="Z293" s="227" t="s">
        <v>2303</v>
      </c>
      <c r="AA293" s="227" t="s">
        <v>2303</v>
      </c>
      <c r="AB293" s="230" t="s">
        <v>2304</v>
      </c>
      <c r="AC293" s="231" t="s">
        <v>2305</v>
      </c>
      <c r="AD293" s="231" t="s">
        <v>2305</v>
      </c>
      <c r="AE293" s="228" t="s">
        <v>173</v>
      </c>
      <c r="AF293" s="228" t="s">
        <v>173</v>
      </c>
      <c r="AG293" s="235" t="s">
        <v>173</v>
      </c>
      <c r="AH293" s="280"/>
    </row>
    <row r="294" spans="2:34" ht="12.75">
      <c r="B294" s="306" t="s">
        <v>772</v>
      </c>
      <c r="C294" s="307" t="s">
        <v>120</v>
      </c>
      <c r="D294" s="307" t="s">
        <v>763</v>
      </c>
      <c r="E294" s="307">
        <v>2.7</v>
      </c>
      <c r="F294" s="307" t="s">
        <v>475</v>
      </c>
      <c r="G294" s="307" t="s">
        <v>334</v>
      </c>
      <c r="H294" s="307" t="s">
        <v>774</v>
      </c>
      <c r="I294" s="230" t="s">
        <v>2304</v>
      </c>
      <c r="J294" s="228" t="s">
        <v>173</v>
      </c>
      <c r="K294" s="227" t="s">
        <v>2303</v>
      </c>
      <c r="L294" s="230" t="s">
        <v>2304</v>
      </c>
      <c r="M294" s="228" t="s">
        <v>173</v>
      </c>
      <c r="N294" s="228" t="s">
        <v>173</v>
      </c>
      <c r="O294" s="228" t="s">
        <v>173</v>
      </c>
      <c r="P294" s="228" t="s">
        <v>173</v>
      </c>
      <c r="Q294" s="230" t="s">
        <v>2304</v>
      </c>
      <c r="R294" s="228" t="s">
        <v>173</v>
      </c>
      <c r="S294" s="228" t="s">
        <v>173</v>
      </c>
      <c r="T294" s="228" t="s">
        <v>173</v>
      </c>
      <c r="U294" s="227" t="s">
        <v>2303</v>
      </c>
      <c r="V294" s="227" t="s">
        <v>2303</v>
      </c>
      <c r="W294" s="227" t="s">
        <v>2303</v>
      </c>
      <c r="X294" s="230" t="s">
        <v>2304</v>
      </c>
      <c r="Y294" s="230" t="s">
        <v>2304</v>
      </c>
      <c r="Z294" s="227" t="s">
        <v>2303</v>
      </c>
      <c r="AA294" s="227" t="s">
        <v>2303</v>
      </c>
      <c r="AB294" s="230" t="s">
        <v>2304</v>
      </c>
      <c r="AC294" s="231" t="s">
        <v>2305</v>
      </c>
      <c r="AD294" s="231" t="s">
        <v>2305</v>
      </c>
      <c r="AE294" s="228" t="s">
        <v>173</v>
      </c>
      <c r="AF294" s="228" t="s">
        <v>173</v>
      </c>
      <c r="AG294" s="235" t="s">
        <v>173</v>
      </c>
      <c r="AH294" s="280"/>
    </row>
    <row r="295" spans="2:34" ht="12.75">
      <c r="B295" s="306" t="s">
        <v>772</v>
      </c>
      <c r="C295" s="307" t="s">
        <v>120</v>
      </c>
      <c r="D295" s="307" t="s">
        <v>763</v>
      </c>
      <c r="E295" s="307">
        <v>2.7</v>
      </c>
      <c r="F295" s="307" t="s">
        <v>475</v>
      </c>
      <c r="G295" s="307" t="s">
        <v>334</v>
      </c>
      <c r="H295" s="307" t="s">
        <v>775</v>
      </c>
      <c r="I295" s="230" t="s">
        <v>2304</v>
      </c>
      <c r="J295" s="228" t="s">
        <v>173</v>
      </c>
      <c r="K295" s="227" t="s">
        <v>2303</v>
      </c>
      <c r="L295" s="230" t="s">
        <v>2304</v>
      </c>
      <c r="M295" s="228" t="s">
        <v>173</v>
      </c>
      <c r="N295" s="228" t="s">
        <v>173</v>
      </c>
      <c r="O295" s="228" t="s">
        <v>173</v>
      </c>
      <c r="P295" s="228" t="s">
        <v>173</v>
      </c>
      <c r="Q295" s="230" t="s">
        <v>2304</v>
      </c>
      <c r="R295" s="228" t="s">
        <v>173</v>
      </c>
      <c r="S295" s="228" t="s">
        <v>173</v>
      </c>
      <c r="T295" s="228" t="s">
        <v>173</v>
      </c>
      <c r="U295" s="227" t="s">
        <v>2303</v>
      </c>
      <c r="V295" s="227" t="s">
        <v>2303</v>
      </c>
      <c r="W295" s="227" t="s">
        <v>2303</v>
      </c>
      <c r="X295" s="230" t="s">
        <v>2304</v>
      </c>
      <c r="Y295" s="230" t="s">
        <v>2304</v>
      </c>
      <c r="Z295" s="227" t="s">
        <v>2303</v>
      </c>
      <c r="AA295" s="227" t="s">
        <v>2303</v>
      </c>
      <c r="AB295" s="230" t="s">
        <v>2304</v>
      </c>
      <c r="AC295" s="231" t="s">
        <v>2305</v>
      </c>
      <c r="AD295" s="231" t="s">
        <v>2305</v>
      </c>
      <c r="AE295" s="228" t="s">
        <v>173</v>
      </c>
      <c r="AF295" s="228" t="s">
        <v>173</v>
      </c>
      <c r="AG295" s="235" t="s">
        <v>173</v>
      </c>
      <c r="AH295" s="280"/>
    </row>
    <row r="296" spans="2:34" ht="12.75">
      <c r="B296" s="306" t="s">
        <v>772</v>
      </c>
      <c r="C296" s="307" t="s">
        <v>120</v>
      </c>
      <c r="D296" s="307" t="s">
        <v>763</v>
      </c>
      <c r="E296" s="307">
        <v>2.7</v>
      </c>
      <c r="F296" s="307" t="s">
        <v>479</v>
      </c>
      <c r="G296" s="307" t="s">
        <v>334</v>
      </c>
      <c r="H296" s="307" t="s">
        <v>205</v>
      </c>
      <c r="I296" s="230" t="s">
        <v>2304</v>
      </c>
      <c r="J296" s="228" t="s">
        <v>173</v>
      </c>
      <c r="K296" s="227" t="s">
        <v>2303</v>
      </c>
      <c r="L296" s="230" t="s">
        <v>2304</v>
      </c>
      <c r="M296" s="228" t="s">
        <v>173</v>
      </c>
      <c r="N296" s="228" t="s">
        <v>173</v>
      </c>
      <c r="O296" s="228" t="s">
        <v>173</v>
      </c>
      <c r="P296" s="228" t="s">
        <v>173</v>
      </c>
      <c r="Q296" s="230" t="s">
        <v>2304</v>
      </c>
      <c r="R296" s="228" t="s">
        <v>173</v>
      </c>
      <c r="S296" s="228" t="s">
        <v>173</v>
      </c>
      <c r="T296" s="228" t="s">
        <v>173</v>
      </c>
      <c r="U296" s="227" t="s">
        <v>2303</v>
      </c>
      <c r="V296" s="227" t="s">
        <v>2303</v>
      </c>
      <c r="W296" s="227" t="s">
        <v>2303</v>
      </c>
      <c r="X296" s="230" t="s">
        <v>2304</v>
      </c>
      <c r="Y296" s="230" t="s">
        <v>2304</v>
      </c>
      <c r="Z296" s="227" t="s">
        <v>2303</v>
      </c>
      <c r="AA296" s="227" t="s">
        <v>2303</v>
      </c>
      <c r="AB296" s="230" t="s">
        <v>2304</v>
      </c>
      <c r="AC296" s="231" t="s">
        <v>2305</v>
      </c>
      <c r="AD296" s="231" t="s">
        <v>2305</v>
      </c>
      <c r="AE296" s="228" t="s">
        <v>173</v>
      </c>
      <c r="AF296" s="228" t="s">
        <v>173</v>
      </c>
      <c r="AG296" s="235" t="s">
        <v>173</v>
      </c>
      <c r="AH296" s="280"/>
    </row>
    <row r="297" spans="2:34" ht="12.75">
      <c r="B297" s="306" t="s">
        <v>772</v>
      </c>
      <c r="C297" s="307" t="s">
        <v>120</v>
      </c>
      <c r="D297" s="307" t="s">
        <v>763</v>
      </c>
      <c r="E297" s="307">
        <v>2.7</v>
      </c>
      <c r="F297" s="307" t="s">
        <v>479</v>
      </c>
      <c r="G297" s="307" t="s">
        <v>334</v>
      </c>
      <c r="H297" s="307" t="s">
        <v>773</v>
      </c>
      <c r="I297" s="230" t="s">
        <v>2304</v>
      </c>
      <c r="J297" s="228" t="s">
        <v>173</v>
      </c>
      <c r="K297" s="227" t="s">
        <v>2303</v>
      </c>
      <c r="L297" s="230" t="s">
        <v>2304</v>
      </c>
      <c r="M297" s="228" t="s">
        <v>173</v>
      </c>
      <c r="N297" s="228" t="s">
        <v>173</v>
      </c>
      <c r="O297" s="228" t="s">
        <v>173</v>
      </c>
      <c r="P297" s="228" t="s">
        <v>173</v>
      </c>
      <c r="Q297" s="230" t="s">
        <v>2304</v>
      </c>
      <c r="R297" s="228" t="s">
        <v>173</v>
      </c>
      <c r="S297" s="228" t="s">
        <v>173</v>
      </c>
      <c r="T297" s="228" t="s">
        <v>173</v>
      </c>
      <c r="U297" s="227" t="s">
        <v>2303</v>
      </c>
      <c r="V297" s="227" t="s">
        <v>2303</v>
      </c>
      <c r="W297" s="227" t="s">
        <v>2303</v>
      </c>
      <c r="X297" s="230" t="s">
        <v>2304</v>
      </c>
      <c r="Y297" s="230" t="s">
        <v>2304</v>
      </c>
      <c r="Z297" s="227" t="s">
        <v>2303</v>
      </c>
      <c r="AA297" s="227" t="s">
        <v>2303</v>
      </c>
      <c r="AB297" s="230" t="s">
        <v>2304</v>
      </c>
      <c r="AC297" s="231" t="s">
        <v>2305</v>
      </c>
      <c r="AD297" s="231" t="s">
        <v>2305</v>
      </c>
      <c r="AE297" s="228" t="s">
        <v>173</v>
      </c>
      <c r="AF297" s="228" t="s">
        <v>173</v>
      </c>
      <c r="AG297" s="235" t="s">
        <v>173</v>
      </c>
      <c r="AH297" s="280"/>
    </row>
    <row r="298" spans="2:34" ht="12.75">
      <c r="B298" s="306" t="s">
        <v>772</v>
      </c>
      <c r="C298" s="307" t="s">
        <v>120</v>
      </c>
      <c r="D298" s="307" t="s">
        <v>763</v>
      </c>
      <c r="E298" s="307">
        <v>2.7</v>
      </c>
      <c r="F298" s="307" t="s">
        <v>479</v>
      </c>
      <c r="G298" s="307" t="s">
        <v>334</v>
      </c>
      <c r="H298" s="307" t="s">
        <v>774</v>
      </c>
      <c r="I298" s="230" t="s">
        <v>2304</v>
      </c>
      <c r="J298" s="228" t="s">
        <v>173</v>
      </c>
      <c r="K298" s="227" t="s">
        <v>2303</v>
      </c>
      <c r="L298" s="230" t="s">
        <v>2304</v>
      </c>
      <c r="M298" s="228" t="s">
        <v>173</v>
      </c>
      <c r="N298" s="228" t="s">
        <v>173</v>
      </c>
      <c r="O298" s="228" t="s">
        <v>173</v>
      </c>
      <c r="P298" s="228" t="s">
        <v>173</v>
      </c>
      <c r="Q298" s="230" t="s">
        <v>2304</v>
      </c>
      <c r="R298" s="228" t="s">
        <v>173</v>
      </c>
      <c r="S298" s="228" t="s">
        <v>173</v>
      </c>
      <c r="T298" s="228" t="s">
        <v>173</v>
      </c>
      <c r="U298" s="227" t="s">
        <v>2303</v>
      </c>
      <c r="V298" s="227" t="s">
        <v>2303</v>
      </c>
      <c r="W298" s="227" t="s">
        <v>2303</v>
      </c>
      <c r="X298" s="230" t="s">
        <v>2304</v>
      </c>
      <c r="Y298" s="230" t="s">
        <v>2304</v>
      </c>
      <c r="Z298" s="227" t="s">
        <v>2303</v>
      </c>
      <c r="AA298" s="227" t="s">
        <v>2303</v>
      </c>
      <c r="AB298" s="230" t="s">
        <v>2304</v>
      </c>
      <c r="AC298" s="231" t="s">
        <v>2305</v>
      </c>
      <c r="AD298" s="231" t="s">
        <v>2305</v>
      </c>
      <c r="AE298" s="228" t="s">
        <v>173</v>
      </c>
      <c r="AF298" s="228" t="s">
        <v>173</v>
      </c>
      <c r="AG298" s="235" t="s">
        <v>173</v>
      </c>
      <c r="AH298" s="280"/>
    </row>
    <row r="299" spans="2:34" ht="12.75">
      <c r="B299" s="306" t="s">
        <v>772</v>
      </c>
      <c r="C299" s="307" t="s">
        <v>120</v>
      </c>
      <c r="D299" s="307" t="s">
        <v>763</v>
      </c>
      <c r="E299" s="307">
        <v>2.7</v>
      </c>
      <c r="F299" s="307" t="s">
        <v>479</v>
      </c>
      <c r="G299" s="307" t="s">
        <v>334</v>
      </c>
      <c r="H299" s="307" t="s">
        <v>775</v>
      </c>
      <c r="I299" s="230" t="s">
        <v>2304</v>
      </c>
      <c r="J299" s="228" t="s">
        <v>173</v>
      </c>
      <c r="K299" s="227" t="s">
        <v>2303</v>
      </c>
      <c r="L299" s="230" t="s">
        <v>2304</v>
      </c>
      <c r="M299" s="228" t="s">
        <v>173</v>
      </c>
      <c r="N299" s="228" t="s">
        <v>173</v>
      </c>
      <c r="O299" s="228" t="s">
        <v>173</v>
      </c>
      <c r="P299" s="228" t="s">
        <v>173</v>
      </c>
      <c r="Q299" s="230" t="s">
        <v>2304</v>
      </c>
      <c r="R299" s="228" t="s">
        <v>173</v>
      </c>
      <c r="S299" s="228" t="s">
        <v>173</v>
      </c>
      <c r="T299" s="228" t="s">
        <v>173</v>
      </c>
      <c r="U299" s="227" t="s">
        <v>2303</v>
      </c>
      <c r="V299" s="227" t="s">
        <v>2303</v>
      </c>
      <c r="W299" s="227" t="s">
        <v>2303</v>
      </c>
      <c r="X299" s="230" t="s">
        <v>2304</v>
      </c>
      <c r="Y299" s="230" t="s">
        <v>2304</v>
      </c>
      <c r="Z299" s="227" t="s">
        <v>2303</v>
      </c>
      <c r="AA299" s="227" t="s">
        <v>2303</v>
      </c>
      <c r="AB299" s="230" t="s">
        <v>2304</v>
      </c>
      <c r="AC299" s="231" t="s">
        <v>2305</v>
      </c>
      <c r="AD299" s="231" t="s">
        <v>2305</v>
      </c>
      <c r="AE299" s="228" t="s">
        <v>173</v>
      </c>
      <c r="AF299" s="228" t="s">
        <v>173</v>
      </c>
      <c r="AG299" s="235" t="s">
        <v>173</v>
      </c>
      <c r="AH299" s="280"/>
    </row>
    <row r="300" spans="2:34" ht="12.75">
      <c r="B300" s="306" t="s">
        <v>772</v>
      </c>
      <c r="C300" s="307" t="s">
        <v>120</v>
      </c>
      <c r="D300" s="307" t="s">
        <v>763</v>
      </c>
      <c r="E300" s="307">
        <v>2.7</v>
      </c>
      <c r="F300" s="307" t="s">
        <v>2200</v>
      </c>
      <c r="G300" s="307" t="s">
        <v>334</v>
      </c>
      <c r="H300" s="307" t="s">
        <v>205</v>
      </c>
      <c r="I300" s="230" t="s">
        <v>2304</v>
      </c>
      <c r="J300" s="228" t="s">
        <v>173</v>
      </c>
      <c r="K300" s="227" t="s">
        <v>2303</v>
      </c>
      <c r="L300" s="230" t="s">
        <v>2304</v>
      </c>
      <c r="M300" s="228" t="s">
        <v>173</v>
      </c>
      <c r="N300" s="228" t="s">
        <v>173</v>
      </c>
      <c r="O300" s="228" t="s">
        <v>173</v>
      </c>
      <c r="P300" s="228" t="s">
        <v>173</v>
      </c>
      <c r="Q300" s="230" t="s">
        <v>2304</v>
      </c>
      <c r="R300" s="228" t="s">
        <v>173</v>
      </c>
      <c r="S300" s="228" t="s">
        <v>173</v>
      </c>
      <c r="T300" s="228" t="s">
        <v>173</v>
      </c>
      <c r="U300" s="227" t="s">
        <v>2303</v>
      </c>
      <c r="V300" s="227" t="s">
        <v>2303</v>
      </c>
      <c r="W300" s="227" t="s">
        <v>2303</v>
      </c>
      <c r="X300" s="230" t="s">
        <v>2304</v>
      </c>
      <c r="Y300" s="230" t="s">
        <v>2304</v>
      </c>
      <c r="Z300" s="227" t="s">
        <v>2303</v>
      </c>
      <c r="AA300" s="227" t="s">
        <v>2303</v>
      </c>
      <c r="AB300" s="230" t="s">
        <v>2304</v>
      </c>
      <c r="AC300" s="231" t="s">
        <v>2305</v>
      </c>
      <c r="AD300" s="231" t="s">
        <v>2305</v>
      </c>
      <c r="AE300" s="228" t="s">
        <v>173</v>
      </c>
      <c r="AF300" s="228" t="s">
        <v>173</v>
      </c>
      <c r="AG300" s="235" t="s">
        <v>173</v>
      </c>
      <c r="AH300" s="280"/>
    </row>
    <row r="301" spans="2:34" ht="12.75">
      <c r="B301" s="306" t="s">
        <v>772</v>
      </c>
      <c r="C301" s="307" t="s">
        <v>120</v>
      </c>
      <c r="D301" s="307" t="s">
        <v>763</v>
      </c>
      <c r="E301" s="307">
        <v>2.7</v>
      </c>
      <c r="F301" s="307" t="s">
        <v>2200</v>
      </c>
      <c r="G301" s="307" t="s">
        <v>334</v>
      </c>
      <c r="H301" s="307" t="s">
        <v>773</v>
      </c>
      <c r="I301" s="230" t="s">
        <v>2304</v>
      </c>
      <c r="J301" s="228" t="s">
        <v>173</v>
      </c>
      <c r="K301" s="227" t="s">
        <v>2303</v>
      </c>
      <c r="L301" s="230" t="s">
        <v>2304</v>
      </c>
      <c r="M301" s="228" t="s">
        <v>173</v>
      </c>
      <c r="N301" s="228" t="s">
        <v>173</v>
      </c>
      <c r="O301" s="228" t="s">
        <v>173</v>
      </c>
      <c r="P301" s="228" t="s">
        <v>173</v>
      </c>
      <c r="Q301" s="230" t="s">
        <v>2304</v>
      </c>
      <c r="R301" s="228" t="s">
        <v>173</v>
      </c>
      <c r="S301" s="228" t="s">
        <v>173</v>
      </c>
      <c r="T301" s="228" t="s">
        <v>173</v>
      </c>
      <c r="U301" s="227" t="s">
        <v>2303</v>
      </c>
      <c r="V301" s="227" t="s">
        <v>2303</v>
      </c>
      <c r="W301" s="227" t="s">
        <v>2303</v>
      </c>
      <c r="X301" s="230" t="s">
        <v>2304</v>
      </c>
      <c r="Y301" s="230" t="s">
        <v>2304</v>
      </c>
      <c r="Z301" s="227" t="s">
        <v>2303</v>
      </c>
      <c r="AA301" s="227" t="s">
        <v>2303</v>
      </c>
      <c r="AB301" s="230" t="s">
        <v>2304</v>
      </c>
      <c r="AC301" s="231" t="s">
        <v>2305</v>
      </c>
      <c r="AD301" s="231" t="s">
        <v>2305</v>
      </c>
      <c r="AE301" s="228" t="s">
        <v>173</v>
      </c>
      <c r="AF301" s="228" t="s">
        <v>173</v>
      </c>
      <c r="AG301" s="235" t="s">
        <v>173</v>
      </c>
      <c r="AH301" s="280"/>
    </row>
    <row r="302" spans="2:34" ht="12.75">
      <c r="B302" s="306" t="s">
        <v>772</v>
      </c>
      <c r="C302" s="307" t="s">
        <v>120</v>
      </c>
      <c r="D302" s="307" t="s">
        <v>763</v>
      </c>
      <c r="E302" s="307">
        <v>2.7</v>
      </c>
      <c r="F302" s="307" t="s">
        <v>2200</v>
      </c>
      <c r="G302" s="307" t="s">
        <v>334</v>
      </c>
      <c r="H302" s="307" t="s">
        <v>774</v>
      </c>
      <c r="I302" s="230" t="s">
        <v>2304</v>
      </c>
      <c r="J302" s="228" t="s">
        <v>173</v>
      </c>
      <c r="K302" s="227" t="s">
        <v>2303</v>
      </c>
      <c r="L302" s="230" t="s">
        <v>2304</v>
      </c>
      <c r="M302" s="228" t="s">
        <v>173</v>
      </c>
      <c r="N302" s="228" t="s">
        <v>173</v>
      </c>
      <c r="O302" s="228" t="s">
        <v>173</v>
      </c>
      <c r="P302" s="228" t="s">
        <v>173</v>
      </c>
      <c r="Q302" s="230" t="s">
        <v>2304</v>
      </c>
      <c r="R302" s="228" t="s">
        <v>173</v>
      </c>
      <c r="S302" s="228" t="s">
        <v>173</v>
      </c>
      <c r="T302" s="228" t="s">
        <v>173</v>
      </c>
      <c r="U302" s="227" t="s">
        <v>2303</v>
      </c>
      <c r="V302" s="227" t="s">
        <v>2303</v>
      </c>
      <c r="W302" s="227" t="s">
        <v>2303</v>
      </c>
      <c r="X302" s="230" t="s">
        <v>2304</v>
      </c>
      <c r="Y302" s="230" t="s">
        <v>2304</v>
      </c>
      <c r="Z302" s="227" t="s">
        <v>2303</v>
      </c>
      <c r="AA302" s="227" t="s">
        <v>2303</v>
      </c>
      <c r="AB302" s="230" t="s">
        <v>2304</v>
      </c>
      <c r="AC302" s="231" t="s">
        <v>2305</v>
      </c>
      <c r="AD302" s="231" t="s">
        <v>2305</v>
      </c>
      <c r="AE302" s="228" t="s">
        <v>173</v>
      </c>
      <c r="AF302" s="228" t="s">
        <v>173</v>
      </c>
      <c r="AG302" s="235" t="s">
        <v>173</v>
      </c>
      <c r="AH302" s="280"/>
    </row>
    <row r="303" spans="2:34" ht="12.75">
      <c r="B303" s="306" t="s">
        <v>772</v>
      </c>
      <c r="C303" s="307" t="s">
        <v>120</v>
      </c>
      <c r="D303" s="307" t="s">
        <v>763</v>
      </c>
      <c r="E303" s="307">
        <v>2.7</v>
      </c>
      <c r="F303" s="307" t="s">
        <v>2200</v>
      </c>
      <c r="G303" s="307" t="s">
        <v>334</v>
      </c>
      <c r="H303" s="307" t="s">
        <v>775</v>
      </c>
      <c r="I303" s="230" t="s">
        <v>2304</v>
      </c>
      <c r="J303" s="228" t="s">
        <v>173</v>
      </c>
      <c r="K303" s="227" t="s">
        <v>2303</v>
      </c>
      <c r="L303" s="230" t="s">
        <v>2304</v>
      </c>
      <c r="M303" s="228" t="s">
        <v>173</v>
      </c>
      <c r="N303" s="228" t="s">
        <v>173</v>
      </c>
      <c r="O303" s="228" t="s">
        <v>173</v>
      </c>
      <c r="P303" s="228" t="s">
        <v>173</v>
      </c>
      <c r="Q303" s="230" t="s">
        <v>2304</v>
      </c>
      <c r="R303" s="228" t="s">
        <v>173</v>
      </c>
      <c r="S303" s="228" t="s">
        <v>173</v>
      </c>
      <c r="T303" s="228" t="s">
        <v>173</v>
      </c>
      <c r="U303" s="227" t="s">
        <v>2303</v>
      </c>
      <c r="V303" s="227" t="s">
        <v>2303</v>
      </c>
      <c r="W303" s="227" t="s">
        <v>2303</v>
      </c>
      <c r="X303" s="230" t="s">
        <v>2304</v>
      </c>
      <c r="Y303" s="230" t="s">
        <v>2304</v>
      </c>
      <c r="Z303" s="227" t="s">
        <v>2303</v>
      </c>
      <c r="AA303" s="227" t="s">
        <v>2303</v>
      </c>
      <c r="AB303" s="230" t="s">
        <v>2304</v>
      </c>
      <c r="AC303" s="231" t="s">
        <v>2305</v>
      </c>
      <c r="AD303" s="231" t="s">
        <v>2305</v>
      </c>
      <c r="AE303" s="228" t="s">
        <v>173</v>
      </c>
      <c r="AF303" s="228" t="s">
        <v>173</v>
      </c>
      <c r="AG303" s="235" t="s">
        <v>173</v>
      </c>
      <c r="AH303" s="280"/>
    </row>
    <row r="304" spans="2:34" ht="12.75">
      <c r="B304" s="306" t="s">
        <v>772</v>
      </c>
      <c r="C304" s="307" t="s">
        <v>120</v>
      </c>
      <c r="D304" s="307" t="s">
        <v>763</v>
      </c>
      <c r="E304" s="307">
        <v>2.7</v>
      </c>
      <c r="F304" s="307" t="s">
        <v>480</v>
      </c>
      <c r="G304" s="307" t="s">
        <v>334</v>
      </c>
      <c r="H304" s="307" t="s">
        <v>205</v>
      </c>
      <c r="I304" s="230" t="s">
        <v>2304</v>
      </c>
      <c r="J304" s="228" t="s">
        <v>173</v>
      </c>
      <c r="K304" s="227" t="s">
        <v>2303</v>
      </c>
      <c r="L304" s="230" t="s">
        <v>2304</v>
      </c>
      <c r="M304" s="228" t="s">
        <v>173</v>
      </c>
      <c r="N304" s="228" t="s">
        <v>173</v>
      </c>
      <c r="O304" s="228" t="s">
        <v>173</v>
      </c>
      <c r="P304" s="228" t="s">
        <v>173</v>
      </c>
      <c r="Q304" s="230" t="s">
        <v>2304</v>
      </c>
      <c r="R304" s="228" t="s">
        <v>173</v>
      </c>
      <c r="S304" s="228" t="s">
        <v>173</v>
      </c>
      <c r="T304" s="228" t="s">
        <v>173</v>
      </c>
      <c r="U304" s="227" t="s">
        <v>2303</v>
      </c>
      <c r="V304" s="227" t="s">
        <v>2303</v>
      </c>
      <c r="W304" s="227" t="s">
        <v>2303</v>
      </c>
      <c r="X304" s="230" t="s">
        <v>2304</v>
      </c>
      <c r="Y304" s="230" t="s">
        <v>2304</v>
      </c>
      <c r="Z304" s="227" t="s">
        <v>2303</v>
      </c>
      <c r="AA304" s="227" t="s">
        <v>2303</v>
      </c>
      <c r="AB304" s="230" t="s">
        <v>2304</v>
      </c>
      <c r="AC304" s="231" t="s">
        <v>2305</v>
      </c>
      <c r="AD304" s="231" t="s">
        <v>2305</v>
      </c>
      <c r="AE304" s="228" t="s">
        <v>173</v>
      </c>
      <c r="AF304" s="228" t="s">
        <v>173</v>
      </c>
      <c r="AG304" s="235" t="s">
        <v>173</v>
      </c>
      <c r="AH304" s="280"/>
    </row>
    <row r="305" spans="2:34" ht="12.75">
      <c r="B305" s="306" t="s">
        <v>772</v>
      </c>
      <c r="C305" s="307" t="s">
        <v>120</v>
      </c>
      <c r="D305" s="307" t="s">
        <v>763</v>
      </c>
      <c r="E305" s="307">
        <v>2.7</v>
      </c>
      <c r="F305" s="307" t="s">
        <v>480</v>
      </c>
      <c r="G305" s="307" t="s">
        <v>334</v>
      </c>
      <c r="H305" s="307" t="s">
        <v>773</v>
      </c>
      <c r="I305" s="230" t="s">
        <v>2304</v>
      </c>
      <c r="J305" s="228" t="s">
        <v>173</v>
      </c>
      <c r="K305" s="227" t="s">
        <v>2303</v>
      </c>
      <c r="L305" s="230" t="s">
        <v>2304</v>
      </c>
      <c r="M305" s="228" t="s">
        <v>173</v>
      </c>
      <c r="N305" s="228" t="s">
        <v>173</v>
      </c>
      <c r="O305" s="228" t="s">
        <v>173</v>
      </c>
      <c r="P305" s="228" t="s">
        <v>173</v>
      </c>
      <c r="Q305" s="230" t="s">
        <v>2304</v>
      </c>
      <c r="R305" s="228" t="s">
        <v>173</v>
      </c>
      <c r="S305" s="228" t="s">
        <v>173</v>
      </c>
      <c r="T305" s="228" t="s">
        <v>173</v>
      </c>
      <c r="U305" s="227" t="s">
        <v>2303</v>
      </c>
      <c r="V305" s="227" t="s">
        <v>2303</v>
      </c>
      <c r="W305" s="227" t="s">
        <v>2303</v>
      </c>
      <c r="X305" s="230" t="s">
        <v>2304</v>
      </c>
      <c r="Y305" s="230" t="s">
        <v>2304</v>
      </c>
      <c r="Z305" s="227" t="s">
        <v>2303</v>
      </c>
      <c r="AA305" s="227" t="s">
        <v>2303</v>
      </c>
      <c r="AB305" s="230" t="s">
        <v>2304</v>
      </c>
      <c r="AC305" s="231" t="s">
        <v>2305</v>
      </c>
      <c r="AD305" s="231" t="s">
        <v>2305</v>
      </c>
      <c r="AE305" s="228" t="s">
        <v>173</v>
      </c>
      <c r="AF305" s="228" t="s">
        <v>173</v>
      </c>
      <c r="AG305" s="235" t="s">
        <v>173</v>
      </c>
      <c r="AH305" s="280"/>
    </row>
    <row r="306" spans="2:34" ht="12.75">
      <c r="B306" s="306" t="s">
        <v>772</v>
      </c>
      <c r="C306" s="307" t="s">
        <v>120</v>
      </c>
      <c r="D306" s="307" t="s">
        <v>763</v>
      </c>
      <c r="E306" s="307">
        <v>2.7</v>
      </c>
      <c r="F306" s="307" t="s">
        <v>480</v>
      </c>
      <c r="G306" s="307" t="s">
        <v>334</v>
      </c>
      <c r="H306" s="307" t="s">
        <v>774</v>
      </c>
      <c r="I306" s="230" t="s">
        <v>2304</v>
      </c>
      <c r="J306" s="228" t="s">
        <v>173</v>
      </c>
      <c r="K306" s="227" t="s">
        <v>2303</v>
      </c>
      <c r="L306" s="230" t="s">
        <v>2304</v>
      </c>
      <c r="M306" s="228" t="s">
        <v>173</v>
      </c>
      <c r="N306" s="228" t="s">
        <v>173</v>
      </c>
      <c r="O306" s="228" t="s">
        <v>173</v>
      </c>
      <c r="P306" s="228" t="s">
        <v>173</v>
      </c>
      <c r="Q306" s="230" t="s">
        <v>2304</v>
      </c>
      <c r="R306" s="228" t="s">
        <v>173</v>
      </c>
      <c r="S306" s="228" t="s">
        <v>173</v>
      </c>
      <c r="T306" s="228" t="s">
        <v>173</v>
      </c>
      <c r="U306" s="227" t="s">
        <v>2303</v>
      </c>
      <c r="V306" s="227" t="s">
        <v>2303</v>
      </c>
      <c r="W306" s="227" t="s">
        <v>2303</v>
      </c>
      <c r="X306" s="230" t="s">
        <v>2304</v>
      </c>
      <c r="Y306" s="230" t="s">
        <v>2304</v>
      </c>
      <c r="Z306" s="227" t="s">
        <v>2303</v>
      </c>
      <c r="AA306" s="227" t="s">
        <v>2303</v>
      </c>
      <c r="AB306" s="230" t="s">
        <v>2304</v>
      </c>
      <c r="AC306" s="231" t="s">
        <v>2305</v>
      </c>
      <c r="AD306" s="231" t="s">
        <v>2305</v>
      </c>
      <c r="AE306" s="228" t="s">
        <v>173</v>
      </c>
      <c r="AF306" s="228" t="s">
        <v>173</v>
      </c>
      <c r="AG306" s="235" t="s">
        <v>173</v>
      </c>
      <c r="AH306" s="280"/>
    </row>
    <row r="307" spans="2:34" ht="12.75">
      <c r="B307" s="306" t="s">
        <v>772</v>
      </c>
      <c r="C307" s="307" t="s">
        <v>120</v>
      </c>
      <c r="D307" s="307" t="s">
        <v>763</v>
      </c>
      <c r="E307" s="307">
        <v>2.7</v>
      </c>
      <c r="F307" s="307" t="s">
        <v>480</v>
      </c>
      <c r="G307" s="307" t="s">
        <v>334</v>
      </c>
      <c r="H307" s="307" t="s">
        <v>775</v>
      </c>
      <c r="I307" s="230" t="s">
        <v>2304</v>
      </c>
      <c r="J307" s="228" t="s">
        <v>173</v>
      </c>
      <c r="K307" s="227" t="s">
        <v>2303</v>
      </c>
      <c r="L307" s="230" t="s">
        <v>2304</v>
      </c>
      <c r="M307" s="228" t="s">
        <v>173</v>
      </c>
      <c r="N307" s="228" t="s">
        <v>173</v>
      </c>
      <c r="O307" s="228" t="s">
        <v>173</v>
      </c>
      <c r="P307" s="228" t="s">
        <v>173</v>
      </c>
      <c r="Q307" s="230" t="s">
        <v>2304</v>
      </c>
      <c r="R307" s="228" t="s">
        <v>173</v>
      </c>
      <c r="S307" s="228" t="s">
        <v>173</v>
      </c>
      <c r="T307" s="228" t="s">
        <v>173</v>
      </c>
      <c r="U307" s="227" t="s">
        <v>2303</v>
      </c>
      <c r="V307" s="227" t="s">
        <v>2303</v>
      </c>
      <c r="W307" s="227" t="s">
        <v>2303</v>
      </c>
      <c r="X307" s="230" t="s">
        <v>2304</v>
      </c>
      <c r="Y307" s="230" t="s">
        <v>2304</v>
      </c>
      <c r="Z307" s="227" t="s">
        <v>2303</v>
      </c>
      <c r="AA307" s="227" t="s">
        <v>2303</v>
      </c>
      <c r="AB307" s="230" t="s">
        <v>2304</v>
      </c>
      <c r="AC307" s="231" t="s">
        <v>2305</v>
      </c>
      <c r="AD307" s="231" t="s">
        <v>2305</v>
      </c>
      <c r="AE307" s="228" t="s">
        <v>173</v>
      </c>
      <c r="AF307" s="228" t="s">
        <v>173</v>
      </c>
      <c r="AG307" s="235" t="s">
        <v>173</v>
      </c>
      <c r="AH307" s="280"/>
    </row>
    <row r="308" spans="2:34" ht="12.75">
      <c r="B308" s="306" t="s">
        <v>772</v>
      </c>
      <c r="C308" s="307" t="s">
        <v>120</v>
      </c>
      <c r="D308" s="307" t="s">
        <v>763</v>
      </c>
      <c r="E308" s="307">
        <v>2.7</v>
      </c>
      <c r="F308" s="307" t="s">
        <v>481</v>
      </c>
      <c r="G308" s="307" t="s">
        <v>334</v>
      </c>
      <c r="H308" s="307" t="s">
        <v>205</v>
      </c>
      <c r="I308" s="230" t="s">
        <v>2304</v>
      </c>
      <c r="J308" s="228" t="s">
        <v>173</v>
      </c>
      <c r="K308" s="227" t="s">
        <v>2303</v>
      </c>
      <c r="L308" s="230" t="s">
        <v>2304</v>
      </c>
      <c r="M308" s="228" t="s">
        <v>173</v>
      </c>
      <c r="N308" s="228" t="s">
        <v>173</v>
      </c>
      <c r="O308" s="228" t="s">
        <v>173</v>
      </c>
      <c r="P308" s="228" t="s">
        <v>173</v>
      </c>
      <c r="Q308" s="230" t="s">
        <v>2304</v>
      </c>
      <c r="R308" s="228" t="s">
        <v>173</v>
      </c>
      <c r="S308" s="228" t="s">
        <v>173</v>
      </c>
      <c r="T308" s="228" t="s">
        <v>173</v>
      </c>
      <c r="U308" s="227" t="s">
        <v>2303</v>
      </c>
      <c r="V308" s="227" t="s">
        <v>2303</v>
      </c>
      <c r="W308" s="227" t="s">
        <v>2303</v>
      </c>
      <c r="X308" s="230" t="s">
        <v>2304</v>
      </c>
      <c r="Y308" s="230" t="s">
        <v>2304</v>
      </c>
      <c r="Z308" s="227" t="s">
        <v>2303</v>
      </c>
      <c r="AA308" s="227" t="s">
        <v>2303</v>
      </c>
      <c r="AB308" s="230" t="s">
        <v>2304</v>
      </c>
      <c r="AC308" s="231" t="s">
        <v>2305</v>
      </c>
      <c r="AD308" s="231" t="s">
        <v>2305</v>
      </c>
      <c r="AE308" s="228" t="s">
        <v>173</v>
      </c>
      <c r="AF308" s="228" t="s">
        <v>173</v>
      </c>
      <c r="AG308" s="235" t="s">
        <v>173</v>
      </c>
      <c r="AH308" s="280"/>
    </row>
    <row r="309" spans="2:34" ht="12.75">
      <c r="B309" s="306" t="s">
        <v>772</v>
      </c>
      <c r="C309" s="307" t="s">
        <v>120</v>
      </c>
      <c r="D309" s="307" t="s">
        <v>763</v>
      </c>
      <c r="E309" s="307">
        <v>2.7</v>
      </c>
      <c r="F309" s="307" t="s">
        <v>481</v>
      </c>
      <c r="G309" s="307" t="s">
        <v>334</v>
      </c>
      <c r="H309" s="307" t="s">
        <v>773</v>
      </c>
      <c r="I309" s="230" t="s">
        <v>2304</v>
      </c>
      <c r="J309" s="228" t="s">
        <v>173</v>
      </c>
      <c r="K309" s="227" t="s">
        <v>2303</v>
      </c>
      <c r="L309" s="230" t="s">
        <v>2304</v>
      </c>
      <c r="M309" s="228" t="s">
        <v>173</v>
      </c>
      <c r="N309" s="228" t="s">
        <v>173</v>
      </c>
      <c r="O309" s="228" t="s">
        <v>173</v>
      </c>
      <c r="P309" s="228" t="s">
        <v>173</v>
      </c>
      <c r="Q309" s="230" t="s">
        <v>2304</v>
      </c>
      <c r="R309" s="228" t="s">
        <v>173</v>
      </c>
      <c r="S309" s="228" t="s">
        <v>173</v>
      </c>
      <c r="T309" s="228" t="s">
        <v>173</v>
      </c>
      <c r="U309" s="227" t="s">
        <v>2303</v>
      </c>
      <c r="V309" s="227" t="s">
        <v>2303</v>
      </c>
      <c r="W309" s="227" t="s">
        <v>2303</v>
      </c>
      <c r="X309" s="230" t="s">
        <v>2304</v>
      </c>
      <c r="Y309" s="230" t="s">
        <v>2304</v>
      </c>
      <c r="Z309" s="227" t="s">
        <v>2303</v>
      </c>
      <c r="AA309" s="227" t="s">
        <v>2303</v>
      </c>
      <c r="AB309" s="230" t="s">
        <v>2304</v>
      </c>
      <c r="AC309" s="231" t="s">
        <v>2305</v>
      </c>
      <c r="AD309" s="231" t="s">
        <v>2305</v>
      </c>
      <c r="AE309" s="228" t="s">
        <v>173</v>
      </c>
      <c r="AF309" s="228" t="s">
        <v>173</v>
      </c>
      <c r="AG309" s="235" t="s">
        <v>173</v>
      </c>
      <c r="AH309" s="280"/>
    </row>
    <row r="310" spans="2:34" ht="12.75">
      <c r="B310" s="306" t="s">
        <v>772</v>
      </c>
      <c r="C310" s="307" t="s">
        <v>120</v>
      </c>
      <c r="D310" s="307" t="s">
        <v>763</v>
      </c>
      <c r="E310" s="307">
        <v>2.7</v>
      </c>
      <c r="F310" s="307" t="s">
        <v>481</v>
      </c>
      <c r="G310" s="307" t="s">
        <v>334</v>
      </c>
      <c r="H310" s="307" t="s">
        <v>774</v>
      </c>
      <c r="I310" s="230" t="s">
        <v>2304</v>
      </c>
      <c r="J310" s="228" t="s">
        <v>173</v>
      </c>
      <c r="K310" s="227" t="s">
        <v>2303</v>
      </c>
      <c r="L310" s="230" t="s">
        <v>2304</v>
      </c>
      <c r="M310" s="228" t="s">
        <v>173</v>
      </c>
      <c r="N310" s="228" t="s">
        <v>173</v>
      </c>
      <c r="O310" s="228" t="s">
        <v>173</v>
      </c>
      <c r="P310" s="228" t="s">
        <v>173</v>
      </c>
      <c r="Q310" s="230" t="s">
        <v>2304</v>
      </c>
      <c r="R310" s="228" t="s">
        <v>173</v>
      </c>
      <c r="S310" s="228" t="s">
        <v>173</v>
      </c>
      <c r="T310" s="228" t="s">
        <v>173</v>
      </c>
      <c r="U310" s="227" t="s">
        <v>2303</v>
      </c>
      <c r="V310" s="227" t="s">
        <v>2303</v>
      </c>
      <c r="W310" s="227" t="s">
        <v>2303</v>
      </c>
      <c r="X310" s="230" t="s">
        <v>2304</v>
      </c>
      <c r="Y310" s="230" t="s">
        <v>2304</v>
      </c>
      <c r="Z310" s="227" t="s">
        <v>2303</v>
      </c>
      <c r="AA310" s="227" t="s">
        <v>2303</v>
      </c>
      <c r="AB310" s="230" t="s">
        <v>2304</v>
      </c>
      <c r="AC310" s="231" t="s">
        <v>2305</v>
      </c>
      <c r="AD310" s="231" t="s">
        <v>2305</v>
      </c>
      <c r="AE310" s="228" t="s">
        <v>173</v>
      </c>
      <c r="AF310" s="228" t="s">
        <v>173</v>
      </c>
      <c r="AG310" s="235" t="s">
        <v>173</v>
      </c>
      <c r="AH310" s="280"/>
    </row>
    <row r="311" spans="2:34" ht="12.75">
      <c r="B311" s="306" t="s">
        <v>772</v>
      </c>
      <c r="C311" s="307" t="s">
        <v>120</v>
      </c>
      <c r="D311" s="307" t="s">
        <v>763</v>
      </c>
      <c r="E311" s="307">
        <v>2.7</v>
      </c>
      <c r="F311" s="307" t="s">
        <v>481</v>
      </c>
      <c r="G311" s="307" t="s">
        <v>334</v>
      </c>
      <c r="H311" s="307" t="s">
        <v>775</v>
      </c>
      <c r="I311" s="230" t="s">
        <v>2304</v>
      </c>
      <c r="J311" s="228" t="s">
        <v>173</v>
      </c>
      <c r="K311" s="227" t="s">
        <v>2303</v>
      </c>
      <c r="L311" s="230" t="s">
        <v>2304</v>
      </c>
      <c r="M311" s="228" t="s">
        <v>173</v>
      </c>
      <c r="N311" s="228" t="s">
        <v>173</v>
      </c>
      <c r="O311" s="228" t="s">
        <v>173</v>
      </c>
      <c r="P311" s="228" t="s">
        <v>173</v>
      </c>
      <c r="Q311" s="230" t="s">
        <v>2304</v>
      </c>
      <c r="R311" s="228" t="s">
        <v>173</v>
      </c>
      <c r="S311" s="228" t="s">
        <v>173</v>
      </c>
      <c r="T311" s="228" t="s">
        <v>173</v>
      </c>
      <c r="U311" s="227" t="s">
        <v>2303</v>
      </c>
      <c r="V311" s="227" t="s">
        <v>2303</v>
      </c>
      <c r="W311" s="227" t="s">
        <v>2303</v>
      </c>
      <c r="X311" s="230" t="s">
        <v>2304</v>
      </c>
      <c r="Y311" s="230" t="s">
        <v>2304</v>
      </c>
      <c r="Z311" s="227" t="s">
        <v>2303</v>
      </c>
      <c r="AA311" s="227" t="s">
        <v>2303</v>
      </c>
      <c r="AB311" s="230" t="s">
        <v>2304</v>
      </c>
      <c r="AC311" s="231" t="s">
        <v>2305</v>
      </c>
      <c r="AD311" s="231" t="s">
        <v>2305</v>
      </c>
      <c r="AE311" s="228" t="s">
        <v>173</v>
      </c>
      <c r="AF311" s="228" t="s">
        <v>173</v>
      </c>
      <c r="AG311" s="235" t="s">
        <v>173</v>
      </c>
      <c r="AH311" s="280"/>
    </row>
    <row r="312" spans="2:34" ht="12.75">
      <c r="B312" s="306" t="s">
        <v>772</v>
      </c>
      <c r="C312" s="307" t="s">
        <v>120</v>
      </c>
      <c r="D312" s="307" t="s">
        <v>763</v>
      </c>
      <c r="E312" s="307">
        <v>2.7</v>
      </c>
      <c r="F312" s="307" t="s">
        <v>432</v>
      </c>
      <c r="G312" s="307" t="s">
        <v>334</v>
      </c>
      <c r="H312" s="307" t="s">
        <v>205</v>
      </c>
      <c r="I312" s="230" t="s">
        <v>2304</v>
      </c>
      <c r="J312" s="228" t="s">
        <v>173</v>
      </c>
      <c r="K312" s="227" t="s">
        <v>2303</v>
      </c>
      <c r="L312" s="230" t="s">
        <v>2304</v>
      </c>
      <c r="M312" s="228" t="s">
        <v>173</v>
      </c>
      <c r="N312" s="228" t="s">
        <v>173</v>
      </c>
      <c r="O312" s="228" t="s">
        <v>173</v>
      </c>
      <c r="P312" s="228" t="s">
        <v>173</v>
      </c>
      <c r="Q312" s="230" t="s">
        <v>2304</v>
      </c>
      <c r="R312" s="228" t="s">
        <v>173</v>
      </c>
      <c r="S312" s="228" t="s">
        <v>173</v>
      </c>
      <c r="T312" s="228" t="s">
        <v>173</v>
      </c>
      <c r="U312" s="227" t="s">
        <v>2303</v>
      </c>
      <c r="V312" s="227" t="s">
        <v>2303</v>
      </c>
      <c r="W312" s="227" t="s">
        <v>2303</v>
      </c>
      <c r="X312" s="230" t="s">
        <v>2304</v>
      </c>
      <c r="Y312" s="230" t="s">
        <v>2304</v>
      </c>
      <c r="Z312" s="227" t="s">
        <v>2303</v>
      </c>
      <c r="AA312" s="227" t="s">
        <v>2303</v>
      </c>
      <c r="AB312" s="230" t="s">
        <v>2304</v>
      </c>
      <c r="AC312" s="231" t="s">
        <v>2305</v>
      </c>
      <c r="AD312" s="231" t="s">
        <v>2305</v>
      </c>
      <c r="AE312" s="228" t="s">
        <v>173</v>
      </c>
      <c r="AF312" s="228" t="s">
        <v>173</v>
      </c>
      <c r="AG312" s="235" t="s">
        <v>173</v>
      </c>
      <c r="AH312" s="280"/>
    </row>
    <row r="313" spans="2:34" ht="12.75">
      <c r="B313" s="306" t="s">
        <v>772</v>
      </c>
      <c r="C313" s="307" t="s">
        <v>120</v>
      </c>
      <c r="D313" s="307" t="s">
        <v>763</v>
      </c>
      <c r="E313" s="307">
        <v>2.7</v>
      </c>
      <c r="F313" s="307" t="s">
        <v>432</v>
      </c>
      <c r="G313" s="307" t="s">
        <v>334</v>
      </c>
      <c r="H313" s="307" t="s">
        <v>774</v>
      </c>
      <c r="I313" s="230" t="s">
        <v>2304</v>
      </c>
      <c r="J313" s="228" t="s">
        <v>173</v>
      </c>
      <c r="K313" s="227" t="s">
        <v>2303</v>
      </c>
      <c r="L313" s="230" t="s">
        <v>2304</v>
      </c>
      <c r="M313" s="228" t="s">
        <v>173</v>
      </c>
      <c r="N313" s="228" t="s">
        <v>173</v>
      </c>
      <c r="O313" s="228" t="s">
        <v>173</v>
      </c>
      <c r="P313" s="228" t="s">
        <v>173</v>
      </c>
      <c r="Q313" s="230" t="s">
        <v>2304</v>
      </c>
      <c r="R313" s="228" t="s">
        <v>173</v>
      </c>
      <c r="S313" s="228" t="s">
        <v>173</v>
      </c>
      <c r="T313" s="228" t="s">
        <v>173</v>
      </c>
      <c r="U313" s="227" t="s">
        <v>2303</v>
      </c>
      <c r="V313" s="227" t="s">
        <v>2303</v>
      </c>
      <c r="W313" s="227" t="s">
        <v>2303</v>
      </c>
      <c r="X313" s="230" t="s">
        <v>2304</v>
      </c>
      <c r="Y313" s="230" t="s">
        <v>2304</v>
      </c>
      <c r="Z313" s="227" t="s">
        <v>2303</v>
      </c>
      <c r="AA313" s="227" t="s">
        <v>2303</v>
      </c>
      <c r="AB313" s="230" t="s">
        <v>2304</v>
      </c>
      <c r="AC313" s="231" t="s">
        <v>2305</v>
      </c>
      <c r="AD313" s="231" t="s">
        <v>2305</v>
      </c>
      <c r="AE313" s="228" t="s">
        <v>173</v>
      </c>
      <c r="AF313" s="228" t="s">
        <v>173</v>
      </c>
      <c r="AG313" s="235" t="s">
        <v>173</v>
      </c>
      <c r="AH313" s="280"/>
    </row>
    <row r="314" spans="2:34" ht="12.75">
      <c r="B314" s="306" t="s">
        <v>772</v>
      </c>
      <c r="C314" s="307" t="s">
        <v>120</v>
      </c>
      <c r="D314" s="307" t="s">
        <v>763</v>
      </c>
      <c r="E314" s="307">
        <v>2.7</v>
      </c>
      <c r="F314" s="307" t="s">
        <v>432</v>
      </c>
      <c r="G314" s="307" t="s">
        <v>334</v>
      </c>
      <c r="H314" s="307" t="s">
        <v>775</v>
      </c>
      <c r="I314" s="230" t="s">
        <v>2304</v>
      </c>
      <c r="J314" s="228" t="s">
        <v>173</v>
      </c>
      <c r="K314" s="227" t="s">
        <v>2303</v>
      </c>
      <c r="L314" s="230" t="s">
        <v>2304</v>
      </c>
      <c r="M314" s="228" t="s">
        <v>173</v>
      </c>
      <c r="N314" s="228" t="s">
        <v>173</v>
      </c>
      <c r="O314" s="228" t="s">
        <v>173</v>
      </c>
      <c r="P314" s="228" t="s">
        <v>173</v>
      </c>
      <c r="Q314" s="230" t="s">
        <v>2304</v>
      </c>
      <c r="R314" s="228" t="s">
        <v>173</v>
      </c>
      <c r="S314" s="228" t="s">
        <v>173</v>
      </c>
      <c r="T314" s="228" t="s">
        <v>173</v>
      </c>
      <c r="U314" s="227" t="s">
        <v>2303</v>
      </c>
      <c r="V314" s="227" t="s">
        <v>2303</v>
      </c>
      <c r="W314" s="227" t="s">
        <v>2303</v>
      </c>
      <c r="X314" s="230" t="s">
        <v>2304</v>
      </c>
      <c r="Y314" s="230" t="s">
        <v>2304</v>
      </c>
      <c r="Z314" s="227" t="s">
        <v>2303</v>
      </c>
      <c r="AA314" s="227" t="s">
        <v>2303</v>
      </c>
      <c r="AB314" s="230" t="s">
        <v>2304</v>
      </c>
      <c r="AC314" s="231" t="s">
        <v>2305</v>
      </c>
      <c r="AD314" s="231" t="s">
        <v>2305</v>
      </c>
      <c r="AE314" s="228" t="s">
        <v>173</v>
      </c>
      <c r="AF314" s="228" t="s">
        <v>173</v>
      </c>
      <c r="AG314" s="235" t="s">
        <v>173</v>
      </c>
      <c r="AH314" s="280"/>
    </row>
    <row r="315" spans="2:34" ht="12.75">
      <c r="B315" s="306" t="s">
        <v>772</v>
      </c>
      <c r="C315" s="307" t="s">
        <v>120</v>
      </c>
      <c r="D315" s="307" t="s">
        <v>763</v>
      </c>
      <c r="E315" s="307">
        <v>2.7</v>
      </c>
      <c r="F315" s="307" t="s">
        <v>482</v>
      </c>
      <c r="G315" s="307" t="s">
        <v>334</v>
      </c>
      <c r="H315" s="307" t="s">
        <v>205</v>
      </c>
      <c r="I315" s="230" t="s">
        <v>2304</v>
      </c>
      <c r="J315" s="228" t="s">
        <v>173</v>
      </c>
      <c r="K315" s="227" t="s">
        <v>2303</v>
      </c>
      <c r="L315" s="230" t="s">
        <v>2304</v>
      </c>
      <c r="M315" s="228" t="s">
        <v>173</v>
      </c>
      <c r="N315" s="228" t="s">
        <v>173</v>
      </c>
      <c r="O315" s="228" t="s">
        <v>173</v>
      </c>
      <c r="P315" s="228" t="s">
        <v>173</v>
      </c>
      <c r="Q315" s="230" t="s">
        <v>2304</v>
      </c>
      <c r="R315" s="228" t="s">
        <v>173</v>
      </c>
      <c r="S315" s="228" t="s">
        <v>173</v>
      </c>
      <c r="T315" s="228" t="s">
        <v>173</v>
      </c>
      <c r="U315" s="227" t="s">
        <v>2303</v>
      </c>
      <c r="V315" s="227" t="s">
        <v>2303</v>
      </c>
      <c r="W315" s="227" t="s">
        <v>2303</v>
      </c>
      <c r="X315" s="230" t="s">
        <v>2304</v>
      </c>
      <c r="Y315" s="230" t="s">
        <v>2304</v>
      </c>
      <c r="Z315" s="227" t="s">
        <v>2303</v>
      </c>
      <c r="AA315" s="227" t="s">
        <v>2303</v>
      </c>
      <c r="AB315" s="230" t="s">
        <v>2304</v>
      </c>
      <c r="AC315" s="231" t="s">
        <v>2305</v>
      </c>
      <c r="AD315" s="231" t="s">
        <v>2305</v>
      </c>
      <c r="AE315" s="228" t="s">
        <v>173</v>
      </c>
      <c r="AF315" s="228" t="s">
        <v>173</v>
      </c>
      <c r="AG315" s="235" t="s">
        <v>173</v>
      </c>
      <c r="AH315" s="280"/>
    </row>
    <row r="316" spans="2:34" ht="12.75">
      <c r="B316" s="306" t="s">
        <v>772</v>
      </c>
      <c r="C316" s="307" t="s">
        <v>120</v>
      </c>
      <c r="D316" s="307" t="s">
        <v>763</v>
      </c>
      <c r="E316" s="307">
        <v>2.7</v>
      </c>
      <c r="F316" s="307" t="s">
        <v>482</v>
      </c>
      <c r="G316" s="307" t="s">
        <v>334</v>
      </c>
      <c r="H316" s="307" t="s">
        <v>773</v>
      </c>
      <c r="I316" s="230" t="s">
        <v>2304</v>
      </c>
      <c r="J316" s="228" t="s">
        <v>173</v>
      </c>
      <c r="K316" s="227" t="s">
        <v>2303</v>
      </c>
      <c r="L316" s="230" t="s">
        <v>2304</v>
      </c>
      <c r="M316" s="228" t="s">
        <v>173</v>
      </c>
      <c r="N316" s="228" t="s">
        <v>173</v>
      </c>
      <c r="O316" s="228" t="s">
        <v>173</v>
      </c>
      <c r="P316" s="228" t="s">
        <v>173</v>
      </c>
      <c r="Q316" s="230" t="s">
        <v>2304</v>
      </c>
      <c r="R316" s="228" t="s">
        <v>173</v>
      </c>
      <c r="S316" s="228" t="s">
        <v>173</v>
      </c>
      <c r="T316" s="228" t="s">
        <v>173</v>
      </c>
      <c r="U316" s="227" t="s">
        <v>2303</v>
      </c>
      <c r="V316" s="227" t="s">
        <v>2303</v>
      </c>
      <c r="W316" s="227" t="s">
        <v>2303</v>
      </c>
      <c r="X316" s="230" t="s">
        <v>2304</v>
      </c>
      <c r="Y316" s="230" t="s">
        <v>2304</v>
      </c>
      <c r="Z316" s="227" t="s">
        <v>2303</v>
      </c>
      <c r="AA316" s="227" t="s">
        <v>2303</v>
      </c>
      <c r="AB316" s="230" t="s">
        <v>2304</v>
      </c>
      <c r="AC316" s="231" t="s">
        <v>2305</v>
      </c>
      <c r="AD316" s="231" t="s">
        <v>2305</v>
      </c>
      <c r="AE316" s="228" t="s">
        <v>173</v>
      </c>
      <c r="AF316" s="228" t="s">
        <v>173</v>
      </c>
      <c r="AG316" s="235" t="s">
        <v>173</v>
      </c>
      <c r="AH316" s="280"/>
    </row>
    <row r="317" spans="2:34" ht="12.75">
      <c r="B317" s="306" t="s">
        <v>772</v>
      </c>
      <c r="C317" s="307" t="s">
        <v>120</v>
      </c>
      <c r="D317" s="307" t="s">
        <v>763</v>
      </c>
      <c r="E317" s="307">
        <v>2.7</v>
      </c>
      <c r="F317" s="307" t="s">
        <v>482</v>
      </c>
      <c r="G317" s="307" t="s">
        <v>334</v>
      </c>
      <c r="H317" s="307" t="s">
        <v>774</v>
      </c>
      <c r="I317" s="230" t="s">
        <v>2304</v>
      </c>
      <c r="J317" s="228" t="s">
        <v>173</v>
      </c>
      <c r="K317" s="227" t="s">
        <v>2303</v>
      </c>
      <c r="L317" s="230" t="s">
        <v>2304</v>
      </c>
      <c r="M317" s="228" t="s">
        <v>173</v>
      </c>
      <c r="N317" s="228" t="s">
        <v>173</v>
      </c>
      <c r="O317" s="228" t="s">
        <v>173</v>
      </c>
      <c r="P317" s="228" t="s">
        <v>173</v>
      </c>
      <c r="Q317" s="230" t="s">
        <v>2304</v>
      </c>
      <c r="R317" s="228" t="s">
        <v>173</v>
      </c>
      <c r="S317" s="228" t="s">
        <v>173</v>
      </c>
      <c r="T317" s="228" t="s">
        <v>173</v>
      </c>
      <c r="U317" s="227" t="s">
        <v>2303</v>
      </c>
      <c r="V317" s="227" t="s">
        <v>2303</v>
      </c>
      <c r="W317" s="227" t="s">
        <v>2303</v>
      </c>
      <c r="X317" s="230" t="s">
        <v>2304</v>
      </c>
      <c r="Y317" s="230" t="s">
        <v>2304</v>
      </c>
      <c r="Z317" s="227" t="s">
        <v>2303</v>
      </c>
      <c r="AA317" s="227" t="s">
        <v>2303</v>
      </c>
      <c r="AB317" s="230" t="s">
        <v>2304</v>
      </c>
      <c r="AC317" s="231" t="s">
        <v>2305</v>
      </c>
      <c r="AD317" s="231" t="s">
        <v>2305</v>
      </c>
      <c r="AE317" s="228" t="s">
        <v>173</v>
      </c>
      <c r="AF317" s="228" t="s">
        <v>173</v>
      </c>
      <c r="AG317" s="235" t="s">
        <v>173</v>
      </c>
      <c r="AH317" s="280"/>
    </row>
    <row r="318" spans="2:34" ht="12.75">
      <c r="B318" s="306" t="s">
        <v>772</v>
      </c>
      <c r="C318" s="307" t="s">
        <v>120</v>
      </c>
      <c r="D318" s="307" t="s">
        <v>763</v>
      </c>
      <c r="E318" s="307">
        <v>2.7</v>
      </c>
      <c r="F318" s="307" t="s">
        <v>482</v>
      </c>
      <c r="G318" s="307" t="s">
        <v>334</v>
      </c>
      <c r="H318" s="307" t="s">
        <v>775</v>
      </c>
      <c r="I318" s="230" t="s">
        <v>2304</v>
      </c>
      <c r="J318" s="228" t="s">
        <v>173</v>
      </c>
      <c r="K318" s="227" t="s">
        <v>2303</v>
      </c>
      <c r="L318" s="230" t="s">
        <v>2304</v>
      </c>
      <c r="M318" s="228" t="s">
        <v>173</v>
      </c>
      <c r="N318" s="228" t="s">
        <v>173</v>
      </c>
      <c r="O318" s="228" t="s">
        <v>173</v>
      </c>
      <c r="P318" s="228" t="s">
        <v>173</v>
      </c>
      <c r="Q318" s="230" t="s">
        <v>2304</v>
      </c>
      <c r="R318" s="228" t="s">
        <v>173</v>
      </c>
      <c r="S318" s="228" t="s">
        <v>173</v>
      </c>
      <c r="T318" s="228" t="s">
        <v>173</v>
      </c>
      <c r="U318" s="227" t="s">
        <v>2303</v>
      </c>
      <c r="V318" s="227" t="s">
        <v>2303</v>
      </c>
      <c r="W318" s="227" t="s">
        <v>2303</v>
      </c>
      <c r="X318" s="230" t="s">
        <v>2304</v>
      </c>
      <c r="Y318" s="230" t="s">
        <v>2304</v>
      </c>
      <c r="Z318" s="227" t="s">
        <v>2303</v>
      </c>
      <c r="AA318" s="227" t="s">
        <v>2303</v>
      </c>
      <c r="AB318" s="230" t="s">
        <v>2304</v>
      </c>
      <c r="AC318" s="231" t="s">
        <v>2305</v>
      </c>
      <c r="AD318" s="231" t="s">
        <v>2305</v>
      </c>
      <c r="AE318" s="228" t="s">
        <v>173</v>
      </c>
      <c r="AF318" s="228" t="s">
        <v>173</v>
      </c>
      <c r="AG318" s="235" t="s">
        <v>173</v>
      </c>
      <c r="AH318" s="280"/>
    </row>
    <row r="319" spans="2:34" ht="12.75">
      <c r="B319" s="306" t="s">
        <v>772</v>
      </c>
      <c r="C319" s="307" t="s">
        <v>120</v>
      </c>
      <c r="D319" s="307" t="s">
        <v>763</v>
      </c>
      <c r="E319" s="307">
        <v>2.7</v>
      </c>
      <c r="F319" s="307" t="s">
        <v>483</v>
      </c>
      <c r="G319" s="307" t="s">
        <v>334</v>
      </c>
      <c r="H319" s="307" t="s">
        <v>205</v>
      </c>
      <c r="I319" s="230" t="s">
        <v>2304</v>
      </c>
      <c r="J319" s="228" t="s">
        <v>173</v>
      </c>
      <c r="K319" s="227" t="s">
        <v>2303</v>
      </c>
      <c r="L319" s="230" t="s">
        <v>2304</v>
      </c>
      <c r="M319" s="228" t="s">
        <v>173</v>
      </c>
      <c r="N319" s="228" t="s">
        <v>173</v>
      </c>
      <c r="O319" s="228" t="s">
        <v>173</v>
      </c>
      <c r="P319" s="228" t="s">
        <v>173</v>
      </c>
      <c r="Q319" s="230" t="s">
        <v>2304</v>
      </c>
      <c r="R319" s="228" t="s">
        <v>173</v>
      </c>
      <c r="S319" s="228" t="s">
        <v>173</v>
      </c>
      <c r="T319" s="228" t="s">
        <v>173</v>
      </c>
      <c r="U319" s="227" t="s">
        <v>2303</v>
      </c>
      <c r="V319" s="227" t="s">
        <v>2303</v>
      </c>
      <c r="W319" s="227" t="s">
        <v>2303</v>
      </c>
      <c r="X319" s="230" t="s">
        <v>2304</v>
      </c>
      <c r="Y319" s="230" t="s">
        <v>2304</v>
      </c>
      <c r="Z319" s="227" t="s">
        <v>2303</v>
      </c>
      <c r="AA319" s="227" t="s">
        <v>2303</v>
      </c>
      <c r="AB319" s="230" t="s">
        <v>2304</v>
      </c>
      <c r="AC319" s="231" t="s">
        <v>2305</v>
      </c>
      <c r="AD319" s="231" t="s">
        <v>2305</v>
      </c>
      <c r="AE319" s="228" t="s">
        <v>173</v>
      </c>
      <c r="AF319" s="228" t="s">
        <v>173</v>
      </c>
      <c r="AG319" s="235" t="s">
        <v>173</v>
      </c>
      <c r="AH319" s="280"/>
    </row>
    <row r="320" spans="2:34" ht="12.75">
      <c r="B320" s="306" t="s">
        <v>772</v>
      </c>
      <c r="C320" s="307" t="s">
        <v>120</v>
      </c>
      <c r="D320" s="307" t="s">
        <v>763</v>
      </c>
      <c r="E320" s="307">
        <v>2.7</v>
      </c>
      <c r="F320" s="307" t="s">
        <v>483</v>
      </c>
      <c r="G320" s="307" t="s">
        <v>334</v>
      </c>
      <c r="H320" s="307" t="s">
        <v>773</v>
      </c>
      <c r="I320" s="230" t="s">
        <v>2304</v>
      </c>
      <c r="J320" s="228" t="s">
        <v>173</v>
      </c>
      <c r="K320" s="227" t="s">
        <v>2303</v>
      </c>
      <c r="L320" s="230" t="s">
        <v>2304</v>
      </c>
      <c r="M320" s="228" t="s">
        <v>173</v>
      </c>
      <c r="N320" s="228" t="s">
        <v>173</v>
      </c>
      <c r="O320" s="228" t="s">
        <v>173</v>
      </c>
      <c r="P320" s="228" t="s">
        <v>173</v>
      </c>
      <c r="Q320" s="230" t="s">
        <v>2304</v>
      </c>
      <c r="R320" s="228" t="s">
        <v>173</v>
      </c>
      <c r="S320" s="228" t="s">
        <v>173</v>
      </c>
      <c r="T320" s="228" t="s">
        <v>173</v>
      </c>
      <c r="U320" s="227" t="s">
        <v>2303</v>
      </c>
      <c r="V320" s="227" t="s">
        <v>2303</v>
      </c>
      <c r="W320" s="227" t="s">
        <v>2303</v>
      </c>
      <c r="X320" s="230" t="s">
        <v>2304</v>
      </c>
      <c r="Y320" s="230" t="s">
        <v>2304</v>
      </c>
      <c r="Z320" s="227" t="s">
        <v>2303</v>
      </c>
      <c r="AA320" s="227" t="s">
        <v>2303</v>
      </c>
      <c r="AB320" s="230" t="s">
        <v>2304</v>
      </c>
      <c r="AC320" s="231" t="s">
        <v>2305</v>
      </c>
      <c r="AD320" s="231" t="s">
        <v>2305</v>
      </c>
      <c r="AE320" s="228" t="s">
        <v>173</v>
      </c>
      <c r="AF320" s="228" t="s">
        <v>173</v>
      </c>
      <c r="AG320" s="235" t="s">
        <v>173</v>
      </c>
      <c r="AH320" s="280"/>
    </row>
    <row r="321" spans="2:34" ht="12.75">
      <c r="B321" s="306" t="s">
        <v>772</v>
      </c>
      <c r="C321" s="307" t="s">
        <v>120</v>
      </c>
      <c r="D321" s="307" t="s">
        <v>763</v>
      </c>
      <c r="E321" s="307">
        <v>2.7</v>
      </c>
      <c r="F321" s="307" t="s">
        <v>483</v>
      </c>
      <c r="G321" s="307" t="s">
        <v>334</v>
      </c>
      <c r="H321" s="307" t="s">
        <v>774</v>
      </c>
      <c r="I321" s="230" t="s">
        <v>2304</v>
      </c>
      <c r="J321" s="228" t="s">
        <v>173</v>
      </c>
      <c r="K321" s="227" t="s">
        <v>2303</v>
      </c>
      <c r="L321" s="230" t="s">
        <v>2304</v>
      </c>
      <c r="M321" s="228" t="s">
        <v>173</v>
      </c>
      <c r="N321" s="228" t="s">
        <v>173</v>
      </c>
      <c r="O321" s="228" t="s">
        <v>173</v>
      </c>
      <c r="P321" s="228" t="s">
        <v>173</v>
      </c>
      <c r="Q321" s="230" t="s">
        <v>2304</v>
      </c>
      <c r="R321" s="228" t="s">
        <v>173</v>
      </c>
      <c r="S321" s="228" t="s">
        <v>173</v>
      </c>
      <c r="T321" s="228" t="s">
        <v>173</v>
      </c>
      <c r="U321" s="227" t="s">
        <v>2303</v>
      </c>
      <c r="V321" s="227" t="s">
        <v>2303</v>
      </c>
      <c r="W321" s="227" t="s">
        <v>2303</v>
      </c>
      <c r="X321" s="230" t="s">
        <v>2304</v>
      </c>
      <c r="Y321" s="230" t="s">
        <v>2304</v>
      </c>
      <c r="Z321" s="227" t="s">
        <v>2303</v>
      </c>
      <c r="AA321" s="227" t="s">
        <v>2303</v>
      </c>
      <c r="AB321" s="230" t="s">
        <v>2304</v>
      </c>
      <c r="AC321" s="231" t="s">
        <v>2305</v>
      </c>
      <c r="AD321" s="231" t="s">
        <v>2305</v>
      </c>
      <c r="AE321" s="228" t="s">
        <v>173</v>
      </c>
      <c r="AF321" s="228" t="s">
        <v>173</v>
      </c>
      <c r="AG321" s="235" t="s">
        <v>173</v>
      </c>
      <c r="AH321" s="280"/>
    </row>
    <row r="322" spans="2:34" ht="12.75">
      <c r="B322" s="306" t="s">
        <v>772</v>
      </c>
      <c r="C322" s="307" t="s">
        <v>120</v>
      </c>
      <c r="D322" s="307" t="s">
        <v>763</v>
      </c>
      <c r="E322" s="307">
        <v>2.7</v>
      </c>
      <c r="F322" s="307" t="s">
        <v>483</v>
      </c>
      <c r="G322" s="307" t="s">
        <v>334</v>
      </c>
      <c r="H322" s="307" t="s">
        <v>775</v>
      </c>
      <c r="I322" s="230" t="s">
        <v>2304</v>
      </c>
      <c r="J322" s="228" t="s">
        <v>173</v>
      </c>
      <c r="K322" s="227" t="s">
        <v>2303</v>
      </c>
      <c r="L322" s="230" t="s">
        <v>2304</v>
      </c>
      <c r="M322" s="228" t="s">
        <v>173</v>
      </c>
      <c r="N322" s="228" t="s">
        <v>173</v>
      </c>
      <c r="O322" s="228" t="s">
        <v>173</v>
      </c>
      <c r="P322" s="228" t="s">
        <v>173</v>
      </c>
      <c r="Q322" s="230" t="s">
        <v>2304</v>
      </c>
      <c r="R322" s="228" t="s">
        <v>173</v>
      </c>
      <c r="S322" s="228" t="s">
        <v>173</v>
      </c>
      <c r="T322" s="228" t="s">
        <v>173</v>
      </c>
      <c r="U322" s="227" t="s">
        <v>2303</v>
      </c>
      <c r="V322" s="227" t="s">
        <v>2303</v>
      </c>
      <c r="W322" s="227" t="s">
        <v>2303</v>
      </c>
      <c r="X322" s="230" t="s">
        <v>2304</v>
      </c>
      <c r="Y322" s="230" t="s">
        <v>2304</v>
      </c>
      <c r="Z322" s="227" t="s">
        <v>2303</v>
      </c>
      <c r="AA322" s="227" t="s">
        <v>2303</v>
      </c>
      <c r="AB322" s="230" t="s">
        <v>2304</v>
      </c>
      <c r="AC322" s="231" t="s">
        <v>2305</v>
      </c>
      <c r="AD322" s="231" t="s">
        <v>2305</v>
      </c>
      <c r="AE322" s="228" t="s">
        <v>173</v>
      </c>
      <c r="AF322" s="228" t="s">
        <v>173</v>
      </c>
      <c r="AG322" s="235" t="s">
        <v>173</v>
      </c>
      <c r="AH322" s="280"/>
    </row>
    <row r="323" spans="2:34" ht="12.75">
      <c r="B323" s="306" t="s">
        <v>772</v>
      </c>
      <c r="C323" s="307" t="s">
        <v>120</v>
      </c>
      <c r="D323" s="307" t="s">
        <v>763</v>
      </c>
      <c r="E323" s="307">
        <v>2.7</v>
      </c>
      <c r="F323" s="307" t="s">
        <v>484</v>
      </c>
      <c r="G323" s="307" t="s">
        <v>334</v>
      </c>
      <c r="H323" s="307" t="s">
        <v>205</v>
      </c>
      <c r="I323" s="230" t="s">
        <v>2304</v>
      </c>
      <c r="J323" s="228" t="s">
        <v>173</v>
      </c>
      <c r="K323" s="227" t="s">
        <v>2303</v>
      </c>
      <c r="L323" s="230" t="s">
        <v>2304</v>
      </c>
      <c r="M323" s="228" t="s">
        <v>173</v>
      </c>
      <c r="N323" s="228" t="s">
        <v>173</v>
      </c>
      <c r="O323" s="228" t="s">
        <v>173</v>
      </c>
      <c r="P323" s="228" t="s">
        <v>173</v>
      </c>
      <c r="Q323" s="230" t="s">
        <v>2304</v>
      </c>
      <c r="R323" s="228" t="s">
        <v>173</v>
      </c>
      <c r="S323" s="228" t="s">
        <v>173</v>
      </c>
      <c r="T323" s="228" t="s">
        <v>173</v>
      </c>
      <c r="U323" s="227" t="s">
        <v>2303</v>
      </c>
      <c r="V323" s="227" t="s">
        <v>2303</v>
      </c>
      <c r="W323" s="227" t="s">
        <v>2303</v>
      </c>
      <c r="X323" s="230" t="s">
        <v>2304</v>
      </c>
      <c r="Y323" s="230" t="s">
        <v>2304</v>
      </c>
      <c r="Z323" s="227" t="s">
        <v>2303</v>
      </c>
      <c r="AA323" s="227" t="s">
        <v>2303</v>
      </c>
      <c r="AB323" s="230" t="s">
        <v>2304</v>
      </c>
      <c r="AC323" s="231" t="s">
        <v>2305</v>
      </c>
      <c r="AD323" s="231" t="s">
        <v>2305</v>
      </c>
      <c r="AE323" s="228" t="s">
        <v>173</v>
      </c>
      <c r="AF323" s="228" t="s">
        <v>173</v>
      </c>
      <c r="AG323" s="235" t="s">
        <v>173</v>
      </c>
      <c r="AH323" s="280"/>
    </row>
    <row r="324" spans="2:34" ht="12.75">
      <c r="B324" s="306" t="s">
        <v>772</v>
      </c>
      <c r="C324" s="307" t="s">
        <v>120</v>
      </c>
      <c r="D324" s="307" t="s">
        <v>763</v>
      </c>
      <c r="E324" s="307">
        <v>2.7</v>
      </c>
      <c r="F324" s="307" t="s">
        <v>484</v>
      </c>
      <c r="G324" s="307" t="s">
        <v>334</v>
      </c>
      <c r="H324" s="307" t="s">
        <v>773</v>
      </c>
      <c r="I324" s="230" t="s">
        <v>2304</v>
      </c>
      <c r="J324" s="228" t="s">
        <v>173</v>
      </c>
      <c r="K324" s="227" t="s">
        <v>2303</v>
      </c>
      <c r="L324" s="230" t="s">
        <v>2304</v>
      </c>
      <c r="M324" s="228" t="s">
        <v>173</v>
      </c>
      <c r="N324" s="228" t="s">
        <v>173</v>
      </c>
      <c r="O324" s="228" t="s">
        <v>173</v>
      </c>
      <c r="P324" s="228" t="s">
        <v>173</v>
      </c>
      <c r="Q324" s="230" t="s">
        <v>2304</v>
      </c>
      <c r="R324" s="228" t="s">
        <v>173</v>
      </c>
      <c r="S324" s="228" t="s">
        <v>173</v>
      </c>
      <c r="T324" s="228" t="s">
        <v>173</v>
      </c>
      <c r="U324" s="227" t="s">
        <v>2303</v>
      </c>
      <c r="V324" s="227" t="s">
        <v>2303</v>
      </c>
      <c r="W324" s="227" t="s">
        <v>2303</v>
      </c>
      <c r="X324" s="230" t="s">
        <v>2304</v>
      </c>
      <c r="Y324" s="230" t="s">
        <v>2304</v>
      </c>
      <c r="Z324" s="227" t="s">
        <v>2303</v>
      </c>
      <c r="AA324" s="227" t="s">
        <v>2303</v>
      </c>
      <c r="AB324" s="230" t="s">
        <v>2304</v>
      </c>
      <c r="AC324" s="231" t="s">
        <v>2305</v>
      </c>
      <c r="AD324" s="231" t="s">
        <v>2305</v>
      </c>
      <c r="AE324" s="228" t="s">
        <v>173</v>
      </c>
      <c r="AF324" s="228" t="s">
        <v>173</v>
      </c>
      <c r="AG324" s="235" t="s">
        <v>173</v>
      </c>
      <c r="AH324" s="280"/>
    </row>
    <row r="325" spans="2:34" ht="12.75">
      <c r="B325" s="306" t="s">
        <v>772</v>
      </c>
      <c r="C325" s="307" t="s">
        <v>120</v>
      </c>
      <c r="D325" s="307" t="s">
        <v>763</v>
      </c>
      <c r="E325" s="307">
        <v>2.7</v>
      </c>
      <c r="F325" s="307" t="s">
        <v>484</v>
      </c>
      <c r="G325" s="307" t="s">
        <v>334</v>
      </c>
      <c r="H325" s="307" t="s">
        <v>774</v>
      </c>
      <c r="I325" s="230" t="s">
        <v>2304</v>
      </c>
      <c r="J325" s="228" t="s">
        <v>173</v>
      </c>
      <c r="K325" s="227" t="s">
        <v>2303</v>
      </c>
      <c r="L325" s="230" t="s">
        <v>2304</v>
      </c>
      <c r="M325" s="228" t="s">
        <v>173</v>
      </c>
      <c r="N325" s="228" t="s">
        <v>173</v>
      </c>
      <c r="O325" s="228" t="s">
        <v>173</v>
      </c>
      <c r="P325" s="228" t="s">
        <v>173</v>
      </c>
      <c r="Q325" s="230" t="s">
        <v>2304</v>
      </c>
      <c r="R325" s="228" t="s">
        <v>173</v>
      </c>
      <c r="S325" s="228" t="s">
        <v>173</v>
      </c>
      <c r="T325" s="228" t="s">
        <v>173</v>
      </c>
      <c r="U325" s="227" t="s">
        <v>2303</v>
      </c>
      <c r="V325" s="227" t="s">
        <v>2303</v>
      </c>
      <c r="W325" s="227" t="s">
        <v>2303</v>
      </c>
      <c r="X325" s="230" t="s">
        <v>2304</v>
      </c>
      <c r="Y325" s="230" t="s">
        <v>2304</v>
      </c>
      <c r="Z325" s="227" t="s">
        <v>2303</v>
      </c>
      <c r="AA325" s="227" t="s">
        <v>2303</v>
      </c>
      <c r="AB325" s="230" t="s">
        <v>2304</v>
      </c>
      <c r="AC325" s="231" t="s">
        <v>2305</v>
      </c>
      <c r="AD325" s="231" t="s">
        <v>2305</v>
      </c>
      <c r="AE325" s="228" t="s">
        <v>173</v>
      </c>
      <c r="AF325" s="228" t="s">
        <v>173</v>
      </c>
      <c r="AG325" s="235" t="s">
        <v>173</v>
      </c>
      <c r="AH325" s="280"/>
    </row>
    <row r="326" spans="2:34" ht="12.75">
      <c r="B326" s="306" t="s">
        <v>772</v>
      </c>
      <c r="C326" s="307" t="s">
        <v>120</v>
      </c>
      <c r="D326" s="307" t="s">
        <v>763</v>
      </c>
      <c r="E326" s="307">
        <v>2.7</v>
      </c>
      <c r="F326" s="307" t="s">
        <v>484</v>
      </c>
      <c r="G326" s="307" t="s">
        <v>334</v>
      </c>
      <c r="H326" s="307" t="s">
        <v>775</v>
      </c>
      <c r="I326" s="230" t="s">
        <v>2304</v>
      </c>
      <c r="J326" s="228" t="s">
        <v>173</v>
      </c>
      <c r="K326" s="227" t="s">
        <v>2303</v>
      </c>
      <c r="L326" s="230" t="s">
        <v>2304</v>
      </c>
      <c r="M326" s="228" t="s">
        <v>173</v>
      </c>
      <c r="N326" s="228" t="s">
        <v>173</v>
      </c>
      <c r="O326" s="228" t="s">
        <v>173</v>
      </c>
      <c r="P326" s="228" t="s">
        <v>173</v>
      </c>
      <c r="Q326" s="230" t="s">
        <v>2304</v>
      </c>
      <c r="R326" s="228" t="s">
        <v>173</v>
      </c>
      <c r="S326" s="228" t="s">
        <v>173</v>
      </c>
      <c r="T326" s="228" t="s">
        <v>173</v>
      </c>
      <c r="U326" s="227" t="s">
        <v>2303</v>
      </c>
      <c r="V326" s="227" t="s">
        <v>2303</v>
      </c>
      <c r="W326" s="227" t="s">
        <v>2303</v>
      </c>
      <c r="X326" s="230" t="s">
        <v>2304</v>
      </c>
      <c r="Y326" s="230" t="s">
        <v>2304</v>
      </c>
      <c r="Z326" s="227" t="s">
        <v>2303</v>
      </c>
      <c r="AA326" s="227" t="s">
        <v>2303</v>
      </c>
      <c r="AB326" s="230" t="s">
        <v>2304</v>
      </c>
      <c r="AC326" s="231" t="s">
        <v>2305</v>
      </c>
      <c r="AD326" s="231" t="s">
        <v>2305</v>
      </c>
      <c r="AE326" s="228" t="s">
        <v>173</v>
      </c>
      <c r="AF326" s="228" t="s">
        <v>173</v>
      </c>
      <c r="AG326" s="235" t="s">
        <v>173</v>
      </c>
      <c r="AH326" s="280"/>
    </row>
    <row r="327" spans="2:34" ht="12.75">
      <c r="B327" s="306" t="s">
        <v>772</v>
      </c>
      <c r="C327" s="307" t="s">
        <v>120</v>
      </c>
      <c r="D327" s="307" t="s">
        <v>763</v>
      </c>
      <c r="E327" s="307">
        <v>2.7</v>
      </c>
      <c r="F327" s="307" t="s">
        <v>485</v>
      </c>
      <c r="G327" s="307" t="s">
        <v>334</v>
      </c>
      <c r="H327" s="307" t="s">
        <v>205</v>
      </c>
      <c r="I327" s="230" t="s">
        <v>2304</v>
      </c>
      <c r="J327" s="228" t="s">
        <v>173</v>
      </c>
      <c r="K327" s="227" t="s">
        <v>2303</v>
      </c>
      <c r="L327" s="230" t="s">
        <v>2304</v>
      </c>
      <c r="M327" s="228" t="s">
        <v>173</v>
      </c>
      <c r="N327" s="228" t="s">
        <v>173</v>
      </c>
      <c r="O327" s="228" t="s">
        <v>173</v>
      </c>
      <c r="P327" s="228" t="s">
        <v>173</v>
      </c>
      <c r="Q327" s="230" t="s">
        <v>2304</v>
      </c>
      <c r="R327" s="228" t="s">
        <v>173</v>
      </c>
      <c r="S327" s="228" t="s">
        <v>173</v>
      </c>
      <c r="T327" s="228" t="s">
        <v>173</v>
      </c>
      <c r="U327" s="227" t="s">
        <v>2303</v>
      </c>
      <c r="V327" s="227" t="s">
        <v>2303</v>
      </c>
      <c r="W327" s="227" t="s">
        <v>2303</v>
      </c>
      <c r="X327" s="230" t="s">
        <v>2304</v>
      </c>
      <c r="Y327" s="230" t="s">
        <v>2304</v>
      </c>
      <c r="Z327" s="227" t="s">
        <v>2303</v>
      </c>
      <c r="AA327" s="227" t="s">
        <v>2303</v>
      </c>
      <c r="AB327" s="230" t="s">
        <v>2304</v>
      </c>
      <c r="AC327" s="231" t="s">
        <v>2305</v>
      </c>
      <c r="AD327" s="231" t="s">
        <v>2305</v>
      </c>
      <c r="AE327" s="228" t="s">
        <v>173</v>
      </c>
      <c r="AF327" s="228" t="s">
        <v>173</v>
      </c>
      <c r="AG327" s="235" t="s">
        <v>173</v>
      </c>
      <c r="AH327" s="280"/>
    </row>
    <row r="328" spans="2:34" ht="12.75">
      <c r="B328" s="306" t="s">
        <v>772</v>
      </c>
      <c r="C328" s="307" t="s">
        <v>120</v>
      </c>
      <c r="D328" s="307" t="s">
        <v>763</v>
      </c>
      <c r="E328" s="307">
        <v>2.7</v>
      </c>
      <c r="F328" s="307" t="s">
        <v>485</v>
      </c>
      <c r="G328" s="307" t="s">
        <v>334</v>
      </c>
      <c r="H328" s="307" t="s">
        <v>773</v>
      </c>
      <c r="I328" s="230" t="s">
        <v>2304</v>
      </c>
      <c r="J328" s="228" t="s">
        <v>173</v>
      </c>
      <c r="K328" s="227" t="s">
        <v>2303</v>
      </c>
      <c r="L328" s="230" t="s">
        <v>2304</v>
      </c>
      <c r="M328" s="228" t="s">
        <v>173</v>
      </c>
      <c r="N328" s="228" t="s">
        <v>173</v>
      </c>
      <c r="O328" s="228" t="s">
        <v>173</v>
      </c>
      <c r="P328" s="228" t="s">
        <v>173</v>
      </c>
      <c r="Q328" s="230" t="s">
        <v>2304</v>
      </c>
      <c r="R328" s="228" t="s">
        <v>173</v>
      </c>
      <c r="S328" s="228" t="s">
        <v>173</v>
      </c>
      <c r="T328" s="228" t="s">
        <v>173</v>
      </c>
      <c r="U328" s="227" t="s">
        <v>2303</v>
      </c>
      <c r="V328" s="227" t="s">
        <v>2303</v>
      </c>
      <c r="W328" s="227" t="s">
        <v>2303</v>
      </c>
      <c r="X328" s="230" t="s">
        <v>2304</v>
      </c>
      <c r="Y328" s="230" t="s">
        <v>2304</v>
      </c>
      <c r="Z328" s="227" t="s">
        <v>2303</v>
      </c>
      <c r="AA328" s="227" t="s">
        <v>2303</v>
      </c>
      <c r="AB328" s="230" t="s">
        <v>2304</v>
      </c>
      <c r="AC328" s="231" t="s">
        <v>2305</v>
      </c>
      <c r="AD328" s="231" t="s">
        <v>2305</v>
      </c>
      <c r="AE328" s="228" t="s">
        <v>173</v>
      </c>
      <c r="AF328" s="228" t="s">
        <v>173</v>
      </c>
      <c r="AG328" s="235" t="s">
        <v>173</v>
      </c>
      <c r="AH328" s="280"/>
    </row>
    <row r="329" spans="2:34" ht="12.75">
      <c r="B329" s="306" t="s">
        <v>772</v>
      </c>
      <c r="C329" s="307" t="s">
        <v>120</v>
      </c>
      <c r="D329" s="307" t="s">
        <v>763</v>
      </c>
      <c r="E329" s="307">
        <v>2.7</v>
      </c>
      <c r="F329" s="307" t="s">
        <v>485</v>
      </c>
      <c r="G329" s="307" t="s">
        <v>334</v>
      </c>
      <c r="H329" s="307" t="s">
        <v>774</v>
      </c>
      <c r="I329" s="230" t="s">
        <v>2304</v>
      </c>
      <c r="J329" s="228" t="s">
        <v>173</v>
      </c>
      <c r="K329" s="227" t="s">
        <v>2303</v>
      </c>
      <c r="L329" s="230" t="s">
        <v>2304</v>
      </c>
      <c r="M329" s="228" t="s">
        <v>173</v>
      </c>
      <c r="N329" s="228" t="s">
        <v>173</v>
      </c>
      <c r="O329" s="228" t="s">
        <v>173</v>
      </c>
      <c r="P329" s="228" t="s">
        <v>173</v>
      </c>
      <c r="Q329" s="230" t="s">
        <v>2304</v>
      </c>
      <c r="R329" s="228" t="s">
        <v>173</v>
      </c>
      <c r="S329" s="228" t="s">
        <v>173</v>
      </c>
      <c r="T329" s="228" t="s">
        <v>173</v>
      </c>
      <c r="U329" s="227" t="s">
        <v>2303</v>
      </c>
      <c r="V329" s="227" t="s">
        <v>2303</v>
      </c>
      <c r="W329" s="227" t="s">
        <v>2303</v>
      </c>
      <c r="X329" s="230" t="s">
        <v>2304</v>
      </c>
      <c r="Y329" s="230" t="s">
        <v>2304</v>
      </c>
      <c r="Z329" s="227" t="s">
        <v>2303</v>
      </c>
      <c r="AA329" s="227" t="s">
        <v>2303</v>
      </c>
      <c r="AB329" s="230" t="s">
        <v>2304</v>
      </c>
      <c r="AC329" s="231" t="s">
        <v>2305</v>
      </c>
      <c r="AD329" s="231" t="s">
        <v>2305</v>
      </c>
      <c r="AE329" s="228" t="s">
        <v>173</v>
      </c>
      <c r="AF329" s="228" t="s">
        <v>173</v>
      </c>
      <c r="AG329" s="235" t="s">
        <v>173</v>
      </c>
      <c r="AH329" s="280"/>
    </row>
    <row r="330" spans="2:34" ht="12.75">
      <c r="B330" s="306" t="s">
        <v>772</v>
      </c>
      <c r="C330" s="307" t="s">
        <v>120</v>
      </c>
      <c r="D330" s="307" t="s">
        <v>763</v>
      </c>
      <c r="E330" s="307">
        <v>2.7</v>
      </c>
      <c r="F330" s="307" t="s">
        <v>485</v>
      </c>
      <c r="G330" s="307" t="s">
        <v>334</v>
      </c>
      <c r="H330" s="307" t="s">
        <v>775</v>
      </c>
      <c r="I330" s="230" t="s">
        <v>2304</v>
      </c>
      <c r="J330" s="228" t="s">
        <v>173</v>
      </c>
      <c r="K330" s="227" t="s">
        <v>2303</v>
      </c>
      <c r="L330" s="230" t="s">
        <v>2304</v>
      </c>
      <c r="M330" s="228" t="s">
        <v>173</v>
      </c>
      <c r="N330" s="228" t="s">
        <v>173</v>
      </c>
      <c r="O330" s="228" t="s">
        <v>173</v>
      </c>
      <c r="P330" s="228" t="s">
        <v>173</v>
      </c>
      <c r="Q330" s="230" t="s">
        <v>2304</v>
      </c>
      <c r="R330" s="228" t="s">
        <v>173</v>
      </c>
      <c r="S330" s="228" t="s">
        <v>173</v>
      </c>
      <c r="T330" s="228" t="s">
        <v>173</v>
      </c>
      <c r="U330" s="227" t="s">
        <v>2303</v>
      </c>
      <c r="V330" s="227" t="s">
        <v>2303</v>
      </c>
      <c r="W330" s="227" t="s">
        <v>2303</v>
      </c>
      <c r="X330" s="230" t="s">
        <v>2304</v>
      </c>
      <c r="Y330" s="230" t="s">
        <v>2304</v>
      </c>
      <c r="Z330" s="227" t="s">
        <v>2303</v>
      </c>
      <c r="AA330" s="227" t="s">
        <v>2303</v>
      </c>
      <c r="AB330" s="230" t="s">
        <v>2304</v>
      </c>
      <c r="AC330" s="231" t="s">
        <v>2305</v>
      </c>
      <c r="AD330" s="231" t="s">
        <v>2305</v>
      </c>
      <c r="AE330" s="228" t="s">
        <v>173</v>
      </c>
      <c r="AF330" s="228" t="s">
        <v>173</v>
      </c>
      <c r="AG330" s="235" t="s">
        <v>173</v>
      </c>
      <c r="AH330" s="280"/>
    </row>
    <row r="331" spans="2:34" ht="12.75">
      <c r="B331" s="306" t="s">
        <v>772</v>
      </c>
      <c r="C331" s="307" t="s">
        <v>120</v>
      </c>
      <c r="D331" s="307" t="s">
        <v>763</v>
      </c>
      <c r="E331" s="307">
        <v>2.7</v>
      </c>
      <c r="F331" s="307" t="s">
        <v>486</v>
      </c>
      <c r="G331" s="307" t="s">
        <v>334</v>
      </c>
      <c r="H331" s="307" t="s">
        <v>205</v>
      </c>
      <c r="I331" s="230" t="s">
        <v>2304</v>
      </c>
      <c r="J331" s="228" t="s">
        <v>173</v>
      </c>
      <c r="K331" s="227" t="s">
        <v>2303</v>
      </c>
      <c r="L331" s="230" t="s">
        <v>2304</v>
      </c>
      <c r="M331" s="228" t="s">
        <v>173</v>
      </c>
      <c r="N331" s="228" t="s">
        <v>173</v>
      </c>
      <c r="O331" s="228" t="s">
        <v>173</v>
      </c>
      <c r="P331" s="228" t="s">
        <v>173</v>
      </c>
      <c r="Q331" s="230" t="s">
        <v>2304</v>
      </c>
      <c r="R331" s="228" t="s">
        <v>173</v>
      </c>
      <c r="S331" s="228" t="s">
        <v>173</v>
      </c>
      <c r="T331" s="228" t="s">
        <v>173</v>
      </c>
      <c r="U331" s="227" t="s">
        <v>2303</v>
      </c>
      <c r="V331" s="227" t="s">
        <v>2303</v>
      </c>
      <c r="W331" s="227" t="s">
        <v>2303</v>
      </c>
      <c r="X331" s="230" t="s">
        <v>2304</v>
      </c>
      <c r="Y331" s="230" t="s">
        <v>2304</v>
      </c>
      <c r="Z331" s="227" t="s">
        <v>2303</v>
      </c>
      <c r="AA331" s="227" t="s">
        <v>2303</v>
      </c>
      <c r="AB331" s="230" t="s">
        <v>2304</v>
      </c>
      <c r="AC331" s="231" t="s">
        <v>2305</v>
      </c>
      <c r="AD331" s="231" t="s">
        <v>2305</v>
      </c>
      <c r="AE331" s="228" t="s">
        <v>173</v>
      </c>
      <c r="AF331" s="228" t="s">
        <v>173</v>
      </c>
      <c r="AG331" s="235" t="s">
        <v>173</v>
      </c>
      <c r="AH331" s="280"/>
    </row>
    <row r="332" spans="2:34" ht="12.75">
      <c r="B332" s="306" t="s">
        <v>772</v>
      </c>
      <c r="C332" s="307" t="s">
        <v>120</v>
      </c>
      <c r="D332" s="307" t="s">
        <v>763</v>
      </c>
      <c r="E332" s="307">
        <v>2.7</v>
      </c>
      <c r="F332" s="307" t="s">
        <v>486</v>
      </c>
      <c r="G332" s="307" t="s">
        <v>334</v>
      </c>
      <c r="H332" s="307" t="s">
        <v>773</v>
      </c>
      <c r="I332" s="230" t="s">
        <v>2304</v>
      </c>
      <c r="J332" s="228" t="s">
        <v>173</v>
      </c>
      <c r="K332" s="227" t="s">
        <v>2303</v>
      </c>
      <c r="L332" s="230" t="s">
        <v>2304</v>
      </c>
      <c r="M332" s="228" t="s">
        <v>173</v>
      </c>
      <c r="N332" s="228" t="s">
        <v>173</v>
      </c>
      <c r="O332" s="228" t="s">
        <v>173</v>
      </c>
      <c r="P332" s="228" t="s">
        <v>173</v>
      </c>
      <c r="Q332" s="230" t="s">
        <v>2304</v>
      </c>
      <c r="R332" s="228" t="s">
        <v>173</v>
      </c>
      <c r="S332" s="228" t="s">
        <v>173</v>
      </c>
      <c r="T332" s="228" t="s">
        <v>173</v>
      </c>
      <c r="U332" s="227" t="s">
        <v>2303</v>
      </c>
      <c r="V332" s="227" t="s">
        <v>2303</v>
      </c>
      <c r="W332" s="227" t="s">
        <v>2303</v>
      </c>
      <c r="X332" s="230" t="s">
        <v>2304</v>
      </c>
      <c r="Y332" s="230" t="s">
        <v>2304</v>
      </c>
      <c r="Z332" s="227" t="s">
        <v>2303</v>
      </c>
      <c r="AA332" s="227" t="s">
        <v>2303</v>
      </c>
      <c r="AB332" s="230" t="s">
        <v>2304</v>
      </c>
      <c r="AC332" s="231" t="s">
        <v>2305</v>
      </c>
      <c r="AD332" s="231" t="s">
        <v>2305</v>
      </c>
      <c r="AE332" s="228" t="s">
        <v>173</v>
      </c>
      <c r="AF332" s="228" t="s">
        <v>173</v>
      </c>
      <c r="AG332" s="235" t="s">
        <v>173</v>
      </c>
      <c r="AH332" s="280"/>
    </row>
    <row r="333" spans="2:34" ht="12.75">
      <c r="B333" s="306" t="s">
        <v>772</v>
      </c>
      <c r="C333" s="307" t="s">
        <v>120</v>
      </c>
      <c r="D333" s="307" t="s">
        <v>763</v>
      </c>
      <c r="E333" s="307">
        <v>2.7</v>
      </c>
      <c r="F333" s="307" t="s">
        <v>486</v>
      </c>
      <c r="G333" s="307" t="s">
        <v>334</v>
      </c>
      <c r="H333" s="307" t="s">
        <v>774</v>
      </c>
      <c r="I333" s="230" t="s">
        <v>2304</v>
      </c>
      <c r="J333" s="228" t="s">
        <v>173</v>
      </c>
      <c r="K333" s="227" t="s">
        <v>2303</v>
      </c>
      <c r="L333" s="230" t="s">
        <v>2304</v>
      </c>
      <c r="M333" s="228" t="s">
        <v>173</v>
      </c>
      <c r="N333" s="228" t="s">
        <v>173</v>
      </c>
      <c r="O333" s="228" t="s">
        <v>173</v>
      </c>
      <c r="P333" s="228" t="s">
        <v>173</v>
      </c>
      <c r="Q333" s="230" t="s">
        <v>2304</v>
      </c>
      <c r="R333" s="228" t="s">
        <v>173</v>
      </c>
      <c r="S333" s="228" t="s">
        <v>173</v>
      </c>
      <c r="T333" s="228" t="s">
        <v>173</v>
      </c>
      <c r="U333" s="227" t="s">
        <v>2303</v>
      </c>
      <c r="V333" s="227" t="s">
        <v>2303</v>
      </c>
      <c r="W333" s="227" t="s">
        <v>2303</v>
      </c>
      <c r="X333" s="230" t="s">
        <v>2304</v>
      </c>
      <c r="Y333" s="230" t="s">
        <v>2304</v>
      </c>
      <c r="Z333" s="227" t="s">
        <v>2303</v>
      </c>
      <c r="AA333" s="227" t="s">
        <v>2303</v>
      </c>
      <c r="AB333" s="230" t="s">
        <v>2304</v>
      </c>
      <c r="AC333" s="231" t="s">
        <v>2305</v>
      </c>
      <c r="AD333" s="231" t="s">
        <v>2305</v>
      </c>
      <c r="AE333" s="228" t="s">
        <v>173</v>
      </c>
      <c r="AF333" s="228" t="s">
        <v>173</v>
      </c>
      <c r="AG333" s="235" t="s">
        <v>173</v>
      </c>
      <c r="AH333" s="280"/>
    </row>
    <row r="334" spans="2:34" ht="12.75">
      <c r="B334" s="306" t="s">
        <v>772</v>
      </c>
      <c r="C334" s="307" t="s">
        <v>120</v>
      </c>
      <c r="D334" s="307" t="s">
        <v>763</v>
      </c>
      <c r="E334" s="307">
        <v>2.7</v>
      </c>
      <c r="F334" s="307" t="s">
        <v>486</v>
      </c>
      <c r="G334" s="307" t="s">
        <v>334</v>
      </c>
      <c r="H334" s="307" t="s">
        <v>775</v>
      </c>
      <c r="I334" s="230" t="s">
        <v>2304</v>
      </c>
      <c r="J334" s="228" t="s">
        <v>173</v>
      </c>
      <c r="K334" s="227" t="s">
        <v>2303</v>
      </c>
      <c r="L334" s="230" t="s">
        <v>2304</v>
      </c>
      <c r="M334" s="228" t="s">
        <v>173</v>
      </c>
      <c r="N334" s="228" t="s">
        <v>173</v>
      </c>
      <c r="O334" s="228" t="s">
        <v>173</v>
      </c>
      <c r="P334" s="228" t="s">
        <v>173</v>
      </c>
      <c r="Q334" s="230" t="s">
        <v>2304</v>
      </c>
      <c r="R334" s="228" t="s">
        <v>173</v>
      </c>
      <c r="S334" s="228" t="s">
        <v>173</v>
      </c>
      <c r="T334" s="228" t="s">
        <v>173</v>
      </c>
      <c r="U334" s="227" t="s">
        <v>2303</v>
      </c>
      <c r="V334" s="227" t="s">
        <v>2303</v>
      </c>
      <c r="W334" s="227" t="s">
        <v>2303</v>
      </c>
      <c r="X334" s="230" t="s">
        <v>2304</v>
      </c>
      <c r="Y334" s="230" t="s">
        <v>2304</v>
      </c>
      <c r="Z334" s="227" t="s">
        <v>2303</v>
      </c>
      <c r="AA334" s="227" t="s">
        <v>2303</v>
      </c>
      <c r="AB334" s="230" t="s">
        <v>2304</v>
      </c>
      <c r="AC334" s="231" t="s">
        <v>2305</v>
      </c>
      <c r="AD334" s="231" t="s">
        <v>2305</v>
      </c>
      <c r="AE334" s="228" t="s">
        <v>173</v>
      </c>
      <c r="AF334" s="228" t="s">
        <v>173</v>
      </c>
      <c r="AG334" s="235" t="s">
        <v>173</v>
      </c>
      <c r="AH334" s="280"/>
    </row>
    <row r="335" spans="2:34" ht="12.75">
      <c r="B335" s="306" t="s">
        <v>797</v>
      </c>
      <c r="C335" s="307" t="s">
        <v>122</v>
      </c>
      <c r="D335" s="307" t="s">
        <v>763</v>
      </c>
      <c r="E335" s="307">
        <v>2.7</v>
      </c>
      <c r="F335" s="307" t="s">
        <v>2200</v>
      </c>
      <c r="G335" s="307" t="s">
        <v>334</v>
      </c>
      <c r="H335" s="307" t="s">
        <v>335</v>
      </c>
      <c r="I335" s="230" t="s">
        <v>2304</v>
      </c>
      <c r="J335" s="230" t="s">
        <v>2304</v>
      </c>
      <c r="K335" s="230" t="s">
        <v>2304</v>
      </c>
      <c r="L335" s="230" t="s">
        <v>2304</v>
      </c>
      <c r="M335" s="227" t="s">
        <v>2303</v>
      </c>
      <c r="N335" s="228" t="s">
        <v>173</v>
      </c>
      <c r="O335" s="228" t="s">
        <v>173</v>
      </c>
      <c r="P335" s="228" t="s">
        <v>173</v>
      </c>
      <c r="Q335" s="230" t="s">
        <v>2304</v>
      </c>
      <c r="R335" s="228" t="s">
        <v>173</v>
      </c>
      <c r="S335" s="230" t="s">
        <v>2304</v>
      </c>
      <c r="T335" s="228" t="s">
        <v>173</v>
      </c>
      <c r="U335" s="227" t="s">
        <v>2303</v>
      </c>
      <c r="V335" s="227" t="s">
        <v>2303</v>
      </c>
      <c r="W335" s="227" t="s">
        <v>2303</v>
      </c>
      <c r="X335" s="230" t="s">
        <v>2304</v>
      </c>
      <c r="Y335" s="230" t="s">
        <v>2304</v>
      </c>
      <c r="Z335" s="230" t="s">
        <v>2304</v>
      </c>
      <c r="AA335" s="230" t="s">
        <v>2304</v>
      </c>
      <c r="AB335" s="230" t="s">
        <v>2304</v>
      </c>
      <c r="AC335" s="227" t="s">
        <v>2303</v>
      </c>
      <c r="AD335" s="227" t="s">
        <v>2303</v>
      </c>
      <c r="AE335" s="228" t="s">
        <v>173</v>
      </c>
      <c r="AF335" s="228" t="s">
        <v>173</v>
      </c>
      <c r="AG335" s="236" t="s">
        <v>2304</v>
      </c>
      <c r="AH335" s="280"/>
    </row>
    <row r="336" spans="2:34" ht="12.75">
      <c r="B336" s="306" t="s">
        <v>770</v>
      </c>
      <c r="C336" s="307" t="s">
        <v>359</v>
      </c>
      <c r="D336" s="307" t="s">
        <v>763</v>
      </c>
      <c r="E336" s="308">
        <v>2.6666666669999999</v>
      </c>
      <c r="F336" s="307" t="s">
        <v>2301</v>
      </c>
      <c r="G336" s="307" t="s">
        <v>360</v>
      </c>
      <c r="H336" s="307" t="s">
        <v>2302</v>
      </c>
      <c r="I336" s="227" t="s">
        <v>2303</v>
      </c>
      <c r="J336" s="228" t="s">
        <v>173</v>
      </c>
      <c r="K336" s="227" t="s">
        <v>2303</v>
      </c>
      <c r="L336" s="227" t="s">
        <v>2303</v>
      </c>
      <c r="M336" s="227" t="s">
        <v>2303</v>
      </c>
      <c r="N336" s="228" t="s">
        <v>173</v>
      </c>
      <c r="O336" s="228" t="s">
        <v>173</v>
      </c>
      <c r="P336" s="228" t="s">
        <v>173</v>
      </c>
      <c r="Q336" s="227" t="s">
        <v>2303</v>
      </c>
      <c r="R336" s="228" t="s">
        <v>173</v>
      </c>
      <c r="S336" s="228" t="s">
        <v>173</v>
      </c>
      <c r="T336" s="228" t="s">
        <v>173</v>
      </c>
      <c r="U336" s="227" t="s">
        <v>2303</v>
      </c>
      <c r="V336" s="227" t="s">
        <v>2303</v>
      </c>
      <c r="W336" s="227" t="s">
        <v>2303</v>
      </c>
      <c r="X336" s="227" t="s">
        <v>2303</v>
      </c>
      <c r="Y336" s="227" t="s">
        <v>2303</v>
      </c>
      <c r="Z336" s="227" t="s">
        <v>2303</v>
      </c>
      <c r="AA336" s="227" t="s">
        <v>2303</v>
      </c>
      <c r="AB336" s="227" t="s">
        <v>2303</v>
      </c>
      <c r="AC336" s="227" t="s">
        <v>2303</v>
      </c>
      <c r="AD336" s="227" t="s">
        <v>2303</v>
      </c>
      <c r="AE336" s="227" t="s">
        <v>2303</v>
      </c>
      <c r="AF336" s="228" t="s">
        <v>173</v>
      </c>
      <c r="AG336" s="234" t="s">
        <v>2303</v>
      </c>
    </row>
    <row r="337" spans="2:34" ht="12.75">
      <c r="B337" s="306" t="s">
        <v>839</v>
      </c>
      <c r="C337" s="307" t="s">
        <v>112</v>
      </c>
      <c r="D337" s="307" t="s">
        <v>838</v>
      </c>
      <c r="E337" s="307">
        <v>2.7</v>
      </c>
      <c r="F337" s="307" t="s">
        <v>333</v>
      </c>
      <c r="G337" s="307" t="s">
        <v>292</v>
      </c>
      <c r="H337" s="307" t="s">
        <v>335</v>
      </c>
      <c r="I337" s="227" t="s">
        <v>2303</v>
      </c>
      <c r="J337" s="230" t="s">
        <v>2304</v>
      </c>
      <c r="K337" s="227" t="s">
        <v>2303</v>
      </c>
      <c r="L337" s="227" t="s">
        <v>2303</v>
      </c>
      <c r="M337" s="227" t="s">
        <v>2303</v>
      </c>
      <c r="N337" s="228" t="s">
        <v>173</v>
      </c>
      <c r="O337" s="231" t="s">
        <v>2305</v>
      </c>
      <c r="P337" s="228" t="s">
        <v>173</v>
      </c>
      <c r="Q337" s="227" t="s">
        <v>2303</v>
      </c>
      <c r="R337" s="228" t="s">
        <v>173</v>
      </c>
      <c r="S337" s="230" t="s">
        <v>2304</v>
      </c>
      <c r="T337" s="228" t="s">
        <v>173</v>
      </c>
      <c r="U337" s="227" t="s">
        <v>2303</v>
      </c>
      <c r="V337" s="227" t="s">
        <v>2303</v>
      </c>
      <c r="W337" s="227" t="s">
        <v>2303</v>
      </c>
      <c r="X337" s="229" t="s">
        <v>149</v>
      </c>
      <c r="Y337" s="229" t="s">
        <v>149</v>
      </c>
      <c r="Z337" s="227" t="s">
        <v>2303</v>
      </c>
      <c r="AA337" s="227" t="s">
        <v>2303</v>
      </c>
      <c r="AB337" s="227" t="s">
        <v>2303</v>
      </c>
      <c r="AC337" s="227" t="s">
        <v>2303</v>
      </c>
      <c r="AD337" s="227" t="s">
        <v>2303</v>
      </c>
      <c r="AE337" s="228" t="s">
        <v>173</v>
      </c>
      <c r="AF337" s="228" t="s">
        <v>173</v>
      </c>
      <c r="AG337" s="235" t="s">
        <v>173</v>
      </c>
      <c r="AH337" s="280"/>
    </row>
    <row r="338" spans="2:34" ht="12.75">
      <c r="B338" s="306" t="s">
        <v>840</v>
      </c>
      <c r="C338" s="307" t="s">
        <v>112</v>
      </c>
      <c r="D338" s="307" t="s">
        <v>838</v>
      </c>
      <c r="E338" s="307">
        <v>2.7</v>
      </c>
      <c r="F338" s="307" t="s">
        <v>333</v>
      </c>
      <c r="G338" s="307" t="s">
        <v>292</v>
      </c>
      <c r="H338" s="307" t="s">
        <v>335</v>
      </c>
      <c r="I338" s="227" t="s">
        <v>2303</v>
      </c>
      <c r="J338" s="230" t="s">
        <v>2304</v>
      </c>
      <c r="K338" s="227" t="s">
        <v>2303</v>
      </c>
      <c r="L338" s="227" t="s">
        <v>2303</v>
      </c>
      <c r="M338" s="227" t="s">
        <v>2303</v>
      </c>
      <c r="N338" s="228" t="s">
        <v>173</v>
      </c>
      <c r="O338" s="231" t="s">
        <v>2305</v>
      </c>
      <c r="P338" s="228" t="s">
        <v>173</v>
      </c>
      <c r="Q338" s="227" t="s">
        <v>2303</v>
      </c>
      <c r="R338" s="228" t="s">
        <v>173</v>
      </c>
      <c r="S338" s="230" t="s">
        <v>2304</v>
      </c>
      <c r="T338" s="228" t="s">
        <v>173</v>
      </c>
      <c r="U338" s="227" t="s">
        <v>2303</v>
      </c>
      <c r="V338" s="227" t="s">
        <v>2303</v>
      </c>
      <c r="W338" s="227" t="s">
        <v>2303</v>
      </c>
      <c r="X338" s="229" t="s">
        <v>149</v>
      </c>
      <c r="Y338" s="229" t="s">
        <v>149</v>
      </c>
      <c r="Z338" s="227" t="s">
        <v>2303</v>
      </c>
      <c r="AA338" s="227" t="s">
        <v>2303</v>
      </c>
      <c r="AB338" s="227" t="s">
        <v>2303</v>
      </c>
      <c r="AC338" s="227" t="s">
        <v>2303</v>
      </c>
      <c r="AD338" s="227" t="s">
        <v>2303</v>
      </c>
      <c r="AE338" s="228" t="s">
        <v>173</v>
      </c>
      <c r="AF338" s="228" t="s">
        <v>173</v>
      </c>
      <c r="AG338" s="235" t="s">
        <v>173</v>
      </c>
      <c r="AH338" s="280"/>
    </row>
    <row r="339" spans="2:34" ht="12.75">
      <c r="B339" s="306" t="s">
        <v>841</v>
      </c>
      <c r="C339" s="307" t="s">
        <v>112</v>
      </c>
      <c r="D339" s="307" t="s">
        <v>838</v>
      </c>
      <c r="E339" s="307">
        <v>2.7</v>
      </c>
      <c r="F339" s="307" t="s">
        <v>333</v>
      </c>
      <c r="G339" s="307" t="s">
        <v>292</v>
      </c>
      <c r="H339" s="307" t="s">
        <v>335</v>
      </c>
      <c r="I339" s="227" t="s">
        <v>2303</v>
      </c>
      <c r="J339" s="230" t="s">
        <v>2304</v>
      </c>
      <c r="K339" s="227" t="s">
        <v>2303</v>
      </c>
      <c r="L339" s="227" t="s">
        <v>2303</v>
      </c>
      <c r="M339" s="227" t="s">
        <v>2303</v>
      </c>
      <c r="N339" s="228" t="s">
        <v>173</v>
      </c>
      <c r="O339" s="231" t="s">
        <v>2305</v>
      </c>
      <c r="P339" s="228" t="s">
        <v>173</v>
      </c>
      <c r="Q339" s="227" t="s">
        <v>2303</v>
      </c>
      <c r="R339" s="228" t="s">
        <v>173</v>
      </c>
      <c r="S339" s="230" t="s">
        <v>2304</v>
      </c>
      <c r="T339" s="228" t="s">
        <v>173</v>
      </c>
      <c r="U339" s="227" t="s">
        <v>2303</v>
      </c>
      <c r="V339" s="227" t="s">
        <v>2303</v>
      </c>
      <c r="W339" s="227" t="s">
        <v>2303</v>
      </c>
      <c r="X339" s="229" t="s">
        <v>149</v>
      </c>
      <c r="Y339" s="229" t="s">
        <v>149</v>
      </c>
      <c r="Z339" s="227" t="s">
        <v>2303</v>
      </c>
      <c r="AA339" s="227" t="s">
        <v>2303</v>
      </c>
      <c r="AB339" s="227" t="s">
        <v>2303</v>
      </c>
      <c r="AC339" s="227" t="s">
        <v>2303</v>
      </c>
      <c r="AD339" s="227" t="s">
        <v>2303</v>
      </c>
      <c r="AE339" s="228" t="s">
        <v>173</v>
      </c>
      <c r="AF339" s="228" t="s">
        <v>173</v>
      </c>
      <c r="AG339" s="235" t="s">
        <v>173</v>
      </c>
      <c r="AH339" s="280"/>
    </row>
    <row r="340" spans="2:34" ht="12.75">
      <c r="B340" s="306" t="s">
        <v>842</v>
      </c>
      <c r="C340" s="307" t="s">
        <v>112</v>
      </c>
      <c r="D340" s="307" t="s">
        <v>838</v>
      </c>
      <c r="E340" s="307">
        <v>2.7</v>
      </c>
      <c r="F340" s="307" t="s">
        <v>333</v>
      </c>
      <c r="G340" s="307" t="s">
        <v>292</v>
      </c>
      <c r="H340" s="307" t="s">
        <v>335</v>
      </c>
      <c r="I340" s="227" t="s">
        <v>2303</v>
      </c>
      <c r="J340" s="230" t="s">
        <v>2304</v>
      </c>
      <c r="K340" s="227" t="s">
        <v>2303</v>
      </c>
      <c r="L340" s="227" t="s">
        <v>2303</v>
      </c>
      <c r="M340" s="227" t="s">
        <v>2303</v>
      </c>
      <c r="N340" s="228" t="s">
        <v>173</v>
      </c>
      <c r="O340" s="231" t="s">
        <v>2305</v>
      </c>
      <c r="P340" s="228" t="s">
        <v>173</v>
      </c>
      <c r="Q340" s="227" t="s">
        <v>2303</v>
      </c>
      <c r="R340" s="228" t="s">
        <v>173</v>
      </c>
      <c r="S340" s="230" t="s">
        <v>2304</v>
      </c>
      <c r="T340" s="228" t="s">
        <v>173</v>
      </c>
      <c r="U340" s="227" t="s">
        <v>2303</v>
      </c>
      <c r="V340" s="227" t="s">
        <v>2303</v>
      </c>
      <c r="W340" s="227" t="s">
        <v>2303</v>
      </c>
      <c r="X340" s="229" t="s">
        <v>149</v>
      </c>
      <c r="Y340" s="229" t="s">
        <v>149</v>
      </c>
      <c r="Z340" s="227" t="s">
        <v>2303</v>
      </c>
      <c r="AA340" s="227" t="s">
        <v>2303</v>
      </c>
      <c r="AB340" s="227" t="s">
        <v>2303</v>
      </c>
      <c r="AC340" s="227" t="s">
        <v>2303</v>
      </c>
      <c r="AD340" s="227" t="s">
        <v>2303</v>
      </c>
      <c r="AE340" s="228" t="s">
        <v>173</v>
      </c>
      <c r="AF340" s="228" t="s">
        <v>173</v>
      </c>
      <c r="AG340" s="235" t="s">
        <v>173</v>
      </c>
      <c r="AH340" s="280"/>
    </row>
    <row r="341" spans="2:34" ht="12.75">
      <c r="B341" s="306" t="s">
        <v>843</v>
      </c>
      <c r="C341" s="307" t="s">
        <v>112</v>
      </c>
      <c r="D341" s="307" t="s">
        <v>838</v>
      </c>
      <c r="E341" s="307">
        <v>2.7</v>
      </c>
      <c r="F341" s="307" t="s">
        <v>333</v>
      </c>
      <c r="G341" s="307" t="s">
        <v>292</v>
      </c>
      <c r="H341" s="307" t="s">
        <v>335</v>
      </c>
      <c r="I341" s="227" t="s">
        <v>2303</v>
      </c>
      <c r="J341" s="230" t="s">
        <v>2304</v>
      </c>
      <c r="K341" s="227" t="s">
        <v>2303</v>
      </c>
      <c r="L341" s="227" t="s">
        <v>2303</v>
      </c>
      <c r="M341" s="227" t="s">
        <v>2303</v>
      </c>
      <c r="N341" s="228" t="s">
        <v>173</v>
      </c>
      <c r="O341" s="231" t="s">
        <v>2305</v>
      </c>
      <c r="P341" s="228" t="s">
        <v>173</v>
      </c>
      <c r="Q341" s="227" t="s">
        <v>2303</v>
      </c>
      <c r="R341" s="228" t="s">
        <v>173</v>
      </c>
      <c r="S341" s="230" t="s">
        <v>2304</v>
      </c>
      <c r="T341" s="228" t="s">
        <v>173</v>
      </c>
      <c r="U341" s="227" t="s">
        <v>2303</v>
      </c>
      <c r="V341" s="227" t="s">
        <v>2303</v>
      </c>
      <c r="W341" s="227" t="s">
        <v>2303</v>
      </c>
      <c r="X341" s="229" t="s">
        <v>149</v>
      </c>
      <c r="Y341" s="229" t="s">
        <v>149</v>
      </c>
      <c r="Z341" s="227" t="s">
        <v>2303</v>
      </c>
      <c r="AA341" s="227" t="s">
        <v>2303</v>
      </c>
      <c r="AB341" s="227" t="s">
        <v>2303</v>
      </c>
      <c r="AC341" s="227" t="s">
        <v>2303</v>
      </c>
      <c r="AD341" s="227" t="s">
        <v>2303</v>
      </c>
      <c r="AE341" s="228" t="s">
        <v>173</v>
      </c>
      <c r="AF341" s="228" t="s">
        <v>173</v>
      </c>
      <c r="AG341" s="235" t="s">
        <v>173</v>
      </c>
      <c r="AH341" s="280"/>
    </row>
    <row r="342" spans="2:34" ht="12.75">
      <c r="B342" s="306" t="s">
        <v>844</v>
      </c>
      <c r="C342" s="307" t="s">
        <v>112</v>
      </c>
      <c r="D342" s="307" t="s">
        <v>838</v>
      </c>
      <c r="E342" s="307">
        <v>2.7</v>
      </c>
      <c r="F342" s="307" t="s">
        <v>333</v>
      </c>
      <c r="G342" s="307" t="s">
        <v>292</v>
      </c>
      <c r="H342" s="307" t="s">
        <v>335</v>
      </c>
      <c r="I342" s="227" t="s">
        <v>2303</v>
      </c>
      <c r="J342" s="230" t="s">
        <v>2304</v>
      </c>
      <c r="K342" s="227" t="s">
        <v>2303</v>
      </c>
      <c r="L342" s="227" t="s">
        <v>2303</v>
      </c>
      <c r="M342" s="227" t="s">
        <v>2303</v>
      </c>
      <c r="N342" s="228" t="s">
        <v>173</v>
      </c>
      <c r="O342" s="231" t="s">
        <v>2305</v>
      </c>
      <c r="P342" s="228" t="s">
        <v>173</v>
      </c>
      <c r="Q342" s="227" t="s">
        <v>2303</v>
      </c>
      <c r="R342" s="228" t="s">
        <v>173</v>
      </c>
      <c r="S342" s="230" t="s">
        <v>2304</v>
      </c>
      <c r="T342" s="228" t="s">
        <v>173</v>
      </c>
      <c r="U342" s="227" t="s">
        <v>2303</v>
      </c>
      <c r="V342" s="227" t="s">
        <v>2303</v>
      </c>
      <c r="W342" s="227" t="s">
        <v>2303</v>
      </c>
      <c r="X342" s="229" t="s">
        <v>149</v>
      </c>
      <c r="Y342" s="229" t="s">
        <v>149</v>
      </c>
      <c r="Z342" s="227" t="s">
        <v>2303</v>
      </c>
      <c r="AA342" s="227" t="s">
        <v>2303</v>
      </c>
      <c r="AB342" s="227" t="s">
        <v>2303</v>
      </c>
      <c r="AC342" s="227" t="s">
        <v>2303</v>
      </c>
      <c r="AD342" s="227" t="s">
        <v>2303</v>
      </c>
      <c r="AE342" s="228" t="s">
        <v>173</v>
      </c>
      <c r="AF342" s="228" t="s">
        <v>173</v>
      </c>
      <c r="AG342" s="235" t="s">
        <v>173</v>
      </c>
      <c r="AH342" s="280"/>
    </row>
    <row r="343" spans="2:34" ht="12.75">
      <c r="B343" s="306" t="s">
        <v>845</v>
      </c>
      <c r="C343" s="307" t="s">
        <v>112</v>
      </c>
      <c r="D343" s="307" t="s">
        <v>838</v>
      </c>
      <c r="E343" s="307">
        <v>2.7</v>
      </c>
      <c r="F343" s="307" t="s">
        <v>333</v>
      </c>
      <c r="G343" s="307" t="s">
        <v>292</v>
      </c>
      <c r="H343" s="307" t="s">
        <v>335</v>
      </c>
      <c r="I343" s="227" t="s">
        <v>2303</v>
      </c>
      <c r="J343" s="230" t="s">
        <v>2304</v>
      </c>
      <c r="K343" s="227" t="s">
        <v>2303</v>
      </c>
      <c r="L343" s="227" t="s">
        <v>2303</v>
      </c>
      <c r="M343" s="227" t="s">
        <v>2303</v>
      </c>
      <c r="N343" s="228" t="s">
        <v>173</v>
      </c>
      <c r="O343" s="231" t="s">
        <v>2305</v>
      </c>
      <c r="P343" s="228" t="s">
        <v>173</v>
      </c>
      <c r="Q343" s="227" t="s">
        <v>2303</v>
      </c>
      <c r="R343" s="228" t="s">
        <v>173</v>
      </c>
      <c r="S343" s="230" t="s">
        <v>2304</v>
      </c>
      <c r="T343" s="228" t="s">
        <v>173</v>
      </c>
      <c r="U343" s="227" t="s">
        <v>2303</v>
      </c>
      <c r="V343" s="227" t="s">
        <v>2303</v>
      </c>
      <c r="W343" s="227" t="s">
        <v>2303</v>
      </c>
      <c r="X343" s="229" t="s">
        <v>149</v>
      </c>
      <c r="Y343" s="229" t="s">
        <v>149</v>
      </c>
      <c r="Z343" s="227" t="s">
        <v>2303</v>
      </c>
      <c r="AA343" s="227" t="s">
        <v>2303</v>
      </c>
      <c r="AB343" s="227" t="s">
        <v>2303</v>
      </c>
      <c r="AC343" s="227" t="s">
        <v>2303</v>
      </c>
      <c r="AD343" s="227" t="s">
        <v>2303</v>
      </c>
      <c r="AE343" s="228" t="s">
        <v>173</v>
      </c>
      <c r="AF343" s="228" t="s">
        <v>173</v>
      </c>
      <c r="AG343" s="235" t="s">
        <v>173</v>
      </c>
      <c r="AH343" s="280"/>
    </row>
    <row r="344" spans="2:34" ht="12.75">
      <c r="B344" s="306" t="s">
        <v>846</v>
      </c>
      <c r="C344" s="307" t="s">
        <v>112</v>
      </c>
      <c r="D344" s="307" t="s">
        <v>838</v>
      </c>
      <c r="E344" s="307">
        <v>2.7</v>
      </c>
      <c r="F344" s="307" t="s">
        <v>333</v>
      </c>
      <c r="G344" s="307" t="s">
        <v>292</v>
      </c>
      <c r="H344" s="307" t="s">
        <v>335</v>
      </c>
      <c r="I344" s="227" t="s">
        <v>2303</v>
      </c>
      <c r="J344" s="230" t="s">
        <v>2304</v>
      </c>
      <c r="K344" s="227" t="s">
        <v>2303</v>
      </c>
      <c r="L344" s="227" t="s">
        <v>2303</v>
      </c>
      <c r="M344" s="227" t="s">
        <v>2303</v>
      </c>
      <c r="N344" s="228" t="s">
        <v>173</v>
      </c>
      <c r="O344" s="231" t="s">
        <v>2305</v>
      </c>
      <c r="P344" s="228" t="s">
        <v>173</v>
      </c>
      <c r="Q344" s="227" t="s">
        <v>2303</v>
      </c>
      <c r="R344" s="228" t="s">
        <v>173</v>
      </c>
      <c r="S344" s="230" t="s">
        <v>2304</v>
      </c>
      <c r="T344" s="228" t="s">
        <v>173</v>
      </c>
      <c r="U344" s="227" t="s">
        <v>2303</v>
      </c>
      <c r="V344" s="227" t="s">
        <v>2303</v>
      </c>
      <c r="W344" s="227" t="s">
        <v>2303</v>
      </c>
      <c r="X344" s="229" t="s">
        <v>149</v>
      </c>
      <c r="Y344" s="229" t="s">
        <v>149</v>
      </c>
      <c r="Z344" s="227" t="s">
        <v>2303</v>
      </c>
      <c r="AA344" s="227" t="s">
        <v>2303</v>
      </c>
      <c r="AB344" s="227" t="s">
        <v>2303</v>
      </c>
      <c r="AC344" s="227" t="s">
        <v>2303</v>
      </c>
      <c r="AD344" s="227" t="s">
        <v>2303</v>
      </c>
      <c r="AE344" s="228" t="s">
        <v>173</v>
      </c>
      <c r="AF344" s="228" t="s">
        <v>173</v>
      </c>
      <c r="AG344" s="235" t="s">
        <v>173</v>
      </c>
      <c r="AH344" s="280"/>
    </row>
    <row r="345" spans="2:34" ht="12.75">
      <c r="B345" s="306" t="s">
        <v>847</v>
      </c>
      <c r="C345" s="307" t="s">
        <v>112</v>
      </c>
      <c r="D345" s="307" t="s">
        <v>838</v>
      </c>
      <c r="E345" s="307">
        <v>2.7</v>
      </c>
      <c r="F345" s="307" t="s">
        <v>333</v>
      </c>
      <c r="G345" s="307" t="s">
        <v>292</v>
      </c>
      <c r="H345" s="307" t="s">
        <v>335</v>
      </c>
      <c r="I345" s="227" t="s">
        <v>2303</v>
      </c>
      <c r="J345" s="230" t="s">
        <v>2304</v>
      </c>
      <c r="K345" s="227" t="s">
        <v>2303</v>
      </c>
      <c r="L345" s="227" t="s">
        <v>2303</v>
      </c>
      <c r="M345" s="227" t="s">
        <v>2303</v>
      </c>
      <c r="N345" s="228" t="s">
        <v>173</v>
      </c>
      <c r="O345" s="231" t="s">
        <v>2305</v>
      </c>
      <c r="P345" s="228" t="s">
        <v>173</v>
      </c>
      <c r="Q345" s="227" t="s">
        <v>2303</v>
      </c>
      <c r="R345" s="228" t="s">
        <v>173</v>
      </c>
      <c r="S345" s="230" t="s">
        <v>2304</v>
      </c>
      <c r="T345" s="228" t="s">
        <v>173</v>
      </c>
      <c r="U345" s="227" t="s">
        <v>2303</v>
      </c>
      <c r="V345" s="227" t="s">
        <v>2303</v>
      </c>
      <c r="W345" s="227" t="s">
        <v>2303</v>
      </c>
      <c r="X345" s="229" t="s">
        <v>149</v>
      </c>
      <c r="Y345" s="229" t="s">
        <v>149</v>
      </c>
      <c r="Z345" s="227" t="s">
        <v>2303</v>
      </c>
      <c r="AA345" s="227" t="s">
        <v>2303</v>
      </c>
      <c r="AB345" s="227" t="s">
        <v>2303</v>
      </c>
      <c r="AC345" s="227" t="s">
        <v>2303</v>
      </c>
      <c r="AD345" s="227" t="s">
        <v>2303</v>
      </c>
      <c r="AE345" s="228" t="s">
        <v>173</v>
      </c>
      <c r="AF345" s="228" t="s">
        <v>173</v>
      </c>
      <c r="AG345" s="235" t="s">
        <v>173</v>
      </c>
      <c r="AH345" s="280"/>
    </row>
    <row r="346" spans="2:34" ht="12.75">
      <c r="B346" s="306" t="s">
        <v>848</v>
      </c>
      <c r="C346" s="307" t="s">
        <v>112</v>
      </c>
      <c r="D346" s="307" t="s">
        <v>838</v>
      </c>
      <c r="E346" s="307">
        <v>2.7</v>
      </c>
      <c r="F346" s="307" t="s">
        <v>333</v>
      </c>
      <c r="G346" s="307" t="s">
        <v>292</v>
      </c>
      <c r="H346" s="307" t="s">
        <v>335</v>
      </c>
      <c r="I346" s="227" t="s">
        <v>2303</v>
      </c>
      <c r="J346" s="230" t="s">
        <v>2304</v>
      </c>
      <c r="K346" s="227" t="s">
        <v>2303</v>
      </c>
      <c r="L346" s="227" t="s">
        <v>2303</v>
      </c>
      <c r="M346" s="227" t="s">
        <v>2303</v>
      </c>
      <c r="N346" s="228" t="s">
        <v>173</v>
      </c>
      <c r="O346" s="231" t="s">
        <v>2305</v>
      </c>
      <c r="P346" s="228" t="s">
        <v>173</v>
      </c>
      <c r="Q346" s="227" t="s">
        <v>2303</v>
      </c>
      <c r="R346" s="228" t="s">
        <v>173</v>
      </c>
      <c r="S346" s="230" t="s">
        <v>2304</v>
      </c>
      <c r="T346" s="228" t="s">
        <v>173</v>
      </c>
      <c r="U346" s="227" t="s">
        <v>2303</v>
      </c>
      <c r="V346" s="227" t="s">
        <v>2303</v>
      </c>
      <c r="W346" s="227" t="s">
        <v>2303</v>
      </c>
      <c r="X346" s="229" t="s">
        <v>149</v>
      </c>
      <c r="Y346" s="229" t="s">
        <v>149</v>
      </c>
      <c r="Z346" s="227" t="s">
        <v>2303</v>
      </c>
      <c r="AA346" s="227" t="s">
        <v>2303</v>
      </c>
      <c r="AB346" s="227" t="s">
        <v>2303</v>
      </c>
      <c r="AC346" s="227" t="s">
        <v>2303</v>
      </c>
      <c r="AD346" s="227" t="s">
        <v>2303</v>
      </c>
      <c r="AE346" s="228" t="s">
        <v>173</v>
      </c>
      <c r="AF346" s="228" t="s">
        <v>173</v>
      </c>
      <c r="AG346" s="235" t="s">
        <v>173</v>
      </c>
      <c r="AH346" s="280"/>
    </row>
    <row r="347" spans="2:34" ht="12.75">
      <c r="B347" s="306" t="s">
        <v>849</v>
      </c>
      <c r="C347" s="307" t="s">
        <v>112</v>
      </c>
      <c r="D347" s="307" t="s">
        <v>838</v>
      </c>
      <c r="E347" s="307">
        <v>2.7</v>
      </c>
      <c r="F347" s="307" t="s">
        <v>333</v>
      </c>
      <c r="G347" s="307" t="s">
        <v>292</v>
      </c>
      <c r="H347" s="307" t="s">
        <v>335</v>
      </c>
      <c r="I347" s="227" t="s">
        <v>2303</v>
      </c>
      <c r="J347" s="230" t="s">
        <v>2304</v>
      </c>
      <c r="K347" s="227" t="s">
        <v>2303</v>
      </c>
      <c r="L347" s="227" t="s">
        <v>2303</v>
      </c>
      <c r="M347" s="227" t="s">
        <v>2303</v>
      </c>
      <c r="N347" s="228" t="s">
        <v>173</v>
      </c>
      <c r="O347" s="231" t="s">
        <v>2305</v>
      </c>
      <c r="P347" s="228" t="s">
        <v>173</v>
      </c>
      <c r="Q347" s="227" t="s">
        <v>2303</v>
      </c>
      <c r="R347" s="228" t="s">
        <v>173</v>
      </c>
      <c r="S347" s="230" t="s">
        <v>2304</v>
      </c>
      <c r="T347" s="228" t="s">
        <v>173</v>
      </c>
      <c r="U347" s="227" t="s">
        <v>2303</v>
      </c>
      <c r="V347" s="227" t="s">
        <v>2303</v>
      </c>
      <c r="W347" s="227" t="s">
        <v>2303</v>
      </c>
      <c r="X347" s="229" t="s">
        <v>149</v>
      </c>
      <c r="Y347" s="229" t="s">
        <v>149</v>
      </c>
      <c r="Z347" s="227" t="s">
        <v>2303</v>
      </c>
      <c r="AA347" s="227" t="s">
        <v>2303</v>
      </c>
      <c r="AB347" s="227" t="s">
        <v>2303</v>
      </c>
      <c r="AC347" s="227" t="s">
        <v>2303</v>
      </c>
      <c r="AD347" s="227" t="s">
        <v>2303</v>
      </c>
      <c r="AE347" s="228" t="s">
        <v>173</v>
      </c>
      <c r="AF347" s="228" t="s">
        <v>173</v>
      </c>
      <c r="AG347" s="235" t="s">
        <v>173</v>
      </c>
      <c r="AH347" s="280"/>
    </row>
    <row r="348" spans="2:34" ht="12.75">
      <c r="B348" s="306" t="s">
        <v>850</v>
      </c>
      <c r="C348" s="307" t="s">
        <v>112</v>
      </c>
      <c r="D348" s="307" t="s">
        <v>838</v>
      </c>
      <c r="E348" s="307">
        <v>2.7</v>
      </c>
      <c r="F348" s="307" t="s">
        <v>333</v>
      </c>
      <c r="G348" s="307" t="s">
        <v>292</v>
      </c>
      <c r="H348" s="307" t="s">
        <v>335</v>
      </c>
      <c r="I348" s="227" t="s">
        <v>2303</v>
      </c>
      <c r="J348" s="230" t="s">
        <v>2304</v>
      </c>
      <c r="K348" s="227" t="s">
        <v>2303</v>
      </c>
      <c r="L348" s="227" t="s">
        <v>2303</v>
      </c>
      <c r="M348" s="227" t="s">
        <v>2303</v>
      </c>
      <c r="N348" s="228" t="s">
        <v>173</v>
      </c>
      <c r="O348" s="231" t="s">
        <v>2305</v>
      </c>
      <c r="P348" s="228" t="s">
        <v>173</v>
      </c>
      <c r="Q348" s="227" t="s">
        <v>2303</v>
      </c>
      <c r="R348" s="228" t="s">
        <v>173</v>
      </c>
      <c r="S348" s="230" t="s">
        <v>2304</v>
      </c>
      <c r="T348" s="228" t="s">
        <v>173</v>
      </c>
      <c r="U348" s="227" t="s">
        <v>2303</v>
      </c>
      <c r="V348" s="227" t="s">
        <v>2303</v>
      </c>
      <c r="W348" s="227" t="s">
        <v>2303</v>
      </c>
      <c r="X348" s="229" t="s">
        <v>149</v>
      </c>
      <c r="Y348" s="229" t="s">
        <v>149</v>
      </c>
      <c r="Z348" s="227" t="s">
        <v>2303</v>
      </c>
      <c r="AA348" s="227" t="s">
        <v>2303</v>
      </c>
      <c r="AB348" s="227" t="s">
        <v>2303</v>
      </c>
      <c r="AC348" s="227" t="s">
        <v>2303</v>
      </c>
      <c r="AD348" s="227" t="s">
        <v>2303</v>
      </c>
      <c r="AE348" s="228" t="s">
        <v>173</v>
      </c>
      <c r="AF348" s="228" t="s">
        <v>173</v>
      </c>
      <c r="AG348" s="235" t="s">
        <v>173</v>
      </c>
      <c r="AH348" s="280"/>
    </row>
    <row r="349" spans="2:34" ht="12.75">
      <c r="B349" s="306" t="s">
        <v>851</v>
      </c>
      <c r="C349" s="307" t="s">
        <v>112</v>
      </c>
      <c r="D349" s="307" t="s">
        <v>838</v>
      </c>
      <c r="E349" s="307">
        <v>2.7</v>
      </c>
      <c r="F349" s="307" t="s">
        <v>333</v>
      </c>
      <c r="G349" s="307" t="s">
        <v>292</v>
      </c>
      <c r="H349" s="307" t="s">
        <v>335</v>
      </c>
      <c r="I349" s="227" t="s">
        <v>2303</v>
      </c>
      <c r="J349" s="230" t="s">
        <v>2304</v>
      </c>
      <c r="K349" s="227" t="s">
        <v>2303</v>
      </c>
      <c r="L349" s="227" t="s">
        <v>2303</v>
      </c>
      <c r="M349" s="227" t="s">
        <v>2303</v>
      </c>
      <c r="N349" s="228" t="s">
        <v>173</v>
      </c>
      <c r="O349" s="231" t="s">
        <v>2305</v>
      </c>
      <c r="P349" s="228" t="s">
        <v>173</v>
      </c>
      <c r="Q349" s="227" t="s">
        <v>2303</v>
      </c>
      <c r="R349" s="228" t="s">
        <v>173</v>
      </c>
      <c r="S349" s="230" t="s">
        <v>2304</v>
      </c>
      <c r="T349" s="228" t="s">
        <v>173</v>
      </c>
      <c r="U349" s="227" t="s">
        <v>2303</v>
      </c>
      <c r="V349" s="227" t="s">
        <v>2303</v>
      </c>
      <c r="W349" s="227" t="s">
        <v>2303</v>
      </c>
      <c r="X349" s="229" t="s">
        <v>149</v>
      </c>
      <c r="Y349" s="229" t="s">
        <v>149</v>
      </c>
      <c r="Z349" s="227" t="s">
        <v>2303</v>
      </c>
      <c r="AA349" s="227" t="s">
        <v>2303</v>
      </c>
      <c r="AB349" s="227" t="s">
        <v>2303</v>
      </c>
      <c r="AC349" s="227" t="s">
        <v>2303</v>
      </c>
      <c r="AD349" s="227" t="s">
        <v>2303</v>
      </c>
      <c r="AE349" s="228" t="s">
        <v>173</v>
      </c>
      <c r="AF349" s="228" t="s">
        <v>173</v>
      </c>
      <c r="AG349" s="235" t="s">
        <v>173</v>
      </c>
      <c r="AH349" s="280"/>
    </row>
    <row r="350" spans="2:34" ht="12.75">
      <c r="B350" s="306" t="s">
        <v>852</v>
      </c>
      <c r="C350" s="307" t="s">
        <v>112</v>
      </c>
      <c r="D350" s="307" t="s">
        <v>838</v>
      </c>
      <c r="E350" s="307">
        <v>2.7</v>
      </c>
      <c r="F350" s="307" t="s">
        <v>333</v>
      </c>
      <c r="G350" s="307" t="s">
        <v>292</v>
      </c>
      <c r="H350" s="307" t="s">
        <v>335</v>
      </c>
      <c r="I350" s="227" t="s">
        <v>2303</v>
      </c>
      <c r="J350" s="230" t="s">
        <v>2304</v>
      </c>
      <c r="K350" s="227" t="s">
        <v>2303</v>
      </c>
      <c r="L350" s="227" t="s">
        <v>2303</v>
      </c>
      <c r="M350" s="227" t="s">
        <v>2303</v>
      </c>
      <c r="N350" s="228" t="s">
        <v>173</v>
      </c>
      <c r="O350" s="231" t="s">
        <v>2305</v>
      </c>
      <c r="P350" s="228" t="s">
        <v>173</v>
      </c>
      <c r="Q350" s="227" t="s">
        <v>2303</v>
      </c>
      <c r="R350" s="228" t="s">
        <v>173</v>
      </c>
      <c r="S350" s="230" t="s">
        <v>2304</v>
      </c>
      <c r="T350" s="228" t="s">
        <v>173</v>
      </c>
      <c r="U350" s="227" t="s">
        <v>2303</v>
      </c>
      <c r="V350" s="227" t="s">
        <v>2303</v>
      </c>
      <c r="W350" s="227" t="s">
        <v>2303</v>
      </c>
      <c r="X350" s="229" t="s">
        <v>149</v>
      </c>
      <c r="Y350" s="229" t="s">
        <v>149</v>
      </c>
      <c r="Z350" s="227" t="s">
        <v>2303</v>
      </c>
      <c r="AA350" s="227" t="s">
        <v>2303</v>
      </c>
      <c r="AB350" s="227" t="s">
        <v>2303</v>
      </c>
      <c r="AC350" s="227" t="s">
        <v>2303</v>
      </c>
      <c r="AD350" s="227" t="s">
        <v>2303</v>
      </c>
      <c r="AE350" s="228" t="s">
        <v>173</v>
      </c>
      <c r="AF350" s="228" t="s">
        <v>173</v>
      </c>
      <c r="AG350" s="235" t="s">
        <v>173</v>
      </c>
      <c r="AH350" s="280"/>
    </row>
    <row r="351" spans="2:34" ht="12.75">
      <c r="B351" s="306" t="s">
        <v>853</v>
      </c>
      <c r="C351" s="307" t="s">
        <v>112</v>
      </c>
      <c r="D351" s="307" t="s">
        <v>838</v>
      </c>
      <c r="E351" s="307">
        <v>2.7</v>
      </c>
      <c r="F351" s="307" t="s">
        <v>333</v>
      </c>
      <c r="G351" s="307" t="s">
        <v>292</v>
      </c>
      <c r="H351" s="307" t="s">
        <v>335</v>
      </c>
      <c r="I351" s="227" t="s">
        <v>2303</v>
      </c>
      <c r="J351" s="230" t="s">
        <v>2304</v>
      </c>
      <c r="K351" s="227" t="s">
        <v>2303</v>
      </c>
      <c r="L351" s="227" t="s">
        <v>2303</v>
      </c>
      <c r="M351" s="227" t="s">
        <v>2303</v>
      </c>
      <c r="N351" s="228" t="s">
        <v>173</v>
      </c>
      <c r="O351" s="231" t="s">
        <v>2305</v>
      </c>
      <c r="P351" s="228" t="s">
        <v>173</v>
      </c>
      <c r="Q351" s="227" t="s">
        <v>2303</v>
      </c>
      <c r="R351" s="228" t="s">
        <v>173</v>
      </c>
      <c r="S351" s="230" t="s">
        <v>2304</v>
      </c>
      <c r="T351" s="228" t="s">
        <v>173</v>
      </c>
      <c r="U351" s="227" t="s">
        <v>2303</v>
      </c>
      <c r="V351" s="227" t="s">
        <v>2303</v>
      </c>
      <c r="W351" s="227" t="s">
        <v>2303</v>
      </c>
      <c r="X351" s="229" t="s">
        <v>149</v>
      </c>
      <c r="Y351" s="229" t="s">
        <v>149</v>
      </c>
      <c r="Z351" s="227" t="s">
        <v>2303</v>
      </c>
      <c r="AA351" s="227" t="s">
        <v>2303</v>
      </c>
      <c r="AB351" s="227" t="s">
        <v>2303</v>
      </c>
      <c r="AC351" s="227" t="s">
        <v>2303</v>
      </c>
      <c r="AD351" s="227" t="s">
        <v>2303</v>
      </c>
      <c r="AE351" s="228" t="s">
        <v>173</v>
      </c>
      <c r="AF351" s="228" t="s">
        <v>173</v>
      </c>
      <c r="AG351" s="235" t="s">
        <v>173</v>
      </c>
      <c r="AH351" s="280"/>
    </row>
    <row r="352" spans="2:34" ht="12.75">
      <c r="B352" s="306" t="s">
        <v>854</v>
      </c>
      <c r="C352" s="307" t="s">
        <v>112</v>
      </c>
      <c r="D352" s="307" t="s">
        <v>838</v>
      </c>
      <c r="E352" s="307">
        <v>2.7</v>
      </c>
      <c r="F352" s="307" t="s">
        <v>333</v>
      </c>
      <c r="G352" s="307" t="s">
        <v>292</v>
      </c>
      <c r="H352" s="307" t="s">
        <v>335</v>
      </c>
      <c r="I352" s="227" t="s">
        <v>2303</v>
      </c>
      <c r="J352" s="230" t="s">
        <v>2304</v>
      </c>
      <c r="K352" s="227" t="s">
        <v>2303</v>
      </c>
      <c r="L352" s="227" t="s">
        <v>2303</v>
      </c>
      <c r="M352" s="227" t="s">
        <v>2303</v>
      </c>
      <c r="N352" s="228" t="s">
        <v>173</v>
      </c>
      <c r="O352" s="231" t="s">
        <v>2305</v>
      </c>
      <c r="P352" s="228" t="s">
        <v>173</v>
      </c>
      <c r="Q352" s="227" t="s">
        <v>2303</v>
      </c>
      <c r="R352" s="228" t="s">
        <v>173</v>
      </c>
      <c r="S352" s="230" t="s">
        <v>2304</v>
      </c>
      <c r="T352" s="228" t="s">
        <v>173</v>
      </c>
      <c r="U352" s="227" t="s">
        <v>2303</v>
      </c>
      <c r="V352" s="227" t="s">
        <v>2303</v>
      </c>
      <c r="W352" s="227" t="s">
        <v>2303</v>
      </c>
      <c r="X352" s="229" t="s">
        <v>149</v>
      </c>
      <c r="Y352" s="229" t="s">
        <v>149</v>
      </c>
      <c r="Z352" s="227" t="s">
        <v>2303</v>
      </c>
      <c r="AA352" s="227" t="s">
        <v>2303</v>
      </c>
      <c r="AB352" s="227" t="s">
        <v>2303</v>
      </c>
      <c r="AC352" s="227" t="s">
        <v>2303</v>
      </c>
      <c r="AD352" s="227" t="s">
        <v>2303</v>
      </c>
      <c r="AE352" s="228" t="s">
        <v>173</v>
      </c>
      <c r="AF352" s="228" t="s">
        <v>173</v>
      </c>
      <c r="AG352" s="235" t="s">
        <v>173</v>
      </c>
      <c r="AH352" s="280"/>
    </row>
    <row r="353" spans="2:34" ht="12.75">
      <c r="B353" s="306" t="s">
        <v>855</v>
      </c>
      <c r="C353" s="307" t="s">
        <v>122</v>
      </c>
      <c r="D353" s="307" t="s">
        <v>838</v>
      </c>
      <c r="E353" s="307">
        <v>2.7</v>
      </c>
      <c r="F353" s="307" t="s">
        <v>2200</v>
      </c>
      <c r="G353" s="307" t="s">
        <v>334</v>
      </c>
      <c r="H353" s="307" t="s">
        <v>335</v>
      </c>
      <c r="I353" s="230" t="s">
        <v>2304</v>
      </c>
      <c r="J353" s="230" t="s">
        <v>2304</v>
      </c>
      <c r="K353" s="230" t="s">
        <v>2304</v>
      </c>
      <c r="L353" s="230" t="s">
        <v>2304</v>
      </c>
      <c r="M353" s="227" t="s">
        <v>2303</v>
      </c>
      <c r="N353" s="228" t="s">
        <v>173</v>
      </c>
      <c r="O353" s="228" t="s">
        <v>173</v>
      </c>
      <c r="P353" s="228" t="s">
        <v>173</v>
      </c>
      <c r="Q353" s="230" t="s">
        <v>2304</v>
      </c>
      <c r="R353" s="228" t="s">
        <v>173</v>
      </c>
      <c r="S353" s="230" t="s">
        <v>2304</v>
      </c>
      <c r="T353" s="228" t="s">
        <v>173</v>
      </c>
      <c r="U353" s="227" t="s">
        <v>2303</v>
      </c>
      <c r="V353" s="227" t="s">
        <v>2303</v>
      </c>
      <c r="W353" s="227" t="s">
        <v>2303</v>
      </c>
      <c r="X353" s="229" t="s">
        <v>149</v>
      </c>
      <c r="Y353" s="229" t="s">
        <v>149</v>
      </c>
      <c r="Z353" s="230" t="s">
        <v>2304</v>
      </c>
      <c r="AA353" s="230" t="s">
        <v>2304</v>
      </c>
      <c r="AB353" s="230" t="s">
        <v>2304</v>
      </c>
      <c r="AC353" s="227" t="s">
        <v>2303</v>
      </c>
      <c r="AD353" s="227" t="s">
        <v>2303</v>
      </c>
      <c r="AE353" s="228" t="s">
        <v>173</v>
      </c>
      <c r="AF353" s="228" t="s">
        <v>173</v>
      </c>
      <c r="AG353" s="236" t="s">
        <v>2304</v>
      </c>
      <c r="AH353" s="280"/>
    </row>
    <row r="354" spans="2:34" ht="12.75">
      <c r="B354" s="306" t="s">
        <v>2315</v>
      </c>
      <c r="C354" s="307" t="s">
        <v>359</v>
      </c>
      <c r="D354" s="307" t="s">
        <v>838</v>
      </c>
      <c r="E354" s="308">
        <v>2.6666666669999999</v>
      </c>
      <c r="F354" s="307" t="s">
        <v>2301</v>
      </c>
      <c r="G354" s="307" t="s">
        <v>360</v>
      </c>
      <c r="H354" s="307" t="s">
        <v>2302</v>
      </c>
      <c r="I354" s="227" t="s">
        <v>2303</v>
      </c>
      <c r="J354" s="228" t="s">
        <v>173</v>
      </c>
      <c r="K354" s="227" t="s">
        <v>2303</v>
      </c>
      <c r="L354" s="227" t="s">
        <v>2303</v>
      </c>
      <c r="M354" s="227" t="s">
        <v>2303</v>
      </c>
      <c r="N354" s="228" t="s">
        <v>173</v>
      </c>
      <c r="O354" s="228" t="s">
        <v>173</v>
      </c>
      <c r="P354" s="228" t="s">
        <v>173</v>
      </c>
      <c r="Q354" s="227" t="s">
        <v>2303</v>
      </c>
      <c r="R354" s="228" t="s">
        <v>173</v>
      </c>
      <c r="S354" s="228" t="s">
        <v>173</v>
      </c>
      <c r="T354" s="228" t="s">
        <v>173</v>
      </c>
      <c r="U354" s="227" t="s">
        <v>2303</v>
      </c>
      <c r="V354" s="227" t="s">
        <v>2303</v>
      </c>
      <c r="W354" s="227" t="s">
        <v>2303</v>
      </c>
      <c r="X354" s="227" t="s">
        <v>2303</v>
      </c>
      <c r="Y354" s="227" t="s">
        <v>2303</v>
      </c>
      <c r="Z354" s="227" t="s">
        <v>2303</v>
      </c>
      <c r="AA354" s="227" t="s">
        <v>2303</v>
      </c>
      <c r="AB354" s="227" t="s">
        <v>2303</v>
      </c>
      <c r="AC354" s="227" t="s">
        <v>2303</v>
      </c>
      <c r="AD354" s="227" t="s">
        <v>2303</v>
      </c>
      <c r="AE354" s="227" t="s">
        <v>2303</v>
      </c>
      <c r="AF354" s="228" t="s">
        <v>173</v>
      </c>
      <c r="AG354" s="234" t="s">
        <v>2303</v>
      </c>
    </row>
    <row r="355" spans="2:34" ht="12.75">
      <c r="B355" s="306" t="s">
        <v>2316</v>
      </c>
      <c r="C355" s="307" t="s">
        <v>359</v>
      </c>
      <c r="D355" s="307" t="s">
        <v>838</v>
      </c>
      <c r="E355" s="308">
        <v>2.6666666669999999</v>
      </c>
      <c r="F355" s="307" t="s">
        <v>2301</v>
      </c>
      <c r="G355" s="307" t="s">
        <v>360</v>
      </c>
      <c r="H355" s="307" t="s">
        <v>2302</v>
      </c>
      <c r="I355" s="227" t="s">
        <v>2303</v>
      </c>
      <c r="J355" s="228" t="s">
        <v>173</v>
      </c>
      <c r="K355" s="227" t="s">
        <v>2303</v>
      </c>
      <c r="L355" s="227" t="s">
        <v>2303</v>
      </c>
      <c r="M355" s="227" t="s">
        <v>2303</v>
      </c>
      <c r="N355" s="228" t="s">
        <v>173</v>
      </c>
      <c r="O355" s="228" t="s">
        <v>173</v>
      </c>
      <c r="P355" s="228" t="s">
        <v>173</v>
      </c>
      <c r="Q355" s="227" t="s">
        <v>2303</v>
      </c>
      <c r="R355" s="228" t="s">
        <v>173</v>
      </c>
      <c r="S355" s="228" t="s">
        <v>173</v>
      </c>
      <c r="T355" s="228" t="s">
        <v>173</v>
      </c>
      <c r="U355" s="227" t="s">
        <v>2303</v>
      </c>
      <c r="V355" s="227" t="s">
        <v>2303</v>
      </c>
      <c r="W355" s="227" t="s">
        <v>2303</v>
      </c>
      <c r="X355" s="227" t="s">
        <v>2303</v>
      </c>
      <c r="Y355" s="227" t="s">
        <v>2303</v>
      </c>
      <c r="Z355" s="227" t="s">
        <v>2303</v>
      </c>
      <c r="AA355" s="227" t="s">
        <v>2303</v>
      </c>
      <c r="AB355" s="227" t="s">
        <v>2303</v>
      </c>
      <c r="AC355" s="227" t="s">
        <v>2303</v>
      </c>
      <c r="AD355" s="227" t="s">
        <v>2303</v>
      </c>
      <c r="AE355" s="227" t="s">
        <v>2303</v>
      </c>
      <c r="AF355" s="228" t="s">
        <v>173</v>
      </c>
      <c r="AG355" s="234" t="s">
        <v>2303</v>
      </c>
    </row>
    <row r="356" spans="2:34" ht="12.75">
      <c r="B356" s="306" t="s">
        <v>2317</v>
      </c>
      <c r="C356" s="307" t="s">
        <v>359</v>
      </c>
      <c r="D356" s="307" t="s">
        <v>838</v>
      </c>
      <c r="E356" s="308">
        <v>2.6666666669999999</v>
      </c>
      <c r="F356" s="307" t="s">
        <v>2301</v>
      </c>
      <c r="G356" s="307" t="s">
        <v>360</v>
      </c>
      <c r="H356" s="307" t="s">
        <v>2302</v>
      </c>
      <c r="I356" s="227" t="s">
        <v>2303</v>
      </c>
      <c r="J356" s="228" t="s">
        <v>173</v>
      </c>
      <c r="K356" s="227" t="s">
        <v>2303</v>
      </c>
      <c r="L356" s="227" t="s">
        <v>2303</v>
      </c>
      <c r="M356" s="227" t="s">
        <v>2303</v>
      </c>
      <c r="N356" s="228" t="s">
        <v>173</v>
      </c>
      <c r="O356" s="228" t="s">
        <v>173</v>
      </c>
      <c r="P356" s="228" t="s">
        <v>173</v>
      </c>
      <c r="Q356" s="227" t="s">
        <v>2303</v>
      </c>
      <c r="R356" s="228" t="s">
        <v>173</v>
      </c>
      <c r="S356" s="228" t="s">
        <v>173</v>
      </c>
      <c r="T356" s="228" t="s">
        <v>173</v>
      </c>
      <c r="U356" s="227" t="s">
        <v>2303</v>
      </c>
      <c r="V356" s="227" t="s">
        <v>2303</v>
      </c>
      <c r="W356" s="227" t="s">
        <v>2303</v>
      </c>
      <c r="X356" s="227" t="s">
        <v>2303</v>
      </c>
      <c r="Y356" s="227" t="s">
        <v>2303</v>
      </c>
      <c r="Z356" s="227" t="s">
        <v>2303</v>
      </c>
      <c r="AA356" s="227" t="s">
        <v>2303</v>
      </c>
      <c r="AB356" s="227" t="s">
        <v>2303</v>
      </c>
      <c r="AC356" s="227" t="s">
        <v>2303</v>
      </c>
      <c r="AD356" s="227" t="s">
        <v>2303</v>
      </c>
      <c r="AE356" s="227" t="s">
        <v>2303</v>
      </c>
      <c r="AF356" s="228" t="s">
        <v>173</v>
      </c>
      <c r="AG356" s="234" t="s">
        <v>2303</v>
      </c>
    </row>
    <row r="357" spans="2:34" ht="12.75">
      <c r="B357" s="306" t="s">
        <v>864</v>
      </c>
      <c r="C357" s="307" t="s">
        <v>114</v>
      </c>
      <c r="D357" s="307" t="s">
        <v>862</v>
      </c>
      <c r="E357" s="307">
        <v>4</v>
      </c>
      <c r="F357" s="307" t="s">
        <v>333</v>
      </c>
      <c r="G357" s="307" t="s">
        <v>334</v>
      </c>
      <c r="H357" s="307" t="s">
        <v>338</v>
      </c>
      <c r="I357" s="231" t="s">
        <v>2305</v>
      </c>
      <c r="J357" s="228" t="s">
        <v>173</v>
      </c>
      <c r="K357" s="228" t="s">
        <v>173</v>
      </c>
      <c r="L357" s="227" t="s">
        <v>2303</v>
      </c>
      <c r="M357" s="228" t="s">
        <v>173</v>
      </c>
      <c r="N357" s="228" t="s">
        <v>173</v>
      </c>
      <c r="O357" s="228" t="s">
        <v>173</v>
      </c>
      <c r="P357" s="228" t="s">
        <v>173</v>
      </c>
      <c r="Q357" s="231" t="s">
        <v>2305</v>
      </c>
      <c r="R357" s="228" t="s">
        <v>173</v>
      </c>
      <c r="S357" s="228" t="s">
        <v>173</v>
      </c>
      <c r="T357" s="228" t="s">
        <v>173</v>
      </c>
      <c r="U357" s="231" t="s">
        <v>2305</v>
      </c>
      <c r="V357" s="231" t="s">
        <v>2305</v>
      </c>
      <c r="W357" s="228" t="s">
        <v>173</v>
      </c>
      <c r="X357" s="229" t="s">
        <v>149</v>
      </c>
      <c r="Y357" s="229" t="s">
        <v>149</v>
      </c>
      <c r="Z357" s="227" t="s">
        <v>2303</v>
      </c>
      <c r="AA357" s="231" t="s">
        <v>2305</v>
      </c>
      <c r="AB357" s="227" t="s">
        <v>2303</v>
      </c>
      <c r="AC357" s="228" t="s">
        <v>173</v>
      </c>
      <c r="AD357" s="228" t="s">
        <v>173</v>
      </c>
      <c r="AE357" s="228" t="s">
        <v>173</v>
      </c>
      <c r="AF357" s="228" t="s">
        <v>173</v>
      </c>
      <c r="AG357" s="235" t="s">
        <v>173</v>
      </c>
      <c r="AH357" s="280"/>
    </row>
    <row r="358" spans="2:34" ht="12.75">
      <c r="B358" s="306" t="s">
        <v>865</v>
      </c>
      <c r="C358" s="307" t="s">
        <v>114</v>
      </c>
      <c r="D358" s="307" t="s">
        <v>862</v>
      </c>
      <c r="E358" s="307">
        <v>4</v>
      </c>
      <c r="F358" s="307" t="s">
        <v>333</v>
      </c>
      <c r="G358" s="307" t="s">
        <v>334</v>
      </c>
      <c r="H358" s="307" t="s">
        <v>338</v>
      </c>
      <c r="I358" s="231" t="s">
        <v>2305</v>
      </c>
      <c r="J358" s="228" t="s">
        <v>173</v>
      </c>
      <c r="K358" s="228" t="s">
        <v>173</v>
      </c>
      <c r="L358" s="227" t="s">
        <v>2303</v>
      </c>
      <c r="M358" s="228" t="s">
        <v>173</v>
      </c>
      <c r="N358" s="228" t="s">
        <v>173</v>
      </c>
      <c r="O358" s="228" t="s">
        <v>173</v>
      </c>
      <c r="P358" s="228" t="s">
        <v>173</v>
      </c>
      <c r="Q358" s="231" t="s">
        <v>2305</v>
      </c>
      <c r="R358" s="228" t="s">
        <v>173</v>
      </c>
      <c r="S358" s="228" t="s">
        <v>173</v>
      </c>
      <c r="T358" s="228" t="s">
        <v>173</v>
      </c>
      <c r="U358" s="231" t="s">
        <v>2305</v>
      </c>
      <c r="V358" s="231" t="s">
        <v>2305</v>
      </c>
      <c r="W358" s="228" t="s">
        <v>173</v>
      </c>
      <c r="X358" s="229" t="s">
        <v>149</v>
      </c>
      <c r="Y358" s="229" t="s">
        <v>149</v>
      </c>
      <c r="Z358" s="227" t="s">
        <v>2303</v>
      </c>
      <c r="AA358" s="231" t="s">
        <v>2305</v>
      </c>
      <c r="AB358" s="227" t="s">
        <v>2303</v>
      </c>
      <c r="AC358" s="228" t="s">
        <v>173</v>
      </c>
      <c r="AD358" s="228" t="s">
        <v>173</v>
      </c>
      <c r="AE358" s="228" t="s">
        <v>173</v>
      </c>
      <c r="AF358" s="228" t="s">
        <v>173</v>
      </c>
      <c r="AG358" s="235" t="s">
        <v>173</v>
      </c>
      <c r="AH358" s="280"/>
    </row>
    <row r="359" spans="2:34" ht="12.75">
      <c r="B359" s="306" t="s">
        <v>863</v>
      </c>
      <c r="C359" s="307" t="s">
        <v>122</v>
      </c>
      <c r="D359" s="307" t="s">
        <v>862</v>
      </c>
      <c r="E359" s="307">
        <v>2.7</v>
      </c>
      <c r="F359" s="307" t="s">
        <v>2200</v>
      </c>
      <c r="G359" s="307" t="s">
        <v>334</v>
      </c>
      <c r="H359" s="307" t="s">
        <v>335</v>
      </c>
      <c r="I359" s="230" t="s">
        <v>2304</v>
      </c>
      <c r="J359" s="230" t="s">
        <v>2304</v>
      </c>
      <c r="K359" s="230" t="s">
        <v>2304</v>
      </c>
      <c r="L359" s="230" t="s">
        <v>2304</v>
      </c>
      <c r="M359" s="227" t="s">
        <v>2303</v>
      </c>
      <c r="N359" s="228" t="s">
        <v>173</v>
      </c>
      <c r="O359" s="228" t="s">
        <v>173</v>
      </c>
      <c r="P359" s="228" t="s">
        <v>173</v>
      </c>
      <c r="Q359" s="230" t="s">
        <v>2304</v>
      </c>
      <c r="R359" s="228" t="s">
        <v>173</v>
      </c>
      <c r="S359" s="230" t="s">
        <v>2304</v>
      </c>
      <c r="T359" s="228" t="s">
        <v>173</v>
      </c>
      <c r="U359" s="227" t="s">
        <v>2303</v>
      </c>
      <c r="V359" s="227" t="s">
        <v>2303</v>
      </c>
      <c r="W359" s="227" t="s">
        <v>2303</v>
      </c>
      <c r="X359" s="229" t="s">
        <v>149</v>
      </c>
      <c r="Y359" s="229" t="s">
        <v>149</v>
      </c>
      <c r="Z359" s="230" t="s">
        <v>2304</v>
      </c>
      <c r="AA359" s="230" t="s">
        <v>2304</v>
      </c>
      <c r="AB359" s="230" t="s">
        <v>2304</v>
      </c>
      <c r="AC359" s="227" t="s">
        <v>2303</v>
      </c>
      <c r="AD359" s="227" t="s">
        <v>2303</v>
      </c>
      <c r="AE359" s="228" t="s">
        <v>173</v>
      </c>
      <c r="AF359" s="228" t="s">
        <v>173</v>
      </c>
      <c r="AG359" s="236" t="s">
        <v>2304</v>
      </c>
      <c r="AH359" s="280"/>
    </row>
    <row r="360" spans="2:34" ht="12.75">
      <c r="B360" s="306" t="s">
        <v>873</v>
      </c>
      <c r="C360" s="307" t="s">
        <v>112</v>
      </c>
      <c r="D360" s="307" t="s">
        <v>870</v>
      </c>
      <c r="E360" s="307">
        <v>2.7</v>
      </c>
      <c r="F360" s="307" t="s">
        <v>333</v>
      </c>
      <c r="G360" s="307" t="s">
        <v>292</v>
      </c>
      <c r="H360" s="307" t="s">
        <v>335</v>
      </c>
      <c r="I360" s="227" t="s">
        <v>2303</v>
      </c>
      <c r="J360" s="230" t="s">
        <v>2304</v>
      </c>
      <c r="K360" s="227" t="s">
        <v>2303</v>
      </c>
      <c r="L360" s="227" t="s">
        <v>2303</v>
      </c>
      <c r="M360" s="227" t="s">
        <v>2303</v>
      </c>
      <c r="N360" s="228" t="s">
        <v>173</v>
      </c>
      <c r="O360" s="231" t="s">
        <v>2305</v>
      </c>
      <c r="P360" s="228" t="s">
        <v>173</v>
      </c>
      <c r="Q360" s="227" t="s">
        <v>2303</v>
      </c>
      <c r="R360" s="228" t="s">
        <v>173</v>
      </c>
      <c r="S360" s="230" t="s">
        <v>2304</v>
      </c>
      <c r="T360" s="228" t="s">
        <v>173</v>
      </c>
      <c r="U360" s="227" t="s">
        <v>2303</v>
      </c>
      <c r="V360" s="227" t="s">
        <v>2303</v>
      </c>
      <c r="W360" s="227" t="s">
        <v>2303</v>
      </c>
      <c r="X360" s="229" t="s">
        <v>149</v>
      </c>
      <c r="Y360" s="229" t="s">
        <v>149</v>
      </c>
      <c r="Z360" s="227" t="s">
        <v>2303</v>
      </c>
      <c r="AA360" s="227" t="s">
        <v>2303</v>
      </c>
      <c r="AB360" s="227" t="s">
        <v>2303</v>
      </c>
      <c r="AC360" s="227" t="s">
        <v>2303</v>
      </c>
      <c r="AD360" s="227" t="s">
        <v>2303</v>
      </c>
      <c r="AE360" s="228" t="s">
        <v>173</v>
      </c>
      <c r="AF360" s="228" t="s">
        <v>173</v>
      </c>
      <c r="AG360" s="235" t="s">
        <v>173</v>
      </c>
      <c r="AH360" s="280"/>
    </row>
    <row r="361" spans="2:34" ht="12.75">
      <c r="B361" s="306" t="s">
        <v>874</v>
      </c>
      <c r="C361" s="307" t="s">
        <v>112</v>
      </c>
      <c r="D361" s="307" t="s">
        <v>870</v>
      </c>
      <c r="E361" s="307">
        <v>2.7</v>
      </c>
      <c r="F361" s="307" t="s">
        <v>333</v>
      </c>
      <c r="G361" s="307" t="s">
        <v>292</v>
      </c>
      <c r="H361" s="307" t="s">
        <v>335</v>
      </c>
      <c r="I361" s="227" t="s">
        <v>2303</v>
      </c>
      <c r="J361" s="230" t="s">
        <v>2304</v>
      </c>
      <c r="K361" s="227" t="s">
        <v>2303</v>
      </c>
      <c r="L361" s="227" t="s">
        <v>2303</v>
      </c>
      <c r="M361" s="227" t="s">
        <v>2303</v>
      </c>
      <c r="N361" s="228" t="s">
        <v>173</v>
      </c>
      <c r="O361" s="231" t="s">
        <v>2305</v>
      </c>
      <c r="P361" s="228" t="s">
        <v>173</v>
      </c>
      <c r="Q361" s="227" t="s">
        <v>2303</v>
      </c>
      <c r="R361" s="228" t="s">
        <v>173</v>
      </c>
      <c r="S361" s="230" t="s">
        <v>2304</v>
      </c>
      <c r="T361" s="228" t="s">
        <v>173</v>
      </c>
      <c r="U361" s="227" t="s">
        <v>2303</v>
      </c>
      <c r="V361" s="227" t="s">
        <v>2303</v>
      </c>
      <c r="W361" s="227" t="s">
        <v>2303</v>
      </c>
      <c r="X361" s="229" t="s">
        <v>149</v>
      </c>
      <c r="Y361" s="229" t="s">
        <v>149</v>
      </c>
      <c r="Z361" s="227" t="s">
        <v>2303</v>
      </c>
      <c r="AA361" s="227" t="s">
        <v>2303</v>
      </c>
      <c r="AB361" s="227" t="s">
        <v>2303</v>
      </c>
      <c r="AC361" s="227" t="s">
        <v>2303</v>
      </c>
      <c r="AD361" s="227" t="s">
        <v>2303</v>
      </c>
      <c r="AE361" s="228" t="s">
        <v>173</v>
      </c>
      <c r="AF361" s="228" t="s">
        <v>173</v>
      </c>
      <c r="AG361" s="235" t="s">
        <v>173</v>
      </c>
      <c r="AH361" s="280"/>
    </row>
    <row r="362" spans="2:34" ht="12.75">
      <c r="B362" s="306" t="s">
        <v>871</v>
      </c>
      <c r="C362" s="307" t="s">
        <v>122</v>
      </c>
      <c r="D362" s="307" t="s">
        <v>870</v>
      </c>
      <c r="E362" s="307">
        <v>2.7</v>
      </c>
      <c r="F362" s="307" t="s">
        <v>2200</v>
      </c>
      <c r="G362" s="307" t="s">
        <v>334</v>
      </c>
      <c r="H362" s="307" t="s">
        <v>335</v>
      </c>
      <c r="I362" s="230" t="s">
        <v>2304</v>
      </c>
      <c r="J362" s="230" t="s">
        <v>2304</v>
      </c>
      <c r="K362" s="230" t="s">
        <v>2304</v>
      </c>
      <c r="L362" s="230" t="s">
        <v>2304</v>
      </c>
      <c r="M362" s="227" t="s">
        <v>2303</v>
      </c>
      <c r="N362" s="228" t="s">
        <v>173</v>
      </c>
      <c r="O362" s="228" t="s">
        <v>173</v>
      </c>
      <c r="P362" s="228" t="s">
        <v>173</v>
      </c>
      <c r="Q362" s="230" t="s">
        <v>2304</v>
      </c>
      <c r="R362" s="228" t="s">
        <v>173</v>
      </c>
      <c r="S362" s="230" t="s">
        <v>2304</v>
      </c>
      <c r="T362" s="228" t="s">
        <v>173</v>
      </c>
      <c r="U362" s="227" t="s">
        <v>2303</v>
      </c>
      <c r="V362" s="227" t="s">
        <v>2303</v>
      </c>
      <c r="W362" s="227" t="s">
        <v>2303</v>
      </c>
      <c r="X362" s="229" t="s">
        <v>149</v>
      </c>
      <c r="Y362" s="229" t="s">
        <v>149</v>
      </c>
      <c r="Z362" s="230" t="s">
        <v>2304</v>
      </c>
      <c r="AA362" s="230" t="s">
        <v>2304</v>
      </c>
      <c r="AB362" s="230" t="s">
        <v>2304</v>
      </c>
      <c r="AC362" s="227" t="s">
        <v>2303</v>
      </c>
      <c r="AD362" s="227" t="s">
        <v>2303</v>
      </c>
      <c r="AE362" s="228" t="s">
        <v>173</v>
      </c>
      <c r="AF362" s="228" t="s">
        <v>173</v>
      </c>
      <c r="AG362" s="236" t="s">
        <v>2304</v>
      </c>
      <c r="AH362" s="280"/>
    </row>
    <row r="363" spans="2:34" ht="12.75">
      <c r="B363" s="306" t="s">
        <v>876</v>
      </c>
      <c r="C363" s="307" t="s">
        <v>110</v>
      </c>
      <c r="D363" s="307" t="s">
        <v>875</v>
      </c>
      <c r="E363" s="307">
        <v>2.2999999999999998</v>
      </c>
      <c r="F363" s="307" t="s">
        <v>271</v>
      </c>
      <c r="G363" s="307" t="s">
        <v>292</v>
      </c>
      <c r="H363" s="307" t="s">
        <v>377</v>
      </c>
      <c r="I363" s="230" t="s">
        <v>2304</v>
      </c>
      <c r="J363" s="230" t="s">
        <v>2304</v>
      </c>
      <c r="K363" s="227" t="s">
        <v>2303</v>
      </c>
      <c r="L363" s="230" t="s">
        <v>2304</v>
      </c>
      <c r="M363" s="230" t="s">
        <v>2304</v>
      </c>
      <c r="N363" s="228" t="s">
        <v>173</v>
      </c>
      <c r="O363" s="231" t="s">
        <v>2305</v>
      </c>
      <c r="P363" s="228" t="s">
        <v>173</v>
      </c>
      <c r="Q363" s="230" t="s">
        <v>2304</v>
      </c>
      <c r="R363" s="228" t="s">
        <v>173</v>
      </c>
      <c r="S363" s="230" t="s">
        <v>2304</v>
      </c>
      <c r="T363" s="228" t="s">
        <v>173</v>
      </c>
      <c r="U363" s="227" t="s">
        <v>2303</v>
      </c>
      <c r="V363" s="227" t="s">
        <v>2303</v>
      </c>
      <c r="W363" s="227" t="s">
        <v>2303</v>
      </c>
      <c r="X363" s="232" t="s">
        <v>149</v>
      </c>
      <c r="Y363" s="232" t="s">
        <v>149</v>
      </c>
      <c r="Z363" s="227" t="s">
        <v>2303</v>
      </c>
      <c r="AA363" s="227" t="s">
        <v>2303</v>
      </c>
      <c r="AB363" s="230" t="s">
        <v>2304</v>
      </c>
      <c r="AC363" s="227" t="s">
        <v>2303</v>
      </c>
      <c r="AD363" s="227" t="s">
        <v>2303</v>
      </c>
      <c r="AE363" s="228" t="s">
        <v>173</v>
      </c>
      <c r="AF363" s="228" t="s">
        <v>173</v>
      </c>
      <c r="AG363" s="235" t="s">
        <v>173</v>
      </c>
      <c r="AH363" s="280"/>
    </row>
    <row r="364" spans="2:34" ht="12.75">
      <c r="B364" s="306" t="s">
        <v>889</v>
      </c>
      <c r="C364" s="307" t="s">
        <v>359</v>
      </c>
      <c r="D364" s="307" t="s">
        <v>890</v>
      </c>
      <c r="E364" s="308">
        <v>2.6666666669999999</v>
      </c>
      <c r="F364" s="307" t="s">
        <v>2301</v>
      </c>
      <c r="G364" s="307" t="s">
        <v>360</v>
      </c>
      <c r="H364" s="307" t="s">
        <v>2302</v>
      </c>
      <c r="I364" s="227" t="s">
        <v>2303</v>
      </c>
      <c r="J364" s="228" t="s">
        <v>173</v>
      </c>
      <c r="K364" s="227" t="s">
        <v>2303</v>
      </c>
      <c r="L364" s="227" t="s">
        <v>2303</v>
      </c>
      <c r="M364" s="227" t="s">
        <v>2303</v>
      </c>
      <c r="N364" s="228" t="s">
        <v>173</v>
      </c>
      <c r="O364" s="228" t="s">
        <v>173</v>
      </c>
      <c r="P364" s="228" t="s">
        <v>173</v>
      </c>
      <c r="Q364" s="227" t="s">
        <v>2303</v>
      </c>
      <c r="R364" s="228" t="s">
        <v>173</v>
      </c>
      <c r="S364" s="228" t="s">
        <v>173</v>
      </c>
      <c r="T364" s="228" t="s">
        <v>173</v>
      </c>
      <c r="U364" s="227" t="s">
        <v>2303</v>
      </c>
      <c r="V364" s="227" t="s">
        <v>2303</v>
      </c>
      <c r="W364" s="227" t="s">
        <v>2303</v>
      </c>
      <c r="X364" s="227" t="s">
        <v>2303</v>
      </c>
      <c r="Y364" s="227" t="s">
        <v>2303</v>
      </c>
      <c r="Z364" s="227" t="s">
        <v>2303</v>
      </c>
      <c r="AA364" s="227" t="s">
        <v>2303</v>
      </c>
      <c r="AB364" s="227" t="s">
        <v>2303</v>
      </c>
      <c r="AC364" s="227" t="s">
        <v>2303</v>
      </c>
      <c r="AD364" s="227" t="s">
        <v>2303</v>
      </c>
      <c r="AE364" s="227" t="s">
        <v>2303</v>
      </c>
      <c r="AF364" s="228" t="s">
        <v>173</v>
      </c>
      <c r="AG364" s="234" t="s">
        <v>2303</v>
      </c>
    </row>
    <row r="365" spans="2:34" ht="12.75">
      <c r="B365" s="306" t="s">
        <v>926</v>
      </c>
      <c r="C365" s="307" t="s">
        <v>112</v>
      </c>
      <c r="D365" s="307" t="s">
        <v>925</v>
      </c>
      <c r="E365" s="307">
        <v>2.7</v>
      </c>
      <c r="F365" s="307" t="s">
        <v>333</v>
      </c>
      <c r="G365" s="307" t="s">
        <v>292</v>
      </c>
      <c r="H365" s="307" t="s">
        <v>335</v>
      </c>
      <c r="I365" s="227" t="s">
        <v>2303</v>
      </c>
      <c r="J365" s="230" t="s">
        <v>2304</v>
      </c>
      <c r="K365" s="227" t="s">
        <v>2303</v>
      </c>
      <c r="L365" s="227" t="s">
        <v>2303</v>
      </c>
      <c r="M365" s="227" t="s">
        <v>2303</v>
      </c>
      <c r="N365" s="228" t="s">
        <v>173</v>
      </c>
      <c r="O365" s="231" t="s">
        <v>2305</v>
      </c>
      <c r="P365" s="228" t="s">
        <v>173</v>
      </c>
      <c r="Q365" s="227" t="s">
        <v>2303</v>
      </c>
      <c r="R365" s="228" t="s">
        <v>173</v>
      </c>
      <c r="S365" s="230" t="s">
        <v>2304</v>
      </c>
      <c r="T365" s="228" t="s">
        <v>173</v>
      </c>
      <c r="U365" s="227" t="s">
        <v>2303</v>
      </c>
      <c r="V365" s="227" t="s">
        <v>2303</v>
      </c>
      <c r="W365" s="227" t="s">
        <v>2303</v>
      </c>
      <c r="X365" s="229" t="s">
        <v>149</v>
      </c>
      <c r="Y365" s="229" t="s">
        <v>149</v>
      </c>
      <c r="Z365" s="227" t="s">
        <v>2303</v>
      </c>
      <c r="AA365" s="227" t="s">
        <v>2303</v>
      </c>
      <c r="AB365" s="227" t="s">
        <v>2303</v>
      </c>
      <c r="AC365" s="227" t="s">
        <v>2303</v>
      </c>
      <c r="AD365" s="227" t="s">
        <v>2303</v>
      </c>
      <c r="AE365" s="228" t="s">
        <v>173</v>
      </c>
      <c r="AF365" s="228" t="s">
        <v>173</v>
      </c>
      <c r="AG365" s="235" t="s">
        <v>173</v>
      </c>
      <c r="AH365" s="280"/>
    </row>
    <row r="366" spans="2:34" ht="12.75">
      <c r="B366" s="306" t="s">
        <v>927</v>
      </c>
      <c r="C366" s="307" t="s">
        <v>112</v>
      </c>
      <c r="D366" s="307" t="s">
        <v>925</v>
      </c>
      <c r="E366" s="307">
        <v>2.7</v>
      </c>
      <c r="F366" s="307" t="s">
        <v>333</v>
      </c>
      <c r="G366" s="307" t="s">
        <v>292</v>
      </c>
      <c r="H366" s="307" t="s">
        <v>335</v>
      </c>
      <c r="I366" s="227" t="s">
        <v>2303</v>
      </c>
      <c r="J366" s="230" t="s">
        <v>2304</v>
      </c>
      <c r="K366" s="227" t="s">
        <v>2303</v>
      </c>
      <c r="L366" s="227" t="s">
        <v>2303</v>
      </c>
      <c r="M366" s="227" t="s">
        <v>2303</v>
      </c>
      <c r="N366" s="228" t="s">
        <v>173</v>
      </c>
      <c r="O366" s="231" t="s">
        <v>2305</v>
      </c>
      <c r="P366" s="228" t="s">
        <v>173</v>
      </c>
      <c r="Q366" s="227" t="s">
        <v>2303</v>
      </c>
      <c r="R366" s="228" t="s">
        <v>173</v>
      </c>
      <c r="S366" s="230" t="s">
        <v>2304</v>
      </c>
      <c r="T366" s="228" t="s">
        <v>173</v>
      </c>
      <c r="U366" s="227" t="s">
        <v>2303</v>
      </c>
      <c r="V366" s="227" t="s">
        <v>2303</v>
      </c>
      <c r="W366" s="227" t="s">
        <v>2303</v>
      </c>
      <c r="X366" s="229" t="s">
        <v>149</v>
      </c>
      <c r="Y366" s="229" t="s">
        <v>149</v>
      </c>
      <c r="Z366" s="227" t="s">
        <v>2303</v>
      </c>
      <c r="AA366" s="227" t="s">
        <v>2303</v>
      </c>
      <c r="AB366" s="227" t="s">
        <v>2303</v>
      </c>
      <c r="AC366" s="227" t="s">
        <v>2303</v>
      </c>
      <c r="AD366" s="227" t="s">
        <v>2303</v>
      </c>
      <c r="AE366" s="228" t="s">
        <v>173</v>
      </c>
      <c r="AF366" s="228" t="s">
        <v>173</v>
      </c>
      <c r="AG366" s="235" t="s">
        <v>173</v>
      </c>
      <c r="AH366" s="280"/>
    </row>
    <row r="367" spans="2:34" ht="12.75">
      <c r="B367" s="306" t="s">
        <v>928</v>
      </c>
      <c r="C367" s="307" t="s">
        <v>112</v>
      </c>
      <c r="D367" s="307" t="s">
        <v>925</v>
      </c>
      <c r="E367" s="307">
        <v>2.7</v>
      </c>
      <c r="F367" s="307" t="s">
        <v>333</v>
      </c>
      <c r="G367" s="307" t="s">
        <v>292</v>
      </c>
      <c r="H367" s="307" t="s">
        <v>335</v>
      </c>
      <c r="I367" s="227" t="s">
        <v>2303</v>
      </c>
      <c r="J367" s="230" t="s">
        <v>2304</v>
      </c>
      <c r="K367" s="227" t="s">
        <v>2303</v>
      </c>
      <c r="L367" s="227" t="s">
        <v>2303</v>
      </c>
      <c r="M367" s="227" t="s">
        <v>2303</v>
      </c>
      <c r="N367" s="228" t="s">
        <v>173</v>
      </c>
      <c r="O367" s="231" t="s">
        <v>2305</v>
      </c>
      <c r="P367" s="228" t="s">
        <v>173</v>
      </c>
      <c r="Q367" s="227" t="s">
        <v>2303</v>
      </c>
      <c r="R367" s="228" t="s">
        <v>173</v>
      </c>
      <c r="S367" s="230" t="s">
        <v>2304</v>
      </c>
      <c r="T367" s="228" t="s">
        <v>173</v>
      </c>
      <c r="U367" s="227" t="s">
        <v>2303</v>
      </c>
      <c r="V367" s="227" t="s">
        <v>2303</v>
      </c>
      <c r="W367" s="227" t="s">
        <v>2303</v>
      </c>
      <c r="X367" s="229" t="s">
        <v>149</v>
      </c>
      <c r="Y367" s="229" t="s">
        <v>149</v>
      </c>
      <c r="Z367" s="227" t="s">
        <v>2303</v>
      </c>
      <c r="AA367" s="227" t="s">
        <v>2303</v>
      </c>
      <c r="AB367" s="227" t="s">
        <v>2303</v>
      </c>
      <c r="AC367" s="227" t="s">
        <v>2303</v>
      </c>
      <c r="AD367" s="227" t="s">
        <v>2303</v>
      </c>
      <c r="AE367" s="228" t="s">
        <v>173</v>
      </c>
      <c r="AF367" s="228" t="s">
        <v>173</v>
      </c>
      <c r="AG367" s="235" t="s">
        <v>173</v>
      </c>
      <c r="AH367" s="280"/>
    </row>
    <row r="368" spans="2:34" ht="12.75">
      <c r="B368" s="306" t="s">
        <v>929</v>
      </c>
      <c r="C368" s="307" t="s">
        <v>112</v>
      </c>
      <c r="D368" s="307" t="s">
        <v>925</v>
      </c>
      <c r="E368" s="307">
        <v>2.7</v>
      </c>
      <c r="F368" s="307" t="s">
        <v>333</v>
      </c>
      <c r="G368" s="307" t="s">
        <v>292</v>
      </c>
      <c r="H368" s="307" t="s">
        <v>335</v>
      </c>
      <c r="I368" s="227" t="s">
        <v>2303</v>
      </c>
      <c r="J368" s="230" t="s">
        <v>2304</v>
      </c>
      <c r="K368" s="227" t="s">
        <v>2303</v>
      </c>
      <c r="L368" s="227" t="s">
        <v>2303</v>
      </c>
      <c r="M368" s="227" t="s">
        <v>2303</v>
      </c>
      <c r="N368" s="228" t="s">
        <v>173</v>
      </c>
      <c r="O368" s="231" t="s">
        <v>2305</v>
      </c>
      <c r="P368" s="228" t="s">
        <v>173</v>
      </c>
      <c r="Q368" s="227" t="s">
        <v>2303</v>
      </c>
      <c r="R368" s="228" t="s">
        <v>173</v>
      </c>
      <c r="S368" s="230" t="s">
        <v>2304</v>
      </c>
      <c r="T368" s="228" t="s">
        <v>173</v>
      </c>
      <c r="U368" s="227" t="s">
        <v>2303</v>
      </c>
      <c r="V368" s="227" t="s">
        <v>2303</v>
      </c>
      <c r="W368" s="227" t="s">
        <v>2303</v>
      </c>
      <c r="X368" s="229" t="s">
        <v>149</v>
      </c>
      <c r="Y368" s="229" t="s">
        <v>149</v>
      </c>
      <c r="Z368" s="227" t="s">
        <v>2303</v>
      </c>
      <c r="AA368" s="227" t="s">
        <v>2303</v>
      </c>
      <c r="AB368" s="227" t="s">
        <v>2303</v>
      </c>
      <c r="AC368" s="227" t="s">
        <v>2303</v>
      </c>
      <c r="AD368" s="227" t="s">
        <v>2303</v>
      </c>
      <c r="AE368" s="228" t="s">
        <v>173</v>
      </c>
      <c r="AF368" s="228" t="s">
        <v>173</v>
      </c>
      <c r="AG368" s="235" t="s">
        <v>173</v>
      </c>
      <c r="AH368" s="280"/>
    </row>
    <row r="369" spans="2:34" ht="12.75">
      <c r="B369" s="306" t="s">
        <v>930</v>
      </c>
      <c r="C369" s="307" t="s">
        <v>112</v>
      </c>
      <c r="D369" s="307" t="s">
        <v>925</v>
      </c>
      <c r="E369" s="307">
        <v>2.7</v>
      </c>
      <c r="F369" s="307" t="s">
        <v>333</v>
      </c>
      <c r="G369" s="307" t="s">
        <v>292</v>
      </c>
      <c r="H369" s="307" t="s">
        <v>335</v>
      </c>
      <c r="I369" s="227" t="s">
        <v>2303</v>
      </c>
      <c r="J369" s="230" t="s">
        <v>2304</v>
      </c>
      <c r="K369" s="227" t="s">
        <v>2303</v>
      </c>
      <c r="L369" s="227" t="s">
        <v>2303</v>
      </c>
      <c r="M369" s="227" t="s">
        <v>2303</v>
      </c>
      <c r="N369" s="228" t="s">
        <v>173</v>
      </c>
      <c r="O369" s="231" t="s">
        <v>2305</v>
      </c>
      <c r="P369" s="228" t="s">
        <v>173</v>
      </c>
      <c r="Q369" s="227" t="s">
        <v>2303</v>
      </c>
      <c r="R369" s="228" t="s">
        <v>173</v>
      </c>
      <c r="S369" s="230" t="s">
        <v>2304</v>
      </c>
      <c r="T369" s="228" t="s">
        <v>173</v>
      </c>
      <c r="U369" s="227" t="s">
        <v>2303</v>
      </c>
      <c r="V369" s="227" t="s">
        <v>2303</v>
      </c>
      <c r="W369" s="227" t="s">
        <v>2303</v>
      </c>
      <c r="X369" s="229" t="s">
        <v>149</v>
      </c>
      <c r="Y369" s="229" t="s">
        <v>149</v>
      </c>
      <c r="Z369" s="227" t="s">
        <v>2303</v>
      </c>
      <c r="AA369" s="227" t="s">
        <v>2303</v>
      </c>
      <c r="AB369" s="227" t="s">
        <v>2303</v>
      </c>
      <c r="AC369" s="227" t="s">
        <v>2303</v>
      </c>
      <c r="AD369" s="227" t="s">
        <v>2303</v>
      </c>
      <c r="AE369" s="228" t="s">
        <v>173</v>
      </c>
      <c r="AF369" s="228" t="s">
        <v>173</v>
      </c>
      <c r="AG369" s="235" t="s">
        <v>173</v>
      </c>
      <c r="AH369" s="280"/>
    </row>
    <row r="370" spans="2:34" ht="12.75">
      <c r="B370" s="306" t="s">
        <v>931</v>
      </c>
      <c r="C370" s="307" t="s">
        <v>112</v>
      </c>
      <c r="D370" s="307" t="s">
        <v>925</v>
      </c>
      <c r="E370" s="307">
        <v>2.7</v>
      </c>
      <c r="F370" s="307" t="s">
        <v>333</v>
      </c>
      <c r="G370" s="307" t="s">
        <v>292</v>
      </c>
      <c r="H370" s="307" t="s">
        <v>335</v>
      </c>
      <c r="I370" s="227" t="s">
        <v>2303</v>
      </c>
      <c r="J370" s="230" t="s">
        <v>2304</v>
      </c>
      <c r="K370" s="227" t="s">
        <v>2303</v>
      </c>
      <c r="L370" s="227" t="s">
        <v>2303</v>
      </c>
      <c r="M370" s="227" t="s">
        <v>2303</v>
      </c>
      <c r="N370" s="228" t="s">
        <v>173</v>
      </c>
      <c r="O370" s="231" t="s">
        <v>2305</v>
      </c>
      <c r="P370" s="228" t="s">
        <v>173</v>
      </c>
      <c r="Q370" s="227" t="s">
        <v>2303</v>
      </c>
      <c r="R370" s="228" t="s">
        <v>173</v>
      </c>
      <c r="S370" s="230" t="s">
        <v>2304</v>
      </c>
      <c r="T370" s="228" t="s">
        <v>173</v>
      </c>
      <c r="U370" s="227" t="s">
        <v>2303</v>
      </c>
      <c r="V370" s="227" t="s">
        <v>2303</v>
      </c>
      <c r="W370" s="227" t="s">
        <v>2303</v>
      </c>
      <c r="X370" s="229" t="s">
        <v>149</v>
      </c>
      <c r="Y370" s="229" t="s">
        <v>149</v>
      </c>
      <c r="Z370" s="227" t="s">
        <v>2303</v>
      </c>
      <c r="AA370" s="227" t="s">
        <v>2303</v>
      </c>
      <c r="AB370" s="227" t="s">
        <v>2303</v>
      </c>
      <c r="AC370" s="227" t="s">
        <v>2303</v>
      </c>
      <c r="AD370" s="227" t="s">
        <v>2303</v>
      </c>
      <c r="AE370" s="228" t="s">
        <v>173</v>
      </c>
      <c r="AF370" s="228" t="s">
        <v>173</v>
      </c>
      <c r="AG370" s="235" t="s">
        <v>173</v>
      </c>
      <c r="AH370" s="280"/>
    </row>
    <row r="371" spans="2:34" ht="12.75">
      <c r="B371" s="306" t="s">
        <v>932</v>
      </c>
      <c r="C371" s="307" t="s">
        <v>112</v>
      </c>
      <c r="D371" s="307" t="s">
        <v>925</v>
      </c>
      <c r="E371" s="307">
        <v>2.7</v>
      </c>
      <c r="F371" s="307" t="s">
        <v>333</v>
      </c>
      <c r="G371" s="307" t="s">
        <v>292</v>
      </c>
      <c r="H371" s="307" t="s">
        <v>335</v>
      </c>
      <c r="I371" s="227" t="s">
        <v>2303</v>
      </c>
      <c r="J371" s="230" t="s">
        <v>2304</v>
      </c>
      <c r="K371" s="227" t="s">
        <v>2303</v>
      </c>
      <c r="L371" s="227" t="s">
        <v>2303</v>
      </c>
      <c r="M371" s="227" t="s">
        <v>2303</v>
      </c>
      <c r="N371" s="228" t="s">
        <v>173</v>
      </c>
      <c r="O371" s="231" t="s">
        <v>2305</v>
      </c>
      <c r="P371" s="228" t="s">
        <v>173</v>
      </c>
      <c r="Q371" s="227" t="s">
        <v>2303</v>
      </c>
      <c r="R371" s="228" t="s">
        <v>173</v>
      </c>
      <c r="S371" s="230" t="s">
        <v>2304</v>
      </c>
      <c r="T371" s="228" t="s">
        <v>173</v>
      </c>
      <c r="U371" s="227" t="s">
        <v>2303</v>
      </c>
      <c r="V371" s="227" t="s">
        <v>2303</v>
      </c>
      <c r="W371" s="227" t="s">
        <v>2303</v>
      </c>
      <c r="X371" s="229" t="s">
        <v>149</v>
      </c>
      <c r="Y371" s="229" t="s">
        <v>149</v>
      </c>
      <c r="Z371" s="227" t="s">
        <v>2303</v>
      </c>
      <c r="AA371" s="227" t="s">
        <v>2303</v>
      </c>
      <c r="AB371" s="227" t="s">
        <v>2303</v>
      </c>
      <c r="AC371" s="227" t="s">
        <v>2303</v>
      </c>
      <c r="AD371" s="227" t="s">
        <v>2303</v>
      </c>
      <c r="AE371" s="228" t="s">
        <v>173</v>
      </c>
      <c r="AF371" s="228" t="s">
        <v>173</v>
      </c>
      <c r="AG371" s="235" t="s">
        <v>173</v>
      </c>
      <c r="AH371" s="280"/>
    </row>
    <row r="372" spans="2:34" ht="12.75">
      <c r="B372" s="306" t="s">
        <v>933</v>
      </c>
      <c r="C372" s="307" t="s">
        <v>112</v>
      </c>
      <c r="D372" s="307" t="s">
        <v>925</v>
      </c>
      <c r="E372" s="307">
        <v>2.7</v>
      </c>
      <c r="F372" s="307" t="s">
        <v>333</v>
      </c>
      <c r="G372" s="307" t="s">
        <v>292</v>
      </c>
      <c r="H372" s="307" t="s">
        <v>335</v>
      </c>
      <c r="I372" s="227" t="s">
        <v>2303</v>
      </c>
      <c r="J372" s="230" t="s">
        <v>2304</v>
      </c>
      <c r="K372" s="227" t="s">
        <v>2303</v>
      </c>
      <c r="L372" s="227" t="s">
        <v>2303</v>
      </c>
      <c r="M372" s="227" t="s">
        <v>2303</v>
      </c>
      <c r="N372" s="228" t="s">
        <v>173</v>
      </c>
      <c r="O372" s="231" t="s">
        <v>2305</v>
      </c>
      <c r="P372" s="228" t="s">
        <v>173</v>
      </c>
      <c r="Q372" s="227" t="s">
        <v>2303</v>
      </c>
      <c r="R372" s="228" t="s">
        <v>173</v>
      </c>
      <c r="S372" s="230" t="s">
        <v>2304</v>
      </c>
      <c r="T372" s="228" t="s">
        <v>173</v>
      </c>
      <c r="U372" s="227" t="s">
        <v>2303</v>
      </c>
      <c r="V372" s="227" t="s">
        <v>2303</v>
      </c>
      <c r="W372" s="227" t="s">
        <v>2303</v>
      </c>
      <c r="X372" s="229" t="s">
        <v>149</v>
      </c>
      <c r="Y372" s="229" t="s">
        <v>149</v>
      </c>
      <c r="Z372" s="227" t="s">
        <v>2303</v>
      </c>
      <c r="AA372" s="227" t="s">
        <v>2303</v>
      </c>
      <c r="AB372" s="227" t="s">
        <v>2303</v>
      </c>
      <c r="AC372" s="227" t="s">
        <v>2303</v>
      </c>
      <c r="AD372" s="227" t="s">
        <v>2303</v>
      </c>
      <c r="AE372" s="228" t="s">
        <v>173</v>
      </c>
      <c r="AF372" s="228" t="s">
        <v>173</v>
      </c>
      <c r="AG372" s="235" t="s">
        <v>173</v>
      </c>
      <c r="AH372" s="280"/>
    </row>
    <row r="373" spans="2:34" ht="12.75">
      <c r="B373" s="306" t="s">
        <v>934</v>
      </c>
      <c r="C373" s="307" t="s">
        <v>112</v>
      </c>
      <c r="D373" s="307" t="s">
        <v>925</v>
      </c>
      <c r="E373" s="307">
        <v>2.7</v>
      </c>
      <c r="F373" s="307" t="s">
        <v>333</v>
      </c>
      <c r="G373" s="307" t="s">
        <v>292</v>
      </c>
      <c r="H373" s="307" t="s">
        <v>335</v>
      </c>
      <c r="I373" s="227" t="s">
        <v>2303</v>
      </c>
      <c r="J373" s="230" t="s">
        <v>2304</v>
      </c>
      <c r="K373" s="227" t="s">
        <v>2303</v>
      </c>
      <c r="L373" s="227" t="s">
        <v>2303</v>
      </c>
      <c r="M373" s="227" t="s">
        <v>2303</v>
      </c>
      <c r="N373" s="228" t="s">
        <v>173</v>
      </c>
      <c r="O373" s="231" t="s">
        <v>2305</v>
      </c>
      <c r="P373" s="228" t="s">
        <v>173</v>
      </c>
      <c r="Q373" s="227" t="s">
        <v>2303</v>
      </c>
      <c r="R373" s="228" t="s">
        <v>173</v>
      </c>
      <c r="S373" s="230" t="s">
        <v>2304</v>
      </c>
      <c r="T373" s="228" t="s">
        <v>173</v>
      </c>
      <c r="U373" s="227" t="s">
        <v>2303</v>
      </c>
      <c r="V373" s="227" t="s">
        <v>2303</v>
      </c>
      <c r="W373" s="227" t="s">
        <v>2303</v>
      </c>
      <c r="X373" s="229" t="s">
        <v>149</v>
      </c>
      <c r="Y373" s="229" t="s">
        <v>149</v>
      </c>
      <c r="Z373" s="227" t="s">
        <v>2303</v>
      </c>
      <c r="AA373" s="227" t="s">
        <v>2303</v>
      </c>
      <c r="AB373" s="227" t="s">
        <v>2303</v>
      </c>
      <c r="AC373" s="227" t="s">
        <v>2303</v>
      </c>
      <c r="AD373" s="227" t="s">
        <v>2303</v>
      </c>
      <c r="AE373" s="228" t="s">
        <v>173</v>
      </c>
      <c r="AF373" s="228" t="s">
        <v>173</v>
      </c>
      <c r="AG373" s="235" t="s">
        <v>173</v>
      </c>
      <c r="AH373" s="280"/>
    </row>
    <row r="374" spans="2:34" ht="12.75">
      <c r="B374" s="306" t="s">
        <v>1471</v>
      </c>
      <c r="C374" s="307" t="s">
        <v>359</v>
      </c>
      <c r="D374" s="307" t="s">
        <v>942</v>
      </c>
      <c r="E374" s="308">
        <v>2.6666666669999999</v>
      </c>
      <c r="F374" s="307" t="s">
        <v>2301</v>
      </c>
      <c r="G374" s="307" t="s">
        <v>360</v>
      </c>
      <c r="H374" s="307" t="s">
        <v>2302</v>
      </c>
      <c r="I374" s="227" t="s">
        <v>2303</v>
      </c>
      <c r="J374" s="228" t="s">
        <v>173</v>
      </c>
      <c r="K374" s="227" t="s">
        <v>2303</v>
      </c>
      <c r="L374" s="227" t="s">
        <v>2303</v>
      </c>
      <c r="M374" s="227" t="s">
        <v>2303</v>
      </c>
      <c r="N374" s="228" t="s">
        <v>173</v>
      </c>
      <c r="O374" s="228" t="s">
        <v>173</v>
      </c>
      <c r="P374" s="228" t="s">
        <v>173</v>
      </c>
      <c r="Q374" s="227" t="s">
        <v>2303</v>
      </c>
      <c r="R374" s="228" t="s">
        <v>173</v>
      </c>
      <c r="S374" s="228" t="s">
        <v>173</v>
      </c>
      <c r="T374" s="228" t="s">
        <v>173</v>
      </c>
      <c r="U374" s="227" t="s">
        <v>2303</v>
      </c>
      <c r="V374" s="227" t="s">
        <v>2303</v>
      </c>
      <c r="W374" s="227" t="s">
        <v>2303</v>
      </c>
      <c r="X374" s="227" t="s">
        <v>2303</v>
      </c>
      <c r="Y374" s="227" t="s">
        <v>2303</v>
      </c>
      <c r="Z374" s="227" t="s">
        <v>2303</v>
      </c>
      <c r="AA374" s="227" t="s">
        <v>2303</v>
      </c>
      <c r="AB374" s="227" t="s">
        <v>2303</v>
      </c>
      <c r="AC374" s="227" t="s">
        <v>2303</v>
      </c>
      <c r="AD374" s="227" t="s">
        <v>2303</v>
      </c>
      <c r="AE374" s="227" t="s">
        <v>2303</v>
      </c>
      <c r="AF374" s="228" t="s">
        <v>173</v>
      </c>
      <c r="AG374" s="234" t="s">
        <v>2303</v>
      </c>
    </row>
    <row r="375" spans="2:34" ht="12.75">
      <c r="B375" s="306" t="s">
        <v>2318</v>
      </c>
      <c r="C375" s="307" t="s">
        <v>359</v>
      </c>
      <c r="D375" s="307" t="s">
        <v>949</v>
      </c>
      <c r="E375" s="308">
        <v>2.6666666669999999</v>
      </c>
      <c r="F375" s="307" t="s">
        <v>2301</v>
      </c>
      <c r="G375" s="307" t="s">
        <v>360</v>
      </c>
      <c r="H375" s="307" t="s">
        <v>2302</v>
      </c>
      <c r="I375" s="227" t="s">
        <v>2303</v>
      </c>
      <c r="J375" s="228" t="s">
        <v>173</v>
      </c>
      <c r="K375" s="227" t="s">
        <v>2303</v>
      </c>
      <c r="L375" s="227" t="s">
        <v>2303</v>
      </c>
      <c r="M375" s="227" t="s">
        <v>2303</v>
      </c>
      <c r="N375" s="228" t="s">
        <v>173</v>
      </c>
      <c r="O375" s="228" t="s">
        <v>173</v>
      </c>
      <c r="P375" s="228" t="s">
        <v>173</v>
      </c>
      <c r="Q375" s="227" t="s">
        <v>2303</v>
      </c>
      <c r="R375" s="228" t="s">
        <v>173</v>
      </c>
      <c r="S375" s="228" t="s">
        <v>173</v>
      </c>
      <c r="T375" s="228" t="s">
        <v>173</v>
      </c>
      <c r="U375" s="227" t="s">
        <v>2303</v>
      </c>
      <c r="V375" s="227" t="s">
        <v>2303</v>
      </c>
      <c r="W375" s="227" t="s">
        <v>2303</v>
      </c>
      <c r="X375" s="229" t="s">
        <v>149</v>
      </c>
      <c r="Y375" s="229" t="s">
        <v>149</v>
      </c>
      <c r="Z375" s="227" t="s">
        <v>2303</v>
      </c>
      <c r="AA375" s="227" t="s">
        <v>2303</v>
      </c>
      <c r="AB375" s="227" t="s">
        <v>2303</v>
      </c>
      <c r="AC375" s="227" t="s">
        <v>2303</v>
      </c>
      <c r="AD375" s="227" t="s">
        <v>2303</v>
      </c>
      <c r="AE375" s="227" t="s">
        <v>2303</v>
      </c>
      <c r="AF375" s="228" t="s">
        <v>173</v>
      </c>
      <c r="AG375" s="234" t="s">
        <v>2303</v>
      </c>
    </row>
    <row r="376" spans="2:34" ht="12.75">
      <c r="B376" s="306" t="s">
        <v>953</v>
      </c>
      <c r="C376" s="307" t="s">
        <v>110</v>
      </c>
      <c r="D376" s="307" t="s">
        <v>951</v>
      </c>
      <c r="E376" s="307">
        <v>2.2999999999999998</v>
      </c>
      <c r="F376" s="307" t="s">
        <v>292</v>
      </c>
      <c r="G376" s="307" t="s">
        <v>292</v>
      </c>
      <c r="H376" s="307" t="s">
        <v>954</v>
      </c>
      <c r="I376" s="230" t="s">
        <v>2304</v>
      </c>
      <c r="J376" s="230" t="s">
        <v>2304</v>
      </c>
      <c r="K376" s="227" t="s">
        <v>2303</v>
      </c>
      <c r="L376" s="230" t="s">
        <v>2304</v>
      </c>
      <c r="M376" s="230" t="s">
        <v>2304</v>
      </c>
      <c r="N376" s="228" t="s">
        <v>173</v>
      </c>
      <c r="O376" s="231" t="s">
        <v>2305</v>
      </c>
      <c r="P376" s="228" t="s">
        <v>173</v>
      </c>
      <c r="Q376" s="230" t="s">
        <v>2304</v>
      </c>
      <c r="R376" s="228" t="s">
        <v>173</v>
      </c>
      <c r="S376" s="230" t="s">
        <v>2304</v>
      </c>
      <c r="T376" s="228" t="s">
        <v>173</v>
      </c>
      <c r="U376" s="227" t="s">
        <v>2303</v>
      </c>
      <c r="V376" s="227" t="s">
        <v>2303</v>
      </c>
      <c r="W376" s="227" t="s">
        <v>2303</v>
      </c>
      <c r="X376" s="232" t="s">
        <v>149</v>
      </c>
      <c r="Y376" s="232" t="s">
        <v>149</v>
      </c>
      <c r="Z376" s="227" t="s">
        <v>2303</v>
      </c>
      <c r="AA376" s="227" t="s">
        <v>2303</v>
      </c>
      <c r="AB376" s="230" t="s">
        <v>2304</v>
      </c>
      <c r="AC376" s="227" t="s">
        <v>2303</v>
      </c>
      <c r="AD376" s="227" t="s">
        <v>2303</v>
      </c>
      <c r="AE376" s="228" t="s">
        <v>173</v>
      </c>
      <c r="AF376" s="228" t="s">
        <v>173</v>
      </c>
      <c r="AG376" s="235" t="s">
        <v>173</v>
      </c>
      <c r="AH376" s="280"/>
    </row>
    <row r="377" spans="2:34" ht="12.75">
      <c r="B377" s="306" t="s">
        <v>965</v>
      </c>
      <c r="C377" s="307" t="s">
        <v>110</v>
      </c>
      <c r="D377" s="307" t="s">
        <v>951</v>
      </c>
      <c r="E377" s="307">
        <v>2.2999999999999998</v>
      </c>
      <c r="F377" s="307" t="s">
        <v>966</v>
      </c>
      <c r="G377" s="307" t="s">
        <v>292</v>
      </c>
      <c r="H377" s="307" t="s">
        <v>954</v>
      </c>
      <c r="I377" s="230" t="s">
        <v>2304</v>
      </c>
      <c r="J377" s="230" t="s">
        <v>2304</v>
      </c>
      <c r="K377" s="227" t="s">
        <v>2303</v>
      </c>
      <c r="L377" s="230" t="s">
        <v>2304</v>
      </c>
      <c r="M377" s="230" t="s">
        <v>2304</v>
      </c>
      <c r="N377" s="228" t="s">
        <v>173</v>
      </c>
      <c r="O377" s="231" t="s">
        <v>2305</v>
      </c>
      <c r="P377" s="228" t="s">
        <v>173</v>
      </c>
      <c r="Q377" s="230" t="s">
        <v>2304</v>
      </c>
      <c r="R377" s="228" t="s">
        <v>173</v>
      </c>
      <c r="S377" s="230" t="s">
        <v>2304</v>
      </c>
      <c r="T377" s="228" t="s">
        <v>173</v>
      </c>
      <c r="U377" s="227" t="s">
        <v>2303</v>
      </c>
      <c r="V377" s="227" t="s">
        <v>2303</v>
      </c>
      <c r="W377" s="227" t="s">
        <v>2303</v>
      </c>
      <c r="X377" s="232" t="s">
        <v>149</v>
      </c>
      <c r="Y377" s="232" t="s">
        <v>149</v>
      </c>
      <c r="Z377" s="227" t="s">
        <v>2303</v>
      </c>
      <c r="AA377" s="227" t="s">
        <v>2303</v>
      </c>
      <c r="AB377" s="230" t="s">
        <v>2304</v>
      </c>
      <c r="AC377" s="227" t="s">
        <v>2303</v>
      </c>
      <c r="AD377" s="227" t="s">
        <v>2303</v>
      </c>
      <c r="AE377" s="228" t="s">
        <v>173</v>
      </c>
      <c r="AF377" s="228" t="s">
        <v>173</v>
      </c>
      <c r="AG377" s="235" t="s">
        <v>173</v>
      </c>
      <c r="AH377" s="280"/>
    </row>
    <row r="378" spans="2:34" ht="12.75">
      <c r="B378" s="306" t="s">
        <v>969</v>
      </c>
      <c r="C378" s="307" t="s">
        <v>110</v>
      </c>
      <c r="D378" s="307" t="s">
        <v>951</v>
      </c>
      <c r="E378" s="307">
        <v>2.2999999999999998</v>
      </c>
      <c r="F378" s="307" t="s">
        <v>966</v>
      </c>
      <c r="G378" s="307" t="s">
        <v>292</v>
      </c>
      <c r="H378" s="307" t="s">
        <v>954</v>
      </c>
      <c r="I378" s="230" t="s">
        <v>2304</v>
      </c>
      <c r="J378" s="230" t="s">
        <v>2304</v>
      </c>
      <c r="K378" s="227" t="s">
        <v>2303</v>
      </c>
      <c r="L378" s="230" t="s">
        <v>2304</v>
      </c>
      <c r="M378" s="230" t="s">
        <v>2304</v>
      </c>
      <c r="N378" s="228" t="s">
        <v>173</v>
      </c>
      <c r="O378" s="231" t="s">
        <v>2305</v>
      </c>
      <c r="P378" s="228" t="s">
        <v>173</v>
      </c>
      <c r="Q378" s="230" t="s">
        <v>2304</v>
      </c>
      <c r="R378" s="228" t="s">
        <v>173</v>
      </c>
      <c r="S378" s="230" t="s">
        <v>2304</v>
      </c>
      <c r="T378" s="228" t="s">
        <v>173</v>
      </c>
      <c r="U378" s="227" t="s">
        <v>2303</v>
      </c>
      <c r="V378" s="227" t="s">
        <v>2303</v>
      </c>
      <c r="W378" s="227" t="s">
        <v>2303</v>
      </c>
      <c r="X378" s="232" t="s">
        <v>149</v>
      </c>
      <c r="Y378" s="232" t="s">
        <v>149</v>
      </c>
      <c r="Z378" s="227" t="s">
        <v>2303</v>
      </c>
      <c r="AA378" s="227" t="s">
        <v>2303</v>
      </c>
      <c r="AB378" s="230" t="s">
        <v>2304</v>
      </c>
      <c r="AC378" s="227" t="s">
        <v>2303</v>
      </c>
      <c r="AD378" s="227" t="s">
        <v>2303</v>
      </c>
      <c r="AE378" s="228" t="s">
        <v>173</v>
      </c>
      <c r="AF378" s="228" t="s">
        <v>173</v>
      </c>
      <c r="AG378" s="235" t="s">
        <v>173</v>
      </c>
      <c r="AH378" s="280"/>
    </row>
    <row r="379" spans="2:34" ht="12.75">
      <c r="B379" s="306" t="s">
        <v>977</v>
      </c>
      <c r="C379" s="307" t="s">
        <v>110</v>
      </c>
      <c r="D379" s="307" t="s">
        <v>951</v>
      </c>
      <c r="E379" s="307">
        <v>2.2999999999999998</v>
      </c>
      <c r="F379" s="307" t="s">
        <v>292</v>
      </c>
      <c r="G379" s="307" t="s">
        <v>292</v>
      </c>
      <c r="H379" s="307" t="s">
        <v>978</v>
      </c>
      <c r="I379" s="230" t="s">
        <v>2304</v>
      </c>
      <c r="J379" s="230" t="s">
        <v>2304</v>
      </c>
      <c r="K379" s="227" t="s">
        <v>2303</v>
      </c>
      <c r="L379" s="230" t="s">
        <v>2304</v>
      </c>
      <c r="M379" s="230" t="s">
        <v>2304</v>
      </c>
      <c r="N379" s="228" t="s">
        <v>173</v>
      </c>
      <c r="O379" s="231" t="s">
        <v>2305</v>
      </c>
      <c r="P379" s="228" t="s">
        <v>173</v>
      </c>
      <c r="Q379" s="230" t="s">
        <v>2304</v>
      </c>
      <c r="R379" s="228" t="s">
        <v>173</v>
      </c>
      <c r="S379" s="230" t="s">
        <v>2304</v>
      </c>
      <c r="T379" s="228" t="s">
        <v>173</v>
      </c>
      <c r="U379" s="227" t="s">
        <v>2303</v>
      </c>
      <c r="V379" s="227" t="s">
        <v>2303</v>
      </c>
      <c r="W379" s="227" t="s">
        <v>2303</v>
      </c>
      <c r="X379" s="232" t="s">
        <v>149</v>
      </c>
      <c r="Y379" s="232" t="s">
        <v>149</v>
      </c>
      <c r="Z379" s="227" t="s">
        <v>2303</v>
      </c>
      <c r="AA379" s="227" t="s">
        <v>2303</v>
      </c>
      <c r="AB379" s="230" t="s">
        <v>2304</v>
      </c>
      <c r="AC379" s="227" t="s">
        <v>2303</v>
      </c>
      <c r="AD379" s="227" t="s">
        <v>2303</v>
      </c>
      <c r="AE379" s="228" t="s">
        <v>173</v>
      </c>
      <c r="AF379" s="228" t="s">
        <v>173</v>
      </c>
      <c r="AG379" s="235" t="s">
        <v>173</v>
      </c>
      <c r="AH379" s="280"/>
    </row>
    <row r="380" spans="2:34" ht="12.75">
      <c r="B380" s="306" t="s">
        <v>979</v>
      </c>
      <c r="C380" s="307" t="s">
        <v>110</v>
      </c>
      <c r="D380" s="307" t="s">
        <v>951</v>
      </c>
      <c r="E380" s="307">
        <v>2.2999999999999998</v>
      </c>
      <c r="F380" s="307" t="s">
        <v>292</v>
      </c>
      <c r="G380" s="307" t="s">
        <v>292</v>
      </c>
      <c r="H380" s="307" t="s">
        <v>980</v>
      </c>
      <c r="I380" s="230" t="s">
        <v>2304</v>
      </c>
      <c r="J380" s="230" t="s">
        <v>2304</v>
      </c>
      <c r="K380" s="227" t="s">
        <v>2303</v>
      </c>
      <c r="L380" s="230" t="s">
        <v>2304</v>
      </c>
      <c r="M380" s="230" t="s">
        <v>2304</v>
      </c>
      <c r="N380" s="228" t="s">
        <v>173</v>
      </c>
      <c r="O380" s="231" t="s">
        <v>2305</v>
      </c>
      <c r="P380" s="228" t="s">
        <v>173</v>
      </c>
      <c r="Q380" s="230" t="s">
        <v>2304</v>
      </c>
      <c r="R380" s="228" t="s">
        <v>173</v>
      </c>
      <c r="S380" s="230" t="s">
        <v>2304</v>
      </c>
      <c r="T380" s="228" t="s">
        <v>173</v>
      </c>
      <c r="U380" s="227" t="s">
        <v>2303</v>
      </c>
      <c r="V380" s="227" t="s">
        <v>2303</v>
      </c>
      <c r="W380" s="227" t="s">
        <v>2303</v>
      </c>
      <c r="X380" s="232" t="s">
        <v>149</v>
      </c>
      <c r="Y380" s="232" t="s">
        <v>149</v>
      </c>
      <c r="Z380" s="227" t="s">
        <v>2303</v>
      </c>
      <c r="AA380" s="227" t="s">
        <v>2303</v>
      </c>
      <c r="AB380" s="230" t="s">
        <v>2304</v>
      </c>
      <c r="AC380" s="227" t="s">
        <v>2303</v>
      </c>
      <c r="AD380" s="227" t="s">
        <v>2303</v>
      </c>
      <c r="AE380" s="228" t="s">
        <v>173</v>
      </c>
      <c r="AF380" s="228" t="s">
        <v>173</v>
      </c>
      <c r="AG380" s="235" t="s">
        <v>173</v>
      </c>
      <c r="AH380" s="280"/>
    </row>
    <row r="381" spans="2:34" ht="12.75">
      <c r="B381" s="306" t="s">
        <v>993</v>
      </c>
      <c r="C381" s="307" t="s">
        <v>110</v>
      </c>
      <c r="D381" s="307" t="s">
        <v>951</v>
      </c>
      <c r="E381" s="307">
        <v>2.2999999999999998</v>
      </c>
      <c r="F381" s="307" t="s">
        <v>292</v>
      </c>
      <c r="G381" s="307" t="s">
        <v>292</v>
      </c>
      <c r="H381" s="307" t="s">
        <v>994</v>
      </c>
      <c r="I381" s="230" t="s">
        <v>2304</v>
      </c>
      <c r="J381" s="230" t="s">
        <v>2304</v>
      </c>
      <c r="K381" s="227" t="s">
        <v>2303</v>
      </c>
      <c r="L381" s="230" t="s">
        <v>2304</v>
      </c>
      <c r="M381" s="230" t="s">
        <v>2304</v>
      </c>
      <c r="N381" s="228" t="s">
        <v>173</v>
      </c>
      <c r="O381" s="231" t="s">
        <v>2305</v>
      </c>
      <c r="P381" s="228" t="s">
        <v>173</v>
      </c>
      <c r="Q381" s="230" t="s">
        <v>2304</v>
      </c>
      <c r="R381" s="228" t="s">
        <v>173</v>
      </c>
      <c r="S381" s="230" t="s">
        <v>2304</v>
      </c>
      <c r="T381" s="228" t="s">
        <v>173</v>
      </c>
      <c r="U381" s="227" t="s">
        <v>2303</v>
      </c>
      <c r="V381" s="227" t="s">
        <v>2303</v>
      </c>
      <c r="W381" s="227" t="s">
        <v>2303</v>
      </c>
      <c r="X381" s="232" t="s">
        <v>149</v>
      </c>
      <c r="Y381" s="232" t="s">
        <v>149</v>
      </c>
      <c r="Z381" s="227" t="s">
        <v>2303</v>
      </c>
      <c r="AA381" s="227" t="s">
        <v>2303</v>
      </c>
      <c r="AB381" s="230" t="s">
        <v>2304</v>
      </c>
      <c r="AC381" s="227" t="s">
        <v>2303</v>
      </c>
      <c r="AD381" s="227" t="s">
        <v>2303</v>
      </c>
      <c r="AE381" s="228" t="s">
        <v>173</v>
      </c>
      <c r="AF381" s="228" t="s">
        <v>173</v>
      </c>
      <c r="AG381" s="235" t="s">
        <v>173</v>
      </c>
      <c r="AH381" s="280"/>
    </row>
    <row r="382" spans="2:34" ht="12.75">
      <c r="B382" s="306" t="s">
        <v>1000</v>
      </c>
      <c r="C382" s="307" t="s">
        <v>110</v>
      </c>
      <c r="D382" s="307" t="s">
        <v>951</v>
      </c>
      <c r="E382" s="307">
        <v>2.2999999999999998</v>
      </c>
      <c r="F382" s="307" t="s">
        <v>868</v>
      </c>
      <c r="G382" s="307" t="s">
        <v>292</v>
      </c>
      <c r="H382" s="307" t="s">
        <v>980</v>
      </c>
      <c r="I382" s="230" t="s">
        <v>2304</v>
      </c>
      <c r="J382" s="230" t="s">
        <v>2304</v>
      </c>
      <c r="K382" s="227" t="s">
        <v>2303</v>
      </c>
      <c r="L382" s="230" t="s">
        <v>2304</v>
      </c>
      <c r="M382" s="230" t="s">
        <v>2304</v>
      </c>
      <c r="N382" s="228" t="s">
        <v>173</v>
      </c>
      <c r="O382" s="231" t="s">
        <v>2305</v>
      </c>
      <c r="P382" s="228" t="s">
        <v>173</v>
      </c>
      <c r="Q382" s="230" t="s">
        <v>2304</v>
      </c>
      <c r="R382" s="228" t="s">
        <v>173</v>
      </c>
      <c r="S382" s="230" t="s">
        <v>2304</v>
      </c>
      <c r="T382" s="228" t="s">
        <v>173</v>
      </c>
      <c r="U382" s="227" t="s">
        <v>2303</v>
      </c>
      <c r="V382" s="227" t="s">
        <v>2303</v>
      </c>
      <c r="W382" s="227" t="s">
        <v>2303</v>
      </c>
      <c r="X382" s="232" t="s">
        <v>149</v>
      </c>
      <c r="Y382" s="232" t="s">
        <v>149</v>
      </c>
      <c r="Z382" s="227" t="s">
        <v>2303</v>
      </c>
      <c r="AA382" s="227" t="s">
        <v>2303</v>
      </c>
      <c r="AB382" s="230" t="s">
        <v>2304</v>
      </c>
      <c r="AC382" s="227" t="s">
        <v>2303</v>
      </c>
      <c r="AD382" s="227" t="s">
        <v>2303</v>
      </c>
      <c r="AE382" s="228" t="s">
        <v>173</v>
      </c>
      <c r="AF382" s="228" t="s">
        <v>173</v>
      </c>
      <c r="AG382" s="235" t="s">
        <v>173</v>
      </c>
      <c r="AH382" s="280"/>
    </row>
    <row r="383" spans="2:34" ht="12.75">
      <c r="B383" s="306" t="s">
        <v>1005</v>
      </c>
      <c r="C383" s="307" t="s">
        <v>110</v>
      </c>
      <c r="D383" s="307" t="s">
        <v>951</v>
      </c>
      <c r="E383" s="307">
        <v>2.2999999999999998</v>
      </c>
      <c r="F383" s="307" t="s">
        <v>292</v>
      </c>
      <c r="G383" s="307" t="s">
        <v>292</v>
      </c>
      <c r="H383" s="307" t="s">
        <v>980</v>
      </c>
      <c r="I383" s="230" t="s">
        <v>2304</v>
      </c>
      <c r="J383" s="230" t="s">
        <v>2304</v>
      </c>
      <c r="K383" s="227" t="s">
        <v>2303</v>
      </c>
      <c r="L383" s="230" t="s">
        <v>2304</v>
      </c>
      <c r="M383" s="230" t="s">
        <v>2304</v>
      </c>
      <c r="N383" s="228" t="s">
        <v>173</v>
      </c>
      <c r="O383" s="231" t="s">
        <v>2305</v>
      </c>
      <c r="P383" s="228" t="s">
        <v>173</v>
      </c>
      <c r="Q383" s="230" t="s">
        <v>2304</v>
      </c>
      <c r="R383" s="228" t="s">
        <v>173</v>
      </c>
      <c r="S383" s="230" t="s">
        <v>2304</v>
      </c>
      <c r="T383" s="228" t="s">
        <v>173</v>
      </c>
      <c r="U383" s="227" t="s">
        <v>2303</v>
      </c>
      <c r="V383" s="227" t="s">
        <v>2303</v>
      </c>
      <c r="W383" s="227" t="s">
        <v>2303</v>
      </c>
      <c r="X383" s="232" t="s">
        <v>149</v>
      </c>
      <c r="Y383" s="232" t="s">
        <v>149</v>
      </c>
      <c r="Z383" s="227" t="s">
        <v>2303</v>
      </c>
      <c r="AA383" s="227" t="s">
        <v>2303</v>
      </c>
      <c r="AB383" s="230" t="s">
        <v>2304</v>
      </c>
      <c r="AC383" s="227" t="s">
        <v>2303</v>
      </c>
      <c r="AD383" s="227" t="s">
        <v>2303</v>
      </c>
      <c r="AE383" s="228" t="s">
        <v>173</v>
      </c>
      <c r="AF383" s="228" t="s">
        <v>173</v>
      </c>
      <c r="AG383" s="235" t="s">
        <v>173</v>
      </c>
      <c r="AH383" s="280"/>
    </row>
    <row r="384" spans="2:34" ht="12.75">
      <c r="B384" s="306" t="s">
        <v>1006</v>
      </c>
      <c r="C384" s="307" t="s">
        <v>110</v>
      </c>
      <c r="D384" s="307" t="s">
        <v>951</v>
      </c>
      <c r="E384" s="307">
        <v>2.2999999999999998</v>
      </c>
      <c r="F384" s="307" t="s">
        <v>292</v>
      </c>
      <c r="G384" s="307" t="s">
        <v>292</v>
      </c>
      <c r="H384" s="307" t="s">
        <v>980</v>
      </c>
      <c r="I384" s="230" t="s">
        <v>2304</v>
      </c>
      <c r="J384" s="230" t="s">
        <v>2304</v>
      </c>
      <c r="K384" s="227" t="s">
        <v>2303</v>
      </c>
      <c r="L384" s="230" t="s">
        <v>2304</v>
      </c>
      <c r="M384" s="230" t="s">
        <v>2304</v>
      </c>
      <c r="N384" s="228" t="s">
        <v>173</v>
      </c>
      <c r="O384" s="231" t="s">
        <v>2305</v>
      </c>
      <c r="P384" s="228" t="s">
        <v>173</v>
      </c>
      <c r="Q384" s="230" t="s">
        <v>2304</v>
      </c>
      <c r="R384" s="228" t="s">
        <v>173</v>
      </c>
      <c r="S384" s="230" t="s">
        <v>2304</v>
      </c>
      <c r="T384" s="228" t="s">
        <v>173</v>
      </c>
      <c r="U384" s="227" t="s">
        <v>2303</v>
      </c>
      <c r="V384" s="227" t="s">
        <v>2303</v>
      </c>
      <c r="W384" s="227" t="s">
        <v>2303</v>
      </c>
      <c r="X384" s="232" t="s">
        <v>149</v>
      </c>
      <c r="Y384" s="232" t="s">
        <v>149</v>
      </c>
      <c r="Z384" s="227" t="s">
        <v>2303</v>
      </c>
      <c r="AA384" s="227" t="s">
        <v>2303</v>
      </c>
      <c r="AB384" s="230" t="s">
        <v>2304</v>
      </c>
      <c r="AC384" s="227" t="s">
        <v>2303</v>
      </c>
      <c r="AD384" s="227" t="s">
        <v>2303</v>
      </c>
      <c r="AE384" s="228" t="s">
        <v>173</v>
      </c>
      <c r="AF384" s="228" t="s">
        <v>173</v>
      </c>
      <c r="AG384" s="235" t="s">
        <v>173</v>
      </c>
      <c r="AH384" s="280"/>
    </row>
    <row r="385" spans="2:34" ht="12.75">
      <c r="B385" s="306" t="s">
        <v>1012</v>
      </c>
      <c r="C385" s="307" t="s">
        <v>110</v>
      </c>
      <c r="D385" s="307" t="s">
        <v>951</v>
      </c>
      <c r="E385" s="307">
        <v>2.2999999999999998</v>
      </c>
      <c r="F385" s="307" t="s">
        <v>292</v>
      </c>
      <c r="G385" s="307" t="s">
        <v>292</v>
      </c>
      <c r="H385" s="307" t="s">
        <v>1013</v>
      </c>
      <c r="I385" s="230" t="s">
        <v>2304</v>
      </c>
      <c r="J385" s="230" t="s">
        <v>2304</v>
      </c>
      <c r="K385" s="227" t="s">
        <v>2303</v>
      </c>
      <c r="L385" s="230" t="s">
        <v>2304</v>
      </c>
      <c r="M385" s="230" t="s">
        <v>2304</v>
      </c>
      <c r="N385" s="228" t="s">
        <v>173</v>
      </c>
      <c r="O385" s="231" t="s">
        <v>2305</v>
      </c>
      <c r="P385" s="228" t="s">
        <v>173</v>
      </c>
      <c r="Q385" s="230" t="s">
        <v>2304</v>
      </c>
      <c r="R385" s="228" t="s">
        <v>173</v>
      </c>
      <c r="S385" s="230" t="s">
        <v>2304</v>
      </c>
      <c r="T385" s="228" t="s">
        <v>173</v>
      </c>
      <c r="U385" s="227" t="s">
        <v>2303</v>
      </c>
      <c r="V385" s="227" t="s">
        <v>2303</v>
      </c>
      <c r="W385" s="227" t="s">
        <v>2303</v>
      </c>
      <c r="X385" s="232" t="s">
        <v>149</v>
      </c>
      <c r="Y385" s="232" t="s">
        <v>149</v>
      </c>
      <c r="Z385" s="227" t="s">
        <v>2303</v>
      </c>
      <c r="AA385" s="227" t="s">
        <v>2303</v>
      </c>
      <c r="AB385" s="230" t="s">
        <v>2304</v>
      </c>
      <c r="AC385" s="227" t="s">
        <v>2303</v>
      </c>
      <c r="AD385" s="227" t="s">
        <v>2303</v>
      </c>
      <c r="AE385" s="228" t="s">
        <v>173</v>
      </c>
      <c r="AF385" s="228" t="s">
        <v>173</v>
      </c>
      <c r="AG385" s="235" t="s">
        <v>173</v>
      </c>
      <c r="AH385" s="280"/>
    </row>
    <row r="386" spans="2:34" ht="12.75">
      <c r="B386" s="306" t="s">
        <v>1030</v>
      </c>
      <c r="C386" s="307" t="s">
        <v>110</v>
      </c>
      <c r="D386" s="307" t="s">
        <v>951</v>
      </c>
      <c r="E386" s="307">
        <v>2.2999999999999998</v>
      </c>
      <c r="F386" s="307" t="s">
        <v>292</v>
      </c>
      <c r="G386" s="307" t="s">
        <v>292</v>
      </c>
      <c r="H386" s="307" t="s">
        <v>377</v>
      </c>
      <c r="I386" s="230" t="s">
        <v>2304</v>
      </c>
      <c r="J386" s="230" t="s">
        <v>2304</v>
      </c>
      <c r="K386" s="227" t="s">
        <v>2303</v>
      </c>
      <c r="L386" s="230" t="s">
        <v>2304</v>
      </c>
      <c r="M386" s="230" t="s">
        <v>2304</v>
      </c>
      <c r="N386" s="228" t="s">
        <v>173</v>
      </c>
      <c r="O386" s="231" t="s">
        <v>2305</v>
      </c>
      <c r="P386" s="228" t="s">
        <v>173</v>
      </c>
      <c r="Q386" s="230" t="s">
        <v>2304</v>
      </c>
      <c r="R386" s="228" t="s">
        <v>173</v>
      </c>
      <c r="S386" s="230" t="s">
        <v>2304</v>
      </c>
      <c r="T386" s="228" t="s">
        <v>173</v>
      </c>
      <c r="U386" s="227" t="s">
        <v>2303</v>
      </c>
      <c r="V386" s="227" t="s">
        <v>2303</v>
      </c>
      <c r="W386" s="227" t="s">
        <v>2303</v>
      </c>
      <c r="X386" s="232" t="s">
        <v>149</v>
      </c>
      <c r="Y386" s="232" t="s">
        <v>149</v>
      </c>
      <c r="Z386" s="227" t="s">
        <v>2303</v>
      </c>
      <c r="AA386" s="227" t="s">
        <v>2303</v>
      </c>
      <c r="AB386" s="230" t="s">
        <v>2304</v>
      </c>
      <c r="AC386" s="227" t="s">
        <v>2303</v>
      </c>
      <c r="AD386" s="227" t="s">
        <v>2303</v>
      </c>
      <c r="AE386" s="228" t="s">
        <v>173</v>
      </c>
      <c r="AF386" s="228" t="s">
        <v>173</v>
      </c>
      <c r="AG386" s="235" t="s">
        <v>173</v>
      </c>
      <c r="AH386" s="280"/>
    </row>
    <row r="387" spans="2:34" ht="12.75">
      <c r="B387" s="306" t="s">
        <v>1058</v>
      </c>
      <c r="C387" s="307" t="s">
        <v>110</v>
      </c>
      <c r="D387" s="307" t="s">
        <v>951</v>
      </c>
      <c r="E387" s="307">
        <v>2.2999999999999998</v>
      </c>
      <c r="F387" s="307" t="s">
        <v>430</v>
      </c>
      <c r="G387" s="307" t="s">
        <v>292</v>
      </c>
      <c r="H387" s="307" t="s">
        <v>1013</v>
      </c>
      <c r="I387" s="230" t="s">
        <v>2304</v>
      </c>
      <c r="J387" s="230" t="s">
        <v>2304</v>
      </c>
      <c r="K387" s="227" t="s">
        <v>2303</v>
      </c>
      <c r="L387" s="230" t="s">
        <v>2304</v>
      </c>
      <c r="M387" s="230" t="s">
        <v>2304</v>
      </c>
      <c r="N387" s="228" t="s">
        <v>173</v>
      </c>
      <c r="O387" s="231" t="s">
        <v>2305</v>
      </c>
      <c r="P387" s="228" t="s">
        <v>173</v>
      </c>
      <c r="Q387" s="230" t="s">
        <v>2304</v>
      </c>
      <c r="R387" s="228" t="s">
        <v>173</v>
      </c>
      <c r="S387" s="230" t="s">
        <v>2304</v>
      </c>
      <c r="T387" s="228" t="s">
        <v>173</v>
      </c>
      <c r="U387" s="227" t="s">
        <v>2303</v>
      </c>
      <c r="V387" s="227" t="s">
        <v>2303</v>
      </c>
      <c r="W387" s="227" t="s">
        <v>2303</v>
      </c>
      <c r="X387" s="232" t="s">
        <v>149</v>
      </c>
      <c r="Y387" s="232" t="s">
        <v>149</v>
      </c>
      <c r="Z387" s="227" t="s">
        <v>2303</v>
      </c>
      <c r="AA387" s="227" t="s">
        <v>2303</v>
      </c>
      <c r="AB387" s="230" t="s">
        <v>2304</v>
      </c>
      <c r="AC387" s="227" t="s">
        <v>2303</v>
      </c>
      <c r="AD387" s="227" t="s">
        <v>2303</v>
      </c>
      <c r="AE387" s="228" t="s">
        <v>173</v>
      </c>
      <c r="AF387" s="228" t="s">
        <v>173</v>
      </c>
      <c r="AG387" s="235" t="s">
        <v>173</v>
      </c>
      <c r="AH387" s="280"/>
    </row>
    <row r="388" spans="2:34" ht="12.75">
      <c r="B388" s="306" t="s">
        <v>1059</v>
      </c>
      <c r="C388" s="307" t="s">
        <v>110</v>
      </c>
      <c r="D388" s="307" t="s">
        <v>951</v>
      </c>
      <c r="E388" s="307">
        <v>2.2999999999999998</v>
      </c>
      <c r="F388" s="307" t="s">
        <v>292</v>
      </c>
      <c r="G388" s="307" t="s">
        <v>292</v>
      </c>
      <c r="H388" s="307" t="s">
        <v>1013</v>
      </c>
      <c r="I388" s="230" t="s">
        <v>2304</v>
      </c>
      <c r="J388" s="230" t="s">
        <v>2304</v>
      </c>
      <c r="K388" s="227" t="s">
        <v>2303</v>
      </c>
      <c r="L388" s="230" t="s">
        <v>2304</v>
      </c>
      <c r="M388" s="230" t="s">
        <v>2304</v>
      </c>
      <c r="N388" s="228" t="s">
        <v>173</v>
      </c>
      <c r="O388" s="231" t="s">
        <v>2305</v>
      </c>
      <c r="P388" s="228" t="s">
        <v>173</v>
      </c>
      <c r="Q388" s="230" t="s">
        <v>2304</v>
      </c>
      <c r="R388" s="228" t="s">
        <v>173</v>
      </c>
      <c r="S388" s="230" t="s">
        <v>2304</v>
      </c>
      <c r="T388" s="228" t="s">
        <v>173</v>
      </c>
      <c r="U388" s="227" t="s">
        <v>2303</v>
      </c>
      <c r="V388" s="227" t="s">
        <v>2303</v>
      </c>
      <c r="W388" s="227" t="s">
        <v>2303</v>
      </c>
      <c r="X388" s="232" t="s">
        <v>149</v>
      </c>
      <c r="Y388" s="232" t="s">
        <v>149</v>
      </c>
      <c r="Z388" s="227" t="s">
        <v>2303</v>
      </c>
      <c r="AA388" s="227" t="s">
        <v>2303</v>
      </c>
      <c r="AB388" s="230" t="s">
        <v>2304</v>
      </c>
      <c r="AC388" s="227" t="s">
        <v>2303</v>
      </c>
      <c r="AD388" s="227" t="s">
        <v>2303</v>
      </c>
      <c r="AE388" s="228" t="s">
        <v>173</v>
      </c>
      <c r="AF388" s="228" t="s">
        <v>173</v>
      </c>
      <c r="AG388" s="235" t="s">
        <v>173</v>
      </c>
      <c r="AH388" s="280"/>
    </row>
    <row r="389" spans="2:34" ht="12.75">
      <c r="B389" s="306" t="s">
        <v>1066</v>
      </c>
      <c r="C389" s="307" t="s">
        <v>110</v>
      </c>
      <c r="D389" s="307" t="s">
        <v>951</v>
      </c>
      <c r="E389" s="307">
        <v>2.2999999999999998</v>
      </c>
      <c r="F389" s="307" t="s">
        <v>292</v>
      </c>
      <c r="G389" s="307" t="s">
        <v>292</v>
      </c>
      <c r="H389" s="307" t="s">
        <v>1067</v>
      </c>
      <c r="I389" s="230" t="s">
        <v>2304</v>
      </c>
      <c r="J389" s="230" t="s">
        <v>2304</v>
      </c>
      <c r="K389" s="227" t="s">
        <v>2303</v>
      </c>
      <c r="L389" s="230" t="s">
        <v>2304</v>
      </c>
      <c r="M389" s="230" t="s">
        <v>2304</v>
      </c>
      <c r="N389" s="228" t="s">
        <v>173</v>
      </c>
      <c r="O389" s="231" t="s">
        <v>2305</v>
      </c>
      <c r="P389" s="228" t="s">
        <v>173</v>
      </c>
      <c r="Q389" s="230" t="s">
        <v>2304</v>
      </c>
      <c r="R389" s="228" t="s">
        <v>173</v>
      </c>
      <c r="S389" s="230" t="s">
        <v>2304</v>
      </c>
      <c r="T389" s="228" t="s">
        <v>173</v>
      </c>
      <c r="U389" s="227" t="s">
        <v>2303</v>
      </c>
      <c r="V389" s="227" t="s">
        <v>2303</v>
      </c>
      <c r="W389" s="227" t="s">
        <v>2303</v>
      </c>
      <c r="X389" s="232" t="s">
        <v>149</v>
      </c>
      <c r="Y389" s="232" t="s">
        <v>149</v>
      </c>
      <c r="Z389" s="227" t="s">
        <v>2303</v>
      </c>
      <c r="AA389" s="227" t="s">
        <v>2303</v>
      </c>
      <c r="AB389" s="230" t="s">
        <v>2304</v>
      </c>
      <c r="AC389" s="227" t="s">
        <v>2303</v>
      </c>
      <c r="AD389" s="227" t="s">
        <v>2303</v>
      </c>
      <c r="AE389" s="228" t="s">
        <v>173</v>
      </c>
      <c r="AF389" s="228" t="s">
        <v>173</v>
      </c>
      <c r="AG389" s="235" t="s">
        <v>173</v>
      </c>
      <c r="AH389" s="280"/>
    </row>
    <row r="390" spans="2:34" ht="12.75">
      <c r="B390" s="306" t="s">
        <v>1068</v>
      </c>
      <c r="C390" s="307" t="s">
        <v>110</v>
      </c>
      <c r="D390" s="307" t="s">
        <v>951</v>
      </c>
      <c r="E390" s="307">
        <v>2.2999999999999998</v>
      </c>
      <c r="F390" s="307" t="s">
        <v>292</v>
      </c>
      <c r="G390" s="307" t="s">
        <v>292</v>
      </c>
      <c r="H390" s="307" t="s">
        <v>1067</v>
      </c>
      <c r="I390" s="230" t="s">
        <v>2304</v>
      </c>
      <c r="J390" s="230" t="s">
        <v>2304</v>
      </c>
      <c r="K390" s="227" t="s">
        <v>2303</v>
      </c>
      <c r="L390" s="230" t="s">
        <v>2304</v>
      </c>
      <c r="M390" s="230" t="s">
        <v>2304</v>
      </c>
      <c r="N390" s="228" t="s">
        <v>173</v>
      </c>
      <c r="O390" s="231" t="s">
        <v>2305</v>
      </c>
      <c r="P390" s="228" t="s">
        <v>173</v>
      </c>
      <c r="Q390" s="230" t="s">
        <v>2304</v>
      </c>
      <c r="R390" s="228" t="s">
        <v>173</v>
      </c>
      <c r="S390" s="230" t="s">
        <v>2304</v>
      </c>
      <c r="T390" s="228" t="s">
        <v>173</v>
      </c>
      <c r="U390" s="227" t="s">
        <v>2303</v>
      </c>
      <c r="V390" s="227" t="s">
        <v>2303</v>
      </c>
      <c r="W390" s="227" t="s">
        <v>2303</v>
      </c>
      <c r="X390" s="232" t="s">
        <v>149</v>
      </c>
      <c r="Y390" s="232" t="s">
        <v>149</v>
      </c>
      <c r="Z390" s="227" t="s">
        <v>2303</v>
      </c>
      <c r="AA390" s="227" t="s">
        <v>2303</v>
      </c>
      <c r="AB390" s="230" t="s">
        <v>2304</v>
      </c>
      <c r="AC390" s="227" t="s">
        <v>2303</v>
      </c>
      <c r="AD390" s="227" t="s">
        <v>2303</v>
      </c>
      <c r="AE390" s="228" t="s">
        <v>173</v>
      </c>
      <c r="AF390" s="228" t="s">
        <v>173</v>
      </c>
      <c r="AG390" s="235" t="s">
        <v>173</v>
      </c>
      <c r="AH390" s="280"/>
    </row>
    <row r="391" spans="2:34" ht="12.75">
      <c r="B391" s="306" t="s">
        <v>1073</v>
      </c>
      <c r="C391" s="307" t="s">
        <v>110</v>
      </c>
      <c r="D391" s="307" t="s">
        <v>951</v>
      </c>
      <c r="E391" s="307">
        <v>2.2999999999999998</v>
      </c>
      <c r="F391" s="307" t="s">
        <v>1074</v>
      </c>
      <c r="G391" s="307" t="s">
        <v>292</v>
      </c>
      <c r="H391" s="307" t="s">
        <v>980</v>
      </c>
      <c r="I391" s="230" t="s">
        <v>2304</v>
      </c>
      <c r="J391" s="230" t="s">
        <v>2304</v>
      </c>
      <c r="K391" s="227" t="s">
        <v>2303</v>
      </c>
      <c r="L391" s="230" t="s">
        <v>2304</v>
      </c>
      <c r="M391" s="230" t="s">
        <v>2304</v>
      </c>
      <c r="N391" s="228" t="s">
        <v>173</v>
      </c>
      <c r="O391" s="231" t="s">
        <v>2305</v>
      </c>
      <c r="P391" s="228" t="s">
        <v>173</v>
      </c>
      <c r="Q391" s="230" t="s">
        <v>2304</v>
      </c>
      <c r="R391" s="228" t="s">
        <v>173</v>
      </c>
      <c r="S391" s="230" t="s">
        <v>2304</v>
      </c>
      <c r="T391" s="228" t="s">
        <v>173</v>
      </c>
      <c r="U391" s="227" t="s">
        <v>2303</v>
      </c>
      <c r="V391" s="227" t="s">
        <v>2303</v>
      </c>
      <c r="W391" s="227" t="s">
        <v>2303</v>
      </c>
      <c r="X391" s="232" t="s">
        <v>149</v>
      </c>
      <c r="Y391" s="232" t="s">
        <v>149</v>
      </c>
      <c r="Z391" s="227" t="s">
        <v>2303</v>
      </c>
      <c r="AA391" s="227" t="s">
        <v>2303</v>
      </c>
      <c r="AB391" s="230" t="s">
        <v>2304</v>
      </c>
      <c r="AC391" s="227" t="s">
        <v>2303</v>
      </c>
      <c r="AD391" s="227" t="s">
        <v>2303</v>
      </c>
      <c r="AE391" s="228" t="s">
        <v>173</v>
      </c>
      <c r="AF391" s="228" t="s">
        <v>173</v>
      </c>
      <c r="AG391" s="235" t="s">
        <v>173</v>
      </c>
      <c r="AH391" s="280"/>
    </row>
    <row r="392" spans="2:34" ht="12.75">
      <c r="B392" s="306" t="s">
        <v>1076</v>
      </c>
      <c r="C392" s="307" t="s">
        <v>110</v>
      </c>
      <c r="D392" s="307" t="s">
        <v>951</v>
      </c>
      <c r="E392" s="307">
        <v>2.2999999999999998</v>
      </c>
      <c r="F392" s="307" t="s">
        <v>292</v>
      </c>
      <c r="G392" s="307" t="s">
        <v>292</v>
      </c>
      <c r="H392" s="307" t="s">
        <v>1077</v>
      </c>
      <c r="I392" s="230" t="s">
        <v>2304</v>
      </c>
      <c r="J392" s="230" t="s">
        <v>2304</v>
      </c>
      <c r="K392" s="227" t="s">
        <v>2303</v>
      </c>
      <c r="L392" s="230" t="s">
        <v>2304</v>
      </c>
      <c r="M392" s="230" t="s">
        <v>2304</v>
      </c>
      <c r="N392" s="228" t="s">
        <v>173</v>
      </c>
      <c r="O392" s="231" t="s">
        <v>2305</v>
      </c>
      <c r="P392" s="228" t="s">
        <v>173</v>
      </c>
      <c r="Q392" s="230" t="s">
        <v>2304</v>
      </c>
      <c r="R392" s="228" t="s">
        <v>173</v>
      </c>
      <c r="S392" s="230" t="s">
        <v>2304</v>
      </c>
      <c r="T392" s="228" t="s">
        <v>173</v>
      </c>
      <c r="U392" s="227" t="s">
        <v>2303</v>
      </c>
      <c r="V392" s="227" t="s">
        <v>2303</v>
      </c>
      <c r="W392" s="227" t="s">
        <v>2303</v>
      </c>
      <c r="X392" s="232" t="s">
        <v>149</v>
      </c>
      <c r="Y392" s="232" t="s">
        <v>149</v>
      </c>
      <c r="Z392" s="227" t="s">
        <v>2303</v>
      </c>
      <c r="AA392" s="227" t="s">
        <v>2303</v>
      </c>
      <c r="AB392" s="230" t="s">
        <v>2304</v>
      </c>
      <c r="AC392" s="227" t="s">
        <v>2303</v>
      </c>
      <c r="AD392" s="227" t="s">
        <v>2303</v>
      </c>
      <c r="AE392" s="228" t="s">
        <v>173</v>
      </c>
      <c r="AF392" s="228" t="s">
        <v>173</v>
      </c>
      <c r="AG392" s="235" t="s">
        <v>173</v>
      </c>
      <c r="AH392" s="280"/>
    </row>
    <row r="393" spans="2:34" ht="12.75">
      <c r="B393" s="306" t="s">
        <v>1097</v>
      </c>
      <c r="C393" s="307" t="s">
        <v>110</v>
      </c>
      <c r="D393" s="307" t="s">
        <v>951</v>
      </c>
      <c r="E393" s="307">
        <v>2.2999999999999998</v>
      </c>
      <c r="F393" s="307" t="s">
        <v>1074</v>
      </c>
      <c r="G393" s="307" t="s">
        <v>292</v>
      </c>
      <c r="H393" s="307" t="s">
        <v>980</v>
      </c>
      <c r="I393" s="230" t="s">
        <v>2304</v>
      </c>
      <c r="J393" s="230" t="s">
        <v>2304</v>
      </c>
      <c r="K393" s="227" t="s">
        <v>2303</v>
      </c>
      <c r="L393" s="230" t="s">
        <v>2304</v>
      </c>
      <c r="M393" s="230" t="s">
        <v>2304</v>
      </c>
      <c r="N393" s="228" t="s">
        <v>173</v>
      </c>
      <c r="O393" s="231" t="s">
        <v>2305</v>
      </c>
      <c r="P393" s="228" t="s">
        <v>173</v>
      </c>
      <c r="Q393" s="230" t="s">
        <v>2304</v>
      </c>
      <c r="R393" s="228" t="s">
        <v>173</v>
      </c>
      <c r="S393" s="230" t="s">
        <v>2304</v>
      </c>
      <c r="T393" s="228" t="s">
        <v>173</v>
      </c>
      <c r="U393" s="227" t="s">
        <v>2303</v>
      </c>
      <c r="V393" s="227" t="s">
        <v>2303</v>
      </c>
      <c r="W393" s="227" t="s">
        <v>2303</v>
      </c>
      <c r="X393" s="232" t="s">
        <v>149</v>
      </c>
      <c r="Y393" s="232" t="s">
        <v>149</v>
      </c>
      <c r="Z393" s="227" t="s">
        <v>2303</v>
      </c>
      <c r="AA393" s="227" t="s">
        <v>2303</v>
      </c>
      <c r="AB393" s="230" t="s">
        <v>2304</v>
      </c>
      <c r="AC393" s="227" t="s">
        <v>2303</v>
      </c>
      <c r="AD393" s="227" t="s">
        <v>2303</v>
      </c>
      <c r="AE393" s="228" t="s">
        <v>173</v>
      </c>
      <c r="AF393" s="228" t="s">
        <v>173</v>
      </c>
      <c r="AG393" s="235" t="s">
        <v>173</v>
      </c>
      <c r="AH393" s="280"/>
    </row>
    <row r="394" spans="2:34" ht="12.75">
      <c r="B394" s="306" t="s">
        <v>952</v>
      </c>
      <c r="C394" s="307" t="s">
        <v>112</v>
      </c>
      <c r="D394" s="307" t="s">
        <v>951</v>
      </c>
      <c r="E394" s="307">
        <v>2.7</v>
      </c>
      <c r="F394" s="307" t="s">
        <v>333</v>
      </c>
      <c r="G394" s="307" t="s">
        <v>292</v>
      </c>
      <c r="H394" s="307" t="s">
        <v>335</v>
      </c>
      <c r="I394" s="227" t="s">
        <v>2303</v>
      </c>
      <c r="J394" s="230" t="s">
        <v>2304</v>
      </c>
      <c r="K394" s="227" t="s">
        <v>2303</v>
      </c>
      <c r="L394" s="227" t="s">
        <v>2303</v>
      </c>
      <c r="M394" s="227" t="s">
        <v>2303</v>
      </c>
      <c r="N394" s="228" t="s">
        <v>173</v>
      </c>
      <c r="O394" s="231" t="s">
        <v>2305</v>
      </c>
      <c r="P394" s="228" t="s">
        <v>173</v>
      </c>
      <c r="Q394" s="227" t="s">
        <v>2303</v>
      </c>
      <c r="R394" s="228" t="s">
        <v>173</v>
      </c>
      <c r="S394" s="230" t="s">
        <v>2304</v>
      </c>
      <c r="T394" s="228" t="s">
        <v>173</v>
      </c>
      <c r="U394" s="227" t="s">
        <v>2303</v>
      </c>
      <c r="V394" s="227" t="s">
        <v>2303</v>
      </c>
      <c r="W394" s="227" t="s">
        <v>2303</v>
      </c>
      <c r="X394" s="229" t="s">
        <v>149</v>
      </c>
      <c r="Y394" s="229" t="s">
        <v>149</v>
      </c>
      <c r="Z394" s="227" t="s">
        <v>2303</v>
      </c>
      <c r="AA394" s="227" t="s">
        <v>2303</v>
      </c>
      <c r="AB394" s="227" t="s">
        <v>2303</v>
      </c>
      <c r="AC394" s="227" t="s">
        <v>2303</v>
      </c>
      <c r="AD394" s="227" t="s">
        <v>2303</v>
      </c>
      <c r="AE394" s="228" t="s">
        <v>173</v>
      </c>
      <c r="AF394" s="228" t="s">
        <v>173</v>
      </c>
      <c r="AG394" s="235" t="s">
        <v>173</v>
      </c>
      <c r="AH394" s="280"/>
    </row>
    <row r="395" spans="2:34" ht="12.75">
      <c r="B395" s="306" t="s">
        <v>956</v>
      </c>
      <c r="C395" s="307" t="s">
        <v>112</v>
      </c>
      <c r="D395" s="307" t="s">
        <v>951</v>
      </c>
      <c r="E395" s="307">
        <v>2.7</v>
      </c>
      <c r="F395" s="307" t="s">
        <v>333</v>
      </c>
      <c r="G395" s="307" t="s">
        <v>292</v>
      </c>
      <c r="H395" s="307" t="s">
        <v>335</v>
      </c>
      <c r="I395" s="227" t="s">
        <v>2303</v>
      </c>
      <c r="J395" s="230" t="s">
        <v>2304</v>
      </c>
      <c r="K395" s="227" t="s">
        <v>2303</v>
      </c>
      <c r="L395" s="227" t="s">
        <v>2303</v>
      </c>
      <c r="M395" s="227" t="s">
        <v>2303</v>
      </c>
      <c r="N395" s="228" t="s">
        <v>173</v>
      </c>
      <c r="O395" s="231" t="s">
        <v>2305</v>
      </c>
      <c r="P395" s="228" t="s">
        <v>173</v>
      </c>
      <c r="Q395" s="227" t="s">
        <v>2303</v>
      </c>
      <c r="R395" s="228" t="s">
        <v>173</v>
      </c>
      <c r="S395" s="230" t="s">
        <v>2304</v>
      </c>
      <c r="T395" s="228" t="s">
        <v>173</v>
      </c>
      <c r="U395" s="227" t="s">
        <v>2303</v>
      </c>
      <c r="V395" s="227" t="s">
        <v>2303</v>
      </c>
      <c r="W395" s="227" t="s">
        <v>2303</v>
      </c>
      <c r="X395" s="229" t="s">
        <v>149</v>
      </c>
      <c r="Y395" s="229" t="s">
        <v>149</v>
      </c>
      <c r="Z395" s="227" t="s">
        <v>2303</v>
      </c>
      <c r="AA395" s="227" t="s">
        <v>2303</v>
      </c>
      <c r="AB395" s="227" t="s">
        <v>2303</v>
      </c>
      <c r="AC395" s="227" t="s">
        <v>2303</v>
      </c>
      <c r="AD395" s="227" t="s">
        <v>2303</v>
      </c>
      <c r="AE395" s="228" t="s">
        <v>173</v>
      </c>
      <c r="AF395" s="228" t="s">
        <v>173</v>
      </c>
      <c r="AG395" s="235" t="s">
        <v>173</v>
      </c>
      <c r="AH395" s="280"/>
    </row>
    <row r="396" spans="2:34" ht="12.75">
      <c r="B396" s="306" t="s">
        <v>957</v>
      </c>
      <c r="C396" s="307" t="s">
        <v>112</v>
      </c>
      <c r="D396" s="307" t="s">
        <v>951</v>
      </c>
      <c r="E396" s="307">
        <v>2.7</v>
      </c>
      <c r="F396" s="307" t="s">
        <v>333</v>
      </c>
      <c r="G396" s="307" t="s">
        <v>292</v>
      </c>
      <c r="H396" s="307" t="s">
        <v>335</v>
      </c>
      <c r="I396" s="227" t="s">
        <v>2303</v>
      </c>
      <c r="J396" s="230" t="s">
        <v>2304</v>
      </c>
      <c r="K396" s="227" t="s">
        <v>2303</v>
      </c>
      <c r="L396" s="227" t="s">
        <v>2303</v>
      </c>
      <c r="M396" s="227" t="s">
        <v>2303</v>
      </c>
      <c r="N396" s="228" t="s">
        <v>173</v>
      </c>
      <c r="O396" s="231" t="s">
        <v>2305</v>
      </c>
      <c r="P396" s="228" t="s">
        <v>173</v>
      </c>
      <c r="Q396" s="227" t="s">
        <v>2303</v>
      </c>
      <c r="R396" s="228" t="s">
        <v>173</v>
      </c>
      <c r="S396" s="230" t="s">
        <v>2304</v>
      </c>
      <c r="T396" s="228" t="s">
        <v>173</v>
      </c>
      <c r="U396" s="227" t="s">
        <v>2303</v>
      </c>
      <c r="V396" s="227" t="s">
        <v>2303</v>
      </c>
      <c r="W396" s="227" t="s">
        <v>2303</v>
      </c>
      <c r="X396" s="229" t="s">
        <v>149</v>
      </c>
      <c r="Y396" s="229" t="s">
        <v>149</v>
      </c>
      <c r="Z396" s="227" t="s">
        <v>2303</v>
      </c>
      <c r="AA396" s="227" t="s">
        <v>2303</v>
      </c>
      <c r="AB396" s="227" t="s">
        <v>2303</v>
      </c>
      <c r="AC396" s="227" t="s">
        <v>2303</v>
      </c>
      <c r="AD396" s="227" t="s">
        <v>2303</v>
      </c>
      <c r="AE396" s="228" t="s">
        <v>173</v>
      </c>
      <c r="AF396" s="228" t="s">
        <v>173</v>
      </c>
      <c r="AG396" s="235" t="s">
        <v>173</v>
      </c>
      <c r="AH396" s="280"/>
    </row>
    <row r="397" spans="2:34" ht="12.75">
      <c r="B397" s="306" t="s">
        <v>959</v>
      </c>
      <c r="C397" s="307" t="s">
        <v>112</v>
      </c>
      <c r="D397" s="307" t="s">
        <v>951</v>
      </c>
      <c r="E397" s="307">
        <v>2.7</v>
      </c>
      <c r="F397" s="307" t="s">
        <v>333</v>
      </c>
      <c r="G397" s="307" t="s">
        <v>292</v>
      </c>
      <c r="H397" s="307" t="s">
        <v>335</v>
      </c>
      <c r="I397" s="227" t="s">
        <v>2303</v>
      </c>
      <c r="J397" s="230" t="s">
        <v>2304</v>
      </c>
      <c r="K397" s="227" t="s">
        <v>2303</v>
      </c>
      <c r="L397" s="227" t="s">
        <v>2303</v>
      </c>
      <c r="M397" s="227" t="s">
        <v>2303</v>
      </c>
      <c r="N397" s="228" t="s">
        <v>173</v>
      </c>
      <c r="O397" s="231" t="s">
        <v>2305</v>
      </c>
      <c r="P397" s="228" t="s">
        <v>173</v>
      </c>
      <c r="Q397" s="227" t="s">
        <v>2303</v>
      </c>
      <c r="R397" s="228" t="s">
        <v>173</v>
      </c>
      <c r="S397" s="230" t="s">
        <v>2304</v>
      </c>
      <c r="T397" s="228" t="s">
        <v>173</v>
      </c>
      <c r="U397" s="227" t="s">
        <v>2303</v>
      </c>
      <c r="V397" s="227" t="s">
        <v>2303</v>
      </c>
      <c r="W397" s="227" t="s">
        <v>2303</v>
      </c>
      <c r="X397" s="229" t="s">
        <v>149</v>
      </c>
      <c r="Y397" s="229" t="s">
        <v>149</v>
      </c>
      <c r="Z397" s="227" t="s">
        <v>2303</v>
      </c>
      <c r="AA397" s="227" t="s">
        <v>2303</v>
      </c>
      <c r="AB397" s="227" t="s">
        <v>2303</v>
      </c>
      <c r="AC397" s="227" t="s">
        <v>2303</v>
      </c>
      <c r="AD397" s="227" t="s">
        <v>2303</v>
      </c>
      <c r="AE397" s="228" t="s">
        <v>173</v>
      </c>
      <c r="AF397" s="228" t="s">
        <v>173</v>
      </c>
      <c r="AG397" s="235" t="s">
        <v>173</v>
      </c>
      <c r="AH397" s="280"/>
    </row>
    <row r="398" spans="2:34" ht="12.75">
      <c r="B398" s="306" t="s">
        <v>960</v>
      </c>
      <c r="C398" s="307" t="s">
        <v>112</v>
      </c>
      <c r="D398" s="307" t="s">
        <v>951</v>
      </c>
      <c r="E398" s="307">
        <v>2.7</v>
      </c>
      <c r="F398" s="307" t="s">
        <v>333</v>
      </c>
      <c r="G398" s="307" t="s">
        <v>292</v>
      </c>
      <c r="H398" s="307" t="s">
        <v>335</v>
      </c>
      <c r="I398" s="227" t="s">
        <v>2303</v>
      </c>
      <c r="J398" s="230" t="s">
        <v>2304</v>
      </c>
      <c r="K398" s="227" t="s">
        <v>2303</v>
      </c>
      <c r="L398" s="227" t="s">
        <v>2303</v>
      </c>
      <c r="M398" s="227" t="s">
        <v>2303</v>
      </c>
      <c r="N398" s="228" t="s">
        <v>173</v>
      </c>
      <c r="O398" s="231" t="s">
        <v>2305</v>
      </c>
      <c r="P398" s="228" t="s">
        <v>173</v>
      </c>
      <c r="Q398" s="227" t="s">
        <v>2303</v>
      </c>
      <c r="R398" s="228" t="s">
        <v>173</v>
      </c>
      <c r="S398" s="230" t="s">
        <v>2304</v>
      </c>
      <c r="T398" s="228" t="s">
        <v>173</v>
      </c>
      <c r="U398" s="227" t="s">
        <v>2303</v>
      </c>
      <c r="V398" s="227" t="s">
        <v>2303</v>
      </c>
      <c r="W398" s="227" t="s">
        <v>2303</v>
      </c>
      <c r="X398" s="229" t="s">
        <v>149</v>
      </c>
      <c r="Y398" s="229" t="s">
        <v>149</v>
      </c>
      <c r="Z398" s="227" t="s">
        <v>2303</v>
      </c>
      <c r="AA398" s="227" t="s">
        <v>2303</v>
      </c>
      <c r="AB398" s="227" t="s">
        <v>2303</v>
      </c>
      <c r="AC398" s="227" t="s">
        <v>2303</v>
      </c>
      <c r="AD398" s="227" t="s">
        <v>2303</v>
      </c>
      <c r="AE398" s="228" t="s">
        <v>173</v>
      </c>
      <c r="AF398" s="228" t="s">
        <v>173</v>
      </c>
      <c r="AG398" s="235" t="s">
        <v>173</v>
      </c>
      <c r="AH398" s="280"/>
    </row>
    <row r="399" spans="2:34" ht="12.75">
      <c r="B399" s="306" t="s">
        <v>961</v>
      </c>
      <c r="C399" s="307" t="s">
        <v>112</v>
      </c>
      <c r="D399" s="307" t="s">
        <v>951</v>
      </c>
      <c r="E399" s="307">
        <v>2.7</v>
      </c>
      <c r="F399" s="307" t="s">
        <v>333</v>
      </c>
      <c r="G399" s="307" t="s">
        <v>292</v>
      </c>
      <c r="H399" s="307" t="s">
        <v>335</v>
      </c>
      <c r="I399" s="227" t="s">
        <v>2303</v>
      </c>
      <c r="J399" s="230" t="s">
        <v>2304</v>
      </c>
      <c r="K399" s="227" t="s">
        <v>2303</v>
      </c>
      <c r="L399" s="227" t="s">
        <v>2303</v>
      </c>
      <c r="M399" s="227" t="s">
        <v>2303</v>
      </c>
      <c r="N399" s="228" t="s">
        <v>173</v>
      </c>
      <c r="O399" s="231" t="s">
        <v>2305</v>
      </c>
      <c r="P399" s="228" t="s">
        <v>173</v>
      </c>
      <c r="Q399" s="227" t="s">
        <v>2303</v>
      </c>
      <c r="R399" s="228" t="s">
        <v>173</v>
      </c>
      <c r="S399" s="230" t="s">
        <v>2304</v>
      </c>
      <c r="T399" s="228" t="s">
        <v>173</v>
      </c>
      <c r="U399" s="227" t="s">
        <v>2303</v>
      </c>
      <c r="V399" s="227" t="s">
        <v>2303</v>
      </c>
      <c r="W399" s="227" t="s">
        <v>2303</v>
      </c>
      <c r="X399" s="229" t="s">
        <v>149</v>
      </c>
      <c r="Y399" s="229" t="s">
        <v>149</v>
      </c>
      <c r="Z399" s="227" t="s">
        <v>2303</v>
      </c>
      <c r="AA399" s="227" t="s">
        <v>2303</v>
      </c>
      <c r="AB399" s="227" t="s">
        <v>2303</v>
      </c>
      <c r="AC399" s="227" t="s">
        <v>2303</v>
      </c>
      <c r="AD399" s="227" t="s">
        <v>2303</v>
      </c>
      <c r="AE399" s="228" t="s">
        <v>173</v>
      </c>
      <c r="AF399" s="228" t="s">
        <v>173</v>
      </c>
      <c r="AG399" s="235" t="s">
        <v>173</v>
      </c>
      <c r="AH399" s="280"/>
    </row>
    <row r="400" spans="2:34" ht="12.75">
      <c r="B400" s="306" t="s">
        <v>962</v>
      </c>
      <c r="C400" s="307" t="s">
        <v>112</v>
      </c>
      <c r="D400" s="307" t="s">
        <v>951</v>
      </c>
      <c r="E400" s="307">
        <v>2.7</v>
      </c>
      <c r="F400" s="307" t="s">
        <v>333</v>
      </c>
      <c r="G400" s="307" t="s">
        <v>292</v>
      </c>
      <c r="H400" s="307" t="s">
        <v>335</v>
      </c>
      <c r="I400" s="227" t="s">
        <v>2303</v>
      </c>
      <c r="J400" s="230" t="s">
        <v>2304</v>
      </c>
      <c r="K400" s="227" t="s">
        <v>2303</v>
      </c>
      <c r="L400" s="227" t="s">
        <v>2303</v>
      </c>
      <c r="M400" s="227" t="s">
        <v>2303</v>
      </c>
      <c r="N400" s="228" t="s">
        <v>173</v>
      </c>
      <c r="O400" s="231" t="s">
        <v>2305</v>
      </c>
      <c r="P400" s="228" t="s">
        <v>173</v>
      </c>
      <c r="Q400" s="227" t="s">
        <v>2303</v>
      </c>
      <c r="R400" s="228" t="s">
        <v>173</v>
      </c>
      <c r="S400" s="230" t="s">
        <v>2304</v>
      </c>
      <c r="T400" s="228" t="s">
        <v>173</v>
      </c>
      <c r="U400" s="227" t="s">
        <v>2303</v>
      </c>
      <c r="V400" s="227" t="s">
        <v>2303</v>
      </c>
      <c r="W400" s="227" t="s">
        <v>2303</v>
      </c>
      <c r="X400" s="229" t="s">
        <v>149</v>
      </c>
      <c r="Y400" s="229" t="s">
        <v>149</v>
      </c>
      <c r="Z400" s="227" t="s">
        <v>2303</v>
      </c>
      <c r="AA400" s="227" t="s">
        <v>2303</v>
      </c>
      <c r="AB400" s="227" t="s">
        <v>2303</v>
      </c>
      <c r="AC400" s="227" t="s">
        <v>2303</v>
      </c>
      <c r="AD400" s="227" t="s">
        <v>2303</v>
      </c>
      <c r="AE400" s="228" t="s">
        <v>173</v>
      </c>
      <c r="AF400" s="228" t="s">
        <v>173</v>
      </c>
      <c r="AG400" s="235" t="s">
        <v>173</v>
      </c>
      <c r="AH400" s="280"/>
    </row>
    <row r="401" spans="2:34" ht="12.75">
      <c r="B401" s="306" t="s">
        <v>963</v>
      </c>
      <c r="C401" s="307" t="s">
        <v>112</v>
      </c>
      <c r="D401" s="307" t="s">
        <v>951</v>
      </c>
      <c r="E401" s="307">
        <v>2.7</v>
      </c>
      <c r="F401" s="307" t="s">
        <v>333</v>
      </c>
      <c r="G401" s="307" t="s">
        <v>292</v>
      </c>
      <c r="H401" s="307" t="s">
        <v>335</v>
      </c>
      <c r="I401" s="227" t="s">
        <v>2303</v>
      </c>
      <c r="J401" s="230" t="s">
        <v>2304</v>
      </c>
      <c r="K401" s="227" t="s">
        <v>2303</v>
      </c>
      <c r="L401" s="227" t="s">
        <v>2303</v>
      </c>
      <c r="M401" s="227" t="s">
        <v>2303</v>
      </c>
      <c r="N401" s="228" t="s">
        <v>173</v>
      </c>
      <c r="O401" s="231" t="s">
        <v>2305</v>
      </c>
      <c r="P401" s="228" t="s">
        <v>173</v>
      </c>
      <c r="Q401" s="227" t="s">
        <v>2303</v>
      </c>
      <c r="R401" s="228" t="s">
        <v>173</v>
      </c>
      <c r="S401" s="230" t="s">
        <v>2304</v>
      </c>
      <c r="T401" s="228" t="s">
        <v>173</v>
      </c>
      <c r="U401" s="227" t="s">
        <v>2303</v>
      </c>
      <c r="V401" s="227" t="s">
        <v>2303</v>
      </c>
      <c r="W401" s="227" t="s">
        <v>2303</v>
      </c>
      <c r="X401" s="229" t="s">
        <v>149</v>
      </c>
      <c r="Y401" s="229" t="s">
        <v>149</v>
      </c>
      <c r="Z401" s="227" t="s">
        <v>2303</v>
      </c>
      <c r="AA401" s="227" t="s">
        <v>2303</v>
      </c>
      <c r="AB401" s="227" t="s">
        <v>2303</v>
      </c>
      <c r="AC401" s="227" t="s">
        <v>2303</v>
      </c>
      <c r="AD401" s="227" t="s">
        <v>2303</v>
      </c>
      <c r="AE401" s="228" t="s">
        <v>173</v>
      </c>
      <c r="AF401" s="228" t="s">
        <v>173</v>
      </c>
      <c r="AG401" s="235" t="s">
        <v>173</v>
      </c>
      <c r="AH401" s="280"/>
    </row>
    <row r="402" spans="2:34" ht="12.75">
      <c r="B402" s="306" t="s">
        <v>964</v>
      </c>
      <c r="C402" s="307" t="s">
        <v>112</v>
      </c>
      <c r="D402" s="307" t="s">
        <v>951</v>
      </c>
      <c r="E402" s="307">
        <v>2.7</v>
      </c>
      <c r="F402" s="307" t="s">
        <v>333</v>
      </c>
      <c r="G402" s="307" t="s">
        <v>292</v>
      </c>
      <c r="H402" s="307" t="s">
        <v>335</v>
      </c>
      <c r="I402" s="227" t="s">
        <v>2303</v>
      </c>
      <c r="J402" s="230" t="s">
        <v>2304</v>
      </c>
      <c r="K402" s="227" t="s">
        <v>2303</v>
      </c>
      <c r="L402" s="227" t="s">
        <v>2303</v>
      </c>
      <c r="M402" s="227" t="s">
        <v>2303</v>
      </c>
      <c r="N402" s="228" t="s">
        <v>173</v>
      </c>
      <c r="O402" s="231" t="s">
        <v>2305</v>
      </c>
      <c r="P402" s="228" t="s">
        <v>173</v>
      </c>
      <c r="Q402" s="227" t="s">
        <v>2303</v>
      </c>
      <c r="R402" s="228" t="s">
        <v>173</v>
      </c>
      <c r="S402" s="230" t="s">
        <v>2304</v>
      </c>
      <c r="T402" s="228" t="s">
        <v>173</v>
      </c>
      <c r="U402" s="227" t="s">
        <v>2303</v>
      </c>
      <c r="V402" s="227" t="s">
        <v>2303</v>
      </c>
      <c r="W402" s="227" t="s">
        <v>2303</v>
      </c>
      <c r="X402" s="229" t="s">
        <v>149</v>
      </c>
      <c r="Y402" s="229" t="s">
        <v>149</v>
      </c>
      <c r="Z402" s="227" t="s">
        <v>2303</v>
      </c>
      <c r="AA402" s="227" t="s">
        <v>2303</v>
      </c>
      <c r="AB402" s="227" t="s">
        <v>2303</v>
      </c>
      <c r="AC402" s="227" t="s">
        <v>2303</v>
      </c>
      <c r="AD402" s="227" t="s">
        <v>2303</v>
      </c>
      <c r="AE402" s="228" t="s">
        <v>173</v>
      </c>
      <c r="AF402" s="228" t="s">
        <v>173</v>
      </c>
      <c r="AG402" s="235" t="s">
        <v>173</v>
      </c>
      <c r="AH402" s="280"/>
    </row>
    <row r="403" spans="2:34" ht="12.75">
      <c r="B403" s="306" t="s">
        <v>967</v>
      </c>
      <c r="C403" s="307" t="s">
        <v>112</v>
      </c>
      <c r="D403" s="307" t="s">
        <v>951</v>
      </c>
      <c r="E403" s="307">
        <v>2.7</v>
      </c>
      <c r="F403" s="307" t="s">
        <v>333</v>
      </c>
      <c r="G403" s="307" t="s">
        <v>292</v>
      </c>
      <c r="H403" s="307" t="s">
        <v>335</v>
      </c>
      <c r="I403" s="227" t="s">
        <v>2303</v>
      </c>
      <c r="J403" s="230" t="s">
        <v>2304</v>
      </c>
      <c r="K403" s="227" t="s">
        <v>2303</v>
      </c>
      <c r="L403" s="227" t="s">
        <v>2303</v>
      </c>
      <c r="M403" s="227" t="s">
        <v>2303</v>
      </c>
      <c r="N403" s="228" t="s">
        <v>173</v>
      </c>
      <c r="O403" s="231" t="s">
        <v>2305</v>
      </c>
      <c r="P403" s="228" t="s">
        <v>173</v>
      </c>
      <c r="Q403" s="227" t="s">
        <v>2303</v>
      </c>
      <c r="R403" s="228" t="s">
        <v>173</v>
      </c>
      <c r="S403" s="230" t="s">
        <v>2304</v>
      </c>
      <c r="T403" s="228" t="s">
        <v>173</v>
      </c>
      <c r="U403" s="227" t="s">
        <v>2303</v>
      </c>
      <c r="V403" s="227" t="s">
        <v>2303</v>
      </c>
      <c r="W403" s="227" t="s">
        <v>2303</v>
      </c>
      <c r="X403" s="229" t="s">
        <v>149</v>
      </c>
      <c r="Y403" s="229" t="s">
        <v>149</v>
      </c>
      <c r="Z403" s="227" t="s">
        <v>2303</v>
      </c>
      <c r="AA403" s="227" t="s">
        <v>2303</v>
      </c>
      <c r="AB403" s="227" t="s">
        <v>2303</v>
      </c>
      <c r="AC403" s="227" t="s">
        <v>2303</v>
      </c>
      <c r="AD403" s="227" t="s">
        <v>2303</v>
      </c>
      <c r="AE403" s="228" t="s">
        <v>173</v>
      </c>
      <c r="AF403" s="228" t="s">
        <v>173</v>
      </c>
      <c r="AG403" s="235" t="s">
        <v>173</v>
      </c>
      <c r="AH403" s="280"/>
    </row>
    <row r="404" spans="2:34" ht="12.75">
      <c r="B404" s="306" t="s">
        <v>968</v>
      </c>
      <c r="C404" s="307" t="s">
        <v>112</v>
      </c>
      <c r="D404" s="307" t="s">
        <v>951</v>
      </c>
      <c r="E404" s="307">
        <v>2.7</v>
      </c>
      <c r="F404" s="307" t="s">
        <v>333</v>
      </c>
      <c r="G404" s="307" t="s">
        <v>292</v>
      </c>
      <c r="H404" s="307" t="s">
        <v>335</v>
      </c>
      <c r="I404" s="227" t="s">
        <v>2303</v>
      </c>
      <c r="J404" s="230" t="s">
        <v>2304</v>
      </c>
      <c r="K404" s="227" t="s">
        <v>2303</v>
      </c>
      <c r="L404" s="227" t="s">
        <v>2303</v>
      </c>
      <c r="M404" s="227" t="s">
        <v>2303</v>
      </c>
      <c r="N404" s="228" t="s">
        <v>173</v>
      </c>
      <c r="O404" s="231" t="s">
        <v>2305</v>
      </c>
      <c r="P404" s="228" t="s">
        <v>173</v>
      </c>
      <c r="Q404" s="227" t="s">
        <v>2303</v>
      </c>
      <c r="R404" s="228" t="s">
        <v>173</v>
      </c>
      <c r="S404" s="230" t="s">
        <v>2304</v>
      </c>
      <c r="T404" s="228" t="s">
        <v>173</v>
      </c>
      <c r="U404" s="227" t="s">
        <v>2303</v>
      </c>
      <c r="V404" s="227" t="s">
        <v>2303</v>
      </c>
      <c r="W404" s="227" t="s">
        <v>2303</v>
      </c>
      <c r="X404" s="229" t="s">
        <v>149</v>
      </c>
      <c r="Y404" s="229" t="s">
        <v>149</v>
      </c>
      <c r="Z404" s="227" t="s">
        <v>2303</v>
      </c>
      <c r="AA404" s="227" t="s">
        <v>2303</v>
      </c>
      <c r="AB404" s="227" t="s">
        <v>2303</v>
      </c>
      <c r="AC404" s="227" t="s">
        <v>2303</v>
      </c>
      <c r="AD404" s="227" t="s">
        <v>2303</v>
      </c>
      <c r="AE404" s="228" t="s">
        <v>173</v>
      </c>
      <c r="AF404" s="228" t="s">
        <v>173</v>
      </c>
      <c r="AG404" s="235" t="s">
        <v>173</v>
      </c>
      <c r="AH404" s="280"/>
    </row>
    <row r="405" spans="2:34" ht="12.75">
      <c r="B405" s="306" t="s">
        <v>970</v>
      </c>
      <c r="C405" s="307" t="s">
        <v>112</v>
      </c>
      <c r="D405" s="307" t="s">
        <v>951</v>
      </c>
      <c r="E405" s="307">
        <v>2.7</v>
      </c>
      <c r="F405" s="307" t="s">
        <v>333</v>
      </c>
      <c r="G405" s="307" t="s">
        <v>292</v>
      </c>
      <c r="H405" s="307" t="s">
        <v>335</v>
      </c>
      <c r="I405" s="227" t="s">
        <v>2303</v>
      </c>
      <c r="J405" s="230" t="s">
        <v>2304</v>
      </c>
      <c r="K405" s="227" t="s">
        <v>2303</v>
      </c>
      <c r="L405" s="227" t="s">
        <v>2303</v>
      </c>
      <c r="M405" s="227" t="s">
        <v>2303</v>
      </c>
      <c r="N405" s="228" t="s">
        <v>173</v>
      </c>
      <c r="O405" s="231" t="s">
        <v>2305</v>
      </c>
      <c r="P405" s="228" t="s">
        <v>173</v>
      </c>
      <c r="Q405" s="227" t="s">
        <v>2303</v>
      </c>
      <c r="R405" s="228" t="s">
        <v>173</v>
      </c>
      <c r="S405" s="230" t="s">
        <v>2304</v>
      </c>
      <c r="T405" s="228" t="s">
        <v>173</v>
      </c>
      <c r="U405" s="227" t="s">
        <v>2303</v>
      </c>
      <c r="V405" s="227" t="s">
        <v>2303</v>
      </c>
      <c r="W405" s="227" t="s">
        <v>2303</v>
      </c>
      <c r="X405" s="229" t="s">
        <v>149</v>
      </c>
      <c r="Y405" s="229" t="s">
        <v>149</v>
      </c>
      <c r="Z405" s="227" t="s">
        <v>2303</v>
      </c>
      <c r="AA405" s="227" t="s">
        <v>2303</v>
      </c>
      <c r="AB405" s="227" t="s">
        <v>2303</v>
      </c>
      <c r="AC405" s="227" t="s">
        <v>2303</v>
      </c>
      <c r="AD405" s="227" t="s">
        <v>2303</v>
      </c>
      <c r="AE405" s="228" t="s">
        <v>173</v>
      </c>
      <c r="AF405" s="228" t="s">
        <v>173</v>
      </c>
      <c r="AG405" s="235" t="s">
        <v>173</v>
      </c>
      <c r="AH405" s="280"/>
    </row>
    <row r="406" spans="2:34" ht="12.75">
      <c r="B406" s="306" t="s">
        <v>971</v>
      </c>
      <c r="C406" s="307" t="s">
        <v>112</v>
      </c>
      <c r="D406" s="307" t="s">
        <v>951</v>
      </c>
      <c r="E406" s="307">
        <v>2.7</v>
      </c>
      <c r="F406" s="307" t="s">
        <v>333</v>
      </c>
      <c r="G406" s="307" t="s">
        <v>292</v>
      </c>
      <c r="H406" s="307" t="s">
        <v>335</v>
      </c>
      <c r="I406" s="227" t="s">
        <v>2303</v>
      </c>
      <c r="J406" s="230" t="s">
        <v>2304</v>
      </c>
      <c r="K406" s="227" t="s">
        <v>2303</v>
      </c>
      <c r="L406" s="227" t="s">
        <v>2303</v>
      </c>
      <c r="M406" s="227" t="s">
        <v>2303</v>
      </c>
      <c r="N406" s="228" t="s">
        <v>173</v>
      </c>
      <c r="O406" s="231" t="s">
        <v>2305</v>
      </c>
      <c r="P406" s="228" t="s">
        <v>173</v>
      </c>
      <c r="Q406" s="227" t="s">
        <v>2303</v>
      </c>
      <c r="R406" s="228" t="s">
        <v>173</v>
      </c>
      <c r="S406" s="230" t="s">
        <v>2304</v>
      </c>
      <c r="T406" s="228" t="s">
        <v>173</v>
      </c>
      <c r="U406" s="227" t="s">
        <v>2303</v>
      </c>
      <c r="V406" s="227" t="s">
        <v>2303</v>
      </c>
      <c r="W406" s="227" t="s">
        <v>2303</v>
      </c>
      <c r="X406" s="229" t="s">
        <v>149</v>
      </c>
      <c r="Y406" s="229" t="s">
        <v>149</v>
      </c>
      <c r="Z406" s="227" t="s">
        <v>2303</v>
      </c>
      <c r="AA406" s="227" t="s">
        <v>2303</v>
      </c>
      <c r="AB406" s="227" t="s">
        <v>2303</v>
      </c>
      <c r="AC406" s="227" t="s">
        <v>2303</v>
      </c>
      <c r="AD406" s="227" t="s">
        <v>2303</v>
      </c>
      <c r="AE406" s="228" t="s">
        <v>173</v>
      </c>
      <c r="AF406" s="228" t="s">
        <v>173</v>
      </c>
      <c r="AG406" s="235" t="s">
        <v>173</v>
      </c>
      <c r="AH406" s="280"/>
    </row>
    <row r="407" spans="2:34" ht="12.75">
      <c r="B407" s="306" t="s">
        <v>972</v>
      </c>
      <c r="C407" s="307" t="s">
        <v>112</v>
      </c>
      <c r="D407" s="307" t="s">
        <v>951</v>
      </c>
      <c r="E407" s="307">
        <v>2.7</v>
      </c>
      <c r="F407" s="307" t="s">
        <v>333</v>
      </c>
      <c r="G407" s="307" t="s">
        <v>292</v>
      </c>
      <c r="H407" s="307" t="s">
        <v>335</v>
      </c>
      <c r="I407" s="227" t="s">
        <v>2303</v>
      </c>
      <c r="J407" s="230" t="s">
        <v>2304</v>
      </c>
      <c r="K407" s="227" t="s">
        <v>2303</v>
      </c>
      <c r="L407" s="227" t="s">
        <v>2303</v>
      </c>
      <c r="M407" s="227" t="s">
        <v>2303</v>
      </c>
      <c r="N407" s="228" t="s">
        <v>173</v>
      </c>
      <c r="O407" s="231" t="s">
        <v>2305</v>
      </c>
      <c r="P407" s="228" t="s">
        <v>173</v>
      </c>
      <c r="Q407" s="227" t="s">
        <v>2303</v>
      </c>
      <c r="R407" s="228" t="s">
        <v>173</v>
      </c>
      <c r="S407" s="230" t="s">
        <v>2304</v>
      </c>
      <c r="T407" s="228" t="s">
        <v>173</v>
      </c>
      <c r="U407" s="227" t="s">
        <v>2303</v>
      </c>
      <c r="V407" s="227" t="s">
        <v>2303</v>
      </c>
      <c r="W407" s="227" t="s">
        <v>2303</v>
      </c>
      <c r="X407" s="229" t="s">
        <v>149</v>
      </c>
      <c r="Y407" s="229" t="s">
        <v>149</v>
      </c>
      <c r="Z407" s="227" t="s">
        <v>2303</v>
      </c>
      <c r="AA407" s="227" t="s">
        <v>2303</v>
      </c>
      <c r="AB407" s="227" t="s">
        <v>2303</v>
      </c>
      <c r="AC407" s="227" t="s">
        <v>2303</v>
      </c>
      <c r="AD407" s="227" t="s">
        <v>2303</v>
      </c>
      <c r="AE407" s="228" t="s">
        <v>173</v>
      </c>
      <c r="AF407" s="228" t="s">
        <v>173</v>
      </c>
      <c r="AG407" s="235" t="s">
        <v>173</v>
      </c>
      <c r="AH407" s="280"/>
    </row>
    <row r="408" spans="2:34" ht="12.75">
      <c r="B408" s="306" t="s">
        <v>973</v>
      </c>
      <c r="C408" s="307" t="s">
        <v>112</v>
      </c>
      <c r="D408" s="307" t="s">
        <v>951</v>
      </c>
      <c r="E408" s="307">
        <v>2.7</v>
      </c>
      <c r="F408" s="307" t="s">
        <v>333</v>
      </c>
      <c r="G408" s="307" t="s">
        <v>292</v>
      </c>
      <c r="H408" s="307" t="s">
        <v>335</v>
      </c>
      <c r="I408" s="227" t="s">
        <v>2303</v>
      </c>
      <c r="J408" s="230" t="s">
        <v>2304</v>
      </c>
      <c r="K408" s="227" t="s">
        <v>2303</v>
      </c>
      <c r="L408" s="227" t="s">
        <v>2303</v>
      </c>
      <c r="M408" s="227" t="s">
        <v>2303</v>
      </c>
      <c r="N408" s="228" t="s">
        <v>173</v>
      </c>
      <c r="O408" s="231" t="s">
        <v>2305</v>
      </c>
      <c r="P408" s="228" t="s">
        <v>173</v>
      </c>
      <c r="Q408" s="227" t="s">
        <v>2303</v>
      </c>
      <c r="R408" s="228" t="s">
        <v>173</v>
      </c>
      <c r="S408" s="230" t="s">
        <v>2304</v>
      </c>
      <c r="T408" s="228" t="s">
        <v>173</v>
      </c>
      <c r="U408" s="227" t="s">
        <v>2303</v>
      </c>
      <c r="V408" s="227" t="s">
        <v>2303</v>
      </c>
      <c r="W408" s="227" t="s">
        <v>2303</v>
      </c>
      <c r="X408" s="229" t="s">
        <v>149</v>
      </c>
      <c r="Y408" s="229" t="s">
        <v>149</v>
      </c>
      <c r="Z408" s="227" t="s">
        <v>2303</v>
      </c>
      <c r="AA408" s="227" t="s">
        <v>2303</v>
      </c>
      <c r="AB408" s="227" t="s">
        <v>2303</v>
      </c>
      <c r="AC408" s="227" t="s">
        <v>2303</v>
      </c>
      <c r="AD408" s="227" t="s">
        <v>2303</v>
      </c>
      <c r="AE408" s="228" t="s">
        <v>173</v>
      </c>
      <c r="AF408" s="228" t="s">
        <v>173</v>
      </c>
      <c r="AG408" s="235" t="s">
        <v>173</v>
      </c>
      <c r="AH408" s="280"/>
    </row>
    <row r="409" spans="2:34" ht="12.75">
      <c r="B409" s="306" t="s">
        <v>974</v>
      </c>
      <c r="C409" s="307" t="s">
        <v>112</v>
      </c>
      <c r="D409" s="307" t="s">
        <v>951</v>
      </c>
      <c r="E409" s="307">
        <v>2.7</v>
      </c>
      <c r="F409" s="307" t="s">
        <v>333</v>
      </c>
      <c r="G409" s="307" t="s">
        <v>292</v>
      </c>
      <c r="H409" s="307" t="s">
        <v>335</v>
      </c>
      <c r="I409" s="227" t="s">
        <v>2303</v>
      </c>
      <c r="J409" s="230" t="s">
        <v>2304</v>
      </c>
      <c r="K409" s="227" t="s">
        <v>2303</v>
      </c>
      <c r="L409" s="227" t="s">
        <v>2303</v>
      </c>
      <c r="M409" s="227" t="s">
        <v>2303</v>
      </c>
      <c r="N409" s="228" t="s">
        <v>173</v>
      </c>
      <c r="O409" s="231" t="s">
        <v>2305</v>
      </c>
      <c r="P409" s="228" t="s">
        <v>173</v>
      </c>
      <c r="Q409" s="227" t="s">
        <v>2303</v>
      </c>
      <c r="R409" s="228" t="s">
        <v>173</v>
      </c>
      <c r="S409" s="230" t="s">
        <v>2304</v>
      </c>
      <c r="T409" s="228" t="s">
        <v>173</v>
      </c>
      <c r="U409" s="227" t="s">
        <v>2303</v>
      </c>
      <c r="V409" s="227" t="s">
        <v>2303</v>
      </c>
      <c r="W409" s="227" t="s">
        <v>2303</v>
      </c>
      <c r="X409" s="229" t="s">
        <v>149</v>
      </c>
      <c r="Y409" s="229" t="s">
        <v>149</v>
      </c>
      <c r="Z409" s="227" t="s">
        <v>2303</v>
      </c>
      <c r="AA409" s="227" t="s">
        <v>2303</v>
      </c>
      <c r="AB409" s="227" t="s">
        <v>2303</v>
      </c>
      <c r="AC409" s="227" t="s">
        <v>2303</v>
      </c>
      <c r="AD409" s="227" t="s">
        <v>2303</v>
      </c>
      <c r="AE409" s="228" t="s">
        <v>173</v>
      </c>
      <c r="AF409" s="228" t="s">
        <v>173</v>
      </c>
      <c r="AG409" s="235" t="s">
        <v>173</v>
      </c>
      <c r="AH409" s="280"/>
    </row>
    <row r="410" spans="2:34" ht="12.75">
      <c r="B410" s="306" t="s">
        <v>975</v>
      </c>
      <c r="C410" s="307" t="s">
        <v>112</v>
      </c>
      <c r="D410" s="307" t="s">
        <v>951</v>
      </c>
      <c r="E410" s="307">
        <v>2.7</v>
      </c>
      <c r="F410" s="307" t="s">
        <v>333</v>
      </c>
      <c r="G410" s="307" t="s">
        <v>292</v>
      </c>
      <c r="H410" s="307" t="s">
        <v>335</v>
      </c>
      <c r="I410" s="227" t="s">
        <v>2303</v>
      </c>
      <c r="J410" s="230" t="s">
        <v>2304</v>
      </c>
      <c r="K410" s="227" t="s">
        <v>2303</v>
      </c>
      <c r="L410" s="227" t="s">
        <v>2303</v>
      </c>
      <c r="M410" s="227" t="s">
        <v>2303</v>
      </c>
      <c r="N410" s="228" t="s">
        <v>173</v>
      </c>
      <c r="O410" s="231" t="s">
        <v>2305</v>
      </c>
      <c r="P410" s="228" t="s">
        <v>173</v>
      </c>
      <c r="Q410" s="227" t="s">
        <v>2303</v>
      </c>
      <c r="R410" s="228" t="s">
        <v>173</v>
      </c>
      <c r="S410" s="230" t="s">
        <v>2304</v>
      </c>
      <c r="T410" s="228" t="s">
        <v>173</v>
      </c>
      <c r="U410" s="227" t="s">
        <v>2303</v>
      </c>
      <c r="V410" s="227" t="s">
        <v>2303</v>
      </c>
      <c r="W410" s="227" t="s">
        <v>2303</v>
      </c>
      <c r="X410" s="229" t="s">
        <v>149</v>
      </c>
      <c r="Y410" s="229" t="s">
        <v>149</v>
      </c>
      <c r="Z410" s="227" t="s">
        <v>2303</v>
      </c>
      <c r="AA410" s="227" t="s">
        <v>2303</v>
      </c>
      <c r="AB410" s="227" t="s">
        <v>2303</v>
      </c>
      <c r="AC410" s="227" t="s">
        <v>2303</v>
      </c>
      <c r="AD410" s="227" t="s">
        <v>2303</v>
      </c>
      <c r="AE410" s="228" t="s">
        <v>173</v>
      </c>
      <c r="AF410" s="228" t="s">
        <v>173</v>
      </c>
      <c r="AG410" s="235" t="s">
        <v>173</v>
      </c>
      <c r="AH410" s="280"/>
    </row>
    <row r="411" spans="2:34" ht="12.75">
      <c r="B411" s="306" t="s">
        <v>976</v>
      </c>
      <c r="C411" s="307" t="s">
        <v>112</v>
      </c>
      <c r="D411" s="307" t="s">
        <v>951</v>
      </c>
      <c r="E411" s="307">
        <v>2.7</v>
      </c>
      <c r="F411" s="307" t="s">
        <v>333</v>
      </c>
      <c r="G411" s="307" t="s">
        <v>292</v>
      </c>
      <c r="H411" s="307" t="s">
        <v>335</v>
      </c>
      <c r="I411" s="227" t="s">
        <v>2303</v>
      </c>
      <c r="J411" s="230" t="s">
        <v>2304</v>
      </c>
      <c r="K411" s="227" t="s">
        <v>2303</v>
      </c>
      <c r="L411" s="227" t="s">
        <v>2303</v>
      </c>
      <c r="M411" s="227" t="s">
        <v>2303</v>
      </c>
      <c r="N411" s="228" t="s">
        <v>173</v>
      </c>
      <c r="O411" s="231" t="s">
        <v>2305</v>
      </c>
      <c r="P411" s="228" t="s">
        <v>173</v>
      </c>
      <c r="Q411" s="227" t="s">
        <v>2303</v>
      </c>
      <c r="R411" s="228" t="s">
        <v>173</v>
      </c>
      <c r="S411" s="230" t="s">
        <v>2304</v>
      </c>
      <c r="T411" s="228" t="s">
        <v>173</v>
      </c>
      <c r="U411" s="227" t="s">
        <v>2303</v>
      </c>
      <c r="V411" s="227" t="s">
        <v>2303</v>
      </c>
      <c r="W411" s="227" t="s">
        <v>2303</v>
      </c>
      <c r="X411" s="229" t="s">
        <v>149</v>
      </c>
      <c r="Y411" s="229" t="s">
        <v>149</v>
      </c>
      <c r="Z411" s="227" t="s">
        <v>2303</v>
      </c>
      <c r="AA411" s="227" t="s">
        <v>2303</v>
      </c>
      <c r="AB411" s="227" t="s">
        <v>2303</v>
      </c>
      <c r="AC411" s="227" t="s">
        <v>2303</v>
      </c>
      <c r="AD411" s="227" t="s">
        <v>2303</v>
      </c>
      <c r="AE411" s="228" t="s">
        <v>173</v>
      </c>
      <c r="AF411" s="228" t="s">
        <v>173</v>
      </c>
      <c r="AG411" s="235" t="s">
        <v>173</v>
      </c>
      <c r="AH411" s="280"/>
    </row>
    <row r="412" spans="2:34" ht="12.75">
      <c r="B412" s="306" t="s">
        <v>981</v>
      </c>
      <c r="C412" s="307" t="s">
        <v>112</v>
      </c>
      <c r="D412" s="307" t="s">
        <v>951</v>
      </c>
      <c r="E412" s="307">
        <v>2.7</v>
      </c>
      <c r="F412" s="307" t="s">
        <v>333</v>
      </c>
      <c r="G412" s="307" t="s">
        <v>292</v>
      </c>
      <c r="H412" s="307" t="s">
        <v>335</v>
      </c>
      <c r="I412" s="227" t="s">
        <v>2303</v>
      </c>
      <c r="J412" s="230" t="s">
        <v>2304</v>
      </c>
      <c r="K412" s="227" t="s">
        <v>2303</v>
      </c>
      <c r="L412" s="227" t="s">
        <v>2303</v>
      </c>
      <c r="M412" s="227" t="s">
        <v>2303</v>
      </c>
      <c r="N412" s="228" t="s">
        <v>173</v>
      </c>
      <c r="O412" s="231" t="s">
        <v>2305</v>
      </c>
      <c r="P412" s="228" t="s">
        <v>173</v>
      </c>
      <c r="Q412" s="227" t="s">
        <v>2303</v>
      </c>
      <c r="R412" s="228" t="s">
        <v>173</v>
      </c>
      <c r="S412" s="230" t="s">
        <v>2304</v>
      </c>
      <c r="T412" s="228" t="s">
        <v>173</v>
      </c>
      <c r="U412" s="227" t="s">
        <v>2303</v>
      </c>
      <c r="V412" s="227" t="s">
        <v>2303</v>
      </c>
      <c r="W412" s="227" t="s">
        <v>2303</v>
      </c>
      <c r="X412" s="229" t="s">
        <v>149</v>
      </c>
      <c r="Y412" s="229" t="s">
        <v>149</v>
      </c>
      <c r="Z412" s="227" t="s">
        <v>2303</v>
      </c>
      <c r="AA412" s="227" t="s">
        <v>2303</v>
      </c>
      <c r="AB412" s="227" t="s">
        <v>2303</v>
      </c>
      <c r="AC412" s="227" t="s">
        <v>2303</v>
      </c>
      <c r="AD412" s="227" t="s">
        <v>2303</v>
      </c>
      <c r="AE412" s="228" t="s">
        <v>173</v>
      </c>
      <c r="AF412" s="228" t="s">
        <v>173</v>
      </c>
      <c r="AG412" s="235" t="s">
        <v>173</v>
      </c>
      <c r="AH412" s="280"/>
    </row>
    <row r="413" spans="2:34" ht="12.75">
      <c r="B413" s="306" t="s">
        <v>982</v>
      </c>
      <c r="C413" s="307" t="s">
        <v>112</v>
      </c>
      <c r="D413" s="307" t="s">
        <v>951</v>
      </c>
      <c r="E413" s="307">
        <v>2.7</v>
      </c>
      <c r="F413" s="307" t="s">
        <v>333</v>
      </c>
      <c r="G413" s="307" t="s">
        <v>292</v>
      </c>
      <c r="H413" s="307" t="s">
        <v>335</v>
      </c>
      <c r="I413" s="227" t="s">
        <v>2303</v>
      </c>
      <c r="J413" s="230" t="s">
        <v>2304</v>
      </c>
      <c r="K413" s="227" t="s">
        <v>2303</v>
      </c>
      <c r="L413" s="227" t="s">
        <v>2303</v>
      </c>
      <c r="M413" s="227" t="s">
        <v>2303</v>
      </c>
      <c r="N413" s="228" t="s">
        <v>173</v>
      </c>
      <c r="O413" s="231" t="s">
        <v>2305</v>
      </c>
      <c r="P413" s="228" t="s">
        <v>173</v>
      </c>
      <c r="Q413" s="227" t="s">
        <v>2303</v>
      </c>
      <c r="R413" s="228" t="s">
        <v>173</v>
      </c>
      <c r="S413" s="230" t="s">
        <v>2304</v>
      </c>
      <c r="T413" s="228" t="s">
        <v>173</v>
      </c>
      <c r="U413" s="227" t="s">
        <v>2303</v>
      </c>
      <c r="V413" s="227" t="s">
        <v>2303</v>
      </c>
      <c r="W413" s="227" t="s">
        <v>2303</v>
      </c>
      <c r="X413" s="229" t="s">
        <v>149</v>
      </c>
      <c r="Y413" s="229" t="s">
        <v>149</v>
      </c>
      <c r="Z413" s="227" t="s">
        <v>2303</v>
      </c>
      <c r="AA413" s="227" t="s">
        <v>2303</v>
      </c>
      <c r="AB413" s="227" t="s">
        <v>2303</v>
      </c>
      <c r="AC413" s="227" t="s">
        <v>2303</v>
      </c>
      <c r="AD413" s="227" t="s">
        <v>2303</v>
      </c>
      <c r="AE413" s="228" t="s">
        <v>173</v>
      </c>
      <c r="AF413" s="228" t="s">
        <v>173</v>
      </c>
      <c r="AG413" s="235" t="s">
        <v>173</v>
      </c>
      <c r="AH413" s="280"/>
    </row>
    <row r="414" spans="2:34" ht="12.75">
      <c r="B414" s="306" t="s">
        <v>983</v>
      </c>
      <c r="C414" s="307" t="s">
        <v>112</v>
      </c>
      <c r="D414" s="307" t="s">
        <v>951</v>
      </c>
      <c r="E414" s="307">
        <v>2.7</v>
      </c>
      <c r="F414" s="307" t="s">
        <v>333</v>
      </c>
      <c r="G414" s="307" t="s">
        <v>292</v>
      </c>
      <c r="H414" s="307" t="s">
        <v>335</v>
      </c>
      <c r="I414" s="227" t="s">
        <v>2303</v>
      </c>
      <c r="J414" s="230" t="s">
        <v>2304</v>
      </c>
      <c r="K414" s="227" t="s">
        <v>2303</v>
      </c>
      <c r="L414" s="227" t="s">
        <v>2303</v>
      </c>
      <c r="M414" s="227" t="s">
        <v>2303</v>
      </c>
      <c r="N414" s="228" t="s">
        <v>173</v>
      </c>
      <c r="O414" s="231" t="s">
        <v>2305</v>
      </c>
      <c r="P414" s="228" t="s">
        <v>173</v>
      </c>
      <c r="Q414" s="227" t="s">
        <v>2303</v>
      </c>
      <c r="R414" s="228" t="s">
        <v>173</v>
      </c>
      <c r="S414" s="230" t="s">
        <v>2304</v>
      </c>
      <c r="T414" s="228" t="s">
        <v>173</v>
      </c>
      <c r="U414" s="227" t="s">
        <v>2303</v>
      </c>
      <c r="V414" s="227" t="s">
        <v>2303</v>
      </c>
      <c r="W414" s="227" t="s">
        <v>2303</v>
      </c>
      <c r="X414" s="229" t="s">
        <v>149</v>
      </c>
      <c r="Y414" s="229" t="s">
        <v>149</v>
      </c>
      <c r="Z414" s="227" t="s">
        <v>2303</v>
      </c>
      <c r="AA414" s="227" t="s">
        <v>2303</v>
      </c>
      <c r="AB414" s="227" t="s">
        <v>2303</v>
      </c>
      <c r="AC414" s="227" t="s">
        <v>2303</v>
      </c>
      <c r="AD414" s="227" t="s">
        <v>2303</v>
      </c>
      <c r="AE414" s="228" t="s">
        <v>173</v>
      </c>
      <c r="AF414" s="228" t="s">
        <v>173</v>
      </c>
      <c r="AG414" s="235" t="s">
        <v>173</v>
      </c>
      <c r="AH414" s="280"/>
    </row>
    <row r="415" spans="2:34" ht="12.75">
      <c r="B415" s="306" t="s">
        <v>984</v>
      </c>
      <c r="C415" s="307" t="s">
        <v>112</v>
      </c>
      <c r="D415" s="307" t="s">
        <v>951</v>
      </c>
      <c r="E415" s="307">
        <v>2.7</v>
      </c>
      <c r="F415" s="307" t="s">
        <v>333</v>
      </c>
      <c r="G415" s="307" t="s">
        <v>292</v>
      </c>
      <c r="H415" s="307" t="s">
        <v>335</v>
      </c>
      <c r="I415" s="227" t="s">
        <v>2303</v>
      </c>
      <c r="J415" s="230" t="s">
        <v>2304</v>
      </c>
      <c r="K415" s="227" t="s">
        <v>2303</v>
      </c>
      <c r="L415" s="227" t="s">
        <v>2303</v>
      </c>
      <c r="M415" s="227" t="s">
        <v>2303</v>
      </c>
      <c r="N415" s="228" t="s">
        <v>173</v>
      </c>
      <c r="O415" s="231" t="s">
        <v>2305</v>
      </c>
      <c r="P415" s="228" t="s">
        <v>173</v>
      </c>
      <c r="Q415" s="227" t="s">
        <v>2303</v>
      </c>
      <c r="R415" s="228" t="s">
        <v>173</v>
      </c>
      <c r="S415" s="230" t="s">
        <v>2304</v>
      </c>
      <c r="T415" s="228" t="s">
        <v>173</v>
      </c>
      <c r="U415" s="227" t="s">
        <v>2303</v>
      </c>
      <c r="V415" s="227" t="s">
        <v>2303</v>
      </c>
      <c r="W415" s="227" t="s">
        <v>2303</v>
      </c>
      <c r="X415" s="229" t="s">
        <v>149</v>
      </c>
      <c r="Y415" s="229" t="s">
        <v>149</v>
      </c>
      <c r="Z415" s="227" t="s">
        <v>2303</v>
      </c>
      <c r="AA415" s="227" t="s">
        <v>2303</v>
      </c>
      <c r="AB415" s="227" t="s">
        <v>2303</v>
      </c>
      <c r="AC415" s="227" t="s">
        <v>2303</v>
      </c>
      <c r="AD415" s="227" t="s">
        <v>2303</v>
      </c>
      <c r="AE415" s="228" t="s">
        <v>173</v>
      </c>
      <c r="AF415" s="228" t="s">
        <v>173</v>
      </c>
      <c r="AG415" s="235" t="s">
        <v>173</v>
      </c>
      <c r="AH415" s="280"/>
    </row>
    <row r="416" spans="2:34" ht="12.75">
      <c r="B416" s="306" t="s">
        <v>985</v>
      </c>
      <c r="C416" s="307" t="s">
        <v>112</v>
      </c>
      <c r="D416" s="307" t="s">
        <v>951</v>
      </c>
      <c r="E416" s="307">
        <v>2.7</v>
      </c>
      <c r="F416" s="307" t="s">
        <v>333</v>
      </c>
      <c r="G416" s="307" t="s">
        <v>292</v>
      </c>
      <c r="H416" s="307" t="s">
        <v>335</v>
      </c>
      <c r="I416" s="227" t="s">
        <v>2303</v>
      </c>
      <c r="J416" s="230" t="s">
        <v>2304</v>
      </c>
      <c r="K416" s="227" t="s">
        <v>2303</v>
      </c>
      <c r="L416" s="227" t="s">
        <v>2303</v>
      </c>
      <c r="M416" s="227" t="s">
        <v>2303</v>
      </c>
      <c r="N416" s="228" t="s">
        <v>173</v>
      </c>
      <c r="O416" s="231" t="s">
        <v>2305</v>
      </c>
      <c r="P416" s="228" t="s">
        <v>173</v>
      </c>
      <c r="Q416" s="227" t="s">
        <v>2303</v>
      </c>
      <c r="R416" s="228" t="s">
        <v>173</v>
      </c>
      <c r="S416" s="230" t="s">
        <v>2304</v>
      </c>
      <c r="T416" s="228" t="s">
        <v>173</v>
      </c>
      <c r="U416" s="227" t="s">
        <v>2303</v>
      </c>
      <c r="V416" s="227" t="s">
        <v>2303</v>
      </c>
      <c r="W416" s="227" t="s">
        <v>2303</v>
      </c>
      <c r="X416" s="229" t="s">
        <v>149</v>
      </c>
      <c r="Y416" s="229" t="s">
        <v>149</v>
      </c>
      <c r="Z416" s="227" t="s">
        <v>2303</v>
      </c>
      <c r="AA416" s="227" t="s">
        <v>2303</v>
      </c>
      <c r="AB416" s="227" t="s">
        <v>2303</v>
      </c>
      <c r="AC416" s="227" t="s">
        <v>2303</v>
      </c>
      <c r="AD416" s="227" t="s">
        <v>2303</v>
      </c>
      <c r="AE416" s="228" t="s">
        <v>173</v>
      </c>
      <c r="AF416" s="228" t="s">
        <v>173</v>
      </c>
      <c r="AG416" s="235" t="s">
        <v>173</v>
      </c>
      <c r="AH416" s="280"/>
    </row>
    <row r="417" spans="2:34" ht="12.75">
      <c r="B417" s="306" t="s">
        <v>987</v>
      </c>
      <c r="C417" s="307" t="s">
        <v>112</v>
      </c>
      <c r="D417" s="307" t="s">
        <v>951</v>
      </c>
      <c r="E417" s="307">
        <v>2.7</v>
      </c>
      <c r="F417" s="307" t="s">
        <v>333</v>
      </c>
      <c r="G417" s="307" t="s">
        <v>292</v>
      </c>
      <c r="H417" s="307" t="s">
        <v>335</v>
      </c>
      <c r="I417" s="227" t="s">
        <v>2303</v>
      </c>
      <c r="J417" s="230" t="s">
        <v>2304</v>
      </c>
      <c r="K417" s="227" t="s">
        <v>2303</v>
      </c>
      <c r="L417" s="227" t="s">
        <v>2303</v>
      </c>
      <c r="M417" s="227" t="s">
        <v>2303</v>
      </c>
      <c r="N417" s="228" t="s">
        <v>173</v>
      </c>
      <c r="O417" s="231" t="s">
        <v>2305</v>
      </c>
      <c r="P417" s="228" t="s">
        <v>173</v>
      </c>
      <c r="Q417" s="227" t="s">
        <v>2303</v>
      </c>
      <c r="R417" s="228" t="s">
        <v>173</v>
      </c>
      <c r="S417" s="230" t="s">
        <v>2304</v>
      </c>
      <c r="T417" s="228" t="s">
        <v>173</v>
      </c>
      <c r="U417" s="227" t="s">
        <v>2303</v>
      </c>
      <c r="V417" s="227" t="s">
        <v>2303</v>
      </c>
      <c r="W417" s="227" t="s">
        <v>2303</v>
      </c>
      <c r="X417" s="229" t="s">
        <v>149</v>
      </c>
      <c r="Y417" s="229" t="s">
        <v>149</v>
      </c>
      <c r="Z417" s="227" t="s">
        <v>2303</v>
      </c>
      <c r="AA417" s="227" t="s">
        <v>2303</v>
      </c>
      <c r="AB417" s="227" t="s">
        <v>2303</v>
      </c>
      <c r="AC417" s="227" t="s">
        <v>2303</v>
      </c>
      <c r="AD417" s="227" t="s">
        <v>2303</v>
      </c>
      <c r="AE417" s="228" t="s">
        <v>173</v>
      </c>
      <c r="AF417" s="228" t="s">
        <v>173</v>
      </c>
      <c r="AG417" s="235" t="s">
        <v>173</v>
      </c>
      <c r="AH417" s="280"/>
    </row>
    <row r="418" spans="2:34" ht="12.75">
      <c r="B418" s="306" t="s">
        <v>989</v>
      </c>
      <c r="C418" s="307" t="s">
        <v>112</v>
      </c>
      <c r="D418" s="307" t="s">
        <v>951</v>
      </c>
      <c r="E418" s="307">
        <v>2.7</v>
      </c>
      <c r="F418" s="307" t="s">
        <v>333</v>
      </c>
      <c r="G418" s="307" t="s">
        <v>292</v>
      </c>
      <c r="H418" s="307" t="s">
        <v>335</v>
      </c>
      <c r="I418" s="227" t="s">
        <v>2303</v>
      </c>
      <c r="J418" s="230" t="s">
        <v>2304</v>
      </c>
      <c r="K418" s="227" t="s">
        <v>2303</v>
      </c>
      <c r="L418" s="227" t="s">
        <v>2303</v>
      </c>
      <c r="M418" s="227" t="s">
        <v>2303</v>
      </c>
      <c r="N418" s="228" t="s">
        <v>173</v>
      </c>
      <c r="O418" s="231" t="s">
        <v>2305</v>
      </c>
      <c r="P418" s="228" t="s">
        <v>173</v>
      </c>
      <c r="Q418" s="227" t="s">
        <v>2303</v>
      </c>
      <c r="R418" s="228" t="s">
        <v>173</v>
      </c>
      <c r="S418" s="230" t="s">
        <v>2304</v>
      </c>
      <c r="T418" s="228" t="s">
        <v>173</v>
      </c>
      <c r="U418" s="227" t="s">
        <v>2303</v>
      </c>
      <c r="V418" s="227" t="s">
        <v>2303</v>
      </c>
      <c r="W418" s="227" t="s">
        <v>2303</v>
      </c>
      <c r="X418" s="229" t="s">
        <v>149</v>
      </c>
      <c r="Y418" s="229" t="s">
        <v>149</v>
      </c>
      <c r="Z418" s="227" t="s">
        <v>2303</v>
      </c>
      <c r="AA418" s="227" t="s">
        <v>2303</v>
      </c>
      <c r="AB418" s="227" t="s">
        <v>2303</v>
      </c>
      <c r="AC418" s="227" t="s">
        <v>2303</v>
      </c>
      <c r="AD418" s="227" t="s">
        <v>2303</v>
      </c>
      <c r="AE418" s="228" t="s">
        <v>173</v>
      </c>
      <c r="AF418" s="228" t="s">
        <v>173</v>
      </c>
      <c r="AG418" s="235" t="s">
        <v>173</v>
      </c>
      <c r="AH418" s="280"/>
    </row>
    <row r="419" spans="2:34" ht="12.75">
      <c r="B419" s="306" t="s">
        <v>990</v>
      </c>
      <c r="C419" s="307" t="s">
        <v>112</v>
      </c>
      <c r="D419" s="307" t="s">
        <v>951</v>
      </c>
      <c r="E419" s="307">
        <v>2.7</v>
      </c>
      <c r="F419" s="307" t="s">
        <v>333</v>
      </c>
      <c r="G419" s="307" t="s">
        <v>292</v>
      </c>
      <c r="H419" s="307" t="s">
        <v>335</v>
      </c>
      <c r="I419" s="227" t="s">
        <v>2303</v>
      </c>
      <c r="J419" s="230" t="s">
        <v>2304</v>
      </c>
      <c r="K419" s="227" t="s">
        <v>2303</v>
      </c>
      <c r="L419" s="227" t="s">
        <v>2303</v>
      </c>
      <c r="M419" s="227" t="s">
        <v>2303</v>
      </c>
      <c r="N419" s="228" t="s">
        <v>173</v>
      </c>
      <c r="O419" s="231" t="s">
        <v>2305</v>
      </c>
      <c r="P419" s="228" t="s">
        <v>173</v>
      </c>
      <c r="Q419" s="227" t="s">
        <v>2303</v>
      </c>
      <c r="R419" s="228" t="s">
        <v>173</v>
      </c>
      <c r="S419" s="230" t="s">
        <v>2304</v>
      </c>
      <c r="T419" s="228" t="s">
        <v>173</v>
      </c>
      <c r="U419" s="227" t="s">
        <v>2303</v>
      </c>
      <c r="V419" s="227" t="s">
        <v>2303</v>
      </c>
      <c r="W419" s="227" t="s">
        <v>2303</v>
      </c>
      <c r="X419" s="229" t="s">
        <v>149</v>
      </c>
      <c r="Y419" s="229" t="s">
        <v>149</v>
      </c>
      <c r="Z419" s="227" t="s">
        <v>2303</v>
      </c>
      <c r="AA419" s="227" t="s">
        <v>2303</v>
      </c>
      <c r="AB419" s="227" t="s">
        <v>2303</v>
      </c>
      <c r="AC419" s="227" t="s">
        <v>2303</v>
      </c>
      <c r="AD419" s="227" t="s">
        <v>2303</v>
      </c>
      <c r="AE419" s="228" t="s">
        <v>173</v>
      </c>
      <c r="AF419" s="228" t="s">
        <v>173</v>
      </c>
      <c r="AG419" s="235" t="s">
        <v>173</v>
      </c>
      <c r="AH419" s="280"/>
    </row>
    <row r="420" spans="2:34" ht="12.75">
      <c r="B420" s="306" t="s">
        <v>991</v>
      </c>
      <c r="C420" s="307" t="s">
        <v>112</v>
      </c>
      <c r="D420" s="307" t="s">
        <v>951</v>
      </c>
      <c r="E420" s="307">
        <v>2.7</v>
      </c>
      <c r="F420" s="307" t="s">
        <v>333</v>
      </c>
      <c r="G420" s="307" t="s">
        <v>292</v>
      </c>
      <c r="H420" s="307" t="s">
        <v>335</v>
      </c>
      <c r="I420" s="227" t="s">
        <v>2303</v>
      </c>
      <c r="J420" s="230" t="s">
        <v>2304</v>
      </c>
      <c r="K420" s="227" t="s">
        <v>2303</v>
      </c>
      <c r="L420" s="227" t="s">
        <v>2303</v>
      </c>
      <c r="M420" s="227" t="s">
        <v>2303</v>
      </c>
      <c r="N420" s="228" t="s">
        <v>173</v>
      </c>
      <c r="O420" s="231" t="s">
        <v>2305</v>
      </c>
      <c r="P420" s="228" t="s">
        <v>173</v>
      </c>
      <c r="Q420" s="227" t="s">
        <v>2303</v>
      </c>
      <c r="R420" s="228" t="s">
        <v>173</v>
      </c>
      <c r="S420" s="230" t="s">
        <v>2304</v>
      </c>
      <c r="T420" s="228" t="s">
        <v>173</v>
      </c>
      <c r="U420" s="227" t="s">
        <v>2303</v>
      </c>
      <c r="V420" s="227" t="s">
        <v>2303</v>
      </c>
      <c r="W420" s="227" t="s">
        <v>2303</v>
      </c>
      <c r="X420" s="229" t="s">
        <v>149</v>
      </c>
      <c r="Y420" s="229" t="s">
        <v>149</v>
      </c>
      <c r="Z420" s="227" t="s">
        <v>2303</v>
      </c>
      <c r="AA420" s="227" t="s">
        <v>2303</v>
      </c>
      <c r="AB420" s="227" t="s">
        <v>2303</v>
      </c>
      <c r="AC420" s="227" t="s">
        <v>2303</v>
      </c>
      <c r="AD420" s="227" t="s">
        <v>2303</v>
      </c>
      <c r="AE420" s="228" t="s">
        <v>173</v>
      </c>
      <c r="AF420" s="228" t="s">
        <v>173</v>
      </c>
      <c r="AG420" s="235" t="s">
        <v>173</v>
      </c>
      <c r="AH420" s="280"/>
    </row>
    <row r="421" spans="2:34" ht="12.75">
      <c r="B421" s="306" t="s">
        <v>992</v>
      </c>
      <c r="C421" s="307" t="s">
        <v>112</v>
      </c>
      <c r="D421" s="307" t="s">
        <v>951</v>
      </c>
      <c r="E421" s="307">
        <v>2.7</v>
      </c>
      <c r="F421" s="307" t="s">
        <v>333</v>
      </c>
      <c r="G421" s="307" t="s">
        <v>292</v>
      </c>
      <c r="H421" s="307" t="s">
        <v>335</v>
      </c>
      <c r="I421" s="227" t="s">
        <v>2303</v>
      </c>
      <c r="J421" s="230" t="s">
        <v>2304</v>
      </c>
      <c r="K421" s="227" t="s">
        <v>2303</v>
      </c>
      <c r="L421" s="227" t="s">
        <v>2303</v>
      </c>
      <c r="M421" s="227" t="s">
        <v>2303</v>
      </c>
      <c r="N421" s="228" t="s">
        <v>173</v>
      </c>
      <c r="O421" s="231" t="s">
        <v>2305</v>
      </c>
      <c r="P421" s="228" t="s">
        <v>173</v>
      </c>
      <c r="Q421" s="227" t="s">
        <v>2303</v>
      </c>
      <c r="R421" s="228" t="s">
        <v>173</v>
      </c>
      <c r="S421" s="230" t="s">
        <v>2304</v>
      </c>
      <c r="T421" s="228" t="s">
        <v>173</v>
      </c>
      <c r="U421" s="227" t="s">
        <v>2303</v>
      </c>
      <c r="V421" s="227" t="s">
        <v>2303</v>
      </c>
      <c r="W421" s="227" t="s">
        <v>2303</v>
      </c>
      <c r="X421" s="229" t="s">
        <v>149</v>
      </c>
      <c r="Y421" s="229" t="s">
        <v>149</v>
      </c>
      <c r="Z421" s="227" t="s">
        <v>2303</v>
      </c>
      <c r="AA421" s="227" t="s">
        <v>2303</v>
      </c>
      <c r="AB421" s="227" t="s">
        <v>2303</v>
      </c>
      <c r="AC421" s="227" t="s">
        <v>2303</v>
      </c>
      <c r="AD421" s="227" t="s">
        <v>2303</v>
      </c>
      <c r="AE421" s="228" t="s">
        <v>173</v>
      </c>
      <c r="AF421" s="228" t="s">
        <v>173</v>
      </c>
      <c r="AG421" s="235" t="s">
        <v>173</v>
      </c>
      <c r="AH421" s="280"/>
    </row>
    <row r="422" spans="2:34" ht="12.75">
      <c r="B422" s="306" t="s">
        <v>995</v>
      </c>
      <c r="C422" s="307" t="s">
        <v>112</v>
      </c>
      <c r="D422" s="307" t="s">
        <v>951</v>
      </c>
      <c r="E422" s="307">
        <v>2.7</v>
      </c>
      <c r="F422" s="307" t="s">
        <v>333</v>
      </c>
      <c r="G422" s="307" t="s">
        <v>292</v>
      </c>
      <c r="H422" s="307" t="s">
        <v>335</v>
      </c>
      <c r="I422" s="227" t="s">
        <v>2303</v>
      </c>
      <c r="J422" s="230" t="s">
        <v>2304</v>
      </c>
      <c r="K422" s="227" t="s">
        <v>2303</v>
      </c>
      <c r="L422" s="227" t="s">
        <v>2303</v>
      </c>
      <c r="M422" s="227" t="s">
        <v>2303</v>
      </c>
      <c r="N422" s="228" t="s">
        <v>173</v>
      </c>
      <c r="O422" s="231" t="s">
        <v>2305</v>
      </c>
      <c r="P422" s="228" t="s">
        <v>173</v>
      </c>
      <c r="Q422" s="227" t="s">
        <v>2303</v>
      </c>
      <c r="R422" s="228" t="s">
        <v>173</v>
      </c>
      <c r="S422" s="230" t="s">
        <v>2304</v>
      </c>
      <c r="T422" s="228" t="s">
        <v>173</v>
      </c>
      <c r="U422" s="227" t="s">
        <v>2303</v>
      </c>
      <c r="V422" s="227" t="s">
        <v>2303</v>
      </c>
      <c r="W422" s="227" t="s">
        <v>2303</v>
      </c>
      <c r="X422" s="229" t="s">
        <v>149</v>
      </c>
      <c r="Y422" s="229" t="s">
        <v>149</v>
      </c>
      <c r="Z422" s="227" t="s">
        <v>2303</v>
      </c>
      <c r="AA422" s="227" t="s">
        <v>2303</v>
      </c>
      <c r="AB422" s="227" t="s">
        <v>2303</v>
      </c>
      <c r="AC422" s="227" t="s">
        <v>2303</v>
      </c>
      <c r="AD422" s="227" t="s">
        <v>2303</v>
      </c>
      <c r="AE422" s="228" t="s">
        <v>173</v>
      </c>
      <c r="AF422" s="228" t="s">
        <v>173</v>
      </c>
      <c r="AG422" s="235" t="s">
        <v>173</v>
      </c>
      <c r="AH422" s="280"/>
    </row>
    <row r="423" spans="2:34" ht="12.75">
      <c r="B423" s="306" t="s">
        <v>996</v>
      </c>
      <c r="C423" s="307" t="s">
        <v>112</v>
      </c>
      <c r="D423" s="307" t="s">
        <v>951</v>
      </c>
      <c r="E423" s="307">
        <v>2.7</v>
      </c>
      <c r="F423" s="307" t="s">
        <v>333</v>
      </c>
      <c r="G423" s="307" t="s">
        <v>292</v>
      </c>
      <c r="H423" s="307" t="s">
        <v>335</v>
      </c>
      <c r="I423" s="227" t="s">
        <v>2303</v>
      </c>
      <c r="J423" s="230" t="s">
        <v>2304</v>
      </c>
      <c r="K423" s="227" t="s">
        <v>2303</v>
      </c>
      <c r="L423" s="227" t="s">
        <v>2303</v>
      </c>
      <c r="M423" s="227" t="s">
        <v>2303</v>
      </c>
      <c r="N423" s="228" t="s">
        <v>173</v>
      </c>
      <c r="O423" s="231" t="s">
        <v>2305</v>
      </c>
      <c r="P423" s="228" t="s">
        <v>173</v>
      </c>
      <c r="Q423" s="227" t="s">
        <v>2303</v>
      </c>
      <c r="R423" s="228" t="s">
        <v>173</v>
      </c>
      <c r="S423" s="230" t="s">
        <v>2304</v>
      </c>
      <c r="T423" s="228" t="s">
        <v>173</v>
      </c>
      <c r="U423" s="227" t="s">
        <v>2303</v>
      </c>
      <c r="V423" s="227" t="s">
        <v>2303</v>
      </c>
      <c r="W423" s="227" t="s">
        <v>2303</v>
      </c>
      <c r="X423" s="229" t="s">
        <v>149</v>
      </c>
      <c r="Y423" s="229" t="s">
        <v>149</v>
      </c>
      <c r="Z423" s="227" t="s">
        <v>2303</v>
      </c>
      <c r="AA423" s="227" t="s">
        <v>2303</v>
      </c>
      <c r="AB423" s="227" t="s">
        <v>2303</v>
      </c>
      <c r="AC423" s="227" t="s">
        <v>2303</v>
      </c>
      <c r="AD423" s="227" t="s">
        <v>2303</v>
      </c>
      <c r="AE423" s="228" t="s">
        <v>173</v>
      </c>
      <c r="AF423" s="228" t="s">
        <v>173</v>
      </c>
      <c r="AG423" s="235" t="s">
        <v>173</v>
      </c>
      <c r="AH423" s="280"/>
    </row>
    <row r="424" spans="2:34" ht="12.75">
      <c r="B424" s="306" t="s">
        <v>997</v>
      </c>
      <c r="C424" s="307" t="s">
        <v>112</v>
      </c>
      <c r="D424" s="307" t="s">
        <v>951</v>
      </c>
      <c r="E424" s="307">
        <v>2.7</v>
      </c>
      <c r="F424" s="307" t="s">
        <v>333</v>
      </c>
      <c r="G424" s="307" t="s">
        <v>292</v>
      </c>
      <c r="H424" s="307" t="s">
        <v>335</v>
      </c>
      <c r="I424" s="227" t="s">
        <v>2303</v>
      </c>
      <c r="J424" s="230" t="s">
        <v>2304</v>
      </c>
      <c r="K424" s="227" t="s">
        <v>2303</v>
      </c>
      <c r="L424" s="227" t="s">
        <v>2303</v>
      </c>
      <c r="M424" s="227" t="s">
        <v>2303</v>
      </c>
      <c r="N424" s="228" t="s">
        <v>173</v>
      </c>
      <c r="O424" s="231" t="s">
        <v>2305</v>
      </c>
      <c r="P424" s="228" t="s">
        <v>173</v>
      </c>
      <c r="Q424" s="227" t="s">
        <v>2303</v>
      </c>
      <c r="R424" s="228" t="s">
        <v>173</v>
      </c>
      <c r="S424" s="230" t="s">
        <v>2304</v>
      </c>
      <c r="T424" s="228" t="s">
        <v>173</v>
      </c>
      <c r="U424" s="227" t="s">
        <v>2303</v>
      </c>
      <c r="V424" s="227" t="s">
        <v>2303</v>
      </c>
      <c r="W424" s="227" t="s">
        <v>2303</v>
      </c>
      <c r="X424" s="229" t="s">
        <v>149</v>
      </c>
      <c r="Y424" s="229" t="s">
        <v>149</v>
      </c>
      <c r="Z424" s="227" t="s">
        <v>2303</v>
      </c>
      <c r="AA424" s="227" t="s">
        <v>2303</v>
      </c>
      <c r="AB424" s="227" t="s">
        <v>2303</v>
      </c>
      <c r="AC424" s="227" t="s">
        <v>2303</v>
      </c>
      <c r="AD424" s="227" t="s">
        <v>2303</v>
      </c>
      <c r="AE424" s="228" t="s">
        <v>173</v>
      </c>
      <c r="AF424" s="228" t="s">
        <v>173</v>
      </c>
      <c r="AG424" s="235" t="s">
        <v>173</v>
      </c>
      <c r="AH424" s="280"/>
    </row>
    <row r="425" spans="2:34" ht="12.75">
      <c r="B425" s="306" t="s">
        <v>1001</v>
      </c>
      <c r="C425" s="307" t="s">
        <v>112</v>
      </c>
      <c r="D425" s="307" t="s">
        <v>951</v>
      </c>
      <c r="E425" s="307">
        <v>2.7</v>
      </c>
      <c r="F425" s="307" t="s">
        <v>333</v>
      </c>
      <c r="G425" s="307" t="s">
        <v>292</v>
      </c>
      <c r="H425" s="307" t="s">
        <v>335</v>
      </c>
      <c r="I425" s="227" t="s">
        <v>2303</v>
      </c>
      <c r="J425" s="230" t="s">
        <v>2304</v>
      </c>
      <c r="K425" s="227" t="s">
        <v>2303</v>
      </c>
      <c r="L425" s="227" t="s">
        <v>2303</v>
      </c>
      <c r="M425" s="227" t="s">
        <v>2303</v>
      </c>
      <c r="N425" s="228" t="s">
        <v>173</v>
      </c>
      <c r="O425" s="231" t="s">
        <v>2305</v>
      </c>
      <c r="P425" s="228" t="s">
        <v>173</v>
      </c>
      <c r="Q425" s="227" t="s">
        <v>2303</v>
      </c>
      <c r="R425" s="228" t="s">
        <v>173</v>
      </c>
      <c r="S425" s="230" t="s">
        <v>2304</v>
      </c>
      <c r="T425" s="228" t="s">
        <v>173</v>
      </c>
      <c r="U425" s="227" t="s">
        <v>2303</v>
      </c>
      <c r="V425" s="227" t="s">
        <v>2303</v>
      </c>
      <c r="W425" s="227" t="s">
        <v>2303</v>
      </c>
      <c r="X425" s="229" t="s">
        <v>149</v>
      </c>
      <c r="Y425" s="229" t="s">
        <v>149</v>
      </c>
      <c r="Z425" s="227" t="s">
        <v>2303</v>
      </c>
      <c r="AA425" s="227" t="s">
        <v>2303</v>
      </c>
      <c r="AB425" s="227" t="s">
        <v>2303</v>
      </c>
      <c r="AC425" s="227" t="s">
        <v>2303</v>
      </c>
      <c r="AD425" s="227" t="s">
        <v>2303</v>
      </c>
      <c r="AE425" s="228" t="s">
        <v>173</v>
      </c>
      <c r="AF425" s="228" t="s">
        <v>173</v>
      </c>
      <c r="AG425" s="235" t="s">
        <v>173</v>
      </c>
      <c r="AH425" s="280"/>
    </row>
    <row r="426" spans="2:34" ht="12.75">
      <c r="B426" s="306" t="s">
        <v>1002</v>
      </c>
      <c r="C426" s="307" t="s">
        <v>112</v>
      </c>
      <c r="D426" s="307" t="s">
        <v>951</v>
      </c>
      <c r="E426" s="307">
        <v>2.7</v>
      </c>
      <c r="F426" s="307" t="s">
        <v>333</v>
      </c>
      <c r="G426" s="307" t="s">
        <v>292</v>
      </c>
      <c r="H426" s="307" t="s">
        <v>335</v>
      </c>
      <c r="I426" s="227" t="s">
        <v>2303</v>
      </c>
      <c r="J426" s="230" t="s">
        <v>2304</v>
      </c>
      <c r="K426" s="227" t="s">
        <v>2303</v>
      </c>
      <c r="L426" s="227" t="s">
        <v>2303</v>
      </c>
      <c r="M426" s="227" t="s">
        <v>2303</v>
      </c>
      <c r="N426" s="228" t="s">
        <v>173</v>
      </c>
      <c r="O426" s="231" t="s">
        <v>2305</v>
      </c>
      <c r="P426" s="228" t="s">
        <v>173</v>
      </c>
      <c r="Q426" s="227" t="s">
        <v>2303</v>
      </c>
      <c r="R426" s="228" t="s">
        <v>173</v>
      </c>
      <c r="S426" s="230" t="s">
        <v>2304</v>
      </c>
      <c r="T426" s="228" t="s">
        <v>173</v>
      </c>
      <c r="U426" s="227" t="s">
        <v>2303</v>
      </c>
      <c r="V426" s="227" t="s">
        <v>2303</v>
      </c>
      <c r="W426" s="227" t="s">
        <v>2303</v>
      </c>
      <c r="X426" s="229" t="s">
        <v>149</v>
      </c>
      <c r="Y426" s="229" t="s">
        <v>149</v>
      </c>
      <c r="Z426" s="227" t="s">
        <v>2303</v>
      </c>
      <c r="AA426" s="227" t="s">
        <v>2303</v>
      </c>
      <c r="AB426" s="227" t="s">
        <v>2303</v>
      </c>
      <c r="AC426" s="227" t="s">
        <v>2303</v>
      </c>
      <c r="AD426" s="227" t="s">
        <v>2303</v>
      </c>
      <c r="AE426" s="228" t="s">
        <v>173</v>
      </c>
      <c r="AF426" s="228" t="s">
        <v>173</v>
      </c>
      <c r="AG426" s="235" t="s">
        <v>173</v>
      </c>
      <c r="AH426" s="280"/>
    </row>
    <row r="427" spans="2:34" ht="12.75">
      <c r="B427" s="306" t="s">
        <v>1003</v>
      </c>
      <c r="C427" s="307" t="s">
        <v>112</v>
      </c>
      <c r="D427" s="307" t="s">
        <v>951</v>
      </c>
      <c r="E427" s="307">
        <v>2.7</v>
      </c>
      <c r="F427" s="307" t="s">
        <v>333</v>
      </c>
      <c r="G427" s="307" t="s">
        <v>292</v>
      </c>
      <c r="H427" s="307" t="s">
        <v>335</v>
      </c>
      <c r="I427" s="227" t="s">
        <v>2303</v>
      </c>
      <c r="J427" s="230" t="s">
        <v>2304</v>
      </c>
      <c r="K427" s="227" t="s">
        <v>2303</v>
      </c>
      <c r="L427" s="227" t="s">
        <v>2303</v>
      </c>
      <c r="M427" s="227" t="s">
        <v>2303</v>
      </c>
      <c r="N427" s="228" t="s">
        <v>173</v>
      </c>
      <c r="O427" s="231" t="s">
        <v>2305</v>
      </c>
      <c r="P427" s="228" t="s">
        <v>173</v>
      </c>
      <c r="Q427" s="227" t="s">
        <v>2303</v>
      </c>
      <c r="R427" s="228" t="s">
        <v>173</v>
      </c>
      <c r="S427" s="230" t="s">
        <v>2304</v>
      </c>
      <c r="T427" s="228" t="s">
        <v>173</v>
      </c>
      <c r="U427" s="227" t="s">
        <v>2303</v>
      </c>
      <c r="V427" s="227" t="s">
        <v>2303</v>
      </c>
      <c r="W427" s="227" t="s">
        <v>2303</v>
      </c>
      <c r="X427" s="229" t="s">
        <v>149</v>
      </c>
      <c r="Y427" s="229" t="s">
        <v>149</v>
      </c>
      <c r="Z427" s="227" t="s">
        <v>2303</v>
      </c>
      <c r="AA427" s="227" t="s">
        <v>2303</v>
      </c>
      <c r="AB427" s="227" t="s">
        <v>2303</v>
      </c>
      <c r="AC427" s="227" t="s">
        <v>2303</v>
      </c>
      <c r="AD427" s="227" t="s">
        <v>2303</v>
      </c>
      <c r="AE427" s="228" t="s">
        <v>173</v>
      </c>
      <c r="AF427" s="228" t="s">
        <v>173</v>
      </c>
      <c r="AG427" s="235" t="s">
        <v>173</v>
      </c>
      <c r="AH427" s="280"/>
    </row>
    <row r="428" spans="2:34" ht="12.75">
      <c r="B428" s="306" t="s">
        <v>1004</v>
      </c>
      <c r="C428" s="307" t="s">
        <v>112</v>
      </c>
      <c r="D428" s="307" t="s">
        <v>951</v>
      </c>
      <c r="E428" s="307">
        <v>2.7</v>
      </c>
      <c r="F428" s="307" t="s">
        <v>333</v>
      </c>
      <c r="G428" s="307" t="s">
        <v>292</v>
      </c>
      <c r="H428" s="307" t="s">
        <v>335</v>
      </c>
      <c r="I428" s="227" t="s">
        <v>2303</v>
      </c>
      <c r="J428" s="230" t="s">
        <v>2304</v>
      </c>
      <c r="K428" s="227" t="s">
        <v>2303</v>
      </c>
      <c r="L428" s="227" t="s">
        <v>2303</v>
      </c>
      <c r="M428" s="227" t="s">
        <v>2303</v>
      </c>
      <c r="N428" s="228" t="s">
        <v>173</v>
      </c>
      <c r="O428" s="231" t="s">
        <v>2305</v>
      </c>
      <c r="P428" s="228" t="s">
        <v>173</v>
      </c>
      <c r="Q428" s="227" t="s">
        <v>2303</v>
      </c>
      <c r="R428" s="228" t="s">
        <v>173</v>
      </c>
      <c r="S428" s="230" t="s">
        <v>2304</v>
      </c>
      <c r="T428" s="228" t="s">
        <v>173</v>
      </c>
      <c r="U428" s="227" t="s">
        <v>2303</v>
      </c>
      <c r="V428" s="227" t="s">
        <v>2303</v>
      </c>
      <c r="W428" s="227" t="s">
        <v>2303</v>
      </c>
      <c r="X428" s="229" t="s">
        <v>149</v>
      </c>
      <c r="Y428" s="229" t="s">
        <v>149</v>
      </c>
      <c r="Z428" s="227" t="s">
        <v>2303</v>
      </c>
      <c r="AA428" s="227" t="s">
        <v>2303</v>
      </c>
      <c r="AB428" s="227" t="s">
        <v>2303</v>
      </c>
      <c r="AC428" s="227" t="s">
        <v>2303</v>
      </c>
      <c r="AD428" s="227" t="s">
        <v>2303</v>
      </c>
      <c r="AE428" s="228" t="s">
        <v>173</v>
      </c>
      <c r="AF428" s="228" t="s">
        <v>173</v>
      </c>
      <c r="AG428" s="235" t="s">
        <v>173</v>
      </c>
      <c r="AH428" s="280"/>
    </row>
    <row r="429" spans="2:34" ht="12.75">
      <c r="B429" s="306" t="s">
        <v>1007</v>
      </c>
      <c r="C429" s="307" t="s">
        <v>112</v>
      </c>
      <c r="D429" s="307" t="s">
        <v>951</v>
      </c>
      <c r="E429" s="307">
        <v>2.7</v>
      </c>
      <c r="F429" s="307" t="s">
        <v>333</v>
      </c>
      <c r="G429" s="307" t="s">
        <v>292</v>
      </c>
      <c r="H429" s="307" t="s">
        <v>335</v>
      </c>
      <c r="I429" s="227" t="s">
        <v>2303</v>
      </c>
      <c r="J429" s="230" t="s">
        <v>2304</v>
      </c>
      <c r="K429" s="227" t="s">
        <v>2303</v>
      </c>
      <c r="L429" s="227" t="s">
        <v>2303</v>
      </c>
      <c r="M429" s="227" t="s">
        <v>2303</v>
      </c>
      <c r="N429" s="228" t="s">
        <v>173</v>
      </c>
      <c r="O429" s="231" t="s">
        <v>2305</v>
      </c>
      <c r="P429" s="228" t="s">
        <v>173</v>
      </c>
      <c r="Q429" s="227" t="s">
        <v>2303</v>
      </c>
      <c r="R429" s="228" t="s">
        <v>173</v>
      </c>
      <c r="S429" s="230" t="s">
        <v>2304</v>
      </c>
      <c r="T429" s="228" t="s">
        <v>173</v>
      </c>
      <c r="U429" s="227" t="s">
        <v>2303</v>
      </c>
      <c r="V429" s="227" t="s">
        <v>2303</v>
      </c>
      <c r="W429" s="227" t="s">
        <v>2303</v>
      </c>
      <c r="X429" s="229" t="s">
        <v>149</v>
      </c>
      <c r="Y429" s="229" t="s">
        <v>149</v>
      </c>
      <c r="Z429" s="227" t="s">
        <v>2303</v>
      </c>
      <c r="AA429" s="227" t="s">
        <v>2303</v>
      </c>
      <c r="AB429" s="227" t="s">
        <v>2303</v>
      </c>
      <c r="AC429" s="227" t="s">
        <v>2303</v>
      </c>
      <c r="AD429" s="227" t="s">
        <v>2303</v>
      </c>
      <c r="AE429" s="228" t="s">
        <v>173</v>
      </c>
      <c r="AF429" s="228" t="s">
        <v>173</v>
      </c>
      <c r="AG429" s="235" t="s">
        <v>173</v>
      </c>
      <c r="AH429" s="280"/>
    </row>
    <row r="430" spans="2:34" ht="12.75">
      <c r="B430" s="306" t="s">
        <v>1008</v>
      </c>
      <c r="C430" s="307" t="s">
        <v>112</v>
      </c>
      <c r="D430" s="307" t="s">
        <v>951</v>
      </c>
      <c r="E430" s="307">
        <v>2.7</v>
      </c>
      <c r="F430" s="307" t="s">
        <v>333</v>
      </c>
      <c r="G430" s="307" t="s">
        <v>292</v>
      </c>
      <c r="H430" s="307" t="s">
        <v>335</v>
      </c>
      <c r="I430" s="227" t="s">
        <v>2303</v>
      </c>
      <c r="J430" s="230" t="s">
        <v>2304</v>
      </c>
      <c r="K430" s="227" t="s">
        <v>2303</v>
      </c>
      <c r="L430" s="227" t="s">
        <v>2303</v>
      </c>
      <c r="M430" s="227" t="s">
        <v>2303</v>
      </c>
      <c r="N430" s="228" t="s">
        <v>173</v>
      </c>
      <c r="O430" s="231" t="s">
        <v>2305</v>
      </c>
      <c r="P430" s="228" t="s">
        <v>173</v>
      </c>
      <c r="Q430" s="227" t="s">
        <v>2303</v>
      </c>
      <c r="R430" s="228" t="s">
        <v>173</v>
      </c>
      <c r="S430" s="230" t="s">
        <v>2304</v>
      </c>
      <c r="T430" s="228" t="s">
        <v>173</v>
      </c>
      <c r="U430" s="227" t="s">
        <v>2303</v>
      </c>
      <c r="V430" s="227" t="s">
        <v>2303</v>
      </c>
      <c r="W430" s="227" t="s">
        <v>2303</v>
      </c>
      <c r="X430" s="229" t="s">
        <v>149</v>
      </c>
      <c r="Y430" s="229" t="s">
        <v>149</v>
      </c>
      <c r="Z430" s="227" t="s">
        <v>2303</v>
      </c>
      <c r="AA430" s="227" t="s">
        <v>2303</v>
      </c>
      <c r="AB430" s="227" t="s">
        <v>2303</v>
      </c>
      <c r="AC430" s="227" t="s">
        <v>2303</v>
      </c>
      <c r="AD430" s="227" t="s">
        <v>2303</v>
      </c>
      <c r="AE430" s="228" t="s">
        <v>173</v>
      </c>
      <c r="AF430" s="228" t="s">
        <v>173</v>
      </c>
      <c r="AG430" s="235" t="s">
        <v>173</v>
      </c>
      <c r="AH430" s="280"/>
    </row>
    <row r="431" spans="2:34" ht="12.75">
      <c r="B431" s="306" t="s">
        <v>1011</v>
      </c>
      <c r="C431" s="307" t="s">
        <v>112</v>
      </c>
      <c r="D431" s="307" t="s">
        <v>951</v>
      </c>
      <c r="E431" s="307">
        <v>2.7</v>
      </c>
      <c r="F431" s="307" t="s">
        <v>333</v>
      </c>
      <c r="G431" s="307" t="s">
        <v>292</v>
      </c>
      <c r="H431" s="307" t="s">
        <v>335</v>
      </c>
      <c r="I431" s="227" t="s">
        <v>2303</v>
      </c>
      <c r="J431" s="230" t="s">
        <v>2304</v>
      </c>
      <c r="K431" s="227" t="s">
        <v>2303</v>
      </c>
      <c r="L431" s="227" t="s">
        <v>2303</v>
      </c>
      <c r="M431" s="227" t="s">
        <v>2303</v>
      </c>
      <c r="N431" s="228" t="s">
        <v>173</v>
      </c>
      <c r="O431" s="231" t="s">
        <v>2305</v>
      </c>
      <c r="P431" s="228" t="s">
        <v>173</v>
      </c>
      <c r="Q431" s="227" t="s">
        <v>2303</v>
      </c>
      <c r="R431" s="228" t="s">
        <v>173</v>
      </c>
      <c r="S431" s="230" t="s">
        <v>2304</v>
      </c>
      <c r="T431" s="228" t="s">
        <v>173</v>
      </c>
      <c r="U431" s="227" t="s">
        <v>2303</v>
      </c>
      <c r="V431" s="227" t="s">
        <v>2303</v>
      </c>
      <c r="W431" s="227" t="s">
        <v>2303</v>
      </c>
      <c r="X431" s="229" t="s">
        <v>149</v>
      </c>
      <c r="Y431" s="229" t="s">
        <v>149</v>
      </c>
      <c r="Z431" s="227" t="s">
        <v>2303</v>
      </c>
      <c r="AA431" s="227" t="s">
        <v>2303</v>
      </c>
      <c r="AB431" s="227" t="s">
        <v>2303</v>
      </c>
      <c r="AC431" s="227" t="s">
        <v>2303</v>
      </c>
      <c r="AD431" s="227" t="s">
        <v>2303</v>
      </c>
      <c r="AE431" s="228" t="s">
        <v>173</v>
      </c>
      <c r="AF431" s="228" t="s">
        <v>173</v>
      </c>
      <c r="AG431" s="235" t="s">
        <v>173</v>
      </c>
      <c r="AH431" s="280"/>
    </row>
    <row r="432" spans="2:34" ht="12.75">
      <c r="B432" s="306" t="s">
        <v>1014</v>
      </c>
      <c r="C432" s="307" t="s">
        <v>112</v>
      </c>
      <c r="D432" s="307" t="s">
        <v>951</v>
      </c>
      <c r="E432" s="307">
        <v>2.7</v>
      </c>
      <c r="F432" s="307" t="s">
        <v>333</v>
      </c>
      <c r="G432" s="307" t="s">
        <v>292</v>
      </c>
      <c r="H432" s="307" t="s">
        <v>335</v>
      </c>
      <c r="I432" s="227" t="s">
        <v>2303</v>
      </c>
      <c r="J432" s="230" t="s">
        <v>2304</v>
      </c>
      <c r="K432" s="227" t="s">
        <v>2303</v>
      </c>
      <c r="L432" s="227" t="s">
        <v>2303</v>
      </c>
      <c r="M432" s="227" t="s">
        <v>2303</v>
      </c>
      <c r="N432" s="228" t="s">
        <v>173</v>
      </c>
      <c r="O432" s="231" t="s">
        <v>2305</v>
      </c>
      <c r="P432" s="228" t="s">
        <v>173</v>
      </c>
      <c r="Q432" s="227" t="s">
        <v>2303</v>
      </c>
      <c r="R432" s="228" t="s">
        <v>173</v>
      </c>
      <c r="S432" s="230" t="s">
        <v>2304</v>
      </c>
      <c r="T432" s="228" t="s">
        <v>173</v>
      </c>
      <c r="U432" s="227" t="s">
        <v>2303</v>
      </c>
      <c r="V432" s="227" t="s">
        <v>2303</v>
      </c>
      <c r="W432" s="227" t="s">
        <v>2303</v>
      </c>
      <c r="X432" s="229" t="s">
        <v>149</v>
      </c>
      <c r="Y432" s="229" t="s">
        <v>149</v>
      </c>
      <c r="Z432" s="227" t="s">
        <v>2303</v>
      </c>
      <c r="AA432" s="227" t="s">
        <v>2303</v>
      </c>
      <c r="AB432" s="227" t="s">
        <v>2303</v>
      </c>
      <c r="AC432" s="227" t="s">
        <v>2303</v>
      </c>
      <c r="AD432" s="227" t="s">
        <v>2303</v>
      </c>
      <c r="AE432" s="228" t="s">
        <v>173</v>
      </c>
      <c r="AF432" s="228" t="s">
        <v>173</v>
      </c>
      <c r="AG432" s="235" t="s">
        <v>173</v>
      </c>
      <c r="AH432" s="280"/>
    </row>
    <row r="433" spans="2:34" ht="12.75">
      <c r="B433" s="306" t="s">
        <v>1015</v>
      </c>
      <c r="C433" s="307" t="s">
        <v>112</v>
      </c>
      <c r="D433" s="307" t="s">
        <v>951</v>
      </c>
      <c r="E433" s="307">
        <v>2.7</v>
      </c>
      <c r="F433" s="307" t="s">
        <v>333</v>
      </c>
      <c r="G433" s="307" t="s">
        <v>292</v>
      </c>
      <c r="H433" s="307" t="s">
        <v>335</v>
      </c>
      <c r="I433" s="227" t="s">
        <v>2303</v>
      </c>
      <c r="J433" s="230" t="s">
        <v>2304</v>
      </c>
      <c r="K433" s="227" t="s">
        <v>2303</v>
      </c>
      <c r="L433" s="227" t="s">
        <v>2303</v>
      </c>
      <c r="M433" s="227" t="s">
        <v>2303</v>
      </c>
      <c r="N433" s="228" t="s">
        <v>173</v>
      </c>
      <c r="O433" s="231" t="s">
        <v>2305</v>
      </c>
      <c r="P433" s="228" t="s">
        <v>173</v>
      </c>
      <c r="Q433" s="227" t="s">
        <v>2303</v>
      </c>
      <c r="R433" s="228" t="s">
        <v>173</v>
      </c>
      <c r="S433" s="230" t="s">
        <v>2304</v>
      </c>
      <c r="T433" s="228" t="s">
        <v>173</v>
      </c>
      <c r="U433" s="227" t="s">
        <v>2303</v>
      </c>
      <c r="V433" s="227" t="s">
        <v>2303</v>
      </c>
      <c r="W433" s="227" t="s">
        <v>2303</v>
      </c>
      <c r="X433" s="229" t="s">
        <v>149</v>
      </c>
      <c r="Y433" s="229" t="s">
        <v>149</v>
      </c>
      <c r="Z433" s="227" t="s">
        <v>2303</v>
      </c>
      <c r="AA433" s="227" t="s">
        <v>2303</v>
      </c>
      <c r="AB433" s="227" t="s">
        <v>2303</v>
      </c>
      <c r="AC433" s="227" t="s">
        <v>2303</v>
      </c>
      <c r="AD433" s="227" t="s">
        <v>2303</v>
      </c>
      <c r="AE433" s="228" t="s">
        <v>173</v>
      </c>
      <c r="AF433" s="228" t="s">
        <v>173</v>
      </c>
      <c r="AG433" s="235" t="s">
        <v>173</v>
      </c>
      <c r="AH433" s="280"/>
    </row>
    <row r="434" spans="2:34" ht="12.75">
      <c r="B434" s="306" t="s">
        <v>1016</v>
      </c>
      <c r="C434" s="307" t="s">
        <v>112</v>
      </c>
      <c r="D434" s="307" t="s">
        <v>951</v>
      </c>
      <c r="E434" s="307">
        <v>2.7</v>
      </c>
      <c r="F434" s="307" t="s">
        <v>333</v>
      </c>
      <c r="G434" s="307" t="s">
        <v>292</v>
      </c>
      <c r="H434" s="307" t="s">
        <v>335</v>
      </c>
      <c r="I434" s="227" t="s">
        <v>2303</v>
      </c>
      <c r="J434" s="230" t="s">
        <v>2304</v>
      </c>
      <c r="K434" s="227" t="s">
        <v>2303</v>
      </c>
      <c r="L434" s="227" t="s">
        <v>2303</v>
      </c>
      <c r="M434" s="227" t="s">
        <v>2303</v>
      </c>
      <c r="N434" s="228" t="s">
        <v>173</v>
      </c>
      <c r="O434" s="231" t="s">
        <v>2305</v>
      </c>
      <c r="P434" s="228" t="s">
        <v>173</v>
      </c>
      <c r="Q434" s="227" t="s">
        <v>2303</v>
      </c>
      <c r="R434" s="228" t="s">
        <v>173</v>
      </c>
      <c r="S434" s="230" t="s">
        <v>2304</v>
      </c>
      <c r="T434" s="228" t="s">
        <v>173</v>
      </c>
      <c r="U434" s="227" t="s">
        <v>2303</v>
      </c>
      <c r="V434" s="227" t="s">
        <v>2303</v>
      </c>
      <c r="W434" s="227" t="s">
        <v>2303</v>
      </c>
      <c r="X434" s="229" t="s">
        <v>149</v>
      </c>
      <c r="Y434" s="229" t="s">
        <v>149</v>
      </c>
      <c r="Z434" s="227" t="s">
        <v>2303</v>
      </c>
      <c r="AA434" s="227" t="s">
        <v>2303</v>
      </c>
      <c r="AB434" s="227" t="s">
        <v>2303</v>
      </c>
      <c r="AC434" s="227" t="s">
        <v>2303</v>
      </c>
      <c r="AD434" s="227" t="s">
        <v>2303</v>
      </c>
      <c r="AE434" s="228" t="s">
        <v>173</v>
      </c>
      <c r="AF434" s="228" t="s">
        <v>173</v>
      </c>
      <c r="AG434" s="235" t="s">
        <v>173</v>
      </c>
      <c r="AH434" s="280"/>
    </row>
    <row r="435" spans="2:34" ht="12.75">
      <c r="B435" s="306" t="s">
        <v>1017</v>
      </c>
      <c r="C435" s="307" t="s">
        <v>112</v>
      </c>
      <c r="D435" s="307" t="s">
        <v>951</v>
      </c>
      <c r="E435" s="307">
        <v>2.7</v>
      </c>
      <c r="F435" s="307" t="s">
        <v>333</v>
      </c>
      <c r="G435" s="307" t="s">
        <v>292</v>
      </c>
      <c r="H435" s="307" t="s">
        <v>335</v>
      </c>
      <c r="I435" s="227" t="s">
        <v>2303</v>
      </c>
      <c r="J435" s="230" t="s">
        <v>2304</v>
      </c>
      <c r="K435" s="227" t="s">
        <v>2303</v>
      </c>
      <c r="L435" s="227" t="s">
        <v>2303</v>
      </c>
      <c r="M435" s="227" t="s">
        <v>2303</v>
      </c>
      <c r="N435" s="228" t="s">
        <v>173</v>
      </c>
      <c r="O435" s="231" t="s">
        <v>2305</v>
      </c>
      <c r="P435" s="228" t="s">
        <v>173</v>
      </c>
      <c r="Q435" s="227" t="s">
        <v>2303</v>
      </c>
      <c r="R435" s="228" t="s">
        <v>173</v>
      </c>
      <c r="S435" s="230" t="s">
        <v>2304</v>
      </c>
      <c r="T435" s="228" t="s">
        <v>173</v>
      </c>
      <c r="U435" s="227" t="s">
        <v>2303</v>
      </c>
      <c r="V435" s="227" t="s">
        <v>2303</v>
      </c>
      <c r="W435" s="227" t="s">
        <v>2303</v>
      </c>
      <c r="X435" s="229" t="s">
        <v>149</v>
      </c>
      <c r="Y435" s="229" t="s">
        <v>149</v>
      </c>
      <c r="Z435" s="227" t="s">
        <v>2303</v>
      </c>
      <c r="AA435" s="227" t="s">
        <v>2303</v>
      </c>
      <c r="AB435" s="227" t="s">
        <v>2303</v>
      </c>
      <c r="AC435" s="227" t="s">
        <v>2303</v>
      </c>
      <c r="AD435" s="227" t="s">
        <v>2303</v>
      </c>
      <c r="AE435" s="228" t="s">
        <v>173</v>
      </c>
      <c r="AF435" s="228" t="s">
        <v>173</v>
      </c>
      <c r="AG435" s="235" t="s">
        <v>173</v>
      </c>
      <c r="AH435" s="280"/>
    </row>
    <row r="436" spans="2:34" ht="12.75">
      <c r="B436" s="306" t="s">
        <v>1018</v>
      </c>
      <c r="C436" s="307" t="s">
        <v>112</v>
      </c>
      <c r="D436" s="307" t="s">
        <v>951</v>
      </c>
      <c r="E436" s="307">
        <v>2.7</v>
      </c>
      <c r="F436" s="307" t="s">
        <v>333</v>
      </c>
      <c r="G436" s="307" t="s">
        <v>292</v>
      </c>
      <c r="H436" s="307" t="s">
        <v>335</v>
      </c>
      <c r="I436" s="227" t="s">
        <v>2303</v>
      </c>
      <c r="J436" s="230" t="s">
        <v>2304</v>
      </c>
      <c r="K436" s="227" t="s">
        <v>2303</v>
      </c>
      <c r="L436" s="227" t="s">
        <v>2303</v>
      </c>
      <c r="M436" s="227" t="s">
        <v>2303</v>
      </c>
      <c r="N436" s="228" t="s">
        <v>173</v>
      </c>
      <c r="O436" s="231" t="s">
        <v>2305</v>
      </c>
      <c r="P436" s="228" t="s">
        <v>173</v>
      </c>
      <c r="Q436" s="227" t="s">
        <v>2303</v>
      </c>
      <c r="R436" s="228" t="s">
        <v>173</v>
      </c>
      <c r="S436" s="230" t="s">
        <v>2304</v>
      </c>
      <c r="T436" s="228" t="s">
        <v>173</v>
      </c>
      <c r="U436" s="227" t="s">
        <v>2303</v>
      </c>
      <c r="V436" s="227" t="s">
        <v>2303</v>
      </c>
      <c r="W436" s="227" t="s">
        <v>2303</v>
      </c>
      <c r="X436" s="229" t="s">
        <v>149</v>
      </c>
      <c r="Y436" s="229" t="s">
        <v>149</v>
      </c>
      <c r="Z436" s="227" t="s">
        <v>2303</v>
      </c>
      <c r="AA436" s="227" t="s">
        <v>2303</v>
      </c>
      <c r="AB436" s="227" t="s">
        <v>2303</v>
      </c>
      <c r="AC436" s="227" t="s">
        <v>2303</v>
      </c>
      <c r="AD436" s="227" t="s">
        <v>2303</v>
      </c>
      <c r="AE436" s="228" t="s">
        <v>173</v>
      </c>
      <c r="AF436" s="228" t="s">
        <v>173</v>
      </c>
      <c r="AG436" s="235" t="s">
        <v>173</v>
      </c>
      <c r="AH436" s="280"/>
    </row>
    <row r="437" spans="2:34" ht="12.75">
      <c r="B437" s="306" t="s">
        <v>1019</v>
      </c>
      <c r="C437" s="307" t="s">
        <v>112</v>
      </c>
      <c r="D437" s="307" t="s">
        <v>951</v>
      </c>
      <c r="E437" s="307">
        <v>2.7</v>
      </c>
      <c r="F437" s="307" t="s">
        <v>333</v>
      </c>
      <c r="G437" s="307" t="s">
        <v>292</v>
      </c>
      <c r="H437" s="307" t="s">
        <v>335</v>
      </c>
      <c r="I437" s="227" t="s">
        <v>2303</v>
      </c>
      <c r="J437" s="230" t="s">
        <v>2304</v>
      </c>
      <c r="K437" s="227" t="s">
        <v>2303</v>
      </c>
      <c r="L437" s="227" t="s">
        <v>2303</v>
      </c>
      <c r="M437" s="227" t="s">
        <v>2303</v>
      </c>
      <c r="N437" s="228" t="s">
        <v>173</v>
      </c>
      <c r="O437" s="231" t="s">
        <v>2305</v>
      </c>
      <c r="P437" s="228" t="s">
        <v>173</v>
      </c>
      <c r="Q437" s="227" t="s">
        <v>2303</v>
      </c>
      <c r="R437" s="228" t="s">
        <v>173</v>
      </c>
      <c r="S437" s="230" t="s">
        <v>2304</v>
      </c>
      <c r="T437" s="228" t="s">
        <v>173</v>
      </c>
      <c r="U437" s="227" t="s">
        <v>2303</v>
      </c>
      <c r="V437" s="227" t="s">
        <v>2303</v>
      </c>
      <c r="W437" s="227" t="s">
        <v>2303</v>
      </c>
      <c r="X437" s="229" t="s">
        <v>149</v>
      </c>
      <c r="Y437" s="229" t="s">
        <v>149</v>
      </c>
      <c r="Z437" s="227" t="s">
        <v>2303</v>
      </c>
      <c r="AA437" s="227" t="s">
        <v>2303</v>
      </c>
      <c r="AB437" s="227" t="s">
        <v>2303</v>
      </c>
      <c r="AC437" s="227" t="s">
        <v>2303</v>
      </c>
      <c r="AD437" s="227" t="s">
        <v>2303</v>
      </c>
      <c r="AE437" s="228" t="s">
        <v>173</v>
      </c>
      <c r="AF437" s="228" t="s">
        <v>173</v>
      </c>
      <c r="AG437" s="235" t="s">
        <v>173</v>
      </c>
      <c r="AH437" s="280"/>
    </row>
    <row r="438" spans="2:34" ht="12.75">
      <c r="B438" s="306" t="s">
        <v>1020</v>
      </c>
      <c r="C438" s="307" t="s">
        <v>112</v>
      </c>
      <c r="D438" s="307" t="s">
        <v>951</v>
      </c>
      <c r="E438" s="307">
        <v>2.7</v>
      </c>
      <c r="F438" s="307" t="s">
        <v>333</v>
      </c>
      <c r="G438" s="307" t="s">
        <v>292</v>
      </c>
      <c r="H438" s="307" t="s">
        <v>335</v>
      </c>
      <c r="I438" s="227" t="s">
        <v>2303</v>
      </c>
      <c r="J438" s="230" t="s">
        <v>2304</v>
      </c>
      <c r="K438" s="227" t="s">
        <v>2303</v>
      </c>
      <c r="L438" s="227" t="s">
        <v>2303</v>
      </c>
      <c r="M438" s="227" t="s">
        <v>2303</v>
      </c>
      <c r="N438" s="228" t="s">
        <v>173</v>
      </c>
      <c r="O438" s="231" t="s">
        <v>2305</v>
      </c>
      <c r="P438" s="228" t="s">
        <v>173</v>
      </c>
      <c r="Q438" s="227" t="s">
        <v>2303</v>
      </c>
      <c r="R438" s="228" t="s">
        <v>173</v>
      </c>
      <c r="S438" s="230" t="s">
        <v>2304</v>
      </c>
      <c r="T438" s="228" t="s">
        <v>173</v>
      </c>
      <c r="U438" s="227" t="s">
        <v>2303</v>
      </c>
      <c r="V438" s="227" t="s">
        <v>2303</v>
      </c>
      <c r="W438" s="227" t="s">
        <v>2303</v>
      </c>
      <c r="X438" s="229" t="s">
        <v>149</v>
      </c>
      <c r="Y438" s="229" t="s">
        <v>149</v>
      </c>
      <c r="Z438" s="227" t="s">
        <v>2303</v>
      </c>
      <c r="AA438" s="227" t="s">
        <v>2303</v>
      </c>
      <c r="AB438" s="227" t="s">
        <v>2303</v>
      </c>
      <c r="AC438" s="227" t="s">
        <v>2303</v>
      </c>
      <c r="AD438" s="227" t="s">
        <v>2303</v>
      </c>
      <c r="AE438" s="228" t="s">
        <v>173</v>
      </c>
      <c r="AF438" s="228" t="s">
        <v>173</v>
      </c>
      <c r="AG438" s="235" t="s">
        <v>173</v>
      </c>
      <c r="AH438" s="280"/>
    </row>
    <row r="439" spans="2:34" ht="12.75">
      <c r="B439" s="306" t="s">
        <v>1022</v>
      </c>
      <c r="C439" s="307" t="s">
        <v>112</v>
      </c>
      <c r="D439" s="307" t="s">
        <v>951</v>
      </c>
      <c r="E439" s="307">
        <v>2.7</v>
      </c>
      <c r="F439" s="307" t="s">
        <v>333</v>
      </c>
      <c r="G439" s="307" t="s">
        <v>292</v>
      </c>
      <c r="H439" s="307" t="s">
        <v>335</v>
      </c>
      <c r="I439" s="227" t="s">
        <v>2303</v>
      </c>
      <c r="J439" s="230" t="s">
        <v>2304</v>
      </c>
      <c r="K439" s="227" t="s">
        <v>2303</v>
      </c>
      <c r="L439" s="227" t="s">
        <v>2303</v>
      </c>
      <c r="M439" s="227" t="s">
        <v>2303</v>
      </c>
      <c r="N439" s="228" t="s">
        <v>173</v>
      </c>
      <c r="O439" s="231" t="s">
        <v>2305</v>
      </c>
      <c r="P439" s="228" t="s">
        <v>173</v>
      </c>
      <c r="Q439" s="227" t="s">
        <v>2303</v>
      </c>
      <c r="R439" s="228" t="s">
        <v>173</v>
      </c>
      <c r="S439" s="230" t="s">
        <v>2304</v>
      </c>
      <c r="T439" s="228" t="s">
        <v>173</v>
      </c>
      <c r="U439" s="227" t="s">
        <v>2303</v>
      </c>
      <c r="V439" s="227" t="s">
        <v>2303</v>
      </c>
      <c r="W439" s="227" t="s">
        <v>2303</v>
      </c>
      <c r="X439" s="229" t="s">
        <v>149</v>
      </c>
      <c r="Y439" s="229" t="s">
        <v>149</v>
      </c>
      <c r="Z439" s="227" t="s">
        <v>2303</v>
      </c>
      <c r="AA439" s="227" t="s">
        <v>2303</v>
      </c>
      <c r="AB439" s="227" t="s">
        <v>2303</v>
      </c>
      <c r="AC439" s="227" t="s">
        <v>2303</v>
      </c>
      <c r="AD439" s="227" t="s">
        <v>2303</v>
      </c>
      <c r="AE439" s="228" t="s">
        <v>173</v>
      </c>
      <c r="AF439" s="228" t="s">
        <v>173</v>
      </c>
      <c r="AG439" s="235" t="s">
        <v>173</v>
      </c>
      <c r="AH439" s="280"/>
    </row>
    <row r="440" spans="2:34" ht="12.75">
      <c r="B440" s="306" t="s">
        <v>1024</v>
      </c>
      <c r="C440" s="307" t="s">
        <v>112</v>
      </c>
      <c r="D440" s="307" t="s">
        <v>951</v>
      </c>
      <c r="E440" s="307">
        <v>2.7</v>
      </c>
      <c r="F440" s="307" t="s">
        <v>333</v>
      </c>
      <c r="G440" s="307" t="s">
        <v>292</v>
      </c>
      <c r="H440" s="307" t="s">
        <v>335</v>
      </c>
      <c r="I440" s="227" t="s">
        <v>2303</v>
      </c>
      <c r="J440" s="230" t="s">
        <v>2304</v>
      </c>
      <c r="K440" s="227" t="s">
        <v>2303</v>
      </c>
      <c r="L440" s="227" t="s">
        <v>2303</v>
      </c>
      <c r="M440" s="227" t="s">
        <v>2303</v>
      </c>
      <c r="N440" s="228" t="s">
        <v>173</v>
      </c>
      <c r="O440" s="231" t="s">
        <v>2305</v>
      </c>
      <c r="P440" s="228" t="s">
        <v>173</v>
      </c>
      <c r="Q440" s="227" t="s">
        <v>2303</v>
      </c>
      <c r="R440" s="228" t="s">
        <v>173</v>
      </c>
      <c r="S440" s="230" t="s">
        <v>2304</v>
      </c>
      <c r="T440" s="228" t="s">
        <v>173</v>
      </c>
      <c r="U440" s="227" t="s">
        <v>2303</v>
      </c>
      <c r="V440" s="227" t="s">
        <v>2303</v>
      </c>
      <c r="W440" s="227" t="s">
        <v>2303</v>
      </c>
      <c r="X440" s="229" t="s">
        <v>149</v>
      </c>
      <c r="Y440" s="229" t="s">
        <v>149</v>
      </c>
      <c r="Z440" s="227" t="s">
        <v>2303</v>
      </c>
      <c r="AA440" s="227" t="s">
        <v>2303</v>
      </c>
      <c r="AB440" s="227" t="s">
        <v>2303</v>
      </c>
      <c r="AC440" s="227" t="s">
        <v>2303</v>
      </c>
      <c r="AD440" s="227" t="s">
        <v>2303</v>
      </c>
      <c r="AE440" s="228" t="s">
        <v>173</v>
      </c>
      <c r="AF440" s="228" t="s">
        <v>173</v>
      </c>
      <c r="AG440" s="235" t="s">
        <v>173</v>
      </c>
      <c r="AH440" s="280"/>
    </row>
    <row r="441" spans="2:34" ht="12.75">
      <c r="B441" s="306" t="s">
        <v>1026</v>
      </c>
      <c r="C441" s="307" t="s">
        <v>112</v>
      </c>
      <c r="D441" s="307" t="s">
        <v>951</v>
      </c>
      <c r="E441" s="307">
        <v>2.7</v>
      </c>
      <c r="F441" s="307" t="s">
        <v>333</v>
      </c>
      <c r="G441" s="307" t="s">
        <v>292</v>
      </c>
      <c r="H441" s="307" t="s">
        <v>335</v>
      </c>
      <c r="I441" s="227" t="s">
        <v>2303</v>
      </c>
      <c r="J441" s="230" t="s">
        <v>2304</v>
      </c>
      <c r="K441" s="227" t="s">
        <v>2303</v>
      </c>
      <c r="L441" s="227" t="s">
        <v>2303</v>
      </c>
      <c r="M441" s="227" t="s">
        <v>2303</v>
      </c>
      <c r="N441" s="228" t="s">
        <v>173</v>
      </c>
      <c r="O441" s="231" t="s">
        <v>2305</v>
      </c>
      <c r="P441" s="228" t="s">
        <v>173</v>
      </c>
      <c r="Q441" s="227" t="s">
        <v>2303</v>
      </c>
      <c r="R441" s="228" t="s">
        <v>173</v>
      </c>
      <c r="S441" s="230" t="s">
        <v>2304</v>
      </c>
      <c r="T441" s="228" t="s">
        <v>173</v>
      </c>
      <c r="U441" s="227" t="s">
        <v>2303</v>
      </c>
      <c r="V441" s="227" t="s">
        <v>2303</v>
      </c>
      <c r="W441" s="227" t="s">
        <v>2303</v>
      </c>
      <c r="X441" s="229" t="s">
        <v>149</v>
      </c>
      <c r="Y441" s="229" t="s">
        <v>149</v>
      </c>
      <c r="Z441" s="227" t="s">
        <v>2303</v>
      </c>
      <c r="AA441" s="227" t="s">
        <v>2303</v>
      </c>
      <c r="AB441" s="227" t="s">
        <v>2303</v>
      </c>
      <c r="AC441" s="227" t="s">
        <v>2303</v>
      </c>
      <c r="AD441" s="227" t="s">
        <v>2303</v>
      </c>
      <c r="AE441" s="228" t="s">
        <v>173</v>
      </c>
      <c r="AF441" s="228" t="s">
        <v>173</v>
      </c>
      <c r="AG441" s="235" t="s">
        <v>173</v>
      </c>
      <c r="AH441" s="280"/>
    </row>
    <row r="442" spans="2:34" ht="12.75">
      <c r="B442" s="306" t="s">
        <v>1027</v>
      </c>
      <c r="C442" s="307" t="s">
        <v>112</v>
      </c>
      <c r="D442" s="307" t="s">
        <v>951</v>
      </c>
      <c r="E442" s="307">
        <v>2.7</v>
      </c>
      <c r="F442" s="307" t="s">
        <v>333</v>
      </c>
      <c r="G442" s="307" t="s">
        <v>292</v>
      </c>
      <c r="H442" s="307" t="s">
        <v>335</v>
      </c>
      <c r="I442" s="227" t="s">
        <v>2303</v>
      </c>
      <c r="J442" s="230" t="s">
        <v>2304</v>
      </c>
      <c r="K442" s="227" t="s">
        <v>2303</v>
      </c>
      <c r="L442" s="227" t="s">
        <v>2303</v>
      </c>
      <c r="M442" s="227" t="s">
        <v>2303</v>
      </c>
      <c r="N442" s="228" t="s">
        <v>173</v>
      </c>
      <c r="O442" s="231" t="s">
        <v>2305</v>
      </c>
      <c r="P442" s="228" t="s">
        <v>173</v>
      </c>
      <c r="Q442" s="227" t="s">
        <v>2303</v>
      </c>
      <c r="R442" s="228" t="s">
        <v>173</v>
      </c>
      <c r="S442" s="230" t="s">
        <v>2304</v>
      </c>
      <c r="T442" s="228" t="s">
        <v>173</v>
      </c>
      <c r="U442" s="227" t="s">
        <v>2303</v>
      </c>
      <c r="V442" s="227" t="s">
        <v>2303</v>
      </c>
      <c r="W442" s="227" t="s">
        <v>2303</v>
      </c>
      <c r="X442" s="229" t="s">
        <v>149</v>
      </c>
      <c r="Y442" s="229" t="s">
        <v>149</v>
      </c>
      <c r="Z442" s="227" t="s">
        <v>2303</v>
      </c>
      <c r="AA442" s="227" t="s">
        <v>2303</v>
      </c>
      <c r="AB442" s="227" t="s">
        <v>2303</v>
      </c>
      <c r="AC442" s="227" t="s">
        <v>2303</v>
      </c>
      <c r="AD442" s="227" t="s">
        <v>2303</v>
      </c>
      <c r="AE442" s="228" t="s">
        <v>173</v>
      </c>
      <c r="AF442" s="228" t="s">
        <v>173</v>
      </c>
      <c r="AG442" s="235" t="s">
        <v>173</v>
      </c>
      <c r="AH442" s="280"/>
    </row>
    <row r="443" spans="2:34" ht="12.75">
      <c r="B443" s="306" t="s">
        <v>1028</v>
      </c>
      <c r="C443" s="307" t="s">
        <v>112</v>
      </c>
      <c r="D443" s="307" t="s">
        <v>951</v>
      </c>
      <c r="E443" s="307">
        <v>2.7</v>
      </c>
      <c r="F443" s="307" t="s">
        <v>333</v>
      </c>
      <c r="G443" s="307" t="s">
        <v>292</v>
      </c>
      <c r="H443" s="307" t="s">
        <v>335</v>
      </c>
      <c r="I443" s="227" t="s">
        <v>2303</v>
      </c>
      <c r="J443" s="230" t="s">
        <v>2304</v>
      </c>
      <c r="K443" s="227" t="s">
        <v>2303</v>
      </c>
      <c r="L443" s="227" t="s">
        <v>2303</v>
      </c>
      <c r="M443" s="227" t="s">
        <v>2303</v>
      </c>
      <c r="N443" s="228" t="s">
        <v>173</v>
      </c>
      <c r="O443" s="231" t="s">
        <v>2305</v>
      </c>
      <c r="P443" s="228" t="s">
        <v>173</v>
      </c>
      <c r="Q443" s="227" t="s">
        <v>2303</v>
      </c>
      <c r="R443" s="228" t="s">
        <v>173</v>
      </c>
      <c r="S443" s="230" t="s">
        <v>2304</v>
      </c>
      <c r="T443" s="228" t="s">
        <v>173</v>
      </c>
      <c r="U443" s="227" t="s">
        <v>2303</v>
      </c>
      <c r="V443" s="227" t="s">
        <v>2303</v>
      </c>
      <c r="W443" s="227" t="s">
        <v>2303</v>
      </c>
      <c r="X443" s="229" t="s">
        <v>149</v>
      </c>
      <c r="Y443" s="229" t="s">
        <v>149</v>
      </c>
      <c r="Z443" s="227" t="s">
        <v>2303</v>
      </c>
      <c r="AA443" s="227" t="s">
        <v>2303</v>
      </c>
      <c r="AB443" s="227" t="s">
        <v>2303</v>
      </c>
      <c r="AC443" s="227" t="s">
        <v>2303</v>
      </c>
      <c r="AD443" s="227" t="s">
        <v>2303</v>
      </c>
      <c r="AE443" s="228" t="s">
        <v>173</v>
      </c>
      <c r="AF443" s="228" t="s">
        <v>173</v>
      </c>
      <c r="AG443" s="235" t="s">
        <v>173</v>
      </c>
      <c r="AH443" s="280"/>
    </row>
    <row r="444" spans="2:34" ht="12.75">
      <c r="B444" s="306" t="s">
        <v>1029</v>
      </c>
      <c r="C444" s="307" t="s">
        <v>112</v>
      </c>
      <c r="D444" s="307" t="s">
        <v>951</v>
      </c>
      <c r="E444" s="307">
        <v>2.7</v>
      </c>
      <c r="F444" s="307" t="s">
        <v>333</v>
      </c>
      <c r="G444" s="307" t="s">
        <v>292</v>
      </c>
      <c r="H444" s="307" t="s">
        <v>335</v>
      </c>
      <c r="I444" s="227" t="s">
        <v>2303</v>
      </c>
      <c r="J444" s="230" t="s">
        <v>2304</v>
      </c>
      <c r="K444" s="227" t="s">
        <v>2303</v>
      </c>
      <c r="L444" s="227" t="s">
        <v>2303</v>
      </c>
      <c r="M444" s="227" t="s">
        <v>2303</v>
      </c>
      <c r="N444" s="228" t="s">
        <v>173</v>
      </c>
      <c r="O444" s="231" t="s">
        <v>2305</v>
      </c>
      <c r="P444" s="228" t="s">
        <v>173</v>
      </c>
      <c r="Q444" s="227" t="s">
        <v>2303</v>
      </c>
      <c r="R444" s="228" t="s">
        <v>173</v>
      </c>
      <c r="S444" s="230" t="s">
        <v>2304</v>
      </c>
      <c r="T444" s="228" t="s">
        <v>173</v>
      </c>
      <c r="U444" s="227" t="s">
        <v>2303</v>
      </c>
      <c r="V444" s="227" t="s">
        <v>2303</v>
      </c>
      <c r="W444" s="227" t="s">
        <v>2303</v>
      </c>
      <c r="X444" s="229" t="s">
        <v>149</v>
      </c>
      <c r="Y444" s="229" t="s">
        <v>149</v>
      </c>
      <c r="Z444" s="227" t="s">
        <v>2303</v>
      </c>
      <c r="AA444" s="227" t="s">
        <v>2303</v>
      </c>
      <c r="AB444" s="227" t="s">
        <v>2303</v>
      </c>
      <c r="AC444" s="227" t="s">
        <v>2303</v>
      </c>
      <c r="AD444" s="227" t="s">
        <v>2303</v>
      </c>
      <c r="AE444" s="228" t="s">
        <v>173</v>
      </c>
      <c r="AF444" s="228" t="s">
        <v>173</v>
      </c>
      <c r="AG444" s="235" t="s">
        <v>173</v>
      </c>
      <c r="AH444" s="280"/>
    </row>
    <row r="445" spans="2:34" ht="12.75">
      <c r="B445" s="306" t="s">
        <v>1031</v>
      </c>
      <c r="C445" s="307" t="s">
        <v>112</v>
      </c>
      <c r="D445" s="307" t="s">
        <v>951</v>
      </c>
      <c r="E445" s="307">
        <v>2.7</v>
      </c>
      <c r="F445" s="307" t="s">
        <v>333</v>
      </c>
      <c r="G445" s="307" t="s">
        <v>292</v>
      </c>
      <c r="H445" s="307" t="s">
        <v>335</v>
      </c>
      <c r="I445" s="227" t="s">
        <v>2303</v>
      </c>
      <c r="J445" s="230" t="s">
        <v>2304</v>
      </c>
      <c r="K445" s="227" t="s">
        <v>2303</v>
      </c>
      <c r="L445" s="227" t="s">
        <v>2303</v>
      </c>
      <c r="M445" s="227" t="s">
        <v>2303</v>
      </c>
      <c r="N445" s="228" t="s">
        <v>173</v>
      </c>
      <c r="O445" s="231" t="s">
        <v>2305</v>
      </c>
      <c r="P445" s="228" t="s">
        <v>173</v>
      </c>
      <c r="Q445" s="227" t="s">
        <v>2303</v>
      </c>
      <c r="R445" s="228" t="s">
        <v>173</v>
      </c>
      <c r="S445" s="230" t="s">
        <v>2304</v>
      </c>
      <c r="T445" s="228" t="s">
        <v>173</v>
      </c>
      <c r="U445" s="227" t="s">
        <v>2303</v>
      </c>
      <c r="V445" s="227" t="s">
        <v>2303</v>
      </c>
      <c r="W445" s="227" t="s">
        <v>2303</v>
      </c>
      <c r="X445" s="229" t="s">
        <v>149</v>
      </c>
      <c r="Y445" s="229" t="s">
        <v>149</v>
      </c>
      <c r="Z445" s="227" t="s">
        <v>2303</v>
      </c>
      <c r="AA445" s="227" t="s">
        <v>2303</v>
      </c>
      <c r="AB445" s="227" t="s">
        <v>2303</v>
      </c>
      <c r="AC445" s="227" t="s">
        <v>2303</v>
      </c>
      <c r="AD445" s="227" t="s">
        <v>2303</v>
      </c>
      <c r="AE445" s="228" t="s">
        <v>173</v>
      </c>
      <c r="AF445" s="228" t="s">
        <v>173</v>
      </c>
      <c r="AG445" s="235" t="s">
        <v>173</v>
      </c>
      <c r="AH445" s="280"/>
    </row>
    <row r="446" spans="2:34" ht="12.75">
      <c r="B446" s="306" t="s">
        <v>1032</v>
      </c>
      <c r="C446" s="307" t="s">
        <v>112</v>
      </c>
      <c r="D446" s="307" t="s">
        <v>951</v>
      </c>
      <c r="E446" s="307">
        <v>2.7</v>
      </c>
      <c r="F446" s="307" t="s">
        <v>333</v>
      </c>
      <c r="G446" s="307" t="s">
        <v>292</v>
      </c>
      <c r="H446" s="307" t="s">
        <v>335</v>
      </c>
      <c r="I446" s="227" t="s">
        <v>2303</v>
      </c>
      <c r="J446" s="230" t="s">
        <v>2304</v>
      </c>
      <c r="K446" s="227" t="s">
        <v>2303</v>
      </c>
      <c r="L446" s="227" t="s">
        <v>2303</v>
      </c>
      <c r="M446" s="227" t="s">
        <v>2303</v>
      </c>
      <c r="N446" s="228" t="s">
        <v>173</v>
      </c>
      <c r="O446" s="231" t="s">
        <v>2305</v>
      </c>
      <c r="P446" s="228" t="s">
        <v>173</v>
      </c>
      <c r="Q446" s="227" t="s">
        <v>2303</v>
      </c>
      <c r="R446" s="228" t="s">
        <v>173</v>
      </c>
      <c r="S446" s="230" t="s">
        <v>2304</v>
      </c>
      <c r="T446" s="228" t="s">
        <v>173</v>
      </c>
      <c r="U446" s="227" t="s">
        <v>2303</v>
      </c>
      <c r="V446" s="227" t="s">
        <v>2303</v>
      </c>
      <c r="W446" s="227" t="s">
        <v>2303</v>
      </c>
      <c r="X446" s="229" t="s">
        <v>149</v>
      </c>
      <c r="Y446" s="229" t="s">
        <v>149</v>
      </c>
      <c r="Z446" s="227" t="s">
        <v>2303</v>
      </c>
      <c r="AA446" s="227" t="s">
        <v>2303</v>
      </c>
      <c r="AB446" s="227" t="s">
        <v>2303</v>
      </c>
      <c r="AC446" s="227" t="s">
        <v>2303</v>
      </c>
      <c r="AD446" s="227" t="s">
        <v>2303</v>
      </c>
      <c r="AE446" s="228" t="s">
        <v>173</v>
      </c>
      <c r="AF446" s="228" t="s">
        <v>173</v>
      </c>
      <c r="AG446" s="235" t="s">
        <v>173</v>
      </c>
      <c r="AH446" s="280"/>
    </row>
    <row r="447" spans="2:34" ht="12.75">
      <c r="B447" s="306" t="s">
        <v>1034</v>
      </c>
      <c r="C447" s="307" t="s">
        <v>112</v>
      </c>
      <c r="D447" s="307" t="s">
        <v>951</v>
      </c>
      <c r="E447" s="307">
        <v>2.7</v>
      </c>
      <c r="F447" s="307" t="s">
        <v>333</v>
      </c>
      <c r="G447" s="307" t="s">
        <v>292</v>
      </c>
      <c r="H447" s="307" t="s">
        <v>335</v>
      </c>
      <c r="I447" s="227" t="s">
        <v>2303</v>
      </c>
      <c r="J447" s="230" t="s">
        <v>2304</v>
      </c>
      <c r="K447" s="227" t="s">
        <v>2303</v>
      </c>
      <c r="L447" s="227" t="s">
        <v>2303</v>
      </c>
      <c r="M447" s="227" t="s">
        <v>2303</v>
      </c>
      <c r="N447" s="228" t="s">
        <v>173</v>
      </c>
      <c r="O447" s="231" t="s">
        <v>2305</v>
      </c>
      <c r="P447" s="228" t="s">
        <v>173</v>
      </c>
      <c r="Q447" s="227" t="s">
        <v>2303</v>
      </c>
      <c r="R447" s="228" t="s">
        <v>173</v>
      </c>
      <c r="S447" s="230" t="s">
        <v>2304</v>
      </c>
      <c r="T447" s="228" t="s">
        <v>173</v>
      </c>
      <c r="U447" s="227" t="s">
        <v>2303</v>
      </c>
      <c r="V447" s="227" t="s">
        <v>2303</v>
      </c>
      <c r="W447" s="227" t="s">
        <v>2303</v>
      </c>
      <c r="X447" s="229" t="s">
        <v>149</v>
      </c>
      <c r="Y447" s="229" t="s">
        <v>149</v>
      </c>
      <c r="Z447" s="227" t="s">
        <v>2303</v>
      </c>
      <c r="AA447" s="227" t="s">
        <v>2303</v>
      </c>
      <c r="AB447" s="227" t="s">
        <v>2303</v>
      </c>
      <c r="AC447" s="227" t="s">
        <v>2303</v>
      </c>
      <c r="AD447" s="227" t="s">
        <v>2303</v>
      </c>
      <c r="AE447" s="228" t="s">
        <v>173</v>
      </c>
      <c r="AF447" s="228" t="s">
        <v>173</v>
      </c>
      <c r="AG447" s="235" t="s">
        <v>173</v>
      </c>
      <c r="AH447" s="280"/>
    </row>
    <row r="448" spans="2:34" ht="12.75">
      <c r="B448" s="306" t="s">
        <v>1036</v>
      </c>
      <c r="C448" s="307" t="s">
        <v>112</v>
      </c>
      <c r="D448" s="307" t="s">
        <v>951</v>
      </c>
      <c r="E448" s="307">
        <v>2.7</v>
      </c>
      <c r="F448" s="307" t="s">
        <v>333</v>
      </c>
      <c r="G448" s="307" t="s">
        <v>292</v>
      </c>
      <c r="H448" s="307" t="s">
        <v>335</v>
      </c>
      <c r="I448" s="227" t="s">
        <v>2303</v>
      </c>
      <c r="J448" s="230" t="s">
        <v>2304</v>
      </c>
      <c r="K448" s="227" t="s">
        <v>2303</v>
      </c>
      <c r="L448" s="227" t="s">
        <v>2303</v>
      </c>
      <c r="M448" s="227" t="s">
        <v>2303</v>
      </c>
      <c r="N448" s="228" t="s">
        <v>173</v>
      </c>
      <c r="O448" s="231" t="s">
        <v>2305</v>
      </c>
      <c r="P448" s="228" t="s">
        <v>173</v>
      </c>
      <c r="Q448" s="227" t="s">
        <v>2303</v>
      </c>
      <c r="R448" s="228" t="s">
        <v>173</v>
      </c>
      <c r="S448" s="230" t="s">
        <v>2304</v>
      </c>
      <c r="T448" s="228" t="s">
        <v>173</v>
      </c>
      <c r="U448" s="227" t="s">
        <v>2303</v>
      </c>
      <c r="V448" s="227" t="s">
        <v>2303</v>
      </c>
      <c r="W448" s="227" t="s">
        <v>2303</v>
      </c>
      <c r="X448" s="229" t="s">
        <v>149</v>
      </c>
      <c r="Y448" s="229" t="s">
        <v>149</v>
      </c>
      <c r="Z448" s="227" t="s">
        <v>2303</v>
      </c>
      <c r="AA448" s="227" t="s">
        <v>2303</v>
      </c>
      <c r="AB448" s="227" t="s">
        <v>2303</v>
      </c>
      <c r="AC448" s="227" t="s">
        <v>2303</v>
      </c>
      <c r="AD448" s="227" t="s">
        <v>2303</v>
      </c>
      <c r="AE448" s="228" t="s">
        <v>173</v>
      </c>
      <c r="AF448" s="228" t="s">
        <v>173</v>
      </c>
      <c r="AG448" s="235" t="s">
        <v>173</v>
      </c>
      <c r="AH448" s="280"/>
    </row>
    <row r="449" spans="2:34" ht="12.75">
      <c r="B449" s="306" t="s">
        <v>1037</v>
      </c>
      <c r="C449" s="307" t="s">
        <v>112</v>
      </c>
      <c r="D449" s="307" t="s">
        <v>951</v>
      </c>
      <c r="E449" s="307">
        <v>2.7</v>
      </c>
      <c r="F449" s="307" t="s">
        <v>333</v>
      </c>
      <c r="G449" s="307" t="s">
        <v>292</v>
      </c>
      <c r="H449" s="307" t="s">
        <v>335</v>
      </c>
      <c r="I449" s="227" t="s">
        <v>2303</v>
      </c>
      <c r="J449" s="230" t="s">
        <v>2304</v>
      </c>
      <c r="K449" s="227" t="s">
        <v>2303</v>
      </c>
      <c r="L449" s="227" t="s">
        <v>2303</v>
      </c>
      <c r="M449" s="227" t="s">
        <v>2303</v>
      </c>
      <c r="N449" s="228" t="s">
        <v>173</v>
      </c>
      <c r="O449" s="231" t="s">
        <v>2305</v>
      </c>
      <c r="P449" s="228" t="s">
        <v>173</v>
      </c>
      <c r="Q449" s="227" t="s">
        <v>2303</v>
      </c>
      <c r="R449" s="228" t="s">
        <v>173</v>
      </c>
      <c r="S449" s="230" t="s">
        <v>2304</v>
      </c>
      <c r="T449" s="228" t="s">
        <v>173</v>
      </c>
      <c r="U449" s="227" t="s">
        <v>2303</v>
      </c>
      <c r="V449" s="227" t="s">
        <v>2303</v>
      </c>
      <c r="W449" s="227" t="s">
        <v>2303</v>
      </c>
      <c r="X449" s="229" t="s">
        <v>149</v>
      </c>
      <c r="Y449" s="229" t="s">
        <v>149</v>
      </c>
      <c r="Z449" s="227" t="s">
        <v>2303</v>
      </c>
      <c r="AA449" s="227" t="s">
        <v>2303</v>
      </c>
      <c r="AB449" s="227" t="s">
        <v>2303</v>
      </c>
      <c r="AC449" s="227" t="s">
        <v>2303</v>
      </c>
      <c r="AD449" s="227" t="s">
        <v>2303</v>
      </c>
      <c r="AE449" s="228" t="s">
        <v>173</v>
      </c>
      <c r="AF449" s="228" t="s">
        <v>173</v>
      </c>
      <c r="AG449" s="235" t="s">
        <v>173</v>
      </c>
      <c r="AH449" s="280"/>
    </row>
    <row r="450" spans="2:34" ht="12.75">
      <c r="B450" s="306" t="s">
        <v>1038</v>
      </c>
      <c r="C450" s="307" t="s">
        <v>112</v>
      </c>
      <c r="D450" s="307" t="s">
        <v>951</v>
      </c>
      <c r="E450" s="307">
        <v>2.7</v>
      </c>
      <c r="F450" s="307" t="s">
        <v>333</v>
      </c>
      <c r="G450" s="307" t="s">
        <v>292</v>
      </c>
      <c r="H450" s="307" t="s">
        <v>335</v>
      </c>
      <c r="I450" s="227" t="s">
        <v>2303</v>
      </c>
      <c r="J450" s="230" t="s">
        <v>2304</v>
      </c>
      <c r="K450" s="227" t="s">
        <v>2303</v>
      </c>
      <c r="L450" s="227" t="s">
        <v>2303</v>
      </c>
      <c r="M450" s="227" t="s">
        <v>2303</v>
      </c>
      <c r="N450" s="228" t="s">
        <v>173</v>
      </c>
      <c r="O450" s="231" t="s">
        <v>2305</v>
      </c>
      <c r="P450" s="228" t="s">
        <v>173</v>
      </c>
      <c r="Q450" s="227" t="s">
        <v>2303</v>
      </c>
      <c r="R450" s="228" t="s">
        <v>173</v>
      </c>
      <c r="S450" s="230" t="s">
        <v>2304</v>
      </c>
      <c r="T450" s="228" t="s">
        <v>173</v>
      </c>
      <c r="U450" s="227" t="s">
        <v>2303</v>
      </c>
      <c r="V450" s="227" t="s">
        <v>2303</v>
      </c>
      <c r="W450" s="227" t="s">
        <v>2303</v>
      </c>
      <c r="X450" s="229" t="s">
        <v>149</v>
      </c>
      <c r="Y450" s="229" t="s">
        <v>149</v>
      </c>
      <c r="Z450" s="227" t="s">
        <v>2303</v>
      </c>
      <c r="AA450" s="227" t="s">
        <v>2303</v>
      </c>
      <c r="AB450" s="227" t="s">
        <v>2303</v>
      </c>
      <c r="AC450" s="227" t="s">
        <v>2303</v>
      </c>
      <c r="AD450" s="227" t="s">
        <v>2303</v>
      </c>
      <c r="AE450" s="228" t="s">
        <v>173</v>
      </c>
      <c r="AF450" s="228" t="s">
        <v>173</v>
      </c>
      <c r="AG450" s="235" t="s">
        <v>173</v>
      </c>
      <c r="AH450" s="280"/>
    </row>
    <row r="451" spans="2:34" ht="12.75">
      <c r="B451" s="306" t="s">
        <v>1040</v>
      </c>
      <c r="C451" s="307" t="s">
        <v>112</v>
      </c>
      <c r="D451" s="307" t="s">
        <v>951</v>
      </c>
      <c r="E451" s="307">
        <v>2.7</v>
      </c>
      <c r="F451" s="307" t="s">
        <v>333</v>
      </c>
      <c r="G451" s="307" t="s">
        <v>292</v>
      </c>
      <c r="H451" s="307" t="s">
        <v>335</v>
      </c>
      <c r="I451" s="227" t="s">
        <v>2303</v>
      </c>
      <c r="J451" s="230" t="s">
        <v>2304</v>
      </c>
      <c r="K451" s="227" t="s">
        <v>2303</v>
      </c>
      <c r="L451" s="227" t="s">
        <v>2303</v>
      </c>
      <c r="M451" s="227" t="s">
        <v>2303</v>
      </c>
      <c r="N451" s="228" t="s">
        <v>173</v>
      </c>
      <c r="O451" s="231" t="s">
        <v>2305</v>
      </c>
      <c r="P451" s="228" t="s">
        <v>173</v>
      </c>
      <c r="Q451" s="227" t="s">
        <v>2303</v>
      </c>
      <c r="R451" s="228" t="s">
        <v>173</v>
      </c>
      <c r="S451" s="230" t="s">
        <v>2304</v>
      </c>
      <c r="T451" s="228" t="s">
        <v>173</v>
      </c>
      <c r="U451" s="227" t="s">
        <v>2303</v>
      </c>
      <c r="V451" s="227" t="s">
        <v>2303</v>
      </c>
      <c r="W451" s="227" t="s">
        <v>2303</v>
      </c>
      <c r="X451" s="229" t="s">
        <v>149</v>
      </c>
      <c r="Y451" s="229" t="s">
        <v>149</v>
      </c>
      <c r="Z451" s="227" t="s">
        <v>2303</v>
      </c>
      <c r="AA451" s="227" t="s">
        <v>2303</v>
      </c>
      <c r="AB451" s="227" t="s">
        <v>2303</v>
      </c>
      <c r="AC451" s="227" t="s">
        <v>2303</v>
      </c>
      <c r="AD451" s="227" t="s">
        <v>2303</v>
      </c>
      <c r="AE451" s="228" t="s">
        <v>173</v>
      </c>
      <c r="AF451" s="228" t="s">
        <v>173</v>
      </c>
      <c r="AG451" s="235" t="s">
        <v>173</v>
      </c>
      <c r="AH451" s="280"/>
    </row>
    <row r="452" spans="2:34" ht="12.75">
      <c r="B452" s="306" t="s">
        <v>1041</v>
      </c>
      <c r="C452" s="307" t="s">
        <v>112</v>
      </c>
      <c r="D452" s="307" t="s">
        <v>951</v>
      </c>
      <c r="E452" s="307">
        <v>2.7</v>
      </c>
      <c r="F452" s="307" t="s">
        <v>333</v>
      </c>
      <c r="G452" s="307" t="s">
        <v>292</v>
      </c>
      <c r="H452" s="307" t="s">
        <v>335</v>
      </c>
      <c r="I452" s="227" t="s">
        <v>2303</v>
      </c>
      <c r="J452" s="230" t="s">
        <v>2304</v>
      </c>
      <c r="K452" s="227" t="s">
        <v>2303</v>
      </c>
      <c r="L452" s="227" t="s">
        <v>2303</v>
      </c>
      <c r="M452" s="227" t="s">
        <v>2303</v>
      </c>
      <c r="N452" s="228" t="s">
        <v>173</v>
      </c>
      <c r="O452" s="231" t="s">
        <v>2305</v>
      </c>
      <c r="P452" s="228" t="s">
        <v>173</v>
      </c>
      <c r="Q452" s="227" t="s">
        <v>2303</v>
      </c>
      <c r="R452" s="228" t="s">
        <v>173</v>
      </c>
      <c r="S452" s="230" t="s">
        <v>2304</v>
      </c>
      <c r="T452" s="228" t="s">
        <v>173</v>
      </c>
      <c r="U452" s="227" t="s">
        <v>2303</v>
      </c>
      <c r="V452" s="227" t="s">
        <v>2303</v>
      </c>
      <c r="W452" s="227" t="s">
        <v>2303</v>
      </c>
      <c r="X452" s="229" t="s">
        <v>149</v>
      </c>
      <c r="Y452" s="229" t="s">
        <v>149</v>
      </c>
      <c r="Z452" s="227" t="s">
        <v>2303</v>
      </c>
      <c r="AA452" s="227" t="s">
        <v>2303</v>
      </c>
      <c r="AB452" s="227" t="s">
        <v>2303</v>
      </c>
      <c r="AC452" s="227" t="s">
        <v>2303</v>
      </c>
      <c r="AD452" s="227" t="s">
        <v>2303</v>
      </c>
      <c r="AE452" s="228" t="s">
        <v>173</v>
      </c>
      <c r="AF452" s="228" t="s">
        <v>173</v>
      </c>
      <c r="AG452" s="235" t="s">
        <v>173</v>
      </c>
      <c r="AH452" s="280"/>
    </row>
    <row r="453" spans="2:34" ht="12.75">
      <c r="B453" s="306" t="s">
        <v>1042</v>
      </c>
      <c r="C453" s="307" t="s">
        <v>112</v>
      </c>
      <c r="D453" s="307" t="s">
        <v>951</v>
      </c>
      <c r="E453" s="307">
        <v>2.7</v>
      </c>
      <c r="F453" s="307" t="s">
        <v>333</v>
      </c>
      <c r="G453" s="307" t="s">
        <v>292</v>
      </c>
      <c r="H453" s="307" t="s">
        <v>335</v>
      </c>
      <c r="I453" s="227" t="s">
        <v>2303</v>
      </c>
      <c r="J453" s="230" t="s">
        <v>2304</v>
      </c>
      <c r="K453" s="227" t="s">
        <v>2303</v>
      </c>
      <c r="L453" s="227" t="s">
        <v>2303</v>
      </c>
      <c r="M453" s="227" t="s">
        <v>2303</v>
      </c>
      <c r="N453" s="228" t="s">
        <v>173</v>
      </c>
      <c r="O453" s="231" t="s">
        <v>2305</v>
      </c>
      <c r="P453" s="228" t="s">
        <v>173</v>
      </c>
      <c r="Q453" s="227" t="s">
        <v>2303</v>
      </c>
      <c r="R453" s="228" t="s">
        <v>173</v>
      </c>
      <c r="S453" s="230" t="s">
        <v>2304</v>
      </c>
      <c r="T453" s="228" t="s">
        <v>173</v>
      </c>
      <c r="U453" s="227" t="s">
        <v>2303</v>
      </c>
      <c r="V453" s="227" t="s">
        <v>2303</v>
      </c>
      <c r="W453" s="227" t="s">
        <v>2303</v>
      </c>
      <c r="X453" s="229" t="s">
        <v>149</v>
      </c>
      <c r="Y453" s="229" t="s">
        <v>149</v>
      </c>
      <c r="Z453" s="227" t="s">
        <v>2303</v>
      </c>
      <c r="AA453" s="227" t="s">
        <v>2303</v>
      </c>
      <c r="AB453" s="227" t="s">
        <v>2303</v>
      </c>
      <c r="AC453" s="227" t="s">
        <v>2303</v>
      </c>
      <c r="AD453" s="227" t="s">
        <v>2303</v>
      </c>
      <c r="AE453" s="228" t="s">
        <v>173</v>
      </c>
      <c r="AF453" s="228" t="s">
        <v>173</v>
      </c>
      <c r="AG453" s="235" t="s">
        <v>173</v>
      </c>
      <c r="AH453" s="280"/>
    </row>
    <row r="454" spans="2:34" ht="12.75">
      <c r="B454" s="306" t="s">
        <v>1043</v>
      </c>
      <c r="C454" s="307" t="s">
        <v>112</v>
      </c>
      <c r="D454" s="307" t="s">
        <v>951</v>
      </c>
      <c r="E454" s="307">
        <v>2.7</v>
      </c>
      <c r="F454" s="307" t="s">
        <v>333</v>
      </c>
      <c r="G454" s="307" t="s">
        <v>292</v>
      </c>
      <c r="H454" s="307" t="s">
        <v>335</v>
      </c>
      <c r="I454" s="227" t="s">
        <v>2303</v>
      </c>
      <c r="J454" s="230" t="s">
        <v>2304</v>
      </c>
      <c r="K454" s="227" t="s">
        <v>2303</v>
      </c>
      <c r="L454" s="227" t="s">
        <v>2303</v>
      </c>
      <c r="M454" s="227" t="s">
        <v>2303</v>
      </c>
      <c r="N454" s="228" t="s">
        <v>173</v>
      </c>
      <c r="O454" s="231" t="s">
        <v>2305</v>
      </c>
      <c r="P454" s="228" t="s">
        <v>173</v>
      </c>
      <c r="Q454" s="227" t="s">
        <v>2303</v>
      </c>
      <c r="R454" s="228" t="s">
        <v>173</v>
      </c>
      <c r="S454" s="230" t="s">
        <v>2304</v>
      </c>
      <c r="T454" s="228" t="s">
        <v>173</v>
      </c>
      <c r="U454" s="227" t="s">
        <v>2303</v>
      </c>
      <c r="V454" s="227" t="s">
        <v>2303</v>
      </c>
      <c r="W454" s="227" t="s">
        <v>2303</v>
      </c>
      <c r="X454" s="229" t="s">
        <v>149</v>
      </c>
      <c r="Y454" s="229" t="s">
        <v>149</v>
      </c>
      <c r="Z454" s="227" t="s">
        <v>2303</v>
      </c>
      <c r="AA454" s="227" t="s">
        <v>2303</v>
      </c>
      <c r="AB454" s="227" t="s">
        <v>2303</v>
      </c>
      <c r="AC454" s="227" t="s">
        <v>2303</v>
      </c>
      <c r="AD454" s="227" t="s">
        <v>2303</v>
      </c>
      <c r="AE454" s="228" t="s">
        <v>173</v>
      </c>
      <c r="AF454" s="228" t="s">
        <v>173</v>
      </c>
      <c r="AG454" s="235" t="s">
        <v>173</v>
      </c>
      <c r="AH454" s="280"/>
    </row>
    <row r="455" spans="2:34" ht="12.75">
      <c r="B455" s="306" t="s">
        <v>1045</v>
      </c>
      <c r="C455" s="307" t="s">
        <v>112</v>
      </c>
      <c r="D455" s="307" t="s">
        <v>951</v>
      </c>
      <c r="E455" s="307">
        <v>2.7</v>
      </c>
      <c r="F455" s="307" t="s">
        <v>333</v>
      </c>
      <c r="G455" s="307" t="s">
        <v>292</v>
      </c>
      <c r="H455" s="307" t="s">
        <v>335</v>
      </c>
      <c r="I455" s="227" t="s">
        <v>2303</v>
      </c>
      <c r="J455" s="230" t="s">
        <v>2304</v>
      </c>
      <c r="K455" s="227" t="s">
        <v>2303</v>
      </c>
      <c r="L455" s="227" t="s">
        <v>2303</v>
      </c>
      <c r="M455" s="227" t="s">
        <v>2303</v>
      </c>
      <c r="N455" s="228" t="s">
        <v>173</v>
      </c>
      <c r="O455" s="231" t="s">
        <v>2305</v>
      </c>
      <c r="P455" s="228" t="s">
        <v>173</v>
      </c>
      <c r="Q455" s="227" t="s">
        <v>2303</v>
      </c>
      <c r="R455" s="228" t="s">
        <v>173</v>
      </c>
      <c r="S455" s="230" t="s">
        <v>2304</v>
      </c>
      <c r="T455" s="228" t="s">
        <v>173</v>
      </c>
      <c r="U455" s="227" t="s">
        <v>2303</v>
      </c>
      <c r="V455" s="227" t="s">
        <v>2303</v>
      </c>
      <c r="W455" s="227" t="s">
        <v>2303</v>
      </c>
      <c r="X455" s="229" t="s">
        <v>149</v>
      </c>
      <c r="Y455" s="229" t="s">
        <v>149</v>
      </c>
      <c r="Z455" s="227" t="s">
        <v>2303</v>
      </c>
      <c r="AA455" s="227" t="s">
        <v>2303</v>
      </c>
      <c r="AB455" s="227" t="s">
        <v>2303</v>
      </c>
      <c r="AC455" s="227" t="s">
        <v>2303</v>
      </c>
      <c r="AD455" s="227" t="s">
        <v>2303</v>
      </c>
      <c r="AE455" s="228" t="s">
        <v>173</v>
      </c>
      <c r="AF455" s="228" t="s">
        <v>173</v>
      </c>
      <c r="AG455" s="235" t="s">
        <v>173</v>
      </c>
      <c r="AH455" s="280"/>
    </row>
    <row r="456" spans="2:34" ht="12.75">
      <c r="B456" s="306" t="s">
        <v>1048</v>
      </c>
      <c r="C456" s="307" t="s">
        <v>112</v>
      </c>
      <c r="D456" s="307" t="s">
        <v>951</v>
      </c>
      <c r="E456" s="307">
        <v>2.7</v>
      </c>
      <c r="F456" s="307" t="s">
        <v>333</v>
      </c>
      <c r="G456" s="307" t="s">
        <v>292</v>
      </c>
      <c r="H456" s="307" t="s">
        <v>335</v>
      </c>
      <c r="I456" s="227" t="s">
        <v>2303</v>
      </c>
      <c r="J456" s="230" t="s">
        <v>2304</v>
      </c>
      <c r="K456" s="227" t="s">
        <v>2303</v>
      </c>
      <c r="L456" s="227" t="s">
        <v>2303</v>
      </c>
      <c r="M456" s="227" t="s">
        <v>2303</v>
      </c>
      <c r="N456" s="228" t="s">
        <v>173</v>
      </c>
      <c r="O456" s="231" t="s">
        <v>2305</v>
      </c>
      <c r="P456" s="228" t="s">
        <v>173</v>
      </c>
      <c r="Q456" s="227" t="s">
        <v>2303</v>
      </c>
      <c r="R456" s="228" t="s">
        <v>173</v>
      </c>
      <c r="S456" s="230" t="s">
        <v>2304</v>
      </c>
      <c r="T456" s="228" t="s">
        <v>173</v>
      </c>
      <c r="U456" s="227" t="s">
        <v>2303</v>
      </c>
      <c r="V456" s="227" t="s">
        <v>2303</v>
      </c>
      <c r="W456" s="227" t="s">
        <v>2303</v>
      </c>
      <c r="X456" s="229" t="s">
        <v>149</v>
      </c>
      <c r="Y456" s="229" t="s">
        <v>149</v>
      </c>
      <c r="Z456" s="227" t="s">
        <v>2303</v>
      </c>
      <c r="AA456" s="227" t="s">
        <v>2303</v>
      </c>
      <c r="AB456" s="227" t="s">
        <v>2303</v>
      </c>
      <c r="AC456" s="227" t="s">
        <v>2303</v>
      </c>
      <c r="AD456" s="227" t="s">
        <v>2303</v>
      </c>
      <c r="AE456" s="228" t="s">
        <v>173</v>
      </c>
      <c r="AF456" s="228" t="s">
        <v>173</v>
      </c>
      <c r="AG456" s="235" t="s">
        <v>173</v>
      </c>
      <c r="AH456" s="280"/>
    </row>
    <row r="457" spans="2:34" ht="12.75">
      <c r="B457" s="306" t="s">
        <v>1050</v>
      </c>
      <c r="C457" s="307" t="s">
        <v>112</v>
      </c>
      <c r="D457" s="307" t="s">
        <v>951</v>
      </c>
      <c r="E457" s="307">
        <v>2.7</v>
      </c>
      <c r="F457" s="307" t="s">
        <v>333</v>
      </c>
      <c r="G457" s="307" t="s">
        <v>292</v>
      </c>
      <c r="H457" s="307" t="s">
        <v>335</v>
      </c>
      <c r="I457" s="227" t="s">
        <v>2303</v>
      </c>
      <c r="J457" s="230" t="s">
        <v>2304</v>
      </c>
      <c r="K457" s="227" t="s">
        <v>2303</v>
      </c>
      <c r="L457" s="227" t="s">
        <v>2303</v>
      </c>
      <c r="M457" s="227" t="s">
        <v>2303</v>
      </c>
      <c r="N457" s="228" t="s">
        <v>173</v>
      </c>
      <c r="O457" s="231" t="s">
        <v>2305</v>
      </c>
      <c r="P457" s="228" t="s">
        <v>173</v>
      </c>
      <c r="Q457" s="227" t="s">
        <v>2303</v>
      </c>
      <c r="R457" s="228" t="s">
        <v>173</v>
      </c>
      <c r="S457" s="230" t="s">
        <v>2304</v>
      </c>
      <c r="T457" s="228" t="s">
        <v>173</v>
      </c>
      <c r="U457" s="227" t="s">
        <v>2303</v>
      </c>
      <c r="V457" s="227" t="s">
        <v>2303</v>
      </c>
      <c r="W457" s="227" t="s">
        <v>2303</v>
      </c>
      <c r="X457" s="229" t="s">
        <v>149</v>
      </c>
      <c r="Y457" s="229" t="s">
        <v>149</v>
      </c>
      <c r="Z457" s="227" t="s">
        <v>2303</v>
      </c>
      <c r="AA457" s="227" t="s">
        <v>2303</v>
      </c>
      <c r="AB457" s="227" t="s">
        <v>2303</v>
      </c>
      <c r="AC457" s="227" t="s">
        <v>2303</v>
      </c>
      <c r="AD457" s="227" t="s">
        <v>2303</v>
      </c>
      <c r="AE457" s="228" t="s">
        <v>173</v>
      </c>
      <c r="AF457" s="228" t="s">
        <v>173</v>
      </c>
      <c r="AG457" s="235" t="s">
        <v>173</v>
      </c>
      <c r="AH457" s="280"/>
    </row>
    <row r="458" spans="2:34" ht="12.75">
      <c r="B458" s="306" t="s">
        <v>1051</v>
      </c>
      <c r="C458" s="307" t="s">
        <v>112</v>
      </c>
      <c r="D458" s="307" t="s">
        <v>951</v>
      </c>
      <c r="E458" s="307">
        <v>2.7</v>
      </c>
      <c r="F458" s="307" t="s">
        <v>333</v>
      </c>
      <c r="G458" s="307" t="s">
        <v>292</v>
      </c>
      <c r="H458" s="307" t="s">
        <v>335</v>
      </c>
      <c r="I458" s="227" t="s">
        <v>2303</v>
      </c>
      <c r="J458" s="230" t="s">
        <v>2304</v>
      </c>
      <c r="K458" s="227" t="s">
        <v>2303</v>
      </c>
      <c r="L458" s="227" t="s">
        <v>2303</v>
      </c>
      <c r="M458" s="227" t="s">
        <v>2303</v>
      </c>
      <c r="N458" s="228" t="s">
        <v>173</v>
      </c>
      <c r="O458" s="231" t="s">
        <v>2305</v>
      </c>
      <c r="P458" s="228" t="s">
        <v>173</v>
      </c>
      <c r="Q458" s="227" t="s">
        <v>2303</v>
      </c>
      <c r="R458" s="228" t="s">
        <v>173</v>
      </c>
      <c r="S458" s="230" t="s">
        <v>2304</v>
      </c>
      <c r="T458" s="228" t="s">
        <v>173</v>
      </c>
      <c r="U458" s="227" t="s">
        <v>2303</v>
      </c>
      <c r="V458" s="227" t="s">
        <v>2303</v>
      </c>
      <c r="W458" s="227" t="s">
        <v>2303</v>
      </c>
      <c r="X458" s="229" t="s">
        <v>149</v>
      </c>
      <c r="Y458" s="229" t="s">
        <v>149</v>
      </c>
      <c r="Z458" s="227" t="s">
        <v>2303</v>
      </c>
      <c r="AA458" s="227" t="s">
        <v>2303</v>
      </c>
      <c r="AB458" s="227" t="s">
        <v>2303</v>
      </c>
      <c r="AC458" s="227" t="s">
        <v>2303</v>
      </c>
      <c r="AD458" s="227" t="s">
        <v>2303</v>
      </c>
      <c r="AE458" s="228" t="s">
        <v>173</v>
      </c>
      <c r="AF458" s="228" t="s">
        <v>173</v>
      </c>
      <c r="AG458" s="235" t="s">
        <v>173</v>
      </c>
      <c r="AH458" s="280"/>
    </row>
    <row r="459" spans="2:34" ht="12.75">
      <c r="B459" s="306" t="s">
        <v>1052</v>
      </c>
      <c r="C459" s="307" t="s">
        <v>112</v>
      </c>
      <c r="D459" s="307" t="s">
        <v>951</v>
      </c>
      <c r="E459" s="307">
        <v>2.7</v>
      </c>
      <c r="F459" s="307" t="s">
        <v>333</v>
      </c>
      <c r="G459" s="307" t="s">
        <v>292</v>
      </c>
      <c r="H459" s="307" t="s">
        <v>335</v>
      </c>
      <c r="I459" s="227" t="s">
        <v>2303</v>
      </c>
      <c r="J459" s="230" t="s">
        <v>2304</v>
      </c>
      <c r="K459" s="227" t="s">
        <v>2303</v>
      </c>
      <c r="L459" s="227" t="s">
        <v>2303</v>
      </c>
      <c r="M459" s="227" t="s">
        <v>2303</v>
      </c>
      <c r="N459" s="228" t="s">
        <v>173</v>
      </c>
      <c r="O459" s="231" t="s">
        <v>2305</v>
      </c>
      <c r="P459" s="228" t="s">
        <v>173</v>
      </c>
      <c r="Q459" s="227" t="s">
        <v>2303</v>
      </c>
      <c r="R459" s="228" t="s">
        <v>173</v>
      </c>
      <c r="S459" s="230" t="s">
        <v>2304</v>
      </c>
      <c r="T459" s="228" t="s">
        <v>173</v>
      </c>
      <c r="U459" s="227" t="s">
        <v>2303</v>
      </c>
      <c r="V459" s="227" t="s">
        <v>2303</v>
      </c>
      <c r="W459" s="227" t="s">
        <v>2303</v>
      </c>
      <c r="X459" s="229" t="s">
        <v>149</v>
      </c>
      <c r="Y459" s="229" t="s">
        <v>149</v>
      </c>
      <c r="Z459" s="227" t="s">
        <v>2303</v>
      </c>
      <c r="AA459" s="227" t="s">
        <v>2303</v>
      </c>
      <c r="AB459" s="227" t="s">
        <v>2303</v>
      </c>
      <c r="AC459" s="227" t="s">
        <v>2303</v>
      </c>
      <c r="AD459" s="227" t="s">
        <v>2303</v>
      </c>
      <c r="AE459" s="228" t="s">
        <v>173</v>
      </c>
      <c r="AF459" s="228" t="s">
        <v>173</v>
      </c>
      <c r="AG459" s="235" t="s">
        <v>173</v>
      </c>
      <c r="AH459" s="280"/>
    </row>
    <row r="460" spans="2:34" ht="12.75">
      <c r="B460" s="306" t="s">
        <v>1053</v>
      </c>
      <c r="C460" s="307" t="s">
        <v>112</v>
      </c>
      <c r="D460" s="307" t="s">
        <v>951</v>
      </c>
      <c r="E460" s="307">
        <v>2.7</v>
      </c>
      <c r="F460" s="307" t="s">
        <v>333</v>
      </c>
      <c r="G460" s="307" t="s">
        <v>292</v>
      </c>
      <c r="H460" s="307" t="s">
        <v>335</v>
      </c>
      <c r="I460" s="227" t="s">
        <v>2303</v>
      </c>
      <c r="J460" s="230" t="s">
        <v>2304</v>
      </c>
      <c r="K460" s="227" t="s">
        <v>2303</v>
      </c>
      <c r="L460" s="227" t="s">
        <v>2303</v>
      </c>
      <c r="M460" s="227" t="s">
        <v>2303</v>
      </c>
      <c r="N460" s="228" t="s">
        <v>173</v>
      </c>
      <c r="O460" s="231" t="s">
        <v>2305</v>
      </c>
      <c r="P460" s="228" t="s">
        <v>173</v>
      </c>
      <c r="Q460" s="227" t="s">
        <v>2303</v>
      </c>
      <c r="R460" s="228" t="s">
        <v>173</v>
      </c>
      <c r="S460" s="230" t="s">
        <v>2304</v>
      </c>
      <c r="T460" s="228" t="s">
        <v>173</v>
      </c>
      <c r="U460" s="227" t="s">
        <v>2303</v>
      </c>
      <c r="V460" s="227" t="s">
        <v>2303</v>
      </c>
      <c r="W460" s="227" t="s">
        <v>2303</v>
      </c>
      <c r="X460" s="229" t="s">
        <v>149</v>
      </c>
      <c r="Y460" s="229" t="s">
        <v>149</v>
      </c>
      <c r="Z460" s="227" t="s">
        <v>2303</v>
      </c>
      <c r="AA460" s="227" t="s">
        <v>2303</v>
      </c>
      <c r="AB460" s="227" t="s">
        <v>2303</v>
      </c>
      <c r="AC460" s="227" t="s">
        <v>2303</v>
      </c>
      <c r="AD460" s="227" t="s">
        <v>2303</v>
      </c>
      <c r="AE460" s="228" t="s">
        <v>173</v>
      </c>
      <c r="AF460" s="228" t="s">
        <v>173</v>
      </c>
      <c r="AG460" s="235" t="s">
        <v>173</v>
      </c>
      <c r="AH460" s="280"/>
    </row>
    <row r="461" spans="2:34" ht="12.75">
      <c r="B461" s="306" t="s">
        <v>1056</v>
      </c>
      <c r="C461" s="307" t="s">
        <v>112</v>
      </c>
      <c r="D461" s="307" t="s">
        <v>951</v>
      </c>
      <c r="E461" s="307">
        <v>2.7</v>
      </c>
      <c r="F461" s="307" t="s">
        <v>333</v>
      </c>
      <c r="G461" s="307" t="s">
        <v>292</v>
      </c>
      <c r="H461" s="307" t="s">
        <v>335</v>
      </c>
      <c r="I461" s="227" t="s">
        <v>2303</v>
      </c>
      <c r="J461" s="230" t="s">
        <v>2304</v>
      </c>
      <c r="K461" s="227" t="s">
        <v>2303</v>
      </c>
      <c r="L461" s="227" t="s">
        <v>2303</v>
      </c>
      <c r="M461" s="227" t="s">
        <v>2303</v>
      </c>
      <c r="N461" s="228" t="s">
        <v>173</v>
      </c>
      <c r="O461" s="231" t="s">
        <v>2305</v>
      </c>
      <c r="P461" s="228" t="s">
        <v>173</v>
      </c>
      <c r="Q461" s="227" t="s">
        <v>2303</v>
      </c>
      <c r="R461" s="228" t="s">
        <v>173</v>
      </c>
      <c r="S461" s="230" t="s">
        <v>2304</v>
      </c>
      <c r="T461" s="228" t="s">
        <v>173</v>
      </c>
      <c r="U461" s="227" t="s">
        <v>2303</v>
      </c>
      <c r="V461" s="227" t="s">
        <v>2303</v>
      </c>
      <c r="W461" s="227" t="s">
        <v>2303</v>
      </c>
      <c r="X461" s="229" t="s">
        <v>149</v>
      </c>
      <c r="Y461" s="229" t="s">
        <v>149</v>
      </c>
      <c r="Z461" s="227" t="s">
        <v>2303</v>
      </c>
      <c r="AA461" s="227" t="s">
        <v>2303</v>
      </c>
      <c r="AB461" s="227" t="s">
        <v>2303</v>
      </c>
      <c r="AC461" s="227" t="s">
        <v>2303</v>
      </c>
      <c r="AD461" s="227" t="s">
        <v>2303</v>
      </c>
      <c r="AE461" s="228" t="s">
        <v>173</v>
      </c>
      <c r="AF461" s="228" t="s">
        <v>173</v>
      </c>
      <c r="AG461" s="235" t="s">
        <v>173</v>
      </c>
      <c r="AH461" s="280"/>
    </row>
    <row r="462" spans="2:34" ht="12.75">
      <c r="B462" s="306" t="s">
        <v>1057</v>
      </c>
      <c r="C462" s="307" t="s">
        <v>112</v>
      </c>
      <c r="D462" s="307" t="s">
        <v>951</v>
      </c>
      <c r="E462" s="307">
        <v>2.7</v>
      </c>
      <c r="F462" s="307" t="s">
        <v>333</v>
      </c>
      <c r="G462" s="307" t="s">
        <v>292</v>
      </c>
      <c r="H462" s="307" t="s">
        <v>335</v>
      </c>
      <c r="I462" s="227" t="s">
        <v>2303</v>
      </c>
      <c r="J462" s="230" t="s">
        <v>2304</v>
      </c>
      <c r="K462" s="227" t="s">
        <v>2303</v>
      </c>
      <c r="L462" s="227" t="s">
        <v>2303</v>
      </c>
      <c r="M462" s="227" t="s">
        <v>2303</v>
      </c>
      <c r="N462" s="228" t="s">
        <v>173</v>
      </c>
      <c r="O462" s="231" t="s">
        <v>2305</v>
      </c>
      <c r="P462" s="228" t="s">
        <v>173</v>
      </c>
      <c r="Q462" s="227" t="s">
        <v>2303</v>
      </c>
      <c r="R462" s="228" t="s">
        <v>173</v>
      </c>
      <c r="S462" s="230" t="s">
        <v>2304</v>
      </c>
      <c r="T462" s="228" t="s">
        <v>173</v>
      </c>
      <c r="U462" s="227" t="s">
        <v>2303</v>
      </c>
      <c r="V462" s="227" t="s">
        <v>2303</v>
      </c>
      <c r="W462" s="227" t="s">
        <v>2303</v>
      </c>
      <c r="X462" s="229" t="s">
        <v>149</v>
      </c>
      <c r="Y462" s="229" t="s">
        <v>149</v>
      </c>
      <c r="Z462" s="227" t="s">
        <v>2303</v>
      </c>
      <c r="AA462" s="227" t="s">
        <v>2303</v>
      </c>
      <c r="AB462" s="227" t="s">
        <v>2303</v>
      </c>
      <c r="AC462" s="227" t="s">
        <v>2303</v>
      </c>
      <c r="AD462" s="227" t="s">
        <v>2303</v>
      </c>
      <c r="AE462" s="228" t="s">
        <v>173</v>
      </c>
      <c r="AF462" s="228" t="s">
        <v>173</v>
      </c>
      <c r="AG462" s="235" t="s">
        <v>173</v>
      </c>
      <c r="AH462" s="280"/>
    </row>
    <row r="463" spans="2:34" ht="12.75">
      <c r="B463" s="306" t="s">
        <v>1060</v>
      </c>
      <c r="C463" s="307" t="s">
        <v>112</v>
      </c>
      <c r="D463" s="307" t="s">
        <v>951</v>
      </c>
      <c r="E463" s="307">
        <v>2.7</v>
      </c>
      <c r="F463" s="307" t="s">
        <v>333</v>
      </c>
      <c r="G463" s="307" t="s">
        <v>292</v>
      </c>
      <c r="H463" s="307" t="s">
        <v>335</v>
      </c>
      <c r="I463" s="227" t="s">
        <v>2303</v>
      </c>
      <c r="J463" s="230" t="s">
        <v>2304</v>
      </c>
      <c r="K463" s="227" t="s">
        <v>2303</v>
      </c>
      <c r="L463" s="227" t="s">
        <v>2303</v>
      </c>
      <c r="M463" s="227" t="s">
        <v>2303</v>
      </c>
      <c r="N463" s="228" t="s">
        <v>173</v>
      </c>
      <c r="O463" s="231" t="s">
        <v>2305</v>
      </c>
      <c r="P463" s="228" t="s">
        <v>173</v>
      </c>
      <c r="Q463" s="227" t="s">
        <v>2303</v>
      </c>
      <c r="R463" s="228" t="s">
        <v>173</v>
      </c>
      <c r="S463" s="230" t="s">
        <v>2304</v>
      </c>
      <c r="T463" s="228" t="s">
        <v>173</v>
      </c>
      <c r="U463" s="227" t="s">
        <v>2303</v>
      </c>
      <c r="V463" s="227" t="s">
        <v>2303</v>
      </c>
      <c r="W463" s="227" t="s">
        <v>2303</v>
      </c>
      <c r="X463" s="229" t="s">
        <v>149</v>
      </c>
      <c r="Y463" s="229" t="s">
        <v>149</v>
      </c>
      <c r="Z463" s="227" t="s">
        <v>2303</v>
      </c>
      <c r="AA463" s="227" t="s">
        <v>2303</v>
      </c>
      <c r="AB463" s="227" t="s">
        <v>2303</v>
      </c>
      <c r="AC463" s="227" t="s">
        <v>2303</v>
      </c>
      <c r="AD463" s="227" t="s">
        <v>2303</v>
      </c>
      <c r="AE463" s="228" t="s">
        <v>173</v>
      </c>
      <c r="AF463" s="228" t="s">
        <v>173</v>
      </c>
      <c r="AG463" s="235" t="s">
        <v>173</v>
      </c>
      <c r="AH463" s="280"/>
    </row>
    <row r="464" spans="2:34" ht="12.75">
      <c r="B464" s="306" t="s">
        <v>1061</v>
      </c>
      <c r="C464" s="307" t="s">
        <v>112</v>
      </c>
      <c r="D464" s="307" t="s">
        <v>951</v>
      </c>
      <c r="E464" s="307">
        <v>2.7</v>
      </c>
      <c r="F464" s="307" t="s">
        <v>333</v>
      </c>
      <c r="G464" s="307" t="s">
        <v>292</v>
      </c>
      <c r="H464" s="307" t="s">
        <v>335</v>
      </c>
      <c r="I464" s="227" t="s">
        <v>2303</v>
      </c>
      <c r="J464" s="230" t="s">
        <v>2304</v>
      </c>
      <c r="K464" s="227" t="s">
        <v>2303</v>
      </c>
      <c r="L464" s="227" t="s">
        <v>2303</v>
      </c>
      <c r="M464" s="227" t="s">
        <v>2303</v>
      </c>
      <c r="N464" s="228" t="s">
        <v>173</v>
      </c>
      <c r="O464" s="231" t="s">
        <v>2305</v>
      </c>
      <c r="P464" s="228" t="s">
        <v>173</v>
      </c>
      <c r="Q464" s="227" t="s">
        <v>2303</v>
      </c>
      <c r="R464" s="228" t="s">
        <v>173</v>
      </c>
      <c r="S464" s="230" t="s">
        <v>2304</v>
      </c>
      <c r="T464" s="228" t="s">
        <v>173</v>
      </c>
      <c r="U464" s="227" t="s">
        <v>2303</v>
      </c>
      <c r="V464" s="227" t="s">
        <v>2303</v>
      </c>
      <c r="W464" s="227" t="s">
        <v>2303</v>
      </c>
      <c r="X464" s="229" t="s">
        <v>149</v>
      </c>
      <c r="Y464" s="229" t="s">
        <v>149</v>
      </c>
      <c r="Z464" s="227" t="s">
        <v>2303</v>
      </c>
      <c r="AA464" s="227" t="s">
        <v>2303</v>
      </c>
      <c r="AB464" s="227" t="s">
        <v>2303</v>
      </c>
      <c r="AC464" s="227" t="s">
        <v>2303</v>
      </c>
      <c r="AD464" s="227" t="s">
        <v>2303</v>
      </c>
      <c r="AE464" s="228" t="s">
        <v>173</v>
      </c>
      <c r="AF464" s="228" t="s">
        <v>173</v>
      </c>
      <c r="AG464" s="235" t="s">
        <v>173</v>
      </c>
      <c r="AH464" s="280"/>
    </row>
    <row r="465" spans="2:34" ht="12.75">
      <c r="B465" s="306" t="s">
        <v>1063</v>
      </c>
      <c r="C465" s="307" t="s">
        <v>112</v>
      </c>
      <c r="D465" s="307" t="s">
        <v>951</v>
      </c>
      <c r="E465" s="307">
        <v>2.7</v>
      </c>
      <c r="F465" s="307" t="s">
        <v>333</v>
      </c>
      <c r="G465" s="307" t="s">
        <v>292</v>
      </c>
      <c r="H465" s="307" t="s">
        <v>335</v>
      </c>
      <c r="I465" s="227" t="s">
        <v>2303</v>
      </c>
      <c r="J465" s="230" t="s">
        <v>2304</v>
      </c>
      <c r="K465" s="227" t="s">
        <v>2303</v>
      </c>
      <c r="L465" s="227" t="s">
        <v>2303</v>
      </c>
      <c r="M465" s="227" t="s">
        <v>2303</v>
      </c>
      <c r="N465" s="228" t="s">
        <v>173</v>
      </c>
      <c r="O465" s="231" t="s">
        <v>2305</v>
      </c>
      <c r="P465" s="228" t="s">
        <v>173</v>
      </c>
      <c r="Q465" s="227" t="s">
        <v>2303</v>
      </c>
      <c r="R465" s="228" t="s">
        <v>173</v>
      </c>
      <c r="S465" s="230" t="s">
        <v>2304</v>
      </c>
      <c r="T465" s="228" t="s">
        <v>173</v>
      </c>
      <c r="U465" s="227" t="s">
        <v>2303</v>
      </c>
      <c r="V465" s="227" t="s">
        <v>2303</v>
      </c>
      <c r="W465" s="227" t="s">
        <v>2303</v>
      </c>
      <c r="X465" s="229" t="s">
        <v>149</v>
      </c>
      <c r="Y465" s="229" t="s">
        <v>149</v>
      </c>
      <c r="Z465" s="227" t="s">
        <v>2303</v>
      </c>
      <c r="AA465" s="227" t="s">
        <v>2303</v>
      </c>
      <c r="AB465" s="227" t="s">
        <v>2303</v>
      </c>
      <c r="AC465" s="227" t="s">
        <v>2303</v>
      </c>
      <c r="AD465" s="227" t="s">
        <v>2303</v>
      </c>
      <c r="AE465" s="228" t="s">
        <v>173</v>
      </c>
      <c r="AF465" s="228" t="s">
        <v>173</v>
      </c>
      <c r="AG465" s="235" t="s">
        <v>173</v>
      </c>
      <c r="AH465" s="280"/>
    </row>
    <row r="466" spans="2:34" ht="12.75">
      <c r="B466" s="306" t="s">
        <v>1064</v>
      </c>
      <c r="C466" s="307" t="s">
        <v>112</v>
      </c>
      <c r="D466" s="307" t="s">
        <v>951</v>
      </c>
      <c r="E466" s="307">
        <v>2.7</v>
      </c>
      <c r="F466" s="307" t="s">
        <v>333</v>
      </c>
      <c r="G466" s="307" t="s">
        <v>292</v>
      </c>
      <c r="H466" s="307" t="s">
        <v>335</v>
      </c>
      <c r="I466" s="227" t="s">
        <v>2303</v>
      </c>
      <c r="J466" s="230" t="s">
        <v>2304</v>
      </c>
      <c r="K466" s="227" t="s">
        <v>2303</v>
      </c>
      <c r="L466" s="227" t="s">
        <v>2303</v>
      </c>
      <c r="M466" s="227" t="s">
        <v>2303</v>
      </c>
      <c r="N466" s="228" t="s">
        <v>173</v>
      </c>
      <c r="O466" s="231" t="s">
        <v>2305</v>
      </c>
      <c r="P466" s="228" t="s">
        <v>173</v>
      </c>
      <c r="Q466" s="227" t="s">
        <v>2303</v>
      </c>
      <c r="R466" s="228" t="s">
        <v>173</v>
      </c>
      <c r="S466" s="230" t="s">
        <v>2304</v>
      </c>
      <c r="T466" s="228" t="s">
        <v>173</v>
      </c>
      <c r="U466" s="227" t="s">
        <v>2303</v>
      </c>
      <c r="V466" s="227" t="s">
        <v>2303</v>
      </c>
      <c r="W466" s="227" t="s">
        <v>2303</v>
      </c>
      <c r="X466" s="229" t="s">
        <v>149</v>
      </c>
      <c r="Y466" s="229" t="s">
        <v>149</v>
      </c>
      <c r="Z466" s="227" t="s">
        <v>2303</v>
      </c>
      <c r="AA466" s="227" t="s">
        <v>2303</v>
      </c>
      <c r="AB466" s="227" t="s">
        <v>2303</v>
      </c>
      <c r="AC466" s="227" t="s">
        <v>2303</v>
      </c>
      <c r="AD466" s="227" t="s">
        <v>2303</v>
      </c>
      <c r="AE466" s="228" t="s">
        <v>173</v>
      </c>
      <c r="AF466" s="228" t="s">
        <v>173</v>
      </c>
      <c r="AG466" s="235" t="s">
        <v>173</v>
      </c>
      <c r="AH466" s="280"/>
    </row>
    <row r="467" spans="2:34" ht="12.75">
      <c r="B467" s="306" t="s">
        <v>1069</v>
      </c>
      <c r="C467" s="307" t="s">
        <v>112</v>
      </c>
      <c r="D467" s="307" t="s">
        <v>951</v>
      </c>
      <c r="E467" s="307">
        <v>2.7</v>
      </c>
      <c r="F467" s="307" t="s">
        <v>333</v>
      </c>
      <c r="G467" s="307" t="s">
        <v>292</v>
      </c>
      <c r="H467" s="307" t="s">
        <v>335</v>
      </c>
      <c r="I467" s="227" t="s">
        <v>2303</v>
      </c>
      <c r="J467" s="230" t="s">
        <v>2304</v>
      </c>
      <c r="K467" s="227" t="s">
        <v>2303</v>
      </c>
      <c r="L467" s="227" t="s">
        <v>2303</v>
      </c>
      <c r="M467" s="227" t="s">
        <v>2303</v>
      </c>
      <c r="N467" s="228" t="s">
        <v>173</v>
      </c>
      <c r="O467" s="231" t="s">
        <v>2305</v>
      </c>
      <c r="P467" s="228" t="s">
        <v>173</v>
      </c>
      <c r="Q467" s="227" t="s">
        <v>2303</v>
      </c>
      <c r="R467" s="228" t="s">
        <v>173</v>
      </c>
      <c r="S467" s="230" t="s">
        <v>2304</v>
      </c>
      <c r="T467" s="228" t="s">
        <v>173</v>
      </c>
      <c r="U467" s="227" t="s">
        <v>2303</v>
      </c>
      <c r="V467" s="227" t="s">
        <v>2303</v>
      </c>
      <c r="W467" s="227" t="s">
        <v>2303</v>
      </c>
      <c r="X467" s="229" t="s">
        <v>149</v>
      </c>
      <c r="Y467" s="229" t="s">
        <v>149</v>
      </c>
      <c r="Z467" s="227" t="s">
        <v>2303</v>
      </c>
      <c r="AA467" s="227" t="s">
        <v>2303</v>
      </c>
      <c r="AB467" s="227" t="s">
        <v>2303</v>
      </c>
      <c r="AC467" s="227" t="s">
        <v>2303</v>
      </c>
      <c r="AD467" s="227" t="s">
        <v>2303</v>
      </c>
      <c r="AE467" s="228" t="s">
        <v>173</v>
      </c>
      <c r="AF467" s="228" t="s">
        <v>173</v>
      </c>
      <c r="AG467" s="235" t="s">
        <v>173</v>
      </c>
      <c r="AH467" s="280"/>
    </row>
    <row r="468" spans="2:34" ht="12.75">
      <c r="B468" s="306" t="s">
        <v>1070</v>
      </c>
      <c r="C468" s="307" t="s">
        <v>112</v>
      </c>
      <c r="D468" s="307" t="s">
        <v>951</v>
      </c>
      <c r="E468" s="307">
        <v>2.7</v>
      </c>
      <c r="F468" s="307" t="s">
        <v>333</v>
      </c>
      <c r="G468" s="307" t="s">
        <v>292</v>
      </c>
      <c r="H468" s="307" t="s">
        <v>335</v>
      </c>
      <c r="I468" s="227" t="s">
        <v>2303</v>
      </c>
      <c r="J468" s="230" t="s">
        <v>2304</v>
      </c>
      <c r="K468" s="227" t="s">
        <v>2303</v>
      </c>
      <c r="L468" s="227" t="s">
        <v>2303</v>
      </c>
      <c r="M468" s="227" t="s">
        <v>2303</v>
      </c>
      <c r="N468" s="228" t="s">
        <v>173</v>
      </c>
      <c r="O468" s="231" t="s">
        <v>2305</v>
      </c>
      <c r="P468" s="228" t="s">
        <v>173</v>
      </c>
      <c r="Q468" s="227" t="s">
        <v>2303</v>
      </c>
      <c r="R468" s="228" t="s">
        <v>173</v>
      </c>
      <c r="S468" s="230" t="s">
        <v>2304</v>
      </c>
      <c r="T468" s="228" t="s">
        <v>173</v>
      </c>
      <c r="U468" s="227" t="s">
        <v>2303</v>
      </c>
      <c r="V468" s="227" t="s">
        <v>2303</v>
      </c>
      <c r="W468" s="227" t="s">
        <v>2303</v>
      </c>
      <c r="X468" s="229" t="s">
        <v>149</v>
      </c>
      <c r="Y468" s="229" t="s">
        <v>149</v>
      </c>
      <c r="Z468" s="227" t="s">
        <v>2303</v>
      </c>
      <c r="AA468" s="227" t="s">
        <v>2303</v>
      </c>
      <c r="AB468" s="227" t="s">
        <v>2303</v>
      </c>
      <c r="AC468" s="227" t="s">
        <v>2303</v>
      </c>
      <c r="AD468" s="227" t="s">
        <v>2303</v>
      </c>
      <c r="AE468" s="228" t="s">
        <v>173</v>
      </c>
      <c r="AF468" s="228" t="s">
        <v>173</v>
      </c>
      <c r="AG468" s="235" t="s">
        <v>173</v>
      </c>
      <c r="AH468" s="280"/>
    </row>
    <row r="469" spans="2:34" ht="12.75">
      <c r="B469" s="306" t="s">
        <v>1072</v>
      </c>
      <c r="C469" s="307" t="s">
        <v>112</v>
      </c>
      <c r="D469" s="307" t="s">
        <v>951</v>
      </c>
      <c r="E469" s="307">
        <v>2.7</v>
      </c>
      <c r="F469" s="307" t="s">
        <v>333</v>
      </c>
      <c r="G469" s="307" t="s">
        <v>292</v>
      </c>
      <c r="H469" s="307" t="s">
        <v>335</v>
      </c>
      <c r="I469" s="227" t="s">
        <v>2303</v>
      </c>
      <c r="J469" s="230" t="s">
        <v>2304</v>
      </c>
      <c r="K469" s="227" t="s">
        <v>2303</v>
      </c>
      <c r="L469" s="227" t="s">
        <v>2303</v>
      </c>
      <c r="M469" s="227" t="s">
        <v>2303</v>
      </c>
      <c r="N469" s="228" t="s">
        <v>173</v>
      </c>
      <c r="O469" s="231" t="s">
        <v>2305</v>
      </c>
      <c r="P469" s="228" t="s">
        <v>173</v>
      </c>
      <c r="Q469" s="227" t="s">
        <v>2303</v>
      </c>
      <c r="R469" s="228" t="s">
        <v>173</v>
      </c>
      <c r="S469" s="230" t="s">
        <v>2304</v>
      </c>
      <c r="T469" s="228" t="s">
        <v>173</v>
      </c>
      <c r="U469" s="227" t="s">
        <v>2303</v>
      </c>
      <c r="V469" s="227" t="s">
        <v>2303</v>
      </c>
      <c r="W469" s="227" t="s">
        <v>2303</v>
      </c>
      <c r="X469" s="229" t="s">
        <v>149</v>
      </c>
      <c r="Y469" s="229" t="s">
        <v>149</v>
      </c>
      <c r="Z469" s="227" t="s">
        <v>2303</v>
      </c>
      <c r="AA469" s="227" t="s">
        <v>2303</v>
      </c>
      <c r="AB469" s="227" t="s">
        <v>2303</v>
      </c>
      <c r="AC469" s="227" t="s">
        <v>2303</v>
      </c>
      <c r="AD469" s="227" t="s">
        <v>2303</v>
      </c>
      <c r="AE469" s="228" t="s">
        <v>173</v>
      </c>
      <c r="AF469" s="228" t="s">
        <v>173</v>
      </c>
      <c r="AG469" s="235" t="s">
        <v>173</v>
      </c>
      <c r="AH469" s="280"/>
    </row>
    <row r="470" spans="2:34" ht="12.75">
      <c r="B470" s="306" t="s">
        <v>1075</v>
      </c>
      <c r="C470" s="307" t="s">
        <v>112</v>
      </c>
      <c r="D470" s="307" t="s">
        <v>951</v>
      </c>
      <c r="E470" s="307">
        <v>2.7</v>
      </c>
      <c r="F470" s="307" t="s">
        <v>333</v>
      </c>
      <c r="G470" s="307" t="s">
        <v>292</v>
      </c>
      <c r="H470" s="307" t="s">
        <v>335</v>
      </c>
      <c r="I470" s="227" t="s">
        <v>2303</v>
      </c>
      <c r="J470" s="230" t="s">
        <v>2304</v>
      </c>
      <c r="K470" s="227" t="s">
        <v>2303</v>
      </c>
      <c r="L470" s="227" t="s">
        <v>2303</v>
      </c>
      <c r="M470" s="227" t="s">
        <v>2303</v>
      </c>
      <c r="N470" s="228" t="s">
        <v>173</v>
      </c>
      <c r="O470" s="231" t="s">
        <v>2305</v>
      </c>
      <c r="P470" s="228" t="s">
        <v>173</v>
      </c>
      <c r="Q470" s="227" t="s">
        <v>2303</v>
      </c>
      <c r="R470" s="228" t="s">
        <v>173</v>
      </c>
      <c r="S470" s="230" t="s">
        <v>2304</v>
      </c>
      <c r="T470" s="228" t="s">
        <v>173</v>
      </c>
      <c r="U470" s="227" t="s">
        <v>2303</v>
      </c>
      <c r="V470" s="227" t="s">
        <v>2303</v>
      </c>
      <c r="W470" s="227" t="s">
        <v>2303</v>
      </c>
      <c r="X470" s="229" t="s">
        <v>149</v>
      </c>
      <c r="Y470" s="229" t="s">
        <v>149</v>
      </c>
      <c r="Z470" s="227" t="s">
        <v>2303</v>
      </c>
      <c r="AA470" s="227" t="s">
        <v>2303</v>
      </c>
      <c r="AB470" s="227" t="s">
        <v>2303</v>
      </c>
      <c r="AC470" s="227" t="s">
        <v>2303</v>
      </c>
      <c r="AD470" s="227" t="s">
        <v>2303</v>
      </c>
      <c r="AE470" s="228" t="s">
        <v>173</v>
      </c>
      <c r="AF470" s="228" t="s">
        <v>173</v>
      </c>
      <c r="AG470" s="235" t="s">
        <v>173</v>
      </c>
      <c r="AH470" s="280"/>
    </row>
    <row r="471" spans="2:34" ht="12.75">
      <c r="B471" s="306" t="s">
        <v>1078</v>
      </c>
      <c r="C471" s="307" t="s">
        <v>112</v>
      </c>
      <c r="D471" s="307" t="s">
        <v>951</v>
      </c>
      <c r="E471" s="307">
        <v>2.7</v>
      </c>
      <c r="F471" s="307" t="s">
        <v>333</v>
      </c>
      <c r="G471" s="307" t="s">
        <v>292</v>
      </c>
      <c r="H471" s="307" t="s">
        <v>335</v>
      </c>
      <c r="I471" s="227" t="s">
        <v>2303</v>
      </c>
      <c r="J471" s="230" t="s">
        <v>2304</v>
      </c>
      <c r="K471" s="227" t="s">
        <v>2303</v>
      </c>
      <c r="L471" s="227" t="s">
        <v>2303</v>
      </c>
      <c r="M471" s="227" t="s">
        <v>2303</v>
      </c>
      <c r="N471" s="228" t="s">
        <v>173</v>
      </c>
      <c r="O471" s="231" t="s">
        <v>2305</v>
      </c>
      <c r="P471" s="228" t="s">
        <v>173</v>
      </c>
      <c r="Q471" s="227" t="s">
        <v>2303</v>
      </c>
      <c r="R471" s="228" t="s">
        <v>173</v>
      </c>
      <c r="S471" s="230" t="s">
        <v>2304</v>
      </c>
      <c r="T471" s="228" t="s">
        <v>173</v>
      </c>
      <c r="U471" s="227" t="s">
        <v>2303</v>
      </c>
      <c r="V471" s="227" t="s">
        <v>2303</v>
      </c>
      <c r="W471" s="227" t="s">
        <v>2303</v>
      </c>
      <c r="X471" s="229" t="s">
        <v>149</v>
      </c>
      <c r="Y471" s="229" t="s">
        <v>149</v>
      </c>
      <c r="Z471" s="227" t="s">
        <v>2303</v>
      </c>
      <c r="AA471" s="227" t="s">
        <v>2303</v>
      </c>
      <c r="AB471" s="227" t="s">
        <v>2303</v>
      </c>
      <c r="AC471" s="227" t="s">
        <v>2303</v>
      </c>
      <c r="AD471" s="227" t="s">
        <v>2303</v>
      </c>
      <c r="AE471" s="228" t="s">
        <v>173</v>
      </c>
      <c r="AF471" s="228" t="s">
        <v>173</v>
      </c>
      <c r="AG471" s="235" t="s">
        <v>173</v>
      </c>
      <c r="AH471" s="280"/>
    </row>
    <row r="472" spans="2:34" ht="12.75">
      <c r="B472" s="306" t="s">
        <v>1080</v>
      </c>
      <c r="C472" s="307" t="s">
        <v>112</v>
      </c>
      <c r="D472" s="307" t="s">
        <v>951</v>
      </c>
      <c r="E472" s="307">
        <v>2.7</v>
      </c>
      <c r="F472" s="307" t="s">
        <v>333</v>
      </c>
      <c r="G472" s="307" t="s">
        <v>292</v>
      </c>
      <c r="H472" s="307" t="s">
        <v>335</v>
      </c>
      <c r="I472" s="227" t="s">
        <v>2303</v>
      </c>
      <c r="J472" s="230" t="s">
        <v>2304</v>
      </c>
      <c r="K472" s="227" t="s">
        <v>2303</v>
      </c>
      <c r="L472" s="227" t="s">
        <v>2303</v>
      </c>
      <c r="M472" s="227" t="s">
        <v>2303</v>
      </c>
      <c r="N472" s="228" t="s">
        <v>173</v>
      </c>
      <c r="O472" s="231" t="s">
        <v>2305</v>
      </c>
      <c r="P472" s="228" t="s">
        <v>173</v>
      </c>
      <c r="Q472" s="227" t="s">
        <v>2303</v>
      </c>
      <c r="R472" s="228" t="s">
        <v>173</v>
      </c>
      <c r="S472" s="230" t="s">
        <v>2304</v>
      </c>
      <c r="T472" s="228" t="s">
        <v>173</v>
      </c>
      <c r="U472" s="227" t="s">
        <v>2303</v>
      </c>
      <c r="V472" s="227" t="s">
        <v>2303</v>
      </c>
      <c r="W472" s="227" t="s">
        <v>2303</v>
      </c>
      <c r="X472" s="229" t="s">
        <v>149</v>
      </c>
      <c r="Y472" s="229" t="s">
        <v>149</v>
      </c>
      <c r="Z472" s="227" t="s">
        <v>2303</v>
      </c>
      <c r="AA472" s="227" t="s">
        <v>2303</v>
      </c>
      <c r="AB472" s="227" t="s">
        <v>2303</v>
      </c>
      <c r="AC472" s="227" t="s">
        <v>2303</v>
      </c>
      <c r="AD472" s="227" t="s">
        <v>2303</v>
      </c>
      <c r="AE472" s="228" t="s">
        <v>173</v>
      </c>
      <c r="AF472" s="228" t="s">
        <v>173</v>
      </c>
      <c r="AG472" s="235" t="s">
        <v>173</v>
      </c>
      <c r="AH472" s="280"/>
    </row>
    <row r="473" spans="2:34" ht="12.75">
      <c r="B473" s="306" t="s">
        <v>1081</v>
      </c>
      <c r="C473" s="307" t="s">
        <v>112</v>
      </c>
      <c r="D473" s="307" t="s">
        <v>951</v>
      </c>
      <c r="E473" s="307">
        <v>2.7</v>
      </c>
      <c r="F473" s="307" t="s">
        <v>333</v>
      </c>
      <c r="G473" s="307" t="s">
        <v>292</v>
      </c>
      <c r="H473" s="307" t="s">
        <v>335</v>
      </c>
      <c r="I473" s="227" t="s">
        <v>2303</v>
      </c>
      <c r="J473" s="230" t="s">
        <v>2304</v>
      </c>
      <c r="K473" s="227" t="s">
        <v>2303</v>
      </c>
      <c r="L473" s="227" t="s">
        <v>2303</v>
      </c>
      <c r="M473" s="227" t="s">
        <v>2303</v>
      </c>
      <c r="N473" s="228" t="s">
        <v>173</v>
      </c>
      <c r="O473" s="231" t="s">
        <v>2305</v>
      </c>
      <c r="P473" s="228" t="s">
        <v>173</v>
      </c>
      <c r="Q473" s="227" t="s">
        <v>2303</v>
      </c>
      <c r="R473" s="228" t="s">
        <v>173</v>
      </c>
      <c r="S473" s="230" t="s">
        <v>2304</v>
      </c>
      <c r="T473" s="228" t="s">
        <v>173</v>
      </c>
      <c r="U473" s="227" t="s">
        <v>2303</v>
      </c>
      <c r="V473" s="227" t="s">
        <v>2303</v>
      </c>
      <c r="W473" s="227" t="s">
        <v>2303</v>
      </c>
      <c r="X473" s="229" t="s">
        <v>149</v>
      </c>
      <c r="Y473" s="229" t="s">
        <v>149</v>
      </c>
      <c r="Z473" s="227" t="s">
        <v>2303</v>
      </c>
      <c r="AA473" s="227" t="s">
        <v>2303</v>
      </c>
      <c r="AB473" s="227" t="s">
        <v>2303</v>
      </c>
      <c r="AC473" s="227" t="s">
        <v>2303</v>
      </c>
      <c r="AD473" s="227" t="s">
        <v>2303</v>
      </c>
      <c r="AE473" s="228" t="s">
        <v>173</v>
      </c>
      <c r="AF473" s="228" t="s">
        <v>173</v>
      </c>
      <c r="AG473" s="235" t="s">
        <v>173</v>
      </c>
      <c r="AH473" s="280"/>
    </row>
    <row r="474" spans="2:34" ht="12.75">
      <c r="B474" s="306" t="s">
        <v>1082</v>
      </c>
      <c r="C474" s="307" t="s">
        <v>112</v>
      </c>
      <c r="D474" s="307" t="s">
        <v>951</v>
      </c>
      <c r="E474" s="307">
        <v>2.7</v>
      </c>
      <c r="F474" s="307" t="s">
        <v>333</v>
      </c>
      <c r="G474" s="307" t="s">
        <v>292</v>
      </c>
      <c r="H474" s="307" t="s">
        <v>335</v>
      </c>
      <c r="I474" s="227" t="s">
        <v>2303</v>
      </c>
      <c r="J474" s="230" t="s">
        <v>2304</v>
      </c>
      <c r="K474" s="227" t="s">
        <v>2303</v>
      </c>
      <c r="L474" s="227" t="s">
        <v>2303</v>
      </c>
      <c r="M474" s="227" t="s">
        <v>2303</v>
      </c>
      <c r="N474" s="228" t="s">
        <v>173</v>
      </c>
      <c r="O474" s="231" t="s">
        <v>2305</v>
      </c>
      <c r="P474" s="228" t="s">
        <v>173</v>
      </c>
      <c r="Q474" s="227" t="s">
        <v>2303</v>
      </c>
      <c r="R474" s="228" t="s">
        <v>173</v>
      </c>
      <c r="S474" s="230" t="s">
        <v>2304</v>
      </c>
      <c r="T474" s="228" t="s">
        <v>173</v>
      </c>
      <c r="U474" s="227" t="s">
        <v>2303</v>
      </c>
      <c r="V474" s="227" t="s">
        <v>2303</v>
      </c>
      <c r="W474" s="227" t="s">
        <v>2303</v>
      </c>
      <c r="X474" s="229" t="s">
        <v>149</v>
      </c>
      <c r="Y474" s="229" t="s">
        <v>149</v>
      </c>
      <c r="Z474" s="227" t="s">
        <v>2303</v>
      </c>
      <c r="AA474" s="227" t="s">
        <v>2303</v>
      </c>
      <c r="AB474" s="227" t="s">
        <v>2303</v>
      </c>
      <c r="AC474" s="227" t="s">
        <v>2303</v>
      </c>
      <c r="AD474" s="227" t="s">
        <v>2303</v>
      </c>
      <c r="AE474" s="228" t="s">
        <v>173</v>
      </c>
      <c r="AF474" s="228" t="s">
        <v>173</v>
      </c>
      <c r="AG474" s="235" t="s">
        <v>173</v>
      </c>
      <c r="AH474" s="280"/>
    </row>
    <row r="475" spans="2:34" ht="12.75">
      <c r="B475" s="306" t="s">
        <v>1084</v>
      </c>
      <c r="C475" s="307" t="s">
        <v>112</v>
      </c>
      <c r="D475" s="307" t="s">
        <v>951</v>
      </c>
      <c r="E475" s="307">
        <v>2.7</v>
      </c>
      <c r="F475" s="307" t="s">
        <v>333</v>
      </c>
      <c r="G475" s="307" t="s">
        <v>292</v>
      </c>
      <c r="H475" s="307" t="s">
        <v>335</v>
      </c>
      <c r="I475" s="227" t="s">
        <v>2303</v>
      </c>
      <c r="J475" s="230" t="s">
        <v>2304</v>
      </c>
      <c r="K475" s="227" t="s">
        <v>2303</v>
      </c>
      <c r="L475" s="227" t="s">
        <v>2303</v>
      </c>
      <c r="M475" s="227" t="s">
        <v>2303</v>
      </c>
      <c r="N475" s="228" t="s">
        <v>173</v>
      </c>
      <c r="O475" s="231" t="s">
        <v>2305</v>
      </c>
      <c r="P475" s="228" t="s">
        <v>173</v>
      </c>
      <c r="Q475" s="227" t="s">
        <v>2303</v>
      </c>
      <c r="R475" s="228" t="s">
        <v>173</v>
      </c>
      <c r="S475" s="230" t="s">
        <v>2304</v>
      </c>
      <c r="T475" s="228" t="s">
        <v>173</v>
      </c>
      <c r="U475" s="227" t="s">
        <v>2303</v>
      </c>
      <c r="V475" s="227" t="s">
        <v>2303</v>
      </c>
      <c r="W475" s="227" t="s">
        <v>2303</v>
      </c>
      <c r="X475" s="229" t="s">
        <v>149</v>
      </c>
      <c r="Y475" s="229" t="s">
        <v>149</v>
      </c>
      <c r="Z475" s="227" t="s">
        <v>2303</v>
      </c>
      <c r="AA475" s="227" t="s">
        <v>2303</v>
      </c>
      <c r="AB475" s="227" t="s">
        <v>2303</v>
      </c>
      <c r="AC475" s="227" t="s">
        <v>2303</v>
      </c>
      <c r="AD475" s="227" t="s">
        <v>2303</v>
      </c>
      <c r="AE475" s="228" t="s">
        <v>173</v>
      </c>
      <c r="AF475" s="228" t="s">
        <v>173</v>
      </c>
      <c r="AG475" s="235" t="s">
        <v>173</v>
      </c>
      <c r="AH475" s="280"/>
    </row>
    <row r="476" spans="2:34" ht="12.75">
      <c r="B476" s="306" t="s">
        <v>1085</v>
      </c>
      <c r="C476" s="307" t="s">
        <v>112</v>
      </c>
      <c r="D476" s="307" t="s">
        <v>951</v>
      </c>
      <c r="E476" s="307">
        <v>2.7</v>
      </c>
      <c r="F476" s="307" t="s">
        <v>333</v>
      </c>
      <c r="G476" s="307" t="s">
        <v>292</v>
      </c>
      <c r="H476" s="307" t="s">
        <v>335</v>
      </c>
      <c r="I476" s="227" t="s">
        <v>2303</v>
      </c>
      <c r="J476" s="230" t="s">
        <v>2304</v>
      </c>
      <c r="K476" s="227" t="s">
        <v>2303</v>
      </c>
      <c r="L476" s="227" t="s">
        <v>2303</v>
      </c>
      <c r="M476" s="227" t="s">
        <v>2303</v>
      </c>
      <c r="N476" s="228" t="s">
        <v>173</v>
      </c>
      <c r="O476" s="231" t="s">
        <v>2305</v>
      </c>
      <c r="P476" s="228" t="s">
        <v>173</v>
      </c>
      <c r="Q476" s="227" t="s">
        <v>2303</v>
      </c>
      <c r="R476" s="228" t="s">
        <v>173</v>
      </c>
      <c r="S476" s="230" t="s">
        <v>2304</v>
      </c>
      <c r="T476" s="228" t="s">
        <v>173</v>
      </c>
      <c r="U476" s="227" t="s">
        <v>2303</v>
      </c>
      <c r="V476" s="227" t="s">
        <v>2303</v>
      </c>
      <c r="W476" s="227" t="s">
        <v>2303</v>
      </c>
      <c r="X476" s="229" t="s">
        <v>149</v>
      </c>
      <c r="Y476" s="229" t="s">
        <v>149</v>
      </c>
      <c r="Z476" s="227" t="s">
        <v>2303</v>
      </c>
      <c r="AA476" s="227" t="s">
        <v>2303</v>
      </c>
      <c r="AB476" s="227" t="s">
        <v>2303</v>
      </c>
      <c r="AC476" s="227" t="s">
        <v>2303</v>
      </c>
      <c r="AD476" s="227" t="s">
        <v>2303</v>
      </c>
      <c r="AE476" s="228" t="s">
        <v>173</v>
      </c>
      <c r="AF476" s="228" t="s">
        <v>173</v>
      </c>
      <c r="AG476" s="235" t="s">
        <v>173</v>
      </c>
      <c r="AH476" s="280"/>
    </row>
    <row r="477" spans="2:34" ht="12.75">
      <c r="B477" s="306" t="s">
        <v>1087</v>
      </c>
      <c r="C477" s="307" t="s">
        <v>112</v>
      </c>
      <c r="D477" s="307" t="s">
        <v>951</v>
      </c>
      <c r="E477" s="307">
        <v>2.7</v>
      </c>
      <c r="F477" s="307" t="s">
        <v>333</v>
      </c>
      <c r="G477" s="307" t="s">
        <v>292</v>
      </c>
      <c r="H477" s="307" t="s">
        <v>335</v>
      </c>
      <c r="I477" s="227" t="s">
        <v>2303</v>
      </c>
      <c r="J477" s="230" t="s">
        <v>2304</v>
      </c>
      <c r="K477" s="227" t="s">
        <v>2303</v>
      </c>
      <c r="L477" s="227" t="s">
        <v>2303</v>
      </c>
      <c r="M477" s="227" t="s">
        <v>2303</v>
      </c>
      <c r="N477" s="228" t="s">
        <v>173</v>
      </c>
      <c r="O477" s="231" t="s">
        <v>2305</v>
      </c>
      <c r="P477" s="228" t="s">
        <v>173</v>
      </c>
      <c r="Q477" s="227" t="s">
        <v>2303</v>
      </c>
      <c r="R477" s="228" t="s">
        <v>173</v>
      </c>
      <c r="S477" s="230" t="s">
        <v>2304</v>
      </c>
      <c r="T477" s="228" t="s">
        <v>173</v>
      </c>
      <c r="U477" s="227" t="s">
        <v>2303</v>
      </c>
      <c r="V477" s="227" t="s">
        <v>2303</v>
      </c>
      <c r="W477" s="227" t="s">
        <v>2303</v>
      </c>
      <c r="X477" s="229" t="s">
        <v>149</v>
      </c>
      <c r="Y477" s="229" t="s">
        <v>149</v>
      </c>
      <c r="Z477" s="227" t="s">
        <v>2303</v>
      </c>
      <c r="AA477" s="227" t="s">
        <v>2303</v>
      </c>
      <c r="AB477" s="227" t="s">
        <v>2303</v>
      </c>
      <c r="AC477" s="227" t="s">
        <v>2303</v>
      </c>
      <c r="AD477" s="227" t="s">
        <v>2303</v>
      </c>
      <c r="AE477" s="228" t="s">
        <v>173</v>
      </c>
      <c r="AF477" s="228" t="s">
        <v>173</v>
      </c>
      <c r="AG477" s="235" t="s">
        <v>173</v>
      </c>
      <c r="AH477" s="280"/>
    </row>
    <row r="478" spans="2:34" ht="12.75">
      <c r="B478" s="306" t="s">
        <v>1088</v>
      </c>
      <c r="C478" s="307" t="s">
        <v>112</v>
      </c>
      <c r="D478" s="307" t="s">
        <v>951</v>
      </c>
      <c r="E478" s="307">
        <v>2.7</v>
      </c>
      <c r="F478" s="307" t="s">
        <v>333</v>
      </c>
      <c r="G478" s="307" t="s">
        <v>292</v>
      </c>
      <c r="H478" s="307" t="s">
        <v>335</v>
      </c>
      <c r="I478" s="227" t="s">
        <v>2303</v>
      </c>
      <c r="J478" s="230" t="s">
        <v>2304</v>
      </c>
      <c r="K478" s="227" t="s">
        <v>2303</v>
      </c>
      <c r="L478" s="227" t="s">
        <v>2303</v>
      </c>
      <c r="M478" s="227" t="s">
        <v>2303</v>
      </c>
      <c r="N478" s="228" t="s">
        <v>173</v>
      </c>
      <c r="O478" s="231" t="s">
        <v>2305</v>
      </c>
      <c r="P478" s="228" t="s">
        <v>173</v>
      </c>
      <c r="Q478" s="227" t="s">
        <v>2303</v>
      </c>
      <c r="R478" s="228" t="s">
        <v>173</v>
      </c>
      <c r="S478" s="230" t="s">
        <v>2304</v>
      </c>
      <c r="T478" s="228" t="s">
        <v>173</v>
      </c>
      <c r="U478" s="227" t="s">
        <v>2303</v>
      </c>
      <c r="V478" s="227" t="s">
        <v>2303</v>
      </c>
      <c r="W478" s="227" t="s">
        <v>2303</v>
      </c>
      <c r="X478" s="229" t="s">
        <v>149</v>
      </c>
      <c r="Y478" s="229" t="s">
        <v>149</v>
      </c>
      <c r="Z478" s="227" t="s">
        <v>2303</v>
      </c>
      <c r="AA478" s="227" t="s">
        <v>2303</v>
      </c>
      <c r="AB478" s="227" t="s">
        <v>2303</v>
      </c>
      <c r="AC478" s="227" t="s">
        <v>2303</v>
      </c>
      <c r="AD478" s="227" t="s">
        <v>2303</v>
      </c>
      <c r="AE478" s="228" t="s">
        <v>173</v>
      </c>
      <c r="AF478" s="228" t="s">
        <v>173</v>
      </c>
      <c r="AG478" s="235" t="s">
        <v>173</v>
      </c>
      <c r="AH478" s="280"/>
    </row>
    <row r="479" spans="2:34" ht="12.75">
      <c r="B479" s="306" t="s">
        <v>1090</v>
      </c>
      <c r="C479" s="307" t="s">
        <v>112</v>
      </c>
      <c r="D479" s="307" t="s">
        <v>951</v>
      </c>
      <c r="E479" s="307">
        <v>2.7</v>
      </c>
      <c r="F479" s="307" t="s">
        <v>333</v>
      </c>
      <c r="G479" s="307" t="s">
        <v>292</v>
      </c>
      <c r="H479" s="307" t="s">
        <v>335</v>
      </c>
      <c r="I479" s="227" t="s">
        <v>2303</v>
      </c>
      <c r="J479" s="230" t="s">
        <v>2304</v>
      </c>
      <c r="K479" s="227" t="s">
        <v>2303</v>
      </c>
      <c r="L479" s="227" t="s">
        <v>2303</v>
      </c>
      <c r="M479" s="227" t="s">
        <v>2303</v>
      </c>
      <c r="N479" s="228" t="s">
        <v>173</v>
      </c>
      <c r="O479" s="231" t="s">
        <v>2305</v>
      </c>
      <c r="P479" s="228" t="s">
        <v>173</v>
      </c>
      <c r="Q479" s="227" t="s">
        <v>2303</v>
      </c>
      <c r="R479" s="228" t="s">
        <v>173</v>
      </c>
      <c r="S479" s="230" t="s">
        <v>2304</v>
      </c>
      <c r="T479" s="228" t="s">
        <v>173</v>
      </c>
      <c r="U479" s="227" t="s">
        <v>2303</v>
      </c>
      <c r="V479" s="227" t="s">
        <v>2303</v>
      </c>
      <c r="W479" s="227" t="s">
        <v>2303</v>
      </c>
      <c r="X479" s="229" t="s">
        <v>149</v>
      </c>
      <c r="Y479" s="229" t="s">
        <v>149</v>
      </c>
      <c r="Z479" s="227" t="s">
        <v>2303</v>
      </c>
      <c r="AA479" s="227" t="s">
        <v>2303</v>
      </c>
      <c r="AB479" s="227" t="s">
        <v>2303</v>
      </c>
      <c r="AC479" s="227" t="s">
        <v>2303</v>
      </c>
      <c r="AD479" s="227" t="s">
        <v>2303</v>
      </c>
      <c r="AE479" s="228" t="s">
        <v>173</v>
      </c>
      <c r="AF479" s="228" t="s">
        <v>173</v>
      </c>
      <c r="AG479" s="235" t="s">
        <v>173</v>
      </c>
      <c r="AH479" s="280"/>
    </row>
    <row r="480" spans="2:34" ht="12.75">
      <c r="B480" s="306" t="s">
        <v>1092</v>
      </c>
      <c r="C480" s="307" t="s">
        <v>112</v>
      </c>
      <c r="D480" s="307" t="s">
        <v>951</v>
      </c>
      <c r="E480" s="307">
        <v>2.7</v>
      </c>
      <c r="F480" s="307" t="s">
        <v>333</v>
      </c>
      <c r="G480" s="307" t="s">
        <v>292</v>
      </c>
      <c r="H480" s="307" t="s">
        <v>335</v>
      </c>
      <c r="I480" s="227" t="s">
        <v>2303</v>
      </c>
      <c r="J480" s="230" t="s">
        <v>2304</v>
      </c>
      <c r="K480" s="227" t="s">
        <v>2303</v>
      </c>
      <c r="L480" s="227" t="s">
        <v>2303</v>
      </c>
      <c r="M480" s="227" t="s">
        <v>2303</v>
      </c>
      <c r="N480" s="228" t="s">
        <v>173</v>
      </c>
      <c r="O480" s="231" t="s">
        <v>2305</v>
      </c>
      <c r="P480" s="228" t="s">
        <v>173</v>
      </c>
      <c r="Q480" s="227" t="s">
        <v>2303</v>
      </c>
      <c r="R480" s="228" t="s">
        <v>173</v>
      </c>
      <c r="S480" s="230" t="s">
        <v>2304</v>
      </c>
      <c r="T480" s="228" t="s">
        <v>173</v>
      </c>
      <c r="U480" s="227" t="s">
        <v>2303</v>
      </c>
      <c r="V480" s="227" t="s">
        <v>2303</v>
      </c>
      <c r="W480" s="227" t="s">
        <v>2303</v>
      </c>
      <c r="X480" s="229" t="s">
        <v>149</v>
      </c>
      <c r="Y480" s="229" t="s">
        <v>149</v>
      </c>
      <c r="Z480" s="227" t="s">
        <v>2303</v>
      </c>
      <c r="AA480" s="227" t="s">
        <v>2303</v>
      </c>
      <c r="AB480" s="227" t="s">
        <v>2303</v>
      </c>
      <c r="AC480" s="227" t="s">
        <v>2303</v>
      </c>
      <c r="AD480" s="227" t="s">
        <v>2303</v>
      </c>
      <c r="AE480" s="228" t="s">
        <v>173</v>
      </c>
      <c r="AF480" s="228" t="s">
        <v>173</v>
      </c>
      <c r="AG480" s="235" t="s">
        <v>173</v>
      </c>
      <c r="AH480" s="280"/>
    </row>
    <row r="481" spans="2:34" ht="12.75">
      <c r="B481" s="306" t="s">
        <v>1093</v>
      </c>
      <c r="C481" s="307" t="s">
        <v>112</v>
      </c>
      <c r="D481" s="307" t="s">
        <v>951</v>
      </c>
      <c r="E481" s="307">
        <v>2.7</v>
      </c>
      <c r="F481" s="307" t="s">
        <v>333</v>
      </c>
      <c r="G481" s="307" t="s">
        <v>292</v>
      </c>
      <c r="H481" s="307" t="s">
        <v>335</v>
      </c>
      <c r="I481" s="227" t="s">
        <v>2303</v>
      </c>
      <c r="J481" s="230" t="s">
        <v>2304</v>
      </c>
      <c r="K481" s="227" t="s">
        <v>2303</v>
      </c>
      <c r="L481" s="227" t="s">
        <v>2303</v>
      </c>
      <c r="M481" s="227" t="s">
        <v>2303</v>
      </c>
      <c r="N481" s="228" t="s">
        <v>173</v>
      </c>
      <c r="O481" s="231" t="s">
        <v>2305</v>
      </c>
      <c r="P481" s="228" t="s">
        <v>173</v>
      </c>
      <c r="Q481" s="227" t="s">
        <v>2303</v>
      </c>
      <c r="R481" s="228" t="s">
        <v>173</v>
      </c>
      <c r="S481" s="230" t="s">
        <v>2304</v>
      </c>
      <c r="T481" s="228" t="s">
        <v>173</v>
      </c>
      <c r="U481" s="227" t="s">
        <v>2303</v>
      </c>
      <c r="V481" s="227" t="s">
        <v>2303</v>
      </c>
      <c r="W481" s="227" t="s">
        <v>2303</v>
      </c>
      <c r="X481" s="229" t="s">
        <v>149</v>
      </c>
      <c r="Y481" s="229" t="s">
        <v>149</v>
      </c>
      <c r="Z481" s="227" t="s">
        <v>2303</v>
      </c>
      <c r="AA481" s="227" t="s">
        <v>2303</v>
      </c>
      <c r="AB481" s="227" t="s">
        <v>2303</v>
      </c>
      <c r="AC481" s="227" t="s">
        <v>2303</v>
      </c>
      <c r="AD481" s="227" t="s">
        <v>2303</v>
      </c>
      <c r="AE481" s="228" t="s">
        <v>173</v>
      </c>
      <c r="AF481" s="228" t="s">
        <v>173</v>
      </c>
      <c r="AG481" s="235" t="s">
        <v>173</v>
      </c>
      <c r="AH481" s="280"/>
    </row>
    <row r="482" spans="2:34" ht="12.75">
      <c r="B482" s="306" t="s">
        <v>1094</v>
      </c>
      <c r="C482" s="307" t="s">
        <v>112</v>
      </c>
      <c r="D482" s="307" t="s">
        <v>951</v>
      </c>
      <c r="E482" s="307">
        <v>2.7</v>
      </c>
      <c r="F482" s="307" t="s">
        <v>333</v>
      </c>
      <c r="G482" s="307" t="s">
        <v>292</v>
      </c>
      <c r="H482" s="307" t="s">
        <v>335</v>
      </c>
      <c r="I482" s="227" t="s">
        <v>2303</v>
      </c>
      <c r="J482" s="230" t="s">
        <v>2304</v>
      </c>
      <c r="K482" s="227" t="s">
        <v>2303</v>
      </c>
      <c r="L482" s="227" t="s">
        <v>2303</v>
      </c>
      <c r="M482" s="227" t="s">
        <v>2303</v>
      </c>
      <c r="N482" s="228" t="s">
        <v>173</v>
      </c>
      <c r="O482" s="231" t="s">
        <v>2305</v>
      </c>
      <c r="P482" s="228" t="s">
        <v>173</v>
      </c>
      <c r="Q482" s="227" t="s">
        <v>2303</v>
      </c>
      <c r="R482" s="228" t="s">
        <v>173</v>
      </c>
      <c r="S482" s="230" t="s">
        <v>2304</v>
      </c>
      <c r="T482" s="228" t="s">
        <v>173</v>
      </c>
      <c r="U482" s="227" t="s">
        <v>2303</v>
      </c>
      <c r="V482" s="227" t="s">
        <v>2303</v>
      </c>
      <c r="W482" s="227" t="s">
        <v>2303</v>
      </c>
      <c r="X482" s="229" t="s">
        <v>149</v>
      </c>
      <c r="Y482" s="229" t="s">
        <v>149</v>
      </c>
      <c r="Z482" s="227" t="s">
        <v>2303</v>
      </c>
      <c r="AA482" s="227" t="s">
        <v>2303</v>
      </c>
      <c r="AB482" s="227" t="s">
        <v>2303</v>
      </c>
      <c r="AC482" s="227" t="s">
        <v>2303</v>
      </c>
      <c r="AD482" s="227" t="s">
        <v>2303</v>
      </c>
      <c r="AE482" s="228" t="s">
        <v>173</v>
      </c>
      <c r="AF482" s="228" t="s">
        <v>173</v>
      </c>
      <c r="AG482" s="235" t="s">
        <v>173</v>
      </c>
      <c r="AH482" s="280"/>
    </row>
    <row r="483" spans="2:34" ht="12.75">
      <c r="B483" s="306" t="s">
        <v>1096</v>
      </c>
      <c r="C483" s="307" t="s">
        <v>112</v>
      </c>
      <c r="D483" s="307" t="s">
        <v>951</v>
      </c>
      <c r="E483" s="307">
        <v>2.7</v>
      </c>
      <c r="F483" s="307" t="s">
        <v>333</v>
      </c>
      <c r="G483" s="307" t="s">
        <v>292</v>
      </c>
      <c r="H483" s="307" t="s">
        <v>335</v>
      </c>
      <c r="I483" s="227" t="s">
        <v>2303</v>
      </c>
      <c r="J483" s="230" t="s">
        <v>2304</v>
      </c>
      <c r="K483" s="227" t="s">
        <v>2303</v>
      </c>
      <c r="L483" s="227" t="s">
        <v>2303</v>
      </c>
      <c r="M483" s="227" t="s">
        <v>2303</v>
      </c>
      <c r="N483" s="228" t="s">
        <v>173</v>
      </c>
      <c r="O483" s="231" t="s">
        <v>2305</v>
      </c>
      <c r="P483" s="228" t="s">
        <v>173</v>
      </c>
      <c r="Q483" s="227" t="s">
        <v>2303</v>
      </c>
      <c r="R483" s="228" t="s">
        <v>173</v>
      </c>
      <c r="S483" s="230" t="s">
        <v>2304</v>
      </c>
      <c r="T483" s="228" t="s">
        <v>173</v>
      </c>
      <c r="U483" s="227" t="s">
        <v>2303</v>
      </c>
      <c r="V483" s="227" t="s">
        <v>2303</v>
      </c>
      <c r="W483" s="227" t="s">
        <v>2303</v>
      </c>
      <c r="X483" s="229" t="s">
        <v>149</v>
      </c>
      <c r="Y483" s="229" t="s">
        <v>149</v>
      </c>
      <c r="Z483" s="227" t="s">
        <v>2303</v>
      </c>
      <c r="AA483" s="227" t="s">
        <v>2303</v>
      </c>
      <c r="AB483" s="227" t="s">
        <v>2303</v>
      </c>
      <c r="AC483" s="227" t="s">
        <v>2303</v>
      </c>
      <c r="AD483" s="227" t="s">
        <v>2303</v>
      </c>
      <c r="AE483" s="228" t="s">
        <v>173</v>
      </c>
      <c r="AF483" s="228" t="s">
        <v>173</v>
      </c>
      <c r="AG483" s="235" t="s">
        <v>173</v>
      </c>
      <c r="AH483" s="280"/>
    </row>
    <row r="484" spans="2:34" ht="12.75">
      <c r="B484" s="306" t="s">
        <v>1098</v>
      </c>
      <c r="C484" s="307" t="s">
        <v>112</v>
      </c>
      <c r="D484" s="307" t="s">
        <v>951</v>
      </c>
      <c r="E484" s="307">
        <v>2.7</v>
      </c>
      <c r="F484" s="307" t="s">
        <v>333</v>
      </c>
      <c r="G484" s="307" t="s">
        <v>292</v>
      </c>
      <c r="H484" s="307" t="s">
        <v>335</v>
      </c>
      <c r="I484" s="227" t="s">
        <v>2303</v>
      </c>
      <c r="J484" s="230" t="s">
        <v>2304</v>
      </c>
      <c r="K484" s="227" t="s">
        <v>2303</v>
      </c>
      <c r="L484" s="227" t="s">
        <v>2303</v>
      </c>
      <c r="M484" s="227" t="s">
        <v>2303</v>
      </c>
      <c r="N484" s="228" t="s">
        <v>173</v>
      </c>
      <c r="O484" s="231" t="s">
        <v>2305</v>
      </c>
      <c r="P484" s="228" t="s">
        <v>173</v>
      </c>
      <c r="Q484" s="227" t="s">
        <v>2303</v>
      </c>
      <c r="R484" s="228" t="s">
        <v>173</v>
      </c>
      <c r="S484" s="230" t="s">
        <v>2304</v>
      </c>
      <c r="T484" s="228" t="s">
        <v>173</v>
      </c>
      <c r="U484" s="227" t="s">
        <v>2303</v>
      </c>
      <c r="V484" s="227" t="s">
        <v>2303</v>
      </c>
      <c r="W484" s="227" t="s">
        <v>2303</v>
      </c>
      <c r="X484" s="229" t="s">
        <v>149</v>
      </c>
      <c r="Y484" s="229" t="s">
        <v>149</v>
      </c>
      <c r="Z484" s="227" t="s">
        <v>2303</v>
      </c>
      <c r="AA484" s="227" t="s">
        <v>2303</v>
      </c>
      <c r="AB484" s="227" t="s">
        <v>2303</v>
      </c>
      <c r="AC484" s="227" t="s">
        <v>2303</v>
      </c>
      <c r="AD484" s="227" t="s">
        <v>2303</v>
      </c>
      <c r="AE484" s="228" t="s">
        <v>173</v>
      </c>
      <c r="AF484" s="228" t="s">
        <v>173</v>
      </c>
      <c r="AG484" s="235" t="s">
        <v>173</v>
      </c>
      <c r="AH484" s="280"/>
    </row>
    <row r="485" spans="2:34" ht="12.75">
      <c r="B485" s="306" t="s">
        <v>958</v>
      </c>
      <c r="C485" s="307" t="s">
        <v>114</v>
      </c>
      <c r="D485" s="307" t="s">
        <v>951</v>
      </c>
      <c r="E485" s="307">
        <v>4</v>
      </c>
      <c r="F485" s="307" t="s">
        <v>333</v>
      </c>
      <c r="G485" s="307" t="s">
        <v>334</v>
      </c>
      <c r="H485" s="307" t="s">
        <v>335</v>
      </c>
      <c r="I485" s="231" t="s">
        <v>2305</v>
      </c>
      <c r="J485" s="228" t="s">
        <v>173</v>
      </c>
      <c r="K485" s="228" t="s">
        <v>173</v>
      </c>
      <c r="L485" s="227" t="s">
        <v>2303</v>
      </c>
      <c r="M485" s="228" t="s">
        <v>173</v>
      </c>
      <c r="N485" s="228" t="s">
        <v>173</v>
      </c>
      <c r="O485" s="228" t="s">
        <v>173</v>
      </c>
      <c r="P485" s="228" t="s">
        <v>173</v>
      </c>
      <c r="Q485" s="231" t="s">
        <v>2305</v>
      </c>
      <c r="R485" s="228" t="s">
        <v>173</v>
      </c>
      <c r="S485" s="228" t="s">
        <v>173</v>
      </c>
      <c r="T485" s="228" t="s">
        <v>173</v>
      </c>
      <c r="U485" s="231" t="s">
        <v>2305</v>
      </c>
      <c r="V485" s="231" t="s">
        <v>2305</v>
      </c>
      <c r="W485" s="228" t="s">
        <v>173</v>
      </c>
      <c r="X485" s="229" t="s">
        <v>149</v>
      </c>
      <c r="Y485" s="229" t="s">
        <v>149</v>
      </c>
      <c r="Z485" s="227" t="s">
        <v>2303</v>
      </c>
      <c r="AA485" s="231" t="s">
        <v>2305</v>
      </c>
      <c r="AB485" s="227" t="s">
        <v>2303</v>
      </c>
      <c r="AC485" s="228" t="s">
        <v>173</v>
      </c>
      <c r="AD485" s="228" t="s">
        <v>173</v>
      </c>
      <c r="AE485" s="228" t="s">
        <v>173</v>
      </c>
      <c r="AF485" s="228" t="s">
        <v>173</v>
      </c>
      <c r="AG485" s="235" t="s">
        <v>173</v>
      </c>
      <c r="AH485" s="280"/>
    </row>
    <row r="486" spans="2:34" ht="12.75">
      <c r="B486" s="306" t="s">
        <v>986</v>
      </c>
      <c r="C486" s="307" t="s">
        <v>114</v>
      </c>
      <c r="D486" s="307" t="s">
        <v>951</v>
      </c>
      <c r="E486" s="307">
        <v>4</v>
      </c>
      <c r="F486" s="307" t="s">
        <v>333</v>
      </c>
      <c r="G486" s="307" t="s">
        <v>334</v>
      </c>
      <c r="H486" s="307" t="s">
        <v>335</v>
      </c>
      <c r="I486" s="231" t="s">
        <v>2305</v>
      </c>
      <c r="J486" s="228" t="s">
        <v>173</v>
      </c>
      <c r="K486" s="228" t="s">
        <v>173</v>
      </c>
      <c r="L486" s="227" t="s">
        <v>2303</v>
      </c>
      <c r="M486" s="228" t="s">
        <v>173</v>
      </c>
      <c r="N486" s="228" t="s">
        <v>173</v>
      </c>
      <c r="O486" s="228" t="s">
        <v>173</v>
      </c>
      <c r="P486" s="228" t="s">
        <v>173</v>
      </c>
      <c r="Q486" s="231" t="s">
        <v>2305</v>
      </c>
      <c r="R486" s="228" t="s">
        <v>173</v>
      </c>
      <c r="S486" s="228" t="s">
        <v>173</v>
      </c>
      <c r="T486" s="228" t="s">
        <v>173</v>
      </c>
      <c r="U486" s="231" t="s">
        <v>2305</v>
      </c>
      <c r="V486" s="231" t="s">
        <v>2305</v>
      </c>
      <c r="W486" s="228" t="s">
        <v>173</v>
      </c>
      <c r="X486" s="229" t="s">
        <v>149</v>
      </c>
      <c r="Y486" s="229" t="s">
        <v>149</v>
      </c>
      <c r="Z486" s="227" t="s">
        <v>2303</v>
      </c>
      <c r="AA486" s="231" t="s">
        <v>2305</v>
      </c>
      <c r="AB486" s="227" t="s">
        <v>2303</v>
      </c>
      <c r="AC486" s="228" t="s">
        <v>173</v>
      </c>
      <c r="AD486" s="228" t="s">
        <v>173</v>
      </c>
      <c r="AE486" s="228" t="s">
        <v>173</v>
      </c>
      <c r="AF486" s="228" t="s">
        <v>173</v>
      </c>
      <c r="AG486" s="235" t="s">
        <v>173</v>
      </c>
      <c r="AH486" s="280"/>
    </row>
    <row r="487" spans="2:34" ht="12.75">
      <c r="B487" s="306" t="s">
        <v>988</v>
      </c>
      <c r="C487" s="307" t="s">
        <v>114</v>
      </c>
      <c r="D487" s="307" t="s">
        <v>951</v>
      </c>
      <c r="E487" s="307">
        <v>4</v>
      </c>
      <c r="F487" s="307" t="s">
        <v>333</v>
      </c>
      <c r="G487" s="307" t="s">
        <v>334</v>
      </c>
      <c r="H487" s="307" t="s">
        <v>335</v>
      </c>
      <c r="I487" s="231" t="s">
        <v>2305</v>
      </c>
      <c r="J487" s="228" t="s">
        <v>173</v>
      </c>
      <c r="K487" s="228" t="s">
        <v>173</v>
      </c>
      <c r="L487" s="227" t="s">
        <v>2303</v>
      </c>
      <c r="M487" s="228" t="s">
        <v>173</v>
      </c>
      <c r="N487" s="228" t="s">
        <v>173</v>
      </c>
      <c r="O487" s="228" t="s">
        <v>173</v>
      </c>
      <c r="P487" s="228" t="s">
        <v>173</v>
      </c>
      <c r="Q487" s="231" t="s">
        <v>2305</v>
      </c>
      <c r="R487" s="228" t="s">
        <v>173</v>
      </c>
      <c r="S487" s="228" t="s">
        <v>173</v>
      </c>
      <c r="T487" s="228" t="s">
        <v>173</v>
      </c>
      <c r="U487" s="231" t="s">
        <v>2305</v>
      </c>
      <c r="V487" s="231" t="s">
        <v>2305</v>
      </c>
      <c r="W487" s="228" t="s">
        <v>173</v>
      </c>
      <c r="X487" s="229" t="s">
        <v>149</v>
      </c>
      <c r="Y487" s="229" t="s">
        <v>149</v>
      </c>
      <c r="Z487" s="227" t="s">
        <v>2303</v>
      </c>
      <c r="AA487" s="231" t="s">
        <v>2305</v>
      </c>
      <c r="AB487" s="227" t="s">
        <v>2303</v>
      </c>
      <c r="AC487" s="228" t="s">
        <v>173</v>
      </c>
      <c r="AD487" s="228" t="s">
        <v>173</v>
      </c>
      <c r="AE487" s="228" t="s">
        <v>173</v>
      </c>
      <c r="AF487" s="228" t="s">
        <v>173</v>
      </c>
      <c r="AG487" s="235" t="s">
        <v>173</v>
      </c>
      <c r="AH487" s="280"/>
    </row>
    <row r="488" spans="2:34" ht="12.75">
      <c r="B488" s="306" t="s">
        <v>998</v>
      </c>
      <c r="C488" s="307" t="s">
        <v>114</v>
      </c>
      <c r="D488" s="307" t="s">
        <v>951</v>
      </c>
      <c r="E488" s="307">
        <v>4</v>
      </c>
      <c r="F488" s="307" t="s">
        <v>333</v>
      </c>
      <c r="G488" s="307" t="s">
        <v>334</v>
      </c>
      <c r="H488" s="307" t="s">
        <v>335</v>
      </c>
      <c r="I488" s="231" t="s">
        <v>2305</v>
      </c>
      <c r="J488" s="228" t="s">
        <v>173</v>
      </c>
      <c r="K488" s="228" t="s">
        <v>173</v>
      </c>
      <c r="L488" s="227" t="s">
        <v>2303</v>
      </c>
      <c r="M488" s="228" t="s">
        <v>173</v>
      </c>
      <c r="N488" s="228" t="s">
        <v>173</v>
      </c>
      <c r="O488" s="228" t="s">
        <v>173</v>
      </c>
      <c r="P488" s="228" t="s">
        <v>173</v>
      </c>
      <c r="Q488" s="231" t="s">
        <v>2305</v>
      </c>
      <c r="R488" s="228" t="s">
        <v>173</v>
      </c>
      <c r="S488" s="228" t="s">
        <v>173</v>
      </c>
      <c r="T488" s="228" t="s">
        <v>173</v>
      </c>
      <c r="U488" s="231" t="s">
        <v>2305</v>
      </c>
      <c r="V488" s="231" t="s">
        <v>2305</v>
      </c>
      <c r="W488" s="228" t="s">
        <v>173</v>
      </c>
      <c r="X488" s="229" t="s">
        <v>149</v>
      </c>
      <c r="Y488" s="229" t="s">
        <v>149</v>
      </c>
      <c r="Z488" s="227" t="s">
        <v>2303</v>
      </c>
      <c r="AA488" s="231" t="s">
        <v>2305</v>
      </c>
      <c r="AB488" s="227" t="s">
        <v>2303</v>
      </c>
      <c r="AC488" s="228" t="s">
        <v>173</v>
      </c>
      <c r="AD488" s="228" t="s">
        <v>173</v>
      </c>
      <c r="AE488" s="228" t="s">
        <v>173</v>
      </c>
      <c r="AF488" s="228" t="s">
        <v>173</v>
      </c>
      <c r="AG488" s="235" t="s">
        <v>173</v>
      </c>
      <c r="AH488" s="280"/>
    </row>
    <row r="489" spans="2:34" ht="12.75">
      <c r="B489" s="306" t="s">
        <v>999</v>
      </c>
      <c r="C489" s="307" t="s">
        <v>114</v>
      </c>
      <c r="D489" s="307" t="s">
        <v>951</v>
      </c>
      <c r="E489" s="307">
        <v>4</v>
      </c>
      <c r="F489" s="307" t="s">
        <v>333</v>
      </c>
      <c r="G489" s="307" t="s">
        <v>334</v>
      </c>
      <c r="H489" s="307" t="s">
        <v>335</v>
      </c>
      <c r="I489" s="231" t="s">
        <v>2305</v>
      </c>
      <c r="J489" s="228" t="s">
        <v>173</v>
      </c>
      <c r="K489" s="228" t="s">
        <v>173</v>
      </c>
      <c r="L489" s="227" t="s">
        <v>2303</v>
      </c>
      <c r="M489" s="228" t="s">
        <v>173</v>
      </c>
      <c r="N489" s="228" t="s">
        <v>173</v>
      </c>
      <c r="O489" s="228" t="s">
        <v>173</v>
      </c>
      <c r="P489" s="228" t="s">
        <v>173</v>
      </c>
      <c r="Q489" s="231" t="s">
        <v>2305</v>
      </c>
      <c r="R489" s="228" t="s">
        <v>173</v>
      </c>
      <c r="S489" s="228" t="s">
        <v>173</v>
      </c>
      <c r="T489" s="228" t="s">
        <v>173</v>
      </c>
      <c r="U489" s="231" t="s">
        <v>2305</v>
      </c>
      <c r="V489" s="231" t="s">
        <v>2305</v>
      </c>
      <c r="W489" s="228" t="s">
        <v>173</v>
      </c>
      <c r="X489" s="229" t="s">
        <v>149</v>
      </c>
      <c r="Y489" s="229" t="s">
        <v>149</v>
      </c>
      <c r="Z489" s="227" t="s">
        <v>2303</v>
      </c>
      <c r="AA489" s="231" t="s">
        <v>2305</v>
      </c>
      <c r="AB489" s="227" t="s">
        <v>2303</v>
      </c>
      <c r="AC489" s="228" t="s">
        <v>173</v>
      </c>
      <c r="AD489" s="228" t="s">
        <v>173</v>
      </c>
      <c r="AE489" s="228" t="s">
        <v>173</v>
      </c>
      <c r="AF489" s="228" t="s">
        <v>173</v>
      </c>
      <c r="AG489" s="235" t="s">
        <v>173</v>
      </c>
      <c r="AH489" s="280"/>
    </row>
    <row r="490" spans="2:34" ht="12.75">
      <c r="B490" s="306" t="s">
        <v>1009</v>
      </c>
      <c r="C490" s="307" t="s">
        <v>114</v>
      </c>
      <c r="D490" s="307" t="s">
        <v>951</v>
      </c>
      <c r="E490" s="307">
        <v>4</v>
      </c>
      <c r="F490" s="307" t="s">
        <v>333</v>
      </c>
      <c r="G490" s="307" t="s">
        <v>334</v>
      </c>
      <c r="H490" s="307" t="s">
        <v>335</v>
      </c>
      <c r="I490" s="231" t="s">
        <v>2305</v>
      </c>
      <c r="J490" s="228" t="s">
        <v>173</v>
      </c>
      <c r="K490" s="228" t="s">
        <v>173</v>
      </c>
      <c r="L490" s="227" t="s">
        <v>2303</v>
      </c>
      <c r="M490" s="228" t="s">
        <v>173</v>
      </c>
      <c r="N490" s="228" t="s">
        <v>173</v>
      </c>
      <c r="O490" s="228" t="s">
        <v>173</v>
      </c>
      <c r="P490" s="228" t="s">
        <v>173</v>
      </c>
      <c r="Q490" s="231" t="s">
        <v>2305</v>
      </c>
      <c r="R490" s="228" t="s">
        <v>173</v>
      </c>
      <c r="S490" s="228" t="s">
        <v>173</v>
      </c>
      <c r="T490" s="228" t="s">
        <v>173</v>
      </c>
      <c r="U490" s="231" t="s">
        <v>2305</v>
      </c>
      <c r="V490" s="231" t="s">
        <v>2305</v>
      </c>
      <c r="W490" s="228" t="s">
        <v>173</v>
      </c>
      <c r="X490" s="229" t="s">
        <v>149</v>
      </c>
      <c r="Y490" s="229" t="s">
        <v>149</v>
      </c>
      <c r="Z490" s="227" t="s">
        <v>2303</v>
      </c>
      <c r="AA490" s="231" t="s">
        <v>2305</v>
      </c>
      <c r="AB490" s="227" t="s">
        <v>2303</v>
      </c>
      <c r="AC490" s="228" t="s">
        <v>173</v>
      </c>
      <c r="AD490" s="228" t="s">
        <v>173</v>
      </c>
      <c r="AE490" s="228" t="s">
        <v>173</v>
      </c>
      <c r="AF490" s="228" t="s">
        <v>173</v>
      </c>
      <c r="AG490" s="235" t="s">
        <v>173</v>
      </c>
      <c r="AH490" s="280"/>
    </row>
    <row r="491" spans="2:34" ht="12.75">
      <c r="B491" s="306" t="s">
        <v>2319</v>
      </c>
      <c r="C491" s="307" t="s">
        <v>114</v>
      </c>
      <c r="D491" s="307" t="s">
        <v>951</v>
      </c>
      <c r="E491" s="307">
        <v>4</v>
      </c>
      <c r="F491" s="307" t="s">
        <v>333</v>
      </c>
      <c r="G491" s="307" t="s">
        <v>334</v>
      </c>
      <c r="H491" s="307" t="s">
        <v>335</v>
      </c>
      <c r="I491" s="231" t="s">
        <v>2305</v>
      </c>
      <c r="J491" s="228" t="s">
        <v>173</v>
      </c>
      <c r="K491" s="228" t="s">
        <v>173</v>
      </c>
      <c r="L491" s="227" t="s">
        <v>2303</v>
      </c>
      <c r="M491" s="228" t="s">
        <v>173</v>
      </c>
      <c r="N491" s="228" t="s">
        <v>173</v>
      </c>
      <c r="O491" s="228" t="s">
        <v>173</v>
      </c>
      <c r="P491" s="228" t="s">
        <v>173</v>
      </c>
      <c r="Q491" s="231" t="s">
        <v>2305</v>
      </c>
      <c r="R491" s="228" t="s">
        <v>173</v>
      </c>
      <c r="S491" s="228" t="s">
        <v>173</v>
      </c>
      <c r="T491" s="228" t="s">
        <v>173</v>
      </c>
      <c r="U491" s="231" t="s">
        <v>2305</v>
      </c>
      <c r="V491" s="231" t="s">
        <v>2305</v>
      </c>
      <c r="W491" s="228" t="s">
        <v>173</v>
      </c>
      <c r="X491" s="229" t="s">
        <v>149</v>
      </c>
      <c r="Y491" s="229" t="s">
        <v>149</v>
      </c>
      <c r="Z491" s="227" t="s">
        <v>2303</v>
      </c>
      <c r="AA491" s="231" t="s">
        <v>2305</v>
      </c>
      <c r="AB491" s="227" t="s">
        <v>2303</v>
      </c>
      <c r="AC491" s="228" t="s">
        <v>173</v>
      </c>
      <c r="AD491" s="228" t="s">
        <v>173</v>
      </c>
      <c r="AE491" s="228" t="s">
        <v>173</v>
      </c>
      <c r="AF491" s="228" t="s">
        <v>173</v>
      </c>
      <c r="AG491" s="235" t="s">
        <v>173</v>
      </c>
      <c r="AH491" s="280"/>
    </row>
    <row r="492" spans="2:34" ht="12.75">
      <c r="B492" s="306" t="s">
        <v>1021</v>
      </c>
      <c r="C492" s="307" t="s">
        <v>114</v>
      </c>
      <c r="D492" s="307" t="s">
        <v>951</v>
      </c>
      <c r="E492" s="307">
        <v>4</v>
      </c>
      <c r="F492" s="307" t="s">
        <v>333</v>
      </c>
      <c r="G492" s="307" t="s">
        <v>334</v>
      </c>
      <c r="H492" s="307" t="s">
        <v>335</v>
      </c>
      <c r="I492" s="231" t="s">
        <v>2305</v>
      </c>
      <c r="J492" s="228" t="s">
        <v>173</v>
      </c>
      <c r="K492" s="228" t="s">
        <v>173</v>
      </c>
      <c r="L492" s="227" t="s">
        <v>2303</v>
      </c>
      <c r="M492" s="228" t="s">
        <v>173</v>
      </c>
      <c r="N492" s="228" t="s">
        <v>173</v>
      </c>
      <c r="O492" s="228" t="s">
        <v>173</v>
      </c>
      <c r="P492" s="228" t="s">
        <v>173</v>
      </c>
      <c r="Q492" s="231" t="s">
        <v>2305</v>
      </c>
      <c r="R492" s="228" t="s">
        <v>173</v>
      </c>
      <c r="S492" s="228" t="s">
        <v>173</v>
      </c>
      <c r="T492" s="228" t="s">
        <v>173</v>
      </c>
      <c r="U492" s="231" t="s">
        <v>2305</v>
      </c>
      <c r="V492" s="231" t="s">
        <v>2305</v>
      </c>
      <c r="W492" s="228" t="s">
        <v>173</v>
      </c>
      <c r="X492" s="229" t="s">
        <v>149</v>
      </c>
      <c r="Y492" s="229" t="s">
        <v>149</v>
      </c>
      <c r="Z492" s="227" t="s">
        <v>2303</v>
      </c>
      <c r="AA492" s="231" t="s">
        <v>2305</v>
      </c>
      <c r="AB492" s="227" t="s">
        <v>2303</v>
      </c>
      <c r="AC492" s="228" t="s">
        <v>173</v>
      </c>
      <c r="AD492" s="228" t="s">
        <v>173</v>
      </c>
      <c r="AE492" s="228" t="s">
        <v>173</v>
      </c>
      <c r="AF492" s="228" t="s">
        <v>173</v>
      </c>
      <c r="AG492" s="235" t="s">
        <v>173</v>
      </c>
      <c r="AH492" s="280"/>
    </row>
    <row r="493" spans="2:34" ht="12.75">
      <c r="B493" s="306" t="s">
        <v>1023</v>
      </c>
      <c r="C493" s="307" t="s">
        <v>114</v>
      </c>
      <c r="D493" s="307" t="s">
        <v>951</v>
      </c>
      <c r="E493" s="307">
        <v>4</v>
      </c>
      <c r="F493" s="307" t="s">
        <v>333</v>
      </c>
      <c r="G493" s="307" t="s">
        <v>334</v>
      </c>
      <c r="H493" s="307" t="s">
        <v>335</v>
      </c>
      <c r="I493" s="231" t="s">
        <v>2305</v>
      </c>
      <c r="J493" s="228" t="s">
        <v>173</v>
      </c>
      <c r="K493" s="228" t="s">
        <v>173</v>
      </c>
      <c r="L493" s="227" t="s">
        <v>2303</v>
      </c>
      <c r="M493" s="228" t="s">
        <v>173</v>
      </c>
      <c r="N493" s="228" t="s">
        <v>173</v>
      </c>
      <c r="O493" s="228" t="s">
        <v>173</v>
      </c>
      <c r="P493" s="228" t="s">
        <v>173</v>
      </c>
      <c r="Q493" s="231" t="s">
        <v>2305</v>
      </c>
      <c r="R493" s="228" t="s">
        <v>173</v>
      </c>
      <c r="S493" s="228" t="s">
        <v>173</v>
      </c>
      <c r="T493" s="228" t="s">
        <v>173</v>
      </c>
      <c r="U493" s="231" t="s">
        <v>2305</v>
      </c>
      <c r="V493" s="231" t="s">
        <v>2305</v>
      </c>
      <c r="W493" s="228" t="s">
        <v>173</v>
      </c>
      <c r="X493" s="229" t="s">
        <v>149</v>
      </c>
      <c r="Y493" s="229" t="s">
        <v>149</v>
      </c>
      <c r="Z493" s="227" t="s">
        <v>2303</v>
      </c>
      <c r="AA493" s="231" t="s">
        <v>2305</v>
      </c>
      <c r="AB493" s="227" t="s">
        <v>2303</v>
      </c>
      <c r="AC493" s="228" t="s">
        <v>173</v>
      </c>
      <c r="AD493" s="228" t="s">
        <v>173</v>
      </c>
      <c r="AE493" s="228" t="s">
        <v>173</v>
      </c>
      <c r="AF493" s="228" t="s">
        <v>173</v>
      </c>
      <c r="AG493" s="235" t="s">
        <v>173</v>
      </c>
      <c r="AH493" s="280"/>
    </row>
    <row r="494" spans="2:34" ht="12.75">
      <c r="B494" s="306" t="s">
        <v>1025</v>
      </c>
      <c r="C494" s="307" t="s">
        <v>114</v>
      </c>
      <c r="D494" s="307" t="s">
        <v>951</v>
      </c>
      <c r="E494" s="307">
        <v>4</v>
      </c>
      <c r="F494" s="307" t="s">
        <v>333</v>
      </c>
      <c r="G494" s="307" t="s">
        <v>334</v>
      </c>
      <c r="H494" s="307" t="s">
        <v>335</v>
      </c>
      <c r="I494" s="231" t="s">
        <v>2305</v>
      </c>
      <c r="J494" s="228" t="s">
        <v>173</v>
      </c>
      <c r="K494" s="228" t="s">
        <v>173</v>
      </c>
      <c r="L494" s="227" t="s">
        <v>2303</v>
      </c>
      <c r="M494" s="228" t="s">
        <v>173</v>
      </c>
      <c r="N494" s="228" t="s">
        <v>173</v>
      </c>
      <c r="O494" s="228" t="s">
        <v>173</v>
      </c>
      <c r="P494" s="228" t="s">
        <v>173</v>
      </c>
      <c r="Q494" s="231" t="s">
        <v>2305</v>
      </c>
      <c r="R494" s="228" t="s">
        <v>173</v>
      </c>
      <c r="S494" s="228" t="s">
        <v>173</v>
      </c>
      <c r="T494" s="228" t="s">
        <v>173</v>
      </c>
      <c r="U494" s="231" t="s">
        <v>2305</v>
      </c>
      <c r="V494" s="231" t="s">
        <v>2305</v>
      </c>
      <c r="W494" s="228" t="s">
        <v>173</v>
      </c>
      <c r="X494" s="229" t="s">
        <v>149</v>
      </c>
      <c r="Y494" s="229" t="s">
        <v>149</v>
      </c>
      <c r="Z494" s="227" t="s">
        <v>2303</v>
      </c>
      <c r="AA494" s="231" t="s">
        <v>2305</v>
      </c>
      <c r="AB494" s="227" t="s">
        <v>2303</v>
      </c>
      <c r="AC494" s="228" t="s">
        <v>173</v>
      </c>
      <c r="AD494" s="228" t="s">
        <v>173</v>
      </c>
      <c r="AE494" s="228" t="s">
        <v>173</v>
      </c>
      <c r="AF494" s="228" t="s">
        <v>173</v>
      </c>
      <c r="AG494" s="235" t="s">
        <v>173</v>
      </c>
      <c r="AH494" s="280"/>
    </row>
    <row r="495" spans="2:34" ht="12.75">
      <c r="B495" s="306" t="s">
        <v>1033</v>
      </c>
      <c r="C495" s="307" t="s">
        <v>114</v>
      </c>
      <c r="D495" s="307" t="s">
        <v>951</v>
      </c>
      <c r="E495" s="307">
        <v>4</v>
      </c>
      <c r="F495" s="307" t="s">
        <v>333</v>
      </c>
      <c r="G495" s="307" t="s">
        <v>334</v>
      </c>
      <c r="H495" s="307" t="s">
        <v>335</v>
      </c>
      <c r="I495" s="231" t="s">
        <v>2305</v>
      </c>
      <c r="J495" s="228" t="s">
        <v>173</v>
      </c>
      <c r="K495" s="228" t="s">
        <v>173</v>
      </c>
      <c r="L495" s="227" t="s">
        <v>2303</v>
      </c>
      <c r="M495" s="228" t="s">
        <v>173</v>
      </c>
      <c r="N495" s="228" t="s">
        <v>173</v>
      </c>
      <c r="O495" s="228" t="s">
        <v>173</v>
      </c>
      <c r="P495" s="228" t="s">
        <v>173</v>
      </c>
      <c r="Q495" s="231" t="s">
        <v>2305</v>
      </c>
      <c r="R495" s="228" t="s">
        <v>173</v>
      </c>
      <c r="S495" s="228" t="s">
        <v>173</v>
      </c>
      <c r="T495" s="228" t="s">
        <v>173</v>
      </c>
      <c r="U495" s="231" t="s">
        <v>2305</v>
      </c>
      <c r="V495" s="231" t="s">
        <v>2305</v>
      </c>
      <c r="W495" s="228" t="s">
        <v>173</v>
      </c>
      <c r="X495" s="229" t="s">
        <v>149</v>
      </c>
      <c r="Y495" s="229" t="s">
        <v>149</v>
      </c>
      <c r="Z495" s="227" t="s">
        <v>2303</v>
      </c>
      <c r="AA495" s="231" t="s">
        <v>2305</v>
      </c>
      <c r="AB495" s="227" t="s">
        <v>2303</v>
      </c>
      <c r="AC495" s="228" t="s">
        <v>173</v>
      </c>
      <c r="AD495" s="228" t="s">
        <v>173</v>
      </c>
      <c r="AE495" s="228" t="s">
        <v>173</v>
      </c>
      <c r="AF495" s="228" t="s">
        <v>173</v>
      </c>
      <c r="AG495" s="235" t="s">
        <v>173</v>
      </c>
      <c r="AH495" s="280"/>
    </row>
    <row r="496" spans="2:34" ht="12.75">
      <c r="B496" s="306" t="s">
        <v>1035</v>
      </c>
      <c r="C496" s="307" t="s">
        <v>114</v>
      </c>
      <c r="D496" s="307" t="s">
        <v>951</v>
      </c>
      <c r="E496" s="307">
        <v>4</v>
      </c>
      <c r="F496" s="307" t="s">
        <v>333</v>
      </c>
      <c r="G496" s="307" t="s">
        <v>334</v>
      </c>
      <c r="H496" s="307" t="s">
        <v>335</v>
      </c>
      <c r="I496" s="231" t="s">
        <v>2305</v>
      </c>
      <c r="J496" s="228" t="s">
        <v>173</v>
      </c>
      <c r="K496" s="228" t="s">
        <v>173</v>
      </c>
      <c r="L496" s="227" t="s">
        <v>2303</v>
      </c>
      <c r="M496" s="228" t="s">
        <v>173</v>
      </c>
      <c r="N496" s="228" t="s">
        <v>173</v>
      </c>
      <c r="O496" s="228" t="s">
        <v>173</v>
      </c>
      <c r="P496" s="228" t="s">
        <v>173</v>
      </c>
      <c r="Q496" s="231" t="s">
        <v>2305</v>
      </c>
      <c r="R496" s="228" t="s">
        <v>173</v>
      </c>
      <c r="S496" s="228" t="s">
        <v>173</v>
      </c>
      <c r="T496" s="228" t="s">
        <v>173</v>
      </c>
      <c r="U496" s="231" t="s">
        <v>2305</v>
      </c>
      <c r="V496" s="231" t="s">
        <v>2305</v>
      </c>
      <c r="W496" s="228" t="s">
        <v>173</v>
      </c>
      <c r="X496" s="229" t="s">
        <v>149</v>
      </c>
      <c r="Y496" s="229" t="s">
        <v>149</v>
      </c>
      <c r="Z496" s="227" t="s">
        <v>2303</v>
      </c>
      <c r="AA496" s="231" t="s">
        <v>2305</v>
      </c>
      <c r="AB496" s="227" t="s">
        <v>2303</v>
      </c>
      <c r="AC496" s="228" t="s">
        <v>173</v>
      </c>
      <c r="AD496" s="228" t="s">
        <v>173</v>
      </c>
      <c r="AE496" s="228" t="s">
        <v>173</v>
      </c>
      <c r="AF496" s="228" t="s">
        <v>173</v>
      </c>
      <c r="AG496" s="235" t="s">
        <v>173</v>
      </c>
      <c r="AH496" s="280"/>
    </row>
    <row r="497" spans="2:34" ht="12.75">
      <c r="B497" s="306" t="s">
        <v>1039</v>
      </c>
      <c r="C497" s="307" t="s">
        <v>114</v>
      </c>
      <c r="D497" s="307" t="s">
        <v>951</v>
      </c>
      <c r="E497" s="307">
        <v>4</v>
      </c>
      <c r="F497" s="307" t="s">
        <v>333</v>
      </c>
      <c r="G497" s="307" t="s">
        <v>334</v>
      </c>
      <c r="H497" s="307" t="s">
        <v>335</v>
      </c>
      <c r="I497" s="231" t="s">
        <v>2305</v>
      </c>
      <c r="J497" s="228" t="s">
        <v>173</v>
      </c>
      <c r="K497" s="228" t="s">
        <v>173</v>
      </c>
      <c r="L497" s="227" t="s">
        <v>2303</v>
      </c>
      <c r="M497" s="228" t="s">
        <v>173</v>
      </c>
      <c r="N497" s="228" t="s">
        <v>173</v>
      </c>
      <c r="O497" s="228" t="s">
        <v>173</v>
      </c>
      <c r="P497" s="228" t="s">
        <v>173</v>
      </c>
      <c r="Q497" s="231" t="s">
        <v>2305</v>
      </c>
      <c r="R497" s="228" t="s">
        <v>173</v>
      </c>
      <c r="S497" s="228" t="s">
        <v>173</v>
      </c>
      <c r="T497" s="228" t="s">
        <v>173</v>
      </c>
      <c r="U497" s="231" t="s">
        <v>2305</v>
      </c>
      <c r="V497" s="231" t="s">
        <v>2305</v>
      </c>
      <c r="W497" s="228" t="s">
        <v>173</v>
      </c>
      <c r="X497" s="229" t="s">
        <v>149</v>
      </c>
      <c r="Y497" s="229" t="s">
        <v>149</v>
      </c>
      <c r="Z497" s="227" t="s">
        <v>2303</v>
      </c>
      <c r="AA497" s="231" t="s">
        <v>2305</v>
      </c>
      <c r="AB497" s="227" t="s">
        <v>2303</v>
      </c>
      <c r="AC497" s="228" t="s">
        <v>173</v>
      </c>
      <c r="AD497" s="228" t="s">
        <v>173</v>
      </c>
      <c r="AE497" s="228" t="s">
        <v>173</v>
      </c>
      <c r="AF497" s="228" t="s">
        <v>173</v>
      </c>
      <c r="AG497" s="235" t="s">
        <v>173</v>
      </c>
      <c r="AH497" s="280"/>
    </row>
    <row r="498" spans="2:34" ht="12.75">
      <c r="B498" s="306" t="s">
        <v>1044</v>
      </c>
      <c r="C498" s="307" t="s">
        <v>114</v>
      </c>
      <c r="D498" s="307" t="s">
        <v>951</v>
      </c>
      <c r="E498" s="307">
        <v>4</v>
      </c>
      <c r="F498" s="307" t="s">
        <v>333</v>
      </c>
      <c r="G498" s="307" t="s">
        <v>334</v>
      </c>
      <c r="H498" s="307" t="s">
        <v>335</v>
      </c>
      <c r="I498" s="231" t="s">
        <v>2305</v>
      </c>
      <c r="J498" s="228" t="s">
        <v>173</v>
      </c>
      <c r="K498" s="228" t="s">
        <v>173</v>
      </c>
      <c r="L498" s="227" t="s">
        <v>2303</v>
      </c>
      <c r="M498" s="228" t="s">
        <v>173</v>
      </c>
      <c r="N498" s="228" t="s">
        <v>173</v>
      </c>
      <c r="O498" s="228" t="s">
        <v>173</v>
      </c>
      <c r="P498" s="228" t="s">
        <v>173</v>
      </c>
      <c r="Q498" s="231" t="s">
        <v>2305</v>
      </c>
      <c r="R498" s="228" t="s">
        <v>173</v>
      </c>
      <c r="S498" s="228" t="s">
        <v>173</v>
      </c>
      <c r="T498" s="228" t="s">
        <v>173</v>
      </c>
      <c r="U498" s="231" t="s">
        <v>2305</v>
      </c>
      <c r="V498" s="231" t="s">
        <v>2305</v>
      </c>
      <c r="W498" s="228" t="s">
        <v>173</v>
      </c>
      <c r="X498" s="229" t="s">
        <v>149</v>
      </c>
      <c r="Y498" s="229" t="s">
        <v>149</v>
      </c>
      <c r="Z498" s="227" t="s">
        <v>2303</v>
      </c>
      <c r="AA498" s="231" t="s">
        <v>2305</v>
      </c>
      <c r="AB498" s="227" t="s">
        <v>2303</v>
      </c>
      <c r="AC498" s="228" t="s">
        <v>173</v>
      </c>
      <c r="AD498" s="228" t="s">
        <v>173</v>
      </c>
      <c r="AE498" s="228" t="s">
        <v>173</v>
      </c>
      <c r="AF498" s="228" t="s">
        <v>173</v>
      </c>
      <c r="AG498" s="235" t="s">
        <v>173</v>
      </c>
      <c r="AH498" s="280"/>
    </row>
    <row r="499" spans="2:34" ht="12.75">
      <c r="B499" s="306" t="s">
        <v>1046</v>
      </c>
      <c r="C499" s="307" t="s">
        <v>114</v>
      </c>
      <c r="D499" s="307" t="s">
        <v>951</v>
      </c>
      <c r="E499" s="307">
        <v>4</v>
      </c>
      <c r="F499" s="307" t="s">
        <v>333</v>
      </c>
      <c r="G499" s="307" t="s">
        <v>334</v>
      </c>
      <c r="H499" s="307" t="s">
        <v>335</v>
      </c>
      <c r="I499" s="231" t="s">
        <v>2305</v>
      </c>
      <c r="J499" s="228" t="s">
        <v>173</v>
      </c>
      <c r="K499" s="228" t="s">
        <v>173</v>
      </c>
      <c r="L499" s="227" t="s">
        <v>2303</v>
      </c>
      <c r="M499" s="228" t="s">
        <v>173</v>
      </c>
      <c r="N499" s="228" t="s">
        <v>173</v>
      </c>
      <c r="O499" s="228" t="s">
        <v>173</v>
      </c>
      <c r="P499" s="228" t="s">
        <v>173</v>
      </c>
      <c r="Q499" s="231" t="s">
        <v>2305</v>
      </c>
      <c r="R499" s="228" t="s">
        <v>173</v>
      </c>
      <c r="S499" s="228" t="s">
        <v>173</v>
      </c>
      <c r="T499" s="228" t="s">
        <v>173</v>
      </c>
      <c r="U499" s="231" t="s">
        <v>2305</v>
      </c>
      <c r="V499" s="231" t="s">
        <v>2305</v>
      </c>
      <c r="W499" s="228" t="s">
        <v>173</v>
      </c>
      <c r="X499" s="229" t="s">
        <v>149</v>
      </c>
      <c r="Y499" s="229" t="s">
        <v>149</v>
      </c>
      <c r="Z499" s="227" t="s">
        <v>2303</v>
      </c>
      <c r="AA499" s="231" t="s">
        <v>2305</v>
      </c>
      <c r="AB499" s="227" t="s">
        <v>2303</v>
      </c>
      <c r="AC499" s="228" t="s">
        <v>173</v>
      </c>
      <c r="AD499" s="228" t="s">
        <v>173</v>
      </c>
      <c r="AE499" s="228" t="s">
        <v>173</v>
      </c>
      <c r="AF499" s="228" t="s">
        <v>173</v>
      </c>
      <c r="AG499" s="235" t="s">
        <v>173</v>
      </c>
      <c r="AH499" s="280"/>
    </row>
    <row r="500" spans="2:34" ht="12.75">
      <c r="B500" s="306" t="s">
        <v>1047</v>
      </c>
      <c r="C500" s="307" t="s">
        <v>114</v>
      </c>
      <c r="D500" s="307" t="s">
        <v>951</v>
      </c>
      <c r="E500" s="307">
        <v>4</v>
      </c>
      <c r="F500" s="307" t="s">
        <v>333</v>
      </c>
      <c r="G500" s="307" t="s">
        <v>334</v>
      </c>
      <c r="H500" s="307" t="s">
        <v>335</v>
      </c>
      <c r="I500" s="231" t="s">
        <v>2305</v>
      </c>
      <c r="J500" s="228" t="s">
        <v>173</v>
      </c>
      <c r="K500" s="228" t="s">
        <v>173</v>
      </c>
      <c r="L500" s="227" t="s">
        <v>2303</v>
      </c>
      <c r="M500" s="228" t="s">
        <v>173</v>
      </c>
      <c r="N500" s="228" t="s">
        <v>173</v>
      </c>
      <c r="O500" s="228" t="s">
        <v>173</v>
      </c>
      <c r="P500" s="228" t="s">
        <v>173</v>
      </c>
      <c r="Q500" s="231" t="s">
        <v>2305</v>
      </c>
      <c r="R500" s="228" t="s">
        <v>173</v>
      </c>
      <c r="S500" s="228" t="s">
        <v>173</v>
      </c>
      <c r="T500" s="228" t="s">
        <v>173</v>
      </c>
      <c r="U500" s="231" t="s">
        <v>2305</v>
      </c>
      <c r="V500" s="231" t="s">
        <v>2305</v>
      </c>
      <c r="W500" s="228" t="s">
        <v>173</v>
      </c>
      <c r="X500" s="229" t="s">
        <v>149</v>
      </c>
      <c r="Y500" s="229" t="s">
        <v>149</v>
      </c>
      <c r="Z500" s="227" t="s">
        <v>2303</v>
      </c>
      <c r="AA500" s="231" t="s">
        <v>2305</v>
      </c>
      <c r="AB500" s="227" t="s">
        <v>2303</v>
      </c>
      <c r="AC500" s="228" t="s">
        <v>173</v>
      </c>
      <c r="AD500" s="228" t="s">
        <v>173</v>
      </c>
      <c r="AE500" s="228" t="s">
        <v>173</v>
      </c>
      <c r="AF500" s="228" t="s">
        <v>173</v>
      </c>
      <c r="AG500" s="235" t="s">
        <v>173</v>
      </c>
      <c r="AH500" s="280"/>
    </row>
    <row r="501" spans="2:34" ht="12.75">
      <c r="B501" s="306" t="s">
        <v>1049</v>
      </c>
      <c r="C501" s="307" t="s">
        <v>114</v>
      </c>
      <c r="D501" s="307" t="s">
        <v>951</v>
      </c>
      <c r="E501" s="307">
        <v>4</v>
      </c>
      <c r="F501" s="307" t="s">
        <v>333</v>
      </c>
      <c r="G501" s="307" t="s">
        <v>334</v>
      </c>
      <c r="H501" s="307" t="s">
        <v>335</v>
      </c>
      <c r="I501" s="231" t="s">
        <v>2305</v>
      </c>
      <c r="J501" s="228" t="s">
        <v>173</v>
      </c>
      <c r="K501" s="228" t="s">
        <v>173</v>
      </c>
      <c r="L501" s="227" t="s">
        <v>2303</v>
      </c>
      <c r="M501" s="228" t="s">
        <v>173</v>
      </c>
      <c r="N501" s="228" t="s">
        <v>173</v>
      </c>
      <c r="O501" s="228" t="s">
        <v>173</v>
      </c>
      <c r="P501" s="228" t="s">
        <v>173</v>
      </c>
      <c r="Q501" s="231" t="s">
        <v>2305</v>
      </c>
      <c r="R501" s="228" t="s">
        <v>173</v>
      </c>
      <c r="S501" s="228" t="s">
        <v>173</v>
      </c>
      <c r="T501" s="228" t="s">
        <v>173</v>
      </c>
      <c r="U501" s="231" t="s">
        <v>2305</v>
      </c>
      <c r="V501" s="231" t="s">
        <v>2305</v>
      </c>
      <c r="W501" s="228" t="s">
        <v>173</v>
      </c>
      <c r="X501" s="229" t="s">
        <v>149</v>
      </c>
      <c r="Y501" s="229" t="s">
        <v>149</v>
      </c>
      <c r="Z501" s="227" t="s">
        <v>2303</v>
      </c>
      <c r="AA501" s="231" t="s">
        <v>2305</v>
      </c>
      <c r="AB501" s="227" t="s">
        <v>2303</v>
      </c>
      <c r="AC501" s="228" t="s">
        <v>173</v>
      </c>
      <c r="AD501" s="228" t="s">
        <v>173</v>
      </c>
      <c r="AE501" s="228" t="s">
        <v>173</v>
      </c>
      <c r="AF501" s="228" t="s">
        <v>173</v>
      </c>
      <c r="AG501" s="235" t="s">
        <v>173</v>
      </c>
      <c r="AH501" s="280"/>
    </row>
    <row r="502" spans="2:34" ht="12.75">
      <c r="B502" s="306" t="s">
        <v>1054</v>
      </c>
      <c r="C502" s="307" t="s">
        <v>114</v>
      </c>
      <c r="D502" s="307" t="s">
        <v>951</v>
      </c>
      <c r="E502" s="307">
        <v>4</v>
      </c>
      <c r="F502" s="307" t="s">
        <v>333</v>
      </c>
      <c r="G502" s="307" t="s">
        <v>334</v>
      </c>
      <c r="H502" s="307" t="s">
        <v>335</v>
      </c>
      <c r="I502" s="231" t="s">
        <v>2305</v>
      </c>
      <c r="J502" s="228" t="s">
        <v>173</v>
      </c>
      <c r="K502" s="228" t="s">
        <v>173</v>
      </c>
      <c r="L502" s="227" t="s">
        <v>2303</v>
      </c>
      <c r="M502" s="228" t="s">
        <v>173</v>
      </c>
      <c r="N502" s="228" t="s">
        <v>173</v>
      </c>
      <c r="O502" s="228" t="s">
        <v>173</v>
      </c>
      <c r="P502" s="228" t="s">
        <v>173</v>
      </c>
      <c r="Q502" s="231" t="s">
        <v>2305</v>
      </c>
      <c r="R502" s="228" t="s">
        <v>173</v>
      </c>
      <c r="S502" s="228" t="s">
        <v>173</v>
      </c>
      <c r="T502" s="228" t="s">
        <v>173</v>
      </c>
      <c r="U502" s="231" t="s">
        <v>2305</v>
      </c>
      <c r="V502" s="231" t="s">
        <v>2305</v>
      </c>
      <c r="W502" s="228" t="s">
        <v>173</v>
      </c>
      <c r="X502" s="229" t="s">
        <v>149</v>
      </c>
      <c r="Y502" s="229" t="s">
        <v>149</v>
      </c>
      <c r="Z502" s="227" t="s">
        <v>2303</v>
      </c>
      <c r="AA502" s="231" t="s">
        <v>2305</v>
      </c>
      <c r="AB502" s="227" t="s">
        <v>2303</v>
      </c>
      <c r="AC502" s="228" t="s">
        <v>173</v>
      </c>
      <c r="AD502" s="228" t="s">
        <v>173</v>
      </c>
      <c r="AE502" s="228" t="s">
        <v>173</v>
      </c>
      <c r="AF502" s="228" t="s">
        <v>173</v>
      </c>
      <c r="AG502" s="235" t="s">
        <v>173</v>
      </c>
      <c r="AH502" s="280"/>
    </row>
    <row r="503" spans="2:34" ht="12.75">
      <c r="B503" s="306" t="s">
        <v>1055</v>
      </c>
      <c r="C503" s="307" t="s">
        <v>114</v>
      </c>
      <c r="D503" s="307" t="s">
        <v>951</v>
      </c>
      <c r="E503" s="307">
        <v>4</v>
      </c>
      <c r="F503" s="307" t="s">
        <v>333</v>
      </c>
      <c r="G503" s="307" t="s">
        <v>334</v>
      </c>
      <c r="H503" s="307" t="s">
        <v>335</v>
      </c>
      <c r="I503" s="231" t="s">
        <v>2305</v>
      </c>
      <c r="J503" s="228" t="s">
        <v>173</v>
      </c>
      <c r="K503" s="228" t="s">
        <v>173</v>
      </c>
      <c r="L503" s="227" t="s">
        <v>2303</v>
      </c>
      <c r="M503" s="228" t="s">
        <v>173</v>
      </c>
      <c r="N503" s="228" t="s">
        <v>173</v>
      </c>
      <c r="O503" s="228" t="s">
        <v>173</v>
      </c>
      <c r="P503" s="228" t="s">
        <v>173</v>
      </c>
      <c r="Q503" s="231" t="s">
        <v>2305</v>
      </c>
      <c r="R503" s="228" t="s">
        <v>173</v>
      </c>
      <c r="S503" s="228" t="s">
        <v>173</v>
      </c>
      <c r="T503" s="228" t="s">
        <v>173</v>
      </c>
      <c r="U503" s="231" t="s">
        <v>2305</v>
      </c>
      <c r="V503" s="231" t="s">
        <v>2305</v>
      </c>
      <c r="W503" s="228" t="s">
        <v>173</v>
      </c>
      <c r="X503" s="229" t="s">
        <v>149</v>
      </c>
      <c r="Y503" s="229" t="s">
        <v>149</v>
      </c>
      <c r="Z503" s="227" t="s">
        <v>2303</v>
      </c>
      <c r="AA503" s="231" t="s">
        <v>2305</v>
      </c>
      <c r="AB503" s="227" t="s">
        <v>2303</v>
      </c>
      <c r="AC503" s="228" t="s">
        <v>173</v>
      </c>
      <c r="AD503" s="228" t="s">
        <v>173</v>
      </c>
      <c r="AE503" s="228" t="s">
        <v>173</v>
      </c>
      <c r="AF503" s="228" t="s">
        <v>173</v>
      </c>
      <c r="AG503" s="235" t="s">
        <v>173</v>
      </c>
      <c r="AH503" s="280"/>
    </row>
    <row r="504" spans="2:34" ht="12.75">
      <c r="B504" s="306" t="s">
        <v>1062</v>
      </c>
      <c r="C504" s="307" t="s">
        <v>114</v>
      </c>
      <c r="D504" s="307" t="s">
        <v>951</v>
      </c>
      <c r="E504" s="307">
        <v>4</v>
      </c>
      <c r="F504" s="307" t="s">
        <v>333</v>
      </c>
      <c r="G504" s="307" t="s">
        <v>334</v>
      </c>
      <c r="H504" s="307" t="s">
        <v>335</v>
      </c>
      <c r="I504" s="231" t="s">
        <v>2305</v>
      </c>
      <c r="J504" s="228" t="s">
        <v>173</v>
      </c>
      <c r="K504" s="228" t="s">
        <v>173</v>
      </c>
      <c r="L504" s="227" t="s">
        <v>2303</v>
      </c>
      <c r="M504" s="228" t="s">
        <v>173</v>
      </c>
      <c r="N504" s="228" t="s">
        <v>173</v>
      </c>
      <c r="O504" s="228" t="s">
        <v>173</v>
      </c>
      <c r="P504" s="228" t="s">
        <v>173</v>
      </c>
      <c r="Q504" s="231" t="s">
        <v>2305</v>
      </c>
      <c r="R504" s="228" t="s">
        <v>173</v>
      </c>
      <c r="S504" s="228" t="s">
        <v>173</v>
      </c>
      <c r="T504" s="228" t="s">
        <v>173</v>
      </c>
      <c r="U504" s="231" t="s">
        <v>2305</v>
      </c>
      <c r="V504" s="231" t="s">
        <v>2305</v>
      </c>
      <c r="W504" s="228" t="s">
        <v>173</v>
      </c>
      <c r="X504" s="229" t="s">
        <v>149</v>
      </c>
      <c r="Y504" s="229" t="s">
        <v>149</v>
      </c>
      <c r="Z504" s="227" t="s">
        <v>2303</v>
      </c>
      <c r="AA504" s="231" t="s">
        <v>2305</v>
      </c>
      <c r="AB504" s="227" t="s">
        <v>2303</v>
      </c>
      <c r="AC504" s="228" t="s">
        <v>173</v>
      </c>
      <c r="AD504" s="228" t="s">
        <v>173</v>
      </c>
      <c r="AE504" s="228" t="s">
        <v>173</v>
      </c>
      <c r="AF504" s="228" t="s">
        <v>173</v>
      </c>
      <c r="AG504" s="235" t="s">
        <v>173</v>
      </c>
      <c r="AH504" s="280"/>
    </row>
    <row r="505" spans="2:34" ht="12.75">
      <c r="B505" s="306" t="s">
        <v>1065</v>
      </c>
      <c r="C505" s="307" t="s">
        <v>114</v>
      </c>
      <c r="D505" s="307" t="s">
        <v>951</v>
      </c>
      <c r="E505" s="307">
        <v>4</v>
      </c>
      <c r="F505" s="307" t="s">
        <v>333</v>
      </c>
      <c r="G505" s="307" t="s">
        <v>334</v>
      </c>
      <c r="H505" s="307" t="s">
        <v>335</v>
      </c>
      <c r="I505" s="231" t="s">
        <v>2305</v>
      </c>
      <c r="J505" s="228" t="s">
        <v>173</v>
      </c>
      <c r="K505" s="228" t="s">
        <v>173</v>
      </c>
      <c r="L505" s="227" t="s">
        <v>2303</v>
      </c>
      <c r="M505" s="228" t="s">
        <v>173</v>
      </c>
      <c r="N505" s="228" t="s">
        <v>173</v>
      </c>
      <c r="O505" s="228" t="s">
        <v>173</v>
      </c>
      <c r="P505" s="228" t="s">
        <v>173</v>
      </c>
      <c r="Q505" s="231" t="s">
        <v>2305</v>
      </c>
      <c r="R505" s="228" t="s">
        <v>173</v>
      </c>
      <c r="S505" s="228" t="s">
        <v>173</v>
      </c>
      <c r="T505" s="228" t="s">
        <v>173</v>
      </c>
      <c r="U505" s="231" t="s">
        <v>2305</v>
      </c>
      <c r="V505" s="231" t="s">
        <v>2305</v>
      </c>
      <c r="W505" s="228" t="s">
        <v>173</v>
      </c>
      <c r="X505" s="229" t="s">
        <v>149</v>
      </c>
      <c r="Y505" s="229" t="s">
        <v>149</v>
      </c>
      <c r="Z505" s="227" t="s">
        <v>2303</v>
      </c>
      <c r="AA505" s="231" t="s">
        <v>2305</v>
      </c>
      <c r="AB505" s="227" t="s">
        <v>2303</v>
      </c>
      <c r="AC505" s="228" t="s">
        <v>173</v>
      </c>
      <c r="AD505" s="228" t="s">
        <v>173</v>
      </c>
      <c r="AE505" s="228" t="s">
        <v>173</v>
      </c>
      <c r="AF505" s="228" t="s">
        <v>173</v>
      </c>
      <c r="AG505" s="235" t="s">
        <v>173</v>
      </c>
      <c r="AH505" s="280"/>
    </row>
    <row r="506" spans="2:34" ht="12.75">
      <c r="B506" s="306" t="s">
        <v>1071</v>
      </c>
      <c r="C506" s="307" t="s">
        <v>114</v>
      </c>
      <c r="D506" s="307" t="s">
        <v>951</v>
      </c>
      <c r="E506" s="307">
        <v>4</v>
      </c>
      <c r="F506" s="307" t="s">
        <v>333</v>
      </c>
      <c r="G506" s="307" t="s">
        <v>334</v>
      </c>
      <c r="H506" s="307" t="s">
        <v>335</v>
      </c>
      <c r="I506" s="231" t="s">
        <v>2305</v>
      </c>
      <c r="J506" s="228" t="s">
        <v>173</v>
      </c>
      <c r="K506" s="228" t="s">
        <v>173</v>
      </c>
      <c r="L506" s="227" t="s">
        <v>2303</v>
      </c>
      <c r="M506" s="228" t="s">
        <v>173</v>
      </c>
      <c r="N506" s="228" t="s">
        <v>173</v>
      </c>
      <c r="O506" s="228" t="s">
        <v>173</v>
      </c>
      <c r="P506" s="228" t="s">
        <v>173</v>
      </c>
      <c r="Q506" s="231" t="s">
        <v>2305</v>
      </c>
      <c r="R506" s="228" t="s">
        <v>173</v>
      </c>
      <c r="S506" s="228" t="s">
        <v>173</v>
      </c>
      <c r="T506" s="228" t="s">
        <v>173</v>
      </c>
      <c r="U506" s="231" t="s">
        <v>2305</v>
      </c>
      <c r="V506" s="231" t="s">
        <v>2305</v>
      </c>
      <c r="W506" s="228" t="s">
        <v>173</v>
      </c>
      <c r="X506" s="229" t="s">
        <v>149</v>
      </c>
      <c r="Y506" s="229" t="s">
        <v>149</v>
      </c>
      <c r="Z506" s="227" t="s">
        <v>2303</v>
      </c>
      <c r="AA506" s="231" t="s">
        <v>2305</v>
      </c>
      <c r="AB506" s="227" t="s">
        <v>2303</v>
      </c>
      <c r="AC506" s="228" t="s">
        <v>173</v>
      </c>
      <c r="AD506" s="228" t="s">
        <v>173</v>
      </c>
      <c r="AE506" s="228" t="s">
        <v>173</v>
      </c>
      <c r="AF506" s="228" t="s">
        <v>173</v>
      </c>
      <c r="AG506" s="235" t="s">
        <v>173</v>
      </c>
      <c r="AH506" s="280"/>
    </row>
    <row r="507" spans="2:34" ht="12.75">
      <c r="B507" s="306" t="s">
        <v>1079</v>
      </c>
      <c r="C507" s="307" t="s">
        <v>114</v>
      </c>
      <c r="D507" s="307" t="s">
        <v>951</v>
      </c>
      <c r="E507" s="307">
        <v>4</v>
      </c>
      <c r="F507" s="307" t="s">
        <v>333</v>
      </c>
      <c r="G507" s="307" t="s">
        <v>334</v>
      </c>
      <c r="H507" s="307" t="s">
        <v>335</v>
      </c>
      <c r="I507" s="231" t="s">
        <v>2305</v>
      </c>
      <c r="J507" s="228" t="s">
        <v>173</v>
      </c>
      <c r="K507" s="228" t="s">
        <v>173</v>
      </c>
      <c r="L507" s="227" t="s">
        <v>2303</v>
      </c>
      <c r="M507" s="228" t="s">
        <v>173</v>
      </c>
      <c r="N507" s="228" t="s">
        <v>173</v>
      </c>
      <c r="O507" s="228" t="s">
        <v>173</v>
      </c>
      <c r="P507" s="228" t="s">
        <v>173</v>
      </c>
      <c r="Q507" s="231" t="s">
        <v>2305</v>
      </c>
      <c r="R507" s="228" t="s">
        <v>173</v>
      </c>
      <c r="S507" s="228" t="s">
        <v>173</v>
      </c>
      <c r="T507" s="228" t="s">
        <v>173</v>
      </c>
      <c r="U507" s="231" t="s">
        <v>2305</v>
      </c>
      <c r="V507" s="231" t="s">
        <v>2305</v>
      </c>
      <c r="W507" s="228" t="s">
        <v>173</v>
      </c>
      <c r="X507" s="229" t="s">
        <v>149</v>
      </c>
      <c r="Y507" s="229" t="s">
        <v>149</v>
      </c>
      <c r="Z507" s="227" t="s">
        <v>2303</v>
      </c>
      <c r="AA507" s="231" t="s">
        <v>2305</v>
      </c>
      <c r="AB507" s="227" t="s">
        <v>2303</v>
      </c>
      <c r="AC507" s="228" t="s">
        <v>173</v>
      </c>
      <c r="AD507" s="228" t="s">
        <v>173</v>
      </c>
      <c r="AE507" s="228" t="s">
        <v>173</v>
      </c>
      <c r="AF507" s="228" t="s">
        <v>173</v>
      </c>
      <c r="AG507" s="235" t="s">
        <v>173</v>
      </c>
      <c r="AH507" s="280"/>
    </row>
    <row r="508" spans="2:34" ht="12.75">
      <c r="B508" s="306" t="s">
        <v>1083</v>
      </c>
      <c r="C508" s="307" t="s">
        <v>114</v>
      </c>
      <c r="D508" s="307" t="s">
        <v>951</v>
      </c>
      <c r="E508" s="307">
        <v>4</v>
      </c>
      <c r="F508" s="307" t="s">
        <v>333</v>
      </c>
      <c r="G508" s="307" t="s">
        <v>334</v>
      </c>
      <c r="H508" s="307" t="s">
        <v>335</v>
      </c>
      <c r="I508" s="231" t="s">
        <v>2305</v>
      </c>
      <c r="J508" s="228" t="s">
        <v>173</v>
      </c>
      <c r="K508" s="228" t="s">
        <v>173</v>
      </c>
      <c r="L508" s="227" t="s">
        <v>2303</v>
      </c>
      <c r="M508" s="228" t="s">
        <v>173</v>
      </c>
      <c r="N508" s="228" t="s">
        <v>173</v>
      </c>
      <c r="O508" s="228" t="s">
        <v>173</v>
      </c>
      <c r="P508" s="228" t="s">
        <v>173</v>
      </c>
      <c r="Q508" s="231" t="s">
        <v>2305</v>
      </c>
      <c r="R508" s="228" t="s">
        <v>173</v>
      </c>
      <c r="S508" s="228" t="s">
        <v>173</v>
      </c>
      <c r="T508" s="228" t="s">
        <v>173</v>
      </c>
      <c r="U508" s="231" t="s">
        <v>2305</v>
      </c>
      <c r="V508" s="231" t="s">
        <v>2305</v>
      </c>
      <c r="W508" s="228" t="s">
        <v>173</v>
      </c>
      <c r="X508" s="229" t="s">
        <v>149</v>
      </c>
      <c r="Y508" s="229" t="s">
        <v>149</v>
      </c>
      <c r="Z508" s="227" t="s">
        <v>2303</v>
      </c>
      <c r="AA508" s="231" t="s">
        <v>2305</v>
      </c>
      <c r="AB508" s="227" t="s">
        <v>2303</v>
      </c>
      <c r="AC508" s="228" t="s">
        <v>173</v>
      </c>
      <c r="AD508" s="228" t="s">
        <v>173</v>
      </c>
      <c r="AE508" s="228" t="s">
        <v>173</v>
      </c>
      <c r="AF508" s="228" t="s">
        <v>173</v>
      </c>
      <c r="AG508" s="235" t="s">
        <v>173</v>
      </c>
      <c r="AH508" s="280"/>
    </row>
    <row r="509" spans="2:34" ht="12.75">
      <c r="B509" s="306" t="s">
        <v>1086</v>
      </c>
      <c r="C509" s="307" t="s">
        <v>114</v>
      </c>
      <c r="D509" s="307" t="s">
        <v>951</v>
      </c>
      <c r="E509" s="307">
        <v>4</v>
      </c>
      <c r="F509" s="307" t="s">
        <v>333</v>
      </c>
      <c r="G509" s="307" t="s">
        <v>334</v>
      </c>
      <c r="H509" s="307" t="s">
        <v>335</v>
      </c>
      <c r="I509" s="231" t="s">
        <v>2305</v>
      </c>
      <c r="J509" s="228" t="s">
        <v>173</v>
      </c>
      <c r="K509" s="228" t="s">
        <v>173</v>
      </c>
      <c r="L509" s="227" t="s">
        <v>2303</v>
      </c>
      <c r="M509" s="228" t="s">
        <v>173</v>
      </c>
      <c r="N509" s="228" t="s">
        <v>173</v>
      </c>
      <c r="O509" s="228" t="s">
        <v>173</v>
      </c>
      <c r="P509" s="228" t="s">
        <v>173</v>
      </c>
      <c r="Q509" s="231" t="s">
        <v>2305</v>
      </c>
      <c r="R509" s="228" t="s">
        <v>173</v>
      </c>
      <c r="S509" s="228" t="s">
        <v>173</v>
      </c>
      <c r="T509" s="228" t="s">
        <v>173</v>
      </c>
      <c r="U509" s="231" t="s">
        <v>2305</v>
      </c>
      <c r="V509" s="231" t="s">
        <v>2305</v>
      </c>
      <c r="W509" s="228" t="s">
        <v>173</v>
      </c>
      <c r="X509" s="229" t="s">
        <v>149</v>
      </c>
      <c r="Y509" s="229" t="s">
        <v>149</v>
      </c>
      <c r="Z509" s="227" t="s">
        <v>2303</v>
      </c>
      <c r="AA509" s="231" t="s">
        <v>2305</v>
      </c>
      <c r="AB509" s="227" t="s">
        <v>2303</v>
      </c>
      <c r="AC509" s="228" t="s">
        <v>173</v>
      </c>
      <c r="AD509" s="228" t="s">
        <v>173</v>
      </c>
      <c r="AE509" s="228" t="s">
        <v>173</v>
      </c>
      <c r="AF509" s="228" t="s">
        <v>173</v>
      </c>
      <c r="AG509" s="235" t="s">
        <v>173</v>
      </c>
      <c r="AH509" s="280"/>
    </row>
    <row r="510" spans="2:34" ht="12.75">
      <c r="B510" s="306" t="s">
        <v>1089</v>
      </c>
      <c r="C510" s="307" t="s">
        <v>114</v>
      </c>
      <c r="D510" s="307" t="s">
        <v>951</v>
      </c>
      <c r="E510" s="307">
        <v>4</v>
      </c>
      <c r="F510" s="307" t="s">
        <v>333</v>
      </c>
      <c r="G510" s="307" t="s">
        <v>334</v>
      </c>
      <c r="H510" s="307" t="s">
        <v>335</v>
      </c>
      <c r="I510" s="231" t="s">
        <v>2305</v>
      </c>
      <c r="J510" s="228" t="s">
        <v>173</v>
      </c>
      <c r="K510" s="228" t="s">
        <v>173</v>
      </c>
      <c r="L510" s="227" t="s">
        <v>2303</v>
      </c>
      <c r="M510" s="228" t="s">
        <v>173</v>
      </c>
      <c r="N510" s="228" t="s">
        <v>173</v>
      </c>
      <c r="O510" s="228" t="s">
        <v>173</v>
      </c>
      <c r="P510" s="228" t="s">
        <v>173</v>
      </c>
      <c r="Q510" s="231" t="s">
        <v>2305</v>
      </c>
      <c r="R510" s="228" t="s">
        <v>173</v>
      </c>
      <c r="S510" s="228" t="s">
        <v>173</v>
      </c>
      <c r="T510" s="228" t="s">
        <v>173</v>
      </c>
      <c r="U510" s="231" t="s">
        <v>2305</v>
      </c>
      <c r="V510" s="231" t="s">
        <v>2305</v>
      </c>
      <c r="W510" s="228" t="s">
        <v>173</v>
      </c>
      <c r="X510" s="229" t="s">
        <v>149</v>
      </c>
      <c r="Y510" s="229" t="s">
        <v>149</v>
      </c>
      <c r="Z510" s="227" t="s">
        <v>2303</v>
      </c>
      <c r="AA510" s="231" t="s">
        <v>2305</v>
      </c>
      <c r="AB510" s="227" t="s">
        <v>2303</v>
      </c>
      <c r="AC510" s="228" t="s">
        <v>173</v>
      </c>
      <c r="AD510" s="228" t="s">
        <v>173</v>
      </c>
      <c r="AE510" s="228" t="s">
        <v>173</v>
      </c>
      <c r="AF510" s="228" t="s">
        <v>173</v>
      </c>
      <c r="AG510" s="235" t="s">
        <v>173</v>
      </c>
      <c r="AH510" s="280"/>
    </row>
    <row r="511" spans="2:34" ht="12.75">
      <c r="B511" s="306" t="s">
        <v>1091</v>
      </c>
      <c r="C511" s="307" t="s">
        <v>114</v>
      </c>
      <c r="D511" s="307" t="s">
        <v>951</v>
      </c>
      <c r="E511" s="307">
        <v>4</v>
      </c>
      <c r="F511" s="307" t="s">
        <v>333</v>
      </c>
      <c r="G511" s="307" t="s">
        <v>334</v>
      </c>
      <c r="H511" s="307" t="s">
        <v>335</v>
      </c>
      <c r="I511" s="231" t="s">
        <v>2305</v>
      </c>
      <c r="J511" s="228" t="s">
        <v>173</v>
      </c>
      <c r="K511" s="228" t="s">
        <v>173</v>
      </c>
      <c r="L511" s="227" t="s">
        <v>2303</v>
      </c>
      <c r="M511" s="228" t="s">
        <v>173</v>
      </c>
      <c r="N511" s="228" t="s">
        <v>173</v>
      </c>
      <c r="O511" s="228" t="s">
        <v>173</v>
      </c>
      <c r="P511" s="228" t="s">
        <v>173</v>
      </c>
      <c r="Q511" s="231" t="s">
        <v>2305</v>
      </c>
      <c r="R511" s="228" t="s">
        <v>173</v>
      </c>
      <c r="S511" s="228" t="s">
        <v>173</v>
      </c>
      <c r="T511" s="228" t="s">
        <v>173</v>
      </c>
      <c r="U511" s="231" t="s">
        <v>2305</v>
      </c>
      <c r="V511" s="231" t="s">
        <v>2305</v>
      </c>
      <c r="W511" s="228" t="s">
        <v>173</v>
      </c>
      <c r="X511" s="229" t="s">
        <v>149</v>
      </c>
      <c r="Y511" s="229" t="s">
        <v>149</v>
      </c>
      <c r="Z511" s="227" t="s">
        <v>2303</v>
      </c>
      <c r="AA511" s="231" t="s">
        <v>2305</v>
      </c>
      <c r="AB511" s="227" t="s">
        <v>2303</v>
      </c>
      <c r="AC511" s="228" t="s">
        <v>173</v>
      </c>
      <c r="AD511" s="228" t="s">
        <v>173</v>
      </c>
      <c r="AE511" s="228" t="s">
        <v>173</v>
      </c>
      <c r="AF511" s="228" t="s">
        <v>173</v>
      </c>
      <c r="AG511" s="235" t="s">
        <v>173</v>
      </c>
      <c r="AH511" s="280"/>
    </row>
    <row r="512" spans="2:34" ht="12.75">
      <c r="B512" s="306" t="s">
        <v>1095</v>
      </c>
      <c r="C512" s="307" t="s">
        <v>114</v>
      </c>
      <c r="D512" s="307" t="s">
        <v>951</v>
      </c>
      <c r="E512" s="307">
        <v>4</v>
      </c>
      <c r="F512" s="307" t="s">
        <v>333</v>
      </c>
      <c r="G512" s="307" t="s">
        <v>334</v>
      </c>
      <c r="H512" s="307" t="s">
        <v>335</v>
      </c>
      <c r="I512" s="231" t="s">
        <v>2305</v>
      </c>
      <c r="J512" s="228" t="s">
        <v>173</v>
      </c>
      <c r="K512" s="228" t="s">
        <v>173</v>
      </c>
      <c r="L512" s="227" t="s">
        <v>2303</v>
      </c>
      <c r="M512" s="228" t="s">
        <v>173</v>
      </c>
      <c r="N512" s="228" t="s">
        <v>173</v>
      </c>
      <c r="O512" s="228" t="s">
        <v>173</v>
      </c>
      <c r="P512" s="228" t="s">
        <v>173</v>
      </c>
      <c r="Q512" s="231" t="s">
        <v>2305</v>
      </c>
      <c r="R512" s="228" t="s">
        <v>173</v>
      </c>
      <c r="S512" s="228" t="s">
        <v>173</v>
      </c>
      <c r="T512" s="228" t="s">
        <v>173</v>
      </c>
      <c r="U512" s="231" t="s">
        <v>2305</v>
      </c>
      <c r="V512" s="231" t="s">
        <v>2305</v>
      </c>
      <c r="W512" s="228" t="s">
        <v>173</v>
      </c>
      <c r="X512" s="229" t="s">
        <v>149</v>
      </c>
      <c r="Y512" s="229" t="s">
        <v>149</v>
      </c>
      <c r="Z512" s="227" t="s">
        <v>2303</v>
      </c>
      <c r="AA512" s="231" t="s">
        <v>2305</v>
      </c>
      <c r="AB512" s="227" t="s">
        <v>2303</v>
      </c>
      <c r="AC512" s="228" t="s">
        <v>173</v>
      </c>
      <c r="AD512" s="228" t="s">
        <v>173</v>
      </c>
      <c r="AE512" s="228" t="s">
        <v>173</v>
      </c>
      <c r="AF512" s="228" t="s">
        <v>173</v>
      </c>
      <c r="AG512" s="235" t="s">
        <v>173</v>
      </c>
      <c r="AH512" s="280"/>
    </row>
    <row r="513" spans="2:34" ht="12.75">
      <c r="B513" s="306" t="s">
        <v>1010</v>
      </c>
      <c r="C513" s="307" t="s">
        <v>122</v>
      </c>
      <c r="D513" s="307" t="s">
        <v>951</v>
      </c>
      <c r="E513" s="307">
        <v>2.7</v>
      </c>
      <c r="F513" s="307" t="s">
        <v>2200</v>
      </c>
      <c r="G513" s="307" t="s">
        <v>334</v>
      </c>
      <c r="H513" s="307" t="s">
        <v>335</v>
      </c>
      <c r="I513" s="230" t="s">
        <v>2304</v>
      </c>
      <c r="J513" s="230" t="s">
        <v>2304</v>
      </c>
      <c r="K513" s="230" t="s">
        <v>2304</v>
      </c>
      <c r="L513" s="230" t="s">
        <v>2304</v>
      </c>
      <c r="M513" s="227" t="s">
        <v>2303</v>
      </c>
      <c r="N513" s="228" t="s">
        <v>173</v>
      </c>
      <c r="O513" s="228" t="s">
        <v>173</v>
      </c>
      <c r="P513" s="228" t="s">
        <v>173</v>
      </c>
      <c r="Q513" s="230" t="s">
        <v>2304</v>
      </c>
      <c r="R513" s="228" t="s">
        <v>173</v>
      </c>
      <c r="S513" s="230" t="s">
        <v>2304</v>
      </c>
      <c r="T513" s="228" t="s">
        <v>173</v>
      </c>
      <c r="U513" s="227" t="s">
        <v>2303</v>
      </c>
      <c r="V513" s="227" t="s">
        <v>2303</v>
      </c>
      <c r="W513" s="227" t="s">
        <v>2303</v>
      </c>
      <c r="X513" s="230" t="s">
        <v>2304</v>
      </c>
      <c r="Y513" s="230" t="s">
        <v>2304</v>
      </c>
      <c r="Z513" s="230" t="s">
        <v>2304</v>
      </c>
      <c r="AA513" s="230" t="s">
        <v>2304</v>
      </c>
      <c r="AB513" s="230" t="s">
        <v>2304</v>
      </c>
      <c r="AC513" s="227" t="s">
        <v>2303</v>
      </c>
      <c r="AD513" s="227" t="s">
        <v>2303</v>
      </c>
      <c r="AE513" s="228" t="s">
        <v>173</v>
      </c>
      <c r="AF513" s="228" t="s">
        <v>173</v>
      </c>
      <c r="AG513" s="236" t="s">
        <v>2304</v>
      </c>
      <c r="AH513" s="280"/>
    </row>
    <row r="514" spans="2:34" ht="12.75">
      <c r="B514" s="306" t="s">
        <v>1062</v>
      </c>
      <c r="C514" s="307" t="s">
        <v>359</v>
      </c>
      <c r="D514" s="307" t="s">
        <v>951</v>
      </c>
      <c r="E514" s="308">
        <v>2.6666666669999999</v>
      </c>
      <c r="F514" s="307" t="s">
        <v>2301</v>
      </c>
      <c r="G514" s="307" t="s">
        <v>360</v>
      </c>
      <c r="H514" s="307" t="s">
        <v>2302</v>
      </c>
      <c r="I514" s="227" t="s">
        <v>2303</v>
      </c>
      <c r="J514" s="228" t="s">
        <v>173</v>
      </c>
      <c r="K514" s="227" t="s">
        <v>2303</v>
      </c>
      <c r="L514" s="227" t="s">
        <v>2303</v>
      </c>
      <c r="M514" s="227" t="s">
        <v>2303</v>
      </c>
      <c r="N514" s="228" t="s">
        <v>173</v>
      </c>
      <c r="O514" s="228" t="s">
        <v>173</v>
      </c>
      <c r="P514" s="228" t="s">
        <v>173</v>
      </c>
      <c r="Q514" s="227" t="s">
        <v>2303</v>
      </c>
      <c r="R514" s="228" t="s">
        <v>173</v>
      </c>
      <c r="S514" s="228" t="s">
        <v>173</v>
      </c>
      <c r="T514" s="228" t="s">
        <v>173</v>
      </c>
      <c r="U514" s="227" t="s">
        <v>2303</v>
      </c>
      <c r="V514" s="227" t="s">
        <v>2303</v>
      </c>
      <c r="W514" s="227" t="s">
        <v>2303</v>
      </c>
      <c r="X514" s="229" t="s">
        <v>149</v>
      </c>
      <c r="Y514" s="229" t="s">
        <v>149</v>
      </c>
      <c r="Z514" s="227" t="s">
        <v>2303</v>
      </c>
      <c r="AA514" s="227" t="s">
        <v>2303</v>
      </c>
      <c r="AB514" s="227" t="s">
        <v>2303</v>
      </c>
      <c r="AC514" s="227" t="s">
        <v>2303</v>
      </c>
      <c r="AD514" s="227" t="s">
        <v>2303</v>
      </c>
      <c r="AE514" s="227" t="s">
        <v>2303</v>
      </c>
      <c r="AF514" s="228" t="s">
        <v>173</v>
      </c>
      <c r="AG514" s="234" t="s">
        <v>2303</v>
      </c>
    </row>
    <row r="515" spans="2:34" ht="12.75">
      <c r="B515" s="306" t="s">
        <v>2320</v>
      </c>
      <c r="C515" s="307" t="s">
        <v>359</v>
      </c>
      <c r="D515" s="307" t="s">
        <v>951</v>
      </c>
      <c r="E515" s="308">
        <v>2.6666666669999999</v>
      </c>
      <c r="F515" s="307" t="s">
        <v>2301</v>
      </c>
      <c r="G515" s="307" t="s">
        <v>360</v>
      </c>
      <c r="H515" s="307" t="s">
        <v>2302</v>
      </c>
      <c r="I515" s="227" t="s">
        <v>2303</v>
      </c>
      <c r="J515" s="228" t="s">
        <v>173</v>
      </c>
      <c r="K515" s="227" t="s">
        <v>2303</v>
      </c>
      <c r="L515" s="227" t="s">
        <v>2303</v>
      </c>
      <c r="M515" s="227" t="s">
        <v>2303</v>
      </c>
      <c r="N515" s="228" t="s">
        <v>173</v>
      </c>
      <c r="O515" s="228" t="s">
        <v>173</v>
      </c>
      <c r="P515" s="228" t="s">
        <v>173</v>
      </c>
      <c r="Q515" s="227" t="s">
        <v>2303</v>
      </c>
      <c r="R515" s="228" t="s">
        <v>173</v>
      </c>
      <c r="S515" s="228" t="s">
        <v>173</v>
      </c>
      <c r="T515" s="228" t="s">
        <v>173</v>
      </c>
      <c r="U515" s="227" t="s">
        <v>2303</v>
      </c>
      <c r="V515" s="227" t="s">
        <v>2303</v>
      </c>
      <c r="W515" s="227" t="s">
        <v>2303</v>
      </c>
      <c r="X515" s="229" t="s">
        <v>149</v>
      </c>
      <c r="Y515" s="229" t="s">
        <v>149</v>
      </c>
      <c r="Z515" s="227" t="s">
        <v>2303</v>
      </c>
      <c r="AA515" s="227" t="s">
        <v>2303</v>
      </c>
      <c r="AB515" s="227" t="s">
        <v>2303</v>
      </c>
      <c r="AC515" s="227" t="s">
        <v>2303</v>
      </c>
      <c r="AD515" s="227" t="s">
        <v>2303</v>
      </c>
      <c r="AE515" s="227" t="s">
        <v>2303</v>
      </c>
      <c r="AF515" s="228" t="s">
        <v>173</v>
      </c>
      <c r="AG515" s="234" t="s">
        <v>2303</v>
      </c>
    </row>
    <row r="516" spans="2:34" ht="12.75">
      <c r="B516" s="306" t="s">
        <v>1023</v>
      </c>
      <c r="C516" s="307" t="s">
        <v>359</v>
      </c>
      <c r="D516" s="307" t="s">
        <v>951</v>
      </c>
      <c r="E516" s="308">
        <v>2.6666666669999999</v>
      </c>
      <c r="F516" s="307" t="s">
        <v>2301</v>
      </c>
      <c r="G516" s="307" t="s">
        <v>360</v>
      </c>
      <c r="H516" s="307" t="s">
        <v>2302</v>
      </c>
      <c r="I516" s="227" t="s">
        <v>2303</v>
      </c>
      <c r="J516" s="228" t="s">
        <v>173</v>
      </c>
      <c r="K516" s="227" t="s">
        <v>2303</v>
      </c>
      <c r="L516" s="227" t="s">
        <v>2303</v>
      </c>
      <c r="M516" s="227" t="s">
        <v>2303</v>
      </c>
      <c r="N516" s="228" t="s">
        <v>173</v>
      </c>
      <c r="O516" s="228" t="s">
        <v>173</v>
      </c>
      <c r="P516" s="228" t="s">
        <v>173</v>
      </c>
      <c r="Q516" s="227" t="s">
        <v>2303</v>
      </c>
      <c r="R516" s="228" t="s">
        <v>173</v>
      </c>
      <c r="S516" s="228" t="s">
        <v>173</v>
      </c>
      <c r="T516" s="228" t="s">
        <v>173</v>
      </c>
      <c r="U516" s="227" t="s">
        <v>2303</v>
      </c>
      <c r="V516" s="227" t="s">
        <v>2303</v>
      </c>
      <c r="W516" s="227" t="s">
        <v>2303</v>
      </c>
      <c r="X516" s="229" t="s">
        <v>149</v>
      </c>
      <c r="Y516" s="229" t="s">
        <v>149</v>
      </c>
      <c r="Z516" s="227" t="s">
        <v>2303</v>
      </c>
      <c r="AA516" s="227" t="s">
        <v>2303</v>
      </c>
      <c r="AB516" s="227" t="s">
        <v>2303</v>
      </c>
      <c r="AC516" s="227" t="s">
        <v>2303</v>
      </c>
      <c r="AD516" s="227" t="s">
        <v>2303</v>
      </c>
      <c r="AE516" s="227" t="s">
        <v>2303</v>
      </c>
      <c r="AF516" s="228" t="s">
        <v>173</v>
      </c>
      <c r="AG516" s="234" t="s">
        <v>2303</v>
      </c>
    </row>
    <row r="517" spans="2:34" ht="12.75">
      <c r="B517" s="306" t="s">
        <v>988</v>
      </c>
      <c r="C517" s="307" t="s">
        <v>359</v>
      </c>
      <c r="D517" s="307" t="s">
        <v>951</v>
      </c>
      <c r="E517" s="308">
        <v>2.6666666669999999</v>
      </c>
      <c r="F517" s="307" t="s">
        <v>2301</v>
      </c>
      <c r="G517" s="307" t="s">
        <v>360</v>
      </c>
      <c r="H517" s="307" t="s">
        <v>2302</v>
      </c>
      <c r="I517" s="227" t="s">
        <v>2303</v>
      </c>
      <c r="J517" s="228" t="s">
        <v>173</v>
      </c>
      <c r="K517" s="227" t="s">
        <v>2303</v>
      </c>
      <c r="L517" s="227" t="s">
        <v>2303</v>
      </c>
      <c r="M517" s="227" t="s">
        <v>2303</v>
      </c>
      <c r="N517" s="228" t="s">
        <v>173</v>
      </c>
      <c r="O517" s="228" t="s">
        <v>173</v>
      </c>
      <c r="P517" s="228" t="s">
        <v>173</v>
      </c>
      <c r="Q517" s="227" t="s">
        <v>2303</v>
      </c>
      <c r="R517" s="228" t="s">
        <v>173</v>
      </c>
      <c r="S517" s="228" t="s">
        <v>173</v>
      </c>
      <c r="T517" s="228" t="s">
        <v>173</v>
      </c>
      <c r="U517" s="227" t="s">
        <v>2303</v>
      </c>
      <c r="V517" s="227" t="s">
        <v>2303</v>
      </c>
      <c r="W517" s="227" t="s">
        <v>2303</v>
      </c>
      <c r="X517" s="229" t="s">
        <v>149</v>
      </c>
      <c r="Y517" s="229" t="s">
        <v>149</v>
      </c>
      <c r="Z517" s="227" t="s">
        <v>2303</v>
      </c>
      <c r="AA517" s="227" t="s">
        <v>2303</v>
      </c>
      <c r="AB517" s="227" t="s">
        <v>2303</v>
      </c>
      <c r="AC517" s="227" t="s">
        <v>2303</v>
      </c>
      <c r="AD517" s="227" t="s">
        <v>2303</v>
      </c>
      <c r="AE517" s="227" t="s">
        <v>2303</v>
      </c>
      <c r="AF517" s="228" t="s">
        <v>173</v>
      </c>
      <c r="AG517" s="234" t="s">
        <v>2303</v>
      </c>
    </row>
    <row r="518" spans="2:34" ht="12.75">
      <c r="B518" s="306" t="s">
        <v>1021</v>
      </c>
      <c r="C518" s="307" t="s">
        <v>359</v>
      </c>
      <c r="D518" s="307" t="s">
        <v>951</v>
      </c>
      <c r="E518" s="308">
        <v>2.6666666669999999</v>
      </c>
      <c r="F518" s="307" t="s">
        <v>2301</v>
      </c>
      <c r="G518" s="307" t="s">
        <v>360</v>
      </c>
      <c r="H518" s="307" t="s">
        <v>2302</v>
      </c>
      <c r="I518" s="227" t="s">
        <v>2303</v>
      </c>
      <c r="J518" s="228" t="s">
        <v>173</v>
      </c>
      <c r="K518" s="227" t="s">
        <v>2303</v>
      </c>
      <c r="L518" s="227" t="s">
        <v>2303</v>
      </c>
      <c r="M518" s="227" t="s">
        <v>2303</v>
      </c>
      <c r="N518" s="228" t="s">
        <v>173</v>
      </c>
      <c r="O518" s="228" t="s">
        <v>173</v>
      </c>
      <c r="P518" s="228" t="s">
        <v>173</v>
      </c>
      <c r="Q518" s="227" t="s">
        <v>2303</v>
      </c>
      <c r="R518" s="228" t="s">
        <v>173</v>
      </c>
      <c r="S518" s="228" t="s">
        <v>173</v>
      </c>
      <c r="T518" s="228" t="s">
        <v>173</v>
      </c>
      <c r="U518" s="227" t="s">
        <v>2303</v>
      </c>
      <c r="V518" s="227" t="s">
        <v>2303</v>
      </c>
      <c r="W518" s="227" t="s">
        <v>2303</v>
      </c>
      <c r="X518" s="229" t="s">
        <v>149</v>
      </c>
      <c r="Y518" s="229" t="s">
        <v>149</v>
      </c>
      <c r="Z518" s="227" t="s">
        <v>2303</v>
      </c>
      <c r="AA518" s="227" t="s">
        <v>2303</v>
      </c>
      <c r="AB518" s="227" t="s">
        <v>2303</v>
      </c>
      <c r="AC518" s="227" t="s">
        <v>2303</v>
      </c>
      <c r="AD518" s="227" t="s">
        <v>2303</v>
      </c>
      <c r="AE518" s="227" t="s">
        <v>2303</v>
      </c>
      <c r="AF518" s="228" t="s">
        <v>173</v>
      </c>
      <c r="AG518" s="234" t="s">
        <v>2303</v>
      </c>
    </row>
    <row r="519" spans="2:34" ht="12.75">
      <c r="B519" s="306" t="s">
        <v>1086</v>
      </c>
      <c r="C519" s="307" t="s">
        <v>359</v>
      </c>
      <c r="D519" s="307" t="s">
        <v>951</v>
      </c>
      <c r="E519" s="308">
        <v>2.6666666669999999</v>
      </c>
      <c r="F519" s="307" t="s">
        <v>2301</v>
      </c>
      <c r="G519" s="307" t="s">
        <v>360</v>
      </c>
      <c r="H519" s="307" t="s">
        <v>2302</v>
      </c>
      <c r="I519" s="227" t="s">
        <v>2303</v>
      </c>
      <c r="J519" s="228" t="s">
        <v>173</v>
      </c>
      <c r="K519" s="227" t="s">
        <v>2303</v>
      </c>
      <c r="L519" s="227" t="s">
        <v>2303</v>
      </c>
      <c r="M519" s="227" t="s">
        <v>2303</v>
      </c>
      <c r="N519" s="228" t="s">
        <v>173</v>
      </c>
      <c r="O519" s="228" t="s">
        <v>173</v>
      </c>
      <c r="P519" s="228" t="s">
        <v>173</v>
      </c>
      <c r="Q519" s="227" t="s">
        <v>2303</v>
      </c>
      <c r="R519" s="228" t="s">
        <v>173</v>
      </c>
      <c r="S519" s="228" t="s">
        <v>173</v>
      </c>
      <c r="T519" s="228" t="s">
        <v>173</v>
      </c>
      <c r="U519" s="227" t="s">
        <v>2303</v>
      </c>
      <c r="V519" s="227" t="s">
        <v>2303</v>
      </c>
      <c r="W519" s="227" t="s">
        <v>2303</v>
      </c>
      <c r="X519" s="229" t="s">
        <v>149</v>
      </c>
      <c r="Y519" s="229" t="s">
        <v>149</v>
      </c>
      <c r="Z519" s="227" t="s">
        <v>2303</v>
      </c>
      <c r="AA519" s="227" t="s">
        <v>2303</v>
      </c>
      <c r="AB519" s="227" t="s">
        <v>2303</v>
      </c>
      <c r="AC519" s="227" t="s">
        <v>2303</v>
      </c>
      <c r="AD519" s="227" t="s">
        <v>2303</v>
      </c>
      <c r="AE519" s="227" t="s">
        <v>2303</v>
      </c>
      <c r="AF519" s="228" t="s">
        <v>173</v>
      </c>
      <c r="AG519" s="234" t="s">
        <v>2303</v>
      </c>
    </row>
    <row r="520" spans="2:34" ht="12.75">
      <c r="B520" s="306" t="s">
        <v>1108</v>
      </c>
      <c r="C520" s="307" t="s">
        <v>112</v>
      </c>
      <c r="D520" s="307" t="s">
        <v>1107</v>
      </c>
      <c r="E520" s="307">
        <v>2.7</v>
      </c>
      <c r="F520" s="307" t="s">
        <v>333</v>
      </c>
      <c r="G520" s="307" t="s">
        <v>292</v>
      </c>
      <c r="H520" s="307" t="s">
        <v>335</v>
      </c>
      <c r="I520" s="227" t="s">
        <v>2303</v>
      </c>
      <c r="J520" s="230" t="s">
        <v>2304</v>
      </c>
      <c r="K520" s="227" t="s">
        <v>2303</v>
      </c>
      <c r="L520" s="227" t="s">
        <v>2303</v>
      </c>
      <c r="M520" s="227" t="s">
        <v>2303</v>
      </c>
      <c r="N520" s="228" t="s">
        <v>173</v>
      </c>
      <c r="O520" s="231" t="s">
        <v>2305</v>
      </c>
      <c r="P520" s="228" t="s">
        <v>173</v>
      </c>
      <c r="Q520" s="227" t="s">
        <v>2303</v>
      </c>
      <c r="R520" s="228" t="s">
        <v>173</v>
      </c>
      <c r="S520" s="230" t="s">
        <v>2304</v>
      </c>
      <c r="T520" s="228" t="s">
        <v>173</v>
      </c>
      <c r="U520" s="227" t="s">
        <v>2303</v>
      </c>
      <c r="V520" s="227" t="s">
        <v>2303</v>
      </c>
      <c r="W520" s="227" t="s">
        <v>2303</v>
      </c>
      <c r="X520" s="229" t="s">
        <v>149</v>
      </c>
      <c r="Y520" s="229" t="s">
        <v>149</v>
      </c>
      <c r="Z520" s="227" t="s">
        <v>2303</v>
      </c>
      <c r="AA520" s="227" t="s">
        <v>2303</v>
      </c>
      <c r="AB520" s="227" t="s">
        <v>2303</v>
      </c>
      <c r="AC520" s="227" t="s">
        <v>2303</v>
      </c>
      <c r="AD520" s="227" t="s">
        <v>2303</v>
      </c>
      <c r="AE520" s="228" t="s">
        <v>173</v>
      </c>
      <c r="AF520" s="228" t="s">
        <v>173</v>
      </c>
      <c r="AG520" s="235" t="s">
        <v>173</v>
      </c>
      <c r="AH520" s="280"/>
    </row>
    <row r="521" spans="2:34" ht="12.75">
      <c r="B521" s="306" t="s">
        <v>1109</v>
      </c>
      <c r="C521" s="307" t="s">
        <v>112</v>
      </c>
      <c r="D521" s="307" t="s">
        <v>1107</v>
      </c>
      <c r="E521" s="307">
        <v>2.7</v>
      </c>
      <c r="F521" s="307" t="s">
        <v>333</v>
      </c>
      <c r="G521" s="307" t="s">
        <v>292</v>
      </c>
      <c r="H521" s="307" t="s">
        <v>335</v>
      </c>
      <c r="I521" s="227" t="s">
        <v>2303</v>
      </c>
      <c r="J521" s="230" t="s">
        <v>2304</v>
      </c>
      <c r="K521" s="227" t="s">
        <v>2303</v>
      </c>
      <c r="L521" s="227" t="s">
        <v>2303</v>
      </c>
      <c r="M521" s="227" t="s">
        <v>2303</v>
      </c>
      <c r="N521" s="228" t="s">
        <v>173</v>
      </c>
      <c r="O521" s="231" t="s">
        <v>2305</v>
      </c>
      <c r="P521" s="228" t="s">
        <v>173</v>
      </c>
      <c r="Q521" s="227" t="s">
        <v>2303</v>
      </c>
      <c r="R521" s="228" t="s">
        <v>173</v>
      </c>
      <c r="S521" s="230" t="s">
        <v>2304</v>
      </c>
      <c r="T521" s="228" t="s">
        <v>173</v>
      </c>
      <c r="U521" s="227" t="s">
        <v>2303</v>
      </c>
      <c r="V521" s="227" t="s">
        <v>2303</v>
      </c>
      <c r="W521" s="227" t="s">
        <v>2303</v>
      </c>
      <c r="X521" s="229" t="s">
        <v>149</v>
      </c>
      <c r="Y521" s="229" t="s">
        <v>149</v>
      </c>
      <c r="Z521" s="227" t="s">
        <v>2303</v>
      </c>
      <c r="AA521" s="227" t="s">
        <v>2303</v>
      </c>
      <c r="AB521" s="227" t="s">
        <v>2303</v>
      </c>
      <c r="AC521" s="227" t="s">
        <v>2303</v>
      </c>
      <c r="AD521" s="227" t="s">
        <v>2303</v>
      </c>
      <c r="AE521" s="228" t="s">
        <v>173</v>
      </c>
      <c r="AF521" s="228" t="s">
        <v>173</v>
      </c>
      <c r="AG521" s="235" t="s">
        <v>173</v>
      </c>
      <c r="AH521" s="280"/>
    </row>
    <row r="522" spans="2:34" ht="12.75">
      <c r="B522" s="306" t="s">
        <v>1110</v>
      </c>
      <c r="C522" s="307" t="s">
        <v>112</v>
      </c>
      <c r="D522" s="307" t="s">
        <v>1107</v>
      </c>
      <c r="E522" s="307">
        <v>2.7</v>
      </c>
      <c r="F522" s="307" t="s">
        <v>333</v>
      </c>
      <c r="G522" s="307" t="s">
        <v>292</v>
      </c>
      <c r="H522" s="307" t="s">
        <v>335</v>
      </c>
      <c r="I522" s="227" t="s">
        <v>2303</v>
      </c>
      <c r="J522" s="230" t="s">
        <v>2304</v>
      </c>
      <c r="K522" s="227" t="s">
        <v>2303</v>
      </c>
      <c r="L522" s="227" t="s">
        <v>2303</v>
      </c>
      <c r="M522" s="227" t="s">
        <v>2303</v>
      </c>
      <c r="N522" s="228" t="s">
        <v>173</v>
      </c>
      <c r="O522" s="231" t="s">
        <v>2305</v>
      </c>
      <c r="P522" s="228" t="s">
        <v>173</v>
      </c>
      <c r="Q522" s="227" t="s">
        <v>2303</v>
      </c>
      <c r="R522" s="228" t="s">
        <v>173</v>
      </c>
      <c r="S522" s="230" t="s">
        <v>2304</v>
      </c>
      <c r="T522" s="228" t="s">
        <v>173</v>
      </c>
      <c r="U522" s="227" t="s">
        <v>2303</v>
      </c>
      <c r="V522" s="227" t="s">
        <v>2303</v>
      </c>
      <c r="W522" s="227" t="s">
        <v>2303</v>
      </c>
      <c r="X522" s="229" t="s">
        <v>149</v>
      </c>
      <c r="Y522" s="229" t="s">
        <v>149</v>
      </c>
      <c r="Z522" s="227" t="s">
        <v>2303</v>
      </c>
      <c r="AA522" s="227" t="s">
        <v>2303</v>
      </c>
      <c r="AB522" s="227" t="s">
        <v>2303</v>
      </c>
      <c r="AC522" s="227" t="s">
        <v>2303</v>
      </c>
      <c r="AD522" s="227" t="s">
        <v>2303</v>
      </c>
      <c r="AE522" s="228" t="s">
        <v>173</v>
      </c>
      <c r="AF522" s="228" t="s">
        <v>173</v>
      </c>
      <c r="AG522" s="235" t="s">
        <v>173</v>
      </c>
      <c r="AH522" s="280"/>
    </row>
    <row r="523" spans="2:34" ht="12.75">
      <c r="B523" s="306" t="s">
        <v>1111</v>
      </c>
      <c r="C523" s="307" t="s">
        <v>112</v>
      </c>
      <c r="D523" s="307" t="s">
        <v>1107</v>
      </c>
      <c r="E523" s="307">
        <v>2.7</v>
      </c>
      <c r="F523" s="307" t="s">
        <v>333</v>
      </c>
      <c r="G523" s="307" t="s">
        <v>292</v>
      </c>
      <c r="H523" s="307" t="s">
        <v>335</v>
      </c>
      <c r="I523" s="227" t="s">
        <v>2303</v>
      </c>
      <c r="J523" s="230" t="s">
        <v>2304</v>
      </c>
      <c r="K523" s="227" t="s">
        <v>2303</v>
      </c>
      <c r="L523" s="227" t="s">
        <v>2303</v>
      </c>
      <c r="M523" s="227" t="s">
        <v>2303</v>
      </c>
      <c r="N523" s="228" t="s">
        <v>173</v>
      </c>
      <c r="O523" s="231" t="s">
        <v>2305</v>
      </c>
      <c r="P523" s="228" t="s">
        <v>173</v>
      </c>
      <c r="Q523" s="227" t="s">
        <v>2303</v>
      </c>
      <c r="R523" s="228" t="s">
        <v>173</v>
      </c>
      <c r="S523" s="230" t="s">
        <v>2304</v>
      </c>
      <c r="T523" s="228" t="s">
        <v>173</v>
      </c>
      <c r="U523" s="227" t="s">
        <v>2303</v>
      </c>
      <c r="V523" s="227" t="s">
        <v>2303</v>
      </c>
      <c r="W523" s="227" t="s">
        <v>2303</v>
      </c>
      <c r="X523" s="229" t="s">
        <v>149</v>
      </c>
      <c r="Y523" s="229" t="s">
        <v>149</v>
      </c>
      <c r="Z523" s="227" t="s">
        <v>2303</v>
      </c>
      <c r="AA523" s="227" t="s">
        <v>2303</v>
      </c>
      <c r="AB523" s="227" t="s">
        <v>2303</v>
      </c>
      <c r="AC523" s="227" t="s">
        <v>2303</v>
      </c>
      <c r="AD523" s="227" t="s">
        <v>2303</v>
      </c>
      <c r="AE523" s="228" t="s">
        <v>173</v>
      </c>
      <c r="AF523" s="228" t="s">
        <v>173</v>
      </c>
      <c r="AG523" s="235" t="s">
        <v>173</v>
      </c>
      <c r="AH523" s="280"/>
    </row>
    <row r="524" spans="2:34" ht="12.75">
      <c r="B524" s="306" t="s">
        <v>1112</v>
      </c>
      <c r="C524" s="307" t="s">
        <v>112</v>
      </c>
      <c r="D524" s="307" t="s">
        <v>1107</v>
      </c>
      <c r="E524" s="307">
        <v>2.7</v>
      </c>
      <c r="F524" s="307" t="s">
        <v>333</v>
      </c>
      <c r="G524" s="307" t="s">
        <v>292</v>
      </c>
      <c r="H524" s="307" t="s">
        <v>335</v>
      </c>
      <c r="I524" s="227" t="s">
        <v>2303</v>
      </c>
      <c r="J524" s="230" t="s">
        <v>2304</v>
      </c>
      <c r="K524" s="227" t="s">
        <v>2303</v>
      </c>
      <c r="L524" s="227" t="s">
        <v>2303</v>
      </c>
      <c r="M524" s="227" t="s">
        <v>2303</v>
      </c>
      <c r="N524" s="228" t="s">
        <v>173</v>
      </c>
      <c r="O524" s="231" t="s">
        <v>2305</v>
      </c>
      <c r="P524" s="228" t="s">
        <v>173</v>
      </c>
      <c r="Q524" s="227" t="s">
        <v>2303</v>
      </c>
      <c r="R524" s="228" t="s">
        <v>173</v>
      </c>
      <c r="S524" s="230" t="s">
        <v>2304</v>
      </c>
      <c r="T524" s="228" t="s">
        <v>173</v>
      </c>
      <c r="U524" s="227" t="s">
        <v>2303</v>
      </c>
      <c r="V524" s="227" t="s">
        <v>2303</v>
      </c>
      <c r="W524" s="227" t="s">
        <v>2303</v>
      </c>
      <c r="X524" s="229" t="s">
        <v>149</v>
      </c>
      <c r="Y524" s="229" t="s">
        <v>149</v>
      </c>
      <c r="Z524" s="227" t="s">
        <v>2303</v>
      </c>
      <c r="AA524" s="227" t="s">
        <v>2303</v>
      </c>
      <c r="AB524" s="227" t="s">
        <v>2303</v>
      </c>
      <c r="AC524" s="227" t="s">
        <v>2303</v>
      </c>
      <c r="AD524" s="227" t="s">
        <v>2303</v>
      </c>
      <c r="AE524" s="228" t="s">
        <v>173</v>
      </c>
      <c r="AF524" s="228" t="s">
        <v>173</v>
      </c>
      <c r="AG524" s="235" t="s">
        <v>173</v>
      </c>
      <c r="AH524" s="280"/>
    </row>
    <row r="525" spans="2:34" ht="12.75">
      <c r="B525" s="306" t="s">
        <v>1113</v>
      </c>
      <c r="C525" s="307" t="s">
        <v>112</v>
      </c>
      <c r="D525" s="307" t="s">
        <v>1107</v>
      </c>
      <c r="E525" s="307">
        <v>2.7</v>
      </c>
      <c r="F525" s="307" t="s">
        <v>333</v>
      </c>
      <c r="G525" s="307" t="s">
        <v>292</v>
      </c>
      <c r="H525" s="307" t="s">
        <v>335</v>
      </c>
      <c r="I525" s="227" t="s">
        <v>2303</v>
      </c>
      <c r="J525" s="230" t="s">
        <v>2304</v>
      </c>
      <c r="K525" s="227" t="s">
        <v>2303</v>
      </c>
      <c r="L525" s="227" t="s">
        <v>2303</v>
      </c>
      <c r="M525" s="227" t="s">
        <v>2303</v>
      </c>
      <c r="N525" s="228" t="s">
        <v>173</v>
      </c>
      <c r="O525" s="231" t="s">
        <v>2305</v>
      </c>
      <c r="P525" s="228" t="s">
        <v>173</v>
      </c>
      <c r="Q525" s="227" t="s">
        <v>2303</v>
      </c>
      <c r="R525" s="228" t="s">
        <v>173</v>
      </c>
      <c r="S525" s="230" t="s">
        <v>2304</v>
      </c>
      <c r="T525" s="228" t="s">
        <v>173</v>
      </c>
      <c r="U525" s="227" t="s">
        <v>2303</v>
      </c>
      <c r="V525" s="227" t="s">
        <v>2303</v>
      </c>
      <c r="W525" s="227" t="s">
        <v>2303</v>
      </c>
      <c r="X525" s="229" t="s">
        <v>149</v>
      </c>
      <c r="Y525" s="229" t="s">
        <v>149</v>
      </c>
      <c r="Z525" s="227" t="s">
        <v>2303</v>
      </c>
      <c r="AA525" s="227" t="s">
        <v>2303</v>
      </c>
      <c r="AB525" s="227" t="s">
        <v>2303</v>
      </c>
      <c r="AC525" s="227" t="s">
        <v>2303</v>
      </c>
      <c r="AD525" s="227" t="s">
        <v>2303</v>
      </c>
      <c r="AE525" s="228" t="s">
        <v>173</v>
      </c>
      <c r="AF525" s="228" t="s">
        <v>173</v>
      </c>
      <c r="AG525" s="235" t="s">
        <v>173</v>
      </c>
      <c r="AH525" s="280"/>
    </row>
    <row r="526" spans="2:34" ht="12.75">
      <c r="B526" s="306" t="s">
        <v>2321</v>
      </c>
      <c r="C526" s="307" t="s">
        <v>359</v>
      </c>
      <c r="D526" s="307" t="s">
        <v>1107</v>
      </c>
      <c r="E526" s="308">
        <v>2.6666666669999999</v>
      </c>
      <c r="F526" s="307" t="s">
        <v>2301</v>
      </c>
      <c r="G526" s="307" t="s">
        <v>360</v>
      </c>
      <c r="H526" s="307" t="s">
        <v>2302</v>
      </c>
      <c r="I526" s="227" t="s">
        <v>2303</v>
      </c>
      <c r="J526" s="228" t="s">
        <v>173</v>
      </c>
      <c r="K526" s="227" t="s">
        <v>2303</v>
      </c>
      <c r="L526" s="227" t="s">
        <v>2303</v>
      </c>
      <c r="M526" s="227" t="s">
        <v>2303</v>
      </c>
      <c r="N526" s="228" t="s">
        <v>173</v>
      </c>
      <c r="O526" s="228" t="s">
        <v>173</v>
      </c>
      <c r="P526" s="228" t="s">
        <v>173</v>
      </c>
      <c r="Q526" s="227" t="s">
        <v>2303</v>
      </c>
      <c r="R526" s="228" t="s">
        <v>173</v>
      </c>
      <c r="S526" s="228" t="s">
        <v>173</v>
      </c>
      <c r="T526" s="228" t="s">
        <v>173</v>
      </c>
      <c r="U526" s="227" t="s">
        <v>2303</v>
      </c>
      <c r="V526" s="227" t="s">
        <v>2303</v>
      </c>
      <c r="W526" s="227" t="s">
        <v>2303</v>
      </c>
      <c r="X526" s="229" t="s">
        <v>149</v>
      </c>
      <c r="Y526" s="229" t="s">
        <v>149</v>
      </c>
      <c r="Z526" s="227" t="s">
        <v>2303</v>
      </c>
      <c r="AA526" s="227" t="s">
        <v>2303</v>
      </c>
      <c r="AB526" s="227" t="s">
        <v>2303</v>
      </c>
      <c r="AC526" s="227" t="s">
        <v>2303</v>
      </c>
      <c r="AD526" s="227" t="s">
        <v>2303</v>
      </c>
      <c r="AE526" s="227" t="s">
        <v>2303</v>
      </c>
      <c r="AF526" s="228" t="s">
        <v>173</v>
      </c>
      <c r="AG526" s="234" t="s">
        <v>2303</v>
      </c>
    </row>
    <row r="527" spans="2:34" ht="12.75">
      <c r="B527" s="306" t="s">
        <v>1129</v>
      </c>
      <c r="C527" s="307" t="s">
        <v>110</v>
      </c>
      <c r="D527" s="307" t="s">
        <v>1124</v>
      </c>
      <c r="E527" s="307">
        <v>2.2999999999999998</v>
      </c>
      <c r="F527" s="307" t="s">
        <v>299</v>
      </c>
      <c r="G527" s="307" t="s">
        <v>292</v>
      </c>
      <c r="H527" s="307" t="s">
        <v>321</v>
      </c>
      <c r="I527" s="230" t="s">
        <v>2304</v>
      </c>
      <c r="J527" s="230" t="s">
        <v>2304</v>
      </c>
      <c r="K527" s="227" t="s">
        <v>2303</v>
      </c>
      <c r="L527" s="230" t="s">
        <v>2304</v>
      </c>
      <c r="M527" s="230" t="s">
        <v>2304</v>
      </c>
      <c r="N527" s="228" t="s">
        <v>173</v>
      </c>
      <c r="O527" s="231" t="s">
        <v>2305</v>
      </c>
      <c r="P527" s="228" t="s">
        <v>173</v>
      </c>
      <c r="Q527" s="230" t="s">
        <v>2304</v>
      </c>
      <c r="R527" s="228" t="s">
        <v>173</v>
      </c>
      <c r="S527" s="230" t="s">
        <v>2304</v>
      </c>
      <c r="T527" s="228" t="s">
        <v>173</v>
      </c>
      <c r="U527" s="227" t="s">
        <v>2303</v>
      </c>
      <c r="V527" s="227" t="s">
        <v>2303</v>
      </c>
      <c r="W527" s="227" t="s">
        <v>2303</v>
      </c>
      <c r="X527" s="229" t="s">
        <v>149</v>
      </c>
      <c r="Y527" s="229" t="s">
        <v>149</v>
      </c>
      <c r="Z527" s="227" t="s">
        <v>2303</v>
      </c>
      <c r="AA527" s="227" t="s">
        <v>2303</v>
      </c>
      <c r="AB527" s="230" t="s">
        <v>2304</v>
      </c>
      <c r="AC527" s="227" t="s">
        <v>2303</v>
      </c>
      <c r="AD527" s="227" t="s">
        <v>2303</v>
      </c>
      <c r="AE527" s="228" t="s">
        <v>173</v>
      </c>
      <c r="AF527" s="228" t="s">
        <v>173</v>
      </c>
      <c r="AG527" s="235" t="s">
        <v>173</v>
      </c>
      <c r="AH527" s="280"/>
    </row>
    <row r="528" spans="2:34" ht="12.75">
      <c r="B528" s="306" t="s">
        <v>1126</v>
      </c>
      <c r="C528" s="307" t="s">
        <v>112</v>
      </c>
      <c r="D528" s="307" t="s">
        <v>1124</v>
      </c>
      <c r="E528" s="307">
        <v>2.7</v>
      </c>
      <c r="F528" s="307" t="s">
        <v>333</v>
      </c>
      <c r="G528" s="307" t="s">
        <v>292</v>
      </c>
      <c r="H528" s="307" t="s">
        <v>335</v>
      </c>
      <c r="I528" s="227" t="s">
        <v>2303</v>
      </c>
      <c r="J528" s="230" t="s">
        <v>2304</v>
      </c>
      <c r="K528" s="227" t="s">
        <v>2303</v>
      </c>
      <c r="L528" s="227" t="s">
        <v>2303</v>
      </c>
      <c r="M528" s="227" t="s">
        <v>2303</v>
      </c>
      <c r="N528" s="228" t="s">
        <v>173</v>
      </c>
      <c r="O528" s="231" t="s">
        <v>2305</v>
      </c>
      <c r="P528" s="228" t="s">
        <v>173</v>
      </c>
      <c r="Q528" s="227" t="s">
        <v>2303</v>
      </c>
      <c r="R528" s="228" t="s">
        <v>173</v>
      </c>
      <c r="S528" s="230" t="s">
        <v>2304</v>
      </c>
      <c r="T528" s="228" t="s">
        <v>173</v>
      </c>
      <c r="U528" s="227" t="s">
        <v>2303</v>
      </c>
      <c r="V528" s="227" t="s">
        <v>2303</v>
      </c>
      <c r="W528" s="227" t="s">
        <v>2303</v>
      </c>
      <c r="X528" s="229" t="s">
        <v>149</v>
      </c>
      <c r="Y528" s="229" t="s">
        <v>149</v>
      </c>
      <c r="Z528" s="227" t="s">
        <v>2303</v>
      </c>
      <c r="AA528" s="227" t="s">
        <v>2303</v>
      </c>
      <c r="AB528" s="227" t="s">
        <v>2303</v>
      </c>
      <c r="AC528" s="227" t="s">
        <v>2303</v>
      </c>
      <c r="AD528" s="227" t="s">
        <v>2303</v>
      </c>
      <c r="AE528" s="228" t="s">
        <v>173</v>
      </c>
      <c r="AF528" s="228" t="s">
        <v>173</v>
      </c>
      <c r="AG528" s="235" t="s">
        <v>173</v>
      </c>
      <c r="AH528" s="280"/>
    </row>
    <row r="529" spans="2:34" ht="12.75">
      <c r="B529" s="306" t="s">
        <v>1149</v>
      </c>
      <c r="C529" s="307" t="s">
        <v>112</v>
      </c>
      <c r="D529" s="307" t="s">
        <v>1124</v>
      </c>
      <c r="E529" s="307">
        <v>2.7</v>
      </c>
      <c r="F529" s="307" t="s">
        <v>333</v>
      </c>
      <c r="G529" s="307" t="s">
        <v>292</v>
      </c>
      <c r="H529" s="307" t="s">
        <v>335</v>
      </c>
      <c r="I529" s="227" t="s">
        <v>2303</v>
      </c>
      <c r="J529" s="230" t="s">
        <v>2304</v>
      </c>
      <c r="K529" s="227" t="s">
        <v>2303</v>
      </c>
      <c r="L529" s="227" t="s">
        <v>2303</v>
      </c>
      <c r="M529" s="227" t="s">
        <v>2303</v>
      </c>
      <c r="N529" s="228" t="s">
        <v>173</v>
      </c>
      <c r="O529" s="231" t="s">
        <v>2305</v>
      </c>
      <c r="P529" s="228" t="s">
        <v>173</v>
      </c>
      <c r="Q529" s="227" t="s">
        <v>2303</v>
      </c>
      <c r="R529" s="228" t="s">
        <v>173</v>
      </c>
      <c r="S529" s="230" t="s">
        <v>2304</v>
      </c>
      <c r="T529" s="228" t="s">
        <v>173</v>
      </c>
      <c r="U529" s="227" t="s">
        <v>2303</v>
      </c>
      <c r="V529" s="227" t="s">
        <v>2303</v>
      </c>
      <c r="W529" s="227" t="s">
        <v>2303</v>
      </c>
      <c r="X529" s="229" t="s">
        <v>149</v>
      </c>
      <c r="Y529" s="229" t="s">
        <v>149</v>
      </c>
      <c r="Z529" s="227" t="s">
        <v>2303</v>
      </c>
      <c r="AA529" s="227" t="s">
        <v>2303</v>
      </c>
      <c r="AB529" s="227" t="s">
        <v>2303</v>
      </c>
      <c r="AC529" s="227" t="s">
        <v>2303</v>
      </c>
      <c r="AD529" s="227" t="s">
        <v>2303</v>
      </c>
      <c r="AE529" s="228" t="s">
        <v>173</v>
      </c>
      <c r="AF529" s="228" t="s">
        <v>173</v>
      </c>
      <c r="AG529" s="235" t="s">
        <v>173</v>
      </c>
      <c r="AH529" s="280"/>
    </row>
    <row r="530" spans="2:34" ht="12.75">
      <c r="B530" s="306" t="s">
        <v>1154</v>
      </c>
      <c r="C530" s="307" t="s">
        <v>112</v>
      </c>
      <c r="D530" s="307" t="s">
        <v>1124</v>
      </c>
      <c r="E530" s="307">
        <v>2.7</v>
      </c>
      <c r="F530" s="307" t="s">
        <v>333</v>
      </c>
      <c r="G530" s="307" t="s">
        <v>292</v>
      </c>
      <c r="H530" s="307" t="s">
        <v>335</v>
      </c>
      <c r="I530" s="227" t="s">
        <v>2303</v>
      </c>
      <c r="J530" s="230" t="s">
        <v>2304</v>
      </c>
      <c r="K530" s="227" t="s">
        <v>2303</v>
      </c>
      <c r="L530" s="227" t="s">
        <v>2303</v>
      </c>
      <c r="M530" s="227" t="s">
        <v>2303</v>
      </c>
      <c r="N530" s="228" t="s">
        <v>173</v>
      </c>
      <c r="O530" s="231" t="s">
        <v>2305</v>
      </c>
      <c r="P530" s="228" t="s">
        <v>173</v>
      </c>
      <c r="Q530" s="227" t="s">
        <v>2303</v>
      </c>
      <c r="R530" s="228" t="s">
        <v>173</v>
      </c>
      <c r="S530" s="230" t="s">
        <v>2304</v>
      </c>
      <c r="T530" s="228" t="s">
        <v>173</v>
      </c>
      <c r="U530" s="227" t="s">
        <v>2303</v>
      </c>
      <c r="V530" s="227" t="s">
        <v>2303</v>
      </c>
      <c r="W530" s="227" t="s">
        <v>2303</v>
      </c>
      <c r="X530" s="229" t="s">
        <v>149</v>
      </c>
      <c r="Y530" s="229" t="s">
        <v>149</v>
      </c>
      <c r="Z530" s="227" t="s">
        <v>2303</v>
      </c>
      <c r="AA530" s="227" t="s">
        <v>2303</v>
      </c>
      <c r="AB530" s="227" t="s">
        <v>2303</v>
      </c>
      <c r="AC530" s="227" t="s">
        <v>2303</v>
      </c>
      <c r="AD530" s="227" t="s">
        <v>2303</v>
      </c>
      <c r="AE530" s="228" t="s">
        <v>173</v>
      </c>
      <c r="AF530" s="228" t="s">
        <v>173</v>
      </c>
      <c r="AG530" s="235" t="s">
        <v>173</v>
      </c>
      <c r="AH530" s="280"/>
    </row>
    <row r="531" spans="2:34" ht="12.75">
      <c r="B531" s="306" t="s">
        <v>1155</v>
      </c>
      <c r="C531" s="307" t="s">
        <v>112</v>
      </c>
      <c r="D531" s="307" t="s">
        <v>1124</v>
      </c>
      <c r="E531" s="307">
        <v>2.7</v>
      </c>
      <c r="F531" s="307" t="s">
        <v>333</v>
      </c>
      <c r="G531" s="307" t="s">
        <v>292</v>
      </c>
      <c r="H531" s="307" t="s">
        <v>335</v>
      </c>
      <c r="I531" s="227" t="s">
        <v>2303</v>
      </c>
      <c r="J531" s="230" t="s">
        <v>2304</v>
      </c>
      <c r="K531" s="227" t="s">
        <v>2303</v>
      </c>
      <c r="L531" s="227" t="s">
        <v>2303</v>
      </c>
      <c r="M531" s="227" t="s">
        <v>2303</v>
      </c>
      <c r="N531" s="228" t="s">
        <v>173</v>
      </c>
      <c r="O531" s="231" t="s">
        <v>2305</v>
      </c>
      <c r="P531" s="228" t="s">
        <v>173</v>
      </c>
      <c r="Q531" s="227" t="s">
        <v>2303</v>
      </c>
      <c r="R531" s="228" t="s">
        <v>173</v>
      </c>
      <c r="S531" s="230" t="s">
        <v>2304</v>
      </c>
      <c r="T531" s="228" t="s">
        <v>173</v>
      </c>
      <c r="U531" s="227" t="s">
        <v>2303</v>
      </c>
      <c r="V531" s="227" t="s">
        <v>2303</v>
      </c>
      <c r="W531" s="227" t="s">
        <v>2303</v>
      </c>
      <c r="X531" s="229" t="s">
        <v>149</v>
      </c>
      <c r="Y531" s="229" t="s">
        <v>149</v>
      </c>
      <c r="Z531" s="227" t="s">
        <v>2303</v>
      </c>
      <c r="AA531" s="227" t="s">
        <v>2303</v>
      </c>
      <c r="AB531" s="227" t="s">
        <v>2303</v>
      </c>
      <c r="AC531" s="227" t="s">
        <v>2303</v>
      </c>
      <c r="AD531" s="227" t="s">
        <v>2303</v>
      </c>
      <c r="AE531" s="228" t="s">
        <v>173</v>
      </c>
      <c r="AF531" s="228" t="s">
        <v>173</v>
      </c>
      <c r="AG531" s="235" t="s">
        <v>173</v>
      </c>
      <c r="AH531" s="280"/>
    </row>
    <row r="532" spans="2:34" ht="12.75">
      <c r="B532" s="306" t="s">
        <v>1279</v>
      </c>
      <c r="C532" s="307" t="s">
        <v>112</v>
      </c>
      <c r="D532" s="307" t="s">
        <v>1124</v>
      </c>
      <c r="E532" s="307">
        <v>2.7</v>
      </c>
      <c r="F532" s="307" t="s">
        <v>333</v>
      </c>
      <c r="G532" s="307" t="s">
        <v>292</v>
      </c>
      <c r="H532" s="307" t="s">
        <v>335</v>
      </c>
      <c r="I532" s="227" t="s">
        <v>2303</v>
      </c>
      <c r="J532" s="230" t="s">
        <v>2304</v>
      </c>
      <c r="K532" s="227" t="s">
        <v>2303</v>
      </c>
      <c r="L532" s="227" t="s">
        <v>2303</v>
      </c>
      <c r="M532" s="227" t="s">
        <v>2303</v>
      </c>
      <c r="N532" s="228" t="s">
        <v>173</v>
      </c>
      <c r="O532" s="231" t="s">
        <v>2305</v>
      </c>
      <c r="P532" s="228" t="s">
        <v>173</v>
      </c>
      <c r="Q532" s="227" t="s">
        <v>2303</v>
      </c>
      <c r="R532" s="228" t="s">
        <v>173</v>
      </c>
      <c r="S532" s="230" t="s">
        <v>2304</v>
      </c>
      <c r="T532" s="228" t="s">
        <v>173</v>
      </c>
      <c r="U532" s="227" t="s">
        <v>2303</v>
      </c>
      <c r="V532" s="227" t="s">
        <v>2303</v>
      </c>
      <c r="W532" s="227" t="s">
        <v>2303</v>
      </c>
      <c r="X532" s="229" t="s">
        <v>149</v>
      </c>
      <c r="Y532" s="229" t="s">
        <v>149</v>
      </c>
      <c r="Z532" s="227" t="s">
        <v>2303</v>
      </c>
      <c r="AA532" s="227" t="s">
        <v>2303</v>
      </c>
      <c r="AB532" s="227" t="s">
        <v>2303</v>
      </c>
      <c r="AC532" s="227" t="s">
        <v>2303</v>
      </c>
      <c r="AD532" s="227" t="s">
        <v>2303</v>
      </c>
      <c r="AE532" s="228" t="s">
        <v>173</v>
      </c>
      <c r="AF532" s="228" t="s">
        <v>173</v>
      </c>
      <c r="AG532" s="235" t="s">
        <v>173</v>
      </c>
      <c r="AH532" s="280"/>
    </row>
    <row r="533" spans="2:34" ht="12.75">
      <c r="B533" s="306" t="s">
        <v>1136</v>
      </c>
      <c r="C533" s="307" t="s">
        <v>114</v>
      </c>
      <c r="D533" s="307" t="s">
        <v>1124</v>
      </c>
      <c r="E533" s="307">
        <v>4</v>
      </c>
      <c r="F533" s="307" t="s">
        <v>333</v>
      </c>
      <c r="G533" s="307" t="s">
        <v>334</v>
      </c>
      <c r="H533" s="307" t="s">
        <v>335</v>
      </c>
      <c r="I533" s="231" t="s">
        <v>2305</v>
      </c>
      <c r="J533" s="228" t="s">
        <v>173</v>
      </c>
      <c r="K533" s="228" t="s">
        <v>173</v>
      </c>
      <c r="L533" s="227" t="s">
        <v>2303</v>
      </c>
      <c r="M533" s="228" t="s">
        <v>173</v>
      </c>
      <c r="N533" s="228" t="s">
        <v>173</v>
      </c>
      <c r="O533" s="228" t="s">
        <v>173</v>
      </c>
      <c r="P533" s="228" t="s">
        <v>173</v>
      </c>
      <c r="Q533" s="231" t="s">
        <v>2305</v>
      </c>
      <c r="R533" s="228" t="s">
        <v>173</v>
      </c>
      <c r="S533" s="228" t="s">
        <v>173</v>
      </c>
      <c r="T533" s="228" t="s">
        <v>173</v>
      </c>
      <c r="U533" s="231" t="s">
        <v>2305</v>
      </c>
      <c r="V533" s="231" t="s">
        <v>2305</v>
      </c>
      <c r="W533" s="228" t="s">
        <v>173</v>
      </c>
      <c r="X533" s="229" t="s">
        <v>149</v>
      </c>
      <c r="Y533" s="229" t="s">
        <v>149</v>
      </c>
      <c r="Z533" s="227" t="s">
        <v>2303</v>
      </c>
      <c r="AA533" s="231" t="s">
        <v>2305</v>
      </c>
      <c r="AB533" s="227" t="s">
        <v>2303</v>
      </c>
      <c r="AC533" s="228" t="s">
        <v>173</v>
      </c>
      <c r="AD533" s="228" t="s">
        <v>173</v>
      </c>
      <c r="AE533" s="228" t="s">
        <v>173</v>
      </c>
      <c r="AF533" s="228" t="s">
        <v>173</v>
      </c>
      <c r="AG533" s="235" t="s">
        <v>173</v>
      </c>
      <c r="AH533" s="280"/>
    </row>
    <row r="534" spans="2:34" ht="12.75">
      <c r="B534" s="306" t="s">
        <v>1138</v>
      </c>
      <c r="C534" s="307" t="s">
        <v>116</v>
      </c>
      <c r="D534" s="307" t="s">
        <v>1124</v>
      </c>
      <c r="E534" s="307">
        <v>1.3</v>
      </c>
      <c r="F534" s="307" t="s">
        <v>333</v>
      </c>
      <c r="G534" s="307" t="s">
        <v>1139</v>
      </c>
      <c r="H534" s="307" t="s">
        <v>335</v>
      </c>
      <c r="I534" s="230" t="s">
        <v>2304</v>
      </c>
      <c r="J534" s="230" t="s">
        <v>2304</v>
      </c>
      <c r="K534" s="227" t="s">
        <v>2303</v>
      </c>
      <c r="L534" s="227" t="s">
        <v>2303</v>
      </c>
      <c r="M534" s="230" t="s">
        <v>2304</v>
      </c>
      <c r="N534" s="228" t="s">
        <v>173</v>
      </c>
      <c r="O534" s="228" t="s">
        <v>173</v>
      </c>
      <c r="P534" s="228" t="s">
        <v>173</v>
      </c>
      <c r="Q534" s="230" t="s">
        <v>2304</v>
      </c>
      <c r="R534" s="231" t="s">
        <v>2305</v>
      </c>
      <c r="S534" s="230" t="s">
        <v>2304</v>
      </c>
      <c r="T534" s="228" t="s">
        <v>173</v>
      </c>
      <c r="U534" s="227" t="s">
        <v>2303</v>
      </c>
      <c r="V534" s="227" t="s">
        <v>2303</v>
      </c>
      <c r="W534" s="227" t="s">
        <v>2303</v>
      </c>
      <c r="X534" s="229" t="s">
        <v>149</v>
      </c>
      <c r="Y534" s="229" t="s">
        <v>149</v>
      </c>
      <c r="Z534" s="233" t="s">
        <v>2303</v>
      </c>
      <c r="AA534" s="233" t="s">
        <v>2303</v>
      </c>
      <c r="AB534" s="233" t="s">
        <v>2303</v>
      </c>
      <c r="AC534" s="233" t="s">
        <v>2303</v>
      </c>
      <c r="AD534" s="233" t="s">
        <v>2303</v>
      </c>
      <c r="AE534" s="233" t="s">
        <v>2303</v>
      </c>
      <c r="AF534" s="233" t="s">
        <v>2303</v>
      </c>
      <c r="AG534" s="237" t="s">
        <v>2305</v>
      </c>
      <c r="AH534" s="280"/>
    </row>
    <row r="535" spans="2:34" ht="12.75">
      <c r="B535" s="306" t="s">
        <v>1140</v>
      </c>
      <c r="C535" s="307" t="s">
        <v>116</v>
      </c>
      <c r="D535" s="307" t="s">
        <v>1124</v>
      </c>
      <c r="E535" s="307">
        <v>1.3</v>
      </c>
      <c r="F535" s="307" t="s">
        <v>333</v>
      </c>
      <c r="G535" s="307" t="s">
        <v>1141</v>
      </c>
      <c r="H535" s="307" t="s">
        <v>335</v>
      </c>
      <c r="I535" s="230" t="s">
        <v>2304</v>
      </c>
      <c r="J535" s="230" t="s">
        <v>2304</v>
      </c>
      <c r="K535" s="227" t="s">
        <v>2303</v>
      </c>
      <c r="L535" s="227" t="s">
        <v>2303</v>
      </c>
      <c r="M535" s="230" t="s">
        <v>2304</v>
      </c>
      <c r="N535" s="228" t="s">
        <v>173</v>
      </c>
      <c r="O535" s="228" t="s">
        <v>173</v>
      </c>
      <c r="P535" s="228" t="s">
        <v>173</v>
      </c>
      <c r="Q535" s="230" t="s">
        <v>2304</v>
      </c>
      <c r="R535" s="231" t="s">
        <v>2305</v>
      </c>
      <c r="S535" s="230" t="s">
        <v>2304</v>
      </c>
      <c r="T535" s="228" t="s">
        <v>173</v>
      </c>
      <c r="U535" s="227" t="s">
        <v>2303</v>
      </c>
      <c r="V535" s="227" t="s">
        <v>2303</v>
      </c>
      <c r="W535" s="227" t="s">
        <v>2303</v>
      </c>
      <c r="X535" s="229" t="s">
        <v>149</v>
      </c>
      <c r="Y535" s="229" t="s">
        <v>149</v>
      </c>
      <c r="Z535" s="233" t="s">
        <v>2303</v>
      </c>
      <c r="AA535" s="233" t="s">
        <v>2303</v>
      </c>
      <c r="AB535" s="233" t="s">
        <v>2303</v>
      </c>
      <c r="AC535" s="233" t="s">
        <v>2303</v>
      </c>
      <c r="AD535" s="233" t="s">
        <v>2303</v>
      </c>
      <c r="AE535" s="233" t="s">
        <v>2303</v>
      </c>
      <c r="AF535" s="233" t="s">
        <v>2303</v>
      </c>
      <c r="AG535" s="237" t="s">
        <v>2305</v>
      </c>
      <c r="AH535" s="280"/>
    </row>
    <row r="536" spans="2:34" ht="12.75">
      <c r="B536" s="306" t="s">
        <v>1142</v>
      </c>
      <c r="C536" s="307" t="s">
        <v>116</v>
      </c>
      <c r="D536" s="307" t="s">
        <v>1124</v>
      </c>
      <c r="E536" s="307">
        <v>1.3</v>
      </c>
      <c r="F536" s="307" t="s">
        <v>333</v>
      </c>
      <c r="G536" s="307" t="s">
        <v>1143</v>
      </c>
      <c r="H536" s="307" t="s">
        <v>335</v>
      </c>
      <c r="I536" s="230" t="s">
        <v>2304</v>
      </c>
      <c r="J536" s="230" t="s">
        <v>2304</v>
      </c>
      <c r="K536" s="227" t="s">
        <v>2303</v>
      </c>
      <c r="L536" s="227" t="s">
        <v>2303</v>
      </c>
      <c r="M536" s="230" t="s">
        <v>2304</v>
      </c>
      <c r="N536" s="228" t="s">
        <v>173</v>
      </c>
      <c r="O536" s="228" t="s">
        <v>173</v>
      </c>
      <c r="P536" s="228" t="s">
        <v>173</v>
      </c>
      <c r="Q536" s="230" t="s">
        <v>2304</v>
      </c>
      <c r="R536" s="231" t="s">
        <v>2305</v>
      </c>
      <c r="S536" s="230" t="s">
        <v>2304</v>
      </c>
      <c r="T536" s="228" t="s">
        <v>173</v>
      </c>
      <c r="U536" s="227" t="s">
        <v>2303</v>
      </c>
      <c r="V536" s="227" t="s">
        <v>2303</v>
      </c>
      <c r="W536" s="227" t="s">
        <v>2303</v>
      </c>
      <c r="X536" s="229" t="s">
        <v>149</v>
      </c>
      <c r="Y536" s="229" t="s">
        <v>149</v>
      </c>
      <c r="Z536" s="233" t="s">
        <v>2303</v>
      </c>
      <c r="AA536" s="233" t="s">
        <v>2303</v>
      </c>
      <c r="AB536" s="233" t="s">
        <v>2303</v>
      </c>
      <c r="AC536" s="233" t="s">
        <v>2303</v>
      </c>
      <c r="AD536" s="233" t="s">
        <v>2303</v>
      </c>
      <c r="AE536" s="233" t="s">
        <v>2303</v>
      </c>
      <c r="AF536" s="233" t="s">
        <v>2303</v>
      </c>
      <c r="AG536" s="237" t="s">
        <v>2305</v>
      </c>
      <c r="AH536" s="280"/>
    </row>
    <row r="537" spans="2:34" ht="12.75">
      <c r="B537" s="306" t="s">
        <v>1144</v>
      </c>
      <c r="C537" s="307" t="s">
        <v>116</v>
      </c>
      <c r="D537" s="307" t="s">
        <v>1124</v>
      </c>
      <c r="E537" s="307">
        <v>1.3</v>
      </c>
      <c r="F537" s="307" t="s">
        <v>333</v>
      </c>
      <c r="G537" s="307" t="s">
        <v>1143</v>
      </c>
      <c r="H537" s="307" t="s">
        <v>335</v>
      </c>
      <c r="I537" s="230" t="s">
        <v>2304</v>
      </c>
      <c r="J537" s="230" t="s">
        <v>2304</v>
      </c>
      <c r="K537" s="227" t="s">
        <v>2303</v>
      </c>
      <c r="L537" s="227" t="s">
        <v>2303</v>
      </c>
      <c r="M537" s="230" t="s">
        <v>2304</v>
      </c>
      <c r="N537" s="228" t="s">
        <v>173</v>
      </c>
      <c r="O537" s="228" t="s">
        <v>173</v>
      </c>
      <c r="P537" s="228" t="s">
        <v>173</v>
      </c>
      <c r="Q537" s="230" t="s">
        <v>2304</v>
      </c>
      <c r="R537" s="231" t="s">
        <v>2305</v>
      </c>
      <c r="S537" s="230" t="s">
        <v>2304</v>
      </c>
      <c r="T537" s="228" t="s">
        <v>173</v>
      </c>
      <c r="U537" s="227" t="s">
        <v>2303</v>
      </c>
      <c r="V537" s="227" t="s">
        <v>2303</v>
      </c>
      <c r="W537" s="227" t="s">
        <v>2303</v>
      </c>
      <c r="X537" s="229" t="s">
        <v>149</v>
      </c>
      <c r="Y537" s="229" t="s">
        <v>149</v>
      </c>
      <c r="Z537" s="233" t="s">
        <v>2303</v>
      </c>
      <c r="AA537" s="233" t="s">
        <v>2303</v>
      </c>
      <c r="AB537" s="233" t="s">
        <v>2303</v>
      </c>
      <c r="AC537" s="233" t="s">
        <v>2303</v>
      </c>
      <c r="AD537" s="233" t="s">
        <v>2303</v>
      </c>
      <c r="AE537" s="233" t="s">
        <v>2303</v>
      </c>
      <c r="AF537" s="233" t="s">
        <v>2303</v>
      </c>
      <c r="AG537" s="237" t="s">
        <v>2305</v>
      </c>
      <c r="AH537" s="280"/>
    </row>
    <row r="538" spans="2:34" ht="12.75">
      <c r="B538" s="306" t="s">
        <v>1145</v>
      </c>
      <c r="C538" s="307" t="s">
        <v>116</v>
      </c>
      <c r="D538" s="307" t="s">
        <v>1124</v>
      </c>
      <c r="E538" s="307">
        <v>1.3</v>
      </c>
      <c r="F538" s="307" t="s">
        <v>333</v>
      </c>
      <c r="G538" s="307" t="s">
        <v>1143</v>
      </c>
      <c r="H538" s="307" t="s">
        <v>335</v>
      </c>
      <c r="I538" s="230" t="s">
        <v>2304</v>
      </c>
      <c r="J538" s="230" t="s">
        <v>2304</v>
      </c>
      <c r="K538" s="227" t="s">
        <v>2303</v>
      </c>
      <c r="L538" s="227" t="s">
        <v>2303</v>
      </c>
      <c r="M538" s="230" t="s">
        <v>2304</v>
      </c>
      <c r="N538" s="228" t="s">
        <v>173</v>
      </c>
      <c r="O538" s="228" t="s">
        <v>173</v>
      </c>
      <c r="P538" s="228" t="s">
        <v>173</v>
      </c>
      <c r="Q538" s="230" t="s">
        <v>2304</v>
      </c>
      <c r="R538" s="231" t="s">
        <v>2305</v>
      </c>
      <c r="S538" s="230" t="s">
        <v>2304</v>
      </c>
      <c r="T538" s="228" t="s">
        <v>173</v>
      </c>
      <c r="U538" s="227" t="s">
        <v>2303</v>
      </c>
      <c r="V538" s="227" t="s">
        <v>2303</v>
      </c>
      <c r="W538" s="227" t="s">
        <v>2303</v>
      </c>
      <c r="X538" s="229" t="s">
        <v>149</v>
      </c>
      <c r="Y538" s="229" t="s">
        <v>149</v>
      </c>
      <c r="Z538" s="233" t="s">
        <v>2303</v>
      </c>
      <c r="AA538" s="233" t="s">
        <v>2303</v>
      </c>
      <c r="AB538" s="233" t="s">
        <v>2303</v>
      </c>
      <c r="AC538" s="233" t="s">
        <v>2303</v>
      </c>
      <c r="AD538" s="233" t="s">
        <v>2303</v>
      </c>
      <c r="AE538" s="233" t="s">
        <v>2303</v>
      </c>
      <c r="AF538" s="233" t="s">
        <v>2303</v>
      </c>
      <c r="AG538" s="237" t="s">
        <v>2305</v>
      </c>
      <c r="AH538" s="280"/>
    </row>
    <row r="539" spans="2:34" ht="12.75">
      <c r="B539" s="306" t="s">
        <v>1146</v>
      </c>
      <c r="C539" s="307" t="s">
        <v>116</v>
      </c>
      <c r="D539" s="307" t="s">
        <v>1124</v>
      </c>
      <c r="E539" s="307">
        <v>1.3</v>
      </c>
      <c r="F539" s="307" t="s">
        <v>333</v>
      </c>
      <c r="G539" s="307" t="s">
        <v>1143</v>
      </c>
      <c r="H539" s="307" t="s">
        <v>335</v>
      </c>
      <c r="I539" s="230" t="s">
        <v>2304</v>
      </c>
      <c r="J539" s="230" t="s">
        <v>2304</v>
      </c>
      <c r="K539" s="227" t="s">
        <v>2303</v>
      </c>
      <c r="L539" s="227" t="s">
        <v>2303</v>
      </c>
      <c r="M539" s="230" t="s">
        <v>2304</v>
      </c>
      <c r="N539" s="228" t="s">
        <v>173</v>
      </c>
      <c r="O539" s="228" t="s">
        <v>173</v>
      </c>
      <c r="P539" s="228" t="s">
        <v>173</v>
      </c>
      <c r="Q539" s="230" t="s">
        <v>2304</v>
      </c>
      <c r="R539" s="231" t="s">
        <v>2305</v>
      </c>
      <c r="S539" s="230" t="s">
        <v>2304</v>
      </c>
      <c r="T539" s="228" t="s">
        <v>173</v>
      </c>
      <c r="U539" s="227" t="s">
        <v>2303</v>
      </c>
      <c r="V539" s="227" t="s">
        <v>2303</v>
      </c>
      <c r="W539" s="227" t="s">
        <v>2303</v>
      </c>
      <c r="X539" s="229" t="s">
        <v>149</v>
      </c>
      <c r="Y539" s="229" t="s">
        <v>149</v>
      </c>
      <c r="Z539" s="233" t="s">
        <v>2303</v>
      </c>
      <c r="AA539" s="233" t="s">
        <v>2303</v>
      </c>
      <c r="AB539" s="233" t="s">
        <v>2303</v>
      </c>
      <c r="AC539" s="233" t="s">
        <v>2303</v>
      </c>
      <c r="AD539" s="233" t="s">
        <v>2303</v>
      </c>
      <c r="AE539" s="233" t="s">
        <v>2303</v>
      </c>
      <c r="AF539" s="233" t="s">
        <v>2303</v>
      </c>
      <c r="AG539" s="237" t="s">
        <v>2305</v>
      </c>
      <c r="AH539" s="280"/>
    </row>
    <row r="540" spans="2:34" ht="12.75">
      <c r="B540" s="306" t="s">
        <v>1147</v>
      </c>
      <c r="C540" s="307" t="s">
        <v>116</v>
      </c>
      <c r="D540" s="307" t="s">
        <v>1124</v>
      </c>
      <c r="E540" s="307">
        <v>1.3</v>
      </c>
      <c r="F540" s="307" t="s">
        <v>333</v>
      </c>
      <c r="G540" s="307" t="s">
        <v>1143</v>
      </c>
      <c r="H540" s="307" t="s">
        <v>335</v>
      </c>
      <c r="I540" s="230" t="s">
        <v>2304</v>
      </c>
      <c r="J540" s="230" t="s">
        <v>2304</v>
      </c>
      <c r="K540" s="227" t="s">
        <v>2303</v>
      </c>
      <c r="L540" s="227" t="s">
        <v>2303</v>
      </c>
      <c r="M540" s="230" t="s">
        <v>2304</v>
      </c>
      <c r="N540" s="228" t="s">
        <v>173</v>
      </c>
      <c r="O540" s="228" t="s">
        <v>173</v>
      </c>
      <c r="P540" s="228" t="s">
        <v>173</v>
      </c>
      <c r="Q540" s="230" t="s">
        <v>2304</v>
      </c>
      <c r="R540" s="231" t="s">
        <v>2305</v>
      </c>
      <c r="S540" s="230" t="s">
        <v>2304</v>
      </c>
      <c r="T540" s="228" t="s">
        <v>173</v>
      </c>
      <c r="U540" s="227" t="s">
        <v>2303</v>
      </c>
      <c r="V540" s="227" t="s">
        <v>2303</v>
      </c>
      <c r="W540" s="227" t="s">
        <v>2303</v>
      </c>
      <c r="X540" s="229" t="s">
        <v>149</v>
      </c>
      <c r="Y540" s="229" t="s">
        <v>149</v>
      </c>
      <c r="Z540" s="233" t="s">
        <v>2303</v>
      </c>
      <c r="AA540" s="233" t="s">
        <v>2303</v>
      </c>
      <c r="AB540" s="233" t="s">
        <v>2303</v>
      </c>
      <c r="AC540" s="233" t="s">
        <v>2303</v>
      </c>
      <c r="AD540" s="233" t="s">
        <v>2303</v>
      </c>
      <c r="AE540" s="233" t="s">
        <v>2303</v>
      </c>
      <c r="AF540" s="233" t="s">
        <v>2303</v>
      </c>
      <c r="AG540" s="237" t="s">
        <v>2305</v>
      </c>
      <c r="AH540" s="280"/>
    </row>
    <row r="541" spans="2:34" ht="12.75">
      <c r="B541" s="306" t="s">
        <v>1148</v>
      </c>
      <c r="C541" s="307" t="s">
        <v>116</v>
      </c>
      <c r="D541" s="307" t="s">
        <v>1124</v>
      </c>
      <c r="E541" s="307">
        <v>1.3</v>
      </c>
      <c r="F541" s="307" t="s">
        <v>333</v>
      </c>
      <c r="G541" s="307" t="s">
        <v>1143</v>
      </c>
      <c r="H541" s="307" t="s">
        <v>335</v>
      </c>
      <c r="I541" s="230" t="s">
        <v>2304</v>
      </c>
      <c r="J541" s="230" t="s">
        <v>2304</v>
      </c>
      <c r="K541" s="227" t="s">
        <v>2303</v>
      </c>
      <c r="L541" s="227" t="s">
        <v>2303</v>
      </c>
      <c r="M541" s="230" t="s">
        <v>2304</v>
      </c>
      <c r="N541" s="228" t="s">
        <v>173</v>
      </c>
      <c r="O541" s="228" t="s">
        <v>173</v>
      </c>
      <c r="P541" s="228" t="s">
        <v>173</v>
      </c>
      <c r="Q541" s="230" t="s">
        <v>2304</v>
      </c>
      <c r="R541" s="231" t="s">
        <v>2305</v>
      </c>
      <c r="S541" s="230" t="s">
        <v>2304</v>
      </c>
      <c r="T541" s="228" t="s">
        <v>173</v>
      </c>
      <c r="U541" s="227" t="s">
        <v>2303</v>
      </c>
      <c r="V541" s="227" t="s">
        <v>2303</v>
      </c>
      <c r="W541" s="227" t="s">
        <v>2303</v>
      </c>
      <c r="X541" s="229" t="s">
        <v>149</v>
      </c>
      <c r="Y541" s="229" t="s">
        <v>149</v>
      </c>
      <c r="Z541" s="233" t="s">
        <v>2303</v>
      </c>
      <c r="AA541" s="233" t="s">
        <v>2303</v>
      </c>
      <c r="AB541" s="233" t="s">
        <v>2303</v>
      </c>
      <c r="AC541" s="233" t="s">
        <v>2303</v>
      </c>
      <c r="AD541" s="233" t="s">
        <v>2303</v>
      </c>
      <c r="AE541" s="233" t="s">
        <v>2303</v>
      </c>
      <c r="AF541" s="233" t="s">
        <v>2303</v>
      </c>
      <c r="AG541" s="237" t="s">
        <v>2305</v>
      </c>
      <c r="AH541" s="280"/>
    </row>
    <row r="542" spans="2:34" ht="12.75">
      <c r="B542" s="306" t="s">
        <v>1150</v>
      </c>
      <c r="C542" s="307" t="s">
        <v>116</v>
      </c>
      <c r="D542" s="307" t="s">
        <v>1124</v>
      </c>
      <c r="E542" s="307">
        <v>1.3</v>
      </c>
      <c r="F542" s="307" t="s">
        <v>333</v>
      </c>
      <c r="G542" s="307" t="s">
        <v>1151</v>
      </c>
      <c r="H542" s="307" t="s">
        <v>335</v>
      </c>
      <c r="I542" s="230" t="s">
        <v>2304</v>
      </c>
      <c r="J542" s="230" t="s">
        <v>2304</v>
      </c>
      <c r="K542" s="227" t="s">
        <v>2303</v>
      </c>
      <c r="L542" s="227" t="s">
        <v>2303</v>
      </c>
      <c r="M542" s="230" t="s">
        <v>2304</v>
      </c>
      <c r="N542" s="228" t="s">
        <v>173</v>
      </c>
      <c r="O542" s="228" t="s">
        <v>173</v>
      </c>
      <c r="P542" s="228" t="s">
        <v>173</v>
      </c>
      <c r="Q542" s="230" t="s">
        <v>2304</v>
      </c>
      <c r="R542" s="231" t="s">
        <v>2305</v>
      </c>
      <c r="S542" s="230" t="s">
        <v>2304</v>
      </c>
      <c r="T542" s="228" t="s">
        <v>173</v>
      </c>
      <c r="U542" s="227" t="s">
        <v>2303</v>
      </c>
      <c r="V542" s="227" t="s">
        <v>2303</v>
      </c>
      <c r="W542" s="227" t="s">
        <v>2303</v>
      </c>
      <c r="X542" s="229" t="s">
        <v>149</v>
      </c>
      <c r="Y542" s="229" t="s">
        <v>149</v>
      </c>
      <c r="Z542" s="233" t="s">
        <v>2303</v>
      </c>
      <c r="AA542" s="233" t="s">
        <v>2303</v>
      </c>
      <c r="AB542" s="233" t="s">
        <v>2303</v>
      </c>
      <c r="AC542" s="233" t="s">
        <v>2303</v>
      </c>
      <c r="AD542" s="233" t="s">
        <v>2303</v>
      </c>
      <c r="AE542" s="233" t="s">
        <v>2303</v>
      </c>
      <c r="AF542" s="233" t="s">
        <v>2303</v>
      </c>
      <c r="AG542" s="237" t="s">
        <v>2305</v>
      </c>
      <c r="AH542" s="280"/>
    </row>
    <row r="543" spans="2:34" ht="12.75">
      <c r="B543" s="306" t="s">
        <v>1152</v>
      </c>
      <c r="C543" s="307" t="s">
        <v>116</v>
      </c>
      <c r="D543" s="307" t="s">
        <v>1124</v>
      </c>
      <c r="E543" s="307">
        <v>1.3</v>
      </c>
      <c r="F543" s="307" t="s">
        <v>333</v>
      </c>
      <c r="G543" s="307" t="s">
        <v>1151</v>
      </c>
      <c r="H543" s="307" t="s">
        <v>335</v>
      </c>
      <c r="I543" s="230" t="s">
        <v>2304</v>
      </c>
      <c r="J543" s="230" t="s">
        <v>2304</v>
      </c>
      <c r="K543" s="227" t="s">
        <v>2303</v>
      </c>
      <c r="L543" s="227" t="s">
        <v>2303</v>
      </c>
      <c r="M543" s="230" t="s">
        <v>2304</v>
      </c>
      <c r="N543" s="228" t="s">
        <v>173</v>
      </c>
      <c r="O543" s="228" t="s">
        <v>173</v>
      </c>
      <c r="P543" s="228" t="s">
        <v>173</v>
      </c>
      <c r="Q543" s="230" t="s">
        <v>2304</v>
      </c>
      <c r="R543" s="231" t="s">
        <v>2305</v>
      </c>
      <c r="S543" s="230" t="s">
        <v>2304</v>
      </c>
      <c r="T543" s="228" t="s">
        <v>173</v>
      </c>
      <c r="U543" s="227" t="s">
        <v>2303</v>
      </c>
      <c r="V543" s="227" t="s">
        <v>2303</v>
      </c>
      <c r="W543" s="227" t="s">
        <v>2303</v>
      </c>
      <c r="X543" s="229" t="s">
        <v>149</v>
      </c>
      <c r="Y543" s="229" t="s">
        <v>149</v>
      </c>
      <c r="Z543" s="233" t="s">
        <v>2303</v>
      </c>
      <c r="AA543" s="233" t="s">
        <v>2303</v>
      </c>
      <c r="AB543" s="233" t="s">
        <v>2303</v>
      </c>
      <c r="AC543" s="233" t="s">
        <v>2303</v>
      </c>
      <c r="AD543" s="233" t="s">
        <v>2303</v>
      </c>
      <c r="AE543" s="233" t="s">
        <v>2303</v>
      </c>
      <c r="AF543" s="233" t="s">
        <v>2303</v>
      </c>
      <c r="AG543" s="237" t="s">
        <v>2305</v>
      </c>
      <c r="AH543" s="280"/>
    </row>
    <row r="544" spans="2:34" ht="12.75">
      <c r="B544" s="306" t="s">
        <v>1153</v>
      </c>
      <c r="C544" s="307" t="s">
        <v>116</v>
      </c>
      <c r="D544" s="307" t="s">
        <v>1124</v>
      </c>
      <c r="E544" s="307">
        <v>1.3</v>
      </c>
      <c r="F544" s="307" t="s">
        <v>333</v>
      </c>
      <c r="G544" s="307" t="s">
        <v>1143</v>
      </c>
      <c r="H544" s="307" t="s">
        <v>335</v>
      </c>
      <c r="I544" s="230" t="s">
        <v>2304</v>
      </c>
      <c r="J544" s="230" t="s">
        <v>2304</v>
      </c>
      <c r="K544" s="227" t="s">
        <v>2303</v>
      </c>
      <c r="L544" s="227" t="s">
        <v>2303</v>
      </c>
      <c r="M544" s="230" t="s">
        <v>2304</v>
      </c>
      <c r="N544" s="228" t="s">
        <v>173</v>
      </c>
      <c r="O544" s="228" t="s">
        <v>173</v>
      </c>
      <c r="P544" s="228" t="s">
        <v>173</v>
      </c>
      <c r="Q544" s="230" t="s">
        <v>2304</v>
      </c>
      <c r="R544" s="231" t="s">
        <v>2305</v>
      </c>
      <c r="S544" s="230" t="s">
        <v>2304</v>
      </c>
      <c r="T544" s="228" t="s">
        <v>173</v>
      </c>
      <c r="U544" s="227" t="s">
        <v>2303</v>
      </c>
      <c r="V544" s="227" t="s">
        <v>2303</v>
      </c>
      <c r="W544" s="227" t="s">
        <v>2303</v>
      </c>
      <c r="X544" s="229" t="s">
        <v>149</v>
      </c>
      <c r="Y544" s="229" t="s">
        <v>149</v>
      </c>
      <c r="Z544" s="233" t="s">
        <v>2303</v>
      </c>
      <c r="AA544" s="233" t="s">
        <v>2303</v>
      </c>
      <c r="AB544" s="233" t="s">
        <v>2303</v>
      </c>
      <c r="AC544" s="233" t="s">
        <v>2303</v>
      </c>
      <c r="AD544" s="233" t="s">
        <v>2303</v>
      </c>
      <c r="AE544" s="233" t="s">
        <v>2303</v>
      </c>
      <c r="AF544" s="233" t="s">
        <v>2303</v>
      </c>
      <c r="AG544" s="237" t="s">
        <v>2305</v>
      </c>
      <c r="AH544" s="280"/>
    </row>
    <row r="545" spans="2:34" ht="12.75">
      <c r="B545" s="306" t="s">
        <v>1276</v>
      </c>
      <c r="C545" s="307" t="s">
        <v>116</v>
      </c>
      <c r="D545" s="307" t="s">
        <v>1124</v>
      </c>
      <c r="E545" s="307">
        <v>1.3</v>
      </c>
      <c r="F545" s="307" t="s">
        <v>333</v>
      </c>
      <c r="G545" s="307" t="s">
        <v>1139</v>
      </c>
      <c r="H545" s="307" t="s">
        <v>335</v>
      </c>
      <c r="I545" s="230" t="s">
        <v>2304</v>
      </c>
      <c r="J545" s="230" t="s">
        <v>2304</v>
      </c>
      <c r="K545" s="227" t="s">
        <v>2303</v>
      </c>
      <c r="L545" s="227" t="s">
        <v>2303</v>
      </c>
      <c r="M545" s="230" t="s">
        <v>2304</v>
      </c>
      <c r="N545" s="228" t="s">
        <v>173</v>
      </c>
      <c r="O545" s="228" t="s">
        <v>173</v>
      </c>
      <c r="P545" s="228" t="s">
        <v>173</v>
      </c>
      <c r="Q545" s="230" t="s">
        <v>2304</v>
      </c>
      <c r="R545" s="231" t="s">
        <v>2305</v>
      </c>
      <c r="S545" s="230" t="s">
        <v>2304</v>
      </c>
      <c r="T545" s="228" t="s">
        <v>173</v>
      </c>
      <c r="U545" s="227" t="s">
        <v>2303</v>
      </c>
      <c r="V545" s="227" t="s">
        <v>2303</v>
      </c>
      <c r="W545" s="227" t="s">
        <v>2303</v>
      </c>
      <c r="X545" s="229" t="s">
        <v>149</v>
      </c>
      <c r="Y545" s="229" t="s">
        <v>149</v>
      </c>
      <c r="Z545" s="233" t="s">
        <v>2303</v>
      </c>
      <c r="AA545" s="233" t="s">
        <v>2303</v>
      </c>
      <c r="AB545" s="233" t="s">
        <v>2303</v>
      </c>
      <c r="AC545" s="233" t="s">
        <v>2303</v>
      </c>
      <c r="AD545" s="233" t="s">
        <v>2303</v>
      </c>
      <c r="AE545" s="233" t="s">
        <v>2303</v>
      </c>
      <c r="AF545" s="233" t="s">
        <v>2303</v>
      </c>
      <c r="AG545" s="237" t="s">
        <v>2305</v>
      </c>
      <c r="AH545" s="280"/>
    </row>
    <row r="546" spans="2:34" ht="12.75">
      <c r="B546" s="306" t="s">
        <v>1277</v>
      </c>
      <c r="C546" s="307" t="s">
        <v>116</v>
      </c>
      <c r="D546" s="307" t="s">
        <v>1124</v>
      </c>
      <c r="E546" s="307">
        <v>1.3</v>
      </c>
      <c r="F546" s="307" t="s">
        <v>333</v>
      </c>
      <c r="G546" s="307" t="s">
        <v>1139</v>
      </c>
      <c r="H546" s="307" t="s">
        <v>335</v>
      </c>
      <c r="I546" s="230" t="s">
        <v>2304</v>
      </c>
      <c r="J546" s="230" t="s">
        <v>2304</v>
      </c>
      <c r="K546" s="227" t="s">
        <v>2303</v>
      </c>
      <c r="L546" s="227" t="s">
        <v>2303</v>
      </c>
      <c r="M546" s="230" t="s">
        <v>2304</v>
      </c>
      <c r="N546" s="228" t="s">
        <v>173</v>
      </c>
      <c r="O546" s="228" t="s">
        <v>173</v>
      </c>
      <c r="P546" s="228" t="s">
        <v>173</v>
      </c>
      <c r="Q546" s="230" t="s">
        <v>2304</v>
      </c>
      <c r="R546" s="231" t="s">
        <v>2305</v>
      </c>
      <c r="S546" s="230" t="s">
        <v>2304</v>
      </c>
      <c r="T546" s="228" t="s">
        <v>173</v>
      </c>
      <c r="U546" s="227" t="s">
        <v>2303</v>
      </c>
      <c r="V546" s="227" t="s">
        <v>2303</v>
      </c>
      <c r="W546" s="227" t="s">
        <v>2303</v>
      </c>
      <c r="X546" s="229" t="s">
        <v>149</v>
      </c>
      <c r="Y546" s="229" t="s">
        <v>149</v>
      </c>
      <c r="Z546" s="233" t="s">
        <v>2303</v>
      </c>
      <c r="AA546" s="233" t="s">
        <v>2303</v>
      </c>
      <c r="AB546" s="233" t="s">
        <v>2303</v>
      </c>
      <c r="AC546" s="233" t="s">
        <v>2303</v>
      </c>
      <c r="AD546" s="233" t="s">
        <v>2303</v>
      </c>
      <c r="AE546" s="233" t="s">
        <v>2303</v>
      </c>
      <c r="AF546" s="233" t="s">
        <v>2303</v>
      </c>
      <c r="AG546" s="237" t="s">
        <v>2305</v>
      </c>
      <c r="AH546" s="280"/>
    </row>
    <row r="547" spans="2:34" ht="12.75">
      <c r="B547" s="306" t="s">
        <v>1278</v>
      </c>
      <c r="C547" s="307" t="s">
        <v>116</v>
      </c>
      <c r="D547" s="307" t="s">
        <v>1124</v>
      </c>
      <c r="E547" s="307">
        <v>1.3</v>
      </c>
      <c r="F547" s="307" t="s">
        <v>333</v>
      </c>
      <c r="G547" s="307" t="s">
        <v>1139</v>
      </c>
      <c r="H547" s="307" t="s">
        <v>335</v>
      </c>
      <c r="I547" s="230" t="s">
        <v>2304</v>
      </c>
      <c r="J547" s="230" t="s">
        <v>2304</v>
      </c>
      <c r="K547" s="227" t="s">
        <v>2303</v>
      </c>
      <c r="L547" s="227" t="s">
        <v>2303</v>
      </c>
      <c r="M547" s="230" t="s">
        <v>2304</v>
      </c>
      <c r="N547" s="228" t="s">
        <v>173</v>
      </c>
      <c r="O547" s="228" t="s">
        <v>173</v>
      </c>
      <c r="P547" s="228" t="s">
        <v>173</v>
      </c>
      <c r="Q547" s="230" t="s">
        <v>2304</v>
      </c>
      <c r="R547" s="231" t="s">
        <v>2305</v>
      </c>
      <c r="S547" s="230" t="s">
        <v>2304</v>
      </c>
      <c r="T547" s="228" t="s">
        <v>173</v>
      </c>
      <c r="U547" s="227" t="s">
        <v>2303</v>
      </c>
      <c r="V547" s="227" t="s">
        <v>2303</v>
      </c>
      <c r="W547" s="227" t="s">
        <v>2303</v>
      </c>
      <c r="X547" s="229" t="s">
        <v>149</v>
      </c>
      <c r="Y547" s="229" t="s">
        <v>149</v>
      </c>
      <c r="Z547" s="233" t="s">
        <v>2303</v>
      </c>
      <c r="AA547" s="233" t="s">
        <v>2303</v>
      </c>
      <c r="AB547" s="233" t="s">
        <v>2303</v>
      </c>
      <c r="AC547" s="233" t="s">
        <v>2303</v>
      </c>
      <c r="AD547" s="233" t="s">
        <v>2303</v>
      </c>
      <c r="AE547" s="233" t="s">
        <v>2303</v>
      </c>
      <c r="AF547" s="233" t="s">
        <v>2303</v>
      </c>
      <c r="AG547" s="237" t="s">
        <v>2305</v>
      </c>
      <c r="AH547" s="280"/>
    </row>
    <row r="548" spans="2:34" ht="12.75">
      <c r="B548" s="306" t="s">
        <v>1136</v>
      </c>
      <c r="C548" s="307" t="s">
        <v>122</v>
      </c>
      <c r="D548" s="307" t="s">
        <v>1124</v>
      </c>
      <c r="E548" s="307">
        <v>2.7</v>
      </c>
      <c r="F548" s="307" t="s">
        <v>2200</v>
      </c>
      <c r="G548" s="307" t="s">
        <v>334</v>
      </c>
      <c r="H548" s="307" t="s">
        <v>335</v>
      </c>
      <c r="I548" s="230" t="s">
        <v>2304</v>
      </c>
      <c r="J548" s="230" t="s">
        <v>2304</v>
      </c>
      <c r="K548" s="230" t="s">
        <v>2304</v>
      </c>
      <c r="L548" s="230" t="s">
        <v>2304</v>
      </c>
      <c r="M548" s="227" t="s">
        <v>2303</v>
      </c>
      <c r="N548" s="228" t="s">
        <v>173</v>
      </c>
      <c r="O548" s="228" t="s">
        <v>173</v>
      </c>
      <c r="P548" s="228" t="s">
        <v>173</v>
      </c>
      <c r="Q548" s="230" t="s">
        <v>2304</v>
      </c>
      <c r="R548" s="228" t="s">
        <v>173</v>
      </c>
      <c r="S548" s="230" t="s">
        <v>2304</v>
      </c>
      <c r="T548" s="228" t="s">
        <v>173</v>
      </c>
      <c r="U548" s="227" t="s">
        <v>2303</v>
      </c>
      <c r="V548" s="227" t="s">
        <v>2303</v>
      </c>
      <c r="W548" s="227" t="s">
        <v>2303</v>
      </c>
      <c r="X548" s="229" t="s">
        <v>149</v>
      </c>
      <c r="Y548" s="229" t="s">
        <v>149</v>
      </c>
      <c r="Z548" s="230" t="s">
        <v>2304</v>
      </c>
      <c r="AA548" s="230" t="s">
        <v>2304</v>
      </c>
      <c r="AB548" s="230" t="s">
        <v>2304</v>
      </c>
      <c r="AC548" s="227" t="s">
        <v>2303</v>
      </c>
      <c r="AD548" s="227" t="s">
        <v>2303</v>
      </c>
      <c r="AE548" s="228" t="s">
        <v>173</v>
      </c>
      <c r="AF548" s="228" t="s">
        <v>173</v>
      </c>
      <c r="AG548" s="236" t="s">
        <v>2304</v>
      </c>
      <c r="AH548" s="280"/>
    </row>
    <row r="549" spans="2:34" ht="12.75">
      <c r="B549" s="306" t="s">
        <v>2322</v>
      </c>
      <c r="C549" s="307" t="s">
        <v>359</v>
      </c>
      <c r="D549" s="307" t="s">
        <v>1124</v>
      </c>
      <c r="E549" s="308">
        <v>2.6666666669999999</v>
      </c>
      <c r="F549" s="307" t="s">
        <v>2301</v>
      </c>
      <c r="G549" s="307" t="s">
        <v>360</v>
      </c>
      <c r="H549" s="307" t="s">
        <v>2302</v>
      </c>
      <c r="I549" s="227" t="s">
        <v>2303</v>
      </c>
      <c r="J549" s="228" t="s">
        <v>173</v>
      </c>
      <c r="K549" s="227" t="s">
        <v>2303</v>
      </c>
      <c r="L549" s="227" t="s">
        <v>2303</v>
      </c>
      <c r="M549" s="227" t="s">
        <v>2303</v>
      </c>
      <c r="N549" s="228" t="s">
        <v>173</v>
      </c>
      <c r="O549" s="228" t="s">
        <v>173</v>
      </c>
      <c r="P549" s="228" t="s">
        <v>173</v>
      </c>
      <c r="Q549" s="227" t="s">
        <v>2303</v>
      </c>
      <c r="R549" s="228" t="s">
        <v>173</v>
      </c>
      <c r="S549" s="228" t="s">
        <v>173</v>
      </c>
      <c r="T549" s="228" t="s">
        <v>173</v>
      </c>
      <c r="U549" s="227" t="s">
        <v>2303</v>
      </c>
      <c r="V549" s="227" t="s">
        <v>2303</v>
      </c>
      <c r="W549" s="227" t="s">
        <v>2303</v>
      </c>
      <c r="X549" s="229" t="s">
        <v>149</v>
      </c>
      <c r="Y549" s="229" t="s">
        <v>149</v>
      </c>
      <c r="Z549" s="227" t="s">
        <v>2303</v>
      </c>
      <c r="AA549" s="227" t="s">
        <v>2303</v>
      </c>
      <c r="AB549" s="227" t="s">
        <v>2303</v>
      </c>
      <c r="AC549" s="227" t="s">
        <v>2303</v>
      </c>
      <c r="AD549" s="227" t="s">
        <v>2303</v>
      </c>
      <c r="AE549" s="227" t="s">
        <v>2303</v>
      </c>
      <c r="AF549" s="228" t="s">
        <v>173</v>
      </c>
      <c r="AG549" s="234" t="s">
        <v>2303</v>
      </c>
    </row>
    <row r="550" spans="2:34" ht="12.75">
      <c r="B550" s="306" t="s">
        <v>1136</v>
      </c>
      <c r="C550" s="307" t="s">
        <v>359</v>
      </c>
      <c r="D550" s="307" t="s">
        <v>1124</v>
      </c>
      <c r="E550" s="308">
        <v>2.6666666669999999</v>
      </c>
      <c r="F550" s="307" t="s">
        <v>2301</v>
      </c>
      <c r="G550" s="307" t="s">
        <v>360</v>
      </c>
      <c r="H550" s="307" t="s">
        <v>2302</v>
      </c>
      <c r="I550" s="227" t="s">
        <v>2303</v>
      </c>
      <c r="J550" s="228" t="s">
        <v>173</v>
      </c>
      <c r="K550" s="227" t="s">
        <v>2303</v>
      </c>
      <c r="L550" s="227" t="s">
        <v>2303</v>
      </c>
      <c r="M550" s="227" t="s">
        <v>2303</v>
      </c>
      <c r="N550" s="228" t="s">
        <v>173</v>
      </c>
      <c r="O550" s="228" t="s">
        <v>173</v>
      </c>
      <c r="P550" s="228" t="s">
        <v>173</v>
      </c>
      <c r="Q550" s="227" t="s">
        <v>2303</v>
      </c>
      <c r="R550" s="228" t="s">
        <v>173</v>
      </c>
      <c r="S550" s="228" t="s">
        <v>173</v>
      </c>
      <c r="T550" s="228" t="s">
        <v>173</v>
      </c>
      <c r="U550" s="227" t="s">
        <v>2303</v>
      </c>
      <c r="V550" s="227" t="s">
        <v>2303</v>
      </c>
      <c r="W550" s="227" t="s">
        <v>2303</v>
      </c>
      <c r="X550" s="229" t="s">
        <v>149</v>
      </c>
      <c r="Y550" s="229" t="s">
        <v>149</v>
      </c>
      <c r="Z550" s="227" t="s">
        <v>2303</v>
      </c>
      <c r="AA550" s="227" t="s">
        <v>2303</v>
      </c>
      <c r="AB550" s="227" t="s">
        <v>2303</v>
      </c>
      <c r="AC550" s="227" t="s">
        <v>2303</v>
      </c>
      <c r="AD550" s="227" t="s">
        <v>2303</v>
      </c>
      <c r="AE550" s="227" t="s">
        <v>2303</v>
      </c>
      <c r="AF550" s="228" t="s">
        <v>173</v>
      </c>
      <c r="AG550" s="234" t="s">
        <v>2303</v>
      </c>
    </row>
    <row r="551" spans="2:34" ht="12.75">
      <c r="B551" s="306" t="s">
        <v>2323</v>
      </c>
      <c r="C551" s="307" t="s">
        <v>359</v>
      </c>
      <c r="D551" s="307" t="s">
        <v>1461</v>
      </c>
      <c r="E551" s="308">
        <v>2.6666666669999999</v>
      </c>
      <c r="F551" s="307" t="s">
        <v>2301</v>
      </c>
      <c r="G551" s="307" t="s">
        <v>360</v>
      </c>
      <c r="H551" s="307" t="s">
        <v>2302</v>
      </c>
      <c r="I551" s="227" t="s">
        <v>2303</v>
      </c>
      <c r="J551" s="228" t="s">
        <v>173</v>
      </c>
      <c r="K551" s="227" t="s">
        <v>2303</v>
      </c>
      <c r="L551" s="227" t="s">
        <v>2303</v>
      </c>
      <c r="M551" s="227" t="s">
        <v>2303</v>
      </c>
      <c r="N551" s="228" t="s">
        <v>173</v>
      </c>
      <c r="O551" s="228" t="s">
        <v>173</v>
      </c>
      <c r="P551" s="228" t="s">
        <v>173</v>
      </c>
      <c r="Q551" s="227" t="s">
        <v>2303</v>
      </c>
      <c r="R551" s="228" t="s">
        <v>173</v>
      </c>
      <c r="S551" s="228" t="s">
        <v>173</v>
      </c>
      <c r="T551" s="228" t="s">
        <v>173</v>
      </c>
      <c r="U551" s="227" t="s">
        <v>2303</v>
      </c>
      <c r="V551" s="227" t="s">
        <v>2303</v>
      </c>
      <c r="W551" s="227" t="s">
        <v>2303</v>
      </c>
      <c r="X551" s="227" t="s">
        <v>2303</v>
      </c>
      <c r="Y551" s="227" t="s">
        <v>2303</v>
      </c>
      <c r="Z551" s="227" t="s">
        <v>2303</v>
      </c>
      <c r="AA551" s="227" t="s">
        <v>2303</v>
      </c>
      <c r="AB551" s="227" t="s">
        <v>2303</v>
      </c>
      <c r="AC551" s="227" t="s">
        <v>2303</v>
      </c>
      <c r="AD551" s="227" t="s">
        <v>2303</v>
      </c>
      <c r="AE551" s="227" t="s">
        <v>2303</v>
      </c>
      <c r="AF551" s="228" t="s">
        <v>173</v>
      </c>
      <c r="AG551" s="234" t="s">
        <v>2303</v>
      </c>
    </row>
    <row r="552" spans="2:34" ht="12.75">
      <c r="B552" s="306" t="s">
        <v>1468</v>
      </c>
      <c r="C552" s="307" t="s">
        <v>110</v>
      </c>
      <c r="D552" s="307" t="s">
        <v>1463</v>
      </c>
      <c r="E552" s="307">
        <v>2.2999999999999998</v>
      </c>
      <c r="F552" s="307" t="s">
        <v>292</v>
      </c>
      <c r="G552" s="307" t="s">
        <v>292</v>
      </c>
      <c r="H552" s="307" t="s">
        <v>786</v>
      </c>
      <c r="I552" s="230" t="s">
        <v>2304</v>
      </c>
      <c r="J552" s="230" t="s">
        <v>2304</v>
      </c>
      <c r="K552" s="227" t="s">
        <v>2303</v>
      </c>
      <c r="L552" s="230" t="s">
        <v>2304</v>
      </c>
      <c r="M552" s="230" t="s">
        <v>2304</v>
      </c>
      <c r="N552" s="228" t="s">
        <v>173</v>
      </c>
      <c r="O552" s="231" t="s">
        <v>2305</v>
      </c>
      <c r="P552" s="228" t="s">
        <v>173</v>
      </c>
      <c r="Q552" s="230" t="s">
        <v>2304</v>
      </c>
      <c r="R552" s="228" t="s">
        <v>173</v>
      </c>
      <c r="S552" s="230" t="s">
        <v>2304</v>
      </c>
      <c r="T552" s="228" t="s">
        <v>173</v>
      </c>
      <c r="U552" s="227" t="s">
        <v>2303</v>
      </c>
      <c r="V552" s="227" t="s">
        <v>2303</v>
      </c>
      <c r="W552" s="227" t="s">
        <v>2303</v>
      </c>
      <c r="X552" s="227" t="s">
        <v>2303</v>
      </c>
      <c r="Y552" s="227" t="s">
        <v>2303</v>
      </c>
      <c r="Z552" s="227" t="s">
        <v>2303</v>
      </c>
      <c r="AA552" s="227" t="s">
        <v>2303</v>
      </c>
      <c r="AB552" s="230" t="s">
        <v>2304</v>
      </c>
      <c r="AC552" s="227" t="s">
        <v>2303</v>
      </c>
      <c r="AD552" s="227" t="s">
        <v>2303</v>
      </c>
      <c r="AE552" s="228" t="s">
        <v>173</v>
      </c>
      <c r="AF552" s="228" t="s">
        <v>173</v>
      </c>
      <c r="AG552" s="235" t="s">
        <v>173</v>
      </c>
      <c r="AH552" s="280"/>
    </row>
    <row r="553" spans="2:34" ht="12.75">
      <c r="B553" s="306" t="s">
        <v>1469</v>
      </c>
      <c r="C553" s="307" t="s">
        <v>110</v>
      </c>
      <c r="D553" s="307" t="s">
        <v>1463</v>
      </c>
      <c r="E553" s="307">
        <v>2.2999999999999998</v>
      </c>
      <c r="F553" s="307" t="s">
        <v>292</v>
      </c>
      <c r="G553" s="307" t="s">
        <v>292</v>
      </c>
      <c r="H553" s="307" t="s">
        <v>788</v>
      </c>
      <c r="I553" s="230" t="s">
        <v>2304</v>
      </c>
      <c r="J553" s="230" t="s">
        <v>2304</v>
      </c>
      <c r="K553" s="227" t="s">
        <v>2303</v>
      </c>
      <c r="L553" s="230" t="s">
        <v>2304</v>
      </c>
      <c r="M553" s="230" t="s">
        <v>2304</v>
      </c>
      <c r="N553" s="228" t="s">
        <v>173</v>
      </c>
      <c r="O553" s="231" t="s">
        <v>2305</v>
      </c>
      <c r="P553" s="228" t="s">
        <v>173</v>
      </c>
      <c r="Q553" s="230" t="s">
        <v>2304</v>
      </c>
      <c r="R553" s="228" t="s">
        <v>173</v>
      </c>
      <c r="S553" s="230" t="s">
        <v>2304</v>
      </c>
      <c r="T553" s="228" t="s">
        <v>173</v>
      </c>
      <c r="U553" s="227" t="s">
        <v>2303</v>
      </c>
      <c r="V553" s="227" t="s">
        <v>2303</v>
      </c>
      <c r="W553" s="227" t="s">
        <v>2303</v>
      </c>
      <c r="X553" s="227" t="s">
        <v>2303</v>
      </c>
      <c r="Y553" s="227" t="s">
        <v>2303</v>
      </c>
      <c r="Z553" s="227" t="s">
        <v>2303</v>
      </c>
      <c r="AA553" s="227" t="s">
        <v>2303</v>
      </c>
      <c r="AB553" s="230" t="s">
        <v>2304</v>
      </c>
      <c r="AC553" s="227" t="s">
        <v>2303</v>
      </c>
      <c r="AD553" s="227" t="s">
        <v>2303</v>
      </c>
      <c r="AE553" s="228" t="s">
        <v>173</v>
      </c>
      <c r="AF553" s="228" t="s">
        <v>173</v>
      </c>
      <c r="AG553" s="235" t="s">
        <v>173</v>
      </c>
      <c r="AH553" s="280"/>
    </row>
    <row r="554" spans="2:34" ht="12.75">
      <c r="B554" s="306" t="s">
        <v>1482</v>
      </c>
      <c r="C554" s="307" t="s">
        <v>110</v>
      </c>
      <c r="D554" s="307" t="s">
        <v>1463</v>
      </c>
      <c r="E554" s="307">
        <v>2.2999999999999998</v>
      </c>
      <c r="F554" s="307" t="s">
        <v>292</v>
      </c>
      <c r="G554" s="307" t="s">
        <v>292</v>
      </c>
      <c r="H554" s="307" t="s">
        <v>769</v>
      </c>
      <c r="I554" s="230" t="s">
        <v>2304</v>
      </c>
      <c r="J554" s="230" t="s">
        <v>2304</v>
      </c>
      <c r="K554" s="227" t="s">
        <v>2303</v>
      </c>
      <c r="L554" s="230" t="s">
        <v>2304</v>
      </c>
      <c r="M554" s="230" t="s">
        <v>2304</v>
      </c>
      <c r="N554" s="228" t="s">
        <v>173</v>
      </c>
      <c r="O554" s="231" t="s">
        <v>2305</v>
      </c>
      <c r="P554" s="228" t="s">
        <v>173</v>
      </c>
      <c r="Q554" s="230" t="s">
        <v>2304</v>
      </c>
      <c r="R554" s="228" t="s">
        <v>173</v>
      </c>
      <c r="S554" s="230" t="s">
        <v>2304</v>
      </c>
      <c r="T554" s="228" t="s">
        <v>173</v>
      </c>
      <c r="U554" s="227" t="s">
        <v>2303</v>
      </c>
      <c r="V554" s="227" t="s">
        <v>2303</v>
      </c>
      <c r="W554" s="227" t="s">
        <v>2303</v>
      </c>
      <c r="X554" s="227" t="s">
        <v>2303</v>
      </c>
      <c r="Y554" s="227" t="s">
        <v>2303</v>
      </c>
      <c r="Z554" s="227" t="s">
        <v>2303</v>
      </c>
      <c r="AA554" s="227" t="s">
        <v>2303</v>
      </c>
      <c r="AB554" s="230" t="s">
        <v>2304</v>
      </c>
      <c r="AC554" s="227" t="s">
        <v>2303</v>
      </c>
      <c r="AD554" s="227" t="s">
        <v>2303</v>
      </c>
      <c r="AE554" s="228" t="s">
        <v>173</v>
      </c>
      <c r="AF554" s="228" t="s">
        <v>173</v>
      </c>
      <c r="AG554" s="235" t="s">
        <v>173</v>
      </c>
      <c r="AH554" s="280"/>
    </row>
    <row r="555" spans="2:34" ht="12.75">
      <c r="B555" s="306" t="s">
        <v>1483</v>
      </c>
      <c r="C555" s="307" t="s">
        <v>110</v>
      </c>
      <c r="D555" s="307" t="s">
        <v>1463</v>
      </c>
      <c r="E555" s="307">
        <v>2.2999999999999998</v>
      </c>
      <c r="F555" s="307" t="s">
        <v>292</v>
      </c>
      <c r="G555" s="307" t="s">
        <v>292</v>
      </c>
      <c r="H555" s="307" t="s">
        <v>1484</v>
      </c>
      <c r="I555" s="230" t="s">
        <v>2304</v>
      </c>
      <c r="J555" s="230" t="s">
        <v>2304</v>
      </c>
      <c r="K555" s="227" t="s">
        <v>2303</v>
      </c>
      <c r="L555" s="230" t="s">
        <v>2304</v>
      </c>
      <c r="M555" s="230" t="s">
        <v>2304</v>
      </c>
      <c r="N555" s="228" t="s">
        <v>173</v>
      </c>
      <c r="O555" s="231" t="s">
        <v>2305</v>
      </c>
      <c r="P555" s="228" t="s">
        <v>173</v>
      </c>
      <c r="Q555" s="230" t="s">
        <v>2304</v>
      </c>
      <c r="R555" s="228" t="s">
        <v>173</v>
      </c>
      <c r="S555" s="230" t="s">
        <v>2304</v>
      </c>
      <c r="T555" s="228" t="s">
        <v>173</v>
      </c>
      <c r="U555" s="227" t="s">
        <v>2303</v>
      </c>
      <c r="V555" s="227" t="s">
        <v>2303</v>
      </c>
      <c r="W555" s="227" t="s">
        <v>2303</v>
      </c>
      <c r="X555" s="227" t="s">
        <v>2303</v>
      </c>
      <c r="Y555" s="227" t="s">
        <v>2303</v>
      </c>
      <c r="Z555" s="227" t="s">
        <v>2303</v>
      </c>
      <c r="AA555" s="227" t="s">
        <v>2303</v>
      </c>
      <c r="AB555" s="230" t="s">
        <v>2304</v>
      </c>
      <c r="AC555" s="227" t="s">
        <v>2303</v>
      </c>
      <c r="AD555" s="227" t="s">
        <v>2303</v>
      </c>
      <c r="AE555" s="228" t="s">
        <v>173</v>
      </c>
      <c r="AF555" s="228" t="s">
        <v>173</v>
      </c>
      <c r="AG555" s="235" t="s">
        <v>173</v>
      </c>
      <c r="AH555" s="280"/>
    </row>
    <row r="556" spans="2:34" ht="12.75">
      <c r="B556" s="306" t="s">
        <v>1485</v>
      </c>
      <c r="C556" s="307" t="s">
        <v>110</v>
      </c>
      <c r="D556" s="307" t="s">
        <v>1463</v>
      </c>
      <c r="E556" s="307">
        <v>2.2999999999999998</v>
      </c>
      <c r="F556" s="307" t="s">
        <v>292</v>
      </c>
      <c r="G556" s="307" t="s">
        <v>292</v>
      </c>
      <c r="H556" s="307" t="s">
        <v>1486</v>
      </c>
      <c r="I556" s="230" t="s">
        <v>2304</v>
      </c>
      <c r="J556" s="230" t="s">
        <v>2304</v>
      </c>
      <c r="K556" s="227" t="s">
        <v>2303</v>
      </c>
      <c r="L556" s="230" t="s">
        <v>2304</v>
      </c>
      <c r="M556" s="230" t="s">
        <v>2304</v>
      </c>
      <c r="N556" s="228" t="s">
        <v>173</v>
      </c>
      <c r="O556" s="231" t="s">
        <v>2305</v>
      </c>
      <c r="P556" s="228" t="s">
        <v>173</v>
      </c>
      <c r="Q556" s="230" t="s">
        <v>2304</v>
      </c>
      <c r="R556" s="228" t="s">
        <v>173</v>
      </c>
      <c r="S556" s="230" t="s">
        <v>2304</v>
      </c>
      <c r="T556" s="228" t="s">
        <v>173</v>
      </c>
      <c r="U556" s="227" t="s">
        <v>2303</v>
      </c>
      <c r="V556" s="227" t="s">
        <v>2303</v>
      </c>
      <c r="W556" s="227" t="s">
        <v>2303</v>
      </c>
      <c r="X556" s="227" t="s">
        <v>2303</v>
      </c>
      <c r="Y556" s="227" t="s">
        <v>2303</v>
      </c>
      <c r="Z556" s="227" t="s">
        <v>2303</v>
      </c>
      <c r="AA556" s="227" t="s">
        <v>2303</v>
      </c>
      <c r="AB556" s="230" t="s">
        <v>2304</v>
      </c>
      <c r="AC556" s="227" t="s">
        <v>2303</v>
      </c>
      <c r="AD556" s="227" t="s">
        <v>2303</v>
      </c>
      <c r="AE556" s="228" t="s">
        <v>173</v>
      </c>
      <c r="AF556" s="228" t="s">
        <v>173</v>
      </c>
      <c r="AG556" s="235" t="s">
        <v>173</v>
      </c>
      <c r="AH556" s="280"/>
    </row>
    <row r="557" spans="2:34" ht="12.75">
      <c r="B557" s="306" t="s">
        <v>1487</v>
      </c>
      <c r="C557" s="307" t="s">
        <v>110</v>
      </c>
      <c r="D557" s="307" t="s">
        <v>1463</v>
      </c>
      <c r="E557" s="307">
        <v>2.2999999999999998</v>
      </c>
      <c r="F557" s="307" t="s">
        <v>292</v>
      </c>
      <c r="G557" s="307" t="s">
        <v>292</v>
      </c>
      <c r="H557" s="307" t="s">
        <v>1488</v>
      </c>
      <c r="I557" s="230" t="s">
        <v>2304</v>
      </c>
      <c r="J557" s="230" t="s">
        <v>2304</v>
      </c>
      <c r="K557" s="227" t="s">
        <v>2303</v>
      </c>
      <c r="L557" s="230" t="s">
        <v>2304</v>
      </c>
      <c r="M557" s="230" t="s">
        <v>2304</v>
      </c>
      <c r="N557" s="228" t="s">
        <v>173</v>
      </c>
      <c r="O557" s="231" t="s">
        <v>2305</v>
      </c>
      <c r="P557" s="228" t="s">
        <v>173</v>
      </c>
      <c r="Q557" s="230" t="s">
        <v>2304</v>
      </c>
      <c r="R557" s="228" t="s">
        <v>173</v>
      </c>
      <c r="S557" s="230" t="s">
        <v>2304</v>
      </c>
      <c r="T557" s="228" t="s">
        <v>173</v>
      </c>
      <c r="U557" s="227" t="s">
        <v>2303</v>
      </c>
      <c r="V557" s="227" t="s">
        <v>2303</v>
      </c>
      <c r="W557" s="227" t="s">
        <v>2303</v>
      </c>
      <c r="X557" s="227" t="s">
        <v>2303</v>
      </c>
      <c r="Y557" s="227" t="s">
        <v>2303</v>
      </c>
      <c r="Z557" s="227" t="s">
        <v>2303</v>
      </c>
      <c r="AA557" s="227" t="s">
        <v>2303</v>
      </c>
      <c r="AB557" s="230" t="s">
        <v>2304</v>
      </c>
      <c r="AC557" s="227" t="s">
        <v>2303</v>
      </c>
      <c r="AD557" s="227" t="s">
        <v>2303</v>
      </c>
      <c r="AE557" s="228" t="s">
        <v>173</v>
      </c>
      <c r="AF557" s="228" t="s">
        <v>173</v>
      </c>
      <c r="AG557" s="235" t="s">
        <v>173</v>
      </c>
      <c r="AH557" s="280"/>
    </row>
    <row r="558" spans="2:34" ht="12.75">
      <c r="B558" s="306" t="s">
        <v>1489</v>
      </c>
      <c r="C558" s="307" t="s">
        <v>110</v>
      </c>
      <c r="D558" s="307" t="s">
        <v>1463</v>
      </c>
      <c r="E558" s="307">
        <v>2.2999999999999998</v>
      </c>
      <c r="F558" s="307" t="s">
        <v>292</v>
      </c>
      <c r="G558" s="307" t="s">
        <v>292</v>
      </c>
      <c r="H558" s="307" t="s">
        <v>1490</v>
      </c>
      <c r="I558" s="230" t="s">
        <v>2304</v>
      </c>
      <c r="J558" s="230" t="s">
        <v>2304</v>
      </c>
      <c r="K558" s="227" t="s">
        <v>2303</v>
      </c>
      <c r="L558" s="230" t="s">
        <v>2304</v>
      </c>
      <c r="M558" s="230" t="s">
        <v>2304</v>
      </c>
      <c r="N558" s="228" t="s">
        <v>173</v>
      </c>
      <c r="O558" s="231" t="s">
        <v>2305</v>
      </c>
      <c r="P558" s="228" t="s">
        <v>173</v>
      </c>
      <c r="Q558" s="230" t="s">
        <v>2304</v>
      </c>
      <c r="R558" s="228" t="s">
        <v>173</v>
      </c>
      <c r="S558" s="230" t="s">
        <v>2304</v>
      </c>
      <c r="T558" s="228" t="s">
        <v>173</v>
      </c>
      <c r="U558" s="227" t="s">
        <v>2303</v>
      </c>
      <c r="V558" s="227" t="s">
        <v>2303</v>
      </c>
      <c r="W558" s="227" t="s">
        <v>2303</v>
      </c>
      <c r="X558" s="227" t="s">
        <v>2303</v>
      </c>
      <c r="Y558" s="227" t="s">
        <v>2303</v>
      </c>
      <c r="Z558" s="227" t="s">
        <v>2303</v>
      </c>
      <c r="AA558" s="227" t="s">
        <v>2303</v>
      </c>
      <c r="AB558" s="230" t="s">
        <v>2304</v>
      </c>
      <c r="AC558" s="227" t="s">
        <v>2303</v>
      </c>
      <c r="AD558" s="227" t="s">
        <v>2303</v>
      </c>
      <c r="AE558" s="228" t="s">
        <v>173</v>
      </c>
      <c r="AF558" s="228" t="s">
        <v>173</v>
      </c>
      <c r="AG558" s="235" t="s">
        <v>173</v>
      </c>
      <c r="AH558" s="280"/>
    </row>
    <row r="559" spans="2:34" ht="12.75">
      <c r="B559" s="306" t="s">
        <v>1491</v>
      </c>
      <c r="C559" s="307" t="s">
        <v>110</v>
      </c>
      <c r="D559" s="307" t="s">
        <v>1463</v>
      </c>
      <c r="E559" s="307">
        <v>2.2999999999999998</v>
      </c>
      <c r="F559" s="307" t="s">
        <v>292</v>
      </c>
      <c r="G559" s="307" t="s">
        <v>292</v>
      </c>
      <c r="H559" s="307" t="s">
        <v>321</v>
      </c>
      <c r="I559" s="230" t="s">
        <v>2304</v>
      </c>
      <c r="J559" s="230" t="s">
        <v>2304</v>
      </c>
      <c r="K559" s="227" t="s">
        <v>2303</v>
      </c>
      <c r="L559" s="230" t="s">
        <v>2304</v>
      </c>
      <c r="M559" s="230" t="s">
        <v>2304</v>
      </c>
      <c r="N559" s="228" t="s">
        <v>173</v>
      </c>
      <c r="O559" s="231" t="s">
        <v>2305</v>
      </c>
      <c r="P559" s="228" t="s">
        <v>173</v>
      </c>
      <c r="Q559" s="230" t="s">
        <v>2304</v>
      </c>
      <c r="R559" s="228" t="s">
        <v>173</v>
      </c>
      <c r="S559" s="230" t="s">
        <v>2304</v>
      </c>
      <c r="T559" s="228" t="s">
        <v>173</v>
      </c>
      <c r="U559" s="227" t="s">
        <v>2303</v>
      </c>
      <c r="V559" s="227" t="s">
        <v>2303</v>
      </c>
      <c r="W559" s="227" t="s">
        <v>2303</v>
      </c>
      <c r="X559" s="227" t="s">
        <v>2303</v>
      </c>
      <c r="Y559" s="227" t="s">
        <v>2303</v>
      </c>
      <c r="Z559" s="227" t="s">
        <v>2303</v>
      </c>
      <c r="AA559" s="227" t="s">
        <v>2303</v>
      </c>
      <c r="AB559" s="230" t="s">
        <v>2304</v>
      </c>
      <c r="AC559" s="227" t="s">
        <v>2303</v>
      </c>
      <c r="AD559" s="227" t="s">
        <v>2303</v>
      </c>
      <c r="AE559" s="228" t="s">
        <v>173</v>
      </c>
      <c r="AF559" s="228" t="s">
        <v>173</v>
      </c>
      <c r="AG559" s="235" t="s">
        <v>173</v>
      </c>
      <c r="AH559" s="280"/>
    </row>
    <row r="560" spans="2:34" ht="12.75">
      <c r="B560" s="306" t="s">
        <v>1467</v>
      </c>
      <c r="C560" s="307" t="s">
        <v>112</v>
      </c>
      <c r="D560" s="307" t="s">
        <v>1463</v>
      </c>
      <c r="E560" s="307">
        <v>2.7</v>
      </c>
      <c r="F560" s="307" t="s">
        <v>292</v>
      </c>
      <c r="G560" s="307" t="s">
        <v>292</v>
      </c>
      <c r="H560" s="307" t="s">
        <v>335</v>
      </c>
      <c r="I560" s="227" t="s">
        <v>2303</v>
      </c>
      <c r="J560" s="230" t="s">
        <v>2304</v>
      </c>
      <c r="K560" s="227" t="s">
        <v>2303</v>
      </c>
      <c r="L560" s="227" t="s">
        <v>2303</v>
      </c>
      <c r="M560" s="227" t="s">
        <v>2303</v>
      </c>
      <c r="N560" s="228" t="s">
        <v>173</v>
      </c>
      <c r="O560" s="231" t="s">
        <v>2305</v>
      </c>
      <c r="P560" s="228" t="s">
        <v>173</v>
      </c>
      <c r="Q560" s="227" t="s">
        <v>2303</v>
      </c>
      <c r="R560" s="228" t="s">
        <v>173</v>
      </c>
      <c r="S560" s="230" t="s">
        <v>2304</v>
      </c>
      <c r="T560" s="228" t="s">
        <v>173</v>
      </c>
      <c r="U560" s="227" t="s">
        <v>2303</v>
      </c>
      <c r="V560" s="227" t="s">
        <v>2303</v>
      </c>
      <c r="W560" s="227" t="s">
        <v>2303</v>
      </c>
      <c r="X560" s="233" t="s">
        <v>2303</v>
      </c>
      <c r="Y560" s="233" t="s">
        <v>2303</v>
      </c>
      <c r="Z560" s="227" t="s">
        <v>2303</v>
      </c>
      <c r="AA560" s="227" t="s">
        <v>2303</v>
      </c>
      <c r="AB560" s="227" t="s">
        <v>2303</v>
      </c>
      <c r="AC560" s="227" t="s">
        <v>2303</v>
      </c>
      <c r="AD560" s="227" t="s">
        <v>2303</v>
      </c>
      <c r="AE560" s="228" t="s">
        <v>173</v>
      </c>
      <c r="AF560" s="228" t="s">
        <v>173</v>
      </c>
      <c r="AG560" s="235" t="s">
        <v>173</v>
      </c>
      <c r="AH560" s="280"/>
    </row>
    <row r="561" spans="2:34" ht="12.75">
      <c r="B561" s="306" t="s">
        <v>1470</v>
      </c>
      <c r="C561" s="307" t="s">
        <v>112</v>
      </c>
      <c r="D561" s="307" t="s">
        <v>1463</v>
      </c>
      <c r="E561" s="307">
        <v>2.7</v>
      </c>
      <c r="F561" s="307" t="s">
        <v>292</v>
      </c>
      <c r="G561" s="307" t="s">
        <v>292</v>
      </c>
      <c r="H561" s="307" t="s">
        <v>335</v>
      </c>
      <c r="I561" s="227" t="s">
        <v>2303</v>
      </c>
      <c r="J561" s="230" t="s">
        <v>2304</v>
      </c>
      <c r="K561" s="227" t="s">
        <v>2303</v>
      </c>
      <c r="L561" s="227" t="s">
        <v>2303</v>
      </c>
      <c r="M561" s="227" t="s">
        <v>2303</v>
      </c>
      <c r="N561" s="228" t="s">
        <v>173</v>
      </c>
      <c r="O561" s="231" t="s">
        <v>2305</v>
      </c>
      <c r="P561" s="228" t="s">
        <v>173</v>
      </c>
      <c r="Q561" s="227" t="s">
        <v>2303</v>
      </c>
      <c r="R561" s="228" t="s">
        <v>173</v>
      </c>
      <c r="S561" s="230" t="s">
        <v>2304</v>
      </c>
      <c r="T561" s="228" t="s">
        <v>173</v>
      </c>
      <c r="U561" s="227" t="s">
        <v>2303</v>
      </c>
      <c r="V561" s="227" t="s">
        <v>2303</v>
      </c>
      <c r="W561" s="227" t="s">
        <v>2303</v>
      </c>
      <c r="X561" s="233" t="s">
        <v>2303</v>
      </c>
      <c r="Y561" s="233" t="s">
        <v>2303</v>
      </c>
      <c r="Z561" s="227" t="s">
        <v>2303</v>
      </c>
      <c r="AA561" s="227" t="s">
        <v>2303</v>
      </c>
      <c r="AB561" s="227" t="s">
        <v>2303</v>
      </c>
      <c r="AC561" s="227" t="s">
        <v>2303</v>
      </c>
      <c r="AD561" s="227" t="s">
        <v>2303</v>
      </c>
      <c r="AE561" s="228" t="s">
        <v>173</v>
      </c>
      <c r="AF561" s="228" t="s">
        <v>173</v>
      </c>
      <c r="AG561" s="235" t="s">
        <v>173</v>
      </c>
      <c r="AH561" s="280"/>
    </row>
    <row r="562" spans="2:34" ht="12.75">
      <c r="B562" s="306" t="s">
        <v>1480</v>
      </c>
      <c r="C562" s="307" t="s">
        <v>112</v>
      </c>
      <c r="D562" s="307" t="s">
        <v>1463</v>
      </c>
      <c r="E562" s="307">
        <v>2.7</v>
      </c>
      <c r="F562" s="307" t="s">
        <v>292</v>
      </c>
      <c r="G562" s="307" t="s">
        <v>292</v>
      </c>
      <c r="H562" s="307" t="s">
        <v>335</v>
      </c>
      <c r="I562" s="227" t="s">
        <v>2303</v>
      </c>
      <c r="J562" s="230" t="s">
        <v>2304</v>
      </c>
      <c r="K562" s="227" t="s">
        <v>2303</v>
      </c>
      <c r="L562" s="227" t="s">
        <v>2303</v>
      </c>
      <c r="M562" s="227" t="s">
        <v>2303</v>
      </c>
      <c r="N562" s="228" t="s">
        <v>173</v>
      </c>
      <c r="O562" s="231" t="s">
        <v>2305</v>
      </c>
      <c r="P562" s="228" t="s">
        <v>173</v>
      </c>
      <c r="Q562" s="227" t="s">
        <v>2303</v>
      </c>
      <c r="R562" s="228" t="s">
        <v>173</v>
      </c>
      <c r="S562" s="230" t="s">
        <v>2304</v>
      </c>
      <c r="T562" s="228" t="s">
        <v>173</v>
      </c>
      <c r="U562" s="227" t="s">
        <v>2303</v>
      </c>
      <c r="V562" s="227" t="s">
        <v>2303</v>
      </c>
      <c r="W562" s="227" t="s">
        <v>2303</v>
      </c>
      <c r="X562" s="233" t="s">
        <v>2303</v>
      </c>
      <c r="Y562" s="233" t="s">
        <v>2303</v>
      </c>
      <c r="Z562" s="227" t="s">
        <v>2303</v>
      </c>
      <c r="AA562" s="227" t="s">
        <v>2303</v>
      </c>
      <c r="AB562" s="227" t="s">
        <v>2303</v>
      </c>
      <c r="AC562" s="227" t="s">
        <v>2303</v>
      </c>
      <c r="AD562" s="227" t="s">
        <v>2303</v>
      </c>
      <c r="AE562" s="228" t="s">
        <v>173</v>
      </c>
      <c r="AF562" s="228" t="s">
        <v>173</v>
      </c>
      <c r="AG562" s="235" t="s">
        <v>173</v>
      </c>
      <c r="AH562" s="280"/>
    </row>
    <row r="563" spans="2:34" ht="12.75">
      <c r="B563" s="306" t="s">
        <v>1481</v>
      </c>
      <c r="C563" s="307" t="s">
        <v>112</v>
      </c>
      <c r="D563" s="307" t="s">
        <v>1463</v>
      </c>
      <c r="E563" s="307">
        <v>2.7</v>
      </c>
      <c r="F563" s="307" t="s">
        <v>292</v>
      </c>
      <c r="G563" s="307" t="s">
        <v>292</v>
      </c>
      <c r="H563" s="307" t="s">
        <v>335</v>
      </c>
      <c r="I563" s="227" t="s">
        <v>2303</v>
      </c>
      <c r="J563" s="230" t="s">
        <v>2304</v>
      </c>
      <c r="K563" s="227" t="s">
        <v>2303</v>
      </c>
      <c r="L563" s="227" t="s">
        <v>2303</v>
      </c>
      <c r="M563" s="227" t="s">
        <v>2303</v>
      </c>
      <c r="N563" s="228" t="s">
        <v>173</v>
      </c>
      <c r="O563" s="231" t="s">
        <v>2305</v>
      </c>
      <c r="P563" s="228" t="s">
        <v>173</v>
      </c>
      <c r="Q563" s="227" t="s">
        <v>2303</v>
      </c>
      <c r="R563" s="228" t="s">
        <v>173</v>
      </c>
      <c r="S563" s="230" t="s">
        <v>2304</v>
      </c>
      <c r="T563" s="228" t="s">
        <v>173</v>
      </c>
      <c r="U563" s="227" t="s">
        <v>2303</v>
      </c>
      <c r="V563" s="227" t="s">
        <v>2303</v>
      </c>
      <c r="W563" s="227" t="s">
        <v>2303</v>
      </c>
      <c r="X563" s="233" t="s">
        <v>2303</v>
      </c>
      <c r="Y563" s="233" t="s">
        <v>2303</v>
      </c>
      <c r="Z563" s="227" t="s">
        <v>2303</v>
      </c>
      <c r="AA563" s="227" t="s">
        <v>2303</v>
      </c>
      <c r="AB563" s="227" t="s">
        <v>2303</v>
      </c>
      <c r="AC563" s="227" t="s">
        <v>2303</v>
      </c>
      <c r="AD563" s="227" t="s">
        <v>2303</v>
      </c>
      <c r="AE563" s="228" t="s">
        <v>173</v>
      </c>
      <c r="AF563" s="228" t="s">
        <v>173</v>
      </c>
      <c r="AG563" s="235" t="s">
        <v>173</v>
      </c>
      <c r="AH563" s="280"/>
    </row>
    <row r="564" spans="2:34" ht="12.75">
      <c r="B564" s="306" t="s">
        <v>1464</v>
      </c>
      <c r="C564" s="307" t="s">
        <v>126</v>
      </c>
      <c r="D564" s="307" t="s">
        <v>1463</v>
      </c>
      <c r="E564" s="307">
        <v>3.7</v>
      </c>
      <c r="F564" s="307" t="s">
        <v>360</v>
      </c>
      <c r="G564" s="307" t="s">
        <v>360</v>
      </c>
      <c r="H564" s="307" t="s">
        <v>377</v>
      </c>
      <c r="I564" s="228" t="s">
        <v>173</v>
      </c>
      <c r="J564" s="227" t="s">
        <v>2303</v>
      </c>
      <c r="K564" s="228" t="s">
        <v>173</v>
      </c>
      <c r="L564" s="228" t="s">
        <v>173</v>
      </c>
      <c r="M564" s="228" t="s">
        <v>173</v>
      </c>
      <c r="N564" s="228" t="s">
        <v>173</v>
      </c>
      <c r="O564" s="228" t="s">
        <v>173</v>
      </c>
      <c r="P564" s="228" t="s">
        <v>173</v>
      </c>
      <c r="Q564" s="228" t="s">
        <v>173</v>
      </c>
      <c r="R564" s="228" t="s">
        <v>173</v>
      </c>
      <c r="S564" s="227" t="s">
        <v>2303</v>
      </c>
      <c r="T564" s="228" t="s">
        <v>173</v>
      </c>
      <c r="U564" s="228" t="s">
        <v>173</v>
      </c>
      <c r="V564" s="228" t="s">
        <v>173</v>
      </c>
      <c r="W564" s="228" t="s">
        <v>173</v>
      </c>
      <c r="X564" s="227" t="s">
        <v>2303</v>
      </c>
      <c r="Y564" s="227" t="s">
        <v>2303</v>
      </c>
      <c r="Z564" s="227" t="s">
        <v>2303</v>
      </c>
      <c r="AA564" s="228" t="s">
        <v>173</v>
      </c>
      <c r="AB564" s="227" t="s">
        <v>2303</v>
      </c>
      <c r="AC564" s="228" t="s">
        <v>173</v>
      </c>
      <c r="AD564" s="228" t="s">
        <v>173</v>
      </c>
      <c r="AE564" s="228" t="s">
        <v>173</v>
      </c>
      <c r="AF564" s="228" t="s">
        <v>173</v>
      </c>
      <c r="AG564" s="235" t="s">
        <v>173</v>
      </c>
      <c r="AH564" s="280"/>
    </row>
    <row r="565" spans="2:34" ht="12.75">
      <c r="B565" s="306" t="s">
        <v>1473</v>
      </c>
      <c r="C565" s="307" t="s">
        <v>126</v>
      </c>
      <c r="D565" s="307" t="s">
        <v>1463</v>
      </c>
      <c r="E565" s="307">
        <v>3.7</v>
      </c>
      <c r="F565" s="307" t="s">
        <v>360</v>
      </c>
      <c r="G565" s="307" t="s">
        <v>360</v>
      </c>
      <c r="H565" s="307" t="s">
        <v>1474</v>
      </c>
      <c r="I565" s="231" t="s">
        <v>2305</v>
      </c>
      <c r="J565" s="227" t="s">
        <v>2303</v>
      </c>
      <c r="K565" s="227" t="s">
        <v>2303</v>
      </c>
      <c r="L565" s="227" t="s">
        <v>2303</v>
      </c>
      <c r="M565" s="228" t="s">
        <v>173</v>
      </c>
      <c r="N565" s="228" t="s">
        <v>173</v>
      </c>
      <c r="O565" s="228" t="s">
        <v>173</v>
      </c>
      <c r="P565" s="228" t="s">
        <v>173</v>
      </c>
      <c r="Q565" s="227" t="s">
        <v>2303</v>
      </c>
      <c r="R565" s="228" t="s">
        <v>173</v>
      </c>
      <c r="S565" s="227" t="s">
        <v>2303</v>
      </c>
      <c r="T565" s="228" t="s">
        <v>173</v>
      </c>
      <c r="U565" s="228" t="s">
        <v>173</v>
      </c>
      <c r="V565" s="228" t="s">
        <v>173</v>
      </c>
      <c r="W565" s="228" t="s">
        <v>173</v>
      </c>
      <c r="X565" s="231" t="s">
        <v>2305</v>
      </c>
      <c r="Y565" s="230" t="s">
        <v>2304</v>
      </c>
      <c r="Z565" s="227" t="s">
        <v>2303</v>
      </c>
      <c r="AA565" s="228" t="s">
        <v>173</v>
      </c>
      <c r="AB565" s="230" t="s">
        <v>2304</v>
      </c>
      <c r="AC565" s="228" t="s">
        <v>173</v>
      </c>
      <c r="AD565" s="227" t="s">
        <v>2303</v>
      </c>
      <c r="AE565" s="228" t="s">
        <v>173</v>
      </c>
      <c r="AF565" s="228" t="s">
        <v>173</v>
      </c>
      <c r="AG565" s="235" t="s">
        <v>173</v>
      </c>
      <c r="AH565" s="280"/>
    </row>
    <row r="566" spans="2:34" ht="12.75">
      <c r="B566" s="306" t="s">
        <v>1476</v>
      </c>
      <c r="C566" s="307" t="s">
        <v>126</v>
      </c>
      <c r="D566" s="307" t="s">
        <v>1463</v>
      </c>
      <c r="E566" s="307">
        <v>3.7</v>
      </c>
      <c r="F566" s="307" t="s">
        <v>360</v>
      </c>
      <c r="G566" s="307" t="s">
        <v>360</v>
      </c>
      <c r="H566" s="307" t="s">
        <v>1477</v>
      </c>
      <c r="I566" s="231" t="s">
        <v>2305</v>
      </c>
      <c r="J566" s="227" t="s">
        <v>2303</v>
      </c>
      <c r="K566" s="227" t="s">
        <v>2303</v>
      </c>
      <c r="L566" s="227" t="s">
        <v>2303</v>
      </c>
      <c r="M566" s="228" t="s">
        <v>173</v>
      </c>
      <c r="N566" s="228" t="s">
        <v>173</v>
      </c>
      <c r="O566" s="228" t="s">
        <v>173</v>
      </c>
      <c r="P566" s="228" t="s">
        <v>173</v>
      </c>
      <c r="Q566" s="227" t="s">
        <v>2303</v>
      </c>
      <c r="R566" s="228" t="s">
        <v>173</v>
      </c>
      <c r="S566" s="227" t="s">
        <v>2303</v>
      </c>
      <c r="T566" s="228" t="s">
        <v>173</v>
      </c>
      <c r="U566" s="228" t="s">
        <v>173</v>
      </c>
      <c r="V566" s="228" t="s">
        <v>173</v>
      </c>
      <c r="W566" s="228" t="s">
        <v>173</v>
      </c>
      <c r="X566" s="231" t="s">
        <v>2305</v>
      </c>
      <c r="Y566" s="230" t="s">
        <v>2304</v>
      </c>
      <c r="Z566" s="227" t="s">
        <v>2303</v>
      </c>
      <c r="AA566" s="228" t="s">
        <v>173</v>
      </c>
      <c r="AB566" s="230" t="s">
        <v>2304</v>
      </c>
      <c r="AC566" s="228" t="s">
        <v>173</v>
      </c>
      <c r="AD566" s="227" t="s">
        <v>2303</v>
      </c>
      <c r="AE566" s="228" t="s">
        <v>173</v>
      </c>
      <c r="AF566" s="228" t="s">
        <v>173</v>
      </c>
      <c r="AG566" s="235" t="s">
        <v>173</v>
      </c>
      <c r="AH566" s="280"/>
    </row>
    <row r="567" spans="2:34" ht="12.75">
      <c r="B567" s="306" t="s">
        <v>1478</v>
      </c>
      <c r="C567" s="307" t="s">
        <v>126</v>
      </c>
      <c r="D567" s="307" t="s">
        <v>1463</v>
      </c>
      <c r="E567" s="307">
        <v>3.7</v>
      </c>
      <c r="F567" s="307" t="s">
        <v>360</v>
      </c>
      <c r="G567" s="307" t="s">
        <v>360</v>
      </c>
      <c r="H567" s="307" t="s">
        <v>801</v>
      </c>
      <c r="I567" s="231" t="s">
        <v>2305</v>
      </c>
      <c r="J567" s="227" t="s">
        <v>2303</v>
      </c>
      <c r="K567" s="227" t="s">
        <v>2303</v>
      </c>
      <c r="L567" s="227" t="s">
        <v>2303</v>
      </c>
      <c r="M567" s="228" t="s">
        <v>173</v>
      </c>
      <c r="N567" s="228" t="s">
        <v>173</v>
      </c>
      <c r="O567" s="228" t="s">
        <v>173</v>
      </c>
      <c r="P567" s="228" t="s">
        <v>173</v>
      </c>
      <c r="Q567" s="227" t="s">
        <v>2303</v>
      </c>
      <c r="R567" s="228" t="s">
        <v>173</v>
      </c>
      <c r="S567" s="227" t="s">
        <v>2303</v>
      </c>
      <c r="T567" s="228" t="s">
        <v>173</v>
      </c>
      <c r="U567" s="228" t="s">
        <v>173</v>
      </c>
      <c r="V567" s="228" t="s">
        <v>173</v>
      </c>
      <c r="W567" s="228" t="s">
        <v>173</v>
      </c>
      <c r="X567" s="231" t="s">
        <v>2305</v>
      </c>
      <c r="Y567" s="230" t="s">
        <v>2304</v>
      </c>
      <c r="Z567" s="227" t="s">
        <v>2303</v>
      </c>
      <c r="AA567" s="228" t="s">
        <v>173</v>
      </c>
      <c r="AB567" s="230" t="s">
        <v>2304</v>
      </c>
      <c r="AC567" s="228" t="s">
        <v>173</v>
      </c>
      <c r="AD567" s="227" t="s">
        <v>2303</v>
      </c>
      <c r="AE567" s="228" t="s">
        <v>173</v>
      </c>
      <c r="AF567" s="228" t="s">
        <v>173</v>
      </c>
      <c r="AG567" s="235" t="s">
        <v>173</v>
      </c>
      <c r="AH567" s="280"/>
    </row>
    <row r="568" spans="2:34" ht="12.75">
      <c r="B568" s="306" t="s">
        <v>1479</v>
      </c>
      <c r="C568" s="307" t="s">
        <v>126</v>
      </c>
      <c r="D568" s="307" t="s">
        <v>1463</v>
      </c>
      <c r="E568" s="307">
        <v>3.7</v>
      </c>
      <c r="F568" s="307" t="s">
        <v>360</v>
      </c>
      <c r="G568" s="307" t="s">
        <v>360</v>
      </c>
      <c r="H568" s="307" t="s">
        <v>803</v>
      </c>
      <c r="I568" s="231" t="s">
        <v>2305</v>
      </c>
      <c r="J568" s="227" t="s">
        <v>2303</v>
      </c>
      <c r="K568" s="227" t="s">
        <v>2303</v>
      </c>
      <c r="L568" s="227" t="s">
        <v>2303</v>
      </c>
      <c r="M568" s="228" t="s">
        <v>173</v>
      </c>
      <c r="N568" s="228" t="s">
        <v>173</v>
      </c>
      <c r="O568" s="228" t="s">
        <v>173</v>
      </c>
      <c r="P568" s="228" t="s">
        <v>173</v>
      </c>
      <c r="Q568" s="227" t="s">
        <v>2303</v>
      </c>
      <c r="R568" s="228" t="s">
        <v>173</v>
      </c>
      <c r="S568" s="227" t="s">
        <v>2303</v>
      </c>
      <c r="T568" s="228" t="s">
        <v>173</v>
      </c>
      <c r="U568" s="228" t="s">
        <v>173</v>
      </c>
      <c r="V568" s="228" t="s">
        <v>173</v>
      </c>
      <c r="W568" s="228" t="s">
        <v>173</v>
      </c>
      <c r="X568" s="231" t="s">
        <v>2305</v>
      </c>
      <c r="Y568" s="230" t="s">
        <v>2304</v>
      </c>
      <c r="Z568" s="227" t="s">
        <v>2303</v>
      </c>
      <c r="AA568" s="228" t="s">
        <v>173</v>
      </c>
      <c r="AB568" s="230" t="s">
        <v>2304</v>
      </c>
      <c r="AC568" s="228" t="s">
        <v>173</v>
      </c>
      <c r="AD568" s="227" t="s">
        <v>2303</v>
      </c>
      <c r="AE568" s="228" t="s">
        <v>173</v>
      </c>
      <c r="AF568" s="228" t="s">
        <v>173</v>
      </c>
      <c r="AG568" s="235" t="s">
        <v>173</v>
      </c>
      <c r="AH568" s="280"/>
    </row>
    <row r="569" spans="2:34" ht="12.75">
      <c r="B569" s="306" t="s">
        <v>1471</v>
      </c>
      <c r="C569" s="307" t="s">
        <v>114</v>
      </c>
      <c r="D569" s="307" t="s">
        <v>1463</v>
      </c>
      <c r="E569" s="307">
        <v>4</v>
      </c>
      <c r="F569" s="307" t="s">
        <v>333</v>
      </c>
      <c r="G569" s="307" t="s">
        <v>334</v>
      </c>
      <c r="H569" s="307" t="s">
        <v>335</v>
      </c>
      <c r="I569" s="231" t="s">
        <v>2305</v>
      </c>
      <c r="J569" s="228" t="s">
        <v>173</v>
      </c>
      <c r="K569" s="228" t="s">
        <v>173</v>
      </c>
      <c r="L569" s="227" t="s">
        <v>2303</v>
      </c>
      <c r="M569" s="228" t="s">
        <v>173</v>
      </c>
      <c r="N569" s="228" t="s">
        <v>173</v>
      </c>
      <c r="O569" s="228" t="s">
        <v>173</v>
      </c>
      <c r="P569" s="228" t="s">
        <v>173</v>
      </c>
      <c r="Q569" s="231" t="s">
        <v>2305</v>
      </c>
      <c r="R569" s="228" t="s">
        <v>173</v>
      </c>
      <c r="S569" s="228" t="s">
        <v>173</v>
      </c>
      <c r="T569" s="228" t="s">
        <v>173</v>
      </c>
      <c r="U569" s="231" t="s">
        <v>2305</v>
      </c>
      <c r="V569" s="231" t="s">
        <v>2305</v>
      </c>
      <c r="W569" s="228" t="s">
        <v>173</v>
      </c>
      <c r="X569" s="227" t="s">
        <v>2303</v>
      </c>
      <c r="Y569" s="231" t="s">
        <v>2305</v>
      </c>
      <c r="Z569" s="227" t="s">
        <v>2303</v>
      </c>
      <c r="AA569" s="231" t="s">
        <v>2305</v>
      </c>
      <c r="AB569" s="227" t="s">
        <v>2303</v>
      </c>
      <c r="AC569" s="228" t="s">
        <v>173</v>
      </c>
      <c r="AD569" s="228" t="s">
        <v>173</v>
      </c>
      <c r="AE569" s="228" t="s">
        <v>173</v>
      </c>
      <c r="AF569" s="228" t="s">
        <v>173</v>
      </c>
      <c r="AG569" s="235" t="s">
        <v>173</v>
      </c>
      <c r="AH569" s="280"/>
    </row>
    <row r="570" spans="2:34" ht="12.75">
      <c r="B570" s="306" t="s">
        <v>1466</v>
      </c>
      <c r="C570" s="307" t="s">
        <v>120</v>
      </c>
      <c r="D570" s="307" t="s">
        <v>1463</v>
      </c>
      <c r="E570" s="307">
        <v>2.7</v>
      </c>
      <c r="F570" s="307" t="s">
        <v>475</v>
      </c>
      <c r="G570" s="307" t="s">
        <v>334</v>
      </c>
      <c r="H570" s="307" t="s">
        <v>205</v>
      </c>
      <c r="I570" s="230" t="s">
        <v>2304</v>
      </c>
      <c r="J570" s="228" t="s">
        <v>173</v>
      </c>
      <c r="K570" s="227" t="s">
        <v>2303</v>
      </c>
      <c r="L570" s="230" t="s">
        <v>2304</v>
      </c>
      <c r="M570" s="228" t="s">
        <v>173</v>
      </c>
      <c r="N570" s="228" t="s">
        <v>173</v>
      </c>
      <c r="O570" s="228" t="s">
        <v>173</v>
      </c>
      <c r="P570" s="228" t="s">
        <v>173</v>
      </c>
      <c r="Q570" s="230" t="s">
        <v>2304</v>
      </c>
      <c r="R570" s="228" t="s">
        <v>173</v>
      </c>
      <c r="S570" s="228" t="s">
        <v>173</v>
      </c>
      <c r="T570" s="228" t="s">
        <v>173</v>
      </c>
      <c r="U570" s="227" t="s">
        <v>2303</v>
      </c>
      <c r="V570" s="227" t="s">
        <v>2303</v>
      </c>
      <c r="W570" s="227" t="s">
        <v>2303</v>
      </c>
      <c r="X570" s="230" t="s">
        <v>2304</v>
      </c>
      <c r="Y570" s="230" t="s">
        <v>2304</v>
      </c>
      <c r="Z570" s="227" t="s">
        <v>2303</v>
      </c>
      <c r="AA570" s="227" t="s">
        <v>2303</v>
      </c>
      <c r="AB570" s="230" t="s">
        <v>2304</v>
      </c>
      <c r="AC570" s="231" t="s">
        <v>2305</v>
      </c>
      <c r="AD570" s="231" t="s">
        <v>2305</v>
      </c>
      <c r="AE570" s="228" t="s">
        <v>173</v>
      </c>
      <c r="AF570" s="228" t="s">
        <v>173</v>
      </c>
      <c r="AG570" s="235" t="s">
        <v>173</v>
      </c>
      <c r="AH570" s="280"/>
    </row>
    <row r="571" spans="2:34" ht="12.75">
      <c r="B571" s="306" t="s">
        <v>1466</v>
      </c>
      <c r="C571" s="307" t="s">
        <v>120</v>
      </c>
      <c r="D571" s="307" t="s">
        <v>1463</v>
      </c>
      <c r="E571" s="307">
        <v>2.7</v>
      </c>
      <c r="F571" s="307" t="s">
        <v>475</v>
      </c>
      <c r="G571" s="307" t="s">
        <v>334</v>
      </c>
      <c r="H571" s="307" t="s">
        <v>773</v>
      </c>
      <c r="I571" s="230" t="s">
        <v>2304</v>
      </c>
      <c r="J571" s="228" t="s">
        <v>173</v>
      </c>
      <c r="K571" s="227" t="s">
        <v>2303</v>
      </c>
      <c r="L571" s="230" t="s">
        <v>2304</v>
      </c>
      <c r="M571" s="228" t="s">
        <v>173</v>
      </c>
      <c r="N571" s="228" t="s">
        <v>173</v>
      </c>
      <c r="O571" s="228" t="s">
        <v>173</v>
      </c>
      <c r="P571" s="228" t="s">
        <v>173</v>
      </c>
      <c r="Q571" s="230" t="s">
        <v>2304</v>
      </c>
      <c r="R571" s="228" t="s">
        <v>173</v>
      </c>
      <c r="S571" s="228" t="s">
        <v>173</v>
      </c>
      <c r="T571" s="228" t="s">
        <v>173</v>
      </c>
      <c r="U571" s="227" t="s">
        <v>2303</v>
      </c>
      <c r="V571" s="227" t="s">
        <v>2303</v>
      </c>
      <c r="W571" s="227" t="s">
        <v>2303</v>
      </c>
      <c r="X571" s="230" t="s">
        <v>2304</v>
      </c>
      <c r="Y571" s="230" t="s">
        <v>2304</v>
      </c>
      <c r="Z571" s="227" t="s">
        <v>2303</v>
      </c>
      <c r="AA571" s="227" t="s">
        <v>2303</v>
      </c>
      <c r="AB571" s="230" t="s">
        <v>2304</v>
      </c>
      <c r="AC571" s="231" t="s">
        <v>2305</v>
      </c>
      <c r="AD571" s="231" t="s">
        <v>2305</v>
      </c>
      <c r="AE571" s="228" t="s">
        <v>173</v>
      </c>
      <c r="AF571" s="228" t="s">
        <v>173</v>
      </c>
      <c r="AG571" s="235" t="s">
        <v>173</v>
      </c>
      <c r="AH571" s="280"/>
    </row>
    <row r="572" spans="2:34" ht="12.75">
      <c r="B572" s="306" t="s">
        <v>1466</v>
      </c>
      <c r="C572" s="307" t="s">
        <v>120</v>
      </c>
      <c r="D572" s="307" t="s">
        <v>1463</v>
      </c>
      <c r="E572" s="307">
        <v>2.7</v>
      </c>
      <c r="F572" s="307" t="s">
        <v>475</v>
      </c>
      <c r="G572" s="307" t="s">
        <v>334</v>
      </c>
      <c r="H572" s="307" t="s">
        <v>775</v>
      </c>
      <c r="I572" s="230" t="s">
        <v>2304</v>
      </c>
      <c r="J572" s="228" t="s">
        <v>173</v>
      </c>
      <c r="K572" s="227" t="s">
        <v>2303</v>
      </c>
      <c r="L572" s="230" t="s">
        <v>2304</v>
      </c>
      <c r="M572" s="228" t="s">
        <v>173</v>
      </c>
      <c r="N572" s="228" t="s">
        <v>173</v>
      </c>
      <c r="O572" s="228" t="s">
        <v>173</v>
      </c>
      <c r="P572" s="228" t="s">
        <v>173</v>
      </c>
      <c r="Q572" s="230" t="s">
        <v>2304</v>
      </c>
      <c r="R572" s="228" t="s">
        <v>173</v>
      </c>
      <c r="S572" s="228" t="s">
        <v>173</v>
      </c>
      <c r="T572" s="228" t="s">
        <v>173</v>
      </c>
      <c r="U572" s="227" t="s">
        <v>2303</v>
      </c>
      <c r="V572" s="227" t="s">
        <v>2303</v>
      </c>
      <c r="W572" s="227" t="s">
        <v>2303</v>
      </c>
      <c r="X572" s="230" t="s">
        <v>2304</v>
      </c>
      <c r="Y572" s="230" t="s">
        <v>2304</v>
      </c>
      <c r="Z572" s="227" t="s">
        <v>2303</v>
      </c>
      <c r="AA572" s="227" t="s">
        <v>2303</v>
      </c>
      <c r="AB572" s="230" t="s">
        <v>2304</v>
      </c>
      <c r="AC572" s="231" t="s">
        <v>2305</v>
      </c>
      <c r="AD572" s="231" t="s">
        <v>2305</v>
      </c>
      <c r="AE572" s="228" t="s">
        <v>173</v>
      </c>
      <c r="AF572" s="228" t="s">
        <v>173</v>
      </c>
      <c r="AG572" s="235" t="s">
        <v>173</v>
      </c>
      <c r="AH572" s="280"/>
    </row>
    <row r="573" spans="2:34" ht="12.75">
      <c r="B573" s="306" t="s">
        <v>1466</v>
      </c>
      <c r="C573" s="307" t="s">
        <v>120</v>
      </c>
      <c r="D573" s="307" t="s">
        <v>1463</v>
      </c>
      <c r="E573" s="307">
        <v>2.7</v>
      </c>
      <c r="F573" s="307" t="s">
        <v>479</v>
      </c>
      <c r="G573" s="307" t="s">
        <v>334</v>
      </c>
      <c r="H573" s="307" t="s">
        <v>205</v>
      </c>
      <c r="I573" s="230" t="s">
        <v>2304</v>
      </c>
      <c r="J573" s="228" t="s">
        <v>173</v>
      </c>
      <c r="K573" s="227" t="s">
        <v>2303</v>
      </c>
      <c r="L573" s="230" t="s">
        <v>2304</v>
      </c>
      <c r="M573" s="228" t="s">
        <v>173</v>
      </c>
      <c r="N573" s="228" t="s">
        <v>173</v>
      </c>
      <c r="O573" s="228" t="s">
        <v>173</v>
      </c>
      <c r="P573" s="228" t="s">
        <v>173</v>
      </c>
      <c r="Q573" s="230" t="s">
        <v>2304</v>
      </c>
      <c r="R573" s="228" t="s">
        <v>173</v>
      </c>
      <c r="S573" s="228" t="s">
        <v>173</v>
      </c>
      <c r="T573" s="228" t="s">
        <v>173</v>
      </c>
      <c r="U573" s="227" t="s">
        <v>2303</v>
      </c>
      <c r="V573" s="227" t="s">
        <v>2303</v>
      </c>
      <c r="W573" s="227" t="s">
        <v>2303</v>
      </c>
      <c r="X573" s="230" t="s">
        <v>2304</v>
      </c>
      <c r="Y573" s="230" t="s">
        <v>2304</v>
      </c>
      <c r="Z573" s="227" t="s">
        <v>2303</v>
      </c>
      <c r="AA573" s="227" t="s">
        <v>2303</v>
      </c>
      <c r="AB573" s="230" t="s">
        <v>2304</v>
      </c>
      <c r="AC573" s="231" t="s">
        <v>2305</v>
      </c>
      <c r="AD573" s="231" t="s">
        <v>2305</v>
      </c>
      <c r="AE573" s="228" t="s">
        <v>173</v>
      </c>
      <c r="AF573" s="228" t="s">
        <v>173</v>
      </c>
      <c r="AG573" s="235" t="s">
        <v>173</v>
      </c>
      <c r="AH573" s="280"/>
    </row>
    <row r="574" spans="2:34" ht="12.75">
      <c r="B574" s="306" t="s">
        <v>1466</v>
      </c>
      <c r="C574" s="307" t="s">
        <v>120</v>
      </c>
      <c r="D574" s="307" t="s">
        <v>1463</v>
      </c>
      <c r="E574" s="307">
        <v>2.7</v>
      </c>
      <c r="F574" s="307" t="s">
        <v>479</v>
      </c>
      <c r="G574" s="307" t="s">
        <v>334</v>
      </c>
      <c r="H574" s="307" t="s">
        <v>773</v>
      </c>
      <c r="I574" s="230" t="s">
        <v>2304</v>
      </c>
      <c r="J574" s="228" t="s">
        <v>173</v>
      </c>
      <c r="K574" s="227" t="s">
        <v>2303</v>
      </c>
      <c r="L574" s="230" t="s">
        <v>2304</v>
      </c>
      <c r="M574" s="228" t="s">
        <v>173</v>
      </c>
      <c r="N574" s="228" t="s">
        <v>173</v>
      </c>
      <c r="O574" s="228" t="s">
        <v>173</v>
      </c>
      <c r="P574" s="228" t="s">
        <v>173</v>
      </c>
      <c r="Q574" s="230" t="s">
        <v>2304</v>
      </c>
      <c r="R574" s="228" t="s">
        <v>173</v>
      </c>
      <c r="S574" s="228" t="s">
        <v>173</v>
      </c>
      <c r="T574" s="228" t="s">
        <v>173</v>
      </c>
      <c r="U574" s="227" t="s">
        <v>2303</v>
      </c>
      <c r="V574" s="227" t="s">
        <v>2303</v>
      </c>
      <c r="W574" s="227" t="s">
        <v>2303</v>
      </c>
      <c r="X574" s="230" t="s">
        <v>2304</v>
      </c>
      <c r="Y574" s="230" t="s">
        <v>2304</v>
      </c>
      <c r="Z574" s="227" t="s">
        <v>2303</v>
      </c>
      <c r="AA574" s="227" t="s">
        <v>2303</v>
      </c>
      <c r="AB574" s="230" t="s">
        <v>2304</v>
      </c>
      <c r="AC574" s="231" t="s">
        <v>2305</v>
      </c>
      <c r="AD574" s="231" t="s">
        <v>2305</v>
      </c>
      <c r="AE574" s="228" t="s">
        <v>173</v>
      </c>
      <c r="AF574" s="228" t="s">
        <v>173</v>
      </c>
      <c r="AG574" s="235" t="s">
        <v>173</v>
      </c>
      <c r="AH574" s="280"/>
    </row>
    <row r="575" spans="2:34" ht="12.75">
      <c r="B575" s="306" t="s">
        <v>1466</v>
      </c>
      <c r="C575" s="307" t="s">
        <v>120</v>
      </c>
      <c r="D575" s="307" t="s">
        <v>1463</v>
      </c>
      <c r="E575" s="307">
        <v>2.7</v>
      </c>
      <c r="F575" s="307" t="s">
        <v>479</v>
      </c>
      <c r="G575" s="307" t="s">
        <v>334</v>
      </c>
      <c r="H575" s="307" t="s">
        <v>775</v>
      </c>
      <c r="I575" s="230" t="s">
        <v>2304</v>
      </c>
      <c r="J575" s="228" t="s">
        <v>173</v>
      </c>
      <c r="K575" s="227" t="s">
        <v>2303</v>
      </c>
      <c r="L575" s="230" t="s">
        <v>2304</v>
      </c>
      <c r="M575" s="228" t="s">
        <v>173</v>
      </c>
      <c r="N575" s="228" t="s">
        <v>173</v>
      </c>
      <c r="O575" s="228" t="s">
        <v>173</v>
      </c>
      <c r="P575" s="228" t="s">
        <v>173</v>
      </c>
      <c r="Q575" s="230" t="s">
        <v>2304</v>
      </c>
      <c r="R575" s="228" t="s">
        <v>173</v>
      </c>
      <c r="S575" s="228" t="s">
        <v>173</v>
      </c>
      <c r="T575" s="228" t="s">
        <v>173</v>
      </c>
      <c r="U575" s="227" t="s">
        <v>2303</v>
      </c>
      <c r="V575" s="227" t="s">
        <v>2303</v>
      </c>
      <c r="W575" s="227" t="s">
        <v>2303</v>
      </c>
      <c r="X575" s="230" t="s">
        <v>2304</v>
      </c>
      <c r="Y575" s="230" t="s">
        <v>2304</v>
      </c>
      <c r="Z575" s="227" t="s">
        <v>2303</v>
      </c>
      <c r="AA575" s="227" t="s">
        <v>2303</v>
      </c>
      <c r="AB575" s="230" t="s">
        <v>2304</v>
      </c>
      <c r="AC575" s="231" t="s">
        <v>2305</v>
      </c>
      <c r="AD575" s="231" t="s">
        <v>2305</v>
      </c>
      <c r="AE575" s="228" t="s">
        <v>173</v>
      </c>
      <c r="AF575" s="228" t="s">
        <v>173</v>
      </c>
      <c r="AG575" s="235" t="s">
        <v>173</v>
      </c>
      <c r="AH575" s="280"/>
    </row>
    <row r="576" spans="2:34" ht="12.75">
      <c r="B576" s="306" t="s">
        <v>1466</v>
      </c>
      <c r="C576" s="307" t="s">
        <v>120</v>
      </c>
      <c r="D576" s="307" t="s">
        <v>1463</v>
      </c>
      <c r="E576" s="307">
        <v>2.7</v>
      </c>
      <c r="F576" s="307" t="s">
        <v>2200</v>
      </c>
      <c r="G576" s="307" t="s">
        <v>334</v>
      </c>
      <c r="H576" s="307" t="s">
        <v>205</v>
      </c>
      <c r="I576" s="230" t="s">
        <v>2304</v>
      </c>
      <c r="J576" s="228" t="s">
        <v>173</v>
      </c>
      <c r="K576" s="227" t="s">
        <v>2303</v>
      </c>
      <c r="L576" s="230" t="s">
        <v>2304</v>
      </c>
      <c r="M576" s="228" t="s">
        <v>173</v>
      </c>
      <c r="N576" s="228" t="s">
        <v>173</v>
      </c>
      <c r="O576" s="228" t="s">
        <v>173</v>
      </c>
      <c r="P576" s="228" t="s">
        <v>173</v>
      </c>
      <c r="Q576" s="230" t="s">
        <v>2304</v>
      </c>
      <c r="R576" s="228" t="s">
        <v>173</v>
      </c>
      <c r="S576" s="228" t="s">
        <v>173</v>
      </c>
      <c r="T576" s="228" t="s">
        <v>173</v>
      </c>
      <c r="U576" s="227" t="s">
        <v>2303</v>
      </c>
      <c r="V576" s="227" t="s">
        <v>2303</v>
      </c>
      <c r="W576" s="227" t="s">
        <v>2303</v>
      </c>
      <c r="X576" s="230" t="s">
        <v>2304</v>
      </c>
      <c r="Y576" s="230" t="s">
        <v>2304</v>
      </c>
      <c r="Z576" s="227" t="s">
        <v>2303</v>
      </c>
      <c r="AA576" s="227" t="s">
        <v>2303</v>
      </c>
      <c r="AB576" s="230" t="s">
        <v>2304</v>
      </c>
      <c r="AC576" s="231" t="s">
        <v>2305</v>
      </c>
      <c r="AD576" s="231" t="s">
        <v>2305</v>
      </c>
      <c r="AE576" s="228" t="s">
        <v>173</v>
      </c>
      <c r="AF576" s="228" t="s">
        <v>173</v>
      </c>
      <c r="AG576" s="235" t="s">
        <v>173</v>
      </c>
      <c r="AH576" s="280"/>
    </row>
    <row r="577" spans="2:34" ht="12.75">
      <c r="B577" s="306" t="s">
        <v>1466</v>
      </c>
      <c r="C577" s="307" t="s">
        <v>120</v>
      </c>
      <c r="D577" s="307" t="s">
        <v>1463</v>
      </c>
      <c r="E577" s="307">
        <v>2.7</v>
      </c>
      <c r="F577" s="307" t="s">
        <v>2200</v>
      </c>
      <c r="G577" s="307" t="s">
        <v>334</v>
      </c>
      <c r="H577" s="307" t="s">
        <v>773</v>
      </c>
      <c r="I577" s="230" t="s">
        <v>2304</v>
      </c>
      <c r="J577" s="228" t="s">
        <v>173</v>
      </c>
      <c r="K577" s="227" t="s">
        <v>2303</v>
      </c>
      <c r="L577" s="230" t="s">
        <v>2304</v>
      </c>
      <c r="M577" s="228" t="s">
        <v>173</v>
      </c>
      <c r="N577" s="228" t="s">
        <v>173</v>
      </c>
      <c r="O577" s="228" t="s">
        <v>173</v>
      </c>
      <c r="P577" s="228" t="s">
        <v>173</v>
      </c>
      <c r="Q577" s="230" t="s">
        <v>2304</v>
      </c>
      <c r="R577" s="228" t="s">
        <v>173</v>
      </c>
      <c r="S577" s="228" t="s">
        <v>173</v>
      </c>
      <c r="T577" s="228" t="s">
        <v>173</v>
      </c>
      <c r="U577" s="227" t="s">
        <v>2303</v>
      </c>
      <c r="V577" s="227" t="s">
        <v>2303</v>
      </c>
      <c r="W577" s="227" t="s">
        <v>2303</v>
      </c>
      <c r="X577" s="230" t="s">
        <v>2304</v>
      </c>
      <c r="Y577" s="230" t="s">
        <v>2304</v>
      </c>
      <c r="Z577" s="227" t="s">
        <v>2303</v>
      </c>
      <c r="AA577" s="227" t="s">
        <v>2303</v>
      </c>
      <c r="AB577" s="230" t="s">
        <v>2304</v>
      </c>
      <c r="AC577" s="231" t="s">
        <v>2305</v>
      </c>
      <c r="AD577" s="231" t="s">
        <v>2305</v>
      </c>
      <c r="AE577" s="228" t="s">
        <v>173</v>
      </c>
      <c r="AF577" s="228" t="s">
        <v>173</v>
      </c>
      <c r="AG577" s="235" t="s">
        <v>173</v>
      </c>
      <c r="AH577" s="280"/>
    </row>
    <row r="578" spans="2:34" ht="12.75">
      <c r="B578" s="306" t="s">
        <v>1466</v>
      </c>
      <c r="C578" s="307" t="s">
        <v>120</v>
      </c>
      <c r="D578" s="307" t="s">
        <v>1463</v>
      </c>
      <c r="E578" s="307">
        <v>2.7</v>
      </c>
      <c r="F578" s="307" t="s">
        <v>2200</v>
      </c>
      <c r="G578" s="307" t="s">
        <v>334</v>
      </c>
      <c r="H578" s="307" t="s">
        <v>775</v>
      </c>
      <c r="I578" s="230" t="s">
        <v>2304</v>
      </c>
      <c r="J578" s="228" t="s">
        <v>173</v>
      </c>
      <c r="K578" s="227" t="s">
        <v>2303</v>
      </c>
      <c r="L578" s="230" t="s">
        <v>2304</v>
      </c>
      <c r="M578" s="228" t="s">
        <v>173</v>
      </c>
      <c r="N578" s="228" t="s">
        <v>173</v>
      </c>
      <c r="O578" s="228" t="s">
        <v>173</v>
      </c>
      <c r="P578" s="228" t="s">
        <v>173</v>
      </c>
      <c r="Q578" s="230" t="s">
        <v>2304</v>
      </c>
      <c r="R578" s="228" t="s">
        <v>173</v>
      </c>
      <c r="S578" s="228" t="s">
        <v>173</v>
      </c>
      <c r="T578" s="228" t="s">
        <v>173</v>
      </c>
      <c r="U578" s="227" t="s">
        <v>2303</v>
      </c>
      <c r="V578" s="227" t="s">
        <v>2303</v>
      </c>
      <c r="W578" s="227" t="s">
        <v>2303</v>
      </c>
      <c r="X578" s="230" t="s">
        <v>2304</v>
      </c>
      <c r="Y578" s="230" t="s">
        <v>2304</v>
      </c>
      <c r="Z578" s="227" t="s">
        <v>2303</v>
      </c>
      <c r="AA578" s="227" t="s">
        <v>2303</v>
      </c>
      <c r="AB578" s="230" t="s">
        <v>2304</v>
      </c>
      <c r="AC578" s="231" t="s">
        <v>2305</v>
      </c>
      <c r="AD578" s="231" t="s">
        <v>2305</v>
      </c>
      <c r="AE578" s="228" t="s">
        <v>173</v>
      </c>
      <c r="AF578" s="228" t="s">
        <v>173</v>
      </c>
      <c r="AG578" s="235" t="s">
        <v>173</v>
      </c>
      <c r="AH578" s="280"/>
    </row>
    <row r="579" spans="2:34" ht="12.75">
      <c r="B579" s="306" t="s">
        <v>1466</v>
      </c>
      <c r="C579" s="307" t="s">
        <v>120</v>
      </c>
      <c r="D579" s="307" t="s">
        <v>1463</v>
      </c>
      <c r="E579" s="307">
        <v>2.7</v>
      </c>
      <c r="F579" s="307" t="s">
        <v>480</v>
      </c>
      <c r="G579" s="307" t="s">
        <v>334</v>
      </c>
      <c r="H579" s="307" t="s">
        <v>205</v>
      </c>
      <c r="I579" s="230" t="s">
        <v>2304</v>
      </c>
      <c r="J579" s="228" t="s">
        <v>173</v>
      </c>
      <c r="K579" s="227" t="s">
        <v>2303</v>
      </c>
      <c r="L579" s="230" t="s">
        <v>2304</v>
      </c>
      <c r="M579" s="228" t="s">
        <v>173</v>
      </c>
      <c r="N579" s="228" t="s">
        <v>173</v>
      </c>
      <c r="O579" s="228" t="s">
        <v>173</v>
      </c>
      <c r="P579" s="228" t="s">
        <v>173</v>
      </c>
      <c r="Q579" s="230" t="s">
        <v>2304</v>
      </c>
      <c r="R579" s="228" t="s">
        <v>173</v>
      </c>
      <c r="S579" s="228" t="s">
        <v>173</v>
      </c>
      <c r="T579" s="228" t="s">
        <v>173</v>
      </c>
      <c r="U579" s="227" t="s">
        <v>2303</v>
      </c>
      <c r="V579" s="227" t="s">
        <v>2303</v>
      </c>
      <c r="W579" s="227" t="s">
        <v>2303</v>
      </c>
      <c r="X579" s="230" t="s">
        <v>2304</v>
      </c>
      <c r="Y579" s="230" t="s">
        <v>2304</v>
      </c>
      <c r="Z579" s="227" t="s">
        <v>2303</v>
      </c>
      <c r="AA579" s="227" t="s">
        <v>2303</v>
      </c>
      <c r="AB579" s="230" t="s">
        <v>2304</v>
      </c>
      <c r="AC579" s="231" t="s">
        <v>2305</v>
      </c>
      <c r="AD579" s="231" t="s">
        <v>2305</v>
      </c>
      <c r="AE579" s="228" t="s">
        <v>173</v>
      </c>
      <c r="AF579" s="228" t="s">
        <v>173</v>
      </c>
      <c r="AG579" s="235" t="s">
        <v>173</v>
      </c>
      <c r="AH579" s="280"/>
    </row>
    <row r="580" spans="2:34" ht="12.75">
      <c r="B580" s="306" t="s">
        <v>1466</v>
      </c>
      <c r="C580" s="307" t="s">
        <v>120</v>
      </c>
      <c r="D580" s="307" t="s">
        <v>1463</v>
      </c>
      <c r="E580" s="307">
        <v>2.7</v>
      </c>
      <c r="F580" s="307" t="s">
        <v>480</v>
      </c>
      <c r="G580" s="307" t="s">
        <v>334</v>
      </c>
      <c r="H580" s="307" t="s">
        <v>773</v>
      </c>
      <c r="I580" s="230" t="s">
        <v>2304</v>
      </c>
      <c r="J580" s="228" t="s">
        <v>173</v>
      </c>
      <c r="K580" s="227" t="s">
        <v>2303</v>
      </c>
      <c r="L580" s="230" t="s">
        <v>2304</v>
      </c>
      <c r="M580" s="228" t="s">
        <v>173</v>
      </c>
      <c r="N580" s="228" t="s">
        <v>173</v>
      </c>
      <c r="O580" s="228" t="s">
        <v>173</v>
      </c>
      <c r="P580" s="228" t="s">
        <v>173</v>
      </c>
      <c r="Q580" s="230" t="s">
        <v>2304</v>
      </c>
      <c r="R580" s="228" t="s">
        <v>173</v>
      </c>
      <c r="S580" s="228" t="s">
        <v>173</v>
      </c>
      <c r="T580" s="228" t="s">
        <v>173</v>
      </c>
      <c r="U580" s="227" t="s">
        <v>2303</v>
      </c>
      <c r="V580" s="227" t="s">
        <v>2303</v>
      </c>
      <c r="W580" s="227" t="s">
        <v>2303</v>
      </c>
      <c r="X580" s="230" t="s">
        <v>2304</v>
      </c>
      <c r="Y580" s="230" t="s">
        <v>2304</v>
      </c>
      <c r="Z580" s="227" t="s">
        <v>2303</v>
      </c>
      <c r="AA580" s="227" t="s">
        <v>2303</v>
      </c>
      <c r="AB580" s="230" t="s">
        <v>2304</v>
      </c>
      <c r="AC580" s="231" t="s">
        <v>2305</v>
      </c>
      <c r="AD580" s="231" t="s">
        <v>2305</v>
      </c>
      <c r="AE580" s="228" t="s">
        <v>173</v>
      </c>
      <c r="AF580" s="228" t="s">
        <v>173</v>
      </c>
      <c r="AG580" s="235" t="s">
        <v>173</v>
      </c>
      <c r="AH580" s="280"/>
    </row>
    <row r="581" spans="2:34" ht="12.75">
      <c r="B581" s="306" t="s">
        <v>1466</v>
      </c>
      <c r="C581" s="307" t="s">
        <v>120</v>
      </c>
      <c r="D581" s="307" t="s">
        <v>1463</v>
      </c>
      <c r="E581" s="307">
        <v>2.7</v>
      </c>
      <c r="F581" s="307" t="s">
        <v>480</v>
      </c>
      <c r="G581" s="307" t="s">
        <v>334</v>
      </c>
      <c r="H581" s="307" t="s">
        <v>775</v>
      </c>
      <c r="I581" s="230" t="s">
        <v>2304</v>
      </c>
      <c r="J581" s="228" t="s">
        <v>173</v>
      </c>
      <c r="K581" s="227" t="s">
        <v>2303</v>
      </c>
      <c r="L581" s="230" t="s">
        <v>2304</v>
      </c>
      <c r="M581" s="228" t="s">
        <v>173</v>
      </c>
      <c r="N581" s="228" t="s">
        <v>173</v>
      </c>
      <c r="O581" s="228" t="s">
        <v>173</v>
      </c>
      <c r="P581" s="228" t="s">
        <v>173</v>
      </c>
      <c r="Q581" s="230" t="s">
        <v>2304</v>
      </c>
      <c r="R581" s="228" t="s">
        <v>173</v>
      </c>
      <c r="S581" s="228" t="s">
        <v>173</v>
      </c>
      <c r="T581" s="228" t="s">
        <v>173</v>
      </c>
      <c r="U581" s="227" t="s">
        <v>2303</v>
      </c>
      <c r="V581" s="227" t="s">
        <v>2303</v>
      </c>
      <c r="W581" s="227" t="s">
        <v>2303</v>
      </c>
      <c r="X581" s="230" t="s">
        <v>2304</v>
      </c>
      <c r="Y581" s="230" t="s">
        <v>2304</v>
      </c>
      <c r="Z581" s="227" t="s">
        <v>2303</v>
      </c>
      <c r="AA581" s="227" t="s">
        <v>2303</v>
      </c>
      <c r="AB581" s="230" t="s">
        <v>2304</v>
      </c>
      <c r="AC581" s="231" t="s">
        <v>2305</v>
      </c>
      <c r="AD581" s="231" t="s">
        <v>2305</v>
      </c>
      <c r="AE581" s="228" t="s">
        <v>173</v>
      </c>
      <c r="AF581" s="228" t="s">
        <v>173</v>
      </c>
      <c r="AG581" s="235" t="s">
        <v>173</v>
      </c>
      <c r="AH581" s="280"/>
    </row>
    <row r="582" spans="2:34" ht="12.75">
      <c r="B582" s="306" t="s">
        <v>1466</v>
      </c>
      <c r="C582" s="307" t="s">
        <v>120</v>
      </c>
      <c r="D582" s="307" t="s">
        <v>1463</v>
      </c>
      <c r="E582" s="307">
        <v>2.7</v>
      </c>
      <c r="F582" s="307" t="s">
        <v>481</v>
      </c>
      <c r="G582" s="307" t="s">
        <v>334</v>
      </c>
      <c r="H582" s="307" t="s">
        <v>205</v>
      </c>
      <c r="I582" s="230" t="s">
        <v>2304</v>
      </c>
      <c r="J582" s="228" t="s">
        <v>173</v>
      </c>
      <c r="K582" s="227" t="s">
        <v>2303</v>
      </c>
      <c r="L582" s="230" t="s">
        <v>2304</v>
      </c>
      <c r="M582" s="228" t="s">
        <v>173</v>
      </c>
      <c r="N582" s="228" t="s">
        <v>173</v>
      </c>
      <c r="O582" s="228" t="s">
        <v>173</v>
      </c>
      <c r="P582" s="228" t="s">
        <v>173</v>
      </c>
      <c r="Q582" s="230" t="s">
        <v>2304</v>
      </c>
      <c r="R582" s="228" t="s">
        <v>173</v>
      </c>
      <c r="S582" s="228" t="s">
        <v>173</v>
      </c>
      <c r="T582" s="228" t="s">
        <v>173</v>
      </c>
      <c r="U582" s="227" t="s">
        <v>2303</v>
      </c>
      <c r="V582" s="227" t="s">
        <v>2303</v>
      </c>
      <c r="W582" s="227" t="s">
        <v>2303</v>
      </c>
      <c r="X582" s="230" t="s">
        <v>2304</v>
      </c>
      <c r="Y582" s="230" t="s">
        <v>2304</v>
      </c>
      <c r="Z582" s="227" t="s">
        <v>2303</v>
      </c>
      <c r="AA582" s="227" t="s">
        <v>2303</v>
      </c>
      <c r="AB582" s="230" t="s">
        <v>2304</v>
      </c>
      <c r="AC582" s="231" t="s">
        <v>2305</v>
      </c>
      <c r="AD582" s="231" t="s">
        <v>2305</v>
      </c>
      <c r="AE582" s="228" t="s">
        <v>173</v>
      </c>
      <c r="AF582" s="228" t="s">
        <v>173</v>
      </c>
      <c r="AG582" s="235" t="s">
        <v>173</v>
      </c>
      <c r="AH582" s="280"/>
    </row>
    <row r="583" spans="2:34" ht="12.75">
      <c r="B583" s="306" t="s">
        <v>1466</v>
      </c>
      <c r="C583" s="307" t="s">
        <v>120</v>
      </c>
      <c r="D583" s="307" t="s">
        <v>1463</v>
      </c>
      <c r="E583" s="307">
        <v>2.7</v>
      </c>
      <c r="F583" s="307" t="s">
        <v>481</v>
      </c>
      <c r="G583" s="307" t="s">
        <v>334</v>
      </c>
      <c r="H583" s="307" t="s">
        <v>773</v>
      </c>
      <c r="I583" s="230" t="s">
        <v>2304</v>
      </c>
      <c r="J583" s="228" t="s">
        <v>173</v>
      </c>
      <c r="K583" s="227" t="s">
        <v>2303</v>
      </c>
      <c r="L583" s="230" t="s">
        <v>2304</v>
      </c>
      <c r="M583" s="228" t="s">
        <v>173</v>
      </c>
      <c r="N583" s="228" t="s">
        <v>173</v>
      </c>
      <c r="O583" s="228" t="s">
        <v>173</v>
      </c>
      <c r="P583" s="228" t="s">
        <v>173</v>
      </c>
      <c r="Q583" s="230" t="s">
        <v>2304</v>
      </c>
      <c r="R583" s="228" t="s">
        <v>173</v>
      </c>
      <c r="S583" s="228" t="s">
        <v>173</v>
      </c>
      <c r="T583" s="228" t="s">
        <v>173</v>
      </c>
      <c r="U583" s="227" t="s">
        <v>2303</v>
      </c>
      <c r="V583" s="227" t="s">
        <v>2303</v>
      </c>
      <c r="W583" s="227" t="s">
        <v>2303</v>
      </c>
      <c r="X583" s="230" t="s">
        <v>2304</v>
      </c>
      <c r="Y583" s="230" t="s">
        <v>2304</v>
      </c>
      <c r="Z583" s="227" t="s">
        <v>2303</v>
      </c>
      <c r="AA583" s="227" t="s">
        <v>2303</v>
      </c>
      <c r="AB583" s="230" t="s">
        <v>2304</v>
      </c>
      <c r="AC583" s="231" t="s">
        <v>2305</v>
      </c>
      <c r="AD583" s="231" t="s">
        <v>2305</v>
      </c>
      <c r="AE583" s="228" t="s">
        <v>173</v>
      </c>
      <c r="AF583" s="228" t="s">
        <v>173</v>
      </c>
      <c r="AG583" s="235" t="s">
        <v>173</v>
      </c>
      <c r="AH583" s="280"/>
    </row>
    <row r="584" spans="2:34" ht="12.75">
      <c r="B584" s="306" t="s">
        <v>1466</v>
      </c>
      <c r="C584" s="307" t="s">
        <v>120</v>
      </c>
      <c r="D584" s="307" t="s">
        <v>1463</v>
      </c>
      <c r="E584" s="307">
        <v>2.7</v>
      </c>
      <c r="F584" s="307" t="s">
        <v>481</v>
      </c>
      <c r="G584" s="307" t="s">
        <v>334</v>
      </c>
      <c r="H584" s="307" t="s">
        <v>775</v>
      </c>
      <c r="I584" s="230" t="s">
        <v>2304</v>
      </c>
      <c r="J584" s="228" t="s">
        <v>173</v>
      </c>
      <c r="K584" s="227" t="s">
        <v>2303</v>
      </c>
      <c r="L584" s="230" t="s">
        <v>2304</v>
      </c>
      <c r="M584" s="228" t="s">
        <v>173</v>
      </c>
      <c r="N584" s="228" t="s">
        <v>173</v>
      </c>
      <c r="O584" s="228" t="s">
        <v>173</v>
      </c>
      <c r="P584" s="228" t="s">
        <v>173</v>
      </c>
      <c r="Q584" s="230" t="s">
        <v>2304</v>
      </c>
      <c r="R584" s="228" t="s">
        <v>173</v>
      </c>
      <c r="S584" s="228" t="s">
        <v>173</v>
      </c>
      <c r="T584" s="228" t="s">
        <v>173</v>
      </c>
      <c r="U584" s="227" t="s">
        <v>2303</v>
      </c>
      <c r="V584" s="227" t="s">
        <v>2303</v>
      </c>
      <c r="W584" s="227" t="s">
        <v>2303</v>
      </c>
      <c r="X584" s="230" t="s">
        <v>2304</v>
      </c>
      <c r="Y584" s="230" t="s">
        <v>2304</v>
      </c>
      <c r="Z584" s="227" t="s">
        <v>2303</v>
      </c>
      <c r="AA584" s="227" t="s">
        <v>2303</v>
      </c>
      <c r="AB584" s="230" t="s">
        <v>2304</v>
      </c>
      <c r="AC584" s="231" t="s">
        <v>2305</v>
      </c>
      <c r="AD584" s="231" t="s">
        <v>2305</v>
      </c>
      <c r="AE584" s="228" t="s">
        <v>173</v>
      </c>
      <c r="AF584" s="228" t="s">
        <v>173</v>
      </c>
      <c r="AG584" s="235" t="s">
        <v>173</v>
      </c>
      <c r="AH584" s="280"/>
    </row>
    <row r="585" spans="2:34" ht="12.75">
      <c r="B585" s="306" t="s">
        <v>1466</v>
      </c>
      <c r="C585" s="307" t="s">
        <v>120</v>
      </c>
      <c r="D585" s="307" t="s">
        <v>1463</v>
      </c>
      <c r="E585" s="307">
        <v>2.7</v>
      </c>
      <c r="F585" s="307" t="s">
        <v>432</v>
      </c>
      <c r="G585" s="307" t="s">
        <v>334</v>
      </c>
      <c r="H585" s="307" t="s">
        <v>205</v>
      </c>
      <c r="I585" s="230" t="s">
        <v>2304</v>
      </c>
      <c r="J585" s="228" t="s">
        <v>173</v>
      </c>
      <c r="K585" s="227" t="s">
        <v>2303</v>
      </c>
      <c r="L585" s="230" t="s">
        <v>2304</v>
      </c>
      <c r="M585" s="228" t="s">
        <v>173</v>
      </c>
      <c r="N585" s="228" t="s">
        <v>173</v>
      </c>
      <c r="O585" s="228" t="s">
        <v>173</v>
      </c>
      <c r="P585" s="228" t="s">
        <v>173</v>
      </c>
      <c r="Q585" s="230" t="s">
        <v>2304</v>
      </c>
      <c r="R585" s="228" t="s">
        <v>173</v>
      </c>
      <c r="S585" s="228" t="s">
        <v>173</v>
      </c>
      <c r="T585" s="228" t="s">
        <v>173</v>
      </c>
      <c r="U585" s="227" t="s">
        <v>2303</v>
      </c>
      <c r="V585" s="227" t="s">
        <v>2303</v>
      </c>
      <c r="W585" s="227" t="s">
        <v>2303</v>
      </c>
      <c r="X585" s="230" t="s">
        <v>2304</v>
      </c>
      <c r="Y585" s="230" t="s">
        <v>2304</v>
      </c>
      <c r="Z585" s="227" t="s">
        <v>2303</v>
      </c>
      <c r="AA585" s="227" t="s">
        <v>2303</v>
      </c>
      <c r="AB585" s="230" t="s">
        <v>2304</v>
      </c>
      <c r="AC585" s="231" t="s">
        <v>2305</v>
      </c>
      <c r="AD585" s="231" t="s">
        <v>2305</v>
      </c>
      <c r="AE585" s="228" t="s">
        <v>173</v>
      </c>
      <c r="AF585" s="228" t="s">
        <v>173</v>
      </c>
      <c r="AG585" s="235" t="s">
        <v>173</v>
      </c>
      <c r="AH585" s="280"/>
    </row>
    <row r="586" spans="2:34" ht="12.75">
      <c r="B586" s="306" t="s">
        <v>1466</v>
      </c>
      <c r="C586" s="307" t="s">
        <v>120</v>
      </c>
      <c r="D586" s="307" t="s">
        <v>1463</v>
      </c>
      <c r="E586" s="307">
        <v>2.7</v>
      </c>
      <c r="F586" s="307" t="s">
        <v>432</v>
      </c>
      <c r="G586" s="307" t="s">
        <v>334</v>
      </c>
      <c r="H586" s="307" t="s">
        <v>775</v>
      </c>
      <c r="I586" s="230" t="s">
        <v>2304</v>
      </c>
      <c r="J586" s="228" t="s">
        <v>173</v>
      </c>
      <c r="K586" s="227" t="s">
        <v>2303</v>
      </c>
      <c r="L586" s="230" t="s">
        <v>2304</v>
      </c>
      <c r="M586" s="228" t="s">
        <v>173</v>
      </c>
      <c r="N586" s="228" t="s">
        <v>173</v>
      </c>
      <c r="O586" s="228" t="s">
        <v>173</v>
      </c>
      <c r="P586" s="228" t="s">
        <v>173</v>
      </c>
      <c r="Q586" s="230" t="s">
        <v>2304</v>
      </c>
      <c r="R586" s="228" t="s">
        <v>173</v>
      </c>
      <c r="S586" s="228" t="s">
        <v>173</v>
      </c>
      <c r="T586" s="228" t="s">
        <v>173</v>
      </c>
      <c r="U586" s="227" t="s">
        <v>2303</v>
      </c>
      <c r="V586" s="227" t="s">
        <v>2303</v>
      </c>
      <c r="W586" s="227" t="s">
        <v>2303</v>
      </c>
      <c r="X586" s="230" t="s">
        <v>2304</v>
      </c>
      <c r="Y586" s="230" t="s">
        <v>2304</v>
      </c>
      <c r="Z586" s="227" t="s">
        <v>2303</v>
      </c>
      <c r="AA586" s="227" t="s">
        <v>2303</v>
      </c>
      <c r="AB586" s="230" t="s">
        <v>2304</v>
      </c>
      <c r="AC586" s="231" t="s">
        <v>2305</v>
      </c>
      <c r="AD586" s="231" t="s">
        <v>2305</v>
      </c>
      <c r="AE586" s="228" t="s">
        <v>173</v>
      </c>
      <c r="AF586" s="228" t="s">
        <v>173</v>
      </c>
      <c r="AG586" s="235" t="s">
        <v>173</v>
      </c>
      <c r="AH586" s="280"/>
    </row>
    <row r="587" spans="2:34" ht="12.75">
      <c r="B587" s="306" t="s">
        <v>1466</v>
      </c>
      <c r="C587" s="307" t="s">
        <v>120</v>
      </c>
      <c r="D587" s="307" t="s">
        <v>1463</v>
      </c>
      <c r="E587" s="307">
        <v>2.7</v>
      </c>
      <c r="F587" s="307" t="s">
        <v>482</v>
      </c>
      <c r="G587" s="307" t="s">
        <v>334</v>
      </c>
      <c r="H587" s="307" t="s">
        <v>205</v>
      </c>
      <c r="I587" s="230" t="s">
        <v>2304</v>
      </c>
      <c r="J587" s="228" t="s">
        <v>173</v>
      </c>
      <c r="K587" s="227" t="s">
        <v>2303</v>
      </c>
      <c r="L587" s="230" t="s">
        <v>2304</v>
      </c>
      <c r="M587" s="228" t="s">
        <v>173</v>
      </c>
      <c r="N587" s="228" t="s">
        <v>173</v>
      </c>
      <c r="O587" s="228" t="s">
        <v>173</v>
      </c>
      <c r="P587" s="228" t="s">
        <v>173</v>
      </c>
      <c r="Q587" s="230" t="s">
        <v>2304</v>
      </c>
      <c r="R587" s="228" t="s">
        <v>173</v>
      </c>
      <c r="S587" s="228" t="s">
        <v>173</v>
      </c>
      <c r="T587" s="228" t="s">
        <v>173</v>
      </c>
      <c r="U587" s="227" t="s">
        <v>2303</v>
      </c>
      <c r="V587" s="227" t="s">
        <v>2303</v>
      </c>
      <c r="W587" s="227" t="s">
        <v>2303</v>
      </c>
      <c r="X587" s="230" t="s">
        <v>2304</v>
      </c>
      <c r="Y587" s="230" t="s">
        <v>2304</v>
      </c>
      <c r="Z587" s="227" t="s">
        <v>2303</v>
      </c>
      <c r="AA587" s="227" t="s">
        <v>2303</v>
      </c>
      <c r="AB587" s="230" t="s">
        <v>2304</v>
      </c>
      <c r="AC587" s="231" t="s">
        <v>2305</v>
      </c>
      <c r="AD587" s="231" t="s">
        <v>2305</v>
      </c>
      <c r="AE587" s="228" t="s">
        <v>173</v>
      </c>
      <c r="AF587" s="228" t="s">
        <v>173</v>
      </c>
      <c r="AG587" s="235" t="s">
        <v>173</v>
      </c>
      <c r="AH587" s="280"/>
    </row>
    <row r="588" spans="2:34" ht="12.75">
      <c r="B588" s="306" t="s">
        <v>1466</v>
      </c>
      <c r="C588" s="307" t="s">
        <v>120</v>
      </c>
      <c r="D588" s="307" t="s">
        <v>1463</v>
      </c>
      <c r="E588" s="307">
        <v>2.7</v>
      </c>
      <c r="F588" s="307" t="s">
        <v>482</v>
      </c>
      <c r="G588" s="307" t="s">
        <v>334</v>
      </c>
      <c r="H588" s="307" t="s">
        <v>773</v>
      </c>
      <c r="I588" s="230" t="s">
        <v>2304</v>
      </c>
      <c r="J588" s="228" t="s">
        <v>173</v>
      </c>
      <c r="K588" s="227" t="s">
        <v>2303</v>
      </c>
      <c r="L588" s="230" t="s">
        <v>2304</v>
      </c>
      <c r="M588" s="228" t="s">
        <v>173</v>
      </c>
      <c r="N588" s="228" t="s">
        <v>173</v>
      </c>
      <c r="O588" s="228" t="s">
        <v>173</v>
      </c>
      <c r="P588" s="228" t="s">
        <v>173</v>
      </c>
      <c r="Q588" s="230" t="s">
        <v>2304</v>
      </c>
      <c r="R588" s="228" t="s">
        <v>173</v>
      </c>
      <c r="S588" s="228" t="s">
        <v>173</v>
      </c>
      <c r="T588" s="228" t="s">
        <v>173</v>
      </c>
      <c r="U588" s="227" t="s">
        <v>2303</v>
      </c>
      <c r="V588" s="227" t="s">
        <v>2303</v>
      </c>
      <c r="W588" s="227" t="s">
        <v>2303</v>
      </c>
      <c r="X588" s="230" t="s">
        <v>2304</v>
      </c>
      <c r="Y588" s="230" t="s">
        <v>2304</v>
      </c>
      <c r="Z588" s="227" t="s">
        <v>2303</v>
      </c>
      <c r="AA588" s="227" t="s">
        <v>2303</v>
      </c>
      <c r="AB588" s="230" t="s">
        <v>2304</v>
      </c>
      <c r="AC588" s="231" t="s">
        <v>2305</v>
      </c>
      <c r="AD588" s="231" t="s">
        <v>2305</v>
      </c>
      <c r="AE588" s="228" t="s">
        <v>173</v>
      </c>
      <c r="AF588" s="228" t="s">
        <v>173</v>
      </c>
      <c r="AG588" s="235" t="s">
        <v>173</v>
      </c>
      <c r="AH588" s="280"/>
    </row>
    <row r="589" spans="2:34" ht="12.75">
      <c r="B589" s="306" t="s">
        <v>1466</v>
      </c>
      <c r="C589" s="307" t="s">
        <v>120</v>
      </c>
      <c r="D589" s="307" t="s">
        <v>1463</v>
      </c>
      <c r="E589" s="307">
        <v>2.7</v>
      </c>
      <c r="F589" s="307" t="s">
        <v>482</v>
      </c>
      <c r="G589" s="307" t="s">
        <v>334</v>
      </c>
      <c r="H589" s="307" t="s">
        <v>775</v>
      </c>
      <c r="I589" s="230" t="s">
        <v>2304</v>
      </c>
      <c r="J589" s="228" t="s">
        <v>173</v>
      </c>
      <c r="K589" s="227" t="s">
        <v>2303</v>
      </c>
      <c r="L589" s="230" t="s">
        <v>2304</v>
      </c>
      <c r="M589" s="228" t="s">
        <v>173</v>
      </c>
      <c r="N589" s="228" t="s">
        <v>173</v>
      </c>
      <c r="O589" s="228" t="s">
        <v>173</v>
      </c>
      <c r="P589" s="228" t="s">
        <v>173</v>
      </c>
      <c r="Q589" s="230" t="s">
        <v>2304</v>
      </c>
      <c r="R589" s="228" t="s">
        <v>173</v>
      </c>
      <c r="S589" s="228" t="s">
        <v>173</v>
      </c>
      <c r="T589" s="228" t="s">
        <v>173</v>
      </c>
      <c r="U589" s="227" t="s">
        <v>2303</v>
      </c>
      <c r="V589" s="227" t="s">
        <v>2303</v>
      </c>
      <c r="W589" s="227" t="s">
        <v>2303</v>
      </c>
      <c r="X589" s="230" t="s">
        <v>2304</v>
      </c>
      <c r="Y589" s="230" t="s">
        <v>2304</v>
      </c>
      <c r="Z589" s="227" t="s">
        <v>2303</v>
      </c>
      <c r="AA589" s="227" t="s">
        <v>2303</v>
      </c>
      <c r="AB589" s="230" t="s">
        <v>2304</v>
      </c>
      <c r="AC589" s="231" t="s">
        <v>2305</v>
      </c>
      <c r="AD589" s="231" t="s">
        <v>2305</v>
      </c>
      <c r="AE589" s="228" t="s">
        <v>173</v>
      </c>
      <c r="AF589" s="228" t="s">
        <v>173</v>
      </c>
      <c r="AG589" s="235" t="s">
        <v>173</v>
      </c>
      <c r="AH589" s="280"/>
    </row>
    <row r="590" spans="2:34" ht="12.75">
      <c r="B590" s="306" t="s">
        <v>1466</v>
      </c>
      <c r="C590" s="307" t="s">
        <v>120</v>
      </c>
      <c r="D590" s="307" t="s">
        <v>1463</v>
      </c>
      <c r="E590" s="307">
        <v>2.7</v>
      </c>
      <c r="F590" s="307" t="s">
        <v>483</v>
      </c>
      <c r="G590" s="307" t="s">
        <v>334</v>
      </c>
      <c r="H590" s="307" t="s">
        <v>205</v>
      </c>
      <c r="I590" s="230" t="s">
        <v>2304</v>
      </c>
      <c r="J590" s="228" t="s">
        <v>173</v>
      </c>
      <c r="K590" s="227" t="s">
        <v>2303</v>
      </c>
      <c r="L590" s="230" t="s">
        <v>2304</v>
      </c>
      <c r="M590" s="228" t="s">
        <v>173</v>
      </c>
      <c r="N590" s="228" t="s">
        <v>173</v>
      </c>
      <c r="O590" s="228" t="s">
        <v>173</v>
      </c>
      <c r="P590" s="228" t="s">
        <v>173</v>
      </c>
      <c r="Q590" s="230" t="s">
        <v>2304</v>
      </c>
      <c r="R590" s="228" t="s">
        <v>173</v>
      </c>
      <c r="S590" s="228" t="s">
        <v>173</v>
      </c>
      <c r="T590" s="228" t="s">
        <v>173</v>
      </c>
      <c r="U590" s="227" t="s">
        <v>2303</v>
      </c>
      <c r="V590" s="227" t="s">
        <v>2303</v>
      </c>
      <c r="W590" s="227" t="s">
        <v>2303</v>
      </c>
      <c r="X590" s="230" t="s">
        <v>2304</v>
      </c>
      <c r="Y590" s="230" t="s">
        <v>2304</v>
      </c>
      <c r="Z590" s="227" t="s">
        <v>2303</v>
      </c>
      <c r="AA590" s="227" t="s">
        <v>2303</v>
      </c>
      <c r="AB590" s="230" t="s">
        <v>2304</v>
      </c>
      <c r="AC590" s="231" t="s">
        <v>2305</v>
      </c>
      <c r="AD590" s="231" t="s">
        <v>2305</v>
      </c>
      <c r="AE590" s="228" t="s">
        <v>173</v>
      </c>
      <c r="AF590" s="228" t="s">
        <v>173</v>
      </c>
      <c r="AG590" s="235" t="s">
        <v>173</v>
      </c>
      <c r="AH590" s="280"/>
    </row>
    <row r="591" spans="2:34" ht="12.75">
      <c r="B591" s="306" t="s">
        <v>1466</v>
      </c>
      <c r="C591" s="307" t="s">
        <v>120</v>
      </c>
      <c r="D591" s="307" t="s">
        <v>1463</v>
      </c>
      <c r="E591" s="307">
        <v>2.7</v>
      </c>
      <c r="F591" s="307" t="s">
        <v>483</v>
      </c>
      <c r="G591" s="307" t="s">
        <v>334</v>
      </c>
      <c r="H591" s="307" t="s">
        <v>773</v>
      </c>
      <c r="I591" s="230" t="s">
        <v>2304</v>
      </c>
      <c r="J591" s="228" t="s">
        <v>173</v>
      </c>
      <c r="K591" s="227" t="s">
        <v>2303</v>
      </c>
      <c r="L591" s="230" t="s">
        <v>2304</v>
      </c>
      <c r="M591" s="228" t="s">
        <v>173</v>
      </c>
      <c r="N591" s="228" t="s">
        <v>173</v>
      </c>
      <c r="O591" s="228" t="s">
        <v>173</v>
      </c>
      <c r="P591" s="228" t="s">
        <v>173</v>
      </c>
      <c r="Q591" s="230" t="s">
        <v>2304</v>
      </c>
      <c r="R591" s="228" t="s">
        <v>173</v>
      </c>
      <c r="S591" s="228" t="s">
        <v>173</v>
      </c>
      <c r="T591" s="228" t="s">
        <v>173</v>
      </c>
      <c r="U591" s="227" t="s">
        <v>2303</v>
      </c>
      <c r="V591" s="227" t="s">
        <v>2303</v>
      </c>
      <c r="W591" s="227" t="s">
        <v>2303</v>
      </c>
      <c r="X591" s="230" t="s">
        <v>2304</v>
      </c>
      <c r="Y591" s="230" t="s">
        <v>2304</v>
      </c>
      <c r="Z591" s="227" t="s">
        <v>2303</v>
      </c>
      <c r="AA591" s="227" t="s">
        <v>2303</v>
      </c>
      <c r="AB591" s="230" t="s">
        <v>2304</v>
      </c>
      <c r="AC591" s="231" t="s">
        <v>2305</v>
      </c>
      <c r="AD591" s="231" t="s">
        <v>2305</v>
      </c>
      <c r="AE591" s="228" t="s">
        <v>173</v>
      </c>
      <c r="AF591" s="228" t="s">
        <v>173</v>
      </c>
      <c r="AG591" s="235" t="s">
        <v>173</v>
      </c>
      <c r="AH591" s="280"/>
    </row>
    <row r="592" spans="2:34" ht="12.75">
      <c r="B592" s="306" t="s">
        <v>1466</v>
      </c>
      <c r="C592" s="307" t="s">
        <v>120</v>
      </c>
      <c r="D592" s="307" t="s">
        <v>1463</v>
      </c>
      <c r="E592" s="307">
        <v>2.7</v>
      </c>
      <c r="F592" s="307" t="s">
        <v>483</v>
      </c>
      <c r="G592" s="307" t="s">
        <v>334</v>
      </c>
      <c r="H592" s="307" t="s">
        <v>775</v>
      </c>
      <c r="I592" s="230" t="s">
        <v>2304</v>
      </c>
      <c r="J592" s="228" t="s">
        <v>173</v>
      </c>
      <c r="K592" s="227" t="s">
        <v>2303</v>
      </c>
      <c r="L592" s="230" t="s">
        <v>2304</v>
      </c>
      <c r="M592" s="228" t="s">
        <v>173</v>
      </c>
      <c r="N592" s="228" t="s">
        <v>173</v>
      </c>
      <c r="O592" s="228" t="s">
        <v>173</v>
      </c>
      <c r="P592" s="228" t="s">
        <v>173</v>
      </c>
      <c r="Q592" s="230" t="s">
        <v>2304</v>
      </c>
      <c r="R592" s="228" t="s">
        <v>173</v>
      </c>
      <c r="S592" s="228" t="s">
        <v>173</v>
      </c>
      <c r="T592" s="228" t="s">
        <v>173</v>
      </c>
      <c r="U592" s="227" t="s">
        <v>2303</v>
      </c>
      <c r="V592" s="227" t="s">
        <v>2303</v>
      </c>
      <c r="W592" s="227" t="s">
        <v>2303</v>
      </c>
      <c r="X592" s="230" t="s">
        <v>2304</v>
      </c>
      <c r="Y592" s="230" t="s">
        <v>2304</v>
      </c>
      <c r="Z592" s="227" t="s">
        <v>2303</v>
      </c>
      <c r="AA592" s="227" t="s">
        <v>2303</v>
      </c>
      <c r="AB592" s="230" t="s">
        <v>2304</v>
      </c>
      <c r="AC592" s="231" t="s">
        <v>2305</v>
      </c>
      <c r="AD592" s="231" t="s">
        <v>2305</v>
      </c>
      <c r="AE592" s="228" t="s">
        <v>173</v>
      </c>
      <c r="AF592" s="228" t="s">
        <v>173</v>
      </c>
      <c r="AG592" s="235" t="s">
        <v>173</v>
      </c>
      <c r="AH592" s="280"/>
    </row>
    <row r="593" spans="2:34" ht="12.75">
      <c r="B593" s="306" t="s">
        <v>1466</v>
      </c>
      <c r="C593" s="307" t="s">
        <v>120</v>
      </c>
      <c r="D593" s="307" t="s">
        <v>1463</v>
      </c>
      <c r="E593" s="307">
        <v>2.7</v>
      </c>
      <c r="F593" s="307" t="s">
        <v>484</v>
      </c>
      <c r="G593" s="307" t="s">
        <v>334</v>
      </c>
      <c r="H593" s="307" t="s">
        <v>205</v>
      </c>
      <c r="I593" s="230" t="s">
        <v>2304</v>
      </c>
      <c r="J593" s="228" t="s">
        <v>173</v>
      </c>
      <c r="K593" s="227" t="s">
        <v>2303</v>
      </c>
      <c r="L593" s="230" t="s">
        <v>2304</v>
      </c>
      <c r="M593" s="228" t="s">
        <v>173</v>
      </c>
      <c r="N593" s="228" t="s">
        <v>173</v>
      </c>
      <c r="O593" s="228" t="s">
        <v>173</v>
      </c>
      <c r="P593" s="228" t="s">
        <v>173</v>
      </c>
      <c r="Q593" s="230" t="s">
        <v>2304</v>
      </c>
      <c r="R593" s="228" t="s">
        <v>173</v>
      </c>
      <c r="S593" s="228" t="s">
        <v>173</v>
      </c>
      <c r="T593" s="228" t="s">
        <v>173</v>
      </c>
      <c r="U593" s="227" t="s">
        <v>2303</v>
      </c>
      <c r="V593" s="227" t="s">
        <v>2303</v>
      </c>
      <c r="W593" s="227" t="s">
        <v>2303</v>
      </c>
      <c r="X593" s="230" t="s">
        <v>2304</v>
      </c>
      <c r="Y593" s="230" t="s">
        <v>2304</v>
      </c>
      <c r="Z593" s="227" t="s">
        <v>2303</v>
      </c>
      <c r="AA593" s="227" t="s">
        <v>2303</v>
      </c>
      <c r="AB593" s="230" t="s">
        <v>2304</v>
      </c>
      <c r="AC593" s="231" t="s">
        <v>2305</v>
      </c>
      <c r="AD593" s="231" t="s">
        <v>2305</v>
      </c>
      <c r="AE593" s="228" t="s">
        <v>173</v>
      </c>
      <c r="AF593" s="228" t="s">
        <v>173</v>
      </c>
      <c r="AG593" s="235" t="s">
        <v>173</v>
      </c>
      <c r="AH593" s="280"/>
    </row>
    <row r="594" spans="2:34" ht="12.75">
      <c r="B594" s="306" t="s">
        <v>1466</v>
      </c>
      <c r="C594" s="307" t="s">
        <v>120</v>
      </c>
      <c r="D594" s="307" t="s">
        <v>1463</v>
      </c>
      <c r="E594" s="307">
        <v>2.7</v>
      </c>
      <c r="F594" s="307" t="s">
        <v>484</v>
      </c>
      <c r="G594" s="307" t="s">
        <v>334</v>
      </c>
      <c r="H594" s="307" t="s">
        <v>773</v>
      </c>
      <c r="I594" s="230" t="s">
        <v>2304</v>
      </c>
      <c r="J594" s="228" t="s">
        <v>173</v>
      </c>
      <c r="K594" s="227" t="s">
        <v>2303</v>
      </c>
      <c r="L594" s="230" t="s">
        <v>2304</v>
      </c>
      <c r="M594" s="228" t="s">
        <v>173</v>
      </c>
      <c r="N594" s="228" t="s">
        <v>173</v>
      </c>
      <c r="O594" s="228" t="s">
        <v>173</v>
      </c>
      <c r="P594" s="228" t="s">
        <v>173</v>
      </c>
      <c r="Q594" s="230" t="s">
        <v>2304</v>
      </c>
      <c r="R594" s="228" t="s">
        <v>173</v>
      </c>
      <c r="S594" s="228" t="s">
        <v>173</v>
      </c>
      <c r="T594" s="228" t="s">
        <v>173</v>
      </c>
      <c r="U594" s="227" t="s">
        <v>2303</v>
      </c>
      <c r="V594" s="227" t="s">
        <v>2303</v>
      </c>
      <c r="W594" s="227" t="s">
        <v>2303</v>
      </c>
      <c r="X594" s="230" t="s">
        <v>2304</v>
      </c>
      <c r="Y594" s="230" t="s">
        <v>2304</v>
      </c>
      <c r="Z594" s="227" t="s">
        <v>2303</v>
      </c>
      <c r="AA594" s="227" t="s">
        <v>2303</v>
      </c>
      <c r="AB594" s="230" t="s">
        <v>2304</v>
      </c>
      <c r="AC594" s="231" t="s">
        <v>2305</v>
      </c>
      <c r="AD594" s="231" t="s">
        <v>2305</v>
      </c>
      <c r="AE594" s="228" t="s">
        <v>173</v>
      </c>
      <c r="AF594" s="228" t="s">
        <v>173</v>
      </c>
      <c r="AG594" s="235" t="s">
        <v>173</v>
      </c>
      <c r="AH594" s="280"/>
    </row>
    <row r="595" spans="2:34" ht="12.75">
      <c r="B595" s="306" t="s">
        <v>1466</v>
      </c>
      <c r="C595" s="307" t="s">
        <v>120</v>
      </c>
      <c r="D595" s="307" t="s">
        <v>1463</v>
      </c>
      <c r="E595" s="307">
        <v>2.7</v>
      </c>
      <c r="F595" s="307" t="s">
        <v>484</v>
      </c>
      <c r="G595" s="307" t="s">
        <v>334</v>
      </c>
      <c r="H595" s="307" t="s">
        <v>775</v>
      </c>
      <c r="I595" s="230" t="s">
        <v>2304</v>
      </c>
      <c r="J595" s="228" t="s">
        <v>173</v>
      </c>
      <c r="K595" s="227" t="s">
        <v>2303</v>
      </c>
      <c r="L595" s="230" t="s">
        <v>2304</v>
      </c>
      <c r="M595" s="228" t="s">
        <v>173</v>
      </c>
      <c r="N595" s="228" t="s">
        <v>173</v>
      </c>
      <c r="O595" s="228" t="s">
        <v>173</v>
      </c>
      <c r="P595" s="228" t="s">
        <v>173</v>
      </c>
      <c r="Q595" s="230" t="s">
        <v>2304</v>
      </c>
      <c r="R595" s="228" t="s">
        <v>173</v>
      </c>
      <c r="S595" s="228" t="s">
        <v>173</v>
      </c>
      <c r="T595" s="228" t="s">
        <v>173</v>
      </c>
      <c r="U595" s="227" t="s">
        <v>2303</v>
      </c>
      <c r="V595" s="227" t="s">
        <v>2303</v>
      </c>
      <c r="W595" s="227" t="s">
        <v>2303</v>
      </c>
      <c r="X595" s="230" t="s">
        <v>2304</v>
      </c>
      <c r="Y595" s="230" t="s">
        <v>2304</v>
      </c>
      <c r="Z595" s="227" t="s">
        <v>2303</v>
      </c>
      <c r="AA595" s="227" t="s">
        <v>2303</v>
      </c>
      <c r="AB595" s="230" t="s">
        <v>2304</v>
      </c>
      <c r="AC595" s="231" t="s">
        <v>2305</v>
      </c>
      <c r="AD595" s="231" t="s">
        <v>2305</v>
      </c>
      <c r="AE595" s="228" t="s">
        <v>173</v>
      </c>
      <c r="AF595" s="228" t="s">
        <v>173</v>
      </c>
      <c r="AG595" s="235" t="s">
        <v>173</v>
      </c>
      <c r="AH595" s="280"/>
    </row>
    <row r="596" spans="2:34" ht="12.75">
      <c r="B596" s="306" t="s">
        <v>1466</v>
      </c>
      <c r="C596" s="307" t="s">
        <v>120</v>
      </c>
      <c r="D596" s="307" t="s">
        <v>1463</v>
      </c>
      <c r="E596" s="307">
        <v>2.7</v>
      </c>
      <c r="F596" s="307" t="s">
        <v>485</v>
      </c>
      <c r="G596" s="307" t="s">
        <v>334</v>
      </c>
      <c r="H596" s="307" t="s">
        <v>205</v>
      </c>
      <c r="I596" s="230" t="s">
        <v>2304</v>
      </c>
      <c r="J596" s="228" t="s">
        <v>173</v>
      </c>
      <c r="K596" s="227" t="s">
        <v>2303</v>
      </c>
      <c r="L596" s="230" t="s">
        <v>2304</v>
      </c>
      <c r="M596" s="228" t="s">
        <v>173</v>
      </c>
      <c r="N596" s="228" t="s">
        <v>173</v>
      </c>
      <c r="O596" s="228" t="s">
        <v>173</v>
      </c>
      <c r="P596" s="228" t="s">
        <v>173</v>
      </c>
      <c r="Q596" s="230" t="s">
        <v>2304</v>
      </c>
      <c r="R596" s="228" t="s">
        <v>173</v>
      </c>
      <c r="S596" s="228" t="s">
        <v>173</v>
      </c>
      <c r="T596" s="228" t="s">
        <v>173</v>
      </c>
      <c r="U596" s="227" t="s">
        <v>2303</v>
      </c>
      <c r="V596" s="227" t="s">
        <v>2303</v>
      </c>
      <c r="W596" s="227" t="s">
        <v>2303</v>
      </c>
      <c r="X596" s="230" t="s">
        <v>2304</v>
      </c>
      <c r="Y596" s="230" t="s">
        <v>2304</v>
      </c>
      <c r="Z596" s="227" t="s">
        <v>2303</v>
      </c>
      <c r="AA596" s="227" t="s">
        <v>2303</v>
      </c>
      <c r="AB596" s="230" t="s">
        <v>2304</v>
      </c>
      <c r="AC596" s="231" t="s">
        <v>2305</v>
      </c>
      <c r="AD596" s="231" t="s">
        <v>2305</v>
      </c>
      <c r="AE596" s="228" t="s">
        <v>173</v>
      </c>
      <c r="AF596" s="228" t="s">
        <v>173</v>
      </c>
      <c r="AG596" s="235" t="s">
        <v>173</v>
      </c>
      <c r="AH596" s="280"/>
    </row>
    <row r="597" spans="2:34" ht="12.75">
      <c r="B597" s="306" t="s">
        <v>1466</v>
      </c>
      <c r="C597" s="307" t="s">
        <v>120</v>
      </c>
      <c r="D597" s="307" t="s">
        <v>1463</v>
      </c>
      <c r="E597" s="307">
        <v>2.7</v>
      </c>
      <c r="F597" s="307" t="s">
        <v>485</v>
      </c>
      <c r="G597" s="307" t="s">
        <v>334</v>
      </c>
      <c r="H597" s="307" t="s">
        <v>773</v>
      </c>
      <c r="I597" s="230" t="s">
        <v>2304</v>
      </c>
      <c r="J597" s="228" t="s">
        <v>173</v>
      </c>
      <c r="K597" s="227" t="s">
        <v>2303</v>
      </c>
      <c r="L597" s="230" t="s">
        <v>2304</v>
      </c>
      <c r="M597" s="228" t="s">
        <v>173</v>
      </c>
      <c r="N597" s="228" t="s">
        <v>173</v>
      </c>
      <c r="O597" s="228" t="s">
        <v>173</v>
      </c>
      <c r="P597" s="228" t="s">
        <v>173</v>
      </c>
      <c r="Q597" s="230" t="s">
        <v>2304</v>
      </c>
      <c r="R597" s="228" t="s">
        <v>173</v>
      </c>
      <c r="S597" s="228" t="s">
        <v>173</v>
      </c>
      <c r="T597" s="228" t="s">
        <v>173</v>
      </c>
      <c r="U597" s="227" t="s">
        <v>2303</v>
      </c>
      <c r="V597" s="227" t="s">
        <v>2303</v>
      </c>
      <c r="W597" s="227" t="s">
        <v>2303</v>
      </c>
      <c r="X597" s="230" t="s">
        <v>2304</v>
      </c>
      <c r="Y597" s="230" t="s">
        <v>2304</v>
      </c>
      <c r="Z597" s="227" t="s">
        <v>2303</v>
      </c>
      <c r="AA597" s="227" t="s">
        <v>2303</v>
      </c>
      <c r="AB597" s="230" t="s">
        <v>2304</v>
      </c>
      <c r="AC597" s="231" t="s">
        <v>2305</v>
      </c>
      <c r="AD597" s="231" t="s">
        <v>2305</v>
      </c>
      <c r="AE597" s="228" t="s">
        <v>173</v>
      </c>
      <c r="AF597" s="228" t="s">
        <v>173</v>
      </c>
      <c r="AG597" s="235" t="s">
        <v>173</v>
      </c>
      <c r="AH597" s="280"/>
    </row>
    <row r="598" spans="2:34" ht="12.75">
      <c r="B598" s="306" t="s">
        <v>1466</v>
      </c>
      <c r="C598" s="307" t="s">
        <v>120</v>
      </c>
      <c r="D598" s="307" t="s">
        <v>1463</v>
      </c>
      <c r="E598" s="307">
        <v>2.7</v>
      </c>
      <c r="F598" s="307" t="s">
        <v>485</v>
      </c>
      <c r="G598" s="307" t="s">
        <v>334</v>
      </c>
      <c r="H598" s="307" t="s">
        <v>775</v>
      </c>
      <c r="I598" s="230" t="s">
        <v>2304</v>
      </c>
      <c r="J598" s="228" t="s">
        <v>173</v>
      </c>
      <c r="K598" s="227" t="s">
        <v>2303</v>
      </c>
      <c r="L598" s="230" t="s">
        <v>2304</v>
      </c>
      <c r="M598" s="228" t="s">
        <v>173</v>
      </c>
      <c r="N598" s="228" t="s">
        <v>173</v>
      </c>
      <c r="O598" s="228" t="s">
        <v>173</v>
      </c>
      <c r="P598" s="228" t="s">
        <v>173</v>
      </c>
      <c r="Q598" s="230" t="s">
        <v>2304</v>
      </c>
      <c r="R598" s="228" t="s">
        <v>173</v>
      </c>
      <c r="S598" s="228" t="s">
        <v>173</v>
      </c>
      <c r="T598" s="228" t="s">
        <v>173</v>
      </c>
      <c r="U598" s="227" t="s">
        <v>2303</v>
      </c>
      <c r="V598" s="227" t="s">
        <v>2303</v>
      </c>
      <c r="W598" s="227" t="s">
        <v>2303</v>
      </c>
      <c r="X598" s="230" t="s">
        <v>2304</v>
      </c>
      <c r="Y598" s="230" t="s">
        <v>2304</v>
      </c>
      <c r="Z598" s="227" t="s">
        <v>2303</v>
      </c>
      <c r="AA598" s="227" t="s">
        <v>2303</v>
      </c>
      <c r="AB598" s="230" t="s">
        <v>2304</v>
      </c>
      <c r="AC598" s="231" t="s">
        <v>2305</v>
      </c>
      <c r="AD598" s="231" t="s">
        <v>2305</v>
      </c>
      <c r="AE598" s="228" t="s">
        <v>173</v>
      </c>
      <c r="AF598" s="228" t="s">
        <v>173</v>
      </c>
      <c r="AG598" s="235" t="s">
        <v>173</v>
      </c>
      <c r="AH598" s="280"/>
    </row>
    <row r="599" spans="2:34" ht="12.75">
      <c r="B599" s="306" t="s">
        <v>1466</v>
      </c>
      <c r="C599" s="307" t="s">
        <v>120</v>
      </c>
      <c r="D599" s="307" t="s">
        <v>1463</v>
      </c>
      <c r="E599" s="307">
        <v>2.7</v>
      </c>
      <c r="F599" s="307" t="s">
        <v>486</v>
      </c>
      <c r="G599" s="307" t="s">
        <v>334</v>
      </c>
      <c r="H599" s="307" t="s">
        <v>205</v>
      </c>
      <c r="I599" s="230" t="s">
        <v>2304</v>
      </c>
      <c r="J599" s="228" t="s">
        <v>173</v>
      </c>
      <c r="K599" s="227" t="s">
        <v>2303</v>
      </c>
      <c r="L599" s="230" t="s">
        <v>2304</v>
      </c>
      <c r="M599" s="228" t="s">
        <v>173</v>
      </c>
      <c r="N599" s="228" t="s">
        <v>173</v>
      </c>
      <c r="O599" s="228" t="s">
        <v>173</v>
      </c>
      <c r="P599" s="228" t="s">
        <v>173</v>
      </c>
      <c r="Q599" s="230" t="s">
        <v>2304</v>
      </c>
      <c r="R599" s="228" t="s">
        <v>173</v>
      </c>
      <c r="S599" s="228" t="s">
        <v>173</v>
      </c>
      <c r="T599" s="228" t="s">
        <v>173</v>
      </c>
      <c r="U599" s="227" t="s">
        <v>2303</v>
      </c>
      <c r="V599" s="227" t="s">
        <v>2303</v>
      </c>
      <c r="W599" s="227" t="s">
        <v>2303</v>
      </c>
      <c r="X599" s="230" t="s">
        <v>2304</v>
      </c>
      <c r="Y599" s="230" t="s">
        <v>2304</v>
      </c>
      <c r="Z599" s="227" t="s">
        <v>2303</v>
      </c>
      <c r="AA599" s="227" t="s">
        <v>2303</v>
      </c>
      <c r="AB599" s="230" t="s">
        <v>2304</v>
      </c>
      <c r="AC599" s="231" t="s">
        <v>2305</v>
      </c>
      <c r="AD599" s="231" t="s">
        <v>2305</v>
      </c>
      <c r="AE599" s="228" t="s">
        <v>173</v>
      </c>
      <c r="AF599" s="228" t="s">
        <v>173</v>
      </c>
      <c r="AG599" s="235" t="s">
        <v>173</v>
      </c>
      <c r="AH599" s="280"/>
    </row>
    <row r="600" spans="2:34" ht="12.75">
      <c r="B600" s="306" t="s">
        <v>1466</v>
      </c>
      <c r="C600" s="307" t="s">
        <v>120</v>
      </c>
      <c r="D600" s="307" t="s">
        <v>1463</v>
      </c>
      <c r="E600" s="307">
        <v>2.7</v>
      </c>
      <c r="F600" s="307" t="s">
        <v>486</v>
      </c>
      <c r="G600" s="307" t="s">
        <v>334</v>
      </c>
      <c r="H600" s="307" t="s">
        <v>773</v>
      </c>
      <c r="I600" s="230" t="s">
        <v>2304</v>
      </c>
      <c r="J600" s="228" t="s">
        <v>173</v>
      </c>
      <c r="K600" s="227" t="s">
        <v>2303</v>
      </c>
      <c r="L600" s="230" t="s">
        <v>2304</v>
      </c>
      <c r="M600" s="228" t="s">
        <v>173</v>
      </c>
      <c r="N600" s="228" t="s">
        <v>173</v>
      </c>
      <c r="O600" s="228" t="s">
        <v>173</v>
      </c>
      <c r="P600" s="228" t="s">
        <v>173</v>
      </c>
      <c r="Q600" s="230" t="s">
        <v>2304</v>
      </c>
      <c r="R600" s="228" t="s">
        <v>173</v>
      </c>
      <c r="S600" s="228" t="s">
        <v>173</v>
      </c>
      <c r="T600" s="228" t="s">
        <v>173</v>
      </c>
      <c r="U600" s="227" t="s">
        <v>2303</v>
      </c>
      <c r="V600" s="227" t="s">
        <v>2303</v>
      </c>
      <c r="W600" s="227" t="s">
        <v>2303</v>
      </c>
      <c r="X600" s="230" t="s">
        <v>2304</v>
      </c>
      <c r="Y600" s="230" t="s">
        <v>2304</v>
      </c>
      <c r="Z600" s="227" t="s">
        <v>2303</v>
      </c>
      <c r="AA600" s="227" t="s">
        <v>2303</v>
      </c>
      <c r="AB600" s="230" t="s">
        <v>2304</v>
      </c>
      <c r="AC600" s="231" t="s">
        <v>2305</v>
      </c>
      <c r="AD600" s="231" t="s">
        <v>2305</v>
      </c>
      <c r="AE600" s="228" t="s">
        <v>173</v>
      </c>
      <c r="AF600" s="228" t="s">
        <v>173</v>
      </c>
      <c r="AG600" s="235" t="s">
        <v>173</v>
      </c>
      <c r="AH600" s="280"/>
    </row>
    <row r="601" spans="2:34" ht="12.75">
      <c r="B601" s="306" t="s">
        <v>1466</v>
      </c>
      <c r="C601" s="307" t="s">
        <v>120</v>
      </c>
      <c r="D601" s="307" t="s">
        <v>1463</v>
      </c>
      <c r="E601" s="307">
        <v>2.7</v>
      </c>
      <c r="F601" s="307" t="s">
        <v>486</v>
      </c>
      <c r="G601" s="307" t="s">
        <v>334</v>
      </c>
      <c r="H601" s="307" t="s">
        <v>775</v>
      </c>
      <c r="I601" s="230" t="s">
        <v>2304</v>
      </c>
      <c r="J601" s="228" t="s">
        <v>173</v>
      </c>
      <c r="K601" s="227" t="s">
        <v>2303</v>
      </c>
      <c r="L601" s="230" t="s">
        <v>2304</v>
      </c>
      <c r="M601" s="228" t="s">
        <v>173</v>
      </c>
      <c r="N601" s="228" t="s">
        <v>173</v>
      </c>
      <c r="O601" s="228" t="s">
        <v>173</v>
      </c>
      <c r="P601" s="228" t="s">
        <v>173</v>
      </c>
      <c r="Q601" s="230" t="s">
        <v>2304</v>
      </c>
      <c r="R601" s="228" t="s">
        <v>173</v>
      </c>
      <c r="S601" s="228" t="s">
        <v>173</v>
      </c>
      <c r="T601" s="228" t="s">
        <v>173</v>
      </c>
      <c r="U601" s="227" t="s">
        <v>2303</v>
      </c>
      <c r="V601" s="227" t="s">
        <v>2303</v>
      </c>
      <c r="W601" s="227" t="s">
        <v>2303</v>
      </c>
      <c r="X601" s="230" t="s">
        <v>2304</v>
      </c>
      <c r="Y601" s="230" t="s">
        <v>2304</v>
      </c>
      <c r="Z601" s="227" t="s">
        <v>2303</v>
      </c>
      <c r="AA601" s="227" t="s">
        <v>2303</v>
      </c>
      <c r="AB601" s="230" t="s">
        <v>2304</v>
      </c>
      <c r="AC601" s="231" t="s">
        <v>2305</v>
      </c>
      <c r="AD601" s="231" t="s">
        <v>2305</v>
      </c>
      <c r="AE601" s="228" t="s">
        <v>173</v>
      </c>
      <c r="AF601" s="228" t="s">
        <v>173</v>
      </c>
      <c r="AG601" s="235" t="s">
        <v>173</v>
      </c>
      <c r="AH601" s="280"/>
    </row>
    <row r="602" spans="2:34" ht="12.75">
      <c r="B602" s="306" t="s">
        <v>1471</v>
      </c>
      <c r="C602" s="307" t="s">
        <v>122</v>
      </c>
      <c r="D602" s="307" t="s">
        <v>1463</v>
      </c>
      <c r="E602" s="307">
        <v>2.7</v>
      </c>
      <c r="F602" s="307" t="s">
        <v>2200</v>
      </c>
      <c r="G602" s="307" t="s">
        <v>334</v>
      </c>
      <c r="H602" s="307" t="s">
        <v>335</v>
      </c>
      <c r="I602" s="230" t="s">
        <v>2304</v>
      </c>
      <c r="J602" s="230" t="s">
        <v>2304</v>
      </c>
      <c r="K602" s="230" t="s">
        <v>2304</v>
      </c>
      <c r="L602" s="230" t="s">
        <v>2304</v>
      </c>
      <c r="M602" s="227" t="s">
        <v>2303</v>
      </c>
      <c r="N602" s="228" t="s">
        <v>173</v>
      </c>
      <c r="O602" s="228" t="s">
        <v>173</v>
      </c>
      <c r="P602" s="228" t="s">
        <v>173</v>
      </c>
      <c r="Q602" s="230" t="s">
        <v>2304</v>
      </c>
      <c r="R602" s="228" t="s">
        <v>173</v>
      </c>
      <c r="S602" s="230" t="s">
        <v>2304</v>
      </c>
      <c r="T602" s="228" t="s">
        <v>173</v>
      </c>
      <c r="U602" s="227" t="s">
        <v>2303</v>
      </c>
      <c r="V602" s="227" t="s">
        <v>2303</v>
      </c>
      <c r="W602" s="227" t="s">
        <v>2303</v>
      </c>
      <c r="X602" s="230" t="s">
        <v>2304</v>
      </c>
      <c r="Y602" s="230" t="s">
        <v>2304</v>
      </c>
      <c r="Z602" s="230" t="s">
        <v>2304</v>
      </c>
      <c r="AA602" s="230" t="s">
        <v>2304</v>
      </c>
      <c r="AB602" s="230" t="s">
        <v>2304</v>
      </c>
      <c r="AC602" s="227" t="s">
        <v>2303</v>
      </c>
      <c r="AD602" s="227" t="s">
        <v>2303</v>
      </c>
      <c r="AE602" s="228" t="s">
        <v>173</v>
      </c>
      <c r="AF602" s="228" t="s">
        <v>173</v>
      </c>
      <c r="AG602" s="236" t="s">
        <v>2304</v>
      </c>
      <c r="AH602" s="280"/>
    </row>
    <row r="603" spans="2:34" ht="12.75">
      <c r="B603" s="306" t="s">
        <v>1506</v>
      </c>
      <c r="C603" s="307" t="s">
        <v>110</v>
      </c>
      <c r="D603" s="307" t="s">
        <v>1495</v>
      </c>
      <c r="E603" s="307">
        <v>2.2999999999999998</v>
      </c>
      <c r="F603" s="307" t="s">
        <v>292</v>
      </c>
      <c r="G603" s="307" t="s">
        <v>292</v>
      </c>
      <c r="H603" s="307" t="s">
        <v>1507</v>
      </c>
      <c r="I603" s="230" t="s">
        <v>2304</v>
      </c>
      <c r="J603" s="230" t="s">
        <v>2304</v>
      </c>
      <c r="K603" s="227" t="s">
        <v>2303</v>
      </c>
      <c r="L603" s="230" t="s">
        <v>2304</v>
      </c>
      <c r="M603" s="230" t="s">
        <v>2304</v>
      </c>
      <c r="N603" s="228" t="s">
        <v>173</v>
      </c>
      <c r="O603" s="231" t="s">
        <v>2305</v>
      </c>
      <c r="P603" s="228" t="s">
        <v>173</v>
      </c>
      <c r="Q603" s="230" t="s">
        <v>2304</v>
      </c>
      <c r="R603" s="228" t="s">
        <v>173</v>
      </c>
      <c r="S603" s="230" t="s">
        <v>2304</v>
      </c>
      <c r="T603" s="228" t="s">
        <v>173</v>
      </c>
      <c r="U603" s="227" t="s">
        <v>2303</v>
      </c>
      <c r="V603" s="227" t="s">
        <v>2303</v>
      </c>
      <c r="W603" s="227" t="s">
        <v>2303</v>
      </c>
      <c r="X603" s="227" t="s">
        <v>2303</v>
      </c>
      <c r="Y603" s="227" t="s">
        <v>2303</v>
      </c>
      <c r="Z603" s="227" t="s">
        <v>2303</v>
      </c>
      <c r="AA603" s="227" t="s">
        <v>2303</v>
      </c>
      <c r="AB603" s="230" t="s">
        <v>2304</v>
      </c>
      <c r="AC603" s="227" t="s">
        <v>2303</v>
      </c>
      <c r="AD603" s="227" t="s">
        <v>2303</v>
      </c>
      <c r="AE603" s="228" t="s">
        <v>173</v>
      </c>
      <c r="AF603" s="228" t="s">
        <v>173</v>
      </c>
      <c r="AG603" s="235" t="s">
        <v>173</v>
      </c>
      <c r="AH603" s="280"/>
    </row>
    <row r="604" spans="2:34" ht="12.75">
      <c r="B604" s="306" t="s">
        <v>1508</v>
      </c>
      <c r="C604" s="307" t="s">
        <v>110</v>
      </c>
      <c r="D604" s="307" t="s">
        <v>1495</v>
      </c>
      <c r="E604" s="307">
        <v>2.2999999999999998</v>
      </c>
      <c r="F604" s="307" t="s">
        <v>292</v>
      </c>
      <c r="G604" s="307" t="s">
        <v>292</v>
      </c>
      <c r="H604" s="307" t="s">
        <v>1509</v>
      </c>
      <c r="I604" s="230" t="s">
        <v>2304</v>
      </c>
      <c r="J604" s="230" t="s">
        <v>2304</v>
      </c>
      <c r="K604" s="227" t="s">
        <v>2303</v>
      </c>
      <c r="L604" s="230" t="s">
        <v>2304</v>
      </c>
      <c r="M604" s="230" t="s">
        <v>2304</v>
      </c>
      <c r="N604" s="228" t="s">
        <v>173</v>
      </c>
      <c r="O604" s="231" t="s">
        <v>2305</v>
      </c>
      <c r="P604" s="228" t="s">
        <v>173</v>
      </c>
      <c r="Q604" s="230" t="s">
        <v>2304</v>
      </c>
      <c r="R604" s="228" t="s">
        <v>173</v>
      </c>
      <c r="S604" s="230" t="s">
        <v>2304</v>
      </c>
      <c r="T604" s="228" t="s">
        <v>173</v>
      </c>
      <c r="U604" s="227" t="s">
        <v>2303</v>
      </c>
      <c r="V604" s="227" t="s">
        <v>2303</v>
      </c>
      <c r="W604" s="227" t="s">
        <v>2303</v>
      </c>
      <c r="X604" s="227" t="s">
        <v>2303</v>
      </c>
      <c r="Y604" s="227" t="s">
        <v>2303</v>
      </c>
      <c r="Z604" s="227" t="s">
        <v>2303</v>
      </c>
      <c r="AA604" s="227" t="s">
        <v>2303</v>
      </c>
      <c r="AB604" s="230" t="s">
        <v>2304</v>
      </c>
      <c r="AC604" s="227" t="s">
        <v>2303</v>
      </c>
      <c r="AD604" s="227" t="s">
        <v>2303</v>
      </c>
      <c r="AE604" s="228" t="s">
        <v>173</v>
      </c>
      <c r="AF604" s="228" t="s">
        <v>173</v>
      </c>
      <c r="AG604" s="235" t="s">
        <v>173</v>
      </c>
      <c r="AH604" s="280"/>
    </row>
    <row r="605" spans="2:34" ht="12.75">
      <c r="B605" s="306" t="s">
        <v>1512</v>
      </c>
      <c r="C605" s="307" t="s">
        <v>110</v>
      </c>
      <c r="D605" s="307" t="s">
        <v>1495</v>
      </c>
      <c r="E605" s="307">
        <v>2.2999999999999998</v>
      </c>
      <c r="F605" s="307" t="s">
        <v>292</v>
      </c>
      <c r="G605" s="307" t="s">
        <v>292</v>
      </c>
      <c r="H605" s="307" t="s">
        <v>1513</v>
      </c>
      <c r="I605" s="230" t="s">
        <v>2304</v>
      </c>
      <c r="J605" s="230" t="s">
        <v>2304</v>
      </c>
      <c r="K605" s="227" t="s">
        <v>2303</v>
      </c>
      <c r="L605" s="230" t="s">
        <v>2304</v>
      </c>
      <c r="M605" s="230" t="s">
        <v>2304</v>
      </c>
      <c r="N605" s="228" t="s">
        <v>173</v>
      </c>
      <c r="O605" s="231" t="s">
        <v>2305</v>
      </c>
      <c r="P605" s="228" t="s">
        <v>173</v>
      </c>
      <c r="Q605" s="230" t="s">
        <v>2304</v>
      </c>
      <c r="R605" s="228" t="s">
        <v>173</v>
      </c>
      <c r="S605" s="230" t="s">
        <v>2304</v>
      </c>
      <c r="T605" s="228" t="s">
        <v>173</v>
      </c>
      <c r="U605" s="227" t="s">
        <v>2303</v>
      </c>
      <c r="V605" s="227" t="s">
        <v>2303</v>
      </c>
      <c r="W605" s="227" t="s">
        <v>2303</v>
      </c>
      <c r="X605" s="227" t="s">
        <v>2303</v>
      </c>
      <c r="Y605" s="227" t="s">
        <v>2303</v>
      </c>
      <c r="Z605" s="227" t="s">
        <v>2303</v>
      </c>
      <c r="AA605" s="227" t="s">
        <v>2303</v>
      </c>
      <c r="AB605" s="230" t="s">
        <v>2304</v>
      </c>
      <c r="AC605" s="227" t="s">
        <v>2303</v>
      </c>
      <c r="AD605" s="227" t="s">
        <v>2303</v>
      </c>
      <c r="AE605" s="228" t="s">
        <v>173</v>
      </c>
      <c r="AF605" s="228" t="s">
        <v>173</v>
      </c>
      <c r="AG605" s="235" t="s">
        <v>173</v>
      </c>
      <c r="AH605" s="280"/>
    </row>
    <row r="606" spans="2:34" ht="12.75">
      <c r="B606" s="306" t="s">
        <v>1514</v>
      </c>
      <c r="C606" s="307" t="s">
        <v>110</v>
      </c>
      <c r="D606" s="307" t="s">
        <v>1495</v>
      </c>
      <c r="E606" s="307">
        <v>2.2999999999999998</v>
      </c>
      <c r="F606" s="307" t="s">
        <v>292</v>
      </c>
      <c r="G606" s="307" t="s">
        <v>292</v>
      </c>
      <c r="H606" s="307" t="s">
        <v>1515</v>
      </c>
      <c r="I606" s="230" t="s">
        <v>2304</v>
      </c>
      <c r="J606" s="230" t="s">
        <v>2304</v>
      </c>
      <c r="K606" s="227" t="s">
        <v>2303</v>
      </c>
      <c r="L606" s="230" t="s">
        <v>2304</v>
      </c>
      <c r="M606" s="230" t="s">
        <v>2304</v>
      </c>
      <c r="N606" s="228" t="s">
        <v>173</v>
      </c>
      <c r="O606" s="231" t="s">
        <v>2305</v>
      </c>
      <c r="P606" s="228" t="s">
        <v>173</v>
      </c>
      <c r="Q606" s="230" t="s">
        <v>2304</v>
      </c>
      <c r="R606" s="228" t="s">
        <v>173</v>
      </c>
      <c r="S606" s="230" t="s">
        <v>2304</v>
      </c>
      <c r="T606" s="228" t="s">
        <v>173</v>
      </c>
      <c r="U606" s="227" t="s">
        <v>2303</v>
      </c>
      <c r="V606" s="227" t="s">
        <v>2303</v>
      </c>
      <c r="W606" s="227" t="s">
        <v>2303</v>
      </c>
      <c r="X606" s="227" t="s">
        <v>2303</v>
      </c>
      <c r="Y606" s="227" t="s">
        <v>2303</v>
      </c>
      <c r="Z606" s="227" t="s">
        <v>2303</v>
      </c>
      <c r="AA606" s="227" t="s">
        <v>2303</v>
      </c>
      <c r="AB606" s="230" t="s">
        <v>2304</v>
      </c>
      <c r="AC606" s="227" t="s">
        <v>2303</v>
      </c>
      <c r="AD606" s="227" t="s">
        <v>2303</v>
      </c>
      <c r="AE606" s="228" t="s">
        <v>173</v>
      </c>
      <c r="AF606" s="228" t="s">
        <v>173</v>
      </c>
      <c r="AG606" s="235" t="s">
        <v>173</v>
      </c>
      <c r="AH606" s="280"/>
    </row>
    <row r="607" spans="2:34" ht="12.75">
      <c r="B607" s="306" t="s">
        <v>1516</v>
      </c>
      <c r="C607" s="307" t="s">
        <v>110</v>
      </c>
      <c r="D607" s="307" t="s">
        <v>1495</v>
      </c>
      <c r="E607" s="307">
        <v>2.2999999999999998</v>
      </c>
      <c r="F607" s="307" t="s">
        <v>292</v>
      </c>
      <c r="G607" s="307" t="s">
        <v>292</v>
      </c>
      <c r="H607" s="307" t="s">
        <v>1517</v>
      </c>
      <c r="I607" s="230" t="s">
        <v>2304</v>
      </c>
      <c r="J607" s="230" t="s">
        <v>2304</v>
      </c>
      <c r="K607" s="227" t="s">
        <v>2303</v>
      </c>
      <c r="L607" s="230" t="s">
        <v>2304</v>
      </c>
      <c r="M607" s="230" t="s">
        <v>2304</v>
      </c>
      <c r="N607" s="228" t="s">
        <v>173</v>
      </c>
      <c r="O607" s="231" t="s">
        <v>2305</v>
      </c>
      <c r="P607" s="228" t="s">
        <v>173</v>
      </c>
      <c r="Q607" s="230" t="s">
        <v>2304</v>
      </c>
      <c r="R607" s="228" t="s">
        <v>173</v>
      </c>
      <c r="S607" s="230" t="s">
        <v>2304</v>
      </c>
      <c r="T607" s="228" t="s">
        <v>173</v>
      </c>
      <c r="U607" s="227" t="s">
        <v>2303</v>
      </c>
      <c r="V607" s="227" t="s">
        <v>2303</v>
      </c>
      <c r="W607" s="227" t="s">
        <v>2303</v>
      </c>
      <c r="X607" s="227" t="s">
        <v>2303</v>
      </c>
      <c r="Y607" s="227" t="s">
        <v>2303</v>
      </c>
      <c r="Z607" s="227" t="s">
        <v>2303</v>
      </c>
      <c r="AA607" s="227" t="s">
        <v>2303</v>
      </c>
      <c r="AB607" s="230" t="s">
        <v>2304</v>
      </c>
      <c r="AC607" s="227" t="s">
        <v>2303</v>
      </c>
      <c r="AD607" s="227" t="s">
        <v>2303</v>
      </c>
      <c r="AE607" s="228" t="s">
        <v>173</v>
      </c>
      <c r="AF607" s="228" t="s">
        <v>173</v>
      </c>
      <c r="AG607" s="235" t="s">
        <v>173</v>
      </c>
      <c r="AH607" s="280"/>
    </row>
    <row r="608" spans="2:34" ht="12.75">
      <c r="B608" s="306" t="s">
        <v>1496</v>
      </c>
      <c r="C608" s="307" t="s">
        <v>112</v>
      </c>
      <c r="D608" s="307" t="s">
        <v>1495</v>
      </c>
      <c r="E608" s="307">
        <v>2.7</v>
      </c>
      <c r="F608" s="307" t="s">
        <v>292</v>
      </c>
      <c r="G608" s="307" t="s">
        <v>292</v>
      </c>
      <c r="H608" s="307" t="s">
        <v>335</v>
      </c>
      <c r="I608" s="227" t="s">
        <v>2303</v>
      </c>
      <c r="J608" s="230" t="s">
        <v>2304</v>
      </c>
      <c r="K608" s="227" t="s">
        <v>2303</v>
      </c>
      <c r="L608" s="227" t="s">
        <v>2303</v>
      </c>
      <c r="M608" s="227" t="s">
        <v>2303</v>
      </c>
      <c r="N608" s="228" t="s">
        <v>173</v>
      </c>
      <c r="O608" s="231" t="s">
        <v>2305</v>
      </c>
      <c r="P608" s="228" t="s">
        <v>173</v>
      </c>
      <c r="Q608" s="227" t="s">
        <v>2303</v>
      </c>
      <c r="R608" s="228" t="s">
        <v>173</v>
      </c>
      <c r="S608" s="230" t="s">
        <v>2304</v>
      </c>
      <c r="T608" s="228" t="s">
        <v>173</v>
      </c>
      <c r="U608" s="227" t="s">
        <v>2303</v>
      </c>
      <c r="V608" s="227" t="s">
        <v>2303</v>
      </c>
      <c r="W608" s="227" t="s">
        <v>2303</v>
      </c>
      <c r="X608" s="227" t="s">
        <v>2303</v>
      </c>
      <c r="Y608" s="227" t="s">
        <v>2303</v>
      </c>
      <c r="Z608" s="227" t="s">
        <v>2303</v>
      </c>
      <c r="AA608" s="227" t="s">
        <v>2303</v>
      </c>
      <c r="AB608" s="227" t="s">
        <v>2303</v>
      </c>
      <c r="AC608" s="227" t="s">
        <v>2303</v>
      </c>
      <c r="AD608" s="227" t="s">
        <v>2303</v>
      </c>
      <c r="AE608" s="228" t="s">
        <v>173</v>
      </c>
      <c r="AF608" s="228" t="s">
        <v>173</v>
      </c>
      <c r="AG608" s="235" t="s">
        <v>173</v>
      </c>
      <c r="AH608" s="280"/>
    </row>
    <row r="609" spans="2:34" ht="12.75">
      <c r="B609" s="306" t="s">
        <v>1497</v>
      </c>
      <c r="C609" s="307" t="s">
        <v>112</v>
      </c>
      <c r="D609" s="307" t="s">
        <v>1495</v>
      </c>
      <c r="E609" s="307">
        <v>2.7</v>
      </c>
      <c r="F609" s="307" t="s">
        <v>292</v>
      </c>
      <c r="G609" s="307" t="s">
        <v>292</v>
      </c>
      <c r="H609" s="307" t="s">
        <v>335</v>
      </c>
      <c r="I609" s="227" t="s">
        <v>2303</v>
      </c>
      <c r="J609" s="230" t="s">
        <v>2304</v>
      </c>
      <c r="K609" s="227" t="s">
        <v>2303</v>
      </c>
      <c r="L609" s="227" t="s">
        <v>2303</v>
      </c>
      <c r="M609" s="227" t="s">
        <v>2303</v>
      </c>
      <c r="N609" s="228" t="s">
        <v>173</v>
      </c>
      <c r="O609" s="231" t="s">
        <v>2305</v>
      </c>
      <c r="P609" s="228" t="s">
        <v>173</v>
      </c>
      <c r="Q609" s="227" t="s">
        <v>2303</v>
      </c>
      <c r="R609" s="228" t="s">
        <v>173</v>
      </c>
      <c r="S609" s="230" t="s">
        <v>2304</v>
      </c>
      <c r="T609" s="228" t="s">
        <v>173</v>
      </c>
      <c r="U609" s="227" t="s">
        <v>2303</v>
      </c>
      <c r="V609" s="227" t="s">
        <v>2303</v>
      </c>
      <c r="W609" s="227" t="s">
        <v>2303</v>
      </c>
      <c r="X609" s="227" t="s">
        <v>2303</v>
      </c>
      <c r="Y609" s="227" t="s">
        <v>2303</v>
      </c>
      <c r="Z609" s="227" t="s">
        <v>2303</v>
      </c>
      <c r="AA609" s="227" t="s">
        <v>2303</v>
      </c>
      <c r="AB609" s="227" t="s">
        <v>2303</v>
      </c>
      <c r="AC609" s="227" t="s">
        <v>2303</v>
      </c>
      <c r="AD609" s="227" t="s">
        <v>2303</v>
      </c>
      <c r="AE609" s="228" t="s">
        <v>173</v>
      </c>
      <c r="AF609" s="228" t="s">
        <v>173</v>
      </c>
      <c r="AG609" s="235" t="s">
        <v>173</v>
      </c>
      <c r="AH609" s="280"/>
    </row>
    <row r="610" spans="2:34" ht="12.75">
      <c r="B610" s="306" t="s">
        <v>1499</v>
      </c>
      <c r="C610" s="307" t="s">
        <v>112</v>
      </c>
      <c r="D610" s="307" t="s">
        <v>1495</v>
      </c>
      <c r="E610" s="307">
        <v>2.7</v>
      </c>
      <c r="F610" s="307" t="s">
        <v>292</v>
      </c>
      <c r="G610" s="307" t="s">
        <v>292</v>
      </c>
      <c r="H610" s="307" t="s">
        <v>335</v>
      </c>
      <c r="I610" s="227" t="s">
        <v>2303</v>
      </c>
      <c r="J610" s="230" t="s">
        <v>2304</v>
      </c>
      <c r="K610" s="227" t="s">
        <v>2303</v>
      </c>
      <c r="L610" s="227" t="s">
        <v>2303</v>
      </c>
      <c r="M610" s="227" t="s">
        <v>2303</v>
      </c>
      <c r="N610" s="228" t="s">
        <v>173</v>
      </c>
      <c r="O610" s="231" t="s">
        <v>2305</v>
      </c>
      <c r="P610" s="228" t="s">
        <v>173</v>
      </c>
      <c r="Q610" s="227" t="s">
        <v>2303</v>
      </c>
      <c r="R610" s="228" t="s">
        <v>173</v>
      </c>
      <c r="S610" s="230" t="s">
        <v>2304</v>
      </c>
      <c r="T610" s="228" t="s">
        <v>173</v>
      </c>
      <c r="U610" s="227" t="s">
        <v>2303</v>
      </c>
      <c r="V610" s="227" t="s">
        <v>2303</v>
      </c>
      <c r="W610" s="227" t="s">
        <v>2303</v>
      </c>
      <c r="X610" s="227" t="s">
        <v>2303</v>
      </c>
      <c r="Y610" s="227" t="s">
        <v>2303</v>
      </c>
      <c r="Z610" s="227" t="s">
        <v>2303</v>
      </c>
      <c r="AA610" s="227" t="s">
        <v>2303</v>
      </c>
      <c r="AB610" s="227" t="s">
        <v>2303</v>
      </c>
      <c r="AC610" s="227" t="s">
        <v>2303</v>
      </c>
      <c r="AD610" s="227" t="s">
        <v>2303</v>
      </c>
      <c r="AE610" s="228" t="s">
        <v>173</v>
      </c>
      <c r="AF610" s="228" t="s">
        <v>173</v>
      </c>
      <c r="AG610" s="235" t="s">
        <v>173</v>
      </c>
      <c r="AH610" s="280"/>
    </row>
    <row r="611" spans="2:34" ht="12.75">
      <c r="B611" s="306" t="s">
        <v>1505</v>
      </c>
      <c r="C611" s="307" t="s">
        <v>112</v>
      </c>
      <c r="D611" s="307" t="s">
        <v>1495</v>
      </c>
      <c r="E611" s="307">
        <v>2.7</v>
      </c>
      <c r="F611" s="307" t="s">
        <v>292</v>
      </c>
      <c r="G611" s="307" t="s">
        <v>292</v>
      </c>
      <c r="H611" s="307" t="s">
        <v>335</v>
      </c>
      <c r="I611" s="227" t="s">
        <v>2303</v>
      </c>
      <c r="J611" s="230" t="s">
        <v>2304</v>
      </c>
      <c r="K611" s="227" t="s">
        <v>2303</v>
      </c>
      <c r="L611" s="227" t="s">
        <v>2303</v>
      </c>
      <c r="M611" s="227" t="s">
        <v>2303</v>
      </c>
      <c r="N611" s="228" t="s">
        <v>173</v>
      </c>
      <c r="O611" s="231" t="s">
        <v>2305</v>
      </c>
      <c r="P611" s="228" t="s">
        <v>173</v>
      </c>
      <c r="Q611" s="227" t="s">
        <v>2303</v>
      </c>
      <c r="R611" s="228" t="s">
        <v>173</v>
      </c>
      <c r="S611" s="230" t="s">
        <v>2304</v>
      </c>
      <c r="T611" s="228" t="s">
        <v>173</v>
      </c>
      <c r="U611" s="227" t="s">
        <v>2303</v>
      </c>
      <c r="V611" s="227" t="s">
        <v>2303</v>
      </c>
      <c r="W611" s="227" t="s">
        <v>2303</v>
      </c>
      <c r="X611" s="227" t="s">
        <v>2303</v>
      </c>
      <c r="Y611" s="227" t="s">
        <v>2303</v>
      </c>
      <c r="Z611" s="227" t="s">
        <v>2303</v>
      </c>
      <c r="AA611" s="227" t="s">
        <v>2303</v>
      </c>
      <c r="AB611" s="227" t="s">
        <v>2303</v>
      </c>
      <c r="AC611" s="227" t="s">
        <v>2303</v>
      </c>
      <c r="AD611" s="227" t="s">
        <v>2303</v>
      </c>
      <c r="AE611" s="228" t="s">
        <v>173</v>
      </c>
      <c r="AF611" s="228" t="s">
        <v>173</v>
      </c>
      <c r="AG611" s="235" t="s">
        <v>173</v>
      </c>
      <c r="AH611" s="280"/>
    </row>
    <row r="612" spans="2:34" ht="12.75">
      <c r="B612" s="306" t="s">
        <v>1510</v>
      </c>
      <c r="C612" s="307" t="s">
        <v>112</v>
      </c>
      <c r="D612" s="307" t="s">
        <v>1495</v>
      </c>
      <c r="E612" s="307">
        <v>2.7</v>
      </c>
      <c r="F612" s="307" t="s">
        <v>292</v>
      </c>
      <c r="G612" s="307" t="s">
        <v>292</v>
      </c>
      <c r="H612" s="307" t="s">
        <v>335</v>
      </c>
      <c r="I612" s="227" t="s">
        <v>2303</v>
      </c>
      <c r="J612" s="230" t="s">
        <v>2304</v>
      </c>
      <c r="K612" s="227" t="s">
        <v>2303</v>
      </c>
      <c r="L612" s="227" t="s">
        <v>2303</v>
      </c>
      <c r="M612" s="227" t="s">
        <v>2303</v>
      </c>
      <c r="N612" s="228" t="s">
        <v>173</v>
      </c>
      <c r="O612" s="231" t="s">
        <v>2305</v>
      </c>
      <c r="P612" s="228" t="s">
        <v>173</v>
      </c>
      <c r="Q612" s="227" t="s">
        <v>2303</v>
      </c>
      <c r="R612" s="228" t="s">
        <v>173</v>
      </c>
      <c r="S612" s="230" t="s">
        <v>2304</v>
      </c>
      <c r="T612" s="228" t="s">
        <v>173</v>
      </c>
      <c r="U612" s="227" t="s">
        <v>2303</v>
      </c>
      <c r="V612" s="227" t="s">
        <v>2303</v>
      </c>
      <c r="W612" s="227" t="s">
        <v>2303</v>
      </c>
      <c r="X612" s="227" t="s">
        <v>2303</v>
      </c>
      <c r="Y612" s="227" t="s">
        <v>2303</v>
      </c>
      <c r="Z612" s="227" t="s">
        <v>2303</v>
      </c>
      <c r="AA612" s="227" t="s">
        <v>2303</v>
      </c>
      <c r="AB612" s="227" t="s">
        <v>2303</v>
      </c>
      <c r="AC612" s="227" t="s">
        <v>2303</v>
      </c>
      <c r="AD612" s="227" t="s">
        <v>2303</v>
      </c>
      <c r="AE612" s="228" t="s">
        <v>173</v>
      </c>
      <c r="AF612" s="228" t="s">
        <v>173</v>
      </c>
      <c r="AG612" s="235" t="s">
        <v>173</v>
      </c>
      <c r="AH612" s="280"/>
    </row>
    <row r="613" spans="2:34" ht="12.75">
      <c r="B613" s="306" t="s">
        <v>1511</v>
      </c>
      <c r="C613" s="307" t="s">
        <v>112</v>
      </c>
      <c r="D613" s="307" t="s">
        <v>1495</v>
      </c>
      <c r="E613" s="307">
        <v>2.7</v>
      </c>
      <c r="F613" s="307" t="s">
        <v>292</v>
      </c>
      <c r="G613" s="307" t="s">
        <v>292</v>
      </c>
      <c r="H613" s="307" t="s">
        <v>335</v>
      </c>
      <c r="I613" s="227" t="s">
        <v>2303</v>
      </c>
      <c r="J613" s="230" t="s">
        <v>2304</v>
      </c>
      <c r="K613" s="227" t="s">
        <v>2303</v>
      </c>
      <c r="L613" s="227" t="s">
        <v>2303</v>
      </c>
      <c r="M613" s="227" t="s">
        <v>2303</v>
      </c>
      <c r="N613" s="228" t="s">
        <v>173</v>
      </c>
      <c r="O613" s="231" t="s">
        <v>2305</v>
      </c>
      <c r="P613" s="228" t="s">
        <v>173</v>
      </c>
      <c r="Q613" s="227" t="s">
        <v>2303</v>
      </c>
      <c r="R613" s="228" t="s">
        <v>173</v>
      </c>
      <c r="S613" s="230" t="s">
        <v>2304</v>
      </c>
      <c r="T613" s="228" t="s">
        <v>173</v>
      </c>
      <c r="U613" s="227" t="s">
        <v>2303</v>
      </c>
      <c r="V613" s="227" t="s">
        <v>2303</v>
      </c>
      <c r="W613" s="227" t="s">
        <v>2303</v>
      </c>
      <c r="X613" s="227" t="s">
        <v>2303</v>
      </c>
      <c r="Y613" s="227" t="s">
        <v>2303</v>
      </c>
      <c r="Z613" s="227" t="s">
        <v>2303</v>
      </c>
      <c r="AA613" s="227" t="s">
        <v>2303</v>
      </c>
      <c r="AB613" s="227" t="s">
        <v>2303</v>
      </c>
      <c r="AC613" s="227" t="s">
        <v>2303</v>
      </c>
      <c r="AD613" s="227" t="s">
        <v>2303</v>
      </c>
      <c r="AE613" s="228" t="s">
        <v>173</v>
      </c>
      <c r="AF613" s="228" t="s">
        <v>173</v>
      </c>
      <c r="AG613" s="235" t="s">
        <v>173</v>
      </c>
      <c r="AH613" s="280"/>
    </row>
    <row r="614" spans="2:34" ht="12.75">
      <c r="B614" s="306" t="s">
        <v>1518</v>
      </c>
      <c r="C614" s="307" t="s">
        <v>112</v>
      </c>
      <c r="D614" s="307" t="s">
        <v>1495</v>
      </c>
      <c r="E614" s="307">
        <v>2.7</v>
      </c>
      <c r="F614" s="307" t="s">
        <v>292</v>
      </c>
      <c r="G614" s="307" t="s">
        <v>292</v>
      </c>
      <c r="H614" s="307" t="s">
        <v>335</v>
      </c>
      <c r="I614" s="227" t="s">
        <v>2303</v>
      </c>
      <c r="J614" s="230" t="s">
        <v>2304</v>
      </c>
      <c r="K614" s="227" t="s">
        <v>2303</v>
      </c>
      <c r="L614" s="227" t="s">
        <v>2303</v>
      </c>
      <c r="M614" s="227" t="s">
        <v>2303</v>
      </c>
      <c r="N614" s="228" t="s">
        <v>173</v>
      </c>
      <c r="O614" s="231" t="s">
        <v>2305</v>
      </c>
      <c r="P614" s="228" t="s">
        <v>173</v>
      </c>
      <c r="Q614" s="227" t="s">
        <v>2303</v>
      </c>
      <c r="R614" s="228" t="s">
        <v>173</v>
      </c>
      <c r="S614" s="230" t="s">
        <v>2304</v>
      </c>
      <c r="T614" s="228" t="s">
        <v>173</v>
      </c>
      <c r="U614" s="227" t="s">
        <v>2303</v>
      </c>
      <c r="V614" s="227" t="s">
        <v>2303</v>
      </c>
      <c r="W614" s="227" t="s">
        <v>2303</v>
      </c>
      <c r="X614" s="227" t="s">
        <v>2303</v>
      </c>
      <c r="Y614" s="227" t="s">
        <v>2303</v>
      </c>
      <c r="Z614" s="227" t="s">
        <v>2303</v>
      </c>
      <c r="AA614" s="227" t="s">
        <v>2303</v>
      </c>
      <c r="AB614" s="227" t="s">
        <v>2303</v>
      </c>
      <c r="AC614" s="227" t="s">
        <v>2303</v>
      </c>
      <c r="AD614" s="227" t="s">
        <v>2303</v>
      </c>
      <c r="AE614" s="228" t="s">
        <v>173</v>
      </c>
      <c r="AF614" s="228" t="s">
        <v>173</v>
      </c>
      <c r="AG614" s="235" t="s">
        <v>173</v>
      </c>
      <c r="AH614" s="280"/>
    </row>
    <row r="615" spans="2:34" ht="12.75">
      <c r="B615" s="306" t="s">
        <v>1519</v>
      </c>
      <c r="C615" s="307" t="s">
        <v>112</v>
      </c>
      <c r="D615" s="307" t="s">
        <v>1495</v>
      </c>
      <c r="E615" s="307">
        <v>2.7</v>
      </c>
      <c r="F615" s="307" t="s">
        <v>292</v>
      </c>
      <c r="G615" s="307" t="s">
        <v>292</v>
      </c>
      <c r="H615" s="307" t="s">
        <v>335</v>
      </c>
      <c r="I615" s="227" t="s">
        <v>2303</v>
      </c>
      <c r="J615" s="230" t="s">
        <v>2304</v>
      </c>
      <c r="K615" s="227" t="s">
        <v>2303</v>
      </c>
      <c r="L615" s="227" t="s">
        <v>2303</v>
      </c>
      <c r="M615" s="227" t="s">
        <v>2303</v>
      </c>
      <c r="N615" s="228" t="s">
        <v>173</v>
      </c>
      <c r="O615" s="231" t="s">
        <v>2305</v>
      </c>
      <c r="P615" s="228" t="s">
        <v>173</v>
      </c>
      <c r="Q615" s="227" t="s">
        <v>2303</v>
      </c>
      <c r="R615" s="228" t="s">
        <v>173</v>
      </c>
      <c r="S615" s="230" t="s">
        <v>2304</v>
      </c>
      <c r="T615" s="228" t="s">
        <v>173</v>
      </c>
      <c r="U615" s="227" t="s">
        <v>2303</v>
      </c>
      <c r="V615" s="227" t="s">
        <v>2303</v>
      </c>
      <c r="W615" s="227" t="s">
        <v>2303</v>
      </c>
      <c r="X615" s="227" t="s">
        <v>2303</v>
      </c>
      <c r="Y615" s="227" t="s">
        <v>2303</v>
      </c>
      <c r="Z615" s="227" t="s">
        <v>2303</v>
      </c>
      <c r="AA615" s="227" t="s">
        <v>2303</v>
      </c>
      <c r="AB615" s="227" t="s">
        <v>2303</v>
      </c>
      <c r="AC615" s="227" t="s">
        <v>2303</v>
      </c>
      <c r="AD615" s="227" t="s">
        <v>2303</v>
      </c>
      <c r="AE615" s="228" t="s">
        <v>173</v>
      </c>
      <c r="AF615" s="228" t="s">
        <v>173</v>
      </c>
      <c r="AG615" s="235" t="s">
        <v>173</v>
      </c>
      <c r="AH615" s="280"/>
    </row>
    <row r="616" spans="2:34" ht="12.75">
      <c r="B616" s="306" t="s">
        <v>1520</v>
      </c>
      <c r="C616" s="307" t="s">
        <v>112</v>
      </c>
      <c r="D616" s="307" t="s">
        <v>1495</v>
      </c>
      <c r="E616" s="307">
        <v>2.7</v>
      </c>
      <c r="F616" s="307" t="s">
        <v>292</v>
      </c>
      <c r="G616" s="307" t="s">
        <v>292</v>
      </c>
      <c r="H616" s="307" t="s">
        <v>335</v>
      </c>
      <c r="I616" s="227" t="s">
        <v>2303</v>
      </c>
      <c r="J616" s="230" t="s">
        <v>2304</v>
      </c>
      <c r="K616" s="227" t="s">
        <v>2303</v>
      </c>
      <c r="L616" s="227" t="s">
        <v>2303</v>
      </c>
      <c r="M616" s="227" t="s">
        <v>2303</v>
      </c>
      <c r="N616" s="228" t="s">
        <v>173</v>
      </c>
      <c r="O616" s="231" t="s">
        <v>2305</v>
      </c>
      <c r="P616" s="228" t="s">
        <v>173</v>
      </c>
      <c r="Q616" s="227" t="s">
        <v>2303</v>
      </c>
      <c r="R616" s="228" t="s">
        <v>173</v>
      </c>
      <c r="S616" s="230" t="s">
        <v>2304</v>
      </c>
      <c r="T616" s="228" t="s">
        <v>173</v>
      </c>
      <c r="U616" s="227" t="s">
        <v>2303</v>
      </c>
      <c r="V616" s="227" t="s">
        <v>2303</v>
      </c>
      <c r="W616" s="227" t="s">
        <v>2303</v>
      </c>
      <c r="X616" s="227" t="s">
        <v>2303</v>
      </c>
      <c r="Y616" s="227" t="s">
        <v>2303</v>
      </c>
      <c r="Z616" s="227" t="s">
        <v>2303</v>
      </c>
      <c r="AA616" s="227" t="s">
        <v>2303</v>
      </c>
      <c r="AB616" s="227" t="s">
        <v>2303</v>
      </c>
      <c r="AC616" s="227" t="s">
        <v>2303</v>
      </c>
      <c r="AD616" s="227" t="s">
        <v>2303</v>
      </c>
      <c r="AE616" s="228" t="s">
        <v>173</v>
      </c>
      <c r="AF616" s="228" t="s">
        <v>173</v>
      </c>
      <c r="AG616" s="235" t="s">
        <v>173</v>
      </c>
      <c r="AH616" s="280"/>
    </row>
    <row r="617" spans="2:34" ht="12.75">
      <c r="B617" s="306" t="s">
        <v>1521</v>
      </c>
      <c r="C617" s="307" t="s">
        <v>112</v>
      </c>
      <c r="D617" s="307" t="s">
        <v>1495</v>
      </c>
      <c r="E617" s="307">
        <v>2.7</v>
      </c>
      <c r="F617" s="307" t="s">
        <v>292</v>
      </c>
      <c r="G617" s="307" t="s">
        <v>292</v>
      </c>
      <c r="H617" s="307" t="s">
        <v>335</v>
      </c>
      <c r="I617" s="227" t="s">
        <v>2303</v>
      </c>
      <c r="J617" s="230" t="s">
        <v>2304</v>
      </c>
      <c r="K617" s="227" t="s">
        <v>2303</v>
      </c>
      <c r="L617" s="227" t="s">
        <v>2303</v>
      </c>
      <c r="M617" s="227" t="s">
        <v>2303</v>
      </c>
      <c r="N617" s="228" t="s">
        <v>173</v>
      </c>
      <c r="O617" s="231" t="s">
        <v>2305</v>
      </c>
      <c r="P617" s="228" t="s">
        <v>173</v>
      </c>
      <c r="Q617" s="227" t="s">
        <v>2303</v>
      </c>
      <c r="R617" s="228" t="s">
        <v>173</v>
      </c>
      <c r="S617" s="230" t="s">
        <v>2304</v>
      </c>
      <c r="T617" s="228" t="s">
        <v>173</v>
      </c>
      <c r="U617" s="227" t="s">
        <v>2303</v>
      </c>
      <c r="V617" s="227" t="s">
        <v>2303</v>
      </c>
      <c r="W617" s="227" t="s">
        <v>2303</v>
      </c>
      <c r="X617" s="227" t="s">
        <v>2303</v>
      </c>
      <c r="Y617" s="227" t="s">
        <v>2303</v>
      </c>
      <c r="Z617" s="227" t="s">
        <v>2303</v>
      </c>
      <c r="AA617" s="227" t="s">
        <v>2303</v>
      </c>
      <c r="AB617" s="227" t="s">
        <v>2303</v>
      </c>
      <c r="AC617" s="227" t="s">
        <v>2303</v>
      </c>
      <c r="AD617" s="227" t="s">
        <v>2303</v>
      </c>
      <c r="AE617" s="228" t="s">
        <v>173</v>
      </c>
      <c r="AF617" s="228" t="s">
        <v>173</v>
      </c>
      <c r="AG617" s="235" t="s">
        <v>173</v>
      </c>
      <c r="AH617" s="280"/>
    </row>
    <row r="618" spans="2:34" ht="12.75">
      <c r="B618" s="306" t="s">
        <v>1523</v>
      </c>
      <c r="C618" s="307" t="s">
        <v>112</v>
      </c>
      <c r="D618" s="307" t="s">
        <v>1495</v>
      </c>
      <c r="E618" s="307">
        <v>2.7</v>
      </c>
      <c r="F618" s="307" t="s">
        <v>292</v>
      </c>
      <c r="G618" s="307" t="s">
        <v>292</v>
      </c>
      <c r="H618" s="307" t="s">
        <v>335</v>
      </c>
      <c r="I618" s="227" t="s">
        <v>2303</v>
      </c>
      <c r="J618" s="230" t="s">
        <v>2304</v>
      </c>
      <c r="K618" s="227" t="s">
        <v>2303</v>
      </c>
      <c r="L618" s="227" t="s">
        <v>2303</v>
      </c>
      <c r="M618" s="227" t="s">
        <v>2303</v>
      </c>
      <c r="N618" s="228" t="s">
        <v>173</v>
      </c>
      <c r="O618" s="231" t="s">
        <v>2305</v>
      </c>
      <c r="P618" s="228" t="s">
        <v>173</v>
      </c>
      <c r="Q618" s="227" t="s">
        <v>2303</v>
      </c>
      <c r="R618" s="228" t="s">
        <v>173</v>
      </c>
      <c r="S618" s="230" t="s">
        <v>2304</v>
      </c>
      <c r="T618" s="228" t="s">
        <v>173</v>
      </c>
      <c r="U618" s="227" t="s">
        <v>2303</v>
      </c>
      <c r="V618" s="227" t="s">
        <v>2303</v>
      </c>
      <c r="W618" s="227" t="s">
        <v>2303</v>
      </c>
      <c r="X618" s="227" t="s">
        <v>2303</v>
      </c>
      <c r="Y618" s="227" t="s">
        <v>2303</v>
      </c>
      <c r="Z618" s="227" t="s">
        <v>2303</v>
      </c>
      <c r="AA618" s="227" t="s">
        <v>2303</v>
      </c>
      <c r="AB618" s="227" t="s">
        <v>2303</v>
      </c>
      <c r="AC618" s="227" t="s">
        <v>2303</v>
      </c>
      <c r="AD618" s="227" t="s">
        <v>2303</v>
      </c>
      <c r="AE618" s="228" t="s">
        <v>173</v>
      </c>
      <c r="AF618" s="228" t="s">
        <v>173</v>
      </c>
      <c r="AG618" s="235" t="s">
        <v>173</v>
      </c>
      <c r="AH618" s="280"/>
    </row>
    <row r="619" spans="2:34" ht="12.75">
      <c r="B619" s="306" t="s">
        <v>1500</v>
      </c>
      <c r="C619" s="307" t="s">
        <v>126</v>
      </c>
      <c r="D619" s="307" t="s">
        <v>1495</v>
      </c>
      <c r="E619" s="307">
        <v>3.7</v>
      </c>
      <c r="F619" s="307" t="s">
        <v>360</v>
      </c>
      <c r="G619" s="307" t="s">
        <v>360</v>
      </c>
      <c r="H619" s="307" t="s">
        <v>377</v>
      </c>
      <c r="I619" s="228" t="s">
        <v>173</v>
      </c>
      <c r="J619" s="227" t="s">
        <v>2303</v>
      </c>
      <c r="K619" s="228" t="s">
        <v>173</v>
      </c>
      <c r="L619" s="228" t="s">
        <v>173</v>
      </c>
      <c r="M619" s="228" t="s">
        <v>173</v>
      </c>
      <c r="N619" s="228" t="s">
        <v>173</v>
      </c>
      <c r="O619" s="228" t="s">
        <v>173</v>
      </c>
      <c r="P619" s="228" t="s">
        <v>173</v>
      </c>
      <c r="Q619" s="228" t="s">
        <v>173</v>
      </c>
      <c r="R619" s="228" t="s">
        <v>173</v>
      </c>
      <c r="S619" s="227" t="s">
        <v>2303</v>
      </c>
      <c r="T619" s="228" t="s">
        <v>173</v>
      </c>
      <c r="U619" s="228" t="s">
        <v>173</v>
      </c>
      <c r="V619" s="228" t="s">
        <v>173</v>
      </c>
      <c r="W619" s="228" t="s">
        <v>173</v>
      </c>
      <c r="X619" s="227" t="s">
        <v>2303</v>
      </c>
      <c r="Y619" s="227" t="s">
        <v>2303</v>
      </c>
      <c r="Z619" s="227" t="s">
        <v>2303</v>
      </c>
      <c r="AA619" s="228" t="s">
        <v>173</v>
      </c>
      <c r="AB619" s="227" t="s">
        <v>2303</v>
      </c>
      <c r="AC619" s="228" t="s">
        <v>173</v>
      </c>
      <c r="AD619" s="228" t="s">
        <v>173</v>
      </c>
      <c r="AE619" s="228" t="s">
        <v>173</v>
      </c>
      <c r="AF619" s="228" t="s">
        <v>173</v>
      </c>
      <c r="AG619" s="235" t="s">
        <v>173</v>
      </c>
      <c r="AH619" s="280"/>
    </row>
    <row r="620" spans="2:34" ht="12.75">
      <c r="B620" s="306" t="s">
        <v>1501</v>
      </c>
      <c r="C620" s="307" t="s">
        <v>114</v>
      </c>
      <c r="D620" s="307" t="s">
        <v>1495</v>
      </c>
      <c r="E620" s="307">
        <v>4</v>
      </c>
      <c r="F620" s="307" t="s">
        <v>1502</v>
      </c>
      <c r="G620" s="307" t="s">
        <v>334</v>
      </c>
      <c r="H620" s="307" t="s">
        <v>335</v>
      </c>
      <c r="I620" s="231" t="s">
        <v>2305</v>
      </c>
      <c r="J620" s="228" t="s">
        <v>173</v>
      </c>
      <c r="K620" s="228" t="s">
        <v>173</v>
      </c>
      <c r="L620" s="227" t="s">
        <v>2303</v>
      </c>
      <c r="M620" s="228" t="s">
        <v>173</v>
      </c>
      <c r="N620" s="228" t="s">
        <v>173</v>
      </c>
      <c r="O620" s="228" t="s">
        <v>173</v>
      </c>
      <c r="P620" s="228" t="s">
        <v>173</v>
      </c>
      <c r="Q620" s="231" t="s">
        <v>2305</v>
      </c>
      <c r="R620" s="228" t="s">
        <v>173</v>
      </c>
      <c r="S620" s="228" t="s">
        <v>173</v>
      </c>
      <c r="T620" s="228" t="s">
        <v>173</v>
      </c>
      <c r="U620" s="231" t="s">
        <v>2305</v>
      </c>
      <c r="V620" s="231" t="s">
        <v>2305</v>
      </c>
      <c r="W620" s="228" t="s">
        <v>173</v>
      </c>
      <c r="X620" s="227" t="s">
        <v>2303</v>
      </c>
      <c r="Y620" s="231" t="s">
        <v>2305</v>
      </c>
      <c r="Z620" s="227" t="s">
        <v>2303</v>
      </c>
      <c r="AA620" s="231" t="s">
        <v>2305</v>
      </c>
      <c r="AB620" s="227" t="s">
        <v>2303</v>
      </c>
      <c r="AC620" s="228" t="s">
        <v>173</v>
      </c>
      <c r="AD620" s="228" t="s">
        <v>173</v>
      </c>
      <c r="AE620" s="228" t="s">
        <v>173</v>
      </c>
      <c r="AF620" s="228" t="s">
        <v>173</v>
      </c>
      <c r="AG620" s="235" t="s">
        <v>173</v>
      </c>
      <c r="AH620" s="280"/>
    </row>
    <row r="621" spans="2:34" ht="12.75">
      <c r="B621" s="306" t="s">
        <v>1503</v>
      </c>
      <c r="C621" s="307" t="s">
        <v>114</v>
      </c>
      <c r="D621" s="307" t="s">
        <v>1495</v>
      </c>
      <c r="E621" s="307">
        <v>4</v>
      </c>
      <c r="F621" s="307" t="s">
        <v>430</v>
      </c>
      <c r="G621" s="307" t="s">
        <v>334</v>
      </c>
      <c r="H621" s="307" t="s">
        <v>335</v>
      </c>
      <c r="I621" s="231" t="s">
        <v>2305</v>
      </c>
      <c r="J621" s="228" t="s">
        <v>173</v>
      </c>
      <c r="K621" s="228" t="s">
        <v>173</v>
      </c>
      <c r="L621" s="227" t="s">
        <v>2303</v>
      </c>
      <c r="M621" s="228" t="s">
        <v>173</v>
      </c>
      <c r="N621" s="228" t="s">
        <v>173</v>
      </c>
      <c r="O621" s="228" t="s">
        <v>173</v>
      </c>
      <c r="P621" s="228" t="s">
        <v>173</v>
      </c>
      <c r="Q621" s="231" t="s">
        <v>2305</v>
      </c>
      <c r="R621" s="228" t="s">
        <v>173</v>
      </c>
      <c r="S621" s="228" t="s">
        <v>173</v>
      </c>
      <c r="T621" s="228" t="s">
        <v>173</v>
      </c>
      <c r="U621" s="231" t="s">
        <v>2305</v>
      </c>
      <c r="V621" s="231" t="s">
        <v>2305</v>
      </c>
      <c r="W621" s="228" t="s">
        <v>173</v>
      </c>
      <c r="X621" s="227" t="s">
        <v>2303</v>
      </c>
      <c r="Y621" s="231" t="s">
        <v>2305</v>
      </c>
      <c r="Z621" s="227" t="s">
        <v>2303</v>
      </c>
      <c r="AA621" s="231" t="s">
        <v>2305</v>
      </c>
      <c r="AB621" s="227" t="s">
        <v>2303</v>
      </c>
      <c r="AC621" s="228" t="s">
        <v>173</v>
      </c>
      <c r="AD621" s="228" t="s">
        <v>173</v>
      </c>
      <c r="AE621" s="228" t="s">
        <v>173</v>
      </c>
      <c r="AF621" s="228" t="s">
        <v>173</v>
      </c>
      <c r="AG621" s="235" t="s">
        <v>173</v>
      </c>
      <c r="AH621" s="280"/>
    </row>
    <row r="622" spans="2:34" ht="12.75">
      <c r="B622" s="306" t="s">
        <v>1504</v>
      </c>
      <c r="C622" s="307" t="s">
        <v>114</v>
      </c>
      <c r="D622" s="307" t="s">
        <v>1495</v>
      </c>
      <c r="E622" s="307">
        <v>4</v>
      </c>
      <c r="F622" s="307" t="s">
        <v>360</v>
      </c>
      <c r="G622" s="307" t="s">
        <v>334</v>
      </c>
      <c r="H622" s="307" t="s">
        <v>335</v>
      </c>
      <c r="I622" s="231" t="s">
        <v>2305</v>
      </c>
      <c r="J622" s="228" t="s">
        <v>173</v>
      </c>
      <c r="K622" s="228" t="s">
        <v>173</v>
      </c>
      <c r="L622" s="227" t="s">
        <v>2303</v>
      </c>
      <c r="M622" s="228" t="s">
        <v>173</v>
      </c>
      <c r="N622" s="228" t="s">
        <v>173</v>
      </c>
      <c r="O622" s="228" t="s">
        <v>173</v>
      </c>
      <c r="P622" s="228" t="s">
        <v>173</v>
      </c>
      <c r="Q622" s="231" t="s">
        <v>2305</v>
      </c>
      <c r="R622" s="228" t="s">
        <v>173</v>
      </c>
      <c r="S622" s="228" t="s">
        <v>173</v>
      </c>
      <c r="T622" s="228" t="s">
        <v>173</v>
      </c>
      <c r="U622" s="231" t="s">
        <v>2305</v>
      </c>
      <c r="V622" s="231" t="s">
        <v>2305</v>
      </c>
      <c r="W622" s="228" t="s">
        <v>173</v>
      </c>
      <c r="X622" s="227" t="s">
        <v>2303</v>
      </c>
      <c r="Y622" s="231" t="s">
        <v>2305</v>
      </c>
      <c r="Z622" s="227" t="s">
        <v>2303</v>
      </c>
      <c r="AA622" s="231" t="s">
        <v>2305</v>
      </c>
      <c r="AB622" s="227" t="s">
        <v>2303</v>
      </c>
      <c r="AC622" s="228" t="s">
        <v>173</v>
      </c>
      <c r="AD622" s="228" t="s">
        <v>173</v>
      </c>
      <c r="AE622" s="228" t="s">
        <v>173</v>
      </c>
      <c r="AF622" s="228" t="s">
        <v>173</v>
      </c>
      <c r="AG622" s="235" t="s">
        <v>173</v>
      </c>
      <c r="AH622" s="280"/>
    </row>
    <row r="623" spans="2:34" ht="12.75">
      <c r="B623" s="306" t="s">
        <v>1522</v>
      </c>
      <c r="C623" s="307" t="s">
        <v>114</v>
      </c>
      <c r="D623" s="307" t="s">
        <v>1495</v>
      </c>
      <c r="E623" s="307">
        <v>4</v>
      </c>
      <c r="F623" s="307" t="s">
        <v>459</v>
      </c>
      <c r="G623" s="307" t="s">
        <v>334</v>
      </c>
      <c r="H623" s="307" t="s">
        <v>335</v>
      </c>
      <c r="I623" s="231" t="s">
        <v>2305</v>
      </c>
      <c r="J623" s="228" t="s">
        <v>173</v>
      </c>
      <c r="K623" s="228" t="s">
        <v>173</v>
      </c>
      <c r="L623" s="227" t="s">
        <v>2303</v>
      </c>
      <c r="M623" s="228" t="s">
        <v>173</v>
      </c>
      <c r="N623" s="228" t="s">
        <v>173</v>
      </c>
      <c r="O623" s="228" t="s">
        <v>173</v>
      </c>
      <c r="P623" s="228" t="s">
        <v>173</v>
      </c>
      <c r="Q623" s="231" t="s">
        <v>2305</v>
      </c>
      <c r="R623" s="228" t="s">
        <v>173</v>
      </c>
      <c r="S623" s="228" t="s">
        <v>173</v>
      </c>
      <c r="T623" s="228" t="s">
        <v>173</v>
      </c>
      <c r="U623" s="231" t="s">
        <v>2305</v>
      </c>
      <c r="V623" s="231" t="s">
        <v>2305</v>
      </c>
      <c r="W623" s="228" t="s">
        <v>173</v>
      </c>
      <c r="X623" s="227" t="s">
        <v>2303</v>
      </c>
      <c r="Y623" s="231" t="s">
        <v>2305</v>
      </c>
      <c r="Z623" s="227" t="s">
        <v>2303</v>
      </c>
      <c r="AA623" s="231" t="s">
        <v>2305</v>
      </c>
      <c r="AB623" s="227" t="s">
        <v>2303</v>
      </c>
      <c r="AC623" s="228" t="s">
        <v>173</v>
      </c>
      <c r="AD623" s="228" t="s">
        <v>173</v>
      </c>
      <c r="AE623" s="228" t="s">
        <v>173</v>
      </c>
      <c r="AF623" s="228" t="s">
        <v>173</v>
      </c>
      <c r="AG623" s="235" t="s">
        <v>173</v>
      </c>
      <c r="AH623" s="280"/>
    </row>
    <row r="624" spans="2:34" ht="12.75">
      <c r="B624" s="306" t="s">
        <v>1525</v>
      </c>
      <c r="C624" s="307" t="s">
        <v>120</v>
      </c>
      <c r="D624" s="307" t="s">
        <v>1495</v>
      </c>
      <c r="E624" s="307">
        <v>2.7</v>
      </c>
      <c r="F624" s="307" t="s">
        <v>475</v>
      </c>
      <c r="G624" s="307" t="s">
        <v>334</v>
      </c>
      <c r="H624" s="307" t="s">
        <v>205</v>
      </c>
      <c r="I624" s="230" t="s">
        <v>2304</v>
      </c>
      <c r="J624" s="228" t="s">
        <v>173</v>
      </c>
      <c r="K624" s="227" t="s">
        <v>2303</v>
      </c>
      <c r="L624" s="230" t="s">
        <v>2304</v>
      </c>
      <c r="M624" s="228" t="s">
        <v>173</v>
      </c>
      <c r="N624" s="228" t="s">
        <v>173</v>
      </c>
      <c r="O624" s="228" t="s">
        <v>173</v>
      </c>
      <c r="P624" s="228" t="s">
        <v>173</v>
      </c>
      <c r="Q624" s="230" t="s">
        <v>2304</v>
      </c>
      <c r="R624" s="228" t="s">
        <v>173</v>
      </c>
      <c r="S624" s="228" t="s">
        <v>173</v>
      </c>
      <c r="T624" s="228" t="s">
        <v>173</v>
      </c>
      <c r="U624" s="227" t="s">
        <v>2303</v>
      </c>
      <c r="V624" s="227" t="s">
        <v>2303</v>
      </c>
      <c r="W624" s="227" t="s">
        <v>2303</v>
      </c>
      <c r="X624" s="230" t="s">
        <v>2304</v>
      </c>
      <c r="Y624" s="230" t="s">
        <v>2304</v>
      </c>
      <c r="Z624" s="227" t="s">
        <v>2303</v>
      </c>
      <c r="AA624" s="227" t="s">
        <v>2303</v>
      </c>
      <c r="AB624" s="230" t="s">
        <v>2304</v>
      </c>
      <c r="AC624" s="231" t="s">
        <v>2305</v>
      </c>
      <c r="AD624" s="231" t="s">
        <v>2305</v>
      </c>
      <c r="AE624" s="228" t="s">
        <v>173</v>
      </c>
      <c r="AF624" s="228" t="s">
        <v>173</v>
      </c>
      <c r="AG624" s="235" t="s">
        <v>173</v>
      </c>
      <c r="AH624" s="280"/>
    </row>
    <row r="625" spans="2:34" ht="12.75">
      <c r="B625" s="306" t="s">
        <v>1525</v>
      </c>
      <c r="C625" s="307" t="s">
        <v>120</v>
      </c>
      <c r="D625" s="307" t="s">
        <v>1495</v>
      </c>
      <c r="E625" s="307">
        <v>2.7</v>
      </c>
      <c r="F625" s="307" t="s">
        <v>475</v>
      </c>
      <c r="G625" s="307" t="s">
        <v>334</v>
      </c>
      <c r="H625" s="307" t="s">
        <v>477</v>
      </c>
      <c r="I625" s="230" t="s">
        <v>2304</v>
      </c>
      <c r="J625" s="228" t="s">
        <v>173</v>
      </c>
      <c r="K625" s="227" t="s">
        <v>2303</v>
      </c>
      <c r="L625" s="230" t="s">
        <v>2304</v>
      </c>
      <c r="M625" s="228" t="s">
        <v>173</v>
      </c>
      <c r="N625" s="228" t="s">
        <v>173</v>
      </c>
      <c r="O625" s="228" t="s">
        <v>173</v>
      </c>
      <c r="P625" s="228" t="s">
        <v>173</v>
      </c>
      <c r="Q625" s="230" t="s">
        <v>2304</v>
      </c>
      <c r="R625" s="228" t="s">
        <v>173</v>
      </c>
      <c r="S625" s="228" t="s">
        <v>173</v>
      </c>
      <c r="T625" s="228" t="s">
        <v>173</v>
      </c>
      <c r="U625" s="227" t="s">
        <v>2303</v>
      </c>
      <c r="V625" s="227" t="s">
        <v>2303</v>
      </c>
      <c r="W625" s="227" t="s">
        <v>2303</v>
      </c>
      <c r="X625" s="230" t="s">
        <v>2304</v>
      </c>
      <c r="Y625" s="230" t="s">
        <v>2304</v>
      </c>
      <c r="Z625" s="227" t="s">
        <v>2303</v>
      </c>
      <c r="AA625" s="227" t="s">
        <v>2303</v>
      </c>
      <c r="AB625" s="230" t="s">
        <v>2304</v>
      </c>
      <c r="AC625" s="231" t="s">
        <v>2305</v>
      </c>
      <c r="AD625" s="231" t="s">
        <v>2305</v>
      </c>
      <c r="AE625" s="228" t="s">
        <v>173</v>
      </c>
      <c r="AF625" s="228" t="s">
        <v>173</v>
      </c>
      <c r="AG625" s="235" t="s">
        <v>173</v>
      </c>
      <c r="AH625" s="280"/>
    </row>
    <row r="626" spans="2:34" ht="12.75">
      <c r="B626" s="306" t="s">
        <v>1525</v>
      </c>
      <c r="C626" s="307" t="s">
        <v>120</v>
      </c>
      <c r="D626" s="307" t="s">
        <v>1495</v>
      </c>
      <c r="E626" s="307">
        <v>2.7</v>
      </c>
      <c r="F626" s="307" t="s">
        <v>475</v>
      </c>
      <c r="G626" s="307" t="s">
        <v>334</v>
      </c>
      <c r="H626" s="307" t="s">
        <v>478</v>
      </c>
      <c r="I626" s="230" t="s">
        <v>2304</v>
      </c>
      <c r="J626" s="228" t="s">
        <v>173</v>
      </c>
      <c r="K626" s="227" t="s">
        <v>2303</v>
      </c>
      <c r="L626" s="230" t="s">
        <v>2304</v>
      </c>
      <c r="M626" s="228" t="s">
        <v>173</v>
      </c>
      <c r="N626" s="228" t="s">
        <v>173</v>
      </c>
      <c r="O626" s="228" t="s">
        <v>173</v>
      </c>
      <c r="P626" s="228" t="s">
        <v>173</v>
      </c>
      <c r="Q626" s="230" t="s">
        <v>2304</v>
      </c>
      <c r="R626" s="228" t="s">
        <v>173</v>
      </c>
      <c r="S626" s="228" t="s">
        <v>173</v>
      </c>
      <c r="T626" s="228" t="s">
        <v>173</v>
      </c>
      <c r="U626" s="227" t="s">
        <v>2303</v>
      </c>
      <c r="V626" s="227" t="s">
        <v>2303</v>
      </c>
      <c r="W626" s="227" t="s">
        <v>2303</v>
      </c>
      <c r="X626" s="230" t="s">
        <v>2304</v>
      </c>
      <c r="Y626" s="230" t="s">
        <v>2304</v>
      </c>
      <c r="Z626" s="227" t="s">
        <v>2303</v>
      </c>
      <c r="AA626" s="227" t="s">
        <v>2303</v>
      </c>
      <c r="AB626" s="230" t="s">
        <v>2304</v>
      </c>
      <c r="AC626" s="231" t="s">
        <v>2305</v>
      </c>
      <c r="AD626" s="231" t="s">
        <v>2305</v>
      </c>
      <c r="AE626" s="228" t="s">
        <v>173</v>
      </c>
      <c r="AF626" s="228" t="s">
        <v>173</v>
      </c>
      <c r="AG626" s="235" t="s">
        <v>173</v>
      </c>
      <c r="AH626" s="280"/>
    </row>
    <row r="627" spans="2:34" ht="12.75">
      <c r="B627" s="306" t="s">
        <v>1525</v>
      </c>
      <c r="C627" s="307" t="s">
        <v>120</v>
      </c>
      <c r="D627" s="307" t="s">
        <v>1495</v>
      </c>
      <c r="E627" s="307">
        <v>2.7</v>
      </c>
      <c r="F627" s="307" t="s">
        <v>479</v>
      </c>
      <c r="G627" s="307" t="s">
        <v>334</v>
      </c>
      <c r="H627" s="307" t="s">
        <v>205</v>
      </c>
      <c r="I627" s="230" t="s">
        <v>2304</v>
      </c>
      <c r="J627" s="228" t="s">
        <v>173</v>
      </c>
      <c r="K627" s="227" t="s">
        <v>2303</v>
      </c>
      <c r="L627" s="230" t="s">
        <v>2304</v>
      </c>
      <c r="M627" s="228" t="s">
        <v>173</v>
      </c>
      <c r="N627" s="228" t="s">
        <v>173</v>
      </c>
      <c r="O627" s="228" t="s">
        <v>173</v>
      </c>
      <c r="P627" s="228" t="s">
        <v>173</v>
      </c>
      <c r="Q627" s="230" t="s">
        <v>2304</v>
      </c>
      <c r="R627" s="228" t="s">
        <v>173</v>
      </c>
      <c r="S627" s="228" t="s">
        <v>173</v>
      </c>
      <c r="T627" s="228" t="s">
        <v>173</v>
      </c>
      <c r="U627" s="227" t="s">
        <v>2303</v>
      </c>
      <c r="V627" s="227" t="s">
        <v>2303</v>
      </c>
      <c r="W627" s="227" t="s">
        <v>2303</v>
      </c>
      <c r="X627" s="230" t="s">
        <v>2304</v>
      </c>
      <c r="Y627" s="230" t="s">
        <v>2304</v>
      </c>
      <c r="Z627" s="227" t="s">
        <v>2303</v>
      </c>
      <c r="AA627" s="227" t="s">
        <v>2303</v>
      </c>
      <c r="AB627" s="230" t="s">
        <v>2304</v>
      </c>
      <c r="AC627" s="231" t="s">
        <v>2305</v>
      </c>
      <c r="AD627" s="231" t="s">
        <v>2305</v>
      </c>
      <c r="AE627" s="228" t="s">
        <v>173</v>
      </c>
      <c r="AF627" s="228" t="s">
        <v>173</v>
      </c>
      <c r="AG627" s="235" t="s">
        <v>173</v>
      </c>
      <c r="AH627" s="280"/>
    </row>
    <row r="628" spans="2:34" ht="12.75">
      <c r="B628" s="306" t="s">
        <v>1525</v>
      </c>
      <c r="C628" s="307" t="s">
        <v>120</v>
      </c>
      <c r="D628" s="307" t="s">
        <v>1495</v>
      </c>
      <c r="E628" s="307">
        <v>2.7</v>
      </c>
      <c r="F628" s="307" t="s">
        <v>479</v>
      </c>
      <c r="G628" s="307" t="s">
        <v>334</v>
      </c>
      <c r="H628" s="307" t="s">
        <v>477</v>
      </c>
      <c r="I628" s="230" t="s">
        <v>2304</v>
      </c>
      <c r="J628" s="228" t="s">
        <v>173</v>
      </c>
      <c r="K628" s="227" t="s">
        <v>2303</v>
      </c>
      <c r="L628" s="230" t="s">
        <v>2304</v>
      </c>
      <c r="M628" s="228" t="s">
        <v>173</v>
      </c>
      <c r="N628" s="228" t="s">
        <v>173</v>
      </c>
      <c r="O628" s="228" t="s">
        <v>173</v>
      </c>
      <c r="P628" s="228" t="s">
        <v>173</v>
      </c>
      <c r="Q628" s="230" t="s">
        <v>2304</v>
      </c>
      <c r="R628" s="228" t="s">
        <v>173</v>
      </c>
      <c r="S628" s="228" t="s">
        <v>173</v>
      </c>
      <c r="T628" s="228" t="s">
        <v>173</v>
      </c>
      <c r="U628" s="227" t="s">
        <v>2303</v>
      </c>
      <c r="V628" s="227" t="s">
        <v>2303</v>
      </c>
      <c r="W628" s="227" t="s">
        <v>2303</v>
      </c>
      <c r="X628" s="230" t="s">
        <v>2304</v>
      </c>
      <c r="Y628" s="230" t="s">
        <v>2304</v>
      </c>
      <c r="Z628" s="227" t="s">
        <v>2303</v>
      </c>
      <c r="AA628" s="227" t="s">
        <v>2303</v>
      </c>
      <c r="AB628" s="230" t="s">
        <v>2304</v>
      </c>
      <c r="AC628" s="231" t="s">
        <v>2305</v>
      </c>
      <c r="AD628" s="231" t="s">
        <v>2305</v>
      </c>
      <c r="AE628" s="228" t="s">
        <v>173</v>
      </c>
      <c r="AF628" s="228" t="s">
        <v>173</v>
      </c>
      <c r="AG628" s="235" t="s">
        <v>173</v>
      </c>
      <c r="AH628" s="280"/>
    </row>
    <row r="629" spans="2:34" ht="12.75">
      <c r="B629" s="306" t="s">
        <v>1525</v>
      </c>
      <c r="C629" s="307" t="s">
        <v>120</v>
      </c>
      <c r="D629" s="307" t="s">
        <v>1495</v>
      </c>
      <c r="E629" s="307">
        <v>2.7</v>
      </c>
      <c r="F629" s="307" t="s">
        <v>479</v>
      </c>
      <c r="G629" s="307" t="s">
        <v>334</v>
      </c>
      <c r="H629" s="307" t="s">
        <v>478</v>
      </c>
      <c r="I629" s="230" t="s">
        <v>2304</v>
      </c>
      <c r="J629" s="228" t="s">
        <v>173</v>
      </c>
      <c r="K629" s="227" t="s">
        <v>2303</v>
      </c>
      <c r="L629" s="230" t="s">
        <v>2304</v>
      </c>
      <c r="M629" s="228" t="s">
        <v>173</v>
      </c>
      <c r="N629" s="228" t="s">
        <v>173</v>
      </c>
      <c r="O629" s="228" t="s">
        <v>173</v>
      </c>
      <c r="P629" s="228" t="s">
        <v>173</v>
      </c>
      <c r="Q629" s="230" t="s">
        <v>2304</v>
      </c>
      <c r="R629" s="228" t="s">
        <v>173</v>
      </c>
      <c r="S629" s="228" t="s">
        <v>173</v>
      </c>
      <c r="T629" s="228" t="s">
        <v>173</v>
      </c>
      <c r="U629" s="227" t="s">
        <v>2303</v>
      </c>
      <c r="V629" s="227" t="s">
        <v>2303</v>
      </c>
      <c r="W629" s="227" t="s">
        <v>2303</v>
      </c>
      <c r="X629" s="230" t="s">
        <v>2304</v>
      </c>
      <c r="Y629" s="230" t="s">
        <v>2304</v>
      </c>
      <c r="Z629" s="227" t="s">
        <v>2303</v>
      </c>
      <c r="AA629" s="227" t="s">
        <v>2303</v>
      </c>
      <c r="AB629" s="230" t="s">
        <v>2304</v>
      </c>
      <c r="AC629" s="231" t="s">
        <v>2305</v>
      </c>
      <c r="AD629" s="231" t="s">
        <v>2305</v>
      </c>
      <c r="AE629" s="228" t="s">
        <v>173</v>
      </c>
      <c r="AF629" s="228" t="s">
        <v>173</v>
      </c>
      <c r="AG629" s="235" t="s">
        <v>173</v>
      </c>
      <c r="AH629" s="280"/>
    </row>
    <row r="630" spans="2:34" ht="12.75">
      <c r="B630" s="306" t="s">
        <v>1525</v>
      </c>
      <c r="C630" s="307" t="s">
        <v>120</v>
      </c>
      <c r="D630" s="307" t="s">
        <v>1495</v>
      </c>
      <c r="E630" s="307">
        <v>2.7</v>
      </c>
      <c r="F630" s="307" t="s">
        <v>2200</v>
      </c>
      <c r="G630" s="307" t="s">
        <v>334</v>
      </c>
      <c r="H630" s="307" t="s">
        <v>205</v>
      </c>
      <c r="I630" s="230" t="s">
        <v>2304</v>
      </c>
      <c r="J630" s="228" t="s">
        <v>173</v>
      </c>
      <c r="K630" s="227" t="s">
        <v>2303</v>
      </c>
      <c r="L630" s="230" t="s">
        <v>2304</v>
      </c>
      <c r="M630" s="228" t="s">
        <v>173</v>
      </c>
      <c r="N630" s="228" t="s">
        <v>173</v>
      </c>
      <c r="O630" s="228" t="s">
        <v>173</v>
      </c>
      <c r="P630" s="228" t="s">
        <v>173</v>
      </c>
      <c r="Q630" s="230" t="s">
        <v>2304</v>
      </c>
      <c r="R630" s="228" t="s">
        <v>173</v>
      </c>
      <c r="S630" s="228" t="s">
        <v>173</v>
      </c>
      <c r="T630" s="228" t="s">
        <v>173</v>
      </c>
      <c r="U630" s="227" t="s">
        <v>2303</v>
      </c>
      <c r="V630" s="227" t="s">
        <v>2303</v>
      </c>
      <c r="W630" s="227" t="s">
        <v>2303</v>
      </c>
      <c r="X630" s="230" t="s">
        <v>2304</v>
      </c>
      <c r="Y630" s="230" t="s">
        <v>2304</v>
      </c>
      <c r="Z630" s="227" t="s">
        <v>2303</v>
      </c>
      <c r="AA630" s="227" t="s">
        <v>2303</v>
      </c>
      <c r="AB630" s="230" t="s">
        <v>2304</v>
      </c>
      <c r="AC630" s="231" t="s">
        <v>2305</v>
      </c>
      <c r="AD630" s="231" t="s">
        <v>2305</v>
      </c>
      <c r="AE630" s="228" t="s">
        <v>173</v>
      </c>
      <c r="AF630" s="228" t="s">
        <v>173</v>
      </c>
      <c r="AG630" s="235" t="s">
        <v>173</v>
      </c>
      <c r="AH630" s="280"/>
    </row>
    <row r="631" spans="2:34" ht="12.75">
      <c r="B631" s="306" t="s">
        <v>1525</v>
      </c>
      <c r="C631" s="307" t="s">
        <v>120</v>
      </c>
      <c r="D631" s="307" t="s">
        <v>1495</v>
      </c>
      <c r="E631" s="307">
        <v>2.7</v>
      </c>
      <c r="F631" s="307" t="s">
        <v>2200</v>
      </c>
      <c r="G631" s="307" t="s">
        <v>334</v>
      </c>
      <c r="H631" s="307" t="s">
        <v>477</v>
      </c>
      <c r="I631" s="230" t="s">
        <v>2304</v>
      </c>
      <c r="J631" s="228" t="s">
        <v>173</v>
      </c>
      <c r="K631" s="227" t="s">
        <v>2303</v>
      </c>
      <c r="L631" s="230" t="s">
        <v>2304</v>
      </c>
      <c r="M631" s="228" t="s">
        <v>173</v>
      </c>
      <c r="N631" s="228" t="s">
        <v>173</v>
      </c>
      <c r="O631" s="228" t="s">
        <v>173</v>
      </c>
      <c r="P631" s="228" t="s">
        <v>173</v>
      </c>
      <c r="Q631" s="230" t="s">
        <v>2304</v>
      </c>
      <c r="R631" s="228" t="s">
        <v>173</v>
      </c>
      <c r="S631" s="228" t="s">
        <v>173</v>
      </c>
      <c r="T631" s="228" t="s">
        <v>173</v>
      </c>
      <c r="U631" s="227" t="s">
        <v>2303</v>
      </c>
      <c r="V631" s="227" t="s">
        <v>2303</v>
      </c>
      <c r="W631" s="227" t="s">
        <v>2303</v>
      </c>
      <c r="X631" s="230" t="s">
        <v>2304</v>
      </c>
      <c r="Y631" s="230" t="s">
        <v>2304</v>
      </c>
      <c r="Z631" s="227" t="s">
        <v>2303</v>
      </c>
      <c r="AA631" s="227" t="s">
        <v>2303</v>
      </c>
      <c r="AB631" s="230" t="s">
        <v>2304</v>
      </c>
      <c r="AC631" s="231" t="s">
        <v>2305</v>
      </c>
      <c r="AD631" s="231" t="s">
        <v>2305</v>
      </c>
      <c r="AE631" s="228" t="s">
        <v>173</v>
      </c>
      <c r="AF631" s="228" t="s">
        <v>173</v>
      </c>
      <c r="AG631" s="235" t="s">
        <v>173</v>
      </c>
      <c r="AH631" s="280"/>
    </row>
    <row r="632" spans="2:34" ht="12.75">
      <c r="B632" s="306" t="s">
        <v>1525</v>
      </c>
      <c r="C632" s="307" t="s">
        <v>120</v>
      </c>
      <c r="D632" s="307" t="s">
        <v>1495</v>
      </c>
      <c r="E632" s="307">
        <v>2.7</v>
      </c>
      <c r="F632" s="307" t="s">
        <v>2200</v>
      </c>
      <c r="G632" s="307" t="s">
        <v>334</v>
      </c>
      <c r="H632" s="307" t="s">
        <v>478</v>
      </c>
      <c r="I632" s="230" t="s">
        <v>2304</v>
      </c>
      <c r="J632" s="228" t="s">
        <v>173</v>
      </c>
      <c r="K632" s="227" t="s">
        <v>2303</v>
      </c>
      <c r="L632" s="230" t="s">
        <v>2304</v>
      </c>
      <c r="M632" s="228" t="s">
        <v>173</v>
      </c>
      <c r="N632" s="228" t="s">
        <v>173</v>
      </c>
      <c r="O632" s="228" t="s">
        <v>173</v>
      </c>
      <c r="P632" s="228" t="s">
        <v>173</v>
      </c>
      <c r="Q632" s="230" t="s">
        <v>2304</v>
      </c>
      <c r="R632" s="228" t="s">
        <v>173</v>
      </c>
      <c r="S632" s="228" t="s">
        <v>173</v>
      </c>
      <c r="T632" s="228" t="s">
        <v>173</v>
      </c>
      <c r="U632" s="227" t="s">
        <v>2303</v>
      </c>
      <c r="V632" s="227" t="s">
        <v>2303</v>
      </c>
      <c r="W632" s="227" t="s">
        <v>2303</v>
      </c>
      <c r="X632" s="230" t="s">
        <v>2304</v>
      </c>
      <c r="Y632" s="230" t="s">
        <v>2304</v>
      </c>
      <c r="Z632" s="227" t="s">
        <v>2303</v>
      </c>
      <c r="AA632" s="227" t="s">
        <v>2303</v>
      </c>
      <c r="AB632" s="230" t="s">
        <v>2304</v>
      </c>
      <c r="AC632" s="231" t="s">
        <v>2305</v>
      </c>
      <c r="AD632" s="231" t="s">
        <v>2305</v>
      </c>
      <c r="AE632" s="228" t="s">
        <v>173</v>
      </c>
      <c r="AF632" s="228" t="s">
        <v>173</v>
      </c>
      <c r="AG632" s="235" t="s">
        <v>173</v>
      </c>
      <c r="AH632" s="280"/>
    </row>
    <row r="633" spans="2:34" ht="12.75">
      <c r="B633" s="306" t="s">
        <v>1525</v>
      </c>
      <c r="C633" s="307" t="s">
        <v>120</v>
      </c>
      <c r="D633" s="307" t="s">
        <v>1495</v>
      </c>
      <c r="E633" s="307">
        <v>2.7</v>
      </c>
      <c r="F633" s="307" t="s">
        <v>480</v>
      </c>
      <c r="G633" s="307" t="s">
        <v>334</v>
      </c>
      <c r="H633" s="307" t="s">
        <v>205</v>
      </c>
      <c r="I633" s="230" t="s">
        <v>2304</v>
      </c>
      <c r="J633" s="228" t="s">
        <v>173</v>
      </c>
      <c r="K633" s="227" t="s">
        <v>2303</v>
      </c>
      <c r="L633" s="230" t="s">
        <v>2304</v>
      </c>
      <c r="M633" s="228" t="s">
        <v>173</v>
      </c>
      <c r="N633" s="228" t="s">
        <v>173</v>
      </c>
      <c r="O633" s="228" t="s">
        <v>173</v>
      </c>
      <c r="P633" s="228" t="s">
        <v>173</v>
      </c>
      <c r="Q633" s="230" t="s">
        <v>2304</v>
      </c>
      <c r="R633" s="228" t="s">
        <v>173</v>
      </c>
      <c r="S633" s="228" t="s">
        <v>173</v>
      </c>
      <c r="T633" s="228" t="s">
        <v>173</v>
      </c>
      <c r="U633" s="227" t="s">
        <v>2303</v>
      </c>
      <c r="V633" s="227" t="s">
        <v>2303</v>
      </c>
      <c r="W633" s="227" t="s">
        <v>2303</v>
      </c>
      <c r="X633" s="230" t="s">
        <v>2304</v>
      </c>
      <c r="Y633" s="230" t="s">
        <v>2304</v>
      </c>
      <c r="Z633" s="227" t="s">
        <v>2303</v>
      </c>
      <c r="AA633" s="227" t="s">
        <v>2303</v>
      </c>
      <c r="AB633" s="230" t="s">
        <v>2304</v>
      </c>
      <c r="AC633" s="231" t="s">
        <v>2305</v>
      </c>
      <c r="AD633" s="231" t="s">
        <v>2305</v>
      </c>
      <c r="AE633" s="228" t="s">
        <v>173</v>
      </c>
      <c r="AF633" s="228" t="s">
        <v>173</v>
      </c>
      <c r="AG633" s="235" t="s">
        <v>173</v>
      </c>
      <c r="AH633" s="280"/>
    </row>
    <row r="634" spans="2:34" ht="12.75">
      <c r="B634" s="306" t="s">
        <v>1525</v>
      </c>
      <c r="C634" s="307" t="s">
        <v>120</v>
      </c>
      <c r="D634" s="307" t="s">
        <v>1495</v>
      </c>
      <c r="E634" s="307">
        <v>2.7</v>
      </c>
      <c r="F634" s="307" t="s">
        <v>480</v>
      </c>
      <c r="G634" s="307" t="s">
        <v>334</v>
      </c>
      <c r="H634" s="307" t="s">
        <v>477</v>
      </c>
      <c r="I634" s="230" t="s">
        <v>2304</v>
      </c>
      <c r="J634" s="228" t="s">
        <v>173</v>
      </c>
      <c r="K634" s="227" t="s">
        <v>2303</v>
      </c>
      <c r="L634" s="230" t="s">
        <v>2304</v>
      </c>
      <c r="M634" s="228" t="s">
        <v>173</v>
      </c>
      <c r="N634" s="228" t="s">
        <v>173</v>
      </c>
      <c r="O634" s="228" t="s">
        <v>173</v>
      </c>
      <c r="P634" s="228" t="s">
        <v>173</v>
      </c>
      <c r="Q634" s="230" t="s">
        <v>2304</v>
      </c>
      <c r="R634" s="228" t="s">
        <v>173</v>
      </c>
      <c r="S634" s="228" t="s">
        <v>173</v>
      </c>
      <c r="T634" s="228" t="s">
        <v>173</v>
      </c>
      <c r="U634" s="227" t="s">
        <v>2303</v>
      </c>
      <c r="V634" s="227" t="s">
        <v>2303</v>
      </c>
      <c r="W634" s="227" t="s">
        <v>2303</v>
      </c>
      <c r="X634" s="230" t="s">
        <v>2304</v>
      </c>
      <c r="Y634" s="230" t="s">
        <v>2304</v>
      </c>
      <c r="Z634" s="227" t="s">
        <v>2303</v>
      </c>
      <c r="AA634" s="227" t="s">
        <v>2303</v>
      </c>
      <c r="AB634" s="230" t="s">
        <v>2304</v>
      </c>
      <c r="AC634" s="231" t="s">
        <v>2305</v>
      </c>
      <c r="AD634" s="231" t="s">
        <v>2305</v>
      </c>
      <c r="AE634" s="228" t="s">
        <v>173</v>
      </c>
      <c r="AF634" s="228" t="s">
        <v>173</v>
      </c>
      <c r="AG634" s="235" t="s">
        <v>173</v>
      </c>
      <c r="AH634" s="280"/>
    </row>
    <row r="635" spans="2:34" ht="12.75">
      <c r="B635" s="306" t="s">
        <v>1525</v>
      </c>
      <c r="C635" s="307" t="s">
        <v>120</v>
      </c>
      <c r="D635" s="307" t="s">
        <v>1495</v>
      </c>
      <c r="E635" s="307">
        <v>2.7</v>
      </c>
      <c r="F635" s="307" t="s">
        <v>480</v>
      </c>
      <c r="G635" s="307" t="s">
        <v>334</v>
      </c>
      <c r="H635" s="307" t="s">
        <v>478</v>
      </c>
      <c r="I635" s="230" t="s">
        <v>2304</v>
      </c>
      <c r="J635" s="228" t="s">
        <v>173</v>
      </c>
      <c r="K635" s="227" t="s">
        <v>2303</v>
      </c>
      <c r="L635" s="230" t="s">
        <v>2304</v>
      </c>
      <c r="M635" s="228" t="s">
        <v>173</v>
      </c>
      <c r="N635" s="228" t="s">
        <v>173</v>
      </c>
      <c r="O635" s="228" t="s">
        <v>173</v>
      </c>
      <c r="P635" s="228" t="s">
        <v>173</v>
      </c>
      <c r="Q635" s="230" t="s">
        <v>2304</v>
      </c>
      <c r="R635" s="228" t="s">
        <v>173</v>
      </c>
      <c r="S635" s="228" t="s">
        <v>173</v>
      </c>
      <c r="T635" s="228" t="s">
        <v>173</v>
      </c>
      <c r="U635" s="227" t="s">
        <v>2303</v>
      </c>
      <c r="V635" s="227" t="s">
        <v>2303</v>
      </c>
      <c r="W635" s="227" t="s">
        <v>2303</v>
      </c>
      <c r="X635" s="230" t="s">
        <v>2304</v>
      </c>
      <c r="Y635" s="230" t="s">
        <v>2304</v>
      </c>
      <c r="Z635" s="227" t="s">
        <v>2303</v>
      </c>
      <c r="AA635" s="227" t="s">
        <v>2303</v>
      </c>
      <c r="AB635" s="230" t="s">
        <v>2304</v>
      </c>
      <c r="AC635" s="231" t="s">
        <v>2305</v>
      </c>
      <c r="AD635" s="231" t="s">
        <v>2305</v>
      </c>
      <c r="AE635" s="228" t="s">
        <v>173</v>
      </c>
      <c r="AF635" s="228" t="s">
        <v>173</v>
      </c>
      <c r="AG635" s="235" t="s">
        <v>173</v>
      </c>
      <c r="AH635" s="280"/>
    </row>
    <row r="636" spans="2:34" ht="12.75">
      <c r="B636" s="306" t="s">
        <v>1525</v>
      </c>
      <c r="C636" s="307" t="s">
        <v>120</v>
      </c>
      <c r="D636" s="307" t="s">
        <v>1495</v>
      </c>
      <c r="E636" s="307">
        <v>2.7</v>
      </c>
      <c r="F636" s="307" t="s">
        <v>481</v>
      </c>
      <c r="G636" s="307" t="s">
        <v>334</v>
      </c>
      <c r="H636" s="307" t="s">
        <v>205</v>
      </c>
      <c r="I636" s="230" t="s">
        <v>2304</v>
      </c>
      <c r="J636" s="228" t="s">
        <v>173</v>
      </c>
      <c r="K636" s="227" t="s">
        <v>2303</v>
      </c>
      <c r="L636" s="230" t="s">
        <v>2304</v>
      </c>
      <c r="M636" s="228" t="s">
        <v>173</v>
      </c>
      <c r="N636" s="228" t="s">
        <v>173</v>
      </c>
      <c r="O636" s="228" t="s">
        <v>173</v>
      </c>
      <c r="P636" s="228" t="s">
        <v>173</v>
      </c>
      <c r="Q636" s="230" t="s">
        <v>2304</v>
      </c>
      <c r="R636" s="228" t="s">
        <v>173</v>
      </c>
      <c r="S636" s="228" t="s">
        <v>173</v>
      </c>
      <c r="T636" s="228" t="s">
        <v>173</v>
      </c>
      <c r="U636" s="227" t="s">
        <v>2303</v>
      </c>
      <c r="V636" s="227" t="s">
        <v>2303</v>
      </c>
      <c r="W636" s="227" t="s">
        <v>2303</v>
      </c>
      <c r="X636" s="230" t="s">
        <v>2304</v>
      </c>
      <c r="Y636" s="230" t="s">
        <v>2304</v>
      </c>
      <c r="Z636" s="227" t="s">
        <v>2303</v>
      </c>
      <c r="AA636" s="227" t="s">
        <v>2303</v>
      </c>
      <c r="AB636" s="230" t="s">
        <v>2304</v>
      </c>
      <c r="AC636" s="231" t="s">
        <v>2305</v>
      </c>
      <c r="AD636" s="231" t="s">
        <v>2305</v>
      </c>
      <c r="AE636" s="228" t="s">
        <v>173</v>
      </c>
      <c r="AF636" s="228" t="s">
        <v>173</v>
      </c>
      <c r="AG636" s="235" t="s">
        <v>173</v>
      </c>
      <c r="AH636" s="280"/>
    </row>
    <row r="637" spans="2:34" ht="12.75">
      <c r="B637" s="306" t="s">
        <v>1525</v>
      </c>
      <c r="C637" s="307" t="s">
        <v>120</v>
      </c>
      <c r="D637" s="307" t="s">
        <v>1495</v>
      </c>
      <c r="E637" s="307">
        <v>2.7</v>
      </c>
      <c r="F637" s="307" t="s">
        <v>481</v>
      </c>
      <c r="G637" s="307" t="s">
        <v>334</v>
      </c>
      <c r="H637" s="307" t="s">
        <v>477</v>
      </c>
      <c r="I637" s="230" t="s">
        <v>2304</v>
      </c>
      <c r="J637" s="228" t="s">
        <v>173</v>
      </c>
      <c r="K637" s="227" t="s">
        <v>2303</v>
      </c>
      <c r="L637" s="230" t="s">
        <v>2304</v>
      </c>
      <c r="M637" s="228" t="s">
        <v>173</v>
      </c>
      <c r="N637" s="228" t="s">
        <v>173</v>
      </c>
      <c r="O637" s="228" t="s">
        <v>173</v>
      </c>
      <c r="P637" s="228" t="s">
        <v>173</v>
      </c>
      <c r="Q637" s="230" t="s">
        <v>2304</v>
      </c>
      <c r="R637" s="228" t="s">
        <v>173</v>
      </c>
      <c r="S637" s="228" t="s">
        <v>173</v>
      </c>
      <c r="T637" s="228" t="s">
        <v>173</v>
      </c>
      <c r="U637" s="227" t="s">
        <v>2303</v>
      </c>
      <c r="V637" s="227" t="s">
        <v>2303</v>
      </c>
      <c r="W637" s="227" t="s">
        <v>2303</v>
      </c>
      <c r="X637" s="230" t="s">
        <v>2304</v>
      </c>
      <c r="Y637" s="230" t="s">
        <v>2304</v>
      </c>
      <c r="Z637" s="227" t="s">
        <v>2303</v>
      </c>
      <c r="AA637" s="227" t="s">
        <v>2303</v>
      </c>
      <c r="AB637" s="230" t="s">
        <v>2304</v>
      </c>
      <c r="AC637" s="231" t="s">
        <v>2305</v>
      </c>
      <c r="AD637" s="231" t="s">
        <v>2305</v>
      </c>
      <c r="AE637" s="228" t="s">
        <v>173</v>
      </c>
      <c r="AF637" s="228" t="s">
        <v>173</v>
      </c>
      <c r="AG637" s="235" t="s">
        <v>173</v>
      </c>
      <c r="AH637" s="280"/>
    </row>
    <row r="638" spans="2:34" ht="12.75">
      <c r="B638" s="306" t="s">
        <v>1525</v>
      </c>
      <c r="C638" s="307" t="s">
        <v>120</v>
      </c>
      <c r="D638" s="307" t="s">
        <v>1495</v>
      </c>
      <c r="E638" s="307">
        <v>2.7</v>
      </c>
      <c r="F638" s="307" t="s">
        <v>481</v>
      </c>
      <c r="G638" s="307" t="s">
        <v>334</v>
      </c>
      <c r="H638" s="307" t="s">
        <v>478</v>
      </c>
      <c r="I638" s="230" t="s">
        <v>2304</v>
      </c>
      <c r="J638" s="228" t="s">
        <v>173</v>
      </c>
      <c r="K638" s="227" t="s">
        <v>2303</v>
      </c>
      <c r="L638" s="230" t="s">
        <v>2304</v>
      </c>
      <c r="M638" s="228" t="s">
        <v>173</v>
      </c>
      <c r="N638" s="228" t="s">
        <v>173</v>
      </c>
      <c r="O638" s="228" t="s">
        <v>173</v>
      </c>
      <c r="P638" s="228" t="s">
        <v>173</v>
      </c>
      <c r="Q638" s="230" t="s">
        <v>2304</v>
      </c>
      <c r="R638" s="228" t="s">
        <v>173</v>
      </c>
      <c r="S638" s="228" t="s">
        <v>173</v>
      </c>
      <c r="T638" s="228" t="s">
        <v>173</v>
      </c>
      <c r="U638" s="227" t="s">
        <v>2303</v>
      </c>
      <c r="V638" s="227" t="s">
        <v>2303</v>
      </c>
      <c r="W638" s="227" t="s">
        <v>2303</v>
      </c>
      <c r="X638" s="230" t="s">
        <v>2304</v>
      </c>
      <c r="Y638" s="230" t="s">
        <v>2304</v>
      </c>
      <c r="Z638" s="227" t="s">
        <v>2303</v>
      </c>
      <c r="AA638" s="227" t="s">
        <v>2303</v>
      </c>
      <c r="AB638" s="230" t="s">
        <v>2304</v>
      </c>
      <c r="AC638" s="231" t="s">
        <v>2305</v>
      </c>
      <c r="AD638" s="231" t="s">
        <v>2305</v>
      </c>
      <c r="AE638" s="228" t="s">
        <v>173</v>
      </c>
      <c r="AF638" s="228" t="s">
        <v>173</v>
      </c>
      <c r="AG638" s="235" t="s">
        <v>173</v>
      </c>
      <c r="AH638" s="280"/>
    </row>
    <row r="639" spans="2:34" ht="12.75">
      <c r="B639" s="306" t="s">
        <v>1525</v>
      </c>
      <c r="C639" s="307" t="s">
        <v>120</v>
      </c>
      <c r="D639" s="307" t="s">
        <v>1495</v>
      </c>
      <c r="E639" s="307">
        <v>2.7</v>
      </c>
      <c r="F639" s="307" t="s">
        <v>432</v>
      </c>
      <c r="G639" s="307" t="s">
        <v>334</v>
      </c>
      <c r="H639" s="307" t="s">
        <v>205</v>
      </c>
      <c r="I639" s="230" t="s">
        <v>2304</v>
      </c>
      <c r="J639" s="228" t="s">
        <v>173</v>
      </c>
      <c r="K639" s="227" t="s">
        <v>2303</v>
      </c>
      <c r="L639" s="230" t="s">
        <v>2304</v>
      </c>
      <c r="M639" s="228" t="s">
        <v>173</v>
      </c>
      <c r="N639" s="228" t="s">
        <v>173</v>
      </c>
      <c r="O639" s="228" t="s">
        <v>173</v>
      </c>
      <c r="P639" s="228" t="s">
        <v>173</v>
      </c>
      <c r="Q639" s="230" t="s">
        <v>2304</v>
      </c>
      <c r="R639" s="228" t="s">
        <v>173</v>
      </c>
      <c r="S639" s="228" t="s">
        <v>173</v>
      </c>
      <c r="T639" s="228" t="s">
        <v>173</v>
      </c>
      <c r="U639" s="227" t="s">
        <v>2303</v>
      </c>
      <c r="V639" s="227" t="s">
        <v>2303</v>
      </c>
      <c r="W639" s="227" t="s">
        <v>2303</v>
      </c>
      <c r="X639" s="230" t="s">
        <v>2304</v>
      </c>
      <c r="Y639" s="230" t="s">
        <v>2304</v>
      </c>
      <c r="Z639" s="227" t="s">
        <v>2303</v>
      </c>
      <c r="AA639" s="227" t="s">
        <v>2303</v>
      </c>
      <c r="AB639" s="230" t="s">
        <v>2304</v>
      </c>
      <c r="AC639" s="231" t="s">
        <v>2305</v>
      </c>
      <c r="AD639" s="231" t="s">
        <v>2305</v>
      </c>
      <c r="AE639" s="228" t="s">
        <v>173</v>
      </c>
      <c r="AF639" s="228" t="s">
        <v>173</v>
      </c>
      <c r="AG639" s="235" t="s">
        <v>173</v>
      </c>
      <c r="AH639" s="280"/>
    </row>
    <row r="640" spans="2:34" ht="12.75">
      <c r="B640" s="306" t="s">
        <v>1525</v>
      </c>
      <c r="C640" s="307" t="s">
        <v>120</v>
      </c>
      <c r="D640" s="307" t="s">
        <v>1495</v>
      </c>
      <c r="E640" s="307">
        <v>2.7</v>
      </c>
      <c r="F640" s="307" t="s">
        <v>432</v>
      </c>
      <c r="G640" s="307" t="s">
        <v>334</v>
      </c>
      <c r="H640" s="307" t="s">
        <v>477</v>
      </c>
      <c r="I640" s="230" t="s">
        <v>2304</v>
      </c>
      <c r="J640" s="228" t="s">
        <v>173</v>
      </c>
      <c r="K640" s="227" t="s">
        <v>2303</v>
      </c>
      <c r="L640" s="230" t="s">
        <v>2304</v>
      </c>
      <c r="M640" s="228" t="s">
        <v>173</v>
      </c>
      <c r="N640" s="228" t="s">
        <v>173</v>
      </c>
      <c r="O640" s="228" t="s">
        <v>173</v>
      </c>
      <c r="P640" s="228" t="s">
        <v>173</v>
      </c>
      <c r="Q640" s="230" t="s">
        <v>2304</v>
      </c>
      <c r="R640" s="228" t="s">
        <v>173</v>
      </c>
      <c r="S640" s="228" t="s">
        <v>173</v>
      </c>
      <c r="T640" s="228" t="s">
        <v>173</v>
      </c>
      <c r="U640" s="227" t="s">
        <v>2303</v>
      </c>
      <c r="V640" s="227" t="s">
        <v>2303</v>
      </c>
      <c r="W640" s="227" t="s">
        <v>2303</v>
      </c>
      <c r="X640" s="230" t="s">
        <v>2304</v>
      </c>
      <c r="Y640" s="230" t="s">
        <v>2304</v>
      </c>
      <c r="Z640" s="227" t="s">
        <v>2303</v>
      </c>
      <c r="AA640" s="227" t="s">
        <v>2303</v>
      </c>
      <c r="AB640" s="230" t="s">
        <v>2304</v>
      </c>
      <c r="AC640" s="231" t="s">
        <v>2305</v>
      </c>
      <c r="AD640" s="231" t="s">
        <v>2305</v>
      </c>
      <c r="AE640" s="228" t="s">
        <v>173</v>
      </c>
      <c r="AF640" s="228" t="s">
        <v>173</v>
      </c>
      <c r="AG640" s="235" t="s">
        <v>173</v>
      </c>
      <c r="AH640" s="280"/>
    </row>
    <row r="641" spans="2:34" ht="12.75">
      <c r="B641" s="306" t="s">
        <v>1525</v>
      </c>
      <c r="C641" s="307" t="s">
        <v>120</v>
      </c>
      <c r="D641" s="307" t="s">
        <v>1495</v>
      </c>
      <c r="E641" s="307">
        <v>2.7</v>
      </c>
      <c r="F641" s="307" t="s">
        <v>432</v>
      </c>
      <c r="G641" s="307" t="s">
        <v>334</v>
      </c>
      <c r="H641" s="307" t="s">
        <v>478</v>
      </c>
      <c r="I641" s="230" t="s">
        <v>2304</v>
      </c>
      <c r="J641" s="228" t="s">
        <v>173</v>
      </c>
      <c r="K641" s="227" t="s">
        <v>2303</v>
      </c>
      <c r="L641" s="230" t="s">
        <v>2304</v>
      </c>
      <c r="M641" s="228" t="s">
        <v>173</v>
      </c>
      <c r="N641" s="228" t="s">
        <v>173</v>
      </c>
      <c r="O641" s="228" t="s">
        <v>173</v>
      </c>
      <c r="P641" s="228" t="s">
        <v>173</v>
      </c>
      <c r="Q641" s="230" t="s">
        <v>2304</v>
      </c>
      <c r="R641" s="228" t="s">
        <v>173</v>
      </c>
      <c r="S641" s="228" t="s">
        <v>173</v>
      </c>
      <c r="T641" s="228" t="s">
        <v>173</v>
      </c>
      <c r="U641" s="227" t="s">
        <v>2303</v>
      </c>
      <c r="V641" s="227" t="s">
        <v>2303</v>
      </c>
      <c r="W641" s="227" t="s">
        <v>2303</v>
      </c>
      <c r="X641" s="230" t="s">
        <v>2304</v>
      </c>
      <c r="Y641" s="230" t="s">
        <v>2304</v>
      </c>
      <c r="Z641" s="227" t="s">
        <v>2303</v>
      </c>
      <c r="AA641" s="227" t="s">
        <v>2303</v>
      </c>
      <c r="AB641" s="230" t="s">
        <v>2304</v>
      </c>
      <c r="AC641" s="231" t="s">
        <v>2305</v>
      </c>
      <c r="AD641" s="231" t="s">
        <v>2305</v>
      </c>
      <c r="AE641" s="228" t="s">
        <v>173</v>
      </c>
      <c r="AF641" s="228" t="s">
        <v>173</v>
      </c>
      <c r="AG641" s="235" t="s">
        <v>173</v>
      </c>
      <c r="AH641" s="280"/>
    </row>
    <row r="642" spans="2:34" ht="12.75">
      <c r="B642" s="306" t="s">
        <v>1525</v>
      </c>
      <c r="C642" s="307" t="s">
        <v>120</v>
      </c>
      <c r="D642" s="307" t="s">
        <v>1495</v>
      </c>
      <c r="E642" s="307">
        <v>2.7</v>
      </c>
      <c r="F642" s="307" t="s">
        <v>482</v>
      </c>
      <c r="G642" s="307" t="s">
        <v>334</v>
      </c>
      <c r="H642" s="307" t="s">
        <v>205</v>
      </c>
      <c r="I642" s="230" t="s">
        <v>2304</v>
      </c>
      <c r="J642" s="228" t="s">
        <v>173</v>
      </c>
      <c r="K642" s="227" t="s">
        <v>2303</v>
      </c>
      <c r="L642" s="230" t="s">
        <v>2304</v>
      </c>
      <c r="M642" s="228" t="s">
        <v>173</v>
      </c>
      <c r="N642" s="228" t="s">
        <v>173</v>
      </c>
      <c r="O642" s="228" t="s">
        <v>173</v>
      </c>
      <c r="P642" s="228" t="s">
        <v>173</v>
      </c>
      <c r="Q642" s="230" t="s">
        <v>2304</v>
      </c>
      <c r="R642" s="228" t="s">
        <v>173</v>
      </c>
      <c r="S642" s="228" t="s">
        <v>173</v>
      </c>
      <c r="T642" s="228" t="s">
        <v>173</v>
      </c>
      <c r="U642" s="227" t="s">
        <v>2303</v>
      </c>
      <c r="V642" s="227" t="s">
        <v>2303</v>
      </c>
      <c r="W642" s="227" t="s">
        <v>2303</v>
      </c>
      <c r="X642" s="230" t="s">
        <v>2304</v>
      </c>
      <c r="Y642" s="230" t="s">
        <v>2304</v>
      </c>
      <c r="Z642" s="227" t="s">
        <v>2303</v>
      </c>
      <c r="AA642" s="227" t="s">
        <v>2303</v>
      </c>
      <c r="AB642" s="230" t="s">
        <v>2304</v>
      </c>
      <c r="AC642" s="231" t="s">
        <v>2305</v>
      </c>
      <c r="AD642" s="231" t="s">
        <v>2305</v>
      </c>
      <c r="AE642" s="228" t="s">
        <v>173</v>
      </c>
      <c r="AF642" s="228" t="s">
        <v>173</v>
      </c>
      <c r="AG642" s="235" t="s">
        <v>173</v>
      </c>
      <c r="AH642" s="280"/>
    </row>
    <row r="643" spans="2:34" ht="12.75">
      <c r="B643" s="306" t="s">
        <v>1525</v>
      </c>
      <c r="C643" s="307" t="s">
        <v>120</v>
      </c>
      <c r="D643" s="307" t="s">
        <v>1495</v>
      </c>
      <c r="E643" s="307">
        <v>2.7</v>
      </c>
      <c r="F643" s="307" t="s">
        <v>482</v>
      </c>
      <c r="G643" s="307" t="s">
        <v>334</v>
      </c>
      <c r="H643" s="307" t="s">
        <v>477</v>
      </c>
      <c r="I643" s="230" t="s">
        <v>2304</v>
      </c>
      <c r="J643" s="228" t="s">
        <v>173</v>
      </c>
      <c r="K643" s="227" t="s">
        <v>2303</v>
      </c>
      <c r="L643" s="230" t="s">
        <v>2304</v>
      </c>
      <c r="M643" s="228" t="s">
        <v>173</v>
      </c>
      <c r="N643" s="228" t="s">
        <v>173</v>
      </c>
      <c r="O643" s="228" t="s">
        <v>173</v>
      </c>
      <c r="P643" s="228" t="s">
        <v>173</v>
      </c>
      <c r="Q643" s="230" t="s">
        <v>2304</v>
      </c>
      <c r="R643" s="228" t="s">
        <v>173</v>
      </c>
      <c r="S643" s="228" t="s">
        <v>173</v>
      </c>
      <c r="T643" s="228" t="s">
        <v>173</v>
      </c>
      <c r="U643" s="227" t="s">
        <v>2303</v>
      </c>
      <c r="V643" s="227" t="s">
        <v>2303</v>
      </c>
      <c r="W643" s="227" t="s">
        <v>2303</v>
      </c>
      <c r="X643" s="230" t="s">
        <v>2304</v>
      </c>
      <c r="Y643" s="230" t="s">
        <v>2304</v>
      </c>
      <c r="Z643" s="227" t="s">
        <v>2303</v>
      </c>
      <c r="AA643" s="227" t="s">
        <v>2303</v>
      </c>
      <c r="AB643" s="230" t="s">
        <v>2304</v>
      </c>
      <c r="AC643" s="231" t="s">
        <v>2305</v>
      </c>
      <c r="AD643" s="231" t="s">
        <v>2305</v>
      </c>
      <c r="AE643" s="228" t="s">
        <v>173</v>
      </c>
      <c r="AF643" s="228" t="s">
        <v>173</v>
      </c>
      <c r="AG643" s="235" t="s">
        <v>173</v>
      </c>
      <c r="AH643" s="280"/>
    </row>
    <row r="644" spans="2:34" ht="12.75">
      <c r="B644" s="306" t="s">
        <v>1525</v>
      </c>
      <c r="C644" s="307" t="s">
        <v>120</v>
      </c>
      <c r="D644" s="307" t="s">
        <v>1495</v>
      </c>
      <c r="E644" s="307">
        <v>2.7</v>
      </c>
      <c r="F644" s="307" t="s">
        <v>482</v>
      </c>
      <c r="G644" s="307" t="s">
        <v>334</v>
      </c>
      <c r="H644" s="307" t="s">
        <v>478</v>
      </c>
      <c r="I644" s="230" t="s">
        <v>2304</v>
      </c>
      <c r="J644" s="228" t="s">
        <v>173</v>
      </c>
      <c r="K644" s="227" t="s">
        <v>2303</v>
      </c>
      <c r="L644" s="230" t="s">
        <v>2304</v>
      </c>
      <c r="M644" s="228" t="s">
        <v>173</v>
      </c>
      <c r="N644" s="228" t="s">
        <v>173</v>
      </c>
      <c r="O644" s="228" t="s">
        <v>173</v>
      </c>
      <c r="P644" s="228" t="s">
        <v>173</v>
      </c>
      <c r="Q644" s="230" t="s">
        <v>2304</v>
      </c>
      <c r="R644" s="228" t="s">
        <v>173</v>
      </c>
      <c r="S644" s="228" t="s">
        <v>173</v>
      </c>
      <c r="T644" s="228" t="s">
        <v>173</v>
      </c>
      <c r="U644" s="227" t="s">
        <v>2303</v>
      </c>
      <c r="V644" s="227" t="s">
        <v>2303</v>
      </c>
      <c r="W644" s="227" t="s">
        <v>2303</v>
      </c>
      <c r="X644" s="230" t="s">
        <v>2304</v>
      </c>
      <c r="Y644" s="230" t="s">
        <v>2304</v>
      </c>
      <c r="Z644" s="227" t="s">
        <v>2303</v>
      </c>
      <c r="AA644" s="227" t="s">
        <v>2303</v>
      </c>
      <c r="AB644" s="230" t="s">
        <v>2304</v>
      </c>
      <c r="AC644" s="231" t="s">
        <v>2305</v>
      </c>
      <c r="AD644" s="231" t="s">
        <v>2305</v>
      </c>
      <c r="AE644" s="228" t="s">
        <v>173</v>
      </c>
      <c r="AF644" s="228" t="s">
        <v>173</v>
      </c>
      <c r="AG644" s="235" t="s">
        <v>173</v>
      </c>
      <c r="AH644" s="280"/>
    </row>
    <row r="645" spans="2:34" ht="12.75">
      <c r="B645" s="306" t="s">
        <v>1525</v>
      </c>
      <c r="C645" s="307" t="s">
        <v>120</v>
      </c>
      <c r="D645" s="307" t="s">
        <v>1495</v>
      </c>
      <c r="E645" s="307">
        <v>2.7</v>
      </c>
      <c r="F645" s="307" t="s">
        <v>483</v>
      </c>
      <c r="G645" s="307" t="s">
        <v>334</v>
      </c>
      <c r="H645" s="307" t="s">
        <v>205</v>
      </c>
      <c r="I645" s="230" t="s">
        <v>2304</v>
      </c>
      <c r="J645" s="228" t="s">
        <v>173</v>
      </c>
      <c r="K645" s="227" t="s">
        <v>2303</v>
      </c>
      <c r="L645" s="230" t="s">
        <v>2304</v>
      </c>
      <c r="M645" s="228" t="s">
        <v>173</v>
      </c>
      <c r="N645" s="228" t="s">
        <v>173</v>
      </c>
      <c r="O645" s="228" t="s">
        <v>173</v>
      </c>
      <c r="P645" s="228" t="s">
        <v>173</v>
      </c>
      <c r="Q645" s="230" t="s">
        <v>2304</v>
      </c>
      <c r="R645" s="228" t="s">
        <v>173</v>
      </c>
      <c r="S645" s="228" t="s">
        <v>173</v>
      </c>
      <c r="T645" s="228" t="s">
        <v>173</v>
      </c>
      <c r="U645" s="227" t="s">
        <v>2303</v>
      </c>
      <c r="V645" s="227" t="s">
        <v>2303</v>
      </c>
      <c r="W645" s="227" t="s">
        <v>2303</v>
      </c>
      <c r="X645" s="230" t="s">
        <v>2304</v>
      </c>
      <c r="Y645" s="230" t="s">
        <v>2304</v>
      </c>
      <c r="Z645" s="227" t="s">
        <v>2303</v>
      </c>
      <c r="AA645" s="227" t="s">
        <v>2303</v>
      </c>
      <c r="AB645" s="230" t="s">
        <v>2304</v>
      </c>
      <c r="AC645" s="231" t="s">
        <v>2305</v>
      </c>
      <c r="AD645" s="231" t="s">
        <v>2305</v>
      </c>
      <c r="AE645" s="228" t="s">
        <v>173</v>
      </c>
      <c r="AF645" s="228" t="s">
        <v>173</v>
      </c>
      <c r="AG645" s="235" t="s">
        <v>173</v>
      </c>
      <c r="AH645" s="280"/>
    </row>
    <row r="646" spans="2:34" ht="12.75">
      <c r="B646" s="306" t="s">
        <v>1525</v>
      </c>
      <c r="C646" s="307" t="s">
        <v>120</v>
      </c>
      <c r="D646" s="307" t="s">
        <v>1495</v>
      </c>
      <c r="E646" s="307">
        <v>2.7</v>
      </c>
      <c r="F646" s="307" t="s">
        <v>483</v>
      </c>
      <c r="G646" s="307" t="s">
        <v>334</v>
      </c>
      <c r="H646" s="307" t="s">
        <v>477</v>
      </c>
      <c r="I646" s="230" t="s">
        <v>2304</v>
      </c>
      <c r="J646" s="228" t="s">
        <v>173</v>
      </c>
      <c r="K646" s="227" t="s">
        <v>2303</v>
      </c>
      <c r="L646" s="230" t="s">
        <v>2304</v>
      </c>
      <c r="M646" s="228" t="s">
        <v>173</v>
      </c>
      <c r="N646" s="228" t="s">
        <v>173</v>
      </c>
      <c r="O646" s="228" t="s">
        <v>173</v>
      </c>
      <c r="P646" s="228" t="s">
        <v>173</v>
      </c>
      <c r="Q646" s="230" t="s">
        <v>2304</v>
      </c>
      <c r="R646" s="228" t="s">
        <v>173</v>
      </c>
      <c r="S646" s="228" t="s">
        <v>173</v>
      </c>
      <c r="T646" s="228" t="s">
        <v>173</v>
      </c>
      <c r="U646" s="227" t="s">
        <v>2303</v>
      </c>
      <c r="V646" s="227" t="s">
        <v>2303</v>
      </c>
      <c r="W646" s="227" t="s">
        <v>2303</v>
      </c>
      <c r="X646" s="230" t="s">
        <v>2304</v>
      </c>
      <c r="Y646" s="230" t="s">
        <v>2304</v>
      </c>
      <c r="Z646" s="227" t="s">
        <v>2303</v>
      </c>
      <c r="AA646" s="227" t="s">
        <v>2303</v>
      </c>
      <c r="AB646" s="230" t="s">
        <v>2304</v>
      </c>
      <c r="AC646" s="231" t="s">
        <v>2305</v>
      </c>
      <c r="AD646" s="231" t="s">
        <v>2305</v>
      </c>
      <c r="AE646" s="228" t="s">
        <v>173</v>
      </c>
      <c r="AF646" s="228" t="s">
        <v>173</v>
      </c>
      <c r="AG646" s="235" t="s">
        <v>173</v>
      </c>
      <c r="AH646" s="280"/>
    </row>
    <row r="647" spans="2:34" ht="12.75">
      <c r="B647" s="306" t="s">
        <v>1525</v>
      </c>
      <c r="C647" s="307" t="s">
        <v>120</v>
      </c>
      <c r="D647" s="307" t="s">
        <v>1495</v>
      </c>
      <c r="E647" s="307">
        <v>2.7</v>
      </c>
      <c r="F647" s="307" t="s">
        <v>483</v>
      </c>
      <c r="G647" s="307" t="s">
        <v>334</v>
      </c>
      <c r="H647" s="307" t="s">
        <v>478</v>
      </c>
      <c r="I647" s="230" t="s">
        <v>2304</v>
      </c>
      <c r="J647" s="228" t="s">
        <v>173</v>
      </c>
      <c r="K647" s="227" t="s">
        <v>2303</v>
      </c>
      <c r="L647" s="230" t="s">
        <v>2304</v>
      </c>
      <c r="M647" s="228" t="s">
        <v>173</v>
      </c>
      <c r="N647" s="228" t="s">
        <v>173</v>
      </c>
      <c r="O647" s="228" t="s">
        <v>173</v>
      </c>
      <c r="P647" s="228" t="s">
        <v>173</v>
      </c>
      <c r="Q647" s="230" t="s">
        <v>2304</v>
      </c>
      <c r="R647" s="228" t="s">
        <v>173</v>
      </c>
      <c r="S647" s="228" t="s">
        <v>173</v>
      </c>
      <c r="T647" s="228" t="s">
        <v>173</v>
      </c>
      <c r="U647" s="227" t="s">
        <v>2303</v>
      </c>
      <c r="V647" s="227" t="s">
        <v>2303</v>
      </c>
      <c r="W647" s="227" t="s">
        <v>2303</v>
      </c>
      <c r="X647" s="230" t="s">
        <v>2304</v>
      </c>
      <c r="Y647" s="230" t="s">
        <v>2304</v>
      </c>
      <c r="Z647" s="227" t="s">
        <v>2303</v>
      </c>
      <c r="AA647" s="227" t="s">
        <v>2303</v>
      </c>
      <c r="AB647" s="230" t="s">
        <v>2304</v>
      </c>
      <c r="AC647" s="231" t="s">
        <v>2305</v>
      </c>
      <c r="AD647" s="231" t="s">
        <v>2305</v>
      </c>
      <c r="AE647" s="228" t="s">
        <v>173</v>
      </c>
      <c r="AF647" s="228" t="s">
        <v>173</v>
      </c>
      <c r="AG647" s="235" t="s">
        <v>173</v>
      </c>
      <c r="AH647" s="280"/>
    </row>
    <row r="648" spans="2:34" ht="12.75">
      <c r="B648" s="306" t="s">
        <v>1525</v>
      </c>
      <c r="C648" s="307" t="s">
        <v>120</v>
      </c>
      <c r="D648" s="307" t="s">
        <v>1495</v>
      </c>
      <c r="E648" s="307">
        <v>2.7</v>
      </c>
      <c r="F648" s="307" t="s">
        <v>484</v>
      </c>
      <c r="G648" s="307" t="s">
        <v>334</v>
      </c>
      <c r="H648" s="307" t="s">
        <v>205</v>
      </c>
      <c r="I648" s="230" t="s">
        <v>2304</v>
      </c>
      <c r="J648" s="228" t="s">
        <v>173</v>
      </c>
      <c r="K648" s="227" t="s">
        <v>2303</v>
      </c>
      <c r="L648" s="230" t="s">
        <v>2304</v>
      </c>
      <c r="M648" s="228" t="s">
        <v>173</v>
      </c>
      <c r="N648" s="228" t="s">
        <v>173</v>
      </c>
      <c r="O648" s="228" t="s">
        <v>173</v>
      </c>
      <c r="P648" s="228" t="s">
        <v>173</v>
      </c>
      <c r="Q648" s="230" t="s">
        <v>2304</v>
      </c>
      <c r="R648" s="228" t="s">
        <v>173</v>
      </c>
      <c r="S648" s="228" t="s">
        <v>173</v>
      </c>
      <c r="T648" s="228" t="s">
        <v>173</v>
      </c>
      <c r="U648" s="227" t="s">
        <v>2303</v>
      </c>
      <c r="V648" s="227" t="s">
        <v>2303</v>
      </c>
      <c r="W648" s="227" t="s">
        <v>2303</v>
      </c>
      <c r="X648" s="230" t="s">
        <v>2304</v>
      </c>
      <c r="Y648" s="230" t="s">
        <v>2304</v>
      </c>
      <c r="Z648" s="227" t="s">
        <v>2303</v>
      </c>
      <c r="AA648" s="227" t="s">
        <v>2303</v>
      </c>
      <c r="AB648" s="230" t="s">
        <v>2304</v>
      </c>
      <c r="AC648" s="231" t="s">
        <v>2305</v>
      </c>
      <c r="AD648" s="231" t="s">
        <v>2305</v>
      </c>
      <c r="AE648" s="228" t="s">
        <v>173</v>
      </c>
      <c r="AF648" s="228" t="s">
        <v>173</v>
      </c>
      <c r="AG648" s="235" t="s">
        <v>173</v>
      </c>
      <c r="AH648" s="280"/>
    </row>
    <row r="649" spans="2:34" ht="12.75">
      <c r="B649" s="306" t="s">
        <v>1525</v>
      </c>
      <c r="C649" s="307" t="s">
        <v>120</v>
      </c>
      <c r="D649" s="307" t="s">
        <v>1495</v>
      </c>
      <c r="E649" s="307">
        <v>2.7</v>
      </c>
      <c r="F649" s="307" t="s">
        <v>484</v>
      </c>
      <c r="G649" s="307" t="s">
        <v>334</v>
      </c>
      <c r="H649" s="307" t="s">
        <v>477</v>
      </c>
      <c r="I649" s="230" t="s">
        <v>2304</v>
      </c>
      <c r="J649" s="228" t="s">
        <v>173</v>
      </c>
      <c r="K649" s="227" t="s">
        <v>2303</v>
      </c>
      <c r="L649" s="230" t="s">
        <v>2304</v>
      </c>
      <c r="M649" s="228" t="s">
        <v>173</v>
      </c>
      <c r="N649" s="228" t="s">
        <v>173</v>
      </c>
      <c r="O649" s="228" t="s">
        <v>173</v>
      </c>
      <c r="P649" s="228" t="s">
        <v>173</v>
      </c>
      <c r="Q649" s="230" t="s">
        <v>2304</v>
      </c>
      <c r="R649" s="228" t="s">
        <v>173</v>
      </c>
      <c r="S649" s="228" t="s">
        <v>173</v>
      </c>
      <c r="T649" s="228" t="s">
        <v>173</v>
      </c>
      <c r="U649" s="227" t="s">
        <v>2303</v>
      </c>
      <c r="V649" s="227" t="s">
        <v>2303</v>
      </c>
      <c r="W649" s="227" t="s">
        <v>2303</v>
      </c>
      <c r="X649" s="230" t="s">
        <v>2304</v>
      </c>
      <c r="Y649" s="230" t="s">
        <v>2304</v>
      </c>
      <c r="Z649" s="227" t="s">
        <v>2303</v>
      </c>
      <c r="AA649" s="227" t="s">
        <v>2303</v>
      </c>
      <c r="AB649" s="230" t="s">
        <v>2304</v>
      </c>
      <c r="AC649" s="231" t="s">
        <v>2305</v>
      </c>
      <c r="AD649" s="231" t="s">
        <v>2305</v>
      </c>
      <c r="AE649" s="228" t="s">
        <v>173</v>
      </c>
      <c r="AF649" s="228" t="s">
        <v>173</v>
      </c>
      <c r="AG649" s="235" t="s">
        <v>173</v>
      </c>
      <c r="AH649" s="280"/>
    </row>
    <row r="650" spans="2:34" ht="12.75">
      <c r="B650" s="306" t="s">
        <v>1525</v>
      </c>
      <c r="C650" s="307" t="s">
        <v>120</v>
      </c>
      <c r="D650" s="307" t="s">
        <v>1495</v>
      </c>
      <c r="E650" s="307">
        <v>2.7</v>
      </c>
      <c r="F650" s="307" t="s">
        <v>484</v>
      </c>
      <c r="G650" s="307" t="s">
        <v>334</v>
      </c>
      <c r="H650" s="307" t="s">
        <v>478</v>
      </c>
      <c r="I650" s="230" t="s">
        <v>2304</v>
      </c>
      <c r="J650" s="228" t="s">
        <v>173</v>
      </c>
      <c r="K650" s="227" t="s">
        <v>2303</v>
      </c>
      <c r="L650" s="230" t="s">
        <v>2304</v>
      </c>
      <c r="M650" s="228" t="s">
        <v>173</v>
      </c>
      <c r="N650" s="228" t="s">
        <v>173</v>
      </c>
      <c r="O650" s="228" t="s">
        <v>173</v>
      </c>
      <c r="P650" s="228" t="s">
        <v>173</v>
      </c>
      <c r="Q650" s="230" t="s">
        <v>2304</v>
      </c>
      <c r="R650" s="228" t="s">
        <v>173</v>
      </c>
      <c r="S650" s="228" t="s">
        <v>173</v>
      </c>
      <c r="T650" s="228" t="s">
        <v>173</v>
      </c>
      <c r="U650" s="227" t="s">
        <v>2303</v>
      </c>
      <c r="V650" s="227" t="s">
        <v>2303</v>
      </c>
      <c r="W650" s="227" t="s">
        <v>2303</v>
      </c>
      <c r="X650" s="230" t="s">
        <v>2304</v>
      </c>
      <c r="Y650" s="230" t="s">
        <v>2304</v>
      </c>
      <c r="Z650" s="227" t="s">
        <v>2303</v>
      </c>
      <c r="AA650" s="227" t="s">
        <v>2303</v>
      </c>
      <c r="AB650" s="230" t="s">
        <v>2304</v>
      </c>
      <c r="AC650" s="231" t="s">
        <v>2305</v>
      </c>
      <c r="AD650" s="231" t="s">
        <v>2305</v>
      </c>
      <c r="AE650" s="228" t="s">
        <v>173</v>
      </c>
      <c r="AF650" s="228" t="s">
        <v>173</v>
      </c>
      <c r="AG650" s="235" t="s">
        <v>173</v>
      </c>
      <c r="AH650" s="280"/>
    </row>
    <row r="651" spans="2:34" ht="12.75">
      <c r="B651" s="306" t="s">
        <v>1525</v>
      </c>
      <c r="C651" s="307" t="s">
        <v>120</v>
      </c>
      <c r="D651" s="307" t="s">
        <v>1495</v>
      </c>
      <c r="E651" s="307">
        <v>2.7</v>
      </c>
      <c r="F651" s="307" t="s">
        <v>485</v>
      </c>
      <c r="G651" s="307" t="s">
        <v>334</v>
      </c>
      <c r="H651" s="307" t="s">
        <v>205</v>
      </c>
      <c r="I651" s="230" t="s">
        <v>2304</v>
      </c>
      <c r="J651" s="228" t="s">
        <v>173</v>
      </c>
      <c r="K651" s="227" t="s">
        <v>2303</v>
      </c>
      <c r="L651" s="230" t="s">
        <v>2304</v>
      </c>
      <c r="M651" s="228" t="s">
        <v>173</v>
      </c>
      <c r="N651" s="228" t="s">
        <v>173</v>
      </c>
      <c r="O651" s="228" t="s">
        <v>173</v>
      </c>
      <c r="P651" s="228" t="s">
        <v>173</v>
      </c>
      <c r="Q651" s="230" t="s">
        <v>2304</v>
      </c>
      <c r="R651" s="228" t="s">
        <v>173</v>
      </c>
      <c r="S651" s="228" t="s">
        <v>173</v>
      </c>
      <c r="T651" s="228" t="s">
        <v>173</v>
      </c>
      <c r="U651" s="227" t="s">
        <v>2303</v>
      </c>
      <c r="V651" s="227" t="s">
        <v>2303</v>
      </c>
      <c r="W651" s="227" t="s">
        <v>2303</v>
      </c>
      <c r="X651" s="230" t="s">
        <v>2304</v>
      </c>
      <c r="Y651" s="230" t="s">
        <v>2304</v>
      </c>
      <c r="Z651" s="227" t="s">
        <v>2303</v>
      </c>
      <c r="AA651" s="227" t="s">
        <v>2303</v>
      </c>
      <c r="AB651" s="230" t="s">
        <v>2304</v>
      </c>
      <c r="AC651" s="231" t="s">
        <v>2305</v>
      </c>
      <c r="AD651" s="231" t="s">
        <v>2305</v>
      </c>
      <c r="AE651" s="228" t="s">
        <v>173</v>
      </c>
      <c r="AF651" s="228" t="s">
        <v>173</v>
      </c>
      <c r="AG651" s="235" t="s">
        <v>173</v>
      </c>
      <c r="AH651" s="280"/>
    </row>
    <row r="652" spans="2:34" ht="12.75">
      <c r="B652" s="306" t="s">
        <v>1525</v>
      </c>
      <c r="C652" s="307" t="s">
        <v>120</v>
      </c>
      <c r="D652" s="307" t="s">
        <v>1495</v>
      </c>
      <c r="E652" s="307">
        <v>2.7</v>
      </c>
      <c r="F652" s="307" t="s">
        <v>485</v>
      </c>
      <c r="G652" s="307" t="s">
        <v>334</v>
      </c>
      <c r="H652" s="307" t="s">
        <v>477</v>
      </c>
      <c r="I652" s="230" t="s">
        <v>2304</v>
      </c>
      <c r="J652" s="228" t="s">
        <v>173</v>
      </c>
      <c r="K652" s="227" t="s">
        <v>2303</v>
      </c>
      <c r="L652" s="230" t="s">
        <v>2304</v>
      </c>
      <c r="M652" s="228" t="s">
        <v>173</v>
      </c>
      <c r="N652" s="228" t="s">
        <v>173</v>
      </c>
      <c r="O652" s="228" t="s">
        <v>173</v>
      </c>
      <c r="P652" s="228" t="s">
        <v>173</v>
      </c>
      <c r="Q652" s="230" t="s">
        <v>2304</v>
      </c>
      <c r="R652" s="228" t="s">
        <v>173</v>
      </c>
      <c r="S652" s="228" t="s">
        <v>173</v>
      </c>
      <c r="T652" s="228" t="s">
        <v>173</v>
      </c>
      <c r="U652" s="227" t="s">
        <v>2303</v>
      </c>
      <c r="V652" s="227" t="s">
        <v>2303</v>
      </c>
      <c r="W652" s="227" t="s">
        <v>2303</v>
      </c>
      <c r="X652" s="230" t="s">
        <v>2304</v>
      </c>
      <c r="Y652" s="230" t="s">
        <v>2304</v>
      </c>
      <c r="Z652" s="227" t="s">
        <v>2303</v>
      </c>
      <c r="AA652" s="227" t="s">
        <v>2303</v>
      </c>
      <c r="AB652" s="230" t="s">
        <v>2304</v>
      </c>
      <c r="AC652" s="231" t="s">
        <v>2305</v>
      </c>
      <c r="AD652" s="231" t="s">
        <v>2305</v>
      </c>
      <c r="AE652" s="228" t="s">
        <v>173</v>
      </c>
      <c r="AF652" s="228" t="s">
        <v>173</v>
      </c>
      <c r="AG652" s="235" t="s">
        <v>173</v>
      </c>
      <c r="AH652" s="280"/>
    </row>
    <row r="653" spans="2:34" ht="12.75">
      <c r="B653" s="306" t="s">
        <v>1525</v>
      </c>
      <c r="C653" s="307" t="s">
        <v>120</v>
      </c>
      <c r="D653" s="307" t="s">
        <v>1495</v>
      </c>
      <c r="E653" s="307">
        <v>2.7</v>
      </c>
      <c r="F653" s="307" t="s">
        <v>485</v>
      </c>
      <c r="G653" s="307" t="s">
        <v>334</v>
      </c>
      <c r="H653" s="307" t="s">
        <v>478</v>
      </c>
      <c r="I653" s="230" t="s">
        <v>2304</v>
      </c>
      <c r="J653" s="228" t="s">
        <v>173</v>
      </c>
      <c r="K653" s="227" t="s">
        <v>2303</v>
      </c>
      <c r="L653" s="230" t="s">
        <v>2304</v>
      </c>
      <c r="M653" s="228" t="s">
        <v>173</v>
      </c>
      <c r="N653" s="228" t="s">
        <v>173</v>
      </c>
      <c r="O653" s="228" t="s">
        <v>173</v>
      </c>
      <c r="P653" s="228" t="s">
        <v>173</v>
      </c>
      <c r="Q653" s="230" t="s">
        <v>2304</v>
      </c>
      <c r="R653" s="228" t="s">
        <v>173</v>
      </c>
      <c r="S653" s="228" t="s">
        <v>173</v>
      </c>
      <c r="T653" s="228" t="s">
        <v>173</v>
      </c>
      <c r="U653" s="227" t="s">
        <v>2303</v>
      </c>
      <c r="V653" s="227" t="s">
        <v>2303</v>
      </c>
      <c r="W653" s="227" t="s">
        <v>2303</v>
      </c>
      <c r="X653" s="230" t="s">
        <v>2304</v>
      </c>
      <c r="Y653" s="230" t="s">
        <v>2304</v>
      </c>
      <c r="Z653" s="227" t="s">
        <v>2303</v>
      </c>
      <c r="AA653" s="227" t="s">
        <v>2303</v>
      </c>
      <c r="AB653" s="230" t="s">
        <v>2304</v>
      </c>
      <c r="AC653" s="231" t="s">
        <v>2305</v>
      </c>
      <c r="AD653" s="231" t="s">
        <v>2305</v>
      </c>
      <c r="AE653" s="228" t="s">
        <v>173</v>
      </c>
      <c r="AF653" s="228" t="s">
        <v>173</v>
      </c>
      <c r="AG653" s="235" t="s">
        <v>173</v>
      </c>
      <c r="AH653" s="280"/>
    </row>
    <row r="654" spans="2:34" ht="12.75">
      <c r="B654" s="306" t="s">
        <v>1525</v>
      </c>
      <c r="C654" s="307" t="s">
        <v>120</v>
      </c>
      <c r="D654" s="307" t="s">
        <v>1495</v>
      </c>
      <c r="E654" s="307">
        <v>2.7</v>
      </c>
      <c r="F654" s="307" t="s">
        <v>486</v>
      </c>
      <c r="G654" s="307" t="s">
        <v>334</v>
      </c>
      <c r="H654" s="307" t="s">
        <v>205</v>
      </c>
      <c r="I654" s="230" t="s">
        <v>2304</v>
      </c>
      <c r="J654" s="228" t="s">
        <v>173</v>
      </c>
      <c r="K654" s="227" t="s">
        <v>2303</v>
      </c>
      <c r="L654" s="230" t="s">
        <v>2304</v>
      </c>
      <c r="M654" s="228" t="s">
        <v>173</v>
      </c>
      <c r="N654" s="228" t="s">
        <v>173</v>
      </c>
      <c r="O654" s="228" t="s">
        <v>173</v>
      </c>
      <c r="P654" s="228" t="s">
        <v>173</v>
      </c>
      <c r="Q654" s="230" t="s">
        <v>2304</v>
      </c>
      <c r="R654" s="228" t="s">
        <v>173</v>
      </c>
      <c r="S654" s="228" t="s">
        <v>173</v>
      </c>
      <c r="T654" s="228" t="s">
        <v>173</v>
      </c>
      <c r="U654" s="227" t="s">
        <v>2303</v>
      </c>
      <c r="V654" s="227" t="s">
        <v>2303</v>
      </c>
      <c r="W654" s="227" t="s">
        <v>2303</v>
      </c>
      <c r="X654" s="230" t="s">
        <v>2304</v>
      </c>
      <c r="Y654" s="230" t="s">
        <v>2304</v>
      </c>
      <c r="Z654" s="227" t="s">
        <v>2303</v>
      </c>
      <c r="AA654" s="227" t="s">
        <v>2303</v>
      </c>
      <c r="AB654" s="230" t="s">
        <v>2304</v>
      </c>
      <c r="AC654" s="231" t="s">
        <v>2305</v>
      </c>
      <c r="AD654" s="231" t="s">
        <v>2305</v>
      </c>
      <c r="AE654" s="228" t="s">
        <v>173</v>
      </c>
      <c r="AF654" s="228" t="s">
        <v>173</v>
      </c>
      <c r="AG654" s="235" t="s">
        <v>173</v>
      </c>
      <c r="AH654" s="280"/>
    </row>
    <row r="655" spans="2:34" ht="12.75">
      <c r="B655" s="306" t="s">
        <v>1525</v>
      </c>
      <c r="C655" s="307" t="s">
        <v>120</v>
      </c>
      <c r="D655" s="307" t="s">
        <v>1495</v>
      </c>
      <c r="E655" s="307">
        <v>2.7</v>
      </c>
      <c r="F655" s="307" t="s">
        <v>486</v>
      </c>
      <c r="G655" s="307" t="s">
        <v>334</v>
      </c>
      <c r="H655" s="307" t="s">
        <v>477</v>
      </c>
      <c r="I655" s="230" t="s">
        <v>2304</v>
      </c>
      <c r="J655" s="228" t="s">
        <v>173</v>
      </c>
      <c r="K655" s="227" t="s">
        <v>2303</v>
      </c>
      <c r="L655" s="230" t="s">
        <v>2304</v>
      </c>
      <c r="M655" s="228" t="s">
        <v>173</v>
      </c>
      <c r="N655" s="228" t="s">
        <v>173</v>
      </c>
      <c r="O655" s="228" t="s">
        <v>173</v>
      </c>
      <c r="P655" s="228" t="s">
        <v>173</v>
      </c>
      <c r="Q655" s="230" t="s">
        <v>2304</v>
      </c>
      <c r="R655" s="228" t="s">
        <v>173</v>
      </c>
      <c r="S655" s="228" t="s">
        <v>173</v>
      </c>
      <c r="T655" s="228" t="s">
        <v>173</v>
      </c>
      <c r="U655" s="227" t="s">
        <v>2303</v>
      </c>
      <c r="V655" s="227" t="s">
        <v>2303</v>
      </c>
      <c r="W655" s="227" t="s">
        <v>2303</v>
      </c>
      <c r="X655" s="230" t="s">
        <v>2304</v>
      </c>
      <c r="Y655" s="230" t="s">
        <v>2304</v>
      </c>
      <c r="Z655" s="227" t="s">
        <v>2303</v>
      </c>
      <c r="AA655" s="227" t="s">
        <v>2303</v>
      </c>
      <c r="AB655" s="230" t="s">
        <v>2304</v>
      </c>
      <c r="AC655" s="231" t="s">
        <v>2305</v>
      </c>
      <c r="AD655" s="231" t="s">
        <v>2305</v>
      </c>
      <c r="AE655" s="228" t="s">
        <v>173</v>
      </c>
      <c r="AF655" s="228" t="s">
        <v>173</v>
      </c>
      <c r="AG655" s="235" t="s">
        <v>173</v>
      </c>
      <c r="AH655" s="280"/>
    </row>
    <row r="656" spans="2:34" ht="12.75">
      <c r="B656" s="306" t="s">
        <v>1525</v>
      </c>
      <c r="C656" s="307" t="s">
        <v>120</v>
      </c>
      <c r="D656" s="307" t="s">
        <v>1495</v>
      </c>
      <c r="E656" s="307">
        <v>2.7</v>
      </c>
      <c r="F656" s="307" t="s">
        <v>486</v>
      </c>
      <c r="G656" s="307" t="s">
        <v>334</v>
      </c>
      <c r="H656" s="307" t="s">
        <v>478</v>
      </c>
      <c r="I656" s="230" t="s">
        <v>2304</v>
      </c>
      <c r="J656" s="228" t="s">
        <v>173</v>
      </c>
      <c r="K656" s="227" t="s">
        <v>2303</v>
      </c>
      <c r="L656" s="230" t="s">
        <v>2304</v>
      </c>
      <c r="M656" s="228" t="s">
        <v>173</v>
      </c>
      <c r="N656" s="228" t="s">
        <v>173</v>
      </c>
      <c r="O656" s="228" t="s">
        <v>173</v>
      </c>
      <c r="P656" s="228" t="s">
        <v>173</v>
      </c>
      <c r="Q656" s="230" t="s">
        <v>2304</v>
      </c>
      <c r="R656" s="228" t="s">
        <v>173</v>
      </c>
      <c r="S656" s="228" t="s">
        <v>173</v>
      </c>
      <c r="T656" s="228" t="s">
        <v>173</v>
      </c>
      <c r="U656" s="227" t="s">
        <v>2303</v>
      </c>
      <c r="V656" s="227" t="s">
        <v>2303</v>
      </c>
      <c r="W656" s="227" t="s">
        <v>2303</v>
      </c>
      <c r="X656" s="230" t="s">
        <v>2304</v>
      </c>
      <c r="Y656" s="230" t="s">
        <v>2304</v>
      </c>
      <c r="Z656" s="227" t="s">
        <v>2303</v>
      </c>
      <c r="AA656" s="227" t="s">
        <v>2303</v>
      </c>
      <c r="AB656" s="230" t="s">
        <v>2304</v>
      </c>
      <c r="AC656" s="231" t="s">
        <v>2305</v>
      </c>
      <c r="AD656" s="231" t="s">
        <v>2305</v>
      </c>
      <c r="AE656" s="228" t="s">
        <v>173</v>
      </c>
      <c r="AF656" s="228" t="s">
        <v>173</v>
      </c>
      <c r="AG656" s="235" t="s">
        <v>173</v>
      </c>
      <c r="AH656" s="280"/>
    </row>
    <row r="657" spans="2:34" ht="12.75">
      <c r="B657" s="306" t="s">
        <v>1498</v>
      </c>
      <c r="C657" s="307" t="s">
        <v>128</v>
      </c>
      <c r="D657" s="307" t="s">
        <v>1495</v>
      </c>
      <c r="E657" s="307">
        <v>2.7</v>
      </c>
      <c r="F657" s="307" t="s">
        <v>494</v>
      </c>
      <c r="G657" s="307" t="s">
        <v>360</v>
      </c>
      <c r="H657" s="307" t="s">
        <v>335</v>
      </c>
      <c r="I657" s="227" t="s">
        <v>2303</v>
      </c>
      <c r="J657" s="228" t="s">
        <v>173</v>
      </c>
      <c r="K657" s="227" t="s">
        <v>2303</v>
      </c>
      <c r="L657" s="227" t="s">
        <v>2303</v>
      </c>
      <c r="M657" s="231" t="s">
        <v>2305</v>
      </c>
      <c r="N657" s="228" t="s">
        <v>173</v>
      </c>
      <c r="O657" s="228" t="s">
        <v>173</v>
      </c>
      <c r="P657" s="228" t="s">
        <v>173</v>
      </c>
      <c r="Q657" s="227" t="s">
        <v>2303</v>
      </c>
      <c r="R657" s="228" t="s">
        <v>173</v>
      </c>
      <c r="S657" s="228" t="s">
        <v>173</v>
      </c>
      <c r="T657" s="228" t="s">
        <v>173</v>
      </c>
      <c r="U657" s="227" t="s">
        <v>2303</v>
      </c>
      <c r="V657" s="227" t="s">
        <v>2303</v>
      </c>
      <c r="W657" s="227" t="s">
        <v>2303</v>
      </c>
      <c r="X657" s="227" t="s">
        <v>2303</v>
      </c>
      <c r="Y657" s="227" t="s">
        <v>2303</v>
      </c>
      <c r="Z657" s="227" t="s">
        <v>2303</v>
      </c>
      <c r="AA657" s="231" t="s">
        <v>2305</v>
      </c>
      <c r="AB657" s="227" t="s">
        <v>2303</v>
      </c>
      <c r="AC657" s="227" t="s">
        <v>2303</v>
      </c>
      <c r="AD657" s="228" t="s">
        <v>173</v>
      </c>
      <c r="AE657" s="228" t="s">
        <v>173</v>
      </c>
      <c r="AF657" s="228" t="s">
        <v>173</v>
      </c>
      <c r="AG657" s="235" t="s">
        <v>173</v>
      </c>
      <c r="AH657" s="280"/>
    </row>
    <row r="658" spans="2:34" ht="12.75">
      <c r="B658" s="306" t="s">
        <v>1524</v>
      </c>
      <c r="C658" s="307" t="s">
        <v>128</v>
      </c>
      <c r="D658" s="307" t="s">
        <v>1495</v>
      </c>
      <c r="E658" s="307">
        <v>2.7</v>
      </c>
      <c r="F658" s="307" t="s">
        <v>494</v>
      </c>
      <c r="G658" s="307" t="s">
        <v>360</v>
      </c>
      <c r="H658" s="307" t="s">
        <v>335</v>
      </c>
      <c r="I658" s="227" t="s">
        <v>2303</v>
      </c>
      <c r="J658" s="228" t="s">
        <v>173</v>
      </c>
      <c r="K658" s="227" t="s">
        <v>2303</v>
      </c>
      <c r="L658" s="227" t="s">
        <v>2303</v>
      </c>
      <c r="M658" s="231" t="s">
        <v>2305</v>
      </c>
      <c r="N658" s="228" t="s">
        <v>173</v>
      </c>
      <c r="O658" s="228" t="s">
        <v>173</v>
      </c>
      <c r="P658" s="228" t="s">
        <v>173</v>
      </c>
      <c r="Q658" s="227" t="s">
        <v>2303</v>
      </c>
      <c r="R658" s="228" t="s">
        <v>173</v>
      </c>
      <c r="S658" s="228" t="s">
        <v>173</v>
      </c>
      <c r="T658" s="228" t="s">
        <v>173</v>
      </c>
      <c r="U658" s="227" t="s">
        <v>2303</v>
      </c>
      <c r="V658" s="227" t="s">
        <v>2303</v>
      </c>
      <c r="W658" s="227" t="s">
        <v>2303</v>
      </c>
      <c r="X658" s="227" t="s">
        <v>2303</v>
      </c>
      <c r="Y658" s="227" t="s">
        <v>2303</v>
      </c>
      <c r="Z658" s="227" t="s">
        <v>2303</v>
      </c>
      <c r="AA658" s="231" t="s">
        <v>2305</v>
      </c>
      <c r="AB658" s="227" t="s">
        <v>2303</v>
      </c>
      <c r="AC658" s="227" t="s">
        <v>2303</v>
      </c>
      <c r="AD658" s="228" t="s">
        <v>173</v>
      </c>
      <c r="AE658" s="228" t="s">
        <v>173</v>
      </c>
      <c r="AF658" s="228" t="s">
        <v>173</v>
      </c>
      <c r="AG658" s="235" t="s">
        <v>173</v>
      </c>
      <c r="AH658" s="280"/>
    </row>
    <row r="659" spans="2:34" ht="12.75">
      <c r="B659" s="306" t="s">
        <v>1526</v>
      </c>
      <c r="C659" s="307" t="s">
        <v>128</v>
      </c>
      <c r="D659" s="307" t="s">
        <v>1495</v>
      </c>
      <c r="E659" s="307">
        <v>2.7</v>
      </c>
      <c r="F659" s="307" t="s">
        <v>494</v>
      </c>
      <c r="G659" s="307" t="s">
        <v>360</v>
      </c>
      <c r="H659" s="307" t="s">
        <v>335</v>
      </c>
      <c r="I659" s="227" t="s">
        <v>2303</v>
      </c>
      <c r="J659" s="228" t="s">
        <v>173</v>
      </c>
      <c r="K659" s="227" t="s">
        <v>2303</v>
      </c>
      <c r="L659" s="227" t="s">
        <v>2303</v>
      </c>
      <c r="M659" s="231" t="s">
        <v>2305</v>
      </c>
      <c r="N659" s="228" t="s">
        <v>173</v>
      </c>
      <c r="O659" s="228" t="s">
        <v>173</v>
      </c>
      <c r="P659" s="228" t="s">
        <v>173</v>
      </c>
      <c r="Q659" s="227" t="s">
        <v>2303</v>
      </c>
      <c r="R659" s="228" t="s">
        <v>173</v>
      </c>
      <c r="S659" s="228" t="s">
        <v>173</v>
      </c>
      <c r="T659" s="228" t="s">
        <v>173</v>
      </c>
      <c r="U659" s="227" t="s">
        <v>2303</v>
      </c>
      <c r="V659" s="227" t="s">
        <v>2303</v>
      </c>
      <c r="W659" s="227" t="s">
        <v>2303</v>
      </c>
      <c r="X659" s="227" t="s">
        <v>2303</v>
      </c>
      <c r="Y659" s="227" t="s">
        <v>2303</v>
      </c>
      <c r="Z659" s="227" t="s">
        <v>2303</v>
      </c>
      <c r="AA659" s="231" t="s">
        <v>2305</v>
      </c>
      <c r="AB659" s="227" t="s">
        <v>2303</v>
      </c>
      <c r="AC659" s="227" t="s">
        <v>2303</v>
      </c>
      <c r="AD659" s="228" t="s">
        <v>173</v>
      </c>
      <c r="AE659" s="228" t="s">
        <v>173</v>
      </c>
      <c r="AF659" s="228" t="s">
        <v>173</v>
      </c>
      <c r="AG659" s="235" t="s">
        <v>173</v>
      </c>
      <c r="AH659" s="280"/>
    </row>
    <row r="660" spans="2:34" ht="12.75">
      <c r="B660" s="306" t="s">
        <v>1527</v>
      </c>
      <c r="C660" s="307" t="s">
        <v>122</v>
      </c>
      <c r="D660" s="307" t="s">
        <v>1495</v>
      </c>
      <c r="E660" s="307">
        <v>2.7</v>
      </c>
      <c r="F660" s="307" t="s">
        <v>2200</v>
      </c>
      <c r="G660" s="307" t="s">
        <v>334</v>
      </c>
      <c r="H660" s="307" t="s">
        <v>335</v>
      </c>
      <c r="I660" s="230" t="s">
        <v>2304</v>
      </c>
      <c r="J660" s="230" t="s">
        <v>2304</v>
      </c>
      <c r="K660" s="230" t="s">
        <v>2304</v>
      </c>
      <c r="L660" s="230" t="s">
        <v>2304</v>
      </c>
      <c r="M660" s="227" t="s">
        <v>2303</v>
      </c>
      <c r="N660" s="228" t="s">
        <v>173</v>
      </c>
      <c r="O660" s="228" t="s">
        <v>173</v>
      </c>
      <c r="P660" s="228" t="s">
        <v>173</v>
      </c>
      <c r="Q660" s="230" t="s">
        <v>2304</v>
      </c>
      <c r="R660" s="228" t="s">
        <v>173</v>
      </c>
      <c r="S660" s="230" t="s">
        <v>2304</v>
      </c>
      <c r="T660" s="228" t="s">
        <v>173</v>
      </c>
      <c r="U660" s="227" t="s">
        <v>2303</v>
      </c>
      <c r="V660" s="227" t="s">
        <v>2303</v>
      </c>
      <c r="W660" s="227" t="s">
        <v>2303</v>
      </c>
      <c r="X660" s="230" t="s">
        <v>2304</v>
      </c>
      <c r="Y660" s="230" t="s">
        <v>2304</v>
      </c>
      <c r="Z660" s="230" t="s">
        <v>2304</v>
      </c>
      <c r="AA660" s="230" t="s">
        <v>2304</v>
      </c>
      <c r="AB660" s="230" t="s">
        <v>2304</v>
      </c>
      <c r="AC660" s="227" t="s">
        <v>2303</v>
      </c>
      <c r="AD660" s="227" t="s">
        <v>2303</v>
      </c>
      <c r="AE660" s="228" t="s">
        <v>173</v>
      </c>
      <c r="AF660" s="228" t="s">
        <v>173</v>
      </c>
      <c r="AG660" s="236" t="s">
        <v>2304</v>
      </c>
      <c r="AH660" s="280"/>
    </row>
    <row r="661" spans="2:34" ht="12.75">
      <c r="B661" s="306" t="s">
        <v>1500</v>
      </c>
      <c r="C661" s="307" t="s">
        <v>359</v>
      </c>
      <c r="D661" s="307" t="s">
        <v>1495</v>
      </c>
      <c r="E661" s="308">
        <v>2.6666666669999999</v>
      </c>
      <c r="F661" s="307" t="s">
        <v>2301</v>
      </c>
      <c r="G661" s="307" t="s">
        <v>360</v>
      </c>
      <c r="H661" s="307" t="s">
        <v>2302</v>
      </c>
      <c r="I661" s="227" t="s">
        <v>2303</v>
      </c>
      <c r="J661" s="228" t="s">
        <v>173</v>
      </c>
      <c r="K661" s="227" t="s">
        <v>2303</v>
      </c>
      <c r="L661" s="227" t="s">
        <v>2303</v>
      </c>
      <c r="M661" s="227" t="s">
        <v>2303</v>
      </c>
      <c r="N661" s="228" t="s">
        <v>173</v>
      </c>
      <c r="O661" s="228" t="s">
        <v>173</v>
      </c>
      <c r="P661" s="228" t="s">
        <v>173</v>
      </c>
      <c r="Q661" s="227" t="s">
        <v>2303</v>
      </c>
      <c r="R661" s="228" t="s">
        <v>173</v>
      </c>
      <c r="S661" s="228" t="s">
        <v>173</v>
      </c>
      <c r="T661" s="228" t="s">
        <v>173</v>
      </c>
      <c r="U661" s="227" t="s">
        <v>2303</v>
      </c>
      <c r="V661" s="227" t="s">
        <v>2303</v>
      </c>
      <c r="W661" s="227" t="s">
        <v>2303</v>
      </c>
      <c r="X661" s="227" t="s">
        <v>2303</v>
      </c>
      <c r="Y661" s="227" t="s">
        <v>2303</v>
      </c>
      <c r="Z661" s="227" t="s">
        <v>2303</v>
      </c>
      <c r="AA661" s="227" t="s">
        <v>2303</v>
      </c>
      <c r="AB661" s="227" t="s">
        <v>2303</v>
      </c>
      <c r="AC661" s="227" t="s">
        <v>2303</v>
      </c>
      <c r="AD661" s="227" t="s">
        <v>2303</v>
      </c>
      <c r="AE661" s="227" t="s">
        <v>2303</v>
      </c>
      <c r="AF661" s="228" t="s">
        <v>173</v>
      </c>
      <c r="AG661" s="234" t="s">
        <v>2303</v>
      </c>
    </row>
    <row r="662" spans="2:34" ht="12.75">
      <c r="B662" s="306" t="s">
        <v>1541</v>
      </c>
      <c r="C662" s="307" t="s">
        <v>112</v>
      </c>
      <c r="D662" s="307" t="s">
        <v>1540</v>
      </c>
      <c r="E662" s="307">
        <v>2.7</v>
      </c>
      <c r="F662" s="307" t="s">
        <v>417</v>
      </c>
      <c r="G662" s="307" t="s">
        <v>292</v>
      </c>
      <c r="H662" s="307" t="s">
        <v>335</v>
      </c>
      <c r="I662" s="227" t="s">
        <v>2303</v>
      </c>
      <c r="J662" s="230" t="s">
        <v>2304</v>
      </c>
      <c r="K662" s="227" t="s">
        <v>2303</v>
      </c>
      <c r="L662" s="227" t="s">
        <v>2303</v>
      </c>
      <c r="M662" s="227" t="s">
        <v>2303</v>
      </c>
      <c r="N662" s="228" t="s">
        <v>173</v>
      </c>
      <c r="O662" s="231" t="s">
        <v>2305</v>
      </c>
      <c r="P662" s="228" t="s">
        <v>173</v>
      </c>
      <c r="Q662" s="227" t="s">
        <v>2303</v>
      </c>
      <c r="R662" s="228" t="s">
        <v>173</v>
      </c>
      <c r="S662" s="230" t="s">
        <v>2304</v>
      </c>
      <c r="T662" s="228" t="s">
        <v>173</v>
      </c>
      <c r="U662" s="227" t="s">
        <v>2303</v>
      </c>
      <c r="V662" s="227" t="s">
        <v>2303</v>
      </c>
      <c r="W662" s="227" t="s">
        <v>2303</v>
      </c>
      <c r="X662" s="229" t="s">
        <v>149</v>
      </c>
      <c r="Y662" s="229" t="s">
        <v>149</v>
      </c>
      <c r="Z662" s="227" t="s">
        <v>2303</v>
      </c>
      <c r="AA662" s="227" t="s">
        <v>2303</v>
      </c>
      <c r="AB662" s="227" t="s">
        <v>2303</v>
      </c>
      <c r="AC662" s="227" t="s">
        <v>2303</v>
      </c>
      <c r="AD662" s="227" t="s">
        <v>2303</v>
      </c>
      <c r="AE662" s="228" t="s">
        <v>173</v>
      </c>
      <c r="AF662" s="228" t="s">
        <v>173</v>
      </c>
      <c r="AG662" s="235" t="s">
        <v>173</v>
      </c>
      <c r="AH662" s="280"/>
    </row>
    <row r="663" spans="2:34" ht="12.75">
      <c r="B663" s="306" t="s">
        <v>1542</v>
      </c>
      <c r="C663" s="307" t="s">
        <v>112</v>
      </c>
      <c r="D663" s="307" t="s">
        <v>1540</v>
      </c>
      <c r="E663" s="307">
        <v>2.7</v>
      </c>
      <c r="F663" s="307" t="s">
        <v>417</v>
      </c>
      <c r="G663" s="307" t="s">
        <v>292</v>
      </c>
      <c r="H663" s="307" t="s">
        <v>335</v>
      </c>
      <c r="I663" s="227" t="s">
        <v>2303</v>
      </c>
      <c r="J663" s="230" t="s">
        <v>2304</v>
      </c>
      <c r="K663" s="227" t="s">
        <v>2303</v>
      </c>
      <c r="L663" s="227" t="s">
        <v>2303</v>
      </c>
      <c r="M663" s="227" t="s">
        <v>2303</v>
      </c>
      <c r="N663" s="228" t="s">
        <v>173</v>
      </c>
      <c r="O663" s="231" t="s">
        <v>2305</v>
      </c>
      <c r="P663" s="228" t="s">
        <v>173</v>
      </c>
      <c r="Q663" s="227" t="s">
        <v>2303</v>
      </c>
      <c r="R663" s="228" t="s">
        <v>173</v>
      </c>
      <c r="S663" s="230" t="s">
        <v>2304</v>
      </c>
      <c r="T663" s="228" t="s">
        <v>173</v>
      </c>
      <c r="U663" s="227" t="s">
        <v>2303</v>
      </c>
      <c r="V663" s="227" t="s">
        <v>2303</v>
      </c>
      <c r="W663" s="227" t="s">
        <v>2303</v>
      </c>
      <c r="X663" s="229" t="s">
        <v>149</v>
      </c>
      <c r="Y663" s="229" t="s">
        <v>149</v>
      </c>
      <c r="Z663" s="227" t="s">
        <v>2303</v>
      </c>
      <c r="AA663" s="227" t="s">
        <v>2303</v>
      </c>
      <c r="AB663" s="227" t="s">
        <v>2303</v>
      </c>
      <c r="AC663" s="227" t="s">
        <v>2303</v>
      </c>
      <c r="AD663" s="227" t="s">
        <v>2303</v>
      </c>
      <c r="AE663" s="228" t="s">
        <v>173</v>
      </c>
      <c r="AF663" s="228" t="s">
        <v>173</v>
      </c>
      <c r="AG663" s="235" t="s">
        <v>173</v>
      </c>
      <c r="AH663" s="280"/>
    </row>
    <row r="664" spans="2:34" ht="12.75">
      <c r="B664" s="306" t="s">
        <v>1540</v>
      </c>
      <c r="C664" s="307" t="s">
        <v>359</v>
      </c>
      <c r="D664" s="307" t="s">
        <v>1540</v>
      </c>
      <c r="E664" s="308">
        <v>2.6666666669999999</v>
      </c>
      <c r="F664" s="307" t="s">
        <v>2301</v>
      </c>
      <c r="G664" s="307" t="s">
        <v>360</v>
      </c>
      <c r="H664" s="307" t="s">
        <v>2302</v>
      </c>
      <c r="I664" s="227" t="s">
        <v>2303</v>
      </c>
      <c r="J664" s="228" t="s">
        <v>173</v>
      </c>
      <c r="K664" s="227" t="s">
        <v>2303</v>
      </c>
      <c r="L664" s="227" t="s">
        <v>2303</v>
      </c>
      <c r="M664" s="227" t="s">
        <v>2303</v>
      </c>
      <c r="N664" s="228" t="s">
        <v>173</v>
      </c>
      <c r="O664" s="228" t="s">
        <v>173</v>
      </c>
      <c r="P664" s="228" t="s">
        <v>173</v>
      </c>
      <c r="Q664" s="227" t="s">
        <v>2303</v>
      </c>
      <c r="R664" s="228" t="s">
        <v>173</v>
      </c>
      <c r="S664" s="228" t="s">
        <v>173</v>
      </c>
      <c r="T664" s="228" t="s">
        <v>173</v>
      </c>
      <c r="U664" s="227" t="s">
        <v>2303</v>
      </c>
      <c r="V664" s="227" t="s">
        <v>2303</v>
      </c>
      <c r="W664" s="227" t="s">
        <v>2303</v>
      </c>
      <c r="X664" s="229" t="s">
        <v>149</v>
      </c>
      <c r="Y664" s="229" t="s">
        <v>149</v>
      </c>
      <c r="Z664" s="227" t="s">
        <v>2303</v>
      </c>
      <c r="AA664" s="227" t="s">
        <v>2303</v>
      </c>
      <c r="AB664" s="227" t="s">
        <v>2303</v>
      </c>
      <c r="AC664" s="227" t="s">
        <v>2303</v>
      </c>
      <c r="AD664" s="227" t="s">
        <v>2303</v>
      </c>
      <c r="AE664" s="227" t="s">
        <v>2303</v>
      </c>
      <c r="AF664" s="228" t="s">
        <v>173</v>
      </c>
      <c r="AG664" s="234" t="s">
        <v>2303</v>
      </c>
    </row>
    <row r="665" spans="2:34" ht="12.75">
      <c r="B665" s="306" t="s">
        <v>1547</v>
      </c>
      <c r="C665" s="307" t="s">
        <v>112</v>
      </c>
      <c r="D665" s="307" t="s">
        <v>1546</v>
      </c>
      <c r="E665" s="307">
        <v>2.7</v>
      </c>
      <c r="F665" s="307" t="s">
        <v>417</v>
      </c>
      <c r="G665" s="307" t="s">
        <v>292</v>
      </c>
      <c r="H665" s="307" t="s">
        <v>335</v>
      </c>
      <c r="I665" s="227" t="s">
        <v>2303</v>
      </c>
      <c r="J665" s="230" t="s">
        <v>2304</v>
      </c>
      <c r="K665" s="227" t="s">
        <v>2303</v>
      </c>
      <c r="L665" s="227" t="s">
        <v>2303</v>
      </c>
      <c r="M665" s="227" t="s">
        <v>2303</v>
      </c>
      <c r="N665" s="228" t="s">
        <v>173</v>
      </c>
      <c r="O665" s="231" t="s">
        <v>2305</v>
      </c>
      <c r="P665" s="228" t="s">
        <v>173</v>
      </c>
      <c r="Q665" s="227" t="s">
        <v>2303</v>
      </c>
      <c r="R665" s="228" t="s">
        <v>173</v>
      </c>
      <c r="S665" s="230" t="s">
        <v>2304</v>
      </c>
      <c r="T665" s="228" t="s">
        <v>173</v>
      </c>
      <c r="U665" s="227" t="s">
        <v>2303</v>
      </c>
      <c r="V665" s="227" t="s">
        <v>2303</v>
      </c>
      <c r="W665" s="227" t="s">
        <v>2303</v>
      </c>
      <c r="X665" s="229" t="s">
        <v>149</v>
      </c>
      <c r="Y665" s="229" t="s">
        <v>149</v>
      </c>
      <c r="Z665" s="227" t="s">
        <v>2303</v>
      </c>
      <c r="AA665" s="227" t="s">
        <v>2303</v>
      </c>
      <c r="AB665" s="227" t="s">
        <v>2303</v>
      </c>
      <c r="AC665" s="227" t="s">
        <v>2303</v>
      </c>
      <c r="AD665" s="227" t="s">
        <v>2303</v>
      </c>
      <c r="AE665" s="228" t="s">
        <v>173</v>
      </c>
      <c r="AF665" s="228" t="s">
        <v>173</v>
      </c>
      <c r="AG665" s="235" t="s">
        <v>173</v>
      </c>
      <c r="AH665" s="280"/>
    </row>
    <row r="666" spans="2:34" ht="12.75">
      <c r="B666" s="306" t="s">
        <v>2324</v>
      </c>
      <c r="C666" s="307" t="s">
        <v>359</v>
      </c>
      <c r="D666" s="307" t="s">
        <v>1551</v>
      </c>
      <c r="E666" s="308">
        <v>2.6666666669999999</v>
      </c>
      <c r="F666" s="307" t="s">
        <v>2301</v>
      </c>
      <c r="G666" s="307" t="s">
        <v>360</v>
      </c>
      <c r="H666" s="307" t="s">
        <v>2302</v>
      </c>
      <c r="I666" s="227" t="s">
        <v>2303</v>
      </c>
      <c r="J666" s="228" t="s">
        <v>173</v>
      </c>
      <c r="K666" s="227" t="s">
        <v>2303</v>
      </c>
      <c r="L666" s="227" t="s">
        <v>2303</v>
      </c>
      <c r="M666" s="227" t="s">
        <v>2303</v>
      </c>
      <c r="N666" s="228" t="s">
        <v>173</v>
      </c>
      <c r="O666" s="228" t="s">
        <v>173</v>
      </c>
      <c r="P666" s="228" t="s">
        <v>173</v>
      </c>
      <c r="Q666" s="227" t="s">
        <v>2303</v>
      </c>
      <c r="R666" s="228" t="s">
        <v>173</v>
      </c>
      <c r="S666" s="228" t="s">
        <v>173</v>
      </c>
      <c r="T666" s="228" t="s">
        <v>173</v>
      </c>
      <c r="U666" s="227" t="s">
        <v>2303</v>
      </c>
      <c r="V666" s="227" t="s">
        <v>2303</v>
      </c>
      <c r="W666" s="227" t="s">
        <v>2303</v>
      </c>
      <c r="X666" s="229" t="s">
        <v>149</v>
      </c>
      <c r="Y666" s="229" t="s">
        <v>149</v>
      </c>
      <c r="Z666" s="227" t="s">
        <v>2303</v>
      </c>
      <c r="AA666" s="227" t="s">
        <v>2303</v>
      </c>
      <c r="AB666" s="227" t="s">
        <v>2303</v>
      </c>
      <c r="AC666" s="227" t="s">
        <v>2303</v>
      </c>
      <c r="AD666" s="227" t="s">
        <v>2303</v>
      </c>
      <c r="AE666" s="227" t="s">
        <v>2303</v>
      </c>
      <c r="AF666" s="228" t="s">
        <v>173</v>
      </c>
      <c r="AG666" s="234" t="s">
        <v>2303</v>
      </c>
    </row>
    <row r="667" spans="2:34" ht="12.75">
      <c r="B667" s="306" t="s">
        <v>1572</v>
      </c>
      <c r="C667" s="307" t="s">
        <v>110</v>
      </c>
      <c r="D667" s="307" t="s">
        <v>1567</v>
      </c>
      <c r="E667" s="307">
        <v>2.2999999999999998</v>
      </c>
      <c r="F667" s="307" t="s">
        <v>292</v>
      </c>
      <c r="G667" s="307" t="s">
        <v>292</v>
      </c>
      <c r="H667" s="307" t="s">
        <v>1573</v>
      </c>
      <c r="I667" s="230" t="s">
        <v>2304</v>
      </c>
      <c r="J667" s="230" t="s">
        <v>2304</v>
      </c>
      <c r="K667" s="227" t="s">
        <v>2303</v>
      </c>
      <c r="L667" s="230" t="s">
        <v>2304</v>
      </c>
      <c r="M667" s="230" t="s">
        <v>2304</v>
      </c>
      <c r="N667" s="228" t="s">
        <v>173</v>
      </c>
      <c r="O667" s="231" t="s">
        <v>2305</v>
      </c>
      <c r="P667" s="228" t="s">
        <v>173</v>
      </c>
      <c r="Q667" s="230" t="s">
        <v>2304</v>
      </c>
      <c r="R667" s="228" t="s">
        <v>173</v>
      </c>
      <c r="S667" s="230" t="s">
        <v>2304</v>
      </c>
      <c r="T667" s="228" t="s">
        <v>173</v>
      </c>
      <c r="U667" s="227" t="s">
        <v>2303</v>
      </c>
      <c r="V667" s="227" t="s">
        <v>2303</v>
      </c>
      <c r="W667" s="227" t="s">
        <v>2303</v>
      </c>
      <c r="X667" s="227" t="s">
        <v>2303</v>
      </c>
      <c r="Y667" s="227" t="s">
        <v>2303</v>
      </c>
      <c r="Z667" s="227" t="s">
        <v>2303</v>
      </c>
      <c r="AA667" s="227" t="s">
        <v>2303</v>
      </c>
      <c r="AB667" s="230" t="s">
        <v>2304</v>
      </c>
      <c r="AC667" s="227" t="s">
        <v>2303</v>
      </c>
      <c r="AD667" s="227" t="s">
        <v>2303</v>
      </c>
      <c r="AE667" s="228" t="s">
        <v>173</v>
      </c>
      <c r="AF667" s="228" t="s">
        <v>173</v>
      </c>
      <c r="AG667" s="235" t="s">
        <v>173</v>
      </c>
      <c r="AH667" s="280"/>
    </row>
    <row r="668" spans="2:34" ht="12.75">
      <c r="B668" s="306" t="s">
        <v>1575</v>
      </c>
      <c r="C668" s="307" t="s">
        <v>110</v>
      </c>
      <c r="D668" s="307" t="s">
        <v>1567</v>
      </c>
      <c r="E668" s="307">
        <v>2.2999999999999998</v>
      </c>
      <c r="F668" s="307" t="s">
        <v>292</v>
      </c>
      <c r="G668" s="307" t="s">
        <v>292</v>
      </c>
      <c r="H668" s="307" t="s">
        <v>1576</v>
      </c>
      <c r="I668" s="230" t="s">
        <v>2304</v>
      </c>
      <c r="J668" s="230" t="s">
        <v>2304</v>
      </c>
      <c r="K668" s="227" t="s">
        <v>2303</v>
      </c>
      <c r="L668" s="230" t="s">
        <v>2304</v>
      </c>
      <c r="M668" s="230" t="s">
        <v>2304</v>
      </c>
      <c r="N668" s="228" t="s">
        <v>173</v>
      </c>
      <c r="O668" s="231" t="s">
        <v>2305</v>
      </c>
      <c r="P668" s="228" t="s">
        <v>173</v>
      </c>
      <c r="Q668" s="230" t="s">
        <v>2304</v>
      </c>
      <c r="R668" s="228" t="s">
        <v>173</v>
      </c>
      <c r="S668" s="230" t="s">
        <v>2304</v>
      </c>
      <c r="T668" s="228" t="s">
        <v>173</v>
      </c>
      <c r="U668" s="227" t="s">
        <v>2303</v>
      </c>
      <c r="V668" s="227" t="s">
        <v>2303</v>
      </c>
      <c r="W668" s="227" t="s">
        <v>2303</v>
      </c>
      <c r="X668" s="227" t="s">
        <v>2303</v>
      </c>
      <c r="Y668" s="227" t="s">
        <v>2303</v>
      </c>
      <c r="Z668" s="227" t="s">
        <v>2303</v>
      </c>
      <c r="AA668" s="227" t="s">
        <v>2303</v>
      </c>
      <c r="AB668" s="230" t="s">
        <v>2304</v>
      </c>
      <c r="AC668" s="227" t="s">
        <v>2303</v>
      </c>
      <c r="AD668" s="227" t="s">
        <v>2303</v>
      </c>
      <c r="AE668" s="228" t="s">
        <v>173</v>
      </c>
      <c r="AF668" s="228" t="s">
        <v>173</v>
      </c>
      <c r="AG668" s="235" t="s">
        <v>173</v>
      </c>
      <c r="AH668" s="280"/>
    </row>
    <row r="669" spans="2:34" ht="12.75">
      <c r="B669" s="306" t="s">
        <v>1577</v>
      </c>
      <c r="C669" s="307" t="s">
        <v>110</v>
      </c>
      <c r="D669" s="307" t="s">
        <v>1567</v>
      </c>
      <c r="E669" s="307">
        <v>2.2999999999999998</v>
      </c>
      <c r="F669" s="307" t="s">
        <v>292</v>
      </c>
      <c r="G669" s="307" t="s">
        <v>292</v>
      </c>
      <c r="H669" s="307" t="s">
        <v>1578</v>
      </c>
      <c r="I669" s="230" t="s">
        <v>2304</v>
      </c>
      <c r="J669" s="230" t="s">
        <v>2304</v>
      </c>
      <c r="K669" s="227" t="s">
        <v>2303</v>
      </c>
      <c r="L669" s="230" t="s">
        <v>2304</v>
      </c>
      <c r="M669" s="230" t="s">
        <v>2304</v>
      </c>
      <c r="N669" s="228" t="s">
        <v>173</v>
      </c>
      <c r="O669" s="231" t="s">
        <v>2305</v>
      </c>
      <c r="P669" s="228" t="s">
        <v>173</v>
      </c>
      <c r="Q669" s="230" t="s">
        <v>2304</v>
      </c>
      <c r="R669" s="228" t="s">
        <v>173</v>
      </c>
      <c r="S669" s="230" t="s">
        <v>2304</v>
      </c>
      <c r="T669" s="228" t="s">
        <v>173</v>
      </c>
      <c r="U669" s="227" t="s">
        <v>2303</v>
      </c>
      <c r="V669" s="227" t="s">
        <v>2303</v>
      </c>
      <c r="W669" s="227" t="s">
        <v>2303</v>
      </c>
      <c r="X669" s="227" t="s">
        <v>2303</v>
      </c>
      <c r="Y669" s="227" t="s">
        <v>2303</v>
      </c>
      <c r="Z669" s="227" t="s">
        <v>2303</v>
      </c>
      <c r="AA669" s="227" t="s">
        <v>2303</v>
      </c>
      <c r="AB669" s="230" t="s">
        <v>2304</v>
      </c>
      <c r="AC669" s="227" t="s">
        <v>2303</v>
      </c>
      <c r="AD669" s="227" t="s">
        <v>2303</v>
      </c>
      <c r="AE669" s="228" t="s">
        <v>173</v>
      </c>
      <c r="AF669" s="228" t="s">
        <v>173</v>
      </c>
      <c r="AG669" s="235" t="s">
        <v>173</v>
      </c>
      <c r="AH669" s="280"/>
    </row>
    <row r="670" spans="2:34" ht="12.75">
      <c r="B670" s="306" t="s">
        <v>1579</v>
      </c>
      <c r="C670" s="307" t="s">
        <v>110</v>
      </c>
      <c r="D670" s="307" t="s">
        <v>1567</v>
      </c>
      <c r="E670" s="307">
        <v>2.2999999999999998</v>
      </c>
      <c r="F670" s="307" t="s">
        <v>292</v>
      </c>
      <c r="G670" s="307" t="s">
        <v>292</v>
      </c>
      <c r="H670" s="307" t="s">
        <v>1580</v>
      </c>
      <c r="I670" s="230" t="s">
        <v>2304</v>
      </c>
      <c r="J670" s="230" t="s">
        <v>2304</v>
      </c>
      <c r="K670" s="227" t="s">
        <v>2303</v>
      </c>
      <c r="L670" s="230" t="s">
        <v>2304</v>
      </c>
      <c r="M670" s="230" t="s">
        <v>2304</v>
      </c>
      <c r="N670" s="228" t="s">
        <v>173</v>
      </c>
      <c r="O670" s="231" t="s">
        <v>2305</v>
      </c>
      <c r="P670" s="228" t="s">
        <v>173</v>
      </c>
      <c r="Q670" s="230" t="s">
        <v>2304</v>
      </c>
      <c r="R670" s="228" t="s">
        <v>173</v>
      </c>
      <c r="S670" s="230" t="s">
        <v>2304</v>
      </c>
      <c r="T670" s="228" t="s">
        <v>173</v>
      </c>
      <c r="U670" s="227" t="s">
        <v>2303</v>
      </c>
      <c r="V670" s="227" t="s">
        <v>2303</v>
      </c>
      <c r="W670" s="227" t="s">
        <v>2303</v>
      </c>
      <c r="X670" s="227" t="s">
        <v>2303</v>
      </c>
      <c r="Y670" s="227" t="s">
        <v>2303</v>
      </c>
      <c r="Z670" s="227" t="s">
        <v>2303</v>
      </c>
      <c r="AA670" s="227" t="s">
        <v>2303</v>
      </c>
      <c r="AB670" s="230" t="s">
        <v>2304</v>
      </c>
      <c r="AC670" s="227" t="s">
        <v>2303</v>
      </c>
      <c r="AD670" s="227" t="s">
        <v>2303</v>
      </c>
      <c r="AE670" s="228" t="s">
        <v>173</v>
      </c>
      <c r="AF670" s="228" t="s">
        <v>173</v>
      </c>
      <c r="AG670" s="235" t="s">
        <v>173</v>
      </c>
      <c r="AH670" s="280"/>
    </row>
    <row r="671" spans="2:34" ht="12.75">
      <c r="B671" s="306" t="s">
        <v>1581</v>
      </c>
      <c r="C671" s="307" t="s">
        <v>110</v>
      </c>
      <c r="D671" s="307" t="s">
        <v>1567</v>
      </c>
      <c r="E671" s="307">
        <v>2.2999999999999998</v>
      </c>
      <c r="F671" s="307" t="s">
        <v>292</v>
      </c>
      <c r="G671" s="307" t="s">
        <v>292</v>
      </c>
      <c r="H671" s="307" t="s">
        <v>321</v>
      </c>
      <c r="I671" s="230" t="s">
        <v>2304</v>
      </c>
      <c r="J671" s="230" t="s">
        <v>2304</v>
      </c>
      <c r="K671" s="227" t="s">
        <v>2303</v>
      </c>
      <c r="L671" s="230" t="s">
        <v>2304</v>
      </c>
      <c r="M671" s="230" t="s">
        <v>2304</v>
      </c>
      <c r="N671" s="228" t="s">
        <v>173</v>
      </c>
      <c r="O671" s="231" t="s">
        <v>2305</v>
      </c>
      <c r="P671" s="228" t="s">
        <v>173</v>
      </c>
      <c r="Q671" s="230" t="s">
        <v>2304</v>
      </c>
      <c r="R671" s="228" t="s">
        <v>173</v>
      </c>
      <c r="S671" s="230" t="s">
        <v>2304</v>
      </c>
      <c r="T671" s="228" t="s">
        <v>173</v>
      </c>
      <c r="U671" s="227" t="s">
        <v>2303</v>
      </c>
      <c r="V671" s="227" t="s">
        <v>2303</v>
      </c>
      <c r="W671" s="227" t="s">
        <v>2303</v>
      </c>
      <c r="X671" s="227" t="s">
        <v>2303</v>
      </c>
      <c r="Y671" s="227" t="s">
        <v>2303</v>
      </c>
      <c r="Z671" s="227" t="s">
        <v>2303</v>
      </c>
      <c r="AA671" s="227" t="s">
        <v>2303</v>
      </c>
      <c r="AB671" s="230" t="s">
        <v>2304</v>
      </c>
      <c r="AC671" s="227" t="s">
        <v>2303</v>
      </c>
      <c r="AD671" s="227" t="s">
        <v>2303</v>
      </c>
      <c r="AE671" s="228" t="s">
        <v>173</v>
      </c>
      <c r="AF671" s="228" t="s">
        <v>173</v>
      </c>
      <c r="AG671" s="235" t="s">
        <v>173</v>
      </c>
      <c r="AH671" s="280"/>
    </row>
    <row r="672" spans="2:34" ht="12.75">
      <c r="B672" s="306" t="s">
        <v>1582</v>
      </c>
      <c r="C672" s="307" t="s">
        <v>110</v>
      </c>
      <c r="D672" s="307" t="s">
        <v>1567</v>
      </c>
      <c r="E672" s="307">
        <v>2.2999999999999998</v>
      </c>
      <c r="F672" s="307" t="s">
        <v>292</v>
      </c>
      <c r="G672" s="307" t="s">
        <v>292</v>
      </c>
      <c r="H672" s="307" t="s">
        <v>1583</v>
      </c>
      <c r="I672" s="230" t="s">
        <v>2304</v>
      </c>
      <c r="J672" s="230" t="s">
        <v>2304</v>
      </c>
      <c r="K672" s="227" t="s">
        <v>2303</v>
      </c>
      <c r="L672" s="230" t="s">
        <v>2304</v>
      </c>
      <c r="M672" s="230" t="s">
        <v>2304</v>
      </c>
      <c r="N672" s="228" t="s">
        <v>173</v>
      </c>
      <c r="O672" s="231" t="s">
        <v>2305</v>
      </c>
      <c r="P672" s="228" t="s">
        <v>173</v>
      </c>
      <c r="Q672" s="230" t="s">
        <v>2304</v>
      </c>
      <c r="R672" s="228" t="s">
        <v>173</v>
      </c>
      <c r="S672" s="230" t="s">
        <v>2304</v>
      </c>
      <c r="T672" s="228" t="s">
        <v>173</v>
      </c>
      <c r="U672" s="227" t="s">
        <v>2303</v>
      </c>
      <c r="V672" s="227" t="s">
        <v>2303</v>
      </c>
      <c r="W672" s="227" t="s">
        <v>2303</v>
      </c>
      <c r="X672" s="227" t="s">
        <v>2303</v>
      </c>
      <c r="Y672" s="227" t="s">
        <v>2303</v>
      </c>
      <c r="Z672" s="227" t="s">
        <v>2303</v>
      </c>
      <c r="AA672" s="227" t="s">
        <v>2303</v>
      </c>
      <c r="AB672" s="230" t="s">
        <v>2304</v>
      </c>
      <c r="AC672" s="227" t="s">
        <v>2303</v>
      </c>
      <c r="AD672" s="227" t="s">
        <v>2303</v>
      </c>
      <c r="AE672" s="228" t="s">
        <v>173</v>
      </c>
      <c r="AF672" s="228" t="s">
        <v>173</v>
      </c>
      <c r="AG672" s="235" t="s">
        <v>173</v>
      </c>
      <c r="AH672" s="280"/>
    </row>
    <row r="673" spans="2:34" ht="12.75">
      <c r="B673" s="306" t="s">
        <v>1592</v>
      </c>
      <c r="C673" s="307" t="s">
        <v>110</v>
      </c>
      <c r="D673" s="307" t="s">
        <v>1567</v>
      </c>
      <c r="E673" s="307">
        <v>2.2999999999999998</v>
      </c>
      <c r="F673" s="307" t="s">
        <v>292</v>
      </c>
      <c r="G673" s="307" t="s">
        <v>292</v>
      </c>
      <c r="H673" s="307" t="s">
        <v>465</v>
      </c>
      <c r="I673" s="230" t="s">
        <v>2304</v>
      </c>
      <c r="J673" s="230" t="s">
        <v>2304</v>
      </c>
      <c r="K673" s="227" t="s">
        <v>2303</v>
      </c>
      <c r="L673" s="230" t="s">
        <v>2304</v>
      </c>
      <c r="M673" s="230" t="s">
        <v>2304</v>
      </c>
      <c r="N673" s="228" t="s">
        <v>173</v>
      </c>
      <c r="O673" s="231" t="s">
        <v>2305</v>
      </c>
      <c r="P673" s="228" t="s">
        <v>173</v>
      </c>
      <c r="Q673" s="230" t="s">
        <v>2304</v>
      </c>
      <c r="R673" s="228" t="s">
        <v>173</v>
      </c>
      <c r="S673" s="230" t="s">
        <v>2304</v>
      </c>
      <c r="T673" s="228" t="s">
        <v>173</v>
      </c>
      <c r="U673" s="227" t="s">
        <v>2303</v>
      </c>
      <c r="V673" s="227" t="s">
        <v>2303</v>
      </c>
      <c r="W673" s="227" t="s">
        <v>2303</v>
      </c>
      <c r="X673" s="227" t="s">
        <v>2303</v>
      </c>
      <c r="Y673" s="227" t="s">
        <v>2303</v>
      </c>
      <c r="Z673" s="227" t="s">
        <v>2303</v>
      </c>
      <c r="AA673" s="227" t="s">
        <v>2303</v>
      </c>
      <c r="AB673" s="230" t="s">
        <v>2304</v>
      </c>
      <c r="AC673" s="227" t="s">
        <v>2303</v>
      </c>
      <c r="AD673" s="227" t="s">
        <v>2303</v>
      </c>
      <c r="AE673" s="228" t="s">
        <v>173</v>
      </c>
      <c r="AF673" s="228" t="s">
        <v>173</v>
      </c>
      <c r="AG673" s="235" t="s">
        <v>173</v>
      </c>
      <c r="AH673" s="280"/>
    </row>
    <row r="674" spans="2:34" ht="12.75">
      <c r="B674" s="306" t="s">
        <v>1594</v>
      </c>
      <c r="C674" s="307" t="s">
        <v>110</v>
      </c>
      <c r="D674" s="307" t="s">
        <v>1567</v>
      </c>
      <c r="E674" s="307">
        <v>2.2999999999999998</v>
      </c>
      <c r="F674" s="307" t="s">
        <v>292</v>
      </c>
      <c r="G674" s="307" t="s">
        <v>292</v>
      </c>
      <c r="H674" s="307" t="s">
        <v>467</v>
      </c>
      <c r="I674" s="230" t="s">
        <v>2304</v>
      </c>
      <c r="J674" s="230" t="s">
        <v>2304</v>
      </c>
      <c r="K674" s="227" t="s">
        <v>2303</v>
      </c>
      <c r="L674" s="230" t="s">
        <v>2304</v>
      </c>
      <c r="M674" s="230" t="s">
        <v>2304</v>
      </c>
      <c r="N674" s="228" t="s">
        <v>173</v>
      </c>
      <c r="O674" s="231" t="s">
        <v>2305</v>
      </c>
      <c r="P674" s="228" t="s">
        <v>173</v>
      </c>
      <c r="Q674" s="230" t="s">
        <v>2304</v>
      </c>
      <c r="R674" s="228" t="s">
        <v>173</v>
      </c>
      <c r="S674" s="230" t="s">
        <v>2304</v>
      </c>
      <c r="T674" s="228" t="s">
        <v>173</v>
      </c>
      <c r="U674" s="227" t="s">
        <v>2303</v>
      </c>
      <c r="V674" s="227" t="s">
        <v>2303</v>
      </c>
      <c r="W674" s="227" t="s">
        <v>2303</v>
      </c>
      <c r="X674" s="227" t="s">
        <v>2303</v>
      </c>
      <c r="Y674" s="227" t="s">
        <v>2303</v>
      </c>
      <c r="Z674" s="227" t="s">
        <v>2303</v>
      </c>
      <c r="AA674" s="227" t="s">
        <v>2303</v>
      </c>
      <c r="AB674" s="230" t="s">
        <v>2304</v>
      </c>
      <c r="AC674" s="227" t="s">
        <v>2303</v>
      </c>
      <c r="AD674" s="227" t="s">
        <v>2303</v>
      </c>
      <c r="AE674" s="228" t="s">
        <v>173</v>
      </c>
      <c r="AF674" s="228" t="s">
        <v>173</v>
      </c>
      <c r="AG674" s="235" t="s">
        <v>173</v>
      </c>
      <c r="AH674" s="280"/>
    </row>
    <row r="675" spans="2:34" ht="12.75">
      <c r="B675" s="306" t="s">
        <v>1595</v>
      </c>
      <c r="C675" s="307" t="s">
        <v>110</v>
      </c>
      <c r="D675" s="307" t="s">
        <v>1567</v>
      </c>
      <c r="E675" s="307">
        <v>2.2999999999999998</v>
      </c>
      <c r="F675" s="307" t="s">
        <v>292</v>
      </c>
      <c r="G675" s="307" t="s">
        <v>292</v>
      </c>
      <c r="H675" s="307" t="s">
        <v>469</v>
      </c>
      <c r="I675" s="230" t="s">
        <v>2304</v>
      </c>
      <c r="J675" s="230" t="s">
        <v>2304</v>
      </c>
      <c r="K675" s="227" t="s">
        <v>2303</v>
      </c>
      <c r="L675" s="230" t="s">
        <v>2304</v>
      </c>
      <c r="M675" s="230" t="s">
        <v>2304</v>
      </c>
      <c r="N675" s="228" t="s">
        <v>173</v>
      </c>
      <c r="O675" s="231" t="s">
        <v>2305</v>
      </c>
      <c r="P675" s="228" t="s">
        <v>173</v>
      </c>
      <c r="Q675" s="230" t="s">
        <v>2304</v>
      </c>
      <c r="R675" s="228" t="s">
        <v>173</v>
      </c>
      <c r="S675" s="230" t="s">
        <v>2304</v>
      </c>
      <c r="T675" s="228" t="s">
        <v>173</v>
      </c>
      <c r="U675" s="227" t="s">
        <v>2303</v>
      </c>
      <c r="V675" s="227" t="s">
        <v>2303</v>
      </c>
      <c r="W675" s="227" t="s">
        <v>2303</v>
      </c>
      <c r="X675" s="227" t="s">
        <v>2303</v>
      </c>
      <c r="Y675" s="227" t="s">
        <v>2303</v>
      </c>
      <c r="Z675" s="227" t="s">
        <v>2303</v>
      </c>
      <c r="AA675" s="227" t="s">
        <v>2303</v>
      </c>
      <c r="AB675" s="230" t="s">
        <v>2304</v>
      </c>
      <c r="AC675" s="227" t="s">
        <v>2303</v>
      </c>
      <c r="AD675" s="227" t="s">
        <v>2303</v>
      </c>
      <c r="AE675" s="228" t="s">
        <v>173</v>
      </c>
      <c r="AF675" s="228" t="s">
        <v>173</v>
      </c>
      <c r="AG675" s="235" t="s">
        <v>173</v>
      </c>
      <c r="AH675" s="280"/>
    </row>
    <row r="676" spans="2:34" ht="12.75">
      <c r="B676" s="306" t="s">
        <v>1596</v>
      </c>
      <c r="C676" s="307" t="s">
        <v>110</v>
      </c>
      <c r="D676" s="307" t="s">
        <v>1567</v>
      </c>
      <c r="E676" s="307">
        <v>2.2999999999999998</v>
      </c>
      <c r="F676" s="307" t="s">
        <v>292</v>
      </c>
      <c r="G676" s="307" t="s">
        <v>292</v>
      </c>
      <c r="H676" s="307" t="s">
        <v>471</v>
      </c>
      <c r="I676" s="230" t="s">
        <v>2304</v>
      </c>
      <c r="J676" s="230" t="s">
        <v>2304</v>
      </c>
      <c r="K676" s="227" t="s">
        <v>2303</v>
      </c>
      <c r="L676" s="230" t="s">
        <v>2304</v>
      </c>
      <c r="M676" s="230" t="s">
        <v>2304</v>
      </c>
      <c r="N676" s="228" t="s">
        <v>173</v>
      </c>
      <c r="O676" s="231" t="s">
        <v>2305</v>
      </c>
      <c r="P676" s="228" t="s">
        <v>173</v>
      </c>
      <c r="Q676" s="230" t="s">
        <v>2304</v>
      </c>
      <c r="R676" s="228" t="s">
        <v>173</v>
      </c>
      <c r="S676" s="230" t="s">
        <v>2304</v>
      </c>
      <c r="T676" s="228" t="s">
        <v>173</v>
      </c>
      <c r="U676" s="227" t="s">
        <v>2303</v>
      </c>
      <c r="V676" s="227" t="s">
        <v>2303</v>
      </c>
      <c r="W676" s="227" t="s">
        <v>2303</v>
      </c>
      <c r="X676" s="227" t="s">
        <v>2303</v>
      </c>
      <c r="Y676" s="227" t="s">
        <v>2303</v>
      </c>
      <c r="Z676" s="227" t="s">
        <v>2303</v>
      </c>
      <c r="AA676" s="227" t="s">
        <v>2303</v>
      </c>
      <c r="AB676" s="230" t="s">
        <v>2304</v>
      </c>
      <c r="AC676" s="227" t="s">
        <v>2303</v>
      </c>
      <c r="AD676" s="227" t="s">
        <v>2303</v>
      </c>
      <c r="AE676" s="228" t="s">
        <v>173</v>
      </c>
      <c r="AF676" s="228" t="s">
        <v>173</v>
      </c>
      <c r="AG676" s="235" t="s">
        <v>173</v>
      </c>
      <c r="AH676" s="280"/>
    </row>
    <row r="677" spans="2:34" ht="12.75">
      <c r="B677" s="306" t="s">
        <v>1597</v>
      </c>
      <c r="C677" s="307" t="s">
        <v>110</v>
      </c>
      <c r="D677" s="307" t="s">
        <v>1567</v>
      </c>
      <c r="E677" s="307">
        <v>2.2999999999999998</v>
      </c>
      <c r="F677" s="307" t="s">
        <v>292</v>
      </c>
      <c r="G677" s="307" t="s">
        <v>292</v>
      </c>
      <c r="H677" s="307" t="s">
        <v>473</v>
      </c>
      <c r="I677" s="230" t="s">
        <v>2304</v>
      </c>
      <c r="J677" s="230" t="s">
        <v>2304</v>
      </c>
      <c r="K677" s="227" t="s">
        <v>2303</v>
      </c>
      <c r="L677" s="230" t="s">
        <v>2304</v>
      </c>
      <c r="M677" s="230" t="s">
        <v>2304</v>
      </c>
      <c r="N677" s="228" t="s">
        <v>173</v>
      </c>
      <c r="O677" s="231" t="s">
        <v>2305</v>
      </c>
      <c r="P677" s="228" t="s">
        <v>173</v>
      </c>
      <c r="Q677" s="230" t="s">
        <v>2304</v>
      </c>
      <c r="R677" s="228" t="s">
        <v>173</v>
      </c>
      <c r="S677" s="230" t="s">
        <v>2304</v>
      </c>
      <c r="T677" s="228" t="s">
        <v>173</v>
      </c>
      <c r="U677" s="227" t="s">
        <v>2303</v>
      </c>
      <c r="V677" s="227" t="s">
        <v>2303</v>
      </c>
      <c r="W677" s="227" t="s">
        <v>2303</v>
      </c>
      <c r="X677" s="227" t="s">
        <v>2303</v>
      </c>
      <c r="Y677" s="227" t="s">
        <v>2303</v>
      </c>
      <c r="Z677" s="227" t="s">
        <v>2303</v>
      </c>
      <c r="AA677" s="227" t="s">
        <v>2303</v>
      </c>
      <c r="AB677" s="230" t="s">
        <v>2304</v>
      </c>
      <c r="AC677" s="227" t="s">
        <v>2303</v>
      </c>
      <c r="AD677" s="227" t="s">
        <v>2303</v>
      </c>
      <c r="AE677" s="228" t="s">
        <v>173</v>
      </c>
      <c r="AF677" s="228" t="s">
        <v>173</v>
      </c>
      <c r="AG677" s="235" t="s">
        <v>173</v>
      </c>
      <c r="AH677" s="280"/>
    </row>
    <row r="678" spans="2:34" ht="12.75">
      <c r="B678" s="306" t="s">
        <v>1618</v>
      </c>
      <c r="C678" s="307" t="s">
        <v>110</v>
      </c>
      <c r="D678" s="307" t="s">
        <v>1567</v>
      </c>
      <c r="E678" s="307">
        <v>2.2999999999999998</v>
      </c>
      <c r="F678" s="307" t="s">
        <v>292</v>
      </c>
      <c r="G678" s="307" t="s">
        <v>292</v>
      </c>
      <c r="H678" s="307" t="s">
        <v>1509</v>
      </c>
      <c r="I678" s="230" t="s">
        <v>2304</v>
      </c>
      <c r="J678" s="230" t="s">
        <v>2304</v>
      </c>
      <c r="K678" s="227" t="s">
        <v>2303</v>
      </c>
      <c r="L678" s="230" t="s">
        <v>2304</v>
      </c>
      <c r="M678" s="230" t="s">
        <v>2304</v>
      </c>
      <c r="N678" s="228" t="s">
        <v>173</v>
      </c>
      <c r="O678" s="231" t="s">
        <v>2305</v>
      </c>
      <c r="P678" s="228" t="s">
        <v>173</v>
      </c>
      <c r="Q678" s="230" t="s">
        <v>2304</v>
      </c>
      <c r="R678" s="228" t="s">
        <v>173</v>
      </c>
      <c r="S678" s="230" t="s">
        <v>2304</v>
      </c>
      <c r="T678" s="228" t="s">
        <v>173</v>
      </c>
      <c r="U678" s="227" t="s">
        <v>2303</v>
      </c>
      <c r="V678" s="227" t="s">
        <v>2303</v>
      </c>
      <c r="W678" s="227" t="s">
        <v>2303</v>
      </c>
      <c r="X678" s="227" t="s">
        <v>2303</v>
      </c>
      <c r="Y678" s="227" t="s">
        <v>2303</v>
      </c>
      <c r="Z678" s="227" t="s">
        <v>2303</v>
      </c>
      <c r="AA678" s="227" t="s">
        <v>2303</v>
      </c>
      <c r="AB678" s="230" t="s">
        <v>2304</v>
      </c>
      <c r="AC678" s="227" t="s">
        <v>2303</v>
      </c>
      <c r="AD678" s="227" t="s">
        <v>2303</v>
      </c>
      <c r="AE678" s="228" t="s">
        <v>173</v>
      </c>
      <c r="AF678" s="228" t="s">
        <v>173</v>
      </c>
      <c r="AG678" s="235" t="s">
        <v>173</v>
      </c>
      <c r="AH678" s="280"/>
    </row>
    <row r="679" spans="2:34" ht="12.75">
      <c r="B679" s="306" t="s">
        <v>1584</v>
      </c>
      <c r="C679" s="307" t="s">
        <v>112</v>
      </c>
      <c r="D679" s="307" t="s">
        <v>1567</v>
      </c>
      <c r="E679" s="307">
        <v>2.7</v>
      </c>
      <c r="F679" s="307" t="s">
        <v>292</v>
      </c>
      <c r="G679" s="307" t="s">
        <v>292</v>
      </c>
      <c r="H679" s="307" t="s">
        <v>335</v>
      </c>
      <c r="I679" s="227" t="s">
        <v>2303</v>
      </c>
      <c r="J679" s="230" t="s">
        <v>2304</v>
      </c>
      <c r="K679" s="227" t="s">
        <v>2303</v>
      </c>
      <c r="L679" s="227" t="s">
        <v>2303</v>
      </c>
      <c r="M679" s="227" t="s">
        <v>2303</v>
      </c>
      <c r="N679" s="228" t="s">
        <v>173</v>
      </c>
      <c r="O679" s="231" t="s">
        <v>2305</v>
      </c>
      <c r="P679" s="228" t="s">
        <v>173</v>
      </c>
      <c r="Q679" s="227" t="s">
        <v>2303</v>
      </c>
      <c r="R679" s="228" t="s">
        <v>173</v>
      </c>
      <c r="S679" s="230" t="s">
        <v>2304</v>
      </c>
      <c r="T679" s="228" t="s">
        <v>173</v>
      </c>
      <c r="U679" s="227" t="s">
        <v>2303</v>
      </c>
      <c r="V679" s="227" t="s">
        <v>2303</v>
      </c>
      <c r="W679" s="227" t="s">
        <v>2303</v>
      </c>
      <c r="X679" s="233" t="s">
        <v>2303</v>
      </c>
      <c r="Y679" s="233" t="s">
        <v>2303</v>
      </c>
      <c r="Z679" s="227" t="s">
        <v>2303</v>
      </c>
      <c r="AA679" s="227" t="s">
        <v>2303</v>
      </c>
      <c r="AB679" s="227" t="s">
        <v>2303</v>
      </c>
      <c r="AC679" s="227" t="s">
        <v>2303</v>
      </c>
      <c r="AD679" s="227" t="s">
        <v>2303</v>
      </c>
      <c r="AE679" s="228" t="s">
        <v>173</v>
      </c>
      <c r="AF679" s="228" t="s">
        <v>173</v>
      </c>
      <c r="AG679" s="235" t="s">
        <v>173</v>
      </c>
      <c r="AH679" s="280"/>
    </row>
    <row r="680" spans="2:34" ht="12.75">
      <c r="B680" s="306" t="s">
        <v>1585</v>
      </c>
      <c r="C680" s="307" t="s">
        <v>112</v>
      </c>
      <c r="D680" s="307" t="s">
        <v>1567</v>
      </c>
      <c r="E680" s="307">
        <v>2.7</v>
      </c>
      <c r="F680" s="307" t="s">
        <v>292</v>
      </c>
      <c r="G680" s="307" t="s">
        <v>292</v>
      </c>
      <c r="H680" s="307" t="s">
        <v>335</v>
      </c>
      <c r="I680" s="227" t="s">
        <v>2303</v>
      </c>
      <c r="J680" s="230" t="s">
        <v>2304</v>
      </c>
      <c r="K680" s="227" t="s">
        <v>2303</v>
      </c>
      <c r="L680" s="227" t="s">
        <v>2303</v>
      </c>
      <c r="M680" s="227" t="s">
        <v>2303</v>
      </c>
      <c r="N680" s="228" t="s">
        <v>173</v>
      </c>
      <c r="O680" s="231" t="s">
        <v>2305</v>
      </c>
      <c r="P680" s="228" t="s">
        <v>173</v>
      </c>
      <c r="Q680" s="227" t="s">
        <v>2303</v>
      </c>
      <c r="R680" s="228" t="s">
        <v>173</v>
      </c>
      <c r="S680" s="230" t="s">
        <v>2304</v>
      </c>
      <c r="T680" s="228" t="s">
        <v>173</v>
      </c>
      <c r="U680" s="227" t="s">
        <v>2303</v>
      </c>
      <c r="V680" s="227" t="s">
        <v>2303</v>
      </c>
      <c r="W680" s="227" t="s">
        <v>2303</v>
      </c>
      <c r="X680" s="233" t="s">
        <v>2303</v>
      </c>
      <c r="Y680" s="233" t="s">
        <v>2303</v>
      </c>
      <c r="Z680" s="227" t="s">
        <v>2303</v>
      </c>
      <c r="AA680" s="227" t="s">
        <v>2303</v>
      </c>
      <c r="AB680" s="227" t="s">
        <v>2303</v>
      </c>
      <c r="AC680" s="227" t="s">
        <v>2303</v>
      </c>
      <c r="AD680" s="227" t="s">
        <v>2303</v>
      </c>
      <c r="AE680" s="228" t="s">
        <v>173</v>
      </c>
      <c r="AF680" s="228" t="s">
        <v>173</v>
      </c>
      <c r="AG680" s="235" t="s">
        <v>173</v>
      </c>
      <c r="AH680" s="280"/>
    </row>
    <row r="681" spans="2:34" ht="12.75">
      <c r="B681" s="306" t="s">
        <v>1586</v>
      </c>
      <c r="C681" s="307" t="s">
        <v>112</v>
      </c>
      <c r="D681" s="307" t="s">
        <v>1567</v>
      </c>
      <c r="E681" s="307">
        <v>2.7</v>
      </c>
      <c r="F681" s="307" t="s">
        <v>292</v>
      </c>
      <c r="G681" s="307" t="s">
        <v>292</v>
      </c>
      <c r="H681" s="307" t="s">
        <v>335</v>
      </c>
      <c r="I681" s="227" t="s">
        <v>2303</v>
      </c>
      <c r="J681" s="230" t="s">
        <v>2304</v>
      </c>
      <c r="K681" s="227" t="s">
        <v>2303</v>
      </c>
      <c r="L681" s="227" t="s">
        <v>2303</v>
      </c>
      <c r="M681" s="227" t="s">
        <v>2303</v>
      </c>
      <c r="N681" s="228" t="s">
        <v>173</v>
      </c>
      <c r="O681" s="231" t="s">
        <v>2305</v>
      </c>
      <c r="P681" s="228" t="s">
        <v>173</v>
      </c>
      <c r="Q681" s="227" t="s">
        <v>2303</v>
      </c>
      <c r="R681" s="228" t="s">
        <v>173</v>
      </c>
      <c r="S681" s="230" t="s">
        <v>2304</v>
      </c>
      <c r="T681" s="228" t="s">
        <v>173</v>
      </c>
      <c r="U681" s="227" t="s">
        <v>2303</v>
      </c>
      <c r="V681" s="227" t="s">
        <v>2303</v>
      </c>
      <c r="W681" s="227" t="s">
        <v>2303</v>
      </c>
      <c r="X681" s="233" t="s">
        <v>2303</v>
      </c>
      <c r="Y681" s="233" t="s">
        <v>2303</v>
      </c>
      <c r="Z681" s="227" t="s">
        <v>2303</v>
      </c>
      <c r="AA681" s="227" t="s">
        <v>2303</v>
      </c>
      <c r="AB681" s="227" t="s">
        <v>2303</v>
      </c>
      <c r="AC681" s="227" t="s">
        <v>2303</v>
      </c>
      <c r="AD681" s="227" t="s">
        <v>2303</v>
      </c>
      <c r="AE681" s="228" t="s">
        <v>173</v>
      </c>
      <c r="AF681" s="228" t="s">
        <v>173</v>
      </c>
      <c r="AG681" s="235" t="s">
        <v>173</v>
      </c>
      <c r="AH681" s="280"/>
    </row>
    <row r="682" spans="2:34" ht="12.75">
      <c r="B682" s="306" t="s">
        <v>1598</v>
      </c>
      <c r="C682" s="307" t="s">
        <v>112</v>
      </c>
      <c r="D682" s="307" t="s">
        <v>1567</v>
      </c>
      <c r="E682" s="307">
        <v>2.7</v>
      </c>
      <c r="F682" s="307" t="s">
        <v>292</v>
      </c>
      <c r="G682" s="307" t="s">
        <v>292</v>
      </c>
      <c r="H682" s="307" t="s">
        <v>335</v>
      </c>
      <c r="I682" s="227" t="s">
        <v>2303</v>
      </c>
      <c r="J682" s="230" t="s">
        <v>2304</v>
      </c>
      <c r="K682" s="227" t="s">
        <v>2303</v>
      </c>
      <c r="L682" s="227" t="s">
        <v>2303</v>
      </c>
      <c r="M682" s="227" t="s">
        <v>2303</v>
      </c>
      <c r="N682" s="228" t="s">
        <v>173</v>
      </c>
      <c r="O682" s="231" t="s">
        <v>2305</v>
      </c>
      <c r="P682" s="228" t="s">
        <v>173</v>
      </c>
      <c r="Q682" s="227" t="s">
        <v>2303</v>
      </c>
      <c r="R682" s="228" t="s">
        <v>173</v>
      </c>
      <c r="S682" s="230" t="s">
        <v>2304</v>
      </c>
      <c r="T682" s="228" t="s">
        <v>173</v>
      </c>
      <c r="U682" s="227" t="s">
        <v>2303</v>
      </c>
      <c r="V682" s="227" t="s">
        <v>2303</v>
      </c>
      <c r="W682" s="227" t="s">
        <v>2303</v>
      </c>
      <c r="X682" s="233" t="s">
        <v>2303</v>
      </c>
      <c r="Y682" s="233" t="s">
        <v>2303</v>
      </c>
      <c r="Z682" s="227" t="s">
        <v>2303</v>
      </c>
      <c r="AA682" s="227" t="s">
        <v>2303</v>
      </c>
      <c r="AB682" s="227" t="s">
        <v>2303</v>
      </c>
      <c r="AC682" s="227" t="s">
        <v>2303</v>
      </c>
      <c r="AD682" s="227" t="s">
        <v>2303</v>
      </c>
      <c r="AE682" s="228" t="s">
        <v>173</v>
      </c>
      <c r="AF682" s="228" t="s">
        <v>173</v>
      </c>
      <c r="AG682" s="235" t="s">
        <v>173</v>
      </c>
      <c r="AH682" s="280"/>
    </row>
    <row r="683" spans="2:34" ht="12.75">
      <c r="B683" s="306" t="s">
        <v>1599</v>
      </c>
      <c r="C683" s="307" t="s">
        <v>112</v>
      </c>
      <c r="D683" s="307" t="s">
        <v>1567</v>
      </c>
      <c r="E683" s="307">
        <v>2.7</v>
      </c>
      <c r="F683" s="307" t="s">
        <v>292</v>
      </c>
      <c r="G683" s="307" t="s">
        <v>292</v>
      </c>
      <c r="H683" s="307" t="s">
        <v>335</v>
      </c>
      <c r="I683" s="227" t="s">
        <v>2303</v>
      </c>
      <c r="J683" s="230" t="s">
        <v>2304</v>
      </c>
      <c r="K683" s="227" t="s">
        <v>2303</v>
      </c>
      <c r="L683" s="227" t="s">
        <v>2303</v>
      </c>
      <c r="M683" s="227" t="s">
        <v>2303</v>
      </c>
      <c r="N683" s="228" t="s">
        <v>173</v>
      </c>
      <c r="O683" s="231" t="s">
        <v>2305</v>
      </c>
      <c r="P683" s="228" t="s">
        <v>173</v>
      </c>
      <c r="Q683" s="227" t="s">
        <v>2303</v>
      </c>
      <c r="R683" s="228" t="s">
        <v>173</v>
      </c>
      <c r="S683" s="230" t="s">
        <v>2304</v>
      </c>
      <c r="T683" s="228" t="s">
        <v>173</v>
      </c>
      <c r="U683" s="227" t="s">
        <v>2303</v>
      </c>
      <c r="V683" s="227" t="s">
        <v>2303</v>
      </c>
      <c r="W683" s="227" t="s">
        <v>2303</v>
      </c>
      <c r="X683" s="233" t="s">
        <v>2303</v>
      </c>
      <c r="Y683" s="233" t="s">
        <v>2303</v>
      </c>
      <c r="Z683" s="227" t="s">
        <v>2303</v>
      </c>
      <c r="AA683" s="227" t="s">
        <v>2303</v>
      </c>
      <c r="AB683" s="227" t="s">
        <v>2303</v>
      </c>
      <c r="AC683" s="227" t="s">
        <v>2303</v>
      </c>
      <c r="AD683" s="227" t="s">
        <v>2303</v>
      </c>
      <c r="AE683" s="228" t="s">
        <v>173</v>
      </c>
      <c r="AF683" s="228" t="s">
        <v>173</v>
      </c>
      <c r="AG683" s="235" t="s">
        <v>173</v>
      </c>
      <c r="AH683" s="280"/>
    </row>
    <row r="684" spans="2:34" ht="12.75">
      <c r="B684" s="306" t="s">
        <v>1600</v>
      </c>
      <c r="C684" s="307" t="s">
        <v>112</v>
      </c>
      <c r="D684" s="307" t="s">
        <v>1567</v>
      </c>
      <c r="E684" s="307">
        <v>2.7</v>
      </c>
      <c r="F684" s="307" t="s">
        <v>292</v>
      </c>
      <c r="G684" s="307" t="s">
        <v>292</v>
      </c>
      <c r="H684" s="307" t="s">
        <v>335</v>
      </c>
      <c r="I684" s="227" t="s">
        <v>2303</v>
      </c>
      <c r="J684" s="230" t="s">
        <v>2304</v>
      </c>
      <c r="K684" s="227" t="s">
        <v>2303</v>
      </c>
      <c r="L684" s="227" t="s">
        <v>2303</v>
      </c>
      <c r="M684" s="227" t="s">
        <v>2303</v>
      </c>
      <c r="N684" s="228" t="s">
        <v>173</v>
      </c>
      <c r="O684" s="231" t="s">
        <v>2305</v>
      </c>
      <c r="P684" s="228" t="s">
        <v>173</v>
      </c>
      <c r="Q684" s="227" t="s">
        <v>2303</v>
      </c>
      <c r="R684" s="228" t="s">
        <v>173</v>
      </c>
      <c r="S684" s="230" t="s">
        <v>2304</v>
      </c>
      <c r="T684" s="228" t="s">
        <v>173</v>
      </c>
      <c r="U684" s="227" t="s">
        <v>2303</v>
      </c>
      <c r="V684" s="227" t="s">
        <v>2303</v>
      </c>
      <c r="W684" s="227" t="s">
        <v>2303</v>
      </c>
      <c r="X684" s="233" t="s">
        <v>2303</v>
      </c>
      <c r="Y684" s="233" t="s">
        <v>2303</v>
      </c>
      <c r="Z684" s="227" t="s">
        <v>2303</v>
      </c>
      <c r="AA684" s="227" t="s">
        <v>2303</v>
      </c>
      <c r="AB684" s="227" t="s">
        <v>2303</v>
      </c>
      <c r="AC684" s="227" t="s">
        <v>2303</v>
      </c>
      <c r="AD684" s="227" t="s">
        <v>2303</v>
      </c>
      <c r="AE684" s="228" t="s">
        <v>173</v>
      </c>
      <c r="AF684" s="228" t="s">
        <v>173</v>
      </c>
      <c r="AG684" s="235" t="s">
        <v>173</v>
      </c>
      <c r="AH684" s="280"/>
    </row>
    <row r="685" spans="2:34" ht="12.75">
      <c r="B685" s="306" t="s">
        <v>1601</v>
      </c>
      <c r="C685" s="307" t="s">
        <v>112</v>
      </c>
      <c r="D685" s="307" t="s">
        <v>1567</v>
      </c>
      <c r="E685" s="307">
        <v>2.7</v>
      </c>
      <c r="F685" s="307" t="s">
        <v>292</v>
      </c>
      <c r="G685" s="307" t="s">
        <v>292</v>
      </c>
      <c r="H685" s="307" t="s">
        <v>335</v>
      </c>
      <c r="I685" s="227" t="s">
        <v>2303</v>
      </c>
      <c r="J685" s="230" t="s">
        <v>2304</v>
      </c>
      <c r="K685" s="227" t="s">
        <v>2303</v>
      </c>
      <c r="L685" s="227" t="s">
        <v>2303</v>
      </c>
      <c r="M685" s="227" t="s">
        <v>2303</v>
      </c>
      <c r="N685" s="228" t="s">
        <v>173</v>
      </c>
      <c r="O685" s="231" t="s">
        <v>2305</v>
      </c>
      <c r="P685" s="228" t="s">
        <v>173</v>
      </c>
      <c r="Q685" s="227" t="s">
        <v>2303</v>
      </c>
      <c r="R685" s="228" t="s">
        <v>173</v>
      </c>
      <c r="S685" s="230" t="s">
        <v>2304</v>
      </c>
      <c r="T685" s="228" t="s">
        <v>173</v>
      </c>
      <c r="U685" s="227" t="s">
        <v>2303</v>
      </c>
      <c r="V685" s="227" t="s">
        <v>2303</v>
      </c>
      <c r="W685" s="227" t="s">
        <v>2303</v>
      </c>
      <c r="X685" s="233" t="s">
        <v>2303</v>
      </c>
      <c r="Y685" s="233" t="s">
        <v>2303</v>
      </c>
      <c r="Z685" s="227" t="s">
        <v>2303</v>
      </c>
      <c r="AA685" s="227" t="s">
        <v>2303</v>
      </c>
      <c r="AB685" s="227" t="s">
        <v>2303</v>
      </c>
      <c r="AC685" s="227" t="s">
        <v>2303</v>
      </c>
      <c r="AD685" s="227" t="s">
        <v>2303</v>
      </c>
      <c r="AE685" s="228" t="s">
        <v>173</v>
      </c>
      <c r="AF685" s="228" t="s">
        <v>173</v>
      </c>
      <c r="AG685" s="235" t="s">
        <v>173</v>
      </c>
      <c r="AH685" s="280"/>
    </row>
    <row r="686" spans="2:34" ht="12.75">
      <c r="B686" s="306" t="s">
        <v>1602</v>
      </c>
      <c r="C686" s="307" t="s">
        <v>112</v>
      </c>
      <c r="D686" s="307" t="s">
        <v>1567</v>
      </c>
      <c r="E686" s="307">
        <v>2.7</v>
      </c>
      <c r="F686" s="307" t="s">
        <v>292</v>
      </c>
      <c r="G686" s="307" t="s">
        <v>292</v>
      </c>
      <c r="H686" s="307" t="s">
        <v>335</v>
      </c>
      <c r="I686" s="227" t="s">
        <v>2303</v>
      </c>
      <c r="J686" s="230" t="s">
        <v>2304</v>
      </c>
      <c r="K686" s="227" t="s">
        <v>2303</v>
      </c>
      <c r="L686" s="227" t="s">
        <v>2303</v>
      </c>
      <c r="M686" s="227" t="s">
        <v>2303</v>
      </c>
      <c r="N686" s="228" t="s">
        <v>173</v>
      </c>
      <c r="O686" s="231" t="s">
        <v>2305</v>
      </c>
      <c r="P686" s="228" t="s">
        <v>173</v>
      </c>
      <c r="Q686" s="227" t="s">
        <v>2303</v>
      </c>
      <c r="R686" s="228" t="s">
        <v>173</v>
      </c>
      <c r="S686" s="230" t="s">
        <v>2304</v>
      </c>
      <c r="T686" s="228" t="s">
        <v>173</v>
      </c>
      <c r="U686" s="227" t="s">
        <v>2303</v>
      </c>
      <c r="V686" s="227" t="s">
        <v>2303</v>
      </c>
      <c r="W686" s="227" t="s">
        <v>2303</v>
      </c>
      <c r="X686" s="233" t="s">
        <v>2303</v>
      </c>
      <c r="Y686" s="233" t="s">
        <v>2303</v>
      </c>
      <c r="Z686" s="227" t="s">
        <v>2303</v>
      </c>
      <c r="AA686" s="227" t="s">
        <v>2303</v>
      </c>
      <c r="AB686" s="227" t="s">
        <v>2303</v>
      </c>
      <c r="AC686" s="227" t="s">
        <v>2303</v>
      </c>
      <c r="AD686" s="227" t="s">
        <v>2303</v>
      </c>
      <c r="AE686" s="228" t="s">
        <v>173</v>
      </c>
      <c r="AF686" s="228" t="s">
        <v>173</v>
      </c>
      <c r="AG686" s="235" t="s">
        <v>173</v>
      </c>
      <c r="AH686" s="280"/>
    </row>
    <row r="687" spans="2:34" ht="12.75">
      <c r="B687" s="306" t="s">
        <v>1603</v>
      </c>
      <c r="C687" s="307" t="s">
        <v>112</v>
      </c>
      <c r="D687" s="307" t="s">
        <v>1567</v>
      </c>
      <c r="E687" s="307">
        <v>2.7</v>
      </c>
      <c r="F687" s="307" t="s">
        <v>292</v>
      </c>
      <c r="G687" s="307" t="s">
        <v>292</v>
      </c>
      <c r="H687" s="307" t="s">
        <v>335</v>
      </c>
      <c r="I687" s="227" t="s">
        <v>2303</v>
      </c>
      <c r="J687" s="230" t="s">
        <v>2304</v>
      </c>
      <c r="K687" s="227" t="s">
        <v>2303</v>
      </c>
      <c r="L687" s="227" t="s">
        <v>2303</v>
      </c>
      <c r="M687" s="227" t="s">
        <v>2303</v>
      </c>
      <c r="N687" s="228" t="s">
        <v>173</v>
      </c>
      <c r="O687" s="231" t="s">
        <v>2305</v>
      </c>
      <c r="P687" s="228" t="s">
        <v>173</v>
      </c>
      <c r="Q687" s="227" t="s">
        <v>2303</v>
      </c>
      <c r="R687" s="228" t="s">
        <v>173</v>
      </c>
      <c r="S687" s="230" t="s">
        <v>2304</v>
      </c>
      <c r="T687" s="228" t="s">
        <v>173</v>
      </c>
      <c r="U687" s="227" t="s">
        <v>2303</v>
      </c>
      <c r="V687" s="227" t="s">
        <v>2303</v>
      </c>
      <c r="W687" s="227" t="s">
        <v>2303</v>
      </c>
      <c r="X687" s="233" t="s">
        <v>2303</v>
      </c>
      <c r="Y687" s="233" t="s">
        <v>2303</v>
      </c>
      <c r="Z687" s="227" t="s">
        <v>2303</v>
      </c>
      <c r="AA687" s="227" t="s">
        <v>2303</v>
      </c>
      <c r="AB687" s="227" t="s">
        <v>2303</v>
      </c>
      <c r="AC687" s="227" t="s">
        <v>2303</v>
      </c>
      <c r="AD687" s="227" t="s">
        <v>2303</v>
      </c>
      <c r="AE687" s="228" t="s">
        <v>173</v>
      </c>
      <c r="AF687" s="228" t="s">
        <v>173</v>
      </c>
      <c r="AG687" s="235" t="s">
        <v>173</v>
      </c>
      <c r="AH687" s="280"/>
    </row>
    <row r="688" spans="2:34" ht="12.75">
      <c r="B688" s="306" t="s">
        <v>1604</v>
      </c>
      <c r="C688" s="307" t="s">
        <v>112</v>
      </c>
      <c r="D688" s="307" t="s">
        <v>1567</v>
      </c>
      <c r="E688" s="307">
        <v>2.7</v>
      </c>
      <c r="F688" s="307" t="s">
        <v>292</v>
      </c>
      <c r="G688" s="307" t="s">
        <v>292</v>
      </c>
      <c r="H688" s="307" t="s">
        <v>335</v>
      </c>
      <c r="I688" s="227" t="s">
        <v>2303</v>
      </c>
      <c r="J688" s="230" t="s">
        <v>2304</v>
      </c>
      <c r="K688" s="227" t="s">
        <v>2303</v>
      </c>
      <c r="L688" s="227" t="s">
        <v>2303</v>
      </c>
      <c r="M688" s="227" t="s">
        <v>2303</v>
      </c>
      <c r="N688" s="228" t="s">
        <v>173</v>
      </c>
      <c r="O688" s="231" t="s">
        <v>2305</v>
      </c>
      <c r="P688" s="228" t="s">
        <v>173</v>
      </c>
      <c r="Q688" s="227" t="s">
        <v>2303</v>
      </c>
      <c r="R688" s="228" t="s">
        <v>173</v>
      </c>
      <c r="S688" s="230" t="s">
        <v>2304</v>
      </c>
      <c r="T688" s="228" t="s">
        <v>173</v>
      </c>
      <c r="U688" s="227" t="s">
        <v>2303</v>
      </c>
      <c r="V688" s="227" t="s">
        <v>2303</v>
      </c>
      <c r="W688" s="227" t="s">
        <v>2303</v>
      </c>
      <c r="X688" s="233" t="s">
        <v>2303</v>
      </c>
      <c r="Y688" s="233" t="s">
        <v>2303</v>
      </c>
      <c r="Z688" s="227" t="s">
        <v>2303</v>
      </c>
      <c r="AA688" s="227" t="s">
        <v>2303</v>
      </c>
      <c r="AB688" s="227" t="s">
        <v>2303</v>
      </c>
      <c r="AC688" s="227" t="s">
        <v>2303</v>
      </c>
      <c r="AD688" s="227" t="s">
        <v>2303</v>
      </c>
      <c r="AE688" s="228" t="s">
        <v>173</v>
      </c>
      <c r="AF688" s="228" t="s">
        <v>173</v>
      </c>
      <c r="AG688" s="235" t="s">
        <v>173</v>
      </c>
      <c r="AH688" s="280"/>
    </row>
    <row r="689" spans="2:34" ht="12.75">
      <c r="B689" s="306" t="s">
        <v>1605</v>
      </c>
      <c r="C689" s="307" t="s">
        <v>112</v>
      </c>
      <c r="D689" s="307" t="s">
        <v>1567</v>
      </c>
      <c r="E689" s="307">
        <v>2.7</v>
      </c>
      <c r="F689" s="307" t="s">
        <v>292</v>
      </c>
      <c r="G689" s="307" t="s">
        <v>292</v>
      </c>
      <c r="H689" s="307" t="s">
        <v>335</v>
      </c>
      <c r="I689" s="227" t="s">
        <v>2303</v>
      </c>
      <c r="J689" s="230" t="s">
        <v>2304</v>
      </c>
      <c r="K689" s="227" t="s">
        <v>2303</v>
      </c>
      <c r="L689" s="227" t="s">
        <v>2303</v>
      </c>
      <c r="M689" s="227" t="s">
        <v>2303</v>
      </c>
      <c r="N689" s="228" t="s">
        <v>173</v>
      </c>
      <c r="O689" s="231" t="s">
        <v>2305</v>
      </c>
      <c r="P689" s="228" t="s">
        <v>173</v>
      </c>
      <c r="Q689" s="227" t="s">
        <v>2303</v>
      </c>
      <c r="R689" s="228" t="s">
        <v>173</v>
      </c>
      <c r="S689" s="230" t="s">
        <v>2304</v>
      </c>
      <c r="T689" s="228" t="s">
        <v>173</v>
      </c>
      <c r="U689" s="227" t="s">
        <v>2303</v>
      </c>
      <c r="V689" s="227" t="s">
        <v>2303</v>
      </c>
      <c r="W689" s="227" t="s">
        <v>2303</v>
      </c>
      <c r="X689" s="233" t="s">
        <v>2303</v>
      </c>
      <c r="Y689" s="233" t="s">
        <v>2303</v>
      </c>
      <c r="Z689" s="227" t="s">
        <v>2303</v>
      </c>
      <c r="AA689" s="227" t="s">
        <v>2303</v>
      </c>
      <c r="AB689" s="227" t="s">
        <v>2303</v>
      </c>
      <c r="AC689" s="227" t="s">
        <v>2303</v>
      </c>
      <c r="AD689" s="227" t="s">
        <v>2303</v>
      </c>
      <c r="AE689" s="228" t="s">
        <v>173</v>
      </c>
      <c r="AF689" s="228" t="s">
        <v>173</v>
      </c>
      <c r="AG689" s="235" t="s">
        <v>173</v>
      </c>
      <c r="AH689" s="280"/>
    </row>
    <row r="690" spans="2:34" ht="12.75">
      <c r="B690" s="306" t="s">
        <v>1619</v>
      </c>
      <c r="C690" s="307" t="s">
        <v>112</v>
      </c>
      <c r="D690" s="307" t="s">
        <v>1567</v>
      </c>
      <c r="E690" s="307">
        <v>2.7</v>
      </c>
      <c r="F690" s="307" t="s">
        <v>292</v>
      </c>
      <c r="G690" s="307" t="s">
        <v>292</v>
      </c>
      <c r="H690" s="307" t="s">
        <v>335</v>
      </c>
      <c r="I690" s="227" t="s">
        <v>2303</v>
      </c>
      <c r="J690" s="230" t="s">
        <v>2304</v>
      </c>
      <c r="K690" s="227" t="s">
        <v>2303</v>
      </c>
      <c r="L690" s="227" t="s">
        <v>2303</v>
      </c>
      <c r="M690" s="227" t="s">
        <v>2303</v>
      </c>
      <c r="N690" s="228" t="s">
        <v>173</v>
      </c>
      <c r="O690" s="231" t="s">
        <v>2305</v>
      </c>
      <c r="P690" s="228" t="s">
        <v>173</v>
      </c>
      <c r="Q690" s="227" t="s">
        <v>2303</v>
      </c>
      <c r="R690" s="228" t="s">
        <v>173</v>
      </c>
      <c r="S690" s="230" t="s">
        <v>2304</v>
      </c>
      <c r="T690" s="228" t="s">
        <v>173</v>
      </c>
      <c r="U690" s="227" t="s">
        <v>2303</v>
      </c>
      <c r="V690" s="227" t="s">
        <v>2303</v>
      </c>
      <c r="W690" s="227" t="s">
        <v>2303</v>
      </c>
      <c r="X690" s="233" t="s">
        <v>2303</v>
      </c>
      <c r="Y690" s="233" t="s">
        <v>2303</v>
      </c>
      <c r="Z690" s="227" t="s">
        <v>2303</v>
      </c>
      <c r="AA690" s="227" t="s">
        <v>2303</v>
      </c>
      <c r="AB690" s="227" t="s">
        <v>2303</v>
      </c>
      <c r="AC690" s="227" t="s">
        <v>2303</v>
      </c>
      <c r="AD690" s="227" t="s">
        <v>2303</v>
      </c>
      <c r="AE690" s="228" t="s">
        <v>173</v>
      </c>
      <c r="AF690" s="228" t="s">
        <v>173</v>
      </c>
      <c r="AG690" s="235" t="s">
        <v>173</v>
      </c>
      <c r="AH690" s="280"/>
    </row>
    <row r="691" spans="2:34" ht="12.75">
      <c r="B691" s="306" t="s">
        <v>1588</v>
      </c>
      <c r="C691" s="307" t="s">
        <v>130</v>
      </c>
      <c r="D691" s="307" t="s">
        <v>1567</v>
      </c>
      <c r="E691" s="307">
        <v>3.3</v>
      </c>
      <c r="F691" s="307" t="s">
        <v>416</v>
      </c>
      <c r="G691" s="307" t="s">
        <v>417</v>
      </c>
      <c r="H691" s="307" t="s">
        <v>335</v>
      </c>
      <c r="I691" s="228" t="s">
        <v>173</v>
      </c>
      <c r="J691" s="228" t="s">
        <v>173</v>
      </c>
      <c r="K691" s="228" t="s">
        <v>173</v>
      </c>
      <c r="L691" s="228" t="s">
        <v>173</v>
      </c>
      <c r="M691" s="228" t="s">
        <v>173</v>
      </c>
      <c r="N691" s="228" t="s">
        <v>173</v>
      </c>
      <c r="O691" s="228" t="s">
        <v>173</v>
      </c>
      <c r="P691" s="228" t="s">
        <v>173</v>
      </c>
      <c r="Q691" s="231" t="s">
        <v>2305</v>
      </c>
      <c r="R691" s="228" t="s">
        <v>173</v>
      </c>
      <c r="S691" s="228" t="s">
        <v>173</v>
      </c>
      <c r="T691" s="228" t="s">
        <v>173</v>
      </c>
      <c r="U691" s="231" t="s">
        <v>2305</v>
      </c>
      <c r="V691" s="231" t="s">
        <v>2305</v>
      </c>
      <c r="W691" s="231" t="s">
        <v>2305</v>
      </c>
      <c r="X691" s="227" t="s">
        <v>2303</v>
      </c>
      <c r="Y691" s="227" t="s">
        <v>2303</v>
      </c>
      <c r="Z691" s="231" t="s">
        <v>2305</v>
      </c>
      <c r="AA691" s="231" t="s">
        <v>2305</v>
      </c>
      <c r="AB691" s="231" t="s">
        <v>2305</v>
      </c>
      <c r="AC691" s="231" t="s">
        <v>2305</v>
      </c>
      <c r="AD691" s="231" t="s">
        <v>2305</v>
      </c>
      <c r="AE691" s="228" t="s">
        <v>173</v>
      </c>
      <c r="AF691" s="228" t="s">
        <v>173</v>
      </c>
      <c r="AG691" s="235" t="s">
        <v>173</v>
      </c>
      <c r="AH691" s="280"/>
    </row>
    <row r="692" spans="2:34" ht="12.75">
      <c r="B692" s="306" t="s">
        <v>1588</v>
      </c>
      <c r="C692" s="307" t="s">
        <v>126</v>
      </c>
      <c r="D692" s="307" t="s">
        <v>1567</v>
      </c>
      <c r="E692" s="307">
        <v>3.7</v>
      </c>
      <c r="F692" s="307" t="s">
        <v>360</v>
      </c>
      <c r="G692" s="307" t="s">
        <v>360</v>
      </c>
      <c r="H692" s="307" t="s">
        <v>377</v>
      </c>
      <c r="I692" s="228" t="s">
        <v>173</v>
      </c>
      <c r="J692" s="227" t="s">
        <v>2303</v>
      </c>
      <c r="K692" s="228" t="s">
        <v>173</v>
      </c>
      <c r="L692" s="228" t="s">
        <v>173</v>
      </c>
      <c r="M692" s="228" t="s">
        <v>173</v>
      </c>
      <c r="N692" s="228" t="s">
        <v>173</v>
      </c>
      <c r="O692" s="228" t="s">
        <v>173</v>
      </c>
      <c r="P692" s="228" t="s">
        <v>173</v>
      </c>
      <c r="Q692" s="228" t="s">
        <v>173</v>
      </c>
      <c r="R692" s="228" t="s">
        <v>173</v>
      </c>
      <c r="S692" s="227" t="s">
        <v>2303</v>
      </c>
      <c r="T692" s="228" t="s">
        <v>173</v>
      </c>
      <c r="U692" s="228" t="s">
        <v>173</v>
      </c>
      <c r="V692" s="228" t="s">
        <v>173</v>
      </c>
      <c r="W692" s="228" t="s">
        <v>173</v>
      </c>
      <c r="X692" s="227" t="s">
        <v>2303</v>
      </c>
      <c r="Y692" s="227" t="s">
        <v>2303</v>
      </c>
      <c r="Z692" s="227" t="s">
        <v>2303</v>
      </c>
      <c r="AA692" s="228" t="s">
        <v>173</v>
      </c>
      <c r="AB692" s="227" t="s">
        <v>2303</v>
      </c>
      <c r="AC692" s="228" t="s">
        <v>173</v>
      </c>
      <c r="AD692" s="228" t="s">
        <v>173</v>
      </c>
      <c r="AE692" s="228" t="s">
        <v>173</v>
      </c>
      <c r="AF692" s="228" t="s">
        <v>173</v>
      </c>
      <c r="AG692" s="235" t="s">
        <v>173</v>
      </c>
      <c r="AH692" s="280"/>
    </row>
    <row r="693" spans="2:34" ht="12.75">
      <c r="B693" s="306" t="s">
        <v>1568</v>
      </c>
      <c r="C693" s="307" t="s">
        <v>114</v>
      </c>
      <c r="D693" s="307" t="s">
        <v>1567</v>
      </c>
      <c r="E693" s="307">
        <v>4</v>
      </c>
      <c r="F693" s="307" t="s">
        <v>333</v>
      </c>
      <c r="G693" s="307" t="s">
        <v>334</v>
      </c>
      <c r="H693" s="307" t="s">
        <v>335</v>
      </c>
      <c r="I693" s="231" t="s">
        <v>2305</v>
      </c>
      <c r="J693" s="228" t="s">
        <v>173</v>
      </c>
      <c r="K693" s="228" t="s">
        <v>173</v>
      </c>
      <c r="L693" s="227" t="s">
        <v>2303</v>
      </c>
      <c r="M693" s="228" t="s">
        <v>173</v>
      </c>
      <c r="N693" s="228" t="s">
        <v>173</v>
      </c>
      <c r="O693" s="228" t="s">
        <v>173</v>
      </c>
      <c r="P693" s="228" t="s">
        <v>173</v>
      </c>
      <c r="Q693" s="231" t="s">
        <v>2305</v>
      </c>
      <c r="R693" s="228" t="s">
        <v>173</v>
      </c>
      <c r="S693" s="228" t="s">
        <v>173</v>
      </c>
      <c r="T693" s="228" t="s">
        <v>173</v>
      </c>
      <c r="U693" s="231" t="s">
        <v>2305</v>
      </c>
      <c r="V693" s="231" t="s">
        <v>2305</v>
      </c>
      <c r="W693" s="228" t="s">
        <v>173</v>
      </c>
      <c r="X693" s="227" t="s">
        <v>2303</v>
      </c>
      <c r="Y693" s="231" t="s">
        <v>2305</v>
      </c>
      <c r="Z693" s="227" t="s">
        <v>2303</v>
      </c>
      <c r="AA693" s="231" t="s">
        <v>2305</v>
      </c>
      <c r="AB693" s="227" t="s">
        <v>2303</v>
      </c>
      <c r="AC693" s="228" t="s">
        <v>173</v>
      </c>
      <c r="AD693" s="228" t="s">
        <v>173</v>
      </c>
      <c r="AE693" s="228" t="s">
        <v>173</v>
      </c>
      <c r="AF693" s="228" t="s">
        <v>173</v>
      </c>
      <c r="AG693" s="235" t="s">
        <v>173</v>
      </c>
      <c r="AH693" s="280"/>
    </row>
    <row r="694" spans="2:34" ht="12.75">
      <c r="B694" s="306" t="s">
        <v>1606</v>
      </c>
      <c r="C694" s="307" t="s">
        <v>114</v>
      </c>
      <c r="D694" s="307" t="s">
        <v>1567</v>
      </c>
      <c r="E694" s="307">
        <v>4</v>
      </c>
      <c r="F694" s="307" t="s">
        <v>1607</v>
      </c>
      <c r="G694" s="307" t="s">
        <v>334</v>
      </c>
      <c r="H694" s="307" t="s">
        <v>335</v>
      </c>
      <c r="I694" s="231" t="s">
        <v>2305</v>
      </c>
      <c r="J694" s="228" t="s">
        <v>173</v>
      </c>
      <c r="K694" s="228" t="s">
        <v>173</v>
      </c>
      <c r="L694" s="227" t="s">
        <v>2303</v>
      </c>
      <c r="M694" s="228" t="s">
        <v>173</v>
      </c>
      <c r="N694" s="228" t="s">
        <v>173</v>
      </c>
      <c r="O694" s="228" t="s">
        <v>173</v>
      </c>
      <c r="P694" s="228" t="s">
        <v>173</v>
      </c>
      <c r="Q694" s="231" t="s">
        <v>2305</v>
      </c>
      <c r="R694" s="228" t="s">
        <v>173</v>
      </c>
      <c r="S694" s="228" t="s">
        <v>173</v>
      </c>
      <c r="T694" s="228" t="s">
        <v>173</v>
      </c>
      <c r="U694" s="231" t="s">
        <v>2305</v>
      </c>
      <c r="V694" s="231" t="s">
        <v>2305</v>
      </c>
      <c r="W694" s="228" t="s">
        <v>173</v>
      </c>
      <c r="X694" s="227" t="s">
        <v>2303</v>
      </c>
      <c r="Y694" s="231" t="s">
        <v>2305</v>
      </c>
      <c r="Z694" s="227" t="s">
        <v>2303</v>
      </c>
      <c r="AA694" s="231" t="s">
        <v>2305</v>
      </c>
      <c r="AB694" s="227" t="s">
        <v>2303</v>
      </c>
      <c r="AC694" s="228" t="s">
        <v>173</v>
      </c>
      <c r="AD694" s="228" t="s">
        <v>173</v>
      </c>
      <c r="AE694" s="228" t="s">
        <v>173</v>
      </c>
      <c r="AF694" s="228" t="s">
        <v>173</v>
      </c>
      <c r="AG694" s="235" t="s">
        <v>173</v>
      </c>
      <c r="AH694" s="280"/>
    </row>
    <row r="695" spans="2:34" ht="12.75">
      <c r="B695" s="306" t="s">
        <v>1608</v>
      </c>
      <c r="C695" s="307" t="s">
        <v>114</v>
      </c>
      <c r="D695" s="307" t="s">
        <v>1567</v>
      </c>
      <c r="E695" s="307">
        <v>4</v>
      </c>
      <c r="F695" s="307" t="s">
        <v>1609</v>
      </c>
      <c r="G695" s="307" t="s">
        <v>334</v>
      </c>
      <c r="H695" s="307" t="s">
        <v>335</v>
      </c>
      <c r="I695" s="231" t="s">
        <v>2305</v>
      </c>
      <c r="J695" s="228" t="s">
        <v>173</v>
      </c>
      <c r="K695" s="228" t="s">
        <v>173</v>
      </c>
      <c r="L695" s="227" t="s">
        <v>2303</v>
      </c>
      <c r="M695" s="228" t="s">
        <v>173</v>
      </c>
      <c r="N695" s="228" t="s">
        <v>173</v>
      </c>
      <c r="O695" s="228" t="s">
        <v>173</v>
      </c>
      <c r="P695" s="228" t="s">
        <v>173</v>
      </c>
      <c r="Q695" s="231" t="s">
        <v>2305</v>
      </c>
      <c r="R695" s="228" t="s">
        <v>173</v>
      </c>
      <c r="S695" s="228" t="s">
        <v>173</v>
      </c>
      <c r="T695" s="228" t="s">
        <v>173</v>
      </c>
      <c r="U695" s="231" t="s">
        <v>2305</v>
      </c>
      <c r="V695" s="231" t="s">
        <v>2305</v>
      </c>
      <c r="W695" s="228" t="s">
        <v>173</v>
      </c>
      <c r="X695" s="227" t="s">
        <v>2303</v>
      </c>
      <c r="Y695" s="231" t="s">
        <v>2305</v>
      </c>
      <c r="Z695" s="227" t="s">
        <v>2303</v>
      </c>
      <c r="AA695" s="231" t="s">
        <v>2305</v>
      </c>
      <c r="AB695" s="227" t="s">
        <v>2303</v>
      </c>
      <c r="AC695" s="228" t="s">
        <v>173</v>
      </c>
      <c r="AD695" s="228" t="s">
        <v>173</v>
      </c>
      <c r="AE695" s="228" t="s">
        <v>173</v>
      </c>
      <c r="AF695" s="228" t="s">
        <v>173</v>
      </c>
      <c r="AG695" s="235" t="s">
        <v>173</v>
      </c>
      <c r="AH695" s="280"/>
    </row>
    <row r="696" spans="2:34" ht="12.75">
      <c r="B696" s="306" t="s">
        <v>1610</v>
      </c>
      <c r="C696" s="307" t="s">
        <v>114</v>
      </c>
      <c r="D696" s="307" t="s">
        <v>1567</v>
      </c>
      <c r="E696" s="307">
        <v>4</v>
      </c>
      <c r="F696" s="307" t="s">
        <v>1502</v>
      </c>
      <c r="G696" s="307" t="s">
        <v>334</v>
      </c>
      <c r="H696" s="307" t="s">
        <v>335</v>
      </c>
      <c r="I696" s="231" t="s">
        <v>2305</v>
      </c>
      <c r="J696" s="228" t="s">
        <v>173</v>
      </c>
      <c r="K696" s="228" t="s">
        <v>173</v>
      </c>
      <c r="L696" s="227" t="s">
        <v>2303</v>
      </c>
      <c r="M696" s="228" t="s">
        <v>173</v>
      </c>
      <c r="N696" s="228" t="s">
        <v>173</v>
      </c>
      <c r="O696" s="228" t="s">
        <v>173</v>
      </c>
      <c r="P696" s="228" t="s">
        <v>173</v>
      </c>
      <c r="Q696" s="231" t="s">
        <v>2305</v>
      </c>
      <c r="R696" s="228" t="s">
        <v>173</v>
      </c>
      <c r="S696" s="228" t="s">
        <v>173</v>
      </c>
      <c r="T696" s="228" t="s">
        <v>173</v>
      </c>
      <c r="U696" s="231" t="s">
        <v>2305</v>
      </c>
      <c r="V696" s="231" t="s">
        <v>2305</v>
      </c>
      <c r="W696" s="228" t="s">
        <v>173</v>
      </c>
      <c r="X696" s="227" t="s">
        <v>2303</v>
      </c>
      <c r="Y696" s="231" t="s">
        <v>2305</v>
      </c>
      <c r="Z696" s="227" t="s">
        <v>2303</v>
      </c>
      <c r="AA696" s="231" t="s">
        <v>2305</v>
      </c>
      <c r="AB696" s="227" t="s">
        <v>2303</v>
      </c>
      <c r="AC696" s="228" t="s">
        <v>173</v>
      </c>
      <c r="AD696" s="228" t="s">
        <v>173</v>
      </c>
      <c r="AE696" s="228" t="s">
        <v>173</v>
      </c>
      <c r="AF696" s="228" t="s">
        <v>173</v>
      </c>
      <c r="AG696" s="235" t="s">
        <v>173</v>
      </c>
      <c r="AH696" s="280"/>
    </row>
    <row r="697" spans="2:34" ht="12.75">
      <c r="B697" s="306" t="s">
        <v>1611</v>
      </c>
      <c r="C697" s="307" t="s">
        <v>114</v>
      </c>
      <c r="D697" s="307" t="s">
        <v>1567</v>
      </c>
      <c r="E697" s="307">
        <v>4</v>
      </c>
      <c r="F697" s="307" t="s">
        <v>1612</v>
      </c>
      <c r="G697" s="307" t="s">
        <v>334</v>
      </c>
      <c r="H697" s="307" t="s">
        <v>335</v>
      </c>
      <c r="I697" s="231" t="s">
        <v>2305</v>
      </c>
      <c r="J697" s="228" t="s">
        <v>173</v>
      </c>
      <c r="K697" s="228" t="s">
        <v>173</v>
      </c>
      <c r="L697" s="227" t="s">
        <v>2303</v>
      </c>
      <c r="M697" s="228" t="s">
        <v>173</v>
      </c>
      <c r="N697" s="228" t="s">
        <v>173</v>
      </c>
      <c r="O697" s="228" t="s">
        <v>173</v>
      </c>
      <c r="P697" s="228" t="s">
        <v>173</v>
      </c>
      <c r="Q697" s="231" t="s">
        <v>2305</v>
      </c>
      <c r="R697" s="228" t="s">
        <v>173</v>
      </c>
      <c r="S697" s="228" t="s">
        <v>173</v>
      </c>
      <c r="T697" s="228" t="s">
        <v>173</v>
      </c>
      <c r="U697" s="231" t="s">
        <v>2305</v>
      </c>
      <c r="V697" s="231" t="s">
        <v>2305</v>
      </c>
      <c r="W697" s="228" t="s">
        <v>173</v>
      </c>
      <c r="X697" s="227" t="s">
        <v>2303</v>
      </c>
      <c r="Y697" s="231" t="s">
        <v>2305</v>
      </c>
      <c r="Z697" s="227" t="s">
        <v>2303</v>
      </c>
      <c r="AA697" s="231" t="s">
        <v>2305</v>
      </c>
      <c r="AB697" s="227" t="s">
        <v>2303</v>
      </c>
      <c r="AC697" s="228" t="s">
        <v>173</v>
      </c>
      <c r="AD697" s="228" t="s">
        <v>173</v>
      </c>
      <c r="AE697" s="228" t="s">
        <v>173</v>
      </c>
      <c r="AF697" s="228" t="s">
        <v>173</v>
      </c>
      <c r="AG697" s="235" t="s">
        <v>173</v>
      </c>
      <c r="AH697" s="280"/>
    </row>
    <row r="698" spans="2:34" ht="12.75">
      <c r="B698" s="306" t="s">
        <v>1613</v>
      </c>
      <c r="C698" s="307" t="s">
        <v>114</v>
      </c>
      <c r="D698" s="307" t="s">
        <v>1567</v>
      </c>
      <c r="E698" s="307">
        <v>4</v>
      </c>
      <c r="F698" s="307" t="s">
        <v>434</v>
      </c>
      <c r="G698" s="307" t="s">
        <v>334</v>
      </c>
      <c r="H698" s="307" t="s">
        <v>335</v>
      </c>
      <c r="I698" s="231" t="s">
        <v>2305</v>
      </c>
      <c r="J698" s="228" t="s">
        <v>173</v>
      </c>
      <c r="K698" s="228" t="s">
        <v>173</v>
      </c>
      <c r="L698" s="227" t="s">
        <v>2303</v>
      </c>
      <c r="M698" s="228" t="s">
        <v>173</v>
      </c>
      <c r="N698" s="228" t="s">
        <v>173</v>
      </c>
      <c r="O698" s="228" t="s">
        <v>173</v>
      </c>
      <c r="P698" s="228" t="s">
        <v>173</v>
      </c>
      <c r="Q698" s="231" t="s">
        <v>2305</v>
      </c>
      <c r="R698" s="228" t="s">
        <v>173</v>
      </c>
      <c r="S698" s="228" t="s">
        <v>173</v>
      </c>
      <c r="T698" s="228" t="s">
        <v>173</v>
      </c>
      <c r="U698" s="231" t="s">
        <v>2305</v>
      </c>
      <c r="V698" s="231" t="s">
        <v>2305</v>
      </c>
      <c r="W698" s="228" t="s">
        <v>173</v>
      </c>
      <c r="X698" s="227" t="s">
        <v>2303</v>
      </c>
      <c r="Y698" s="231" t="s">
        <v>2305</v>
      </c>
      <c r="Z698" s="227" t="s">
        <v>2303</v>
      </c>
      <c r="AA698" s="231" t="s">
        <v>2305</v>
      </c>
      <c r="AB698" s="227" t="s">
        <v>2303</v>
      </c>
      <c r="AC698" s="228" t="s">
        <v>173</v>
      </c>
      <c r="AD698" s="228" t="s">
        <v>173</v>
      </c>
      <c r="AE698" s="228" t="s">
        <v>173</v>
      </c>
      <c r="AF698" s="228" t="s">
        <v>173</v>
      </c>
      <c r="AG698" s="235" t="s">
        <v>173</v>
      </c>
      <c r="AH698" s="280"/>
    </row>
    <row r="699" spans="2:34" ht="12.75">
      <c r="B699" s="306" t="s">
        <v>1614</v>
      </c>
      <c r="C699" s="307" t="s">
        <v>114</v>
      </c>
      <c r="D699" s="307" t="s">
        <v>1567</v>
      </c>
      <c r="E699" s="307">
        <v>4</v>
      </c>
      <c r="F699" s="307" t="s">
        <v>430</v>
      </c>
      <c r="G699" s="307" t="s">
        <v>334</v>
      </c>
      <c r="H699" s="307" t="s">
        <v>335</v>
      </c>
      <c r="I699" s="231" t="s">
        <v>2305</v>
      </c>
      <c r="J699" s="228" t="s">
        <v>173</v>
      </c>
      <c r="K699" s="228" t="s">
        <v>173</v>
      </c>
      <c r="L699" s="227" t="s">
        <v>2303</v>
      </c>
      <c r="M699" s="228" t="s">
        <v>173</v>
      </c>
      <c r="N699" s="228" t="s">
        <v>173</v>
      </c>
      <c r="O699" s="228" t="s">
        <v>173</v>
      </c>
      <c r="P699" s="228" t="s">
        <v>173</v>
      </c>
      <c r="Q699" s="231" t="s">
        <v>2305</v>
      </c>
      <c r="R699" s="228" t="s">
        <v>173</v>
      </c>
      <c r="S699" s="228" t="s">
        <v>173</v>
      </c>
      <c r="T699" s="228" t="s">
        <v>173</v>
      </c>
      <c r="U699" s="231" t="s">
        <v>2305</v>
      </c>
      <c r="V699" s="231" t="s">
        <v>2305</v>
      </c>
      <c r="W699" s="228" t="s">
        <v>173</v>
      </c>
      <c r="X699" s="227" t="s">
        <v>2303</v>
      </c>
      <c r="Y699" s="231" t="s">
        <v>2305</v>
      </c>
      <c r="Z699" s="227" t="s">
        <v>2303</v>
      </c>
      <c r="AA699" s="231" t="s">
        <v>2305</v>
      </c>
      <c r="AB699" s="227" t="s">
        <v>2303</v>
      </c>
      <c r="AC699" s="228" t="s">
        <v>173</v>
      </c>
      <c r="AD699" s="228" t="s">
        <v>173</v>
      </c>
      <c r="AE699" s="228" t="s">
        <v>173</v>
      </c>
      <c r="AF699" s="228" t="s">
        <v>173</v>
      </c>
      <c r="AG699" s="235" t="s">
        <v>173</v>
      </c>
      <c r="AH699" s="280"/>
    </row>
    <row r="700" spans="2:34" ht="12.75">
      <c r="B700" s="306" t="s">
        <v>1615</v>
      </c>
      <c r="C700" s="307" t="s">
        <v>114</v>
      </c>
      <c r="D700" s="307" t="s">
        <v>1567</v>
      </c>
      <c r="E700" s="307">
        <v>4</v>
      </c>
      <c r="F700" s="307" t="s">
        <v>432</v>
      </c>
      <c r="G700" s="307" t="s">
        <v>334</v>
      </c>
      <c r="H700" s="307" t="s">
        <v>335</v>
      </c>
      <c r="I700" s="231" t="s">
        <v>2305</v>
      </c>
      <c r="J700" s="228" t="s">
        <v>173</v>
      </c>
      <c r="K700" s="228" t="s">
        <v>173</v>
      </c>
      <c r="L700" s="227" t="s">
        <v>2303</v>
      </c>
      <c r="M700" s="228" t="s">
        <v>173</v>
      </c>
      <c r="N700" s="228" t="s">
        <v>173</v>
      </c>
      <c r="O700" s="228" t="s">
        <v>173</v>
      </c>
      <c r="P700" s="228" t="s">
        <v>173</v>
      </c>
      <c r="Q700" s="231" t="s">
        <v>2305</v>
      </c>
      <c r="R700" s="228" t="s">
        <v>173</v>
      </c>
      <c r="S700" s="228" t="s">
        <v>173</v>
      </c>
      <c r="T700" s="228" t="s">
        <v>173</v>
      </c>
      <c r="U700" s="231" t="s">
        <v>2305</v>
      </c>
      <c r="V700" s="231" t="s">
        <v>2305</v>
      </c>
      <c r="W700" s="228" t="s">
        <v>173</v>
      </c>
      <c r="X700" s="227" t="s">
        <v>2303</v>
      </c>
      <c r="Y700" s="231" t="s">
        <v>2305</v>
      </c>
      <c r="Z700" s="227" t="s">
        <v>2303</v>
      </c>
      <c r="AA700" s="231" t="s">
        <v>2305</v>
      </c>
      <c r="AB700" s="227" t="s">
        <v>2303</v>
      </c>
      <c r="AC700" s="228" t="s">
        <v>173</v>
      </c>
      <c r="AD700" s="228" t="s">
        <v>173</v>
      </c>
      <c r="AE700" s="228" t="s">
        <v>173</v>
      </c>
      <c r="AF700" s="228" t="s">
        <v>173</v>
      </c>
      <c r="AG700" s="235" t="s">
        <v>173</v>
      </c>
      <c r="AH700" s="280"/>
    </row>
    <row r="701" spans="2:34" ht="12.75">
      <c r="B701" s="306" t="s">
        <v>1616</v>
      </c>
      <c r="C701" s="307" t="s">
        <v>114</v>
      </c>
      <c r="D701" s="307" t="s">
        <v>1567</v>
      </c>
      <c r="E701" s="307">
        <v>4</v>
      </c>
      <c r="F701" s="307" t="s">
        <v>459</v>
      </c>
      <c r="G701" s="307" t="s">
        <v>334</v>
      </c>
      <c r="H701" s="307" t="s">
        <v>335</v>
      </c>
      <c r="I701" s="231" t="s">
        <v>2305</v>
      </c>
      <c r="J701" s="228" t="s">
        <v>173</v>
      </c>
      <c r="K701" s="228" t="s">
        <v>173</v>
      </c>
      <c r="L701" s="227" t="s">
        <v>2303</v>
      </c>
      <c r="M701" s="228" t="s">
        <v>173</v>
      </c>
      <c r="N701" s="228" t="s">
        <v>173</v>
      </c>
      <c r="O701" s="228" t="s">
        <v>173</v>
      </c>
      <c r="P701" s="228" t="s">
        <v>173</v>
      </c>
      <c r="Q701" s="231" t="s">
        <v>2305</v>
      </c>
      <c r="R701" s="228" t="s">
        <v>173</v>
      </c>
      <c r="S701" s="228" t="s">
        <v>173</v>
      </c>
      <c r="T701" s="228" t="s">
        <v>173</v>
      </c>
      <c r="U701" s="231" t="s">
        <v>2305</v>
      </c>
      <c r="V701" s="231" t="s">
        <v>2305</v>
      </c>
      <c r="W701" s="228" t="s">
        <v>173</v>
      </c>
      <c r="X701" s="227" t="s">
        <v>2303</v>
      </c>
      <c r="Y701" s="231" t="s">
        <v>2305</v>
      </c>
      <c r="Z701" s="227" t="s">
        <v>2303</v>
      </c>
      <c r="AA701" s="231" t="s">
        <v>2305</v>
      </c>
      <c r="AB701" s="227" t="s">
        <v>2303</v>
      </c>
      <c r="AC701" s="228" t="s">
        <v>173</v>
      </c>
      <c r="AD701" s="228" t="s">
        <v>173</v>
      </c>
      <c r="AE701" s="228" t="s">
        <v>173</v>
      </c>
      <c r="AF701" s="228" t="s">
        <v>173</v>
      </c>
      <c r="AG701" s="235" t="s">
        <v>173</v>
      </c>
      <c r="AH701" s="280"/>
    </row>
    <row r="702" spans="2:34" ht="12.75">
      <c r="B702" s="306" t="s">
        <v>1570</v>
      </c>
      <c r="C702" s="307" t="s">
        <v>120</v>
      </c>
      <c r="D702" s="307" t="s">
        <v>1567</v>
      </c>
      <c r="E702" s="307">
        <v>2.7</v>
      </c>
      <c r="F702" s="307" t="s">
        <v>475</v>
      </c>
      <c r="G702" s="307" t="s">
        <v>334</v>
      </c>
      <c r="H702" s="307" t="s">
        <v>205</v>
      </c>
      <c r="I702" s="230" t="s">
        <v>2304</v>
      </c>
      <c r="J702" s="228" t="s">
        <v>173</v>
      </c>
      <c r="K702" s="227" t="s">
        <v>2303</v>
      </c>
      <c r="L702" s="230" t="s">
        <v>2304</v>
      </c>
      <c r="M702" s="228" t="s">
        <v>173</v>
      </c>
      <c r="N702" s="228" t="s">
        <v>173</v>
      </c>
      <c r="O702" s="228" t="s">
        <v>173</v>
      </c>
      <c r="P702" s="228" t="s">
        <v>173</v>
      </c>
      <c r="Q702" s="230" t="s">
        <v>2304</v>
      </c>
      <c r="R702" s="228" t="s">
        <v>173</v>
      </c>
      <c r="S702" s="228" t="s">
        <v>173</v>
      </c>
      <c r="T702" s="228" t="s">
        <v>173</v>
      </c>
      <c r="U702" s="227" t="s">
        <v>2303</v>
      </c>
      <c r="V702" s="227" t="s">
        <v>2303</v>
      </c>
      <c r="W702" s="227" t="s">
        <v>2303</v>
      </c>
      <c r="X702" s="230" t="s">
        <v>2304</v>
      </c>
      <c r="Y702" s="230" t="s">
        <v>2304</v>
      </c>
      <c r="Z702" s="227" t="s">
        <v>2303</v>
      </c>
      <c r="AA702" s="227" t="s">
        <v>2303</v>
      </c>
      <c r="AB702" s="230" t="s">
        <v>2304</v>
      </c>
      <c r="AC702" s="231" t="s">
        <v>2305</v>
      </c>
      <c r="AD702" s="231" t="s">
        <v>2305</v>
      </c>
      <c r="AE702" s="228" t="s">
        <v>173</v>
      </c>
      <c r="AF702" s="228" t="s">
        <v>173</v>
      </c>
      <c r="AG702" s="235" t="s">
        <v>173</v>
      </c>
      <c r="AH702" s="280"/>
    </row>
    <row r="703" spans="2:34" ht="12.75">
      <c r="B703" s="306" t="s">
        <v>1570</v>
      </c>
      <c r="C703" s="307" t="s">
        <v>120</v>
      </c>
      <c r="D703" s="307" t="s">
        <v>1567</v>
      </c>
      <c r="E703" s="307">
        <v>2.7</v>
      </c>
      <c r="F703" s="307" t="s">
        <v>475</v>
      </c>
      <c r="G703" s="307" t="s">
        <v>334</v>
      </c>
      <c r="H703" s="307" t="s">
        <v>477</v>
      </c>
      <c r="I703" s="230" t="s">
        <v>2304</v>
      </c>
      <c r="J703" s="228" t="s">
        <v>173</v>
      </c>
      <c r="K703" s="227" t="s">
        <v>2303</v>
      </c>
      <c r="L703" s="230" t="s">
        <v>2304</v>
      </c>
      <c r="M703" s="228" t="s">
        <v>173</v>
      </c>
      <c r="N703" s="228" t="s">
        <v>173</v>
      </c>
      <c r="O703" s="228" t="s">
        <v>173</v>
      </c>
      <c r="P703" s="228" t="s">
        <v>173</v>
      </c>
      <c r="Q703" s="230" t="s">
        <v>2304</v>
      </c>
      <c r="R703" s="228" t="s">
        <v>173</v>
      </c>
      <c r="S703" s="228" t="s">
        <v>173</v>
      </c>
      <c r="T703" s="228" t="s">
        <v>173</v>
      </c>
      <c r="U703" s="227" t="s">
        <v>2303</v>
      </c>
      <c r="V703" s="227" t="s">
        <v>2303</v>
      </c>
      <c r="W703" s="227" t="s">
        <v>2303</v>
      </c>
      <c r="X703" s="230" t="s">
        <v>2304</v>
      </c>
      <c r="Y703" s="230" t="s">
        <v>2304</v>
      </c>
      <c r="Z703" s="227" t="s">
        <v>2303</v>
      </c>
      <c r="AA703" s="227" t="s">
        <v>2303</v>
      </c>
      <c r="AB703" s="230" t="s">
        <v>2304</v>
      </c>
      <c r="AC703" s="231" t="s">
        <v>2305</v>
      </c>
      <c r="AD703" s="231" t="s">
        <v>2305</v>
      </c>
      <c r="AE703" s="228" t="s">
        <v>173</v>
      </c>
      <c r="AF703" s="228" t="s">
        <v>173</v>
      </c>
      <c r="AG703" s="235" t="s">
        <v>173</v>
      </c>
      <c r="AH703" s="280"/>
    </row>
    <row r="704" spans="2:34" ht="12.75">
      <c r="B704" s="306" t="s">
        <v>1570</v>
      </c>
      <c r="C704" s="307" t="s">
        <v>120</v>
      </c>
      <c r="D704" s="307" t="s">
        <v>1567</v>
      </c>
      <c r="E704" s="307">
        <v>2.7</v>
      </c>
      <c r="F704" s="307" t="s">
        <v>475</v>
      </c>
      <c r="G704" s="307" t="s">
        <v>334</v>
      </c>
      <c r="H704" s="307" t="s">
        <v>478</v>
      </c>
      <c r="I704" s="230" t="s">
        <v>2304</v>
      </c>
      <c r="J704" s="228" t="s">
        <v>173</v>
      </c>
      <c r="K704" s="227" t="s">
        <v>2303</v>
      </c>
      <c r="L704" s="230" t="s">
        <v>2304</v>
      </c>
      <c r="M704" s="228" t="s">
        <v>173</v>
      </c>
      <c r="N704" s="228" t="s">
        <v>173</v>
      </c>
      <c r="O704" s="228" t="s">
        <v>173</v>
      </c>
      <c r="P704" s="228" t="s">
        <v>173</v>
      </c>
      <c r="Q704" s="230" t="s">
        <v>2304</v>
      </c>
      <c r="R704" s="228" t="s">
        <v>173</v>
      </c>
      <c r="S704" s="228" t="s">
        <v>173</v>
      </c>
      <c r="T704" s="228" t="s">
        <v>173</v>
      </c>
      <c r="U704" s="227" t="s">
        <v>2303</v>
      </c>
      <c r="V704" s="227" t="s">
        <v>2303</v>
      </c>
      <c r="W704" s="227" t="s">
        <v>2303</v>
      </c>
      <c r="X704" s="230" t="s">
        <v>2304</v>
      </c>
      <c r="Y704" s="230" t="s">
        <v>2304</v>
      </c>
      <c r="Z704" s="227" t="s">
        <v>2303</v>
      </c>
      <c r="AA704" s="227" t="s">
        <v>2303</v>
      </c>
      <c r="AB704" s="230" t="s">
        <v>2304</v>
      </c>
      <c r="AC704" s="231" t="s">
        <v>2305</v>
      </c>
      <c r="AD704" s="231" t="s">
        <v>2305</v>
      </c>
      <c r="AE704" s="228" t="s">
        <v>173</v>
      </c>
      <c r="AF704" s="228" t="s">
        <v>173</v>
      </c>
      <c r="AG704" s="235" t="s">
        <v>173</v>
      </c>
      <c r="AH704" s="280"/>
    </row>
    <row r="705" spans="2:34" ht="12.75">
      <c r="B705" s="306" t="s">
        <v>1570</v>
      </c>
      <c r="C705" s="307" t="s">
        <v>120</v>
      </c>
      <c r="D705" s="307" t="s">
        <v>1567</v>
      </c>
      <c r="E705" s="307">
        <v>2.7</v>
      </c>
      <c r="F705" s="307" t="s">
        <v>479</v>
      </c>
      <c r="G705" s="307" t="s">
        <v>334</v>
      </c>
      <c r="H705" s="307" t="s">
        <v>205</v>
      </c>
      <c r="I705" s="230" t="s">
        <v>2304</v>
      </c>
      <c r="J705" s="228" t="s">
        <v>173</v>
      </c>
      <c r="K705" s="227" t="s">
        <v>2303</v>
      </c>
      <c r="L705" s="230" t="s">
        <v>2304</v>
      </c>
      <c r="M705" s="228" t="s">
        <v>173</v>
      </c>
      <c r="N705" s="228" t="s">
        <v>173</v>
      </c>
      <c r="O705" s="228" t="s">
        <v>173</v>
      </c>
      <c r="P705" s="228" t="s">
        <v>173</v>
      </c>
      <c r="Q705" s="230" t="s">
        <v>2304</v>
      </c>
      <c r="R705" s="228" t="s">
        <v>173</v>
      </c>
      <c r="S705" s="228" t="s">
        <v>173</v>
      </c>
      <c r="T705" s="228" t="s">
        <v>173</v>
      </c>
      <c r="U705" s="227" t="s">
        <v>2303</v>
      </c>
      <c r="V705" s="227" t="s">
        <v>2303</v>
      </c>
      <c r="W705" s="227" t="s">
        <v>2303</v>
      </c>
      <c r="X705" s="230" t="s">
        <v>2304</v>
      </c>
      <c r="Y705" s="230" t="s">
        <v>2304</v>
      </c>
      <c r="Z705" s="227" t="s">
        <v>2303</v>
      </c>
      <c r="AA705" s="227" t="s">
        <v>2303</v>
      </c>
      <c r="AB705" s="230" t="s">
        <v>2304</v>
      </c>
      <c r="AC705" s="231" t="s">
        <v>2305</v>
      </c>
      <c r="AD705" s="231" t="s">
        <v>2305</v>
      </c>
      <c r="AE705" s="228" t="s">
        <v>173</v>
      </c>
      <c r="AF705" s="228" t="s">
        <v>173</v>
      </c>
      <c r="AG705" s="235" t="s">
        <v>173</v>
      </c>
      <c r="AH705" s="280"/>
    </row>
    <row r="706" spans="2:34" ht="12.75">
      <c r="B706" s="306" t="s">
        <v>1570</v>
      </c>
      <c r="C706" s="307" t="s">
        <v>120</v>
      </c>
      <c r="D706" s="307" t="s">
        <v>1567</v>
      </c>
      <c r="E706" s="307">
        <v>2.7</v>
      </c>
      <c r="F706" s="307" t="s">
        <v>479</v>
      </c>
      <c r="G706" s="307" t="s">
        <v>334</v>
      </c>
      <c r="H706" s="307" t="s">
        <v>477</v>
      </c>
      <c r="I706" s="230" t="s">
        <v>2304</v>
      </c>
      <c r="J706" s="228" t="s">
        <v>173</v>
      </c>
      <c r="K706" s="227" t="s">
        <v>2303</v>
      </c>
      <c r="L706" s="230" t="s">
        <v>2304</v>
      </c>
      <c r="M706" s="228" t="s">
        <v>173</v>
      </c>
      <c r="N706" s="228" t="s">
        <v>173</v>
      </c>
      <c r="O706" s="228" t="s">
        <v>173</v>
      </c>
      <c r="P706" s="228" t="s">
        <v>173</v>
      </c>
      <c r="Q706" s="230" t="s">
        <v>2304</v>
      </c>
      <c r="R706" s="228" t="s">
        <v>173</v>
      </c>
      <c r="S706" s="228" t="s">
        <v>173</v>
      </c>
      <c r="T706" s="228" t="s">
        <v>173</v>
      </c>
      <c r="U706" s="227" t="s">
        <v>2303</v>
      </c>
      <c r="V706" s="227" t="s">
        <v>2303</v>
      </c>
      <c r="W706" s="227" t="s">
        <v>2303</v>
      </c>
      <c r="X706" s="230" t="s">
        <v>2304</v>
      </c>
      <c r="Y706" s="230" t="s">
        <v>2304</v>
      </c>
      <c r="Z706" s="227" t="s">
        <v>2303</v>
      </c>
      <c r="AA706" s="227" t="s">
        <v>2303</v>
      </c>
      <c r="AB706" s="230" t="s">
        <v>2304</v>
      </c>
      <c r="AC706" s="231" t="s">
        <v>2305</v>
      </c>
      <c r="AD706" s="231" t="s">
        <v>2305</v>
      </c>
      <c r="AE706" s="228" t="s">
        <v>173</v>
      </c>
      <c r="AF706" s="228" t="s">
        <v>173</v>
      </c>
      <c r="AG706" s="235" t="s">
        <v>173</v>
      </c>
      <c r="AH706" s="280"/>
    </row>
    <row r="707" spans="2:34" ht="12.75">
      <c r="B707" s="306" t="s">
        <v>1570</v>
      </c>
      <c r="C707" s="307" t="s">
        <v>120</v>
      </c>
      <c r="D707" s="307" t="s">
        <v>1567</v>
      </c>
      <c r="E707" s="307">
        <v>2.7</v>
      </c>
      <c r="F707" s="307" t="s">
        <v>479</v>
      </c>
      <c r="G707" s="307" t="s">
        <v>334</v>
      </c>
      <c r="H707" s="307" t="s">
        <v>478</v>
      </c>
      <c r="I707" s="230" t="s">
        <v>2304</v>
      </c>
      <c r="J707" s="228" t="s">
        <v>173</v>
      </c>
      <c r="K707" s="227" t="s">
        <v>2303</v>
      </c>
      <c r="L707" s="230" t="s">
        <v>2304</v>
      </c>
      <c r="M707" s="228" t="s">
        <v>173</v>
      </c>
      <c r="N707" s="228" t="s">
        <v>173</v>
      </c>
      <c r="O707" s="228" t="s">
        <v>173</v>
      </c>
      <c r="P707" s="228" t="s">
        <v>173</v>
      </c>
      <c r="Q707" s="230" t="s">
        <v>2304</v>
      </c>
      <c r="R707" s="228" t="s">
        <v>173</v>
      </c>
      <c r="S707" s="228" t="s">
        <v>173</v>
      </c>
      <c r="T707" s="228" t="s">
        <v>173</v>
      </c>
      <c r="U707" s="227" t="s">
        <v>2303</v>
      </c>
      <c r="V707" s="227" t="s">
        <v>2303</v>
      </c>
      <c r="W707" s="227" t="s">
        <v>2303</v>
      </c>
      <c r="X707" s="230" t="s">
        <v>2304</v>
      </c>
      <c r="Y707" s="230" t="s">
        <v>2304</v>
      </c>
      <c r="Z707" s="227" t="s">
        <v>2303</v>
      </c>
      <c r="AA707" s="227" t="s">
        <v>2303</v>
      </c>
      <c r="AB707" s="230" t="s">
        <v>2304</v>
      </c>
      <c r="AC707" s="231" t="s">
        <v>2305</v>
      </c>
      <c r="AD707" s="231" t="s">
        <v>2305</v>
      </c>
      <c r="AE707" s="228" t="s">
        <v>173</v>
      </c>
      <c r="AF707" s="228" t="s">
        <v>173</v>
      </c>
      <c r="AG707" s="235" t="s">
        <v>173</v>
      </c>
      <c r="AH707" s="280"/>
    </row>
    <row r="708" spans="2:34" ht="12.75">
      <c r="B708" s="306" t="s">
        <v>1570</v>
      </c>
      <c r="C708" s="307" t="s">
        <v>120</v>
      </c>
      <c r="D708" s="307" t="s">
        <v>1567</v>
      </c>
      <c r="E708" s="307">
        <v>2.7</v>
      </c>
      <c r="F708" s="307" t="s">
        <v>2200</v>
      </c>
      <c r="G708" s="307" t="s">
        <v>334</v>
      </c>
      <c r="H708" s="307" t="s">
        <v>205</v>
      </c>
      <c r="I708" s="230" t="s">
        <v>2304</v>
      </c>
      <c r="J708" s="228" t="s">
        <v>173</v>
      </c>
      <c r="K708" s="227" t="s">
        <v>2303</v>
      </c>
      <c r="L708" s="230" t="s">
        <v>2304</v>
      </c>
      <c r="M708" s="228" t="s">
        <v>173</v>
      </c>
      <c r="N708" s="228" t="s">
        <v>173</v>
      </c>
      <c r="O708" s="228" t="s">
        <v>173</v>
      </c>
      <c r="P708" s="228" t="s">
        <v>173</v>
      </c>
      <c r="Q708" s="230" t="s">
        <v>2304</v>
      </c>
      <c r="R708" s="228" t="s">
        <v>173</v>
      </c>
      <c r="S708" s="228" t="s">
        <v>173</v>
      </c>
      <c r="T708" s="228" t="s">
        <v>173</v>
      </c>
      <c r="U708" s="227" t="s">
        <v>2303</v>
      </c>
      <c r="V708" s="227" t="s">
        <v>2303</v>
      </c>
      <c r="W708" s="227" t="s">
        <v>2303</v>
      </c>
      <c r="X708" s="230" t="s">
        <v>2304</v>
      </c>
      <c r="Y708" s="230" t="s">
        <v>2304</v>
      </c>
      <c r="Z708" s="227" t="s">
        <v>2303</v>
      </c>
      <c r="AA708" s="227" t="s">
        <v>2303</v>
      </c>
      <c r="AB708" s="230" t="s">
        <v>2304</v>
      </c>
      <c r="AC708" s="231" t="s">
        <v>2305</v>
      </c>
      <c r="AD708" s="231" t="s">
        <v>2305</v>
      </c>
      <c r="AE708" s="228" t="s">
        <v>173</v>
      </c>
      <c r="AF708" s="228" t="s">
        <v>173</v>
      </c>
      <c r="AG708" s="235" t="s">
        <v>173</v>
      </c>
      <c r="AH708" s="280"/>
    </row>
    <row r="709" spans="2:34" ht="12.75">
      <c r="B709" s="306" t="s">
        <v>1570</v>
      </c>
      <c r="C709" s="307" t="s">
        <v>120</v>
      </c>
      <c r="D709" s="307" t="s">
        <v>1567</v>
      </c>
      <c r="E709" s="307">
        <v>2.7</v>
      </c>
      <c r="F709" s="307" t="s">
        <v>2200</v>
      </c>
      <c r="G709" s="307" t="s">
        <v>334</v>
      </c>
      <c r="H709" s="307" t="s">
        <v>477</v>
      </c>
      <c r="I709" s="230" t="s">
        <v>2304</v>
      </c>
      <c r="J709" s="228" t="s">
        <v>173</v>
      </c>
      <c r="K709" s="227" t="s">
        <v>2303</v>
      </c>
      <c r="L709" s="230" t="s">
        <v>2304</v>
      </c>
      <c r="M709" s="228" t="s">
        <v>173</v>
      </c>
      <c r="N709" s="228" t="s">
        <v>173</v>
      </c>
      <c r="O709" s="228" t="s">
        <v>173</v>
      </c>
      <c r="P709" s="228" t="s">
        <v>173</v>
      </c>
      <c r="Q709" s="230" t="s">
        <v>2304</v>
      </c>
      <c r="R709" s="228" t="s">
        <v>173</v>
      </c>
      <c r="S709" s="228" t="s">
        <v>173</v>
      </c>
      <c r="T709" s="228" t="s">
        <v>173</v>
      </c>
      <c r="U709" s="227" t="s">
        <v>2303</v>
      </c>
      <c r="V709" s="227" t="s">
        <v>2303</v>
      </c>
      <c r="W709" s="227" t="s">
        <v>2303</v>
      </c>
      <c r="X709" s="230" t="s">
        <v>2304</v>
      </c>
      <c r="Y709" s="230" t="s">
        <v>2304</v>
      </c>
      <c r="Z709" s="227" t="s">
        <v>2303</v>
      </c>
      <c r="AA709" s="227" t="s">
        <v>2303</v>
      </c>
      <c r="AB709" s="230" t="s">
        <v>2304</v>
      </c>
      <c r="AC709" s="231" t="s">
        <v>2305</v>
      </c>
      <c r="AD709" s="231" t="s">
        <v>2305</v>
      </c>
      <c r="AE709" s="228" t="s">
        <v>173</v>
      </c>
      <c r="AF709" s="228" t="s">
        <v>173</v>
      </c>
      <c r="AG709" s="235" t="s">
        <v>173</v>
      </c>
      <c r="AH709" s="280"/>
    </row>
    <row r="710" spans="2:34" ht="12.75">
      <c r="B710" s="306" t="s">
        <v>1570</v>
      </c>
      <c r="C710" s="307" t="s">
        <v>120</v>
      </c>
      <c r="D710" s="307" t="s">
        <v>1567</v>
      </c>
      <c r="E710" s="307">
        <v>2.7</v>
      </c>
      <c r="F710" s="307" t="s">
        <v>2200</v>
      </c>
      <c r="G710" s="307" t="s">
        <v>334</v>
      </c>
      <c r="H710" s="307" t="s">
        <v>478</v>
      </c>
      <c r="I710" s="230" t="s">
        <v>2304</v>
      </c>
      <c r="J710" s="228" t="s">
        <v>173</v>
      </c>
      <c r="K710" s="227" t="s">
        <v>2303</v>
      </c>
      <c r="L710" s="230" t="s">
        <v>2304</v>
      </c>
      <c r="M710" s="228" t="s">
        <v>173</v>
      </c>
      <c r="N710" s="228" t="s">
        <v>173</v>
      </c>
      <c r="O710" s="228" t="s">
        <v>173</v>
      </c>
      <c r="P710" s="228" t="s">
        <v>173</v>
      </c>
      <c r="Q710" s="230" t="s">
        <v>2304</v>
      </c>
      <c r="R710" s="228" t="s">
        <v>173</v>
      </c>
      <c r="S710" s="228" t="s">
        <v>173</v>
      </c>
      <c r="T710" s="228" t="s">
        <v>173</v>
      </c>
      <c r="U710" s="227" t="s">
        <v>2303</v>
      </c>
      <c r="V710" s="227" t="s">
        <v>2303</v>
      </c>
      <c r="W710" s="227" t="s">
        <v>2303</v>
      </c>
      <c r="X710" s="230" t="s">
        <v>2304</v>
      </c>
      <c r="Y710" s="230" t="s">
        <v>2304</v>
      </c>
      <c r="Z710" s="227" t="s">
        <v>2303</v>
      </c>
      <c r="AA710" s="227" t="s">
        <v>2303</v>
      </c>
      <c r="AB710" s="230" t="s">
        <v>2304</v>
      </c>
      <c r="AC710" s="231" t="s">
        <v>2305</v>
      </c>
      <c r="AD710" s="231" t="s">
        <v>2305</v>
      </c>
      <c r="AE710" s="228" t="s">
        <v>173</v>
      </c>
      <c r="AF710" s="228" t="s">
        <v>173</v>
      </c>
      <c r="AG710" s="235" t="s">
        <v>173</v>
      </c>
      <c r="AH710" s="280"/>
    </row>
    <row r="711" spans="2:34" ht="12.75">
      <c r="B711" s="306" t="s">
        <v>1570</v>
      </c>
      <c r="C711" s="307" t="s">
        <v>120</v>
      </c>
      <c r="D711" s="307" t="s">
        <v>1567</v>
      </c>
      <c r="E711" s="307">
        <v>2.7</v>
      </c>
      <c r="F711" s="307" t="s">
        <v>480</v>
      </c>
      <c r="G711" s="307" t="s">
        <v>334</v>
      </c>
      <c r="H711" s="307" t="s">
        <v>205</v>
      </c>
      <c r="I711" s="230" t="s">
        <v>2304</v>
      </c>
      <c r="J711" s="228" t="s">
        <v>173</v>
      </c>
      <c r="K711" s="227" t="s">
        <v>2303</v>
      </c>
      <c r="L711" s="230" t="s">
        <v>2304</v>
      </c>
      <c r="M711" s="228" t="s">
        <v>173</v>
      </c>
      <c r="N711" s="228" t="s">
        <v>173</v>
      </c>
      <c r="O711" s="228" t="s">
        <v>173</v>
      </c>
      <c r="P711" s="228" t="s">
        <v>173</v>
      </c>
      <c r="Q711" s="230" t="s">
        <v>2304</v>
      </c>
      <c r="R711" s="228" t="s">
        <v>173</v>
      </c>
      <c r="S711" s="228" t="s">
        <v>173</v>
      </c>
      <c r="T711" s="228" t="s">
        <v>173</v>
      </c>
      <c r="U711" s="227" t="s">
        <v>2303</v>
      </c>
      <c r="V711" s="227" t="s">
        <v>2303</v>
      </c>
      <c r="W711" s="227" t="s">
        <v>2303</v>
      </c>
      <c r="X711" s="230" t="s">
        <v>2304</v>
      </c>
      <c r="Y711" s="230" t="s">
        <v>2304</v>
      </c>
      <c r="Z711" s="227" t="s">
        <v>2303</v>
      </c>
      <c r="AA711" s="227" t="s">
        <v>2303</v>
      </c>
      <c r="AB711" s="230" t="s">
        <v>2304</v>
      </c>
      <c r="AC711" s="231" t="s">
        <v>2305</v>
      </c>
      <c r="AD711" s="231" t="s">
        <v>2305</v>
      </c>
      <c r="AE711" s="228" t="s">
        <v>173</v>
      </c>
      <c r="AF711" s="228" t="s">
        <v>173</v>
      </c>
      <c r="AG711" s="235" t="s">
        <v>173</v>
      </c>
      <c r="AH711" s="280"/>
    </row>
    <row r="712" spans="2:34" ht="12.75">
      <c r="B712" s="306" t="s">
        <v>1570</v>
      </c>
      <c r="C712" s="307" t="s">
        <v>120</v>
      </c>
      <c r="D712" s="307" t="s">
        <v>1567</v>
      </c>
      <c r="E712" s="307">
        <v>2.7</v>
      </c>
      <c r="F712" s="307" t="s">
        <v>480</v>
      </c>
      <c r="G712" s="307" t="s">
        <v>334</v>
      </c>
      <c r="H712" s="307" t="s">
        <v>477</v>
      </c>
      <c r="I712" s="230" t="s">
        <v>2304</v>
      </c>
      <c r="J712" s="228" t="s">
        <v>173</v>
      </c>
      <c r="K712" s="227" t="s">
        <v>2303</v>
      </c>
      <c r="L712" s="230" t="s">
        <v>2304</v>
      </c>
      <c r="M712" s="228" t="s">
        <v>173</v>
      </c>
      <c r="N712" s="228" t="s">
        <v>173</v>
      </c>
      <c r="O712" s="228" t="s">
        <v>173</v>
      </c>
      <c r="P712" s="228" t="s">
        <v>173</v>
      </c>
      <c r="Q712" s="230" t="s">
        <v>2304</v>
      </c>
      <c r="R712" s="228" t="s">
        <v>173</v>
      </c>
      <c r="S712" s="228" t="s">
        <v>173</v>
      </c>
      <c r="T712" s="228" t="s">
        <v>173</v>
      </c>
      <c r="U712" s="227" t="s">
        <v>2303</v>
      </c>
      <c r="V712" s="227" t="s">
        <v>2303</v>
      </c>
      <c r="W712" s="227" t="s">
        <v>2303</v>
      </c>
      <c r="X712" s="230" t="s">
        <v>2304</v>
      </c>
      <c r="Y712" s="230" t="s">
        <v>2304</v>
      </c>
      <c r="Z712" s="227" t="s">
        <v>2303</v>
      </c>
      <c r="AA712" s="227" t="s">
        <v>2303</v>
      </c>
      <c r="AB712" s="230" t="s">
        <v>2304</v>
      </c>
      <c r="AC712" s="231" t="s">
        <v>2305</v>
      </c>
      <c r="AD712" s="231" t="s">
        <v>2305</v>
      </c>
      <c r="AE712" s="228" t="s">
        <v>173</v>
      </c>
      <c r="AF712" s="228" t="s">
        <v>173</v>
      </c>
      <c r="AG712" s="235" t="s">
        <v>173</v>
      </c>
      <c r="AH712" s="280"/>
    </row>
    <row r="713" spans="2:34" ht="12.75">
      <c r="B713" s="306" t="s">
        <v>1570</v>
      </c>
      <c r="C713" s="307" t="s">
        <v>120</v>
      </c>
      <c r="D713" s="307" t="s">
        <v>1567</v>
      </c>
      <c r="E713" s="307">
        <v>2.7</v>
      </c>
      <c r="F713" s="307" t="s">
        <v>480</v>
      </c>
      <c r="G713" s="307" t="s">
        <v>334</v>
      </c>
      <c r="H713" s="307" t="s">
        <v>478</v>
      </c>
      <c r="I713" s="230" t="s">
        <v>2304</v>
      </c>
      <c r="J713" s="228" t="s">
        <v>173</v>
      </c>
      <c r="K713" s="227" t="s">
        <v>2303</v>
      </c>
      <c r="L713" s="230" t="s">
        <v>2304</v>
      </c>
      <c r="M713" s="228" t="s">
        <v>173</v>
      </c>
      <c r="N713" s="228" t="s">
        <v>173</v>
      </c>
      <c r="O713" s="228" t="s">
        <v>173</v>
      </c>
      <c r="P713" s="228" t="s">
        <v>173</v>
      </c>
      <c r="Q713" s="230" t="s">
        <v>2304</v>
      </c>
      <c r="R713" s="228" t="s">
        <v>173</v>
      </c>
      <c r="S713" s="228" t="s">
        <v>173</v>
      </c>
      <c r="T713" s="228" t="s">
        <v>173</v>
      </c>
      <c r="U713" s="227" t="s">
        <v>2303</v>
      </c>
      <c r="V713" s="227" t="s">
        <v>2303</v>
      </c>
      <c r="W713" s="227" t="s">
        <v>2303</v>
      </c>
      <c r="X713" s="230" t="s">
        <v>2304</v>
      </c>
      <c r="Y713" s="230" t="s">
        <v>2304</v>
      </c>
      <c r="Z713" s="227" t="s">
        <v>2303</v>
      </c>
      <c r="AA713" s="227" t="s">
        <v>2303</v>
      </c>
      <c r="AB713" s="230" t="s">
        <v>2304</v>
      </c>
      <c r="AC713" s="231" t="s">
        <v>2305</v>
      </c>
      <c r="AD713" s="231" t="s">
        <v>2305</v>
      </c>
      <c r="AE713" s="228" t="s">
        <v>173</v>
      </c>
      <c r="AF713" s="228" t="s">
        <v>173</v>
      </c>
      <c r="AG713" s="235" t="s">
        <v>173</v>
      </c>
      <c r="AH713" s="280"/>
    </row>
    <row r="714" spans="2:34" ht="12.75">
      <c r="B714" s="306" t="s">
        <v>1570</v>
      </c>
      <c r="C714" s="307" t="s">
        <v>120</v>
      </c>
      <c r="D714" s="307" t="s">
        <v>1567</v>
      </c>
      <c r="E714" s="307">
        <v>2.7</v>
      </c>
      <c r="F714" s="307" t="s">
        <v>481</v>
      </c>
      <c r="G714" s="307" t="s">
        <v>334</v>
      </c>
      <c r="H714" s="307" t="s">
        <v>205</v>
      </c>
      <c r="I714" s="230" t="s">
        <v>2304</v>
      </c>
      <c r="J714" s="228" t="s">
        <v>173</v>
      </c>
      <c r="K714" s="227" t="s">
        <v>2303</v>
      </c>
      <c r="L714" s="230" t="s">
        <v>2304</v>
      </c>
      <c r="M714" s="228" t="s">
        <v>173</v>
      </c>
      <c r="N714" s="228" t="s">
        <v>173</v>
      </c>
      <c r="O714" s="228" t="s">
        <v>173</v>
      </c>
      <c r="P714" s="228" t="s">
        <v>173</v>
      </c>
      <c r="Q714" s="230" t="s">
        <v>2304</v>
      </c>
      <c r="R714" s="228" t="s">
        <v>173</v>
      </c>
      <c r="S714" s="228" t="s">
        <v>173</v>
      </c>
      <c r="T714" s="228" t="s">
        <v>173</v>
      </c>
      <c r="U714" s="227" t="s">
        <v>2303</v>
      </c>
      <c r="V714" s="227" t="s">
        <v>2303</v>
      </c>
      <c r="W714" s="227" t="s">
        <v>2303</v>
      </c>
      <c r="X714" s="230" t="s">
        <v>2304</v>
      </c>
      <c r="Y714" s="230" t="s">
        <v>2304</v>
      </c>
      <c r="Z714" s="227" t="s">
        <v>2303</v>
      </c>
      <c r="AA714" s="227" t="s">
        <v>2303</v>
      </c>
      <c r="AB714" s="230" t="s">
        <v>2304</v>
      </c>
      <c r="AC714" s="231" t="s">
        <v>2305</v>
      </c>
      <c r="AD714" s="231" t="s">
        <v>2305</v>
      </c>
      <c r="AE714" s="228" t="s">
        <v>173</v>
      </c>
      <c r="AF714" s="228" t="s">
        <v>173</v>
      </c>
      <c r="AG714" s="235" t="s">
        <v>173</v>
      </c>
      <c r="AH714" s="280"/>
    </row>
    <row r="715" spans="2:34" ht="12.75">
      <c r="B715" s="306" t="s">
        <v>1570</v>
      </c>
      <c r="C715" s="307" t="s">
        <v>120</v>
      </c>
      <c r="D715" s="307" t="s">
        <v>1567</v>
      </c>
      <c r="E715" s="307">
        <v>2.7</v>
      </c>
      <c r="F715" s="307" t="s">
        <v>481</v>
      </c>
      <c r="G715" s="307" t="s">
        <v>334</v>
      </c>
      <c r="H715" s="307" t="s">
        <v>477</v>
      </c>
      <c r="I715" s="230" t="s">
        <v>2304</v>
      </c>
      <c r="J715" s="228" t="s">
        <v>173</v>
      </c>
      <c r="K715" s="227" t="s">
        <v>2303</v>
      </c>
      <c r="L715" s="230" t="s">
        <v>2304</v>
      </c>
      <c r="M715" s="228" t="s">
        <v>173</v>
      </c>
      <c r="N715" s="228" t="s">
        <v>173</v>
      </c>
      <c r="O715" s="228" t="s">
        <v>173</v>
      </c>
      <c r="P715" s="228" t="s">
        <v>173</v>
      </c>
      <c r="Q715" s="230" t="s">
        <v>2304</v>
      </c>
      <c r="R715" s="228" t="s">
        <v>173</v>
      </c>
      <c r="S715" s="228" t="s">
        <v>173</v>
      </c>
      <c r="T715" s="228" t="s">
        <v>173</v>
      </c>
      <c r="U715" s="227" t="s">
        <v>2303</v>
      </c>
      <c r="V715" s="227" t="s">
        <v>2303</v>
      </c>
      <c r="W715" s="227" t="s">
        <v>2303</v>
      </c>
      <c r="X715" s="230" t="s">
        <v>2304</v>
      </c>
      <c r="Y715" s="230" t="s">
        <v>2304</v>
      </c>
      <c r="Z715" s="227" t="s">
        <v>2303</v>
      </c>
      <c r="AA715" s="227" t="s">
        <v>2303</v>
      </c>
      <c r="AB715" s="230" t="s">
        <v>2304</v>
      </c>
      <c r="AC715" s="231" t="s">
        <v>2305</v>
      </c>
      <c r="AD715" s="231" t="s">
        <v>2305</v>
      </c>
      <c r="AE715" s="228" t="s">
        <v>173</v>
      </c>
      <c r="AF715" s="228" t="s">
        <v>173</v>
      </c>
      <c r="AG715" s="235" t="s">
        <v>173</v>
      </c>
      <c r="AH715" s="280"/>
    </row>
    <row r="716" spans="2:34" ht="12.75">
      <c r="B716" s="306" t="s">
        <v>1570</v>
      </c>
      <c r="C716" s="307" t="s">
        <v>120</v>
      </c>
      <c r="D716" s="307" t="s">
        <v>1567</v>
      </c>
      <c r="E716" s="307">
        <v>2.7</v>
      </c>
      <c r="F716" s="307" t="s">
        <v>481</v>
      </c>
      <c r="G716" s="307" t="s">
        <v>334</v>
      </c>
      <c r="H716" s="307" t="s">
        <v>478</v>
      </c>
      <c r="I716" s="230" t="s">
        <v>2304</v>
      </c>
      <c r="J716" s="228" t="s">
        <v>173</v>
      </c>
      <c r="K716" s="227" t="s">
        <v>2303</v>
      </c>
      <c r="L716" s="230" t="s">
        <v>2304</v>
      </c>
      <c r="M716" s="228" t="s">
        <v>173</v>
      </c>
      <c r="N716" s="228" t="s">
        <v>173</v>
      </c>
      <c r="O716" s="228" t="s">
        <v>173</v>
      </c>
      <c r="P716" s="228" t="s">
        <v>173</v>
      </c>
      <c r="Q716" s="230" t="s">
        <v>2304</v>
      </c>
      <c r="R716" s="228" t="s">
        <v>173</v>
      </c>
      <c r="S716" s="228" t="s">
        <v>173</v>
      </c>
      <c r="T716" s="228" t="s">
        <v>173</v>
      </c>
      <c r="U716" s="227" t="s">
        <v>2303</v>
      </c>
      <c r="V716" s="227" t="s">
        <v>2303</v>
      </c>
      <c r="W716" s="227" t="s">
        <v>2303</v>
      </c>
      <c r="X716" s="230" t="s">
        <v>2304</v>
      </c>
      <c r="Y716" s="230" t="s">
        <v>2304</v>
      </c>
      <c r="Z716" s="227" t="s">
        <v>2303</v>
      </c>
      <c r="AA716" s="227" t="s">
        <v>2303</v>
      </c>
      <c r="AB716" s="230" t="s">
        <v>2304</v>
      </c>
      <c r="AC716" s="231" t="s">
        <v>2305</v>
      </c>
      <c r="AD716" s="231" t="s">
        <v>2305</v>
      </c>
      <c r="AE716" s="228" t="s">
        <v>173</v>
      </c>
      <c r="AF716" s="228" t="s">
        <v>173</v>
      </c>
      <c r="AG716" s="235" t="s">
        <v>173</v>
      </c>
      <c r="AH716" s="280"/>
    </row>
    <row r="717" spans="2:34" ht="12.75">
      <c r="B717" s="306" t="s">
        <v>1570</v>
      </c>
      <c r="C717" s="307" t="s">
        <v>120</v>
      </c>
      <c r="D717" s="307" t="s">
        <v>1567</v>
      </c>
      <c r="E717" s="307">
        <v>2.7</v>
      </c>
      <c r="F717" s="307" t="s">
        <v>432</v>
      </c>
      <c r="G717" s="307" t="s">
        <v>334</v>
      </c>
      <c r="H717" s="307" t="s">
        <v>205</v>
      </c>
      <c r="I717" s="230" t="s">
        <v>2304</v>
      </c>
      <c r="J717" s="228" t="s">
        <v>173</v>
      </c>
      <c r="K717" s="227" t="s">
        <v>2303</v>
      </c>
      <c r="L717" s="230" t="s">
        <v>2304</v>
      </c>
      <c r="M717" s="228" t="s">
        <v>173</v>
      </c>
      <c r="N717" s="228" t="s">
        <v>173</v>
      </c>
      <c r="O717" s="228" t="s">
        <v>173</v>
      </c>
      <c r="P717" s="228" t="s">
        <v>173</v>
      </c>
      <c r="Q717" s="230" t="s">
        <v>2304</v>
      </c>
      <c r="R717" s="228" t="s">
        <v>173</v>
      </c>
      <c r="S717" s="228" t="s">
        <v>173</v>
      </c>
      <c r="T717" s="228" t="s">
        <v>173</v>
      </c>
      <c r="U717" s="227" t="s">
        <v>2303</v>
      </c>
      <c r="V717" s="227" t="s">
        <v>2303</v>
      </c>
      <c r="W717" s="227" t="s">
        <v>2303</v>
      </c>
      <c r="X717" s="230" t="s">
        <v>2304</v>
      </c>
      <c r="Y717" s="230" t="s">
        <v>2304</v>
      </c>
      <c r="Z717" s="227" t="s">
        <v>2303</v>
      </c>
      <c r="AA717" s="227" t="s">
        <v>2303</v>
      </c>
      <c r="AB717" s="230" t="s">
        <v>2304</v>
      </c>
      <c r="AC717" s="231" t="s">
        <v>2305</v>
      </c>
      <c r="AD717" s="231" t="s">
        <v>2305</v>
      </c>
      <c r="AE717" s="228" t="s">
        <v>173</v>
      </c>
      <c r="AF717" s="228" t="s">
        <v>173</v>
      </c>
      <c r="AG717" s="235" t="s">
        <v>173</v>
      </c>
      <c r="AH717" s="280"/>
    </row>
    <row r="718" spans="2:34" ht="12.75">
      <c r="B718" s="306" t="s">
        <v>1570</v>
      </c>
      <c r="C718" s="307" t="s">
        <v>120</v>
      </c>
      <c r="D718" s="307" t="s">
        <v>1567</v>
      </c>
      <c r="E718" s="307">
        <v>2.7</v>
      </c>
      <c r="F718" s="307" t="s">
        <v>432</v>
      </c>
      <c r="G718" s="307" t="s">
        <v>334</v>
      </c>
      <c r="H718" s="307" t="s">
        <v>477</v>
      </c>
      <c r="I718" s="230" t="s">
        <v>2304</v>
      </c>
      <c r="J718" s="228" t="s">
        <v>173</v>
      </c>
      <c r="K718" s="227" t="s">
        <v>2303</v>
      </c>
      <c r="L718" s="230" t="s">
        <v>2304</v>
      </c>
      <c r="M718" s="228" t="s">
        <v>173</v>
      </c>
      <c r="N718" s="228" t="s">
        <v>173</v>
      </c>
      <c r="O718" s="228" t="s">
        <v>173</v>
      </c>
      <c r="P718" s="228" t="s">
        <v>173</v>
      </c>
      <c r="Q718" s="230" t="s">
        <v>2304</v>
      </c>
      <c r="R718" s="228" t="s">
        <v>173</v>
      </c>
      <c r="S718" s="228" t="s">
        <v>173</v>
      </c>
      <c r="T718" s="228" t="s">
        <v>173</v>
      </c>
      <c r="U718" s="227" t="s">
        <v>2303</v>
      </c>
      <c r="V718" s="227" t="s">
        <v>2303</v>
      </c>
      <c r="W718" s="227" t="s">
        <v>2303</v>
      </c>
      <c r="X718" s="230" t="s">
        <v>2304</v>
      </c>
      <c r="Y718" s="230" t="s">
        <v>2304</v>
      </c>
      <c r="Z718" s="227" t="s">
        <v>2303</v>
      </c>
      <c r="AA718" s="227" t="s">
        <v>2303</v>
      </c>
      <c r="AB718" s="230" t="s">
        <v>2304</v>
      </c>
      <c r="AC718" s="231" t="s">
        <v>2305</v>
      </c>
      <c r="AD718" s="231" t="s">
        <v>2305</v>
      </c>
      <c r="AE718" s="228" t="s">
        <v>173</v>
      </c>
      <c r="AF718" s="228" t="s">
        <v>173</v>
      </c>
      <c r="AG718" s="235" t="s">
        <v>173</v>
      </c>
      <c r="AH718" s="280"/>
    </row>
    <row r="719" spans="2:34" ht="12.75">
      <c r="B719" s="306" t="s">
        <v>1570</v>
      </c>
      <c r="C719" s="307" t="s">
        <v>120</v>
      </c>
      <c r="D719" s="307" t="s">
        <v>1567</v>
      </c>
      <c r="E719" s="307">
        <v>2.7</v>
      </c>
      <c r="F719" s="307" t="s">
        <v>432</v>
      </c>
      <c r="G719" s="307" t="s">
        <v>334</v>
      </c>
      <c r="H719" s="307" t="s">
        <v>478</v>
      </c>
      <c r="I719" s="230" t="s">
        <v>2304</v>
      </c>
      <c r="J719" s="228" t="s">
        <v>173</v>
      </c>
      <c r="K719" s="227" t="s">
        <v>2303</v>
      </c>
      <c r="L719" s="230" t="s">
        <v>2304</v>
      </c>
      <c r="M719" s="228" t="s">
        <v>173</v>
      </c>
      <c r="N719" s="228" t="s">
        <v>173</v>
      </c>
      <c r="O719" s="228" t="s">
        <v>173</v>
      </c>
      <c r="P719" s="228" t="s">
        <v>173</v>
      </c>
      <c r="Q719" s="230" t="s">
        <v>2304</v>
      </c>
      <c r="R719" s="228" t="s">
        <v>173</v>
      </c>
      <c r="S719" s="228" t="s">
        <v>173</v>
      </c>
      <c r="T719" s="228" t="s">
        <v>173</v>
      </c>
      <c r="U719" s="227" t="s">
        <v>2303</v>
      </c>
      <c r="V719" s="227" t="s">
        <v>2303</v>
      </c>
      <c r="W719" s="227" t="s">
        <v>2303</v>
      </c>
      <c r="X719" s="230" t="s">
        <v>2304</v>
      </c>
      <c r="Y719" s="230" t="s">
        <v>2304</v>
      </c>
      <c r="Z719" s="227" t="s">
        <v>2303</v>
      </c>
      <c r="AA719" s="227" t="s">
        <v>2303</v>
      </c>
      <c r="AB719" s="230" t="s">
        <v>2304</v>
      </c>
      <c r="AC719" s="231" t="s">
        <v>2305</v>
      </c>
      <c r="AD719" s="231" t="s">
        <v>2305</v>
      </c>
      <c r="AE719" s="228" t="s">
        <v>173</v>
      </c>
      <c r="AF719" s="228" t="s">
        <v>173</v>
      </c>
      <c r="AG719" s="235" t="s">
        <v>173</v>
      </c>
      <c r="AH719" s="280"/>
    </row>
    <row r="720" spans="2:34" ht="12.75">
      <c r="B720" s="306" t="s">
        <v>1570</v>
      </c>
      <c r="C720" s="307" t="s">
        <v>120</v>
      </c>
      <c r="D720" s="307" t="s">
        <v>1567</v>
      </c>
      <c r="E720" s="307">
        <v>2.7</v>
      </c>
      <c r="F720" s="307" t="s">
        <v>484</v>
      </c>
      <c r="G720" s="307" t="s">
        <v>334</v>
      </c>
      <c r="H720" s="307" t="s">
        <v>205</v>
      </c>
      <c r="I720" s="230" t="s">
        <v>2304</v>
      </c>
      <c r="J720" s="228" t="s">
        <v>173</v>
      </c>
      <c r="K720" s="227" t="s">
        <v>2303</v>
      </c>
      <c r="L720" s="230" t="s">
        <v>2304</v>
      </c>
      <c r="M720" s="228" t="s">
        <v>173</v>
      </c>
      <c r="N720" s="228" t="s">
        <v>173</v>
      </c>
      <c r="O720" s="228" t="s">
        <v>173</v>
      </c>
      <c r="P720" s="228" t="s">
        <v>173</v>
      </c>
      <c r="Q720" s="230" t="s">
        <v>2304</v>
      </c>
      <c r="R720" s="228" t="s">
        <v>173</v>
      </c>
      <c r="S720" s="228" t="s">
        <v>173</v>
      </c>
      <c r="T720" s="228" t="s">
        <v>173</v>
      </c>
      <c r="U720" s="227" t="s">
        <v>2303</v>
      </c>
      <c r="V720" s="227" t="s">
        <v>2303</v>
      </c>
      <c r="W720" s="227" t="s">
        <v>2303</v>
      </c>
      <c r="X720" s="230" t="s">
        <v>2304</v>
      </c>
      <c r="Y720" s="230" t="s">
        <v>2304</v>
      </c>
      <c r="Z720" s="227" t="s">
        <v>2303</v>
      </c>
      <c r="AA720" s="227" t="s">
        <v>2303</v>
      </c>
      <c r="AB720" s="230" t="s">
        <v>2304</v>
      </c>
      <c r="AC720" s="231" t="s">
        <v>2305</v>
      </c>
      <c r="AD720" s="231" t="s">
        <v>2305</v>
      </c>
      <c r="AE720" s="228" t="s">
        <v>173</v>
      </c>
      <c r="AF720" s="228" t="s">
        <v>173</v>
      </c>
      <c r="AG720" s="235" t="s">
        <v>173</v>
      </c>
      <c r="AH720" s="280"/>
    </row>
    <row r="721" spans="2:34" ht="12.75">
      <c r="B721" s="306" t="s">
        <v>1570</v>
      </c>
      <c r="C721" s="307" t="s">
        <v>120</v>
      </c>
      <c r="D721" s="307" t="s">
        <v>1567</v>
      </c>
      <c r="E721" s="307">
        <v>2.7</v>
      </c>
      <c r="F721" s="307" t="s">
        <v>484</v>
      </c>
      <c r="G721" s="307" t="s">
        <v>334</v>
      </c>
      <c r="H721" s="307" t="s">
        <v>477</v>
      </c>
      <c r="I721" s="230" t="s">
        <v>2304</v>
      </c>
      <c r="J721" s="228" t="s">
        <v>173</v>
      </c>
      <c r="K721" s="227" t="s">
        <v>2303</v>
      </c>
      <c r="L721" s="230" t="s">
        <v>2304</v>
      </c>
      <c r="M721" s="228" t="s">
        <v>173</v>
      </c>
      <c r="N721" s="228" t="s">
        <v>173</v>
      </c>
      <c r="O721" s="228" t="s">
        <v>173</v>
      </c>
      <c r="P721" s="228" t="s">
        <v>173</v>
      </c>
      <c r="Q721" s="230" t="s">
        <v>2304</v>
      </c>
      <c r="R721" s="228" t="s">
        <v>173</v>
      </c>
      <c r="S721" s="228" t="s">
        <v>173</v>
      </c>
      <c r="T721" s="228" t="s">
        <v>173</v>
      </c>
      <c r="U721" s="227" t="s">
        <v>2303</v>
      </c>
      <c r="V721" s="227" t="s">
        <v>2303</v>
      </c>
      <c r="W721" s="227" t="s">
        <v>2303</v>
      </c>
      <c r="X721" s="230" t="s">
        <v>2304</v>
      </c>
      <c r="Y721" s="230" t="s">
        <v>2304</v>
      </c>
      <c r="Z721" s="227" t="s">
        <v>2303</v>
      </c>
      <c r="AA721" s="227" t="s">
        <v>2303</v>
      </c>
      <c r="AB721" s="230" t="s">
        <v>2304</v>
      </c>
      <c r="AC721" s="231" t="s">
        <v>2305</v>
      </c>
      <c r="AD721" s="231" t="s">
        <v>2305</v>
      </c>
      <c r="AE721" s="228" t="s">
        <v>173</v>
      </c>
      <c r="AF721" s="228" t="s">
        <v>173</v>
      </c>
      <c r="AG721" s="235" t="s">
        <v>173</v>
      </c>
      <c r="AH721" s="280"/>
    </row>
    <row r="722" spans="2:34" ht="12.75">
      <c r="B722" s="306" t="s">
        <v>1570</v>
      </c>
      <c r="C722" s="307" t="s">
        <v>120</v>
      </c>
      <c r="D722" s="307" t="s">
        <v>1567</v>
      </c>
      <c r="E722" s="307">
        <v>2.7</v>
      </c>
      <c r="F722" s="307" t="s">
        <v>484</v>
      </c>
      <c r="G722" s="307" t="s">
        <v>334</v>
      </c>
      <c r="H722" s="307" t="s">
        <v>478</v>
      </c>
      <c r="I722" s="230" t="s">
        <v>2304</v>
      </c>
      <c r="J722" s="228" t="s">
        <v>173</v>
      </c>
      <c r="K722" s="227" t="s">
        <v>2303</v>
      </c>
      <c r="L722" s="230" t="s">
        <v>2304</v>
      </c>
      <c r="M722" s="228" t="s">
        <v>173</v>
      </c>
      <c r="N722" s="228" t="s">
        <v>173</v>
      </c>
      <c r="O722" s="228" t="s">
        <v>173</v>
      </c>
      <c r="P722" s="228" t="s">
        <v>173</v>
      </c>
      <c r="Q722" s="230" t="s">
        <v>2304</v>
      </c>
      <c r="R722" s="228" t="s">
        <v>173</v>
      </c>
      <c r="S722" s="228" t="s">
        <v>173</v>
      </c>
      <c r="T722" s="228" t="s">
        <v>173</v>
      </c>
      <c r="U722" s="227" t="s">
        <v>2303</v>
      </c>
      <c r="V722" s="227" t="s">
        <v>2303</v>
      </c>
      <c r="W722" s="227" t="s">
        <v>2303</v>
      </c>
      <c r="X722" s="230" t="s">
        <v>2304</v>
      </c>
      <c r="Y722" s="230" t="s">
        <v>2304</v>
      </c>
      <c r="Z722" s="227" t="s">
        <v>2303</v>
      </c>
      <c r="AA722" s="227" t="s">
        <v>2303</v>
      </c>
      <c r="AB722" s="230" t="s">
        <v>2304</v>
      </c>
      <c r="AC722" s="231" t="s">
        <v>2305</v>
      </c>
      <c r="AD722" s="231" t="s">
        <v>2305</v>
      </c>
      <c r="AE722" s="228" t="s">
        <v>173</v>
      </c>
      <c r="AF722" s="228" t="s">
        <v>173</v>
      </c>
      <c r="AG722" s="235" t="s">
        <v>173</v>
      </c>
      <c r="AH722" s="280"/>
    </row>
    <row r="723" spans="2:34" ht="12.75">
      <c r="B723" s="306" t="s">
        <v>1570</v>
      </c>
      <c r="C723" s="307" t="s">
        <v>120</v>
      </c>
      <c r="D723" s="307" t="s">
        <v>1567</v>
      </c>
      <c r="E723" s="307">
        <v>2.7</v>
      </c>
      <c r="F723" s="307" t="s">
        <v>486</v>
      </c>
      <c r="G723" s="307" t="s">
        <v>334</v>
      </c>
      <c r="H723" s="307" t="s">
        <v>205</v>
      </c>
      <c r="I723" s="230" t="s">
        <v>2304</v>
      </c>
      <c r="J723" s="228" t="s">
        <v>173</v>
      </c>
      <c r="K723" s="227" t="s">
        <v>2303</v>
      </c>
      <c r="L723" s="230" t="s">
        <v>2304</v>
      </c>
      <c r="M723" s="228" t="s">
        <v>173</v>
      </c>
      <c r="N723" s="228" t="s">
        <v>173</v>
      </c>
      <c r="O723" s="228" t="s">
        <v>173</v>
      </c>
      <c r="P723" s="228" t="s">
        <v>173</v>
      </c>
      <c r="Q723" s="230" t="s">
        <v>2304</v>
      </c>
      <c r="R723" s="228" t="s">
        <v>173</v>
      </c>
      <c r="S723" s="228" t="s">
        <v>173</v>
      </c>
      <c r="T723" s="228" t="s">
        <v>173</v>
      </c>
      <c r="U723" s="227" t="s">
        <v>2303</v>
      </c>
      <c r="V723" s="227" t="s">
        <v>2303</v>
      </c>
      <c r="W723" s="227" t="s">
        <v>2303</v>
      </c>
      <c r="X723" s="230" t="s">
        <v>2304</v>
      </c>
      <c r="Y723" s="230" t="s">
        <v>2304</v>
      </c>
      <c r="Z723" s="227" t="s">
        <v>2303</v>
      </c>
      <c r="AA723" s="227" t="s">
        <v>2303</v>
      </c>
      <c r="AB723" s="230" t="s">
        <v>2304</v>
      </c>
      <c r="AC723" s="231" t="s">
        <v>2305</v>
      </c>
      <c r="AD723" s="231" t="s">
        <v>2305</v>
      </c>
      <c r="AE723" s="228" t="s">
        <v>173</v>
      </c>
      <c r="AF723" s="228" t="s">
        <v>173</v>
      </c>
      <c r="AG723" s="235" t="s">
        <v>173</v>
      </c>
      <c r="AH723" s="280"/>
    </row>
    <row r="724" spans="2:34" ht="12.75">
      <c r="B724" s="306" t="s">
        <v>1570</v>
      </c>
      <c r="C724" s="307" t="s">
        <v>120</v>
      </c>
      <c r="D724" s="307" t="s">
        <v>1567</v>
      </c>
      <c r="E724" s="307">
        <v>2.7</v>
      </c>
      <c r="F724" s="307" t="s">
        <v>486</v>
      </c>
      <c r="G724" s="307" t="s">
        <v>334</v>
      </c>
      <c r="H724" s="307" t="s">
        <v>477</v>
      </c>
      <c r="I724" s="230" t="s">
        <v>2304</v>
      </c>
      <c r="J724" s="228" t="s">
        <v>173</v>
      </c>
      <c r="K724" s="227" t="s">
        <v>2303</v>
      </c>
      <c r="L724" s="230" t="s">
        <v>2304</v>
      </c>
      <c r="M724" s="228" t="s">
        <v>173</v>
      </c>
      <c r="N724" s="228" t="s">
        <v>173</v>
      </c>
      <c r="O724" s="228" t="s">
        <v>173</v>
      </c>
      <c r="P724" s="228" t="s">
        <v>173</v>
      </c>
      <c r="Q724" s="230" t="s">
        <v>2304</v>
      </c>
      <c r="R724" s="228" t="s">
        <v>173</v>
      </c>
      <c r="S724" s="228" t="s">
        <v>173</v>
      </c>
      <c r="T724" s="228" t="s">
        <v>173</v>
      </c>
      <c r="U724" s="227" t="s">
        <v>2303</v>
      </c>
      <c r="V724" s="227" t="s">
        <v>2303</v>
      </c>
      <c r="W724" s="227" t="s">
        <v>2303</v>
      </c>
      <c r="X724" s="230" t="s">
        <v>2304</v>
      </c>
      <c r="Y724" s="230" t="s">
        <v>2304</v>
      </c>
      <c r="Z724" s="227" t="s">
        <v>2303</v>
      </c>
      <c r="AA724" s="227" t="s">
        <v>2303</v>
      </c>
      <c r="AB724" s="230" t="s">
        <v>2304</v>
      </c>
      <c r="AC724" s="231" t="s">
        <v>2305</v>
      </c>
      <c r="AD724" s="231" t="s">
        <v>2305</v>
      </c>
      <c r="AE724" s="228" t="s">
        <v>173</v>
      </c>
      <c r="AF724" s="228" t="s">
        <v>173</v>
      </c>
      <c r="AG724" s="235" t="s">
        <v>173</v>
      </c>
      <c r="AH724" s="280"/>
    </row>
    <row r="725" spans="2:34" ht="12.75">
      <c r="B725" s="306" t="s">
        <v>1570</v>
      </c>
      <c r="C725" s="307" t="s">
        <v>120</v>
      </c>
      <c r="D725" s="307" t="s">
        <v>1567</v>
      </c>
      <c r="E725" s="307">
        <v>2.7</v>
      </c>
      <c r="F725" s="307" t="s">
        <v>486</v>
      </c>
      <c r="G725" s="307" t="s">
        <v>334</v>
      </c>
      <c r="H725" s="307" t="s">
        <v>478</v>
      </c>
      <c r="I725" s="230" t="s">
        <v>2304</v>
      </c>
      <c r="J725" s="228" t="s">
        <v>173</v>
      </c>
      <c r="K725" s="227" t="s">
        <v>2303</v>
      </c>
      <c r="L725" s="230" t="s">
        <v>2304</v>
      </c>
      <c r="M725" s="228" t="s">
        <v>173</v>
      </c>
      <c r="N725" s="228" t="s">
        <v>173</v>
      </c>
      <c r="O725" s="228" t="s">
        <v>173</v>
      </c>
      <c r="P725" s="228" t="s">
        <v>173</v>
      </c>
      <c r="Q725" s="230" t="s">
        <v>2304</v>
      </c>
      <c r="R725" s="228" t="s">
        <v>173</v>
      </c>
      <c r="S725" s="228" t="s">
        <v>173</v>
      </c>
      <c r="T725" s="228" t="s">
        <v>173</v>
      </c>
      <c r="U725" s="227" t="s">
        <v>2303</v>
      </c>
      <c r="V725" s="227" t="s">
        <v>2303</v>
      </c>
      <c r="W725" s="227" t="s">
        <v>2303</v>
      </c>
      <c r="X725" s="230" t="s">
        <v>2304</v>
      </c>
      <c r="Y725" s="230" t="s">
        <v>2304</v>
      </c>
      <c r="Z725" s="227" t="s">
        <v>2303</v>
      </c>
      <c r="AA725" s="227" t="s">
        <v>2303</v>
      </c>
      <c r="AB725" s="230" t="s">
        <v>2304</v>
      </c>
      <c r="AC725" s="231" t="s">
        <v>2305</v>
      </c>
      <c r="AD725" s="231" t="s">
        <v>2305</v>
      </c>
      <c r="AE725" s="228" t="s">
        <v>173</v>
      </c>
      <c r="AF725" s="228" t="s">
        <v>173</v>
      </c>
      <c r="AG725" s="235" t="s">
        <v>173</v>
      </c>
      <c r="AH725" s="280"/>
    </row>
    <row r="726" spans="2:34" ht="12.75">
      <c r="B726" s="306" t="s">
        <v>1571</v>
      </c>
      <c r="C726" s="307" t="s">
        <v>120</v>
      </c>
      <c r="D726" s="307" t="s">
        <v>1567</v>
      </c>
      <c r="E726" s="307">
        <v>2.7</v>
      </c>
      <c r="F726" s="307" t="s">
        <v>475</v>
      </c>
      <c r="G726" s="307" t="s">
        <v>334</v>
      </c>
      <c r="H726" s="307" t="s">
        <v>205</v>
      </c>
      <c r="I726" s="230" t="s">
        <v>2304</v>
      </c>
      <c r="J726" s="228" t="s">
        <v>173</v>
      </c>
      <c r="K726" s="227" t="s">
        <v>2303</v>
      </c>
      <c r="L726" s="230" t="s">
        <v>2304</v>
      </c>
      <c r="M726" s="228" t="s">
        <v>173</v>
      </c>
      <c r="N726" s="228" t="s">
        <v>173</v>
      </c>
      <c r="O726" s="228" t="s">
        <v>173</v>
      </c>
      <c r="P726" s="228" t="s">
        <v>173</v>
      </c>
      <c r="Q726" s="230" t="s">
        <v>2304</v>
      </c>
      <c r="R726" s="228" t="s">
        <v>173</v>
      </c>
      <c r="S726" s="228" t="s">
        <v>173</v>
      </c>
      <c r="T726" s="228" t="s">
        <v>173</v>
      </c>
      <c r="U726" s="227" t="s">
        <v>2303</v>
      </c>
      <c r="V726" s="227" t="s">
        <v>2303</v>
      </c>
      <c r="W726" s="227" t="s">
        <v>2303</v>
      </c>
      <c r="X726" s="230" t="s">
        <v>2304</v>
      </c>
      <c r="Y726" s="230" t="s">
        <v>2304</v>
      </c>
      <c r="Z726" s="227" t="s">
        <v>2303</v>
      </c>
      <c r="AA726" s="227" t="s">
        <v>2303</v>
      </c>
      <c r="AB726" s="230" t="s">
        <v>2304</v>
      </c>
      <c r="AC726" s="231" t="s">
        <v>2305</v>
      </c>
      <c r="AD726" s="231" t="s">
        <v>2305</v>
      </c>
      <c r="AE726" s="228" t="s">
        <v>173</v>
      </c>
      <c r="AF726" s="228" t="s">
        <v>173</v>
      </c>
      <c r="AG726" s="235" t="s">
        <v>173</v>
      </c>
      <c r="AH726" s="280"/>
    </row>
    <row r="727" spans="2:34" ht="12.75">
      <c r="B727" s="306" t="s">
        <v>1571</v>
      </c>
      <c r="C727" s="307" t="s">
        <v>120</v>
      </c>
      <c r="D727" s="307" t="s">
        <v>1567</v>
      </c>
      <c r="E727" s="307">
        <v>2.7</v>
      </c>
      <c r="F727" s="307" t="s">
        <v>475</v>
      </c>
      <c r="G727" s="307" t="s">
        <v>334</v>
      </c>
      <c r="H727" s="307" t="s">
        <v>477</v>
      </c>
      <c r="I727" s="230" t="s">
        <v>2304</v>
      </c>
      <c r="J727" s="228" t="s">
        <v>173</v>
      </c>
      <c r="K727" s="227" t="s">
        <v>2303</v>
      </c>
      <c r="L727" s="230" t="s">
        <v>2304</v>
      </c>
      <c r="M727" s="228" t="s">
        <v>173</v>
      </c>
      <c r="N727" s="228" t="s">
        <v>173</v>
      </c>
      <c r="O727" s="228" t="s">
        <v>173</v>
      </c>
      <c r="P727" s="228" t="s">
        <v>173</v>
      </c>
      <c r="Q727" s="230" t="s">
        <v>2304</v>
      </c>
      <c r="R727" s="228" t="s">
        <v>173</v>
      </c>
      <c r="S727" s="228" t="s">
        <v>173</v>
      </c>
      <c r="T727" s="228" t="s">
        <v>173</v>
      </c>
      <c r="U727" s="227" t="s">
        <v>2303</v>
      </c>
      <c r="V727" s="227" t="s">
        <v>2303</v>
      </c>
      <c r="W727" s="227" t="s">
        <v>2303</v>
      </c>
      <c r="X727" s="230" t="s">
        <v>2304</v>
      </c>
      <c r="Y727" s="230" t="s">
        <v>2304</v>
      </c>
      <c r="Z727" s="227" t="s">
        <v>2303</v>
      </c>
      <c r="AA727" s="227" t="s">
        <v>2303</v>
      </c>
      <c r="AB727" s="230" t="s">
        <v>2304</v>
      </c>
      <c r="AC727" s="231" t="s">
        <v>2305</v>
      </c>
      <c r="AD727" s="231" t="s">
        <v>2305</v>
      </c>
      <c r="AE727" s="228" t="s">
        <v>173</v>
      </c>
      <c r="AF727" s="228" t="s">
        <v>173</v>
      </c>
      <c r="AG727" s="235" t="s">
        <v>173</v>
      </c>
      <c r="AH727" s="280"/>
    </row>
    <row r="728" spans="2:34" ht="12.75">
      <c r="B728" s="306" t="s">
        <v>1571</v>
      </c>
      <c r="C728" s="307" t="s">
        <v>120</v>
      </c>
      <c r="D728" s="307" t="s">
        <v>1567</v>
      </c>
      <c r="E728" s="307">
        <v>2.7</v>
      </c>
      <c r="F728" s="307" t="s">
        <v>475</v>
      </c>
      <c r="G728" s="307" t="s">
        <v>334</v>
      </c>
      <c r="H728" s="307" t="s">
        <v>478</v>
      </c>
      <c r="I728" s="230" t="s">
        <v>2304</v>
      </c>
      <c r="J728" s="228" t="s">
        <v>173</v>
      </c>
      <c r="K728" s="227" t="s">
        <v>2303</v>
      </c>
      <c r="L728" s="230" t="s">
        <v>2304</v>
      </c>
      <c r="M728" s="228" t="s">
        <v>173</v>
      </c>
      <c r="N728" s="228" t="s">
        <v>173</v>
      </c>
      <c r="O728" s="228" t="s">
        <v>173</v>
      </c>
      <c r="P728" s="228" t="s">
        <v>173</v>
      </c>
      <c r="Q728" s="230" t="s">
        <v>2304</v>
      </c>
      <c r="R728" s="228" t="s">
        <v>173</v>
      </c>
      <c r="S728" s="228" t="s">
        <v>173</v>
      </c>
      <c r="T728" s="228" t="s">
        <v>173</v>
      </c>
      <c r="U728" s="227" t="s">
        <v>2303</v>
      </c>
      <c r="V728" s="227" t="s">
        <v>2303</v>
      </c>
      <c r="W728" s="227" t="s">
        <v>2303</v>
      </c>
      <c r="X728" s="230" t="s">
        <v>2304</v>
      </c>
      <c r="Y728" s="230" t="s">
        <v>2304</v>
      </c>
      <c r="Z728" s="227" t="s">
        <v>2303</v>
      </c>
      <c r="AA728" s="227" t="s">
        <v>2303</v>
      </c>
      <c r="AB728" s="230" t="s">
        <v>2304</v>
      </c>
      <c r="AC728" s="231" t="s">
        <v>2305</v>
      </c>
      <c r="AD728" s="231" t="s">
        <v>2305</v>
      </c>
      <c r="AE728" s="228" t="s">
        <v>173</v>
      </c>
      <c r="AF728" s="228" t="s">
        <v>173</v>
      </c>
      <c r="AG728" s="235" t="s">
        <v>173</v>
      </c>
      <c r="AH728" s="280"/>
    </row>
    <row r="729" spans="2:34" ht="12.75">
      <c r="B729" s="306" t="s">
        <v>1571</v>
      </c>
      <c r="C729" s="307" t="s">
        <v>120</v>
      </c>
      <c r="D729" s="307" t="s">
        <v>1567</v>
      </c>
      <c r="E729" s="307">
        <v>2.7</v>
      </c>
      <c r="F729" s="307" t="s">
        <v>479</v>
      </c>
      <c r="G729" s="307" t="s">
        <v>334</v>
      </c>
      <c r="H729" s="307" t="s">
        <v>205</v>
      </c>
      <c r="I729" s="230" t="s">
        <v>2304</v>
      </c>
      <c r="J729" s="228" t="s">
        <v>173</v>
      </c>
      <c r="K729" s="227" t="s">
        <v>2303</v>
      </c>
      <c r="L729" s="230" t="s">
        <v>2304</v>
      </c>
      <c r="M729" s="228" t="s">
        <v>173</v>
      </c>
      <c r="N729" s="228" t="s">
        <v>173</v>
      </c>
      <c r="O729" s="228" t="s">
        <v>173</v>
      </c>
      <c r="P729" s="228" t="s">
        <v>173</v>
      </c>
      <c r="Q729" s="230" t="s">
        <v>2304</v>
      </c>
      <c r="R729" s="228" t="s">
        <v>173</v>
      </c>
      <c r="S729" s="228" t="s">
        <v>173</v>
      </c>
      <c r="T729" s="228" t="s">
        <v>173</v>
      </c>
      <c r="U729" s="227" t="s">
        <v>2303</v>
      </c>
      <c r="V729" s="227" t="s">
        <v>2303</v>
      </c>
      <c r="W729" s="227" t="s">
        <v>2303</v>
      </c>
      <c r="X729" s="230" t="s">
        <v>2304</v>
      </c>
      <c r="Y729" s="230" t="s">
        <v>2304</v>
      </c>
      <c r="Z729" s="227" t="s">
        <v>2303</v>
      </c>
      <c r="AA729" s="227" t="s">
        <v>2303</v>
      </c>
      <c r="AB729" s="230" t="s">
        <v>2304</v>
      </c>
      <c r="AC729" s="231" t="s">
        <v>2305</v>
      </c>
      <c r="AD729" s="231" t="s">
        <v>2305</v>
      </c>
      <c r="AE729" s="228" t="s">
        <v>173</v>
      </c>
      <c r="AF729" s="228" t="s">
        <v>173</v>
      </c>
      <c r="AG729" s="235" t="s">
        <v>173</v>
      </c>
      <c r="AH729" s="280"/>
    </row>
    <row r="730" spans="2:34" ht="12.75">
      <c r="B730" s="306" t="s">
        <v>1571</v>
      </c>
      <c r="C730" s="307" t="s">
        <v>120</v>
      </c>
      <c r="D730" s="307" t="s">
        <v>1567</v>
      </c>
      <c r="E730" s="307">
        <v>2.7</v>
      </c>
      <c r="F730" s="307" t="s">
        <v>479</v>
      </c>
      <c r="G730" s="307" t="s">
        <v>334</v>
      </c>
      <c r="H730" s="307" t="s">
        <v>477</v>
      </c>
      <c r="I730" s="230" t="s">
        <v>2304</v>
      </c>
      <c r="J730" s="228" t="s">
        <v>173</v>
      </c>
      <c r="K730" s="227" t="s">
        <v>2303</v>
      </c>
      <c r="L730" s="230" t="s">
        <v>2304</v>
      </c>
      <c r="M730" s="228" t="s">
        <v>173</v>
      </c>
      <c r="N730" s="228" t="s">
        <v>173</v>
      </c>
      <c r="O730" s="228" t="s">
        <v>173</v>
      </c>
      <c r="P730" s="228" t="s">
        <v>173</v>
      </c>
      <c r="Q730" s="230" t="s">
        <v>2304</v>
      </c>
      <c r="R730" s="228" t="s">
        <v>173</v>
      </c>
      <c r="S730" s="228" t="s">
        <v>173</v>
      </c>
      <c r="T730" s="228" t="s">
        <v>173</v>
      </c>
      <c r="U730" s="227" t="s">
        <v>2303</v>
      </c>
      <c r="V730" s="227" t="s">
        <v>2303</v>
      </c>
      <c r="W730" s="227" t="s">
        <v>2303</v>
      </c>
      <c r="X730" s="230" t="s">
        <v>2304</v>
      </c>
      <c r="Y730" s="230" t="s">
        <v>2304</v>
      </c>
      <c r="Z730" s="227" t="s">
        <v>2303</v>
      </c>
      <c r="AA730" s="227" t="s">
        <v>2303</v>
      </c>
      <c r="AB730" s="230" t="s">
        <v>2304</v>
      </c>
      <c r="AC730" s="231" t="s">
        <v>2305</v>
      </c>
      <c r="AD730" s="231" t="s">
        <v>2305</v>
      </c>
      <c r="AE730" s="228" t="s">
        <v>173</v>
      </c>
      <c r="AF730" s="228" t="s">
        <v>173</v>
      </c>
      <c r="AG730" s="235" t="s">
        <v>173</v>
      </c>
      <c r="AH730" s="280"/>
    </row>
    <row r="731" spans="2:34" ht="12.75">
      <c r="B731" s="306" t="s">
        <v>1571</v>
      </c>
      <c r="C731" s="307" t="s">
        <v>120</v>
      </c>
      <c r="D731" s="307" t="s">
        <v>1567</v>
      </c>
      <c r="E731" s="307">
        <v>2.7</v>
      </c>
      <c r="F731" s="307" t="s">
        <v>479</v>
      </c>
      <c r="G731" s="307" t="s">
        <v>334</v>
      </c>
      <c r="H731" s="307" t="s">
        <v>478</v>
      </c>
      <c r="I731" s="230" t="s">
        <v>2304</v>
      </c>
      <c r="J731" s="228" t="s">
        <v>173</v>
      </c>
      <c r="K731" s="227" t="s">
        <v>2303</v>
      </c>
      <c r="L731" s="230" t="s">
        <v>2304</v>
      </c>
      <c r="M731" s="228" t="s">
        <v>173</v>
      </c>
      <c r="N731" s="228" t="s">
        <v>173</v>
      </c>
      <c r="O731" s="228" t="s">
        <v>173</v>
      </c>
      <c r="P731" s="228" t="s">
        <v>173</v>
      </c>
      <c r="Q731" s="230" t="s">
        <v>2304</v>
      </c>
      <c r="R731" s="228" t="s">
        <v>173</v>
      </c>
      <c r="S731" s="228" t="s">
        <v>173</v>
      </c>
      <c r="T731" s="228" t="s">
        <v>173</v>
      </c>
      <c r="U731" s="227" t="s">
        <v>2303</v>
      </c>
      <c r="V731" s="227" t="s">
        <v>2303</v>
      </c>
      <c r="W731" s="227" t="s">
        <v>2303</v>
      </c>
      <c r="X731" s="230" t="s">
        <v>2304</v>
      </c>
      <c r="Y731" s="230" t="s">
        <v>2304</v>
      </c>
      <c r="Z731" s="227" t="s">
        <v>2303</v>
      </c>
      <c r="AA731" s="227" t="s">
        <v>2303</v>
      </c>
      <c r="AB731" s="230" t="s">
        <v>2304</v>
      </c>
      <c r="AC731" s="231" t="s">
        <v>2305</v>
      </c>
      <c r="AD731" s="231" t="s">
        <v>2305</v>
      </c>
      <c r="AE731" s="228" t="s">
        <v>173</v>
      </c>
      <c r="AF731" s="228" t="s">
        <v>173</v>
      </c>
      <c r="AG731" s="235" t="s">
        <v>173</v>
      </c>
      <c r="AH731" s="280"/>
    </row>
    <row r="732" spans="2:34" ht="12.75">
      <c r="B732" s="306" t="s">
        <v>1571</v>
      </c>
      <c r="C732" s="307" t="s">
        <v>120</v>
      </c>
      <c r="D732" s="307" t="s">
        <v>1567</v>
      </c>
      <c r="E732" s="307">
        <v>2.7</v>
      </c>
      <c r="F732" s="307" t="s">
        <v>2200</v>
      </c>
      <c r="G732" s="307" t="s">
        <v>334</v>
      </c>
      <c r="H732" s="307" t="s">
        <v>205</v>
      </c>
      <c r="I732" s="230" t="s">
        <v>2304</v>
      </c>
      <c r="J732" s="228" t="s">
        <v>173</v>
      </c>
      <c r="K732" s="227" t="s">
        <v>2303</v>
      </c>
      <c r="L732" s="230" t="s">
        <v>2304</v>
      </c>
      <c r="M732" s="228" t="s">
        <v>173</v>
      </c>
      <c r="N732" s="228" t="s">
        <v>173</v>
      </c>
      <c r="O732" s="228" t="s">
        <v>173</v>
      </c>
      <c r="P732" s="228" t="s">
        <v>173</v>
      </c>
      <c r="Q732" s="230" t="s">
        <v>2304</v>
      </c>
      <c r="R732" s="228" t="s">
        <v>173</v>
      </c>
      <c r="S732" s="228" t="s">
        <v>173</v>
      </c>
      <c r="T732" s="228" t="s">
        <v>173</v>
      </c>
      <c r="U732" s="227" t="s">
        <v>2303</v>
      </c>
      <c r="V732" s="227" t="s">
        <v>2303</v>
      </c>
      <c r="W732" s="227" t="s">
        <v>2303</v>
      </c>
      <c r="X732" s="230" t="s">
        <v>2304</v>
      </c>
      <c r="Y732" s="230" t="s">
        <v>2304</v>
      </c>
      <c r="Z732" s="227" t="s">
        <v>2303</v>
      </c>
      <c r="AA732" s="227" t="s">
        <v>2303</v>
      </c>
      <c r="AB732" s="230" t="s">
        <v>2304</v>
      </c>
      <c r="AC732" s="231" t="s">
        <v>2305</v>
      </c>
      <c r="AD732" s="231" t="s">
        <v>2305</v>
      </c>
      <c r="AE732" s="228" t="s">
        <v>173</v>
      </c>
      <c r="AF732" s="228" t="s">
        <v>173</v>
      </c>
      <c r="AG732" s="235" t="s">
        <v>173</v>
      </c>
      <c r="AH732" s="280"/>
    </row>
    <row r="733" spans="2:34" ht="12.75">
      <c r="B733" s="306" t="s">
        <v>1571</v>
      </c>
      <c r="C733" s="307" t="s">
        <v>120</v>
      </c>
      <c r="D733" s="307" t="s">
        <v>1567</v>
      </c>
      <c r="E733" s="307">
        <v>2.7</v>
      </c>
      <c r="F733" s="307" t="s">
        <v>2200</v>
      </c>
      <c r="G733" s="307" t="s">
        <v>334</v>
      </c>
      <c r="H733" s="307" t="s">
        <v>477</v>
      </c>
      <c r="I733" s="230" t="s">
        <v>2304</v>
      </c>
      <c r="J733" s="228" t="s">
        <v>173</v>
      </c>
      <c r="K733" s="227" t="s">
        <v>2303</v>
      </c>
      <c r="L733" s="230" t="s">
        <v>2304</v>
      </c>
      <c r="M733" s="228" t="s">
        <v>173</v>
      </c>
      <c r="N733" s="228" t="s">
        <v>173</v>
      </c>
      <c r="O733" s="228" t="s">
        <v>173</v>
      </c>
      <c r="P733" s="228" t="s">
        <v>173</v>
      </c>
      <c r="Q733" s="230" t="s">
        <v>2304</v>
      </c>
      <c r="R733" s="228" t="s">
        <v>173</v>
      </c>
      <c r="S733" s="228" t="s">
        <v>173</v>
      </c>
      <c r="T733" s="228" t="s">
        <v>173</v>
      </c>
      <c r="U733" s="227" t="s">
        <v>2303</v>
      </c>
      <c r="V733" s="227" t="s">
        <v>2303</v>
      </c>
      <c r="W733" s="227" t="s">
        <v>2303</v>
      </c>
      <c r="X733" s="230" t="s">
        <v>2304</v>
      </c>
      <c r="Y733" s="230" t="s">
        <v>2304</v>
      </c>
      <c r="Z733" s="227" t="s">
        <v>2303</v>
      </c>
      <c r="AA733" s="227" t="s">
        <v>2303</v>
      </c>
      <c r="AB733" s="230" t="s">
        <v>2304</v>
      </c>
      <c r="AC733" s="231" t="s">
        <v>2305</v>
      </c>
      <c r="AD733" s="231" t="s">
        <v>2305</v>
      </c>
      <c r="AE733" s="228" t="s">
        <v>173</v>
      </c>
      <c r="AF733" s="228" t="s">
        <v>173</v>
      </c>
      <c r="AG733" s="235" t="s">
        <v>173</v>
      </c>
      <c r="AH733" s="280"/>
    </row>
    <row r="734" spans="2:34" ht="12.75">
      <c r="B734" s="306" t="s">
        <v>1571</v>
      </c>
      <c r="C734" s="307" t="s">
        <v>120</v>
      </c>
      <c r="D734" s="307" t="s">
        <v>1567</v>
      </c>
      <c r="E734" s="307">
        <v>2.7</v>
      </c>
      <c r="F734" s="307" t="s">
        <v>2200</v>
      </c>
      <c r="G734" s="307" t="s">
        <v>334</v>
      </c>
      <c r="H734" s="307" t="s">
        <v>478</v>
      </c>
      <c r="I734" s="230" t="s">
        <v>2304</v>
      </c>
      <c r="J734" s="228" t="s">
        <v>173</v>
      </c>
      <c r="K734" s="227" t="s">
        <v>2303</v>
      </c>
      <c r="L734" s="230" t="s">
        <v>2304</v>
      </c>
      <c r="M734" s="228" t="s">
        <v>173</v>
      </c>
      <c r="N734" s="228" t="s">
        <v>173</v>
      </c>
      <c r="O734" s="228" t="s">
        <v>173</v>
      </c>
      <c r="P734" s="228" t="s">
        <v>173</v>
      </c>
      <c r="Q734" s="230" t="s">
        <v>2304</v>
      </c>
      <c r="R734" s="228" t="s">
        <v>173</v>
      </c>
      <c r="S734" s="228" t="s">
        <v>173</v>
      </c>
      <c r="T734" s="228" t="s">
        <v>173</v>
      </c>
      <c r="U734" s="227" t="s">
        <v>2303</v>
      </c>
      <c r="V734" s="227" t="s">
        <v>2303</v>
      </c>
      <c r="W734" s="227" t="s">
        <v>2303</v>
      </c>
      <c r="X734" s="230" t="s">
        <v>2304</v>
      </c>
      <c r="Y734" s="230" t="s">
        <v>2304</v>
      </c>
      <c r="Z734" s="227" t="s">
        <v>2303</v>
      </c>
      <c r="AA734" s="227" t="s">
        <v>2303</v>
      </c>
      <c r="AB734" s="230" t="s">
        <v>2304</v>
      </c>
      <c r="AC734" s="231" t="s">
        <v>2305</v>
      </c>
      <c r="AD734" s="231" t="s">
        <v>2305</v>
      </c>
      <c r="AE734" s="228" t="s">
        <v>173</v>
      </c>
      <c r="AF734" s="228" t="s">
        <v>173</v>
      </c>
      <c r="AG734" s="235" t="s">
        <v>173</v>
      </c>
      <c r="AH734" s="280"/>
    </row>
    <row r="735" spans="2:34" ht="12.75">
      <c r="B735" s="306" t="s">
        <v>1571</v>
      </c>
      <c r="C735" s="307" t="s">
        <v>120</v>
      </c>
      <c r="D735" s="307" t="s">
        <v>1567</v>
      </c>
      <c r="E735" s="307">
        <v>2.7</v>
      </c>
      <c r="F735" s="307" t="s">
        <v>480</v>
      </c>
      <c r="G735" s="307" t="s">
        <v>334</v>
      </c>
      <c r="H735" s="307" t="s">
        <v>205</v>
      </c>
      <c r="I735" s="230" t="s">
        <v>2304</v>
      </c>
      <c r="J735" s="228" t="s">
        <v>173</v>
      </c>
      <c r="K735" s="227" t="s">
        <v>2303</v>
      </c>
      <c r="L735" s="230" t="s">
        <v>2304</v>
      </c>
      <c r="M735" s="228" t="s">
        <v>173</v>
      </c>
      <c r="N735" s="228" t="s">
        <v>173</v>
      </c>
      <c r="O735" s="228" t="s">
        <v>173</v>
      </c>
      <c r="P735" s="228" t="s">
        <v>173</v>
      </c>
      <c r="Q735" s="230" t="s">
        <v>2304</v>
      </c>
      <c r="R735" s="228" t="s">
        <v>173</v>
      </c>
      <c r="S735" s="228" t="s">
        <v>173</v>
      </c>
      <c r="T735" s="228" t="s">
        <v>173</v>
      </c>
      <c r="U735" s="227" t="s">
        <v>2303</v>
      </c>
      <c r="V735" s="227" t="s">
        <v>2303</v>
      </c>
      <c r="W735" s="227" t="s">
        <v>2303</v>
      </c>
      <c r="X735" s="230" t="s">
        <v>2304</v>
      </c>
      <c r="Y735" s="230" t="s">
        <v>2304</v>
      </c>
      <c r="Z735" s="227" t="s">
        <v>2303</v>
      </c>
      <c r="AA735" s="227" t="s">
        <v>2303</v>
      </c>
      <c r="AB735" s="230" t="s">
        <v>2304</v>
      </c>
      <c r="AC735" s="231" t="s">
        <v>2305</v>
      </c>
      <c r="AD735" s="231" t="s">
        <v>2305</v>
      </c>
      <c r="AE735" s="228" t="s">
        <v>173</v>
      </c>
      <c r="AF735" s="228" t="s">
        <v>173</v>
      </c>
      <c r="AG735" s="235" t="s">
        <v>173</v>
      </c>
      <c r="AH735" s="280"/>
    </row>
    <row r="736" spans="2:34" ht="12.75">
      <c r="B736" s="306" t="s">
        <v>1571</v>
      </c>
      <c r="C736" s="307" t="s">
        <v>120</v>
      </c>
      <c r="D736" s="307" t="s">
        <v>1567</v>
      </c>
      <c r="E736" s="307">
        <v>2.7</v>
      </c>
      <c r="F736" s="307" t="s">
        <v>480</v>
      </c>
      <c r="G736" s="307" t="s">
        <v>334</v>
      </c>
      <c r="H736" s="307" t="s">
        <v>477</v>
      </c>
      <c r="I736" s="230" t="s">
        <v>2304</v>
      </c>
      <c r="J736" s="228" t="s">
        <v>173</v>
      </c>
      <c r="K736" s="227" t="s">
        <v>2303</v>
      </c>
      <c r="L736" s="230" t="s">
        <v>2304</v>
      </c>
      <c r="M736" s="228" t="s">
        <v>173</v>
      </c>
      <c r="N736" s="228" t="s">
        <v>173</v>
      </c>
      <c r="O736" s="228" t="s">
        <v>173</v>
      </c>
      <c r="P736" s="228" t="s">
        <v>173</v>
      </c>
      <c r="Q736" s="230" t="s">
        <v>2304</v>
      </c>
      <c r="R736" s="228" t="s">
        <v>173</v>
      </c>
      <c r="S736" s="228" t="s">
        <v>173</v>
      </c>
      <c r="T736" s="228" t="s">
        <v>173</v>
      </c>
      <c r="U736" s="227" t="s">
        <v>2303</v>
      </c>
      <c r="V736" s="227" t="s">
        <v>2303</v>
      </c>
      <c r="W736" s="227" t="s">
        <v>2303</v>
      </c>
      <c r="X736" s="230" t="s">
        <v>2304</v>
      </c>
      <c r="Y736" s="230" t="s">
        <v>2304</v>
      </c>
      <c r="Z736" s="227" t="s">
        <v>2303</v>
      </c>
      <c r="AA736" s="227" t="s">
        <v>2303</v>
      </c>
      <c r="AB736" s="230" t="s">
        <v>2304</v>
      </c>
      <c r="AC736" s="231" t="s">
        <v>2305</v>
      </c>
      <c r="AD736" s="231" t="s">
        <v>2305</v>
      </c>
      <c r="AE736" s="228" t="s">
        <v>173</v>
      </c>
      <c r="AF736" s="228" t="s">
        <v>173</v>
      </c>
      <c r="AG736" s="235" t="s">
        <v>173</v>
      </c>
      <c r="AH736" s="280"/>
    </row>
    <row r="737" spans="2:34" ht="12.75">
      <c r="B737" s="306" t="s">
        <v>1571</v>
      </c>
      <c r="C737" s="307" t="s">
        <v>120</v>
      </c>
      <c r="D737" s="307" t="s">
        <v>1567</v>
      </c>
      <c r="E737" s="307">
        <v>2.7</v>
      </c>
      <c r="F737" s="307" t="s">
        <v>480</v>
      </c>
      <c r="G737" s="307" t="s">
        <v>334</v>
      </c>
      <c r="H737" s="307" t="s">
        <v>478</v>
      </c>
      <c r="I737" s="230" t="s">
        <v>2304</v>
      </c>
      <c r="J737" s="228" t="s">
        <v>173</v>
      </c>
      <c r="K737" s="227" t="s">
        <v>2303</v>
      </c>
      <c r="L737" s="230" t="s">
        <v>2304</v>
      </c>
      <c r="M737" s="228" t="s">
        <v>173</v>
      </c>
      <c r="N737" s="228" t="s">
        <v>173</v>
      </c>
      <c r="O737" s="228" t="s">
        <v>173</v>
      </c>
      <c r="P737" s="228" t="s">
        <v>173</v>
      </c>
      <c r="Q737" s="230" t="s">
        <v>2304</v>
      </c>
      <c r="R737" s="228" t="s">
        <v>173</v>
      </c>
      <c r="S737" s="228" t="s">
        <v>173</v>
      </c>
      <c r="T737" s="228" t="s">
        <v>173</v>
      </c>
      <c r="U737" s="227" t="s">
        <v>2303</v>
      </c>
      <c r="V737" s="227" t="s">
        <v>2303</v>
      </c>
      <c r="W737" s="227" t="s">
        <v>2303</v>
      </c>
      <c r="X737" s="230" t="s">
        <v>2304</v>
      </c>
      <c r="Y737" s="230" t="s">
        <v>2304</v>
      </c>
      <c r="Z737" s="227" t="s">
        <v>2303</v>
      </c>
      <c r="AA737" s="227" t="s">
        <v>2303</v>
      </c>
      <c r="AB737" s="230" t="s">
        <v>2304</v>
      </c>
      <c r="AC737" s="231" t="s">
        <v>2305</v>
      </c>
      <c r="AD737" s="231" t="s">
        <v>2305</v>
      </c>
      <c r="AE737" s="228" t="s">
        <v>173</v>
      </c>
      <c r="AF737" s="228" t="s">
        <v>173</v>
      </c>
      <c r="AG737" s="235" t="s">
        <v>173</v>
      </c>
      <c r="AH737" s="280"/>
    </row>
    <row r="738" spans="2:34" ht="12.75">
      <c r="B738" s="306" t="s">
        <v>1571</v>
      </c>
      <c r="C738" s="307" t="s">
        <v>120</v>
      </c>
      <c r="D738" s="307" t="s">
        <v>1567</v>
      </c>
      <c r="E738" s="307">
        <v>2.7</v>
      </c>
      <c r="F738" s="307" t="s">
        <v>481</v>
      </c>
      <c r="G738" s="307" t="s">
        <v>334</v>
      </c>
      <c r="H738" s="307" t="s">
        <v>205</v>
      </c>
      <c r="I738" s="230" t="s">
        <v>2304</v>
      </c>
      <c r="J738" s="228" t="s">
        <v>173</v>
      </c>
      <c r="K738" s="227" t="s">
        <v>2303</v>
      </c>
      <c r="L738" s="230" t="s">
        <v>2304</v>
      </c>
      <c r="M738" s="228" t="s">
        <v>173</v>
      </c>
      <c r="N738" s="228" t="s">
        <v>173</v>
      </c>
      <c r="O738" s="228" t="s">
        <v>173</v>
      </c>
      <c r="P738" s="228" t="s">
        <v>173</v>
      </c>
      <c r="Q738" s="230" t="s">
        <v>2304</v>
      </c>
      <c r="R738" s="228" t="s">
        <v>173</v>
      </c>
      <c r="S738" s="228" t="s">
        <v>173</v>
      </c>
      <c r="T738" s="228" t="s">
        <v>173</v>
      </c>
      <c r="U738" s="227" t="s">
        <v>2303</v>
      </c>
      <c r="V738" s="227" t="s">
        <v>2303</v>
      </c>
      <c r="W738" s="227" t="s">
        <v>2303</v>
      </c>
      <c r="X738" s="230" t="s">
        <v>2304</v>
      </c>
      <c r="Y738" s="230" t="s">
        <v>2304</v>
      </c>
      <c r="Z738" s="227" t="s">
        <v>2303</v>
      </c>
      <c r="AA738" s="227" t="s">
        <v>2303</v>
      </c>
      <c r="AB738" s="230" t="s">
        <v>2304</v>
      </c>
      <c r="AC738" s="231" t="s">
        <v>2305</v>
      </c>
      <c r="AD738" s="231" t="s">
        <v>2305</v>
      </c>
      <c r="AE738" s="228" t="s">
        <v>173</v>
      </c>
      <c r="AF738" s="228" t="s">
        <v>173</v>
      </c>
      <c r="AG738" s="235" t="s">
        <v>173</v>
      </c>
      <c r="AH738" s="280"/>
    </row>
    <row r="739" spans="2:34" ht="12.75">
      <c r="B739" s="306" t="s">
        <v>1571</v>
      </c>
      <c r="C739" s="307" t="s">
        <v>120</v>
      </c>
      <c r="D739" s="307" t="s">
        <v>1567</v>
      </c>
      <c r="E739" s="307">
        <v>2.7</v>
      </c>
      <c r="F739" s="307" t="s">
        <v>481</v>
      </c>
      <c r="G739" s="307" t="s">
        <v>334</v>
      </c>
      <c r="H739" s="307" t="s">
        <v>477</v>
      </c>
      <c r="I739" s="230" t="s">
        <v>2304</v>
      </c>
      <c r="J739" s="228" t="s">
        <v>173</v>
      </c>
      <c r="K739" s="227" t="s">
        <v>2303</v>
      </c>
      <c r="L739" s="230" t="s">
        <v>2304</v>
      </c>
      <c r="M739" s="228" t="s">
        <v>173</v>
      </c>
      <c r="N739" s="228" t="s">
        <v>173</v>
      </c>
      <c r="O739" s="228" t="s">
        <v>173</v>
      </c>
      <c r="P739" s="228" t="s">
        <v>173</v>
      </c>
      <c r="Q739" s="230" t="s">
        <v>2304</v>
      </c>
      <c r="R739" s="228" t="s">
        <v>173</v>
      </c>
      <c r="S739" s="228" t="s">
        <v>173</v>
      </c>
      <c r="T739" s="228" t="s">
        <v>173</v>
      </c>
      <c r="U739" s="227" t="s">
        <v>2303</v>
      </c>
      <c r="V739" s="227" t="s">
        <v>2303</v>
      </c>
      <c r="W739" s="227" t="s">
        <v>2303</v>
      </c>
      <c r="X739" s="230" t="s">
        <v>2304</v>
      </c>
      <c r="Y739" s="230" t="s">
        <v>2304</v>
      </c>
      <c r="Z739" s="227" t="s">
        <v>2303</v>
      </c>
      <c r="AA739" s="227" t="s">
        <v>2303</v>
      </c>
      <c r="AB739" s="230" t="s">
        <v>2304</v>
      </c>
      <c r="AC739" s="231" t="s">
        <v>2305</v>
      </c>
      <c r="AD739" s="231" t="s">
        <v>2305</v>
      </c>
      <c r="AE739" s="228" t="s">
        <v>173</v>
      </c>
      <c r="AF739" s="228" t="s">
        <v>173</v>
      </c>
      <c r="AG739" s="235" t="s">
        <v>173</v>
      </c>
      <c r="AH739" s="280"/>
    </row>
    <row r="740" spans="2:34" ht="12.75">
      <c r="B740" s="306" t="s">
        <v>1571</v>
      </c>
      <c r="C740" s="307" t="s">
        <v>120</v>
      </c>
      <c r="D740" s="307" t="s">
        <v>1567</v>
      </c>
      <c r="E740" s="307">
        <v>2.7</v>
      </c>
      <c r="F740" s="307" t="s">
        <v>481</v>
      </c>
      <c r="G740" s="307" t="s">
        <v>334</v>
      </c>
      <c r="H740" s="307" t="s">
        <v>478</v>
      </c>
      <c r="I740" s="230" t="s">
        <v>2304</v>
      </c>
      <c r="J740" s="228" t="s">
        <v>173</v>
      </c>
      <c r="K740" s="227" t="s">
        <v>2303</v>
      </c>
      <c r="L740" s="230" t="s">
        <v>2304</v>
      </c>
      <c r="M740" s="228" t="s">
        <v>173</v>
      </c>
      <c r="N740" s="228" t="s">
        <v>173</v>
      </c>
      <c r="O740" s="228" t="s">
        <v>173</v>
      </c>
      <c r="P740" s="228" t="s">
        <v>173</v>
      </c>
      <c r="Q740" s="230" t="s">
        <v>2304</v>
      </c>
      <c r="R740" s="228" t="s">
        <v>173</v>
      </c>
      <c r="S740" s="228" t="s">
        <v>173</v>
      </c>
      <c r="T740" s="228" t="s">
        <v>173</v>
      </c>
      <c r="U740" s="227" t="s">
        <v>2303</v>
      </c>
      <c r="V740" s="227" t="s">
        <v>2303</v>
      </c>
      <c r="W740" s="227" t="s">
        <v>2303</v>
      </c>
      <c r="X740" s="230" t="s">
        <v>2304</v>
      </c>
      <c r="Y740" s="230" t="s">
        <v>2304</v>
      </c>
      <c r="Z740" s="227" t="s">
        <v>2303</v>
      </c>
      <c r="AA740" s="227" t="s">
        <v>2303</v>
      </c>
      <c r="AB740" s="230" t="s">
        <v>2304</v>
      </c>
      <c r="AC740" s="231" t="s">
        <v>2305</v>
      </c>
      <c r="AD740" s="231" t="s">
        <v>2305</v>
      </c>
      <c r="AE740" s="228" t="s">
        <v>173</v>
      </c>
      <c r="AF740" s="228" t="s">
        <v>173</v>
      </c>
      <c r="AG740" s="235" t="s">
        <v>173</v>
      </c>
      <c r="AH740" s="280"/>
    </row>
    <row r="741" spans="2:34" ht="12.75">
      <c r="B741" s="306" t="s">
        <v>1571</v>
      </c>
      <c r="C741" s="307" t="s">
        <v>120</v>
      </c>
      <c r="D741" s="307" t="s">
        <v>1567</v>
      </c>
      <c r="E741" s="307">
        <v>2.7</v>
      </c>
      <c r="F741" s="307" t="s">
        <v>432</v>
      </c>
      <c r="G741" s="307" t="s">
        <v>334</v>
      </c>
      <c r="H741" s="307" t="s">
        <v>205</v>
      </c>
      <c r="I741" s="230" t="s">
        <v>2304</v>
      </c>
      <c r="J741" s="228" t="s">
        <v>173</v>
      </c>
      <c r="K741" s="227" t="s">
        <v>2303</v>
      </c>
      <c r="L741" s="230" t="s">
        <v>2304</v>
      </c>
      <c r="M741" s="228" t="s">
        <v>173</v>
      </c>
      <c r="N741" s="228" t="s">
        <v>173</v>
      </c>
      <c r="O741" s="228" t="s">
        <v>173</v>
      </c>
      <c r="P741" s="228" t="s">
        <v>173</v>
      </c>
      <c r="Q741" s="230" t="s">
        <v>2304</v>
      </c>
      <c r="R741" s="228" t="s">
        <v>173</v>
      </c>
      <c r="S741" s="228" t="s">
        <v>173</v>
      </c>
      <c r="T741" s="228" t="s">
        <v>173</v>
      </c>
      <c r="U741" s="227" t="s">
        <v>2303</v>
      </c>
      <c r="V741" s="227" t="s">
        <v>2303</v>
      </c>
      <c r="W741" s="227" t="s">
        <v>2303</v>
      </c>
      <c r="X741" s="230" t="s">
        <v>2304</v>
      </c>
      <c r="Y741" s="230" t="s">
        <v>2304</v>
      </c>
      <c r="Z741" s="227" t="s">
        <v>2303</v>
      </c>
      <c r="AA741" s="227" t="s">
        <v>2303</v>
      </c>
      <c r="AB741" s="230" t="s">
        <v>2304</v>
      </c>
      <c r="AC741" s="231" t="s">
        <v>2305</v>
      </c>
      <c r="AD741" s="231" t="s">
        <v>2305</v>
      </c>
      <c r="AE741" s="228" t="s">
        <v>173</v>
      </c>
      <c r="AF741" s="228" t="s">
        <v>173</v>
      </c>
      <c r="AG741" s="235" t="s">
        <v>173</v>
      </c>
      <c r="AH741" s="280"/>
    </row>
    <row r="742" spans="2:34" ht="12.75">
      <c r="B742" s="306" t="s">
        <v>1571</v>
      </c>
      <c r="C742" s="307" t="s">
        <v>120</v>
      </c>
      <c r="D742" s="307" t="s">
        <v>1567</v>
      </c>
      <c r="E742" s="307">
        <v>2.7</v>
      </c>
      <c r="F742" s="307" t="s">
        <v>432</v>
      </c>
      <c r="G742" s="307" t="s">
        <v>334</v>
      </c>
      <c r="H742" s="307" t="s">
        <v>477</v>
      </c>
      <c r="I742" s="230" t="s">
        <v>2304</v>
      </c>
      <c r="J742" s="228" t="s">
        <v>173</v>
      </c>
      <c r="K742" s="227" t="s">
        <v>2303</v>
      </c>
      <c r="L742" s="230" t="s">
        <v>2304</v>
      </c>
      <c r="M742" s="228" t="s">
        <v>173</v>
      </c>
      <c r="N742" s="228" t="s">
        <v>173</v>
      </c>
      <c r="O742" s="228" t="s">
        <v>173</v>
      </c>
      <c r="P742" s="228" t="s">
        <v>173</v>
      </c>
      <c r="Q742" s="230" t="s">
        <v>2304</v>
      </c>
      <c r="R742" s="228" t="s">
        <v>173</v>
      </c>
      <c r="S742" s="228" t="s">
        <v>173</v>
      </c>
      <c r="T742" s="228" t="s">
        <v>173</v>
      </c>
      <c r="U742" s="227" t="s">
        <v>2303</v>
      </c>
      <c r="V742" s="227" t="s">
        <v>2303</v>
      </c>
      <c r="W742" s="227" t="s">
        <v>2303</v>
      </c>
      <c r="X742" s="230" t="s">
        <v>2304</v>
      </c>
      <c r="Y742" s="230" t="s">
        <v>2304</v>
      </c>
      <c r="Z742" s="227" t="s">
        <v>2303</v>
      </c>
      <c r="AA742" s="227" t="s">
        <v>2303</v>
      </c>
      <c r="AB742" s="230" t="s">
        <v>2304</v>
      </c>
      <c r="AC742" s="231" t="s">
        <v>2305</v>
      </c>
      <c r="AD742" s="231" t="s">
        <v>2305</v>
      </c>
      <c r="AE742" s="228" t="s">
        <v>173</v>
      </c>
      <c r="AF742" s="228" t="s">
        <v>173</v>
      </c>
      <c r="AG742" s="235" t="s">
        <v>173</v>
      </c>
      <c r="AH742" s="280"/>
    </row>
    <row r="743" spans="2:34" ht="12.75">
      <c r="B743" s="306" t="s">
        <v>1571</v>
      </c>
      <c r="C743" s="307" t="s">
        <v>120</v>
      </c>
      <c r="D743" s="307" t="s">
        <v>1567</v>
      </c>
      <c r="E743" s="307">
        <v>2.7</v>
      </c>
      <c r="F743" s="307" t="s">
        <v>432</v>
      </c>
      <c r="G743" s="307" t="s">
        <v>334</v>
      </c>
      <c r="H743" s="307" t="s">
        <v>478</v>
      </c>
      <c r="I743" s="230" t="s">
        <v>2304</v>
      </c>
      <c r="J743" s="228" t="s">
        <v>173</v>
      </c>
      <c r="K743" s="227" t="s">
        <v>2303</v>
      </c>
      <c r="L743" s="230" t="s">
        <v>2304</v>
      </c>
      <c r="M743" s="228" t="s">
        <v>173</v>
      </c>
      <c r="N743" s="228" t="s">
        <v>173</v>
      </c>
      <c r="O743" s="228" t="s">
        <v>173</v>
      </c>
      <c r="P743" s="228" t="s">
        <v>173</v>
      </c>
      <c r="Q743" s="230" t="s">
        <v>2304</v>
      </c>
      <c r="R743" s="228" t="s">
        <v>173</v>
      </c>
      <c r="S743" s="228" t="s">
        <v>173</v>
      </c>
      <c r="T743" s="228" t="s">
        <v>173</v>
      </c>
      <c r="U743" s="227" t="s">
        <v>2303</v>
      </c>
      <c r="V743" s="227" t="s">
        <v>2303</v>
      </c>
      <c r="W743" s="227" t="s">
        <v>2303</v>
      </c>
      <c r="X743" s="230" t="s">
        <v>2304</v>
      </c>
      <c r="Y743" s="230" t="s">
        <v>2304</v>
      </c>
      <c r="Z743" s="227" t="s">
        <v>2303</v>
      </c>
      <c r="AA743" s="227" t="s">
        <v>2303</v>
      </c>
      <c r="AB743" s="230" t="s">
        <v>2304</v>
      </c>
      <c r="AC743" s="231" t="s">
        <v>2305</v>
      </c>
      <c r="AD743" s="231" t="s">
        <v>2305</v>
      </c>
      <c r="AE743" s="228" t="s">
        <v>173</v>
      </c>
      <c r="AF743" s="228" t="s">
        <v>173</v>
      </c>
      <c r="AG743" s="235" t="s">
        <v>173</v>
      </c>
      <c r="AH743" s="280"/>
    </row>
    <row r="744" spans="2:34" ht="12.75">
      <c r="B744" s="306" t="s">
        <v>1571</v>
      </c>
      <c r="C744" s="307" t="s">
        <v>120</v>
      </c>
      <c r="D744" s="307" t="s">
        <v>1567</v>
      </c>
      <c r="E744" s="307">
        <v>2.7</v>
      </c>
      <c r="F744" s="307" t="s">
        <v>482</v>
      </c>
      <c r="G744" s="307" t="s">
        <v>334</v>
      </c>
      <c r="H744" s="307" t="s">
        <v>205</v>
      </c>
      <c r="I744" s="230" t="s">
        <v>2304</v>
      </c>
      <c r="J744" s="228" t="s">
        <v>173</v>
      </c>
      <c r="K744" s="227" t="s">
        <v>2303</v>
      </c>
      <c r="L744" s="230" t="s">
        <v>2304</v>
      </c>
      <c r="M744" s="228" t="s">
        <v>173</v>
      </c>
      <c r="N744" s="228" t="s">
        <v>173</v>
      </c>
      <c r="O744" s="228" t="s">
        <v>173</v>
      </c>
      <c r="P744" s="228" t="s">
        <v>173</v>
      </c>
      <c r="Q744" s="230" t="s">
        <v>2304</v>
      </c>
      <c r="R744" s="228" t="s">
        <v>173</v>
      </c>
      <c r="S744" s="228" t="s">
        <v>173</v>
      </c>
      <c r="T744" s="228" t="s">
        <v>173</v>
      </c>
      <c r="U744" s="227" t="s">
        <v>2303</v>
      </c>
      <c r="V744" s="227" t="s">
        <v>2303</v>
      </c>
      <c r="W744" s="227" t="s">
        <v>2303</v>
      </c>
      <c r="X744" s="230" t="s">
        <v>2304</v>
      </c>
      <c r="Y744" s="230" t="s">
        <v>2304</v>
      </c>
      <c r="Z744" s="227" t="s">
        <v>2303</v>
      </c>
      <c r="AA744" s="227" t="s">
        <v>2303</v>
      </c>
      <c r="AB744" s="230" t="s">
        <v>2304</v>
      </c>
      <c r="AC744" s="231" t="s">
        <v>2305</v>
      </c>
      <c r="AD744" s="231" t="s">
        <v>2305</v>
      </c>
      <c r="AE744" s="228" t="s">
        <v>173</v>
      </c>
      <c r="AF744" s="228" t="s">
        <v>173</v>
      </c>
      <c r="AG744" s="235" t="s">
        <v>173</v>
      </c>
      <c r="AH744" s="280"/>
    </row>
    <row r="745" spans="2:34" ht="12.75">
      <c r="B745" s="306" t="s">
        <v>1571</v>
      </c>
      <c r="C745" s="307" t="s">
        <v>120</v>
      </c>
      <c r="D745" s="307" t="s">
        <v>1567</v>
      </c>
      <c r="E745" s="307">
        <v>2.7</v>
      </c>
      <c r="F745" s="307" t="s">
        <v>482</v>
      </c>
      <c r="G745" s="307" t="s">
        <v>334</v>
      </c>
      <c r="H745" s="307" t="s">
        <v>477</v>
      </c>
      <c r="I745" s="230" t="s">
        <v>2304</v>
      </c>
      <c r="J745" s="228" t="s">
        <v>173</v>
      </c>
      <c r="K745" s="227" t="s">
        <v>2303</v>
      </c>
      <c r="L745" s="230" t="s">
        <v>2304</v>
      </c>
      <c r="M745" s="228" t="s">
        <v>173</v>
      </c>
      <c r="N745" s="228" t="s">
        <v>173</v>
      </c>
      <c r="O745" s="228" t="s">
        <v>173</v>
      </c>
      <c r="P745" s="228" t="s">
        <v>173</v>
      </c>
      <c r="Q745" s="230" t="s">
        <v>2304</v>
      </c>
      <c r="R745" s="228" t="s">
        <v>173</v>
      </c>
      <c r="S745" s="228" t="s">
        <v>173</v>
      </c>
      <c r="T745" s="228" t="s">
        <v>173</v>
      </c>
      <c r="U745" s="227" t="s">
        <v>2303</v>
      </c>
      <c r="V745" s="227" t="s">
        <v>2303</v>
      </c>
      <c r="W745" s="227" t="s">
        <v>2303</v>
      </c>
      <c r="X745" s="230" t="s">
        <v>2304</v>
      </c>
      <c r="Y745" s="230" t="s">
        <v>2304</v>
      </c>
      <c r="Z745" s="227" t="s">
        <v>2303</v>
      </c>
      <c r="AA745" s="227" t="s">
        <v>2303</v>
      </c>
      <c r="AB745" s="230" t="s">
        <v>2304</v>
      </c>
      <c r="AC745" s="231" t="s">
        <v>2305</v>
      </c>
      <c r="AD745" s="231" t="s">
        <v>2305</v>
      </c>
      <c r="AE745" s="228" t="s">
        <v>173</v>
      </c>
      <c r="AF745" s="228" t="s">
        <v>173</v>
      </c>
      <c r="AG745" s="235" t="s">
        <v>173</v>
      </c>
      <c r="AH745" s="280"/>
    </row>
    <row r="746" spans="2:34" ht="12.75">
      <c r="B746" s="306" t="s">
        <v>1571</v>
      </c>
      <c r="C746" s="307" t="s">
        <v>120</v>
      </c>
      <c r="D746" s="307" t="s">
        <v>1567</v>
      </c>
      <c r="E746" s="307">
        <v>2.7</v>
      </c>
      <c r="F746" s="307" t="s">
        <v>482</v>
      </c>
      <c r="G746" s="307" t="s">
        <v>334</v>
      </c>
      <c r="H746" s="307" t="s">
        <v>478</v>
      </c>
      <c r="I746" s="230" t="s">
        <v>2304</v>
      </c>
      <c r="J746" s="228" t="s">
        <v>173</v>
      </c>
      <c r="K746" s="227" t="s">
        <v>2303</v>
      </c>
      <c r="L746" s="230" t="s">
        <v>2304</v>
      </c>
      <c r="M746" s="228" t="s">
        <v>173</v>
      </c>
      <c r="N746" s="228" t="s">
        <v>173</v>
      </c>
      <c r="O746" s="228" t="s">
        <v>173</v>
      </c>
      <c r="P746" s="228" t="s">
        <v>173</v>
      </c>
      <c r="Q746" s="230" t="s">
        <v>2304</v>
      </c>
      <c r="R746" s="228" t="s">
        <v>173</v>
      </c>
      <c r="S746" s="228" t="s">
        <v>173</v>
      </c>
      <c r="T746" s="228" t="s">
        <v>173</v>
      </c>
      <c r="U746" s="227" t="s">
        <v>2303</v>
      </c>
      <c r="V746" s="227" t="s">
        <v>2303</v>
      </c>
      <c r="W746" s="227" t="s">
        <v>2303</v>
      </c>
      <c r="X746" s="230" t="s">
        <v>2304</v>
      </c>
      <c r="Y746" s="230" t="s">
        <v>2304</v>
      </c>
      <c r="Z746" s="227" t="s">
        <v>2303</v>
      </c>
      <c r="AA746" s="227" t="s">
        <v>2303</v>
      </c>
      <c r="AB746" s="230" t="s">
        <v>2304</v>
      </c>
      <c r="AC746" s="231" t="s">
        <v>2305</v>
      </c>
      <c r="AD746" s="231" t="s">
        <v>2305</v>
      </c>
      <c r="AE746" s="228" t="s">
        <v>173</v>
      </c>
      <c r="AF746" s="228" t="s">
        <v>173</v>
      </c>
      <c r="AG746" s="235" t="s">
        <v>173</v>
      </c>
      <c r="AH746" s="280"/>
    </row>
    <row r="747" spans="2:34" ht="12.75">
      <c r="B747" s="306" t="s">
        <v>1571</v>
      </c>
      <c r="C747" s="307" t="s">
        <v>120</v>
      </c>
      <c r="D747" s="307" t="s">
        <v>1567</v>
      </c>
      <c r="E747" s="307">
        <v>2.7</v>
      </c>
      <c r="F747" s="307" t="s">
        <v>483</v>
      </c>
      <c r="G747" s="307" t="s">
        <v>334</v>
      </c>
      <c r="H747" s="307" t="s">
        <v>205</v>
      </c>
      <c r="I747" s="230" t="s">
        <v>2304</v>
      </c>
      <c r="J747" s="228" t="s">
        <v>173</v>
      </c>
      <c r="K747" s="227" t="s">
        <v>2303</v>
      </c>
      <c r="L747" s="230" t="s">
        <v>2304</v>
      </c>
      <c r="M747" s="228" t="s">
        <v>173</v>
      </c>
      <c r="N747" s="228" t="s">
        <v>173</v>
      </c>
      <c r="O747" s="228" t="s">
        <v>173</v>
      </c>
      <c r="P747" s="228" t="s">
        <v>173</v>
      </c>
      <c r="Q747" s="230" t="s">
        <v>2304</v>
      </c>
      <c r="R747" s="228" t="s">
        <v>173</v>
      </c>
      <c r="S747" s="228" t="s">
        <v>173</v>
      </c>
      <c r="T747" s="228" t="s">
        <v>173</v>
      </c>
      <c r="U747" s="227" t="s">
        <v>2303</v>
      </c>
      <c r="V747" s="227" t="s">
        <v>2303</v>
      </c>
      <c r="W747" s="227" t="s">
        <v>2303</v>
      </c>
      <c r="X747" s="230" t="s">
        <v>2304</v>
      </c>
      <c r="Y747" s="230" t="s">
        <v>2304</v>
      </c>
      <c r="Z747" s="227" t="s">
        <v>2303</v>
      </c>
      <c r="AA747" s="227" t="s">
        <v>2303</v>
      </c>
      <c r="AB747" s="230" t="s">
        <v>2304</v>
      </c>
      <c r="AC747" s="231" t="s">
        <v>2305</v>
      </c>
      <c r="AD747" s="231" t="s">
        <v>2305</v>
      </c>
      <c r="AE747" s="228" t="s">
        <v>173</v>
      </c>
      <c r="AF747" s="228" t="s">
        <v>173</v>
      </c>
      <c r="AG747" s="235" t="s">
        <v>173</v>
      </c>
      <c r="AH747" s="280"/>
    </row>
    <row r="748" spans="2:34" ht="12.75">
      <c r="B748" s="306" t="s">
        <v>1571</v>
      </c>
      <c r="C748" s="307" t="s">
        <v>120</v>
      </c>
      <c r="D748" s="307" t="s">
        <v>1567</v>
      </c>
      <c r="E748" s="307">
        <v>2.7</v>
      </c>
      <c r="F748" s="307" t="s">
        <v>483</v>
      </c>
      <c r="G748" s="307" t="s">
        <v>334</v>
      </c>
      <c r="H748" s="307" t="s">
        <v>477</v>
      </c>
      <c r="I748" s="230" t="s">
        <v>2304</v>
      </c>
      <c r="J748" s="228" t="s">
        <v>173</v>
      </c>
      <c r="K748" s="227" t="s">
        <v>2303</v>
      </c>
      <c r="L748" s="230" t="s">
        <v>2304</v>
      </c>
      <c r="M748" s="228" t="s">
        <v>173</v>
      </c>
      <c r="N748" s="228" t="s">
        <v>173</v>
      </c>
      <c r="O748" s="228" t="s">
        <v>173</v>
      </c>
      <c r="P748" s="228" t="s">
        <v>173</v>
      </c>
      <c r="Q748" s="230" t="s">
        <v>2304</v>
      </c>
      <c r="R748" s="228" t="s">
        <v>173</v>
      </c>
      <c r="S748" s="228" t="s">
        <v>173</v>
      </c>
      <c r="T748" s="228" t="s">
        <v>173</v>
      </c>
      <c r="U748" s="227" t="s">
        <v>2303</v>
      </c>
      <c r="V748" s="227" t="s">
        <v>2303</v>
      </c>
      <c r="W748" s="227" t="s">
        <v>2303</v>
      </c>
      <c r="X748" s="230" t="s">
        <v>2304</v>
      </c>
      <c r="Y748" s="230" t="s">
        <v>2304</v>
      </c>
      <c r="Z748" s="227" t="s">
        <v>2303</v>
      </c>
      <c r="AA748" s="227" t="s">
        <v>2303</v>
      </c>
      <c r="AB748" s="230" t="s">
        <v>2304</v>
      </c>
      <c r="AC748" s="231" t="s">
        <v>2305</v>
      </c>
      <c r="AD748" s="231" t="s">
        <v>2305</v>
      </c>
      <c r="AE748" s="228" t="s">
        <v>173</v>
      </c>
      <c r="AF748" s="228" t="s">
        <v>173</v>
      </c>
      <c r="AG748" s="235" t="s">
        <v>173</v>
      </c>
      <c r="AH748" s="280"/>
    </row>
    <row r="749" spans="2:34" ht="12.75">
      <c r="B749" s="306" t="s">
        <v>1571</v>
      </c>
      <c r="C749" s="307" t="s">
        <v>120</v>
      </c>
      <c r="D749" s="307" t="s">
        <v>1567</v>
      </c>
      <c r="E749" s="307">
        <v>2.7</v>
      </c>
      <c r="F749" s="307" t="s">
        <v>483</v>
      </c>
      <c r="G749" s="307" t="s">
        <v>334</v>
      </c>
      <c r="H749" s="307" t="s">
        <v>478</v>
      </c>
      <c r="I749" s="230" t="s">
        <v>2304</v>
      </c>
      <c r="J749" s="228" t="s">
        <v>173</v>
      </c>
      <c r="K749" s="227" t="s">
        <v>2303</v>
      </c>
      <c r="L749" s="230" t="s">
        <v>2304</v>
      </c>
      <c r="M749" s="228" t="s">
        <v>173</v>
      </c>
      <c r="N749" s="228" t="s">
        <v>173</v>
      </c>
      <c r="O749" s="228" t="s">
        <v>173</v>
      </c>
      <c r="P749" s="228" t="s">
        <v>173</v>
      </c>
      <c r="Q749" s="230" t="s">
        <v>2304</v>
      </c>
      <c r="R749" s="228" t="s">
        <v>173</v>
      </c>
      <c r="S749" s="228" t="s">
        <v>173</v>
      </c>
      <c r="T749" s="228" t="s">
        <v>173</v>
      </c>
      <c r="U749" s="227" t="s">
        <v>2303</v>
      </c>
      <c r="V749" s="227" t="s">
        <v>2303</v>
      </c>
      <c r="W749" s="227" t="s">
        <v>2303</v>
      </c>
      <c r="X749" s="230" t="s">
        <v>2304</v>
      </c>
      <c r="Y749" s="230" t="s">
        <v>2304</v>
      </c>
      <c r="Z749" s="227" t="s">
        <v>2303</v>
      </c>
      <c r="AA749" s="227" t="s">
        <v>2303</v>
      </c>
      <c r="AB749" s="230" t="s">
        <v>2304</v>
      </c>
      <c r="AC749" s="231" t="s">
        <v>2305</v>
      </c>
      <c r="AD749" s="231" t="s">
        <v>2305</v>
      </c>
      <c r="AE749" s="228" t="s">
        <v>173</v>
      </c>
      <c r="AF749" s="228" t="s">
        <v>173</v>
      </c>
      <c r="AG749" s="235" t="s">
        <v>173</v>
      </c>
      <c r="AH749" s="280"/>
    </row>
    <row r="750" spans="2:34" ht="12.75">
      <c r="B750" s="306" t="s">
        <v>1571</v>
      </c>
      <c r="C750" s="307" t="s">
        <v>120</v>
      </c>
      <c r="D750" s="307" t="s">
        <v>1567</v>
      </c>
      <c r="E750" s="307">
        <v>2.7</v>
      </c>
      <c r="F750" s="307" t="s">
        <v>484</v>
      </c>
      <c r="G750" s="307" t="s">
        <v>334</v>
      </c>
      <c r="H750" s="307" t="s">
        <v>205</v>
      </c>
      <c r="I750" s="230" t="s">
        <v>2304</v>
      </c>
      <c r="J750" s="228" t="s">
        <v>173</v>
      </c>
      <c r="K750" s="227" t="s">
        <v>2303</v>
      </c>
      <c r="L750" s="230" t="s">
        <v>2304</v>
      </c>
      <c r="M750" s="228" t="s">
        <v>173</v>
      </c>
      <c r="N750" s="228" t="s">
        <v>173</v>
      </c>
      <c r="O750" s="228" t="s">
        <v>173</v>
      </c>
      <c r="P750" s="228" t="s">
        <v>173</v>
      </c>
      <c r="Q750" s="230" t="s">
        <v>2304</v>
      </c>
      <c r="R750" s="228" t="s">
        <v>173</v>
      </c>
      <c r="S750" s="228" t="s">
        <v>173</v>
      </c>
      <c r="T750" s="228" t="s">
        <v>173</v>
      </c>
      <c r="U750" s="227" t="s">
        <v>2303</v>
      </c>
      <c r="V750" s="227" t="s">
        <v>2303</v>
      </c>
      <c r="W750" s="227" t="s">
        <v>2303</v>
      </c>
      <c r="X750" s="230" t="s">
        <v>2304</v>
      </c>
      <c r="Y750" s="230" t="s">
        <v>2304</v>
      </c>
      <c r="Z750" s="227" t="s">
        <v>2303</v>
      </c>
      <c r="AA750" s="227" t="s">
        <v>2303</v>
      </c>
      <c r="AB750" s="230" t="s">
        <v>2304</v>
      </c>
      <c r="AC750" s="231" t="s">
        <v>2305</v>
      </c>
      <c r="AD750" s="231" t="s">
        <v>2305</v>
      </c>
      <c r="AE750" s="228" t="s">
        <v>173</v>
      </c>
      <c r="AF750" s="228" t="s">
        <v>173</v>
      </c>
      <c r="AG750" s="235" t="s">
        <v>173</v>
      </c>
      <c r="AH750" s="280"/>
    </row>
    <row r="751" spans="2:34" ht="12.75">
      <c r="B751" s="306" t="s">
        <v>1571</v>
      </c>
      <c r="C751" s="307" t="s">
        <v>120</v>
      </c>
      <c r="D751" s="307" t="s">
        <v>1567</v>
      </c>
      <c r="E751" s="307">
        <v>2.7</v>
      </c>
      <c r="F751" s="307" t="s">
        <v>484</v>
      </c>
      <c r="G751" s="307" t="s">
        <v>334</v>
      </c>
      <c r="H751" s="307" t="s">
        <v>477</v>
      </c>
      <c r="I751" s="230" t="s">
        <v>2304</v>
      </c>
      <c r="J751" s="228" t="s">
        <v>173</v>
      </c>
      <c r="K751" s="227" t="s">
        <v>2303</v>
      </c>
      <c r="L751" s="230" t="s">
        <v>2304</v>
      </c>
      <c r="M751" s="228" t="s">
        <v>173</v>
      </c>
      <c r="N751" s="228" t="s">
        <v>173</v>
      </c>
      <c r="O751" s="228" t="s">
        <v>173</v>
      </c>
      <c r="P751" s="228" t="s">
        <v>173</v>
      </c>
      <c r="Q751" s="230" t="s">
        <v>2304</v>
      </c>
      <c r="R751" s="228" t="s">
        <v>173</v>
      </c>
      <c r="S751" s="228" t="s">
        <v>173</v>
      </c>
      <c r="T751" s="228" t="s">
        <v>173</v>
      </c>
      <c r="U751" s="227" t="s">
        <v>2303</v>
      </c>
      <c r="V751" s="227" t="s">
        <v>2303</v>
      </c>
      <c r="W751" s="227" t="s">
        <v>2303</v>
      </c>
      <c r="X751" s="230" t="s">
        <v>2304</v>
      </c>
      <c r="Y751" s="230" t="s">
        <v>2304</v>
      </c>
      <c r="Z751" s="227" t="s">
        <v>2303</v>
      </c>
      <c r="AA751" s="227" t="s">
        <v>2303</v>
      </c>
      <c r="AB751" s="230" t="s">
        <v>2304</v>
      </c>
      <c r="AC751" s="231" t="s">
        <v>2305</v>
      </c>
      <c r="AD751" s="231" t="s">
        <v>2305</v>
      </c>
      <c r="AE751" s="228" t="s">
        <v>173</v>
      </c>
      <c r="AF751" s="228" t="s">
        <v>173</v>
      </c>
      <c r="AG751" s="235" t="s">
        <v>173</v>
      </c>
      <c r="AH751" s="280"/>
    </row>
    <row r="752" spans="2:34" ht="12.75">
      <c r="B752" s="306" t="s">
        <v>1571</v>
      </c>
      <c r="C752" s="307" t="s">
        <v>120</v>
      </c>
      <c r="D752" s="307" t="s">
        <v>1567</v>
      </c>
      <c r="E752" s="307">
        <v>2.7</v>
      </c>
      <c r="F752" s="307" t="s">
        <v>484</v>
      </c>
      <c r="G752" s="307" t="s">
        <v>334</v>
      </c>
      <c r="H752" s="307" t="s">
        <v>478</v>
      </c>
      <c r="I752" s="230" t="s">
        <v>2304</v>
      </c>
      <c r="J752" s="228" t="s">
        <v>173</v>
      </c>
      <c r="K752" s="227" t="s">
        <v>2303</v>
      </c>
      <c r="L752" s="230" t="s">
        <v>2304</v>
      </c>
      <c r="M752" s="228" t="s">
        <v>173</v>
      </c>
      <c r="N752" s="228" t="s">
        <v>173</v>
      </c>
      <c r="O752" s="228" t="s">
        <v>173</v>
      </c>
      <c r="P752" s="228" t="s">
        <v>173</v>
      </c>
      <c r="Q752" s="230" t="s">
        <v>2304</v>
      </c>
      <c r="R752" s="228" t="s">
        <v>173</v>
      </c>
      <c r="S752" s="228" t="s">
        <v>173</v>
      </c>
      <c r="T752" s="228" t="s">
        <v>173</v>
      </c>
      <c r="U752" s="227" t="s">
        <v>2303</v>
      </c>
      <c r="V752" s="227" t="s">
        <v>2303</v>
      </c>
      <c r="W752" s="227" t="s">
        <v>2303</v>
      </c>
      <c r="X752" s="230" t="s">
        <v>2304</v>
      </c>
      <c r="Y752" s="230" t="s">
        <v>2304</v>
      </c>
      <c r="Z752" s="227" t="s">
        <v>2303</v>
      </c>
      <c r="AA752" s="227" t="s">
        <v>2303</v>
      </c>
      <c r="AB752" s="230" t="s">
        <v>2304</v>
      </c>
      <c r="AC752" s="231" t="s">
        <v>2305</v>
      </c>
      <c r="AD752" s="231" t="s">
        <v>2305</v>
      </c>
      <c r="AE752" s="228" t="s">
        <v>173</v>
      </c>
      <c r="AF752" s="228" t="s">
        <v>173</v>
      </c>
      <c r="AG752" s="235" t="s">
        <v>173</v>
      </c>
      <c r="AH752" s="280"/>
    </row>
    <row r="753" spans="2:34" ht="12.75">
      <c r="B753" s="306" t="s">
        <v>1571</v>
      </c>
      <c r="C753" s="307" t="s">
        <v>120</v>
      </c>
      <c r="D753" s="307" t="s">
        <v>1567</v>
      </c>
      <c r="E753" s="307">
        <v>2.7</v>
      </c>
      <c r="F753" s="307" t="s">
        <v>485</v>
      </c>
      <c r="G753" s="307" t="s">
        <v>334</v>
      </c>
      <c r="H753" s="307" t="s">
        <v>205</v>
      </c>
      <c r="I753" s="230" t="s">
        <v>2304</v>
      </c>
      <c r="J753" s="228" t="s">
        <v>173</v>
      </c>
      <c r="K753" s="227" t="s">
        <v>2303</v>
      </c>
      <c r="L753" s="230" t="s">
        <v>2304</v>
      </c>
      <c r="M753" s="228" t="s">
        <v>173</v>
      </c>
      <c r="N753" s="228" t="s">
        <v>173</v>
      </c>
      <c r="O753" s="228" t="s">
        <v>173</v>
      </c>
      <c r="P753" s="228" t="s">
        <v>173</v>
      </c>
      <c r="Q753" s="230" t="s">
        <v>2304</v>
      </c>
      <c r="R753" s="228" t="s">
        <v>173</v>
      </c>
      <c r="S753" s="228" t="s">
        <v>173</v>
      </c>
      <c r="T753" s="228" t="s">
        <v>173</v>
      </c>
      <c r="U753" s="227" t="s">
        <v>2303</v>
      </c>
      <c r="V753" s="227" t="s">
        <v>2303</v>
      </c>
      <c r="W753" s="227" t="s">
        <v>2303</v>
      </c>
      <c r="X753" s="230" t="s">
        <v>2304</v>
      </c>
      <c r="Y753" s="230" t="s">
        <v>2304</v>
      </c>
      <c r="Z753" s="227" t="s">
        <v>2303</v>
      </c>
      <c r="AA753" s="227" t="s">
        <v>2303</v>
      </c>
      <c r="AB753" s="230" t="s">
        <v>2304</v>
      </c>
      <c r="AC753" s="231" t="s">
        <v>2305</v>
      </c>
      <c r="AD753" s="231" t="s">
        <v>2305</v>
      </c>
      <c r="AE753" s="228" t="s">
        <v>173</v>
      </c>
      <c r="AF753" s="228" t="s">
        <v>173</v>
      </c>
      <c r="AG753" s="235" t="s">
        <v>173</v>
      </c>
      <c r="AH753" s="280"/>
    </row>
    <row r="754" spans="2:34" ht="12.75">
      <c r="B754" s="306" t="s">
        <v>1571</v>
      </c>
      <c r="C754" s="307" t="s">
        <v>120</v>
      </c>
      <c r="D754" s="307" t="s">
        <v>1567</v>
      </c>
      <c r="E754" s="307">
        <v>2.7</v>
      </c>
      <c r="F754" s="307" t="s">
        <v>485</v>
      </c>
      <c r="G754" s="307" t="s">
        <v>334</v>
      </c>
      <c r="H754" s="307" t="s">
        <v>477</v>
      </c>
      <c r="I754" s="230" t="s">
        <v>2304</v>
      </c>
      <c r="J754" s="228" t="s">
        <v>173</v>
      </c>
      <c r="K754" s="227" t="s">
        <v>2303</v>
      </c>
      <c r="L754" s="230" t="s">
        <v>2304</v>
      </c>
      <c r="M754" s="228" t="s">
        <v>173</v>
      </c>
      <c r="N754" s="228" t="s">
        <v>173</v>
      </c>
      <c r="O754" s="228" t="s">
        <v>173</v>
      </c>
      <c r="P754" s="228" t="s">
        <v>173</v>
      </c>
      <c r="Q754" s="230" t="s">
        <v>2304</v>
      </c>
      <c r="R754" s="228" t="s">
        <v>173</v>
      </c>
      <c r="S754" s="228" t="s">
        <v>173</v>
      </c>
      <c r="T754" s="228" t="s">
        <v>173</v>
      </c>
      <c r="U754" s="227" t="s">
        <v>2303</v>
      </c>
      <c r="V754" s="227" t="s">
        <v>2303</v>
      </c>
      <c r="W754" s="227" t="s">
        <v>2303</v>
      </c>
      <c r="X754" s="230" t="s">
        <v>2304</v>
      </c>
      <c r="Y754" s="230" t="s">
        <v>2304</v>
      </c>
      <c r="Z754" s="227" t="s">
        <v>2303</v>
      </c>
      <c r="AA754" s="227" t="s">
        <v>2303</v>
      </c>
      <c r="AB754" s="230" t="s">
        <v>2304</v>
      </c>
      <c r="AC754" s="231" t="s">
        <v>2305</v>
      </c>
      <c r="AD754" s="231" t="s">
        <v>2305</v>
      </c>
      <c r="AE754" s="228" t="s">
        <v>173</v>
      </c>
      <c r="AF754" s="228" t="s">
        <v>173</v>
      </c>
      <c r="AG754" s="235" t="s">
        <v>173</v>
      </c>
      <c r="AH754" s="280"/>
    </row>
    <row r="755" spans="2:34" ht="12.75">
      <c r="B755" s="306" t="s">
        <v>1571</v>
      </c>
      <c r="C755" s="307" t="s">
        <v>120</v>
      </c>
      <c r="D755" s="307" t="s">
        <v>1567</v>
      </c>
      <c r="E755" s="307">
        <v>2.7</v>
      </c>
      <c r="F755" s="307" t="s">
        <v>485</v>
      </c>
      <c r="G755" s="307" t="s">
        <v>334</v>
      </c>
      <c r="H755" s="307" t="s">
        <v>478</v>
      </c>
      <c r="I755" s="230" t="s">
        <v>2304</v>
      </c>
      <c r="J755" s="228" t="s">
        <v>173</v>
      </c>
      <c r="K755" s="227" t="s">
        <v>2303</v>
      </c>
      <c r="L755" s="230" t="s">
        <v>2304</v>
      </c>
      <c r="M755" s="228" t="s">
        <v>173</v>
      </c>
      <c r="N755" s="228" t="s">
        <v>173</v>
      </c>
      <c r="O755" s="228" t="s">
        <v>173</v>
      </c>
      <c r="P755" s="228" t="s">
        <v>173</v>
      </c>
      <c r="Q755" s="230" t="s">
        <v>2304</v>
      </c>
      <c r="R755" s="228" t="s">
        <v>173</v>
      </c>
      <c r="S755" s="228" t="s">
        <v>173</v>
      </c>
      <c r="T755" s="228" t="s">
        <v>173</v>
      </c>
      <c r="U755" s="227" t="s">
        <v>2303</v>
      </c>
      <c r="V755" s="227" t="s">
        <v>2303</v>
      </c>
      <c r="W755" s="227" t="s">
        <v>2303</v>
      </c>
      <c r="X755" s="230" t="s">
        <v>2304</v>
      </c>
      <c r="Y755" s="230" t="s">
        <v>2304</v>
      </c>
      <c r="Z755" s="227" t="s">
        <v>2303</v>
      </c>
      <c r="AA755" s="227" t="s">
        <v>2303</v>
      </c>
      <c r="AB755" s="230" t="s">
        <v>2304</v>
      </c>
      <c r="AC755" s="231" t="s">
        <v>2305</v>
      </c>
      <c r="AD755" s="231" t="s">
        <v>2305</v>
      </c>
      <c r="AE755" s="228" t="s">
        <v>173</v>
      </c>
      <c r="AF755" s="228" t="s">
        <v>173</v>
      </c>
      <c r="AG755" s="235" t="s">
        <v>173</v>
      </c>
      <c r="AH755" s="280"/>
    </row>
    <row r="756" spans="2:34" ht="12.75">
      <c r="B756" s="306" t="s">
        <v>1571</v>
      </c>
      <c r="C756" s="307" t="s">
        <v>120</v>
      </c>
      <c r="D756" s="307" t="s">
        <v>1567</v>
      </c>
      <c r="E756" s="307">
        <v>2.7</v>
      </c>
      <c r="F756" s="307" t="s">
        <v>486</v>
      </c>
      <c r="G756" s="307" t="s">
        <v>334</v>
      </c>
      <c r="H756" s="307" t="s">
        <v>205</v>
      </c>
      <c r="I756" s="230" t="s">
        <v>2304</v>
      </c>
      <c r="J756" s="228" t="s">
        <v>173</v>
      </c>
      <c r="K756" s="227" t="s">
        <v>2303</v>
      </c>
      <c r="L756" s="230" t="s">
        <v>2304</v>
      </c>
      <c r="M756" s="228" t="s">
        <v>173</v>
      </c>
      <c r="N756" s="228" t="s">
        <v>173</v>
      </c>
      <c r="O756" s="228" t="s">
        <v>173</v>
      </c>
      <c r="P756" s="228" t="s">
        <v>173</v>
      </c>
      <c r="Q756" s="230" t="s">
        <v>2304</v>
      </c>
      <c r="R756" s="228" t="s">
        <v>173</v>
      </c>
      <c r="S756" s="228" t="s">
        <v>173</v>
      </c>
      <c r="T756" s="228" t="s">
        <v>173</v>
      </c>
      <c r="U756" s="227" t="s">
        <v>2303</v>
      </c>
      <c r="V756" s="227" t="s">
        <v>2303</v>
      </c>
      <c r="W756" s="227" t="s">
        <v>2303</v>
      </c>
      <c r="X756" s="230" t="s">
        <v>2304</v>
      </c>
      <c r="Y756" s="230" t="s">
        <v>2304</v>
      </c>
      <c r="Z756" s="227" t="s">
        <v>2303</v>
      </c>
      <c r="AA756" s="227" t="s">
        <v>2303</v>
      </c>
      <c r="AB756" s="230" t="s">
        <v>2304</v>
      </c>
      <c r="AC756" s="231" t="s">
        <v>2305</v>
      </c>
      <c r="AD756" s="231" t="s">
        <v>2305</v>
      </c>
      <c r="AE756" s="228" t="s">
        <v>173</v>
      </c>
      <c r="AF756" s="228" t="s">
        <v>173</v>
      </c>
      <c r="AG756" s="235" t="s">
        <v>173</v>
      </c>
      <c r="AH756" s="280"/>
    </row>
    <row r="757" spans="2:34" ht="12.75">
      <c r="B757" s="306" t="s">
        <v>1571</v>
      </c>
      <c r="C757" s="307" t="s">
        <v>120</v>
      </c>
      <c r="D757" s="307" t="s">
        <v>1567</v>
      </c>
      <c r="E757" s="307">
        <v>2.7</v>
      </c>
      <c r="F757" s="307" t="s">
        <v>486</v>
      </c>
      <c r="G757" s="307" t="s">
        <v>334</v>
      </c>
      <c r="H757" s="307" t="s">
        <v>477</v>
      </c>
      <c r="I757" s="230" t="s">
        <v>2304</v>
      </c>
      <c r="J757" s="228" t="s">
        <v>173</v>
      </c>
      <c r="K757" s="227" t="s">
        <v>2303</v>
      </c>
      <c r="L757" s="230" t="s">
        <v>2304</v>
      </c>
      <c r="M757" s="228" t="s">
        <v>173</v>
      </c>
      <c r="N757" s="228" t="s">
        <v>173</v>
      </c>
      <c r="O757" s="228" t="s">
        <v>173</v>
      </c>
      <c r="P757" s="228" t="s">
        <v>173</v>
      </c>
      <c r="Q757" s="230" t="s">
        <v>2304</v>
      </c>
      <c r="R757" s="228" t="s">
        <v>173</v>
      </c>
      <c r="S757" s="228" t="s">
        <v>173</v>
      </c>
      <c r="T757" s="228" t="s">
        <v>173</v>
      </c>
      <c r="U757" s="227" t="s">
        <v>2303</v>
      </c>
      <c r="V757" s="227" t="s">
        <v>2303</v>
      </c>
      <c r="W757" s="227" t="s">
        <v>2303</v>
      </c>
      <c r="X757" s="230" t="s">
        <v>2304</v>
      </c>
      <c r="Y757" s="230" t="s">
        <v>2304</v>
      </c>
      <c r="Z757" s="227" t="s">
        <v>2303</v>
      </c>
      <c r="AA757" s="227" t="s">
        <v>2303</v>
      </c>
      <c r="AB757" s="230" t="s">
        <v>2304</v>
      </c>
      <c r="AC757" s="231" t="s">
        <v>2305</v>
      </c>
      <c r="AD757" s="231" t="s">
        <v>2305</v>
      </c>
      <c r="AE757" s="228" t="s">
        <v>173</v>
      </c>
      <c r="AF757" s="228" t="s">
        <v>173</v>
      </c>
      <c r="AG757" s="235" t="s">
        <v>173</v>
      </c>
      <c r="AH757" s="280"/>
    </row>
    <row r="758" spans="2:34" ht="12.75">
      <c r="B758" s="306" t="s">
        <v>1571</v>
      </c>
      <c r="C758" s="307" t="s">
        <v>120</v>
      </c>
      <c r="D758" s="307" t="s">
        <v>1567</v>
      </c>
      <c r="E758" s="307">
        <v>2.7</v>
      </c>
      <c r="F758" s="307" t="s">
        <v>486</v>
      </c>
      <c r="G758" s="307" t="s">
        <v>334</v>
      </c>
      <c r="H758" s="307" t="s">
        <v>478</v>
      </c>
      <c r="I758" s="230" t="s">
        <v>2304</v>
      </c>
      <c r="J758" s="228" t="s">
        <v>173</v>
      </c>
      <c r="K758" s="227" t="s">
        <v>2303</v>
      </c>
      <c r="L758" s="230" t="s">
        <v>2304</v>
      </c>
      <c r="M758" s="228" t="s">
        <v>173</v>
      </c>
      <c r="N758" s="228" t="s">
        <v>173</v>
      </c>
      <c r="O758" s="228" t="s">
        <v>173</v>
      </c>
      <c r="P758" s="228" t="s">
        <v>173</v>
      </c>
      <c r="Q758" s="230" t="s">
        <v>2304</v>
      </c>
      <c r="R758" s="228" t="s">
        <v>173</v>
      </c>
      <c r="S758" s="228" t="s">
        <v>173</v>
      </c>
      <c r="T758" s="228" t="s">
        <v>173</v>
      </c>
      <c r="U758" s="227" t="s">
        <v>2303</v>
      </c>
      <c r="V758" s="227" t="s">
        <v>2303</v>
      </c>
      <c r="W758" s="227" t="s">
        <v>2303</v>
      </c>
      <c r="X758" s="230" t="s">
        <v>2304</v>
      </c>
      <c r="Y758" s="230" t="s">
        <v>2304</v>
      </c>
      <c r="Z758" s="227" t="s">
        <v>2303</v>
      </c>
      <c r="AA758" s="227" t="s">
        <v>2303</v>
      </c>
      <c r="AB758" s="230" t="s">
        <v>2304</v>
      </c>
      <c r="AC758" s="231" t="s">
        <v>2305</v>
      </c>
      <c r="AD758" s="231" t="s">
        <v>2305</v>
      </c>
      <c r="AE758" s="228" t="s">
        <v>173</v>
      </c>
      <c r="AF758" s="228" t="s">
        <v>173</v>
      </c>
      <c r="AG758" s="235" t="s">
        <v>173</v>
      </c>
      <c r="AH758" s="280"/>
    </row>
    <row r="759" spans="2:34" ht="12.75">
      <c r="B759" s="306" t="s">
        <v>1587</v>
      </c>
      <c r="C759" s="307" t="s">
        <v>120</v>
      </c>
      <c r="D759" s="307" t="s">
        <v>1567</v>
      </c>
      <c r="E759" s="307">
        <v>2.7</v>
      </c>
      <c r="F759" s="307" t="s">
        <v>475</v>
      </c>
      <c r="G759" s="307" t="s">
        <v>334</v>
      </c>
      <c r="H759" s="307" t="s">
        <v>205</v>
      </c>
      <c r="I759" s="230" t="s">
        <v>2304</v>
      </c>
      <c r="J759" s="228" t="s">
        <v>173</v>
      </c>
      <c r="K759" s="227" t="s">
        <v>2303</v>
      </c>
      <c r="L759" s="230" t="s">
        <v>2304</v>
      </c>
      <c r="M759" s="228" t="s">
        <v>173</v>
      </c>
      <c r="N759" s="228" t="s">
        <v>173</v>
      </c>
      <c r="O759" s="228" t="s">
        <v>173</v>
      </c>
      <c r="P759" s="228" t="s">
        <v>173</v>
      </c>
      <c r="Q759" s="230" t="s">
        <v>2304</v>
      </c>
      <c r="R759" s="228" t="s">
        <v>173</v>
      </c>
      <c r="S759" s="228" t="s">
        <v>173</v>
      </c>
      <c r="T759" s="228" t="s">
        <v>173</v>
      </c>
      <c r="U759" s="227" t="s">
        <v>2303</v>
      </c>
      <c r="V759" s="227" t="s">
        <v>2303</v>
      </c>
      <c r="W759" s="227" t="s">
        <v>2303</v>
      </c>
      <c r="X759" s="230" t="s">
        <v>2304</v>
      </c>
      <c r="Y759" s="230" t="s">
        <v>2304</v>
      </c>
      <c r="Z759" s="227" t="s">
        <v>2303</v>
      </c>
      <c r="AA759" s="227" t="s">
        <v>2303</v>
      </c>
      <c r="AB759" s="230" t="s">
        <v>2304</v>
      </c>
      <c r="AC759" s="231" t="s">
        <v>2305</v>
      </c>
      <c r="AD759" s="231" t="s">
        <v>2305</v>
      </c>
      <c r="AE759" s="228" t="s">
        <v>173</v>
      </c>
      <c r="AF759" s="228" t="s">
        <v>173</v>
      </c>
      <c r="AG759" s="235" t="s">
        <v>173</v>
      </c>
      <c r="AH759" s="280"/>
    </row>
    <row r="760" spans="2:34" ht="12.75">
      <c r="B760" s="306" t="s">
        <v>1587</v>
      </c>
      <c r="C760" s="307" t="s">
        <v>120</v>
      </c>
      <c r="D760" s="307" t="s">
        <v>1567</v>
      </c>
      <c r="E760" s="307">
        <v>2.7</v>
      </c>
      <c r="F760" s="307" t="s">
        <v>475</v>
      </c>
      <c r="G760" s="307" t="s">
        <v>334</v>
      </c>
      <c r="H760" s="307" t="s">
        <v>477</v>
      </c>
      <c r="I760" s="230" t="s">
        <v>2304</v>
      </c>
      <c r="J760" s="228" t="s">
        <v>173</v>
      </c>
      <c r="K760" s="227" t="s">
        <v>2303</v>
      </c>
      <c r="L760" s="230" t="s">
        <v>2304</v>
      </c>
      <c r="M760" s="228" t="s">
        <v>173</v>
      </c>
      <c r="N760" s="228" t="s">
        <v>173</v>
      </c>
      <c r="O760" s="228" t="s">
        <v>173</v>
      </c>
      <c r="P760" s="228" t="s">
        <v>173</v>
      </c>
      <c r="Q760" s="230" t="s">
        <v>2304</v>
      </c>
      <c r="R760" s="228" t="s">
        <v>173</v>
      </c>
      <c r="S760" s="228" t="s">
        <v>173</v>
      </c>
      <c r="T760" s="228" t="s">
        <v>173</v>
      </c>
      <c r="U760" s="227" t="s">
        <v>2303</v>
      </c>
      <c r="V760" s="227" t="s">
        <v>2303</v>
      </c>
      <c r="W760" s="227" t="s">
        <v>2303</v>
      </c>
      <c r="X760" s="230" t="s">
        <v>2304</v>
      </c>
      <c r="Y760" s="230" t="s">
        <v>2304</v>
      </c>
      <c r="Z760" s="227" t="s">
        <v>2303</v>
      </c>
      <c r="AA760" s="227" t="s">
        <v>2303</v>
      </c>
      <c r="AB760" s="230" t="s">
        <v>2304</v>
      </c>
      <c r="AC760" s="231" t="s">
        <v>2305</v>
      </c>
      <c r="AD760" s="231" t="s">
        <v>2305</v>
      </c>
      <c r="AE760" s="228" t="s">
        <v>173</v>
      </c>
      <c r="AF760" s="228" t="s">
        <v>173</v>
      </c>
      <c r="AG760" s="235" t="s">
        <v>173</v>
      </c>
      <c r="AH760" s="280"/>
    </row>
    <row r="761" spans="2:34" ht="12.75">
      <c r="B761" s="306" t="s">
        <v>1587</v>
      </c>
      <c r="C761" s="307" t="s">
        <v>120</v>
      </c>
      <c r="D761" s="307" t="s">
        <v>1567</v>
      </c>
      <c r="E761" s="307">
        <v>2.7</v>
      </c>
      <c r="F761" s="307" t="s">
        <v>475</v>
      </c>
      <c r="G761" s="307" t="s">
        <v>334</v>
      </c>
      <c r="H761" s="307" t="s">
        <v>478</v>
      </c>
      <c r="I761" s="230" t="s">
        <v>2304</v>
      </c>
      <c r="J761" s="228" t="s">
        <v>173</v>
      </c>
      <c r="K761" s="227" t="s">
        <v>2303</v>
      </c>
      <c r="L761" s="230" t="s">
        <v>2304</v>
      </c>
      <c r="M761" s="228" t="s">
        <v>173</v>
      </c>
      <c r="N761" s="228" t="s">
        <v>173</v>
      </c>
      <c r="O761" s="228" t="s">
        <v>173</v>
      </c>
      <c r="P761" s="228" t="s">
        <v>173</v>
      </c>
      <c r="Q761" s="230" t="s">
        <v>2304</v>
      </c>
      <c r="R761" s="228" t="s">
        <v>173</v>
      </c>
      <c r="S761" s="228" t="s">
        <v>173</v>
      </c>
      <c r="T761" s="228" t="s">
        <v>173</v>
      </c>
      <c r="U761" s="227" t="s">
        <v>2303</v>
      </c>
      <c r="V761" s="227" t="s">
        <v>2303</v>
      </c>
      <c r="W761" s="227" t="s">
        <v>2303</v>
      </c>
      <c r="X761" s="230" t="s">
        <v>2304</v>
      </c>
      <c r="Y761" s="230" t="s">
        <v>2304</v>
      </c>
      <c r="Z761" s="227" t="s">
        <v>2303</v>
      </c>
      <c r="AA761" s="227" t="s">
        <v>2303</v>
      </c>
      <c r="AB761" s="230" t="s">
        <v>2304</v>
      </c>
      <c r="AC761" s="231" t="s">
        <v>2305</v>
      </c>
      <c r="AD761" s="231" t="s">
        <v>2305</v>
      </c>
      <c r="AE761" s="228" t="s">
        <v>173</v>
      </c>
      <c r="AF761" s="228" t="s">
        <v>173</v>
      </c>
      <c r="AG761" s="235" t="s">
        <v>173</v>
      </c>
      <c r="AH761" s="280"/>
    </row>
    <row r="762" spans="2:34" ht="12.75">
      <c r="B762" s="306" t="s">
        <v>1587</v>
      </c>
      <c r="C762" s="307" t="s">
        <v>120</v>
      </c>
      <c r="D762" s="307" t="s">
        <v>1567</v>
      </c>
      <c r="E762" s="307">
        <v>2.7</v>
      </c>
      <c r="F762" s="307" t="s">
        <v>479</v>
      </c>
      <c r="G762" s="307" t="s">
        <v>334</v>
      </c>
      <c r="H762" s="307" t="s">
        <v>205</v>
      </c>
      <c r="I762" s="230" t="s">
        <v>2304</v>
      </c>
      <c r="J762" s="228" t="s">
        <v>173</v>
      </c>
      <c r="K762" s="227" t="s">
        <v>2303</v>
      </c>
      <c r="L762" s="230" t="s">
        <v>2304</v>
      </c>
      <c r="M762" s="228" t="s">
        <v>173</v>
      </c>
      <c r="N762" s="228" t="s">
        <v>173</v>
      </c>
      <c r="O762" s="228" t="s">
        <v>173</v>
      </c>
      <c r="P762" s="228" t="s">
        <v>173</v>
      </c>
      <c r="Q762" s="230" t="s">
        <v>2304</v>
      </c>
      <c r="R762" s="228" t="s">
        <v>173</v>
      </c>
      <c r="S762" s="228" t="s">
        <v>173</v>
      </c>
      <c r="T762" s="228" t="s">
        <v>173</v>
      </c>
      <c r="U762" s="227" t="s">
        <v>2303</v>
      </c>
      <c r="V762" s="227" t="s">
        <v>2303</v>
      </c>
      <c r="W762" s="227" t="s">
        <v>2303</v>
      </c>
      <c r="X762" s="230" t="s">
        <v>2304</v>
      </c>
      <c r="Y762" s="230" t="s">
        <v>2304</v>
      </c>
      <c r="Z762" s="227" t="s">
        <v>2303</v>
      </c>
      <c r="AA762" s="227" t="s">
        <v>2303</v>
      </c>
      <c r="AB762" s="230" t="s">
        <v>2304</v>
      </c>
      <c r="AC762" s="231" t="s">
        <v>2305</v>
      </c>
      <c r="AD762" s="231" t="s">
        <v>2305</v>
      </c>
      <c r="AE762" s="228" t="s">
        <v>173</v>
      </c>
      <c r="AF762" s="228" t="s">
        <v>173</v>
      </c>
      <c r="AG762" s="235" t="s">
        <v>173</v>
      </c>
      <c r="AH762" s="280"/>
    </row>
    <row r="763" spans="2:34" ht="12.75">
      <c r="B763" s="306" t="s">
        <v>1587</v>
      </c>
      <c r="C763" s="307" t="s">
        <v>120</v>
      </c>
      <c r="D763" s="307" t="s">
        <v>1567</v>
      </c>
      <c r="E763" s="307">
        <v>2.7</v>
      </c>
      <c r="F763" s="307" t="s">
        <v>479</v>
      </c>
      <c r="G763" s="307" t="s">
        <v>334</v>
      </c>
      <c r="H763" s="307" t="s">
        <v>477</v>
      </c>
      <c r="I763" s="230" t="s">
        <v>2304</v>
      </c>
      <c r="J763" s="228" t="s">
        <v>173</v>
      </c>
      <c r="K763" s="227" t="s">
        <v>2303</v>
      </c>
      <c r="L763" s="230" t="s">
        <v>2304</v>
      </c>
      <c r="M763" s="228" t="s">
        <v>173</v>
      </c>
      <c r="N763" s="228" t="s">
        <v>173</v>
      </c>
      <c r="O763" s="228" t="s">
        <v>173</v>
      </c>
      <c r="P763" s="228" t="s">
        <v>173</v>
      </c>
      <c r="Q763" s="230" t="s">
        <v>2304</v>
      </c>
      <c r="R763" s="228" t="s">
        <v>173</v>
      </c>
      <c r="S763" s="228" t="s">
        <v>173</v>
      </c>
      <c r="T763" s="228" t="s">
        <v>173</v>
      </c>
      <c r="U763" s="227" t="s">
        <v>2303</v>
      </c>
      <c r="V763" s="227" t="s">
        <v>2303</v>
      </c>
      <c r="W763" s="227" t="s">
        <v>2303</v>
      </c>
      <c r="X763" s="230" t="s">
        <v>2304</v>
      </c>
      <c r="Y763" s="230" t="s">
        <v>2304</v>
      </c>
      <c r="Z763" s="227" t="s">
        <v>2303</v>
      </c>
      <c r="AA763" s="227" t="s">
        <v>2303</v>
      </c>
      <c r="AB763" s="230" t="s">
        <v>2304</v>
      </c>
      <c r="AC763" s="231" t="s">
        <v>2305</v>
      </c>
      <c r="AD763" s="231" t="s">
        <v>2305</v>
      </c>
      <c r="AE763" s="228" t="s">
        <v>173</v>
      </c>
      <c r="AF763" s="228" t="s">
        <v>173</v>
      </c>
      <c r="AG763" s="235" t="s">
        <v>173</v>
      </c>
      <c r="AH763" s="280"/>
    </row>
    <row r="764" spans="2:34" ht="12.75">
      <c r="B764" s="306" t="s">
        <v>1587</v>
      </c>
      <c r="C764" s="307" t="s">
        <v>120</v>
      </c>
      <c r="D764" s="307" t="s">
        <v>1567</v>
      </c>
      <c r="E764" s="307">
        <v>2.7</v>
      </c>
      <c r="F764" s="307" t="s">
        <v>479</v>
      </c>
      <c r="G764" s="307" t="s">
        <v>334</v>
      </c>
      <c r="H764" s="307" t="s">
        <v>478</v>
      </c>
      <c r="I764" s="230" t="s">
        <v>2304</v>
      </c>
      <c r="J764" s="228" t="s">
        <v>173</v>
      </c>
      <c r="K764" s="227" t="s">
        <v>2303</v>
      </c>
      <c r="L764" s="230" t="s">
        <v>2304</v>
      </c>
      <c r="M764" s="228" t="s">
        <v>173</v>
      </c>
      <c r="N764" s="228" t="s">
        <v>173</v>
      </c>
      <c r="O764" s="228" t="s">
        <v>173</v>
      </c>
      <c r="P764" s="228" t="s">
        <v>173</v>
      </c>
      <c r="Q764" s="230" t="s">
        <v>2304</v>
      </c>
      <c r="R764" s="228" t="s">
        <v>173</v>
      </c>
      <c r="S764" s="228" t="s">
        <v>173</v>
      </c>
      <c r="T764" s="228" t="s">
        <v>173</v>
      </c>
      <c r="U764" s="227" t="s">
        <v>2303</v>
      </c>
      <c r="V764" s="227" t="s">
        <v>2303</v>
      </c>
      <c r="W764" s="227" t="s">
        <v>2303</v>
      </c>
      <c r="X764" s="230" t="s">
        <v>2304</v>
      </c>
      <c r="Y764" s="230" t="s">
        <v>2304</v>
      </c>
      <c r="Z764" s="227" t="s">
        <v>2303</v>
      </c>
      <c r="AA764" s="227" t="s">
        <v>2303</v>
      </c>
      <c r="AB764" s="230" t="s">
        <v>2304</v>
      </c>
      <c r="AC764" s="231" t="s">
        <v>2305</v>
      </c>
      <c r="AD764" s="231" t="s">
        <v>2305</v>
      </c>
      <c r="AE764" s="228" t="s">
        <v>173</v>
      </c>
      <c r="AF764" s="228" t="s">
        <v>173</v>
      </c>
      <c r="AG764" s="235" t="s">
        <v>173</v>
      </c>
      <c r="AH764" s="280"/>
    </row>
    <row r="765" spans="2:34" ht="12.75">
      <c r="B765" s="306" t="s">
        <v>1587</v>
      </c>
      <c r="C765" s="307" t="s">
        <v>120</v>
      </c>
      <c r="D765" s="307" t="s">
        <v>1567</v>
      </c>
      <c r="E765" s="307">
        <v>2.7</v>
      </c>
      <c r="F765" s="307" t="s">
        <v>2200</v>
      </c>
      <c r="G765" s="307" t="s">
        <v>334</v>
      </c>
      <c r="H765" s="307" t="s">
        <v>205</v>
      </c>
      <c r="I765" s="230" t="s">
        <v>2304</v>
      </c>
      <c r="J765" s="228" t="s">
        <v>173</v>
      </c>
      <c r="K765" s="227" t="s">
        <v>2303</v>
      </c>
      <c r="L765" s="230" t="s">
        <v>2304</v>
      </c>
      <c r="M765" s="228" t="s">
        <v>173</v>
      </c>
      <c r="N765" s="228" t="s">
        <v>173</v>
      </c>
      <c r="O765" s="228" t="s">
        <v>173</v>
      </c>
      <c r="P765" s="228" t="s">
        <v>173</v>
      </c>
      <c r="Q765" s="230" t="s">
        <v>2304</v>
      </c>
      <c r="R765" s="228" t="s">
        <v>173</v>
      </c>
      <c r="S765" s="228" t="s">
        <v>173</v>
      </c>
      <c r="T765" s="228" t="s">
        <v>173</v>
      </c>
      <c r="U765" s="227" t="s">
        <v>2303</v>
      </c>
      <c r="V765" s="227" t="s">
        <v>2303</v>
      </c>
      <c r="W765" s="227" t="s">
        <v>2303</v>
      </c>
      <c r="X765" s="230" t="s">
        <v>2304</v>
      </c>
      <c r="Y765" s="230" t="s">
        <v>2304</v>
      </c>
      <c r="Z765" s="227" t="s">
        <v>2303</v>
      </c>
      <c r="AA765" s="227" t="s">
        <v>2303</v>
      </c>
      <c r="AB765" s="230" t="s">
        <v>2304</v>
      </c>
      <c r="AC765" s="231" t="s">
        <v>2305</v>
      </c>
      <c r="AD765" s="231" t="s">
        <v>2305</v>
      </c>
      <c r="AE765" s="228" t="s">
        <v>173</v>
      </c>
      <c r="AF765" s="228" t="s">
        <v>173</v>
      </c>
      <c r="AG765" s="235" t="s">
        <v>173</v>
      </c>
      <c r="AH765" s="280"/>
    </row>
    <row r="766" spans="2:34" ht="12.75">
      <c r="B766" s="306" t="s">
        <v>1587</v>
      </c>
      <c r="C766" s="307" t="s">
        <v>120</v>
      </c>
      <c r="D766" s="307" t="s">
        <v>1567</v>
      </c>
      <c r="E766" s="307">
        <v>2.7</v>
      </c>
      <c r="F766" s="307" t="s">
        <v>2200</v>
      </c>
      <c r="G766" s="307" t="s">
        <v>334</v>
      </c>
      <c r="H766" s="307" t="s">
        <v>477</v>
      </c>
      <c r="I766" s="230" t="s">
        <v>2304</v>
      </c>
      <c r="J766" s="228" t="s">
        <v>173</v>
      </c>
      <c r="K766" s="227" t="s">
        <v>2303</v>
      </c>
      <c r="L766" s="230" t="s">
        <v>2304</v>
      </c>
      <c r="M766" s="228" t="s">
        <v>173</v>
      </c>
      <c r="N766" s="228" t="s">
        <v>173</v>
      </c>
      <c r="O766" s="228" t="s">
        <v>173</v>
      </c>
      <c r="P766" s="228" t="s">
        <v>173</v>
      </c>
      <c r="Q766" s="230" t="s">
        <v>2304</v>
      </c>
      <c r="R766" s="228" t="s">
        <v>173</v>
      </c>
      <c r="S766" s="228" t="s">
        <v>173</v>
      </c>
      <c r="T766" s="228" t="s">
        <v>173</v>
      </c>
      <c r="U766" s="227" t="s">
        <v>2303</v>
      </c>
      <c r="V766" s="227" t="s">
        <v>2303</v>
      </c>
      <c r="W766" s="227" t="s">
        <v>2303</v>
      </c>
      <c r="X766" s="230" t="s">
        <v>2304</v>
      </c>
      <c r="Y766" s="230" t="s">
        <v>2304</v>
      </c>
      <c r="Z766" s="227" t="s">
        <v>2303</v>
      </c>
      <c r="AA766" s="227" t="s">
        <v>2303</v>
      </c>
      <c r="AB766" s="230" t="s">
        <v>2304</v>
      </c>
      <c r="AC766" s="231" t="s">
        <v>2305</v>
      </c>
      <c r="AD766" s="231" t="s">
        <v>2305</v>
      </c>
      <c r="AE766" s="228" t="s">
        <v>173</v>
      </c>
      <c r="AF766" s="228" t="s">
        <v>173</v>
      </c>
      <c r="AG766" s="235" t="s">
        <v>173</v>
      </c>
      <c r="AH766" s="280"/>
    </row>
    <row r="767" spans="2:34" ht="12.75">
      <c r="B767" s="306" t="s">
        <v>1587</v>
      </c>
      <c r="C767" s="307" t="s">
        <v>120</v>
      </c>
      <c r="D767" s="307" t="s">
        <v>1567</v>
      </c>
      <c r="E767" s="307">
        <v>2.7</v>
      </c>
      <c r="F767" s="307" t="s">
        <v>2200</v>
      </c>
      <c r="G767" s="307" t="s">
        <v>334</v>
      </c>
      <c r="H767" s="307" t="s">
        <v>478</v>
      </c>
      <c r="I767" s="230" t="s">
        <v>2304</v>
      </c>
      <c r="J767" s="228" t="s">
        <v>173</v>
      </c>
      <c r="K767" s="227" t="s">
        <v>2303</v>
      </c>
      <c r="L767" s="230" t="s">
        <v>2304</v>
      </c>
      <c r="M767" s="228" t="s">
        <v>173</v>
      </c>
      <c r="N767" s="228" t="s">
        <v>173</v>
      </c>
      <c r="O767" s="228" t="s">
        <v>173</v>
      </c>
      <c r="P767" s="228" t="s">
        <v>173</v>
      </c>
      <c r="Q767" s="230" t="s">
        <v>2304</v>
      </c>
      <c r="R767" s="228" t="s">
        <v>173</v>
      </c>
      <c r="S767" s="228" t="s">
        <v>173</v>
      </c>
      <c r="T767" s="228" t="s">
        <v>173</v>
      </c>
      <c r="U767" s="227" t="s">
        <v>2303</v>
      </c>
      <c r="V767" s="227" t="s">
        <v>2303</v>
      </c>
      <c r="W767" s="227" t="s">
        <v>2303</v>
      </c>
      <c r="X767" s="230" t="s">
        <v>2304</v>
      </c>
      <c r="Y767" s="230" t="s">
        <v>2304</v>
      </c>
      <c r="Z767" s="227" t="s">
        <v>2303</v>
      </c>
      <c r="AA767" s="227" t="s">
        <v>2303</v>
      </c>
      <c r="AB767" s="230" t="s">
        <v>2304</v>
      </c>
      <c r="AC767" s="231" t="s">
        <v>2305</v>
      </c>
      <c r="AD767" s="231" t="s">
        <v>2305</v>
      </c>
      <c r="AE767" s="228" t="s">
        <v>173</v>
      </c>
      <c r="AF767" s="228" t="s">
        <v>173</v>
      </c>
      <c r="AG767" s="235" t="s">
        <v>173</v>
      </c>
      <c r="AH767" s="280"/>
    </row>
    <row r="768" spans="2:34" ht="12.75">
      <c r="B768" s="306" t="s">
        <v>1587</v>
      </c>
      <c r="C768" s="307" t="s">
        <v>120</v>
      </c>
      <c r="D768" s="307" t="s">
        <v>1567</v>
      </c>
      <c r="E768" s="307">
        <v>2.7</v>
      </c>
      <c r="F768" s="307" t="s">
        <v>480</v>
      </c>
      <c r="G768" s="307" t="s">
        <v>334</v>
      </c>
      <c r="H768" s="307" t="s">
        <v>205</v>
      </c>
      <c r="I768" s="230" t="s">
        <v>2304</v>
      </c>
      <c r="J768" s="228" t="s">
        <v>173</v>
      </c>
      <c r="K768" s="227" t="s">
        <v>2303</v>
      </c>
      <c r="L768" s="230" t="s">
        <v>2304</v>
      </c>
      <c r="M768" s="228" t="s">
        <v>173</v>
      </c>
      <c r="N768" s="228" t="s">
        <v>173</v>
      </c>
      <c r="O768" s="228" t="s">
        <v>173</v>
      </c>
      <c r="P768" s="228" t="s">
        <v>173</v>
      </c>
      <c r="Q768" s="230" t="s">
        <v>2304</v>
      </c>
      <c r="R768" s="228" t="s">
        <v>173</v>
      </c>
      <c r="S768" s="228" t="s">
        <v>173</v>
      </c>
      <c r="T768" s="228" t="s">
        <v>173</v>
      </c>
      <c r="U768" s="227" t="s">
        <v>2303</v>
      </c>
      <c r="V768" s="227" t="s">
        <v>2303</v>
      </c>
      <c r="W768" s="227" t="s">
        <v>2303</v>
      </c>
      <c r="X768" s="230" t="s">
        <v>2304</v>
      </c>
      <c r="Y768" s="230" t="s">
        <v>2304</v>
      </c>
      <c r="Z768" s="227" t="s">
        <v>2303</v>
      </c>
      <c r="AA768" s="227" t="s">
        <v>2303</v>
      </c>
      <c r="AB768" s="230" t="s">
        <v>2304</v>
      </c>
      <c r="AC768" s="231" t="s">
        <v>2305</v>
      </c>
      <c r="AD768" s="231" t="s">
        <v>2305</v>
      </c>
      <c r="AE768" s="228" t="s">
        <v>173</v>
      </c>
      <c r="AF768" s="228" t="s">
        <v>173</v>
      </c>
      <c r="AG768" s="235" t="s">
        <v>173</v>
      </c>
      <c r="AH768" s="280"/>
    </row>
    <row r="769" spans="2:34" ht="12.75">
      <c r="B769" s="306" t="s">
        <v>1587</v>
      </c>
      <c r="C769" s="307" t="s">
        <v>120</v>
      </c>
      <c r="D769" s="307" t="s">
        <v>1567</v>
      </c>
      <c r="E769" s="307">
        <v>2.7</v>
      </c>
      <c r="F769" s="307" t="s">
        <v>480</v>
      </c>
      <c r="G769" s="307" t="s">
        <v>334</v>
      </c>
      <c r="H769" s="307" t="s">
        <v>477</v>
      </c>
      <c r="I769" s="230" t="s">
        <v>2304</v>
      </c>
      <c r="J769" s="228" t="s">
        <v>173</v>
      </c>
      <c r="K769" s="227" t="s">
        <v>2303</v>
      </c>
      <c r="L769" s="230" t="s">
        <v>2304</v>
      </c>
      <c r="M769" s="228" t="s">
        <v>173</v>
      </c>
      <c r="N769" s="228" t="s">
        <v>173</v>
      </c>
      <c r="O769" s="228" t="s">
        <v>173</v>
      </c>
      <c r="P769" s="228" t="s">
        <v>173</v>
      </c>
      <c r="Q769" s="230" t="s">
        <v>2304</v>
      </c>
      <c r="R769" s="228" t="s">
        <v>173</v>
      </c>
      <c r="S769" s="228" t="s">
        <v>173</v>
      </c>
      <c r="T769" s="228" t="s">
        <v>173</v>
      </c>
      <c r="U769" s="227" t="s">
        <v>2303</v>
      </c>
      <c r="V769" s="227" t="s">
        <v>2303</v>
      </c>
      <c r="W769" s="227" t="s">
        <v>2303</v>
      </c>
      <c r="X769" s="230" t="s">
        <v>2304</v>
      </c>
      <c r="Y769" s="230" t="s">
        <v>2304</v>
      </c>
      <c r="Z769" s="227" t="s">
        <v>2303</v>
      </c>
      <c r="AA769" s="227" t="s">
        <v>2303</v>
      </c>
      <c r="AB769" s="230" t="s">
        <v>2304</v>
      </c>
      <c r="AC769" s="231" t="s">
        <v>2305</v>
      </c>
      <c r="AD769" s="231" t="s">
        <v>2305</v>
      </c>
      <c r="AE769" s="228" t="s">
        <v>173</v>
      </c>
      <c r="AF769" s="228" t="s">
        <v>173</v>
      </c>
      <c r="AG769" s="235" t="s">
        <v>173</v>
      </c>
      <c r="AH769" s="280"/>
    </row>
    <row r="770" spans="2:34" ht="12.75">
      <c r="B770" s="306" t="s">
        <v>1587</v>
      </c>
      <c r="C770" s="307" t="s">
        <v>120</v>
      </c>
      <c r="D770" s="307" t="s">
        <v>1567</v>
      </c>
      <c r="E770" s="307">
        <v>2.7</v>
      </c>
      <c r="F770" s="307" t="s">
        <v>480</v>
      </c>
      <c r="G770" s="307" t="s">
        <v>334</v>
      </c>
      <c r="H770" s="307" t="s">
        <v>478</v>
      </c>
      <c r="I770" s="230" t="s">
        <v>2304</v>
      </c>
      <c r="J770" s="228" t="s">
        <v>173</v>
      </c>
      <c r="K770" s="227" t="s">
        <v>2303</v>
      </c>
      <c r="L770" s="230" t="s">
        <v>2304</v>
      </c>
      <c r="M770" s="228" t="s">
        <v>173</v>
      </c>
      <c r="N770" s="228" t="s">
        <v>173</v>
      </c>
      <c r="O770" s="228" t="s">
        <v>173</v>
      </c>
      <c r="P770" s="228" t="s">
        <v>173</v>
      </c>
      <c r="Q770" s="230" t="s">
        <v>2304</v>
      </c>
      <c r="R770" s="228" t="s">
        <v>173</v>
      </c>
      <c r="S770" s="228" t="s">
        <v>173</v>
      </c>
      <c r="T770" s="228" t="s">
        <v>173</v>
      </c>
      <c r="U770" s="227" t="s">
        <v>2303</v>
      </c>
      <c r="V770" s="227" t="s">
        <v>2303</v>
      </c>
      <c r="W770" s="227" t="s">
        <v>2303</v>
      </c>
      <c r="X770" s="230" t="s">
        <v>2304</v>
      </c>
      <c r="Y770" s="230" t="s">
        <v>2304</v>
      </c>
      <c r="Z770" s="227" t="s">
        <v>2303</v>
      </c>
      <c r="AA770" s="227" t="s">
        <v>2303</v>
      </c>
      <c r="AB770" s="230" t="s">
        <v>2304</v>
      </c>
      <c r="AC770" s="231" t="s">
        <v>2305</v>
      </c>
      <c r="AD770" s="231" t="s">
        <v>2305</v>
      </c>
      <c r="AE770" s="228" t="s">
        <v>173</v>
      </c>
      <c r="AF770" s="228" t="s">
        <v>173</v>
      </c>
      <c r="AG770" s="235" t="s">
        <v>173</v>
      </c>
      <c r="AH770" s="280"/>
    </row>
    <row r="771" spans="2:34" ht="12.75">
      <c r="B771" s="306" t="s">
        <v>1587</v>
      </c>
      <c r="C771" s="307" t="s">
        <v>120</v>
      </c>
      <c r="D771" s="307" t="s">
        <v>1567</v>
      </c>
      <c r="E771" s="307">
        <v>2.7</v>
      </c>
      <c r="F771" s="307" t="s">
        <v>481</v>
      </c>
      <c r="G771" s="307" t="s">
        <v>334</v>
      </c>
      <c r="H771" s="307" t="s">
        <v>205</v>
      </c>
      <c r="I771" s="230" t="s">
        <v>2304</v>
      </c>
      <c r="J771" s="228" t="s">
        <v>173</v>
      </c>
      <c r="K771" s="227" t="s">
        <v>2303</v>
      </c>
      <c r="L771" s="230" t="s">
        <v>2304</v>
      </c>
      <c r="M771" s="228" t="s">
        <v>173</v>
      </c>
      <c r="N771" s="228" t="s">
        <v>173</v>
      </c>
      <c r="O771" s="228" t="s">
        <v>173</v>
      </c>
      <c r="P771" s="228" t="s">
        <v>173</v>
      </c>
      <c r="Q771" s="230" t="s">
        <v>2304</v>
      </c>
      <c r="R771" s="228" t="s">
        <v>173</v>
      </c>
      <c r="S771" s="228" t="s">
        <v>173</v>
      </c>
      <c r="T771" s="228" t="s">
        <v>173</v>
      </c>
      <c r="U771" s="227" t="s">
        <v>2303</v>
      </c>
      <c r="V771" s="227" t="s">
        <v>2303</v>
      </c>
      <c r="W771" s="227" t="s">
        <v>2303</v>
      </c>
      <c r="X771" s="230" t="s">
        <v>2304</v>
      </c>
      <c r="Y771" s="230" t="s">
        <v>2304</v>
      </c>
      <c r="Z771" s="227" t="s">
        <v>2303</v>
      </c>
      <c r="AA771" s="227" t="s">
        <v>2303</v>
      </c>
      <c r="AB771" s="230" t="s">
        <v>2304</v>
      </c>
      <c r="AC771" s="231" t="s">
        <v>2305</v>
      </c>
      <c r="AD771" s="231" t="s">
        <v>2305</v>
      </c>
      <c r="AE771" s="228" t="s">
        <v>173</v>
      </c>
      <c r="AF771" s="228" t="s">
        <v>173</v>
      </c>
      <c r="AG771" s="235" t="s">
        <v>173</v>
      </c>
      <c r="AH771" s="280"/>
    </row>
    <row r="772" spans="2:34" ht="12.75">
      <c r="B772" s="306" t="s">
        <v>1587</v>
      </c>
      <c r="C772" s="307" t="s">
        <v>120</v>
      </c>
      <c r="D772" s="307" t="s">
        <v>1567</v>
      </c>
      <c r="E772" s="307">
        <v>2.7</v>
      </c>
      <c r="F772" s="307" t="s">
        <v>481</v>
      </c>
      <c r="G772" s="307" t="s">
        <v>334</v>
      </c>
      <c r="H772" s="307" t="s">
        <v>477</v>
      </c>
      <c r="I772" s="230" t="s">
        <v>2304</v>
      </c>
      <c r="J772" s="228" t="s">
        <v>173</v>
      </c>
      <c r="K772" s="227" t="s">
        <v>2303</v>
      </c>
      <c r="L772" s="230" t="s">
        <v>2304</v>
      </c>
      <c r="M772" s="228" t="s">
        <v>173</v>
      </c>
      <c r="N772" s="228" t="s">
        <v>173</v>
      </c>
      <c r="O772" s="228" t="s">
        <v>173</v>
      </c>
      <c r="P772" s="228" t="s">
        <v>173</v>
      </c>
      <c r="Q772" s="230" t="s">
        <v>2304</v>
      </c>
      <c r="R772" s="228" t="s">
        <v>173</v>
      </c>
      <c r="S772" s="228" t="s">
        <v>173</v>
      </c>
      <c r="T772" s="228" t="s">
        <v>173</v>
      </c>
      <c r="U772" s="227" t="s">
        <v>2303</v>
      </c>
      <c r="V772" s="227" t="s">
        <v>2303</v>
      </c>
      <c r="W772" s="227" t="s">
        <v>2303</v>
      </c>
      <c r="X772" s="230" t="s">
        <v>2304</v>
      </c>
      <c r="Y772" s="230" t="s">
        <v>2304</v>
      </c>
      <c r="Z772" s="227" t="s">
        <v>2303</v>
      </c>
      <c r="AA772" s="227" t="s">
        <v>2303</v>
      </c>
      <c r="AB772" s="230" t="s">
        <v>2304</v>
      </c>
      <c r="AC772" s="231" t="s">
        <v>2305</v>
      </c>
      <c r="AD772" s="231" t="s">
        <v>2305</v>
      </c>
      <c r="AE772" s="228" t="s">
        <v>173</v>
      </c>
      <c r="AF772" s="228" t="s">
        <v>173</v>
      </c>
      <c r="AG772" s="235" t="s">
        <v>173</v>
      </c>
      <c r="AH772" s="280"/>
    </row>
    <row r="773" spans="2:34" ht="12.75">
      <c r="B773" s="306" t="s">
        <v>1587</v>
      </c>
      <c r="C773" s="307" t="s">
        <v>120</v>
      </c>
      <c r="D773" s="307" t="s">
        <v>1567</v>
      </c>
      <c r="E773" s="307">
        <v>2.7</v>
      </c>
      <c r="F773" s="307" t="s">
        <v>481</v>
      </c>
      <c r="G773" s="307" t="s">
        <v>334</v>
      </c>
      <c r="H773" s="307" t="s">
        <v>478</v>
      </c>
      <c r="I773" s="230" t="s">
        <v>2304</v>
      </c>
      <c r="J773" s="228" t="s">
        <v>173</v>
      </c>
      <c r="K773" s="227" t="s">
        <v>2303</v>
      </c>
      <c r="L773" s="230" t="s">
        <v>2304</v>
      </c>
      <c r="M773" s="228" t="s">
        <v>173</v>
      </c>
      <c r="N773" s="228" t="s">
        <v>173</v>
      </c>
      <c r="O773" s="228" t="s">
        <v>173</v>
      </c>
      <c r="P773" s="228" t="s">
        <v>173</v>
      </c>
      <c r="Q773" s="230" t="s">
        <v>2304</v>
      </c>
      <c r="R773" s="228" t="s">
        <v>173</v>
      </c>
      <c r="S773" s="228" t="s">
        <v>173</v>
      </c>
      <c r="T773" s="228" t="s">
        <v>173</v>
      </c>
      <c r="U773" s="227" t="s">
        <v>2303</v>
      </c>
      <c r="V773" s="227" t="s">
        <v>2303</v>
      </c>
      <c r="W773" s="227" t="s">
        <v>2303</v>
      </c>
      <c r="X773" s="230" t="s">
        <v>2304</v>
      </c>
      <c r="Y773" s="230" t="s">
        <v>2304</v>
      </c>
      <c r="Z773" s="227" t="s">
        <v>2303</v>
      </c>
      <c r="AA773" s="227" t="s">
        <v>2303</v>
      </c>
      <c r="AB773" s="230" t="s">
        <v>2304</v>
      </c>
      <c r="AC773" s="231" t="s">
        <v>2305</v>
      </c>
      <c r="AD773" s="231" t="s">
        <v>2305</v>
      </c>
      <c r="AE773" s="228" t="s">
        <v>173</v>
      </c>
      <c r="AF773" s="228" t="s">
        <v>173</v>
      </c>
      <c r="AG773" s="235" t="s">
        <v>173</v>
      </c>
      <c r="AH773" s="280"/>
    </row>
    <row r="774" spans="2:34" ht="12.75">
      <c r="B774" s="306" t="s">
        <v>1587</v>
      </c>
      <c r="C774" s="307" t="s">
        <v>120</v>
      </c>
      <c r="D774" s="307" t="s">
        <v>1567</v>
      </c>
      <c r="E774" s="307">
        <v>2.7</v>
      </c>
      <c r="F774" s="307" t="s">
        <v>432</v>
      </c>
      <c r="G774" s="307" t="s">
        <v>334</v>
      </c>
      <c r="H774" s="307" t="s">
        <v>205</v>
      </c>
      <c r="I774" s="230" t="s">
        <v>2304</v>
      </c>
      <c r="J774" s="228" t="s">
        <v>173</v>
      </c>
      <c r="K774" s="227" t="s">
        <v>2303</v>
      </c>
      <c r="L774" s="230" t="s">
        <v>2304</v>
      </c>
      <c r="M774" s="228" t="s">
        <v>173</v>
      </c>
      <c r="N774" s="228" t="s">
        <v>173</v>
      </c>
      <c r="O774" s="228" t="s">
        <v>173</v>
      </c>
      <c r="P774" s="228" t="s">
        <v>173</v>
      </c>
      <c r="Q774" s="230" t="s">
        <v>2304</v>
      </c>
      <c r="R774" s="228" t="s">
        <v>173</v>
      </c>
      <c r="S774" s="228" t="s">
        <v>173</v>
      </c>
      <c r="T774" s="228" t="s">
        <v>173</v>
      </c>
      <c r="U774" s="227" t="s">
        <v>2303</v>
      </c>
      <c r="V774" s="227" t="s">
        <v>2303</v>
      </c>
      <c r="W774" s="227" t="s">
        <v>2303</v>
      </c>
      <c r="X774" s="230" t="s">
        <v>2304</v>
      </c>
      <c r="Y774" s="230" t="s">
        <v>2304</v>
      </c>
      <c r="Z774" s="227" t="s">
        <v>2303</v>
      </c>
      <c r="AA774" s="227" t="s">
        <v>2303</v>
      </c>
      <c r="AB774" s="230" t="s">
        <v>2304</v>
      </c>
      <c r="AC774" s="231" t="s">
        <v>2305</v>
      </c>
      <c r="AD774" s="231" t="s">
        <v>2305</v>
      </c>
      <c r="AE774" s="228" t="s">
        <v>173</v>
      </c>
      <c r="AF774" s="228" t="s">
        <v>173</v>
      </c>
      <c r="AG774" s="235" t="s">
        <v>173</v>
      </c>
      <c r="AH774" s="280"/>
    </row>
    <row r="775" spans="2:34" ht="12.75">
      <c r="B775" s="306" t="s">
        <v>1587</v>
      </c>
      <c r="C775" s="307" t="s">
        <v>120</v>
      </c>
      <c r="D775" s="307" t="s">
        <v>1567</v>
      </c>
      <c r="E775" s="307">
        <v>2.7</v>
      </c>
      <c r="F775" s="307" t="s">
        <v>432</v>
      </c>
      <c r="G775" s="307" t="s">
        <v>334</v>
      </c>
      <c r="H775" s="307" t="s">
        <v>477</v>
      </c>
      <c r="I775" s="230" t="s">
        <v>2304</v>
      </c>
      <c r="J775" s="228" t="s">
        <v>173</v>
      </c>
      <c r="K775" s="227" t="s">
        <v>2303</v>
      </c>
      <c r="L775" s="230" t="s">
        <v>2304</v>
      </c>
      <c r="M775" s="228" t="s">
        <v>173</v>
      </c>
      <c r="N775" s="228" t="s">
        <v>173</v>
      </c>
      <c r="O775" s="228" t="s">
        <v>173</v>
      </c>
      <c r="P775" s="228" t="s">
        <v>173</v>
      </c>
      <c r="Q775" s="230" t="s">
        <v>2304</v>
      </c>
      <c r="R775" s="228" t="s">
        <v>173</v>
      </c>
      <c r="S775" s="228" t="s">
        <v>173</v>
      </c>
      <c r="T775" s="228" t="s">
        <v>173</v>
      </c>
      <c r="U775" s="227" t="s">
        <v>2303</v>
      </c>
      <c r="V775" s="227" t="s">
        <v>2303</v>
      </c>
      <c r="W775" s="227" t="s">
        <v>2303</v>
      </c>
      <c r="X775" s="230" t="s">
        <v>2304</v>
      </c>
      <c r="Y775" s="230" t="s">
        <v>2304</v>
      </c>
      <c r="Z775" s="227" t="s">
        <v>2303</v>
      </c>
      <c r="AA775" s="227" t="s">
        <v>2303</v>
      </c>
      <c r="AB775" s="230" t="s">
        <v>2304</v>
      </c>
      <c r="AC775" s="231" t="s">
        <v>2305</v>
      </c>
      <c r="AD775" s="231" t="s">
        <v>2305</v>
      </c>
      <c r="AE775" s="228" t="s">
        <v>173</v>
      </c>
      <c r="AF775" s="228" t="s">
        <v>173</v>
      </c>
      <c r="AG775" s="235" t="s">
        <v>173</v>
      </c>
      <c r="AH775" s="280"/>
    </row>
    <row r="776" spans="2:34" ht="12.75">
      <c r="B776" s="306" t="s">
        <v>1587</v>
      </c>
      <c r="C776" s="307" t="s">
        <v>120</v>
      </c>
      <c r="D776" s="307" t="s">
        <v>1567</v>
      </c>
      <c r="E776" s="307">
        <v>2.7</v>
      </c>
      <c r="F776" s="307" t="s">
        <v>432</v>
      </c>
      <c r="G776" s="307" t="s">
        <v>334</v>
      </c>
      <c r="H776" s="307" t="s">
        <v>478</v>
      </c>
      <c r="I776" s="230" t="s">
        <v>2304</v>
      </c>
      <c r="J776" s="228" t="s">
        <v>173</v>
      </c>
      <c r="K776" s="227" t="s">
        <v>2303</v>
      </c>
      <c r="L776" s="230" t="s">
        <v>2304</v>
      </c>
      <c r="M776" s="228" t="s">
        <v>173</v>
      </c>
      <c r="N776" s="228" t="s">
        <v>173</v>
      </c>
      <c r="O776" s="228" t="s">
        <v>173</v>
      </c>
      <c r="P776" s="228" t="s">
        <v>173</v>
      </c>
      <c r="Q776" s="230" t="s">
        <v>2304</v>
      </c>
      <c r="R776" s="228" t="s">
        <v>173</v>
      </c>
      <c r="S776" s="228" t="s">
        <v>173</v>
      </c>
      <c r="T776" s="228" t="s">
        <v>173</v>
      </c>
      <c r="U776" s="227" t="s">
        <v>2303</v>
      </c>
      <c r="V776" s="227" t="s">
        <v>2303</v>
      </c>
      <c r="W776" s="227" t="s">
        <v>2303</v>
      </c>
      <c r="X776" s="230" t="s">
        <v>2304</v>
      </c>
      <c r="Y776" s="230" t="s">
        <v>2304</v>
      </c>
      <c r="Z776" s="227" t="s">
        <v>2303</v>
      </c>
      <c r="AA776" s="227" t="s">
        <v>2303</v>
      </c>
      <c r="AB776" s="230" t="s">
        <v>2304</v>
      </c>
      <c r="AC776" s="231" t="s">
        <v>2305</v>
      </c>
      <c r="AD776" s="231" t="s">
        <v>2305</v>
      </c>
      <c r="AE776" s="228" t="s">
        <v>173</v>
      </c>
      <c r="AF776" s="228" t="s">
        <v>173</v>
      </c>
      <c r="AG776" s="235" t="s">
        <v>173</v>
      </c>
      <c r="AH776" s="280"/>
    </row>
    <row r="777" spans="2:34" ht="12.75">
      <c r="B777" s="306" t="s">
        <v>1587</v>
      </c>
      <c r="C777" s="307" t="s">
        <v>120</v>
      </c>
      <c r="D777" s="307" t="s">
        <v>1567</v>
      </c>
      <c r="E777" s="307">
        <v>2.7</v>
      </c>
      <c r="F777" s="307" t="s">
        <v>482</v>
      </c>
      <c r="G777" s="307" t="s">
        <v>334</v>
      </c>
      <c r="H777" s="307" t="s">
        <v>205</v>
      </c>
      <c r="I777" s="230" t="s">
        <v>2304</v>
      </c>
      <c r="J777" s="228" t="s">
        <v>173</v>
      </c>
      <c r="K777" s="227" t="s">
        <v>2303</v>
      </c>
      <c r="L777" s="230" t="s">
        <v>2304</v>
      </c>
      <c r="M777" s="228" t="s">
        <v>173</v>
      </c>
      <c r="N777" s="228" t="s">
        <v>173</v>
      </c>
      <c r="O777" s="228" t="s">
        <v>173</v>
      </c>
      <c r="P777" s="228" t="s">
        <v>173</v>
      </c>
      <c r="Q777" s="230" t="s">
        <v>2304</v>
      </c>
      <c r="R777" s="228" t="s">
        <v>173</v>
      </c>
      <c r="S777" s="228" t="s">
        <v>173</v>
      </c>
      <c r="T777" s="228" t="s">
        <v>173</v>
      </c>
      <c r="U777" s="227" t="s">
        <v>2303</v>
      </c>
      <c r="V777" s="227" t="s">
        <v>2303</v>
      </c>
      <c r="W777" s="227" t="s">
        <v>2303</v>
      </c>
      <c r="X777" s="230" t="s">
        <v>2304</v>
      </c>
      <c r="Y777" s="230" t="s">
        <v>2304</v>
      </c>
      <c r="Z777" s="227" t="s">
        <v>2303</v>
      </c>
      <c r="AA777" s="227" t="s">
        <v>2303</v>
      </c>
      <c r="AB777" s="230" t="s">
        <v>2304</v>
      </c>
      <c r="AC777" s="231" t="s">
        <v>2305</v>
      </c>
      <c r="AD777" s="231" t="s">
        <v>2305</v>
      </c>
      <c r="AE777" s="228" t="s">
        <v>173</v>
      </c>
      <c r="AF777" s="228" t="s">
        <v>173</v>
      </c>
      <c r="AG777" s="235" t="s">
        <v>173</v>
      </c>
      <c r="AH777" s="280"/>
    </row>
    <row r="778" spans="2:34" ht="12.75">
      <c r="B778" s="306" t="s">
        <v>1587</v>
      </c>
      <c r="C778" s="307" t="s">
        <v>120</v>
      </c>
      <c r="D778" s="307" t="s">
        <v>1567</v>
      </c>
      <c r="E778" s="307">
        <v>2.7</v>
      </c>
      <c r="F778" s="307" t="s">
        <v>482</v>
      </c>
      <c r="G778" s="307" t="s">
        <v>334</v>
      </c>
      <c r="H778" s="307" t="s">
        <v>477</v>
      </c>
      <c r="I778" s="230" t="s">
        <v>2304</v>
      </c>
      <c r="J778" s="228" t="s">
        <v>173</v>
      </c>
      <c r="K778" s="227" t="s">
        <v>2303</v>
      </c>
      <c r="L778" s="230" t="s">
        <v>2304</v>
      </c>
      <c r="M778" s="228" t="s">
        <v>173</v>
      </c>
      <c r="N778" s="228" t="s">
        <v>173</v>
      </c>
      <c r="O778" s="228" t="s">
        <v>173</v>
      </c>
      <c r="P778" s="228" t="s">
        <v>173</v>
      </c>
      <c r="Q778" s="230" t="s">
        <v>2304</v>
      </c>
      <c r="R778" s="228" t="s">
        <v>173</v>
      </c>
      <c r="S778" s="228" t="s">
        <v>173</v>
      </c>
      <c r="T778" s="228" t="s">
        <v>173</v>
      </c>
      <c r="U778" s="227" t="s">
        <v>2303</v>
      </c>
      <c r="V778" s="227" t="s">
        <v>2303</v>
      </c>
      <c r="W778" s="227" t="s">
        <v>2303</v>
      </c>
      <c r="X778" s="230" t="s">
        <v>2304</v>
      </c>
      <c r="Y778" s="230" t="s">
        <v>2304</v>
      </c>
      <c r="Z778" s="227" t="s">
        <v>2303</v>
      </c>
      <c r="AA778" s="227" t="s">
        <v>2303</v>
      </c>
      <c r="AB778" s="230" t="s">
        <v>2304</v>
      </c>
      <c r="AC778" s="231" t="s">
        <v>2305</v>
      </c>
      <c r="AD778" s="231" t="s">
        <v>2305</v>
      </c>
      <c r="AE778" s="228" t="s">
        <v>173</v>
      </c>
      <c r="AF778" s="228" t="s">
        <v>173</v>
      </c>
      <c r="AG778" s="235" t="s">
        <v>173</v>
      </c>
      <c r="AH778" s="280"/>
    </row>
    <row r="779" spans="2:34" ht="12.75">
      <c r="B779" s="306" t="s">
        <v>1587</v>
      </c>
      <c r="C779" s="307" t="s">
        <v>120</v>
      </c>
      <c r="D779" s="307" t="s">
        <v>1567</v>
      </c>
      <c r="E779" s="307">
        <v>2.7</v>
      </c>
      <c r="F779" s="307" t="s">
        <v>482</v>
      </c>
      <c r="G779" s="307" t="s">
        <v>334</v>
      </c>
      <c r="H779" s="307" t="s">
        <v>478</v>
      </c>
      <c r="I779" s="230" t="s">
        <v>2304</v>
      </c>
      <c r="J779" s="228" t="s">
        <v>173</v>
      </c>
      <c r="K779" s="227" t="s">
        <v>2303</v>
      </c>
      <c r="L779" s="230" t="s">
        <v>2304</v>
      </c>
      <c r="M779" s="228" t="s">
        <v>173</v>
      </c>
      <c r="N779" s="228" t="s">
        <v>173</v>
      </c>
      <c r="O779" s="228" t="s">
        <v>173</v>
      </c>
      <c r="P779" s="228" t="s">
        <v>173</v>
      </c>
      <c r="Q779" s="230" t="s">
        <v>2304</v>
      </c>
      <c r="R779" s="228" t="s">
        <v>173</v>
      </c>
      <c r="S779" s="228" t="s">
        <v>173</v>
      </c>
      <c r="T779" s="228" t="s">
        <v>173</v>
      </c>
      <c r="U779" s="227" t="s">
        <v>2303</v>
      </c>
      <c r="V779" s="227" t="s">
        <v>2303</v>
      </c>
      <c r="W779" s="227" t="s">
        <v>2303</v>
      </c>
      <c r="X779" s="230" t="s">
        <v>2304</v>
      </c>
      <c r="Y779" s="230" t="s">
        <v>2304</v>
      </c>
      <c r="Z779" s="227" t="s">
        <v>2303</v>
      </c>
      <c r="AA779" s="227" t="s">
        <v>2303</v>
      </c>
      <c r="AB779" s="230" t="s">
        <v>2304</v>
      </c>
      <c r="AC779" s="231" t="s">
        <v>2305</v>
      </c>
      <c r="AD779" s="231" t="s">
        <v>2305</v>
      </c>
      <c r="AE779" s="228" t="s">
        <v>173</v>
      </c>
      <c r="AF779" s="228" t="s">
        <v>173</v>
      </c>
      <c r="AG779" s="235" t="s">
        <v>173</v>
      </c>
      <c r="AH779" s="280"/>
    </row>
    <row r="780" spans="2:34" ht="12.75">
      <c r="B780" s="306" t="s">
        <v>1587</v>
      </c>
      <c r="C780" s="307" t="s">
        <v>120</v>
      </c>
      <c r="D780" s="307" t="s">
        <v>1567</v>
      </c>
      <c r="E780" s="307">
        <v>2.7</v>
      </c>
      <c r="F780" s="307" t="s">
        <v>483</v>
      </c>
      <c r="G780" s="307" t="s">
        <v>334</v>
      </c>
      <c r="H780" s="307" t="s">
        <v>205</v>
      </c>
      <c r="I780" s="230" t="s">
        <v>2304</v>
      </c>
      <c r="J780" s="228" t="s">
        <v>173</v>
      </c>
      <c r="K780" s="227" t="s">
        <v>2303</v>
      </c>
      <c r="L780" s="230" t="s">
        <v>2304</v>
      </c>
      <c r="M780" s="228" t="s">
        <v>173</v>
      </c>
      <c r="N780" s="228" t="s">
        <v>173</v>
      </c>
      <c r="O780" s="228" t="s">
        <v>173</v>
      </c>
      <c r="P780" s="228" t="s">
        <v>173</v>
      </c>
      <c r="Q780" s="230" t="s">
        <v>2304</v>
      </c>
      <c r="R780" s="228" t="s">
        <v>173</v>
      </c>
      <c r="S780" s="228" t="s">
        <v>173</v>
      </c>
      <c r="T780" s="228" t="s">
        <v>173</v>
      </c>
      <c r="U780" s="227" t="s">
        <v>2303</v>
      </c>
      <c r="V780" s="227" t="s">
        <v>2303</v>
      </c>
      <c r="W780" s="227" t="s">
        <v>2303</v>
      </c>
      <c r="X780" s="230" t="s">
        <v>2304</v>
      </c>
      <c r="Y780" s="230" t="s">
        <v>2304</v>
      </c>
      <c r="Z780" s="227" t="s">
        <v>2303</v>
      </c>
      <c r="AA780" s="227" t="s">
        <v>2303</v>
      </c>
      <c r="AB780" s="230" t="s">
        <v>2304</v>
      </c>
      <c r="AC780" s="231" t="s">
        <v>2305</v>
      </c>
      <c r="AD780" s="231" t="s">
        <v>2305</v>
      </c>
      <c r="AE780" s="228" t="s">
        <v>173</v>
      </c>
      <c r="AF780" s="228" t="s">
        <v>173</v>
      </c>
      <c r="AG780" s="235" t="s">
        <v>173</v>
      </c>
      <c r="AH780" s="280"/>
    </row>
    <row r="781" spans="2:34" ht="12.75">
      <c r="B781" s="306" t="s">
        <v>1587</v>
      </c>
      <c r="C781" s="307" t="s">
        <v>120</v>
      </c>
      <c r="D781" s="307" t="s">
        <v>1567</v>
      </c>
      <c r="E781" s="307">
        <v>2.7</v>
      </c>
      <c r="F781" s="307" t="s">
        <v>483</v>
      </c>
      <c r="G781" s="307" t="s">
        <v>334</v>
      </c>
      <c r="H781" s="307" t="s">
        <v>477</v>
      </c>
      <c r="I781" s="230" t="s">
        <v>2304</v>
      </c>
      <c r="J781" s="228" t="s">
        <v>173</v>
      </c>
      <c r="K781" s="227" t="s">
        <v>2303</v>
      </c>
      <c r="L781" s="230" t="s">
        <v>2304</v>
      </c>
      <c r="M781" s="228" t="s">
        <v>173</v>
      </c>
      <c r="N781" s="228" t="s">
        <v>173</v>
      </c>
      <c r="O781" s="228" t="s">
        <v>173</v>
      </c>
      <c r="P781" s="228" t="s">
        <v>173</v>
      </c>
      <c r="Q781" s="230" t="s">
        <v>2304</v>
      </c>
      <c r="R781" s="228" t="s">
        <v>173</v>
      </c>
      <c r="S781" s="228" t="s">
        <v>173</v>
      </c>
      <c r="T781" s="228" t="s">
        <v>173</v>
      </c>
      <c r="U781" s="227" t="s">
        <v>2303</v>
      </c>
      <c r="V781" s="227" t="s">
        <v>2303</v>
      </c>
      <c r="W781" s="227" t="s">
        <v>2303</v>
      </c>
      <c r="X781" s="230" t="s">
        <v>2304</v>
      </c>
      <c r="Y781" s="230" t="s">
        <v>2304</v>
      </c>
      <c r="Z781" s="227" t="s">
        <v>2303</v>
      </c>
      <c r="AA781" s="227" t="s">
        <v>2303</v>
      </c>
      <c r="AB781" s="230" t="s">
        <v>2304</v>
      </c>
      <c r="AC781" s="231" t="s">
        <v>2305</v>
      </c>
      <c r="AD781" s="231" t="s">
        <v>2305</v>
      </c>
      <c r="AE781" s="228" t="s">
        <v>173</v>
      </c>
      <c r="AF781" s="228" t="s">
        <v>173</v>
      </c>
      <c r="AG781" s="235" t="s">
        <v>173</v>
      </c>
      <c r="AH781" s="280"/>
    </row>
    <row r="782" spans="2:34" ht="12.75">
      <c r="B782" s="306" t="s">
        <v>1587</v>
      </c>
      <c r="C782" s="307" t="s">
        <v>120</v>
      </c>
      <c r="D782" s="307" t="s">
        <v>1567</v>
      </c>
      <c r="E782" s="307">
        <v>2.7</v>
      </c>
      <c r="F782" s="307" t="s">
        <v>483</v>
      </c>
      <c r="G782" s="307" t="s">
        <v>334</v>
      </c>
      <c r="H782" s="307" t="s">
        <v>478</v>
      </c>
      <c r="I782" s="230" t="s">
        <v>2304</v>
      </c>
      <c r="J782" s="228" t="s">
        <v>173</v>
      </c>
      <c r="K782" s="227" t="s">
        <v>2303</v>
      </c>
      <c r="L782" s="230" t="s">
        <v>2304</v>
      </c>
      <c r="M782" s="228" t="s">
        <v>173</v>
      </c>
      <c r="N782" s="228" t="s">
        <v>173</v>
      </c>
      <c r="O782" s="228" t="s">
        <v>173</v>
      </c>
      <c r="P782" s="228" t="s">
        <v>173</v>
      </c>
      <c r="Q782" s="230" t="s">
        <v>2304</v>
      </c>
      <c r="R782" s="228" t="s">
        <v>173</v>
      </c>
      <c r="S782" s="228" t="s">
        <v>173</v>
      </c>
      <c r="T782" s="228" t="s">
        <v>173</v>
      </c>
      <c r="U782" s="227" t="s">
        <v>2303</v>
      </c>
      <c r="V782" s="227" t="s">
        <v>2303</v>
      </c>
      <c r="W782" s="227" t="s">
        <v>2303</v>
      </c>
      <c r="X782" s="230" t="s">
        <v>2304</v>
      </c>
      <c r="Y782" s="230" t="s">
        <v>2304</v>
      </c>
      <c r="Z782" s="227" t="s">
        <v>2303</v>
      </c>
      <c r="AA782" s="227" t="s">
        <v>2303</v>
      </c>
      <c r="AB782" s="230" t="s">
        <v>2304</v>
      </c>
      <c r="AC782" s="231" t="s">
        <v>2305</v>
      </c>
      <c r="AD782" s="231" t="s">
        <v>2305</v>
      </c>
      <c r="AE782" s="228" t="s">
        <v>173</v>
      </c>
      <c r="AF782" s="228" t="s">
        <v>173</v>
      </c>
      <c r="AG782" s="235" t="s">
        <v>173</v>
      </c>
      <c r="AH782" s="280"/>
    </row>
    <row r="783" spans="2:34" ht="12.75">
      <c r="B783" s="306" t="s">
        <v>1587</v>
      </c>
      <c r="C783" s="307" t="s">
        <v>120</v>
      </c>
      <c r="D783" s="307" t="s">
        <v>1567</v>
      </c>
      <c r="E783" s="307">
        <v>2.7</v>
      </c>
      <c r="F783" s="307" t="s">
        <v>484</v>
      </c>
      <c r="G783" s="307" t="s">
        <v>334</v>
      </c>
      <c r="H783" s="307" t="s">
        <v>205</v>
      </c>
      <c r="I783" s="230" t="s">
        <v>2304</v>
      </c>
      <c r="J783" s="228" t="s">
        <v>173</v>
      </c>
      <c r="K783" s="227" t="s">
        <v>2303</v>
      </c>
      <c r="L783" s="230" t="s">
        <v>2304</v>
      </c>
      <c r="M783" s="228" t="s">
        <v>173</v>
      </c>
      <c r="N783" s="228" t="s">
        <v>173</v>
      </c>
      <c r="O783" s="228" t="s">
        <v>173</v>
      </c>
      <c r="P783" s="228" t="s">
        <v>173</v>
      </c>
      <c r="Q783" s="230" t="s">
        <v>2304</v>
      </c>
      <c r="R783" s="228" t="s">
        <v>173</v>
      </c>
      <c r="S783" s="228" t="s">
        <v>173</v>
      </c>
      <c r="T783" s="228" t="s">
        <v>173</v>
      </c>
      <c r="U783" s="227" t="s">
        <v>2303</v>
      </c>
      <c r="V783" s="227" t="s">
        <v>2303</v>
      </c>
      <c r="W783" s="227" t="s">
        <v>2303</v>
      </c>
      <c r="X783" s="230" t="s">
        <v>2304</v>
      </c>
      <c r="Y783" s="230" t="s">
        <v>2304</v>
      </c>
      <c r="Z783" s="227" t="s">
        <v>2303</v>
      </c>
      <c r="AA783" s="227" t="s">
        <v>2303</v>
      </c>
      <c r="AB783" s="230" t="s">
        <v>2304</v>
      </c>
      <c r="AC783" s="231" t="s">
        <v>2305</v>
      </c>
      <c r="AD783" s="231" t="s">
        <v>2305</v>
      </c>
      <c r="AE783" s="228" t="s">
        <v>173</v>
      </c>
      <c r="AF783" s="228" t="s">
        <v>173</v>
      </c>
      <c r="AG783" s="235" t="s">
        <v>173</v>
      </c>
      <c r="AH783" s="280"/>
    </row>
    <row r="784" spans="2:34" ht="12.75">
      <c r="B784" s="306" t="s">
        <v>1587</v>
      </c>
      <c r="C784" s="307" t="s">
        <v>120</v>
      </c>
      <c r="D784" s="307" t="s">
        <v>1567</v>
      </c>
      <c r="E784" s="307">
        <v>2.7</v>
      </c>
      <c r="F784" s="307" t="s">
        <v>484</v>
      </c>
      <c r="G784" s="307" t="s">
        <v>334</v>
      </c>
      <c r="H784" s="307" t="s">
        <v>477</v>
      </c>
      <c r="I784" s="230" t="s">
        <v>2304</v>
      </c>
      <c r="J784" s="228" t="s">
        <v>173</v>
      </c>
      <c r="K784" s="227" t="s">
        <v>2303</v>
      </c>
      <c r="L784" s="230" t="s">
        <v>2304</v>
      </c>
      <c r="M784" s="228" t="s">
        <v>173</v>
      </c>
      <c r="N784" s="228" t="s">
        <v>173</v>
      </c>
      <c r="O784" s="228" t="s">
        <v>173</v>
      </c>
      <c r="P784" s="228" t="s">
        <v>173</v>
      </c>
      <c r="Q784" s="230" t="s">
        <v>2304</v>
      </c>
      <c r="R784" s="228" t="s">
        <v>173</v>
      </c>
      <c r="S784" s="228" t="s">
        <v>173</v>
      </c>
      <c r="T784" s="228" t="s">
        <v>173</v>
      </c>
      <c r="U784" s="227" t="s">
        <v>2303</v>
      </c>
      <c r="V784" s="227" t="s">
        <v>2303</v>
      </c>
      <c r="W784" s="227" t="s">
        <v>2303</v>
      </c>
      <c r="X784" s="230" t="s">
        <v>2304</v>
      </c>
      <c r="Y784" s="230" t="s">
        <v>2304</v>
      </c>
      <c r="Z784" s="227" t="s">
        <v>2303</v>
      </c>
      <c r="AA784" s="227" t="s">
        <v>2303</v>
      </c>
      <c r="AB784" s="230" t="s">
        <v>2304</v>
      </c>
      <c r="AC784" s="231" t="s">
        <v>2305</v>
      </c>
      <c r="AD784" s="231" t="s">
        <v>2305</v>
      </c>
      <c r="AE784" s="228" t="s">
        <v>173</v>
      </c>
      <c r="AF784" s="228" t="s">
        <v>173</v>
      </c>
      <c r="AG784" s="235" t="s">
        <v>173</v>
      </c>
      <c r="AH784" s="280"/>
    </row>
    <row r="785" spans="2:34" ht="12.75">
      <c r="B785" s="306" t="s">
        <v>1587</v>
      </c>
      <c r="C785" s="307" t="s">
        <v>120</v>
      </c>
      <c r="D785" s="307" t="s">
        <v>1567</v>
      </c>
      <c r="E785" s="307">
        <v>2.7</v>
      </c>
      <c r="F785" s="307" t="s">
        <v>484</v>
      </c>
      <c r="G785" s="307" t="s">
        <v>334</v>
      </c>
      <c r="H785" s="307" t="s">
        <v>478</v>
      </c>
      <c r="I785" s="230" t="s">
        <v>2304</v>
      </c>
      <c r="J785" s="228" t="s">
        <v>173</v>
      </c>
      <c r="K785" s="227" t="s">
        <v>2303</v>
      </c>
      <c r="L785" s="230" t="s">
        <v>2304</v>
      </c>
      <c r="M785" s="228" t="s">
        <v>173</v>
      </c>
      <c r="N785" s="228" t="s">
        <v>173</v>
      </c>
      <c r="O785" s="228" t="s">
        <v>173</v>
      </c>
      <c r="P785" s="228" t="s">
        <v>173</v>
      </c>
      <c r="Q785" s="230" t="s">
        <v>2304</v>
      </c>
      <c r="R785" s="228" t="s">
        <v>173</v>
      </c>
      <c r="S785" s="228" t="s">
        <v>173</v>
      </c>
      <c r="T785" s="228" t="s">
        <v>173</v>
      </c>
      <c r="U785" s="227" t="s">
        <v>2303</v>
      </c>
      <c r="V785" s="227" t="s">
        <v>2303</v>
      </c>
      <c r="W785" s="227" t="s">
        <v>2303</v>
      </c>
      <c r="X785" s="230" t="s">
        <v>2304</v>
      </c>
      <c r="Y785" s="230" t="s">
        <v>2304</v>
      </c>
      <c r="Z785" s="227" t="s">
        <v>2303</v>
      </c>
      <c r="AA785" s="227" t="s">
        <v>2303</v>
      </c>
      <c r="AB785" s="230" t="s">
        <v>2304</v>
      </c>
      <c r="AC785" s="231" t="s">
        <v>2305</v>
      </c>
      <c r="AD785" s="231" t="s">
        <v>2305</v>
      </c>
      <c r="AE785" s="228" t="s">
        <v>173</v>
      </c>
      <c r="AF785" s="228" t="s">
        <v>173</v>
      </c>
      <c r="AG785" s="235" t="s">
        <v>173</v>
      </c>
      <c r="AH785" s="280"/>
    </row>
    <row r="786" spans="2:34" ht="12.75">
      <c r="B786" s="306" t="s">
        <v>1587</v>
      </c>
      <c r="C786" s="307" t="s">
        <v>120</v>
      </c>
      <c r="D786" s="307" t="s">
        <v>1567</v>
      </c>
      <c r="E786" s="307">
        <v>2.7</v>
      </c>
      <c r="F786" s="307" t="s">
        <v>485</v>
      </c>
      <c r="G786" s="307" t="s">
        <v>334</v>
      </c>
      <c r="H786" s="307" t="s">
        <v>205</v>
      </c>
      <c r="I786" s="230" t="s">
        <v>2304</v>
      </c>
      <c r="J786" s="228" t="s">
        <v>173</v>
      </c>
      <c r="K786" s="227" t="s">
        <v>2303</v>
      </c>
      <c r="L786" s="230" t="s">
        <v>2304</v>
      </c>
      <c r="M786" s="228" t="s">
        <v>173</v>
      </c>
      <c r="N786" s="228" t="s">
        <v>173</v>
      </c>
      <c r="O786" s="228" t="s">
        <v>173</v>
      </c>
      <c r="P786" s="228" t="s">
        <v>173</v>
      </c>
      <c r="Q786" s="230" t="s">
        <v>2304</v>
      </c>
      <c r="R786" s="228" t="s">
        <v>173</v>
      </c>
      <c r="S786" s="228" t="s">
        <v>173</v>
      </c>
      <c r="T786" s="228" t="s">
        <v>173</v>
      </c>
      <c r="U786" s="227" t="s">
        <v>2303</v>
      </c>
      <c r="V786" s="227" t="s">
        <v>2303</v>
      </c>
      <c r="W786" s="227" t="s">
        <v>2303</v>
      </c>
      <c r="X786" s="230" t="s">
        <v>2304</v>
      </c>
      <c r="Y786" s="230" t="s">
        <v>2304</v>
      </c>
      <c r="Z786" s="227" t="s">
        <v>2303</v>
      </c>
      <c r="AA786" s="227" t="s">
        <v>2303</v>
      </c>
      <c r="AB786" s="230" t="s">
        <v>2304</v>
      </c>
      <c r="AC786" s="231" t="s">
        <v>2305</v>
      </c>
      <c r="AD786" s="231" t="s">
        <v>2305</v>
      </c>
      <c r="AE786" s="228" t="s">
        <v>173</v>
      </c>
      <c r="AF786" s="228" t="s">
        <v>173</v>
      </c>
      <c r="AG786" s="235" t="s">
        <v>173</v>
      </c>
      <c r="AH786" s="280"/>
    </row>
    <row r="787" spans="2:34" ht="12.75">
      <c r="B787" s="306" t="s">
        <v>1587</v>
      </c>
      <c r="C787" s="307" t="s">
        <v>120</v>
      </c>
      <c r="D787" s="307" t="s">
        <v>1567</v>
      </c>
      <c r="E787" s="307">
        <v>2.7</v>
      </c>
      <c r="F787" s="307" t="s">
        <v>485</v>
      </c>
      <c r="G787" s="307" t="s">
        <v>334</v>
      </c>
      <c r="H787" s="307" t="s">
        <v>477</v>
      </c>
      <c r="I787" s="230" t="s">
        <v>2304</v>
      </c>
      <c r="J787" s="228" t="s">
        <v>173</v>
      </c>
      <c r="K787" s="227" t="s">
        <v>2303</v>
      </c>
      <c r="L787" s="230" t="s">
        <v>2304</v>
      </c>
      <c r="M787" s="228" t="s">
        <v>173</v>
      </c>
      <c r="N787" s="228" t="s">
        <v>173</v>
      </c>
      <c r="O787" s="228" t="s">
        <v>173</v>
      </c>
      <c r="P787" s="228" t="s">
        <v>173</v>
      </c>
      <c r="Q787" s="230" t="s">
        <v>2304</v>
      </c>
      <c r="R787" s="228" t="s">
        <v>173</v>
      </c>
      <c r="S787" s="228" t="s">
        <v>173</v>
      </c>
      <c r="T787" s="228" t="s">
        <v>173</v>
      </c>
      <c r="U787" s="227" t="s">
        <v>2303</v>
      </c>
      <c r="V787" s="227" t="s">
        <v>2303</v>
      </c>
      <c r="W787" s="227" t="s">
        <v>2303</v>
      </c>
      <c r="X787" s="230" t="s">
        <v>2304</v>
      </c>
      <c r="Y787" s="230" t="s">
        <v>2304</v>
      </c>
      <c r="Z787" s="227" t="s">
        <v>2303</v>
      </c>
      <c r="AA787" s="227" t="s">
        <v>2303</v>
      </c>
      <c r="AB787" s="230" t="s">
        <v>2304</v>
      </c>
      <c r="AC787" s="231" t="s">
        <v>2305</v>
      </c>
      <c r="AD787" s="231" t="s">
        <v>2305</v>
      </c>
      <c r="AE787" s="228" t="s">
        <v>173</v>
      </c>
      <c r="AF787" s="228" t="s">
        <v>173</v>
      </c>
      <c r="AG787" s="235" t="s">
        <v>173</v>
      </c>
      <c r="AH787" s="280"/>
    </row>
    <row r="788" spans="2:34" ht="12.75">
      <c r="B788" s="306" t="s">
        <v>1587</v>
      </c>
      <c r="C788" s="307" t="s">
        <v>120</v>
      </c>
      <c r="D788" s="307" t="s">
        <v>1567</v>
      </c>
      <c r="E788" s="307">
        <v>2.7</v>
      </c>
      <c r="F788" s="307" t="s">
        <v>485</v>
      </c>
      <c r="G788" s="307" t="s">
        <v>334</v>
      </c>
      <c r="H788" s="307" t="s">
        <v>478</v>
      </c>
      <c r="I788" s="230" t="s">
        <v>2304</v>
      </c>
      <c r="J788" s="228" t="s">
        <v>173</v>
      </c>
      <c r="K788" s="227" t="s">
        <v>2303</v>
      </c>
      <c r="L788" s="230" t="s">
        <v>2304</v>
      </c>
      <c r="M788" s="228" t="s">
        <v>173</v>
      </c>
      <c r="N788" s="228" t="s">
        <v>173</v>
      </c>
      <c r="O788" s="228" t="s">
        <v>173</v>
      </c>
      <c r="P788" s="228" t="s">
        <v>173</v>
      </c>
      <c r="Q788" s="230" t="s">
        <v>2304</v>
      </c>
      <c r="R788" s="228" t="s">
        <v>173</v>
      </c>
      <c r="S788" s="228" t="s">
        <v>173</v>
      </c>
      <c r="T788" s="228" t="s">
        <v>173</v>
      </c>
      <c r="U788" s="227" t="s">
        <v>2303</v>
      </c>
      <c r="V788" s="227" t="s">
        <v>2303</v>
      </c>
      <c r="W788" s="227" t="s">
        <v>2303</v>
      </c>
      <c r="X788" s="230" t="s">
        <v>2304</v>
      </c>
      <c r="Y788" s="230" t="s">
        <v>2304</v>
      </c>
      <c r="Z788" s="227" t="s">
        <v>2303</v>
      </c>
      <c r="AA788" s="227" t="s">
        <v>2303</v>
      </c>
      <c r="AB788" s="230" t="s">
        <v>2304</v>
      </c>
      <c r="AC788" s="231" t="s">
        <v>2305</v>
      </c>
      <c r="AD788" s="231" t="s">
        <v>2305</v>
      </c>
      <c r="AE788" s="228" t="s">
        <v>173</v>
      </c>
      <c r="AF788" s="228" t="s">
        <v>173</v>
      </c>
      <c r="AG788" s="235" t="s">
        <v>173</v>
      </c>
      <c r="AH788" s="280"/>
    </row>
    <row r="789" spans="2:34" ht="12.75">
      <c r="B789" s="306" t="s">
        <v>1587</v>
      </c>
      <c r="C789" s="307" t="s">
        <v>120</v>
      </c>
      <c r="D789" s="307" t="s">
        <v>1567</v>
      </c>
      <c r="E789" s="307">
        <v>2.7</v>
      </c>
      <c r="F789" s="307" t="s">
        <v>486</v>
      </c>
      <c r="G789" s="307" t="s">
        <v>334</v>
      </c>
      <c r="H789" s="307" t="s">
        <v>205</v>
      </c>
      <c r="I789" s="230" t="s">
        <v>2304</v>
      </c>
      <c r="J789" s="228" t="s">
        <v>173</v>
      </c>
      <c r="K789" s="227" t="s">
        <v>2303</v>
      </c>
      <c r="L789" s="230" t="s">
        <v>2304</v>
      </c>
      <c r="M789" s="228" t="s">
        <v>173</v>
      </c>
      <c r="N789" s="228" t="s">
        <v>173</v>
      </c>
      <c r="O789" s="228" t="s">
        <v>173</v>
      </c>
      <c r="P789" s="228" t="s">
        <v>173</v>
      </c>
      <c r="Q789" s="230" t="s">
        <v>2304</v>
      </c>
      <c r="R789" s="228" t="s">
        <v>173</v>
      </c>
      <c r="S789" s="228" t="s">
        <v>173</v>
      </c>
      <c r="T789" s="228" t="s">
        <v>173</v>
      </c>
      <c r="U789" s="227" t="s">
        <v>2303</v>
      </c>
      <c r="V789" s="227" t="s">
        <v>2303</v>
      </c>
      <c r="W789" s="227" t="s">
        <v>2303</v>
      </c>
      <c r="X789" s="230" t="s">
        <v>2304</v>
      </c>
      <c r="Y789" s="230" t="s">
        <v>2304</v>
      </c>
      <c r="Z789" s="227" t="s">
        <v>2303</v>
      </c>
      <c r="AA789" s="227" t="s">
        <v>2303</v>
      </c>
      <c r="AB789" s="230" t="s">
        <v>2304</v>
      </c>
      <c r="AC789" s="231" t="s">
        <v>2305</v>
      </c>
      <c r="AD789" s="231" t="s">
        <v>2305</v>
      </c>
      <c r="AE789" s="228" t="s">
        <v>173</v>
      </c>
      <c r="AF789" s="228" t="s">
        <v>173</v>
      </c>
      <c r="AG789" s="235" t="s">
        <v>173</v>
      </c>
      <c r="AH789" s="280"/>
    </row>
    <row r="790" spans="2:34" ht="12.75">
      <c r="B790" s="306" t="s">
        <v>1587</v>
      </c>
      <c r="C790" s="307" t="s">
        <v>120</v>
      </c>
      <c r="D790" s="307" t="s">
        <v>1567</v>
      </c>
      <c r="E790" s="307">
        <v>2.7</v>
      </c>
      <c r="F790" s="307" t="s">
        <v>486</v>
      </c>
      <c r="G790" s="307" t="s">
        <v>334</v>
      </c>
      <c r="H790" s="307" t="s">
        <v>477</v>
      </c>
      <c r="I790" s="230" t="s">
        <v>2304</v>
      </c>
      <c r="J790" s="228" t="s">
        <v>173</v>
      </c>
      <c r="K790" s="227" t="s">
        <v>2303</v>
      </c>
      <c r="L790" s="230" t="s">
        <v>2304</v>
      </c>
      <c r="M790" s="228" t="s">
        <v>173</v>
      </c>
      <c r="N790" s="228" t="s">
        <v>173</v>
      </c>
      <c r="O790" s="228" t="s">
        <v>173</v>
      </c>
      <c r="P790" s="228" t="s">
        <v>173</v>
      </c>
      <c r="Q790" s="230" t="s">
        <v>2304</v>
      </c>
      <c r="R790" s="228" t="s">
        <v>173</v>
      </c>
      <c r="S790" s="228" t="s">
        <v>173</v>
      </c>
      <c r="T790" s="228" t="s">
        <v>173</v>
      </c>
      <c r="U790" s="227" t="s">
        <v>2303</v>
      </c>
      <c r="V790" s="227" t="s">
        <v>2303</v>
      </c>
      <c r="W790" s="227" t="s">
        <v>2303</v>
      </c>
      <c r="X790" s="230" t="s">
        <v>2304</v>
      </c>
      <c r="Y790" s="230" t="s">
        <v>2304</v>
      </c>
      <c r="Z790" s="227" t="s">
        <v>2303</v>
      </c>
      <c r="AA790" s="227" t="s">
        <v>2303</v>
      </c>
      <c r="AB790" s="230" t="s">
        <v>2304</v>
      </c>
      <c r="AC790" s="231" t="s">
        <v>2305</v>
      </c>
      <c r="AD790" s="231" t="s">
        <v>2305</v>
      </c>
      <c r="AE790" s="228" t="s">
        <v>173</v>
      </c>
      <c r="AF790" s="228" t="s">
        <v>173</v>
      </c>
      <c r="AG790" s="235" t="s">
        <v>173</v>
      </c>
      <c r="AH790" s="280"/>
    </row>
    <row r="791" spans="2:34" ht="12.75">
      <c r="B791" s="306" t="s">
        <v>1587</v>
      </c>
      <c r="C791" s="307" t="s">
        <v>120</v>
      </c>
      <c r="D791" s="307" t="s">
        <v>1567</v>
      </c>
      <c r="E791" s="307">
        <v>2.7</v>
      </c>
      <c r="F791" s="307" t="s">
        <v>486</v>
      </c>
      <c r="G791" s="307" t="s">
        <v>334</v>
      </c>
      <c r="H791" s="307" t="s">
        <v>478</v>
      </c>
      <c r="I791" s="230" t="s">
        <v>2304</v>
      </c>
      <c r="J791" s="228" t="s">
        <v>173</v>
      </c>
      <c r="K791" s="227" t="s">
        <v>2303</v>
      </c>
      <c r="L791" s="230" t="s">
        <v>2304</v>
      </c>
      <c r="M791" s="228" t="s">
        <v>173</v>
      </c>
      <c r="N791" s="228" t="s">
        <v>173</v>
      </c>
      <c r="O791" s="228" t="s">
        <v>173</v>
      </c>
      <c r="P791" s="228" t="s">
        <v>173</v>
      </c>
      <c r="Q791" s="230" t="s">
        <v>2304</v>
      </c>
      <c r="R791" s="228" t="s">
        <v>173</v>
      </c>
      <c r="S791" s="228" t="s">
        <v>173</v>
      </c>
      <c r="T791" s="228" t="s">
        <v>173</v>
      </c>
      <c r="U791" s="227" t="s">
        <v>2303</v>
      </c>
      <c r="V791" s="227" t="s">
        <v>2303</v>
      </c>
      <c r="W791" s="227" t="s">
        <v>2303</v>
      </c>
      <c r="X791" s="230" t="s">
        <v>2304</v>
      </c>
      <c r="Y791" s="230" t="s">
        <v>2304</v>
      </c>
      <c r="Z791" s="227" t="s">
        <v>2303</v>
      </c>
      <c r="AA791" s="227" t="s">
        <v>2303</v>
      </c>
      <c r="AB791" s="230" t="s">
        <v>2304</v>
      </c>
      <c r="AC791" s="231" t="s">
        <v>2305</v>
      </c>
      <c r="AD791" s="231" t="s">
        <v>2305</v>
      </c>
      <c r="AE791" s="228" t="s">
        <v>173</v>
      </c>
      <c r="AF791" s="228" t="s">
        <v>173</v>
      </c>
      <c r="AG791" s="235" t="s">
        <v>173</v>
      </c>
      <c r="AH791" s="280"/>
    </row>
    <row r="792" spans="2:34" ht="12.75">
      <c r="B792" s="306" t="s">
        <v>1617</v>
      </c>
      <c r="C792" s="307" t="s">
        <v>120</v>
      </c>
      <c r="D792" s="307" t="s">
        <v>1567</v>
      </c>
      <c r="E792" s="307">
        <v>2.7</v>
      </c>
      <c r="F792" s="307" t="s">
        <v>475</v>
      </c>
      <c r="G792" s="307" t="s">
        <v>334</v>
      </c>
      <c r="H792" s="307" t="s">
        <v>205</v>
      </c>
      <c r="I792" s="230" t="s">
        <v>2304</v>
      </c>
      <c r="J792" s="228" t="s">
        <v>173</v>
      </c>
      <c r="K792" s="227" t="s">
        <v>2303</v>
      </c>
      <c r="L792" s="230" t="s">
        <v>2304</v>
      </c>
      <c r="M792" s="228" t="s">
        <v>173</v>
      </c>
      <c r="N792" s="228" t="s">
        <v>173</v>
      </c>
      <c r="O792" s="228" t="s">
        <v>173</v>
      </c>
      <c r="P792" s="228" t="s">
        <v>173</v>
      </c>
      <c r="Q792" s="230" t="s">
        <v>2304</v>
      </c>
      <c r="R792" s="228" t="s">
        <v>173</v>
      </c>
      <c r="S792" s="228" t="s">
        <v>173</v>
      </c>
      <c r="T792" s="228" t="s">
        <v>173</v>
      </c>
      <c r="U792" s="227" t="s">
        <v>2303</v>
      </c>
      <c r="V792" s="227" t="s">
        <v>2303</v>
      </c>
      <c r="W792" s="227" t="s">
        <v>2303</v>
      </c>
      <c r="X792" s="230" t="s">
        <v>2304</v>
      </c>
      <c r="Y792" s="230" t="s">
        <v>2304</v>
      </c>
      <c r="Z792" s="227" t="s">
        <v>2303</v>
      </c>
      <c r="AA792" s="227" t="s">
        <v>2303</v>
      </c>
      <c r="AB792" s="230" t="s">
        <v>2304</v>
      </c>
      <c r="AC792" s="231" t="s">
        <v>2305</v>
      </c>
      <c r="AD792" s="231" t="s">
        <v>2305</v>
      </c>
      <c r="AE792" s="228" t="s">
        <v>173</v>
      </c>
      <c r="AF792" s="228" t="s">
        <v>173</v>
      </c>
      <c r="AG792" s="235" t="s">
        <v>173</v>
      </c>
      <c r="AH792" s="280"/>
    </row>
    <row r="793" spans="2:34" ht="12.75">
      <c r="B793" s="306" t="s">
        <v>1617</v>
      </c>
      <c r="C793" s="307" t="s">
        <v>120</v>
      </c>
      <c r="D793" s="307" t="s">
        <v>1567</v>
      </c>
      <c r="E793" s="307">
        <v>2.7</v>
      </c>
      <c r="F793" s="307" t="s">
        <v>475</v>
      </c>
      <c r="G793" s="307" t="s">
        <v>334</v>
      </c>
      <c r="H793" s="307" t="s">
        <v>477</v>
      </c>
      <c r="I793" s="230" t="s">
        <v>2304</v>
      </c>
      <c r="J793" s="228" t="s">
        <v>173</v>
      </c>
      <c r="K793" s="227" t="s">
        <v>2303</v>
      </c>
      <c r="L793" s="230" t="s">
        <v>2304</v>
      </c>
      <c r="M793" s="228" t="s">
        <v>173</v>
      </c>
      <c r="N793" s="228" t="s">
        <v>173</v>
      </c>
      <c r="O793" s="228" t="s">
        <v>173</v>
      </c>
      <c r="P793" s="228" t="s">
        <v>173</v>
      </c>
      <c r="Q793" s="230" t="s">
        <v>2304</v>
      </c>
      <c r="R793" s="228" t="s">
        <v>173</v>
      </c>
      <c r="S793" s="228" t="s">
        <v>173</v>
      </c>
      <c r="T793" s="228" t="s">
        <v>173</v>
      </c>
      <c r="U793" s="227" t="s">
        <v>2303</v>
      </c>
      <c r="V793" s="227" t="s">
        <v>2303</v>
      </c>
      <c r="W793" s="227" t="s">
        <v>2303</v>
      </c>
      <c r="X793" s="230" t="s">
        <v>2304</v>
      </c>
      <c r="Y793" s="230" t="s">
        <v>2304</v>
      </c>
      <c r="Z793" s="227" t="s">
        <v>2303</v>
      </c>
      <c r="AA793" s="227" t="s">
        <v>2303</v>
      </c>
      <c r="AB793" s="230" t="s">
        <v>2304</v>
      </c>
      <c r="AC793" s="231" t="s">
        <v>2305</v>
      </c>
      <c r="AD793" s="231" t="s">
        <v>2305</v>
      </c>
      <c r="AE793" s="228" t="s">
        <v>173</v>
      </c>
      <c r="AF793" s="228" t="s">
        <v>173</v>
      </c>
      <c r="AG793" s="235" t="s">
        <v>173</v>
      </c>
      <c r="AH793" s="280"/>
    </row>
    <row r="794" spans="2:34" ht="12.75">
      <c r="B794" s="306" t="s">
        <v>1617</v>
      </c>
      <c r="C794" s="307" t="s">
        <v>120</v>
      </c>
      <c r="D794" s="307" t="s">
        <v>1567</v>
      </c>
      <c r="E794" s="307">
        <v>2.7</v>
      </c>
      <c r="F794" s="307" t="s">
        <v>475</v>
      </c>
      <c r="G794" s="307" t="s">
        <v>334</v>
      </c>
      <c r="H794" s="307" t="s">
        <v>478</v>
      </c>
      <c r="I794" s="230" t="s">
        <v>2304</v>
      </c>
      <c r="J794" s="228" t="s">
        <v>173</v>
      </c>
      <c r="K794" s="227" t="s">
        <v>2303</v>
      </c>
      <c r="L794" s="230" t="s">
        <v>2304</v>
      </c>
      <c r="M794" s="228" t="s">
        <v>173</v>
      </c>
      <c r="N794" s="228" t="s">
        <v>173</v>
      </c>
      <c r="O794" s="228" t="s">
        <v>173</v>
      </c>
      <c r="P794" s="228" t="s">
        <v>173</v>
      </c>
      <c r="Q794" s="230" t="s">
        <v>2304</v>
      </c>
      <c r="R794" s="228" t="s">
        <v>173</v>
      </c>
      <c r="S794" s="228" t="s">
        <v>173</v>
      </c>
      <c r="T794" s="228" t="s">
        <v>173</v>
      </c>
      <c r="U794" s="227" t="s">
        <v>2303</v>
      </c>
      <c r="V794" s="227" t="s">
        <v>2303</v>
      </c>
      <c r="W794" s="227" t="s">
        <v>2303</v>
      </c>
      <c r="X794" s="230" t="s">
        <v>2304</v>
      </c>
      <c r="Y794" s="230" t="s">
        <v>2304</v>
      </c>
      <c r="Z794" s="227" t="s">
        <v>2303</v>
      </c>
      <c r="AA794" s="227" t="s">
        <v>2303</v>
      </c>
      <c r="AB794" s="230" t="s">
        <v>2304</v>
      </c>
      <c r="AC794" s="231" t="s">
        <v>2305</v>
      </c>
      <c r="AD794" s="231" t="s">
        <v>2305</v>
      </c>
      <c r="AE794" s="228" t="s">
        <v>173</v>
      </c>
      <c r="AF794" s="228" t="s">
        <v>173</v>
      </c>
      <c r="AG794" s="235" t="s">
        <v>173</v>
      </c>
      <c r="AH794" s="280"/>
    </row>
    <row r="795" spans="2:34" ht="12.75">
      <c r="B795" s="306" t="s">
        <v>1617</v>
      </c>
      <c r="C795" s="307" t="s">
        <v>120</v>
      </c>
      <c r="D795" s="307" t="s">
        <v>1567</v>
      </c>
      <c r="E795" s="307">
        <v>2.7</v>
      </c>
      <c r="F795" s="307" t="s">
        <v>479</v>
      </c>
      <c r="G795" s="307" t="s">
        <v>334</v>
      </c>
      <c r="H795" s="307" t="s">
        <v>205</v>
      </c>
      <c r="I795" s="230" t="s">
        <v>2304</v>
      </c>
      <c r="J795" s="228" t="s">
        <v>173</v>
      </c>
      <c r="K795" s="227" t="s">
        <v>2303</v>
      </c>
      <c r="L795" s="230" t="s">
        <v>2304</v>
      </c>
      <c r="M795" s="228" t="s">
        <v>173</v>
      </c>
      <c r="N795" s="228" t="s">
        <v>173</v>
      </c>
      <c r="O795" s="228" t="s">
        <v>173</v>
      </c>
      <c r="P795" s="228" t="s">
        <v>173</v>
      </c>
      <c r="Q795" s="230" t="s">
        <v>2304</v>
      </c>
      <c r="R795" s="228" t="s">
        <v>173</v>
      </c>
      <c r="S795" s="228" t="s">
        <v>173</v>
      </c>
      <c r="T795" s="228" t="s">
        <v>173</v>
      </c>
      <c r="U795" s="227" t="s">
        <v>2303</v>
      </c>
      <c r="V795" s="227" t="s">
        <v>2303</v>
      </c>
      <c r="W795" s="227" t="s">
        <v>2303</v>
      </c>
      <c r="X795" s="230" t="s">
        <v>2304</v>
      </c>
      <c r="Y795" s="230" t="s">
        <v>2304</v>
      </c>
      <c r="Z795" s="227" t="s">
        <v>2303</v>
      </c>
      <c r="AA795" s="227" t="s">
        <v>2303</v>
      </c>
      <c r="AB795" s="230" t="s">
        <v>2304</v>
      </c>
      <c r="AC795" s="231" t="s">
        <v>2305</v>
      </c>
      <c r="AD795" s="231" t="s">
        <v>2305</v>
      </c>
      <c r="AE795" s="228" t="s">
        <v>173</v>
      </c>
      <c r="AF795" s="228" t="s">
        <v>173</v>
      </c>
      <c r="AG795" s="235" t="s">
        <v>173</v>
      </c>
      <c r="AH795" s="280"/>
    </row>
    <row r="796" spans="2:34" ht="12.75">
      <c r="B796" s="306" t="s">
        <v>1617</v>
      </c>
      <c r="C796" s="307" t="s">
        <v>120</v>
      </c>
      <c r="D796" s="307" t="s">
        <v>1567</v>
      </c>
      <c r="E796" s="307">
        <v>2.7</v>
      </c>
      <c r="F796" s="307" t="s">
        <v>479</v>
      </c>
      <c r="G796" s="307" t="s">
        <v>334</v>
      </c>
      <c r="H796" s="307" t="s">
        <v>477</v>
      </c>
      <c r="I796" s="230" t="s">
        <v>2304</v>
      </c>
      <c r="J796" s="228" t="s">
        <v>173</v>
      </c>
      <c r="K796" s="227" t="s">
        <v>2303</v>
      </c>
      <c r="L796" s="230" t="s">
        <v>2304</v>
      </c>
      <c r="M796" s="228" t="s">
        <v>173</v>
      </c>
      <c r="N796" s="228" t="s">
        <v>173</v>
      </c>
      <c r="O796" s="228" t="s">
        <v>173</v>
      </c>
      <c r="P796" s="228" t="s">
        <v>173</v>
      </c>
      <c r="Q796" s="230" t="s">
        <v>2304</v>
      </c>
      <c r="R796" s="228" t="s">
        <v>173</v>
      </c>
      <c r="S796" s="228" t="s">
        <v>173</v>
      </c>
      <c r="T796" s="228" t="s">
        <v>173</v>
      </c>
      <c r="U796" s="227" t="s">
        <v>2303</v>
      </c>
      <c r="V796" s="227" t="s">
        <v>2303</v>
      </c>
      <c r="W796" s="227" t="s">
        <v>2303</v>
      </c>
      <c r="X796" s="230" t="s">
        <v>2304</v>
      </c>
      <c r="Y796" s="230" t="s">
        <v>2304</v>
      </c>
      <c r="Z796" s="227" t="s">
        <v>2303</v>
      </c>
      <c r="AA796" s="227" t="s">
        <v>2303</v>
      </c>
      <c r="AB796" s="230" t="s">
        <v>2304</v>
      </c>
      <c r="AC796" s="231" t="s">
        <v>2305</v>
      </c>
      <c r="AD796" s="231" t="s">
        <v>2305</v>
      </c>
      <c r="AE796" s="228" t="s">
        <v>173</v>
      </c>
      <c r="AF796" s="228" t="s">
        <v>173</v>
      </c>
      <c r="AG796" s="235" t="s">
        <v>173</v>
      </c>
      <c r="AH796" s="280"/>
    </row>
    <row r="797" spans="2:34" ht="12.75">
      <c r="B797" s="306" t="s">
        <v>1617</v>
      </c>
      <c r="C797" s="307" t="s">
        <v>120</v>
      </c>
      <c r="D797" s="307" t="s">
        <v>1567</v>
      </c>
      <c r="E797" s="307">
        <v>2.7</v>
      </c>
      <c r="F797" s="307" t="s">
        <v>479</v>
      </c>
      <c r="G797" s="307" t="s">
        <v>334</v>
      </c>
      <c r="H797" s="307" t="s">
        <v>478</v>
      </c>
      <c r="I797" s="230" t="s">
        <v>2304</v>
      </c>
      <c r="J797" s="228" t="s">
        <v>173</v>
      </c>
      <c r="K797" s="227" t="s">
        <v>2303</v>
      </c>
      <c r="L797" s="230" t="s">
        <v>2304</v>
      </c>
      <c r="M797" s="228" t="s">
        <v>173</v>
      </c>
      <c r="N797" s="228" t="s">
        <v>173</v>
      </c>
      <c r="O797" s="228" t="s">
        <v>173</v>
      </c>
      <c r="P797" s="228" t="s">
        <v>173</v>
      </c>
      <c r="Q797" s="230" t="s">
        <v>2304</v>
      </c>
      <c r="R797" s="228" t="s">
        <v>173</v>
      </c>
      <c r="S797" s="228" t="s">
        <v>173</v>
      </c>
      <c r="T797" s="228" t="s">
        <v>173</v>
      </c>
      <c r="U797" s="227" t="s">
        <v>2303</v>
      </c>
      <c r="V797" s="227" t="s">
        <v>2303</v>
      </c>
      <c r="W797" s="227" t="s">
        <v>2303</v>
      </c>
      <c r="X797" s="230" t="s">
        <v>2304</v>
      </c>
      <c r="Y797" s="230" t="s">
        <v>2304</v>
      </c>
      <c r="Z797" s="227" t="s">
        <v>2303</v>
      </c>
      <c r="AA797" s="227" t="s">
        <v>2303</v>
      </c>
      <c r="AB797" s="230" t="s">
        <v>2304</v>
      </c>
      <c r="AC797" s="231" t="s">
        <v>2305</v>
      </c>
      <c r="AD797" s="231" t="s">
        <v>2305</v>
      </c>
      <c r="AE797" s="228" t="s">
        <v>173</v>
      </c>
      <c r="AF797" s="228" t="s">
        <v>173</v>
      </c>
      <c r="AG797" s="235" t="s">
        <v>173</v>
      </c>
      <c r="AH797" s="280"/>
    </row>
    <row r="798" spans="2:34" ht="12.75">
      <c r="B798" s="306" t="s">
        <v>1617</v>
      </c>
      <c r="C798" s="307" t="s">
        <v>120</v>
      </c>
      <c r="D798" s="307" t="s">
        <v>1567</v>
      </c>
      <c r="E798" s="307">
        <v>2.7</v>
      </c>
      <c r="F798" s="307" t="s">
        <v>2200</v>
      </c>
      <c r="G798" s="307" t="s">
        <v>334</v>
      </c>
      <c r="H798" s="307" t="s">
        <v>205</v>
      </c>
      <c r="I798" s="230" t="s">
        <v>2304</v>
      </c>
      <c r="J798" s="228" t="s">
        <v>173</v>
      </c>
      <c r="K798" s="227" t="s">
        <v>2303</v>
      </c>
      <c r="L798" s="230" t="s">
        <v>2304</v>
      </c>
      <c r="M798" s="228" t="s">
        <v>173</v>
      </c>
      <c r="N798" s="228" t="s">
        <v>173</v>
      </c>
      <c r="O798" s="228" t="s">
        <v>173</v>
      </c>
      <c r="P798" s="228" t="s">
        <v>173</v>
      </c>
      <c r="Q798" s="230" t="s">
        <v>2304</v>
      </c>
      <c r="R798" s="228" t="s">
        <v>173</v>
      </c>
      <c r="S798" s="228" t="s">
        <v>173</v>
      </c>
      <c r="T798" s="228" t="s">
        <v>173</v>
      </c>
      <c r="U798" s="227" t="s">
        <v>2303</v>
      </c>
      <c r="V798" s="227" t="s">
        <v>2303</v>
      </c>
      <c r="W798" s="227" t="s">
        <v>2303</v>
      </c>
      <c r="X798" s="230" t="s">
        <v>2304</v>
      </c>
      <c r="Y798" s="230" t="s">
        <v>2304</v>
      </c>
      <c r="Z798" s="227" t="s">
        <v>2303</v>
      </c>
      <c r="AA798" s="227" t="s">
        <v>2303</v>
      </c>
      <c r="AB798" s="230" t="s">
        <v>2304</v>
      </c>
      <c r="AC798" s="231" t="s">
        <v>2305</v>
      </c>
      <c r="AD798" s="231" t="s">
        <v>2305</v>
      </c>
      <c r="AE798" s="228" t="s">
        <v>173</v>
      </c>
      <c r="AF798" s="228" t="s">
        <v>173</v>
      </c>
      <c r="AG798" s="235" t="s">
        <v>173</v>
      </c>
      <c r="AH798" s="280"/>
    </row>
    <row r="799" spans="2:34" ht="12.75">
      <c r="B799" s="306" t="s">
        <v>1617</v>
      </c>
      <c r="C799" s="307" t="s">
        <v>120</v>
      </c>
      <c r="D799" s="307" t="s">
        <v>1567</v>
      </c>
      <c r="E799" s="307">
        <v>2.7</v>
      </c>
      <c r="F799" s="307" t="s">
        <v>2200</v>
      </c>
      <c r="G799" s="307" t="s">
        <v>334</v>
      </c>
      <c r="H799" s="307" t="s">
        <v>477</v>
      </c>
      <c r="I799" s="230" t="s">
        <v>2304</v>
      </c>
      <c r="J799" s="228" t="s">
        <v>173</v>
      </c>
      <c r="K799" s="227" t="s">
        <v>2303</v>
      </c>
      <c r="L799" s="230" t="s">
        <v>2304</v>
      </c>
      <c r="M799" s="228" t="s">
        <v>173</v>
      </c>
      <c r="N799" s="228" t="s">
        <v>173</v>
      </c>
      <c r="O799" s="228" t="s">
        <v>173</v>
      </c>
      <c r="P799" s="228" t="s">
        <v>173</v>
      </c>
      <c r="Q799" s="230" t="s">
        <v>2304</v>
      </c>
      <c r="R799" s="228" t="s">
        <v>173</v>
      </c>
      <c r="S799" s="228" t="s">
        <v>173</v>
      </c>
      <c r="T799" s="228" t="s">
        <v>173</v>
      </c>
      <c r="U799" s="227" t="s">
        <v>2303</v>
      </c>
      <c r="V799" s="227" t="s">
        <v>2303</v>
      </c>
      <c r="W799" s="227" t="s">
        <v>2303</v>
      </c>
      <c r="X799" s="230" t="s">
        <v>2304</v>
      </c>
      <c r="Y799" s="230" t="s">
        <v>2304</v>
      </c>
      <c r="Z799" s="227" t="s">
        <v>2303</v>
      </c>
      <c r="AA799" s="227" t="s">
        <v>2303</v>
      </c>
      <c r="AB799" s="230" t="s">
        <v>2304</v>
      </c>
      <c r="AC799" s="231" t="s">
        <v>2305</v>
      </c>
      <c r="AD799" s="231" t="s">
        <v>2305</v>
      </c>
      <c r="AE799" s="228" t="s">
        <v>173</v>
      </c>
      <c r="AF799" s="228" t="s">
        <v>173</v>
      </c>
      <c r="AG799" s="235" t="s">
        <v>173</v>
      </c>
      <c r="AH799" s="280"/>
    </row>
    <row r="800" spans="2:34" ht="12.75">
      <c r="B800" s="306" t="s">
        <v>1617</v>
      </c>
      <c r="C800" s="307" t="s">
        <v>120</v>
      </c>
      <c r="D800" s="307" t="s">
        <v>1567</v>
      </c>
      <c r="E800" s="307">
        <v>2.7</v>
      </c>
      <c r="F800" s="307" t="s">
        <v>2200</v>
      </c>
      <c r="G800" s="307" t="s">
        <v>334</v>
      </c>
      <c r="H800" s="307" t="s">
        <v>478</v>
      </c>
      <c r="I800" s="230" t="s">
        <v>2304</v>
      </c>
      <c r="J800" s="228" t="s">
        <v>173</v>
      </c>
      <c r="K800" s="227" t="s">
        <v>2303</v>
      </c>
      <c r="L800" s="230" t="s">
        <v>2304</v>
      </c>
      <c r="M800" s="228" t="s">
        <v>173</v>
      </c>
      <c r="N800" s="228" t="s">
        <v>173</v>
      </c>
      <c r="O800" s="228" t="s">
        <v>173</v>
      </c>
      <c r="P800" s="228" t="s">
        <v>173</v>
      </c>
      <c r="Q800" s="230" t="s">
        <v>2304</v>
      </c>
      <c r="R800" s="228" t="s">
        <v>173</v>
      </c>
      <c r="S800" s="228" t="s">
        <v>173</v>
      </c>
      <c r="T800" s="228" t="s">
        <v>173</v>
      </c>
      <c r="U800" s="227" t="s">
        <v>2303</v>
      </c>
      <c r="V800" s="227" t="s">
        <v>2303</v>
      </c>
      <c r="W800" s="227" t="s">
        <v>2303</v>
      </c>
      <c r="X800" s="230" t="s">
        <v>2304</v>
      </c>
      <c r="Y800" s="230" t="s">
        <v>2304</v>
      </c>
      <c r="Z800" s="227" t="s">
        <v>2303</v>
      </c>
      <c r="AA800" s="227" t="s">
        <v>2303</v>
      </c>
      <c r="AB800" s="230" t="s">
        <v>2304</v>
      </c>
      <c r="AC800" s="231" t="s">
        <v>2305</v>
      </c>
      <c r="AD800" s="231" t="s">
        <v>2305</v>
      </c>
      <c r="AE800" s="228" t="s">
        <v>173</v>
      </c>
      <c r="AF800" s="228" t="s">
        <v>173</v>
      </c>
      <c r="AG800" s="235" t="s">
        <v>173</v>
      </c>
      <c r="AH800" s="280"/>
    </row>
    <row r="801" spans="2:34" ht="12.75">
      <c r="B801" s="306" t="s">
        <v>1617</v>
      </c>
      <c r="C801" s="307" t="s">
        <v>120</v>
      </c>
      <c r="D801" s="307" t="s">
        <v>1567</v>
      </c>
      <c r="E801" s="307">
        <v>2.7</v>
      </c>
      <c r="F801" s="307" t="s">
        <v>480</v>
      </c>
      <c r="G801" s="307" t="s">
        <v>334</v>
      </c>
      <c r="H801" s="307" t="s">
        <v>205</v>
      </c>
      <c r="I801" s="230" t="s">
        <v>2304</v>
      </c>
      <c r="J801" s="228" t="s">
        <v>173</v>
      </c>
      <c r="K801" s="227" t="s">
        <v>2303</v>
      </c>
      <c r="L801" s="230" t="s">
        <v>2304</v>
      </c>
      <c r="M801" s="228" t="s">
        <v>173</v>
      </c>
      <c r="N801" s="228" t="s">
        <v>173</v>
      </c>
      <c r="O801" s="228" t="s">
        <v>173</v>
      </c>
      <c r="P801" s="228" t="s">
        <v>173</v>
      </c>
      <c r="Q801" s="230" t="s">
        <v>2304</v>
      </c>
      <c r="R801" s="228" t="s">
        <v>173</v>
      </c>
      <c r="S801" s="228" t="s">
        <v>173</v>
      </c>
      <c r="T801" s="228" t="s">
        <v>173</v>
      </c>
      <c r="U801" s="227" t="s">
        <v>2303</v>
      </c>
      <c r="V801" s="227" t="s">
        <v>2303</v>
      </c>
      <c r="W801" s="227" t="s">
        <v>2303</v>
      </c>
      <c r="X801" s="230" t="s">
        <v>2304</v>
      </c>
      <c r="Y801" s="230" t="s">
        <v>2304</v>
      </c>
      <c r="Z801" s="227" t="s">
        <v>2303</v>
      </c>
      <c r="AA801" s="227" t="s">
        <v>2303</v>
      </c>
      <c r="AB801" s="230" t="s">
        <v>2304</v>
      </c>
      <c r="AC801" s="231" t="s">
        <v>2305</v>
      </c>
      <c r="AD801" s="231" t="s">
        <v>2305</v>
      </c>
      <c r="AE801" s="228" t="s">
        <v>173</v>
      </c>
      <c r="AF801" s="228" t="s">
        <v>173</v>
      </c>
      <c r="AG801" s="235" t="s">
        <v>173</v>
      </c>
      <c r="AH801" s="280"/>
    </row>
    <row r="802" spans="2:34" ht="12.75">
      <c r="B802" s="306" t="s">
        <v>1617</v>
      </c>
      <c r="C802" s="307" t="s">
        <v>120</v>
      </c>
      <c r="D802" s="307" t="s">
        <v>1567</v>
      </c>
      <c r="E802" s="307">
        <v>2.7</v>
      </c>
      <c r="F802" s="307" t="s">
        <v>480</v>
      </c>
      <c r="G802" s="307" t="s">
        <v>334</v>
      </c>
      <c r="H802" s="307" t="s">
        <v>477</v>
      </c>
      <c r="I802" s="230" t="s">
        <v>2304</v>
      </c>
      <c r="J802" s="228" t="s">
        <v>173</v>
      </c>
      <c r="K802" s="227" t="s">
        <v>2303</v>
      </c>
      <c r="L802" s="230" t="s">
        <v>2304</v>
      </c>
      <c r="M802" s="228" t="s">
        <v>173</v>
      </c>
      <c r="N802" s="228" t="s">
        <v>173</v>
      </c>
      <c r="O802" s="228" t="s">
        <v>173</v>
      </c>
      <c r="P802" s="228" t="s">
        <v>173</v>
      </c>
      <c r="Q802" s="230" t="s">
        <v>2304</v>
      </c>
      <c r="R802" s="228" t="s">
        <v>173</v>
      </c>
      <c r="S802" s="228" t="s">
        <v>173</v>
      </c>
      <c r="T802" s="228" t="s">
        <v>173</v>
      </c>
      <c r="U802" s="227" t="s">
        <v>2303</v>
      </c>
      <c r="V802" s="227" t="s">
        <v>2303</v>
      </c>
      <c r="W802" s="227" t="s">
        <v>2303</v>
      </c>
      <c r="X802" s="230" t="s">
        <v>2304</v>
      </c>
      <c r="Y802" s="230" t="s">
        <v>2304</v>
      </c>
      <c r="Z802" s="227" t="s">
        <v>2303</v>
      </c>
      <c r="AA802" s="227" t="s">
        <v>2303</v>
      </c>
      <c r="AB802" s="230" t="s">
        <v>2304</v>
      </c>
      <c r="AC802" s="231" t="s">
        <v>2305</v>
      </c>
      <c r="AD802" s="231" t="s">
        <v>2305</v>
      </c>
      <c r="AE802" s="228" t="s">
        <v>173</v>
      </c>
      <c r="AF802" s="228" t="s">
        <v>173</v>
      </c>
      <c r="AG802" s="235" t="s">
        <v>173</v>
      </c>
      <c r="AH802" s="280"/>
    </row>
    <row r="803" spans="2:34" ht="12.75">
      <c r="B803" s="306" t="s">
        <v>1617</v>
      </c>
      <c r="C803" s="307" t="s">
        <v>120</v>
      </c>
      <c r="D803" s="307" t="s">
        <v>1567</v>
      </c>
      <c r="E803" s="307">
        <v>2.7</v>
      </c>
      <c r="F803" s="307" t="s">
        <v>480</v>
      </c>
      <c r="G803" s="307" t="s">
        <v>334</v>
      </c>
      <c r="H803" s="307" t="s">
        <v>478</v>
      </c>
      <c r="I803" s="230" t="s">
        <v>2304</v>
      </c>
      <c r="J803" s="228" t="s">
        <v>173</v>
      </c>
      <c r="K803" s="227" t="s">
        <v>2303</v>
      </c>
      <c r="L803" s="230" t="s">
        <v>2304</v>
      </c>
      <c r="M803" s="228" t="s">
        <v>173</v>
      </c>
      <c r="N803" s="228" t="s">
        <v>173</v>
      </c>
      <c r="O803" s="228" t="s">
        <v>173</v>
      </c>
      <c r="P803" s="228" t="s">
        <v>173</v>
      </c>
      <c r="Q803" s="230" t="s">
        <v>2304</v>
      </c>
      <c r="R803" s="228" t="s">
        <v>173</v>
      </c>
      <c r="S803" s="228" t="s">
        <v>173</v>
      </c>
      <c r="T803" s="228" t="s">
        <v>173</v>
      </c>
      <c r="U803" s="227" t="s">
        <v>2303</v>
      </c>
      <c r="V803" s="227" t="s">
        <v>2303</v>
      </c>
      <c r="W803" s="227" t="s">
        <v>2303</v>
      </c>
      <c r="X803" s="230" t="s">
        <v>2304</v>
      </c>
      <c r="Y803" s="230" t="s">
        <v>2304</v>
      </c>
      <c r="Z803" s="227" t="s">
        <v>2303</v>
      </c>
      <c r="AA803" s="227" t="s">
        <v>2303</v>
      </c>
      <c r="AB803" s="230" t="s">
        <v>2304</v>
      </c>
      <c r="AC803" s="231" t="s">
        <v>2305</v>
      </c>
      <c r="AD803" s="231" t="s">
        <v>2305</v>
      </c>
      <c r="AE803" s="228" t="s">
        <v>173</v>
      </c>
      <c r="AF803" s="228" t="s">
        <v>173</v>
      </c>
      <c r="AG803" s="235" t="s">
        <v>173</v>
      </c>
      <c r="AH803" s="280"/>
    </row>
    <row r="804" spans="2:34" ht="12.75">
      <c r="B804" s="306" t="s">
        <v>1617</v>
      </c>
      <c r="C804" s="307" t="s">
        <v>120</v>
      </c>
      <c r="D804" s="307" t="s">
        <v>1567</v>
      </c>
      <c r="E804" s="307">
        <v>2.7</v>
      </c>
      <c r="F804" s="307" t="s">
        <v>481</v>
      </c>
      <c r="G804" s="307" t="s">
        <v>334</v>
      </c>
      <c r="H804" s="307" t="s">
        <v>205</v>
      </c>
      <c r="I804" s="230" t="s">
        <v>2304</v>
      </c>
      <c r="J804" s="228" t="s">
        <v>173</v>
      </c>
      <c r="K804" s="227" t="s">
        <v>2303</v>
      </c>
      <c r="L804" s="230" t="s">
        <v>2304</v>
      </c>
      <c r="M804" s="228" t="s">
        <v>173</v>
      </c>
      <c r="N804" s="228" t="s">
        <v>173</v>
      </c>
      <c r="O804" s="228" t="s">
        <v>173</v>
      </c>
      <c r="P804" s="228" t="s">
        <v>173</v>
      </c>
      <c r="Q804" s="230" t="s">
        <v>2304</v>
      </c>
      <c r="R804" s="228" t="s">
        <v>173</v>
      </c>
      <c r="S804" s="228" t="s">
        <v>173</v>
      </c>
      <c r="T804" s="228" t="s">
        <v>173</v>
      </c>
      <c r="U804" s="227" t="s">
        <v>2303</v>
      </c>
      <c r="V804" s="227" t="s">
        <v>2303</v>
      </c>
      <c r="W804" s="227" t="s">
        <v>2303</v>
      </c>
      <c r="X804" s="230" t="s">
        <v>2304</v>
      </c>
      <c r="Y804" s="230" t="s">
        <v>2304</v>
      </c>
      <c r="Z804" s="227" t="s">
        <v>2303</v>
      </c>
      <c r="AA804" s="227" t="s">
        <v>2303</v>
      </c>
      <c r="AB804" s="230" t="s">
        <v>2304</v>
      </c>
      <c r="AC804" s="231" t="s">
        <v>2305</v>
      </c>
      <c r="AD804" s="231" t="s">
        <v>2305</v>
      </c>
      <c r="AE804" s="228" t="s">
        <v>173</v>
      </c>
      <c r="AF804" s="228" t="s">
        <v>173</v>
      </c>
      <c r="AG804" s="235" t="s">
        <v>173</v>
      </c>
      <c r="AH804" s="280"/>
    </row>
    <row r="805" spans="2:34" ht="12.75">
      <c r="B805" s="306" t="s">
        <v>1617</v>
      </c>
      <c r="C805" s="307" t="s">
        <v>120</v>
      </c>
      <c r="D805" s="307" t="s">
        <v>1567</v>
      </c>
      <c r="E805" s="307">
        <v>2.7</v>
      </c>
      <c r="F805" s="307" t="s">
        <v>481</v>
      </c>
      <c r="G805" s="307" t="s">
        <v>334</v>
      </c>
      <c r="H805" s="307" t="s">
        <v>477</v>
      </c>
      <c r="I805" s="230" t="s">
        <v>2304</v>
      </c>
      <c r="J805" s="228" t="s">
        <v>173</v>
      </c>
      <c r="K805" s="227" t="s">
        <v>2303</v>
      </c>
      <c r="L805" s="230" t="s">
        <v>2304</v>
      </c>
      <c r="M805" s="228" t="s">
        <v>173</v>
      </c>
      <c r="N805" s="228" t="s">
        <v>173</v>
      </c>
      <c r="O805" s="228" t="s">
        <v>173</v>
      </c>
      <c r="P805" s="228" t="s">
        <v>173</v>
      </c>
      <c r="Q805" s="230" t="s">
        <v>2304</v>
      </c>
      <c r="R805" s="228" t="s">
        <v>173</v>
      </c>
      <c r="S805" s="228" t="s">
        <v>173</v>
      </c>
      <c r="T805" s="228" t="s">
        <v>173</v>
      </c>
      <c r="U805" s="227" t="s">
        <v>2303</v>
      </c>
      <c r="V805" s="227" t="s">
        <v>2303</v>
      </c>
      <c r="W805" s="227" t="s">
        <v>2303</v>
      </c>
      <c r="X805" s="230" t="s">
        <v>2304</v>
      </c>
      <c r="Y805" s="230" t="s">
        <v>2304</v>
      </c>
      <c r="Z805" s="227" t="s">
        <v>2303</v>
      </c>
      <c r="AA805" s="227" t="s">
        <v>2303</v>
      </c>
      <c r="AB805" s="230" t="s">
        <v>2304</v>
      </c>
      <c r="AC805" s="231" t="s">
        <v>2305</v>
      </c>
      <c r="AD805" s="231" t="s">
        <v>2305</v>
      </c>
      <c r="AE805" s="228" t="s">
        <v>173</v>
      </c>
      <c r="AF805" s="228" t="s">
        <v>173</v>
      </c>
      <c r="AG805" s="235" t="s">
        <v>173</v>
      </c>
      <c r="AH805" s="280"/>
    </row>
    <row r="806" spans="2:34" ht="12.75">
      <c r="B806" s="306" t="s">
        <v>1617</v>
      </c>
      <c r="C806" s="307" t="s">
        <v>120</v>
      </c>
      <c r="D806" s="307" t="s">
        <v>1567</v>
      </c>
      <c r="E806" s="307">
        <v>2.7</v>
      </c>
      <c r="F806" s="307" t="s">
        <v>481</v>
      </c>
      <c r="G806" s="307" t="s">
        <v>334</v>
      </c>
      <c r="H806" s="307" t="s">
        <v>478</v>
      </c>
      <c r="I806" s="230" t="s">
        <v>2304</v>
      </c>
      <c r="J806" s="228" t="s">
        <v>173</v>
      </c>
      <c r="K806" s="227" t="s">
        <v>2303</v>
      </c>
      <c r="L806" s="230" t="s">
        <v>2304</v>
      </c>
      <c r="M806" s="228" t="s">
        <v>173</v>
      </c>
      <c r="N806" s="228" t="s">
        <v>173</v>
      </c>
      <c r="O806" s="228" t="s">
        <v>173</v>
      </c>
      <c r="P806" s="228" t="s">
        <v>173</v>
      </c>
      <c r="Q806" s="230" t="s">
        <v>2304</v>
      </c>
      <c r="R806" s="228" t="s">
        <v>173</v>
      </c>
      <c r="S806" s="228" t="s">
        <v>173</v>
      </c>
      <c r="T806" s="228" t="s">
        <v>173</v>
      </c>
      <c r="U806" s="227" t="s">
        <v>2303</v>
      </c>
      <c r="V806" s="227" t="s">
        <v>2303</v>
      </c>
      <c r="W806" s="227" t="s">
        <v>2303</v>
      </c>
      <c r="X806" s="230" t="s">
        <v>2304</v>
      </c>
      <c r="Y806" s="230" t="s">
        <v>2304</v>
      </c>
      <c r="Z806" s="227" t="s">
        <v>2303</v>
      </c>
      <c r="AA806" s="227" t="s">
        <v>2303</v>
      </c>
      <c r="AB806" s="230" t="s">
        <v>2304</v>
      </c>
      <c r="AC806" s="231" t="s">
        <v>2305</v>
      </c>
      <c r="AD806" s="231" t="s">
        <v>2305</v>
      </c>
      <c r="AE806" s="228" t="s">
        <v>173</v>
      </c>
      <c r="AF806" s="228" t="s">
        <v>173</v>
      </c>
      <c r="AG806" s="235" t="s">
        <v>173</v>
      </c>
      <c r="AH806" s="280"/>
    </row>
    <row r="807" spans="2:34" ht="12.75">
      <c r="B807" s="306" t="s">
        <v>1617</v>
      </c>
      <c r="C807" s="307" t="s">
        <v>120</v>
      </c>
      <c r="D807" s="307" t="s">
        <v>1567</v>
      </c>
      <c r="E807" s="307">
        <v>2.7</v>
      </c>
      <c r="F807" s="307" t="s">
        <v>483</v>
      </c>
      <c r="G807" s="307" t="s">
        <v>334</v>
      </c>
      <c r="H807" s="307" t="s">
        <v>205</v>
      </c>
      <c r="I807" s="230" t="s">
        <v>2304</v>
      </c>
      <c r="J807" s="228" t="s">
        <v>173</v>
      </c>
      <c r="K807" s="227" t="s">
        <v>2303</v>
      </c>
      <c r="L807" s="230" t="s">
        <v>2304</v>
      </c>
      <c r="M807" s="228" t="s">
        <v>173</v>
      </c>
      <c r="N807" s="228" t="s">
        <v>173</v>
      </c>
      <c r="O807" s="228" t="s">
        <v>173</v>
      </c>
      <c r="P807" s="228" t="s">
        <v>173</v>
      </c>
      <c r="Q807" s="230" t="s">
        <v>2304</v>
      </c>
      <c r="R807" s="228" t="s">
        <v>173</v>
      </c>
      <c r="S807" s="228" t="s">
        <v>173</v>
      </c>
      <c r="T807" s="228" t="s">
        <v>173</v>
      </c>
      <c r="U807" s="227" t="s">
        <v>2303</v>
      </c>
      <c r="V807" s="227" t="s">
        <v>2303</v>
      </c>
      <c r="W807" s="227" t="s">
        <v>2303</v>
      </c>
      <c r="X807" s="230" t="s">
        <v>2304</v>
      </c>
      <c r="Y807" s="230" t="s">
        <v>2304</v>
      </c>
      <c r="Z807" s="227" t="s">
        <v>2303</v>
      </c>
      <c r="AA807" s="227" t="s">
        <v>2303</v>
      </c>
      <c r="AB807" s="230" t="s">
        <v>2304</v>
      </c>
      <c r="AC807" s="231" t="s">
        <v>2305</v>
      </c>
      <c r="AD807" s="231" t="s">
        <v>2305</v>
      </c>
      <c r="AE807" s="228" t="s">
        <v>173</v>
      </c>
      <c r="AF807" s="228" t="s">
        <v>173</v>
      </c>
      <c r="AG807" s="235" t="s">
        <v>173</v>
      </c>
      <c r="AH807" s="280"/>
    </row>
    <row r="808" spans="2:34" ht="12.75">
      <c r="B808" s="306" t="s">
        <v>1617</v>
      </c>
      <c r="C808" s="307" t="s">
        <v>120</v>
      </c>
      <c r="D808" s="307" t="s">
        <v>1567</v>
      </c>
      <c r="E808" s="307">
        <v>2.7</v>
      </c>
      <c r="F808" s="307" t="s">
        <v>483</v>
      </c>
      <c r="G808" s="307" t="s">
        <v>334</v>
      </c>
      <c r="H808" s="307" t="s">
        <v>477</v>
      </c>
      <c r="I808" s="230" t="s">
        <v>2304</v>
      </c>
      <c r="J808" s="228" t="s">
        <v>173</v>
      </c>
      <c r="K808" s="227" t="s">
        <v>2303</v>
      </c>
      <c r="L808" s="230" t="s">
        <v>2304</v>
      </c>
      <c r="M808" s="228" t="s">
        <v>173</v>
      </c>
      <c r="N808" s="228" t="s">
        <v>173</v>
      </c>
      <c r="O808" s="228" t="s">
        <v>173</v>
      </c>
      <c r="P808" s="228" t="s">
        <v>173</v>
      </c>
      <c r="Q808" s="230" t="s">
        <v>2304</v>
      </c>
      <c r="R808" s="228" t="s">
        <v>173</v>
      </c>
      <c r="S808" s="228" t="s">
        <v>173</v>
      </c>
      <c r="T808" s="228" t="s">
        <v>173</v>
      </c>
      <c r="U808" s="227" t="s">
        <v>2303</v>
      </c>
      <c r="V808" s="227" t="s">
        <v>2303</v>
      </c>
      <c r="W808" s="227" t="s">
        <v>2303</v>
      </c>
      <c r="X808" s="230" t="s">
        <v>2304</v>
      </c>
      <c r="Y808" s="230" t="s">
        <v>2304</v>
      </c>
      <c r="Z808" s="227" t="s">
        <v>2303</v>
      </c>
      <c r="AA808" s="227" t="s">
        <v>2303</v>
      </c>
      <c r="AB808" s="230" t="s">
        <v>2304</v>
      </c>
      <c r="AC808" s="231" t="s">
        <v>2305</v>
      </c>
      <c r="AD808" s="231" t="s">
        <v>2305</v>
      </c>
      <c r="AE808" s="228" t="s">
        <v>173</v>
      </c>
      <c r="AF808" s="228" t="s">
        <v>173</v>
      </c>
      <c r="AG808" s="235" t="s">
        <v>173</v>
      </c>
      <c r="AH808" s="280"/>
    </row>
    <row r="809" spans="2:34" ht="12.75">
      <c r="B809" s="306" t="s">
        <v>1617</v>
      </c>
      <c r="C809" s="307" t="s">
        <v>120</v>
      </c>
      <c r="D809" s="307" t="s">
        <v>1567</v>
      </c>
      <c r="E809" s="307">
        <v>2.7</v>
      </c>
      <c r="F809" s="307" t="s">
        <v>483</v>
      </c>
      <c r="G809" s="307" t="s">
        <v>334</v>
      </c>
      <c r="H809" s="307" t="s">
        <v>478</v>
      </c>
      <c r="I809" s="230" t="s">
        <v>2304</v>
      </c>
      <c r="J809" s="228" t="s">
        <v>173</v>
      </c>
      <c r="K809" s="227" t="s">
        <v>2303</v>
      </c>
      <c r="L809" s="230" t="s">
        <v>2304</v>
      </c>
      <c r="M809" s="228" t="s">
        <v>173</v>
      </c>
      <c r="N809" s="228" t="s">
        <v>173</v>
      </c>
      <c r="O809" s="228" t="s">
        <v>173</v>
      </c>
      <c r="P809" s="228" t="s">
        <v>173</v>
      </c>
      <c r="Q809" s="230" t="s">
        <v>2304</v>
      </c>
      <c r="R809" s="228" t="s">
        <v>173</v>
      </c>
      <c r="S809" s="228" t="s">
        <v>173</v>
      </c>
      <c r="T809" s="228" t="s">
        <v>173</v>
      </c>
      <c r="U809" s="227" t="s">
        <v>2303</v>
      </c>
      <c r="V809" s="227" t="s">
        <v>2303</v>
      </c>
      <c r="W809" s="227" t="s">
        <v>2303</v>
      </c>
      <c r="X809" s="230" t="s">
        <v>2304</v>
      </c>
      <c r="Y809" s="230" t="s">
        <v>2304</v>
      </c>
      <c r="Z809" s="227" t="s">
        <v>2303</v>
      </c>
      <c r="AA809" s="227" t="s">
        <v>2303</v>
      </c>
      <c r="AB809" s="230" t="s">
        <v>2304</v>
      </c>
      <c r="AC809" s="231" t="s">
        <v>2305</v>
      </c>
      <c r="AD809" s="231" t="s">
        <v>2305</v>
      </c>
      <c r="AE809" s="228" t="s">
        <v>173</v>
      </c>
      <c r="AF809" s="228" t="s">
        <v>173</v>
      </c>
      <c r="AG809" s="235" t="s">
        <v>173</v>
      </c>
      <c r="AH809" s="280"/>
    </row>
    <row r="810" spans="2:34" ht="12.75">
      <c r="B810" s="306" t="s">
        <v>1617</v>
      </c>
      <c r="C810" s="307" t="s">
        <v>120</v>
      </c>
      <c r="D810" s="307" t="s">
        <v>1567</v>
      </c>
      <c r="E810" s="307">
        <v>2.7</v>
      </c>
      <c r="F810" s="307" t="s">
        <v>484</v>
      </c>
      <c r="G810" s="307" t="s">
        <v>334</v>
      </c>
      <c r="H810" s="307" t="s">
        <v>205</v>
      </c>
      <c r="I810" s="230" t="s">
        <v>2304</v>
      </c>
      <c r="J810" s="228" t="s">
        <v>173</v>
      </c>
      <c r="K810" s="227" t="s">
        <v>2303</v>
      </c>
      <c r="L810" s="230" t="s">
        <v>2304</v>
      </c>
      <c r="M810" s="228" t="s">
        <v>173</v>
      </c>
      <c r="N810" s="228" t="s">
        <v>173</v>
      </c>
      <c r="O810" s="228" t="s">
        <v>173</v>
      </c>
      <c r="P810" s="228" t="s">
        <v>173</v>
      </c>
      <c r="Q810" s="230" t="s">
        <v>2304</v>
      </c>
      <c r="R810" s="228" t="s">
        <v>173</v>
      </c>
      <c r="S810" s="228" t="s">
        <v>173</v>
      </c>
      <c r="T810" s="228" t="s">
        <v>173</v>
      </c>
      <c r="U810" s="227" t="s">
        <v>2303</v>
      </c>
      <c r="V810" s="227" t="s">
        <v>2303</v>
      </c>
      <c r="W810" s="227" t="s">
        <v>2303</v>
      </c>
      <c r="X810" s="230" t="s">
        <v>2304</v>
      </c>
      <c r="Y810" s="230" t="s">
        <v>2304</v>
      </c>
      <c r="Z810" s="227" t="s">
        <v>2303</v>
      </c>
      <c r="AA810" s="227" t="s">
        <v>2303</v>
      </c>
      <c r="AB810" s="230" t="s">
        <v>2304</v>
      </c>
      <c r="AC810" s="231" t="s">
        <v>2305</v>
      </c>
      <c r="AD810" s="231" t="s">
        <v>2305</v>
      </c>
      <c r="AE810" s="228" t="s">
        <v>173</v>
      </c>
      <c r="AF810" s="228" t="s">
        <v>173</v>
      </c>
      <c r="AG810" s="235" t="s">
        <v>173</v>
      </c>
      <c r="AH810" s="280"/>
    </row>
    <row r="811" spans="2:34" ht="12.75">
      <c r="B811" s="306" t="s">
        <v>1617</v>
      </c>
      <c r="C811" s="307" t="s">
        <v>120</v>
      </c>
      <c r="D811" s="307" t="s">
        <v>1567</v>
      </c>
      <c r="E811" s="307">
        <v>2.7</v>
      </c>
      <c r="F811" s="307" t="s">
        <v>484</v>
      </c>
      <c r="G811" s="307" t="s">
        <v>334</v>
      </c>
      <c r="H811" s="307" t="s">
        <v>477</v>
      </c>
      <c r="I811" s="230" t="s">
        <v>2304</v>
      </c>
      <c r="J811" s="228" t="s">
        <v>173</v>
      </c>
      <c r="K811" s="227" t="s">
        <v>2303</v>
      </c>
      <c r="L811" s="230" t="s">
        <v>2304</v>
      </c>
      <c r="M811" s="228" t="s">
        <v>173</v>
      </c>
      <c r="N811" s="228" t="s">
        <v>173</v>
      </c>
      <c r="O811" s="228" t="s">
        <v>173</v>
      </c>
      <c r="P811" s="228" t="s">
        <v>173</v>
      </c>
      <c r="Q811" s="230" t="s">
        <v>2304</v>
      </c>
      <c r="R811" s="228" t="s">
        <v>173</v>
      </c>
      <c r="S811" s="228" t="s">
        <v>173</v>
      </c>
      <c r="T811" s="228" t="s">
        <v>173</v>
      </c>
      <c r="U811" s="227" t="s">
        <v>2303</v>
      </c>
      <c r="V811" s="227" t="s">
        <v>2303</v>
      </c>
      <c r="W811" s="227" t="s">
        <v>2303</v>
      </c>
      <c r="X811" s="230" t="s">
        <v>2304</v>
      </c>
      <c r="Y811" s="230" t="s">
        <v>2304</v>
      </c>
      <c r="Z811" s="227" t="s">
        <v>2303</v>
      </c>
      <c r="AA811" s="227" t="s">
        <v>2303</v>
      </c>
      <c r="AB811" s="230" t="s">
        <v>2304</v>
      </c>
      <c r="AC811" s="231" t="s">
        <v>2305</v>
      </c>
      <c r="AD811" s="231" t="s">
        <v>2305</v>
      </c>
      <c r="AE811" s="228" t="s">
        <v>173</v>
      </c>
      <c r="AF811" s="228" t="s">
        <v>173</v>
      </c>
      <c r="AG811" s="235" t="s">
        <v>173</v>
      </c>
      <c r="AH811" s="280"/>
    </row>
    <row r="812" spans="2:34" ht="12.75">
      <c r="B812" s="306" t="s">
        <v>1617</v>
      </c>
      <c r="C812" s="307" t="s">
        <v>120</v>
      </c>
      <c r="D812" s="307" t="s">
        <v>1567</v>
      </c>
      <c r="E812" s="307">
        <v>2.7</v>
      </c>
      <c r="F812" s="307" t="s">
        <v>484</v>
      </c>
      <c r="G812" s="307" t="s">
        <v>334</v>
      </c>
      <c r="H812" s="307" t="s">
        <v>478</v>
      </c>
      <c r="I812" s="230" t="s">
        <v>2304</v>
      </c>
      <c r="J812" s="228" t="s">
        <v>173</v>
      </c>
      <c r="K812" s="227" t="s">
        <v>2303</v>
      </c>
      <c r="L812" s="230" t="s">
        <v>2304</v>
      </c>
      <c r="M812" s="228" t="s">
        <v>173</v>
      </c>
      <c r="N812" s="228" t="s">
        <v>173</v>
      </c>
      <c r="O812" s="228" t="s">
        <v>173</v>
      </c>
      <c r="P812" s="228" t="s">
        <v>173</v>
      </c>
      <c r="Q812" s="230" t="s">
        <v>2304</v>
      </c>
      <c r="R812" s="228" t="s">
        <v>173</v>
      </c>
      <c r="S812" s="228" t="s">
        <v>173</v>
      </c>
      <c r="T812" s="228" t="s">
        <v>173</v>
      </c>
      <c r="U812" s="227" t="s">
        <v>2303</v>
      </c>
      <c r="V812" s="227" t="s">
        <v>2303</v>
      </c>
      <c r="W812" s="227" t="s">
        <v>2303</v>
      </c>
      <c r="X812" s="230" t="s">
        <v>2304</v>
      </c>
      <c r="Y812" s="230" t="s">
        <v>2304</v>
      </c>
      <c r="Z812" s="227" t="s">
        <v>2303</v>
      </c>
      <c r="AA812" s="227" t="s">
        <v>2303</v>
      </c>
      <c r="AB812" s="230" t="s">
        <v>2304</v>
      </c>
      <c r="AC812" s="231" t="s">
        <v>2305</v>
      </c>
      <c r="AD812" s="231" t="s">
        <v>2305</v>
      </c>
      <c r="AE812" s="228" t="s">
        <v>173</v>
      </c>
      <c r="AF812" s="228" t="s">
        <v>173</v>
      </c>
      <c r="AG812" s="235" t="s">
        <v>173</v>
      </c>
      <c r="AH812" s="280"/>
    </row>
    <row r="813" spans="2:34" ht="12.75">
      <c r="B813" s="306" t="s">
        <v>1617</v>
      </c>
      <c r="C813" s="307" t="s">
        <v>120</v>
      </c>
      <c r="D813" s="307" t="s">
        <v>1567</v>
      </c>
      <c r="E813" s="307">
        <v>2.7</v>
      </c>
      <c r="F813" s="307" t="s">
        <v>485</v>
      </c>
      <c r="G813" s="307" t="s">
        <v>334</v>
      </c>
      <c r="H813" s="307" t="s">
        <v>205</v>
      </c>
      <c r="I813" s="230" t="s">
        <v>2304</v>
      </c>
      <c r="J813" s="228" t="s">
        <v>173</v>
      </c>
      <c r="K813" s="227" t="s">
        <v>2303</v>
      </c>
      <c r="L813" s="230" t="s">
        <v>2304</v>
      </c>
      <c r="M813" s="228" t="s">
        <v>173</v>
      </c>
      <c r="N813" s="228" t="s">
        <v>173</v>
      </c>
      <c r="O813" s="228" t="s">
        <v>173</v>
      </c>
      <c r="P813" s="228" t="s">
        <v>173</v>
      </c>
      <c r="Q813" s="230" t="s">
        <v>2304</v>
      </c>
      <c r="R813" s="228" t="s">
        <v>173</v>
      </c>
      <c r="S813" s="228" t="s">
        <v>173</v>
      </c>
      <c r="T813" s="228" t="s">
        <v>173</v>
      </c>
      <c r="U813" s="227" t="s">
        <v>2303</v>
      </c>
      <c r="V813" s="227" t="s">
        <v>2303</v>
      </c>
      <c r="W813" s="227" t="s">
        <v>2303</v>
      </c>
      <c r="X813" s="230" t="s">
        <v>2304</v>
      </c>
      <c r="Y813" s="230" t="s">
        <v>2304</v>
      </c>
      <c r="Z813" s="227" t="s">
        <v>2303</v>
      </c>
      <c r="AA813" s="227" t="s">
        <v>2303</v>
      </c>
      <c r="AB813" s="230" t="s">
        <v>2304</v>
      </c>
      <c r="AC813" s="231" t="s">
        <v>2305</v>
      </c>
      <c r="AD813" s="231" t="s">
        <v>2305</v>
      </c>
      <c r="AE813" s="228" t="s">
        <v>173</v>
      </c>
      <c r="AF813" s="228" t="s">
        <v>173</v>
      </c>
      <c r="AG813" s="235" t="s">
        <v>173</v>
      </c>
      <c r="AH813" s="280"/>
    </row>
    <row r="814" spans="2:34" ht="12.75">
      <c r="B814" s="306" t="s">
        <v>1617</v>
      </c>
      <c r="C814" s="307" t="s">
        <v>120</v>
      </c>
      <c r="D814" s="307" t="s">
        <v>1567</v>
      </c>
      <c r="E814" s="307">
        <v>2.7</v>
      </c>
      <c r="F814" s="307" t="s">
        <v>485</v>
      </c>
      <c r="G814" s="307" t="s">
        <v>334</v>
      </c>
      <c r="H814" s="307" t="s">
        <v>477</v>
      </c>
      <c r="I814" s="230" t="s">
        <v>2304</v>
      </c>
      <c r="J814" s="228" t="s">
        <v>173</v>
      </c>
      <c r="K814" s="227" t="s">
        <v>2303</v>
      </c>
      <c r="L814" s="230" t="s">
        <v>2304</v>
      </c>
      <c r="M814" s="228" t="s">
        <v>173</v>
      </c>
      <c r="N814" s="228" t="s">
        <v>173</v>
      </c>
      <c r="O814" s="228" t="s">
        <v>173</v>
      </c>
      <c r="P814" s="228" t="s">
        <v>173</v>
      </c>
      <c r="Q814" s="230" t="s">
        <v>2304</v>
      </c>
      <c r="R814" s="228" t="s">
        <v>173</v>
      </c>
      <c r="S814" s="228" t="s">
        <v>173</v>
      </c>
      <c r="T814" s="228" t="s">
        <v>173</v>
      </c>
      <c r="U814" s="227" t="s">
        <v>2303</v>
      </c>
      <c r="V814" s="227" t="s">
        <v>2303</v>
      </c>
      <c r="W814" s="227" t="s">
        <v>2303</v>
      </c>
      <c r="X814" s="230" t="s">
        <v>2304</v>
      </c>
      <c r="Y814" s="230" t="s">
        <v>2304</v>
      </c>
      <c r="Z814" s="227" t="s">
        <v>2303</v>
      </c>
      <c r="AA814" s="227" t="s">
        <v>2303</v>
      </c>
      <c r="AB814" s="230" t="s">
        <v>2304</v>
      </c>
      <c r="AC814" s="231" t="s">
        <v>2305</v>
      </c>
      <c r="AD814" s="231" t="s">
        <v>2305</v>
      </c>
      <c r="AE814" s="228" t="s">
        <v>173</v>
      </c>
      <c r="AF814" s="228" t="s">
        <v>173</v>
      </c>
      <c r="AG814" s="235" t="s">
        <v>173</v>
      </c>
      <c r="AH814" s="280"/>
    </row>
    <row r="815" spans="2:34" ht="12.75">
      <c r="B815" s="306" t="s">
        <v>1617</v>
      </c>
      <c r="C815" s="307" t="s">
        <v>120</v>
      </c>
      <c r="D815" s="307" t="s">
        <v>1567</v>
      </c>
      <c r="E815" s="307">
        <v>2.7</v>
      </c>
      <c r="F815" s="307" t="s">
        <v>485</v>
      </c>
      <c r="G815" s="307" t="s">
        <v>334</v>
      </c>
      <c r="H815" s="307" t="s">
        <v>478</v>
      </c>
      <c r="I815" s="230" t="s">
        <v>2304</v>
      </c>
      <c r="J815" s="228" t="s">
        <v>173</v>
      </c>
      <c r="K815" s="227" t="s">
        <v>2303</v>
      </c>
      <c r="L815" s="230" t="s">
        <v>2304</v>
      </c>
      <c r="M815" s="228" t="s">
        <v>173</v>
      </c>
      <c r="N815" s="228" t="s">
        <v>173</v>
      </c>
      <c r="O815" s="228" t="s">
        <v>173</v>
      </c>
      <c r="P815" s="228" t="s">
        <v>173</v>
      </c>
      <c r="Q815" s="230" t="s">
        <v>2304</v>
      </c>
      <c r="R815" s="228" t="s">
        <v>173</v>
      </c>
      <c r="S815" s="228" t="s">
        <v>173</v>
      </c>
      <c r="T815" s="228" t="s">
        <v>173</v>
      </c>
      <c r="U815" s="227" t="s">
        <v>2303</v>
      </c>
      <c r="V815" s="227" t="s">
        <v>2303</v>
      </c>
      <c r="W815" s="227" t="s">
        <v>2303</v>
      </c>
      <c r="X815" s="230" t="s">
        <v>2304</v>
      </c>
      <c r="Y815" s="230" t="s">
        <v>2304</v>
      </c>
      <c r="Z815" s="227" t="s">
        <v>2303</v>
      </c>
      <c r="AA815" s="227" t="s">
        <v>2303</v>
      </c>
      <c r="AB815" s="230" t="s">
        <v>2304</v>
      </c>
      <c r="AC815" s="231" t="s">
        <v>2305</v>
      </c>
      <c r="AD815" s="231" t="s">
        <v>2305</v>
      </c>
      <c r="AE815" s="228" t="s">
        <v>173</v>
      </c>
      <c r="AF815" s="228" t="s">
        <v>173</v>
      </c>
      <c r="AG815" s="235" t="s">
        <v>173</v>
      </c>
      <c r="AH815" s="280"/>
    </row>
    <row r="816" spans="2:34" ht="12.75">
      <c r="B816" s="306" t="s">
        <v>1617</v>
      </c>
      <c r="C816" s="307" t="s">
        <v>120</v>
      </c>
      <c r="D816" s="307" t="s">
        <v>1567</v>
      </c>
      <c r="E816" s="307">
        <v>2.7</v>
      </c>
      <c r="F816" s="307" t="s">
        <v>486</v>
      </c>
      <c r="G816" s="307" t="s">
        <v>334</v>
      </c>
      <c r="H816" s="307" t="s">
        <v>205</v>
      </c>
      <c r="I816" s="230" t="s">
        <v>2304</v>
      </c>
      <c r="J816" s="228" t="s">
        <v>173</v>
      </c>
      <c r="K816" s="227" t="s">
        <v>2303</v>
      </c>
      <c r="L816" s="230" t="s">
        <v>2304</v>
      </c>
      <c r="M816" s="228" t="s">
        <v>173</v>
      </c>
      <c r="N816" s="228" t="s">
        <v>173</v>
      </c>
      <c r="O816" s="228" t="s">
        <v>173</v>
      </c>
      <c r="P816" s="228" t="s">
        <v>173</v>
      </c>
      <c r="Q816" s="230" t="s">
        <v>2304</v>
      </c>
      <c r="R816" s="228" t="s">
        <v>173</v>
      </c>
      <c r="S816" s="228" t="s">
        <v>173</v>
      </c>
      <c r="T816" s="228" t="s">
        <v>173</v>
      </c>
      <c r="U816" s="227" t="s">
        <v>2303</v>
      </c>
      <c r="V816" s="227" t="s">
        <v>2303</v>
      </c>
      <c r="W816" s="227" t="s">
        <v>2303</v>
      </c>
      <c r="X816" s="230" t="s">
        <v>2304</v>
      </c>
      <c r="Y816" s="230" t="s">
        <v>2304</v>
      </c>
      <c r="Z816" s="227" t="s">
        <v>2303</v>
      </c>
      <c r="AA816" s="227" t="s">
        <v>2303</v>
      </c>
      <c r="AB816" s="230" t="s">
        <v>2304</v>
      </c>
      <c r="AC816" s="231" t="s">
        <v>2305</v>
      </c>
      <c r="AD816" s="231" t="s">
        <v>2305</v>
      </c>
      <c r="AE816" s="228" t="s">
        <v>173</v>
      </c>
      <c r="AF816" s="228" t="s">
        <v>173</v>
      </c>
      <c r="AG816" s="235" t="s">
        <v>173</v>
      </c>
      <c r="AH816" s="280"/>
    </row>
    <row r="817" spans="2:34" ht="12.75">
      <c r="B817" s="306" t="s">
        <v>1617</v>
      </c>
      <c r="C817" s="307" t="s">
        <v>120</v>
      </c>
      <c r="D817" s="307" t="s">
        <v>1567</v>
      </c>
      <c r="E817" s="307">
        <v>2.7</v>
      </c>
      <c r="F817" s="307" t="s">
        <v>486</v>
      </c>
      <c r="G817" s="307" t="s">
        <v>334</v>
      </c>
      <c r="H817" s="307" t="s">
        <v>477</v>
      </c>
      <c r="I817" s="230" t="s">
        <v>2304</v>
      </c>
      <c r="J817" s="228" t="s">
        <v>173</v>
      </c>
      <c r="K817" s="227" t="s">
        <v>2303</v>
      </c>
      <c r="L817" s="230" t="s">
        <v>2304</v>
      </c>
      <c r="M817" s="228" t="s">
        <v>173</v>
      </c>
      <c r="N817" s="228" t="s">
        <v>173</v>
      </c>
      <c r="O817" s="228" t="s">
        <v>173</v>
      </c>
      <c r="P817" s="228" t="s">
        <v>173</v>
      </c>
      <c r="Q817" s="230" t="s">
        <v>2304</v>
      </c>
      <c r="R817" s="228" t="s">
        <v>173</v>
      </c>
      <c r="S817" s="228" t="s">
        <v>173</v>
      </c>
      <c r="T817" s="228" t="s">
        <v>173</v>
      </c>
      <c r="U817" s="227" t="s">
        <v>2303</v>
      </c>
      <c r="V817" s="227" t="s">
        <v>2303</v>
      </c>
      <c r="W817" s="227" t="s">
        <v>2303</v>
      </c>
      <c r="X817" s="230" t="s">
        <v>2304</v>
      </c>
      <c r="Y817" s="230" t="s">
        <v>2304</v>
      </c>
      <c r="Z817" s="227" t="s">
        <v>2303</v>
      </c>
      <c r="AA817" s="227" t="s">
        <v>2303</v>
      </c>
      <c r="AB817" s="230" t="s">
        <v>2304</v>
      </c>
      <c r="AC817" s="231" t="s">
        <v>2305</v>
      </c>
      <c r="AD817" s="231" t="s">
        <v>2305</v>
      </c>
      <c r="AE817" s="228" t="s">
        <v>173</v>
      </c>
      <c r="AF817" s="228" t="s">
        <v>173</v>
      </c>
      <c r="AG817" s="235" t="s">
        <v>173</v>
      </c>
      <c r="AH817" s="280"/>
    </row>
    <row r="818" spans="2:34" ht="12.75">
      <c r="B818" s="306" t="s">
        <v>1617</v>
      </c>
      <c r="C818" s="307" t="s">
        <v>120</v>
      </c>
      <c r="D818" s="307" t="s">
        <v>1567</v>
      </c>
      <c r="E818" s="307">
        <v>2.7</v>
      </c>
      <c r="F818" s="307" t="s">
        <v>486</v>
      </c>
      <c r="G818" s="307" t="s">
        <v>334</v>
      </c>
      <c r="H818" s="307" t="s">
        <v>478</v>
      </c>
      <c r="I818" s="230" t="s">
        <v>2304</v>
      </c>
      <c r="J818" s="228" t="s">
        <v>173</v>
      </c>
      <c r="K818" s="227" t="s">
        <v>2303</v>
      </c>
      <c r="L818" s="230" t="s">
        <v>2304</v>
      </c>
      <c r="M818" s="228" t="s">
        <v>173</v>
      </c>
      <c r="N818" s="228" t="s">
        <v>173</v>
      </c>
      <c r="O818" s="228" t="s">
        <v>173</v>
      </c>
      <c r="P818" s="228" t="s">
        <v>173</v>
      </c>
      <c r="Q818" s="230" t="s">
        <v>2304</v>
      </c>
      <c r="R818" s="228" t="s">
        <v>173</v>
      </c>
      <c r="S818" s="228" t="s">
        <v>173</v>
      </c>
      <c r="T818" s="228" t="s">
        <v>173</v>
      </c>
      <c r="U818" s="227" t="s">
        <v>2303</v>
      </c>
      <c r="V818" s="227" t="s">
        <v>2303</v>
      </c>
      <c r="W818" s="227" t="s">
        <v>2303</v>
      </c>
      <c r="X818" s="230" t="s">
        <v>2304</v>
      </c>
      <c r="Y818" s="230" t="s">
        <v>2304</v>
      </c>
      <c r="Z818" s="227" t="s">
        <v>2303</v>
      </c>
      <c r="AA818" s="227" t="s">
        <v>2303</v>
      </c>
      <c r="AB818" s="230" t="s">
        <v>2304</v>
      </c>
      <c r="AC818" s="231" t="s">
        <v>2305</v>
      </c>
      <c r="AD818" s="231" t="s">
        <v>2305</v>
      </c>
      <c r="AE818" s="228" t="s">
        <v>173</v>
      </c>
      <c r="AF818" s="228" t="s">
        <v>173</v>
      </c>
      <c r="AG818" s="235" t="s">
        <v>173</v>
      </c>
      <c r="AH818" s="280"/>
    </row>
    <row r="819" spans="2:34" ht="12.75">
      <c r="B819" s="306" t="s">
        <v>1588</v>
      </c>
      <c r="C819" s="307" t="s">
        <v>122</v>
      </c>
      <c r="D819" s="307" t="s">
        <v>1567</v>
      </c>
      <c r="E819" s="307">
        <v>2.7</v>
      </c>
      <c r="F819" s="307" t="s">
        <v>2200</v>
      </c>
      <c r="G819" s="307" t="s">
        <v>334</v>
      </c>
      <c r="H819" s="307" t="s">
        <v>335</v>
      </c>
      <c r="I819" s="230" t="s">
        <v>2304</v>
      </c>
      <c r="J819" s="230" t="s">
        <v>2304</v>
      </c>
      <c r="K819" s="230" t="s">
        <v>2304</v>
      </c>
      <c r="L819" s="230" t="s">
        <v>2304</v>
      </c>
      <c r="M819" s="227" t="s">
        <v>2303</v>
      </c>
      <c r="N819" s="228" t="s">
        <v>173</v>
      </c>
      <c r="O819" s="228" t="s">
        <v>173</v>
      </c>
      <c r="P819" s="228" t="s">
        <v>173</v>
      </c>
      <c r="Q819" s="230" t="s">
        <v>2304</v>
      </c>
      <c r="R819" s="228" t="s">
        <v>173</v>
      </c>
      <c r="S819" s="230" t="s">
        <v>2304</v>
      </c>
      <c r="T819" s="228" t="s">
        <v>173</v>
      </c>
      <c r="U819" s="227" t="s">
        <v>2303</v>
      </c>
      <c r="V819" s="227" t="s">
        <v>2303</v>
      </c>
      <c r="W819" s="227" t="s">
        <v>2303</v>
      </c>
      <c r="X819" s="230" t="s">
        <v>2304</v>
      </c>
      <c r="Y819" s="230" t="s">
        <v>2304</v>
      </c>
      <c r="Z819" s="230" t="s">
        <v>2304</v>
      </c>
      <c r="AA819" s="230" t="s">
        <v>2304</v>
      </c>
      <c r="AB819" s="230" t="s">
        <v>2304</v>
      </c>
      <c r="AC819" s="227" t="s">
        <v>2303</v>
      </c>
      <c r="AD819" s="227" t="s">
        <v>2303</v>
      </c>
      <c r="AE819" s="228" t="s">
        <v>173</v>
      </c>
      <c r="AF819" s="228" t="s">
        <v>173</v>
      </c>
      <c r="AG819" s="236" t="s">
        <v>2304</v>
      </c>
      <c r="AH819" s="280"/>
    </row>
    <row r="820" spans="2:34" ht="12.75">
      <c r="B820" s="306" t="s">
        <v>1588</v>
      </c>
      <c r="C820" s="307" t="s">
        <v>359</v>
      </c>
      <c r="D820" s="307" t="s">
        <v>1567</v>
      </c>
      <c r="E820" s="308">
        <v>2.6666666669999999</v>
      </c>
      <c r="F820" s="307" t="s">
        <v>2301</v>
      </c>
      <c r="G820" s="307" t="s">
        <v>360</v>
      </c>
      <c r="H820" s="307" t="s">
        <v>2302</v>
      </c>
      <c r="I820" s="227" t="s">
        <v>2303</v>
      </c>
      <c r="J820" s="228" t="s">
        <v>173</v>
      </c>
      <c r="K820" s="227" t="s">
        <v>2303</v>
      </c>
      <c r="L820" s="227" t="s">
        <v>2303</v>
      </c>
      <c r="M820" s="227" t="s">
        <v>2303</v>
      </c>
      <c r="N820" s="228" t="s">
        <v>173</v>
      </c>
      <c r="O820" s="228" t="s">
        <v>173</v>
      </c>
      <c r="P820" s="228" t="s">
        <v>173</v>
      </c>
      <c r="Q820" s="227" t="s">
        <v>2303</v>
      </c>
      <c r="R820" s="228" t="s">
        <v>173</v>
      </c>
      <c r="S820" s="228" t="s">
        <v>173</v>
      </c>
      <c r="T820" s="228" t="s">
        <v>173</v>
      </c>
      <c r="U820" s="227" t="s">
        <v>2303</v>
      </c>
      <c r="V820" s="227" t="s">
        <v>2303</v>
      </c>
      <c r="W820" s="227" t="s">
        <v>2303</v>
      </c>
      <c r="X820" s="227" t="s">
        <v>2303</v>
      </c>
      <c r="Y820" s="227" t="s">
        <v>2303</v>
      </c>
      <c r="Z820" s="227" t="s">
        <v>2303</v>
      </c>
      <c r="AA820" s="227" t="s">
        <v>2303</v>
      </c>
      <c r="AB820" s="227" t="s">
        <v>2303</v>
      </c>
      <c r="AC820" s="227" t="s">
        <v>2303</v>
      </c>
      <c r="AD820" s="227" t="s">
        <v>2303</v>
      </c>
      <c r="AE820" s="227" t="s">
        <v>2303</v>
      </c>
      <c r="AF820" s="228" t="s">
        <v>173</v>
      </c>
      <c r="AG820" s="234" t="s">
        <v>2303</v>
      </c>
    </row>
    <row r="821" spans="2:34" ht="12.75">
      <c r="B821" s="306" t="s">
        <v>1668</v>
      </c>
      <c r="C821" s="307" t="s">
        <v>112</v>
      </c>
      <c r="D821" s="307" t="s">
        <v>1667</v>
      </c>
      <c r="E821" s="307">
        <v>2.7</v>
      </c>
      <c r="F821" s="307" t="s">
        <v>292</v>
      </c>
      <c r="G821" s="307" t="s">
        <v>292</v>
      </c>
      <c r="H821" s="307" t="s">
        <v>335</v>
      </c>
      <c r="I821" s="227" t="s">
        <v>2303</v>
      </c>
      <c r="J821" s="230" t="s">
        <v>2304</v>
      </c>
      <c r="K821" s="227" t="s">
        <v>2303</v>
      </c>
      <c r="L821" s="227" t="s">
        <v>2303</v>
      </c>
      <c r="M821" s="227" t="s">
        <v>2303</v>
      </c>
      <c r="N821" s="228" t="s">
        <v>173</v>
      </c>
      <c r="O821" s="231" t="s">
        <v>2305</v>
      </c>
      <c r="P821" s="228" t="s">
        <v>173</v>
      </c>
      <c r="Q821" s="227" t="s">
        <v>2303</v>
      </c>
      <c r="R821" s="228" t="s">
        <v>173</v>
      </c>
      <c r="S821" s="230" t="s">
        <v>2304</v>
      </c>
      <c r="T821" s="228" t="s">
        <v>173</v>
      </c>
      <c r="U821" s="227" t="s">
        <v>2303</v>
      </c>
      <c r="V821" s="227" t="s">
        <v>2303</v>
      </c>
      <c r="W821" s="227" t="s">
        <v>2303</v>
      </c>
      <c r="X821" s="233" t="s">
        <v>2303</v>
      </c>
      <c r="Y821" s="233" t="s">
        <v>2303</v>
      </c>
      <c r="Z821" s="227" t="s">
        <v>2303</v>
      </c>
      <c r="AA821" s="227" t="s">
        <v>2303</v>
      </c>
      <c r="AB821" s="227" t="s">
        <v>2303</v>
      </c>
      <c r="AC821" s="227" t="s">
        <v>2303</v>
      </c>
      <c r="AD821" s="227" t="s">
        <v>2303</v>
      </c>
      <c r="AE821" s="228" t="s">
        <v>173</v>
      </c>
      <c r="AF821" s="228" t="s">
        <v>173</v>
      </c>
      <c r="AG821" s="235" t="s">
        <v>173</v>
      </c>
      <c r="AH821" s="280"/>
    </row>
    <row r="822" spans="2:34" ht="12.75">
      <c r="B822" s="306" t="s">
        <v>1669</v>
      </c>
      <c r="C822" s="307" t="s">
        <v>112</v>
      </c>
      <c r="D822" s="307" t="s">
        <v>1667</v>
      </c>
      <c r="E822" s="307">
        <v>2.7</v>
      </c>
      <c r="F822" s="307" t="s">
        <v>333</v>
      </c>
      <c r="G822" s="307" t="s">
        <v>292</v>
      </c>
      <c r="H822" s="307" t="s">
        <v>335</v>
      </c>
      <c r="I822" s="227" t="s">
        <v>2303</v>
      </c>
      <c r="J822" s="230" t="s">
        <v>2304</v>
      </c>
      <c r="K822" s="227" t="s">
        <v>2303</v>
      </c>
      <c r="L822" s="227" t="s">
        <v>2303</v>
      </c>
      <c r="M822" s="227" t="s">
        <v>2303</v>
      </c>
      <c r="N822" s="228" t="s">
        <v>173</v>
      </c>
      <c r="O822" s="231" t="s">
        <v>2305</v>
      </c>
      <c r="P822" s="228" t="s">
        <v>173</v>
      </c>
      <c r="Q822" s="227" t="s">
        <v>2303</v>
      </c>
      <c r="R822" s="228" t="s">
        <v>173</v>
      </c>
      <c r="S822" s="230" t="s">
        <v>2304</v>
      </c>
      <c r="T822" s="228" t="s">
        <v>173</v>
      </c>
      <c r="U822" s="227" t="s">
        <v>2303</v>
      </c>
      <c r="V822" s="227" t="s">
        <v>2303</v>
      </c>
      <c r="W822" s="227" t="s">
        <v>2303</v>
      </c>
      <c r="X822" s="229" t="s">
        <v>149</v>
      </c>
      <c r="Y822" s="229" t="s">
        <v>149</v>
      </c>
      <c r="Z822" s="227" t="s">
        <v>2303</v>
      </c>
      <c r="AA822" s="227" t="s">
        <v>2303</v>
      </c>
      <c r="AB822" s="227" t="s">
        <v>2303</v>
      </c>
      <c r="AC822" s="227" t="s">
        <v>2303</v>
      </c>
      <c r="AD822" s="227" t="s">
        <v>2303</v>
      </c>
      <c r="AE822" s="228" t="s">
        <v>173</v>
      </c>
      <c r="AF822" s="228" t="s">
        <v>173</v>
      </c>
      <c r="AG822" s="235" t="s">
        <v>173</v>
      </c>
      <c r="AH822" s="280"/>
    </row>
    <row r="823" spans="2:34" ht="12.75">
      <c r="B823" s="306" t="s">
        <v>1670</v>
      </c>
      <c r="C823" s="307" t="s">
        <v>112</v>
      </c>
      <c r="D823" s="307" t="s">
        <v>1667</v>
      </c>
      <c r="E823" s="307">
        <v>2.7</v>
      </c>
      <c r="F823" s="307" t="s">
        <v>333</v>
      </c>
      <c r="G823" s="307" t="s">
        <v>292</v>
      </c>
      <c r="H823" s="307" t="s">
        <v>335</v>
      </c>
      <c r="I823" s="227" t="s">
        <v>2303</v>
      </c>
      <c r="J823" s="230" t="s">
        <v>2304</v>
      </c>
      <c r="K823" s="227" t="s">
        <v>2303</v>
      </c>
      <c r="L823" s="227" t="s">
        <v>2303</v>
      </c>
      <c r="M823" s="227" t="s">
        <v>2303</v>
      </c>
      <c r="N823" s="228" t="s">
        <v>173</v>
      </c>
      <c r="O823" s="231" t="s">
        <v>2305</v>
      </c>
      <c r="P823" s="228" t="s">
        <v>173</v>
      </c>
      <c r="Q823" s="227" t="s">
        <v>2303</v>
      </c>
      <c r="R823" s="228" t="s">
        <v>173</v>
      </c>
      <c r="S823" s="230" t="s">
        <v>2304</v>
      </c>
      <c r="T823" s="228" t="s">
        <v>173</v>
      </c>
      <c r="U823" s="227" t="s">
        <v>2303</v>
      </c>
      <c r="V823" s="227" t="s">
        <v>2303</v>
      </c>
      <c r="W823" s="227" t="s">
        <v>2303</v>
      </c>
      <c r="X823" s="229" t="s">
        <v>149</v>
      </c>
      <c r="Y823" s="229" t="s">
        <v>149</v>
      </c>
      <c r="Z823" s="227" t="s">
        <v>2303</v>
      </c>
      <c r="AA823" s="227" t="s">
        <v>2303</v>
      </c>
      <c r="AB823" s="227" t="s">
        <v>2303</v>
      </c>
      <c r="AC823" s="227" t="s">
        <v>2303</v>
      </c>
      <c r="AD823" s="227" t="s">
        <v>2303</v>
      </c>
      <c r="AE823" s="228" t="s">
        <v>173</v>
      </c>
      <c r="AF823" s="228" t="s">
        <v>173</v>
      </c>
      <c r="AG823" s="235" t="s">
        <v>173</v>
      </c>
      <c r="AH823" s="280"/>
    </row>
    <row r="824" spans="2:34" ht="12.75">
      <c r="B824" s="306" t="s">
        <v>1671</v>
      </c>
      <c r="C824" s="307" t="s">
        <v>112</v>
      </c>
      <c r="D824" s="307" t="s">
        <v>1667</v>
      </c>
      <c r="E824" s="307">
        <v>2.7</v>
      </c>
      <c r="F824" s="307" t="s">
        <v>333</v>
      </c>
      <c r="G824" s="307" t="s">
        <v>292</v>
      </c>
      <c r="H824" s="307" t="s">
        <v>335</v>
      </c>
      <c r="I824" s="227" t="s">
        <v>2303</v>
      </c>
      <c r="J824" s="230" t="s">
        <v>2304</v>
      </c>
      <c r="K824" s="227" t="s">
        <v>2303</v>
      </c>
      <c r="L824" s="227" t="s">
        <v>2303</v>
      </c>
      <c r="M824" s="227" t="s">
        <v>2303</v>
      </c>
      <c r="N824" s="228" t="s">
        <v>173</v>
      </c>
      <c r="O824" s="231" t="s">
        <v>2305</v>
      </c>
      <c r="P824" s="228" t="s">
        <v>173</v>
      </c>
      <c r="Q824" s="227" t="s">
        <v>2303</v>
      </c>
      <c r="R824" s="228" t="s">
        <v>173</v>
      </c>
      <c r="S824" s="230" t="s">
        <v>2304</v>
      </c>
      <c r="T824" s="228" t="s">
        <v>173</v>
      </c>
      <c r="U824" s="227" t="s">
        <v>2303</v>
      </c>
      <c r="V824" s="227" t="s">
        <v>2303</v>
      </c>
      <c r="W824" s="227" t="s">
        <v>2303</v>
      </c>
      <c r="X824" s="229" t="s">
        <v>149</v>
      </c>
      <c r="Y824" s="229" t="s">
        <v>149</v>
      </c>
      <c r="Z824" s="227" t="s">
        <v>2303</v>
      </c>
      <c r="AA824" s="227" t="s">
        <v>2303</v>
      </c>
      <c r="AB824" s="227" t="s">
        <v>2303</v>
      </c>
      <c r="AC824" s="227" t="s">
        <v>2303</v>
      </c>
      <c r="AD824" s="227" t="s">
        <v>2303</v>
      </c>
      <c r="AE824" s="228" t="s">
        <v>173</v>
      </c>
      <c r="AF824" s="228" t="s">
        <v>173</v>
      </c>
      <c r="AG824" s="235" t="s">
        <v>173</v>
      </c>
      <c r="AH824" s="280"/>
    </row>
    <row r="825" spans="2:34" ht="12.75">
      <c r="B825" s="306" t="s">
        <v>1672</v>
      </c>
      <c r="C825" s="307" t="s">
        <v>112</v>
      </c>
      <c r="D825" s="307" t="s">
        <v>1667</v>
      </c>
      <c r="E825" s="307">
        <v>2.7</v>
      </c>
      <c r="F825" s="307" t="s">
        <v>333</v>
      </c>
      <c r="G825" s="307" t="s">
        <v>292</v>
      </c>
      <c r="H825" s="307" t="s">
        <v>335</v>
      </c>
      <c r="I825" s="227" t="s">
        <v>2303</v>
      </c>
      <c r="J825" s="230" t="s">
        <v>2304</v>
      </c>
      <c r="K825" s="227" t="s">
        <v>2303</v>
      </c>
      <c r="L825" s="227" t="s">
        <v>2303</v>
      </c>
      <c r="M825" s="227" t="s">
        <v>2303</v>
      </c>
      <c r="N825" s="228" t="s">
        <v>173</v>
      </c>
      <c r="O825" s="231" t="s">
        <v>2305</v>
      </c>
      <c r="P825" s="228" t="s">
        <v>173</v>
      </c>
      <c r="Q825" s="227" t="s">
        <v>2303</v>
      </c>
      <c r="R825" s="228" t="s">
        <v>173</v>
      </c>
      <c r="S825" s="230" t="s">
        <v>2304</v>
      </c>
      <c r="T825" s="228" t="s">
        <v>173</v>
      </c>
      <c r="U825" s="227" t="s">
        <v>2303</v>
      </c>
      <c r="V825" s="227" t="s">
        <v>2303</v>
      </c>
      <c r="W825" s="227" t="s">
        <v>2303</v>
      </c>
      <c r="X825" s="229" t="s">
        <v>149</v>
      </c>
      <c r="Y825" s="229" t="s">
        <v>149</v>
      </c>
      <c r="Z825" s="227" t="s">
        <v>2303</v>
      </c>
      <c r="AA825" s="227" t="s">
        <v>2303</v>
      </c>
      <c r="AB825" s="227" t="s">
        <v>2303</v>
      </c>
      <c r="AC825" s="227" t="s">
        <v>2303</v>
      </c>
      <c r="AD825" s="227" t="s">
        <v>2303</v>
      </c>
      <c r="AE825" s="228" t="s">
        <v>173</v>
      </c>
      <c r="AF825" s="228" t="s">
        <v>173</v>
      </c>
      <c r="AG825" s="235" t="s">
        <v>173</v>
      </c>
      <c r="AH825" s="280"/>
    </row>
    <row r="826" spans="2:34" ht="12.75">
      <c r="B826" s="306" t="s">
        <v>1732</v>
      </c>
      <c r="C826" s="307" t="s">
        <v>112</v>
      </c>
      <c r="D826" s="307" t="s">
        <v>1667</v>
      </c>
      <c r="E826" s="307">
        <v>2.7</v>
      </c>
      <c r="F826" s="307" t="s">
        <v>333</v>
      </c>
      <c r="G826" s="307" t="s">
        <v>292</v>
      </c>
      <c r="H826" s="307" t="s">
        <v>335</v>
      </c>
      <c r="I826" s="227" t="s">
        <v>2303</v>
      </c>
      <c r="J826" s="230" t="s">
        <v>2304</v>
      </c>
      <c r="K826" s="227" t="s">
        <v>2303</v>
      </c>
      <c r="L826" s="227" t="s">
        <v>2303</v>
      </c>
      <c r="M826" s="227" t="s">
        <v>2303</v>
      </c>
      <c r="N826" s="228" t="s">
        <v>173</v>
      </c>
      <c r="O826" s="231" t="s">
        <v>2305</v>
      </c>
      <c r="P826" s="228" t="s">
        <v>173</v>
      </c>
      <c r="Q826" s="227" t="s">
        <v>2303</v>
      </c>
      <c r="R826" s="228" t="s">
        <v>173</v>
      </c>
      <c r="S826" s="230" t="s">
        <v>2304</v>
      </c>
      <c r="T826" s="228" t="s">
        <v>173</v>
      </c>
      <c r="U826" s="227" t="s">
        <v>2303</v>
      </c>
      <c r="V826" s="227" t="s">
        <v>2303</v>
      </c>
      <c r="W826" s="227" t="s">
        <v>2303</v>
      </c>
      <c r="X826" s="229" t="s">
        <v>149</v>
      </c>
      <c r="Y826" s="229" t="s">
        <v>149</v>
      </c>
      <c r="Z826" s="227" t="s">
        <v>2303</v>
      </c>
      <c r="AA826" s="227" t="s">
        <v>2303</v>
      </c>
      <c r="AB826" s="227" t="s">
        <v>2303</v>
      </c>
      <c r="AC826" s="227" t="s">
        <v>2303</v>
      </c>
      <c r="AD826" s="227" t="s">
        <v>2303</v>
      </c>
      <c r="AE826" s="228" t="s">
        <v>173</v>
      </c>
      <c r="AF826" s="228" t="s">
        <v>173</v>
      </c>
      <c r="AG826" s="235" t="s">
        <v>173</v>
      </c>
      <c r="AH826" s="280"/>
    </row>
    <row r="827" spans="2:34" ht="12.75">
      <c r="B827" s="306" t="s">
        <v>1733</v>
      </c>
      <c r="C827" s="307" t="s">
        <v>112</v>
      </c>
      <c r="D827" s="307" t="s">
        <v>1667</v>
      </c>
      <c r="E827" s="307">
        <v>2.7</v>
      </c>
      <c r="F827" s="307" t="s">
        <v>333</v>
      </c>
      <c r="G827" s="307" t="s">
        <v>292</v>
      </c>
      <c r="H827" s="307" t="s">
        <v>335</v>
      </c>
      <c r="I827" s="227" t="s">
        <v>2303</v>
      </c>
      <c r="J827" s="230" t="s">
        <v>2304</v>
      </c>
      <c r="K827" s="227" t="s">
        <v>2303</v>
      </c>
      <c r="L827" s="227" t="s">
        <v>2303</v>
      </c>
      <c r="M827" s="227" t="s">
        <v>2303</v>
      </c>
      <c r="N827" s="228" t="s">
        <v>173</v>
      </c>
      <c r="O827" s="231" t="s">
        <v>2305</v>
      </c>
      <c r="P827" s="228" t="s">
        <v>173</v>
      </c>
      <c r="Q827" s="227" t="s">
        <v>2303</v>
      </c>
      <c r="R827" s="228" t="s">
        <v>173</v>
      </c>
      <c r="S827" s="230" t="s">
        <v>2304</v>
      </c>
      <c r="T827" s="228" t="s">
        <v>173</v>
      </c>
      <c r="U827" s="227" t="s">
        <v>2303</v>
      </c>
      <c r="V827" s="227" t="s">
        <v>2303</v>
      </c>
      <c r="W827" s="227" t="s">
        <v>2303</v>
      </c>
      <c r="X827" s="229" t="s">
        <v>149</v>
      </c>
      <c r="Y827" s="229" t="s">
        <v>149</v>
      </c>
      <c r="Z827" s="227" t="s">
        <v>2303</v>
      </c>
      <c r="AA827" s="227" t="s">
        <v>2303</v>
      </c>
      <c r="AB827" s="227" t="s">
        <v>2303</v>
      </c>
      <c r="AC827" s="227" t="s">
        <v>2303</v>
      </c>
      <c r="AD827" s="227" t="s">
        <v>2303</v>
      </c>
      <c r="AE827" s="228" t="s">
        <v>173</v>
      </c>
      <c r="AF827" s="228" t="s">
        <v>173</v>
      </c>
      <c r="AG827" s="235" t="s">
        <v>173</v>
      </c>
      <c r="AH827" s="280"/>
    </row>
    <row r="828" spans="2:34" ht="12.75">
      <c r="B828" s="306" t="s">
        <v>1734</v>
      </c>
      <c r="C828" s="307" t="s">
        <v>112</v>
      </c>
      <c r="D828" s="307" t="s">
        <v>1667</v>
      </c>
      <c r="E828" s="307">
        <v>2.7</v>
      </c>
      <c r="F828" s="307" t="s">
        <v>333</v>
      </c>
      <c r="G828" s="307" t="s">
        <v>292</v>
      </c>
      <c r="H828" s="307" t="s">
        <v>335</v>
      </c>
      <c r="I828" s="227" t="s">
        <v>2303</v>
      </c>
      <c r="J828" s="230" t="s">
        <v>2304</v>
      </c>
      <c r="K828" s="227" t="s">
        <v>2303</v>
      </c>
      <c r="L828" s="227" t="s">
        <v>2303</v>
      </c>
      <c r="M828" s="227" t="s">
        <v>2303</v>
      </c>
      <c r="N828" s="228" t="s">
        <v>173</v>
      </c>
      <c r="O828" s="231" t="s">
        <v>2305</v>
      </c>
      <c r="P828" s="228" t="s">
        <v>173</v>
      </c>
      <c r="Q828" s="227" t="s">
        <v>2303</v>
      </c>
      <c r="R828" s="228" t="s">
        <v>173</v>
      </c>
      <c r="S828" s="230" t="s">
        <v>2304</v>
      </c>
      <c r="T828" s="228" t="s">
        <v>173</v>
      </c>
      <c r="U828" s="227" t="s">
        <v>2303</v>
      </c>
      <c r="V828" s="227" t="s">
        <v>2303</v>
      </c>
      <c r="W828" s="227" t="s">
        <v>2303</v>
      </c>
      <c r="X828" s="229" t="s">
        <v>149</v>
      </c>
      <c r="Y828" s="229" t="s">
        <v>149</v>
      </c>
      <c r="Z828" s="227" t="s">
        <v>2303</v>
      </c>
      <c r="AA828" s="227" t="s">
        <v>2303</v>
      </c>
      <c r="AB828" s="227" t="s">
        <v>2303</v>
      </c>
      <c r="AC828" s="227" t="s">
        <v>2303</v>
      </c>
      <c r="AD828" s="227" t="s">
        <v>2303</v>
      </c>
      <c r="AE828" s="228" t="s">
        <v>173</v>
      </c>
      <c r="AF828" s="228" t="s">
        <v>173</v>
      </c>
      <c r="AG828" s="235" t="s">
        <v>173</v>
      </c>
      <c r="AH828" s="280"/>
    </row>
    <row r="829" spans="2:34" ht="12.75">
      <c r="B829" s="306" t="s">
        <v>1735</v>
      </c>
      <c r="C829" s="307" t="s">
        <v>112</v>
      </c>
      <c r="D829" s="307" t="s">
        <v>1667</v>
      </c>
      <c r="E829" s="307">
        <v>2.7</v>
      </c>
      <c r="F829" s="307" t="s">
        <v>333</v>
      </c>
      <c r="G829" s="307" t="s">
        <v>292</v>
      </c>
      <c r="H829" s="307" t="s">
        <v>335</v>
      </c>
      <c r="I829" s="227" t="s">
        <v>2303</v>
      </c>
      <c r="J829" s="230" t="s">
        <v>2304</v>
      </c>
      <c r="K829" s="227" t="s">
        <v>2303</v>
      </c>
      <c r="L829" s="227" t="s">
        <v>2303</v>
      </c>
      <c r="M829" s="227" t="s">
        <v>2303</v>
      </c>
      <c r="N829" s="228" t="s">
        <v>173</v>
      </c>
      <c r="O829" s="231" t="s">
        <v>2305</v>
      </c>
      <c r="P829" s="228" t="s">
        <v>173</v>
      </c>
      <c r="Q829" s="227" t="s">
        <v>2303</v>
      </c>
      <c r="R829" s="228" t="s">
        <v>173</v>
      </c>
      <c r="S829" s="230" t="s">
        <v>2304</v>
      </c>
      <c r="T829" s="228" t="s">
        <v>173</v>
      </c>
      <c r="U829" s="227" t="s">
        <v>2303</v>
      </c>
      <c r="V829" s="227" t="s">
        <v>2303</v>
      </c>
      <c r="W829" s="227" t="s">
        <v>2303</v>
      </c>
      <c r="X829" s="229" t="s">
        <v>149</v>
      </c>
      <c r="Y829" s="229" t="s">
        <v>149</v>
      </c>
      <c r="Z829" s="227" t="s">
        <v>2303</v>
      </c>
      <c r="AA829" s="227" t="s">
        <v>2303</v>
      </c>
      <c r="AB829" s="227" t="s">
        <v>2303</v>
      </c>
      <c r="AC829" s="227" t="s">
        <v>2303</v>
      </c>
      <c r="AD829" s="227" t="s">
        <v>2303</v>
      </c>
      <c r="AE829" s="228" t="s">
        <v>173</v>
      </c>
      <c r="AF829" s="228" t="s">
        <v>173</v>
      </c>
      <c r="AG829" s="235" t="s">
        <v>173</v>
      </c>
      <c r="AH829" s="280"/>
    </row>
    <row r="830" spans="2:34" ht="12.75">
      <c r="B830" s="306" t="s">
        <v>1736</v>
      </c>
      <c r="C830" s="307" t="s">
        <v>112</v>
      </c>
      <c r="D830" s="307" t="s">
        <v>1667</v>
      </c>
      <c r="E830" s="307">
        <v>2.7</v>
      </c>
      <c r="F830" s="307" t="s">
        <v>333</v>
      </c>
      <c r="G830" s="307" t="s">
        <v>292</v>
      </c>
      <c r="H830" s="307" t="s">
        <v>335</v>
      </c>
      <c r="I830" s="227" t="s">
        <v>2303</v>
      </c>
      <c r="J830" s="230" t="s">
        <v>2304</v>
      </c>
      <c r="K830" s="227" t="s">
        <v>2303</v>
      </c>
      <c r="L830" s="227" t="s">
        <v>2303</v>
      </c>
      <c r="M830" s="227" t="s">
        <v>2303</v>
      </c>
      <c r="N830" s="228" t="s">
        <v>173</v>
      </c>
      <c r="O830" s="231" t="s">
        <v>2305</v>
      </c>
      <c r="P830" s="228" t="s">
        <v>173</v>
      </c>
      <c r="Q830" s="227" t="s">
        <v>2303</v>
      </c>
      <c r="R830" s="228" t="s">
        <v>173</v>
      </c>
      <c r="S830" s="230" t="s">
        <v>2304</v>
      </c>
      <c r="T830" s="228" t="s">
        <v>173</v>
      </c>
      <c r="U830" s="227" t="s">
        <v>2303</v>
      </c>
      <c r="V830" s="227" t="s">
        <v>2303</v>
      </c>
      <c r="W830" s="227" t="s">
        <v>2303</v>
      </c>
      <c r="X830" s="229" t="s">
        <v>149</v>
      </c>
      <c r="Y830" s="229" t="s">
        <v>149</v>
      </c>
      <c r="Z830" s="227" t="s">
        <v>2303</v>
      </c>
      <c r="AA830" s="227" t="s">
        <v>2303</v>
      </c>
      <c r="AB830" s="227" t="s">
        <v>2303</v>
      </c>
      <c r="AC830" s="227" t="s">
        <v>2303</v>
      </c>
      <c r="AD830" s="227" t="s">
        <v>2303</v>
      </c>
      <c r="AE830" s="228" t="s">
        <v>173</v>
      </c>
      <c r="AF830" s="228" t="s">
        <v>173</v>
      </c>
      <c r="AG830" s="235" t="s">
        <v>173</v>
      </c>
      <c r="AH830" s="280"/>
    </row>
    <row r="831" spans="2:34" ht="12.75">
      <c r="B831" s="306" t="s">
        <v>1737</v>
      </c>
      <c r="C831" s="307" t="s">
        <v>112</v>
      </c>
      <c r="D831" s="307" t="s">
        <v>1667</v>
      </c>
      <c r="E831" s="307">
        <v>2.7</v>
      </c>
      <c r="F831" s="307" t="s">
        <v>333</v>
      </c>
      <c r="G831" s="307" t="s">
        <v>292</v>
      </c>
      <c r="H831" s="307" t="s">
        <v>335</v>
      </c>
      <c r="I831" s="227" t="s">
        <v>2303</v>
      </c>
      <c r="J831" s="230" t="s">
        <v>2304</v>
      </c>
      <c r="K831" s="227" t="s">
        <v>2303</v>
      </c>
      <c r="L831" s="227" t="s">
        <v>2303</v>
      </c>
      <c r="M831" s="227" t="s">
        <v>2303</v>
      </c>
      <c r="N831" s="228" t="s">
        <v>173</v>
      </c>
      <c r="O831" s="231" t="s">
        <v>2305</v>
      </c>
      <c r="P831" s="228" t="s">
        <v>173</v>
      </c>
      <c r="Q831" s="227" t="s">
        <v>2303</v>
      </c>
      <c r="R831" s="228" t="s">
        <v>173</v>
      </c>
      <c r="S831" s="230" t="s">
        <v>2304</v>
      </c>
      <c r="T831" s="228" t="s">
        <v>173</v>
      </c>
      <c r="U831" s="227" t="s">
        <v>2303</v>
      </c>
      <c r="V831" s="227" t="s">
        <v>2303</v>
      </c>
      <c r="W831" s="227" t="s">
        <v>2303</v>
      </c>
      <c r="X831" s="229" t="s">
        <v>149</v>
      </c>
      <c r="Y831" s="229" t="s">
        <v>149</v>
      </c>
      <c r="Z831" s="227" t="s">
        <v>2303</v>
      </c>
      <c r="AA831" s="227" t="s">
        <v>2303</v>
      </c>
      <c r="AB831" s="227" t="s">
        <v>2303</v>
      </c>
      <c r="AC831" s="227" t="s">
        <v>2303</v>
      </c>
      <c r="AD831" s="227" t="s">
        <v>2303</v>
      </c>
      <c r="AE831" s="228" t="s">
        <v>173</v>
      </c>
      <c r="AF831" s="228" t="s">
        <v>173</v>
      </c>
      <c r="AG831" s="235" t="s">
        <v>173</v>
      </c>
      <c r="AH831" s="280"/>
    </row>
    <row r="832" spans="2:34" ht="12.75">
      <c r="B832" s="306" t="s">
        <v>1738</v>
      </c>
      <c r="C832" s="307" t="s">
        <v>112</v>
      </c>
      <c r="D832" s="307" t="s">
        <v>1667</v>
      </c>
      <c r="E832" s="307">
        <v>2.7</v>
      </c>
      <c r="F832" s="307" t="s">
        <v>333</v>
      </c>
      <c r="G832" s="307" t="s">
        <v>292</v>
      </c>
      <c r="H832" s="307" t="s">
        <v>335</v>
      </c>
      <c r="I832" s="227" t="s">
        <v>2303</v>
      </c>
      <c r="J832" s="230" t="s">
        <v>2304</v>
      </c>
      <c r="K832" s="227" t="s">
        <v>2303</v>
      </c>
      <c r="L832" s="227" t="s">
        <v>2303</v>
      </c>
      <c r="M832" s="227" t="s">
        <v>2303</v>
      </c>
      <c r="N832" s="228" t="s">
        <v>173</v>
      </c>
      <c r="O832" s="231" t="s">
        <v>2305</v>
      </c>
      <c r="P832" s="228" t="s">
        <v>173</v>
      </c>
      <c r="Q832" s="227" t="s">
        <v>2303</v>
      </c>
      <c r="R832" s="228" t="s">
        <v>173</v>
      </c>
      <c r="S832" s="230" t="s">
        <v>2304</v>
      </c>
      <c r="T832" s="228" t="s">
        <v>173</v>
      </c>
      <c r="U832" s="227" t="s">
        <v>2303</v>
      </c>
      <c r="V832" s="227" t="s">
        <v>2303</v>
      </c>
      <c r="W832" s="227" t="s">
        <v>2303</v>
      </c>
      <c r="X832" s="229" t="s">
        <v>149</v>
      </c>
      <c r="Y832" s="229" t="s">
        <v>149</v>
      </c>
      <c r="Z832" s="227" t="s">
        <v>2303</v>
      </c>
      <c r="AA832" s="227" t="s">
        <v>2303</v>
      </c>
      <c r="AB832" s="227" t="s">
        <v>2303</v>
      </c>
      <c r="AC832" s="227" t="s">
        <v>2303</v>
      </c>
      <c r="AD832" s="227" t="s">
        <v>2303</v>
      </c>
      <c r="AE832" s="228" t="s">
        <v>173</v>
      </c>
      <c r="AF832" s="228" t="s">
        <v>173</v>
      </c>
      <c r="AG832" s="235" t="s">
        <v>173</v>
      </c>
      <c r="AH832" s="280"/>
    </row>
    <row r="833" spans="2:34" ht="12.75">
      <c r="B833" s="306" t="s">
        <v>1739</v>
      </c>
      <c r="C833" s="307" t="s">
        <v>112</v>
      </c>
      <c r="D833" s="307" t="s">
        <v>1667</v>
      </c>
      <c r="E833" s="307">
        <v>2.7</v>
      </c>
      <c r="F833" s="307" t="s">
        <v>333</v>
      </c>
      <c r="G833" s="307" t="s">
        <v>292</v>
      </c>
      <c r="H833" s="307" t="s">
        <v>335</v>
      </c>
      <c r="I833" s="227" t="s">
        <v>2303</v>
      </c>
      <c r="J833" s="230" t="s">
        <v>2304</v>
      </c>
      <c r="K833" s="227" t="s">
        <v>2303</v>
      </c>
      <c r="L833" s="227" t="s">
        <v>2303</v>
      </c>
      <c r="M833" s="227" t="s">
        <v>2303</v>
      </c>
      <c r="N833" s="228" t="s">
        <v>173</v>
      </c>
      <c r="O833" s="231" t="s">
        <v>2305</v>
      </c>
      <c r="P833" s="228" t="s">
        <v>173</v>
      </c>
      <c r="Q833" s="227" t="s">
        <v>2303</v>
      </c>
      <c r="R833" s="228" t="s">
        <v>173</v>
      </c>
      <c r="S833" s="230" t="s">
        <v>2304</v>
      </c>
      <c r="T833" s="228" t="s">
        <v>173</v>
      </c>
      <c r="U833" s="227" t="s">
        <v>2303</v>
      </c>
      <c r="V833" s="227" t="s">
        <v>2303</v>
      </c>
      <c r="W833" s="227" t="s">
        <v>2303</v>
      </c>
      <c r="X833" s="229" t="s">
        <v>149</v>
      </c>
      <c r="Y833" s="229" t="s">
        <v>149</v>
      </c>
      <c r="Z833" s="227" t="s">
        <v>2303</v>
      </c>
      <c r="AA833" s="227" t="s">
        <v>2303</v>
      </c>
      <c r="AB833" s="227" t="s">
        <v>2303</v>
      </c>
      <c r="AC833" s="227" t="s">
        <v>2303</v>
      </c>
      <c r="AD833" s="227" t="s">
        <v>2303</v>
      </c>
      <c r="AE833" s="228" t="s">
        <v>173</v>
      </c>
      <c r="AF833" s="228" t="s">
        <v>173</v>
      </c>
      <c r="AG833" s="235" t="s">
        <v>173</v>
      </c>
      <c r="AH833" s="280"/>
    </row>
    <row r="834" spans="2:34" ht="12.75">
      <c r="B834" s="306" t="s">
        <v>1740</v>
      </c>
      <c r="C834" s="307" t="s">
        <v>112</v>
      </c>
      <c r="D834" s="307" t="s">
        <v>1667</v>
      </c>
      <c r="E834" s="307">
        <v>2.7</v>
      </c>
      <c r="F834" s="307" t="s">
        <v>333</v>
      </c>
      <c r="G834" s="307" t="s">
        <v>292</v>
      </c>
      <c r="H834" s="307" t="s">
        <v>335</v>
      </c>
      <c r="I834" s="227" t="s">
        <v>2303</v>
      </c>
      <c r="J834" s="230" t="s">
        <v>2304</v>
      </c>
      <c r="K834" s="227" t="s">
        <v>2303</v>
      </c>
      <c r="L834" s="227" t="s">
        <v>2303</v>
      </c>
      <c r="M834" s="227" t="s">
        <v>2303</v>
      </c>
      <c r="N834" s="228" t="s">
        <v>173</v>
      </c>
      <c r="O834" s="231" t="s">
        <v>2305</v>
      </c>
      <c r="P834" s="228" t="s">
        <v>173</v>
      </c>
      <c r="Q834" s="227" t="s">
        <v>2303</v>
      </c>
      <c r="R834" s="228" t="s">
        <v>173</v>
      </c>
      <c r="S834" s="230" t="s">
        <v>2304</v>
      </c>
      <c r="T834" s="228" t="s">
        <v>173</v>
      </c>
      <c r="U834" s="227" t="s">
        <v>2303</v>
      </c>
      <c r="V834" s="227" t="s">
        <v>2303</v>
      </c>
      <c r="W834" s="227" t="s">
        <v>2303</v>
      </c>
      <c r="X834" s="229" t="s">
        <v>149</v>
      </c>
      <c r="Y834" s="229" t="s">
        <v>149</v>
      </c>
      <c r="Z834" s="227" t="s">
        <v>2303</v>
      </c>
      <c r="AA834" s="227" t="s">
        <v>2303</v>
      </c>
      <c r="AB834" s="227" t="s">
        <v>2303</v>
      </c>
      <c r="AC834" s="227" t="s">
        <v>2303</v>
      </c>
      <c r="AD834" s="227" t="s">
        <v>2303</v>
      </c>
      <c r="AE834" s="228" t="s">
        <v>173</v>
      </c>
      <c r="AF834" s="228" t="s">
        <v>173</v>
      </c>
      <c r="AG834" s="235" t="s">
        <v>173</v>
      </c>
      <c r="AH834" s="280"/>
    </row>
    <row r="835" spans="2:34" ht="12.75">
      <c r="B835" s="306" t="s">
        <v>1741</v>
      </c>
      <c r="C835" s="307" t="s">
        <v>112</v>
      </c>
      <c r="D835" s="307" t="s">
        <v>1667</v>
      </c>
      <c r="E835" s="307">
        <v>2.7</v>
      </c>
      <c r="F835" s="307" t="s">
        <v>333</v>
      </c>
      <c r="G835" s="307" t="s">
        <v>292</v>
      </c>
      <c r="H835" s="307" t="s">
        <v>335</v>
      </c>
      <c r="I835" s="227" t="s">
        <v>2303</v>
      </c>
      <c r="J835" s="230" t="s">
        <v>2304</v>
      </c>
      <c r="K835" s="227" t="s">
        <v>2303</v>
      </c>
      <c r="L835" s="227" t="s">
        <v>2303</v>
      </c>
      <c r="M835" s="227" t="s">
        <v>2303</v>
      </c>
      <c r="N835" s="228" t="s">
        <v>173</v>
      </c>
      <c r="O835" s="231" t="s">
        <v>2305</v>
      </c>
      <c r="P835" s="228" t="s">
        <v>173</v>
      </c>
      <c r="Q835" s="227" t="s">
        <v>2303</v>
      </c>
      <c r="R835" s="228" t="s">
        <v>173</v>
      </c>
      <c r="S835" s="230" t="s">
        <v>2304</v>
      </c>
      <c r="T835" s="228" t="s">
        <v>173</v>
      </c>
      <c r="U835" s="227" t="s">
        <v>2303</v>
      </c>
      <c r="V835" s="227" t="s">
        <v>2303</v>
      </c>
      <c r="W835" s="227" t="s">
        <v>2303</v>
      </c>
      <c r="X835" s="229" t="s">
        <v>149</v>
      </c>
      <c r="Y835" s="229" t="s">
        <v>149</v>
      </c>
      <c r="Z835" s="227" t="s">
        <v>2303</v>
      </c>
      <c r="AA835" s="227" t="s">
        <v>2303</v>
      </c>
      <c r="AB835" s="227" t="s">
        <v>2303</v>
      </c>
      <c r="AC835" s="227" t="s">
        <v>2303</v>
      </c>
      <c r="AD835" s="227" t="s">
        <v>2303</v>
      </c>
      <c r="AE835" s="228" t="s">
        <v>173</v>
      </c>
      <c r="AF835" s="228" t="s">
        <v>173</v>
      </c>
      <c r="AG835" s="235" t="s">
        <v>173</v>
      </c>
      <c r="AH835" s="280"/>
    </row>
    <row r="836" spans="2:34" ht="12.75">
      <c r="B836" s="306" t="s">
        <v>1742</v>
      </c>
      <c r="C836" s="307" t="s">
        <v>112</v>
      </c>
      <c r="D836" s="307" t="s">
        <v>1667</v>
      </c>
      <c r="E836" s="307">
        <v>2.7</v>
      </c>
      <c r="F836" s="307" t="s">
        <v>333</v>
      </c>
      <c r="G836" s="307" t="s">
        <v>292</v>
      </c>
      <c r="H836" s="307" t="s">
        <v>335</v>
      </c>
      <c r="I836" s="227" t="s">
        <v>2303</v>
      </c>
      <c r="J836" s="230" t="s">
        <v>2304</v>
      </c>
      <c r="K836" s="227" t="s">
        <v>2303</v>
      </c>
      <c r="L836" s="227" t="s">
        <v>2303</v>
      </c>
      <c r="M836" s="227" t="s">
        <v>2303</v>
      </c>
      <c r="N836" s="228" t="s">
        <v>173</v>
      </c>
      <c r="O836" s="231" t="s">
        <v>2305</v>
      </c>
      <c r="P836" s="228" t="s">
        <v>173</v>
      </c>
      <c r="Q836" s="227" t="s">
        <v>2303</v>
      </c>
      <c r="R836" s="228" t="s">
        <v>173</v>
      </c>
      <c r="S836" s="230" t="s">
        <v>2304</v>
      </c>
      <c r="T836" s="228" t="s">
        <v>173</v>
      </c>
      <c r="U836" s="227" t="s">
        <v>2303</v>
      </c>
      <c r="V836" s="227" t="s">
        <v>2303</v>
      </c>
      <c r="W836" s="227" t="s">
        <v>2303</v>
      </c>
      <c r="X836" s="229" t="s">
        <v>149</v>
      </c>
      <c r="Y836" s="229" t="s">
        <v>149</v>
      </c>
      <c r="Z836" s="227" t="s">
        <v>2303</v>
      </c>
      <c r="AA836" s="227" t="s">
        <v>2303</v>
      </c>
      <c r="AB836" s="227" t="s">
        <v>2303</v>
      </c>
      <c r="AC836" s="227" t="s">
        <v>2303</v>
      </c>
      <c r="AD836" s="227" t="s">
        <v>2303</v>
      </c>
      <c r="AE836" s="228" t="s">
        <v>173</v>
      </c>
      <c r="AF836" s="228" t="s">
        <v>173</v>
      </c>
      <c r="AG836" s="235" t="s">
        <v>173</v>
      </c>
      <c r="AH836" s="280"/>
    </row>
    <row r="837" spans="2:34" ht="12.75">
      <c r="B837" s="306" t="s">
        <v>1743</v>
      </c>
      <c r="C837" s="307" t="s">
        <v>112</v>
      </c>
      <c r="D837" s="307" t="s">
        <v>1667</v>
      </c>
      <c r="E837" s="307">
        <v>2.7</v>
      </c>
      <c r="F837" s="307" t="s">
        <v>333</v>
      </c>
      <c r="G837" s="307" t="s">
        <v>292</v>
      </c>
      <c r="H837" s="307" t="s">
        <v>335</v>
      </c>
      <c r="I837" s="227" t="s">
        <v>2303</v>
      </c>
      <c r="J837" s="230" t="s">
        <v>2304</v>
      </c>
      <c r="K837" s="227" t="s">
        <v>2303</v>
      </c>
      <c r="L837" s="227" t="s">
        <v>2303</v>
      </c>
      <c r="M837" s="227" t="s">
        <v>2303</v>
      </c>
      <c r="N837" s="228" t="s">
        <v>173</v>
      </c>
      <c r="O837" s="231" t="s">
        <v>2305</v>
      </c>
      <c r="P837" s="228" t="s">
        <v>173</v>
      </c>
      <c r="Q837" s="227" t="s">
        <v>2303</v>
      </c>
      <c r="R837" s="228" t="s">
        <v>173</v>
      </c>
      <c r="S837" s="230" t="s">
        <v>2304</v>
      </c>
      <c r="T837" s="228" t="s">
        <v>173</v>
      </c>
      <c r="U837" s="227" t="s">
        <v>2303</v>
      </c>
      <c r="V837" s="227" t="s">
        <v>2303</v>
      </c>
      <c r="W837" s="227" t="s">
        <v>2303</v>
      </c>
      <c r="X837" s="229" t="s">
        <v>149</v>
      </c>
      <c r="Y837" s="229" t="s">
        <v>149</v>
      </c>
      <c r="Z837" s="227" t="s">
        <v>2303</v>
      </c>
      <c r="AA837" s="227" t="s">
        <v>2303</v>
      </c>
      <c r="AB837" s="227" t="s">
        <v>2303</v>
      </c>
      <c r="AC837" s="227" t="s">
        <v>2303</v>
      </c>
      <c r="AD837" s="227" t="s">
        <v>2303</v>
      </c>
      <c r="AE837" s="228" t="s">
        <v>173</v>
      </c>
      <c r="AF837" s="228" t="s">
        <v>173</v>
      </c>
      <c r="AG837" s="235" t="s">
        <v>173</v>
      </c>
      <c r="AH837" s="280"/>
    </row>
    <row r="838" spans="2:34" ht="12.75">
      <c r="B838" s="306" t="s">
        <v>1744</v>
      </c>
      <c r="C838" s="307" t="s">
        <v>112</v>
      </c>
      <c r="D838" s="307" t="s">
        <v>1667</v>
      </c>
      <c r="E838" s="307">
        <v>2.7</v>
      </c>
      <c r="F838" s="307" t="s">
        <v>333</v>
      </c>
      <c r="G838" s="307" t="s">
        <v>292</v>
      </c>
      <c r="H838" s="307" t="s">
        <v>335</v>
      </c>
      <c r="I838" s="227" t="s">
        <v>2303</v>
      </c>
      <c r="J838" s="230" t="s">
        <v>2304</v>
      </c>
      <c r="K838" s="227" t="s">
        <v>2303</v>
      </c>
      <c r="L838" s="227" t="s">
        <v>2303</v>
      </c>
      <c r="M838" s="227" t="s">
        <v>2303</v>
      </c>
      <c r="N838" s="228" t="s">
        <v>173</v>
      </c>
      <c r="O838" s="231" t="s">
        <v>2305</v>
      </c>
      <c r="P838" s="228" t="s">
        <v>173</v>
      </c>
      <c r="Q838" s="227" t="s">
        <v>2303</v>
      </c>
      <c r="R838" s="228" t="s">
        <v>173</v>
      </c>
      <c r="S838" s="230" t="s">
        <v>2304</v>
      </c>
      <c r="T838" s="228" t="s">
        <v>173</v>
      </c>
      <c r="U838" s="227" t="s">
        <v>2303</v>
      </c>
      <c r="V838" s="227" t="s">
        <v>2303</v>
      </c>
      <c r="W838" s="227" t="s">
        <v>2303</v>
      </c>
      <c r="X838" s="229" t="s">
        <v>149</v>
      </c>
      <c r="Y838" s="229" t="s">
        <v>149</v>
      </c>
      <c r="Z838" s="227" t="s">
        <v>2303</v>
      </c>
      <c r="AA838" s="227" t="s">
        <v>2303</v>
      </c>
      <c r="AB838" s="227" t="s">
        <v>2303</v>
      </c>
      <c r="AC838" s="227" t="s">
        <v>2303</v>
      </c>
      <c r="AD838" s="227" t="s">
        <v>2303</v>
      </c>
      <c r="AE838" s="228" t="s">
        <v>173</v>
      </c>
      <c r="AF838" s="228" t="s">
        <v>173</v>
      </c>
      <c r="AG838" s="235" t="s">
        <v>173</v>
      </c>
      <c r="AH838" s="280"/>
    </row>
    <row r="839" spans="2:34" ht="12.75">
      <c r="B839" s="306" t="s">
        <v>1745</v>
      </c>
      <c r="C839" s="307" t="s">
        <v>112</v>
      </c>
      <c r="D839" s="307" t="s">
        <v>1667</v>
      </c>
      <c r="E839" s="307">
        <v>2.7</v>
      </c>
      <c r="F839" s="307" t="s">
        <v>333</v>
      </c>
      <c r="G839" s="307" t="s">
        <v>292</v>
      </c>
      <c r="H839" s="307" t="s">
        <v>335</v>
      </c>
      <c r="I839" s="227" t="s">
        <v>2303</v>
      </c>
      <c r="J839" s="230" t="s">
        <v>2304</v>
      </c>
      <c r="K839" s="227" t="s">
        <v>2303</v>
      </c>
      <c r="L839" s="227" t="s">
        <v>2303</v>
      </c>
      <c r="M839" s="227" t="s">
        <v>2303</v>
      </c>
      <c r="N839" s="228" t="s">
        <v>173</v>
      </c>
      <c r="O839" s="231" t="s">
        <v>2305</v>
      </c>
      <c r="P839" s="228" t="s">
        <v>173</v>
      </c>
      <c r="Q839" s="227" t="s">
        <v>2303</v>
      </c>
      <c r="R839" s="228" t="s">
        <v>173</v>
      </c>
      <c r="S839" s="230" t="s">
        <v>2304</v>
      </c>
      <c r="T839" s="228" t="s">
        <v>173</v>
      </c>
      <c r="U839" s="227" t="s">
        <v>2303</v>
      </c>
      <c r="V839" s="227" t="s">
        <v>2303</v>
      </c>
      <c r="W839" s="227" t="s">
        <v>2303</v>
      </c>
      <c r="X839" s="229" t="s">
        <v>149</v>
      </c>
      <c r="Y839" s="229" t="s">
        <v>149</v>
      </c>
      <c r="Z839" s="227" t="s">
        <v>2303</v>
      </c>
      <c r="AA839" s="227" t="s">
        <v>2303</v>
      </c>
      <c r="AB839" s="227" t="s">
        <v>2303</v>
      </c>
      <c r="AC839" s="227" t="s">
        <v>2303</v>
      </c>
      <c r="AD839" s="227" t="s">
        <v>2303</v>
      </c>
      <c r="AE839" s="228" t="s">
        <v>173</v>
      </c>
      <c r="AF839" s="228" t="s">
        <v>173</v>
      </c>
      <c r="AG839" s="235" t="s">
        <v>173</v>
      </c>
      <c r="AH839" s="280"/>
    </row>
    <row r="840" spans="2:34" ht="12.75">
      <c r="B840" s="306" t="s">
        <v>1746</v>
      </c>
      <c r="C840" s="307" t="s">
        <v>112</v>
      </c>
      <c r="D840" s="307" t="s">
        <v>1667</v>
      </c>
      <c r="E840" s="307">
        <v>2.7</v>
      </c>
      <c r="F840" s="307" t="s">
        <v>333</v>
      </c>
      <c r="G840" s="307" t="s">
        <v>292</v>
      </c>
      <c r="H840" s="307" t="s">
        <v>335</v>
      </c>
      <c r="I840" s="227" t="s">
        <v>2303</v>
      </c>
      <c r="J840" s="230" t="s">
        <v>2304</v>
      </c>
      <c r="K840" s="227" t="s">
        <v>2303</v>
      </c>
      <c r="L840" s="227" t="s">
        <v>2303</v>
      </c>
      <c r="M840" s="227" t="s">
        <v>2303</v>
      </c>
      <c r="N840" s="228" t="s">
        <v>173</v>
      </c>
      <c r="O840" s="231" t="s">
        <v>2305</v>
      </c>
      <c r="P840" s="228" t="s">
        <v>173</v>
      </c>
      <c r="Q840" s="227" t="s">
        <v>2303</v>
      </c>
      <c r="R840" s="228" t="s">
        <v>173</v>
      </c>
      <c r="S840" s="230" t="s">
        <v>2304</v>
      </c>
      <c r="T840" s="228" t="s">
        <v>173</v>
      </c>
      <c r="U840" s="227" t="s">
        <v>2303</v>
      </c>
      <c r="V840" s="227" t="s">
        <v>2303</v>
      </c>
      <c r="W840" s="227" t="s">
        <v>2303</v>
      </c>
      <c r="X840" s="229" t="s">
        <v>149</v>
      </c>
      <c r="Y840" s="229" t="s">
        <v>149</v>
      </c>
      <c r="Z840" s="227" t="s">
        <v>2303</v>
      </c>
      <c r="AA840" s="227" t="s">
        <v>2303</v>
      </c>
      <c r="AB840" s="227" t="s">
        <v>2303</v>
      </c>
      <c r="AC840" s="227" t="s">
        <v>2303</v>
      </c>
      <c r="AD840" s="227" t="s">
        <v>2303</v>
      </c>
      <c r="AE840" s="228" t="s">
        <v>173</v>
      </c>
      <c r="AF840" s="228" t="s">
        <v>173</v>
      </c>
      <c r="AG840" s="235" t="s">
        <v>173</v>
      </c>
      <c r="AH840" s="280"/>
    </row>
    <row r="841" spans="2:34" ht="12.75">
      <c r="B841" s="306" t="s">
        <v>1747</v>
      </c>
      <c r="C841" s="307" t="s">
        <v>112</v>
      </c>
      <c r="D841" s="307" t="s">
        <v>1667</v>
      </c>
      <c r="E841" s="307">
        <v>2.7</v>
      </c>
      <c r="F841" s="307" t="s">
        <v>333</v>
      </c>
      <c r="G841" s="307" t="s">
        <v>292</v>
      </c>
      <c r="H841" s="307" t="s">
        <v>335</v>
      </c>
      <c r="I841" s="227" t="s">
        <v>2303</v>
      </c>
      <c r="J841" s="230" t="s">
        <v>2304</v>
      </c>
      <c r="K841" s="227" t="s">
        <v>2303</v>
      </c>
      <c r="L841" s="227" t="s">
        <v>2303</v>
      </c>
      <c r="M841" s="227" t="s">
        <v>2303</v>
      </c>
      <c r="N841" s="228" t="s">
        <v>173</v>
      </c>
      <c r="O841" s="231" t="s">
        <v>2305</v>
      </c>
      <c r="P841" s="228" t="s">
        <v>173</v>
      </c>
      <c r="Q841" s="227" t="s">
        <v>2303</v>
      </c>
      <c r="R841" s="228" t="s">
        <v>173</v>
      </c>
      <c r="S841" s="230" t="s">
        <v>2304</v>
      </c>
      <c r="T841" s="228" t="s">
        <v>173</v>
      </c>
      <c r="U841" s="227" t="s">
        <v>2303</v>
      </c>
      <c r="V841" s="227" t="s">
        <v>2303</v>
      </c>
      <c r="W841" s="227" t="s">
        <v>2303</v>
      </c>
      <c r="X841" s="229" t="s">
        <v>149</v>
      </c>
      <c r="Y841" s="229" t="s">
        <v>149</v>
      </c>
      <c r="Z841" s="227" t="s">
        <v>2303</v>
      </c>
      <c r="AA841" s="227" t="s">
        <v>2303</v>
      </c>
      <c r="AB841" s="227" t="s">
        <v>2303</v>
      </c>
      <c r="AC841" s="227" t="s">
        <v>2303</v>
      </c>
      <c r="AD841" s="227" t="s">
        <v>2303</v>
      </c>
      <c r="AE841" s="228" t="s">
        <v>173</v>
      </c>
      <c r="AF841" s="228" t="s">
        <v>173</v>
      </c>
      <c r="AG841" s="235" t="s">
        <v>173</v>
      </c>
      <c r="AH841" s="280"/>
    </row>
    <row r="842" spans="2:34" ht="12.75">
      <c r="B842" s="306" t="s">
        <v>1673</v>
      </c>
      <c r="C842" s="307" t="s">
        <v>116</v>
      </c>
      <c r="D842" s="307" t="s">
        <v>1667</v>
      </c>
      <c r="E842" s="307">
        <v>1.3</v>
      </c>
      <c r="F842" s="307" t="s">
        <v>333</v>
      </c>
      <c r="G842" s="307" t="s">
        <v>1151</v>
      </c>
      <c r="H842" s="307" t="s">
        <v>335</v>
      </c>
      <c r="I842" s="230" t="s">
        <v>2304</v>
      </c>
      <c r="J842" s="230" t="s">
        <v>2304</v>
      </c>
      <c r="K842" s="227" t="s">
        <v>2303</v>
      </c>
      <c r="L842" s="227" t="s">
        <v>2303</v>
      </c>
      <c r="M842" s="230" t="s">
        <v>2304</v>
      </c>
      <c r="N842" s="228" t="s">
        <v>173</v>
      </c>
      <c r="O842" s="228" t="s">
        <v>173</v>
      </c>
      <c r="P842" s="228" t="s">
        <v>173</v>
      </c>
      <c r="Q842" s="230" t="s">
        <v>2304</v>
      </c>
      <c r="R842" s="231" t="s">
        <v>2305</v>
      </c>
      <c r="S842" s="230" t="s">
        <v>2304</v>
      </c>
      <c r="T842" s="228" t="s">
        <v>173</v>
      </c>
      <c r="U842" s="227" t="s">
        <v>2303</v>
      </c>
      <c r="V842" s="227" t="s">
        <v>2303</v>
      </c>
      <c r="W842" s="227" t="s">
        <v>2303</v>
      </c>
      <c r="X842" s="229" t="s">
        <v>149</v>
      </c>
      <c r="Y842" s="229" t="s">
        <v>149</v>
      </c>
      <c r="Z842" s="233" t="s">
        <v>2303</v>
      </c>
      <c r="AA842" s="233" t="s">
        <v>2303</v>
      </c>
      <c r="AB842" s="233" t="s">
        <v>2303</v>
      </c>
      <c r="AC842" s="233" t="s">
        <v>2303</v>
      </c>
      <c r="AD842" s="233" t="s">
        <v>2303</v>
      </c>
      <c r="AE842" s="233" t="s">
        <v>2303</v>
      </c>
      <c r="AF842" s="233" t="s">
        <v>2303</v>
      </c>
      <c r="AG842" s="237" t="s">
        <v>2305</v>
      </c>
      <c r="AH842" s="280"/>
    </row>
    <row r="843" spans="2:34" ht="12.75">
      <c r="B843" s="306" t="s">
        <v>1674</v>
      </c>
      <c r="C843" s="307" t="s">
        <v>116</v>
      </c>
      <c r="D843" s="307" t="s">
        <v>1667</v>
      </c>
      <c r="E843" s="307">
        <v>1.3</v>
      </c>
      <c r="F843" s="307" t="s">
        <v>333</v>
      </c>
      <c r="G843" s="307" t="s">
        <v>1232</v>
      </c>
      <c r="H843" s="307" t="s">
        <v>335</v>
      </c>
      <c r="I843" s="230" t="s">
        <v>2304</v>
      </c>
      <c r="J843" s="230" t="s">
        <v>2304</v>
      </c>
      <c r="K843" s="227" t="s">
        <v>2303</v>
      </c>
      <c r="L843" s="227" t="s">
        <v>2303</v>
      </c>
      <c r="M843" s="230" t="s">
        <v>2304</v>
      </c>
      <c r="N843" s="228" t="s">
        <v>173</v>
      </c>
      <c r="O843" s="228" t="s">
        <v>173</v>
      </c>
      <c r="P843" s="228" t="s">
        <v>173</v>
      </c>
      <c r="Q843" s="230" t="s">
        <v>2304</v>
      </c>
      <c r="R843" s="231" t="s">
        <v>2305</v>
      </c>
      <c r="S843" s="230" t="s">
        <v>2304</v>
      </c>
      <c r="T843" s="228" t="s">
        <v>173</v>
      </c>
      <c r="U843" s="227" t="s">
        <v>2303</v>
      </c>
      <c r="V843" s="227" t="s">
        <v>2303</v>
      </c>
      <c r="W843" s="227" t="s">
        <v>2303</v>
      </c>
      <c r="X843" s="229" t="s">
        <v>149</v>
      </c>
      <c r="Y843" s="229" t="s">
        <v>149</v>
      </c>
      <c r="Z843" s="233" t="s">
        <v>2303</v>
      </c>
      <c r="AA843" s="233" t="s">
        <v>2303</v>
      </c>
      <c r="AB843" s="233" t="s">
        <v>2303</v>
      </c>
      <c r="AC843" s="233" t="s">
        <v>2303</v>
      </c>
      <c r="AD843" s="233" t="s">
        <v>2303</v>
      </c>
      <c r="AE843" s="233" t="s">
        <v>2303</v>
      </c>
      <c r="AF843" s="233" t="s">
        <v>2303</v>
      </c>
      <c r="AG843" s="237" t="s">
        <v>2305</v>
      </c>
      <c r="AH843" s="280"/>
    </row>
    <row r="844" spans="2:34" ht="12.75">
      <c r="B844" s="306" t="s">
        <v>1675</v>
      </c>
      <c r="C844" s="307" t="s">
        <v>116</v>
      </c>
      <c r="D844" s="307" t="s">
        <v>1667</v>
      </c>
      <c r="E844" s="307">
        <v>1.3</v>
      </c>
      <c r="F844" s="307" t="s">
        <v>333</v>
      </c>
      <c r="G844" s="307" t="s">
        <v>1143</v>
      </c>
      <c r="H844" s="307" t="s">
        <v>335</v>
      </c>
      <c r="I844" s="230" t="s">
        <v>2304</v>
      </c>
      <c r="J844" s="230" t="s">
        <v>2304</v>
      </c>
      <c r="K844" s="227" t="s">
        <v>2303</v>
      </c>
      <c r="L844" s="227" t="s">
        <v>2303</v>
      </c>
      <c r="M844" s="230" t="s">
        <v>2304</v>
      </c>
      <c r="N844" s="228" t="s">
        <v>173</v>
      </c>
      <c r="O844" s="228" t="s">
        <v>173</v>
      </c>
      <c r="P844" s="228" t="s">
        <v>173</v>
      </c>
      <c r="Q844" s="230" t="s">
        <v>2304</v>
      </c>
      <c r="R844" s="231" t="s">
        <v>2305</v>
      </c>
      <c r="S844" s="230" t="s">
        <v>2304</v>
      </c>
      <c r="T844" s="228" t="s">
        <v>173</v>
      </c>
      <c r="U844" s="227" t="s">
        <v>2303</v>
      </c>
      <c r="V844" s="227" t="s">
        <v>2303</v>
      </c>
      <c r="W844" s="227" t="s">
        <v>2303</v>
      </c>
      <c r="X844" s="229" t="s">
        <v>149</v>
      </c>
      <c r="Y844" s="229" t="s">
        <v>149</v>
      </c>
      <c r="Z844" s="233" t="s">
        <v>2303</v>
      </c>
      <c r="AA844" s="233" t="s">
        <v>2303</v>
      </c>
      <c r="AB844" s="233" t="s">
        <v>2303</v>
      </c>
      <c r="AC844" s="233" t="s">
        <v>2303</v>
      </c>
      <c r="AD844" s="233" t="s">
        <v>2303</v>
      </c>
      <c r="AE844" s="233" t="s">
        <v>2303</v>
      </c>
      <c r="AF844" s="233" t="s">
        <v>2303</v>
      </c>
      <c r="AG844" s="237" t="s">
        <v>2305</v>
      </c>
      <c r="AH844" s="280"/>
    </row>
    <row r="845" spans="2:34" ht="12.75">
      <c r="B845" s="306" t="s">
        <v>1676</v>
      </c>
      <c r="C845" s="307" t="s">
        <v>116</v>
      </c>
      <c r="D845" s="307" t="s">
        <v>1667</v>
      </c>
      <c r="E845" s="307">
        <v>1.3</v>
      </c>
      <c r="F845" s="307" t="s">
        <v>333</v>
      </c>
      <c r="G845" s="307" t="s">
        <v>1232</v>
      </c>
      <c r="H845" s="307" t="s">
        <v>335</v>
      </c>
      <c r="I845" s="230" t="s">
        <v>2304</v>
      </c>
      <c r="J845" s="230" t="s">
        <v>2304</v>
      </c>
      <c r="K845" s="227" t="s">
        <v>2303</v>
      </c>
      <c r="L845" s="227" t="s">
        <v>2303</v>
      </c>
      <c r="M845" s="230" t="s">
        <v>2304</v>
      </c>
      <c r="N845" s="228" t="s">
        <v>173</v>
      </c>
      <c r="O845" s="228" t="s">
        <v>173</v>
      </c>
      <c r="P845" s="228" t="s">
        <v>173</v>
      </c>
      <c r="Q845" s="230" t="s">
        <v>2304</v>
      </c>
      <c r="R845" s="231" t="s">
        <v>2305</v>
      </c>
      <c r="S845" s="230" t="s">
        <v>2304</v>
      </c>
      <c r="T845" s="228" t="s">
        <v>173</v>
      </c>
      <c r="U845" s="227" t="s">
        <v>2303</v>
      </c>
      <c r="V845" s="227" t="s">
        <v>2303</v>
      </c>
      <c r="W845" s="227" t="s">
        <v>2303</v>
      </c>
      <c r="X845" s="229" t="s">
        <v>149</v>
      </c>
      <c r="Y845" s="229" t="s">
        <v>149</v>
      </c>
      <c r="Z845" s="233" t="s">
        <v>2303</v>
      </c>
      <c r="AA845" s="233" t="s">
        <v>2303</v>
      </c>
      <c r="AB845" s="233" t="s">
        <v>2303</v>
      </c>
      <c r="AC845" s="233" t="s">
        <v>2303</v>
      </c>
      <c r="AD845" s="233" t="s">
        <v>2303</v>
      </c>
      <c r="AE845" s="233" t="s">
        <v>2303</v>
      </c>
      <c r="AF845" s="233" t="s">
        <v>2303</v>
      </c>
      <c r="AG845" s="237" t="s">
        <v>2305</v>
      </c>
      <c r="AH845" s="280"/>
    </row>
    <row r="846" spans="2:34" ht="12.75">
      <c r="B846" s="306" t="s">
        <v>1677</v>
      </c>
      <c r="C846" s="307" t="s">
        <v>116</v>
      </c>
      <c r="D846" s="307" t="s">
        <v>1667</v>
      </c>
      <c r="E846" s="307">
        <v>1.3</v>
      </c>
      <c r="F846" s="307" t="s">
        <v>333</v>
      </c>
      <c r="G846" s="307" t="s">
        <v>1143</v>
      </c>
      <c r="H846" s="307" t="s">
        <v>335</v>
      </c>
      <c r="I846" s="230" t="s">
        <v>2304</v>
      </c>
      <c r="J846" s="230" t="s">
        <v>2304</v>
      </c>
      <c r="K846" s="227" t="s">
        <v>2303</v>
      </c>
      <c r="L846" s="227" t="s">
        <v>2303</v>
      </c>
      <c r="M846" s="230" t="s">
        <v>2304</v>
      </c>
      <c r="N846" s="228" t="s">
        <v>173</v>
      </c>
      <c r="O846" s="228" t="s">
        <v>173</v>
      </c>
      <c r="P846" s="228" t="s">
        <v>173</v>
      </c>
      <c r="Q846" s="230" t="s">
        <v>2304</v>
      </c>
      <c r="R846" s="231" t="s">
        <v>2305</v>
      </c>
      <c r="S846" s="230" t="s">
        <v>2304</v>
      </c>
      <c r="T846" s="228" t="s">
        <v>173</v>
      </c>
      <c r="U846" s="227" t="s">
        <v>2303</v>
      </c>
      <c r="V846" s="227" t="s">
        <v>2303</v>
      </c>
      <c r="W846" s="227" t="s">
        <v>2303</v>
      </c>
      <c r="X846" s="229" t="s">
        <v>149</v>
      </c>
      <c r="Y846" s="229" t="s">
        <v>149</v>
      </c>
      <c r="Z846" s="233" t="s">
        <v>2303</v>
      </c>
      <c r="AA846" s="233" t="s">
        <v>2303</v>
      </c>
      <c r="AB846" s="233" t="s">
        <v>2303</v>
      </c>
      <c r="AC846" s="233" t="s">
        <v>2303</v>
      </c>
      <c r="AD846" s="233" t="s">
        <v>2303</v>
      </c>
      <c r="AE846" s="233" t="s">
        <v>2303</v>
      </c>
      <c r="AF846" s="233" t="s">
        <v>2303</v>
      </c>
      <c r="AG846" s="237" t="s">
        <v>2305</v>
      </c>
      <c r="AH846" s="280"/>
    </row>
    <row r="847" spans="2:34" ht="12.75">
      <c r="B847" s="306" t="s">
        <v>1678</v>
      </c>
      <c r="C847" s="307" t="s">
        <v>116</v>
      </c>
      <c r="D847" s="307" t="s">
        <v>1667</v>
      </c>
      <c r="E847" s="307">
        <v>1.3</v>
      </c>
      <c r="F847" s="307" t="s">
        <v>333</v>
      </c>
      <c r="G847" s="307" t="s">
        <v>1679</v>
      </c>
      <c r="H847" s="307" t="s">
        <v>335</v>
      </c>
      <c r="I847" s="230" t="s">
        <v>2304</v>
      </c>
      <c r="J847" s="230" t="s">
        <v>2304</v>
      </c>
      <c r="K847" s="227" t="s">
        <v>2303</v>
      </c>
      <c r="L847" s="227" t="s">
        <v>2303</v>
      </c>
      <c r="M847" s="230" t="s">
        <v>2304</v>
      </c>
      <c r="N847" s="228" t="s">
        <v>173</v>
      </c>
      <c r="O847" s="228" t="s">
        <v>173</v>
      </c>
      <c r="P847" s="228" t="s">
        <v>173</v>
      </c>
      <c r="Q847" s="230" t="s">
        <v>2304</v>
      </c>
      <c r="R847" s="231" t="s">
        <v>2305</v>
      </c>
      <c r="S847" s="230" t="s">
        <v>2304</v>
      </c>
      <c r="T847" s="228" t="s">
        <v>173</v>
      </c>
      <c r="U847" s="227" t="s">
        <v>2303</v>
      </c>
      <c r="V847" s="227" t="s">
        <v>2303</v>
      </c>
      <c r="W847" s="227" t="s">
        <v>2303</v>
      </c>
      <c r="X847" s="229" t="s">
        <v>149</v>
      </c>
      <c r="Y847" s="229" t="s">
        <v>149</v>
      </c>
      <c r="Z847" s="233" t="s">
        <v>2303</v>
      </c>
      <c r="AA847" s="233" t="s">
        <v>2303</v>
      </c>
      <c r="AB847" s="233" t="s">
        <v>2303</v>
      </c>
      <c r="AC847" s="233" t="s">
        <v>2303</v>
      </c>
      <c r="AD847" s="233" t="s">
        <v>2303</v>
      </c>
      <c r="AE847" s="233" t="s">
        <v>2303</v>
      </c>
      <c r="AF847" s="233" t="s">
        <v>2303</v>
      </c>
      <c r="AG847" s="237" t="s">
        <v>2305</v>
      </c>
      <c r="AH847" s="280"/>
    </row>
    <row r="848" spans="2:34" ht="12.75">
      <c r="B848" s="306" t="s">
        <v>1680</v>
      </c>
      <c r="C848" s="307" t="s">
        <v>116</v>
      </c>
      <c r="D848" s="307" t="s">
        <v>1667</v>
      </c>
      <c r="E848" s="307">
        <v>1.3</v>
      </c>
      <c r="F848" s="307" t="s">
        <v>333</v>
      </c>
      <c r="G848" s="307" t="s">
        <v>1681</v>
      </c>
      <c r="H848" s="307" t="s">
        <v>335</v>
      </c>
      <c r="I848" s="230" t="s">
        <v>2304</v>
      </c>
      <c r="J848" s="230" t="s">
        <v>2304</v>
      </c>
      <c r="K848" s="227" t="s">
        <v>2303</v>
      </c>
      <c r="L848" s="227" t="s">
        <v>2303</v>
      </c>
      <c r="M848" s="230" t="s">
        <v>2304</v>
      </c>
      <c r="N848" s="228" t="s">
        <v>173</v>
      </c>
      <c r="O848" s="228" t="s">
        <v>173</v>
      </c>
      <c r="P848" s="228" t="s">
        <v>173</v>
      </c>
      <c r="Q848" s="230" t="s">
        <v>2304</v>
      </c>
      <c r="R848" s="231" t="s">
        <v>2305</v>
      </c>
      <c r="S848" s="230" t="s">
        <v>2304</v>
      </c>
      <c r="T848" s="228" t="s">
        <v>173</v>
      </c>
      <c r="U848" s="227" t="s">
        <v>2303</v>
      </c>
      <c r="V848" s="227" t="s">
        <v>2303</v>
      </c>
      <c r="W848" s="227" t="s">
        <v>2303</v>
      </c>
      <c r="X848" s="229" t="s">
        <v>149</v>
      </c>
      <c r="Y848" s="229" t="s">
        <v>149</v>
      </c>
      <c r="Z848" s="233" t="s">
        <v>2303</v>
      </c>
      <c r="AA848" s="233" t="s">
        <v>2303</v>
      </c>
      <c r="AB848" s="233" t="s">
        <v>2303</v>
      </c>
      <c r="AC848" s="233" t="s">
        <v>2303</v>
      </c>
      <c r="AD848" s="233" t="s">
        <v>2303</v>
      </c>
      <c r="AE848" s="233" t="s">
        <v>2303</v>
      </c>
      <c r="AF848" s="233" t="s">
        <v>2303</v>
      </c>
      <c r="AG848" s="237" t="s">
        <v>2305</v>
      </c>
      <c r="AH848" s="280"/>
    </row>
    <row r="849" spans="2:34" ht="12.75">
      <c r="B849" s="306" t="s">
        <v>1682</v>
      </c>
      <c r="C849" s="307" t="s">
        <v>116</v>
      </c>
      <c r="D849" s="307" t="s">
        <v>1667</v>
      </c>
      <c r="E849" s="307">
        <v>1.3</v>
      </c>
      <c r="F849" s="307" t="s">
        <v>333</v>
      </c>
      <c r="G849" s="307" t="s">
        <v>1679</v>
      </c>
      <c r="H849" s="307" t="s">
        <v>335</v>
      </c>
      <c r="I849" s="230" t="s">
        <v>2304</v>
      </c>
      <c r="J849" s="230" t="s">
        <v>2304</v>
      </c>
      <c r="K849" s="227" t="s">
        <v>2303</v>
      </c>
      <c r="L849" s="227" t="s">
        <v>2303</v>
      </c>
      <c r="M849" s="230" t="s">
        <v>2304</v>
      </c>
      <c r="N849" s="228" t="s">
        <v>173</v>
      </c>
      <c r="O849" s="228" t="s">
        <v>173</v>
      </c>
      <c r="P849" s="228" t="s">
        <v>173</v>
      </c>
      <c r="Q849" s="230" t="s">
        <v>2304</v>
      </c>
      <c r="R849" s="231" t="s">
        <v>2305</v>
      </c>
      <c r="S849" s="230" t="s">
        <v>2304</v>
      </c>
      <c r="T849" s="228" t="s">
        <v>173</v>
      </c>
      <c r="U849" s="227" t="s">
        <v>2303</v>
      </c>
      <c r="V849" s="227" t="s">
        <v>2303</v>
      </c>
      <c r="W849" s="227" t="s">
        <v>2303</v>
      </c>
      <c r="X849" s="229" t="s">
        <v>149</v>
      </c>
      <c r="Y849" s="229" t="s">
        <v>149</v>
      </c>
      <c r="Z849" s="233" t="s">
        <v>2303</v>
      </c>
      <c r="AA849" s="233" t="s">
        <v>2303</v>
      </c>
      <c r="AB849" s="233" t="s">
        <v>2303</v>
      </c>
      <c r="AC849" s="233" t="s">
        <v>2303</v>
      </c>
      <c r="AD849" s="233" t="s">
        <v>2303</v>
      </c>
      <c r="AE849" s="233" t="s">
        <v>2303</v>
      </c>
      <c r="AF849" s="233" t="s">
        <v>2303</v>
      </c>
      <c r="AG849" s="237" t="s">
        <v>2305</v>
      </c>
      <c r="AH849" s="280"/>
    </row>
    <row r="850" spans="2:34" ht="12.75">
      <c r="B850" s="306" t="s">
        <v>1683</v>
      </c>
      <c r="C850" s="307" t="s">
        <v>116</v>
      </c>
      <c r="D850" s="307" t="s">
        <v>1667</v>
      </c>
      <c r="E850" s="307">
        <v>1.3</v>
      </c>
      <c r="F850" s="307" t="s">
        <v>333</v>
      </c>
      <c r="G850" s="307" t="s">
        <v>1681</v>
      </c>
      <c r="H850" s="307" t="s">
        <v>335</v>
      </c>
      <c r="I850" s="230" t="s">
        <v>2304</v>
      </c>
      <c r="J850" s="230" t="s">
        <v>2304</v>
      </c>
      <c r="K850" s="227" t="s">
        <v>2303</v>
      </c>
      <c r="L850" s="227" t="s">
        <v>2303</v>
      </c>
      <c r="M850" s="230" t="s">
        <v>2304</v>
      </c>
      <c r="N850" s="228" t="s">
        <v>173</v>
      </c>
      <c r="O850" s="228" t="s">
        <v>173</v>
      </c>
      <c r="P850" s="228" t="s">
        <v>173</v>
      </c>
      <c r="Q850" s="230" t="s">
        <v>2304</v>
      </c>
      <c r="R850" s="231" t="s">
        <v>2305</v>
      </c>
      <c r="S850" s="230" t="s">
        <v>2304</v>
      </c>
      <c r="T850" s="228" t="s">
        <v>173</v>
      </c>
      <c r="U850" s="227" t="s">
        <v>2303</v>
      </c>
      <c r="V850" s="227" t="s">
        <v>2303</v>
      </c>
      <c r="W850" s="227" t="s">
        <v>2303</v>
      </c>
      <c r="X850" s="229" t="s">
        <v>149</v>
      </c>
      <c r="Y850" s="229" t="s">
        <v>149</v>
      </c>
      <c r="Z850" s="233" t="s">
        <v>2303</v>
      </c>
      <c r="AA850" s="233" t="s">
        <v>2303</v>
      </c>
      <c r="AB850" s="233" t="s">
        <v>2303</v>
      </c>
      <c r="AC850" s="233" t="s">
        <v>2303</v>
      </c>
      <c r="AD850" s="233" t="s">
        <v>2303</v>
      </c>
      <c r="AE850" s="233" t="s">
        <v>2303</v>
      </c>
      <c r="AF850" s="233" t="s">
        <v>2303</v>
      </c>
      <c r="AG850" s="237" t="s">
        <v>2305</v>
      </c>
      <c r="AH850" s="280"/>
    </row>
    <row r="851" spans="2:34" ht="12.75">
      <c r="B851" s="306" t="s">
        <v>1684</v>
      </c>
      <c r="C851" s="307" t="s">
        <v>116</v>
      </c>
      <c r="D851" s="307" t="s">
        <v>1667</v>
      </c>
      <c r="E851" s="307">
        <v>1.3</v>
      </c>
      <c r="F851" s="307" t="s">
        <v>333</v>
      </c>
      <c r="G851" s="307" t="s">
        <v>1151</v>
      </c>
      <c r="H851" s="307" t="s">
        <v>335</v>
      </c>
      <c r="I851" s="230" t="s">
        <v>2304</v>
      </c>
      <c r="J851" s="230" t="s">
        <v>2304</v>
      </c>
      <c r="K851" s="227" t="s">
        <v>2303</v>
      </c>
      <c r="L851" s="227" t="s">
        <v>2303</v>
      </c>
      <c r="M851" s="230" t="s">
        <v>2304</v>
      </c>
      <c r="N851" s="228" t="s">
        <v>173</v>
      </c>
      <c r="O851" s="228" t="s">
        <v>173</v>
      </c>
      <c r="P851" s="228" t="s">
        <v>173</v>
      </c>
      <c r="Q851" s="230" t="s">
        <v>2304</v>
      </c>
      <c r="R851" s="231" t="s">
        <v>2305</v>
      </c>
      <c r="S851" s="230" t="s">
        <v>2304</v>
      </c>
      <c r="T851" s="228" t="s">
        <v>173</v>
      </c>
      <c r="U851" s="227" t="s">
        <v>2303</v>
      </c>
      <c r="V851" s="227" t="s">
        <v>2303</v>
      </c>
      <c r="W851" s="227" t="s">
        <v>2303</v>
      </c>
      <c r="X851" s="229" t="s">
        <v>149</v>
      </c>
      <c r="Y851" s="229" t="s">
        <v>149</v>
      </c>
      <c r="Z851" s="233" t="s">
        <v>2303</v>
      </c>
      <c r="AA851" s="233" t="s">
        <v>2303</v>
      </c>
      <c r="AB851" s="233" t="s">
        <v>2303</v>
      </c>
      <c r="AC851" s="233" t="s">
        <v>2303</v>
      </c>
      <c r="AD851" s="233" t="s">
        <v>2303</v>
      </c>
      <c r="AE851" s="233" t="s">
        <v>2303</v>
      </c>
      <c r="AF851" s="233" t="s">
        <v>2303</v>
      </c>
      <c r="AG851" s="237" t="s">
        <v>2305</v>
      </c>
      <c r="AH851" s="280"/>
    </row>
    <row r="852" spans="2:34" ht="12.75">
      <c r="B852" s="306" t="s">
        <v>1685</v>
      </c>
      <c r="C852" s="307" t="s">
        <v>116</v>
      </c>
      <c r="D852" s="307" t="s">
        <v>1667</v>
      </c>
      <c r="E852" s="307">
        <v>1.3</v>
      </c>
      <c r="F852" s="307" t="s">
        <v>333</v>
      </c>
      <c r="G852" s="307" t="s">
        <v>1232</v>
      </c>
      <c r="H852" s="307" t="s">
        <v>335</v>
      </c>
      <c r="I852" s="230" t="s">
        <v>2304</v>
      </c>
      <c r="J852" s="230" t="s">
        <v>2304</v>
      </c>
      <c r="K852" s="227" t="s">
        <v>2303</v>
      </c>
      <c r="L852" s="227" t="s">
        <v>2303</v>
      </c>
      <c r="M852" s="230" t="s">
        <v>2304</v>
      </c>
      <c r="N852" s="228" t="s">
        <v>173</v>
      </c>
      <c r="O852" s="228" t="s">
        <v>173</v>
      </c>
      <c r="P852" s="228" t="s">
        <v>173</v>
      </c>
      <c r="Q852" s="230" t="s">
        <v>2304</v>
      </c>
      <c r="R852" s="231" t="s">
        <v>2305</v>
      </c>
      <c r="S852" s="230" t="s">
        <v>2304</v>
      </c>
      <c r="T852" s="228" t="s">
        <v>173</v>
      </c>
      <c r="U852" s="227" t="s">
        <v>2303</v>
      </c>
      <c r="V852" s="227" t="s">
        <v>2303</v>
      </c>
      <c r="W852" s="227" t="s">
        <v>2303</v>
      </c>
      <c r="X852" s="229" t="s">
        <v>149</v>
      </c>
      <c r="Y852" s="229" t="s">
        <v>149</v>
      </c>
      <c r="Z852" s="233" t="s">
        <v>2303</v>
      </c>
      <c r="AA852" s="233" t="s">
        <v>2303</v>
      </c>
      <c r="AB852" s="233" t="s">
        <v>2303</v>
      </c>
      <c r="AC852" s="233" t="s">
        <v>2303</v>
      </c>
      <c r="AD852" s="233" t="s">
        <v>2303</v>
      </c>
      <c r="AE852" s="233" t="s">
        <v>2303</v>
      </c>
      <c r="AF852" s="233" t="s">
        <v>2303</v>
      </c>
      <c r="AG852" s="237" t="s">
        <v>2305</v>
      </c>
      <c r="AH852" s="280"/>
    </row>
    <row r="853" spans="2:34" ht="12.75">
      <c r="B853" s="306" t="s">
        <v>1686</v>
      </c>
      <c r="C853" s="307" t="s">
        <v>116</v>
      </c>
      <c r="D853" s="307" t="s">
        <v>1667</v>
      </c>
      <c r="E853" s="307">
        <v>1.3</v>
      </c>
      <c r="F853" s="307" t="s">
        <v>333</v>
      </c>
      <c r="G853" s="307" t="s">
        <v>1167</v>
      </c>
      <c r="H853" s="307" t="s">
        <v>335</v>
      </c>
      <c r="I853" s="230" t="s">
        <v>2304</v>
      </c>
      <c r="J853" s="230" t="s">
        <v>2304</v>
      </c>
      <c r="K853" s="227" t="s">
        <v>2303</v>
      </c>
      <c r="L853" s="227" t="s">
        <v>2303</v>
      </c>
      <c r="M853" s="230" t="s">
        <v>2304</v>
      </c>
      <c r="N853" s="228" t="s">
        <v>173</v>
      </c>
      <c r="O853" s="228" t="s">
        <v>173</v>
      </c>
      <c r="P853" s="228" t="s">
        <v>173</v>
      </c>
      <c r="Q853" s="230" t="s">
        <v>2304</v>
      </c>
      <c r="R853" s="231" t="s">
        <v>2305</v>
      </c>
      <c r="S853" s="230" t="s">
        <v>2304</v>
      </c>
      <c r="T853" s="228" t="s">
        <v>173</v>
      </c>
      <c r="U853" s="227" t="s">
        <v>2303</v>
      </c>
      <c r="V853" s="227" t="s">
        <v>2303</v>
      </c>
      <c r="W853" s="227" t="s">
        <v>2303</v>
      </c>
      <c r="X853" s="229" t="s">
        <v>149</v>
      </c>
      <c r="Y853" s="229" t="s">
        <v>149</v>
      </c>
      <c r="Z853" s="233" t="s">
        <v>2303</v>
      </c>
      <c r="AA853" s="233" t="s">
        <v>2303</v>
      </c>
      <c r="AB853" s="233" t="s">
        <v>2303</v>
      </c>
      <c r="AC853" s="233" t="s">
        <v>2303</v>
      </c>
      <c r="AD853" s="233" t="s">
        <v>2303</v>
      </c>
      <c r="AE853" s="233" t="s">
        <v>2303</v>
      </c>
      <c r="AF853" s="233" t="s">
        <v>2303</v>
      </c>
      <c r="AG853" s="237" t="s">
        <v>2305</v>
      </c>
      <c r="AH853" s="280"/>
    </row>
    <row r="854" spans="2:34" ht="12.75">
      <c r="B854" s="306" t="s">
        <v>1687</v>
      </c>
      <c r="C854" s="307" t="s">
        <v>116</v>
      </c>
      <c r="D854" s="307" t="s">
        <v>1667</v>
      </c>
      <c r="E854" s="307">
        <v>1.3</v>
      </c>
      <c r="F854" s="307" t="s">
        <v>333</v>
      </c>
      <c r="G854" s="307" t="s">
        <v>1169</v>
      </c>
      <c r="H854" s="307" t="s">
        <v>335</v>
      </c>
      <c r="I854" s="230" t="s">
        <v>2304</v>
      </c>
      <c r="J854" s="230" t="s">
        <v>2304</v>
      </c>
      <c r="K854" s="227" t="s">
        <v>2303</v>
      </c>
      <c r="L854" s="227" t="s">
        <v>2303</v>
      </c>
      <c r="M854" s="230" t="s">
        <v>2304</v>
      </c>
      <c r="N854" s="228" t="s">
        <v>173</v>
      </c>
      <c r="O854" s="228" t="s">
        <v>173</v>
      </c>
      <c r="P854" s="228" t="s">
        <v>173</v>
      </c>
      <c r="Q854" s="230" t="s">
        <v>2304</v>
      </c>
      <c r="R854" s="231" t="s">
        <v>2305</v>
      </c>
      <c r="S854" s="230" t="s">
        <v>2304</v>
      </c>
      <c r="T854" s="228" t="s">
        <v>173</v>
      </c>
      <c r="U854" s="227" t="s">
        <v>2303</v>
      </c>
      <c r="V854" s="227" t="s">
        <v>2303</v>
      </c>
      <c r="W854" s="227" t="s">
        <v>2303</v>
      </c>
      <c r="X854" s="229" t="s">
        <v>149</v>
      </c>
      <c r="Y854" s="229" t="s">
        <v>149</v>
      </c>
      <c r="Z854" s="233" t="s">
        <v>2303</v>
      </c>
      <c r="AA854" s="233" t="s">
        <v>2303</v>
      </c>
      <c r="AB854" s="233" t="s">
        <v>2303</v>
      </c>
      <c r="AC854" s="233" t="s">
        <v>2303</v>
      </c>
      <c r="AD854" s="233" t="s">
        <v>2303</v>
      </c>
      <c r="AE854" s="233" t="s">
        <v>2303</v>
      </c>
      <c r="AF854" s="233" t="s">
        <v>2303</v>
      </c>
      <c r="AG854" s="237" t="s">
        <v>2305</v>
      </c>
      <c r="AH854" s="280"/>
    </row>
    <row r="855" spans="2:34" ht="12.75">
      <c r="B855" s="306" t="s">
        <v>1688</v>
      </c>
      <c r="C855" s="307" t="s">
        <v>116</v>
      </c>
      <c r="D855" s="307" t="s">
        <v>1667</v>
      </c>
      <c r="E855" s="307">
        <v>1.3</v>
      </c>
      <c r="F855" s="307" t="s">
        <v>333</v>
      </c>
      <c r="G855" s="307" t="s">
        <v>1180</v>
      </c>
      <c r="H855" s="307" t="s">
        <v>335</v>
      </c>
      <c r="I855" s="230" t="s">
        <v>2304</v>
      </c>
      <c r="J855" s="230" t="s">
        <v>2304</v>
      </c>
      <c r="K855" s="227" t="s">
        <v>2303</v>
      </c>
      <c r="L855" s="227" t="s">
        <v>2303</v>
      </c>
      <c r="M855" s="230" t="s">
        <v>2304</v>
      </c>
      <c r="N855" s="228" t="s">
        <v>173</v>
      </c>
      <c r="O855" s="228" t="s">
        <v>173</v>
      </c>
      <c r="P855" s="228" t="s">
        <v>173</v>
      </c>
      <c r="Q855" s="230" t="s">
        <v>2304</v>
      </c>
      <c r="R855" s="231" t="s">
        <v>2305</v>
      </c>
      <c r="S855" s="230" t="s">
        <v>2304</v>
      </c>
      <c r="T855" s="228" t="s">
        <v>173</v>
      </c>
      <c r="U855" s="227" t="s">
        <v>2303</v>
      </c>
      <c r="V855" s="227" t="s">
        <v>2303</v>
      </c>
      <c r="W855" s="227" t="s">
        <v>2303</v>
      </c>
      <c r="X855" s="229" t="s">
        <v>149</v>
      </c>
      <c r="Y855" s="229" t="s">
        <v>149</v>
      </c>
      <c r="Z855" s="233" t="s">
        <v>2303</v>
      </c>
      <c r="AA855" s="233" t="s">
        <v>2303</v>
      </c>
      <c r="AB855" s="233" t="s">
        <v>2303</v>
      </c>
      <c r="AC855" s="233" t="s">
        <v>2303</v>
      </c>
      <c r="AD855" s="233" t="s">
        <v>2303</v>
      </c>
      <c r="AE855" s="233" t="s">
        <v>2303</v>
      </c>
      <c r="AF855" s="233" t="s">
        <v>2303</v>
      </c>
      <c r="AG855" s="237" t="s">
        <v>2305</v>
      </c>
      <c r="AH855" s="280"/>
    </row>
    <row r="856" spans="2:34" ht="12.75">
      <c r="B856" s="306" t="s">
        <v>1689</v>
      </c>
      <c r="C856" s="307" t="s">
        <v>116</v>
      </c>
      <c r="D856" s="307" t="s">
        <v>1667</v>
      </c>
      <c r="E856" s="307">
        <v>1.3</v>
      </c>
      <c r="F856" s="307" t="s">
        <v>333</v>
      </c>
      <c r="G856" s="307" t="s">
        <v>1182</v>
      </c>
      <c r="H856" s="307" t="s">
        <v>335</v>
      </c>
      <c r="I856" s="230" t="s">
        <v>2304</v>
      </c>
      <c r="J856" s="230" t="s">
        <v>2304</v>
      </c>
      <c r="K856" s="227" t="s">
        <v>2303</v>
      </c>
      <c r="L856" s="227" t="s">
        <v>2303</v>
      </c>
      <c r="M856" s="230" t="s">
        <v>2304</v>
      </c>
      <c r="N856" s="228" t="s">
        <v>173</v>
      </c>
      <c r="O856" s="228" t="s">
        <v>173</v>
      </c>
      <c r="P856" s="228" t="s">
        <v>173</v>
      </c>
      <c r="Q856" s="230" t="s">
        <v>2304</v>
      </c>
      <c r="R856" s="231" t="s">
        <v>2305</v>
      </c>
      <c r="S856" s="230" t="s">
        <v>2304</v>
      </c>
      <c r="T856" s="228" t="s">
        <v>173</v>
      </c>
      <c r="U856" s="227" t="s">
        <v>2303</v>
      </c>
      <c r="V856" s="227" t="s">
        <v>2303</v>
      </c>
      <c r="W856" s="227" t="s">
        <v>2303</v>
      </c>
      <c r="X856" s="229" t="s">
        <v>149</v>
      </c>
      <c r="Y856" s="229" t="s">
        <v>149</v>
      </c>
      <c r="Z856" s="233" t="s">
        <v>2303</v>
      </c>
      <c r="AA856" s="233" t="s">
        <v>2303</v>
      </c>
      <c r="AB856" s="233" t="s">
        <v>2303</v>
      </c>
      <c r="AC856" s="233" t="s">
        <v>2303</v>
      </c>
      <c r="AD856" s="233" t="s">
        <v>2303</v>
      </c>
      <c r="AE856" s="233" t="s">
        <v>2303</v>
      </c>
      <c r="AF856" s="233" t="s">
        <v>2303</v>
      </c>
      <c r="AG856" s="237" t="s">
        <v>2305</v>
      </c>
      <c r="AH856" s="280"/>
    </row>
    <row r="857" spans="2:34" ht="12.75">
      <c r="B857" s="306" t="s">
        <v>1690</v>
      </c>
      <c r="C857" s="307" t="s">
        <v>116</v>
      </c>
      <c r="D857" s="307" t="s">
        <v>1667</v>
      </c>
      <c r="E857" s="307">
        <v>1.3</v>
      </c>
      <c r="F857" s="307" t="s">
        <v>333</v>
      </c>
      <c r="G857" s="307" t="s">
        <v>1184</v>
      </c>
      <c r="H857" s="307" t="s">
        <v>335</v>
      </c>
      <c r="I857" s="230" t="s">
        <v>2304</v>
      </c>
      <c r="J857" s="230" t="s">
        <v>2304</v>
      </c>
      <c r="K857" s="227" t="s">
        <v>2303</v>
      </c>
      <c r="L857" s="227" t="s">
        <v>2303</v>
      </c>
      <c r="M857" s="230" t="s">
        <v>2304</v>
      </c>
      <c r="N857" s="228" t="s">
        <v>173</v>
      </c>
      <c r="O857" s="228" t="s">
        <v>173</v>
      </c>
      <c r="P857" s="228" t="s">
        <v>173</v>
      </c>
      <c r="Q857" s="230" t="s">
        <v>2304</v>
      </c>
      <c r="R857" s="231" t="s">
        <v>2305</v>
      </c>
      <c r="S857" s="230" t="s">
        <v>2304</v>
      </c>
      <c r="T857" s="228" t="s">
        <v>173</v>
      </c>
      <c r="U857" s="227" t="s">
        <v>2303</v>
      </c>
      <c r="V857" s="227" t="s">
        <v>2303</v>
      </c>
      <c r="W857" s="227" t="s">
        <v>2303</v>
      </c>
      <c r="X857" s="229" t="s">
        <v>149</v>
      </c>
      <c r="Y857" s="229" t="s">
        <v>149</v>
      </c>
      <c r="Z857" s="233" t="s">
        <v>2303</v>
      </c>
      <c r="AA857" s="233" t="s">
        <v>2303</v>
      </c>
      <c r="AB857" s="233" t="s">
        <v>2303</v>
      </c>
      <c r="AC857" s="233" t="s">
        <v>2303</v>
      </c>
      <c r="AD857" s="233" t="s">
        <v>2303</v>
      </c>
      <c r="AE857" s="233" t="s">
        <v>2303</v>
      </c>
      <c r="AF857" s="233" t="s">
        <v>2303</v>
      </c>
      <c r="AG857" s="237" t="s">
        <v>2305</v>
      </c>
      <c r="AH857" s="280"/>
    </row>
    <row r="858" spans="2:34" ht="12.75">
      <c r="B858" s="306" t="s">
        <v>1691</v>
      </c>
      <c r="C858" s="307" t="s">
        <v>116</v>
      </c>
      <c r="D858" s="307" t="s">
        <v>1667</v>
      </c>
      <c r="E858" s="307">
        <v>1.3</v>
      </c>
      <c r="F858" s="307" t="s">
        <v>333</v>
      </c>
      <c r="G858" s="307" t="s">
        <v>1192</v>
      </c>
      <c r="H858" s="307" t="s">
        <v>335</v>
      </c>
      <c r="I858" s="230" t="s">
        <v>2304</v>
      </c>
      <c r="J858" s="230" t="s">
        <v>2304</v>
      </c>
      <c r="K858" s="227" t="s">
        <v>2303</v>
      </c>
      <c r="L858" s="227" t="s">
        <v>2303</v>
      </c>
      <c r="M858" s="230" t="s">
        <v>2304</v>
      </c>
      <c r="N858" s="228" t="s">
        <v>173</v>
      </c>
      <c r="O858" s="228" t="s">
        <v>173</v>
      </c>
      <c r="P858" s="228" t="s">
        <v>173</v>
      </c>
      <c r="Q858" s="230" t="s">
        <v>2304</v>
      </c>
      <c r="R858" s="231" t="s">
        <v>2305</v>
      </c>
      <c r="S858" s="230" t="s">
        <v>2304</v>
      </c>
      <c r="T858" s="228" t="s">
        <v>173</v>
      </c>
      <c r="U858" s="227" t="s">
        <v>2303</v>
      </c>
      <c r="V858" s="227" t="s">
        <v>2303</v>
      </c>
      <c r="W858" s="227" t="s">
        <v>2303</v>
      </c>
      <c r="X858" s="229" t="s">
        <v>149</v>
      </c>
      <c r="Y858" s="229" t="s">
        <v>149</v>
      </c>
      <c r="Z858" s="233" t="s">
        <v>2303</v>
      </c>
      <c r="AA858" s="233" t="s">
        <v>2303</v>
      </c>
      <c r="AB858" s="233" t="s">
        <v>2303</v>
      </c>
      <c r="AC858" s="233" t="s">
        <v>2303</v>
      </c>
      <c r="AD858" s="233" t="s">
        <v>2303</v>
      </c>
      <c r="AE858" s="233" t="s">
        <v>2303</v>
      </c>
      <c r="AF858" s="233" t="s">
        <v>2303</v>
      </c>
      <c r="AG858" s="237" t="s">
        <v>2305</v>
      </c>
      <c r="AH858" s="280"/>
    </row>
    <row r="859" spans="2:34" ht="12.75">
      <c r="B859" s="306" t="s">
        <v>1692</v>
      </c>
      <c r="C859" s="307" t="s">
        <v>116</v>
      </c>
      <c r="D859" s="307" t="s">
        <v>1667</v>
      </c>
      <c r="E859" s="307">
        <v>1.3</v>
      </c>
      <c r="F859" s="307" t="s">
        <v>333</v>
      </c>
      <c r="G859" s="307" t="s">
        <v>1209</v>
      </c>
      <c r="H859" s="307" t="s">
        <v>335</v>
      </c>
      <c r="I859" s="230" t="s">
        <v>2304</v>
      </c>
      <c r="J859" s="230" t="s">
        <v>2304</v>
      </c>
      <c r="K859" s="227" t="s">
        <v>2303</v>
      </c>
      <c r="L859" s="227" t="s">
        <v>2303</v>
      </c>
      <c r="M859" s="230" t="s">
        <v>2304</v>
      </c>
      <c r="N859" s="228" t="s">
        <v>173</v>
      </c>
      <c r="O859" s="228" t="s">
        <v>173</v>
      </c>
      <c r="P859" s="228" t="s">
        <v>173</v>
      </c>
      <c r="Q859" s="230" t="s">
        <v>2304</v>
      </c>
      <c r="R859" s="231" t="s">
        <v>2305</v>
      </c>
      <c r="S859" s="230" t="s">
        <v>2304</v>
      </c>
      <c r="T859" s="228" t="s">
        <v>173</v>
      </c>
      <c r="U859" s="227" t="s">
        <v>2303</v>
      </c>
      <c r="V859" s="227" t="s">
        <v>2303</v>
      </c>
      <c r="W859" s="227" t="s">
        <v>2303</v>
      </c>
      <c r="X859" s="229" t="s">
        <v>149</v>
      </c>
      <c r="Y859" s="229" t="s">
        <v>149</v>
      </c>
      <c r="Z859" s="233" t="s">
        <v>2303</v>
      </c>
      <c r="AA859" s="233" t="s">
        <v>2303</v>
      </c>
      <c r="AB859" s="233" t="s">
        <v>2303</v>
      </c>
      <c r="AC859" s="233" t="s">
        <v>2303</v>
      </c>
      <c r="AD859" s="233" t="s">
        <v>2303</v>
      </c>
      <c r="AE859" s="233" t="s">
        <v>2303</v>
      </c>
      <c r="AF859" s="233" t="s">
        <v>2303</v>
      </c>
      <c r="AG859" s="237" t="s">
        <v>2305</v>
      </c>
      <c r="AH859" s="280"/>
    </row>
    <row r="860" spans="2:34" ht="12.75">
      <c r="B860" s="306" t="s">
        <v>1693</v>
      </c>
      <c r="C860" s="307" t="s">
        <v>116</v>
      </c>
      <c r="D860" s="307" t="s">
        <v>1667</v>
      </c>
      <c r="E860" s="307">
        <v>1.3</v>
      </c>
      <c r="F860" s="307" t="s">
        <v>333</v>
      </c>
      <c r="G860" s="307" t="s">
        <v>1215</v>
      </c>
      <c r="H860" s="307" t="s">
        <v>335</v>
      </c>
      <c r="I860" s="230" t="s">
        <v>2304</v>
      </c>
      <c r="J860" s="230" t="s">
        <v>2304</v>
      </c>
      <c r="K860" s="227" t="s">
        <v>2303</v>
      </c>
      <c r="L860" s="227" t="s">
        <v>2303</v>
      </c>
      <c r="M860" s="230" t="s">
        <v>2304</v>
      </c>
      <c r="N860" s="228" t="s">
        <v>173</v>
      </c>
      <c r="O860" s="228" t="s">
        <v>173</v>
      </c>
      <c r="P860" s="228" t="s">
        <v>173</v>
      </c>
      <c r="Q860" s="230" t="s">
        <v>2304</v>
      </c>
      <c r="R860" s="231" t="s">
        <v>2305</v>
      </c>
      <c r="S860" s="230" t="s">
        <v>2304</v>
      </c>
      <c r="T860" s="228" t="s">
        <v>173</v>
      </c>
      <c r="U860" s="227" t="s">
        <v>2303</v>
      </c>
      <c r="V860" s="227" t="s">
        <v>2303</v>
      </c>
      <c r="W860" s="227" t="s">
        <v>2303</v>
      </c>
      <c r="X860" s="229" t="s">
        <v>149</v>
      </c>
      <c r="Y860" s="229" t="s">
        <v>149</v>
      </c>
      <c r="Z860" s="233" t="s">
        <v>2303</v>
      </c>
      <c r="AA860" s="233" t="s">
        <v>2303</v>
      </c>
      <c r="AB860" s="233" t="s">
        <v>2303</v>
      </c>
      <c r="AC860" s="233" t="s">
        <v>2303</v>
      </c>
      <c r="AD860" s="233" t="s">
        <v>2303</v>
      </c>
      <c r="AE860" s="233" t="s">
        <v>2303</v>
      </c>
      <c r="AF860" s="233" t="s">
        <v>2303</v>
      </c>
      <c r="AG860" s="237" t="s">
        <v>2305</v>
      </c>
      <c r="AH860" s="280"/>
    </row>
    <row r="861" spans="2:34" ht="12.75">
      <c r="B861" s="306" t="s">
        <v>1694</v>
      </c>
      <c r="C861" s="307" t="s">
        <v>116</v>
      </c>
      <c r="D861" s="307" t="s">
        <v>1667</v>
      </c>
      <c r="E861" s="307">
        <v>1.3</v>
      </c>
      <c r="F861" s="307" t="s">
        <v>333</v>
      </c>
      <c r="G861" s="307" t="s">
        <v>1232</v>
      </c>
      <c r="H861" s="307" t="s">
        <v>335</v>
      </c>
      <c r="I861" s="230" t="s">
        <v>2304</v>
      </c>
      <c r="J861" s="230" t="s">
        <v>2304</v>
      </c>
      <c r="K861" s="227" t="s">
        <v>2303</v>
      </c>
      <c r="L861" s="227" t="s">
        <v>2303</v>
      </c>
      <c r="M861" s="230" t="s">
        <v>2304</v>
      </c>
      <c r="N861" s="228" t="s">
        <v>173</v>
      </c>
      <c r="O861" s="228" t="s">
        <v>173</v>
      </c>
      <c r="P861" s="228" t="s">
        <v>173</v>
      </c>
      <c r="Q861" s="230" t="s">
        <v>2304</v>
      </c>
      <c r="R861" s="231" t="s">
        <v>2305</v>
      </c>
      <c r="S861" s="230" t="s">
        <v>2304</v>
      </c>
      <c r="T861" s="228" t="s">
        <v>173</v>
      </c>
      <c r="U861" s="227" t="s">
        <v>2303</v>
      </c>
      <c r="V861" s="227" t="s">
        <v>2303</v>
      </c>
      <c r="W861" s="227" t="s">
        <v>2303</v>
      </c>
      <c r="X861" s="229" t="s">
        <v>149</v>
      </c>
      <c r="Y861" s="229" t="s">
        <v>149</v>
      </c>
      <c r="Z861" s="233" t="s">
        <v>2303</v>
      </c>
      <c r="AA861" s="233" t="s">
        <v>2303</v>
      </c>
      <c r="AB861" s="233" t="s">
        <v>2303</v>
      </c>
      <c r="AC861" s="233" t="s">
        <v>2303</v>
      </c>
      <c r="AD861" s="233" t="s">
        <v>2303</v>
      </c>
      <c r="AE861" s="233" t="s">
        <v>2303</v>
      </c>
      <c r="AF861" s="233" t="s">
        <v>2303</v>
      </c>
      <c r="AG861" s="237" t="s">
        <v>2305</v>
      </c>
      <c r="AH861" s="280"/>
    </row>
    <row r="862" spans="2:34" ht="12.75">
      <c r="B862" s="306" t="s">
        <v>1695</v>
      </c>
      <c r="C862" s="307" t="s">
        <v>116</v>
      </c>
      <c r="D862" s="307" t="s">
        <v>1667</v>
      </c>
      <c r="E862" s="307">
        <v>1.3</v>
      </c>
      <c r="F862" s="307" t="s">
        <v>333</v>
      </c>
      <c r="G862" s="307" t="s">
        <v>1225</v>
      </c>
      <c r="H862" s="307" t="s">
        <v>335</v>
      </c>
      <c r="I862" s="230" t="s">
        <v>2304</v>
      </c>
      <c r="J862" s="230" t="s">
        <v>2304</v>
      </c>
      <c r="K862" s="227" t="s">
        <v>2303</v>
      </c>
      <c r="L862" s="227" t="s">
        <v>2303</v>
      </c>
      <c r="M862" s="230" t="s">
        <v>2304</v>
      </c>
      <c r="N862" s="228" t="s">
        <v>173</v>
      </c>
      <c r="O862" s="228" t="s">
        <v>173</v>
      </c>
      <c r="P862" s="228" t="s">
        <v>173</v>
      </c>
      <c r="Q862" s="230" t="s">
        <v>2304</v>
      </c>
      <c r="R862" s="231" t="s">
        <v>2305</v>
      </c>
      <c r="S862" s="230" t="s">
        <v>2304</v>
      </c>
      <c r="T862" s="228" t="s">
        <v>173</v>
      </c>
      <c r="U862" s="227" t="s">
        <v>2303</v>
      </c>
      <c r="V862" s="227" t="s">
        <v>2303</v>
      </c>
      <c r="W862" s="227" t="s">
        <v>2303</v>
      </c>
      <c r="X862" s="229" t="s">
        <v>149</v>
      </c>
      <c r="Y862" s="229" t="s">
        <v>149</v>
      </c>
      <c r="Z862" s="233" t="s">
        <v>2303</v>
      </c>
      <c r="AA862" s="233" t="s">
        <v>2303</v>
      </c>
      <c r="AB862" s="233" t="s">
        <v>2303</v>
      </c>
      <c r="AC862" s="233" t="s">
        <v>2303</v>
      </c>
      <c r="AD862" s="233" t="s">
        <v>2303</v>
      </c>
      <c r="AE862" s="233" t="s">
        <v>2303</v>
      </c>
      <c r="AF862" s="233" t="s">
        <v>2303</v>
      </c>
      <c r="AG862" s="237" t="s">
        <v>2305</v>
      </c>
      <c r="AH862" s="280"/>
    </row>
    <row r="863" spans="2:34" ht="12.75">
      <c r="B863" s="306" t="s">
        <v>1696</v>
      </c>
      <c r="C863" s="307" t="s">
        <v>116</v>
      </c>
      <c r="D863" s="307" t="s">
        <v>1667</v>
      </c>
      <c r="E863" s="307">
        <v>1.3</v>
      </c>
      <c r="F863" s="307" t="s">
        <v>333</v>
      </c>
      <c r="G863" s="307" t="s">
        <v>1143</v>
      </c>
      <c r="H863" s="307" t="s">
        <v>335</v>
      </c>
      <c r="I863" s="230" t="s">
        <v>2304</v>
      </c>
      <c r="J863" s="230" t="s">
        <v>2304</v>
      </c>
      <c r="K863" s="227" t="s">
        <v>2303</v>
      </c>
      <c r="L863" s="227" t="s">
        <v>2303</v>
      </c>
      <c r="M863" s="230" t="s">
        <v>2304</v>
      </c>
      <c r="N863" s="228" t="s">
        <v>173</v>
      </c>
      <c r="O863" s="228" t="s">
        <v>173</v>
      </c>
      <c r="P863" s="228" t="s">
        <v>173</v>
      </c>
      <c r="Q863" s="230" t="s">
        <v>2304</v>
      </c>
      <c r="R863" s="231" t="s">
        <v>2305</v>
      </c>
      <c r="S863" s="230" t="s">
        <v>2304</v>
      </c>
      <c r="T863" s="228" t="s">
        <v>173</v>
      </c>
      <c r="U863" s="227" t="s">
        <v>2303</v>
      </c>
      <c r="V863" s="227" t="s">
        <v>2303</v>
      </c>
      <c r="W863" s="227" t="s">
        <v>2303</v>
      </c>
      <c r="X863" s="229" t="s">
        <v>149</v>
      </c>
      <c r="Y863" s="229" t="s">
        <v>149</v>
      </c>
      <c r="Z863" s="233" t="s">
        <v>2303</v>
      </c>
      <c r="AA863" s="233" t="s">
        <v>2303</v>
      </c>
      <c r="AB863" s="233" t="s">
        <v>2303</v>
      </c>
      <c r="AC863" s="233" t="s">
        <v>2303</v>
      </c>
      <c r="AD863" s="233" t="s">
        <v>2303</v>
      </c>
      <c r="AE863" s="233" t="s">
        <v>2303</v>
      </c>
      <c r="AF863" s="233" t="s">
        <v>2303</v>
      </c>
      <c r="AG863" s="237" t="s">
        <v>2305</v>
      </c>
      <c r="AH863" s="280"/>
    </row>
    <row r="864" spans="2:34" ht="12.75">
      <c r="B864" s="306" t="s">
        <v>1697</v>
      </c>
      <c r="C864" s="307" t="s">
        <v>116</v>
      </c>
      <c r="D864" s="307" t="s">
        <v>1667</v>
      </c>
      <c r="E864" s="307">
        <v>1.3</v>
      </c>
      <c r="F864" s="307" t="s">
        <v>333</v>
      </c>
      <c r="G864" s="307" t="s">
        <v>1139</v>
      </c>
      <c r="H864" s="307" t="s">
        <v>335</v>
      </c>
      <c r="I864" s="230" t="s">
        <v>2304</v>
      </c>
      <c r="J864" s="230" t="s">
        <v>2304</v>
      </c>
      <c r="K864" s="227" t="s">
        <v>2303</v>
      </c>
      <c r="L864" s="227" t="s">
        <v>2303</v>
      </c>
      <c r="M864" s="230" t="s">
        <v>2304</v>
      </c>
      <c r="N864" s="228" t="s">
        <v>173</v>
      </c>
      <c r="O864" s="228" t="s">
        <v>173</v>
      </c>
      <c r="P864" s="228" t="s">
        <v>173</v>
      </c>
      <c r="Q864" s="230" t="s">
        <v>2304</v>
      </c>
      <c r="R864" s="231" t="s">
        <v>2305</v>
      </c>
      <c r="S864" s="230" t="s">
        <v>2304</v>
      </c>
      <c r="T864" s="228" t="s">
        <v>173</v>
      </c>
      <c r="U864" s="227" t="s">
        <v>2303</v>
      </c>
      <c r="V864" s="227" t="s">
        <v>2303</v>
      </c>
      <c r="W864" s="227" t="s">
        <v>2303</v>
      </c>
      <c r="X864" s="229" t="s">
        <v>149</v>
      </c>
      <c r="Y864" s="229" t="s">
        <v>149</v>
      </c>
      <c r="Z864" s="233" t="s">
        <v>2303</v>
      </c>
      <c r="AA864" s="233" t="s">
        <v>2303</v>
      </c>
      <c r="AB864" s="233" t="s">
        <v>2303</v>
      </c>
      <c r="AC864" s="233" t="s">
        <v>2303</v>
      </c>
      <c r="AD864" s="233" t="s">
        <v>2303</v>
      </c>
      <c r="AE864" s="233" t="s">
        <v>2303</v>
      </c>
      <c r="AF864" s="233" t="s">
        <v>2303</v>
      </c>
      <c r="AG864" s="237" t="s">
        <v>2305</v>
      </c>
      <c r="AH864" s="280"/>
    </row>
    <row r="865" spans="2:34" ht="12.75">
      <c r="B865" s="306" t="s">
        <v>1698</v>
      </c>
      <c r="C865" s="307" t="s">
        <v>116</v>
      </c>
      <c r="D865" s="307" t="s">
        <v>1667</v>
      </c>
      <c r="E865" s="307">
        <v>1.3</v>
      </c>
      <c r="F865" s="307" t="s">
        <v>333</v>
      </c>
      <c r="G865" s="307" t="s">
        <v>1165</v>
      </c>
      <c r="H865" s="307" t="s">
        <v>335</v>
      </c>
      <c r="I865" s="230" t="s">
        <v>2304</v>
      </c>
      <c r="J865" s="230" t="s">
        <v>2304</v>
      </c>
      <c r="K865" s="227" t="s">
        <v>2303</v>
      </c>
      <c r="L865" s="227" t="s">
        <v>2303</v>
      </c>
      <c r="M865" s="230" t="s">
        <v>2304</v>
      </c>
      <c r="N865" s="228" t="s">
        <v>173</v>
      </c>
      <c r="O865" s="228" t="s">
        <v>173</v>
      </c>
      <c r="P865" s="228" t="s">
        <v>173</v>
      </c>
      <c r="Q865" s="230" t="s">
        <v>2304</v>
      </c>
      <c r="R865" s="231" t="s">
        <v>2305</v>
      </c>
      <c r="S865" s="230" t="s">
        <v>2304</v>
      </c>
      <c r="T865" s="228" t="s">
        <v>173</v>
      </c>
      <c r="U865" s="227" t="s">
        <v>2303</v>
      </c>
      <c r="V865" s="227" t="s">
        <v>2303</v>
      </c>
      <c r="W865" s="227" t="s">
        <v>2303</v>
      </c>
      <c r="X865" s="229" t="s">
        <v>149</v>
      </c>
      <c r="Y865" s="229" t="s">
        <v>149</v>
      </c>
      <c r="Z865" s="233" t="s">
        <v>2303</v>
      </c>
      <c r="AA865" s="233" t="s">
        <v>2303</v>
      </c>
      <c r="AB865" s="233" t="s">
        <v>2303</v>
      </c>
      <c r="AC865" s="233" t="s">
        <v>2303</v>
      </c>
      <c r="AD865" s="233" t="s">
        <v>2303</v>
      </c>
      <c r="AE865" s="233" t="s">
        <v>2303</v>
      </c>
      <c r="AF865" s="233" t="s">
        <v>2303</v>
      </c>
      <c r="AG865" s="237" t="s">
        <v>2305</v>
      </c>
      <c r="AH865" s="280"/>
    </row>
    <row r="866" spans="2:34" ht="12.75">
      <c r="B866" s="306" t="s">
        <v>1699</v>
      </c>
      <c r="C866" s="307" t="s">
        <v>116</v>
      </c>
      <c r="D866" s="307" t="s">
        <v>1667</v>
      </c>
      <c r="E866" s="307">
        <v>1.3</v>
      </c>
      <c r="F866" s="307" t="s">
        <v>333</v>
      </c>
      <c r="G866" s="307" t="s">
        <v>1173</v>
      </c>
      <c r="H866" s="307" t="s">
        <v>335</v>
      </c>
      <c r="I866" s="230" t="s">
        <v>2304</v>
      </c>
      <c r="J866" s="230" t="s">
        <v>2304</v>
      </c>
      <c r="K866" s="227" t="s">
        <v>2303</v>
      </c>
      <c r="L866" s="227" t="s">
        <v>2303</v>
      </c>
      <c r="M866" s="230" t="s">
        <v>2304</v>
      </c>
      <c r="N866" s="228" t="s">
        <v>173</v>
      </c>
      <c r="O866" s="228" t="s">
        <v>173</v>
      </c>
      <c r="P866" s="228" t="s">
        <v>173</v>
      </c>
      <c r="Q866" s="230" t="s">
        <v>2304</v>
      </c>
      <c r="R866" s="231" t="s">
        <v>2305</v>
      </c>
      <c r="S866" s="230" t="s">
        <v>2304</v>
      </c>
      <c r="T866" s="228" t="s">
        <v>173</v>
      </c>
      <c r="U866" s="227" t="s">
        <v>2303</v>
      </c>
      <c r="V866" s="227" t="s">
        <v>2303</v>
      </c>
      <c r="W866" s="227" t="s">
        <v>2303</v>
      </c>
      <c r="X866" s="229" t="s">
        <v>149</v>
      </c>
      <c r="Y866" s="229" t="s">
        <v>149</v>
      </c>
      <c r="Z866" s="233" t="s">
        <v>2303</v>
      </c>
      <c r="AA866" s="233" t="s">
        <v>2303</v>
      </c>
      <c r="AB866" s="233" t="s">
        <v>2303</v>
      </c>
      <c r="AC866" s="233" t="s">
        <v>2303</v>
      </c>
      <c r="AD866" s="233" t="s">
        <v>2303</v>
      </c>
      <c r="AE866" s="233" t="s">
        <v>2303</v>
      </c>
      <c r="AF866" s="233" t="s">
        <v>2303</v>
      </c>
      <c r="AG866" s="237" t="s">
        <v>2305</v>
      </c>
      <c r="AH866" s="280"/>
    </row>
    <row r="867" spans="2:34" ht="12.75">
      <c r="B867" s="306" t="s">
        <v>1700</v>
      </c>
      <c r="C867" s="307" t="s">
        <v>116</v>
      </c>
      <c r="D867" s="307" t="s">
        <v>1667</v>
      </c>
      <c r="E867" s="307">
        <v>1.3</v>
      </c>
      <c r="F867" s="307" t="s">
        <v>333</v>
      </c>
      <c r="G867" s="307" t="s">
        <v>1151</v>
      </c>
      <c r="H867" s="307" t="s">
        <v>335</v>
      </c>
      <c r="I867" s="230" t="s">
        <v>2304</v>
      </c>
      <c r="J867" s="230" t="s">
        <v>2304</v>
      </c>
      <c r="K867" s="227" t="s">
        <v>2303</v>
      </c>
      <c r="L867" s="227" t="s">
        <v>2303</v>
      </c>
      <c r="M867" s="230" t="s">
        <v>2304</v>
      </c>
      <c r="N867" s="228" t="s">
        <v>173</v>
      </c>
      <c r="O867" s="228" t="s">
        <v>173</v>
      </c>
      <c r="P867" s="228" t="s">
        <v>173</v>
      </c>
      <c r="Q867" s="230" t="s">
        <v>2304</v>
      </c>
      <c r="R867" s="231" t="s">
        <v>2305</v>
      </c>
      <c r="S867" s="230" t="s">
        <v>2304</v>
      </c>
      <c r="T867" s="228" t="s">
        <v>173</v>
      </c>
      <c r="U867" s="227" t="s">
        <v>2303</v>
      </c>
      <c r="V867" s="227" t="s">
        <v>2303</v>
      </c>
      <c r="W867" s="227" t="s">
        <v>2303</v>
      </c>
      <c r="X867" s="229" t="s">
        <v>149</v>
      </c>
      <c r="Y867" s="229" t="s">
        <v>149</v>
      </c>
      <c r="Z867" s="233" t="s">
        <v>2303</v>
      </c>
      <c r="AA867" s="233" t="s">
        <v>2303</v>
      </c>
      <c r="AB867" s="233" t="s">
        <v>2303</v>
      </c>
      <c r="AC867" s="233" t="s">
        <v>2303</v>
      </c>
      <c r="AD867" s="233" t="s">
        <v>2303</v>
      </c>
      <c r="AE867" s="233" t="s">
        <v>2303</v>
      </c>
      <c r="AF867" s="233" t="s">
        <v>2303</v>
      </c>
      <c r="AG867" s="237" t="s">
        <v>2305</v>
      </c>
      <c r="AH867" s="280"/>
    </row>
    <row r="868" spans="2:34" ht="12.75">
      <c r="B868" s="306" t="s">
        <v>1701</v>
      </c>
      <c r="C868" s="307" t="s">
        <v>116</v>
      </c>
      <c r="D868" s="307" t="s">
        <v>1667</v>
      </c>
      <c r="E868" s="307">
        <v>1.3</v>
      </c>
      <c r="F868" s="307" t="s">
        <v>333</v>
      </c>
      <c r="G868" s="307" t="s">
        <v>1232</v>
      </c>
      <c r="H868" s="307" t="s">
        <v>335</v>
      </c>
      <c r="I868" s="230" t="s">
        <v>2304</v>
      </c>
      <c r="J868" s="230" t="s">
        <v>2304</v>
      </c>
      <c r="K868" s="227" t="s">
        <v>2303</v>
      </c>
      <c r="L868" s="227" t="s">
        <v>2303</v>
      </c>
      <c r="M868" s="230" t="s">
        <v>2304</v>
      </c>
      <c r="N868" s="228" t="s">
        <v>173</v>
      </c>
      <c r="O868" s="228" t="s">
        <v>173</v>
      </c>
      <c r="P868" s="228" t="s">
        <v>173</v>
      </c>
      <c r="Q868" s="230" t="s">
        <v>2304</v>
      </c>
      <c r="R868" s="231" t="s">
        <v>2305</v>
      </c>
      <c r="S868" s="230" t="s">
        <v>2304</v>
      </c>
      <c r="T868" s="228" t="s">
        <v>173</v>
      </c>
      <c r="U868" s="227" t="s">
        <v>2303</v>
      </c>
      <c r="V868" s="227" t="s">
        <v>2303</v>
      </c>
      <c r="W868" s="227" t="s">
        <v>2303</v>
      </c>
      <c r="X868" s="229" t="s">
        <v>149</v>
      </c>
      <c r="Y868" s="229" t="s">
        <v>149</v>
      </c>
      <c r="Z868" s="233" t="s">
        <v>2303</v>
      </c>
      <c r="AA868" s="233" t="s">
        <v>2303</v>
      </c>
      <c r="AB868" s="233" t="s">
        <v>2303</v>
      </c>
      <c r="AC868" s="233" t="s">
        <v>2303</v>
      </c>
      <c r="AD868" s="233" t="s">
        <v>2303</v>
      </c>
      <c r="AE868" s="233" t="s">
        <v>2303</v>
      </c>
      <c r="AF868" s="233" t="s">
        <v>2303</v>
      </c>
      <c r="AG868" s="237" t="s">
        <v>2305</v>
      </c>
      <c r="AH868" s="280"/>
    </row>
    <row r="869" spans="2:34" ht="12.75">
      <c r="B869" s="306" t="s">
        <v>1702</v>
      </c>
      <c r="C869" s="307" t="s">
        <v>116</v>
      </c>
      <c r="D869" s="307" t="s">
        <v>1667</v>
      </c>
      <c r="E869" s="307">
        <v>1.3</v>
      </c>
      <c r="F869" s="307" t="s">
        <v>333</v>
      </c>
      <c r="G869" s="307" t="s">
        <v>1165</v>
      </c>
      <c r="H869" s="307" t="s">
        <v>335</v>
      </c>
      <c r="I869" s="230" t="s">
        <v>2304</v>
      </c>
      <c r="J869" s="230" t="s">
        <v>2304</v>
      </c>
      <c r="K869" s="227" t="s">
        <v>2303</v>
      </c>
      <c r="L869" s="227" t="s">
        <v>2303</v>
      </c>
      <c r="M869" s="230" t="s">
        <v>2304</v>
      </c>
      <c r="N869" s="228" t="s">
        <v>173</v>
      </c>
      <c r="O869" s="228" t="s">
        <v>173</v>
      </c>
      <c r="P869" s="228" t="s">
        <v>173</v>
      </c>
      <c r="Q869" s="230" t="s">
        <v>2304</v>
      </c>
      <c r="R869" s="231" t="s">
        <v>2305</v>
      </c>
      <c r="S869" s="230" t="s">
        <v>2304</v>
      </c>
      <c r="T869" s="228" t="s">
        <v>173</v>
      </c>
      <c r="U869" s="227" t="s">
        <v>2303</v>
      </c>
      <c r="V869" s="227" t="s">
        <v>2303</v>
      </c>
      <c r="W869" s="227" t="s">
        <v>2303</v>
      </c>
      <c r="X869" s="229" t="s">
        <v>149</v>
      </c>
      <c r="Y869" s="229" t="s">
        <v>149</v>
      </c>
      <c r="Z869" s="233" t="s">
        <v>2303</v>
      </c>
      <c r="AA869" s="233" t="s">
        <v>2303</v>
      </c>
      <c r="AB869" s="233" t="s">
        <v>2303</v>
      </c>
      <c r="AC869" s="233" t="s">
        <v>2303</v>
      </c>
      <c r="AD869" s="233" t="s">
        <v>2303</v>
      </c>
      <c r="AE869" s="233" t="s">
        <v>2303</v>
      </c>
      <c r="AF869" s="233" t="s">
        <v>2303</v>
      </c>
      <c r="AG869" s="237" t="s">
        <v>2305</v>
      </c>
      <c r="AH869" s="280"/>
    </row>
    <row r="870" spans="2:34" ht="12.75">
      <c r="B870" s="306" t="s">
        <v>1703</v>
      </c>
      <c r="C870" s="307" t="s">
        <v>116</v>
      </c>
      <c r="D870" s="307" t="s">
        <v>1667</v>
      </c>
      <c r="E870" s="307">
        <v>1.3</v>
      </c>
      <c r="F870" s="307" t="s">
        <v>333</v>
      </c>
      <c r="G870" s="307" t="s">
        <v>1173</v>
      </c>
      <c r="H870" s="307" t="s">
        <v>335</v>
      </c>
      <c r="I870" s="230" t="s">
        <v>2304</v>
      </c>
      <c r="J870" s="230" t="s">
        <v>2304</v>
      </c>
      <c r="K870" s="227" t="s">
        <v>2303</v>
      </c>
      <c r="L870" s="227" t="s">
        <v>2303</v>
      </c>
      <c r="M870" s="230" t="s">
        <v>2304</v>
      </c>
      <c r="N870" s="228" t="s">
        <v>173</v>
      </c>
      <c r="O870" s="228" t="s">
        <v>173</v>
      </c>
      <c r="P870" s="228" t="s">
        <v>173</v>
      </c>
      <c r="Q870" s="230" t="s">
        <v>2304</v>
      </c>
      <c r="R870" s="231" t="s">
        <v>2305</v>
      </c>
      <c r="S870" s="230" t="s">
        <v>2304</v>
      </c>
      <c r="T870" s="228" t="s">
        <v>173</v>
      </c>
      <c r="U870" s="227" t="s">
        <v>2303</v>
      </c>
      <c r="V870" s="227" t="s">
        <v>2303</v>
      </c>
      <c r="W870" s="227" t="s">
        <v>2303</v>
      </c>
      <c r="X870" s="229" t="s">
        <v>149</v>
      </c>
      <c r="Y870" s="229" t="s">
        <v>149</v>
      </c>
      <c r="Z870" s="233" t="s">
        <v>2303</v>
      </c>
      <c r="AA870" s="233" t="s">
        <v>2303</v>
      </c>
      <c r="AB870" s="233" t="s">
        <v>2303</v>
      </c>
      <c r="AC870" s="233" t="s">
        <v>2303</v>
      </c>
      <c r="AD870" s="233" t="s">
        <v>2303</v>
      </c>
      <c r="AE870" s="233" t="s">
        <v>2303</v>
      </c>
      <c r="AF870" s="233" t="s">
        <v>2303</v>
      </c>
      <c r="AG870" s="237" t="s">
        <v>2305</v>
      </c>
      <c r="AH870" s="280"/>
    </row>
    <row r="871" spans="2:34" ht="12.75">
      <c r="B871" s="306" t="s">
        <v>1704</v>
      </c>
      <c r="C871" s="307" t="s">
        <v>116</v>
      </c>
      <c r="D871" s="307" t="s">
        <v>1667</v>
      </c>
      <c r="E871" s="307">
        <v>1.3</v>
      </c>
      <c r="F871" s="307" t="s">
        <v>333</v>
      </c>
      <c r="G871" s="307" t="s">
        <v>1182</v>
      </c>
      <c r="H871" s="307" t="s">
        <v>335</v>
      </c>
      <c r="I871" s="230" t="s">
        <v>2304</v>
      </c>
      <c r="J871" s="230" t="s">
        <v>2304</v>
      </c>
      <c r="K871" s="227" t="s">
        <v>2303</v>
      </c>
      <c r="L871" s="227" t="s">
        <v>2303</v>
      </c>
      <c r="M871" s="230" t="s">
        <v>2304</v>
      </c>
      <c r="N871" s="228" t="s">
        <v>173</v>
      </c>
      <c r="O871" s="228" t="s">
        <v>173</v>
      </c>
      <c r="P871" s="228" t="s">
        <v>173</v>
      </c>
      <c r="Q871" s="230" t="s">
        <v>2304</v>
      </c>
      <c r="R871" s="231" t="s">
        <v>2305</v>
      </c>
      <c r="S871" s="230" t="s">
        <v>2304</v>
      </c>
      <c r="T871" s="228" t="s">
        <v>173</v>
      </c>
      <c r="U871" s="227" t="s">
        <v>2303</v>
      </c>
      <c r="V871" s="227" t="s">
        <v>2303</v>
      </c>
      <c r="W871" s="227" t="s">
        <v>2303</v>
      </c>
      <c r="X871" s="229" t="s">
        <v>149</v>
      </c>
      <c r="Y871" s="229" t="s">
        <v>149</v>
      </c>
      <c r="Z871" s="233" t="s">
        <v>2303</v>
      </c>
      <c r="AA871" s="233" t="s">
        <v>2303</v>
      </c>
      <c r="AB871" s="233" t="s">
        <v>2303</v>
      </c>
      <c r="AC871" s="233" t="s">
        <v>2303</v>
      </c>
      <c r="AD871" s="233" t="s">
        <v>2303</v>
      </c>
      <c r="AE871" s="233" t="s">
        <v>2303</v>
      </c>
      <c r="AF871" s="233" t="s">
        <v>2303</v>
      </c>
      <c r="AG871" s="237" t="s">
        <v>2305</v>
      </c>
      <c r="AH871" s="280"/>
    </row>
    <row r="872" spans="2:34" ht="12.75">
      <c r="B872" s="306" t="s">
        <v>1705</v>
      </c>
      <c r="C872" s="307" t="s">
        <v>116</v>
      </c>
      <c r="D872" s="307" t="s">
        <v>1667</v>
      </c>
      <c r="E872" s="307">
        <v>1.3</v>
      </c>
      <c r="F872" s="307" t="s">
        <v>333</v>
      </c>
      <c r="G872" s="307" t="s">
        <v>1188</v>
      </c>
      <c r="H872" s="307" t="s">
        <v>335</v>
      </c>
      <c r="I872" s="230" t="s">
        <v>2304</v>
      </c>
      <c r="J872" s="230" t="s">
        <v>2304</v>
      </c>
      <c r="K872" s="227" t="s">
        <v>2303</v>
      </c>
      <c r="L872" s="227" t="s">
        <v>2303</v>
      </c>
      <c r="M872" s="230" t="s">
        <v>2304</v>
      </c>
      <c r="N872" s="228" t="s">
        <v>173</v>
      </c>
      <c r="O872" s="228" t="s">
        <v>173</v>
      </c>
      <c r="P872" s="228" t="s">
        <v>173</v>
      </c>
      <c r="Q872" s="230" t="s">
        <v>2304</v>
      </c>
      <c r="R872" s="231" t="s">
        <v>2305</v>
      </c>
      <c r="S872" s="230" t="s">
        <v>2304</v>
      </c>
      <c r="T872" s="228" t="s">
        <v>173</v>
      </c>
      <c r="U872" s="227" t="s">
        <v>2303</v>
      </c>
      <c r="V872" s="227" t="s">
        <v>2303</v>
      </c>
      <c r="W872" s="227" t="s">
        <v>2303</v>
      </c>
      <c r="X872" s="229" t="s">
        <v>149</v>
      </c>
      <c r="Y872" s="229" t="s">
        <v>149</v>
      </c>
      <c r="Z872" s="233" t="s">
        <v>2303</v>
      </c>
      <c r="AA872" s="233" t="s">
        <v>2303</v>
      </c>
      <c r="AB872" s="233" t="s">
        <v>2303</v>
      </c>
      <c r="AC872" s="233" t="s">
        <v>2303</v>
      </c>
      <c r="AD872" s="233" t="s">
        <v>2303</v>
      </c>
      <c r="AE872" s="233" t="s">
        <v>2303</v>
      </c>
      <c r="AF872" s="233" t="s">
        <v>2303</v>
      </c>
      <c r="AG872" s="237" t="s">
        <v>2305</v>
      </c>
      <c r="AH872" s="280"/>
    </row>
    <row r="873" spans="2:34" ht="12.75">
      <c r="B873" s="306" t="s">
        <v>1706</v>
      </c>
      <c r="C873" s="307" t="s">
        <v>116</v>
      </c>
      <c r="D873" s="307" t="s">
        <v>1667</v>
      </c>
      <c r="E873" s="307">
        <v>1.3</v>
      </c>
      <c r="F873" s="307" t="s">
        <v>333</v>
      </c>
      <c r="G873" s="307" t="s">
        <v>1151</v>
      </c>
      <c r="H873" s="307" t="s">
        <v>335</v>
      </c>
      <c r="I873" s="230" t="s">
        <v>2304</v>
      </c>
      <c r="J873" s="230" t="s">
        <v>2304</v>
      </c>
      <c r="K873" s="227" t="s">
        <v>2303</v>
      </c>
      <c r="L873" s="227" t="s">
        <v>2303</v>
      </c>
      <c r="M873" s="230" t="s">
        <v>2304</v>
      </c>
      <c r="N873" s="228" t="s">
        <v>173</v>
      </c>
      <c r="O873" s="228" t="s">
        <v>173</v>
      </c>
      <c r="P873" s="228" t="s">
        <v>173</v>
      </c>
      <c r="Q873" s="230" t="s">
        <v>2304</v>
      </c>
      <c r="R873" s="231" t="s">
        <v>2305</v>
      </c>
      <c r="S873" s="230" t="s">
        <v>2304</v>
      </c>
      <c r="T873" s="228" t="s">
        <v>173</v>
      </c>
      <c r="U873" s="227" t="s">
        <v>2303</v>
      </c>
      <c r="V873" s="227" t="s">
        <v>2303</v>
      </c>
      <c r="W873" s="227" t="s">
        <v>2303</v>
      </c>
      <c r="X873" s="229" t="s">
        <v>149</v>
      </c>
      <c r="Y873" s="229" t="s">
        <v>149</v>
      </c>
      <c r="Z873" s="233" t="s">
        <v>2303</v>
      </c>
      <c r="AA873" s="233" t="s">
        <v>2303</v>
      </c>
      <c r="AB873" s="233" t="s">
        <v>2303</v>
      </c>
      <c r="AC873" s="233" t="s">
        <v>2303</v>
      </c>
      <c r="AD873" s="233" t="s">
        <v>2303</v>
      </c>
      <c r="AE873" s="233" t="s">
        <v>2303</v>
      </c>
      <c r="AF873" s="233" t="s">
        <v>2303</v>
      </c>
      <c r="AG873" s="237" t="s">
        <v>2305</v>
      </c>
      <c r="AH873" s="280"/>
    </row>
    <row r="874" spans="2:34" ht="12.75">
      <c r="B874" s="306" t="s">
        <v>1707</v>
      </c>
      <c r="C874" s="307" t="s">
        <v>116</v>
      </c>
      <c r="D874" s="307" t="s">
        <v>1667</v>
      </c>
      <c r="E874" s="307">
        <v>1.3</v>
      </c>
      <c r="F874" s="307" t="s">
        <v>333</v>
      </c>
      <c r="G874" s="307" t="s">
        <v>1201</v>
      </c>
      <c r="H874" s="307" t="s">
        <v>335</v>
      </c>
      <c r="I874" s="230" t="s">
        <v>2304</v>
      </c>
      <c r="J874" s="230" t="s">
        <v>2304</v>
      </c>
      <c r="K874" s="227" t="s">
        <v>2303</v>
      </c>
      <c r="L874" s="227" t="s">
        <v>2303</v>
      </c>
      <c r="M874" s="230" t="s">
        <v>2304</v>
      </c>
      <c r="N874" s="228" t="s">
        <v>173</v>
      </c>
      <c r="O874" s="228" t="s">
        <v>173</v>
      </c>
      <c r="P874" s="228" t="s">
        <v>173</v>
      </c>
      <c r="Q874" s="230" t="s">
        <v>2304</v>
      </c>
      <c r="R874" s="231" t="s">
        <v>2305</v>
      </c>
      <c r="S874" s="230" t="s">
        <v>2304</v>
      </c>
      <c r="T874" s="228" t="s">
        <v>173</v>
      </c>
      <c r="U874" s="227" t="s">
        <v>2303</v>
      </c>
      <c r="V874" s="227" t="s">
        <v>2303</v>
      </c>
      <c r="W874" s="227" t="s">
        <v>2303</v>
      </c>
      <c r="X874" s="229" t="s">
        <v>149</v>
      </c>
      <c r="Y874" s="229" t="s">
        <v>149</v>
      </c>
      <c r="Z874" s="233" t="s">
        <v>2303</v>
      </c>
      <c r="AA874" s="233" t="s">
        <v>2303</v>
      </c>
      <c r="AB874" s="233" t="s">
        <v>2303</v>
      </c>
      <c r="AC874" s="233" t="s">
        <v>2303</v>
      </c>
      <c r="AD874" s="233" t="s">
        <v>2303</v>
      </c>
      <c r="AE874" s="233" t="s">
        <v>2303</v>
      </c>
      <c r="AF874" s="233" t="s">
        <v>2303</v>
      </c>
      <c r="AG874" s="237" t="s">
        <v>2305</v>
      </c>
      <c r="AH874" s="280"/>
    </row>
    <row r="875" spans="2:34" ht="12.75">
      <c r="B875" s="306" t="s">
        <v>1708</v>
      </c>
      <c r="C875" s="307" t="s">
        <v>116</v>
      </c>
      <c r="D875" s="307" t="s">
        <v>1667</v>
      </c>
      <c r="E875" s="307">
        <v>1.3</v>
      </c>
      <c r="F875" s="307" t="s">
        <v>333</v>
      </c>
      <c r="G875" s="307" t="s">
        <v>1209</v>
      </c>
      <c r="H875" s="307" t="s">
        <v>335</v>
      </c>
      <c r="I875" s="230" t="s">
        <v>2304</v>
      </c>
      <c r="J875" s="230" t="s">
        <v>2304</v>
      </c>
      <c r="K875" s="227" t="s">
        <v>2303</v>
      </c>
      <c r="L875" s="227" t="s">
        <v>2303</v>
      </c>
      <c r="M875" s="230" t="s">
        <v>2304</v>
      </c>
      <c r="N875" s="228" t="s">
        <v>173</v>
      </c>
      <c r="O875" s="228" t="s">
        <v>173</v>
      </c>
      <c r="P875" s="228" t="s">
        <v>173</v>
      </c>
      <c r="Q875" s="230" t="s">
        <v>2304</v>
      </c>
      <c r="R875" s="231" t="s">
        <v>2305</v>
      </c>
      <c r="S875" s="230" t="s">
        <v>2304</v>
      </c>
      <c r="T875" s="228" t="s">
        <v>173</v>
      </c>
      <c r="U875" s="227" t="s">
        <v>2303</v>
      </c>
      <c r="V875" s="227" t="s">
        <v>2303</v>
      </c>
      <c r="W875" s="227" t="s">
        <v>2303</v>
      </c>
      <c r="X875" s="229" t="s">
        <v>149</v>
      </c>
      <c r="Y875" s="229" t="s">
        <v>149</v>
      </c>
      <c r="Z875" s="233" t="s">
        <v>2303</v>
      </c>
      <c r="AA875" s="233" t="s">
        <v>2303</v>
      </c>
      <c r="AB875" s="233" t="s">
        <v>2303</v>
      </c>
      <c r="AC875" s="233" t="s">
        <v>2303</v>
      </c>
      <c r="AD875" s="233" t="s">
        <v>2303</v>
      </c>
      <c r="AE875" s="233" t="s">
        <v>2303</v>
      </c>
      <c r="AF875" s="233" t="s">
        <v>2303</v>
      </c>
      <c r="AG875" s="237" t="s">
        <v>2305</v>
      </c>
      <c r="AH875" s="280"/>
    </row>
    <row r="876" spans="2:34" ht="12.75">
      <c r="B876" s="306" t="s">
        <v>1709</v>
      </c>
      <c r="C876" s="307" t="s">
        <v>116</v>
      </c>
      <c r="D876" s="307" t="s">
        <v>1667</v>
      </c>
      <c r="E876" s="307">
        <v>1.3</v>
      </c>
      <c r="F876" s="307" t="s">
        <v>333</v>
      </c>
      <c r="G876" s="307" t="s">
        <v>1217</v>
      </c>
      <c r="H876" s="307" t="s">
        <v>335</v>
      </c>
      <c r="I876" s="230" t="s">
        <v>2304</v>
      </c>
      <c r="J876" s="230" t="s">
        <v>2304</v>
      </c>
      <c r="K876" s="227" t="s">
        <v>2303</v>
      </c>
      <c r="L876" s="227" t="s">
        <v>2303</v>
      </c>
      <c r="M876" s="230" t="s">
        <v>2304</v>
      </c>
      <c r="N876" s="228" t="s">
        <v>173</v>
      </c>
      <c r="O876" s="228" t="s">
        <v>173</v>
      </c>
      <c r="P876" s="228" t="s">
        <v>173</v>
      </c>
      <c r="Q876" s="230" t="s">
        <v>2304</v>
      </c>
      <c r="R876" s="231" t="s">
        <v>2305</v>
      </c>
      <c r="S876" s="230" t="s">
        <v>2304</v>
      </c>
      <c r="T876" s="228" t="s">
        <v>173</v>
      </c>
      <c r="U876" s="227" t="s">
        <v>2303</v>
      </c>
      <c r="V876" s="227" t="s">
        <v>2303</v>
      </c>
      <c r="W876" s="227" t="s">
        <v>2303</v>
      </c>
      <c r="X876" s="229" t="s">
        <v>149</v>
      </c>
      <c r="Y876" s="229" t="s">
        <v>149</v>
      </c>
      <c r="Z876" s="233" t="s">
        <v>2303</v>
      </c>
      <c r="AA876" s="233" t="s">
        <v>2303</v>
      </c>
      <c r="AB876" s="233" t="s">
        <v>2303</v>
      </c>
      <c r="AC876" s="233" t="s">
        <v>2303</v>
      </c>
      <c r="AD876" s="233" t="s">
        <v>2303</v>
      </c>
      <c r="AE876" s="233" t="s">
        <v>2303</v>
      </c>
      <c r="AF876" s="233" t="s">
        <v>2303</v>
      </c>
      <c r="AG876" s="237" t="s">
        <v>2305</v>
      </c>
      <c r="AH876" s="280"/>
    </row>
    <row r="877" spans="2:34" ht="12.75">
      <c r="B877" s="306" t="s">
        <v>1710</v>
      </c>
      <c r="C877" s="307" t="s">
        <v>116</v>
      </c>
      <c r="D877" s="307" t="s">
        <v>1667</v>
      </c>
      <c r="E877" s="307">
        <v>1.3</v>
      </c>
      <c r="F877" s="307" t="s">
        <v>333</v>
      </c>
      <c r="G877" s="307" t="s">
        <v>1232</v>
      </c>
      <c r="H877" s="307" t="s">
        <v>335</v>
      </c>
      <c r="I877" s="230" t="s">
        <v>2304</v>
      </c>
      <c r="J877" s="230" t="s">
        <v>2304</v>
      </c>
      <c r="K877" s="227" t="s">
        <v>2303</v>
      </c>
      <c r="L877" s="227" t="s">
        <v>2303</v>
      </c>
      <c r="M877" s="230" t="s">
        <v>2304</v>
      </c>
      <c r="N877" s="228" t="s">
        <v>173</v>
      </c>
      <c r="O877" s="228" t="s">
        <v>173</v>
      </c>
      <c r="P877" s="228" t="s">
        <v>173</v>
      </c>
      <c r="Q877" s="230" t="s">
        <v>2304</v>
      </c>
      <c r="R877" s="231" t="s">
        <v>2305</v>
      </c>
      <c r="S877" s="230" t="s">
        <v>2304</v>
      </c>
      <c r="T877" s="228" t="s">
        <v>173</v>
      </c>
      <c r="U877" s="227" t="s">
        <v>2303</v>
      </c>
      <c r="V877" s="227" t="s">
        <v>2303</v>
      </c>
      <c r="W877" s="227" t="s">
        <v>2303</v>
      </c>
      <c r="X877" s="229" t="s">
        <v>149</v>
      </c>
      <c r="Y877" s="229" t="s">
        <v>149</v>
      </c>
      <c r="Z877" s="233" t="s">
        <v>2303</v>
      </c>
      <c r="AA877" s="233" t="s">
        <v>2303</v>
      </c>
      <c r="AB877" s="233" t="s">
        <v>2303</v>
      </c>
      <c r="AC877" s="233" t="s">
        <v>2303</v>
      </c>
      <c r="AD877" s="233" t="s">
        <v>2303</v>
      </c>
      <c r="AE877" s="233" t="s">
        <v>2303</v>
      </c>
      <c r="AF877" s="233" t="s">
        <v>2303</v>
      </c>
      <c r="AG877" s="237" t="s">
        <v>2305</v>
      </c>
      <c r="AH877" s="280"/>
    </row>
    <row r="878" spans="2:34" ht="12.75">
      <c r="B878" s="306" t="s">
        <v>1711</v>
      </c>
      <c r="C878" s="307" t="s">
        <v>116</v>
      </c>
      <c r="D878" s="307" t="s">
        <v>1667</v>
      </c>
      <c r="E878" s="307">
        <v>1.3</v>
      </c>
      <c r="F878" s="307" t="s">
        <v>333</v>
      </c>
      <c r="G878" s="307" t="s">
        <v>1225</v>
      </c>
      <c r="H878" s="307" t="s">
        <v>335</v>
      </c>
      <c r="I878" s="230" t="s">
        <v>2304</v>
      </c>
      <c r="J878" s="230" t="s">
        <v>2304</v>
      </c>
      <c r="K878" s="227" t="s">
        <v>2303</v>
      </c>
      <c r="L878" s="227" t="s">
        <v>2303</v>
      </c>
      <c r="M878" s="230" t="s">
        <v>2304</v>
      </c>
      <c r="N878" s="228" t="s">
        <v>173</v>
      </c>
      <c r="O878" s="228" t="s">
        <v>173</v>
      </c>
      <c r="P878" s="228" t="s">
        <v>173</v>
      </c>
      <c r="Q878" s="230" t="s">
        <v>2304</v>
      </c>
      <c r="R878" s="231" t="s">
        <v>2305</v>
      </c>
      <c r="S878" s="230" t="s">
        <v>2304</v>
      </c>
      <c r="T878" s="228" t="s">
        <v>173</v>
      </c>
      <c r="U878" s="227" t="s">
        <v>2303</v>
      </c>
      <c r="V878" s="227" t="s">
        <v>2303</v>
      </c>
      <c r="W878" s="227" t="s">
        <v>2303</v>
      </c>
      <c r="X878" s="229" t="s">
        <v>149</v>
      </c>
      <c r="Y878" s="229" t="s">
        <v>149</v>
      </c>
      <c r="Z878" s="233" t="s">
        <v>2303</v>
      </c>
      <c r="AA878" s="233" t="s">
        <v>2303</v>
      </c>
      <c r="AB878" s="233" t="s">
        <v>2303</v>
      </c>
      <c r="AC878" s="233" t="s">
        <v>2303</v>
      </c>
      <c r="AD878" s="233" t="s">
        <v>2303</v>
      </c>
      <c r="AE878" s="233" t="s">
        <v>2303</v>
      </c>
      <c r="AF878" s="233" t="s">
        <v>2303</v>
      </c>
      <c r="AG878" s="237" t="s">
        <v>2305</v>
      </c>
      <c r="AH878" s="280"/>
    </row>
    <row r="879" spans="2:34" ht="12.75">
      <c r="B879" s="306" t="s">
        <v>1712</v>
      </c>
      <c r="C879" s="307" t="s">
        <v>116</v>
      </c>
      <c r="D879" s="307" t="s">
        <v>1667</v>
      </c>
      <c r="E879" s="307">
        <v>1.3</v>
      </c>
      <c r="F879" s="307" t="s">
        <v>333</v>
      </c>
      <c r="G879" s="307" t="s">
        <v>1143</v>
      </c>
      <c r="H879" s="307" t="s">
        <v>335</v>
      </c>
      <c r="I879" s="230" t="s">
        <v>2304</v>
      </c>
      <c r="J879" s="230" t="s">
        <v>2304</v>
      </c>
      <c r="K879" s="227" t="s">
        <v>2303</v>
      </c>
      <c r="L879" s="227" t="s">
        <v>2303</v>
      </c>
      <c r="M879" s="230" t="s">
        <v>2304</v>
      </c>
      <c r="N879" s="228" t="s">
        <v>173</v>
      </c>
      <c r="O879" s="228" t="s">
        <v>173</v>
      </c>
      <c r="P879" s="228" t="s">
        <v>173</v>
      </c>
      <c r="Q879" s="230" t="s">
        <v>2304</v>
      </c>
      <c r="R879" s="231" t="s">
        <v>2305</v>
      </c>
      <c r="S879" s="230" t="s">
        <v>2304</v>
      </c>
      <c r="T879" s="228" t="s">
        <v>173</v>
      </c>
      <c r="U879" s="227" t="s">
        <v>2303</v>
      </c>
      <c r="V879" s="227" t="s">
        <v>2303</v>
      </c>
      <c r="W879" s="227" t="s">
        <v>2303</v>
      </c>
      <c r="X879" s="229" t="s">
        <v>149</v>
      </c>
      <c r="Y879" s="229" t="s">
        <v>149</v>
      </c>
      <c r="Z879" s="233" t="s">
        <v>2303</v>
      </c>
      <c r="AA879" s="233" t="s">
        <v>2303</v>
      </c>
      <c r="AB879" s="233" t="s">
        <v>2303</v>
      </c>
      <c r="AC879" s="233" t="s">
        <v>2303</v>
      </c>
      <c r="AD879" s="233" t="s">
        <v>2303</v>
      </c>
      <c r="AE879" s="233" t="s">
        <v>2303</v>
      </c>
      <c r="AF879" s="233" t="s">
        <v>2303</v>
      </c>
      <c r="AG879" s="237" t="s">
        <v>2305</v>
      </c>
      <c r="AH879" s="280"/>
    </row>
    <row r="880" spans="2:34" ht="12.75">
      <c r="B880" s="306" t="s">
        <v>1713</v>
      </c>
      <c r="C880" s="307" t="s">
        <v>116</v>
      </c>
      <c r="D880" s="307" t="s">
        <v>1667</v>
      </c>
      <c r="E880" s="307">
        <v>1.3</v>
      </c>
      <c r="F880" s="307" t="s">
        <v>333</v>
      </c>
      <c r="G880" s="307" t="s">
        <v>1165</v>
      </c>
      <c r="H880" s="307" t="s">
        <v>335</v>
      </c>
      <c r="I880" s="230" t="s">
        <v>2304</v>
      </c>
      <c r="J880" s="230" t="s">
        <v>2304</v>
      </c>
      <c r="K880" s="227" t="s">
        <v>2303</v>
      </c>
      <c r="L880" s="227" t="s">
        <v>2303</v>
      </c>
      <c r="M880" s="230" t="s">
        <v>2304</v>
      </c>
      <c r="N880" s="228" t="s">
        <v>173</v>
      </c>
      <c r="O880" s="228" t="s">
        <v>173</v>
      </c>
      <c r="P880" s="228" t="s">
        <v>173</v>
      </c>
      <c r="Q880" s="230" t="s">
        <v>2304</v>
      </c>
      <c r="R880" s="231" t="s">
        <v>2305</v>
      </c>
      <c r="S880" s="230" t="s">
        <v>2304</v>
      </c>
      <c r="T880" s="228" t="s">
        <v>173</v>
      </c>
      <c r="U880" s="227" t="s">
        <v>2303</v>
      </c>
      <c r="V880" s="227" t="s">
        <v>2303</v>
      </c>
      <c r="W880" s="227" t="s">
        <v>2303</v>
      </c>
      <c r="X880" s="229" t="s">
        <v>149</v>
      </c>
      <c r="Y880" s="229" t="s">
        <v>149</v>
      </c>
      <c r="Z880" s="233" t="s">
        <v>2303</v>
      </c>
      <c r="AA880" s="233" t="s">
        <v>2303</v>
      </c>
      <c r="AB880" s="233" t="s">
        <v>2303</v>
      </c>
      <c r="AC880" s="233" t="s">
        <v>2303</v>
      </c>
      <c r="AD880" s="233" t="s">
        <v>2303</v>
      </c>
      <c r="AE880" s="233" t="s">
        <v>2303</v>
      </c>
      <c r="AF880" s="233" t="s">
        <v>2303</v>
      </c>
      <c r="AG880" s="237" t="s">
        <v>2305</v>
      </c>
      <c r="AH880" s="280"/>
    </row>
    <row r="881" spans="2:34" ht="12.75">
      <c r="B881" s="306" t="s">
        <v>1714</v>
      </c>
      <c r="C881" s="307" t="s">
        <v>116</v>
      </c>
      <c r="D881" s="307" t="s">
        <v>1667</v>
      </c>
      <c r="E881" s="307">
        <v>1.3</v>
      </c>
      <c r="F881" s="307" t="s">
        <v>333</v>
      </c>
      <c r="G881" s="307" t="s">
        <v>1139</v>
      </c>
      <c r="H881" s="307" t="s">
        <v>335</v>
      </c>
      <c r="I881" s="230" t="s">
        <v>2304</v>
      </c>
      <c r="J881" s="230" t="s">
        <v>2304</v>
      </c>
      <c r="K881" s="227" t="s">
        <v>2303</v>
      </c>
      <c r="L881" s="227" t="s">
        <v>2303</v>
      </c>
      <c r="M881" s="230" t="s">
        <v>2304</v>
      </c>
      <c r="N881" s="228" t="s">
        <v>173</v>
      </c>
      <c r="O881" s="228" t="s">
        <v>173</v>
      </c>
      <c r="P881" s="228" t="s">
        <v>173</v>
      </c>
      <c r="Q881" s="230" t="s">
        <v>2304</v>
      </c>
      <c r="R881" s="231" t="s">
        <v>2305</v>
      </c>
      <c r="S881" s="230" t="s">
        <v>2304</v>
      </c>
      <c r="T881" s="228" t="s">
        <v>173</v>
      </c>
      <c r="U881" s="227" t="s">
        <v>2303</v>
      </c>
      <c r="V881" s="227" t="s">
        <v>2303</v>
      </c>
      <c r="W881" s="227" t="s">
        <v>2303</v>
      </c>
      <c r="X881" s="229" t="s">
        <v>149</v>
      </c>
      <c r="Y881" s="229" t="s">
        <v>149</v>
      </c>
      <c r="Z881" s="233" t="s">
        <v>2303</v>
      </c>
      <c r="AA881" s="233" t="s">
        <v>2303</v>
      </c>
      <c r="AB881" s="233" t="s">
        <v>2303</v>
      </c>
      <c r="AC881" s="233" t="s">
        <v>2303</v>
      </c>
      <c r="AD881" s="233" t="s">
        <v>2303</v>
      </c>
      <c r="AE881" s="233" t="s">
        <v>2303</v>
      </c>
      <c r="AF881" s="233" t="s">
        <v>2303</v>
      </c>
      <c r="AG881" s="237" t="s">
        <v>2305</v>
      </c>
      <c r="AH881" s="280"/>
    </row>
    <row r="882" spans="2:34" ht="12.75">
      <c r="B882" s="306" t="s">
        <v>1715</v>
      </c>
      <c r="C882" s="307" t="s">
        <v>116</v>
      </c>
      <c r="D882" s="307" t="s">
        <v>1667</v>
      </c>
      <c r="E882" s="307">
        <v>1.3</v>
      </c>
      <c r="F882" s="307" t="s">
        <v>333</v>
      </c>
      <c r="G882" s="307" t="s">
        <v>1151</v>
      </c>
      <c r="H882" s="307" t="s">
        <v>335</v>
      </c>
      <c r="I882" s="230" t="s">
        <v>2304</v>
      </c>
      <c r="J882" s="230" t="s">
        <v>2304</v>
      </c>
      <c r="K882" s="227" t="s">
        <v>2303</v>
      </c>
      <c r="L882" s="227" t="s">
        <v>2303</v>
      </c>
      <c r="M882" s="230" t="s">
        <v>2304</v>
      </c>
      <c r="N882" s="228" t="s">
        <v>173</v>
      </c>
      <c r="O882" s="228" t="s">
        <v>173</v>
      </c>
      <c r="P882" s="228" t="s">
        <v>173</v>
      </c>
      <c r="Q882" s="230" t="s">
        <v>2304</v>
      </c>
      <c r="R882" s="231" t="s">
        <v>2305</v>
      </c>
      <c r="S882" s="230" t="s">
        <v>2304</v>
      </c>
      <c r="T882" s="228" t="s">
        <v>173</v>
      </c>
      <c r="U882" s="227" t="s">
        <v>2303</v>
      </c>
      <c r="V882" s="227" t="s">
        <v>2303</v>
      </c>
      <c r="W882" s="227" t="s">
        <v>2303</v>
      </c>
      <c r="X882" s="229" t="s">
        <v>149</v>
      </c>
      <c r="Y882" s="229" t="s">
        <v>149</v>
      </c>
      <c r="Z882" s="233" t="s">
        <v>2303</v>
      </c>
      <c r="AA882" s="233" t="s">
        <v>2303</v>
      </c>
      <c r="AB882" s="233" t="s">
        <v>2303</v>
      </c>
      <c r="AC882" s="233" t="s">
        <v>2303</v>
      </c>
      <c r="AD882" s="233" t="s">
        <v>2303</v>
      </c>
      <c r="AE882" s="233" t="s">
        <v>2303</v>
      </c>
      <c r="AF882" s="233" t="s">
        <v>2303</v>
      </c>
      <c r="AG882" s="237" t="s">
        <v>2305</v>
      </c>
      <c r="AH882" s="280"/>
    </row>
    <row r="883" spans="2:34" ht="12.75">
      <c r="B883" s="306" t="s">
        <v>1716</v>
      </c>
      <c r="C883" s="307" t="s">
        <v>116</v>
      </c>
      <c r="D883" s="307" t="s">
        <v>1667</v>
      </c>
      <c r="E883" s="307">
        <v>1.3</v>
      </c>
      <c r="F883" s="307" t="s">
        <v>333</v>
      </c>
      <c r="G883" s="307" t="s">
        <v>1223</v>
      </c>
      <c r="H883" s="307" t="s">
        <v>335</v>
      </c>
      <c r="I883" s="230" t="s">
        <v>2304</v>
      </c>
      <c r="J883" s="230" t="s">
        <v>2304</v>
      </c>
      <c r="K883" s="227" t="s">
        <v>2303</v>
      </c>
      <c r="L883" s="227" t="s">
        <v>2303</v>
      </c>
      <c r="M883" s="230" t="s">
        <v>2304</v>
      </c>
      <c r="N883" s="228" t="s">
        <v>173</v>
      </c>
      <c r="O883" s="228" t="s">
        <v>173</v>
      </c>
      <c r="P883" s="228" t="s">
        <v>173</v>
      </c>
      <c r="Q883" s="230" t="s">
        <v>2304</v>
      </c>
      <c r="R883" s="231" t="s">
        <v>2305</v>
      </c>
      <c r="S883" s="230" t="s">
        <v>2304</v>
      </c>
      <c r="T883" s="228" t="s">
        <v>173</v>
      </c>
      <c r="U883" s="227" t="s">
        <v>2303</v>
      </c>
      <c r="V883" s="227" t="s">
        <v>2303</v>
      </c>
      <c r="W883" s="227" t="s">
        <v>2303</v>
      </c>
      <c r="X883" s="229" t="s">
        <v>149</v>
      </c>
      <c r="Y883" s="229" t="s">
        <v>149</v>
      </c>
      <c r="Z883" s="233" t="s">
        <v>2303</v>
      </c>
      <c r="AA883" s="233" t="s">
        <v>2303</v>
      </c>
      <c r="AB883" s="233" t="s">
        <v>2303</v>
      </c>
      <c r="AC883" s="233" t="s">
        <v>2303</v>
      </c>
      <c r="AD883" s="233" t="s">
        <v>2303</v>
      </c>
      <c r="AE883" s="233" t="s">
        <v>2303</v>
      </c>
      <c r="AF883" s="233" t="s">
        <v>2303</v>
      </c>
      <c r="AG883" s="237" t="s">
        <v>2305</v>
      </c>
      <c r="AH883" s="280"/>
    </row>
    <row r="884" spans="2:34" ht="12.75">
      <c r="B884" s="306" t="s">
        <v>1717</v>
      </c>
      <c r="C884" s="307" t="s">
        <v>116</v>
      </c>
      <c r="D884" s="307" t="s">
        <v>1667</v>
      </c>
      <c r="E884" s="307">
        <v>1.3</v>
      </c>
      <c r="F884" s="307" t="s">
        <v>333</v>
      </c>
      <c r="G884" s="307" t="s">
        <v>1165</v>
      </c>
      <c r="H884" s="307" t="s">
        <v>335</v>
      </c>
      <c r="I884" s="230" t="s">
        <v>2304</v>
      </c>
      <c r="J884" s="230" t="s">
        <v>2304</v>
      </c>
      <c r="K884" s="227" t="s">
        <v>2303</v>
      </c>
      <c r="L884" s="227" t="s">
        <v>2303</v>
      </c>
      <c r="M884" s="230" t="s">
        <v>2304</v>
      </c>
      <c r="N884" s="228" t="s">
        <v>173</v>
      </c>
      <c r="O884" s="228" t="s">
        <v>173</v>
      </c>
      <c r="P884" s="228" t="s">
        <v>173</v>
      </c>
      <c r="Q884" s="230" t="s">
        <v>2304</v>
      </c>
      <c r="R884" s="231" t="s">
        <v>2305</v>
      </c>
      <c r="S884" s="230" t="s">
        <v>2304</v>
      </c>
      <c r="T884" s="228" t="s">
        <v>173</v>
      </c>
      <c r="U884" s="227" t="s">
        <v>2303</v>
      </c>
      <c r="V884" s="227" t="s">
        <v>2303</v>
      </c>
      <c r="W884" s="227" t="s">
        <v>2303</v>
      </c>
      <c r="X884" s="229" t="s">
        <v>149</v>
      </c>
      <c r="Y884" s="229" t="s">
        <v>149</v>
      </c>
      <c r="Z884" s="233" t="s">
        <v>2303</v>
      </c>
      <c r="AA884" s="233" t="s">
        <v>2303</v>
      </c>
      <c r="AB884" s="233" t="s">
        <v>2303</v>
      </c>
      <c r="AC884" s="233" t="s">
        <v>2303</v>
      </c>
      <c r="AD884" s="233" t="s">
        <v>2303</v>
      </c>
      <c r="AE884" s="233" t="s">
        <v>2303</v>
      </c>
      <c r="AF884" s="233" t="s">
        <v>2303</v>
      </c>
      <c r="AG884" s="237" t="s">
        <v>2305</v>
      </c>
      <c r="AH884" s="280"/>
    </row>
    <row r="885" spans="2:34" ht="12.75">
      <c r="B885" s="306" t="s">
        <v>1718</v>
      </c>
      <c r="C885" s="307" t="s">
        <v>116</v>
      </c>
      <c r="D885" s="307" t="s">
        <v>1667</v>
      </c>
      <c r="E885" s="307">
        <v>1.3</v>
      </c>
      <c r="F885" s="307" t="s">
        <v>333</v>
      </c>
      <c r="G885" s="307" t="s">
        <v>1171</v>
      </c>
      <c r="H885" s="307" t="s">
        <v>335</v>
      </c>
      <c r="I885" s="230" t="s">
        <v>2304</v>
      </c>
      <c r="J885" s="230" t="s">
        <v>2304</v>
      </c>
      <c r="K885" s="227" t="s">
        <v>2303</v>
      </c>
      <c r="L885" s="227" t="s">
        <v>2303</v>
      </c>
      <c r="M885" s="230" t="s">
        <v>2304</v>
      </c>
      <c r="N885" s="228" t="s">
        <v>173</v>
      </c>
      <c r="O885" s="228" t="s">
        <v>173</v>
      </c>
      <c r="P885" s="228" t="s">
        <v>173</v>
      </c>
      <c r="Q885" s="230" t="s">
        <v>2304</v>
      </c>
      <c r="R885" s="231" t="s">
        <v>2305</v>
      </c>
      <c r="S885" s="230" t="s">
        <v>2304</v>
      </c>
      <c r="T885" s="228" t="s">
        <v>173</v>
      </c>
      <c r="U885" s="227" t="s">
        <v>2303</v>
      </c>
      <c r="V885" s="227" t="s">
        <v>2303</v>
      </c>
      <c r="W885" s="227" t="s">
        <v>2303</v>
      </c>
      <c r="X885" s="229" t="s">
        <v>149</v>
      </c>
      <c r="Y885" s="229" t="s">
        <v>149</v>
      </c>
      <c r="Z885" s="233" t="s">
        <v>2303</v>
      </c>
      <c r="AA885" s="233" t="s">
        <v>2303</v>
      </c>
      <c r="AB885" s="233" t="s">
        <v>2303</v>
      </c>
      <c r="AC885" s="233" t="s">
        <v>2303</v>
      </c>
      <c r="AD885" s="233" t="s">
        <v>2303</v>
      </c>
      <c r="AE885" s="233" t="s">
        <v>2303</v>
      </c>
      <c r="AF885" s="233" t="s">
        <v>2303</v>
      </c>
      <c r="AG885" s="237" t="s">
        <v>2305</v>
      </c>
      <c r="AH885" s="280"/>
    </row>
    <row r="886" spans="2:34" ht="12.75">
      <c r="B886" s="306" t="s">
        <v>1719</v>
      </c>
      <c r="C886" s="307" t="s">
        <v>116</v>
      </c>
      <c r="D886" s="307" t="s">
        <v>1667</v>
      </c>
      <c r="E886" s="307">
        <v>1.3</v>
      </c>
      <c r="F886" s="307" t="s">
        <v>333</v>
      </c>
      <c r="G886" s="307" t="s">
        <v>1139</v>
      </c>
      <c r="H886" s="307" t="s">
        <v>335</v>
      </c>
      <c r="I886" s="230" t="s">
        <v>2304</v>
      </c>
      <c r="J886" s="230" t="s">
        <v>2304</v>
      </c>
      <c r="K886" s="227" t="s">
        <v>2303</v>
      </c>
      <c r="L886" s="227" t="s">
        <v>2303</v>
      </c>
      <c r="M886" s="230" t="s">
        <v>2304</v>
      </c>
      <c r="N886" s="228" t="s">
        <v>173</v>
      </c>
      <c r="O886" s="228" t="s">
        <v>173</v>
      </c>
      <c r="P886" s="228" t="s">
        <v>173</v>
      </c>
      <c r="Q886" s="230" t="s">
        <v>2304</v>
      </c>
      <c r="R886" s="231" t="s">
        <v>2305</v>
      </c>
      <c r="S886" s="230" t="s">
        <v>2304</v>
      </c>
      <c r="T886" s="228" t="s">
        <v>173</v>
      </c>
      <c r="U886" s="227" t="s">
        <v>2303</v>
      </c>
      <c r="V886" s="227" t="s">
        <v>2303</v>
      </c>
      <c r="W886" s="227" t="s">
        <v>2303</v>
      </c>
      <c r="X886" s="229" t="s">
        <v>149</v>
      </c>
      <c r="Y886" s="229" t="s">
        <v>149</v>
      </c>
      <c r="Z886" s="233" t="s">
        <v>2303</v>
      </c>
      <c r="AA886" s="233" t="s">
        <v>2303</v>
      </c>
      <c r="AB886" s="233" t="s">
        <v>2303</v>
      </c>
      <c r="AC886" s="233" t="s">
        <v>2303</v>
      </c>
      <c r="AD886" s="233" t="s">
        <v>2303</v>
      </c>
      <c r="AE886" s="233" t="s">
        <v>2303</v>
      </c>
      <c r="AF886" s="233" t="s">
        <v>2303</v>
      </c>
      <c r="AG886" s="237" t="s">
        <v>2305</v>
      </c>
      <c r="AH886" s="280"/>
    </row>
    <row r="887" spans="2:34" ht="12.75">
      <c r="B887" s="306" t="s">
        <v>1720</v>
      </c>
      <c r="C887" s="307" t="s">
        <v>116</v>
      </c>
      <c r="D887" s="307" t="s">
        <v>1667</v>
      </c>
      <c r="E887" s="307">
        <v>1.3</v>
      </c>
      <c r="F887" s="307" t="s">
        <v>333</v>
      </c>
      <c r="G887" s="307" t="s">
        <v>1182</v>
      </c>
      <c r="H887" s="307" t="s">
        <v>335</v>
      </c>
      <c r="I887" s="230" t="s">
        <v>2304</v>
      </c>
      <c r="J887" s="230" t="s">
        <v>2304</v>
      </c>
      <c r="K887" s="227" t="s">
        <v>2303</v>
      </c>
      <c r="L887" s="227" t="s">
        <v>2303</v>
      </c>
      <c r="M887" s="230" t="s">
        <v>2304</v>
      </c>
      <c r="N887" s="228" t="s">
        <v>173</v>
      </c>
      <c r="O887" s="228" t="s">
        <v>173</v>
      </c>
      <c r="P887" s="228" t="s">
        <v>173</v>
      </c>
      <c r="Q887" s="230" t="s">
        <v>2304</v>
      </c>
      <c r="R887" s="231" t="s">
        <v>2305</v>
      </c>
      <c r="S887" s="230" t="s">
        <v>2304</v>
      </c>
      <c r="T887" s="228" t="s">
        <v>173</v>
      </c>
      <c r="U887" s="227" t="s">
        <v>2303</v>
      </c>
      <c r="V887" s="227" t="s">
        <v>2303</v>
      </c>
      <c r="W887" s="227" t="s">
        <v>2303</v>
      </c>
      <c r="X887" s="229" t="s">
        <v>149</v>
      </c>
      <c r="Y887" s="229" t="s">
        <v>149</v>
      </c>
      <c r="Z887" s="233" t="s">
        <v>2303</v>
      </c>
      <c r="AA887" s="233" t="s">
        <v>2303</v>
      </c>
      <c r="AB887" s="233" t="s">
        <v>2303</v>
      </c>
      <c r="AC887" s="233" t="s">
        <v>2303</v>
      </c>
      <c r="AD887" s="233" t="s">
        <v>2303</v>
      </c>
      <c r="AE887" s="233" t="s">
        <v>2303</v>
      </c>
      <c r="AF887" s="233" t="s">
        <v>2303</v>
      </c>
      <c r="AG887" s="237" t="s">
        <v>2305</v>
      </c>
      <c r="AH887" s="280"/>
    </row>
    <row r="888" spans="2:34" ht="12.75">
      <c r="B888" s="306" t="s">
        <v>1721</v>
      </c>
      <c r="C888" s="307" t="s">
        <v>116</v>
      </c>
      <c r="D888" s="307" t="s">
        <v>1667</v>
      </c>
      <c r="E888" s="307">
        <v>1.3</v>
      </c>
      <c r="F888" s="307" t="s">
        <v>333</v>
      </c>
      <c r="G888" s="307" t="s">
        <v>1188</v>
      </c>
      <c r="H888" s="307" t="s">
        <v>335</v>
      </c>
      <c r="I888" s="230" t="s">
        <v>2304</v>
      </c>
      <c r="J888" s="230" t="s">
        <v>2304</v>
      </c>
      <c r="K888" s="227" t="s">
        <v>2303</v>
      </c>
      <c r="L888" s="227" t="s">
        <v>2303</v>
      </c>
      <c r="M888" s="230" t="s">
        <v>2304</v>
      </c>
      <c r="N888" s="228" t="s">
        <v>173</v>
      </c>
      <c r="O888" s="228" t="s">
        <v>173</v>
      </c>
      <c r="P888" s="228" t="s">
        <v>173</v>
      </c>
      <c r="Q888" s="230" t="s">
        <v>2304</v>
      </c>
      <c r="R888" s="231" t="s">
        <v>2305</v>
      </c>
      <c r="S888" s="230" t="s">
        <v>2304</v>
      </c>
      <c r="T888" s="228" t="s">
        <v>173</v>
      </c>
      <c r="U888" s="227" t="s">
        <v>2303</v>
      </c>
      <c r="V888" s="227" t="s">
        <v>2303</v>
      </c>
      <c r="W888" s="227" t="s">
        <v>2303</v>
      </c>
      <c r="X888" s="229" t="s">
        <v>149</v>
      </c>
      <c r="Y888" s="229" t="s">
        <v>149</v>
      </c>
      <c r="Z888" s="233" t="s">
        <v>2303</v>
      </c>
      <c r="AA888" s="233" t="s">
        <v>2303</v>
      </c>
      <c r="AB888" s="233" t="s">
        <v>2303</v>
      </c>
      <c r="AC888" s="233" t="s">
        <v>2303</v>
      </c>
      <c r="AD888" s="233" t="s">
        <v>2303</v>
      </c>
      <c r="AE888" s="233" t="s">
        <v>2303</v>
      </c>
      <c r="AF888" s="233" t="s">
        <v>2303</v>
      </c>
      <c r="AG888" s="237" t="s">
        <v>2305</v>
      </c>
      <c r="AH888" s="280"/>
    </row>
    <row r="889" spans="2:34" ht="12.75">
      <c r="B889" s="306" t="s">
        <v>1722</v>
      </c>
      <c r="C889" s="307" t="s">
        <v>116</v>
      </c>
      <c r="D889" s="307" t="s">
        <v>1667</v>
      </c>
      <c r="E889" s="307">
        <v>1.3</v>
      </c>
      <c r="F889" s="307" t="s">
        <v>333</v>
      </c>
      <c r="G889" s="307" t="s">
        <v>1192</v>
      </c>
      <c r="H889" s="307" t="s">
        <v>335</v>
      </c>
      <c r="I889" s="230" t="s">
        <v>2304</v>
      </c>
      <c r="J889" s="230" t="s">
        <v>2304</v>
      </c>
      <c r="K889" s="227" t="s">
        <v>2303</v>
      </c>
      <c r="L889" s="227" t="s">
        <v>2303</v>
      </c>
      <c r="M889" s="230" t="s">
        <v>2304</v>
      </c>
      <c r="N889" s="228" t="s">
        <v>173</v>
      </c>
      <c r="O889" s="228" t="s">
        <v>173</v>
      </c>
      <c r="P889" s="228" t="s">
        <v>173</v>
      </c>
      <c r="Q889" s="230" t="s">
        <v>2304</v>
      </c>
      <c r="R889" s="231" t="s">
        <v>2305</v>
      </c>
      <c r="S889" s="230" t="s">
        <v>2304</v>
      </c>
      <c r="T889" s="228" t="s">
        <v>173</v>
      </c>
      <c r="U889" s="227" t="s">
        <v>2303</v>
      </c>
      <c r="V889" s="227" t="s">
        <v>2303</v>
      </c>
      <c r="W889" s="227" t="s">
        <v>2303</v>
      </c>
      <c r="X889" s="229" t="s">
        <v>149</v>
      </c>
      <c r="Y889" s="229" t="s">
        <v>149</v>
      </c>
      <c r="Z889" s="233" t="s">
        <v>2303</v>
      </c>
      <c r="AA889" s="233" t="s">
        <v>2303</v>
      </c>
      <c r="AB889" s="233" t="s">
        <v>2303</v>
      </c>
      <c r="AC889" s="233" t="s">
        <v>2303</v>
      </c>
      <c r="AD889" s="233" t="s">
        <v>2303</v>
      </c>
      <c r="AE889" s="233" t="s">
        <v>2303</v>
      </c>
      <c r="AF889" s="233" t="s">
        <v>2303</v>
      </c>
      <c r="AG889" s="237" t="s">
        <v>2305</v>
      </c>
      <c r="AH889" s="280"/>
    </row>
    <row r="890" spans="2:34" ht="12.75">
      <c r="B890" s="306" t="s">
        <v>1723</v>
      </c>
      <c r="C890" s="307" t="s">
        <v>116</v>
      </c>
      <c r="D890" s="307" t="s">
        <v>1667</v>
      </c>
      <c r="E890" s="307">
        <v>1.3</v>
      </c>
      <c r="F890" s="307" t="s">
        <v>333</v>
      </c>
      <c r="G890" s="307" t="s">
        <v>1151</v>
      </c>
      <c r="H890" s="307" t="s">
        <v>335</v>
      </c>
      <c r="I890" s="230" t="s">
        <v>2304</v>
      </c>
      <c r="J890" s="230" t="s">
        <v>2304</v>
      </c>
      <c r="K890" s="227" t="s">
        <v>2303</v>
      </c>
      <c r="L890" s="227" t="s">
        <v>2303</v>
      </c>
      <c r="M890" s="230" t="s">
        <v>2304</v>
      </c>
      <c r="N890" s="228" t="s">
        <v>173</v>
      </c>
      <c r="O890" s="228" t="s">
        <v>173</v>
      </c>
      <c r="P890" s="228" t="s">
        <v>173</v>
      </c>
      <c r="Q890" s="230" t="s">
        <v>2304</v>
      </c>
      <c r="R890" s="231" t="s">
        <v>2305</v>
      </c>
      <c r="S890" s="230" t="s">
        <v>2304</v>
      </c>
      <c r="T890" s="228" t="s">
        <v>173</v>
      </c>
      <c r="U890" s="227" t="s">
        <v>2303</v>
      </c>
      <c r="V890" s="227" t="s">
        <v>2303</v>
      </c>
      <c r="W890" s="227" t="s">
        <v>2303</v>
      </c>
      <c r="X890" s="229" t="s">
        <v>149</v>
      </c>
      <c r="Y890" s="229" t="s">
        <v>149</v>
      </c>
      <c r="Z890" s="233" t="s">
        <v>2303</v>
      </c>
      <c r="AA890" s="233" t="s">
        <v>2303</v>
      </c>
      <c r="AB890" s="233" t="s">
        <v>2303</v>
      </c>
      <c r="AC890" s="233" t="s">
        <v>2303</v>
      </c>
      <c r="AD890" s="233" t="s">
        <v>2303</v>
      </c>
      <c r="AE890" s="233" t="s">
        <v>2303</v>
      </c>
      <c r="AF890" s="233" t="s">
        <v>2303</v>
      </c>
      <c r="AG890" s="237" t="s">
        <v>2305</v>
      </c>
      <c r="AH890" s="280"/>
    </row>
    <row r="891" spans="2:34" ht="12.75">
      <c r="B891" s="306" t="s">
        <v>1724</v>
      </c>
      <c r="C891" s="307" t="s">
        <v>116</v>
      </c>
      <c r="D891" s="307" t="s">
        <v>1667</v>
      </c>
      <c r="E891" s="307">
        <v>1.3</v>
      </c>
      <c r="F891" s="307" t="s">
        <v>333</v>
      </c>
      <c r="G891" s="307" t="s">
        <v>1196</v>
      </c>
      <c r="H891" s="307" t="s">
        <v>335</v>
      </c>
      <c r="I891" s="230" t="s">
        <v>2304</v>
      </c>
      <c r="J891" s="230" t="s">
        <v>2304</v>
      </c>
      <c r="K891" s="227" t="s">
        <v>2303</v>
      </c>
      <c r="L891" s="227" t="s">
        <v>2303</v>
      </c>
      <c r="M891" s="230" t="s">
        <v>2304</v>
      </c>
      <c r="N891" s="228" t="s">
        <v>173</v>
      </c>
      <c r="O891" s="228" t="s">
        <v>173</v>
      </c>
      <c r="P891" s="228" t="s">
        <v>173</v>
      </c>
      <c r="Q891" s="230" t="s">
        <v>2304</v>
      </c>
      <c r="R891" s="231" t="s">
        <v>2305</v>
      </c>
      <c r="S891" s="230" t="s">
        <v>2304</v>
      </c>
      <c r="T891" s="228" t="s">
        <v>173</v>
      </c>
      <c r="U891" s="227" t="s">
        <v>2303</v>
      </c>
      <c r="V891" s="227" t="s">
        <v>2303</v>
      </c>
      <c r="W891" s="227" t="s">
        <v>2303</v>
      </c>
      <c r="X891" s="229" t="s">
        <v>149</v>
      </c>
      <c r="Y891" s="229" t="s">
        <v>149</v>
      </c>
      <c r="Z891" s="233" t="s">
        <v>2303</v>
      </c>
      <c r="AA891" s="233" t="s">
        <v>2303</v>
      </c>
      <c r="AB891" s="233" t="s">
        <v>2303</v>
      </c>
      <c r="AC891" s="233" t="s">
        <v>2303</v>
      </c>
      <c r="AD891" s="233" t="s">
        <v>2303</v>
      </c>
      <c r="AE891" s="233" t="s">
        <v>2303</v>
      </c>
      <c r="AF891" s="233" t="s">
        <v>2303</v>
      </c>
      <c r="AG891" s="237" t="s">
        <v>2305</v>
      </c>
      <c r="AH891" s="280"/>
    </row>
    <row r="892" spans="2:34" ht="12.75">
      <c r="B892" s="306" t="s">
        <v>1725</v>
      </c>
      <c r="C892" s="307" t="s">
        <v>116</v>
      </c>
      <c r="D892" s="307" t="s">
        <v>1667</v>
      </c>
      <c r="E892" s="307">
        <v>1.3</v>
      </c>
      <c r="F892" s="307" t="s">
        <v>333</v>
      </c>
      <c r="G892" s="307" t="s">
        <v>1201</v>
      </c>
      <c r="H892" s="307" t="s">
        <v>335</v>
      </c>
      <c r="I892" s="230" t="s">
        <v>2304</v>
      </c>
      <c r="J892" s="230" t="s">
        <v>2304</v>
      </c>
      <c r="K892" s="227" t="s">
        <v>2303</v>
      </c>
      <c r="L892" s="227" t="s">
        <v>2303</v>
      </c>
      <c r="M892" s="230" t="s">
        <v>2304</v>
      </c>
      <c r="N892" s="228" t="s">
        <v>173</v>
      </c>
      <c r="O892" s="228" t="s">
        <v>173</v>
      </c>
      <c r="P892" s="228" t="s">
        <v>173</v>
      </c>
      <c r="Q892" s="230" t="s">
        <v>2304</v>
      </c>
      <c r="R892" s="231" t="s">
        <v>2305</v>
      </c>
      <c r="S892" s="230" t="s">
        <v>2304</v>
      </c>
      <c r="T892" s="228" t="s">
        <v>173</v>
      </c>
      <c r="U892" s="227" t="s">
        <v>2303</v>
      </c>
      <c r="V892" s="227" t="s">
        <v>2303</v>
      </c>
      <c r="W892" s="227" t="s">
        <v>2303</v>
      </c>
      <c r="X892" s="229" t="s">
        <v>149</v>
      </c>
      <c r="Y892" s="229" t="s">
        <v>149</v>
      </c>
      <c r="Z892" s="233" t="s">
        <v>2303</v>
      </c>
      <c r="AA892" s="233" t="s">
        <v>2303</v>
      </c>
      <c r="AB892" s="233" t="s">
        <v>2303</v>
      </c>
      <c r="AC892" s="233" t="s">
        <v>2303</v>
      </c>
      <c r="AD892" s="233" t="s">
        <v>2303</v>
      </c>
      <c r="AE892" s="233" t="s">
        <v>2303</v>
      </c>
      <c r="AF892" s="233" t="s">
        <v>2303</v>
      </c>
      <c r="AG892" s="237" t="s">
        <v>2305</v>
      </c>
      <c r="AH892" s="280"/>
    </row>
    <row r="893" spans="2:34" ht="12.75">
      <c r="B893" s="306" t="s">
        <v>1726</v>
      </c>
      <c r="C893" s="307" t="s">
        <v>116</v>
      </c>
      <c r="D893" s="307" t="s">
        <v>1667</v>
      </c>
      <c r="E893" s="307">
        <v>1.3</v>
      </c>
      <c r="F893" s="307" t="s">
        <v>333</v>
      </c>
      <c r="G893" s="307" t="s">
        <v>1209</v>
      </c>
      <c r="H893" s="307" t="s">
        <v>335</v>
      </c>
      <c r="I893" s="230" t="s">
        <v>2304</v>
      </c>
      <c r="J893" s="230" t="s">
        <v>2304</v>
      </c>
      <c r="K893" s="227" t="s">
        <v>2303</v>
      </c>
      <c r="L893" s="227" t="s">
        <v>2303</v>
      </c>
      <c r="M893" s="230" t="s">
        <v>2304</v>
      </c>
      <c r="N893" s="228" t="s">
        <v>173</v>
      </c>
      <c r="O893" s="228" t="s">
        <v>173</v>
      </c>
      <c r="P893" s="228" t="s">
        <v>173</v>
      </c>
      <c r="Q893" s="230" t="s">
        <v>2304</v>
      </c>
      <c r="R893" s="231" t="s">
        <v>2305</v>
      </c>
      <c r="S893" s="230" t="s">
        <v>2304</v>
      </c>
      <c r="T893" s="228" t="s">
        <v>173</v>
      </c>
      <c r="U893" s="227" t="s">
        <v>2303</v>
      </c>
      <c r="V893" s="227" t="s">
        <v>2303</v>
      </c>
      <c r="W893" s="227" t="s">
        <v>2303</v>
      </c>
      <c r="X893" s="229" t="s">
        <v>149</v>
      </c>
      <c r="Y893" s="229" t="s">
        <v>149</v>
      </c>
      <c r="Z893" s="233" t="s">
        <v>2303</v>
      </c>
      <c r="AA893" s="233" t="s">
        <v>2303</v>
      </c>
      <c r="AB893" s="233" t="s">
        <v>2303</v>
      </c>
      <c r="AC893" s="233" t="s">
        <v>2303</v>
      </c>
      <c r="AD893" s="233" t="s">
        <v>2303</v>
      </c>
      <c r="AE893" s="233" t="s">
        <v>2303</v>
      </c>
      <c r="AF893" s="233" t="s">
        <v>2303</v>
      </c>
      <c r="AG893" s="237" t="s">
        <v>2305</v>
      </c>
      <c r="AH893" s="280"/>
    </row>
    <row r="894" spans="2:34" ht="12.75">
      <c r="B894" s="306" t="s">
        <v>1727</v>
      </c>
      <c r="C894" s="307" t="s">
        <v>116</v>
      </c>
      <c r="D894" s="307" t="s">
        <v>1667</v>
      </c>
      <c r="E894" s="307">
        <v>1.3</v>
      </c>
      <c r="F894" s="307" t="s">
        <v>333</v>
      </c>
      <c r="G894" s="307" t="s">
        <v>1232</v>
      </c>
      <c r="H894" s="307" t="s">
        <v>335</v>
      </c>
      <c r="I894" s="230" t="s">
        <v>2304</v>
      </c>
      <c r="J894" s="230" t="s">
        <v>2304</v>
      </c>
      <c r="K894" s="227" t="s">
        <v>2303</v>
      </c>
      <c r="L894" s="227" t="s">
        <v>2303</v>
      </c>
      <c r="M894" s="230" t="s">
        <v>2304</v>
      </c>
      <c r="N894" s="228" t="s">
        <v>173</v>
      </c>
      <c r="O894" s="228" t="s">
        <v>173</v>
      </c>
      <c r="P894" s="228" t="s">
        <v>173</v>
      </c>
      <c r="Q894" s="230" t="s">
        <v>2304</v>
      </c>
      <c r="R894" s="231" t="s">
        <v>2305</v>
      </c>
      <c r="S894" s="230" t="s">
        <v>2304</v>
      </c>
      <c r="T894" s="228" t="s">
        <v>173</v>
      </c>
      <c r="U894" s="227" t="s">
        <v>2303</v>
      </c>
      <c r="V894" s="227" t="s">
        <v>2303</v>
      </c>
      <c r="W894" s="227" t="s">
        <v>2303</v>
      </c>
      <c r="X894" s="229" t="s">
        <v>149</v>
      </c>
      <c r="Y894" s="229" t="s">
        <v>149</v>
      </c>
      <c r="Z894" s="233" t="s">
        <v>2303</v>
      </c>
      <c r="AA894" s="233" t="s">
        <v>2303</v>
      </c>
      <c r="AB894" s="233" t="s">
        <v>2303</v>
      </c>
      <c r="AC894" s="233" t="s">
        <v>2303</v>
      </c>
      <c r="AD894" s="233" t="s">
        <v>2303</v>
      </c>
      <c r="AE894" s="233" t="s">
        <v>2303</v>
      </c>
      <c r="AF894" s="233" t="s">
        <v>2303</v>
      </c>
      <c r="AG894" s="237" t="s">
        <v>2305</v>
      </c>
      <c r="AH894" s="280"/>
    </row>
    <row r="895" spans="2:34" ht="12.75">
      <c r="B895" s="306" t="s">
        <v>1728</v>
      </c>
      <c r="C895" s="307" t="s">
        <v>116</v>
      </c>
      <c r="D895" s="307" t="s">
        <v>1667</v>
      </c>
      <c r="E895" s="307">
        <v>1.3</v>
      </c>
      <c r="F895" s="307" t="s">
        <v>333</v>
      </c>
      <c r="G895" s="307" t="s">
        <v>1219</v>
      </c>
      <c r="H895" s="307" t="s">
        <v>335</v>
      </c>
      <c r="I895" s="230" t="s">
        <v>2304</v>
      </c>
      <c r="J895" s="230" t="s">
        <v>2304</v>
      </c>
      <c r="K895" s="227" t="s">
        <v>2303</v>
      </c>
      <c r="L895" s="227" t="s">
        <v>2303</v>
      </c>
      <c r="M895" s="230" t="s">
        <v>2304</v>
      </c>
      <c r="N895" s="228" t="s">
        <v>173</v>
      </c>
      <c r="O895" s="228" t="s">
        <v>173</v>
      </c>
      <c r="P895" s="228" t="s">
        <v>173</v>
      </c>
      <c r="Q895" s="230" t="s">
        <v>2304</v>
      </c>
      <c r="R895" s="231" t="s">
        <v>2305</v>
      </c>
      <c r="S895" s="230" t="s">
        <v>2304</v>
      </c>
      <c r="T895" s="228" t="s">
        <v>173</v>
      </c>
      <c r="U895" s="227" t="s">
        <v>2303</v>
      </c>
      <c r="V895" s="227" t="s">
        <v>2303</v>
      </c>
      <c r="W895" s="227" t="s">
        <v>2303</v>
      </c>
      <c r="X895" s="229" t="s">
        <v>149</v>
      </c>
      <c r="Y895" s="229" t="s">
        <v>149</v>
      </c>
      <c r="Z895" s="233" t="s">
        <v>2303</v>
      </c>
      <c r="AA895" s="233" t="s">
        <v>2303</v>
      </c>
      <c r="AB895" s="233" t="s">
        <v>2303</v>
      </c>
      <c r="AC895" s="233" t="s">
        <v>2303</v>
      </c>
      <c r="AD895" s="233" t="s">
        <v>2303</v>
      </c>
      <c r="AE895" s="233" t="s">
        <v>2303</v>
      </c>
      <c r="AF895" s="233" t="s">
        <v>2303</v>
      </c>
      <c r="AG895" s="237" t="s">
        <v>2305</v>
      </c>
      <c r="AH895" s="280"/>
    </row>
    <row r="896" spans="2:34" ht="12.75">
      <c r="B896" s="306" t="s">
        <v>1729</v>
      </c>
      <c r="C896" s="307" t="s">
        <v>116</v>
      </c>
      <c r="D896" s="307" t="s">
        <v>1667</v>
      </c>
      <c r="E896" s="307">
        <v>1.3</v>
      </c>
      <c r="F896" s="307" t="s">
        <v>333</v>
      </c>
      <c r="G896" s="307" t="s">
        <v>1223</v>
      </c>
      <c r="H896" s="307" t="s">
        <v>335</v>
      </c>
      <c r="I896" s="230" t="s">
        <v>2304</v>
      </c>
      <c r="J896" s="230" t="s">
        <v>2304</v>
      </c>
      <c r="K896" s="227" t="s">
        <v>2303</v>
      </c>
      <c r="L896" s="227" t="s">
        <v>2303</v>
      </c>
      <c r="M896" s="230" t="s">
        <v>2304</v>
      </c>
      <c r="N896" s="228" t="s">
        <v>173</v>
      </c>
      <c r="O896" s="228" t="s">
        <v>173</v>
      </c>
      <c r="P896" s="228" t="s">
        <v>173</v>
      </c>
      <c r="Q896" s="230" t="s">
        <v>2304</v>
      </c>
      <c r="R896" s="231" t="s">
        <v>2305</v>
      </c>
      <c r="S896" s="230" t="s">
        <v>2304</v>
      </c>
      <c r="T896" s="228" t="s">
        <v>173</v>
      </c>
      <c r="U896" s="227" t="s">
        <v>2303</v>
      </c>
      <c r="V896" s="227" t="s">
        <v>2303</v>
      </c>
      <c r="W896" s="227" t="s">
        <v>2303</v>
      </c>
      <c r="X896" s="229" t="s">
        <v>149</v>
      </c>
      <c r="Y896" s="229" t="s">
        <v>149</v>
      </c>
      <c r="Z896" s="233" t="s">
        <v>2303</v>
      </c>
      <c r="AA896" s="233" t="s">
        <v>2303</v>
      </c>
      <c r="AB896" s="233" t="s">
        <v>2303</v>
      </c>
      <c r="AC896" s="233" t="s">
        <v>2303</v>
      </c>
      <c r="AD896" s="233" t="s">
        <v>2303</v>
      </c>
      <c r="AE896" s="233" t="s">
        <v>2303</v>
      </c>
      <c r="AF896" s="233" t="s">
        <v>2303</v>
      </c>
      <c r="AG896" s="237" t="s">
        <v>2305</v>
      </c>
      <c r="AH896" s="280"/>
    </row>
    <row r="897" spans="2:34" ht="12.75">
      <c r="B897" s="306" t="s">
        <v>1730</v>
      </c>
      <c r="C897" s="307" t="s">
        <v>116</v>
      </c>
      <c r="D897" s="307" t="s">
        <v>1667</v>
      </c>
      <c r="E897" s="307">
        <v>1.3</v>
      </c>
      <c r="F897" s="307" t="s">
        <v>333</v>
      </c>
      <c r="G897" s="307" t="s">
        <v>1151</v>
      </c>
      <c r="H897" s="307" t="s">
        <v>335</v>
      </c>
      <c r="I897" s="230" t="s">
        <v>2304</v>
      </c>
      <c r="J897" s="230" t="s">
        <v>2304</v>
      </c>
      <c r="K897" s="227" t="s">
        <v>2303</v>
      </c>
      <c r="L897" s="227" t="s">
        <v>2303</v>
      </c>
      <c r="M897" s="230" t="s">
        <v>2304</v>
      </c>
      <c r="N897" s="228" t="s">
        <v>173</v>
      </c>
      <c r="O897" s="228" t="s">
        <v>173</v>
      </c>
      <c r="P897" s="228" t="s">
        <v>173</v>
      </c>
      <c r="Q897" s="230" t="s">
        <v>2304</v>
      </c>
      <c r="R897" s="231" t="s">
        <v>2305</v>
      </c>
      <c r="S897" s="230" t="s">
        <v>2304</v>
      </c>
      <c r="T897" s="228" t="s">
        <v>173</v>
      </c>
      <c r="U897" s="227" t="s">
        <v>2303</v>
      </c>
      <c r="V897" s="227" t="s">
        <v>2303</v>
      </c>
      <c r="W897" s="227" t="s">
        <v>2303</v>
      </c>
      <c r="X897" s="229" t="s">
        <v>149</v>
      </c>
      <c r="Y897" s="229" t="s">
        <v>149</v>
      </c>
      <c r="Z897" s="233" t="s">
        <v>2303</v>
      </c>
      <c r="AA897" s="233" t="s">
        <v>2303</v>
      </c>
      <c r="AB897" s="233" t="s">
        <v>2303</v>
      </c>
      <c r="AC897" s="233" t="s">
        <v>2303</v>
      </c>
      <c r="AD897" s="233" t="s">
        <v>2303</v>
      </c>
      <c r="AE897" s="233" t="s">
        <v>2303</v>
      </c>
      <c r="AF897" s="233" t="s">
        <v>2303</v>
      </c>
      <c r="AG897" s="237" t="s">
        <v>2305</v>
      </c>
      <c r="AH897" s="280"/>
    </row>
    <row r="898" spans="2:34" ht="12.75">
      <c r="B898" s="306" t="s">
        <v>1731</v>
      </c>
      <c r="C898" s="307" t="s">
        <v>116</v>
      </c>
      <c r="D898" s="307" t="s">
        <v>1667</v>
      </c>
      <c r="E898" s="307">
        <v>1.3</v>
      </c>
      <c r="F898" s="307" t="s">
        <v>333</v>
      </c>
      <c r="G898" s="307" t="s">
        <v>1232</v>
      </c>
      <c r="H898" s="307" t="s">
        <v>335</v>
      </c>
      <c r="I898" s="230" t="s">
        <v>2304</v>
      </c>
      <c r="J898" s="230" t="s">
        <v>2304</v>
      </c>
      <c r="K898" s="227" t="s">
        <v>2303</v>
      </c>
      <c r="L898" s="227" t="s">
        <v>2303</v>
      </c>
      <c r="M898" s="230" t="s">
        <v>2304</v>
      </c>
      <c r="N898" s="228" t="s">
        <v>173</v>
      </c>
      <c r="O898" s="228" t="s">
        <v>173</v>
      </c>
      <c r="P898" s="228" t="s">
        <v>173</v>
      </c>
      <c r="Q898" s="230" t="s">
        <v>2304</v>
      </c>
      <c r="R898" s="231" t="s">
        <v>2305</v>
      </c>
      <c r="S898" s="230" t="s">
        <v>2304</v>
      </c>
      <c r="T898" s="228" t="s">
        <v>173</v>
      </c>
      <c r="U898" s="227" t="s">
        <v>2303</v>
      </c>
      <c r="V898" s="227" t="s">
        <v>2303</v>
      </c>
      <c r="W898" s="227" t="s">
        <v>2303</v>
      </c>
      <c r="X898" s="229" t="s">
        <v>149</v>
      </c>
      <c r="Y898" s="229" t="s">
        <v>149</v>
      </c>
      <c r="Z898" s="233" t="s">
        <v>2303</v>
      </c>
      <c r="AA898" s="233" t="s">
        <v>2303</v>
      </c>
      <c r="AB898" s="233" t="s">
        <v>2303</v>
      </c>
      <c r="AC898" s="233" t="s">
        <v>2303</v>
      </c>
      <c r="AD898" s="233" t="s">
        <v>2303</v>
      </c>
      <c r="AE898" s="233" t="s">
        <v>2303</v>
      </c>
      <c r="AF898" s="233" t="s">
        <v>2303</v>
      </c>
      <c r="AG898" s="237" t="s">
        <v>2305</v>
      </c>
      <c r="AH898" s="280"/>
    </row>
    <row r="899" spans="2:34" ht="12.75">
      <c r="B899" s="306" t="s">
        <v>1747</v>
      </c>
      <c r="C899" s="307" t="s">
        <v>122</v>
      </c>
      <c r="D899" s="307" t="s">
        <v>1667</v>
      </c>
      <c r="E899" s="307">
        <v>2.7</v>
      </c>
      <c r="F899" s="307" t="s">
        <v>2200</v>
      </c>
      <c r="G899" s="307" t="s">
        <v>334</v>
      </c>
      <c r="H899" s="307" t="s">
        <v>335</v>
      </c>
      <c r="I899" s="230" t="s">
        <v>2304</v>
      </c>
      <c r="J899" s="230" t="s">
        <v>2304</v>
      </c>
      <c r="K899" s="230" t="s">
        <v>2304</v>
      </c>
      <c r="L899" s="230" t="s">
        <v>2304</v>
      </c>
      <c r="M899" s="227" t="s">
        <v>2303</v>
      </c>
      <c r="N899" s="228" t="s">
        <v>173</v>
      </c>
      <c r="O899" s="228" t="s">
        <v>173</v>
      </c>
      <c r="P899" s="228" t="s">
        <v>173</v>
      </c>
      <c r="Q899" s="230" t="s">
        <v>2304</v>
      </c>
      <c r="R899" s="228" t="s">
        <v>173</v>
      </c>
      <c r="S899" s="230" t="s">
        <v>2304</v>
      </c>
      <c r="T899" s="228" t="s">
        <v>173</v>
      </c>
      <c r="U899" s="227" t="s">
        <v>2303</v>
      </c>
      <c r="V899" s="227" t="s">
        <v>2303</v>
      </c>
      <c r="W899" s="227" t="s">
        <v>2303</v>
      </c>
      <c r="X899" s="229" t="s">
        <v>149</v>
      </c>
      <c r="Y899" s="229" t="s">
        <v>149</v>
      </c>
      <c r="Z899" s="230" t="s">
        <v>2304</v>
      </c>
      <c r="AA899" s="230" t="s">
        <v>2304</v>
      </c>
      <c r="AB899" s="230" t="s">
        <v>2304</v>
      </c>
      <c r="AC899" s="227" t="s">
        <v>2303</v>
      </c>
      <c r="AD899" s="227" t="s">
        <v>2303</v>
      </c>
      <c r="AE899" s="228" t="s">
        <v>173</v>
      </c>
      <c r="AF899" s="228" t="s">
        <v>173</v>
      </c>
      <c r="AG899" s="236" t="s">
        <v>2304</v>
      </c>
      <c r="AH899" s="280"/>
    </row>
    <row r="900" spans="2:34" ht="12.75">
      <c r="B900" s="306" t="s">
        <v>1749</v>
      </c>
      <c r="C900" s="307" t="s">
        <v>122</v>
      </c>
      <c r="D900" s="307" t="s">
        <v>1667</v>
      </c>
      <c r="E900" s="307">
        <v>2.7</v>
      </c>
      <c r="F900" s="307" t="s">
        <v>2200</v>
      </c>
      <c r="G900" s="307" t="s">
        <v>334</v>
      </c>
      <c r="H900" s="307" t="s">
        <v>335</v>
      </c>
      <c r="I900" s="230" t="s">
        <v>2304</v>
      </c>
      <c r="J900" s="230" t="s">
        <v>2304</v>
      </c>
      <c r="K900" s="230" t="s">
        <v>2304</v>
      </c>
      <c r="L900" s="230" t="s">
        <v>2304</v>
      </c>
      <c r="M900" s="227" t="s">
        <v>2303</v>
      </c>
      <c r="N900" s="228" t="s">
        <v>173</v>
      </c>
      <c r="O900" s="228" t="s">
        <v>173</v>
      </c>
      <c r="P900" s="228" t="s">
        <v>173</v>
      </c>
      <c r="Q900" s="230" t="s">
        <v>2304</v>
      </c>
      <c r="R900" s="228" t="s">
        <v>173</v>
      </c>
      <c r="S900" s="230" t="s">
        <v>2304</v>
      </c>
      <c r="T900" s="228" t="s">
        <v>173</v>
      </c>
      <c r="U900" s="227" t="s">
        <v>2303</v>
      </c>
      <c r="V900" s="227" t="s">
        <v>2303</v>
      </c>
      <c r="W900" s="227" t="s">
        <v>2303</v>
      </c>
      <c r="X900" s="229" t="s">
        <v>149</v>
      </c>
      <c r="Y900" s="229" t="s">
        <v>149</v>
      </c>
      <c r="Z900" s="230" t="s">
        <v>2304</v>
      </c>
      <c r="AA900" s="230" t="s">
        <v>2304</v>
      </c>
      <c r="AB900" s="230" t="s">
        <v>2304</v>
      </c>
      <c r="AC900" s="227" t="s">
        <v>2303</v>
      </c>
      <c r="AD900" s="227" t="s">
        <v>2303</v>
      </c>
      <c r="AE900" s="228" t="s">
        <v>173</v>
      </c>
      <c r="AF900" s="228" t="s">
        <v>173</v>
      </c>
      <c r="AG900" s="236" t="s">
        <v>2304</v>
      </c>
      <c r="AH900" s="280"/>
    </row>
    <row r="901" spans="2:34" ht="12.75">
      <c r="B901" s="306" t="s">
        <v>1750</v>
      </c>
      <c r="C901" s="307" t="s">
        <v>122</v>
      </c>
      <c r="D901" s="307" t="s">
        <v>1667</v>
      </c>
      <c r="E901" s="307">
        <v>2.7</v>
      </c>
      <c r="F901" s="307" t="s">
        <v>2200</v>
      </c>
      <c r="G901" s="307" t="s">
        <v>334</v>
      </c>
      <c r="H901" s="307" t="s">
        <v>335</v>
      </c>
      <c r="I901" s="230" t="s">
        <v>2304</v>
      </c>
      <c r="J901" s="230" t="s">
        <v>2304</v>
      </c>
      <c r="K901" s="230" t="s">
        <v>2304</v>
      </c>
      <c r="L901" s="230" t="s">
        <v>2304</v>
      </c>
      <c r="M901" s="227" t="s">
        <v>2303</v>
      </c>
      <c r="N901" s="228" t="s">
        <v>173</v>
      </c>
      <c r="O901" s="228" t="s">
        <v>173</v>
      </c>
      <c r="P901" s="228" t="s">
        <v>173</v>
      </c>
      <c r="Q901" s="230" t="s">
        <v>2304</v>
      </c>
      <c r="R901" s="228" t="s">
        <v>173</v>
      </c>
      <c r="S901" s="230" t="s">
        <v>2304</v>
      </c>
      <c r="T901" s="228" t="s">
        <v>173</v>
      </c>
      <c r="U901" s="227" t="s">
        <v>2303</v>
      </c>
      <c r="V901" s="227" t="s">
        <v>2303</v>
      </c>
      <c r="W901" s="227" t="s">
        <v>2303</v>
      </c>
      <c r="X901" s="229" t="s">
        <v>149</v>
      </c>
      <c r="Y901" s="229" t="s">
        <v>149</v>
      </c>
      <c r="Z901" s="230" t="s">
        <v>2304</v>
      </c>
      <c r="AA901" s="230" t="s">
        <v>2304</v>
      </c>
      <c r="AB901" s="230" t="s">
        <v>2304</v>
      </c>
      <c r="AC901" s="227" t="s">
        <v>2303</v>
      </c>
      <c r="AD901" s="227" t="s">
        <v>2303</v>
      </c>
      <c r="AE901" s="228" t="s">
        <v>173</v>
      </c>
      <c r="AF901" s="228" t="s">
        <v>173</v>
      </c>
      <c r="AG901" s="236" t="s">
        <v>2304</v>
      </c>
      <c r="AH901" s="280"/>
    </row>
    <row r="902" spans="2:34" ht="12.75">
      <c r="B902" s="306" t="s">
        <v>1751</v>
      </c>
      <c r="C902" s="307" t="s">
        <v>122</v>
      </c>
      <c r="D902" s="307" t="s">
        <v>1667</v>
      </c>
      <c r="E902" s="307">
        <v>2.7</v>
      </c>
      <c r="F902" s="307" t="s">
        <v>2200</v>
      </c>
      <c r="G902" s="307" t="s">
        <v>334</v>
      </c>
      <c r="H902" s="307" t="s">
        <v>335</v>
      </c>
      <c r="I902" s="230" t="s">
        <v>2304</v>
      </c>
      <c r="J902" s="230" t="s">
        <v>2304</v>
      </c>
      <c r="K902" s="230" t="s">
        <v>2304</v>
      </c>
      <c r="L902" s="230" t="s">
        <v>2304</v>
      </c>
      <c r="M902" s="227" t="s">
        <v>2303</v>
      </c>
      <c r="N902" s="228" t="s">
        <v>173</v>
      </c>
      <c r="O902" s="228" t="s">
        <v>173</v>
      </c>
      <c r="P902" s="228" t="s">
        <v>173</v>
      </c>
      <c r="Q902" s="230" t="s">
        <v>2304</v>
      </c>
      <c r="R902" s="228" t="s">
        <v>173</v>
      </c>
      <c r="S902" s="230" t="s">
        <v>2304</v>
      </c>
      <c r="T902" s="228" t="s">
        <v>173</v>
      </c>
      <c r="U902" s="227" t="s">
        <v>2303</v>
      </c>
      <c r="V902" s="227" t="s">
        <v>2303</v>
      </c>
      <c r="W902" s="227" t="s">
        <v>2303</v>
      </c>
      <c r="X902" s="229" t="s">
        <v>149</v>
      </c>
      <c r="Y902" s="229" t="s">
        <v>149</v>
      </c>
      <c r="Z902" s="230" t="s">
        <v>2304</v>
      </c>
      <c r="AA902" s="230" t="s">
        <v>2304</v>
      </c>
      <c r="AB902" s="230" t="s">
        <v>2304</v>
      </c>
      <c r="AC902" s="227" t="s">
        <v>2303</v>
      </c>
      <c r="AD902" s="227" t="s">
        <v>2303</v>
      </c>
      <c r="AE902" s="228" t="s">
        <v>173</v>
      </c>
      <c r="AF902" s="228" t="s">
        <v>173</v>
      </c>
      <c r="AG902" s="236" t="s">
        <v>2304</v>
      </c>
      <c r="AH902" s="280"/>
    </row>
    <row r="903" spans="2:34" ht="12.75">
      <c r="B903" s="306" t="s">
        <v>1752</v>
      </c>
      <c r="C903" s="307" t="s">
        <v>122</v>
      </c>
      <c r="D903" s="307" t="s">
        <v>1667</v>
      </c>
      <c r="E903" s="307">
        <v>2.7</v>
      </c>
      <c r="F903" s="307" t="s">
        <v>2200</v>
      </c>
      <c r="G903" s="307" t="s">
        <v>334</v>
      </c>
      <c r="H903" s="307" t="s">
        <v>335</v>
      </c>
      <c r="I903" s="230" t="s">
        <v>2304</v>
      </c>
      <c r="J903" s="230" t="s">
        <v>2304</v>
      </c>
      <c r="K903" s="230" t="s">
        <v>2304</v>
      </c>
      <c r="L903" s="230" t="s">
        <v>2304</v>
      </c>
      <c r="M903" s="227" t="s">
        <v>2303</v>
      </c>
      <c r="N903" s="228" t="s">
        <v>173</v>
      </c>
      <c r="O903" s="228" t="s">
        <v>173</v>
      </c>
      <c r="P903" s="228" t="s">
        <v>173</v>
      </c>
      <c r="Q903" s="230" t="s">
        <v>2304</v>
      </c>
      <c r="R903" s="228" t="s">
        <v>173</v>
      </c>
      <c r="S903" s="230" t="s">
        <v>2304</v>
      </c>
      <c r="T903" s="228" t="s">
        <v>173</v>
      </c>
      <c r="U903" s="227" t="s">
        <v>2303</v>
      </c>
      <c r="V903" s="227" t="s">
        <v>2303</v>
      </c>
      <c r="W903" s="227" t="s">
        <v>2303</v>
      </c>
      <c r="X903" s="229" t="s">
        <v>149</v>
      </c>
      <c r="Y903" s="229" t="s">
        <v>149</v>
      </c>
      <c r="Z903" s="230" t="s">
        <v>2304</v>
      </c>
      <c r="AA903" s="230" t="s">
        <v>2304</v>
      </c>
      <c r="AB903" s="230" t="s">
        <v>2304</v>
      </c>
      <c r="AC903" s="227" t="s">
        <v>2303</v>
      </c>
      <c r="AD903" s="227" t="s">
        <v>2303</v>
      </c>
      <c r="AE903" s="228" t="s">
        <v>173</v>
      </c>
      <c r="AF903" s="228" t="s">
        <v>173</v>
      </c>
      <c r="AG903" s="236" t="s">
        <v>2304</v>
      </c>
      <c r="AH903" s="280"/>
    </row>
    <row r="904" spans="2:34" ht="12.75">
      <c r="B904" s="306" t="s">
        <v>2325</v>
      </c>
      <c r="C904" s="307" t="s">
        <v>359</v>
      </c>
      <c r="D904" s="307" t="s">
        <v>1667</v>
      </c>
      <c r="E904" s="308">
        <v>2.6666666669999999</v>
      </c>
      <c r="F904" s="307" t="s">
        <v>2301</v>
      </c>
      <c r="G904" s="307" t="s">
        <v>360</v>
      </c>
      <c r="H904" s="307" t="s">
        <v>2302</v>
      </c>
      <c r="I904" s="227" t="s">
        <v>2303</v>
      </c>
      <c r="J904" s="228" t="s">
        <v>173</v>
      </c>
      <c r="K904" s="227" t="s">
        <v>2303</v>
      </c>
      <c r="L904" s="227" t="s">
        <v>2303</v>
      </c>
      <c r="M904" s="227" t="s">
        <v>2303</v>
      </c>
      <c r="N904" s="228" t="s">
        <v>173</v>
      </c>
      <c r="O904" s="228" t="s">
        <v>173</v>
      </c>
      <c r="P904" s="228" t="s">
        <v>173</v>
      </c>
      <c r="Q904" s="227" t="s">
        <v>2303</v>
      </c>
      <c r="R904" s="228" t="s">
        <v>173</v>
      </c>
      <c r="S904" s="228" t="s">
        <v>173</v>
      </c>
      <c r="T904" s="228" t="s">
        <v>173</v>
      </c>
      <c r="U904" s="227" t="s">
        <v>2303</v>
      </c>
      <c r="V904" s="227" t="s">
        <v>2303</v>
      </c>
      <c r="W904" s="227" t="s">
        <v>2303</v>
      </c>
      <c r="X904" s="229" t="s">
        <v>149</v>
      </c>
      <c r="Y904" s="229" t="s">
        <v>149</v>
      </c>
      <c r="Z904" s="227" t="s">
        <v>2303</v>
      </c>
      <c r="AA904" s="227" t="s">
        <v>2303</v>
      </c>
      <c r="AB904" s="227" t="s">
        <v>2303</v>
      </c>
      <c r="AC904" s="227" t="s">
        <v>2303</v>
      </c>
      <c r="AD904" s="227" t="s">
        <v>2303</v>
      </c>
      <c r="AE904" s="227" t="s">
        <v>2303</v>
      </c>
      <c r="AF904" s="228" t="s">
        <v>173</v>
      </c>
      <c r="AG904" s="234" t="s">
        <v>2303</v>
      </c>
    </row>
    <row r="905" spans="2:34" ht="12.75">
      <c r="B905" s="306" t="s">
        <v>2326</v>
      </c>
      <c r="C905" s="307" t="s">
        <v>359</v>
      </c>
      <c r="D905" s="307" t="s">
        <v>1667</v>
      </c>
      <c r="E905" s="308">
        <v>2.6666666669999999</v>
      </c>
      <c r="F905" s="307" t="s">
        <v>2301</v>
      </c>
      <c r="G905" s="307" t="s">
        <v>360</v>
      </c>
      <c r="H905" s="307" t="s">
        <v>2302</v>
      </c>
      <c r="I905" s="227" t="s">
        <v>2303</v>
      </c>
      <c r="J905" s="228" t="s">
        <v>173</v>
      </c>
      <c r="K905" s="227" t="s">
        <v>2303</v>
      </c>
      <c r="L905" s="227" t="s">
        <v>2303</v>
      </c>
      <c r="M905" s="227" t="s">
        <v>2303</v>
      </c>
      <c r="N905" s="228" t="s">
        <v>173</v>
      </c>
      <c r="O905" s="228" t="s">
        <v>173</v>
      </c>
      <c r="P905" s="228" t="s">
        <v>173</v>
      </c>
      <c r="Q905" s="227" t="s">
        <v>2303</v>
      </c>
      <c r="R905" s="228" t="s">
        <v>173</v>
      </c>
      <c r="S905" s="228" t="s">
        <v>173</v>
      </c>
      <c r="T905" s="228" t="s">
        <v>173</v>
      </c>
      <c r="U905" s="227" t="s">
        <v>2303</v>
      </c>
      <c r="V905" s="227" t="s">
        <v>2303</v>
      </c>
      <c r="W905" s="227" t="s">
        <v>2303</v>
      </c>
      <c r="X905" s="229" t="s">
        <v>149</v>
      </c>
      <c r="Y905" s="229" t="s">
        <v>149</v>
      </c>
      <c r="Z905" s="227" t="s">
        <v>2303</v>
      </c>
      <c r="AA905" s="227" t="s">
        <v>2303</v>
      </c>
      <c r="AB905" s="227" t="s">
        <v>2303</v>
      </c>
      <c r="AC905" s="227" t="s">
        <v>2303</v>
      </c>
      <c r="AD905" s="227" t="s">
        <v>2303</v>
      </c>
      <c r="AE905" s="227" t="s">
        <v>2303</v>
      </c>
      <c r="AF905" s="228" t="s">
        <v>173</v>
      </c>
      <c r="AG905" s="234" t="s">
        <v>2303</v>
      </c>
    </row>
    <row r="906" spans="2:34" ht="12.75">
      <c r="B906" s="306" t="s">
        <v>1777</v>
      </c>
      <c r="C906" s="307" t="s">
        <v>112</v>
      </c>
      <c r="D906" s="307" t="s">
        <v>1775</v>
      </c>
      <c r="E906" s="307">
        <v>2.7</v>
      </c>
      <c r="F906" s="307" t="s">
        <v>333</v>
      </c>
      <c r="G906" s="307" t="s">
        <v>292</v>
      </c>
      <c r="H906" s="307" t="s">
        <v>335</v>
      </c>
      <c r="I906" s="227" t="s">
        <v>2303</v>
      </c>
      <c r="J906" s="230" t="s">
        <v>2304</v>
      </c>
      <c r="K906" s="227" t="s">
        <v>2303</v>
      </c>
      <c r="L906" s="227" t="s">
        <v>2303</v>
      </c>
      <c r="M906" s="227" t="s">
        <v>2303</v>
      </c>
      <c r="N906" s="228" t="s">
        <v>173</v>
      </c>
      <c r="O906" s="231" t="s">
        <v>2305</v>
      </c>
      <c r="P906" s="228" t="s">
        <v>173</v>
      </c>
      <c r="Q906" s="227" t="s">
        <v>2303</v>
      </c>
      <c r="R906" s="228" t="s">
        <v>173</v>
      </c>
      <c r="S906" s="230" t="s">
        <v>2304</v>
      </c>
      <c r="T906" s="228" t="s">
        <v>173</v>
      </c>
      <c r="U906" s="227" t="s">
        <v>2303</v>
      </c>
      <c r="V906" s="227" t="s">
        <v>2303</v>
      </c>
      <c r="W906" s="227" t="s">
        <v>2303</v>
      </c>
      <c r="X906" s="229" t="s">
        <v>149</v>
      </c>
      <c r="Y906" s="229" t="s">
        <v>149</v>
      </c>
      <c r="Z906" s="227" t="s">
        <v>2303</v>
      </c>
      <c r="AA906" s="227" t="s">
        <v>2303</v>
      </c>
      <c r="AB906" s="227" t="s">
        <v>2303</v>
      </c>
      <c r="AC906" s="227" t="s">
        <v>2303</v>
      </c>
      <c r="AD906" s="227" t="s">
        <v>2303</v>
      </c>
      <c r="AE906" s="228" t="s">
        <v>173</v>
      </c>
      <c r="AF906" s="228" t="s">
        <v>173</v>
      </c>
      <c r="AG906" s="235" t="s">
        <v>173</v>
      </c>
      <c r="AH906" s="280"/>
    </row>
    <row r="907" spans="2:34" ht="12.75">
      <c r="B907" s="306" t="s">
        <v>1776</v>
      </c>
      <c r="C907" s="307" t="s">
        <v>114</v>
      </c>
      <c r="D907" s="307" t="s">
        <v>1775</v>
      </c>
      <c r="E907" s="307">
        <v>4</v>
      </c>
      <c r="F907" s="307" t="s">
        <v>333</v>
      </c>
      <c r="G907" s="307" t="s">
        <v>334</v>
      </c>
      <c r="H907" s="307" t="s">
        <v>338</v>
      </c>
      <c r="I907" s="231" t="s">
        <v>2305</v>
      </c>
      <c r="J907" s="228" t="s">
        <v>173</v>
      </c>
      <c r="K907" s="228" t="s">
        <v>173</v>
      </c>
      <c r="L907" s="227" t="s">
        <v>2303</v>
      </c>
      <c r="M907" s="228" t="s">
        <v>173</v>
      </c>
      <c r="N907" s="228" t="s">
        <v>173</v>
      </c>
      <c r="O907" s="228" t="s">
        <v>173</v>
      </c>
      <c r="P907" s="228" t="s">
        <v>173</v>
      </c>
      <c r="Q907" s="231" t="s">
        <v>2305</v>
      </c>
      <c r="R907" s="228" t="s">
        <v>173</v>
      </c>
      <c r="S907" s="228" t="s">
        <v>173</v>
      </c>
      <c r="T907" s="228" t="s">
        <v>173</v>
      </c>
      <c r="U907" s="231" t="s">
        <v>2305</v>
      </c>
      <c r="V907" s="231" t="s">
        <v>2305</v>
      </c>
      <c r="W907" s="228" t="s">
        <v>173</v>
      </c>
      <c r="X907" s="229" t="s">
        <v>149</v>
      </c>
      <c r="Y907" s="229" t="s">
        <v>149</v>
      </c>
      <c r="Z907" s="227" t="s">
        <v>2303</v>
      </c>
      <c r="AA907" s="231" t="s">
        <v>2305</v>
      </c>
      <c r="AB907" s="227" t="s">
        <v>2303</v>
      </c>
      <c r="AC907" s="228" t="s">
        <v>173</v>
      </c>
      <c r="AD907" s="228" t="s">
        <v>173</v>
      </c>
      <c r="AE907" s="228" t="s">
        <v>173</v>
      </c>
      <c r="AF907" s="228" t="s">
        <v>173</v>
      </c>
      <c r="AG907" s="235" t="s">
        <v>173</v>
      </c>
      <c r="AH907" s="280"/>
    </row>
    <row r="908" spans="2:34" ht="12.75">
      <c r="B908" s="306" t="s">
        <v>1775</v>
      </c>
      <c r="C908" s="307" t="s">
        <v>359</v>
      </c>
      <c r="D908" s="307" t="s">
        <v>1775</v>
      </c>
      <c r="E908" s="308">
        <v>2.6666666669999999</v>
      </c>
      <c r="F908" s="307" t="s">
        <v>2301</v>
      </c>
      <c r="G908" s="307" t="s">
        <v>360</v>
      </c>
      <c r="H908" s="307" t="s">
        <v>2302</v>
      </c>
      <c r="I908" s="227" t="s">
        <v>2303</v>
      </c>
      <c r="J908" s="228" t="s">
        <v>173</v>
      </c>
      <c r="K908" s="227" t="s">
        <v>2303</v>
      </c>
      <c r="L908" s="227" t="s">
        <v>2303</v>
      </c>
      <c r="M908" s="227" t="s">
        <v>2303</v>
      </c>
      <c r="N908" s="228" t="s">
        <v>173</v>
      </c>
      <c r="O908" s="228" t="s">
        <v>173</v>
      </c>
      <c r="P908" s="228" t="s">
        <v>173</v>
      </c>
      <c r="Q908" s="227" t="s">
        <v>2303</v>
      </c>
      <c r="R908" s="228" t="s">
        <v>173</v>
      </c>
      <c r="S908" s="228" t="s">
        <v>173</v>
      </c>
      <c r="T908" s="228" t="s">
        <v>173</v>
      </c>
      <c r="U908" s="227" t="s">
        <v>2303</v>
      </c>
      <c r="V908" s="227" t="s">
        <v>2303</v>
      </c>
      <c r="W908" s="227" t="s">
        <v>2303</v>
      </c>
      <c r="X908" s="229" t="s">
        <v>149</v>
      </c>
      <c r="Y908" s="229" t="s">
        <v>149</v>
      </c>
      <c r="Z908" s="227" t="s">
        <v>2303</v>
      </c>
      <c r="AA908" s="227" t="s">
        <v>2303</v>
      </c>
      <c r="AB908" s="227" t="s">
        <v>2303</v>
      </c>
      <c r="AC908" s="227" t="s">
        <v>2303</v>
      </c>
      <c r="AD908" s="227" t="s">
        <v>2303</v>
      </c>
      <c r="AE908" s="227" t="s">
        <v>2303</v>
      </c>
      <c r="AF908" s="228" t="s">
        <v>173</v>
      </c>
      <c r="AG908" s="234" t="s">
        <v>2303</v>
      </c>
    </row>
    <row r="909" spans="2:34" ht="12.75">
      <c r="B909" s="306" t="s">
        <v>1851</v>
      </c>
      <c r="C909" s="307" t="s">
        <v>112</v>
      </c>
      <c r="D909" s="307" t="s">
        <v>1843</v>
      </c>
      <c r="E909" s="307">
        <v>2.7</v>
      </c>
      <c r="F909" s="307" t="s">
        <v>292</v>
      </c>
      <c r="G909" s="307" t="s">
        <v>292</v>
      </c>
      <c r="H909" s="307" t="s">
        <v>335</v>
      </c>
      <c r="I909" s="227" t="s">
        <v>2303</v>
      </c>
      <c r="J909" s="230" t="s">
        <v>2304</v>
      </c>
      <c r="K909" s="227" t="s">
        <v>2303</v>
      </c>
      <c r="L909" s="227" t="s">
        <v>2303</v>
      </c>
      <c r="M909" s="227" t="s">
        <v>2303</v>
      </c>
      <c r="N909" s="228" t="s">
        <v>173</v>
      </c>
      <c r="O909" s="231" t="s">
        <v>2305</v>
      </c>
      <c r="P909" s="228" t="s">
        <v>173</v>
      </c>
      <c r="Q909" s="227" t="s">
        <v>2303</v>
      </c>
      <c r="R909" s="228" t="s">
        <v>173</v>
      </c>
      <c r="S909" s="230" t="s">
        <v>2304</v>
      </c>
      <c r="T909" s="228" t="s">
        <v>173</v>
      </c>
      <c r="U909" s="227" t="s">
        <v>2303</v>
      </c>
      <c r="V909" s="227" t="s">
        <v>2303</v>
      </c>
      <c r="W909" s="227" t="s">
        <v>2303</v>
      </c>
      <c r="X909" s="227" t="s">
        <v>2303</v>
      </c>
      <c r="Y909" s="227" t="s">
        <v>2303</v>
      </c>
      <c r="Z909" s="227" t="s">
        <v>2303</v>
      </c>
      <c r="AA909" s="227" t="s">
        <v>2303</v>
      </c>
      <c r="AB909" s="227" t="s">
        <v>2303</v>
      </c>
      <c r="AC909" s="227" t="s">
        <v>2303</v>
      </c>
      <c r="AD909" s="227" t="s">
        <v>2303</v>
      </c>
      <c r="AE909" s="228" t="s">
        <v>173</v>
      </c>
      <c r="AF909" s="228" t="s">
        <v>173</v>
      </c>
      <c r="AG909" s="235" t="s">
        <v>173</v>
      </c>
      <c r="AH909" s="280"/>
    </row>
    <row r="910" spans="2:34" ht="12.75">
      <c r="B910" s="306" t="s">
        <v>1852</v>
      </c>
      <c r="C910" s="307" t="s">
        <v>112</v>
      </c>
      <c r="D910" s="307" t="s">
        <v>1843</v>
      </c>
      <c r="E910" s="307">
        <v>2.7</v>
      </c>
      <c r="F910" s="307" t="s">
        <v>292</v>
      </c>
      <c r="G910" s="307" t="s">
        <v>292</v>
      </c>
      <c r="H910" s="307" t="s">
        <v>335</v>
      </c>
      <c r="I910" s="227" t="s">
        <v>2303</v>
      </c>
      <c r="J910" s="230" t="s">
        <v>2304</v>
      </c>
      <c r="K910" s="227" t="s">
        <v>2303</v>
      </c>
      <c r="L910" s="227" t="s">
        <v>2303</v>
      </c>
      <c r="M910" s="227" t="s">
        <v>2303</v>
      </c>
      <c r="N910" s="228" t="s">
        <v>173</v>
      </c>
      <c r="O910" s="231" t="s">
        <v>2305</v>
      </c>
      <c r="P910" s="228" t="s">
        <v>173</v>
      </c>
      <c r="Q910" s="227" t="s">
        <v>2303</v>
      </c>
      <c r="R910" s="228" t="s">
        <v>173</v>
      </c>
      <c r="S910" s="230" t="s">
        <v>2304</v>
      </c>
      <c r="T910" s="228" t="s">
        <v>173</v>
      </c>
      <c r="U910" s="227" t="s">
        <v>2303</v>
      </c>
      <c r="V910" s="227" t="s">
        <v>2303</v>
      </c>
      <c r="W910" s="227" t="s">
        <v>2303</v>
      </c>
      <c r="X910" s="227" t="s">
        <v>2303</v>
      </c>
      <c r="Y910" s="227" t="s">
        <v>2303</v>
      </c>
      <c r="Z910" s="227" t="s">
        <v>2303</v>
      </c>
      <c r="AA910" s="227" t="s">
        <v>2303</v>
      </c>
      <c r="AB910" s="227" t="s">
        <v>2303</v>
      </c>
      <c r="AC910" s="227" t="s">
        <v>2303</v>
      </c>
      <c r="AD910" s="227" t="s">
        <v>2303</v>
      </c>
      <c r="AE910" s="228" t="s">
        <v>173</v>
      </c>
      <c r="AF910" s="228" t="s">
        <v>173</v>
      </c>
      <c r="AG910" s="235" t="s">
        <v>173</v>
      </c>
      <c r="AH910" s="280"/>
    </row>
    <row r="911" spans="2:34" ht="12.75">
      <c r="B911" s="306" t="s">
        <v>1853</v>
      </c>
      <c r="C911" s="307" t="s">
        <v>112</v>
      </c>
      <c r="D911" s="307" t="s">
        <v>1843</v>
      </c>
      <c r="E911" s="307">
        <v>2.7</v>
      </c>
      <c r="F911" s="307" t="s">
        <v>292</v>
      </c>
      <c r="G911" s="307" t="s">
        <v>292</v>
      </c>
      <c r="H911" s="307" t="s">
        <v>335</v>
      </c>
      <c r="I911" s="227" t="s">
        <v>2303</v>
      </c>
      <c r="J911" s="230" t="s">
        <v>2304</v>
      </c>
      <c r="K911" s="227" t="s">
        <v>2303</v>
      </c>
      <c r="L911" s="227" t="s">
        <v>2303</v>
      </c>
      <c r="M911" s="227" t="s">
        <v>2303</v>
      </c>
      <c r="N911" s="228" t="s">
        <v>173</v>
      </c>
      <c r="O911" s="231" t="s">
        <v>2305</v>
      </c>
      <c r="P911" s="228" t="s">
        <v>173</v>
      </c>
      <c r="Q911" s="227" t="s">
        <v>2303</v>
      </c>
      <c r="R911" s="228" t="s">
        <v>173</v>
      </c>
      <c r="S911" s="230" t="s">
        <v>2304</v>
      </c>
      <c r="T911" s="228" t="s">
        <v>173</v>
      </c>
      <c r="U911" s="227" t="s">
        <v>2303</v>
      </c>
      <c r="V911" s="227" t="s">
        <v>2303</v>
      </c>
      <c r="W911" s="227" t="s">
        <v>2303</v>
      </c>
      <c r="X911" s="227" t="s">
        <v>2303</v>
      </c>
      <c r="Y911" s="227" t="s">
        <v>2303</v>
      </c>
      <c r="Z911" s="227" t="s">
        <v>2303</v>
      </c>
      <c r="AA911" s="227" t="s">
        <v>2303</v>
      </c>
      <c r="AB911" s="227" t="s">
        <v>2303</v>
      </c>
      <c r="AC911" s="227" t="s">
        <v>2303</v>
      </c>
      <c r="AD911" s="227" t="s">
        <v>2303</v>
      </c>
      <c r="AE911" s="228" t="s">
        <v>173</v>
      </c>
      <c r="AF911" s="228" t="s">
        <v>173</v>
      </c>
      <c r="AG911" s="235" t="s">
        <v>173</v>
      </c>
      <c r="AH911" s="280"/>
    </row>
    <row r="912" spans="2:34" ht="12.75">
      <c r="B912" s="306" t="s">
        <v>1854</v>
      </c>
      <c r="C912" s="307" t="s">
        <v>112</v>
      </c>
      <c r="D912" s="307" t="s">
        <v>1843</v>
      </c>
      <c r="E912" s="307">
        <v>2.7</v>
      </c>
      <c r="F912" s="307" t="s">
        <v>292</v>
      </c>
      <c r="G912" s="307" t="s">
        <v>292</v>
      </c>
      <c r="H912" s="307" t="s">
        <v>335</v>
      </c>
      <c r="I912" s="227" t="s">
        <v>2303</v>
      </c>
      <c r="J912" s="230" t="s">
        <v>2304</v>
      </c>
      <c r="K912" s="227" t="s">
        <v>2303</v>
      </c>
      <c r="L912" s="227" t="s">
        <v>2303</v>
      </c>
      <c r="M912" s="227" t="s">
        <v>2303</v>
      </c>
      <c r="N912" s="228" t="s">
        <v>173</v>
      </c>
      <c r="O912" s="231" t="s">
        <v>2305</v>
      </c>
      <c r="P912" s="228" t="s">
        <v>173</v>
      </c>
      <c r="Q912" s="227" t="s">
        <v>2303</v>
      </c>
      <c r="R912" s="228" t="s">
        <v>173</v>
      </c>
      <c r="S912" s="230" t="s">
        <v>2304</v>
      </c>
      <c r="T912" s="228" t="s">
        <v>173</v>
      </c>
      <c r="U912" s="227" t="s">
        <v>2303</v>
      </c>
      <c r="V912" s="227" t="s">
        <v>2303</v>
      </c>
      <c r="W912" s="227" t="s">
        <v>2303</v>
      </c>
      <c r="X912" s="227" t="s">
        <v>2303</v>
      </c>
      <c r="Y912" s="227" t="s">
        <v>2303</v>
      </c>
      <c r="Z912" s="227" t="s">
        <v>2303</v>
      </c>
      <c r="AA912" s="227" t="s">
        <v>2303</v>
      </c>
      <c r="AB912" s="227" t="s">
        <v>2303</v>
      </c>
      <c r="AC912" s="227" t="s">
        <v>2303</v>
      </c>
      <c r="AD912" s="227" t="s">
        <v>2303</v>
      </c>
      <c r="AE912" s="228" t="s">
        <v>173</v>
      </c>
      <c r="AF912" s="228" t="s">
        <v>173</v>
      </c>
      <c r="AG912" s="235" t="s">
        <v>173</v>
      </c>
      <c r="AH912" s="280"/>
    </row>
    <row r="913" spans="2:34" ht="12.75">
      <c r="B913" s="306" t="s">
        <v>2327</v>
      </c>
      <c r="C913" s="307" t="s">
        <v>359</v>
      </c>
      <c r="D913" s="307" t="s">
        <v>1843</v>
      </c>
      <c r="E913" s="308">
        <v>2.6666666669999999</v>
      </c>
      <c r="F913" s="307" t="s">
        <v>2301</v>
      </c>
      <c r="G913" s="307" t="s">
        <v>360</v>
      </c>
      <c r="H913" s="307" t="s">
        <v>2302</v>
      </c>
      <c r="I913" s="227" t="s">
        <v>2303</v>
      </c>
      <c r="J913" s="228" t="s">
        <v>173</v>
      </c>
      <c r="K913" s="227" t="s">
        <v>2303</v>
      </c>
      <c r="L913" s="227" t="s">
        <v>2303</v>
      </c>
      <c r="M913" s="227" t="s">
        <v>2303</v>
      </c>
      <c r="N913" s="228" t="s">
        <v>173</v>
      </c>
      <c r="O913" s="228" t="s">
        <v>173</v>
      </c>
      <c r="P913" s="228" t="s">
        <v>173</v>
      </c>
      <c r="Q913" s="227" t="s">
        <v>2303</v>
      </c>
      <c r="R913" s="228" t="s">
        <v>173</v>
      </c>
      <c r="S913" s="228" t="s">
        <v>173</v>
      </c>
      <c r="T913" s="228" t="s">
        <v>173</v>
      </c>
      <c r="U913" s="227" t="s">
        <v>2303</v>
      </c>
      <c r="V913" s="227" t="s">
        <v>2303</v>
      </c>
      <c r="W913" s="227" t="s">
        <v>2303</v>
      </c>
      <c r="X913" s="229" t="s">
        <v>149</v>
      </c>
      <c r="Y913" s="229" t="s">
        <v>149</v>
      </c>
      <c r="Z913" s="227" t="s">
        <v>2303</v>
      </c>
      <c r="AA913" s="227" t="s">
        <v>2303</v>
      </c>
      <c r="AB913" s="227" t="s">
        <v>2303</v>
      </c>
      <c r="AC913" s="227" t="s">
        <v>2303</v>
      </c>
      <c r="AD913" s="227" t="s">
        <v>2303</v>
      </c>
      <c r="AE913" s="227" t="s">
        <v>2303</v>
      </c>
      <c r="AF913" s="228" t="s">
        <v>173</v>
      </c>
      <c r="AG913" s="234" t="s">
        <v>2303</v>
      </c>
    </row>
    <row r="914" spans="2:34" ht="12.75">
      <c r="B914" s="306" t="s">
        <v>2328</v>
      </c>
      <c r="C914" s="307" t="s">
        <v>359</v>
      </c>
      <c r="D914" s="307" t="s">
        <v>1843</v>
      </c>
      <c r="E914" s="308">
        <v>2.6666666669999999</v>
      </c>
      <c r="F914" s="307" t="s">
        <v>2301</v>
      </c>
      <c r="G914" s="307" t="s">
        <v>360</v>
      </c>
      <c r="H914" s="307" t="s">
        <v>2302</v>
      </c>
      <c r="I914" s="227" t="s">
        <v>2303</v>
      </c>
      <c r="J914" s="228" t="s">
        <v>173</v>
      </c>
      <c r="K914" s="227" t="s">
        <v>2303</v>
      </c>
      <c r="L914" s="227" t="s">
        <v>2303</v>
      </c>
      <c r="M914" s="227" t="s">
        <v>2303</v>
      </c>
      <c r="N914" s="228" t="s">
        <v>173</v>
      </c>
      <c r="O914" s="228" t="s">
        <v>173</v>
      </c>
      <c r="P914" s="228" t="s">
        <v>173</v>
      </c>
      <c r="Q914" s="227" t="s">
        <v>2303</v>
      </c>
      <c r="R914" s="228" t="s">
        <v>173</v>
      </c>
      <c r="S914" s="228" t="s">
        <v>173</v>
      </c>
      <c r="T914" s="228" t="s">
        <v>173</v>
      </c>
      <c r="U914" s="227" t="s">
        <v>2303</v>
      </c>
      <c r="V914" s="227" t="s">
        <v>2303</v>
      </c>
      <c r="W914" s="227" t="s">
        <v>2303</v>
      </c>
      <c r="X914" s="227" t="s">
        <v>2303</v>
      </c>
      <c r="Y914" s="227" t="s">
        <v>2303</v>
      </c>
      <c r="Z914" s="227" t="s">
        <v>2303</v>
      </c>
      <c r="AA914" s="227" t="s">
        <v>2303</v>
      </c>
      <c r="AB914" s="227" t="s">
        <v>2303</v>
      </c>
      <c r="AC914" s="227" t="s">
        <v>2303</v>
      </c>
      <c r="AD914" s="227" t="s">
        <v>2303</v>
      </c>
      <c r="AE914" s="227" t="s">
        <v>2303</v>
      </c>
      <c r="AF914" s="228" t="s">
        <v>173</v>
      </c>
      <c r="AG914" s="234" t="s">
        <v>2303</v>
      </c>
    </row>
    <row r="915" spans="2:34" ht="12.75">
      <c r="B915" s="306" t="s">
        <v>2329</v>
      </c>
      <c r="C915" s="307" t="s">
        <v>359</v>
      </c>
      <c r="D915" s="307" t="s">
        <v>1843</v>
      </c>
      <c r="E915" s="308">
        <v>2.6666666669999999</v>
      </c>
      <c r="F915" s="307" t="s">
        <v>2301</v>
      </c>
      <c r="G915" s="307" t="s">
        <v>360</v>
      </c>
      <c r="H915" s="307" t="s">
        <v>2302</v>
      </c>
      <c r="I915" s="227" t="s">
        <v>2303</v>
      </c>
      <c r="J915" s="228" t="s">
        <v>173</v>
      </c>
      <c r="K915" s="227" t="s">
        <v>2303</v>
      </c>
      <c r="L915" s="227" t="s">
        <v>2303</v>
      </c>
      <c r="M915" s="227" t="s">
        <v>2303</v>
      </c>
      <c r="N915" s="228" t="s">
        <v>173</v>
      </c>
      <c r="O915" s="228" t="s">
        <v>173</v>
      </c>
      <c r="P915" s="228" t="s">
        <v>173</v>
      </c>
      <c r="Q915" s="227" t="s">
        <v>2303</v>
      </c>
      <c r="R915" s="228" t="s">
        <v>173</v>
      </c>
      <c r="S915" s="228" t="s">
        <v>173</v>
      </c>
      <c r="T915" s="228" t="s">
        <v>173</v>
      </c>
      <c r="U915" s="227" t="s">
        <v>2303</v>
      </c>
      <c r="V915" s="227" t="s">
        <v>2303</v>
      </c>
      <c r="W915" s="227" t="s">
        <v>2303</v>
      </c>
      <c r="X915" s="227" t="s">
        <v>2303</v>
      </c>
      <c r="Y915" s="227" t="s">
        <v>2303</v>
      </c>
      <c r="Z915" s="227" t="s">
        <v>2303</v>
      </c>
      <c r="AA915" s="227" t="s">
        <v>2303</v>
      </c>
      <c r="AB915" s="227" t="s">
        <v>2303</v>
      </c>
      <c r="AC915" s="227" t="s">
        <v>2303</v>
      </c>
      <c r="AD915" s="227" t="s">
        <v>2303</v>
      </c>
      <c r="AE915" s="227" t="s">
        <v>2303</v>
      </c>
      <c r="AF915" s="228" t="s">
        <v>173</v>
      </c>
      <c r="AG915" s="234" t="s">
        <v>2303</v>
      </c>
    </row>
    <row r="916" spans="2:34" ht="12.75">
      <c r="B916" s="306" t="s">
        <v>2330</v>
      </c>
      <c r="C916" s="307" t="s">
        <v>359</v>
      </c>
      <c r="D916" s="307" t="s">
        <v>1843</v>
      </c>
      <c r="E916" s="308">
        <v>2.6666666669999999</v>
      </c>
      <c r="F916" s="307" t="s">
        <v>2301</v>
      </c>
      <c r="G916" s="307" t="s">
        <v>360</v>
      </c>
      <c r="H916" s="307" t="s">
        <v>2302</v>
      </c>
      <c r="I916" s="227" t="s">
        <v>2303</v>
      </c>
      <c r="J916" s="228" t="s">
        <v>173</v>
      </c>
      <c r="K916" s="227" t="s">
        <v>2303</v>
      </c>
      <c r="L916" s="227" t="s">
        <v>2303</v>
      </c>
      <c r="M916" s="227" t="s">
        <v>2303</v>
      </c>
      <c r="N916" s="228" t="s">
        <v>173</v>
      </c>
      <c r="O916" s="228" t="s">
        <v>173</v>
      </c>
      <c r="P916" s="228" t="s">
        <v>173</v>
      </c>
      <c r="Q916" s="227" t="s">
        <v>2303</v>
      </c>
      <c r="R916" s="228" t="s">
        <v>173</v>
      </c>
      <c r="S916" s="228" t="s">
        <v>173</v>
      </c>
      <c r="T916" s="228" t="s">
        <v>173</v>
      </c>
      <c r="U916" s="227" t="s">
        <v>2303</v>
      </c>
      <c r="V916" s="227" t="s">
        <v>2303</v>
      </c>
      <c r="W916" s="227" t="s">
        <v>2303</v>
      </c>
      <c r="X916" s="227" t="s">
        <v>2303</v>
      </c>
      <c r="Y916" s="227" t="s">
        <v>2303</v>
      </c>
      <c r="Z916" s="227" t="s">
        <v>2303</v>
      </c>
      <c r="AA916" s="227" t="s">
        <v>2303</v>
      </c>
      <c r="AB916" s="227" t="s">
        <v>2303</v>
      </c>
      <c r="AC916" s="227" t="s">
        <v>2303</v>
      </c>
      <c r="AD916" s="227" t="s">
        <v>2303</v>
      </c>
      <c r="AE916" s="227" t="s">
        <v>2303</v>
      </c>
      <c r="AF916" s="228" t="s">
        <v>173</v>
      </c>
      <c r="AG916" s="234" t="s">
        <v>2303</v>
      </c>
    </row>
    <row r="917" spans="2:34" ht="12.75">
      <c r="B917" s="306" t="s">
        <v>2246</v>
      </c>
      <c r="C917" s="307" t="s">
        <v>359</v>
      </c>
      <c r="D917" s="307" t="s">
        <v>1861</v>
      </c>
      <c r="E917" s="308">
        <v>2.6666666669999999</v>
      </c>
      <c r="F917" s="307" t="s">
        <v>2301</v>
      </c>
      <c r="G917" s="307" t="s">
        <v>360</v>
      </c>
      <c r="H917" s="307" t="s">
        <v>2302</v>
      </c>
      <c r="I917" s="227" t="s">
        <v>2303</v>
      </c>
      <c r="J917" s="228" t="s">
        <v>173</v>
      </c>
      <c r="K917" s="227" t="s">
        <v>2303</v>
      </c>
      <c r="L917" s="227" t="s">
        <v>2303</v>
      </c>
      <c r="M917" s="227" t="s">
        <v>2303</v>
      </c>
      <c r="N917" s="228" t="s">
        <v>173</v>
      </c>
      <c r="O917" s="228" t="s">
        <v>173</v>
      </c>
      <c r="P917" s="228" t="s">
        <v>173</v>
      </c>
      <c r="Q917" s="227" t="s">
        <v>2303</v>
      </c>
      <c r="R917" s="228" t="s">
        <v>173</v>
      </c>
      <c r="S917" s="228" t="s">
        <v>173</v>
      </c>
      <c r="T917" s="228" t="s">
        <v>173</v>
      </c>
      <c r="U917" s="227" t="s">
        <v>2303</v>
      </c>
      <c r="V917" s="227" t="s">
        <v>2303</v>
      </c>
      <c r="W917" s="227" t="s">
        <v>2303</v>
      </c>
      <c r="X917" s="227" t="s">
        <v>2303</v>
      </c>
      <c r="Y917" s="227" t="s">
        <v>2303</v>
      </c>
      <c r="Z917" s="227" t="s">
        <v>2303</v>
      </c>
      <c r="AA917" s="227" t="s">
        <v>2303</v>
      </c>
      <c r="AB917" s="227" t="s">
        <v>2303</v>
      </c>
      <c r="AC917" s="227" t="s">
        <v>2303</v>
      </c>
      <c r="AD917" s="227" t="s">
        <v>2303</v>
      </c>
      <c r="AE917" s="227" t="s">
        <v>2303</v>
      </c>
      <c r="AF917" s="228" t="s">
        <v>173</v>
      </c>
      <c r="AG917" s="234" t="s">
        <v>2303</v>
      </c>
    </row>
    <row r="918" spans="2:34" ht="12.75">
      <c r="B918" s="306" t="s">
        <v>1875</v>
      </c>
      <c r="C918" s="307" t="s">
        <v>110</v>
      </c>
      <c r="D918" s="307" t="s">
        <v>1873</v>
      </c>
      <c r="E918" s="307">
        <v>2.2999999999999998</v>
      </c>
      <c r="F918" s="307" t="s">
        <v>292</v>
      </c>
      <c r="G918" s="307" t="s">
        <v>292</v>
      </c>
      <c r="H918" s="307" t="s">
        <v>1863</v>
      </c>
      <c r="I918" s="230" t="s">
        <v>2304</v>
      </c>
      <c r="J918" s="230" t="s">
        <v>2304</v>
      </c>
      <c r="K918" s="227" t="s">
        <v>2303</v>
      </c>
      <c r="L918" s="230" t="s">
        <v>2304</v>
      </c>
      <c r="M918" s="230" t="s">
        <v>2304</v>
      </c>
      <c r="N918" s="228" t="s">
        <v>173</v>
      </c>
      <c r="O918" s="231" t="s">
        <v>2305</v>
      </c>
      <c r="P918" s="228" t="s">
        <v>173</v>
      </c>
      <c r="Q918" s="230" t="s">
        <v>2304</v>
      </c>
      <c r="R918" s="228" t="s">
        <v>173</v>
      </c>
      <c r="S918" s="230" t="s">
        <v>2304</v>
      </c>
      <c r="T918" s="228" t="s">
        <v>173</v>
      </c>
      <c r="U918" s="227" t="s">
        <v>2303</v>
      </c>
      <c r="V918" s="227" t="s">
        <v>2303</v>
      </c>
      <c r="W918" s="227" t="s">
        <v>2303</v>
      </c>
      <c r="X918" s="227" t="s">
        <v>2303</v>
      </c>
      <c r="Y918" s="227" t="s">
        <v>2303</v>
      </c>
      <c r="Z918" s="227" t="s">
        <v>2303</v>
      </c>
      <c r="AA918" s="227" t="s">
        <v>2303</v>
      </c>
      <c r="AB918" s="230" t="s">
        <v>2304</v>
      </c>
      <c r="AC918" s="227" t="s">
        <v>2303</v>
      </c>
      <c r="AD918" s="227" t="s">
        <v>2303</v>
      </c>
      <c r="AE918" s="228" t="s">
        <v>173</v>
      </c>
      <c r="AF918" s="228" t="s">
        <v>173</v>
      </c>
      <c r="AG918" s="235" t="s">
        <v>173</v>
      </c>
      <c r="AH918" s="280"/>
    </row>
    <row r="919" spans="2:34" ht="12.75">
      <c r="B919" s="306" t="s">
        <v>1876</v>
      </c>
      <c r="C919" s="307" t="s">
        <v>110</v>
      </c>
      <c r="D919" s="307" t="s">
        <v>1873</v>
      </c>
      <c r="E919" s="307">
        <v>2.2999999999999998</v>
      </c>
      <c r="F919" s="307" t="s">
        <v>292</v>
      </c>
      <c r="G919" s="307" t="s">
        <v>292</v>
      </c>
      <c r="H919" s="307" t="s">
        <v>1865</v>
      </c>
      <c r="I919" s="230" t="s">
        <v>2304</v>
      </c>
      <c r="J919" s="230" t="s">
        <v>2304</v>
      </c>
      <c r="K919" s="227" t="s">
        <v>2303</v>
      </c>
      <c r="L919" s="230" t="s">
        <v>2304</v>
      </c>
      <c r="M919" s="230" t="s">
        <v>2304</v>
      </c>
      <c r="N919" s="228" t="s">
        <v>173</v>
      </c>
      <c r="O919" s="231" t="s">
        <v>2305</v>
      </c>
      <c r="P919" s="228" t="s">
        <v>173</v>
      </c>
      <c r="Q919" s="230" t="s">
        <v>2304</v>
      </c>
      <c r="R919" s="228" t="s">
        <v>173</v>
      </c>
      <c r="S919" s="230" t="s">
        <v>2304</v>
      </c>
      <c r="T919" s="228" t="s">
        <v>173</v>
      </c>
      <c r="U919" s="227" t="s">
        <v>2303</v>
      </c>
      <c r="V919" s="227" t="s">
        <v>2303</v>
      </c>
      <c r="W919" s="227" t="s">
        <v>2303</v>
      </c>
      <c r="X919" s="227" t="s">
        <v>2303</v>
      </c>
      <c r="Y919" s="227" t="s">
        <v>2303</v>
      </c>
      <c r="Z919" s="227" t="s">
        <v>2303</v>
      </c>
      <c r="AA919" s="227" t="s">
        <v>2303</v>
      </c>
      <c r="AB919" s="230" t="s">
        <v>2304</v>
      </c>
      <c r="AC919" s="227" t="s">
        <v>2303</v>
      </c>
      <c r="AD919" s="227" t="s">
        <v>2303</v>
      </c>
      <c r="AE919" s="228" t="s">
        <v>173</v>
      </c>
      <c r="AF919" s="228" t="s">
        <v>173</v>
      </c>
      <c r="AG919" s="235" t="s">
        <v>173</v>
      </c>
      <c r="AH919" s="280"/>
    </row>
    <row r="920" spans="2:34" ht="12.75">
      <c r="B920" s="306" t="s">
        <v>1877</v>
      </c>
      <c r="C920" s="307" t="s">
        <v>110</v>
      </c>
      <c r="D920" s="307" t="s">
        <v>1873</v>
      </c>
      <c r="E920" s="307">
        <v>2.2999999999999998</v>
      </c>
      <c r="F920" s="307" t="s">
        <v>292</v>
      </c>
      <c r="G920" s="307" t="s">
        <v>292</v>
      </c>
      <c r="H920" s="307" t="s">
        <v>1867</v>
      </c>
      <c r="I920" s="230" t="s">
        <v>2304</v>
      </c>
      <c r="J920" s="230" t="s">
        <v>2304</v>
      </c>
      <c r="K920" s="227" t="s">
        <v>2303</v>
      </c>
      <c r="L920" s="230" t="s">
        <v>2304</v>
      </c>
      <c r="M920" s="230" t="s">
        <v>2304</v>
      </c>
      <c r="N920" s="228" t="s">
        <v>173</v>
      </c>
      <c r="O920" s="231" t="s">
        <v>2305</v>
      </c>
      <c r="P920" s="228" t="s">
        <v>173</v>
      </c>
      <c r="Q920" s="230" t="s">
        <v>2304</v>
      </c>
      <c r="R920" s="228" t="s">
        <v>173</v>
      </c>
      <c r="S920" s="230" t="s">
        <v>2304</v>
      </c>
      <c r="T920" s="228" t="s">
        <v>173</v>
      </c>
      <c r="U920" s="227" t="s">
        <v>2303</v>
      </c>
      <c r="V920" s="227" t="s">
        <v>2303</v>
      </c>
      <c r="W920" s="227" t="s">
        <v>2303</v>
      </c>
      <c r="X920" s="227" t="s">
        <v>2303</v>
      </c>
      <c r="Y920" s="227" t="s">
        <v>2303</v>
      </c>
      <c r="Z920" s="227" t="s">
        <v>2303</v>
      </c>
      <c r="AA920" s="227" t="s">
        <v>2303</v>
      </c>
      <c r="AB920" s="230" t="s">
        <v>2304</v>
      </c>
      <c r="AC920" s="227" t="s">
        <v>2303</v>
      </c>
      <c r="AD920" s="227" t="s">
        <v>2303</v>
      </c>
      <c r="AE920" s="228" t="s">
        <v>173</v>
      </c>
      <c r="AF920" s="228" t="s">
        <v>173</v>
      </c>
      <c r="AG920" s="235" t="s">
        <v>173</v>
      </c>
      <c r="AH920" s="280"/>
    </row>
    <row r="921" spans="2:34" ht="12.75">
      <c r="B921" s="306" t="s">
        <v>1878</v>
      </c>
      <c r="C921" s="307" t="s">
        <v>110</v>
      </c>
      <c r="D921" s="307" t="s">
        <v>1873</v>
      </c>
      <c r="E921" s="307">
        <v>2.2999999999999998</v>
      </c>
      <c r="F921" s="307" t="s">
        <v>292</v>
      </c>
      <c r="G921" s="307" t="s">
        <v>292</v>
      </c>
      <c r="H921" s="307" t="s">
        <v>1869</v>
      </c>
      <c r="I921" s="230" t="s">
        <v>2304</v>
      </c>
      <c r="J921" s="230" t="s">
        <v>2304</v>
      </c>
      <c r="K921" s="227" t="s">
        <v>2303</v>
      </c>
      <c r="L921" s="230" t="s">
        <v>2304</v>
      </c>
      <c r="M921" s="230" t="s">
        <v>2304</v>
      </c>
      <c r="N921" s="228" t="s">
        <v>173</v>
      </c>
      <c r="O921" s="231" t="s">
        <v>2305</v>
      </c>
      <c r="P921" s="228" t="s">
        <v>173</v>
      </c>
      <c r="Q921" s="230" t="s">
        <v>2304</v>
      </c>
      <c r="R921" s="228" t="s">
        <v>173</v>
      </c>
      <c r="S921" s="230" t="s">
        <v>2304</v>
      </c>
      <c r="T921" s="228" t="s">
        <v>173</v>
      </c>
      <c r="U921" s="227" t="s">
        <v>2303</v>
      </c>
      <c r="V921" s="227" t="s">
        <v>2303</v>
      </c>
      <c r="W921" s="227" t="s">
        <v>2303</v>
      </c>
      <c r="X921" s="227" t="s">
        <v>2303</v>
      </c>
      <c r="Y921" s="227" t="s">
        <v>2303</v>
      </c>
      <c r="Z921" s="227" t="s">
        <v>2303</v>
      </c>
      <c r="AA921" s="227" t="s">
        <v>2303</v>
      </c>
      <c r="AB921" s="230" t="s">
        <v>2304</v>
      </c>
      <c r="AC921" s="227" t="s">
        <v>2303</v>
      </c>
      <c r="AD921" s="227" t="s">
        <v>2303</v>
      </c>
      <c r="AE921" s="228" t="s">
        <v>173</v>
      </c>
      <c r="AF921" s="228" t="s">
        <v>173</v>
      </c>
      <c r="AG921" s="235" t="s">
        <v>173</v>
      </c>
      <c r="AH921" s="280"/>
    </row>
    <row r="922" spans="2:34" ht="12.75">
      <c r="B922" s="306" t="s">
        <v>1879</v>
      </c>
      <c r="C922" s="307" t="s">
        <v>110</v>
      </c>
      <c r="D922" s="307" t="s">
        <v>1873</v>
      </c>
      <c r="E922" s="307">
        <v>2.2999999999999998</v>
      </c>
      <c r="F922" s="307" t="s">
        <v>292</v>
      </c>
      <c r="G922" s="307" t="s">
        <v>292</v>
      </c>
      <c r="H922" s="307" t="s">
        <v>1871</v>
      </c>
      <c r="I922" s="230" t="s">
        <v>2304</v>
      </c>
      <c r="J922" s="230" t="s">
        <v>2304</v>
      </c>
      <c r="K922" s="227" t="s">
        <v>2303</v>
      </c>
      <c r="L922" s="230" t="s">
        <v>2304</v>
      </c>
      <c r="M922" s="230" t="s">
        <v>2304</v>
      </c>
      <c r="N922" s="228" t="s">
        <v>173</v>
      </c>
      <c r="O922" s="231" t="s">
        <v>2305</v>
      </c>
      <c r="P922" s="228" t="s">
        <v>173</v>
      </c>
      <c r="Q922" s="230" t="s">
        <v>2304</v>
      </c>
      <c r="R922" s="228" t="s">
        <v>173</v>
      </c>
      <c r="S922" s="230" t="s">
        <v>2304</v>
      </c>
      <c r="T922" s="228" t="s">
        <v>173</v>
      </c>
      <c r="U922" s="227" t="s">
        <v>2303</v>
      </c>
      <c r="V922" s="227" t="s">
        <v>2303</v>
      </c>
      <c r="W922" s="227" t="s">
        <v>2303</v>
      </c>
      <c r="X922" s="227" t="s">
        <v>2303</v>
      </c>
      <c r="Y922" s="227" t="s">
        <v>2303</v>
      </c>
      <c r="Z922" s="227" t="s">
        <v>2303</v>
      </c>
      <c r="AA922" s="227" t="s">
        <v>2303</v>
      </c>
      <c r="AB922" s="230" t="s">
        <v>2304</v>
      </c>
      <c r="AC922" s="227" t="s">
        <v>2303</v>
      </c>
      <c r="AD922" s="227" t="s">
        <v>2303</v>
      </c>
      <c r="AE922" s="228" t="s">
        <v>173</v>
      </c>
      <c r="AF922" s="228" t="s">
        <v>173</v>
      </c>
      <c r="AG922" s="235" t="s">
        <v>173</v>
      </c>
      <c r="AH922" s="280"/>
    </row>
    <row r="923" spans="2:34" ht="12.75">
      <c r="B923" s="306" t="s">
        <v>1884</v>
      </c>
      <c r="C923" s="307" t="s">
        <v>110</v>
      </c>
      <c r="D923" s="307" t="s">
        <v>1873</v>
      </c>
      <c r="E923" s="307">
        <v>2.2999999999999998</v>
      </c>
      <c r="F923" s="307" t="s">
        <v>292</v>
      </c>
      <c r="G923" s="307" t="s">
        <v>292</v>
      </c>
      <c r="H923" s="307" t="s">
        <v>321</v>
      </c>
      <c r="I923" s="230" t="s">
        <v>2304</v>
      </c>
      <c r="J923" s="230" t="s">
        <v>2304</v>
      </c>
      <c r="K923" s="227" t="s">
        <v>2303</v>
      </c>
      <c r="L923" s="230" t="s">
        <v>2304</v>
      </c>
      <c r="M923" s="230" t="s">
        <v>2304</v>
      </c>
      <c r="N923" s="228" t="s">
        <v>173</v>
      </c>
      <c r="O923" s="231" t="s">
        <v>2305</v>
      </c>
      <c r="P923" s="228" t="s">
        <v>173</v>
      </c>
      <c r="Q923" s="230" t="s">
        <v>2304</v>
      </c>
      <c r="R923" s="228" t="s">
        <v>173</v>
      </c>
      <c r="S923" s="230" t="s">
        <v>2304</v>
      </c>
      <c r="T923" s="228" t="s">
        <v>173</v>
      </c>
      <c r="U923" s="227" t="s">
        <v>2303</v>
      </c>
      <c r="V923" s="227" t="s">
        <v>2303</v>
      </c>
      <c r="W923" s="227" t="s">
        <v>2303</v>
      </c>
      <c r="X923" s="227" t="s">
        <v>2303</v>
      </c>
      <c r="Y923" s="227" t="s">
        <v>2303</v>
      </c>
      <c r="Z923" s="227" t="s">
        <v>2303</v>
      </c>
      <c r="AA923" s="227" t="s">
        <v>2303</v>
      </c>
      <c r="AB923" s="230" t="s">
        <v>2304</v>
      </c>
      <c r="AC923" s="227" t="s">
        <v>2303</v>
      </c>
      <c r="AD923" s="227" t="s">
        <v>2303</v>
      </c>
      <c r="AE923" s="228" t="s">
        <v>173</v>
      </c>
      <c r="AF923" s="228" t="s">
        <v>173</v>
      </c>
      <c r="AG923" s="235" t="s">
        <v>173</v>
      </c>
      <c r="AH923" s="280"/>
    </row>
    <row r="924" spans="2:34" ht="12.75">
      <c r="B924" s="306" t="s">
        <v>1885</v>
      </c>
      <c r="C924" s="307" t="s">
        <v>110</v>
      </c>
      <c r="D924" s="307" t="s">
        <v>1873</v>
      </c>
      <c r="E924" s="307">
        <v>2.2999999999999998</v>
      </c>
      <c r="F924" s="307" t="s">
        <v>292</v>
      </c>
      <c r="G924" s="307" t="s">
        <v>292</v>
      </c>
      <c r="H924" s="307" t="s">
        <v>377</v>
      </c>
      <c r="I924" s="230" t="s">
        <v>2304</v>
      </c>
      <c r="J924" s="230" t="s">
        <v>2304</v>
      </c>
      <c r="K924" s="227" t="s">
        <v>2303</v>
      </c>
      <c r="L924" s="230" t="s">
        <v>2304</v>
      </c>
      <c r="M924" s="230" t="s">
        <v>2304</v>
      </c>
      <c r="N924" s="228" t="s">
        <v>173</v>
      </c>
      <c r="O924" s="231" t="s">
        <v>2305</v>
      </c>
      <c r="P924" s="228" t="s">
        <v>173</v>
      </c>
      <c r="Q924" s="230" t="s">
        <v>2304</v>
      </c>
      <c r="R924" s="228" t="s">
        <v>173</v>
      </c>
      <c r="S924" s="230" t="s">
        <v>2304</v>
      </c>
      <c r="T924" s="228" t="s">
        <v>173</v>
      </c>
      <c r="U924" s="227" t="s">
        <v>2303</v>
      </c>
      <c r="V924" s="227" t="s">
        <v>2303</v>
      </c>
      <c r="W924" s="227" t="s">
        <v>2303</v>
      </c>
      <c r="X924" s="227" t="s">
        <v>2303</v>
      </c>
      <c r="Y924" s="227" t="s">
        <v>2303</v>
      </c>
      <c r="Z924" s="227" t="s">
        <v>2303</v>
      </c>
      <c r="AA924" s="227" t="s">
        <v>2303</v>
      </c>
      <c r="AB924" s="230" t="s">
        <v>2304</v>
      </c>
      <c r="AC924" s="227" t="s">
        <v>2303</v>
      </c>
      <c r="AD924" s="227" t="s">
        <v>2303</v>
      </c>
      <c r="AE924" s="228" t="s">
        <v>173</v>
      </c>
      <c r="AF924" s="228" t="s">
        <v>173</v>
      </c>
      <c r="AG924" s="235" t="s">
        <v>173</v>
      </c>
      <c r="AH924" s="280"/>
    </row>
    <row r="925" spans="2:34" ht="12.75">
      <c r="B925" s="306" t="s">
        <v>1886</v>
      </c>
      <c r="C925" s="307" t="s">
        <v>110</v>
      </c>
      <c r="D925" s="307" t="s">
        <v>1873</v>
      </c>
      <c r="E925" s="307">
        <v>2.2999999999999998</v>
      </c>
      <c r="F925" s="307" t="s">
        <v>292</v>
      </c>
      <c r="G925" s="307" t="s">
        <v>292</v>
      </c>
      <c r="H925" s="307" t="s">
        <v>1490</v>
      </c>
      <c r="I925" s="230" t="s">
        <v>2304</v>
      </c>
      <c r="J925" s="230" t="s">
        <v>2304</v>
      </c>
      <c r="K925" s="227" t="s">
        <v>2303</v>
      </c>
      <c r="L925" s="230" t="s">
        <v>2304</v>
      </c>
      <c r="M925" s="230" t="s">
        <v>2304</v>
      </c>
      <c r="N925" s="228" t="s">
        <v>173</v>
      </c>
      <c r="O925" s="231" t="s">
        <v>2305</v>
      </c>
      <c r="P925" s="228" t="s">
        <v>173</v>
      </c>
      <c r="Q925" s="230" t="s">
        <v>2304</v>
      </c>
      <c r="R925" s="228" t="s">
        <v>173</v>
      </c>
      <c r="S925" s="230" t="s">
        <v>2304</v>
      </c>
      <c r="T925" s="228" t="s">
        <v>173</v>
      </c>
      <c r="U925" s="227" t="s">
        <v>2303</v>
      </c>
      <c r="V925" s="227" t="s">
        <v>2303</v>
      </c>
      <c r="W925" s="227" t="s">
        <v>2303</v>
      </c>
      <c r="X925" s="227" t="s">
        <v>2303</v>
      </c>
      <c r="Y925" s="227" t="s">
        <v>2303</v>
      </c>
      <c r="Z925" s="227" t="s">
        <v>2303</v>
      </c>
      <c r="AA925" s="227" t="s">
        <v>2303</v>
      </c>
      <c r="AB925" s="230" t="s">
        <v>2304</v>
      </c>
      <c r="AC925" s="227" t="s">
        <v>2303</v>
      </c>
      <c r="AD925" s="227" t="s">
        <v>2303</v>
      </c>
      <c r="AE925" s="228" t="s">
        <v>173</v>
      </c>
      <c r="AF925" s="228" t="s">
        <v>173</v>
      </c>
      <c r="AG925" s="235" t="s">
        <v>173</v>
      </c>
      <c r="AH925" s="280"/>
    </row>
    <row r="926" spans="2:34" ht="12.75">
      <c r="B926" s="306" t="s">
        <v>1887</v>
      </c>
      <c r="C926" s="307" t="s">
        <v>110</v>
      </c>
      <c r="D926" s="307" t="s">
        <v>1873</v>
      </c>
      <c r="E926" s="307">
        <v>2.2999999999999998</v>
      </c>
      <c r="F926" s="307" t="s">
        <v>292</v>
      </c>
      <c r="G926" s="307" t="s">
        <v>292</v>
      </c>
      <c r="H926" s="307" t="s">
        <v>1888</v>
      </c>
      <c r="I926" s="230" t="s">
        <v>2304</v>
      </c>
      <c r="J926" s="230" t="s">
        <v>2304</v>
      </c>
      <c r="K926" s="227" t="s">
        <v>2303</v>
      </c>
      <c r="L926" s="230" t="s">
        <v>2304</v>
      </c>
      <c r="M926" s="230" t="s">
        <v>2304</v>
      </c>
      <c r="N926" s="228" t="s">
        <v>173</v>
      </c>
      <c r="O926" s="231" t="s">
        <v>2305</v>
      </c>
      <c r="P926" s="228" t="s">
        <v>173</v>
      </c>
      <c r="Q926" s="230" t="s">
        <v>2304</v>
      </c>
      <c r="R926" s="228" t="s">
        <v>173</v>
      </c>
      <c r="S926" s="230" t="s">
        <v>2304</v>
      </c>
      <c r="T926" s="228" t="s">
        <v>173</v>
      </c>
      <c r="U926" s="227" t="s">
        <v>2303</v>
      </c>
      <c r="V926" s="227" t="s">
        <v>2303</v>
      </c>
      <c r="W926" s="227" t="s">
        <v>2303</v>
      </c>
      <c r="X926" s="227" t="s">
        <v>2303</v>
      </c>
      <c r="Y926" s="227" t="s">
        <v>2303</v>
      </c>
      <c r="Z926" s="227" t="s">
        <v>2303</v>
      </c>
      <c r="AA926" s="227" t="s">
        <v>2303</v>
      </c>
      <c r="AB926" s="230" t="s">
        <v>2304</v>
      </c>
      <c r="AC926" s="227" t="s">
        <v>2303</v>
      </c>
      <c r="AD926" s="227" t="s">
        <v>2303</v>
      </c>
      <c r="AE926" s="228" t="s">
        <v>173</v>
      </c>
      <c r="AF926" s="228" t="s">
        <v>173</v>
      </c>
      <c r="AG926" s="235" t="s">
        <v>173</v>
      </c>
      <c r="AH926" s="280"/>
    </row>
    <row r="927" spans="2:34" ht="12.75">
      <c r="B927" s="306" t="s">
        <v>1874</v>
      </c>
      <c r="C927" s="307" t="s">
        <v>112</v>
      </c>
      <c r="D927" s="307" t="s">
        <v>1873</v>
      </c>
      <c r="E927" s="307">
        <v>2.7</v>
      </c>
      <c r="F927" s="307" t="s">
        <v>292</v>
      </c>
      <c r="G927" s="307" t="s">
        <v>292</v>
      </c>
      <c r="H927" s="307" t="s">
        <v>335</v>
      </c>
      <c r="I927" s="227" t="s">
        <v>2303</v>
      </c>
      <c r="J927" s="230" t="s">
        <v>2304</v>
      </c>
      <c r="K927" s="227" t="s">
        <v>2303</v>
      </c>
      <c r="L927" s="227" t="s">
        <v>2303</v>
      </c>
      <c r="M927" s="227" t="s">
        <v>2303</v>
      </c>
      <c r="N927" s="228" t="s">
        <v>173</v>
      </c>
      <c r="O927" s="231" t="s">
        <v>2305</v>
      </c>
      <c r="P927" s="228" t="s">
        <v>173</v>
      </c>
      <c r="Q927" s="227" t="s">
        <v>2303</v>
      </c>
      <c r="R927" s="228" t="s">
        <v>173</v>
      </c>
      <c r="S927" s="230" t="s">
        <v>2304</v>
      </c>
      <c r="T927" s="228" t="s">
        <v>173</v>
      </c>
      <c r="U927" s="227" t="s">
        <v>2303</v>
      </c>
      <c r="V927" s="227" t="s">
        <v>2303</v>
      </c>
      <c r="W927" s="227" t="s">
        <v>2303</v>
      </c>
      <c r="X927" s="227" t="s">
        <v>2303</v>
      </c>
      <c r="Y927" s="227" t="s">
        <v>2303</v>
      </c>
      <c r="Z927" s="227" t="s">
        <v>2303</v>
      </c>
      <c r="AA927" s="227" t="s">
        <v>2303</v>
      </c>
      <c r="AB927" s="227" t="s">
        <v>2303</v>
      </c>
      <c r="AC927" s="227" t="s">
        <v>2303</v>
      </c>
      <c r="AD927" s="227" t="s">
        <v>2303</v>
      </c>
      <c r="AE927" s="228" t="s">
        <v>173</v>
      </c>
      <c r="AF927" s="228" t="s">
        <v>173</v>
      </c>
      <c r="AG927" s="235" t="s">
        <v>173</v>
      </c>
      <c r="AH927" s="280"/>
    </row>
    <row r="928" spans="2:34" ht="12.75">
      <c r="B928" s="306" t="s">
        <v>1880</v>
      </c>
      <c r="C928" s="307" t="s">
        <v>112</v>
      </c>
      <c r="D928" s="307" t="s">
        <v>1873</v>
      </c>
      <c r="E928" s="307">
        <v>2.7</v>
      </c>
      <c r="F928" s="307" t="s">
        <v>292</v>
      </c>
      <c r="G928" s="307" t="s">
        <v>292</v>
      </c>
      <c r="H928" s="307" t="s">
        <v>335</v>
      </c>
      <c r="I928" s="227" t="s">
        <v>2303</v>
      </c>
      <c r="J928" s="230" t="s">
        <v>2304</v>
      </c>
      <c r="K928" s="227" t="s">
        <v>2303</v>
      </c>
      <c r="L928" s="227" t="s">
        <v>2303</v>
      </c>
      <c r="M928" s="227" t="s">
        <v>2303</v>
      </c>
      <c r="N928" s="228" t="s">
        <v>173</v>
      </c>
      <c r="O928" s="231" t="s">
        <v>2305</v>
      </c>
      <c r="P928" s="228" t="s">
        <v>173</v>
      </c>
      <c r="Q928" s="227" t="s">
        <v>2303</v>
      </c>
      <c r="R928" s="228" t="s">
        <v>173</v>
      </c>
      <c r="S928" s="230" t="s">
        <v>2304</v>
      </c>
      <c r="T928" s="228" t="s">
        <v>173</v>
      </c>
      <c r="U928" s="227" t="s">
        <v>2303</v>
      </c>
      <c r="V928" s="227" t="s">
        <v>2303</v>
      </c>
      <c r="W928" s="227" t="s">
        <v>2303</v>
      </c>
      <c r="X928" s="227" t="s">
        <v>2303</v>
      </c>
      <c r="Y928" s="227" t="s">
        <v>2303</v>
      </c>
      <c r="Z928" s="227" t="s">
        <v>2303</v>
      </c>
      <c r="AA928" s="227" t="s">
        <v>2303</v>
      </c>
      <c r="AB928" s="227" t="s">
        <v>2303</v>
      </c>
      <c r="AC928" s="227" t="s">
        <v>2303</v>
      </c>
      <c r="AD928" s="227" t="s">
        <v>2303</v>
      </c>
      <c r="AE928" s="228" t="s">
        <v>173</v>
      </c>
      <c r="AF928" s="228" t="s">
        <v>173</v>
      </c>
      <c r="AG928" s="235" t="s">
        <v>173</v>
      </c>
      <c r="AH928" s="280"/>
    </row>
    <row r="929" spans="2:34" ht="12.75">
      <c r="B929" s="306" t="s">
        <v>1881</v>
      </c>
      <c r="C929" s="307" t="s">
        <v>112</v>
      </c>
      <c r="D929" s="307" t="s">
        <v>1873</v>
      </c>
      <c r="E929" s="307">
        <v>2.7</v>
      </c>
      <c r="F929" s="307" t="s">
        <v>292</v>
      </c>
      <c r="G929" s="307" t="s">
        <v>292</v>
      </c>
      <c r="H929" s="307" t="s">
        <v>335</v>
      </c>
      <c r="I929" s="227" t="s">
        <v>2303</v>
      </c>
      <c r="J929" s="230" t="s">
        <v>2304</v>
      </c>
      <c r="K929" s="227" t="s">
        <v>2303</v>
      </c>
      <c r="L929" s="227" t="s">
        <v>2303</v>
      </c>
      <c r="M929" s="227" t="s">
        <v>2303</v>
      </c>
      <c r="N929" s="228" t="s">
        <v>173</v>
      </c>
      <c r="O929" s="231" t="s">
        <v>2305</v>
      </c>
      <c r="P929" s="228" t="s">
        <v>173</v>
      </c>
      <c r="Q929" s="227" t="s">
        <v>2303</v>
      </c>
      <c r="R929" s="228" t="s">
        <v>173</v>
      </c>
      <c r="S929" s="230" t="s">
        <v>2304</v>
      </c>
      <c r="T929" s="228" t="s">
        <v>173</v>
      </c>
      <c r="U929" s="227" t="s">
        <v>2303</v>
      </c>
      <c r="V929" s="227" t="s">
        <v>2303</v>
      </c>
      <c r="W929" s="227" t="s">
        <v>2303</v>
      </c>
      <c r="X929" s="227" t="s">
        <v>2303</v>
      </c>
      <c r="Y929" s="227" t="s">
        <v>2303</v>
      </c>
      <c r="Z929" s="227" t="s">
        <v>2303</v>
      </c>
      <c r="AA929" s="227" t="s">
        <v>2303</v>
      </c>
      <c r="AB929" s="227" t="s">
        <v>2303</v>
      </c>
      <c r="AC929" s="227" t="s">
        <v>2303</v>
      </c>
      <c r="AD929" s="227" t="s">
        <v>2303</v>
      </c>
      <c r="AE929" s="228" t="s">
        <v>173</v>
      </c>
      <c r="AF929" s="228" t="s">
        <v>173</v>
      </c>
      <c r="AG929" s="235" t="s">
        <v>173</v>
      </c>
      <c r="AH929" s="280"/>
    </row>
    <row r="930" spans="2:34" ht="12.75">
      <c r="B930" s="306" t="s">
        <v>1882</v>
      </c>
      <c r="C930" s="307" t="s">
        <v>112</v>
      </c>
      <c r="D930" s="307" t="s">
        <v>1873</v>
      </c>
      <c r="E930" s="307">
        <v>2.7</v>
      </c>
      <c r="F930" s="307" t="s">
        <v>292</v>
      </c>
      <c r="G930" s="307" t="s">
        <v>292</v>
      </c>
      <c r="H930" s="307" t="s">
        <v>335</v>
      </c>
      <c r="I930" s="227" t="s">
        <v>2303</v>
      </c>
      <c r="J930" s="230" t="s">
        <v>2304</v>
      </c>
      <c r="K930" s="227" t="s">
        <v>2303</v>
      </c>
      <c r="L930" s="227" t="s">
        <v>2303</v>
      </c>
      <c r="M930" s="227" t="s">
        <v>2303</v>
      </c>
      <c r="N930" s="228" t="s">
        <v>173</v>
      </c>
      <c r="O930" s="231" t="s">
        <v>2305</v>
      </c>
      <c r="P930" s="228" t="s">
        <v>173</v>
      </c>
      <c r="Q930" s="227" t="s">
        <v>2303</v>
      </c>
      <c r="R930" s="228" t="s">
        <v>173</v>
      </c>
      <c r="S930" s="230" t="s">
        <v>2304</v>
      </c>
      <c r="T930" s="228" t="s">
        <v>173</v>
      </c>
      <c r="U930" s="227" t="s">
        <v>2303</v>
      </c>
      <c r="V930" s="227" t="s">
        <v>2303</v>
      </c>
      <c r="W930" s="227" t="s">
        <v>2303</v>
      </c>
      <c r="X930" s="227" t="s">
        <v>2303</v>
      </c>
      <c r="Y930" s="227" t="s">
        <v>2303</v>
      </c>
      <c r="Z930" s="227" t="s">
        <v>2303</v>
      </c>
      <c r="AA930" s="227" t="s">
        <v>2303</v>
      </c>
      <c r="AB930" s="227" t="s">
        <v>2303</v>
      </c>
      <c r="AC930" s="227" t="s">
        <v>2303</v>
      </c>
      <c r="AD930" s="227" t="s">
        <v>2303</v>
      </c>
      <c r="AE930" s="228" t="s">
        <v>173</v>
      </c>
      <c r="AF930" s="228" t="s">
        <v>173</v>
      </c>
      <c r="AG930" s="235" t="s">
        <v>173</v>
      </c>
      <c r="AH930" s="280"/>
    </row>
    <row r="931" spans="2:34" ht="12.75">
      <c r="B931" s="306" t="s">
        <v>1898</v>
      </c>
      <c r="C931" s="307" t="s">
        <v>112</v>
      </c>
      <c r="D931" s="307" t="s">
        <v>1873</v>
      </c>
      <c r="E931" s="307">
        <v>2.7</v>
      </c>
      <c r="F931" s="307" t="s">
        <v>292</v>
      </c>
      <c r="G931" s="307" t="s">
        <v>292</v>
      </c>
      <c r="H931" s="307" t="s">
        <v>335</v>
      </c>
      <c r="I931" s="227" t="s">
        <v>2303</v>
      </c>
      <c r="J931" s="230" t="s">
        <v>2304</v>
      </c>
      <c r="K931" s="227" t="s">
        <v>2303</v>
      </c>
      <c r="L931" s="227" t="s">
        <v>2303</v>
      </c>
      <c r="M931" s="227" t="s">
        <v>2303</v>
      </c>
      <c r="N931" s="228" t="s">
        <v>173</v>
      </c>
      <c r="O931" s="231" t="s">
        <v>2305</v>
      </c>
      <c r="P931" s="228" t="s">
        <v>173</v>
      </c>
      <c r="Q931" s="227" t="s">
        <v>2303</v>
      </c>
      <c r="R931" s="228" t="s">
        <v>173</v>
      </c>
      <c r="S931" s="230" t="s">
        <v>2304</v>
      </c>
      <c r="T931" s="228" t="s">
        <v>173</v>
      </c>
      <c r="U931" s="227" t="s">
        <v>2303</v>
      </c>
      <c r="V931" s="227" t="s">
        <v>2303</v>
      </c>
      <c r="W931" s="227" t="s">
        <v>2303</v>
      </c>
      <c r="X931" s="227" t="s">
        <v>2303</v>
      </c>
      <c r="Y931" s="227" t="s">
        <v>2303</v>
      </c>
      <c r="Z931" s="227" t="s">
        <v>2303</v>
      </c>
      <c r="AA931" s="227" t="s">
        <v>2303</v>
      </c>
      <c r="AB931" s="227" t="s">
        <v>2303</v>
      </c>
      <c r="AC931" s="227" t="s">
        <v>2303</v>
      </c>
      <c r="AD931" s="227" t="s">
        <v>2303</v>
      </c>
      <c r="AE931" s="228" t="s">
        <v>173</v>
      </c>
      <c r="AF931" s="228" t="s">
        <v>173</v>
      </c>
      <c r="AG931" s="235" t="s">
        <v>173</v>
      </c>
      <c r="AH931" s="280"/>
    </row>
    <row r="932" spans="2:34" ht="12.75">
      <c r="B932" s="306" t="s">
        <v>1899</v>
      </c>
      <c r="C932" s="307" t="s">
        <v>112</v>
      </c>
      <c r="D932" s="307" t="s">
        <v>1873</v>
      </c>
      <c r="E932" s="307">
        <v>2.7</v>
      </c>
      <c r="F932" s="307" t="s">
        <v>292</v>
      </c>
      <c r="G932" s="307" t="s">
        <v>292</v>
      </c>
      <c r="H932" s="307" t="s">
        <v>335</v>
      </c>
      <c r="I932" s="227" t="s">
        <v>2303</v>
      </c>
      <c r="J932" s="230" t="s">
        <v>2304</v>
      </c>
      <c r="K932" s="227" t="s">
        <v>2303</v>
      </c>
      <c r="L932" s="227" t="s">
        <v>2303</v>
      </c>
      <c r="M932" s="227" t="s">
        <v>2303</v>
      </c>
      <c r="N932" s="228" t="s">
        <v>173</v>
      </c>
      <c r="O932" s="231" t="s">
        <v>2305</v>
      </c>
      <c r="P932" s="228" t="s">
        <v>173</v>
      </c>
      <c r="Q932" s="227" t="s">
        <v>2303</v>
      </c>
      <c r="R932" s="228" t="s">
        <v>173</v>
      </c>
      <c r="S932" s="230" t="s">
        <v>2304</v>
      </c>
      <c r="T932" s="228" t="s">
        <v>173</v>
      </c>
      <c r="U932" s="227" t="s">
        <v>2303</v>
      </c>
      <c r="V932" s="227" t="s">
        <v>2303</v>
      </c>
      <c r="W932" s="227" t="s">
        <v>2303</v>
      </c>
      <c r="X932" s="227" t="s">
        <v>2303</v>
      </c>
      <c r="Y932" s="227" t="s">
        <v>2303</v>
      </c>
      <c r="Z932" s="227" t="s">
        <v>2303</v>
      </c>
      <c r="AA932" s="227" t="s">
        <v>2303</v>
      </c>
      <c r="AB932" s="227" t="s">
        <v>2303</v>
      </c>
      <c r="AC932" s="227" t="s">
        <v>2303</v>
      </c>
      <c r="AD932" s="227" t="s">
        <v>2303</v>
      </c>
      <c r="AE932" s="228" t="s">
        <v>173</v>
      </c>
      <c r="AF932" s="228" t="s">
        <v>173</v>
      </c>
      <c r="AG932" s="235" t="s">
        <v>173</v>
      </c>
      <c r="AH932" s="280"/>
    </row>
    <row r="933" spans="2:34" ht="12.75">
      <c r="B933" s="306" t="s">
        <v>1900</v>
      </c>
      <c r="C933" s="307" t="s">
        <v>112</v>
      </c>
      <c r="D933" s="307" t="s">
        <v>1873</v>
      </c>
      <c r="E933" s="307">
        <v>2.7</v>
      </c>
      <c r="F933" s="307" t="s">
        <v>292</v>
      </c>
      <c r="G933" s="307" t="s">
        <v>292</v>
      </c>
      <c r="H933" s="307" t="s">
        <v>335</v>
      </c>
      <c r="I933" s="227" t="s">
        <v>2303</v>
      </c>
      <c r="J933" s="230" t="s">
        <v>2304</v>
      </c>
      <c r="K933" s="227" t="s">
        <v>2303</v>
      </c>
      <c r="L933" s="227" t="s">
        <v>2303</v>
      </c>
      <c r="M933" s="227" t="s">
        <v>2303</v>
      </c>
      <c r="N933" s="228" t="s">
        <v>173</v>
      </c>
      <c r="O933" s="231" t="s">
        <v>2305</v>
      </c>
      <c r="P933" s="228" t="s">
        <v>173</v>
      </c>
      <c r="Q933" s="227" t="s">
        <v>2303</v>
      </c>
      <c r="R933" s="228" t="s">
        <v>173</v>
      </c>
      <c r="S933" s="230" t="s">
        <v>2304</v>
      </c>
      <c r="T933" s="228" t="s">
        <v>173</v>
      </c>
      <c r="U933" s="227" t="s">
        <v>2303</v>
      </c>
      <c r="V933" s="227" t="s">
        <v>2303</v>
      </c>
      <c r="W933" s="227" t="s">
        <v>2303</v>
      </c>
      <c r="X933" s="227" t="s">
        <v>2303</v>
      </c>
      <c r="Y933" s="227" t="s">
        <v>2303</v>
      </c>
      <c r="Z933" s="227" t="s">
        <v>2303</v>
      </c>
      <c r="AA933" s="227" t="s">
        <v>2303</v>
      </c>
      <c r="AB933" s="227" t="s">
        <v>2303</v>
      </c>
      <c r="AC933" s="227" t="s">
        <v>2303</v>
      </c>
      <c r="AD933" s="227" t="s">
        <v>2303</v>
      </c>
      <c r="AE933" s="228" t="s">
        <v>173</v>
      </c>
      <c r="AF933" s="228" t="s">
        <v>173</v>
      </c>
      <c r="AG933" s="235" t="s">
        <v>173</v>
      </c>
      <c r="AH933" s="280"/>
    </row>
    <row r="934" spans="2:34" ht="12.75">
      <c r="B934" s="306" t="s">
        <v>1902</v>
      </c>
      <c r="C934" s="307" t="s">
        <v>112</v>
      </c>
      <c r="D934" s="307" t="s">
        <v>1873</v>
      </c>
      <c r="E934" s="307">
        <v>2.7</v>
      </c>
      <c r="F934" s="307" t="s">
        <v>292</v>
      </c>
      <c r="G934" s="307" t="s">
        <v>292</v>
      </c>
      <c r="H934" s="307" t="s">
        <v>335</v>
      </c>
      <c r="I934" s="227" t="s">
        <v>2303</v>
      </c>
      <c r="J934" s="230" t="s">
        <v>2304</v>
      </c>
      <c r="K934" s="227" t="s">
        <v>2303</v>
      </c>
      <c r="L934" s="227" t="s">
        <v>2303</v>
      </c>
      <c r="M934" s="227" t="s">
        <v>2303</v>
      </c>
      <c r="N934" s="228" t="s">
        <v>173</v>
      </c>
      <c r="O934" s="231" t="s">
        <v>2305</v>
      </c>
      <c r="P934" s="228" t="s">
        <v>173</v>
      </c>
      <c r="Q934" s="227" t="s">
        <v>2303</v>
      </c>
      <c r="R934" s="228" t="s">
        <v>173</v>
      </c>
      <c r="S934" s="230" t="s">
        <v>2304</v>
      </c>
      <c r="T934" s="228" t="s">
        <v>173</v>
      </c>
      <c r="U934" s="227" t="s">
        <v>2303</v>
      </c>
      <c r="V934" s="227" t="s">
        <v>2303</v>
      </c>
      <c r="W934" s="227" t="s">
        <v>2303</v>
      </c>
      <c r="X934" s="227" t="s">
        <v>2303</v>
      </c>
      <c r="Y934" s="227" t="s">
        <v>2303</v>
      </c>
      <c r="Z934" s="227" t="s">
        <v>2303</v>
      </c>
      <c r="AA934" s="227" t="s">
        <v>2303</v>
      </c>
      <c r="AB934" s="227" t="s">
        <v>2303</v>
      </c>
      <c r="AC934" s="227" t="s">
        <v>2303</v>
      </c>
      <c r="AD934" s="227" t="s">
        <v>2303</v>
      </c>
      <c r="AE934" s="228" t="s">
        <v>173</v>
      </c>
      <c r="AF934" s="228" t="s">
        <v>173</v>
      </c>
      <c r="AG934" s="235" t="s">
        <v>173</v>
      </c>
      <c r="AH934" s="280"/>
    </row>
    <row r="935" spans="2:34" ht="12.75">
      <c r="B935" s="306" t="s">
        <v>1904</v>
      </c>
      <c r="C935" s="307" t="s">
        <v>112</v>
      </c>
      <c r="D935" s="307" t="s">
        <v>1873</v>
      </c>
      <c r="E935" s="307">
        <v>2.7</v>
      </c>
      <c r="F935" s="307" t="s">
        <v>292</v>
      </c>
      <c r="G935" s="307" t="s">
        <v>292</v>
      </c>
      <c r="H935" s="307" t="s">
        <v>335</v>
      </c>
      <c r="I935" s="227" t="s">
        <v>2303</v>
      </c>
      <c r="J935" s="230" t="s">
        <v>2304</v>
      </c>
      <c r="K935" s="227" t="s">
        <v>2303</v>
      </c>
      <c r="L935" s="227" t="s">
        <v>2303</v>
      </c>
      <c r="M935" s="227" t="s">
        <v>2303</v>
      </c>
      <c r="N935" s="228" t="s">
        <v>173</v>
      </c>
      <c r="O935" s="231" t="s">
        <v>2305</v>
      </c>
      <c r="P935" s="228" t="s">
        <v>173</v>
      </c>
      <c r="Q935" s="227" t="s">
        <v>2303</v>
      </c>
      <c r="R935" s="228" t="s">
        <v>173</v>
      </c>
      <c r="S935" s="230" t="s">
        <v>2304</v>
      </c>
      <c r="T935" s="228" t="s">
        <v>173</v>
      </c>
      <c r="U935" s="227" t="s">
        <v>2303</v>
      </c>
      <c r="V935" s="227" t="s">
        <v>2303</v>
      </c>
      <c r="W935" s="227" t="s">
        <v>2303</v>
      </c>
      <c r="X935" s="227" t="s">
        <v>2303</v>
      </c>
      <c r="Y935" s="227" t="s">
        <v>2303</v>
      </c>
      <c r="Z935" s="227" t="s">
        <v>2303</v>
      </c>
      <c r="AA935" s="227" t="s">
        <v>2303</v>
      </c>
      <c r="AB935" s="227" t="s">
        <v>2303</v>
      </c>
      <c r="AC935" s="227" t="s">
        <v>2303</v>
      </c>
      <c r="AD935" s="227" t="s">
        <v>2303</v>
      </c>
      <c r="AE935" s="228" t="s">
        <v>173</v>
      </c>
      <c r="AF935" s="228" t="s">
        <v>173</v>
      </c>
      <c r="AG935" s="235" t="s">
        <v>173</v>
      </c>
      <c r="AH935" s="280"/>
    </row>
    <row r="936" spans="2:34" ht="12.75">
      <c r="B936" s="306" t="s">
        <v>1905</v>
      </c>
      <c r="C936" s="307" t="s">
        <v>112</v>
      </c>
      <c r="D936" s="307" t="s">
        <v>1873</v>
      </c>
      <c r="E936" s="307">
        <v>2.7</v>
      </c>
      <c r="F936" s="307" t="s">
        <v>292</v>
      </c>
      <c r="G936" s="307" t="s">
        <v>292</v>
      </c>
      <c r="H936" s="307" t="s">
        <v>335</v>
      </c>
      <c r="I936" s="227" t="s">
        <v>2303</v>
      </c>
      <c r="J936" s="230" t="s">
        <v>2304</v>
      </c>
      <c r="K936" s="227" t="s">
        <v>2303</v>
      </c>
      <c r="L936" s="227" t="s">
        <v>2303</v>
      </c>
      <c r="M936" s="227" t="s">
        <v>2303</v>
      </c>
      <c r="N936" s="228" t="s">
        <v>173</v>
      </c>
      <c r="O936" s="231" t="s">
        <v>2305</v>
      </c>
      <c r="P936" s="228" t="s">
        <v>173</v>
      </c>
      <c r="Q936" s="227" t="s">
        <v>2303</v>
      </c>
      <c r="R936" s="228" t="s">
        <v>173</v>
      </c>
      <c r="S936" s="230" t="s">
        <v>2304</v>
      </c>
      <c r="T936" s="228" t="s">
        <v>173</v>
      </c>
      <c r="U936" s="227" t="s">
        <v>2303</v>
      </c>
      <c r="V936" s="227" t="s">
        <v>2303</v>
      </c>
      <c r="W936" s="227" t="s">
        <v>2303</v>
      </c>
      <c r="X936" s="227" t="s">
        <v>2303</v>
      </c>
      <c r="Y936" s="227" t="s">
        <v>2303</v>
      </c>
      <c r="Z936" s="227" t="s">
        <v>2303</v>
      </c>
      <c r="AA936" s="227" t="s">
        <v>2303</v>
      </c>
      <c r="AB936" s="227" t="s">
        <v>2303</v>
      </c>
      <c r="AC936" s="227" t="s">
        <v>2303</v>
      </c>
      <c r="AD936" s="227" t="s">
        <v>2303</v>
      </c>
      <c r="AE936" s="228" t="s">
        <v>173</v>
      </c>
      <c r="AF936" s="228" t="s">
        <v>173</v>
      </c>
      <c r="AG936" s="235" t="s">
        <v>173</v>
      </c>
      <c r="AH936" s="280"/>
    </row>
    <row r="937" spans="2:34" ht="12.75">
      <c r="B937" s="306" t="s">
        <v>1906</v>
      </c>
      <c r="C937" s="307" t="s">
        <v>112</v>
      </c>
      <c r="D937" s="307" t="s">
        <v>1873</v>
      </c>
      <c r="E937" s="307">
        <v>2.7</v>
      </c>
      <c r="F937" s="307" t="s">
        <v>292</v>
      </c>
      <c r="G937" s="307" t="s">
        <v>292</v>
      </c>
      <c r="H937" s="307" t="s">
        <v>335</v>
      </c>
      <c r="I937" s="227" t="s">
        <v>2303</v>
      </c>
      <c r="J937" s="230" t="s">
        <v>2304</v>
      </c>
      <c r="K937" s="227" t="s">
        <v>2303</v>
      </c>
      <c r="L937" s="227" t="s">
        <v>2303</v>
      </c>
      <c r="M937" s="227" t="s">
        <v>2303</v>
      </c>
      <c r="N937" s="228" t="s">
        <v>173</v>
      </c>
      <c r="O937" s="231" t="s">
        <v>2305</v>
      </c>
      <c r="P937" s="228" t="s">
        <v>173</v>
      </c>
      <c r="Q937" s="227" t="s">
        <v>2303</v>
      </c>
      <c r="R937" s="228" t="s">
        <v>173</v>
      </c>
      <c r="S937" s="230" t="s">
        <v>2304</v>
      </c>
      <c r="T937" s="228" t="s">
        <v>173</v>
      </c>
      <c r="U937" s="227" t="s">
        <v>2303</v>
      </c>
      <c r="V937" s="227" t="s">
        <v>2303</v>
      </c>
      <c r="W937" s="227" t="s">
        <v>2303</v>
      </c>
      <c r="X937" s="227" t="s">
        <v>2303</v>
      </c>
      <c r="Y937" s="227" t="s">
        <v>2303</v>
      </c>
      <c r="Z937" s="227" t="s">
        <v>2303</v>
      </c>
      <c r="AA937" s="227" t="s">
        <v>2303</v>
      </c>
      <c r="AB937" s="227" t="s">
        <v>2303</v>
      </c>
      <c r="AC937" s="227" t="s">
        <v>2303</v>
      </c>
      <c r="AD937" s="227" t="s">
        <v>2303</v>
      </c>
      <c r="AE937" s="228" t="s">
        <v>173</v>
      </c>
      <c r="AF937" s="228" t="s">
        <v>173</v>
      </c>
      <c r="AG937" s="235" t="s">
        <v>173</v>
      </c>
      <c r="AH937" s="280"/>
    </row>
    <row r="938" spans="2:34" ht="12.75">
      <c r="B938" s="306" t="s">
        <v>1907</v>
      </c>
      <c r="C938" s="307" t="s">
        <v>112</v>
      </c>
      <c r="D938" s="307" t="s">
        <v>1873</v>
      </c>
      <c r="E938" s="307">
        <v>2.7</v>
      </c>
      <c r="F938" s="307" t="s">
        <v>292</v>
      </c>
      <c r="G938" s="307" t="s">
        <v>292</v>
      </c>
      <c r="H938" s="307" t="s">
        <v>335</v>
      </c>
      <c r="I938" s="227" t="s">
        <v>2303</v>
      </c>
      <c r="J938" s="230" t="s">
        <v>2304</v>
      </c>
      <c r="K938" s="227" t="s">
        <v>2303</v>
      </c>
      <c r="L938" s="227" t="s">
        <v>2303</v>
      </c>
      <c r="M938" s="227" t="s">
        <v>2303</v>
      </c>
      <c r="N938" s="228" t="s">
        <v>173</v>
      </c>
      <c r="O938" s="231" t="s">
        <v>2305</v>
      </c>
      <c r="P938" s="228" t="s">
        <v>173</v>
      </c>
      <c r="Q938" s="227" t="s">
        <v>2303</v>
      </c>
      <c r="R938" s="228" t="s">
        <v>173</v>
      </c>
      <c r="S938" s="230" t="s">
        <v>2304</v>
      </c>
      <c r="T938" s="228" t="s">
        <v>173</v>
      </c>
      <c r="U938" s="227" t="s">
        <v>2303</v>
      </c>
      <c r="V938" s="227" t="s">
        <v>2303</v>
      </c>
      <c r="W938" s="227" t="s">
        <v>2303</v>
      </c>
      <c r="X938" s="227" t="s">
        <v>2303</v>
      </c>
      <c r="Y938" s="227" t="s">
        <v>2303</v>
      </c>
      <c r="Z938" s="227" t="s">
        <v>2303</v>
      </c>
      <c r="AA938" s="227" t="s">
        <v>2303</v>
      </c>
      <c r="AB938" s="227" t="s">
        <v>2303</v>
      </c>
      <c r="AC938" s="227" t="s">
        <v>2303</v>
      </c>
      <c r="AD938" s="227" t="s">
        <v>2303</v>
      </c>
      <c r="AE938" s="228" t="s">
        <v>173</v>
      </c>
      <c r="AF938" s="228" t="s">
        <v>173</v>
      </c>
      <c r="AG938" s="235" t="s">
        <v>173</v>
      </c>
      <c r="AH938" s="280"/>
    </row>
    <row r="939" spans="2:34" ht="12.75">
      <c r="B939" s="306" t="s">
        <v>1908</v>
      </c>
      <c r="C939" s="307" t="s">
        <v>112</v>
      </c>
      <c r="D939" s="307" t="s">
        <v>1873</v>
      </c>
      <c r="E939" s="307">
        <v>2.7</v>
      </c>
      <c r="F939" s="307" t="s">
        <v>292</v>
      </c>
      <c r="G939" s="307" t="s">
        <v>292</v>
      </c>
      <c r="H939" s="307" t="s">
        <v>335</v>
      </c>
      <c r="I939" s="227" t="s">
        <v>2303</v>
      </c>
      <c r="J939" s="230" t="s">
        <v>2304</v>
      </c>
      <c r="K939" s="227" t="s">
        <v>2303</v>
      </c>
      <c r="L939" s="227" t="s">
        <v>2303</v>
      </c>
      <c r="M939" s="227" t="s">
        <v>2303</v>
      </c>
      <c r="N939" s="228" t="s">
        <v>173</v>
      </c>
      <c r="O939" s="231" t="s">
        <v>2305</v>
      </c>
      <c r="P939" s="228" t="s">
        <v>173</v>
      </c>
      <c r="Q939" s="227" t="s">
        <v>2303</v>
      </c>
      <c r="R939" s="228" t="s">
        <v>173</v>
      </c>
      <c r="S939" s="230" t="s">
        <v>2304</v>
      </c>
      <c r="T939" s="228" t="s">
        <v>173</v>
      </c>
      <c r="U939" s="227" t="s">
        <v>2303</v>
      </c>
      <c r="V939" s="227" t="s">
        <v>2303</v>
      </c>
      <c r="W939" s="227" t="s">
        <v>2303</v>
      </c>
      <c r="X939" s="227" t="s">
        <v>2303</v>
      </c>
      <c r="Y939" s="227" t="s">
        <v>2303</v>
      </c>
      <c r="Z939" s="227" t="s">
        <v>2303</v>
      </c>
      <c r="AA939" s="227" t="s">
        <v>2303</v>
      </c>
      <c r="AB939" s="227" t="s">
        <v>2303</v>
      </c>
      <c r="AC939" s="227" t="s">
        <v>2303</v>
      </c>
      <c r="AD939" s="227" t="s">
        <v>2303</v>
      </c>
      <c r="AE939" s="228" t="s">
        <v>173</v>
      </c>
      <c r="AF939" s="228" t="s">
        <v>173</v>
      </c>
      <c r="AG939" s="235" t="s">
        <v>173</v>
      </c>
      <c r="AH939" s="280"/>
    </row>
    <row r="940" spans="2:34" ht="12.75">
      <c r="B940" s="306" t="s">
        <v>1909</v>
      </c>
      <c r="C940" s="307" t="s">
        <v>112</v>
      </c>
      <c r="D940" s="307" t="s">
        <v>1873</v>
      </c>
      <c r="E940" s="307">
        <v>2.7</v>
      </c>
      <c r="F940" s="307" t="s">
        <v>292</v>
      </c>
      <c r="G940" s="307" t="s">
        <v>292</v>
      </c>
      <c r="H940" s="307" t="s">
        <v>335</v>
      </c>
      <c r="I940" s="227" t="s">
        <v>2303</v>
      </c>
      <c r="J940" s="230" t="s">
        <v>2304</v>
      </c>
      <c r="K940" s="227" t="s">
        <v>2303</v>
      </c>
      <c r="L940" s="227" t="s">
        <v>2303</v>
      </c>
      <c r="M940" s="227" t="s">
        <v>2303</v>
      </c>
      <c r="N940" s="228" t="s">
        <v>173</v>
      </c>
      <c r="O940" s="231" t="s">
        <v>2305</v>
      </c>
      <c r="P940" s="228" t="s">
        <v>173</v>
      </c>
      <c r="Q940" s="227" t="s">
        <v>2303</v>
      </c>
      <c r="R940" s="228" t="s">
        <v>173</v>
      </c>
      <c r="S940" s="230" t="s">
        <v>2304</v>
      </c>
      <c r="T940" s="228" t="s">
        <v>173</v>
      </c>
      <c r="U940" s="227" t="s">
        <v>2303</v>
      </c>
      <c r="V940" s="227" t="s">
        <v>2303</v>
      </c>
      <c r="W940" s="227" t="s">
        <v>2303</v>
      </c>
      <c r="X940" s="227" t="s">
        <v>2303</v>
      </c>
      <c r="Y940" s="227" t="s">
        <v>2303</v>
      </c>
      <c r="Z940" s="227" t="s">
        <v>2303</v>
      </c>
      <c r="AA940" s="227" t="s">
        <v>2303</v>
      </c>
      <c r="AB940" s="227" t="s">
        <v>2303</v>
      </c>
      <c r="AC940" s="227" t="s">
        <v>2303</v>
      </c>
      <c r="AD940" s="227" t="s">
        <v>2303</v>
      </c>
      <c r="AE940" s="228" t="s">
        <v>173</v>
      </c>
      <c r="AF940" s="228" t="s">
        <v>173</v>
      </c>
      <c r="AG940" s="235" t="s">
        <v>173</v>
      </c>
      <c r="AH940" s="280"/>
    </row>
    <row r="941" spans="2:34" ht="12.75">
      <c r="B941" s="306" t="s">
        <v>1910</v>
      </c>
      <c r="C941" s="307" t="s">
        <v>112</v>
      </c>
      <c r="D941" s="307" t="s">
        <v>1873</v>
      </c>
      <c r="E941" s="307">
        <v>2.7</v>
      </c>
      <c r="F941" s="307" t="s">
        <v>292</v>
      </c>
      <c r="G941" s="307" t="s">
        <v>292</v>
      </c>
      <c r="H941" s="307" t="s">
        <v>335</v>
      </c>
      <c r="I941" s="227" t="s">
        <v>2303</v>
      </c>
      <c r="J941" s="230" t="s">
        <v>2304</v>
      </c>
      <c r="K941" s="227" t="s">
        <v>2303</v>
      </c>
      <c r="L941" s="227" t="s">
        <v>2303</v>
      </c>
      <c r="M941" s="227" t="s">
        <v>2303</v>
      </c>
      <c r="N941" s="228" t="s">
        <v>173</v>
      </c>
      <c r="O941" s="231" t="s">
        <v>2305</v>
      </c>
      <c r="P941" s="228" t="s">
        <v>173</v>
      </c>
      <c r="Q941" s="227" t="s">
        <v>2303</v>
      </c>
      <c r="R941" s="228" t="s">
        <v>173</v>
      </c>
      <c r="S941" s="230" t="s">
        <v>2304</v>
      </c>
      <c r="T941" s="228" t="s">
        <v>173</v>
      </c>
      <c r="U941" s="227" t="s">
        <v>2303</v>
      </c>
      <c r="V941" s="227" t="s">
        <v>2303</v>
      </c>
      <c r="W941" s="227" t="s">
        <v>2303</v>
      </c>
      <c r="X941" s="227" t="s">
        <v>2303</v>
      </c>
      <c r="Y941" s="227" t="s">
        <v>2303</v>
      </c>
      <c r="Z941" s="227" t="s">
        <v>2303</v>
      </c>
      <c r="AA941" s="227" t="s">
        <v>2303</v>
      </c>
      <c r="AB941" s="227" t="s">
        <v>2303</v>
      </c>
      <c r="AC941" s="227" t="s">
        <v>2303</v>
      </c>
      <c r="AD941" s="227" t="s">
        <v>2303</v>
      </c>
      <c r="AE941" s="228" t="s">
        <v>173</v>
      </c>
      <c r="AF941" s="228" t="s">
        <v>173</v>
      </c>
      <c r="AG941" s="235" t="s">
        <v>173</v>
      </c>
      <c r="AH941" s="280"/>
    </row>
    <row r="942" spans="2:34" ht="12.75">
      <c r="B942" s="306" t="s">
        <v>1911</v>
      </c>
      <c r="C942" s="307" t="s">
        <v>112</v>
      </c>
      <c r="D942" s="307" t="s">
        <v>1873</v>
      </c>
      <c r="E942" s="307">
        <v>2.7</v>
      </c>
      <c r="F942" s="307" t="s">
        <v>292</v>
      </c>
      <c r="G942" s="307" t="s">
        <v>292</v>
      </c>
      <c r="H942" s="307" t="s">
        <v>335</v>
      </c>
      <c r="I942" s="227" t="s">
        <v>2303</v>
      </c>
      <c r="J942" s="230" t="s">
        <v>2304</v>
      </c>
      <c r="K942" s="227" t="s">
        <v>2303</v>
      </c>
      <c r="L942" s="227" t="s">
        <v>2303</v>
      </c>
      <c r="M942" s="227" t="s">
        <v>2303</v>
      </c>
      <c r="N942" s="228" t="s">
        <v>173</v>
      </c>
      <c r="O942" s="231" t="s">
        <v>2305</v>
      </c>
      <c r="P942" s="228" t="s">
        <v>173</v>
      </c>
      <c r="Q942" s="227" t="s">
        <v>2303</v>
      </c>
      <c r="R942" s="228" t="s">
        <v>173</v>
      </c>
      <c r="S942" s="230" t="s">
        <v>2304</v>
      </c>
      <c r="T942" s="228" t="s">
        <v>173</v>
      </c>
      <c r="U942" s="227" t="s">
        <v>2303</v>
      </c>
      <c r="V942" s="227" t="s">
        <v>2303</v>
      </c>
      <c r="W942" s="227" t="s">
        <v>2303</v>
      </c>
      <c r="X942" s="227" t="s">
        <v>2303</v>
      </c>
      <c r="Y942" s="227" t="s">
        <v>2303</v>
      </c>
      <c r="Z942" s="227" t="s">
        <v>2303</v>
      </c>
      <c r="AA942" s="227" t="s">
        <v>2303</v>
      </c>
      <c r="AB942" s="227" t="s">
        <v>2303</v>
      </c>
      <c r="AC942" s="227" t="s">
        <v>2303</v>
      </c>
      <c r="AD942" s="227" t="s">
        <v>2303</v>
      </c>
      <c r="AE942" s="228" t="s">
        <v>173</v>
      </c>
      <c r="AF942" s="228" t="s">
        <v>173</v>
      </c>
      <c r="AG942" s="235" t="s">
        <v>173</v>
      </c>
      <c r="AH942" s="280"/>
    </row>
    <row r="943" spans="2:34" ht="12.75">
      <c r="B943" s="306" t="s">
        <v>1912</v>
      </c>
      <c r="C943" s="307" t="s">
        <v>112</v>
      </c>
      <c r="D943" s="307" t="s">
        <v>1873</v>
      </c>
      <c r="E943" s="307">
        <v>2.7</v>
      </c>
      <c r="F943" s="307" t="s">
        <v>292</v>
      </c>
      <c r="G943" s="307" t="s">
        <v>292</v>
      </c>
      <c r="H943" s="307" t="s">
        <v>335</v>
      </c>
      <c r="I943" s="227" t="s">
        <v>2303</v>
      </c>
      <c r="J943" s="230" t="s">
        <v>2304</v>
      </c>
      <c r="K943" s="227" t="s">
        <v>2303</v>
      </c>
      <c r="L943" s="227" t="s">
        <v>2303</v>
      </c>
      <c r="M943" s="227" t="s">
        <v>2303</v>
      </c>
      <c r="N943" s="228" t="s">
        <v>173</v>
      </c>
      <c r="O943" s="231" t="s">
        <v>2305</v>
      </c>
      <c r="P943" s="228" t="s">
        <v>173</v>
      </c>
      <c r="Q943" s="227" t="s">
        <v>2303</v>
      </c>
      <c r="R943" s="228" t="s">
        <v>173</v>
      </c>
      <c r="S943" s="230" t="s">
        <v>2304</v>
      </c>
      <c r="T943" s="228" t="s">
        <v>173</v>
      </c>
      <c r="U943" s="227" t="s">
        <v>2303</v>
      </c>
      <c r="V943" s="227" t="s">
        <v>2303</v>
      </c>
      <c r="W943" s="227" t="s">
        <v>2303</v>
      </c>
      <c r="X943" s="227" t="s">
        <v>2303</v>
      </c>
      <c r="Y943" s="227" t="s">
        <v>2303</v>
      </c>
      <c r="Z943" s="227" t="s">
        <v>2303</v>
      </c>
      <c r="AA943" s="227" t="s">
        <v>2303</v>
      </c>
      <c r="AB943" s="227" t="s">
        <v>2303</v>
      </c>
      <c r="AC943" s="227" t="s">
        <v>2303</v>
      </c>
      <c r="AD943" s="227" t="s">
        <v>2303</v>
      </c>
      <c r="AE943" s="228" t="s">
        <v>173</v>
      </c>
      <c r="AF943" s="228" t="s">
        <v>173</v>
      </c>
      <c r="AG943" s="235" t="s">
        <v>173</v>
      </c>
      <c r="AH943" s="280"/>
    </row>
    <row r="944" spans="2:34" ht="12.75">
      <c r="B944" s="306" t="s">
        <v>1913</v>
      </c>
      <c r="C944" s="307" t="s">
        <v>112</v>
      </c>
      <c r="D944" s="307" t="s">
        <v>1873</v>
      </c>
      <c r="E944" s="307">
        <v>2.7</v>
      </c>
      <c r="F944" s="307" t="s">
        <v>292</v>
      </c>
      <c r="G944" s="307" t="s">
        <v>292</v>
      </c>
      <c r="H944" s="307" t="s">
        <v>335</v>
      </c>
      <c r="I944" s="227" t="s">
        <v>2303</v>
      </c>
      <c r="J944" s="230" t="s">
        <v>2304</v>
      </c>
      <c r="K944" s="227" t="s">
        <v>2303</v>
      </c>
      <c r="L944" s="227" t="s">
        <v>2303</v>
      </c>
      <c r="M944" s="227" t="s">
        <v>2303</v>
      </c>
      <c r="N944" s="228" t="s">
        <v>173</v>
      </c>
      <c r="O944" s="231" t="s">
        <v>2305</v>
      </c>
      <c r="P944" s="228" t="s">
        <v>173</v>
      </c>
      <c r="Q944" s="227" t="s">
        <v>2303</v>
      </c>
      <c r="R944" s="228" t="s">
        <v>173</v>
      </c>
      <c r="S944" s="230" t="s">
        <v>2304</v>
      </c>
      <c r="T944" s="228" t="s">
        <v>173</v>
      </c>
      <c r="U944" s="227" t="s">
        <v>2303</v>
      </c>
      <c r="V944" s="227" t="s">
        <v>2303</v>
      </c>
      <c r="W944" s="227" t="s">
        <v>2303</v>
      </c>
      <c r="X944" s="227" t="s">
        <v>2303</v>
      </c>
      <c r="Y944" s="227" t="s">
        <v>2303</v>
      </c>
      <c r="Z944" s="227" t="s">
        <v>2303</v>
      </c>
      <c r="AA944" s="227" t="s">
        <v>2303</v>
      </c>
      <c r="AB944" s="227" t="s">
        <v>2303</v>
      </c>
      <c r="AC944" s="227" t="s">
        <v>2303</v>
      </c>
      <c r="AD944" s="227" t="s">
        <v>2303</v>
      </c>
      <c r="AE944" s="228" t="s">
        <v>173</v>
      </c>
      <c r="AF944" s="228" t="s">
        <v>173</v>
      </c>
      <c r="AG944" s="235" t="s">
        <v>173</v>
      </c>
      <c r="AH944" s="280"/>
    </row>
    <row r="945" spans="2:34" ht="12.75">
      <c r="B945" s="306" t="s">
        <v>1914</v>
      </c>
      <c r="C945" s="307" t="s">
        <v>112</v>
      </c>
      <c r="D945" s="307" t="s">
        <v>1873</v>
      </c>
      <c r="E945" s="307">
        <v>2.7</v>
      </c>
      <c r="F945" s="307" t="s">
        <v>292</v>
      </c>
      <c r="G945" s="307" t="s">
        <v>292</v>
      </c>
      <c r="H945" s="307" t="s">
        <v>335</v>
      </c>
      <c r="I945" s="227" t="s">
        <v>2303</v>
      </c>
      <c r="J945" s="230" t="s">
        <v>2304</v>
      </c>
      <c r="K945" s="227" t="s">
        <v>2303</v>
      </c>
      <c r="L945" s="227" t="s">
        <v>2303</v>
      </c>
      <c r="M945" s="227" t="s">
        <v>2303</v>
      </c>
      <c r="N945" s="228" t="s">
        <v>173</v>
      </c>
      <c r="O945" s="231" t="s">
        <v>2305</v>
      </c>
      <c r="P945" s="228" t="s">
        <v>173</v>
      </c>
      <c r="Q945" s="227" t="s">
        <v>2303</v>
      </c>
      <c r="R945" s="228" t="s">
        <v>173</v>
      </c>
      <c r="S945" s="230" t="s">
        <v>2304</v>
      </c>
      <c r="T945" s="228" t="s">
        <v>173</v>
      </c>
      <c r="U945" s="227" t="s">
        <v>2303</v>
      </c>
      <c r="V945" s="227" t="s">
        <v>2303</v>
      </c>
      <c r="W945" s="227" t="s">
        <v>2303</v>
      </c>
      <c r="X945" s="227" t="s">
        <v>2303</v>
      </c>
      <c r="Y945" s="227" t="s">
        <v>2303</v>
      </c>
      <c r="Z945" s="227" t="s">
        <v>2303</v>
      </c>
      <c r="AA945" s="227" t="s">
        <v>2303</v>
      </c>
      <c r="AB945" s="227" t="s">
        <v>2303</v>
      </c>
      <c r="AC945" s="227" t="s">
        <v>2303</v>
      </c>
      <c r="AD945" s="227" t="s">
        <v>2303</v>
      </c>
      <c r="AE945" s="228" t="s">
        <v>173</v>
      </c>
      <c r="AF945" s="228" t="s">
        <v>173</v>
      </c>
      <c r="AG945" s="235" t="s">
        <v>173</v>
      </c>
      <c r="AH945" s="280"/>
    </row>
    <row r="946" spans="2:34" ht="12.75">
      <c r="B946" s="306" t="s">
        <v>1915</v>
      </c>
      <c r="C946" s="307" t="s">
        <v>112</v>
      </c>
      <c r="D946" s="307" t="s">
        <v>1873</v>
      </c>
      <c r="E946" s="307">
        <v>2.7</v>
      </c>
      <c r="F946" s="307" t="s">
        <v>292</v>
      </c>
      <c r="G946" s="307" t="s">
        <v>292</v>
      </c>
      <c r="H946" s="307" t="s">
        <v>335</v>
      </c>
      <c r="I946" s="227" t="s">
        <v>2303</v>
      </c>
      <c r="J946" s="230" t="s">
        <v>2304</v>
      </c>
      <c r="K946" s="227" t="s">
        <v>2303</v>
      </c>
      <c r="L946" s="227" t="s">
        <v>2303</v>
      </c>
      <c r="M946" s="227" t="s">
        <v>2303</v>
      </c>
      <c r="N946" s="228" t="s">
        <v>173</v>
      </c>
      <c r="O946" s="231" t="s">
        <v>2305</v>
      </c>
      <c r="P946" s="228" t="s">
        <v>173</v>
      </c>
      <c r="Q946" s="227" t="s">
        <v>2303</v>
      </c>
      <c r="R946" s="228" t="s">
        <v>173</v>
      </c>
      <c r="S946" s="230" t="s">
        <v>2304</v>
      </c>
      <c r="T946" s="228" t="s">
        <v>173</v>
      </c>
      <c r="U946" s="227" t="s">
        <v>2303</v>
      </c>
      <c r="V946" s="227" t="s">
        <v>2303</v>
      </c>
      <c r="W946" s="227" t="s">
        <v>2303</v>
      </c>
      <c r="X946" s="227" t="s">
        <v>2303</v>
      </c>
      <c r="Y946" s="227" t="s">
        <v>2303</v>
      </c>
      <c r="Z946" s="227" t="s">
        <v>2303</v>
      </c>
      <c r="AA946" s="227" t="s">
        <v>2303</v>
      </c>
      <c r="AB946" s="227" t="s">
        <v>2303</v>
      </c>
      <c r="AC946" s="227" t="s">
        <v>2303</v>
      </c>
      <c r="AD946" s="227" t="s">
        <v>2303</v>
      </c>
      <c r="AE946" s="228" t="s">
        <v>173</v>
      </c>
      <c r="AF946" s="228" t="s">
        <v>173</v>
      </c>
      <c r="AG946" s="235" t="s">
        <v>173</v>
      </c>
      <c r="AH946" s="280"/>
    </row>
    <row r="947" spans="2:34" ht="12.75">
      <c r="B947" s="306" t="s">
        <v>1916</v>
      </c>
      <c r="C947" s="307" t="s">
        <v>112</v>
      </c>
      <c r="D947" s="307" t="s">
        <v>1873</v>
      </c>
      <c r="E947" s="307">
        <v>2.7</v>
      </c>
      <c r="F947" s="307" t="s">
        <v>292</v>
      </c>
      <c r="G947" s="307" t="s">
        <v>292</v>
      </c>
      <c r="H947" s="307" t="s">
        <v>335</v>
      </c>
      <c r="I947" s="227" t="s">
        <v>2303</v>
      </c>
      <c r="J947" s="230" t="s">
        <v>2304</v>
      </c>
      <c r="K947" s="227" t="s">
        <v>2303</v>
      </c>
      <c r="L947" s="227" t="s">
        <v>2303</v>
      </c>
      <c r="M947" s="227" t="s">
        <v>2303</v>
      </c>
      <c r="N947" s="228" t="s">
        <v>173</v>
      </c>
      <c r="O947" s="231" t="s">
        <v>2305</v>
      </c>
      <c r="P947" s="228" t="s">
        <v>173</v>
      </c>
      <c r="Q947" s="227" t="s">
        <v>2303</v>
      </c>
      <c r="R947" s="228" t="s">
        <v>173</v>
      </c>
      <c r="S947" s="230" t="s">
        <v>2304</v>
      </c>
      <c r="T947" s="228" t="s">
        <v>173</v>
      </c>
      <c r="U947" s="227" t="s">
        <v>2303</v>
      </c>
      <c r="V947" s="227" t="s">
        <v>2303</v>
      </c>
      <c r="W947" s="227" t="s">
        <v>2303</v>
      </c>
      <c r="X947" s="227" t="s">
        <v>2303</v>
      </c>
      <c r="Y947" s="227" t="s">
        <v>2303</v>
      </c>
      <c r="Z947" s="227" t="s">
        <v>2303</v>
      </c>
      <c r="AA947" s="227" t="s">
        <v>2303</v>
      </c>
      <c r="AB947" s="227" t="s">
        <v>2303</v>
      </c>
      <c r="AC947" s="227" t="s">
        <v>2303</v>
      </c>
      <c r="AD947" s="227" t="s">
        <v>2303</v>
      </c>
      <c r="AE947" s="228" t="s">
        <v>173</v>
      </c>
      <c r="AF947" s="228" t="s">
        <v>173</v>
      </c>
      <c r="AG947" s="235" t="s">
        <v>173</v>
      </c>
      <c r="AH947" s="280"/>
    </row>
    <row r="948" spans="2:34" ht="12.75">
      <c r="B948" s="306" t="s">
        <v>1917</v>
      </c>
      <c r="C948" s="307" t="s">
        <v>112</v>
      </c>
      <c r="D948" s="307" t="s">
        <v>1873</v>
      </c>
      <c r="E948" s="307">
        <v>2.7</v>
      </c>
      <c r="F948" s="307" t="s">
        <v>292</v>
      </c>
      <c r="G948" s="307" t="s">
        <v>292</v>
      </c>
      <c r="H948" s="307" t="s">
        <v>335</v>
      </c>
      <c r="I948" s="227" t="s">
        <v>2303</v>
      </c>
      <c r="J948" s="230" t="s">
        <v>2304</v>
      </c>
      <c r="K948" s="227" t="s">
        <v>2303</v>
      </c>
      <c r="L948" s="227" t="s">
        <v>2303</v>
      </c>
      <c r="M948" s="227" t="s">
        <v>2303</v>
      </c>
      <c r="N948" s="228" t="s">
        <v>173</v>
      </c>
      <c r="O948" s="231" t="s">
        <v>2305</v>
      </c>
      <c r="P948" s="228" t="s">
        <v>173</v>
      </c>
      <c r="Q948" s="227" t="s">
        <v>2303</v>
      </c>
      <c r="R948" s="228" t="s">
        <v>173</v>
      </c>
      <c r="S948" s="230" t="s">
        <v>2304</v>
      </c>
      <c r="T948" s="228" t="s">
        <v>173</v>
      </c>
      <c r="U948" s="227" t="s">
        <v>2303</v>
      </c>
      <c r="V948" s="227" t="s">
        <v>2303</v>
      </c>
      <c r="W948" s="227" t="s">
        <v>2303</v>
      </c>
      <c r="X948" s="227" t="s">
        <v>2303</v>
      </c>
      <c r="Y948" s="227" t="s">
        <v>2303</v>
      </c>
      <c r="Z948" s="227" t="s">
        <v>2303</v>
      </c>
      <c r="AA948" s="227" t="s">
        <v>2303</v>
      </c>
      <c r="AB948" s="227" t="s">
        <v>2303</v>
      </c>
      <c r="AC948" s="227" t="s">
        <v>2303</v>
      </c>
      <c r="AD948" s="227" t="s">
        <v>2303</v>
      </c>
      <c r="AE948" s="228" t="s">
        <v>173</v>
      </c>
      <c r="AF948" s="228" t="s">
        <v>173</v>
      </c>
      <c r="AG948" s="235" t="s">
        <v>173</v>
      </c>
      <c r="AH948" s="280"/>
    </row>
    <row r="949" spans="2:34" ht="12.75">
      <c r="B949" s="306" t="s">
        <v>1918</v>
      </c>
      <c r="C949" s="307" t="s">
        <v>112</v>
      </c>
      <c r="D949" s="307" t="s">
        <v>1873</v>
      </c>
      <c r="E949" s="307">
        <v>2.7</v>
      </c>
      <c r="F949" s="307" t="s">
        <v>292</v>
      </c>
      <c r="G949" s="307" t="s">
        <v>292</v>
      </c>
      <c r="H949" s="307" t="s">
        <v>335</v>
      </c>
      <c r="I949" s="227" t="s">
        <v>2303</v>
      </c>
      <c r="J949" s="230" t="s">
        <v>2304</v>
      </c>
      <c r="K949" s="227" t="s">
        <v>2303</v>
      </c>
      <c r="L949" s="227" t="s">
        <v>2303</v>
      </c>
      <c r="M949" s="227" t="s">
        <v>2303</v>
      </c>
      <c r="N949" s="228" t="s">
        <v>173</v>
      </c>
      <c r="O949" s="231" t="s">
        <v>2305</v>
      </c>
      <c r="P949" s="228" t="s">
        <v>173</v>
      </c>
      <c r="Q949" s="227" t="s">
        <v>2303</v>
      </c>
      <c r="R949" s="228" t="s">
        <v>173</v>
      </c>
      <c r="S949" s="230" t="s">
        <v>2304</v>
      </c>
      <c r="T949" s="228" t="s">
        <v>173</v>
      </c>
      <c r="U949" s="227" t="s">
        <v>2303</v>
      </c>
      <c r="V949" s="227" t="s">
        <v>2303</v>
      </c>
      <c r="W949" s="227" t="s">
        <v>2303</v>
      </c>
      <c r="X949" s="227" t="s">
        <v>2303</v>
      </c>
      <c r="Y949" s="227" t="s">
        <v>2303</v>
      </c>
      <c r="Z949" s="227" t="s">
        <v>2303</v>
      </c>
      <c r="AA949" s="227" t="s">
        <v>2303</v>
      </c>
      <c r="AB949" s="227" t="s">
        <v>2303</v>
      </c>
      <c r="AC949" s="227" t="s">
        <v>2303</v>
      </c>
      <c r="AD949" s="227" t="s">
        <v>2303</v>
      </c>
      <c r="AE949" s="228" t="s">
        <v>173</v>
      </c>
      <c r="AF949" s="228" t="s">
        <v>173</v>
      </c>
      <c r="AG949" s="235" t="s">
        <v>173</v>
      </c>
      <c r="AH949" s="280"/>
    </row>
    <row r="950" spans="2:34" ht="12.75">
      <c r="B950" s="306" t="s">
        <v>1919</v>
      </c>
      <c r="C950" s="307" t="s">
        <v>112</v>
      </c>
      <c r="D950" s="307" t="s">
        <v>1873</v>
      </c>
      <c r="E950" s="307">
        <v>2.7</v>
      </c>
      <c r="F950" s="307" t="s">
        <v>292</v>
      </c>
      <c r="G950" s="307" t="s">
        <v>292</v>
      </c>
      <c r="H950" s="307" t="s">
        <v>335</v>
      </c>
      <c r="I950" s="227" t="s">
        <v>2303</v>
      </c>
      <c r="J950" s="230" t="s">
        <v>2304</v>
      </c>
      <c r="K950" s="227" t="s">
        <v>2303</v>
      </c>
      <c r="L950" s="227" t="s">
        <v>2303</v>
      </c>
      <c r="M950" s="227" t="s">
        <v>2303</v>
      </c>
      <c r="N950" s="228" t="s">
        <v>173</v>
      </c>
      <c r="O950" s="231" t="s">
        <v>2305</v>
      </c>
      <c r="P950" s="228" t="s">
        <v>173</v>
      </c>
      <c r="Q950" s="227" t="s">
        <v>2303</v>
      </c>
      <c r="R950" s="228" t="s">
        <v>173</v>
      </c>
      <c r="S950" s="230" t="s">
        <v>2304</v>
      </c>
      <c r="T950" s="228" t="s">
        <v>173</v>
      </c>
      <c r="U950" s="227" t="s">
        <v>2303</v>
      </c>
      <c r="V950" s="227" t="s">
        <v>2303</v>
      </c>
      <c r="W950" s="227" t="s">
        <v>2303</v>
      </c>
      <c r="X950" s="227" t="s">
        <v>2303</v>
      </c>
      <c r="Y950" s="227" t="s">
        <v>2303</v>
      </c>
      <c r="Z950" s="227" t="s">
        <v>2303</v>
      </c>
      <c r="AA950" s="227" t="s">
        <v>2303</v>
      </c>
      <c r="AB950" s="227" t="s">
        <v>2303</v>
      </c>
      <c r="AC950" s="227" t="s">
        <v>2303</v>
      </c>
      <c r="AD950" s="227" t="s">
        <v>2303</v>
      </c>
      <c r="AE950" s="228" t="s">
        <v>173</v>
      </c>
      <c r="AF950" s="228" t="s">
        <v>173</v>
      </c>
      <c r="AG950" s="235" t="s">
        <v>173</v>
      </c>
      <c r="AH950" s="280"/>
    </row>
    <row r="951" spans="2:34" ht="12.75">
      <c r="B951" s="306" t="s">
        <v>1920</v>
      </c>
      <c r="C951" s="307" t="s">
        <v>112</v>
      </c>
      <c r="D951" s="307" t="s">
        <v>1873</v>
      </c>
      <c r="E951" s="307">
        <v>2.7</v>
      </c>
      <c r="F951" s="307" t="s">
        <v>292</v>
      </c>
      <c r="G951" s="307" t="s">
        <v>292</v>
      </c>
      <c r="H951" s="307" t="s">
        <v>335</v>
      </c>
      <c r="I951" s="227" t="s">
        <v>2303</v>
      </c>
      <c r="J951" s="230" t="s">
        <v>2304</v>
      </c>
      <c r="K951" s="227" t="s">
        <v>2303</v>
      </c>
      <c r="L951" s="227" t="s">
        <v>2303</v>
      </c>
      <c r="M951" s="227" t="s">
        <v>2303</v>
      </c>
      <c r="N951" s="228" t="s">
        <v>173</v>
      </c>
      <c r="O951" s="231" t="s">
        <v>2305</v>
      </c>
      <c r="P951" s="228" t="s">
        <v>173</v>
      </c>
      <c r="Q951" s="227" t="s">
        <v>2303</v>
      </c>
      <c r="R951" s="228" t="s">
        <v>173</v>
      </c>
      <c r="S951" s="230" t="s">
        <v>2304</v>
      </c>
      <c r="T951" s="228" t="s">
        <v>173</v>
      </c>
      <c r="U951" s="227" t="s">
        <v>2303</v>
      </c>
      <c r="V951" s="227" t="s">
        <v>2303</v>
      </c>
      <c r="W951" s="227" t="s">
        <v>2303</v>
      </c>
      <c r="X951" s="227" t="s">
        <v>2303</v>
      </c>
      <c r="Y951" s="227" t="s">
        <v>2303</v>
      </c>
      <c r="Z951" s="227" t="s">
        <v>2303</v>
      </c>
      <c r="AA951" s="227" t="s">
        <v>2303</v>
      </c>
      <c r="AB951" s="227" t="s">
        <v>2303</v>
      </c>
      <c r="AC951" s="227" t="s">
        <v>2303</v>
      </c>
      <c r="AD951" s="227" t="s">
        <v>2303</v>
      </c>
      <c r="AE951" s="228" t="s">
        <v>173</v>
      </c>
      <c r="AF951" s="228" t="s">
        <v>173</v>
      </c>
      <c r="AG951" s="235" t="s">
        <v>173</v>
      </c>
      <c r="AH951" s="280"/>
    </row>
    <row r="952" spans="2:34" ht="12.75">
      <c r="B952" s="306" t="s">
        <v>1921</v>
      </c>
      <c r="C952" s="307" t="s">
        <v>112</v>
      </c>
      <c r="D952" s="307" t="s">
        <v>1873</v>
      </c>
      <c r="E952" s="307">
        <v>2.7</v>
      </c>
      <c r="F952" s="307" t="s">
        <v>292</v>
      </c>
      <c r="G952" s="307" t="s">
        <v>292</v>
      </c>
      <c r="H952" s="307" t="s">
        <v>335</v>
      </c>
      <c r="I952" s="227" t="s">
        <v>2303</v>
      </c>
      <c r="J952" s="230" t="s">
        <v>2304</v>
      </c>
      <c r="K952" s="227" t="s">
        <v>2303</v>
      </c>
      <c r="L952" s="227" t="s">
        <v>2303</v>
      </c>
      <c r="M952" s="227" t="s">
        <v>2303</v>
      </c>
      <c r="N952" s="228" t="s">
        <v>173</v>
      </c>
      <c r="O952" s="231" t="s">
        <v>2305</v>
      </c>
      <c r="P952" s="228" t="s">
        <v>173</v>
      </c>
      <c r="Q952" s="227" t="s">
        <v>2303</v>
      </c>
      <c r="R952" s="228" t="s">
        <v>173</v>
      </c>
      <c r="S952" s="230" t="s">
        <v>2304</v>
      </c>
      <c r="T952" s="228" t="s">
        <v>173</v>
      </c>
      <c r="U952" s="227" t="s">
        <v>2303</v>
      </c>
      <c r="V952" s="227" t="s">
        <v>2303</v>
      </c>
      <c r="W952" s="227" t="s">
        <v>2303</v>
      </c>
      <c r="X952" s="227" t="s">
        <v>2303</v>
      </c>
      <c r="Y952" s="227" t="s">
        <v>2303</v>
      </c>
      <c r="Z952" s="227" t="s">
        <v>2303</v>
      </c>
      <c r="AA952" s="227" t="s">
        <v>2303</v>
      </c>
      <c r="AB952" s="227" t="s">
        <v>2303</v>
      </c>
      <c r="AC952" s="227" t="s">
        <v>2303</v>
      </c>
      <c r="AD952" s="227" t="s">
        <v>2303</v>
      </c>
      <c r="AE952" s="228" t="s">
        <v>173</v>
      </c>
      <c r="AF952" s="228" t="s">
        <v>173</v>
      </c>
      <c r="AG952" s="235" t="s">
        <v>173</v>
      </c>
      <c r="AH952" s="280"/>
    </row>
    <row r="953" spans="2:34" ht="12.75">
      <c r="B953" s="306" t="s">
        <v>1922</v>
      </c>
      <c r="C953" s="307" t="s">
        <v>112</v>
      </c>
      <c r="D953" s="307" t="s">
        <v>1873</v>
      </c>
      <c r="E953" s="307">
        <v>2.7</v>
      </c>
      <c r="F953" s="307" t="s">
        <v>292</v>
      </c>
      <c r="G953" s="307" t="s">
        <v>292</v>
      </c>
      <c r="H953" s="307" t="s">
        <v>335</v>
      </c>
      <c r="I953" s="227" t="s">
        <v>2303</v>
      </c>
      <c r="J953" s="230" t="s">
        <v>2304</v>
      </c>
      <c r="K953" s="227" t="s">
        <v>2303</v>
      </c>
      <c r="L953" s="227" t="s">
        <v>2303</v>
      </c>
      <c r="M953" s="227" t="s">
        <v>2303</v>
      </c>
      <c r="N953" s="228" t="s">
        <v>173</v>
      </c>
      <c r="O953" s="231" t="s">
        <v>2305</v>
      </c>
      <c r="P953" s="228" t="s">
        <v>173</v>
      </c>
      <c r="Q953" s="227" t="s">
        <v>2303</v>
      </c>
      <c r="R953" s="228" t="s">
        <v>173</v>
      </c>
      <c r="S953" s="230" t="s">
        <v>2304</v>
      </c>
      <c r="T953" s="228" t="s">
        <v>173</v>
      </c>
      <c r="U953" s="227" t="s">
        <v>2303</v>
      </c>
      <c r="V953" s="227" t="s">
        <v>2303</v>
      </c>
      <c r="W953" s="227" t="s">
        <v>2303</v>
      </c>
      <c r="X953" s="227" t="s">
        <v>2303</v>
      </c>
      <c r="Y953" s="227" t="s">
        <v>2303</v>
      </c>
      <c r="Z953" s="227" t="s">
        <v>2303</v>
      </c>
      <c r="AA953" s="227" t="s">
        <v>2303</v>
      </c>
      <c r="AB953" s="227" t="s">
        <v>2303</v>
      </c>
      <c r="AC953" s="227" t="s">
        <v>2303</v>
      </c>
      <c r="AD953" s="227" t="s">
        <v>2303</v>
      </c>
      <c r="AE953" s="228" t="s">
        <v>173</v>
      </c>
      <c r="AF953" s="228" t="s">
        <v>173</v>
      </c>
      <c r="AG953" s="235" t="s">
        <v>173</v>
      </c>
      <c r="AH953" s="280"/>
    </row>
    <row r="954" spans="2:34" ht="12.75">
      <c r="B954" s="306" t="s">
        <v>1923</v>
      </c>
      <c r="C954" s="307" t="s">
        <v>112</v>
      </c>
      <c r="D954" s="307" t="s">
        <v>1873</v>
      </c>
      <c r="E954" s="307">
        <v>2.7</v>
      </c>
      <c r="F954" s="307" t="s">
        <v>292</v>
      </c>
      <c r="G954" s="307" t="s">
        <v>292</v>
      </c>
      <c r="H954" s="307" t="s">
        <v>335</v>
      </c>
      <c r="I954" s="227" t="s">
        <v>2303</v>
      </c>
      <c r="J954" s="230" t="s">
        <v>2304</v>
      </c>
      <c r="K954" s="227" t="s">
        <v>2303</v>
      </c>
      <c r="L954" s="227" t="s">
        <v>2303</v>
      </c>
      <c r="M954" s="227" t="s">
        <v>2303</v>
      </c>
      <c r="N954" s="228" t="s">
        <v>173</v>
      </c>
      <c r="O954" s="231" t="s">
        <v>2305</v>
      </c>
      <c r="P954" s="228" t="s">
        <v>173</v>
      </c>
      <c r="Q954" s="227" t="s">
        <v>2303</v>
      </c>
      <c r="R954" s="228" t="s">
        <v>173</v>
      </c>
      <c r="S954" s="230" t="s">
        <v>2304</v>
      </c>
      <c r="T954" s="228" t="s">
        <v>173</v>
      </c>
      <c r="U954" s="227" t="s">
        <v>2303</v>
      </c>
      <c r="V954" s="227" t="s">
        <v>2303</v>
      </c>
      <c r="W954" s="227" t="s">
        <v>2303</v>
      </c>
      <c r="X954" s="227" t="s">
        <v>2303</v>
      </c>
      <c r="Y954" s="227" t="s">
        <v>2303</v>
      </c>
      <c r="Z954" s="227" t="s">
        <v>2303</v>
      </c>
      <c r="AA954" s="227" t="s">
        <v>2303</v>
      </c>
      <c r="AB954" s="227" t="s">
        <v>2303</v>
      </c>
      <c r="AC954" s="227" t="s">
        <v>2303</v>
      </c>
      <c r="AD954" s="227" t="s">
        <v>2303</v>
      </c>
      <c r="AE954" s="228" t="s">
        <v>173</v>
      </c>
      <c r="AF954" s="228" t="s">
        <v>173</v>
      </c>
      <c r="AG954" s="235" t="s">
        <v>173</v>
      </c>
      <c r="AH954" s="280"/>
    </row>
    <row r="955" spans="2:34" ht="12.75">
      <c r="B955" s="306" t="s">
        <v>1925</v>
      </c>
      <c r="C955" s="307" t="s">
        <v>112</v>
      </c>
      <c r="D955" s="307" t="s">
        <v>1873</v>
      </c>
      <c r="E955" s="307">
        <v>2.7</v>
      </c>
      <c r="F955" s="307" t="s">
        <v>292</v>
      </c>
      <c r="G955" s="307" t="s">
        <v>292</v>
      </c>
      <c r="H955" s="307" t="s">
        <v>335</v>
      </c>
      <c r="I955" s="227" t="s">
        <v>2303</v>
      </c>
      <c r="J955" s="230" t="s">
        <v>2304</v>
      </c>
      <c r="K955" s="227" t="s">
        <v>2303</v>
      </c>
      <c r="L955" s="227" t="s">
        <v>2303</v>
      </c>
      <c r="M955" s="227" t="s">
        <v>2303</v>
      </c>
      <c r="N955" s="228" t="s">
        <v>173</v>
      </c>
      <c r="O955" s="231" t="s">
        <v>2305</v>
      </c>
      <c r="P955" s="228" t="s">
        <v>173</v>
      </c>
      <c r="Q955" s="227" t="s">
        <v>2303</v>
      </c>
      <c r="R955" s="228" t="s">
        <v>173</v>
      </c>
      <c r="S955" s="230" t="s">
        <v>2304</v>
      </c>
      <c r="T955" s="228" t="s">
        <v>173</v>
      </c>
      <c r="U955" s="227" t="s">
        <v>2303</v>
      </c>
      <c r="V955" s="227" t="s">
        <v>2303</v>
      </c>
      <c r="W955" s="227" t="s">
        <v>2303</v>
      </c>
      <c r="X955" s="227" t="s">
        <v>2303</v>
      </c>
      <c r="Y955" s="227" t="s">
        <v>2303</v>
      </c>
      <c r="Z955" s="227" t="s">
        <v>2303</v>
      </c>
      <c r="AA955" s="227" t="s">
        <v>2303</v>
      </c>
      <c r="AB955" s="227" t="s">
        <v>2303</v>
      </c>
      <c r="AC955" s="227" t="s">
        <v>2303</v>
      </c>
      <c r="AD955" s="227" t="s">
        <v>2303</v>
      </c>
      <c r="AE955" s="228" t="s">
        <v>173</v>
      </c>
      <c r="AF955" s="228" t="s">
        <v>173</v>
      </c>
      <c r="AG955" s="235" t="s">
        <v>173</v>
      </c>
      <c r="AH955" s="280"/>
    </row>
    <row r="956" spans="2:34" ht="12.75">
      <c r="B956" s="306" t="s">
        <v>1892</v>
      </c>
      <c r="C956" s="307" t="s">
        <v>126</v>
      </c>
      <c r="D956" s="307" t="s">
        <v>1873</v>
      </c>
      <c r="E956" s="307">
        <v>3.7</v>
      </c>
      <c r="F956" s="307" t="s">
        <v>360</v>
      </c>
      <c r="G956" s="307" t="s">
        <v>360</v>
      </c>
      <c r="H956" s="307" t="s">
        <v>1893</v>
      </c>
      <c r="I956" s="228" t="s">
        <v>173</v>
      </c>
      <c r="J956" s="230" t="s">
        <v>2304</v>
      </c>
      <c r="K956" s="228" t="s">
        <v>173</v>
      </c>
      <c r="L956" s="228" t="s">
        <v>173</v>
      </c>
      <c r="M956" s="228" t="s">
        <v>173</v>
      </c>
      <c r="N956" s="228" t="s">
        <v>173</v>
      </c>
      <c r="O956" s="228" t="s">
        <v>173</v>
      </c>
      <c r="P956" s="228" t="s">
        <v>173</v>
      </c>
      <c r="Q956" s="228" t="s">
        <v>173</v>
      </c>
      <c r="R956" s="228" t="s">
        <v>173</v>
      </c>
      <c r="S956" s="230" t="s">
        <v>2304</v>
      </c>
      <c r="T956" s="228" t="s">
        <v>173</v>
      </c>
      <c r="U956" s="228" t="s">
        <v>173</v>
      </c>
      <c r="V956" s="228" t="s">
        <v>173</v>
      </c>
      <c r="W956" s="228" t="s">
        <v>173</v>
      </c>
      <c r="X956" s="227" t="s">
        <v>2303</v>
      </c>
      <c r="Y956" s="227" t="s">
        <v>2303</v>
      </c>
      <c r="Z956" s="228" t="s">
        <v>173</v>
      </c>
      <c r="AA956" s="228" t="s">
        <v>173</v>
      </c>
      <c r="AB956" s="230" t="s">
        <v>2304</v>
      </c>
      <c r="AC956" s="228" t="s">
        <v>173</v>
      </c>
      <c r="AD956" s="228" t="s">
        <v>173</v>
      </c>
      <c r="AE956" s="228" t="s">
        <v>173</v>
      </c>
      <c r="AF956" s="228" t="s">
        <v>173</v>
      </c>
      <c r="AG956" s="235" t="s">
        <v>173</v>
      </c>
      <c r="AH956" s="280"/>
    </row>
    <row r="957" spans="2:34" ht="12.75">
      <c r="B957" s="306" t="s">
        <v>1894</v>
      </c>
      <c r="C957" s="307" t="s">
        <v>126</v>
      </c>
      <c r="D957" s="307" t="s">
        <v>1873</v>
      </c>
      <c r="E957" s="307">
        <v>3.7</v>
      </c>
      <c r="F957" s="307" t="s">
        <v>360</v>
      </c>
      <c r="G957" s="307" t="s">
        <v>360</v>
      </c>
      <c r="H957" s="307" t="s">
        <v>1895</v>
      </c>
      <c r="I957" s="228" t="s">
        <v>173</v>
      </c>
      <c r="J957" s="230" t="s">
        <v>2304</v>
      </c>
      <c r="K957" s="228" t="s">
        <v>173</v>
      </c>
      <c r="L957" s="228" t="s">
        <v>173</v>
      </c>
      <c r="M957" s="228" t="s">
        <v>173</v>
      </c>
      <c r="N957" s="228" t="s">
        <v>173</v>
      </c>
      <c r="O957" s="228" t="s">
        <v>173</v>
      </c>
      <c r="P957" s="228" t="s">
        <v>173</v>
      </c>
      <c r="Q957" s="228" t="s">
        <v>173</v>
      </c>
      <c r="R957" s="228" t="s">
        <v>173</v>
      </c>
      <c r="S957" s="230" t="s">
        <v>2304</v>
      </c>
      <c r="T957" s="228" t="s">
        <v>173</v>
      </c>
      <c r="U957" s="228" t="s">
        <v>173</v>
      </c>
      <c r="V957" s="228" t="s">
        <v>173</v>
      </c>
      <c r="W957" s="228" t="s">
        <v>173</v>
      </c>
      <c r="X957" s="227" t="s">
        <v>2303</v>
      </c>
      <c r="Y957" s="227" t="s">
        <v>2303</v>
      </c>
      <c r="Z957" s="228" t="s">
        <v>173</v>
      </c>
      <c r="AA957" s="228" t="s">
        <v>173</v>
      </c>
      <c r="AB957" s="230" t="s">
        <v>2304</v>
      </c>
      <c r="AC957" s="228" t="s">
        <v>173</v>
      </c>
      <c r="AD957" s="228" t="s">
        <v>173</v>
      </c>
      <c r="AE957" s="228" t="s">
        <v>173</v>
      </c>
      <c r="AF957" s="228" t="s">
        <v>173</v>
      </c>
      <c r="AG957" s="235" t="s">
        <v>173</v>
      </c>
      <c r="AH957" s="280"/>
    </row>
    <row r="958" spans="2:34" ht="12.75">
      <c r="B958" s="306" t="s">
        <v>1896</v>
      </c>
      <c r="C958" s="307" t="s">
        <v>114</v>
      </c>
      <c r="D958" s="307" t="s">
        <v>1873</v>
      </c>
      <c r="E958" s="307">
        <v>4</v>
      </c>
      <c r="F958" s="307" t="s">
        <v>383</v>
      </c>
      <c r="G958" s="307" t="s">
        <v>334</v>
      </c>
      <c r="H958" s="307" t="s">
        <v>335</v>
      </c>
      <c r="I958" s="231" t="s">
        <v>2305</v>
      </c>
      <c r="J958" s="228" t="s">
        <v>173</v>
      </c>
      <c r="K958" s="228" t="s">
        <v>173</v>
      </c>
      <c r="L958" s="227" t="s">
        <v>2303</v>
      </c>
      <c r="M958" s="228" t="s">
        <v>173</v>
      </c>
      <c r="N958" s="228" t="s">
        <v>173</v>
      </c>
      <c r="O958" s="228" t="s">
        <v>173</v>
      </c>
      <c r="P958" s="228" t="s">
        <v>173</v>
      </c>
      <c r="Q958" s="231" t="s">
        <v>2305</v>
      </c>
      <c r="R958" s="228" t="s">
        <v>173</v>
      </c>
      <c r="S958" s="228" t="s">
        <v>173</v>
      </c>
      <c r="T958" s="228" t="s">
        <v>173</v>
      </c>
      <c r="U958" s="231" t="s">
        <v>2305</v>
      </c>
      <c r="V958" s="231" t="s">
        <v>2305</v>
      </c>
      <c r="W958" s="228" t="s">
        <v>173</v>
      </c>
      <c r="X958" s="227" t="s">
        <v>2303</v>
      </c>
      <c r="Y958" s="231" t="s">
        <v>2305</v>
      </c>
      <c r="Z958" s="227" t="s">
        <v>2303</v>
      </c>
      <c r="AA958" s="231" t="s">
        <v>2305</v>
      </c>
      <c r="AB958" s="227" t="s">
        <v>2303</v>
      </c>
      <c r="AC958" s="228" t="s">
        <v>173</v>
      </c>
      <c r="AD958" s="228" t="s">
        <v>173</v>
      </c>
      <c r="AE958" s="228" t="s">
        <v>173</v>
      </c>
      <c r="AF958" s="228" t="s">
        <v>173</v>
      </c>
      <c r="AG958" s="235" t="s">
        <v>173</v>
      </c>
      <c r="AH958" s="280"/>
    </row>
    <row r="959" spans="2:34" ht="12.75">
      <c r="B959" s="306" t="s">
        <v>1897</v>
      </c>
      <c r="C959" s="307" t="s">
        <v>114</v>
      </c>
      <c r="D959" s="307" t="s">
        <v>1873</v>
      </c>
      <c r="E959" s="307">
        <v>4</v>
      </c>
      <c r="F959" s="307" t="s">
        <v>430</v>
      </c>
      <c r="G959" s="307" t="s">
        <v>334</v>
      </c>
      <c r="H959" s="307" t="s">
        <v>335</v>
      </c>
      <c r="I959" s="231" t="s">
        <v>2305</v>
      </c>
      <c r="J959" s="228" t="s">
        <v>173</v>
      </c>
      <c r="K959" s="228" t="s">
        <v>173</v>
      </c>
      <c r="L959" s="227" t="s">
        <v>2303</v>
      </c>
      <c r="M959" s="228" t="s">
        <v>173</v>
      </c>
      <c r="N959" s="228" t="s">
        <v>173</v>
      </c>
      <c r="O959" s="228" t="s">
        <v>173</v>
      </c>
      <c r="P959" s="228" t="s">
        <v>173</v>
      </c>
      <c r="Q959" s="231" t="s">
        <v>2305</v>
      </c>
      <c r="R959" s="228" t="s">
        <v>173</v>
      </c>
      <c r="S959" s="228" t="s">
        <v>173</v>
      </c>
      <c r="T959" s="228" t="s">
        <v>173</v>
      </c>
      <c r="U959" s="231" t="s">
        <v>2305</v>
      </c>
      <c r="V959" s="231" t="s">
        <v>2305</v>
      </c>
      <c r="W959" s="228" t="s">
        <v>173</v>
      </c>
      <c r="X959" s="227" t="s">
        <v>2303</v>
      </c>
      <c r="Y959" s="231" t="s">
        <v>2305</v>
      </c>
      <c r="Z959" s="227" t="s">
        <v>2303</v>
      </c>
      <c r="AA959" s="231" t="s">
        <v>2305</v>
      </c>
      <c r="AB959" s="227" t="s">
        <v>2303</v>
      </c>
      <c r="AC959" s="228" t="s">
        <v>173</v>
      </c>
      <c r="AD959" s="228" t="s">
        <v>173</v>
      </c>
      <c r="AE959" s="228" t="s">
        <v>173</v>
      </c>
      <c r="AF959" s="228" t="s">
        <v>173</v>
      </c>
      <c r="AG959" s="235" t="s">
        <v>173</v>
      </c>
      <c r="AH959" s="280"/>
    </row>
    <row r="960" spans="2:34" ht="12.75">
      <c r="B960" s="306" t="s">
        <v>1901</v>
      </c>
      <c r="C960" s="307" t="s">
        <v>114</v>
      </c>
      <c r="D960" s="307" t="s">
        <v>1873</v>
      </c>
      <c r="E960" s="307">
        <v>4</v>
      </c>
      <c r="F960" s="307" t="s">
        <v>432</v>
      </c>
      <c r="G960" s="307" t="s">
        <v>334</v>
      </c>
      <c r="H960" s="307" t="s">
        <v>335</v>
      </c>
      <c r="I960" s="231" t="s">
        <v>2305</v>
      </c>
      <c r="J960" s="228" t="s">
        <v>173</v>
      </c>
      <c r="K960" s="228" t="s">
        <v>173</v>
      </c>
      <c r="L960" s="227" t="s">
        <v>2303</v>
      </c>
      <c r="M960" s="228" t="s">
        <v>173</v>
      </c>
      <c r="N960" s="228" t="s">
        <v>173</v>
      </c>
      <c r="O960" s="228" t="s">
        <v>173</v>
      </c>
      <c r="P960" s="228" t="s">
        <v>173</v>
      </c>
      <c r="Q960" s="231" t="s">
        <v>2305</v>
      </c>
      <c r="R960" s="228" t="s">
        <v>173</v>
      </c>
      <c r="S960" s="228" t="s">
        <v>173</v>
      </c>
      <c r="T960" s="228" t="s">
        <v>173</v>
      </c>
      <c r="U960" s="231" t="s">
        <v>2305</v>
      </c>
      <c r="V960" s="231" t="s">
        <v>2305</v>
      </c>
      <c r="W960" s="228" t="s">
        <v>173</v>
      </c>
      <c r="X960" s="227" t="s">
        <v>2303</v>
      </c>
      <c r="Y960" s="231" t="s">
        <v>2305</v>
      </c>
      <c r="Z960" s="227" t="s">
        <v>2303</v>
      </c>
      <c r="AA960" s="231" t="s">
        <v>2305</v>
      </c>
      <c r="AB960" s="227" t="s">
        <v>2303</v>
      </c>
      <c r="AC960" s="228" t="s">
        <v>173</v>
      </c>
      <c r="AD960" s="228" t="s">
        <v>173</v>
      </c>
      <c r="AE960" s="228" t="s">
        <v>173</v>
      </c>
      <c r="AF960" s="228" t="s">
        <v>173</v>
      </c>
      <c r="AG960" s="235" t="s">
        <v>173</v>
      </c>
      <c r="AH960" s="280"/>
    </row>
    <row r="961" spans="2:34" ht="12.75">
      <c r="B961" s="306" t="s">
        <v>1903</v>
      </c>
      <c r="C961" s="307" t="s">
        <v>114</v>
      </c>
      <c r="D961" s="307" t="s">
        <v>1873</v>
      </c>
      <c r="E961" s="307">
        <v>4</v>
      </c>
      <c r="F961" s="307" t="s">
        <v>360</v>
      </c>
      <c r="G961" s="307" t="s">
        <v>334</v>
      </c>
      <c r="H961" s="307" t="s">
        <v>335</v>
      </c>
      <c r="I961" s="231" t="s">
        <v>2305</v>
      </c>
      <c r="J961" s="228" t="s">
        <v>173</v>
      </c>
      <c r="K961" s="228" t="s">
        <v>173</v>
      </c>
      <c r="L961" s="227" t="s">
        <v>2303</v>
      </c>
      <c r="M961" s="228" t="s">
        <v>173</v>
      </c>
      <c r="N961" s="228" t="s">
        <v>173</v>
      </c>
      <c r="O961" s="228" t="s">
        <v>173</v>
      </c>
      <c r="P961" s="228" t="s">
        <v>173</v>
      </c>
      <c r="Q961" s="231" t="s">
        <v>2305</v>
      </c>
      <c r="R961" s="228" t="s">
        <v>173</v>
      </c>
      <c r="S961" s="228" t="s">
        <v>173</v>
      </c>
      <c r="T961" s="228" t="s">
        <v>173</v>
      </c>
      <c r="U961" s="231" t="s">
        <v>2305</v>
      </c>
      <c r="V961" s="231" t="s">
        <v>2305</v>
      </c>
      <c r="W961" s="228" t="s">
        <v>173</v>
      </c>
      <c r="X961" s="227" t="s">
        <v>2303</v>
      </c>
      <c r="Y961" s="231" t="s">
        <v>2305</v>
      </c>
      <c r="Z961" s="227" t="s">
        <v>2303</v>
      </c>
      <c r="AA961" s="231" t="s">
        <v>2305</v>
      </c>
      <c r="AB961" s="227" t="s">
        <v>2303</v>
      </c>
      <c r="AC961" s="228" t="s">
        <v>173</v>
      </c>
      <c r="AD961" s="228" t="s">
        <v>173</v>
      </c>
      <c r="AE961" s="228" t="s">
        <v>173</v>
      </c>
      <c r="AF961" s="228" t="s">
        <v>173</v>
      </c>
      <c r="AG961" s="235" t="s">
        <v>173</v>
      </c>
      <c r="AH961" s="280"/>
    </row>
    <row r="962" spans="2:34" ht="12.75">
      <c r="B962" s="306" t="s">
        <v>1924</v>
      </c>
      <c r="C962" s="307" t="s">
        <v>114</v>
      </c>
      <c r="D962" s="307" t="s">
        <v>1873</v>
      </c>
      <c r="E962" s="307">
        <v>4</v>
      </c>
      <c r="F962" s="307" t="s">
        <v>459</v>
      </c>
      <c r="G962" s="307" t="s">
        <v>334</v>
      </c>
      <c r="H962" s="307" t="s">
        <v>335</v>
      </c>
      <c r="I962" s="231" t="s">
        <v>2305</v>
      </c>
      <c r="J962" s="228" t="s">
        <v>173</v>
      </c>
      <c r="K962" s="228" t="s">
        <v>173</v>
      </c>
      <c r="L962" s="227" t="s">
        <v>2303</v>
      </c>
      <c r="M962" s="228" t="s">
        <v>173</v>
      </c>
      <c r="N962" s="228" t="s">
        <v>173</v>
      </c>
      <c r="O962" s="228" t="s">
        <v>173</v>
      </c>
      <c r="P962" s="228" t="s">
        <v>173</v>
      </c>
      <c r="Q962" s="231" t="s">
        <v>2305</v>
      </c>
      <c r="R962" s="228" t="s">
        <v>173</v>
      </c>
      <c r="S962" s="228" t="s">
        <v>173</v>
      </c>
      <c r="T962" s="228" t="s">
        <v>173</v>
      </c>
      <c r="U962" s="231" t="s">
        <v>2305</v>
      </c>
      <c r="V962" s="231" t="s">
        <v>2305</v>
      </c>
      <c r="W962" s="228" t="s">
        <v>173</v>
      </c>
      <c r="X962" s="227" t="s">
        <v>2303</v>
      </c>
      <c r="Y962" s="231" t="s">
        <v>2305</v>
      </c>
      <c r="Z962" s="227" t="s">
        <v>2303</v>
      </c>
      <c r="AA962" s="231" t="s">
        <v>2305</v>
      </c>
      <c r="AB962" s="227" t="s">
        <v>2303</v>
      </c>
      <c r="AC962" s="228" t="s">
        <v>173</v>
      </c>
      <c r="AD962" s="228" t="s">
        <v>173</v>
      </c>
      <c r="AE962" s="228" t="s">
        <v>173</v>
      </c>
      <c r="AF962" s="228" t="s">
        <v>173</v>
      </c>
      <c r="AG962" s="235" t="s">
        <v>173</v>
      </c>
      <c r="AH962" s="280"/>
    </row>
    <row r="963" spans="2:34" ht="12.75">
      <c r="B963" s="306" t="s">
        <v>1883</v>
      </c>
      <c r="C963" s="307" t="s">
        <v>124</v>
      </c>
      <c r="D963" s="307" t="s">
        <v>1873</v>
      </c>
      <c r="E963" s="307">
        <v>3.7</v>
      </c>
      <c r="F963" s="307" t="s">
        <v>360</v>
      </c>
      <c r="G963" s="307" t="s">
        <v>360</v>
      </c>
      <c r="H963" s="307" t="s">
        <v>377</v>
      </c>
      <c r="I963" s="228" t="s">
        <v>173</v>
      </c>
      <c r="J963" s="230" t="s">
        <v>2304</v>
      </c>
      <c r="K963" s="228" t="s">
        <v>173</v>
      </c>
      <c r="L963" s="227" t="s">
        <v>2303</v>
      </c>
      <c r="M963" s="228" t="s">
        <v>173</v>
      </c>
      <c r="N963" s="228" t="s">
        <v>173</v>
      </c>
      <c r="O963" s="228" t="s">
        <v>173</v>
      </c>
      <c r="P963" s="228" t="s">
        <v>173</v>
      </c>
      <c r="Q963" s="227" t="s">
        <v>2303</v>
      </c>
      <c r="R963" s="228" t="s">
        <v>173</v>
      </c>
      <c r="S963" s="230" t="s">
        <v>2304</v>
      </c>
      <c r="T963" s="228" t="s">
        <v>173</v>
      </c>
      <c r="U963" s="228" t="s">
        <v>173</v>
      </c>
      <c r="V963" s="228" t="s">
        <v>173</v>
      </c>
      <c r="W963" s="228" t="s">
        <v>173</v>
      </c>
      <c r="X963" s="227" t="s">
        <v>2303</v>
      </c>
      <c r="Y963" s="227" t="s">
        <v>2303</v>
      </c>
      <c r="Z963" s="227" t="s">
        <v>2303</v>
      </c>
      <c r="AA963" s="231" t="s">
        <v>2305</v>
      </c>
      <c r="AB963" s="230" t="s">
        <v>2304</v>
      </c>
      <c r="AC963" s="228" t="s">
        <v>173</v>
      </c>
      <c r="AD963" s="231" t="s">
        <v>2305</v>
      </c>
      <c r="AE963" s="228" t="s">
        <v>173</v>
      </c>
      <c r="AF963" s="228" t="s">
        <v>173</v>
      </c>
      <c r="AG963" s="235" t="s">
        <v>173</v>
      </c>
      <c r="AH963" s="280"/>
    </row>
    <row r="964" spans="2:34" ht="12.75">
      <c r="B964" s="306" t="s">
        <v>1889</v>
      </c>
      <c r="C964" s="307" t="s">
        <v>120</v>
      </c>
      <c r="D964" s="307" t="s">
        <v>1873</v>
      </c>
      <c r="E964" s="307">
        <v>2.7</v>
      </c>
      <c r="F964" s="307" t="s">
        <v>475</v>
      </c>
      <c r="G964" s="307" t="s">
        <v>334</v>
      </c>
      <c r="H964" s="307" t="s">
        <v>205</v>
      </c>
      <c r="I964" s="230" t="s">
        <v>2304</v>
      </c>
      <c r="J964" s="228" t="s">
        <v>173</v>
      </c>
      <c r="K964" s="227" t="s">
        <v>2303</v>
      </c>
      <c r="L964" s="230" t="s">
        <v>2304</v>
      </c>
      <c r="M964" s="228" t="s">
        <v>173</v>
      </c>
      <c r="N964" s="228" t="s">
        <v>173</v>
      </c>
      <c r="O964" s="228" t="s">
        <v>173</v>
      </c>
      <c r="P964" s="228" t="s">
        <v>173</v>
      </c>
      <c r="Q964" s="230" t="s">
        <v>2304</v>
      </c>
      <c r="R964" s="228" t="s">
        <v>173</v>
      </c>
      <c r="S964" s="228" t="s">
        <v>173</v>
      </c>
      <c r="T964" s="228" t="s">
        <v>173</v>
      </c>
      <c r="U964" s="227" t="s">
        <v>2303</v>
      </c>
      <c r="V964" s="227" t="s">
        <v>2303</v>
      </c>
      <c r="W964" s="227" t="s">
        <v>2303</v>
      </c>
      <c r="X964" s="230" t="s">
        <v>2304</v>
      </c>
      <c r="Y964" s="230" t="s">
        <v>2304</v>
      </c>
      <c r="Z964" s="227" t="s">
        <v>2303</v>
      </c>
      <c r="AA964" s="227" t="s">
        <v>2303</v>
      </c>
      <c r="AB964" s="230" t="s">
        <v>2304</v>
      </c>
      <c r="AC964" s="231" t="s">
        <v>2305</v>
      </c>
      <c r="AD964" s="231" t="s">
        <v>2305</v>
      </c>
      <c r="AE964" s="228" t="s">
        <v>173</v>
      </c>
      <c r="AF964" s="228" t="s">
        <v>173</v>
      </c>
      <c r="AG964" s="235" t="s">
        <v>173</v>
      </c>
      <c r="AH964" s="280"/>
    </row>
    <row r="965" spans="2:34" ht="12.75">
      <c r="B965" s="306" t="s">
        <v>1889</v>
      </c>
      <c r="C965" s="307" t="s">
        <v>120</v>
      </c>
      <c r="D965" s="307" t="s">
        <v>1873</v>
      </c>
      <c r="E965" s="307">
        <v>2.7</v>
      </c>
      <c r="F965" s="307" t="s">
        <v>475</v>
      </c>
      <c r="G965" s="307" t="s">
        <v>334</v>
      </c>
      <c r="H965" s="307" t="s">
        <v>773</v>
      </c>
      <c r="I965" s="230" t="s">
        <v>2304</v>
      </c>
      <c r="J965" s="228" t="s">
        <v>173</v>
      </c>
      <c r="K965" s="227" t="s">
        <v>2303</v>
      </c>
      <c r="L965" s="230" t="s">
        <v>2304</v>
      </c>
      <c r="M965" s="228" t="s">
        <v>173</v>
      </c>
      <c r="N965" s="228" t="s">
        <v>173</v>
      </c>
      <c r="O965" s="228" t="s">
        <v>173</v>
      </c>
      <c r="P965" s="228" t="s">
        <v>173</v>
      </c>
      <c r="Q965" s="230" t="s">
        <v>2304</v>
      </c>
      <c r="R965" s="228" t="s">
        <v>173</v>
      </c>
      <c r="S965" s="228" t="s">
        <v>173</v>
      </c>
      <c r="T965" s="228" t="s">
        <v>173</v>
      </c>
      <c r="U965" s="227" t="s">
        <v>2303</v>
      </c>
      <c r="V965" s="227" t="s">
        <v>2303</v>
      </c>
      <c r="W965" s="227" t="s">
        <v>2303</v>
      </c>
      <c r="X965" s="230" t="s">
        <v>2304</v>
      </c>
      <c r="Y965" s="230" t="s">
        <v>2304</v>
      </c>
      <c r="Z965" s="227" t="s">
        <v>2303</v>
      </c>
      <c r="AA965" s="227" t="s">
        <v>2303</v>
      </c>
      <c r="AB965" s="230" t="s">
        <v>2304</v>
      </c>
      <c r="AC965" s="231" t="s">
        <v>2305</v>
      </c>
      <c r="AD965" s="231" t="s">
        <v>2305</v>
      </c>
      <c r="AE965" s="228" t="s">
        <v>173</v>
      </c>
      <c r="AF965" s="228" t="s">
        <v>173</v>
      </c>
      <c r="AG965" s="235" t="s">
        <v>173</v>
      </c>
      <c r="AH965" s="280"/>
    </row>
    <row r="966" spans="2:34" ht="12.75">
      <c r="B966" s="306" t="s">
        <v>1889</v>
      </c>
      <c r="C966" s="307" t="s">
        <v>120</v>
      </c>
      <c r="D966" s="307" t="s">
        <v>1873</v>
      </c>
      <c r="E966" s="307">
        <v>2.7</v>
      </c>
      <c r="F966" s="307" t="s">
        <v>475</v>
      </c>
      <c r="G966" s="307" t="s">
        <v>334</v>
      </c>
      <c r="H966" s="307" t="s">
        <v>1890</v>
      </c>
      <c r="I966" s="230" t="s">
        <v>2304</v>
      </c>
      <c r="J966" s="228" t="s">
        <v>173</v>
      </c>
      <c r="K966" s="227" t="s">
        <v>2303</v>
      </c>
      <c r="L966" s="230" t="s">
        <v>2304</v>
      </c>
      <c r="M966" s="228" t="s">
        <v>173</v>
      </c>
      <c r="N966" s="228" t="s">
        <v>173</v>
      </c>
      <c r="O966" s="228" t="s">
        <v>173</v>
      </c>
      <c r="P966" s="228" t="s">
        <v>173</v>
      </c>
      <c r="Q966" s="230" t="s">
        <v>2304</v>
      </c>
      <c r="R966" s="228" t="s">
        <v>173</v>
      </c>
      <c r="S966" s="228" t="s">
        <v>173</v>
      </c>
      <c r="T966" s="228" t="s">
        <v>173</v>
      </c>
      <c r="U966" s="227" t="s">
        <v>2303</v>
      </c>
      <c r="V966" s="227" t="s">
        <v>2303</v>
      </c>
      <c r="W966" s="227" t="s">
        <v>2303</v>
      </c>
      <c r="X966" s="230" t="s">
        <v>2304</v>
      </c>
      <c r="Y966" s="230" t="s">
        <v>2304</v>
      </c>
      <c r="Z966" s="227" t="s">
        <v>2303</v>
      </c>
      <c r="AA966" s="227" t="s">
        <v>2303</v>
      </c>
      <c r="AB966" s="230" t="s">
        <v>2304</v>
      </c>
      <c r="AC966" s="231" t="s">
        <v>2305</v>
      </c>
      <c r="AD966" s="231" t="s">
        <v>2305</v>
      </c>
      <c r="AE966" s="228" t="s">
        <v>173</v>
      </c>
      <c r="AF966" s="228" t="s">
        <v>173</v>
      </c>
      <c r="AG966" s="235" t="s">
        <v>173</v>
      </c>
      <c r="AH966" s="280"/>
    </row>
    <row r="967" spans="2:34" ht="12.75">
      <c r="B967" s="306" t="s">
        <v>1889</v>
      </c>
      <c r="C967" s="307" t="s">
        <v>120</v>
      </c>
      <c r="D967" s="307" t="s">
        <v>1873</v>
      </c>
      <c r="E967" s="307">
        <v>2.7</v>
      </c>
      <c r="F967" s="307" t="s">
        <v>475</v>
      </c>
      <c r="G967" s="307" t="s">
        <v>334</v>
      </c>
      <c r="H967" s="307" t="s">
        <v>1891</v>
      </c>
      <c r="I967" s="230" t="s">
        <v>2304</v>
      </c>
      <c r="J967" s="228" t="s">
        <v>173</v>
      </c>
      <c r="K967" s="227" t="s">
        <v>2303</v>
      </c>
      <c r="L967" s="230" t="s">
        <v>2304</v>
      </c>
      <c r="M967" s="228" t="s">
        <v>173</v>
      </c>
      <c r="N967" s="228" t="s">
        <v>173</v>
      </c>
      <c r="O967" s="228" t="s">
        <v>173</v>
      </c>
      <c r="P967" s="228" t="s">
        <v>173</v>
      </c>
      <c r="Q967" s="230" t="s">
        <v>2304</v>
      </c>
      <c r="R967" s="228" t="s">
        <v>173</v>
      </c>
      <c r="S967" s="228" t="s">
        <v>173</v>
      </c>
      <c r="T967" s="228" t="s">
        <v>173</v>
      </c>
      <c r="U967" s="227" t="s">
        <v>2303</v>
      </c>
      <c r="V967" s="227" t="s">
        <v>2303</v>
      </c>
      <c r="W967" s="227" t="s">
        <v>2303</v>
      </c>
      <c r="X967" s="230" t="s">
        <v>2304</v>
      </c>
      <c r="Y967" s="230" t="s">
        <v>2304</v>
      </c>
      <c r="Z967" s="227" t="s">
        <v>2303</v>
      </c>
      <c r="AA967" s="227" t="s">
        <v>2303</v>
      </c>
      <c r="AB967" s="230" t="s">
        <v>2304</v>
      </c>
      <c r="AC967" s="231" t="s">
        <v>2305</v>
      </c>
      <c r="AD967" s="231" t="s">
        <v>2305</v>
      </c>
      <c r="AE967" s="228" t="s">
        <v>173</v>
      </c>
      <c r="AF967" s="228" t="s">
        <v>173</v>
      </c>
      <c r="AG967" s="235" t="s">
        <v>173</v>
      </c>
      <c r="AH967" s="280"/>
    </row>
    <row r="968" spans="2:34" ht="12.75">
      <c r="B968" s="306" t="s">
        <v>1889</v>
      </c>
      <c r="C968" s="307" t="s">
        <v>120</v>
      </c>
      <c r="D968" s="307" t="s">
        <v>1873</v>
      </c>
      <c r="E968" s="307">
        <v>2.7</v>
      </c>
      <c r="F968" s="307" t="s">
        <v>479</v>
      </c>
      <c r="G968" s="307" t="s">
        <v>334</v>
      </c>
      <c r="H968" s="307" t="s">
        <v>205</v>
      </c>
      <c r="I968" s="230" t="s">
        <v>2304</v>
      </c>
      <c r="J968" s="228" t="s">
        <v>173</v>
      </c>
      <c r="K968" s="227" t="s">
        <v>2303</v>
      </c>
      <c r="L968" s="230" t="s">
        <v>2304</v>
      </c>
      <c r="M968" s="228" t="s">
        <v>173</v>
      </c>
      <c r="N968" s="228" t="s">
        <v>173</v>
      </c>
      <c r="O968" s="228" t="s">
        <v>173</v>
      </c>
      <c r="P968" s="228" t="s">
        <v>173</v>
      </c>
      <c r="Q968" s="230" t="s">
        <v>2304</v>
      </c>
      <c r="R968" s="228" t="s">
        <v>173</v>
      </c>
      <c r="S968" s="228" t="s">
        <v>173</v>
      </c>
      <c r="T968" s="228" t="s">
        <v>173</v>
      </c>
      <c r="U968" s="227" t="s">
        <v>2303</v>
      </c>
      <c r="V968" s="227" t="s">
        <v>2303</v>
      </c>
      <c r="W968" s="227" t="s">
        <v>2303</v>
      </c>
      <c r="X968" s="230" t="s">
        <v>2304</v>
      </c>
      <c r="Y968" s="230" t="s">
        <v>2304</v>
      </c>
      <c r="Z968" s="227" t="s">
        <v>2303</v>
      </c>
      <c r="AA968" s="227" t="s">
        <v>2303</v>
      </c>
      <c r="AB968" s="230" t="s">
        <v>2304</v>
      </c>
      <c r="AC968" s="231" t="s">
        <v>2305</v>
      </c>
      <c r="AD968" s="231" t="s">
        <v>2305</v>
      </c>
      <c r="AE968" s="228" t="s">
        <v>173</v>
      </c>
      <c r="AF968" s="228" t="s">
        <v>173</v>
      </c>
      <c r="AG968" s="235" t="s">
        <v>173</v>
      </c>
      <c r="AH968" s="280"/>
    </row>
    <row r="969" spans="2:34" ht="12.75">
      <c r="B969" s="306" t="s">
        <v>1889</v>
      </c>
      <c r="C969" s="307" t="s">
        <v>120</v>
      </c>
      <c r="D969" s="307" t="s">
        <v>1873</v>
      </c>
      <c r="E969" s="307">
        <v>2.7</v>
      </c>
      <c r="F969" s="307" t="s">
        <v>479</v>
      </c>
      <c r="G969" s="307" t="s">
        <v>334</v>
      </c>
      <c r="H969" s="307" t="s">
        <v>773</v>
      </c>
      <c r="I969" s="230" t="s">
        <v>2304</v>
      </c>
      <c r="J969" s="228" t="s">
        <v>173</v>
      </c>
      <c r="K969" s="227" t="s">
        <v>2303</v>
      </c>
      <c r="L969" s="230" t="s">
        <v>2304</v>
      </c>
      <c r="M969" s="228" t="s">
        <v>173</v>
      </c>
      <c r="N969" s="228" t="s">
        <v>173</v>
      </c>
      <c r="O969" s="228" t="s">
        <v>173</v>
      </c>
      <c r="P969" s="228" t="s">
        <v>173</v>
      </c>
      <c r="Q969" s="230" t="s">
        <v>2304</v>
      </c>
      <c r="R969" s="228" t="s">
        <v>173</v>
      </c>
      <c r="S969" s="228" t="s">
        <v>173</v>
      </c>
      <c r="T969" s="228" t="s">
        <v>173</v>
      </c>
      <c r="U969" s="227" t="s">
        <v>2303</v>
      </c>
      <c r="V969" s="227" t="s">
        <v>2303</v>
      </c>
      <c r="W969" s="227" t="s">
        <v>2303</v>
      </c>
      <c r="X969" s="230" t="s">
        <v>2304</v>
      </c>
      <c r="Y969" s="230" t="s">
        <v>2304</v>
      </c>
      <c r="Z969" s="227" t="s">
        <v>2303</v>
      </c>
      <c r="AA969" s="227" t="s">
        <v>2303</v>
      </c>
      <c r="AB969" s="230" t="s">
        <v>2304</v>
      </c>
      <c r="AC969" s="231" t="s">
        <v>2305</v>
      </c>
      <c r="AD969" s="231" t="s">
        <v>2305</v>
      </c>
      <c r="AE969" s="228" t="s">
        <v>173</v>
      </c>
      <c r="AF969" s="228" t="s">
        <v>173</v>
      </c>
      <c r="AG969" s="235" t="s">
        <v>173</v>
      </c>
      <c r="AH969" s="280"/>
    </row>
    <row r="970" spans="2:34" ht="12.75">
      <c r="B970" s="306" t="s">
        <v>1889</v>
      </c>
      <c r="C970" s="307" t="s">
        <v>120</v>
      </c>
      <c r="D970" s="307" t="s">
        <v>1873</v>
      </c>
      <c r="E970" s="307">
        <v>2.7</v>
      </c>
      <c r="F970" s="307" t="s">
        <v>479</v>
      </c>
      <c r="G970" s="307" t="s">
        <v>334</v>
      </c>
      <c r="H970" s="307" t="s">
        <v>1890</v>
      </c>
      <c r="I970" s="230" t="s">
        <v>2304</v>
      </c>
      <c r="J970" s="228" t="s">
        <v>173</v>
      </c>
      <c r="K970" s="227" t="s">
        <v>2303</v>
      </c>
      <c r="L970" s="230" t="s">
        <v>2304</v>
      </c>
      <c r="M970" s="228" t="s">
        <v>173</v>
      </c>
      <c r="N970" s="228" t="s">
        <v>173</v>
      </c>
      <c r="O970" s="228" t="s">
        <v>173</v>
      </c>
      <c r="P970" s="228" t="s">
        <v>173</v>
      </c>
      <c r="Q970" s="230" t="s">
        <v>2304</v>
      </c>
      <c r="R970" s="228" t="s">
        <v>173</v>
      </c>
      <c r="S970" s="228" t="s">
        <v>173</v>
      </c>
      <c r="T970" s="228" t="s">
        <v>173</v>
      </c>
      <c r="U970" s="227" t="s">
        <v>2303</v>
      </c>
      <c r="V970" s="227" t="s">
        <v>2303</v>
      </c>
      <c r="W970" s="227" t="s">
        <v>2303</v>
      </c>
      <c r="X970" s="230" t="s">
        <v>2304</v>
      </c>
      <c r="Y970" s="230" t="s">
        <v>2304</v>
      </c>
      <c r="Z970" s="227" t="s">
        <v>2303</v>
      </c>
      <c r="AA970" s="227" t="s">
        <v>2303</v>
      </c>
      <c r="AB970" s="230" t="s">
        <v>2304</v>
      </c>
      <c r="AC970" s="231" t="s">
        <v>2305</v>
      </c>
      <c r="AD970" s="231" t="s">
        <v>2305</v>
      </c>
      <c r="AE970" s="228" t="s">
        <v>173</v>
      </c>
      <c r="AF970" s="228" t="s">
        <v>173</v>
      </c>
      <c r="AG970" s="235" t="s">
        <v>173</v>
      </c>
      <c r="AH970" s="280"/>
    </row>
    <row r="971" spans="2:34" ht="12.75">
      <c r="B971" s="306" t="s">
        <v>1889</v>
      </c>
      <c r="C971" s="307" t="s">
        <v>120</v>
      </c>
      <c r="D971" s="307" t="s">
        <v>1873</v>
      </c>
      <c r="E971" s="307">
        <v>2.7</v>
      </c>
      <c r="F971" s="307" t="s">
        <v>479</v>
      </c>
      <c r="G971" s="307" t="s">
        <v>334</v>
      </c>
      <c r="H971" s="307" t="s">
        <v>1891</v>
      </c>
      <c r="I971" s="230" t="s">
        <v>2304</v>
      </c>
      <c r="J971" s="228" t="s">
        <v>173</v>
      </c>
      <c r="K971" s="227" t="s">
        <v>2303</v>
      </c>
      <c r="L971" s="230" t="s">
        <v>2304</v>
      </c>
      <c r="M971" s="228" t="s">
        <v>173</v>
      </c>
      <c r="N971" s="228" t="s">
        <v>173</v>
      </c>
      <c r="O971" s="228" t="s">
        <v>173</v>
      </c>
      <c r="P971" s="228" t="s">
        <v>173</v>
      </c>
      <c r="Q971" s="230" t="s">
        <v>2304</v>
      </c>
      <c r="R971" s="228" t="s">
        <v>173</v>
      </c>
      <c r="S971" s="228" t="s">
        <v>173</v>
      </c>
      <c r="T971" s="228" t="s">
        <v>173</v>
      </c>
      <c r="U971" s="227" t="s">
        <v>2303</v>
      </c>
      <c r="V971" s="227" t="s">
        <v>2303</v>
      </c>
      <c r="W971" s="227" t="s">
        <v>2303</v>
      </c>
      <c r="X971" s="230" t="s">
        <v>2304</v>
      </c>
      <c r="Y971" s="230" t="s">
        <v>2304</v>
      </c>
      <c r="Z971" s="227" t="s">
        <v>2303</v>
      </c>
      <c r="AA971" s="227" t="s">
        <v>2303</v>
      </c>
      <c r="AB971" s="230" t="s">
        <v>2304</v>
      </c>
      <c r="AC971" s="231" t="s">
        <v>2305</v>
      </c>
      <c r="AD971" s="231" t="s">
        <v>2305</v>
      </c>
      <c r="AE971" s="228" t="s">
        <v>173</v>
      </c>
      <c r="AF971" s="228" t="s">
        <v>173</v>
      </c>
      <c r="AG971" s="235" t="s">
        <v>173</v>
      </c>
      <c r="AH971" s="280"/>
    </row>
    <row r="972" spans="2:34" ht="12.75">
      <c r="B972" s="306" t="s">
        <v>1889</v>
      </c>
      <c r="C972" s="307" t="s">
        <v>120</v>
      </c>
      <c r="D972" s="307" t="s">
        <v>1873</v>
      </c>
      <c r="E972" s="307">
        <v>2.7</v>
      </c>
      <c r="F972" s="307" t="s">
        <v>2200</v>
      </c>
      <c r="G972" s="307" t="s">
        <v>334</v>
      </c>
      <c r="H972" s="307" t="s">
        <v>205</v>
      </c>
      <c r="I972" s="230" t="s">
        <v>2304</v>
      </c>
      <c r="J972" s="228" t="s">
        <v>173</v>
      </c>
      <c r="K972" s="227" t="s">
        <v>2303</v>
      </c>
      <c r="L972" s="230" t="s">
        <v>2304</v>
      </c>
      <c r="M972" s="228" t="s">
        <v>173</v>
      </c>
      <c r="N972" s="228" t="s">
        <v>173</v>
      </c>
      <c r="O972" s="228" t="s">
        <v>173</v>
      </c>
      <c r="P972" s="228" t="s">
        <v>173</v>
      </c>
      <c r="Q972" s="230" t="s">
        <v>2304</v>
      </c>
      <c r="R972" s="228" t="s">
        <v>173</v>
      </c>
      <c r="S972" s="228" t="s">
        <v>173</v>
      </c>
      <c r="T972" s="228" t="s">
        <v>173</v>
      </c>
      <c r="U972" s="227" t="s">
        <v>2303</v>
      </c>
      <c r="V972" s="227" t="s">
        <v>2303</v>
      </c>
      <c r="W972" s="227" t="s">
        <v>2303</v>
      </c>
      <c r="X972" s="230" t="s">
        <v>2304</v>
      </c>
      <c r="Y972" s="230" t="s">
        <v>2304</v>
      </c>
      <c r="Z972" s="227" t="s">
        <v>2303</v>
      </c>
      <c r="AA972" s="227" t="s">
        <v>2303</v>
      </c>
      <c r="AB972" s="230" t="s">
        <v>2304</v>
      </c>
      <c r="AC972" s="231" t="s">
        <v>2305</v>
      </c>
      <c r="AD972" s="231" t="s">
        <v>2305</v>
      </c>
      <c r="AE972" s="228" t="s">
        <v>173</v>
      </c>
      <c r="AF972" s="228" t="s">
        <v>173</v>
      </c>
      <c r="AG972" s="235" t="s">
        <v>173</v>
      </c>
      <c r="AH972" s="280"/>
    </row>
    <row r="973" spans="2:34" ht="12.75">
      <c r="B973" s="306" t="s">
        <v>1889</v>
      </c>
      <c r="C973" s="307" t="s">
        <v>120</v>
      </c>
      <c r="D973" s="307" t="s">
        <v>1873</v>
      </c>
      <c r="E973" s="307">
        <v>2.7</v>
      </c>
      <c r="F973" s="307" t="s">
        <v>2200</v>
      </c>
      <c r="G973" s="307" t="s">
        <v>334</v>
      </c>
      <c r="H973" s="307" t="s">
        <v>773</v>
      </c>
      <c r="I973" s="230" t="s">
        <v>2304</v>
      </c>
      <c r="J973" s="228" t="s">
        <v>173</v>
      </c>
      <c r="K973" s="227" t="s">
        <v>2303</v>
      </c>
      <c r="L973" s="230" t="s">
        <v>2304</v>
      </c>
      <c r="M973" s="228" t="s">
        <v>173</v>
      </c>
      <c r="N973" s="228" t="s">
        <v>173</v>
      </c>
      <c r="O973" s="228" t="s">
        <v>173</v>
      </c>
      <c r="P973" s="228" t="s">
        <v>173</v>
      </c>
      <c r="Q973" s="230" t="s">
        <v>2304</v>
      </c>
      <c r="R973" s="228" t="s">
        <v>173</v>
      </c>
      <c r="S973" s="228" t="s">
        <v>173</v>
      </c>
      <c r="T973" s="228" t="s">
        <v>173</v>
      </c>
      <c r="U973" s="227" t="s">
        <v>2303</v>
      </c>
      <c r="V973" s="227" t="s">
        <v>2303</v>
      </c>
      <c r="W973" s="227" t="s">
        <v>2303</v>
      </c>
      <c r="X973" s="230" t="s">
        <v>2304</v>
      </c>
      <c r="Y973" s="230" t="s">
        <v>2304</v>
      </c>
      <c r="Z973" s="227" t="s">
        <v>2303</v>
      </c>
      <c r="AA973" s="227" t="s">
        <v>2303</v>
      </c>
      <c r="AB973" s="230" t="s">
        <v>2304</v>
      </c>
      <c r="AC973" s="231" t="s">
        <v>2305</v>
      </c>
      <c r="AD973" s="231" t="s">
        <v>2305</v>
      </c>
      <c r="AE973" s="228" t="s">
        <v>173</v>
      </c>
      <c r="AF973" s="228" t="s">
        <v>173</v>
      </c>
      <c r="AG973" s="235" t="s">
        <v>173</v>
      </c>
      <c r="AH973" s="280"/>
    </row>
    <row r="974" spans="2:34" ht="12.75">
      <c r="B974" s="306" t="s">
        <v>1889</v>
      </c>
      <c r="C974" s="307" t="s">
        <v>120</v>
      </c>
      <c r="D974" s="307" t="s">
        <v>1873</v>
      </c>
      <c r="E974" s="307">
        <v>2.7</v>
      </c>
      <c r="F974" s="307" t="s">
        <v>2200</v>
      </c>
      <c r="G974" s="307" t="s">
        <v>334</v>
      </c>
      <c r="H974" s="307" t="s">
        <v>1890</v>
      </c>
      <c r="I974" s="230" t="s">
        <v>2304</v>
      </c>
      <c r="J974" s="228" t="s">
        <v>173</v>
      </c>
      <c r="K974" s="227" t="s">
        <v>2303</v>
      </c>
      <c r="L974" s="230" t="s">
        <v>2304</v>
      </c>
      <c r="M974" s="228" t="s">
        <v>173</v>
      </c>
      <c r="N974" s="228" t="s">
        <v>173</v>
      </c>
      <c r="O974" s="228" t="s">
        <v>173</v>
      </c>
      <c r="P974" s="228" t="s">
        <v>173</v>
      </c>
      <c r="Q974" s="230" t="s">
        <v>2304</v>
      </c>
      <c r="R974" s="228" t="s">
        <v>173</v>
      </c>
      <c r="S974" s="228" t="s">
        <v>173</v>
      </c>
      <c r="T974" s="228" t="s">
        <v>173</v>
      </c>
      <c r="U974" s="227" t="s">
        <v>2303</v>
      </c>
      <c r="V974" s="227" t="s">
        <v>2303</v>
      </c>
      <c r="W974" s="227" t="s">
        <v>2303</v>
      </c>
      <c r="X974" s="230" t="s">
        <v>2304</v>
      </c>
      <c r="Y974" s="230" t="s">
        <v>2304</v>
      </c>
      <c r="Z974" s="227" t="s">
        <v>2303</v>
      </c>
      <c r="AA974" s="227" t="s">
        <v>2303</v>
      </c>
      <c r="AB974" s="230" t="s">
        <v>2304</v>
      </c>
      <c r="AC974" s="231" t="s">
        <v>2305</v>
      </c>
      <c r="AD974" s="231" t="s">
        <v>2305</v>
      </c>
      <c r="AE974" s="228" t="s">
        <v>173</v>
      </c>
      <c r="AF974" s="228" t="s">
        <v>173</v>
      </c>
      <c r="AG974" s="235" t="s">
        <v>173</v>
      </c>
      <c r="AH974" s="280"/>
    </row>
    <row r="975" spans="2:34" ht="12.75">
      <c r="B975" s="306" t="s">
        <v>1889</v>
      </c>
      <c r="C975" s="307" t="s">
        <v>120</v>
      </c>
      <c r="D975" s="307" t="s">
        <v>1873</v>
      </c>
      <c r="E975" s="307">
        <v>2.7</v>
      </c>
      <c r="F975" s="307" t="s">
        <v>2200</v>
      </c>
      <c r="G975" s="307" t="s">
        <v>334</v>
      </c>
      <c r="H975" s="307" t="s">
        <v>1891</v>
      </c>
      <c r="I975" s="230" t="s">
        <v>2304</v>
      </c>
      <c r="J975" s="228" t="s">
        <v>173</v>
      </c>
      <c r="K975" s="227" t="s">
        <v>2303</v>
      </c>
      <c r="L975" s="230" t="s">
        <v>2304</v>
      </c>
      <c r="M975" s="228" t="s">
        <v>173</v>
      </c>
      <c r="N975" s="228" t="s">
        <v>173</v>
      </c>
      <c r="O975" s="228" t="s">
        <v>173</v>
      </c>
      <c r="P975" s="228" t="s">
        <v>173</v>
      </c>
      <c r="Q975" s="230" t="s">
        <v>2304</v>
      </c>
      <c r="R975" s="228" t="s">
        <v>173</v>
      </c>
      <c r="S975" s="228" t="s">
        <v>173</v>
      </c>
      <c r="T975" s="228" t="s">
        <v>173</v>
      </c>
      <c r="U975" s="227" t="s">
        <v>2303</v>
      </c>
      <c r="V975" s="227" t="s">
        <v>2303</v>
      </c>
      <c r="W975" s="227" t="s">
        <v>2303</v>
      </c>
      <c r="X975" s="230" t="s">
        <v>2304</v>
      </c>
      <c r="Y975" s="230" t="s">
        <v>2304</v>
      </c>
      <c r="Z975" s="227" t="s">
        <v>2303</v>
      </c>
      <c r="AA975" s="227" t="s">
        <v>2303</v>
      </c>
      <c r="AB975" s="230" t="s">
        <v>2304</v>
      </c>
      <c r="AC975" s="231" t="s">
        <v>2305</v>
      </c>
      <c r="AD975" s="231" t="s">
        <v>2305</v>
      </c>
      <c r="AE975" s="228" t="s">
        <v>173</v>
      </c>
      <c r="AF975" s="228" t="s">
        <v>173</v>
      </c>
      <c r="AG975" s="235" t="s">
        <v>173</v>
      </c>
      <c r="AH975" s="280"/>
    </row>
    <row r="976" spans="2:34" ht="12.75">
      <c r="B976" s="306" t="s">
        <v>1889</v>
      </c>
      <c r="C976" s="307" t="s">
        <v>120</v>
      </c>
      <c r="D976" s="307" t="s">
        <v>1873</v>
      </c>
      <c r="E976" s="307">
        <v>2.7</v>
      </c>
      <c r="F976" s="307" t="s">
        <v>480</v>
      </c>
      <c r="G976" s="307" t="s">
        <v>334</v>
      </c>
      <c r="H976" s="307" t="s">
        <v>205</v>
      </c>
      <c r="I976" s="230" t="s">
        <v>2304</v>
      </c>
      <c r="J976" s="228" t="s">
        <v>173</v>
      </c>
      <c r="K976" s="227" t="s">
        <v>2303</v>
      </c>
      <c r="L976" s="230" t="s">
        <v>2304</v>
      </c>
      <c r="M976" s="228" t="s">
        <v>173</v>
      </c>
      <c r="N976" s="228" t="s">
        <v>173</v>
      </c>
      <c r="O976" s="228" t="s">
        <v>173</v>
      </c>
      <c r="P976" s="228" t="s">
        <v>173</v>
      </c>
      <c r="Q976" s="230" t="s">
        <v>2304</v>
      </c>
      <c r="R976" s="228" t="s">
        <v>173</v>
      </c>
      <c r="S976" s="228" t="s">
        <v>173</v>
      </c>
      <c r="T976" s="228" t="s">
        <v>173</v>
      </c>
      <c r="U976" s="227" t="s">
        <v>2303</v>
      </c>
      <c r="V976" s="227" t="s">
        <v>2303</v>
      </c>
      <c r="W976" s="227" t="s">
        <v>2303</v>
      </c>
      <c r="X976" s="230" t="s">
        <v>2304</v>
      </c>
      <c r="Y976" s="230" t="s">
        <v>2304</v>
      </c>
      <c r="Z976" s="227" t="s">
        <v>2303</v>
      </c>
      <c r="AA976" s="227" t="s">
        <v>2303</v>
      </c>
      <c r="AB976" s="230" t="s">
        <v>2304</v>
      </c>
      <c r="AC976" s="231" t="s">
        <v>2305</v>
      </c>
      <c r="AD976" s="231" t="s">
        <v>2305</v>
      </c>
      <c r="AE976" s="228" t="s">
        <v>173</v>
      </c>
      <c r="AF976" s="228" t="s">
        <v>173</v>
      </c>
      <c r="AG976" s="235" t="s">
        <v>173</v>
      </c>
      <c r="AH976" s="280"/>
    </row>
    <row r="977" spans="2:34" ht="12.75">
      <c r="B977" s="306" t="s">
        <v>1889</v>
      </c>
      <c r="C977" s="307" t="s">
        <v>120</v>
      </c>
      <c r="D977" s="307" t="s">
        <v>1873</v>
      </c>
      <c r="E977" s="307">
        <v>2.7</v>
      </c>
      <c r="F977" s="307" t="s">
        <v>480</v>
      </c>
      <c r="G977" s="307" t="s">
        <v>334</v>
      </c>
      <c r="H977" s="307" t="s">
        <v>773</v>
      </c>
      <c r="I977" s="230" t="s">
        <v>2304</v>
      </c>
      <c r="J977" s="228" t="s">
        <v>173</v>
      </c>
      <c r="K977" s="227" t="s">
        <v>2303</v>
      </c>
      <c r="L977" s="230" t="s">
        <v>2304</v>
      </c>
      <c r="M977" s="228" t="s">
        <v>173</v>
      </c>
      <c r="N977" s="228" t="s">
        <v>173</v>
      </c>
      <c r="O977" s="228" t="s">
        <v>173</v>
      </c>
      <c r="P977" s="228" t="s">
        <v>173</v>
      </c>
      <c r="Q977" s="230" t="s">
        <v>2304</v>
      </c>
      <c r="R977" s="228" t="s">
        <v>173</v>
      </c>
      <c r="S977" s="228" t="s">
        <v>173</v>
      </c>
      <c r="T977" s="228" t="s">
        <v>173</v>
      </c>
      <c r="U977" s="227" t="s">
        <v>2303</v>
      </c>
      <c r="V977" s="227" t="s">
        <v>2303</v>
      </c>
      <c r="W977" s="227" t="s">
        <v>2303</v>
      </c>
      <c r="X977" s="230" t="s">
        <v>2304</v>
      </c>
      <c r="Y977" s="230" t="s">
        <v>2304</v>
      </c>
      <c r="Z977" s="227" t="s">
        <v>2303</v>
      </c>
      <c r="AA977" s="227" t="s">
        <v>2303</v>
      </c>
      <c r="AB977" s="230" t="s">
        <v>2304</v>
      </c>
      <c r="AC977" s="231" t="s">
        <v>2305</v>
      </c>
      <c r="AD977" s="231" t="s">
        <v>2305</v>
      </c>
      <c r="AE977" s="228" t="s">
        <v>173</v>
      </c>
      <c r="AF977" s="228" t="s">
        <v>173</v>
      </c>
      <c r="AG977" s="235" t="s">
        <v>173</v>
      </c>
      <c r="AH977" s="280"/>
    </row>
    <row r="978" spans="2:34" ht="12.75">
      <c r="B978" s="306" t="s">
        <v>1889</v>
      </c>
      <c r="C978" s="307" t="s">
        <v>120</v>
      </c>
      <c r="D978" s="307" t="s">
        <v>1873</v>
      </c>
      <c r="E978" s="307">
        <v>2.7</v>
      </c>
      <c r="F978" s="307" t="s">
        <v>480</v>
      </c>
      <c r="G978" s="307" t="s">
        <v>334</v>
      </c>
      <c r="H978" s="307" t="s">
        <v>1890</v>
      </c>
      <c r="I978" s="230" t="s">
        <v>2304</v>
      </c>
      <c r="J978" s="228" t="s">
        <v>173</v>
      </c>
      <c r="K978" s="227" t="s">
        <v>2303</v>
      </c>
      <c r="L978" s="230" t="s">
        <v>2304</v>
      </c>
      <c r="M978" s="228" t="s">
        <v>173</v>
      </c>
      <c r="N978" s="228" t="s">
        <v>173</v>
      </c>
      <c r="O978" s="228" t="s">
        <v>173</v>
      </c>
      <c r="P978" s="228" t="s">
        <v>173</v>
      </c>
      <c r="Q978" s="230" t="s">
        <v>2304</v>
      </c>
      <c r="R978" s="228" t="s">
        <v>173</v>
      </c>
      <c r="S978" s="228" t="s">
        <v>173</v>
      </c>
      <c r="T978" s="228" t="s">
        <v>173</v>
      </c>
      <c r="U978" s="227" t="s">
        <v>2303</v>
      </c>
      <c r="V978" s="227" t="s">
        <v>2303</v>
      </c>
      <c r="W978" s="227" t="s">
        <v>2303</v>
      </c>
      <c r="X978" s="230" t="s">
        <v>2304</v>
      </c>
      <c r="Y978" s="230" t="s">
        <v>2304</v>
      </c>
      <c r="Z978" s="227" t="s">
        <v>2303</v>
      </c>
      <c r="AA978" s="227" t="s">
        <v>2303</v>
      </c>
      <c r="AB978" s="230" t="s">
        <v>2304</v>
      </c>
      <c r="AC978" s="231" t="s">
        <v>2305</v>
      </c>
      <c r="AD978" s="231" t="s">
        <v>2305</v>
      </c>
      <c r="AE978" s="228" t="s">
        <v>173</v>
      </c>
      <c r="AF978" s="228" t="s">
        <v>173</v>
      </c>
      <c r="AG978" s="235" t="s">
        <v>173</v>
      </c>
      <c r="AH978" s="280"/>
    </row>
    <row r="979" spans="2:34" ht="12.75">
      <c r="B979" s="306" t="s">
        <v>1889</v>
      </c>
      <c r="C979" s="307" t="s">
        <v>120</v>
      </c>
      <c r="D979" s="307" t="s">
        <v>1873</v>
      </c>
      <c r="E979" s="307">
        <v>2.7</v>
      </c>
      <c r="F979" s="307" t="s">
        <v>480</v>
      </c>
      <c r="G979" s="307" t="s">
        <v>334</v>
      </c>
      <c r="H979" s="307" t="s">
        <v>1891</v>
      </c>
      <c r="I979" s="230" t="s">
        <v>2304</v>
      </c>
      <c r="J979" s="228" t="s">
        <v>173</v>
      </c>
      <c r="K979" s="227" t="s">
        <v>2303</v>
      </c>
      <c r="L979" s="230" t="s">
        <v>2304</v>
      </c>
      <c r="M979" s="228" t="s">
        <v>173</v>
      </c>
      <c r="N979" s="228" t="s">
        <v>173</v>
      </c>
      <c r="O979" s="228" t="s">
        <v>173</v>
      </c>
      <c r="P979" s="228" t="s">
        <v>173</v>
      </c>
      <c r="Q979" s="230" t="s">
        <v>2304</v>
      </c>
      <c r="R979" s="228" t="s">
        <v>173</v>
      </c>
      <c r="S979" s="228" t="s">
        <v>173</v>
      </c>
      <c r="T979" s="228" t="s">
        <v>173</v>
      </c>
      <c r="U979" s="227" t="s">
        <v>2303</v>
      </c>
      <c r="V979" s="227" t="s">
        <v>2303</v>
      </c>
      <c r="W979" s="227" t="s">
        <v>2303</v>
      </c>
      <c r="X979" s="230" t="s">
        <v>2304</v>
      </c>
      <c r="Y979" s="230" t="s">
        <v>2304</v>
      </c>
      <c r="Z979" s="227" t="s">
        <v>2303</v>
      </c>
      <c r="AA979" s="227" t="s">
        <v>2303</v>
      </c>
      <c r="AB979" s="230" t="s">
        <v>2304</v>
      </c>
      <c r="AC979" s="231" t="s">
        <v>2305</v>
      </c>
      <c r="AD979" s="231" t="s">
        <v>2305</v>
      </c>
      <c r="AE979" s="228" t="s">
        <v>173</v>
      </c>
      <c r="AF979" s="228" t="s">
        <v>173</v>
      </c>
      <c r="AG979" s="235" t="s">
        <v>173</v>
      </c>
      <c r="AH979" s="280"/>
    </row>
    <row r="980" spans="2:34" ht="12.75">
      <c r="B980" s="306" t="s">
        <v>1889</v>
      </c>
      <c r="C980" s="307" t="s">
        <v>120</v>
      </c>
      <c r="D980" s="307" t="s">
        <v>1873</v>
      </c>
      <c r="E980" s="307">
        <v>2.7</v>
      </c>
      <c r="F980" s="307" t="s">
        <v>481</v>
      </c>
      <c r="G980" s="307" t="s">
        <v>334</v>
      </c>
      <c r="H980" s="307" t="s">
        <v>205</v>
      </c>
      <c r="I980" s="230" t="s">
        <v>2304</v>
      </c>
      <c r="J980" s="228" t="s">
        <v>173</v>
      </c>
      <c r="K980" s="227" t="s">
        <v>2303</v>
      </c>
      <c r="L980" s="230" t="s">
        <v>2304</v>
      </c>
      <c r="M980" s="228" t="s">
        <v>173</v>
      </c>
      <c r="N980" s="228" t="s">
        <v>173</v>
      </c>
      <c r="O980" s="228" t="s">
        <v>173</v>
      </c>
      <c r="P980" s="228" t="s">
        <v>173</v>
      </c>
      <c r="Q980" s="230" t="s">
        <v>2304</v>
      </c>
      <c r="R980" s="228" t="s">
        <v>173</v>
      </c>
      <c r="S980" s="228" t="s">
        <v>173</v>
      </c>
      <c r="T980" s="228" t="s">
        <v>173</v>
      </c>
      <c r="U980" s="227" t="s">
        <v>2303</v>
      </c>
      <c r="V980" s="227" t="s">
        <v>2303</v>
      </c>
      <c r="W980" s="227" t="s">
        <v>2303</v>
      </c>
      <c r="X980" s="230" t="s">
        <v>2304</v>
      </c>
      <c r="Y980" s="230" t="s">
        <v>2304</v>
      </c>
      <c r="Z980" s="227" t="s">
        <v>2303</v>
      </c>
      <c r="AA980" s="227" t="s">
        <v>2303</v>
      </c>
      <c r="AB980" s="230" t="s">
        <v>2304</v>
      </c>
      <c r="AC980" s="231" t="s">
        <v>2305</v>
      </c>
      <c r="AD980" s="231" t="s">
        <v>2305</v>
      </c>
      <c r="AE980" s="228" t="s">
        <v>173</v>
      </c>
      <c r="AF980" s="228" t="s">
        <v>173</v>
      </c>
      <c r="AG980" s="235" t="s">
        <v>173</v>
      </c>
      <c r="AH980" s="280"/>
    </row>
    <row r="981" spans="2:34" ht="12.75">
      <c r="B981" s="306" t="s">
        <v>1889</v>
      </c>
      <c r="C981" s="307" t="s">
        <v>120</v>
      </c>
      <c r="D981" s="307" t="s">
        <v>1873</v>
      </c>
      <c r="E981" s="307">
        <v>2.7</v>
      </c>
      <c r="F981" s="307" t="s">
        <v>481</v>
      </c>
      <c r="G981" s="307" t="s">
        <v>334</v>
      </c>
      <c r="H981" s="307" t="s">
        <v>773</v>
      </c>
      <c r="I981" s="230" t="s">
        <v>2304</v>
      </c>
      <c r="J981" s="228" t="s">
        <v>173</v>
      </c>
      <c r="K981" s="227" t="s">
        <v>2303</v>
      </c>
      <c r="L981" s="230" t="s">
        <v>2304</v>
      </c>
      <c r="M981" s="228" t="s">
        <v>173</v>
      </c>
      <c r="N981" s="228" t="s">
        <v>173</v>
      </c>
      <c r="O981" s="228" t="s">
        <v>173</v>
      </c>
      <c r="P981" s="228" t="s">
        <v>173</v>
      </c>
      <c r="Q981" s="230" t="s">
        <v>2304</v>
      </c>
      <c r="R981" s="228" t="s">
        <v>173</v>
      </c>
      <c r="S981" s="228" t="s">
        <v>173</v>
      </c>
      <c r="T981" s="228" t="s">
        <v>173</v>
      </c>
      <c r="U981" s="227" t="s">
        <v>2303</v>
      </c>
      <c r="V981" s="227" t="s">
        <v>2303</v>
      </c>
      <c r="W981" s="227" t="s">
        <v>2303</v>
      </c>
      <c r="X981" s="230" t="s">
        <v>2304</v>
      </c>
      <c r="Y981" s="230" t="s">
        <v>2304</v>
      </c>
      <c r="Z981" s="227" t="s">
        <v>2303</v>
      </c>
      <c r="AA981" s="227" t="s">
        <v>2303</v>
      </c>
      <c r="AB981" s="230" t="s">
        <v>2304</v>
      </c>
      <c r="AC981" s="231" t="s">
        <v>2305</v>
      </c>
      <c r="AD981" s="231" t="s">
        <v>2305</v>
      </c>
      <c r="AE981" s="228" t="s">
        <v>173</v>
      </c>
      <c r="AF981" s="228" t="s">
        <v>173</v>
      </c>
      <c r="AG981" s="235" t="s">
        <v>173</v>
      </c>
      <c r="AH981" s="280"/>
    </row>
    <row r="982" spans="2:34" ht="12.75">
      <c r="B982" s="306" t="s">
        <v>1889</v>
      </c>
      <c r="C982" s="307" t="s">
        <v>120</v>
      </c>
      <c r="D982" s="307" t="s">
        <v>1873</v>
      </c>
      <c r="E982" s="307">
        <v>2.7</v>
      </c>
      <c r="F982" s="307" t="s">
        <v>481</v>
      </c>
      <c r="G982" s="307" t="s">
        <v>334</v>
      </c>
      <c r="H982" s="307" t="s">
        <v>1890</v>
      </c>
      <c r="I982" s="230" t="s">
        <v>2304</v>
      </c>
      <c r="J982" s="228" t="s">
        <v>173</v>
      </c>
      <c r="K982" s="227" t="s">
        <v>2303</v>
      </c>
      <c r="L982" s="230" t="s">
        <v>2304</v>
      </c>
      <c r="M982" s="228" t="s">
        <v>173</v>
      </c>
      <c r="N982" s="228" t="s">
        <v>173</v>
      </c>
      <c r="O982" s="228" t="s">
        <v>173</v>
      </c>
      <c r="P982" s="228" t="s">
        <v>173</v>
      </c>
      <c r="Q982" s="230" t="s">
        <v>2304</v>
      </c>
      <c r="R982" s="228" t="s">
        <v>173</v>
      </c>
      <c r="S982" s="228" t="s">
        <v>173</v>
      </c>
      <c r="T982" s="228" t="s">
        <v>173</v>
      </c>
      <c r="U982" s="227" t="s">
        <v>2303</v>
      </c>
      <c r="V982" s="227" t="s">
        <v>2303</v>
      </c>
      <c r="W982" s="227" t="s">
        <v>2303</v>
      </c>
      <c r="X982" s="230" t="s">
        <v>2304</v>
      </c>
      <c r="Y982" s="230" t="s">
        <v>2304</v>
      </c>
      <c r="Z982" s="227" t="s">
        <v>2303</v>
      </c>
      <c r="AA982" s="227" t="s">
        <v>2303</v>
      </c>
      <c r="AB982" s="230" t="s">
        <v>2304</v>
      </c>
      <c r="AC982" s="231" t="s">
        <v>2305</v>
      </c>
      <c r="AD982" s="231" t="s">
        <v>2305</v>
      </c>
      <c r="AE982" s="228" t="s">
        <v>173</v>
      </c>
      <c r="AF982" s="228" t="s">
        <v>173</v>
      </c>
      <c r="AG982" s="235" t="s">
        <v>173</v>
      </c>
      <c r="AH982" s="280"/>
    </row>
    <row r="983" spans="2:34" ht="12.75">
      <c r="B983" s="306" t="s">
        <v>1889</v>
      </c>
      <c r="C983" s="307" t="s">
        <v>120</v>
      </c>
      <c r="D983" s="307" t="s">
        <v>1873</v>
      </c>
      <c r="E983" s="307">
        <v>2.7</v>
      </c>
      <c r="F983" s="307" t="s">
        <v>481</v>
      </c>
      <c r="G983" s="307" t="s">
        <v>334</v>
      </c>
      <c r="H983" s="307" t="s">
        <v>1891</v>
      </c>
      <c r="I983" s="230" t="s">
        <v>2304</v>
      </c>
      <c r="J983" s="228" t="s">
        <v>173</v>
      </c>
      <c r="K983" s="227" t="s">
        <v>2303</v>
      </c>
      <c r="L983" s="230" t="s">
        <v>2304</v>
      </c>
      <c r="M983" s="228" t="s">
        <v>173</v>
      </c>
      <c r="N983" s="228" t="s">
        <v>173</v>
      </c>
      <c r="O983" s="228" t="s">
        <v>173</v>
      </c>
      <c r="P983" s="228" t="s">
        <v>173</v>
      </c>
      <c r="Q983" s="230" t="s">
        <v>2304</v>
      </c>
      <c r="R983" s="228" t="s">
        <v>173</v>
      </c>
      <c r="S983" s="228" t="s">
        <v>173</v>
      </c>
      <c r="T983" s="228" t="s">
        <v>173</v>
      </c>
      <c r="U983" s="227" t="s">
        <v>2303</v>
      </c>
      <c r="V983" s="227" t="s">
        <v>2303</v>
      </c>
      <c r="W983" s="227" t="s">
        <v>2303</v>
      </c>
      <c r="X983" s="230" t="s">
        <v>2304</v>
      </c>
      <c r="Y983" s="230" t="s">
        <v>2304</v>
      </c>
      <c r="Z983" s="227" t="s">
        <v>2303</v>
      </c>
      <c r="AA983" s="227" t="s">
        <v>2303</v>
      </c>
      <c r="AB983" s="230" t="s">
        <v>2304</v>
      </c>
      <c r="AC983" s="231" t="s">
        <v>2305</v>
      </c>
      <c r="AD983" s="231" t="s">
        <v>2305</v>
      </c>
      <c r="AE983" s="228" t="s">
        <v>173</v>
      </c>
      <c r="AF983" s="228" t="s">
        <v>173</v>
      </c>
      <c r="AG983" s="235" t="s">
        <v>173</v>
      </c>
      <c r="AH983" s="280"/>
    </row>
    <row r="984" spans="2:34" ht="12.75">
      <c r="B984" s="306" t="s">
        <v>1889</v>
      </c>
      <c r="C984" s="307" t="s">
        <v>120</v>
      </c>
      <c r="D984" s="307" t="s">
        <v>1873</v>
      </c>
      <c r="E984" s="307">
        <v>2.7</v>
      </c>
      <c r="F984" s="307" t="s">
        <v>432</v>
      </c>
      <c r="G984" s="307" t="s">
        <v>334</v>
      </c>
      <c r="H984" s="307" t="s">
        <v>205</v>
      </c>
      <c r="I984" s="230" t="s">
        <v>2304</v>
      </c>
      <c r="J984" s="228" t="s">
        <v>173</v>
      </c>
      <c r="K984" s="227" t="s">
        <v>2303</v>
      </c>
      <c r="L984" s="230" t="s">
        <v>2304</v>
      </c>
      <c r="M984" s="228" t="s">
        <v>173</v>
      </c>
      <c r="N984" s="228" t="s">
        <v>173</v>
      </c>
      <c r="O984" s="228" t="s">
        <v>173</v>
      </c>
      <c r="P984" s="228" t="s">
        <v>173</v>
      </c>
      <c r="Q984" s="230" t="s">
        <v>2304</v>
      </c>
      <c r="R984" s="228" t="s">
        <v>173</v>
      </c>
      <c r="S984" s="228" t="s">
        <v>173</v>
      </c>
      <c r="T984" s="228" t="s">
        <v>173</v>
      </c>
      <c r="U984" s="227" t="s">
        <v>2303</v>
      </c>
      <c r="V984" s="227" t="s">
        <v>2303</v>
      </c>
      <c r="W984" s="227" t="s">
        <v>2303</v>
      </c>
      <c r="X984" s="230" t="s">
        <v>2304</v>
      </c>
      <c r="Y984" s="230" t="s">
        <v>2304</v>
      </c>
      <c r="Z984" s="227" t="s">
        <v>2303</v>
      </c>
      <c r="AA984" s="227" t="s">
        <v>2303</v>
      </c>
      <c r="AB984" s="230" t="s">
        <v>2304</v>
      </c>
      <c r="AC984" s="231" t="s">
        <v>2305</v>
      </c>
      <c r="AD984" s="231" t="s">
        <v>2305</v>
      </c>
      <c r="AE984" s="228" t="s">
        <v>173</v>
      </c>
      <c r="AF984" s="228" t="s">
        <v>173</v>
      </c>
      <c r="AG984" s="235" t="s">
        <v>173</v>
      </c>
      <c r="AH984" s="280"/>
    </row>
    <row r="985" spans="2:34" ht="12.75">
      <c r="B985" s="306" t="s">
        <v>1889</v>
      </c>
      <c r="C985" s="307" t="s">
        <v>120</v>
      </c>
      <c r="D985" s="307" t="s">
        <v>1873</v>
      </c>
      <c r="E985" s="307">
        <v>2.7</v>
      </c>
      <c r="F985" s="307" t="s">
        <v>432</v>
      </c>
      <c r="G985" s="307" t="s">
        <v>334</v>
      </c>
      <c r="H985" s="307" t="s">
        <v>1890</v>
      </c>
      <c r="I985" s="230" t="s">
        <v>2304</v>
      </c>
      <c r="J985" s="228" t="s">
        <v>173</v>
      </c>
      <c r="K985" s="227" t="s">
        <v>2303</v>
      </c>
      <c r="L985" s="230" t="s">
        <v>2304</v>
      </c>
      <c r="M985" s="228" t="s">
        <v>173</v>
      </c>
      <c r="N985" s="228" t="s">
        <v>173</v>
      </c>
      <c r="O985" s="228" t="s">
        <v>173</v>
      </c>
      <c r="P985" s="228" t="s">
        <v>173</v>
      </c>
      <c r="Q985" s="230" t="s">
        <v>2304</v>
      </c>
      <c r="R985" s="228" t="s">
        <v>173</v>
      </c>
      <c r="S985" s="228" t="s">
        <v>173</v>
      </c>
      <c r="T985" s="228" t="s">
        <v>173</v>
      </c>
      <c r="U985" s="227" t="s">
        <v>2303</v>
      </c>
      <c r="V985" s="227" t="s">
        <v>2303</v>
      </c>
      <c r="W985" s="227" t="s">
        <v>2303</v>
      </c>
      <c r="X985" s="230" t="s">
        <v>2304</v>
      </c>
      <c r="Y985" s="230" t="s">
        <v>2304</v>
      </c>
      <c r="Z985" s="227" t="s">
        <v>2303</v>
      </c>
      <c r="AA985" s="227" t="s">
        <v>2303</v>
      </c>
      <c r="AB985" s="230" t="s">
        <v>2304</v>
      </c>
      <c r="AC985" s="231" t="s">
        <v>2305</v>
      </c>
      <c r="AD985" s="231" t="s">
        <v>2305</v>
      </c>
      <c r="AE985" s="228" t="s">
        <v>173</v>
      </c>
      <c r="AF985" s="228" t="s">
        <v>173</v>
      </c>
      <c r="AG985" s="235" t="s">
        <v>173</v>
      </c>
      <c r="AH985" s="280"/>
    </row>
    <row r="986" spans="2:34" ht="12.75">
      <c r="B986" s="306" t="s">
        <v>1889</v>
      </c>
      <c r="C986" s="307" t="s">
        <v>120</v>
      </c>
      <c r="D986" s="307" t="s">
        <v>1873</v>
      </c>
      <c r="E986" s="307">
        <v>2.7</v>
      </c>
      <c r="F986" s="307" t="s">
        <v>482</v>
      </c>
      <c r="G986" s="307" t="s">
        <v>334</v>
      </c>
      <c r="H986" s="307" t="s">
        <v>205</v>
      </c>
      <c r="I986" s="230" t="s">
        <v>2304</v>
      </c>
      <c r="J986" s="228" t="s">
        <v>173</v>
      </c>
      <c r="K986" s="227" t="s">
        <v>2303</v>
      </c>
      <c r="L986" s="230" t="s">
        <v>2304</v>
      </c>
      <c r="M986" s="228" t="s">
        <v>173</v>
      </c>
      <c r="N986" s="228" t="s">
        <v>173</v>
      </c>
      <c r="O986" s="228" t="s">
        <v>173</v>
      </c>
      <c r="P986" s="228" t="s">
        <v>173</v>
      </c>
      <c r="Q986" s="230" t="s">
        <v>2304</v>
      </c>
      <c r="R986" s="228" t="s">
        <v>173</v>
      </c>
      <c r="S986" s="228" t="s">
        <v>173</v>
      </c>
      <c r="T986" s="228" t="s">
        <v>173</v>
      </c>
      <c r="U986" s="227" t="s">
        <v>2303</v>
      </c>
      <c r="V986" s="227" t="s">
        <v>2303</v>
      </c>
      <c r="W986" s="227" t="s">
        <v>2303</v>
      </c>
      <c r="X986" s="230" t="s">
        <v>2304</v>
      </c>
      <c r="Y986" s="230" t="s">
        <v>2304</v>
      </c>
      <c r="Z986" s="227" t="s">
        <v>2303</v>
      </c>
      <c r="AA986" s="227" t="s">
        <v>2303</v>
      </c>
      <c r="AB986" s="230" t="s">
        <v>2304</v>
      </c>
      <c r="AC986" s="231" t="s">
        <v>2305</v>
      </c>
      <c r="AD986" s="231" t="s">
        <v>2305</v>
      </c>
      <c r="AE986" s="228" t="s">
        <v>173</v>
      </c>
      <c r="AF986" s="228" t="s">
        <v>173</v>
      </c>
      <c r="AG986" s="235" t="s">
        <v>173</v>
      </c>
      <c r="AH986" s="280"/>
    </row>
    <row r="987" spans="2:34" ht="12.75">
      <c r="B987" s="306" t="s">
        <v>1889</v>
      </c>
      <c r="C987" s="307" t="s">
        <v>120</v>
      </c>
      <c r="D987" s="307" t="s">
        <v>1873</v>
      </c>
      <c r="E987" s="307">
        <v>2.7</v>
      </c>
      <c r="F987" s="307" t="s">
        <v>482</v>
      </c>
      <c r="G987" s="307" t="s">
        <v>334</v>
      </c>
      <c r="H987" s="307" t="s">
        <v>773</v>
      </c>
      <c r="I987" s="230" t="s">
        <v>2304</v>
      </c>
      <c r="J987" s="228" t="s">
        <v>173</v>
      </c>
      <c r="K987" s="227" t="s">
        <v>2303</v>
      </c>
      <c r="L987" s="230" t="s">
        <v>2304</v>
      </c>
      <c r="M987" s="228" t="s">
        <v>173</v>
      </c>
      <c r="N987" s="228" t="s">
        <v>173</v>
      </c>
      <c r="O987" s="228" t="s">
        <v>173</v>
      </c>
      <c r="P987" s="228" t="s">
        <v>173</v>
      </c>
      <c r="Q987" s="230" t="s">
        <v>2304</v>
      </c>
      <c r="R987" s="228" t="s">
        <v>173</v>
      </c>
      <c r="S987" s="228" t="s">
        <v>173</v>
      </c>
      <c r="T987" s="228" t="s">
        <v>173</v>
      </c>
      <c r="U987" s="227" t="s">
        <v>2303</v>
      </c>
      <c r="V987" s="227" t="s">
        <v>2303</v>
      </c>
      <c r="W987" s="227" t="s">
        <v>2303</v>
      </c>
      <c r="X987" s="230" t="s">
        <v>2304</v>
      </c>
      <c r="Y987" s="230" t="s">
        <v>2304</v>
      </c>
      <c r="Z987" s="227" t="s">
        <v>2303</v>
      </c>
      <c r="AA987" s="227" t="s">
        <v>2303</v>
      </c>
      <c r="AB987" s="230" t="s">
        <v>2304</v>
      </c>
      <c r="AC987" s="231" t="s">
        <v>2305</v>
      </c>
      <c r="AD987" s="231" t="s">
        <v>2305</v>
      </c>
      <c r="AE987" s="228" t="s">
        <v>173</v>
      </c>
      <c r="AF987" s="228" t="s">
        <v>173</v>
      </c>
      <c r="AG987" s="235" t="s">
        <v>173</v>
      </c>
      <c r="AH987" s="280"/>
    </row>
    <row r="988" spans="2:34" ht="12.75">
      <c r="B988" s="306" t="s">
        <v>1889</v>
      </c>
      <c r="C988" s="307" t="s">
        <v>120</v>
      </c>
      <c r="D988" s="307" t="s">
        <v>1873</v>
      </c>
      <c r="E988" s="307">
        <v>2.7</v>
      </c>
      <c r="F988" s="307" t="s">
        <v>482</v>
      </c>
      <c r="G988" s="307" t="s">
        <v>334</v>
      </c>
      <c r="H988" s="307" t="s">
        <v>1890</v>
      </c>
      <c r="I988" s="230" t="s">
        <v>2304</v>
      </c>
      <c r="J988" s="228" t="s">
        <v>173</v>
      </c>
      <c r="K988" s="227" t="s">
        <v>2303</v>
      </c>
      <c r="L988" s="230" t="s">
        <v>2304</v>
      </c>
      <c r="M988" s="228" t="s">
        <v>173</v>
      </c>
      <c r="N988" s="228" t="s">
        <v>173</v>
      </c>
      <c r="O988" s="228" t="s">
        <v>173</v>
      </c>
      <c r="P988" s="228" t="s">
        <v>173</v>
      </c>
      <c r="Q988" s="230" t="s">
        <v>2304</v>
      </c>
      <c r="R988" s="228" t="s">
        <v>173</v>
      </c>
      <c r="S988" s="228" t="s">
        <v>173</v>
      </c>
      <c r="T988" s="228" t="s">
        <v>173</v>
      </c>
      <c r="U988" s="227" t="s">
        <v>2303</v>
      </c>
      <c r="V988" s="227" t="s">
        <v>2303</v>
      </c>
      <c r="W988" s="227" t="s">
        <v>2303</v>
      </c>
      <c r="X988" s="230" t="s">
        <v>2304</v>
      </c>
      <c r="Y988" s="230" t="s">
        <v>2304</v>
      </c>
      <c r="Z988" s="227" t="s">
        <v>2303</v>
      </c>
      <c r="AA988" s="227" t="s">
        <v>2303</v>
      </c>
      <c r="AB988" s="230" t="s">
        <v>2304</v>
      </c>
      <c r="AC988" s="231" t="s">
        <v>2305</v>
      </c>
      <c r="AD988" s="231" t="s">
        <v>2305</v>
      </c>
      <c r="AE988" s="228" t="s">
        <v>173</v>
      </c>
      <c r="AF988" s="228" t="s">
        <v>173</v>
      </c>
      <c r="AG988" s="235" t="s">
        <v>173</v>
      </c>
      <c r="AH988" s="280"/>
    </row>
    <row r="989" spans="2:34" ht="12.75">
      <c r="B989" s="306" t="s">
        <v>1889</v>
      </c>
      <c r="C989" s="307" t="s">
        <v>120</v>
      </c>
      <c r="D989" s="307" t="s">
        <v>1873</v>
      </c>
      <c r="E989" s="307">
        <v>2.7</v>
      </c>
      <c r="F989" s="307" t="s">
        <v>482</v>
      </c>
      <c r="G989" s="307" t="s">
        <v>334</v>
      </c>
      <c r="H989" s="307" t="s">
        <v>1891</v>
      </c>
      <c r="I989" s="230" t="s">
        <v>2304</v>
      </c>
      <c r="J989" s="228" t="s">
        <v>173</v>
      </c>
      <c r="K989" s="227" t="s">
        <v>2303</v>
      </c>
      <c r="L989" s="230" t="s">
        <v>2304</v>
      </c>
      <c r="M989" s="228" t="s">
        <v>173</v>
      </c>
      <c r="N989" s="228" t="s">
        <v>173</v>
      </c>
      <c r="O989" s="228" t="s">
        <v>173</v>
      </c>
      <c r="P989" s="228" t="s">
        <v>173</v>
      </c>
      <c r="Q989" s="230" t="s">
        <v>2304</v>
      </c>
      <c r="R989" s="228" t="s">
        <v>173</v>
      </c>
      <c r="S989" s="228" t="s">
        <v>173</v>
      </c>
      <c r="T989" s="228" t="s">
        <v>173</v>
      </c>
      <c r="U989" s="227" t="s">
        <v>2303</v>
      </c>
      <c r="V989" s="227" t="s">
        <v>2303</v>
      </c>
      <c r="W989" s="227" t="s">
        <v>2303</v>
      </c>
      <c r="X989" s="230" t="s">
        <v>2304</v>
      </c>
      <c r="Y989" s="230" t="s">
        <v>2304</v>
      </c>
      <c r="Z989" s="227" t="s">
        <v>2303</v>
      </c>
      <c r="AA989" s="227" t="s">
        <v>2303</v>
      </c>
      <c r="AB989" s="230" t="s">
        <v>2304</v>
      </c>
      <c r="AC989" s="231" t="s">
        <v>2305</v>
      </c>
      <c r="AD989" s="231" t="s">
        <v>2305</v>
      </c>
      <c r="AE989" s="228" t="s">
        <v>173</v>
      </c>
      <c r="AF989" s="228" t="s">
        <v>173</v>
      </c>
      <c r="AG989" s="235" t="s">
        <v>173</v>
      </c>
      <c r="AH989" s="280"/>
    </row>
    <row r="990" spans="2:34" ht="12.75">
      <c r="B990" s="306" t="s">
        <v>1889</v>
      </c>
      <c r="C990" s="307" t="s">
        <v>120</v>
      </c>
      <c r="D990" s="307" t="s">
        <v>1873</v>
      </c>
      <c r="E990" s="307">
        <v>2.7</v>
      </c>
      <c r="F990" s="307" t="s">
        <v>483</v>
      </c>
      <c r="G990" s="307" t="s">
        <v>334</v>
      </c>
      <c r="H990" s="307" t="s">
        <v>205</v>
      </c>
      <c r="I990" s="230" t="s">
        <v>2304</v>
      </c>
      <c r="J990" s="228" t="s">
        <v>173</v>
      </c>
      <c r="K990" s="227" t="s">
        <v>2303</v>
      </c>
      <c r="L990" s="230" t="s">
        <v>2304</v>
      </c>
      <c r="M990" s="228" t="s">
        <v>173</v>
      </c>
      <c r="N990" s="228" t="s">
        <v>173</v>
      </c>
      <c r="O990" s="228" t="s">
        <v>173</v>
      </c>
      <c r="P990" s="228" t="s">
        <v>173</v>
      </c>
      <c r="Q990" s="230" t="s">
        <v>2304</v>
      </c>
      <c r="R990" s="228" t="s">
        <v>173</v>
      </c>
      <c r="S990" s="228" t="s">
        <v>173</v>
      </c>
      <c r="T990" s="228" t="s">
        <v>173</v>
      </c>
      <c r="U990" s="227" t="s">
        <v>2303</v>
      </c>
      <c r="V990" s="227" t="s">
        <v>2303</v>
      </c>
      <c r="W990" s="227" t="s">
        <v>2303</v>
      </c>
      <c r="X990" s="230" t="s">
        <v>2304</v>
      </c>
      <c r="Y990" s="230" t="s">
        <v>2304</v>
      </c>
      <c r="Z990" s="227" t="s">
        <v>2303</v>
      </c>
      <c r="AA990" s="227" t="s">
        <v>2303</v>
      </c>
      <c r="AB990" s="230" t="s">
        <v>2304</v>
      </c>
      <c r="AC990" s="231" t="s">
        <v>2305</v>
      </c>
      <c r="AD990" s="231" t="s">
        <v>2305</v>
      </c>
      <c r="AE990" s="228" t="s">
        <v>173</v>
      </c>
      <c r="AF990" s="228" t="s">
        <v>173</v>
      </c>
      <c r="AG990" s="235" t="s">
        <v>173</v>
      </c>
      <c r="AH990" s="280"/>
    </row>
    <row r="991" spans="2:34" ht="12.75">
      <c r="B991" s="306" t="s">
        <v>1889</v>
      </c>
      <c r="C991" s="307" t="s">
        <v>120</v>
      </c>
      <c r="D991" s="307" t="s">
        <v>1873</v>
      </c>
      <c r="E991" s="307">
        <v>2.7</v>
      </c>
      <c r="F991" s="307" t="s">
        <v>483</v>
      </c>
      <c r="G991" s="307" t="s">
        <v>334</v>
      </c>
      <c r="H991" s="307" t="s">
        <v>773</v>
      </c>
      <c r="I991" s="230" t="s">
        <v>2304</v>
      </c>
      <c r="J991" s="228" t="s">
        <v>173</v>
      </c>
      <c r="K991" s="227" t="s">
        <v>2303</v>
      </c>
      <c r="L991" s="230" t="s">
        <v>2304</v>
      </c>
      <c r="M991" s="228" t="s">
        <v>173</v>
      </c>
      <c r="N991" s="228" t="s">
        <v>173</v>
      </c>
      <c r="O991" s="228" t="s">
        <v>173</v>
      </c>
      <c r="P991" s="228" t="s">
        <v>173</v>
      </c>
      <c r="Q991" s="230" t="s">
        <v>2304</v>
      </c>
      <c r="R991" s="228" t="s">
        <v>173</v>
      </c>
      <c r="S991" s="228" t="s">
        <v>173</v>
      </c>
      <c r="T991" s="228" t="s">
        <v>173</v>
      </c>
      <c r="U991" s="227" t="s">
        <v>2303</v>
      </c>
      <c r="V991" s="227" t="s">
        <v>2303</v>
      </c>
      <c r="W991" s="227" t="s">
        <v>2303</v>
      </c>
      <c r="X991" s="230" t="s">
        <v>2304</v>
      </c>
      <c r="Y991" s="230" t="s">
        <v>2304</v>
      </c>
      <c r="Z991" s="227" t="s">
        <v>2303</v>
      </c>
      <c r="AA991" s="227" t="s">
        <v>2303</v>
      </c>
      <c r="AB991" s="230" t="s">
        <v>2304</v>
      </c>
      <c r="AC991" s="231" t="s">
        <v>2305</v>
      </c>
      <c r="AD991" s="231" t="s">
        <v>2305</v>
      </c>
      <c r="AE991" s="228" t="s">
        <v>173</v>
      </c>
      <c r="AF991" s="228" t="s">
        <v>173</v>
      </c>
      <c r="AG991" s="235" t="s">
        <v>173</v>
      </c>
      <c r="AH991" s="280"/>
    </row>
    <row r="992" spans="2:34" ht="12.75">
      <c r="B992" s="306" t="s">
        <v>1889</v>
      </c>
      <c r="C992" s="307" t="s">
        <v>120</v>
      </c>
      <c r="D992" s="307" t="s">
        <v>1873</v>
      </c>
      <c r="E992" s="307">
        <v>2.7</v>
      </c>
      <c r="F992" s="307" t="s">
        <v>483</v>
      </c>
      <c r="G992" s="307" t="s">
        <v>334</v>
      </c>
      <c r="H992" s="307" t="s">
        <v>1890</v>
      </c>
      <c r="I992" s="230" t="s">
        <v>2304</v>
      </c>
      <c r="J992" s="228" t="s">
        <v>173</v>
      </c>
      <c r="K992" s="227" t="s">
        <v>2303</v>
      </c>
      <c r="L992" s="230" t="s">
        <v>2304</v>
      </c>
      <c r="M992" s="228" t="s">
        <v>173</v>
      </c>
      <c r="N992" s="228" t="s">
        <v>173</v>
      </c>
      <c r="O992" s="228" t="s">
        <v>173</v>
      </c>
      <c r="P992" s="228" t="s">
        <v>173</v>
      </c>
      <c r="Q992" s="230" t="s">
        <v>2304</v>
      </c>
      <c r="R992" s="228" t="s">
        <v>173</v>
      </c>
      <c r="S992" s="228" t="s">
        <v>173</v>
      </c>
      <c r="T992" s="228" t="s">
        <v>173</v>
      </c>
      <c r="U992" s="227" t="s">
        <v>2303</v>
      </c>
      <c r="V992" s="227" t="s">
        <v>2303</v>
      </c>
      <c r="W992" s="227" t="s">
        <v>2303</v>
      </c>
      <c r="X992" s="230" t="s">
        <v>2304</v>
      </c>
      <c r="Y992" s="230" t="s">
        <v>2304</v>
      </c>
      <c r="Z992" s="227" t="s">
        <v>2303</v>
      </c>
      <c r="AA992" s="227" t="s">
        <v>2303</v>
      </c>
      <c r="AB992" s="230" t="s">
        <v>2304</v>
      </c>
      <c r="AC992" s="231" t="s">
        <v>2305</v>
      </c>
      <c r="AD992" s="231" t="s">
        <v>2305</v>
      </c>
      <c r="AE992" s="228" t="s">
        <v>173</v>
      </c>
      <c r="AF992" s="228" t="s">
        <v>173</v>
      </c>
      <c r="AG992" s="235" t="s">
        <v>173</v>
      </c>
      <c r="AH992" s="280"/>
    </row>
    <row r="993" spans="2:34" ht="12.75">
      <c r="B993" s="306" t="s">
        <v>1889</v>
      </c>
      <c r="C993" s="307" t="s">
        <v>120</v>
      </c>
      <c r="D993" s="307" t="s">
        <v>1873</v>
      </c>
      <c r="E993" s="307">
        <v>2.7</v>
      </c>
      <c r="F993" s="307" t="s">
        <v>483</v>
      </c>
      <c r="G993" s="307" t="s">
        <v>334</v>
      </c>
      <c r="H993" s="307" t="s">
        <v>1891</v>
      </c>
      <c r="I993" s="230" t="s">
        <v>2304</v>
      </c>
      <c r="J993" s="228" t="s">
        <v>173</v>
      </c>
      <c r="K993" s="227" t="s">
        <v>2303</v>
      </c>
      <c r="L993" s="230" t="s">
        <v>2304</v>
      </c>
      <c r="M993" s="228" t="s">
        <v>173</v>
      </c>
      <c r="N993" s="228" t="s">
        <v>173</v>
      </c>
      <c r="O993" s="228" t="s">
        <v>173</v>
      </c>
      <c r="P993" s="228" t="s">
        <v>173</v>
      </c>
      <c r="Q993" s="230" t="s">
        <v>2304</v>
      </c>
      <c r="R993" s="228" t="s">
        <v>173</v>
      </c>
      <c r="S993" s="228" t="s">
        <v>173</v>
      </c>
      <c r="T993" s="228" t="s">
        <v>173</v>
      </c>
      <c r="U993" s="227" t="s">
        <v>2303</v>
      </c>
      <c r="V993" s="227" t="s">
        <v>2303</v>
      </c>
      <c r="W993" s="227" t="s">
        <v>2303</v>
      </c>
      <c r="X993" s="230" t="s">
        <v>2304</v>
      </c>
      <c r="Y993" s="230" t="s">
        <v>2304</v>
      </c>
      <c r="Z993" s="227" t="s">
        <v>2303</v>
      </c>
      <c r="AA993" s="227" t="s">
        <v>2303</v>
      </c>
      <c r="AB993" s="230" t="s">
        <v>2304</v>
      </c>
      <c r="AC993" s="231" t="s">
        <v>2305</v>
      </c>
      <c r="AD993" s="231" t="s">
        <v>2305</v>
      </c>
      <c r="AE993" s="228" t="s">
        <v>173</v>
      </c>
      <c r="AF993" s="228" t="s">
        <v>173</v>
      </c>
      <c r="AG993" s="235" t="s">
        <v>173</v>
      </c>
      <c r="AH993" s="280"/>
    </row>
    <row r="994" spans="2:34" ht="12.75">
      <c r="B994" s="306" t="s">
        <v>1889</v>
      </c>
      <c r="C994" s="307" t="s">
        <v>120</v>
      </c>
      <c r="D994" s="307" t="s">
        <v>1873</v>
      </c>
      <c r="E994" s="307">
        <v>2.7</v>
      </c>
      <c r="F994" s="307" t="s">
        <v>484</v>
      </c>
      <c r="G994" s="307" t="s">
        <v>334</v>
      </c>
      <c r="H994" s="307" t="s">
        <v>205</v>
      </c>
      <c r="I994" s="230" t="s">
        <v>2304</v>
      </c>
      <c r="J994" s="228" t="s">
        <v>173</v>
      </c>
      <c r="K994" s="227" t="s">
        <v>2303</v>
      </c>
      <c r="L994" s="230" t="s">
        <v>2304</v>
      </c>
      <c r="M994" s="228" t="s">
        <v>173</v>
      </c>
      <c r="N994" s="228" t="s">
        <v>173</v>
      </c>
      <c r="O994" s="228" t="s">
        <v>173</v>
      </c>
      <c r="P994" s="228" t="s">
        <v>173</v>
      </c>
      <c r="Q994" s="230" t="s">
        <v>2304</v>
      </c>
      <c r="R994" s="228" t="s">
        <v>173</v>
      </c>
      <c r="S994" s="228" t="s">
        <v>173</v>
      </c>
      <c r="T994" s="228" t="s">
        <v>173</v>
      </c>
      <c r="U994" s="227" t="s">
        <v>2303</v>
      </c>
      <c r="V994" s="227" t="s">
        <v>2303</v>
      </c>
      <c r="W994" s="227" t="s">
        <v>2303</v>
      </c>
      <c r="X994" s="230" t="s">
        <v>2304</v>
      </c>
      <c r="Y994" s="230" t="s">
        <v>2304</v>
      </c>
      <c r="Z994" s="227" t="s">
        <v>2303</v>
      </c>
      <c r="AA994" s="227" t="s">
        <v>2303</v>
      </c>
      <c r="AB994" s="230" t="s">
        <v>2304</v>
      </c>
      <c r="AC994" s="231" t="s">
        <v>2305</v>
      </c>
      <c r="AD994" s="231" t="s">
        <v>2305</v>
      </c>
      <c r="AE994" s="228" t="s">
        <v>173</v>
      </c>
      <c r="AF994" s="228" t="s">
        <v>173</v>
      </c>
      <c r="AG994" s="235" t="s">
        <v>173</v>
      </c>
      <c r="AH994" s="280"/>
    </row>
    <row r="995" spans="2:34" ht="12.75">
      <c r="B995" s="306" t="s">
        <v>1889</v>
      </c>
      <c r="C995" s="307" t="s">
        <v>120</v>
      </c>
      <c r="D995" s="307" t="s">
        <v>1873</v>
      </c>
      <c r="E995" s="307">
        <v>2.7</v>
      </c>
      <c r="F995" s="307" t="s">
        <v>484</v>
      </c>
      <c r="G995" s="307" t="s">
        <v>334</v>
      </c>
      <c r="H995" s="307" t="s">
        <v>773</v>
      </c>
      <c r="I995" s="230" t="s">
        <v>2304</v>
      </c>
      <c r="J995" s="228" t="s">
        <v>173</v>
      </c>
      <c r="K995" s="227" t="s">
        <v>2303</v>
      </c>
      <c r="L995" s="230" t="s">
        <v>2304</v>
      </c>
      <c r="M995" s="228" t="s">
        <v>173</v>
      </c>
      <c r="N995" s="228" t="s">
        <v>173</v>
      </c>
      <c r="O995" s="228" t="s">
        <v>173</v>
      </c>
      <c r="P995" s="228" t="s">
        <v>173</v>
      </c>
      <c r="Q995" s="230" t="s">
        <v>2304</v>
      </c>
      <c r="R995" s="228" t="s">
        <v>173</v>
      </c>
      <c r="S995" s="228" t="s">
        <v>173</v>
      </c>
      <c r="T995" s="228" t="s">
        <v>173</v>
      </c>
      <c r="U995" s="227" t="s">
        <v>2303</v>
      </c>
      <c r="V995" s="227" t="s">
        <v>2303</v>
      </c>
      <c r="W995" s="227" t="s">
        <v>2303</v>
      </c>
      <c r="X995" s="230" t="s">
        <v>2304</v>
      </c>
      <c r="Y995" s="230" t="s">
        <v>2304</v>
      </c>
      <c r="Z995" s="227" t="s">
        <v>2303</v>
      </c>
      <c r="AA995" s="227" t="s">
        <v>2303</v>
      </c>
      <c r="AB995" s="230" t="s">
        <v>2304</v>
      </c>
      <c r="AC995" s="231" t="s">
        <v>2305</v>
      </c>
      <c r="AD995" s="231" t="s">
        <v>2305</v>
      </c>
      <c r="AE995" s="228" t="s">
        <v>173</v>
      </c>
      <c r="AF995" s="228" t="s">
        <v>173</v>
      </c>
      <c r="AG995" s="235" t="s">
        <v>173</v>
      </c>
      <c r="AH995" s="280"/>
    </row>
    <row r="996" spans="2:34" ht="12.75">
      <c r="B996" s="306" t="s">
        <v>1889</v>
      </c>
      <c r="C996" s="307" t="s">
        <v>120</v>
      </c>
      <c r="D996" s="307" t="s">
        <v>1873</v>
      </c>
      <c r="E996" s="307">
        <v>2.7</v>
      </c>
      <c r="F996" s="307" t="s">
        <v>484</v>
      </c>
      <c r="G996" s="307" t="s">
        <v>334</v>
      </c>
      <c r="H996" s="307" t="s">
        <v>1890</v>
      </c>
      <c r="I996" s="230" t="s">
        <v>2304</v>
      </c>
      <c r="J996" s="228" t="s">
        <v>173</v>
      </c>
      <c r="K996" s="227" t="s">
        <v>2303</v>
      </c>
      <c r="L996" s="230" t="s">
        <v>2304</v>
      </c>
      <c r="M996" s="228" t="s">
        <v>173</v>
      </c>
      <c r="N996" s="228" t="s">
        <v>173</v>
      </c>
      <c r="O996" s="228" t="s">
        <v>173</v>
      </c>
      <c r="P996" s="228" t="s">
        <v>173</v>
      </c>
      <c r="Q996" s="230" t="s">
        <v>2304</v>
      </c>
      <c r="R996" s="228" t="s">
        <v>173</v>
      </c>
      <c r="S996" s="228" t="s">
        <v>173</v>
      </c>
      <c r="T996" s="228" t="s">
        <v>173</v>
      </c>
      <c r="U996" s="227" t="s">
        <v>2303</v>
      </c>
      <c r="V996" s="227" t="s">
        <v>2303</v>
      </c>
      <c r="W996" s="227" t="s">
        <v>2303</v>
      </c>
      <c r="X996" s="230" t="s">
        <v>2304</v>
      </c>
      <c r="Y996" s="230" t="s">
        <v>2304</v>
      </c>
      <c r="Z996" s="227" t="s">
        <v>2303</v>
      </c>
      <c r="AA996" s="227" t="s">
        <v>2303</v>
      </c>
      <c r="AB996" s="230" t="s">
        <v>2304</v>
      </c>
      <c r="AC996" s="231" t="s">
        <v>2305</v>
      </c>
      <c r="AD996" s="231" t="s">
        <v>2305</v>
      </c>
      <c r="AE996" s="228" t="s">
        <v>173</v>
      </c>
      <c r="AF996" s="228" t="s">
        <v>173</v>
      </c>
      <c r="AG996" s="235" t="s">
        <v>173</v>
      </c>
      <c r="AH996" s="280"/>
    </row>
    <row r="997" spans="2:34" ht="12.75">
      <c r="B997" s="306" t="s">
        <v>1889</v>
      </c>
      <c r="C997" s="307" t="s">
        <v>120</v>
      </c>
      <c r="D997" s="307" t="s">
        <v>1873</v>
      </c>
      <c r="E997" s="307">
        <v>2.7</v>
      </c>
      <c r="F997" s="307" t="s">
        <v>484</v>
      </c>
      <c r="G997" s="307" t="s">
        <v>334</v>
      </c>
      <c r="H997" s="307" t="s">
        <v>1891</v>
      </c>
      <c r="I997" s="230" t="s">
        <v>2304</v>
      </c>
      <c r="J997" s="228" t="s">
        <v>173</v>
      </c>
      <c r="K997" s="227" t="s">
        <v>2303</v>
      </c>
      <c r="L997" s="230" t="s">
        <v>2304</v>
      </c>
      <c r="M997" s="228" t="s">
        <v>173</v>
      </c>
      <c r="N997" s="228" t="s">
        <v>173</v>
      </c>
      <c r="O997" s="228" t="s">
        <v>173</v>
      </c>
      <c r="P997" s="228" t="s">
        <v>173</v>
      </c>
      <c r="Q997" s="230" t="s">
        <v>2304</v>
      </c>
      <c r="R997" s="228" t="s">
        <v>173</v>
      </c>
      <c r="S997" s="228" t="s">
        <v>173</v>
      </c>
      <c r="T997" s="228" t="s">
        <v>173</v>
      </c>
      <c r="U997" s="227" t="s">
        <v>2303</v>
      </c>
      <c r="V997" s="227" t="s">
        <v>2303</v>
      </c>
      <c r="W997" s="227" t="s">
        <v>2303</v>
      </c>
      <c r="X997" s="230" t="s">
        <v>2304</v>
      </c>
      <c r="Y997" s="230" t="s">
        <v>2304</v>
      </c>
      <c r="Z997" s="227" t="s">
        <v>2303</v>
      </c>
      <c r="AA997" s="227" t="s">
        <v>2303</v>
      </c>
      <c r="AB997" s="230" t="s">
        <v>2304</v>
      </c>
      <c r="AC997" s="231" t="s">
        <v>2305</v>
      </c>
      <c r="AD997" s="231" t="s">
        <v>2305</v>
      </c>
      <c r="AE997" s="228" t="s">
        <v>173</v>
      </c>
      <c r="AF997" s="228" t="s">
        <v>173</v>
      </c>
      <c r="AG997" s="235" t="s">
        <v>173</v>
      </c>
      <c r="AH997" s="280"/>
    </row>
    <row r="998" spans="2:34" ht="12.75">
      <c r="B998" s="306" t="s">
        <v>1889</v>
      </c>
      <c r="C998" s="307" t="s">
        <v>120</v>
      </c>
      <c r="D998" s="307" t="s">
        <v>1873</v>
      </c>
      <c r="E998" s="307">
        <v>2.7</v>
      </c>
      <c r="F998" s="307" t="s">
        <v>485</v>
      </c>
      <c r="G998" s="307" t="s">
        <v>334</v>
      </c>
      <c r="H998" s="307" t="s">
        <v>205</v>
      </c>
      <c r="I998" s="230" t="s">
        <v>2304</v>
      </c>
      <c r="J998" s="228" t="s">
        <v>173</v>
      </c>
      <c r="K998" s="227" t="s">
        <v>2303</v>
      </c>
      <c r="L998" s="230" t="s">
        <v>2304</v>
      </c>
      <c r="M998" s="228" t="s">
        <v>173</v>
      </c>
      <c r="N998" s="228" t="s">
        <v>173</v>
      </c>
      <c r="O998" s="228" t="s">
        <v>173</v>
      </c>
      <c r="P998" s="228" t="s">
        <v>173</v>
      </c>
      <c r="Q998" s="230" t="s">
        <v>2304</v>
      </c>
      <c r="R998" s="228" t="s">
        <v>173</v>
      </c>
      <c r="S998" s="228" t="s">
        <v>173</v>
      </c>
      <c r="T998" s="228" t="s">
        <v>173</v>
      </c>
      <c r="U998" s="227" t="s">
        <v>2303</v>
      </c>
      <c r="V998" s="227" t="s">
        <v>2303</v>
      </c>
      <c r="W998" s="227" t="s">
        <v>2303</v>
      </c>
      <c r="X998" s="230" t="s">
        <v>2304</v>
      </c>
      <c r="Y998" s="230" t="s">
        <v>2304</v>
      </c>
      <c r="Z998" s="227" t="s">
        <v>2303</v>
      </c>
      <c r="AA998" s="227" t="s">
        <v>2303</v>
      </c>
      <c r="AB998" s="230" t="s">
        <v>2304</v>
      </c>
      <c r="AC998" s="231" t="s">
        <v>2305</v>
      </c>
      <c r="AD998" s="231" t="s">
        <v>2305</v>
      </c>
      <c r="AE998" s="228" t="s">
        <v>173</v>
      </c>
      <c r="AF998" s="228" t="s">
        <v>173</v>
      </c>
      <c r="AG998" s="235" t="s">
        <v>173</v>
      </c>
      <c r="AH998" s="280"/>
    </row>
    <row r="999" spans="2:34" ht="12.75">
      <c r="B999" s="306" t="s">
        <v>1889</v>
      </c>
      <c r="C999" s="307" t="s">
        <v>120</v>
      </c>
      <c r="D999" s="307" t="s">
        <v>1873</v>
      </c>
      <c r="E999" s="307">
        <v>2.7</v>
      </c>
      <c r="F999" s="307" t="s">
        <v>485</v>
      </c>
      <c r="G999" s="307" t="s">
        <v>334</v>
      </c>
      <c r="H999" s="307" t="s">
        <v>773</v>
      </c>
      <c r="I999" s="230" t="s">
        <v>2304</v>
      </c>
      <c r="J999" s="228" t="s">
        <v>173</v>
      </c>
      <c r="K999" s="227" t="s">
        <v>2303</v>
      </c>
      <c r="L999" s="230" t="s">
        <v>2304</v>
      </c>
      <c r="M999" s="228" t="s">
        <v>173</v>
      </c>
      <c r="N999" s="228" t="s">
        <v>173</v>
      </c>
      <c r="O999" s="228" t="s">
        <v>173</v>
      </c>
      <c r="P999" s="228" t="s">
        <v>173</v>
      </c>
      <c r="Q999" s="230" t="s">
        <v>2304</v>
      </c>
      <c r="R999" s="228" t="s">
        <v>173</v>
      </c>
      <c r="S999" s="228" t="s">
        <v>173</v>
      </c>
      <c r="T999" s="228" t="s">
        <v>173</v>
      </c>
      <c r="U999" s="227" t="s">
        <v>2303</v>
      </c>
      <c r="V999" s="227" t="s">
        <v>2303</v>
      </c>
      <c r="W999" s="227" t="s">
        <v>2303</v>
      </c>
      <c r="X999" s="230" t="s">
        <v>2304</v>
      </c>
      <c r="Y999" s="230" t="s">
        <v>2304</v>
      </c>
      <c r="Z999" s="227" t="s">
        <v>2303</v>
      </c>
      <c r="AA999" s="227" t="s">
        <v>2303</v>
      </c>
      <c r="AB999" s="230" t="s">
        <v>2304</v>
      </c>
      <c r="AC999" s="231" t="s">
        <v>2305</v>
      </c>
      <c r="AD999" s="231" t="s">
        <v>2305</v>
      </c>
      <c r="AE999" s="228" t="s">
        <v>173</v>
      </c>
      <c r="AF999" s="228" t="s">
        <v>173</v>
      </c>
      <c r="AG999" s="235" t="s">
        <v>173</v>
      </c>
      <c r="AH999" s="280"/>
    </row>
    <row r="1000" spans="2:34" ht="12.75">
      <c r="B1000" s="306" t="s">
        <v>1889</v>
      </c>
      <c r="C1000" s="307" t="s">
        <v>120</v>
      </c>
      <c r="D1000" s="307" t="s">
        <v>1873</v>
      </c>
      <c r="E1000" s="307">
        <v>2.7</v>
      </c>
      <c r="F1000" s="307" t="s">
        <v>485</v>
      </c>
      <c r="G1000" s="307" t="s">
        <v>334</v>
      </c>
      <c r="H1000" s="307" t="s">
        <v>1890</v>
      </c>
      <c r="I1000" s="230" t="s">
        <v>2304</v>
      </c>
      <c r="J1000" s="228" t="s">
        <v>173</v>
      </c>
      <c r="K1000" s="227" t="s">
        <v>2303</v>
      </c>
      <c r="L1000" s="230" t="s">
        <v>2304</v>
      </c>
      <c r="M1000" s="228" t="s">
        <v>173</v>
      </c>
      <c r="N1000" s="228" t="s">
        <v>173</v>
      </c>
      <c r="O1000" s="228" t="s">
        <v>173</v>
      </c>
      <c r="P1000" s="228" t="s">
        <v>173</v>
      </c>
      <c r="Q1000" s="230" t="s">
        <v>2304</v>
      </c>
      <c r="R1000" s="228" t="s">
        <v>173</v>
      </c>
      <c r="S1000" s="228" t="s">
        <v>173</v>
      </c>
      <c r="T1000" s="228" t="s">
        <v>173</v>
      </c>
      <c r="U1000" s="227" t="s">
        <v>2303</v>
      </c>
      <c r="V1000" s="227" t="s">
        <v>2303</v>
      </c>
      <c r="W1000" s="227" t="s">
        <v>2303</v>
      </c>
      <c r="X1000" s="230" t="s">
        <v>2304</v>
      </c>
      <c r="Y1000" s="230" t="s">
        <v>2304</v>
      </c>
      <c r="Z1000" s="227" t="s">
        <v>2303</v>
      </c>
      <c r="AA1000" s="227" t="s">
        <v>2303</v>
      </c>
      <c r="AB1000" s="230" t="s">
        <v>2304</v>
      </c>
      <c r="AC1000" s="231" t="s">
        <v>2305</v>
      </c>
      <c r="AD1000" s="231" t="s">
        <v>2305</v>
      </c>
      <c r="AE1000" s="228" t="s">
        <v>173</v>
      </c>
      <c r="AF1000" s="228" t="s">
        <v>173</v>
      </c>
      <c r="AG1000" s="235" t="s">
        <v>173</v>
      </c>
      <c r="AH1000" s="280"/>
    </row>
    <row r="1001" spans="2:34" ht="12.75">
      <c r="B1001" s="306" t="s">
        <v>1889</v>
      </c>
      <c r="C1001" s="307" t="s">
        <v>120</v>
      </c>
      <c r="D1001" s="307" t="s">
        <v>1873</v>
      </c>
      <c r="E1001" s="307">
        <v>2.7</v>
      </c>
      <c r="F1001" s="307" t="s">
        <v>485</v>
      </c>
      <c r="G1001" s="307" t="s">
        <v>334</v>
      </c>
      <c r="H1001" s="307" t="s">
        <v>1891</v>
      </c>
      <c r="I1001" s="230" t="s">
        <v>2304</v>
      </c>
      <c r="J1001" s="228" t="s">
        <v>173</v>
      </c>
      <c r="K1001" s="227" t="s">
        <v>2303</v>
      </c>
      <c r="L1001" s="230" t="s">
        <v>2304</v>
      </c>
      <c r="M1001" s="228" t="s">
        <v>173</v>
      </c>
      <c r="N1001" s="228" t="s">
        <v>173</v>
      </c>
      <c r="O1001" s="228" t="s">
        <v>173</v>
      </c>
      <c r="P1001" s="228" t="s">
        <v>173</v>
      </c>
      <c r="Q1001" s="230" t="s">
        <v>2304</v>
      </c>
      <c r="R1001" s="228" t="s">
        <v>173</v>
      </c>
      <c r="S1001" s="228" t="s">
        <v>173</v>
      </c>
      <c r="T1001" s="228" t="s">
        <v>173</v>
      </c>
      <c r="U1001" s="227" t="s">
        <v>2303</v>
      </c>
      <c r="V1001" s="227" t="s">
        <v>2303</v>
      </c>
      <c r="W1001" s="227" t="s">
        <v>2303</v>
      </c>
      <c r="X1001" s="230" t="s">
        <v>2304</v>
      </c>
      <c r="Y1001" s="230" t="s">
        <v>2304</v>
      </c>
      <c r="Z1001" s="227" t="s">
        <v>2303</v>
      </c>
      <c r="AA1001" s="227" t="s">
        <v>2303</v>
      </c>
      <c r="AB1001" s="230" t="s">
        <v>2304</v>
      </c>
      <c r="AC1001" s="231" t="s">
        <v>2305</v>
      </c>
      <c r="AD1001" s="231" t="s">
        <v>2305</v>
      </c>
      <c r="AE1001" s="228" t="s">
        <v>173</v>
      </c>
      <c r="AF1001" s="228" t="s">
        <v>173</v>
      </c>
      <c r="AG1001" s="235" t="s">
        <v>173</v>
      </c>
      <c r="AH1001" s="280"/>
    </row>
    <row r="1002" spans="2:34" ht="12.75">
      <c r="B1002" s="306" t="s">
        <v>1889</v>
      </c>
      <c r="C1002" s="307" t="s">
        <v>120</v>
      </c>
      <c r="D1002" s="307" t="s">
        <v>1873</v>
      </c>
      <c r="E1002" s="307">
        <v>2.7</v>
      </c>
      <c r="F1002" s="307" t="s">
        <v>486</v>
      </c>
      <c r="G1002" s="307" t="s">
        <v>334</v>
      </c>
      <c r="H1002" s="307" t="s">
        <v>205</v>
      </c>
      <c r="I1002" s="230" t="s">
        <v>2304</v>
      </c>
      <c r="J1002" s="228" t="s">
        <v>173</v>
      </c>
      <c r="K1002" s="227" t="s">
        <v>2303</v>
      </c>
      <c r="L1002" s="230" t="s">
        <v>2304</v>
      </c>
      <c r="M1002" s="228" t="s">
        <v>173</v>
      </c>
      <c r="N1002" s="228" t="s">
        <v>173</v>
      </c>
      <c r="O1002" s="228" t="s">
        <v>173</v>
      </c>
      <c r="P1002" s="228" t="s">
        <v>173</v>
      </c>
      <c r="Q1002" s="230" t="s">
        <v>2304</v>
      </c>
      <c r="R1002" s="228" t="s">
        <v>173</v>
      </c>
      <c r="S1002" s="228" t="s">
        <v>173</v>
      </c>
      <c r="T1002" s="228" t="s">
        <v>173</v>
      </c>
      <c r="U1002" s="227" t="s">
        <v>2303</v>
      </c>
      <c r="V1002" s="227" t="s">
        <v>2303</v>
      </c>
      <c r="W1002" s="227" t="s">
        <v>2303</v>
      </c>
      <c r="X1002" s="230" t="s">
        <v>2304</v>
      </c>
      <c r="Y1002" s="230" t="s">
        <v>2304</v>
      </c>
      <c r="Z1002" s="227" t="s">
        <v>2303</v>
      </c>
      <c r="AA1002" s="227" t="s">
        <v>2303</v>
      </c>
      <c r="AB1002" s="230" t="s">
        <v>2304</v>
      </c>
      <c r="AC1002" s="231" t="s">
        <v>2305</v>
      </c>
      <c r="AD1002" s="231" t="s">
        <v>2305</v>
      </c>
      <c r="AE1002" s="228" t="s">
        <v>173</v>
      </c>
      <c r="AF1002" s="228" t="s">
        <v>173</v>
      </c>
      <c r="AG1002" s="235" t="s">
        <v>173</v>
      </c>
      <c r="AH1002" s="280"/>
    </row>
    <row r="1003" spans="2:34" ht="12.75">
      <c r="B1003" s="306" t="s">
        <v>1889</v>
      </c>
      <c r="C1003" s="307" t="s">
        <v>120</v>
      </c>
      <c r="D1003" s="307" t="s">
        <v>1873</v>
      </c>
      <c r="E1003" s="307">
        <v>2.7</v>
      </c>
      <c r="F1003" s="307" t="s">
        <v>486</v>
      </c>
      <c r="G1003" s="307" t="s">
        <v>334</v>
      </c>
      <c r="H1003" s="307" t="s">
        <v>773</v>
      </c>
      <c r="I1003" s="230" t="s">
        <v>2304</v>
      </c>
      <c r="J1003" s="228" t="s">
        <v>173</v>
      </c>
      <c r="K1003" s="227" t="s">
        <v>2303</v>
      </c>
      <c r="L1003" s="230" t="s">
        <v>2304</v>
      </c>
      <c r="M1003" s="228" t="s">
        <v>173</v>
      </c>
      <c r="N1003" s="228" t="s">
        <v>173</v>
      </c>
      <c r="O1003" s="228" t="s">
        <v>173</v>
      </c>
      <c r="P1003" s="228" t="s">
        <v>173</v>
      </c>
      <c r="Q1003" s="230" t="s">
        <v>2304</v>
      </c>
      <c r="R1003" s="228" t="s">
        <v>173</v>
      </c>
      <c r="S1003" s="228" t="s">
        <v>173</v>
      </c>
      <c r="T1003" s="228" t="s">
        <v>173</v>
      </c>
      <c r="U1003" s="227" t="s">
        <v>2303</v>
      </c>
      <c r="V1003" s="227" t="s">
        <v>2303</v>
      </c>
      <c r="W1003" s="227" t="s">
        <v>2303</v>
      </c>
      <c r="X1003" s="230" t="s">
        <v>2304</v>
      </c>
      <c r="Y1003" s="230" t="s">
        <v>2304</v>
      </c>
      <c r="Z1003" s="227" t="s">
        <v>2303</v>
      </c>
      <c r="AA1003" s="227" t="s">
        <v>2303</v>
      </c>
      <c r="AB1003" s="230" t="s">
        <v>2304</v>
      </c>
      <c r="AC1003" s="231" t="s">
        <v>2305</v>
      </c>
      <c r="AD1003" s="231" t="s">
        <v>2305</v>
      </c>
      <c r="AE1003" s="228" t="s">
        <v>173</v>
      </c>
      <c r="AF1003" s="228" t="s">
        <v>173</v>
      </c>
      <c r="AG1003" s="235" t="s">
        <v>173</v>
      </c>
      <c r="AH1003" s="280"/>
    </row>
    <row r="1004" spans="2:34" ht="12.75">
      <c r="B1004" s="306" t="s">
        <v>1889</v>
      </c>
      <c r="C1004" s="307" t="s">
        <v>120</v>
      </c>
      <c r="D1004" s="307" t="s">
        <v>1873</v>
      </c>
      <c r="E1004" s="307">
        <v>2.7</v>
      </c>
      <c r="F1004" s="307" t="s">
        <v>486</v>
      </c>
      <c r="G1004" s="307" t="s">
        <v>334</v>
      </c>
      <c r="H1004" s="307" t="s">
        <v>1890</v>
      </c>
      <c r="I1004" s="230" t="s">
        <v>2304</v>
      </c>
      <c r="J1004" s="228" t="s">
        <v>173</v>
      </c>
      <c r="K1004" s="227" t="s">
        <v>2303</v>
      </c>
      <c r="L1004" s="230" t="s">
        <v>2304</v>
      </c>
      <c r="M1004" s="228" t="s">
        <v>173</v>
      </c>
      <c r="N1004" s="228" t="s">
        <v>173</v>
      </c>
      <c r="O1004" s="228" t="s">
        <v>173</v>
      </c>
      <c r="P1004" s="228" t="s">
        <v>173</v>
      </c>
      <c r="Q1004" s="230" t="s">
        <v>2304</v>
      </c>
      <c r="R1004" s="228" t="s">
        <v>173</v>
      </c>
      <c r="S1004" s="228" t="s">
        <v>173</v>
      </c>
      <c r="T1004" s="228" t="s">
        <v>173</v>
      </c>
      <c r="U1004" s="227" t="s">
        <v>2303</v>
      </c>
      <c r="V1004" s="227" t="s">
        <v>2303</v>
      </c>
      <c r="W1004" s="227" t="s">
        <v>2303</v>
      </c>
      <c r="X1004" s="230" t="s">
        <v>2304</v>
      </c>
      <c r="Y1004" s="230" t="s">
        <v>2304</v>
      </c>
      <c r="Z1004" s="227" t="s">
        <v>2303</v>
      </c>
      <c r="AA1004" s="227" t="s">
        <v>2303</v>
      </c>
      <c r="AB1004" s="230" t="s">
        <v>2304</v>
      </c>
      <c r="AC1004" s="231" t="s">
        <v>2305</v>
      </c>
      <c r="AD1004" s="231" t="s">
        <v>2305</v>
      </c>
      <c r="AE1004" s="228" t="s">
        <v>173</v>
      </c>
      <c r="AF1004" s="228" t="s">
        <v>173</v>
      </c>
      <c r="AG1004" s="235" t="s">
        <v>173</v>
      </c>
      <c r="AH1004" s="280"/>
    </row>
    <row r="1005" spans="2:34" ht="12.75">
      <c r="B1005" s="306" t="s">
        <v>1889</v>
      </c>
      <c r="C1005" s="307" t="s">
        <v>120</v>
      </c>
      <c r="D1005" s="307" t="s">
        <v>1873</v>
      </c>
      <c r="E1005" s="307">
        <v>2.7</v>
      </c>
      <c r="F1005" s="307" t="s">
        <v>486</v>
      </c>
      <c r="G1005" s="307" t="s">
        <v>334</v>
      </c>
      <c r="H1005" s="307" t="s">
        <v>1891</v>
      </c>
      <c r="I1005" s="230" t="s">
        <v>2304</v>
      </c>
      <c r="J1005" s="228" t="s">
        <v>173</v>
      </c>
      <c r="K1005" s="227" t="s">
        <v>2303</v>
      </c>
      <c r="L1005" s="230" t="s">
        <v>2304</v>
      </c>
      <c r="M1005" s="228" t="s">
        <v>173</v>
      </c>
      <c r="N1005" s="228" t="s">
        <v>173</v>
      </c>
      <c r="O1005" s="228" t="s">
        <v>173</v>
      </c>
      <c r="P1005" s="228" t="s">
        <v>173</v>
      </c>
      <c r="Q1005" s="230" t="s">
        <v>2304</v>
      </c>
      <c r="R1005" s="228" t="s">
        <v>173</v>
      </c>
      <c r="S1005" s="228" t="s">
        <v>173</v>
      </c>
      <c r="T1005" s="228" t="s">
        <v>173</v>
      </c>
      <c r="U1005" s="227" t="s">
        <v>2303</v>
      </c>
      <c r="V1005" s="227" t="s">
        <v>2303</v>
      </c>
      <c r="W1005" s="227" t="s">
        <v>2303</v>
      </c>
      <c r="X1005" s="230" t="s">
        <v>2304</v>
      </c>
      <c r="Y1005" s="230" t="s">
        <v>2304</v>
      </c>
      <c r="Z1005" s="227" t="s">
        <v>2303</v>
      </c>
      <c r="AA1005" s="227" t="s">
        <v>2303</v>
      </c>
      <c r="AB1005" s="230" t="s">
        <v>2304</v>
      </c>
      <c r="AC1005" s="231" t="s">
        <v>2305</v>
      </c>
      <c r="AD1005" s="231" t="s">
        <v>2305</v>
      </c>
      <c r="AE1005" s="228" t="s">
        <v>173</v>
      </c>
      <c r="AF1005" s="228" t="s">
        <v>173</v>
      </c>
      <c r="AG1005" s="235" t="s">
        <v>173</v>
      </c>
      <c r="AH1005" s="280"/>
    </row>
    <row r="1006" spans="2:34" ht="12.75">
      <c r="B1006" s="306" t="s">
        <v>1883</v>
      </c>
      <c r="C1006" s="307" t="s">
        <v>122</v>
      </c>
      <c r="D1006" s="307" t="s">
        <v>1873</v>
      </c>
      <c r="E1006" s="307">
        <v>2.7</v>
      </c>
      <c r="F1006" s="307" t="s">
        <v>2200</v>
      </c>
      <c r="G1006" s="307" t="s">
        <v>334</v>
      </c>
      <c r="H1006" s="307" t="s">
        <v>335</v>
      </c>
      <c r="I1006" s="230" t="s">
        <v>2304</v>
      </c>
      <c r="J1006" s="230" t="s">
        <v>2304</v>
      </c>
      <c r="K1006" s="230" t="s">
        <v>2304</v>
      </c>
      <c r="L1006" s="230" t="s">
        <v>2304</v>
      </c>
      <c r="M1006" s="227" t="s">
        <v>2303</v>
      </c>
      <c r="N1006" s="228" t="s">
        <v>173</v>
      </c>
      <c r="O1006" s="228" t="s">
        <v>173</v>
      </c>
      <c r="P1006" s="228" t="s">
        <v>173</v>
      </c>
      <c r="Q1006" s="230" t="s">
        <v>2304</v>
      </c>
      <c r="R1006" s="228" t="s">
        <v>173</v>
      </c>
      <c r="S1006" s="230" t="s">
        <v>2304</v>
      </c>
      <c r="T1006" s="228" t="s">
        <v>173</v>
      </c>
      <c r="U1006" s="227" t="s">
        <v>2303</v>
      </c>
      <c r="V1006" s="227" t="s">
        <v>2303</v>
      </c>
      <c r="W1006" s="227" t="s">
        <v>2303</v>
      </c>
      <c r="X1006" s="230" t="s">
        <v>2304</v>
      </c>
      <c r="Y1006" s="230" t="s">
        <v>2304</v>
      </c>
      <c r="Z1006" s="230" t="s">
        <v>2304</v>
      </c>
      <c r="AA1006" s="230" t="s">
        <v>2304</v>
      </c>
      <c r="AB1006" s="230" t="s">
        <v>2304</v>
      </c>
      <c r="AC1006" s="227" t="s">
        <v>2303</v>
      </c>
      <c r="AD1006" s="227" t="s">
        <v>2303</v>
      </c>
      <c r="AE1006" s="228" t="s">
        <v>173</v>
      </c>
      <c r="AF1006" s="228" t="s">
        <v>173</v>
      </c>
      <c r="AG1006" s="236" t="s">
        <v>2304</v>
      </c>
      <c r="AH1006" s="280"/>
    </row>
    <row r="1007" spans="2:34" ht="12.75">
      <c r="B1007" s="306" t="s">
        <v>1935</v>
      </c>
      <c r="C1007" s="307" t="s">
        <v>110</v>
      </c>
      <c r="D1007" s="307" t="s">
        <v>1926</v>
      </c>
      <c r="E1007" s="307">
        <v>2.2999999999999998</v>
      </c>
      <c r="F1007" s="307" t="s">
        <v>292</v>
      </c>
      <c r="G1007" s="307" t="s">
        <v>292</v>
      </c>
      <c r="H1007" s="307" t="s">
        <v>321</v>
      </c>
      <c r="I1007" s="230" t="s">
        <v>2304</v>
      </c>
      <c r="J1007" s="230" t="s">
        <v>2304</v>
      </c>
      <c r="K1007" s="227" t="s">
        <v>2303</v>
      </c>
      <c r="L1007" s="230" t="s">
        <v>2304</v>
      </c>
      <c r="M1007" s="230" t="s">
        <v>2304</v>
      </c>
      <c r="N1007" s="228" t="s">
        <v>173</v>
      </c>
      <c r="O1007" s="231" t="s">
        <v>2305</v>
      </c>
      <c r="P1007" s="228" t="s">
        <v>173</v>
      </c>
      <c r="Q1007" s="230" t="s">
        <v>2304</v>
      </c>
      <c r="R1007" s="228" t="s">
        <v>173</v>
      </c>
      <c r="S1007" s="230" t="s">
        <v>2304</v>
      </c>
      <c r="T1007" s="228" t="s">
        <v>173</v>
      </c>
      <c r="U1007" s="227" t="s">
        <v>2303</v>
      </c>
      <c r="V1007" s="227" t="s">
        <v>2303</v>
      </c>
      <c r="W1007" s="227" t="s">
        <v>2303</v>
      </c>
      <c r="X1007" s="232" t="s">
        <v>149</v>
      </c>
      <c r="Y1007" s="232" t="s">
        <v>149</v>
      </c>
      <c r="Z1007" s="227" t="s">
        <v>2303</v>
      </c>
      <c r="AA1007" s="227" t="s">
        <v>2303</v>
      </c>
      <c r="AB1007" s="230" t="s">
        <v>2304</v>
      </c>
      <c r="AC1007" s="227" t="s">
        <v>2303</v>
      </c>
      <c r="AD1007" s="227" t="s">
        <v>2303</v>
      </c>
      <c r="AE1007" s="228" t="s">
        <v>173</v>
      </c>
      <c r="AF1007" s="228" t="s">
        <v>173</v>
      </c>
      <c r="AG1007" s="235" t="s">
        <v>173</v>
      </c>
      <c r="AH1007" s="280"/>
    </row>
    <row r="1008" spans="2:34" ht="12.75">
      <c r="B1008" s="306" t="s">
        <v>1937</v>
      </c>
      <c r="C1008" s="307" t="s">
        <v>110</v>
      </c>
      <c r="D1008" s="307" t="s">
        <v>1926</v>
      </c>
      <c r="E1008" s="307">
        <v>2.2999999999999998</v>
      </c>
      <c r="F1008" s="307" t="s">
        <v>292</v>
      </c>
      <c r="G1008" s="307" t="s">
        <v>292</v>
      </c>
      <c r="H1008" s="307" t="s">
        <v>377</v>
      </c>
      <c r="I1008" s="230" t="s">
        <v>2304</v>
      </c>
      <c r="J1008" s="230" t="s">
        <v>2304</v>
      </c>
      <c r="K1008" s="227" t="s">
        <v>2303</v>
      </c>
      <c r="L1008" s="230" t="s">
        <v>2304</v>
      </c>
      <c r="M1008" s="230" t="s">
        <v>2304</v>
      </c>
      <c r="N1008" s="228" t="s">
        <v>173</v>
      </c>
      <c r="O1008" s="231" t="s">
        <v>2305</v>
      </c>
      <c r="P1008" s="228" t="s">
        <v>173</v>
      </c>
      <c r="Q1008" s="230" t="s">
        <v>2304</v>
      </c>
      <c r="R1008" s="228" t="s">
        <v>173</v>
      </c>
      <c r="S1008" s="230" t="s">
        <v>2304</v>
      </c>
      <c r="T1008" s="228" t="s">
        <v>173</v>
      </c>
      <c r="U1008" s="227" t="s">
        <v>2303</v>
      </c>
      <c r="V1008" s="227" t="s">
        <v>2303</v>
      </c>
      <c r="W1008" s="227" t="s">
        <v>2303</v>
      </c>
      <c r="X1008" s="232" t="s">
        <v>149</v>
      </c>
      <c r="Y1008" s="232" t="s">
        <v>149</v>
      </c>
      <c r="Z1008" s="227" t="s">
        <v>2303</v>
      </c>
      <c r="AA1008" s="227" t="s">
        <v>2303</v>
      </c>
      <c r="AB1008" s="230" t="s">
        <v>2304</v>
      </c>
      <c r="AC1008" s="227" t="s">
        <v>2303</v>
      </c>
      <c r="AD1008" s="227" t="s">
        <v>2303</v>
      </c>
      <c r="AE1008" s="228" t="s">
        <v>173</v>
      </c>
      <c r="AF1008" s="228" t="s">
        <v>173</v>
      </c>
      <c r="AG1008" s="235" t="s">
        <v>173</v>
      </c>
      <c r="AH1008" s="280"/>
    </row>
    <row r="1009" spans="2:34" ht="12.75">
      <c r="B1009" s="306" t="s">
        <v>1938</v>
      </c>
      <c r="C1009" s="307" t="s">
        <v>110</v>
      </c>
      <c r="D1009" s="307" t="s">
        <v>1926</v>
      </c>
      <c r="E1009" s="307">
        <v>2.2999999999999998</v>
      </c>
      <c r="F1009" s="307" t="s">
        <v>292</v>
      </c>
      <c r="G1009" s="307" t="s">
        <v>292</v>
      </c>
      <c r="H1009" s="307" t="s">
        <v>1939</v>
      </c>
      <c r="I1009" s="230" t="s">
        <v>2304</v>
      </c>
      <c r="J1009" s="230" t="s">
        <v>2304</v>
      </c>
      <c r="K1009" s="227" t="s">
        <v>2303</v>
      </c>
      <c r="L1009" s="230" t="s">
        <v>2304</v>
      </c>
      <c r="M1009" s="230" t="s">
        <v>2304</v>
      </c>
      <c r="N1009" s="228" t="s">
        <v>173</v>
      </c>
      <c r="O1009" s="231" t="s">
        <v>2305</v>
      </c>
      <c r="P1009" s="228" t="s">
        <v>173</v>
      </c>
      <c r="Q1009" s="230" t="s">
        <v>2304</v>
      </c>
      <c r="R1009" s="228" t="s">
        <v>173</v>
      </c>
      <c r="S1009" s="230" t="s">
        <v>2304</v>
      </c>
      <c r="T1009" s="228" t="s">
        <v>173</v>
      </c>
      <c r="U1009" s="227" t="s">
        <v>2303</v>
      </c>
      <c r="V1009" s="227" t="s">
        <v>2303</v>
      </c>
      <c r="W1009" s="227" t="s">
        <v>2303</v>
      </c>
      <c r="X1009" s="232" t="s">
        <v>149</v>
      </c>
      <c r="Y1009" s="232" t="s">
        <v>149</v>
      </c>
      <c r="Z1009" s="227" t="s">
        <v>2303</v>
      </c>
      <c r="AA1009" s="227" t="s">
        <v>2303</v>
      </c>
      <c r="AB1009" s="230" t="s">
        <v>2304</v>
      </c>
      <c r="AC1009" s="227" t="s">
        <v>2303</v>
      </c>
      <c r="AD1009" s="227" t="s">
        <v>2303</v>
      </c>
      <c r="AE1009" s="228" t="s">
        <v>173</v>
      </c>
      <c r="AF1009" s="228" t="s">
        <v>173</v>
      </c>
      <c r="AG1009" s="235" t="s">
        <v>173</v>
      </c>
      <c r="AH1009" s="280"/>
    </row>
    <row r="1010" spans="2:34" ht="12.75">
      <c r="B1010" s="306" t="s">
        <v>1940</v>
      </c>
      <c r="C1010" s="307" t="s">
        <v>110</v>
      </c>
      <c r="D1010" s="307" t="s">
        <v>1926</v>
      </c>
      <c r="E1010" s="307">
        <v>2.2999999999999998</v>
      </c>
      <c r="F1010" s="307" t="s">
        <v>292</v>
      </c>
      <c r="G1010" s="307" t="s">
        <v>292</v>
      </c>
      <c r="H1010" s="307" t="s">
        <v>377</v>
      </c>
      <c r="I1010" s="230" t="s">
        <v>2304</v>
      </c>
      <c r="J1010" s="230" t="s">
        <v>2304</v>
      </c>
      <c r="K1010" s="227" t="s">
        <v>2303</v>
      </c>
      <c r="L1010" s="230" t="s">
        <v>2304</v>
      </c>
      <c r="M1010" s="230" t="s">
        <v>2304</v>
      </c>
      <c r="N1010" s="228" t="s">
        <v>173</v>
      </c>
      <c r="O1010" s="231" t="s">
        <v>2305</v>
      </c>
      <c r="P1010" s="228" t="s">
        <v>173</v>
      </c>
      <c r="Q1010" s="230" t="s">
        <v>2304</v>
      </c>
      <c r="R1010" s="228" t="s">
        <v>173</v>
      </c>
      <c r="S1010" s="230" t="s">
        <v>2304</v>
      </c>
      <c r="T1010" s="228" t="s">
        <v>173</v>
      </c>
      <c r="U1010" s="227" t="s">
        <v>2303</v>
      </c>
      <c r="V1010" s="227" t="s">
        <v>2303</v>
      </c>
      <c r="W1010" s="227" t="s">
        <v>2303</v>
      </c>
      <c r="X1010" s="232" t="s">
        <v>149</v>
      </c>
      <c r="Y1010" s="232" t="s">
        <v>149</v>
      </c>
      <c r="Z1010" s="227" t="s">
        <v>2303</v>
      </c>
      <c r="AA1010" s="227" t="s">
        <v>2303</v>
      </c>
      <c r="AB1010" s="230" t="s">
        <v>2304</v>
      </c>
      <c r="AC1010" s="227" t="s">
        <v>2303</v>
      </c>
      <c r="AD1010" s="227" t="s">
        <v>2303</v>
      </c>
      <c r="AE1010" s="228" t="s">
        <v>173</v>
      </c>
      <c r="AF1010" s="228" t="s">
        <v>173</v>
      </c>
      <c r="AG1010" s="235" t="s">
        <v>173</v>
      </c>
      <c r="AH1010" s="280"/>
    </row>
    <row r="1011" spans="2:34" ht="12.75">
      <c r="B1011" s="306" t="s">
        <v>1941</v>
      </c>
      <c r="C1011" s="307" t="s">
        <v>110</v>
      </c>
      <c r="D1011" s="307" t="s">
        <v>1926</v>
      </c>
      <c r="E1011" s="307">
        <v>2.2999999999999998</v>
      </c>
      <c r="F1011" s="307" t="s">
        <v>292</v>
      </c>
      <c r="G1011" s="307" t="s">
        <v>292</v>
      </c>
      <c r="H1011" s="307" t="s">
        <v>377</v>
      </c>
      <c r="I1011" s="230" t="s">
        <v>2304</v>
      </c>
      <c r="J1011" s="230" t="s">
        <v>2304</v>
      </c>
      <c r="K1011" s="227" t="s">
        <v>2303</v>
      </c>
      <c r="L1011" s="230" t="s">
        <v>2304</v>
      </c>
      <c r="M1011" s="230" t="s">
        <v>2304</v>
      </c>
      <c r="N1011" s="228" t="s">
        <v>173</v>
      </c>
      <c r="O1011" s="231" t="s">
        <v>2305</v>
      </c>
      <c r="P1011" s="228" t="s">
        <v>173</v>
      </c>
      <c r="Q1011" s="230" t="s">
        <v>2304</v>
      </c>
      <c r="R1011" s="228" t="s">
        <v>173</v>
      </c>
      <c r="S1011" s="230" t="s">
        <v>2304</v>
      </c>
      <c r="T1011" s="228" t="s">
        <v>173</v>
      </c>
      <c r="U1011" s="227" t="s">
        <v>2303</v>
      </c>
      <c r="V1011" s="227" t="s">
        <v>2303</v>
      </c>
      <c r="W1011" s="227" t="s">
        <v>2303</v>
      </c>
      <c r="X1011" s="232" t="s">
        <v>149</v>
      </c>
      <c r="Y1011" s="232" t="s">
        <v>149</v>
      </c>
      <c r="Z1011" s="227" t="s">
        <v>2303</v>
      </c>
      <c r="AA1011" s="227" t="s">
        <v>2303</v>
      </c>
      <c r="AB1011" s="230" t="s">
        <v>2304</v>
      </c>
      <c r="AC1011" s="227" t="s">
        <v>2303</v>
      </c>
      <c r="AD1011" s="227" t="s">
        <v>2303</v>
      </c>
      <c r="AE1011" s="228" t="s">
        <v>173</v>
      </c>
      <c r="AF1011" s="228" t="s">
        <v>173</v>
      </c>
      <c r="AG1011" s="235" t="s">
        <v>173</v>
      </c>
      <c r="AH1011" s="280"/>
    </row>
    <row r="1012" spans="2:34" ht="12.75">
      <c r="B1012" s="306" t="s">
        <v>1927</v>
      </c>
      <c r="C1012" s="307" t="s">
        <v>112</v>
      </c>
      <c r="D1012" s="307" t="s">
        <v>1926</v>
      </c>
      <c r="E1012" s="307">
        <v>2.7</v>
      </c>
      <c r="F1012" s="307" t="s">
        <v>292</v>
      </c>
      <c r="G1012" s="307" t="s">
        <v>292</v>
      </c>
      <c r="H1012" s="307" t="s">
        <v>335</v>
      </c>
      <c r="I1012" s="227" t="s">
        <v>2303</v>
      </c>
      <c r="J1012" s="230" t="s">
        <v>2304</v>
      </c>
      <c r="K1012" s="227" t="s">
        <v>2303</v>
      </c>
      <c r="L1012" s="227" t="s">
        <v>2303</v>
      </c>
      <c r="M1012" s="227" t="s">
        <v>2303</v>
      </c>
      <c r="N1012" s="228" t="s">
        <v>173</v>
      </c>
      <c r="O1012" s="231" t="s">
        <v>2305</v>
      </c>
      <c r="P1012" s="228" t="s">
        <v>173</v>
      </c>
      <c r="Q1012" s="227" t="s">
        <v>2303</v>
      </c>
      <c r="R1012" s="228" t="s">
        <v>173</v>
      </c>
      <c r="S1012" s="230" t="s">
        <v>2304</v>
      </c>
      <c r="T1012" s="228" t="s">
        <v>173</v>
      </c>
      <c r="U1012" s="227" t="s">
        <v>2303</v>
      </c>
      <c r="V1012" s="227" t="s">
        <v>2303</v>
      </c>
      <c r="W1012" s="227" t="s">
        <v>2303</v>
      </c>
      <c r="X1012" s="229" t="s">
        <v>149</v>
      </c>
      <c r="Y1012" s="229" t="s">
        <v>149</v>
      </c>
      <c r="Z1012" s="227" t="s">
        <v>2303</v>
      </c>
      <c r="AA1012" s="227" t="s">
        <v>2303</v>
      </c>
      <c r="AB1012" s="227" t="s">
        <v>2303</v>
      </c>
      <c r="AC1012" s="227" t="s">
        <v>2303</v>
      </c>
      <c r="AD1012" s="227" t="s">
        <v>2303</v>
      </c>
      <c r="AE1012" s="228" t="s">
        <v>173</v>
      </c>
      <c r="AF1012" s="228" t="s">
        <v>173</v>
      </c>
      <c r="AG1012" s="235" t="s">
        <v>173</v>
      </c>
      <c r="AH1012" s="280"/>
    </row>
    <row r="1013" spans="2:34" ht="12.75">
      <c r="B1013" s="306" t="s">
        <v>1928</v>
      </c>
      <c r="C1013" s="307" t="s">
        <v>112</v>
      </c>
      <c r="D1013" s="307" t="s">
        <v>1926</v>
      </c>
      <c r="E1013" s="307">
        <v>2.7</v>
      </c>
      <c r="F1013" s="307" t="s">
        <v>292</v>
      </c>
      <c r="G1013" s="307" t="s">
        <v>292</v>
      </c>
      <c r="H1013" s="307" t="s">
        <v>335</v>
      </c>
      <c r="I1013" s="227" t="s">
        <v>2303</v>
      </c>
      <c r="J1013" s="230" t="s">
        <v>2304</v>
      </c>
      <c r="K1013" s="227" t="s">
        <v>2303</v>
      </c>
      <c r="L1013" s="227" t="s">
        <v>2303</v>
      </c>
      <c r="M1013" s="227" t="s">
        <v>2303</v>
      </c>
      <c r="N1013" s="228" t="s">
        <v>173</v>
      </c>
      <c r="O1013" s="231" t="s">
        <v>2305</v>
      </c>
      <c r="P1013" s="228" t="s">
        <v>173</v>
      </c>
      <c r="Q1013" s="227" t="s">
        <v>2303</v>
      </c>
      <c r="R1013" s="228" t="s">
        <v>173</v>
      </c>
      <c r="S1013" s="230" t="s">
        <v>2304</v>
      </c>
      <c r="T1013" s="228" t="s">
        <v>173</v>
      </c>
      <c r="U1013" s="227" t="s">
        <v>2303</v>
      </c>
      <c r="V1013" s="227" t="s">
        <v>2303</v>
      </c>
      <c r="W1013" s="227" t="s">
        <v>2303</v>
      </c>
      <c r="X1013" s="229" t="s">
        <v>149</v>
      </c>
      <c r="Y1013" s="229" t="s">
        <v>149</v>
      </c>
      <c r="Z1013" s="227" t="s">
        <v>2303</v>
      </c>
      <c r="AA1013" s="227" t="s">
        <v>2303</v>
      </c>
      <c r="AB1013" s="227" t="s">
        <v>2303</v>
      </c>
      <c r="AC1013" s="227" t="s">
        <v>2303</v>
      </c>
      <c r="AD1013" s="227" t="s">
        <v>2303</v>
      </c>
      <c r="AE1013" s="228" t="s">
        <v>173</v>
      </c>
      <c r="AF1013" s="228" t="s">
        <v>173</v>
      </c>
      <c r="AG1013" s="235" t="s">
        <v>173</v>
      </c>
      <c r="AH1013" s="280"/>
    </row>
    <row r="1014" spans="2:34" ht="12.75">
      <c r="B1014" s="306" t="s">
        <v>1929</v>
      </c>
      <c r="C1014" s="307" t="s">
        <v>112</v>
      </c>
      <c r="D1014" s="307" t="s">
        <v>1926</v>
      </c>
      <c r="E1014" s="307">
        <v>2.7</v>
      </c>
      <c r="F1014" s="307" t="s">
        <v>292</v>
      </c>
      <c r="G1014" s="307" t="s">
        <v>292</v>
      </c>
      <c r="H1014" s="307" t="s">
        <v>335</v>
      </c>
      <c r="I1014" s="227" t="s">
        <v>2303</v>
      </c>
      <c r="J1014" s="230" t="s">
        <v>2304</v>
      </c>
      <c r="K1014" s="227" t="s">
        <v>2303</v>
      </c>
      <c r="L1014" s="227" t="s">
        <v>2303</v>
      </c>
      <c r="M1014" s="227" t="s">
        <v>2303</v>
      </c>
      <c r="N1014" s="228" t="s">
        <v>173</v>
      </c>
      <c r="O1014" s="231" t="s">
        <v>2305</v>
      </c>
      <c r="P1014" s="228" t="s">
        <v>173</v>
      </c>
      <c r="Q1014" s="227" t="s">
        <v>2303</v>
      </c>
      <c r="R1014" s="228" t="s">
        <v>173</v>
      </c>
      <c r="S1014" s="230" t="s">
        <v>2304</v>
      </c>
      <c r="T1014" s="228" t="s">
        <v>173</v>
      </c>
      <c r="U1014" s="227" t="s">
        <v>2303</v>
      </c>
      <c r="V1014" s="227" t="s">
        <v>2303</v>
      </c>
      <c r="W1014" s="227" t="s">
        <v>2303</v>
      </c>
      <c r="X1014" s="229" t="s">
        <v>149</v>
      </c>
      <c r="Y1014" s="229" t="s">
        <v>149</v>
      </c>
      <c r="Z1014" s="227" t="s">
        <v>2303</v>
      </c>
      <c r="AA1014" s="227" t="s">
        <v>2303</v>
      </c>
      <c r="AB1014" s="227" t="s">
        <v>2303</v>
      </c>
      <c r="AC1014" s="227" t="s">
        <v>2303</v>
      </c>
      <c r="AD1014" s="227" t="s">
        <v>2303</v>
      </c>
      <c r="AE1014" s="228" t="s">
        <v>173</v>
      </c>
      <c r="AF1014" s="228" t="s">
        <v>173</v>
      </c>
      <c r="AG1014" s="235" t="s">
        <v>173</v>
      </c>
      <c r="AH1014" s="280"/>
    </row>
    <row r="1015" spans="2:34" ht="12.75">
      <c r="B1015" s="306" t="s">
        <v>1930</v>
      </c>
      <c r="C1015" s="307" t="s">
        <v>112</v>
      </c>
      <c r="D1015" s="307" t="s">
        <v>1926</v>
      </c>
      <c r="E1015" s="307">
        <v>2.7</v>
      </c>
      <c r="F1015" s="307" t="s">
        <v>292</v>
      </c>
      <c r="G1015" s="307" t="s">
        <v>292</v>
      </c>
      <c r="H1015" s="307" t="s">
        <v>335</v>
      </c>
      <c r="I1015" s="227" t="s">
        <v>2303</v>
      </c>
      <c r="J1015" s="230" t="s">
        <v>2304</v>
      </c>
      <c r="K1015" s="227" t="s">
        <v>2303</v>
      </c>
      <c r="L1015" s="227" t="s">
        <v>2303</v>
      </c>
      <c r="M1015" s="227" t="s">
        <v>2303</v>
      </c>
      <c r="N1015" s="228" t="s">
        <v>173</v>
      </c>
      <c r="O1015" s="231" t="s">
        <v>2305</v>
      </c>
      <c r="P1015" s="228" t="s">
        <v>173</v>
      </c>
      <c r="Q1015" s="227" t="s">
        <v>2303</v>
      </c>
      <c r="R1015" s="228" t="s">
        <v>173</v>
      </c>
      <c r="S1015" s="230" t="s">
        <v>2304</v>
      </c>
      <c r="T1015" s="228" t="s">
        <v>173</v>
      </c>
      <c r="U1015" s="227" t="s">
        <v>2303</v>
      </c>
      <c r="V1015" s="227" t="s">
        <v>2303</v>
      </c>
      <c r="W1015" s="227" t="s">
        <v>2303</v>
      </c>
      <c r="X1015" s="229" t="s">
        <v>149</v>
      </c>
      <c r="Y1015" s="229" t="s">
        <v>149</v>
      </c>
      <c r="Z1015" s="227" t="s">
        <v>2303</v>
      </c>
      <c r="AA1015" s="227" t="s">
        <v>2303</v>
      </c>
      <c r="AB1015" s="227" t="s">
        <v>2303</v>
      </c>
      <c r="AC1015" s="227" t="s">
        <v>2303</v>
      </c>
      <c r="AD1015" s="227" t="s">
        <v>2303</v>
      </c>
      <c r="AE1015" s="228" t="s">
        <v>173</v>
      </c>
      <c r="AF1015" s="228" t="s">
        <v>173</v>
      </c>
      <c r="AG1015" s="235" t="s">
        <v>173</v>
      </c>
      <c r="AH1015" s="280"/>
    </row>
    <row r="1016" spans="2:34" ht="12.75">
      <c r="B1016" s="306" t="s">
        <v>1934</v>
      </c>
      <c r="C1016" s="307" t="s">
        <v>112</v>
      </c>
      <c r="D1016" s="307" t="s">
        <v>1926</v>
      </c>
      <c r="E1016" s="307">
        <v>2.7</v>
      </c>
      <c r="F1016" s="307" t="s">
        <v>292</v>
      </c>
      <c r="G1016" s="307" t="s">
        <v>292</v>
      </c>
      <c r="H1016" s="307" t="s">
        <v>335</v>
      </c>
      <c r="I1016" s="227" t="s">
        <v>2303</v>
      </c>
      <c r="J1016" s="230" t="s">
        <v>2304</v>
      </c>
      <c r="K1016" s="227" t="s">
        <v>2303</v>
      </c>
      <c r="L1016" s="227" t="s">
        <v>2303</v>
      </c>
      <c r="M1016" s="227" t="s">
        <v>2303</v>
      </c>
      <c r="N1016" s="228" t="s">
        <v>173</v>
      </c>
      <c r="O1016" s="231" t="s">
        <v>2305</v>
      </c>
      <c r="P1016" s="228" t="s">
        <v>173</v>
      </c>
      <c r="Q1016" s="227" t="s">
        <v>2303</v>
      </c>
      <c r="R1016" s="228" t="s">
        <v>173</v>
      </c>
      <c r="S1016" s="230" t="s">
        <v>2304</v>
      </c>
      <c r="T1016" s="228" t="s">
        <v>173</v>
      </c>
      <c r="U1016" s="227" t="s">
        <v>2303</v>
      </c>
      <c r="V1016" s="227" t="s">
        <v>2303</v>
      </c>
      <c r="W1016" s="227" t="s">
        <v>2303</v>
      </c>
      <c r="X1016" s="229" t="s">
        <v>149</v>
      </c>
      <c r="Y1016" s="229" t="s">
        <v>149</v>
      </c>
      <c r="Z1016" s="227" t="s">
        <v>2303</v>
      </c>
      <c r="AA1016" s="227" t="s">
        <v>2303</v>
      </c>
      <c r="AB1016" s="227" t="s">
        <v>2303</v>
      </c>
      <c r="AC1016" s="227" t="s">
        <v>2303</v>
      </c>
      <c r="AD1016" s="227" t="s">
        <v>2303</v>
      </c>
      <c r="AE1016" s="228" t="s">
        <v>173</v>
      </c>
      <c r="AF1016" s="228" t="s">
        <v>173</v>
      </c>
      <c r="AG1016" s="235" t="s">
        <v>173</v>
      </c>
      <c r="AH1016" s="280"/>
    </row>
    <row r="1017" spans="2:34" ht="12.75">
      <c r="B1017" s="306" t="s">
        <v>1936</v>
      </c>
      <c r="C1017" s="307" t="s">
        <v>112</v>
      </c>
      <c r="D1017" s="307" t="s">
        <v>1926</v>
      </c>
      <c r="E1017" s="307">
        <v>2.7</v>
      </c>
      <c r="F1017" s="307" t="s">
        <v>292</v>
      </c>
      <c r="G1017" s="307" t="s">
        <v>292</v>
      </c>
      <c r="H1017" s="307" t="s">
        <v>335</v>
      </c>
      <c r="I1017" s="227" t="s">
        <v>2303</v>
      </c>
      <c r="J1017" s="230" t="s">
        <v>2304</v>
      </c>
      <c r="K1017" s="227" t="s">
        <v>2303</v>
      </c>
      <c r="L1017" s="227" t="s">
        <v>2303</v>
      </c>
      <c r="M1017" s="227" t="s">
        <v>2303</v>
      </c>
      <c r="N1017" s="228" t="s">
        <v>173</v>
      </c>
      <c r="O1017" s="231" t="s">
        <v>2305</v>
      </c>
      <c r="P1017" s="228" t="s">
        <v>173</v>
      </c>
      <c r="Q1017" s="227" t="s">
        <v>2303</v>
      </c>
      <c r="R1017" s="228" t="s">
        <v>173</v>
      </c>
      <c r="S1017" s="230" t="s">
        <v>2304</v>
      </c>
      <c r="T1017" s="228" t="s">
        <v>173</v>
      </c>
      <c r="U1017" s="227" t="s">
        <v>2303</v>
      </c>
      <c r="V1017" s="227" t="s">
        <v>2303</v>
      </c>
      <c r="W1017" s="227" t="s">
        <v>2303</v>
      </c>
      <c r="X1017" s="229" t="s">
        <v>149</v>
      </c>
      <c r="Y1017" s="229" t="s">
        <v>149</v>
      </c>
      <c r="Z1017" s="227" t="s">
        <v>2303</v>
      </c>
      <c r="AA1017" s="227" t="s">
        <v>2303</v>
      </c>
      <c r="AB1017" s="227" t="s">
        <v>2303</v>
      </c>
      <c r="AC1017" s="227" t="s">
        <v>2303</v>
      </c>
      <c r="AD1017" s="227" t="s">
        <v>2303</v>
      </c>
      <c r="AE1017" s="228" t="s">
        <v>173</v>
      </c>
      <c r="AF1017" s="228" t="s">
        <v>173</v>
      </c>
      <c r="AG1017" s="235" t="s">
        <v>173</v>
      </c>
      <c r="AH1017" s="280"/>
    </row>
    <row r="1018" spans="2:34" ht="12.75">
      <c r="B1018" s="306" t="s">
        <v>1942</v>
      </c>
      <c r="C1018" s="307" t="s">
        <v>112</v>
      </c>
      <c r="D1018" s="307" t="s">
        <v>1926</v>
      </c>
      <c r="E1018" s="307">
        <v>2.7</v>
      </c>
      <c r="F1018" s="307" t="s">
        <v>292</v>
      </c>
      <c r="G1018" s="307" t="s">
        <v>292</v>
      </c>
      <c r="H1018" s="307" t="s">
        <v>335</v>
      </c>
      <c r="I1018" s="227" t="s">
        <v>2303</v>
      </c>
      <c r="J1018" s="230" t="s">
        <v>2304</v>
      </c>
      <c r="K1018" s="227" t="s">
        <v>2303</v>
      </c>
      <c r="L1018" s="227" t="s">
        <v>2303</v>
      </c>
      <c r="M1018" s="227" t="s">
        <v>2303</v>
      </c>
      <c r="N1018" s="228" t="s">
        <v>173</v>
      </c>
      <c r="O1018" s="231" t="s">
        <v>2305</v>
      </c>
      <c r="P1018" s="228" t="s">
        <v>173</v>
      </c>
      <c r="Q1018" s="227" t="s">
        <v>2303</v>
      </c>
      <c r="R1018" s="228" t="s">
        <v>173</v>
      </c>
      <c r="S1018" s="230" t="s">
        <v>2304</v>
      </c>
      <c r="T1018" s="228" t="s">
        <v>173</v>
      </c>
      <c r="U1018" s="227" t="s">
        <v>2303</v>
      </c>
      <c r="V1018" s="227" t="s">
        <v>2303</v>
      </c>
      <c r="W1018" s="227" t="s">
        <v>2303</v>
      </c>
      <c r="X1018" s="229" t="s">
        <v>149</v>
      </c>
      <c r="Y1018" s="229" t="s">
        <v>149</v>
      </c>
      <c r="Z1018" s="227" t="s">
        <v>2303</v>
      </c>
      <c r="AA1018" s="227" t="s">
        <v>2303</v>
      </c>
      <c r="AB1018" s="227" t="s">
        <v>2303</v>
      </c>
      <c r="AC1018" s="227" t="s">
        <v>2303</v>
      </c>
      <c r="AD1018" s="227" t="s">
        <v>2303</v>
      </c>
      <c r="AE1018" s="228" t="s">
        <v>173</v>
      </c>
      <c r="AF1018" s="228" t="s">
        <v>173</v>
      </c>
      <c r="AG1018" s="235" t="s">
        <v>173</v>
      </c>
      <c r="AH1018" s="280"/>
    </row>
    <row r="1019" spans="2:34" ht="12.75">
      <c r="B1019" s="306" t="s">
        <v>1926</v>
      </c>
      <c r="C1019" s="307" t="s">
        <v>114</v>
      </c>
      <c r="D1019" s="307" t="s">
        <v>1926</v>
      </c>
      <c r="E1019" s="307">
        <v>4</v>
      </c>
      <c r="F1019" s="307" t="s">
        <v>333</v>
      </c>
      <c r="G1019" s="307" t="s">
        <v>334</v>
      </c>
      <c r="H1019" s="307" t="s">
        <v>338</v>
      </c>
      <c r="I1019" s="231" t="s">
        <v>2305</v>
      </c>
      <c r="J1019" s="228" t="s">
        <v>173</v>
      </c>
      <c r="K1019" s="228" t="s">
        <v>173</v>
      </c>
      <c r="L1019" s="227" t="s">
        <v>2303</v>
      </c>
      <c r="M1019" s="228" t="s">
        <v>173</v>
      </c>
      <c r="N1019" s="228" t="s">
        <v>173</v>
      </c>
      <c r="O1019" s="228" t="s">
        <v>173</v>
      </c>
      <c r="P1019" s="228" t="s">
        <v>173</v>
      </c>
      <c r="Q1019" s="231" t="s">
        <v>2305</v>
      </c>
      <c r="R1019" s="228" t="s">
        <v>173</v>
      </c>
      <c r="S1019" s="228" t="s">
        <v>173</v>
      </c>
      <c r="T1019" s="228" t="s">
        <v>173</v>
      </c>
      <c r="U1019" s="231" t="s">
        <v>2305</v>
      </c>
      <c r="V1019" s="231" t="s">
        <v>2305</v>
      </c>
      <c r="W1019" s="228" t="s">
        <v>173</v>
      </c>
      <c r="X1019" s="229" t="s">
        <v>149</v>
      </c>
      <c r="Y1019" s="229" t="s">
        <v>149</v>
      </c>
      <c r="Z1019" s="227" t="s">
        <v>2303</v>
      </c>
      <c r="AA1019" s="231" t="s">
        <v>2305</v>
      </c>
      <c r="AB1019" s="227" t="s">
        <v>2303</v>
      </c>
      <c r="AC1019" s="228" t="s">
        <v>173</v>
      </c>
      <c r="AD1019" s="228" t="s">
        <v>173</v>
      </c>
      <c r="AE1019" s="228" t="s">
        <v>173</v>
      </c>
      <c r="AF1019" s="228" t="s">
        <v>173</v>
      </c>
      <c r="AG1019" s="235" t="s">
        <v>173</v>
      </c>
      <c r="AH1019" s="280"/>
    </row>
    <row r="1020" spans="2:34" ht="12.75">
      <c r="B1020" s="306" t="s">
        <v>1931</v>
      </c>
      <c r="C1020" s="307" t="s">
        <v>118</v>
      </c>
      <c r="D1020" s="307" t="s">
        <v>1926</v>
      </c>
      <c r="E1020" s="307">
        <v>3</v>
      </c>
      <c r="F1020" s="307" t="s">
        <v>360</v>
      </c>
      <c r="G1020" s="307" t="s">
        <v>360</v>
      </c>
      <c r="H1020" s="307" t="s">
        <v>377</v>
      </c>
      <c r="I1020" s="227" t="s">
        <v>2303</v>
      </c>
      <c r="J1020" s="228" t="s">
        <v>173</v>
      </c>
      <c r="K1020" s="227" t="s">
        <v>2303</v>
      </c>
      <c r="L1020" s="227" t="s">
        <v>2303</v>
      </c>
      <c r="M1020" s="230" t="s">
        <v>2304</v>
      </c>
      <c r="N1020" s="228" t="s">
        <v>173</v>
      </c>
      <c r="O1020" s="228" t="s">
        <v>173</v>
      </c>
      <c r="P1020" s="228" t="s">
        <v>173</v>
      </c>
      <c r="Q1020" s="231" t="s">
        <v>2305</v>
      </c>
      <c r="R1020" s="228" t="s">
        <v>173</v>
      </c>
      <c r="S1020" s="230" t="s">
        <v>2304</v>
      </c>
      <c r="T1020" s="228" t="s">
        <v>173</v>
      </c>
      <c r="U1020" s="231" t="s">
        <v>2305</v>
      </c>
      <c r="V1020" s="231" t="s">
        <v>2305</v>
      </c>
      <c r="W1020" s="231" t="s">
        <v>2305</v>
      </c>
      <c r="X1020" s="229" t="s">
        <v>149</v>
      </c>
      <c r="Y1020" s="229" t="s">
        <v>149</v>
      </c>
      <c r="Z1020" s="227" t="s">
        <v>2303</v>
      </c>
      <c r="AA1020" s="231" t="s">
        <v>2305</v>
      </c>
      <c r="AB1020" s="230" t="s">
        <v>2304</v>
      </c>
      <c r="AC1020" s="227" t="s">
        <v>2303</v>
      </c>
      <c r="AD1020" s="227" t="s">
        <v>2303</v>
      </c>
      <c r="AE1020" s="230" t="s">
        <v>2304</v>
      </c>
      <c r="AF1020" s="228" t="s">
        <v>173</v>
      </c>
      <c r="AG1020" s="235" t="s">
        <v>173</v>
      </c>
      <c r="AH1020" s="280"/>
    </row>
    <row r="1021" spans="2:34" ht="12.75">
      <c r="B1021" s="306" t="s">
        <v>1931</v>
      </c>
      <c r="C1021" s="307" t="s">
        <v>118</v>
      </c>
      <c r="D1021" s="307" t="s">
        <v>1926</v>
      </c>
      <c r="E1021" s="307">
        <v>3</v>
      </c>
      <c r="F1021" s="307" t="s">
        <v>378</v>
      </c>
      <c r="G1021" s="307" t="s">
        <v>360</v>
      </c>
      <c r="H1021" s="307" t="s">
        <v>377</v>
      </c>
      <c r="I1021" s="227" t="s">
        <v>2303</v>
      </c>
      <c r="J1021" s="228" t="s">
        <v>173</v>
      </c>
      <c r="K1021" s="227" t="s">
        <v>2303</v>
      </c>
      <c r="L1021" s="227" t="s">
        <v>2303</v>
      </c>
      <c r="M1021" s="230" t="s">
        <v>2304</v>
      </c>
      <c r="N1021" s="228" t="s">
        <v>173</v>
      </c>
      <c r="O1021" s="228" t="s">
        <v>173</v>
      </c>
      <c r="P1021" s="228" t="s">
        <v>173</v>
      </c>
      <c r="Q1021" s="231" t="s">
        <v>2305</v>
      </c>
      <c r="R1021" s="228" t="s">
        <v>173</v>
      </c>
      <c r="S1021" s="230" t="s">
        <v>2304</v>
      </c>
      <c r="T1021" s="228" t="s">
        <v>173</v>
      </c>
      <c r="U1021" s="231" t="s">
        <v>2305</v>
      </c>
      <c r="V1021" s="231" t="s">
        <v>2305</v>
      </c>
      <c r="W1021" s="231" t="s">
        <v>2305</v>
      </c>
      <c r="X1021" s="229" t="s">
        <v>149</v>
      </c>
      <c r="Y1021" s="229" t="s">
        <v>149</v>
      </c>
      <c r="Z1021" s="227" t="s">
        <v>2303</v>
      </c>
      <c r="AA1021" s="231" t="s">
        <v>2305</v>
      </c>
      <c r="AB1021" s="230" t="s">
        <v>2304</v>
      </c>
      <c r="AC1021" s="227" t="s">
        <v>2303</v>
      </c>
      <c r="AD1021" s="227" t="s">
        <v>2303</v>
      </c>
      <c r="AE1021" s="230" t="s">
        <v>2304</v>
      </c>
      <c r="AF1021" s="228" t="s">
        <v>173</v>
      </c>
      <c r="AG1021" s="235" t="s">
        <v>173</v>
      </c>
      <c r="AH1021" s="280"/>
    </row>
    <row r="1022" spans="2:34" ht="12.75">
      <c r="B1022" s="306" t="s">
        <v>1932</v>
      </c>
      <c r="C1022" s="307" t="s">
        <v>118</v>
      </c>
      <c r="D1022" s="307" t="s">
        <v>1926</v>
      </c>
      <c r="E1022" s="307">
        <v>3</v>
      </c>
      <c r="F1022" s="307" t="s">
        <v>360</v>
      </c>
      <c r="G1022" s="307" t="s">
        <v>360</v>
      </c>
      <c r="H1022" s="307" t="s">
        <v>377</v>
      </c>
      <c r="I1022" s="227" t="s">
        <v>2303</v>
      </c>
      <c r="J1022" s="228" t="s">
        <v>173</v>
      </c>
      <c r="K1022" s="227" t="s">
        <v>2303</v>
      </c>
      <c r="L1022" s="227" t="s">
        <v>2303</v>
      </c>
      <c r="M1022" s="230" t="s">
        <v>2304</v>
      </c>
      <c r="N1022" s="228" t="s">
        <v>173</v>
      </c>
      <c r="O1022" s="228" t="s">
        <v>173</v>
      </c>
      <c r="P1022" s="228" t="s">
        <v>173</v>
      </c>
      <c r="Q1022" s="231" t="s">
        <v>2305</v>
      </c>
      <c r="R1022" s="228" t="s">
        <v>173</v>
      </c>
      <c r="S1022" s="230" t="s">
        <v>2304</v>
      </c>
      <c r="T1022" s="228" t="s">
        <v>173</v>
      </c>
      <c r="U1022" s="231" t="s">
        <v>2305</v>
      </c>
      <c r="V1022" s="231" t="s">
        <v>2305</v>
      </c>
      <c r="W1022" s="231" t="s">
        <v>2305</v>
      </c>
      <c r="X1022" s="229" t="s">
        <v>149</v>
      </c>
      <c r="Y1022" s="229" t="s">
        <v>149</v>
      </c>
      <c r="Z1022" s="227" t="s">
        <v>2303</v>
      </c>
      <c r="AA1022" s="231" t="s">
        <v>2305</v>
      </c>
      <c r="AB1022" s="230" t="s">
        <v>2304</v>
      </c>
      <c r="AC1022" s="227" t="s">
        <v>2303</v>
      </c>
      <c r="AD1022" s="227" t="s">
        <v>2303</v>
      </c>
      <c r="AE1022" s="230" t="s">
        <v>2304</v>
      </c>
      <c r="AF1022" s="228" t="s">
        <v>173</v>
      </c>
      <c r="AG1022" s="235" t="s">
        <v>173</v>
      </c>
      <c r="AH1022" s="280"/>
    </row>
    <row r="1023" spans="2:34" ht="12.75">
      <c r="B1023" s="306" t="s">
        <v>1932</v>
      </c>
      <c r="C1023" s="307" t="s">
        <v>118</v>
      </c>
      <c r="D1023" s="307" t="s">
        <v>1926</v>
      </c>
      <c r="E1023" s="307">
        <v>3</v>
      </c>
      <c r="F1023" s="307" t="s">
        <v>378</v>
      </c>
      <c r="G1023" s="307" t="s">
        <v>360</v>
      </c>
      <c r="H1023" s="307" t="s">
        <v>377</v>
      </c>
      <c r="I1023" s="227" t="s">
        <v>2303</v>
      </c>
      <c r="J1023" s="228" t="s">
        <v>173</v>
      </c>
      <c r="K1023" s="227" t="s">
        <v>2303</v>
      </c>
      <c r="L1023" s="227" t="s">
        <v>2303</v>
      </c>
      <c r="M1023" s="230" t="s">
        <v>2304</v>
      </c>
      <c r="N1023" s="228" t="s">
        <v>173</v>
      </c>
      <c r="O1023" s="228" t="s">
        <v>173</v>
      </c>
      <c r="P1023" s="228" t="s">
        <v>173</v>
      </c>
      <c r="Q1023" s="231" t="s">
        <v>2305</v>
      </c>
      <c r="R1023" s="228" t="s">
        <v>173</v>
      </c>
      <c r="S1023" s="230" t="s">
        <v>2304</v>
      </c>
      <c r="T1023" s="228" t="s">
        <v>173</v>
      </c>
      <c r="U1023" s="231" t="s">
        <v>2305</v>
      </c>
      <c r="V1023" s="231" t="s">
        <v>2305</v>
      </c>
      <c r="W1023" s="231" t="s">
        <v>2305</v>
      </c>
      <c r="X1023" s="229" t="s">
        <v>149</v>
      </c>
      <c r="Y1023" s="229" t="s">
        <v>149</v>
      </c>
      <c r="Z1023" s="227" t="s">
        <v>2303</v>
      </c>
      <c r="AA1023" s="231" t="s">
        <v>2305</v>
      </c>
      <c r="AB1023" s="230" t="s">
        <v>2304</v>
      </c>
      <c r="AC1023" s="227" t="s">
        <v>2303</v>
      </c>
      <c r="AD1023" s="227" t="s">
        <v>2303</v>
      </c>
      <c r="AE1023" s="230" t="s">
        <v>2304</v>
      </c>
      <c r="AF1023" s="228" t="s">
        <v>173</v>
      </c>
      <c r="AG1023" s="235" t="s">
        <v>173</v>
      </c>
      <c r="AH1023" s="280"/>
    </row>
    <row r="1024" spans="2:34" ht="12.75">
      <c r="B1024" s="306" t="s">
        <v>1933</v>
      </c>
      <c r="C1024" s="307" t="s">
        <v>118</v>
      </c>
      <c r="D1024" s="307" t="s">
        <v>1926</v>
      </c>
      <c r="E1024" s="307">
        <v>3</v>
      </c>
      <c r="F1024" s="307" t="s">
        <v>360</v>
      </c>
      <c r="G1024" s="307" t="s">
        <v>360</v>
      </c>
      <c r="H1024" s="307" t="s">
        <v>377</v>
      </c>
      <c r="I1024" s="227" t="s">
        <v>2303</v>
      </c>
      <c r="J1024" s="228" t="s">
        <v>173</v>
      </c>
      <c r="K1024" s="227" t="s">
        <v>2303</v>
      </c>
      <c r="L1024" s="227" t="s">
        <v>2303</v>
      </c>
      <c r="M1024" s="230" t="s">
        <v>2304</v>
      </c>
      <c r="N1024" s="228" t="s">
        <v>173</v>
      </c>
      <c r="O1024" s="228" t="s">
        <v>173</v>
      </c>
      <c r="P1024" s="228" t="s">
        <v>173</v>
      </c>
      <c r="Q1024" s="231" t="s">
        <v>2305</v>
      </c>
      <c r="R1024" s="228" t="s">
        <v>173</v>
      </c>
      <c r="S1024" s="230" t="s">
        <v>2304</v>
      </c>
      <c r="T1024" s="228" t="s">
        <v>173</v>
      </c>
      <c r="U1024" s="231" t="s">
        <v>2305</v>
      </c>
      <c r="V1024" s="231" t="s">
        <v>2305</v>
      </c>
      <c r="W1024" s="231" t="s">
        <v>2305</v>
      </c>
      <c r="X1024" s="229" t="s">
        <v>149</v>
      </c>
      <c r="Y1024" s="229" t="s">
        <v>149</v>
      </c>
      <c r="Z1024" s="227" t="s">
        <v>2303</v>
      </c>
      <c r="AA1024" s="231" t="s">
        <v>2305</v>
      </c>
      <c r="AB1024" s="230" t="s">
        <v>2304</v>
      </c>
      <c r="AC1024" s="227" t="s">
        <v>2303</v>
      </c>
      <c r="AD1024" s="227" t="s">
        <v>2303</v>
      </c>
      <c r="AE1024" s="230" t="s">
        <v>2304</v>
      </c>
      <c r="AF1024" s="228" t="s">
        <v>173</v>
      </c>
      <c r="AG1024" s="235" t="s">
        <v>173</v>
      </c>
      <c r="AH1024" s="280"/>
    </row>
    <row r="1025" spans="2:34" ht="12.75">
      <c r="B1025" s="306" t="s">
        <v>1933</v>
      </c>
      <c r="C1025" s="307" t="s">
        <v>118</v>
      </c>
      <c r="D1025" s="307" t="s">
        <v>1926</v>
      </c>
      <c r="E1025" s="307">
        <v>3</v>
      </c>
      <c r="F1025" s="307" t="s">
        <v>378</v>
      </c>
      <c r="G1025" s="307" t="s">
        <v>360</v>
      </c>
      <c r="H1025" s="307" t="s">
        <v>377</v>
      </c>
      <c r="I1025" s="227" t="s">
        <v>2303</v>
      </c>
      <c r="J1025" s="228" t="s">
        <v>173</v>
      </c>
      <c r="K1025" s="227" t="s">
        <v>2303</v>
      </c>
      <c r="L1025" s="227" t="s">
        <v>2303</v>
      </c>
      <c r="M1025" s="230" t="s">
        <v>2304</v>
      </c>
      <c r="N1025" s="228" t="s">
        <v>173</v>
      </c>
      <c r="O1025" s="228" t="s">
        <v>173</v>
      </c>
      <c r="P1025" s="228" t="s">
        <v>173</v>
      </c>
      <c r="Q1025" s="231" t="s">
        <v>2305</v>
      </c>
      <c r="R1025" s="228" t="s">
        <v>173</v>
      </c>
      <c r="S1025" s="230" t="s">
        <v>2304</v>
      </c>
      <c r="T1025" s="228" t="s">
        <v>173</v>
      </c>
      <c r="U1025" s="231" t="s">
        <v>2305</v>
      </c>
      <c r="V1025" s="231" t="s">
        <v>2305</v>
      </c>
      <c r="W1025" s="231" t="s">
        <v>2305</v>
      </c>
      <c r="X1025" s="229" t="s">
        <v>149</v>
      </c>
      <c r="Y1025" s="229" t="s">
        <v>149</v>
      </c>
      <c r="Z1025" s="227" t="s">
        <v>2303</v>
      </c>
      <c r="AA1025" s="231" t="s">
        <v>2305</v>
      </c>
      <c r="AB1025" s="230" t="s">
        <v>2304</v>
      </c>
      <c r="AC1025" s="227" t="s">
        <v>2303</v>
      </c>
      <c r="AD1025" s="227" t="s">
        <v>2303</v>
      </c>
      <c r="AE1025" s="230" t="s">
        <v>2304</v>
      </c>
      <c r="AF1025" s="228" t="s">
        <v>173</v>
      </c>
      <c r="AG1025" s="235" t="s">
        <v>173</v>
      </c>
      <c r="AH1025" s="280"/>
    </row>
    <row r="1026" spans="2:34" ht="12.75">
      <c r="B1026" s="306" t="s">
        <v>1926</v>
      </c>
      <c r="C1026" s="307" t="s">
        <v>122</v>
      </c>
      <c r="D1026" s="307" t="s">
        <v>1926</v>
      </c>
      <c r="E1026" s="307">
        <v>2.7</v>
      </c>
      <c r="F1026" s="307" t="s">
        <v>2200</v>
      </c>
      <c r="G1026" s="307" t="s">
        <v>334</v>
      </c>
      <c r="H1026" s="307" t="s">
        <v>335</v>
      </c>
      <c r="I1026" s="230" t="s">
        <v>2304</v>
      </c>
      <c r="J1026" s="230" t="s">
        <v>2304</v>
      </c>
      <c r="K1026" s="230" t="s">
        <v>2304</v>
      </c>
      <c r="L1026" s="230" t="s">
        <v>2304</v>
      </c>
      <c r="M1026" s="227" t="s">
        <v>2303</v>
      </c>
      <c r="N1026" s="228" t="s">
        <v>173</v>
      </c>
      <c r="O1026" s="228" t="s">
        <v>173</v>
      </c>
      <c r="P1026" s="228" t="s">
        <v>173</v>
      </c>
      <c r="Q1026" s="230" t="s">
        <v>2304</v>
      </c>
      <c r="R1026" s="228" t="s">
        <v>173</v>
      </c>
      <c r="S1026" s="230" t="s">
        <v>2304</v>
      </c>
      <c r="T1026" s="228" t="s">
        <v>173</v>
      </c>
      <c r="U1026" s="227" t="s">
        <v>2303</v>
      </c>
      <c r="V1026" s="227" t="s">
        <v>2303</v>
      </c>
      <c r="W1026" s="227" t="s">
        <v>2303</v>
      </c>
      <c r="X1026" s="229" t="s">
        <v>149</v>
      </c>
      <c r="Y1026" s="229" t="s">
        <v>149</v>
      </c>
      <c r="Z1026" s="230" t="s">
        <v>2304</v>
      </c>
      <c r="AA1026" s="230" t="s">
        <v>2304</v>
      </c>
      <c r="AB1026" s="230" t="s">
        <v>2304</v>
      </c>
      <c r="AC1026" s="227" t="s">
        <v>2303</v>
      </c>
      <c r="AD1026" s="227" t="s">
        <v>2303</v>
      </c>
      <c r="AE1026" s="228" t="s">
        <v>173</v>
      </c>
      <c r="AF1026" s="228" t="s">
        <v>173</v>
      </c>
      <c r="AG1026" s="236" t="s">
        <v>2304</v>
      </c>
      <c r="AH1026" s="280"/>
    </row>
    <row r="1027" spans="2:34" ht="12.75">
      <c r="B1027" s="306" t="s">
        <v>2331</v>
      </c>
      <c r="C1027" s="307" t="s">
        <v>359</v>
      </c>
      <c r="D1027" s="307" t="s">
        <v>1926</v>
      </c>
      <c r="E1027" s="308">
        <v>2.6666666669999999</v>
      </c>
      <c r="F1027" s="307" t="s">
        <v>2301</v>
      </c>
      <c r="G1027" s="307" t="s">
        <v>360</v>
      </c>
      <c r="H1027" s="307" t="s">
        <v>2302</v>
      </c>
      <c r="I1027" s="227" t="s">
        <v>2303</v>
      </c>
      <c r="J1027" s="228" t="s">
        <v>173</v>
      </c>
      <c r="K1027" s="227" t="s">
        <v>2303</v>
      </c>
      <c r="L1027" s="227" t="s">
        <v>2303</v>
      </c>
      <c r="M1027" s="227" t="s">
        <v>2303</v>
      </c>
      <c r="N1027" s="228" t="s">
        <v>173</v>
      </c>
      <c r="O1027" s="228" t="s">
        <v>173</v>
      </c>
      <c r="P1027" s="228" t="s">
        <v>173</v>
      </c>
      <c r="Q1027" s="227" t="s">
        <v>2303</v>
      </c>
      <c r="R1027" s="228" t="s">
        <v>173</v>
      </c>
      <c r="S1027" s="228" t="s">
        <v>173</v>
      </c>
      <c r="T1027" s="228" t="s">
        <v>173</v>
      </c>
      <c r="U1027" s="227" t="s">
        <v>2303</v>
      </c>
      <c r="V1027" s="227" t="s">
        <v>2303</v>
      </c>
      <c r="W1027" s="227" t="s">
        <v>2303</v>
      </c>
      <c r="X1027" s="229" t="s">
        <v>149</v>
      </c>
      <c r="Y1027" s="229" t="s">
        <v>149</v>
      </c>
      <c r="Z1027" s="227" t="s">
        <v>2303</v>
      </c>
      <c r="AA1027" s="227" t="s">
        <v>2303</v>
      </c>
      <c r="AB1027" s="227" t="s">
        <v>2303</v>
      </c>
      <c r="AC1027" s="227" t="s">
        <v>2303</v>
      </c>
      <c r="AD1027" s="227" t="s">
        <v>2303</v>
      </c>
      <c r="AE1027" s="227" t="s">
        <v>2303</v>
      </c>
      <c r="AF1027" s="228" t="s">
        <v>173</v>
      </c>
      <c r="AG1027" s="234" t="s">
        <v>2303</v>
      </c>
    </row>
    <row r="1028" spans="2:34" ht="12.75">
      <c r="B1028" s="306" t="s">
        <v>1926</v>
      </c>
      <c r="C1028" s="307" t="s">
        <v>359</v>
      </c>
      <c r="D1028" s="307" t="s">
        <v>1926</v>
      </c>
      <c r="E1028" s="308">
        <v>2.6666666669999999</v>
      </c>
      <c r="F1028" s="307" t="s">
        <v>2301</v>
      </c>
      <c r="G1028" s="307" t="s">
        <v>360</v>
      </c>
      <c r="H1028" s="307" t="s">
        <v>2302</v>
      </c>
      <c r="I1028" s="227" t="s">
        <v>2303</v>
      </c>
      <c r="J1028" s="228" t="s">
        <v>173</v>
      </c>
      <c r="K1028" s="227" t="s">
        <v>2303</v>
      </c>
      <c r="L1028" s="227" t="s">
        <v>2303</v>
      </c>
      <c r="M1028" s="227" t="s">
        <v>2303</v>
      </c>
      <c r="N1028" s="228" t="s">
        <v>173</v>
      </c>
      <c r="O1028" s="228" t="s">
        <v>173</v>
      </c>
      <c r="P1028" s="228" t="s">
        <v>173</v>
      </c>
      <c r="Q1028" s="227" t="s">
        <v>2303</v>
      </c>
      <c r="R1028" s="228" t="s">
        <v>173</v>
      </c>
      <c r="S1028" s="228" t="s">
        <v>173</v>
      </c>
      <c r="T1028" s="228" t="s">
        <v>173</v>
      </c>
      <c r="U1028" s="227" t="s">
        <v>2303</v>
      </c>
      <c r="V1028" s="227" t="s">
        <v>2303</v>
      </c>
      <c r="W1028" s="227" t="s">
        <v>2303</v>
      </c>
      <c r="X1028" s="229" t="s">
        <v>149</v>
      </c>
      <c r="Y1028" s="229" t="s">
        <v>149</v>
      </c>
      <c r="Z1028" s="227" t="s">
        <v>2303</v>
      </c>
      <c r="AA1028" s="227" t="s">
        <v>2303</v>
      </c>
      <c r="AB1028" s="227" t="s">
        <v>2303</v>
      </c>
      <c r="AC1028" s="227" t="s">
        <v>2303</v>
      </c>
      <c r="AD1028" s="227" t="s">
        <v>2303</v>
      </c>
      <c r="AE1028" s="227" t="s">
        <v>2303</v>
      </c>
      <c r="AF1028" s="228" t="s">
        <v>173</v>
      </c>
      <c r="AG1028" s="234" t="s">
        <v>2303</v>
      </c>
    </row>
    <row r="1029" spans="2:34" ht="12.75">
      <c r="B1029" s="306" t="s">
        <v>2332</v>
      </c>
      <c r="C1029" s="307" t="s">
        <v>359</v>
      </c>
      <c r="D1029" s="307" t="s">
        <v>1981</v>
      </c>
      <c r="E1029" s="308">
        <v>2.6666666669999999</v>
      </c>
      <c r="F1029" s="307" t="s">
        <v>2301</v>
      </c>
      <c r="G1029" s="307" t="s">
        <v>360</v>
      </c>
      <c r="H1029" s="307" t="s">
        <v>2302</v>
      </c>
      <c r="I1029" s="227" t="s">
        <v>2303</v>
      </c>
      <c r="J1029" s="228" t="s">
        <v>173</v>
      </c>
      <c r="K1029" s="227" t="s">
        <v>2303</v>
      </c>
      <c r="L1029" s="227" t="s">
        <v>2303</v>
      </c>
      <c r="M1029" s="227" t="s">
        <v>2303</v>
      </c>
      <c r="N1029" s="228" t="s">
        <v>173</v>
      </c>
      <c r="O1029" s="228" t="s">
        <v>173</v>
      </c>
      <c r="P1029" s="228" t="s">
        <v>173</v>
      </c>
      <c r="Q1029" s="227" t="s">
        <v>2303</v>
      </c>
      <c r="R1029" s="228" t="s">
        <v>173</v>
      </c>
      <c r="S1029" s="228" t="s">
        <v>173</v>
      </c>
      <c r="T1029" s="228" t="s">
        <v>173</v>
      </c>
      <c r="U1029" s="227" t="s">
        <v>2303</v>
      </c>
      <c r="V1029" s="227" t="s">
        <v>2303</v>
      </c>
      <c r="W1029" s="227" t="s">
        <v>2303</v>
      </c>
      <c r="X1029" s="229" t="s">
        <v>149</v>
      </c>
      <c r="Y1029" s="229" t="s">
        <v>149</v>
      </c>
      <c r="Z1029" s="227" t="s">
        <v>2303</v>
      </c>
      <c r="AA1029" s="227" t="s">
        <v>2303</v>
      </c>
      <c r="AB1029" s="227" t="s">
        <v>2303</v>
      </c>
      <c r="AC1029" s="227" t="s">
        <v>2303</v>
      </c>
      <c r="AD1029" s="227" t="s">
        <v>2303</v>
      </c>
      <c r="AE1029" s="227" t="s">
        <v>2303</v>
      </c>
      <c r="AF1029" s="228" t="s">
        <v>173</v>
      </c>
      <c r="AG1029" s="234" t="s">
        <v>2303</v>
      </c>
    </row>
    <row r="1030" spans="2:34" ht="12.75">
      <c r="B1030" s="306" t="s">
        <v>2059</v>
      </c>
      <c r="C1030" s="307" t="s">
        <v>110</v>
      </c>
      <c r="D1030" s="307" t="s">
        <v>2057</v>
      </c>
      <c r="E1030" s="307">
        <v>2.2999999999999998</v>
      </c>
      <c r="F1030" s="307" t="s">
        <v>292</v>
      </c>
      <c r="G1030" s="307" t="s">
        <v>292</v>
      </c>
      <c r="H1030" s="307" t="s">
        <v>2060</v>
      </c>
      <c r="I1030" s="230" t="s">
        <v>2304</v>
      </c>
      <c r="J1030" s="230" t="s">
        <v>2304</v>
      </c>
      <c r="K1030" s="227" t="s">
        <v>2303</v>
      </c>
      <c r="L1030" s="230" t="s">
        <v>2304</v>
      </c>
      <c r="M1030" s="230" t="s">
        <v>2304</v>
      </c>
      <c r="N1030" s="228" t="s">
        <v>173</v>
      </c>
      <c r="O1030" s="231" t="s">
        <v>2305</v>
      </c>
      <c r="P1030" s="228" t="s">
        <v>173</v>
      </c>
      <c r="Q1030" s="230" t="s">
        <v>2304</v>
      </c>
      <c r="R1030" s="228" t="s">
        <v>173</v>
      </c>
      <c r="S1030" s="230" t="s">
        <v>2304</v>
      </c>
      <c r="T1030" s="228" t="s">
        <v>173</v>
      </c>
      <c r="U1030" s="227" t="s">
        <v>2303</v>
      </c>
      <c r="V1030" s="227" t="s">
        <v>2303</v>
      </c>
      <c r="W1030" s="227" t="s">
        <v>2303</v>
      </c>
      <c r="X1030" s="229" t="s">
        <v>149</v>
      </c>
      <c r="Y1030" s="229" t="s">
        <v>149</v>
      </c>
      <c r="Z1030" s="227" t="s">
        <v>2303</v>
      </c>
      <c r="AA1030" s="227" t="s">
        <v>2303</v>
      </c>
      <c r="AB1030" s="230" t="s">
        <v>2304</v>
      </c>
      <c r="AC1030" s="227" t="s">
        <v>2303</v>
      </c>
      <c r="AD1030" s="227" t="s">
        <v>2303</v>
      </c>
      <c r="AE1030" s="228" t="s">
        <v>173</v>
      </c>
      <c r="AF1030" s="228" t="s">
        <v>173</v>
      </c>
      <c r="AG1030" s="235" t="s">
        <v>173</v>
      </c>
      <c r="AH1030" s="280"/>
    </row>
    <row r="1031" spans="2:34" ht="12.75">
      <c r="B1031" s="306" t="s">
        <v>2061</v>
      </c>
      <c r="C1031" s="307" t="s">
        <v>110</v>
      </c>
      <c r="D1031" s="307" t="s">
        <v>2057</v>
      </c>
      <c r="E1031" s="307">
        <v>2.2999999999999998</v>
      </c>
      <c r="F1031" s="307" t="s">
        <v>292</v>
      </c>
      <c r="G1031" s="307" t="s">
        <v>292</v>
      </c>
      <c r="H1031" s="307" t="s">
        <v>2062</v>
      </c>
      <c r="I1031" s="230" t="s">
        <v>2304</v>
      </c>
      <c r="J1031" s="230" t="s">
        <v>2304</v>
      </c>
      <c r="K1031" s="227" t="s">
        <v>2303</v>
      </c>
      <c r="L1031" s="230" t="s">
        <v>2304</v>
      </c>
      <c r="M1031" s="230" t="s">
        <v>2304</v>
      </c>
      <c r="N1031" s="228" t="s">
        <v>173</v>
      </c>
      <c r="O1031" s="231" t="s">
        <v>2305</v>
      </c>
      <c r="P1031" s="228" t="s">
        <v>173</v>
      </c>
      <c r="Q1031" s="230" t="s">
        <v>2304</v>
      </c>
      <c r="R1031" s="228" t="s">
        <v>173</v>
      </c>
      <c r="S1031" s="230" t="s">
        <v>2304</v>
      </c>
      <c r="T1031" s="228" t="s">
        <v>173</v>
      </c>
      <c r="U1031" s="227" t="s">
        <v>2303</v>
      </c>
      <c r="V1031" s="227" t="s">
        <v>2303</v>
      </c>
      <c r="W1031" s="227" t="s">
        <v>2303</v>
      </c>
      <c r="X1031" s="229" t="s">
        <v>149</v>
      </c>
      <c r="Y1031" s="229" t="s">
        <v>149</v>
      </c>
      <c r="Z1031" s="227" t="s">
        <v>2303</v>
      </c>
      <c r="AA1031" s="227" t="s">
        <v>2303</v>
      </c>
      <c r="AB1031" s="230" t="s">
        <v>2304</v>
      </c>
      <c r="AC1031" s="227" t="s">
        <v>2303</v>
      </c>
      <c r="AD1031" s="227" t="s">
        <v>2303</v>
      </c>
      <c r="AE1031" s="228" t="s">
        <v>173</v>
      </c>
      <c r="AF1031" s="228" t="s">
        <v>173</v>
      </c>
      <c r="AG1031" s="235" t="s">
        <v>173</v>
      </c>
      <c r="AH1031" s="280"/>
    </row>
    <row r="1032" spans="2:34" ht="12.75">
      <c r="B1032" s="306" t="s">
        <v>2063</v>
      </c>
      <c r="C1032" s="307" t="s">
        <v>110</v>
      </c>
      <c r="D1032" s="307" t="s">
        <v>2057</v>
      </c>
      <c r="E1032" s="307">
        <v>2.2999999999999998</v>
      </c>
      <c r="F1032" s="307" t="s">
        <v>292</v>
      </c>
      <c r="G1032" s="307" t="s">
        <v>292</v>
      </c>
      <c r="H1032" s="307" t="s">
        <v>2064</v>
      </c>
      <c r="I1032" s="230" t="s">
        <v>2304</v>
      </c>
      <c r="J1032" s="230" t="s">
        <v>2304</v>
      </c>
      <c r="K1032" s="227" t="s">
        <v>2303</v>
      </c>
      <c r="L1032" s="230" t="s">
        <v>2304</v>
      </c>
      <c r="M1032" s="230" t="s">
        <v>2304</v>
      </c>
      <c r="N1032" s="228" t="s">
        <v>173</v>
      </c>
      <c r="O1032" s="231" t="s">
        <v>2305</v>
      </c>
      <c r="P1032" s="228" t="s">
        <v>173</v>
      </c>
      <c r="Q1032" s="230" t="s">
        <v>2304</v>
      </c>
      <c r="R1032" s="228" t="s">
        <v>173</v>
      </c>
      <c r="S1032" s="230" t="s">
        <v>2304</v>
      </c>
      <c r="T1032" s="228" t="s">
        <v>173</v>
      </c>
      <c r="U1032" s="227" t="s">
        <v>2303</v>
      </c>
      <c r="V1032" s="227" t="s">
        <v>2303</v>
      </c>
      <c r="W1032" s="227" t="s">
        <v>2303</v>
      </c>
      <c r="X1032" s="229" t="s">
        <v>149</v>
      </c>
      <c r="Y1032" s="229" t="s">
        <v>149</v>
      </c>
      <c r="Z1032" s="227" t="s">
        <v>2303</v>
      </c>
      <c r="AA1032" s="227" t="s">
        <v>2303</v>
      </c>
      <c r="AB1032" s="230" t="s">
        <v>2304</v>
      </c>
      <c r="AC1032" s="227" t="s">
        <v>2303</v>
      </c>
      <c r="AD1032" s="227" t="s">
        <v>2303</v>
      </c>
      <c r="AE1032" s="228" t="s">
        <v>173</v>
      </c>
      <c r="AF1032" s="228" t="s">
        <v>173</v>
      </c>
      <c r="AG1032" s="235" t="s">
        <v>173</v>
      </c>
      <c r="AH1032" s="280"/>
    </row>
    <row r="1033" spans="2:34" ht="12.75">
      <c r="B1033" s="306" t="s">
        <v>2058</v>
      </c>
      <c r="C1033" s="307" t="s">
        <v>114</v>
      </c>
      <c r="D1033" s="307" t="s">
        <v>2057</v>
      </c>
      <c r="E1033" s="307">
        <v>4</v>
      </c>
      <c r="F1033" s="307" t="s">
        <v>333</v>
      </c>
      <c r="G1033" s="307" t="s">
        <v>334</v>
      </c>
      <c r="H1033" s="307" t="s">
        <v>338</v>
      </c>
      <c r="I1033" s="231" t="s">
        <v>2305</v>
      </c>
      <c r="J1033" s="228" t="s">
        <v>173</v>
      </c>
      <c r="K1033" s="228" t="s">
        <v>173</v>
      </c>
      <c r="L1033" s="227" t="s">
        <v>2303</v>
      </c>
      <c r="M1033" s="228" t="s">
        <v>173</v>
      </c>
      <c r="N1033" s="228" t="s">
        <v>173</v>
      </c>
      <c r="O1033" s="228" t="s">
        <v>173</v>
      </c>
      <c r="P1033" s="228" t="s">
        <v>173</v>
      </c>
      <c r="Q1033" s="231" t="s">
        <v>2305</v>
      </c>
      <c r="R1033" s="228" t="s">
        <v>173</v>
      </c>
      <c r="S1033" s="228" t="s">
        <v>173</v>
      </c>
      <c r="T1033" s="228" t="s">
        <v>173</v>
      </c>
      <c r="U1033" s="231" t="s">
        <v>2305</v>
      </c>
      <c r="V1033" s="231" t="s">
        <v>2305</v>
      </c>
      <c r="W1033" s="228" t="s">
        <v>173</v>
      </c>
      <c r="X1033" s="229" t="s">
        <v>149</v>
      </c>
      <c r="Y1033" s="229" t="s">
        <v>149</v>
      </c>
      <c r="Z1033" s="227" t="s">
        <v>2303</v>
      </c>
      <c r="AA1033" s="231" t="s">
        <v>2305</v>
      </c>
      <c r="AB1033" s="227" t="s">
        <v>2303</v>
      </c>
      <c r="AC1033" s="228" t="s">
        <v>173</v>
      </c>
      <c r="AD1033" s="228" t="s">
        <v>173</v>
      </c>
      <c r="AE1033" s="228" t="s">
        <v>173</v>
      </c>
      <c r="AF1033" s="228" t="s">
        <v>173</v>
      </c>
      <c r="AG1033" s="235" t="s">
        <v>173</v>
      </c>
      <c r="AH1033" s="280"/>
    </row>
    <row r="1034" spans="2:34" ht="12.75">
      <c r="B1034" s="306" t="s">
        <v>2081</v>
      </c>
      <c r="C1034" s="307" t="s">
        <v>110</v>
      </c>
      <c r="D1034" s="307" t="s">
        <v>2067</v>
      </c>
      <c r="E1034" s="307">
        <v>2.2999999999999998</v>
      </c>
      <c r="F1034" s="307" t="s">
        <v>292</v>
      </c>
      <c r="G1034" s="307" t="s">
        <v>292</v>
      </c>
      <c r="H1034" s="307" t="s">
        <v>2082</v>
      </c>
      <c r="I1034" s="230" t="s">
        <v>2304</v>
      </c>
      <c r="J1034" s="230" t="s">
        <v>2304</v>
      </c>
      <c r="K1034" s="227" t="s">
        <v>2303</v>
      </c>
      <c r="L1034" s="230" t="s">
        <v>2304</v>
      </c>
      <c r="M1034" s="230" t="s">
        <v>2304</v>
      </c>
      <c r="N1034" s="228" t="s">
        <v>173</v>
      </c>
      <c r="O1034" s="231" t="s">
        <v>2305</v>
      </c>
      <c r="P1034" s="228" t="s">
        <v>173</v>
      </c>
      <c r="Q1034" s="230" t="s">
        <v>2304</v>
      </c>
      <c r="R1034" s="228" t="s">
        <v>173</v>
      </c>
      <c r="S1034" s="230" t="s">
        <v>2304</v>
      </c>
      <c r="T1034" s="228" t="s">
        <v>173</v>
      </c>
      <c r="U1034" s="227" t="s">
        <v>2303</v>
      </c>
      <c r="V1034" s="227" t="s">
        <v>2303</v>
      </c>
      <c r="W1034" s="227" t="s">
        <v>2303</v>
      </c>
      <c r="X1034" s="229" t="s">
        <v>149</v>
      </c>
      <c r="Y1034" s="229" t="s">
        <v>149</v>
      </c>
      <c r="Z1034" s="227" t="s">
        <v>2303</v>
      </c>
      <c r="AA1034" s="227" t="s">
        <v>2303</v>
      </c>
      <c r="AB1034" s="230" t="s">
        <v>2304</v>
      </c>
      <c r="AC1034" s="227" t="s">
        <v>2303</v>
      </c>
      <c r="AD1034" s="227" t="s">
        <v>2303</v>
      </c>
      <c r="AE1034" s="228" t="s">
        <v>173</v>
      </c>
      <c r="AF1034" s="228" t="s">
        <v>173</v>
      </c>
      <c r="AG1034" s="235" t="s">
        <v>173</v>
      </c>
      <c r="AH1034" s="280"/>
    </row>
    <row r="1035" spans="2:34" ht="12.75">
      <c r="B1035" s="306" t="s">
        <v>2083</v>
      </c>
      <c r="C1035" s="307" t="s">
        <v>110</v>
      </c>
      <c r="D1035" s="307" t="s">
        <v>2067</v>
      </c>
      <c r="E1035" s="307">
        <v>2.2999999999999998</v>
      </c>
      <c r="F1035" s="307" t="s">
        <v>292</v>
      </c>
      <c r="G1035" s="307" t="s">
        <v>292</v>
      </c>
      <c r="H1035" s="307" t="s">
        <v>2084</v>
      </c>
      <c r="I1035" s="230" t="s">
        <v>2304</v>
      </c>
      <c r="J1035" s="230" t="s">
        <v>2304</v>
      </c>
      <c r="K1035" s="227" t="s">
        <v>2303</v>
      </c>
      <c r="L1035" s="230" t="s">
        <v>2304</v>
      </c>
      <c r="M1035" s="230" t="s">
        <v>2304</v>
      </c>
      <c r="N1035" s="228" t="s">
        <v>173</v>
      </c>
      <c r="O1035" s="231" t="s">
        <v>2305</v>
      </c>
      <c r="P1035" s="228" t="s">
        <v>173</v>
      </c>
      <c r="Q1035" s="230" t="s">
        <v>2304</v>
      </c>
      <c r="R1035" s="228" t="s">
        <v>173</v>
      </c>
      <c r="S1035" s="230" t="s">
        <v>2304</v>
      </c>
      <c r="T1035" s="228" t="s">
        <v>173</v>
      </c>
      <c r="U1035" s="227" t="s">
        <v>2303</v>
      </c>
      <c r="V1035" s="227" t="s">
        <v>2303</v>
      </c>
      <c r="W1035" s="227" t="s">
        <v>2303</v>
      </c>
      <c r="X1035" s="229" t="s">
        <v>149</v>
      </c>
      <c r="Y1035" s="229" t="s">
        <v>149</v>
      </c>
      <c r="Z1035" s="227" t="s">
        <v>2303</v>
      </c>
      <c r="AA1035" s="227" t="s">
        <v>2303</v>
      </c>
      <c r="AB1035" s="230" t="s">
        <v>2304</v>
      </c>
      <c r="AC1035" s="227" t="s">
        <v>2303</v>
      </c>
      <c r="AD1035" s="227" t="s">
        <v>2303</v>
      </c>
      <c r="AE1035" s="228" t="s">
        <v>173</v>
      </c>
      <c r="AF1035" s="228" t="s">
        <v>173</v>
      </c>
      <c r="AG1035" s="235" t="s">
        <v>173</v>
      </c>
      <c r="AH1035" s="280"/>
    </row>
    <row r="1036" spans="2:34" ht="12.75">
      <c r="B1036" s="306" t="s">
        <v>2333</v>
      </c>
      <c r="C1036" s="307" t="s">
        <v>110</v>
      </c>
      <c r="D1036" s="307" t="s">
        <v>2067</v>
      </c>
      <c r="E1036" s="307">
        <v>2.2999999999999998</v>
      </c>
      <c r="F1036" s="307" t="s">
        <v>292</v>
      </c>
      <c r="G1036" s="307" t="s">
        <v>292</v>
      </c>
      <c r="H1036" s="307" t="s">
        <v>2334</v>
      </c>
      <c r="I1036" s="230" t="s">
        <v>2304</v>
      </c>
      <c r="J1036" s="230" t="s">
        <v>2304</v>
      </c>
      <c r="K1036" s="227" t="s">
        <v>2303</v>
      </c>
      <c r="L1036" s="230" t="s">
        <v>2304</v>
      </c>
      <c r="M1036" s="230" t="s">
        <v>2304</v>
      </c>
      <c r="N1036" s="228" t="s">
        <v>173</v>
      </c>
      <c r="O1036" s="231" t="s">
        <v>2305</v>
      </c>
      <c r="P1036" s="228" t="s">
        <v>173</v>
      </c>
      <c r="Q1036" s="230" t="s">
        <v>2304</v>
      </c>
      <c r="R1036" s="228" t="s">
        <v>173</v>
      </c>
      <c r="S1036" s="230" t="s">
        <v>2304</v>
      </c>
      <c r="T1036" s="228" t="s">
        <v>173</v>
      </c>
      <c r="U1036" s="227" t="s">
        <v>2303</v>
      </c>
      <c r="V1036" s="227" t="s">
        <v>2303</v>
      </c>
      <c r="W1036" s="227" t="s">
        <v>2303</v>
      </c>
      <c r="X1036" s="229" t="s">
        <v>149</v>
      </c>
      <c r="Y1036" s="229" t="s">
        <v>149</v>
      </c>
      <c r="Z1036" s="227" t="s">
        <v>2303</v>
      </c>
      <c r="AA1036" s="227" t="s">
        <v>2303</v>
      </c>
      <c r="AB1036" s="230" t="s">
        <v>2304</v>
      </c>
      <c r="AC1036" s="227" t="s">
        <v>2303</v>
      </c>
      <c r="AD1036" s="227" t="s">
        <v>2303</v>
      </c>
      <c r="AE1036" s="228" t="s">
        <v>173</v>
      </c>
      <c r="AF1036" s="228" t="s">
        <v>173</v>
      </c>
      <c r="AG1036" s="235" t="s">
        <v>173</v>
      </c>
      <c r="AH1036" s="280"/>
    </row>
    <row r="1037" spans="2:34" ht="12.75">
      <c r="B1037" s="306" t="s">
        <v>2335</v>
      </c>
      <c r="C1037" s="307" t="s">
        <v>110</v>
      </c>
      <c r="D1037" s="307" t="s">
        <v>2067</v>
      </c>
      <c r="E1037" s="307">
        <v>2.2999999999999998</v>
      </c>
      <c r="F1037" s="307" t="s">
        <v>292</v>
      </c>
      <c r="G1037" s="307" t="s">
        <v>292</v>
      </c>
      <c r="H1037" s="307" t="s">
        <v>2336</v>
      </c>
      <c r="I1037" s="230" t="s">
        <v>2304</v>
      </c>
      <c r="J1037" s="230" t="s">
        <v>2304</v>
      </c>
      <c r="K1037" s="227" t="s">
        <v>2303</v>
      </c>
      <c r="L1037" s="230" t="s">
        <v>2304</v>
      </c>
      <c r="M1037" s="230" t="s">
        <v>2304</v>
      </c>
      <c r="N1037" s="228" t="s">
        <v>173</v>
      </c>
      <c r="O1037" s="231" t="s">
        <v>2305</v>
      </c>
      <c r="P1037" s="228" t="s">
        <v>173</v>
      </c>
      <c r="Q1037" s="230" t="s">
        <v>2304</v>
      </c>
      <c r="R1037" s="228" t="s">
        <v>173</v>
      </c>
      <c r="S1037" s="230" t="s">
        <v>2304</v>
      </c>
      <c r="T1037" s="228" t="s">
        <v>173</v>
      </c>
      <c r="U1037" s="227" t="s">
        <v>2303</v>
      </c>
      <c r="V1037" s="227" t="s">
        <v>2303</v>
      </c>
      <c r="W1037" s="227" t="s">
        <v>2303</v>
      </c>
      <c r="X1037" s="229" t="s">
        <v>149</v>
      </c>
      <c r="Y1037" s="229" t="s">
        <v>149</v>
      </c>
      <c r="Z1037" s="227" t="s">
        <v>2303</v>
      </c>
      <c r="AA1037" s="227" t="s">
        <v>2303</v>
      </c>
      <c r="AB1037" s="230" t="s">
        <v>2304</v>
      </c>
      <c r="AC1037" s="227" t="s">
        <v>2303</v>
      </c>
      <c r="AD1037" s="227" t="s">
        <v>2303</v>
      </c>
      <c r="AE1037" s="228" t="s">
        <v>173</v>
      </c>
      <c r="AF1037" s="228" t="s">
        <v>173</v>
      </c>
      <c r="AG1037" s="235" t="s">
        <v>173</v>
      </c>
      <c r="AH1037" s="280"/>
    </row>
    <row r="1038" spans="2:34" ht="12.75">
      <c r="B1038" s="306" t="s">
        <v>2090</v>
      </c>
      <c r="C1038" s="307" t="s">
        <v>110</v>
      </c>
      <c r="D1038" s="307" t="s">
        <v>2067</v>
      </c>
      <c r="E1038" s="307">
        <v>2.2999999999999998</v>
      </c>
      <c r="F1038" s="307" t="s">
        <v>292</v>
      </c>
      <c r="G1038" s="307" t="s">
        <v>292</v>
      </c>
      <c r="H1038" s="307" t="s">
        <v>2091</v>
      </c>
      <c r="I1038" s="230" t="s">
        <v>2304</v>
      </c>
      <c r="J1038" s="230" t="s">
        <v>2304</v>
      </c>
      <c r="K1038" s="227" t="s">
        <v>2303</v>
      </c>
      <c r="L1038" s="230" t="s">
        <v>2304</v>
      </c>
      <c r="M1038" s="230" t="s">
        <v>2304</v>
      </c>
      <c r="N1038" s="228" t="s">
        <v>173</v>
      </c>
      <c r="O1038" s="231" t="s">
        <v>2305</v>
      </c>
      <c r="P1038" s="228" t="s">
        <v>173</v>
      </c>
      <c r="Q1038" s="230" t="s">
        <v>2304</v>
      </c>
      <c r="R1038" s="228" t="s">
        <v>173</v>
      </c>
      <c r="S1038" s="230" t="s">
        <v>2304</v>
      </c>
      <c r="T1038" s="228" t="s">
        <v>173</v>
      </c>
      <c r="U1038" s="227" t="s">
        <v>2303</v>
      </c>
      <c r="V1038" s="227" t="s">
        <v>2303</v>
      </c>
      <c r="W1038" s="227" t="s">
        <v>2303</v>
      </c>
      <c r="X1038" s="229" t="s">
        <v>149</v>
      </c>
      <c r="Y1038" s="229" t="s">
        <v>149</v>
      </c>
      <c r="Z1038" s="227" t="s">
        <v>2303</v>
      </c>
      <c r="AA1038" s="227" t="s">
        <v>2303</v>
      </c>
      <c r="AB1038" s="230" t="s">
        <v>2304</v>
      </c>
      <c r="AC1038" s="227" t="s">
        <v>2303</v>
      </c>
      <c r="AD1038" s="227" t="s">
        <v>2303</v>
      </c>
      <c r="AE1038" s="228" t="s">
        <v>173</v>
      </c>
      <c r="AF1038" s="228" t="s">
        <v>173</v>
      </c>
      <c r="AG1038" s="235" t="s">
        <v>173</v>
      </c>
      <c r="AH1038" s="280"/>
    </row>
    <row r="1039" spans="2:34" ht="12.75">
      <c r="B1039" s="306" t="s">
        <v>2092</v>
      </c>
      <c r="C1039" s="307" t="s">
        <v>110</v>
      </c>
      <c r="D1039" s="307" t="s">
        <v>2067</v>
      </c>
      <c r="E1039" s="307">
        <v>2.2999999999999998</v>
      </c>
      <c r="F1039" s="307" t="s">
        <v>292</v>
      </c>
      <c r="G1039" s="307" t="s">
        <v>292</v>
      </c>
      <c r="H1039" s="307" t="s">
        <v>2093</v>
      </c>
      <c r="I1039" s="230" t="s">
        <v>2304</v>
      </c>
      <c r="J1039" s="230" t="s">
        <v>2304</v>
      </c>
      <c r="K1039" s="227" t="s">
        <v>2303</v>
      </c>
      <c r="L1039" s="230" t="s">
        <v>2304</v>
      </c>
      <c r="M1039" s="230" t="s">
        <v>2304</v>
      </c>
      <c r="N1039" s="228" t="s">
        <v>173</v>
      </c>
      <c r="O1039" s="231" t="s">
        <v>2305</v>
      </c>
      <c r="P1039" s="228" t="s">
        <v>173</v>
      </c>
      <c r="Q1039" s="230" t="s">
        <v>2304</v>
      </c>
      <c r="R1039" s="228" t="s">
        <v>173</v>
      </c>
      <c r="S1039" s="230" t="s">
        <v>2304</v>
      </c>
      <c r="T1039" s="228" t="s">
        <v>173</v>
      </c>
      <c r="U1039" s="227" t="s">
        <v>2303</v>
      </c>
      <c r="V1039" s="227" t="s">
        <v>2303</v>
      </c>
      <c r="W1039" s="227" t="s">
        <v>2303</v>
      </c>
      <c r="X1039" s="229" t="s">
        <v>149</v>
      </c>
      <c r="Y1039" s="229" t="s">
        <v>149</v>
      </c>
      <c r="Z1039" s="227" t="s">
        <v>2303</v>
      </c>
      <c r="AA1039" s="227" t="s">
        <v>2303</v>
      </c>
      <c r="AB1039" s="230" t="s">
        <v>2304</v>
      </c>
      <c r="AC1039" s="227" t="s">
        <v>2303</v>
      </c>
      <c r="AD1039" s="227" t="s">
        <v>2303</v>
      </c>
      <c r="AE1039" s="228" t="s">
        <v>173</v>
      </c>
      <c r="AF1039" s="228" t="s">
        <v>173</v>
      </c>
      <c r="AG1039" s="235" t="s">
        <v>173</v>
      </c>
      <c r="AH1039" s="280"/>
    </row>
    <row r="1040" spans="2:34" ht="12.75">
      <c r="B1040" s="306" t="s">
        <v>2094</v>
      </c>
      <c r="C1040" s="307" t="s">
        <v>110</v>
      </c>
      <c r="D1040" s="307" t="s">
        <v>2067</v>
      </c>
      <c r="E1040" s="307">
        <v>2.2999999999999998</v>
      </c>
      <c r="F1040" s="307" t="s">
        <v>292</v>
      </c>
      <c r="G1040" s="307" t="s">
        <v>292</v>
      </c>
      <c r="H1040" s="307" t="s">
        <v>2095</v>
      </c>
      <c r="I1040" s="230" t="s">
        <v>2304</v>
      </c>
      <c r="J1040" s="230" t="s">
        <v>2304</v>
      </c>
      <c r="K1040" s="227" t="s">
        <v>2303</v>
      </c>
      <c r="L1040" s="230" t="s">
        <v>2304</v>
      </c>
      <c r="M1040" s="230" t="s">
        <v>2304</v>
      </c>
      <c r="N1040" s="228" t="s">
        <v>173</v>
      </c>
      <c r="O1040" s="231" t="s">
        <v>2305</v>
      </c>
      <c r="P1040" s="228" t="s">
        <v>173</v>
      </c>
      <c r="Q1040" s="230" t="s">
        <v>2304</v>
      </c>
      <c r="R1040" s="228" t="s">
        <v>173</v>
      </c>
      <c r="S1040" s="230" t="s">
        <v>2304</v>
      </c>
      <c r="T1040" s="228" t="s">
        <v>173</v>
      </c>
      <c r="U1040" s="227" t="s">
        <v>2303</v>
      </c>
      <c r="V1040" s="227" t="s">
        <v>2303</v>
      </c>
      <c r="W1040" s="227" t="s">
        <v>2303</v>
      </c>
      <c r="X1040" s="229" t="s">
        <v>149</v>
      </c>
      <c r="Y1040" s="229" t="s">
        <v>149</v>
      </c>
      <c r="Z1040" s="227" t="s">
        <v>2303</v>
      </c>
      <c r="AA1040" s="227" t="s">
        <v>2303</v>
      </c>
      <c r="AB1040" s="230" t="s">
        <v>2304</v>
      </c>
      <c r="AC1040" s="227" t="s">
        <v>2303</v>
      </c>
      <c r="AD1040" s="227" t="s">
        <v>2303</v>
      </c>
      <c r="AE1040" s="228" t="s">
        <v>173</v>
      </c>
      <c r="AF1040" s="228" t="s">
        <v>173</v>
      </c>
      <c r="AG1040" s="235" t="s">
        <v>173</v>
      </c>
      <c r="AH1040" s="280"/>
    </row>
    <row r="1041" spans="2:34" ht="12.75">
      <c r="B1041" s="306" t="s">
        <v>2096</v>
      </c>
      <c r="C1041" s="307" t="s">
        <v>110</v>
      </c>
      <c r="D1041" s="307" t="s">
        <v>2067</v>
      </c>
      <c r="E1041" s="307">
        <v>2.2999999999999998</v>
      </c>
      <c r="F1041" s="307" t="s">
        <v>292</v>
      </c>
      <c r="G1041" s="307" t="s">
        <v>292</v>
      </c>
      <c r="H1041" s="307" t="s">
        <v>2097</v>
      </c>
      <c r="I1041" s="230" t="s">
        <v>2304</v>
      </c>
      <c r="J1041" s="230" t="s">
        <v>2304</v>
      </c>
      <c r="K1041" s="227" t="s">
        <v>2303</v>
      </c>
      <c r="L1041" s="230" t="s">
        <v>2304</v>
      </c>
      <c r="M1041" s="230" t="s">
        <v>2304</v>
      </c>
      <c r="N1041" s="228" t="s">
        <v>173</v>
      </c>
      <c r="O1041" s="231" t="s">
        <v>2305</v>
      </c>
      <c r="P1041" s="228" t="s">
        <v>173</v>
      </c>
      <c r="Q1041" s="230" t="s">
        <v>2304</v>
      </c>
      <c r="R1041" s="228" t="s">
        <v>173</v>
      </c>
      <c r="S1041" s="230" t="s">
        <v>2304</v>
      </c>
      <c r="T1041" s="228" t="s">
        <v>173</v>
      </c>
      <c r="U1041" s="227" t="s">
        <v>2303</v>
      </c>
      <c r="V1041" s="227" t="s">
        <v>2303</v>
      </c>
      <c r="W1041" s="227" t="s">
        <v>2303</v>
      </c>
      <c r="X1041" s="229" t="s">
        <v>149</v>
      </c>
      <c r="Y1041" s="229" t="s">
        <v>149</v>
      </c>
      <c r="Z1041" s="227" t="s">
        <v>2303</v>
      </c>
      <c r="AA1041" s="227" t="s">
        <v>2303</v>
      </c>
      <c r="AB1041" s="230" t="s">
        <v>2304</v>
      </c>
      <c r="AC1041" s="227" t="s">
        <v>2303</v>
      </c>
      <c r="AD1041" s="227" t="s">
        <v>2303</v>
      </c>
      <c r="AE1041" s="228" t="s">
        <v>173</v>
      </c>
      <c r="AF1041" s="228" t="s">
        <v>173</v>
      </c>
      <c r="AG1041" s="235" t="s">
        <v>173</v>
      </c>
      <c r="AH1041" s="280"/>
    </row>
    <row r="1042" spans="2:34" ht="12.75">
      <c r="B1042" s="306" t="s">
        <v>2098</v>
      </c>
      <c r="C1042" s="307" t="s">
        <v>110</v>
      </c>
      <c r="D1042" s="307" t="s">
        <v>2067</v>
      </c>
      <c r="E1042" s="307">
        <v>2.2999999999999998</v>
      </c>
      <c r="F1042" s="307" t="s">
        <v>292</v>
      </c>
      <c r="G1042" s="307" t="s">
        <v>292</v>
      </c>
      <c r="H1042" s="307" t="s">
        <v>2099</v>
      </c>
      <c r="I1042" s="230" t="s">
        <v>2304</v>
      </c>
      <c r="J1042" s="230" t="s">
        <v>2304</v>
      </c>
      <c r="K1042" s="227" t="s">
        <v>2303</v>
      </c>
      <c r="L1042" s="230" t="s">
        <v>2304</v>
      </c>
      <c r="M1042" s="230" t="s">
        <v>2304</v>
      </c>
      <c r="N1042" s="228" t="s">
        <v>173</v>
      </c>
      <c r="O1042" s="231" t="s">
        <v>2305</v>
      </c>
      <c r="P1042" s="228" t="s">
        <v>173</v>
      </c>
      <c r="Q1042" s="230" t="s">
        <v>2304</v>
      </c>
      <c r="R1042" s="228" t="s">
        <v>173</v>
      </c>
      <c r="S1042" s="230" t="s">
        <v>2304</v>
      </c>
      <c r="T1042" s="228" t="s">
        <v>173</v>
      </c>
      <c r="U1042" s="227" t="s">
        <v>2303</v>
      </c>
      <c r="V1042" s="227" t="s">
        <v>2303</v>
      </c>
      <c r="W1042" s="227" t="s">
        <v>2303</v>
      </c>
      <c r="X1042" s="229" t="s">
        <v>149</v>
      </c>
      <c r="Y1042" s="229" t="s">
        <v>149</v>
      </c>
      <c r="Z1042" s="227" t="s">
        <v>2303</v>
      </c>
      <c r="AA1042" s="227" t="s">
        <v>2303</v>
      </c>
      <c r="AB1042" s="230" t="s">
        <v>2304</v>
      </c>
      <c r="AC1042" s="227" t="s">
        <v>2303</v>
      </c>
      <c r="AD1042" s="227" t="s">
        <v>2303</v>
      </c>
      <c r="AE1042" s="228" t="s">
        <v>173</v>
      </c>
      <c r="AF1042" s="228" t="s">
        <v>173</v>
      </c>
      <c r="AG1042" s="235" t="s">
        <v>173</v>
      </c>
      <c r="AH1042" s="280"/>
    </row>
    <row r="1043" spans="2:34" ht="12.75">
      <c r="B1043" s="306" t="s">
        <v>2100</v>
      </c>
      <c r="C1043" s="307" t="s">
        <v>110</v>
      </c>
      <c r="D1043" s="307" t="s">
        <v>2067</v>
      </c>
      <c r="E1043" s="307">
        <v>2.2999999999999998</v>
      </c>
      <c r="F1043" s="307" t="s">
        <v>292</v>
      </c>
      <c r="G1043" s="307" t="s">
        <v>292</v>
      </c>
      <c r="H1043" s="307" t="s">
        <v>2101</v>
      </c>
      <c r="I1043" s="230" t="s">
        <v>2304</v>
      </c>
      <c r="J1043" s="230" t="s">
        <v>2304</v>
      </c>
      <c r="K1043" s="227" t="s">
        <v>2303</v>
      </c>
      <c r="L1043" s="230" t="s">
        <v>2304</v>
      </c>
      <c r="M1043" s="230" t="s">
        <v>2304</v>
      </c>
      <c r="N1043" s="228" t="s">
        <v>173</v>
      </c>
      <c r="O1043" s="231" t="s">
        <v>2305</v>
      </c>
      <c r="P1043" s="228" t="s">
        <v>173</v>
      </c>
      <c r="Q1043" s="230" t="s">
        <v>2304</v>
      </c>
      <c r="R1043" s="228" t="s">
        <v>173</v>
      </c>
      <c r="S1043" s="230" t="s">
        <v>2304</v>
      </c>
      <c r="T1043" s="228" t="s">
        <v>173</v>
      </c>
      <c r="U1043" s="227" t="s">
        <v>2303</v>
      </c>
      <c r="V1043" s="227" t="s">
        <v>2303</v>
      </c>
      <c r="W1043" s="227" t="s">
        <v>2303</v>
      </c>
      <c r="X1043" s="229" t="s">
        <v>149</v>
      </c>
      <c r="Y1043" s="229" t="s">
        <v>149</v>
      </c>
      <c r="Z1043" s="227" t="s">
        <v>2303</v>
      </c>
      <c r="AA1043" s="227" t="s">
        <v>2303</v>
      </c>
      <c r="AB1043" s="230" t="s">
        <v>2304</v>
      </c>
      <c r="AC1043" s="227" t="s">
        <v>2303</v>
      </c>
      <c r="AD1043" s="227" t="s">
        <v>2303</v>
      </c>
      <c r="AE1043" s="228" t="s">
        <v>173</v>
      </c>
      <c r="AF1043" s="228" t="s">
        <v>173</v>
      </c>
      <c r="AG1043" s="235" t="s">
        <v>173</v>
      </c>
      <c r="AH1043" s="280"/>
    </row>
    <row r="1044" spans="2:34" ht="12.75">
      <c r="B1044" s="306" t="s">
        <v>2102</v>
      </c>
      <c r="C1044" s="307" t="s">
        <v>110</v>
      </c>
      <c r="D1044" s="307" t="s">
        <v>2067</v>
      </c>
      <c r="E1044" s="307">
        <v>2.2999999999999998</v>
      </c>
      <c r="F1044" s="307" t="s">
        <v>292</v>
      </c>
      <c r="G1044" s="307" t="s">
        <v>292</v>
      </c>
      <c r="H1044" s="307" t="s">
        <v>2103</v>
      </c>
      <c r="I1044" s="230" t="s">
        <v>2304</v>
      </c>
      <c r="J1044" s="230" t="s">
        <v>2304</v>
      </c>
      <c r="K1044" s="227" t="s">
        <v>2303</v>
      </c>
      <c r="L1044" s="230" t="s">
        <v>2304</v>
      </c>
      <c r="M1044" s="230" t="s">
        <v>2304</v>
      </c>
      <c r="N1044" s="228" t="s">
        <v>173</v>
      </c>
      <c r="O1044" s="231" t="s">
        <v>2305</v>
      </c>
      <c r="P1044" s="228" t="s">
        <v>173</v>
      </c>
      <c r="Q1044" s="230" t="s">
        <v>2304</v>
      </c>
      <c r="R1044" s="228" t="s">
        <v>173</v>
      </c>
      <c r="S1044" s="230" t="s">
        <v>2304</v>
      </c>
      <c r="T1044" s="228" t="s">
        <v>173</v>
      </c>
      <c r="U1044" s="227" t="s">
        <v>2303</v>
      </c>
      <c r="V1044" s="227" t="s">
        <v>2303</v>
      </c>
      <c r="W1044" s="227" t="s">
        <v>2303</v>
      </c>
      <c r="X1044" s="229" t="s">
        <v>149</v>
      </c>
      <c r="Y1044" s="229" t="s">
        <v>149</v>
      </c>
      <c r="Z1044" s="227" t="s">
        <v>2303</v>
      </c>
      <c r="AA1044" s="227" t="s">
        <v>2303</v>
      </c>
      <c r="AB1044" s="230" t="s">
        <v>2304</v>
      </c>
      <c r="AC1044" s="227" t="s">
        <v>2303</v>
      </c>
      <c r="AD1044" s="227" t="s">
        <v>2303</v>
      </c>
      <c r="AE1044" s="228" t="s">
        <v>173</v>
      </c>
      <c r="AF1044" s="228" t="s">
        <v>173</v>
      </c>
      <c r="AG1044" s="235" t="s">
        <v>173</v>
      </c>
      <c r="AH1044" s="280"/>
    </row>
    <row r="1045" spans="2:34" ht="12.75">
      <c r="B1045" s="306" t="s">
        <v>2107</v>
      </c>
      <c r="C1045" s="307" t="s">
        <v>110</v>
      </c>
      <c r="D1045" s="307" t="s">
        <v>2067</v>
      </c>
      <c r="E1045" s="307">
        <v>2.2999999999999998</v>
      </c>
      <c r="F1045" s="307" t="s">
        <v>292</v>
      </c>
      <c r="G1045" s="307" t="s">
        <v>292</v>
      </c>
      <c r="H1045" s="307" t="s">
        <v>2108</v>
      </c>
      <c r="I1045" s="230" t="s">
        <v>2304</v>
      </c>
      <c r="J1045" s="230" t="s">
        <v>2304</v>
      </c>
      <c r="K1045" s="227" t="s">
        <v>2303</v>
      </c>
      <c r="L1045" s="230" t="s">
        <v>2304</v>
      </c>
      <c r="M1045" s="230" t="s">
        <v>2304</v>
      </c>
      <c r="N1045" s="228" t="s">
        <v>173</v>
      </c>
      <c r="O1045" s="231" t="s">
        <v>2305</v>
      </c>
      <c r="P1045" s="228" t="s">
        <v>173</v>
      </c>
      <c r="Q1045" s="230" t="s">
        <v>2304</v>
      </c>
      <c r="R1045" s="228" t="s">
        <v>173</v>
      </c>
      <c r="S1045" s="230" t="s">
        <v>2304</v>
      </c>
      <c r="T1045" s="228" t="s">
        <v>173</v>
      </c>
      <c r="U1045" s="227" t="s">
        <v>2303</v>
      </c>
      <c r="V1045" s="227" t="s">
        <v>2303</v>
      </c>
      <c r="W1045" s="227" t="s">
        <v>2303</v>
      </c>
      <c r="X1045" s="229" t="s">
        <v>149</v>
      </c>
      <c r="Y1045" s="229" t="s">
        <v>149</v>
      </c>
      <c r="Z1045" s="227" t="s">
        <v>2303</v>
      </c>
      <c r="AA1045" s="227" t="s">
        <v>2303</v>
      </c>
      <c r="AB1045" s="230" t="s">
        <v>2304</v>
      </c>
      <c r="AC1045" s="227" t="s">
        <v>2303</v>
      </c>
      <c r="AD1045" s="227" t="s">
        <v>2303</v>
      </c>
      <c r="AE1045" s="228" t="s">
        <v>173</v>
      </c>
      <c r="AF1045" s="228" t="s">
        <v>173</v>
      </c>
      <c r="AG1045" s="235" t="s">
        <v>173</v>
      </c>
      <c r="AH1045" s="280"/>
    </row>
    <row r="1046" spans="2:34" ht="12.75">
      <c r="B1046" s="306" t="s">
        <v>2109</v>
      </c>
      <c r="C1046" s="307" t="s">
        <v>110</v>
      </c>
      <c r="D1046" s="307" t="s">
        <v>2067</v>
      </c>
      <c r="E1046" s="307">
        <v>2.2999999999999998</v>
      </c>
      <c r="F1046" s="307" t="s">
        <v>292</v>
      </c>
      <c r="G1046" s="307" t="s">
        <v>292</v>
      </c>
      <c r="H1046" s="307" t="s">
        <v>2084</v>
      </c>
      <c r="I1046" s="230" t="s">
        <v>2304</v>
      </c>
      <c r="J1046" s="230" t="s">
        <v>2304</v>
      </c>
      <c r="K1046" s="227" t="s">
        <v>2303</v>
      </c>
      <c r="L1046" s="230" t="s">
        <v>2304</v>
      </c>
      <c r="M1046" s="230" t="s">
        <v>2304</v>
      </c>
      <c r="N1046" s="228" t="s">
        <v>173</v>
      </c>
      <c r="O1046" s="231" t="s">
        <v>2305</v>
      </c>
      <c r="P1046" s="228" t="s">
        <v>173</v>
      </c>
      <c r="Q1046" s="230" t="s">
        <v>2304</v>
      </c>
      <c r="R1046" s="228" t="s">
        <v>173</v>
      </c>
      <c r="S1046" s="230" t="s">
        <v>2304</v>
      </c>
      <c r="T1046" s="228" t="s">
        <v>173</v>
      </c>
      <c r="U1046" s="227" t="s">
        <v>2303</v>
      </c>
      <c r="V1046" s="227" t="s">
        <v>2303</v>
      </c>
      <c r="W1046" s="227" t="s">
        <v>2303</v>
      </c>
      <c r="X1046" s="229" t="s">
        <v>149</v>
      </c>
      <c r="Y1046" s="229" t="s">
        <v>149</v>
      </c>
      <c r="Z1046" s="227" t="s">
        <v>2303</v>
      </c>
      <c r="AA1046" s="227" t="s">
        <v>2303</v>
      </c>
      <c r="AB1046" s="230" t="s">
        <v>2304</v>
      </c>
      <c r="AC1046" s="227" t="s">
        <v>2303</v>
      </c>
      <c r="AD1046" s="227" t="s">
        <v>2303</v>
      </c>
      <c r="AE1046" s="228" t="s">
        <v>173</v>
      </c>
      <c r="AF1046" s="228" t="s">
        <v>173</v>
      </c>
      <c r="AG1046" s="235" t="s">
        <v>173</v>
      </c>
      <c r="AH1046" s="280"/>
    </row>
    <row r="1047" spans="2:34" ht="12.75">
      <c r="B1047" s="306" t="s">
        <v>2110</v>
      </c>
      <c r="C1047" s="307" t="s">
        <v>110</v>
      </c>
      <c r="D1047" s="307" t="s">
        <v>2067</v>
      </c>
      <c r="E1047" s="307">
        <v>2.2999999999999998</v>
      </c>
      <c r="F1047" s="307" t="s">
        <v>292</v>
      </c>
      <c r="G1047" s="307" t="s">
        <v>292</v>
      </c>
      <c r="H1047" s="307" t="s">
        <v>2111</v>
      </c>
      <c r="I1047" s="230" t="s">
        <v>2304</v>
      </c>
      <c r="J1047" s="230" t="s">
        <v>2304</v>
      </c>
      <c r="K1047" s="227" t="s">
        <v>2303</v>
      </c>
      <c r="L1047" s="230" t="s">
        <v>2304</v>
      </c>
      <c r="M1047" s="230" t="s">
        <v>2304</v>
      </c>
      <c r="N1047" s="228" t="s">
        <v>173</v>
      </c>
      <c r="O1047" s="231" t="s">
        <v>2305</v>
      </c>
      <c r="P1047" s="228" t="s">
        <v>173</v>
      </c>
      <c r="Q1047" s="230" t="s">
        <v>2304</v>
      </c>
      <c r="R1047" s="228" t="s">
        <v>173</v>
      </c>
      <c r="S1047" s="230" t="s">
        <v>2304</v>
      </c>
      <c r="T1047" s="228" t="s">
        <v>173</v>
      </c>
      <c r="U1047" s="227" t="s">
        <v>2303</v>
      </c>
      <c r="V1047" s="227" t="s">
        <v>2303</v>
      </c>
      <c r="W1047" s="227" t="s">
        <v>2303</v>
      </c>
      <c r="X1047" s="229" t="s">
        <v>149</v>
      </c>
      <c r="Y1047" s="229" t="s">
        <v>149</v>
      </c>
      <c r="Z1047" s="227" t="s">
        <v>2303</v>
      </c>
      <c r="AA1047" s="227" t="s">
        <v>2303</v>
      </c>
      <c r="AB1047" s="230" t="s">
        <v>2304</v>
      </c>
      <c r="AC1047" s="227" t="s">
        <v>2303</v>
      </c>
      <c r="AD1047" s="227" t="s">
        <v>2303</v>
      </c>
      <c r="AE1047" s="228" t="s">
        <v>173</v>
      </c>
      <c r="AF1047" s="228" t="s">
        <v>173</v>
      </c>
      <c r="AG1047" s="235" t="s">
        <v>173</v>
      </c>
      <c r="AH1047" s="280"/>
    </row>
    <row r="1048" spans="2:34" ht="12.75">
      <c r="B1048" s="306" t="s">
        <v>2113</v>
      </c>
      <c r="C1048" s="307" t="s">
        <v>110</v>
      </c>
      <c r="D1048" s="307" t="s">
        <v>2067</v>
      </c>
      <c r="E1048" s="307">
        <v>2.2999999999999998</v>
      </c>
      <c r="F1048" s="307" t="s">
        <v>292</v>
      </c>
      <c r="G1048" s="307" t="s">
        <v>292</v>
      </c>
      <c r="H1048" s="307" t="s">
        <v>2114</v>
      </c>
      <c r="I1048" s="230" t="s">
        <v>2304</v>
      </c>
      <c r="J1048" s="230" t="s">
        <v>2304</v>
      </c>
      <c r="K1048" s="227" t="s">
        <v>2303</v>
      </c>
      <c r="L1048" s="230" t="s">
        <v>2304</v>
      </c>
      <c r="M1048" s="230" t="s">
        <v>2304</v>
      </c>
      <c r="N1048" s="228" t="s">
        <v>173</v>
      </c>
      <c r="O1048" s="231" t="s">
        <v>2305</v>
      </c>
      <c r="P1048" s="228" t="s">
        <v>173</v>
      </c>
      <c r="Q1048" s="230" t="s">
        <v>2304</v>
      </c>
      <c r="R1048" s="228" t="s">
        <v>173</v>
      </c>
      <c r="S1048" s="230" t="s">
        <v>2304</v>
      </c>
      <c r="T1048" s="228" t="s">
        <v>173</v>
      </c>
      <c r="U1048" s="227" t="s">
        <v>2303</v>
      </c>
      <c r="V1048" s="227" t="s">
        <v>2303</v>
      </c>
      <c r="W1048" s="227" t="s">
        <v>2303</v>
      </c>
      <c r="X1048" s="229" t="s">
        <v>149</v>
      </c>
      <c r="Y1048" s="229" t="s">
        <v>149</v>
      </c>
      <c r="Z1048" s="227" t="s">
        <v>2303</v>
      </c>
      <c r="AA1048" s="227" t="s">
        <v>2303</v>
      </c>
      <c r="AB1048" s="230" t="s">
        <v>2304</v>
      </c>
      <c r="AC1048" s="227" t="s">
        <v>2303</v>
      </c>
      <c r="AD1048" s="227" t="s">
        <v>2303</v>
      </c>
      <c r="AE1048" s="228" t="s">
        <v>173</v>
      </c>
      <c r="AF1048" s="228" t="s">
        <v>173</v>
      </c>
      <c r="AG1048" s="235" t="s">
        <v>173</v>
      </c>
      <c r="AH1048" s="280"/>
    </row>
    <row r="1049" spans="2:34" ht="12.75">
      <c r="B1049" s="306" t="s">
        <v>2071</v>
      </c>
      <c r="C1049" s="307" t="s">
        <v>112</v>
      </c>
      <c r="D1049" s="307" t="s">
        <v>2067</v>
      </c>
      <c r="E1049" s="307">
        <v>2.7</v>
      </c>
      <c r="F1049" s="307" t="s">
        <v>333</v>
      </c>
      <c r="G1049" s="307" t="s">
        <v>292</v>
      </c>
      <c r="H1049" s="307" t="s">
        <v>335</v>
      </c>
      <c r="I1049" s="227" t="s">
        <v>2303</v>
      </c>
      <c r="J1049" s="230" t="s">
        <v>2304</v>
      </c>
      <c r="K1049" s="227" t="s">
        <v>2303</v>
      </c>
      <c r="L1049" s="227" t="s">
        <v>2303</v>
      </c>
      <c r="M1049" s="227" t="s">
        <v>2303</v>
      </c>
      <c r="N1049" s="228" t="s">
        <v>173</v>
      </c>
      <c r="O1049" s="231" t="s">
        <v>2305</v>
      </c>
      <c r="P1049" s="228" t="s">
        <v>173</v>
      </c>
      <c r="Q1049" s="227" t="s">
        <v>2303</v>
      </c>
      <c r="R1049" s="228" t="s">
        <v>173</v>
      </c>
      <c r="S1049" s="230" t="s">
        <v>2304</v>
      </c>
      <c r="T1049" s="228" t="s">
        <v>173</v>
      </c>
      <c r="U1049" s="227" t="s">
        <v>2303</v>
      </c>
      <c r="V1049" s="227" t="s">
        <v>2303</v>
      </c>
      <c r="W1049" s="227" t="s">
        <v>2303</v>
      </c>
      <c r="X1049" s="229" t="s">
        <v>149</v>
      </c>
      <c r="Y1049" s="229" t="s">
        <v>149</v>
      </c>
      <c r="Z1049" s="227" t="s">
        <v>2303</v>
      </c>
      <c r="AA1049" s="227" t="s">
        <v>2303</v>
      </c>
      <c r="AB1049" s="227" t="s">
        <v>2303</v>
      </c>
      <c r="AC1049" s="227" t="s">
        <v>2303</v>
      </c>
      <c r="AD1049" s="227" t="s">
        <v>2303</v>
      </c>
      <c r="AE1049" s="228" t="s">
        <v>173</v>
      </c>
      <c r="AF1049" s="228" t="s">
        <v>173</v>
      </c>
      <c r="AG1049" s="235" t="s">
        <v>173</v>
      </c>
      <c r="AH1049" s="280"/>
    </row>
    <row r="1050" spans="2:34" ht="12.75">
      <c r="B1050" s="306" t="s">
        <v>2072</v>
      </c>
      <c r="C1050" s="307" t="s">
        <v>112</v>
      </c>
      <c r="D1050" s="307" t="s">
        <v>2067</v>
      </c>
      <c r="E1050" s="307">
        <v>2.7</v>
      </c>
      <c r="F1050" s="307" t="s">
        <v>417</v>
      </c>
      <c r="G1050" s="307" t="s">
        <v>292</v>
      </c>
      <c r="H1050" s="307" t="s">
        <v>335</v>
      </c>
      <c r="I1050" s="227" t="s">
        <v>2303</v>
      </c>
      <c r="J1050" s="230" t="s">
        <v>2304</v>
      </c>
      <c r="K1050" s="227" t="s">
        <v>2303</v>
      </c>
      <c r="L1050" s="227" t="s">
        <v>2303</v>
      </c>
      <c r="M1050" s="227" t="s">
        <v>2303</v>
      </c>
      <c r="N1050" s="228" t="s">
        <v>173</v>
      </c>
      <c r="O1050" s="231" t="s">
        <v>2305</v>
      </c>
      <c r="P1050" s="228" t="s">
        <v>173</v>
      </c>
      <c r="Q1050" s="227" t="s">
        <v>2303</v>
      </c>
      <c r="R1050" s="228" t="s">
        <v>173</v>
      </c>
      <c r="S1050" s="230" t="s">
        <v>2304</v>
      </c>
      <c r="T1050" s="228" t="s">
        <v>173</v>
      </c>
      <c r="U1050" s="227" t="s">
        <v>2303</v>
      </c>
      <c r="V1050" s="227" t="s">
        <v>2303</v>
      </c>
      <c r="W1050" s="227" t="s">
        <v>2303</v>
      </c>
      <c r="X1050" s="229" t="s">
        <v>149</v>
      </c>
      <c r="Y1050" s="229" t="s">
        <v>149</v>
      </c>
      <c r="Z1050" s="227" t="s">
        <v>2303</v>
      </c>
      <c r="AA1050" s="227" t="s">
        <v>2303</v>
      </c>
      <c r="AB1050" s="227" t="s">
        <v>2303</v>
      </c>
      <c r="AC1050" s="227" t="s">
        <v>2303</v>
      </c>
      <c r="AD1050" s="227" t="s">
        <v>2303</v>
      </c>
      <c r="AE1050" s="228" t="s">
        <v>173</v>
      </c>
      <c r="AF1050" s="228" t="s">
        <v>173</v>
      </c>
      <c r="AG1050" s="235" t="s">
        <v>173</v>
      </c>
      <c r="AH1050" s="280"/>
    </row>
    <row r="1051" spans="2:34" ht="12.75">
      <c r="B1051" s="306" t="s">
        <v>2073</v>
      </c>
      <c r="C1051" s="307" t="s">
        <v>112</v>
      </c>
      <c r="D1051" s="307" t="s">
        <v>2067</v>
      </c>
      <c r="E1051" s="307">
        <v>2.7</v>
      </c>
      <c r="F1051" s="307" t="s">
        <v>333</v>
      </c>
      <c r="G1051" s="307" t="s">
        <v>292</v>
      </c>
      <c r="H1051" s="307" t="s">
        <v>335</v>
      </c>
      <c r="I1051" s="227" t="s">
        <v>2303</v>
      </c>
      <c r="J1051" s="230" t="s">
        <v>2304</v>
      </c>
      <c r="K1051" s="227" t="s">
        <v>2303</v>
      </c>
      <c r="L1051" s="227" t="s">
        <v>2303</v>
      </c>
      <c r="M1051" s="227" t="s">
        <v>2303</v>
      </c>
      <c r="N1051" s="228" t="s">
        <v>173</v>
      </c>
      <c r="O1051" s="231" t="s">
        <v>2305</v>
      </c>
      <c r="P1051" s="228" t="s">
        <v>173</v>
      </c>
      <c r="Q1051" s="227" t="s">
        <v>2303</v>
      </c>
      <c r="R1051" s="228" t="s">
        <v>173</v>
      </c>
      <c r="S1051" s="230" t="s">
        <v>2304</v>
      </c>
      <c r="T1051" s="228" t="s">
        <v>173</v>
      </c>
      <c r="U1051" s="227" t="s">
        <v>2303</v>
      </c>
      <c r="V1051" s="227" t="s">
        <v>2303</v>
      </c>
      <c r="W1051" s="227" t="s">
        <v>2303</v>
      </c>
      <c r="X1051" s="229" t="s">
        <v>149</v>
      </c>
      <c r="Y1051" s="229" t="s">
        <v>149</v>
      </c>
      <c r="Z1051" s="227" t="s">
        <v>2303</v>
      </c>
      <c r="AA1051" s="227" t="s">
        <v>2303</v>
      </c>
      <c r="AB1051" s="227" t="s">
        <v>2303</v>
      </c>
      <c r="AC1051" s="227" t="s">
        <v>2303</v>
      </c>
      <c r="AD1051" s="227" t="s">
        <v>2303</v>
      </c>
      <c r="AE1051" s="228" t="s">
        <v>173</v>
      </c>
      <c r="AF1051" s="228" t="s">
        <v>173</v>
      </c>
      <c r="AG1051" s="235" t="s">
        <v>173</v>
      </c>
      <c r="AH1051" s="280"/>
    </row>
    <row r="1052" spans="2:34" ht="12.75">
      <c r="B1052" s="306" t="s">
        <v>2077</v>
      </c>
      <c r="C1052" s="307" t="s">
        <v>112</v>
      </c>
      <c r="D1052" s="307" t="s">
        <v>2067</v>
      </c>
      <c r="E1052" s="307">
        <v>2.7</v>
      </c>
      <c r="F1052" s="307" t="s">
        <v>333</v>
      </c>
      <c r="G1052" s="307" t="s">
        <v>292</v>
      </c>
      <c r="H1052" s="307" t="s">
        <v>335</v>
      </c>
      <c r="I1052" s="227" t="s">
        <v>2303</v>
      </c>
      <c r="J1052" s="230" t="s">
        <v>2304</v>
      </c>
      <c r="K1052" s="227" t="s">
        <v>2303</v>
      </c>
      <c r="L1052" s="227" t="s">
        <v>2303</v>
      </c>
      <c r="M1052" s="227" t="s">
        <v>2303</v>
      </c>
      <c r="N1052" s="228" t="s">
        <v>173</v>
      </c>
      <c r="O1052" s="231" t="s">
        <v>2305</v>
      </c>
      <c r="P1052" s="228" t="s">
        <v>173</v>
      </c>
      <c r="Q1052" s="227" t="s">
        <v>2303</v>
      </c>
      <c r="R1052" s="228" t="s">
        <v>173</v>
      </c>
      <c r="S1052" s="230" t="s">
        <v>2304</v>
      </c>
      <c r="T1052" s="228" t="s">
        <v>173</v>
      </c>
      <c r="U1052" s="227" t="s">
        <v>2303</v>
      </c>
      <c r="V1052" s="227" t="s">
        <v>2303</v>
      </c>
      <c r="W1052" s="227" t="s">
        <v>2303</v>
      </c>
      <c r="X1052" s="229" t="s">
        <v>149</v>
      </c>
      <c r="Y1052" s="229" t="s">
        <v>149</v>
      </c>
      <c r="Z1052" s="227" t="s">
        <v>2303</v>
      </c>
      <c r="AA1052" s="227" t="s">
        <v>2303</v>
      </c>
      <c r="AB1052" s="227" t="s">
        <v>2303</v>
      </c>
      <c r="AC1052" s="227" t="s">
        <v>2303</v>
      </c>
      <c r="AD1052" s="227" t="s">
        <v>2303</v>
      </c>
      <c r="AE1052" s="228" t="s">
        <v>173</v>
      </c>
      <c r="AF1052" s="228" t="s">
        <v>173</v>
      </c>
      <c r="AG1052" s="235" t="s">
        <v>173</v>
      </c>
      <c r="AH1052" s="280"/>
    </row>
    <row r="1053" spans="2:34" ht="12.75">
      <c r="B1053" s="306" t="s">
        <v>2078</v>
      </c>
      <c r="C1053" s="307" t="s">
        <v>112</v>
      </c>
      <c r="D1053" s="307" t="s">
        <v>2067</v>
      </c>
      <c r="E1053" s="307">
        <v>2.7</v>
      </c>
      <c r="F1053" s="307" t="s">
        <v>333</v>
      </c>
      <c r="G1053" s="307" t="s">
        <v>292</v>
      </c>
      <c r="H1053" s="307" t="s">
        <v>335</v>
      </c>
      <c r="I1053" s="227" t="s">
        <v>2303</v>
      </c>
      <c r="J1053" s="230" t="s">
        <v>2304</v>
      </c>
      <c r="K1053" s="227" t="s">
        <v>2303</v>
      </c>
      <c r="L1053" s="227" t="s">
        <v>2303</v>
      </c>
      <c r="M1053" s="227" t="s">
        <v>2303</v>
      </c>
      <c r="N1053" s="228" t="s">
        <v>173</v>
      </c>
      <c r="O1053" s="231" t="s">
        <v>2305</v>
      </c>
      <c r="P1053" s="228" t="s">
        <v>173</v>
      </c>
      <c r="Q1053" s="227" t="s">
        <v>2303</v>
      </c>
      <c r="R1053" s="228" t="s">
        <v>173</v>
      </c>
      <c r="S1053" s="230" t="s">
        <v>2304</v>
      </c>
      <c r="T1053" s="228" t="s">
        <v>173</v>
      </c>
      <c r="U1053" s="227" t="s">
        <v>2303</v>
      </c>
      <c r="V1053" s="227" t="s">
        <v>2303</v>
      </c>
      <c r="W1053" s="227" t="s">
        <v>2303</v>
      </c>
      <c r="X1053" s="229" t="s">
        <v>149</v>
      </c>
      <c r="Y1053" s="229" t="s">
        <v>149</v>
      </c>
      <c r="Z1053" s="227" t="s">
        <v>2303</v>
      </c>
      <c r="AA1053" s="227" t="s">
        <v>2303</v>
      </c>
      <c r="AB1053" s="227" t="s">
        <v>2303</v>
      </c>
      <c r="AC1053" s="227" t="s">
        <v>2303</v>
      </c>
      <c r="AD1053" s="227" t="s">
        <v>2303</v>
      </c>
      <c r="AE1053" s="228" t="s">
        <v>173</v>
      </c>
      <c r="AF1053" s="228" t="s">
        <v>173</v>
      </c>
      <c r="AG1053" s="235" t="s">
        <v>173</v>
      </c>
      <c r="AH1053" s="280"/>
    </row>
    <row r="1054" spans="2:34" ht="12.75">
      <c r="B1054" s="306" t="s">
        <v>2079</v>
      </c>
      <c r="C1054" s="307" t="s">
        <v>112</v>
      </c>
      <c r="D1054" s="307" t="s">
        <v>2067</v>
      </c>
      <c r="E1054" s="307">
        <v>2.7</v>
      </c>
      <c r="F1054" s="307" t="s">
        <v>333</v>
      </c>
      <c r="G1054" s="307" t="s">
        <v>292</v>
      </c>
      <c r="H1054" s="307" t="s">
        <v>335</v>
      </c>
      <c r="I1054" s="227" t="s">
        <v>2303</v>
      </c>
      <c r="J1054" s="230" t="s">
        <v>2304</v>
      </c>
      <c r="K1054" s="227" t="s">
        <v>2303</v>
      </c>
      <c r="L1054" s="227" t="s">
        <v>2303</v>
      </c>
      <c r="M1054" s="227" t="s">
        <v>2303</v>
      </c>
      <c r="N1054" s="228" t="s">
        <v>173</v>
      </c>
      <c r="O1054" s="231" t="s">
        <v>2305</v>
      </c>
      <c r="P1054" s="228" t="s">
        <v>173</v>
      </c>
      <c r="Q1054" s="227" t="s">
        <v>2303</v>
      </c>
      <c r="R1054" s="228" t="s">
        <v>173</v>
      </c>
      <c r="S1054" s="230" t="s">
        <v>2304</v>
      </c>
      <c r="T1054" s="228" t="s">
        <v>173</v>
      </c>
      <c r="U1054" s="227" t="s">
        <v>2303</v>
      </c>
      <c r="V1054" s="227" t="s">
        <v>2303</v>
      </c>
      <c r="W1054" s="227" t="s">
        <v>2303</v>
      </c>
      <c r="X1054" s="229" t="s">
        <v>149</v>
      </c>
      <c r="Y1054" s="229" t="s">
        <v>149</v>
      </c>
      <c r="Z1054" s="227" t="s">
        <v>2303</v>
      </c>
      <c r="AA1054" s="227" t="s">
        <v>2303</v>
      </c>
      <c r="AB1054" s="227" t="s">
        <v>2303</v>
      </c>
      <c r="AC1054" s="227" t="s">
        <v>2303</v>
      </c>
      <c r="AD1054" s="227" t="s">
        <v>2303</v>
      </c>
      <c r="AE1054" s="228" t="s">
        <v>173</v>
      </c>
      <c r="AF1054" s="228" t="s">
        <v>173</v>
      </c>
      <c r="AG1054" s="235" t="s">
        <v>173</v>
      </c>
      <c r="AH1054" s="280"/>
    </row>
    <row r="1055" spans="2:34" ht="12.75">
      <c r="B1055" s="306" t="s">
        <v>2080</v>
      </c>
      <c r="C1055" s="307" t="s">
        <v>112</v>
      </c>
      <c r="D1055" s="307" t="s">
        <v>2067</v>
      </c>
      <c r="E1055" s="307">
        <v>2.7</v>
      </c>
      <c r="F1055" s="307" t="s">
        <v>333</v>
      </c>
      <c r="G1055" s="307" t="s">
        <v>292</v>
      </c>
      <c r="H1055" s="307" t="s">
        <v>335</v>
      </c>
      <c r="I1055" s="227" t="s">
        <v>2303</v>
      </c>
      <c r="J1055" s="230" t="s">
        <v>2304</v>
      </c>
      <c r="K1055" s="227" t="s">
        <v>2303</v>
      </c>
      <c r="L1055" s="227" t="s">
        <v>2303</v>
      </c>
      <c r="M1055" s="227" t="s">
        <v>2303</v>
      </c>
      <c r="N1055" s="228" t="s">
        <v>173</v>
      </c>
      <c r="O1055" s="231" t="s">
        <v>2305</v>
      </c>
      <c r="P1055" s="228" t="s">
        <v>173</v>
      </c>
      <c r="Q1055" s="227" t="s">
        <v>2303</v>
      </c>
      <c r="R1055" s="228" t="s">
        <v>173</v>
      </c>
      <c r="S1055" s="230" t="s">
        <v>2304</v>
      </c>
      <c r="T1055" s="228" t="s">
        <v>173</v>
      </c>
      <c r="U1055" s="227" t="s">
        <v>2303</v>
      </c>
      <c r="V1055" s="227" t="s">
        <v>2303</v>
      </c>
      <c r="W1055" s="227" t="s">
        <v>2303</v>
      </c>
      <c r="X1055" s="229" t="s">
        <v>149</v>
      </c>
      <c r="Y1055" s="229" t="s">
        <v>149</v>
      </c>
      <c r="Z1055" s="227" t="s">
        <v>2303</v>
      </c>
      <c r="AA1055" s="227" t="s">
        <v>2303</v>
      </c>
      <c r="AB1055" s="227" t="s">
        <v>2303</v>
      </c>
      <c r="AC1055" s="227" t="s">
        <v>2303</v>
      </c>
      <c r="AD1055" s="227" t="s">
        <v>2303</v>
      </c>
      <c r="AE1055" s="228" t="s">
        <v>173</v>
      </c>
      <c r="AF1055" s="228" t="s">
        <v>173</v>
      </c>
      <c r="AG1055" s="235" t="s">
        <v>173</v>
      </c>
      <c r="AH1055" s="280"/>
    </row>
    <row r="1056" spans="2:34" ht="12.75">
      <c r="B1056" s="306" t="s">
        <v>2085</v>
      </c>
      <c r="C1056" s="307" t="s">
        <v>112</v>
      </c>
      <c r="D1056" s="307" t="s">
        <v>2067</v>
      </c>
      <c r="E1056" s="307">
        <v>2.7</v>
      </c>
      <c r="F1056" s="307" t="s">
        <v>333</v>
      </c>
      <c r="G1056" s="307" t="s">
        <v>292</v>
      </c>
      <c r="H1056" s="307" t="s">
        <v>335</v>
      </c>
      <c r="I1056" s="227" t="s">
        <v>2303</v>
      </c>
      <c r="J1056" s="230" t="s">
        <v>2304</v>
      </c>
      <c r="K1056" s="227" t="s">
        <v>2303</v>
      </c>
      <c r="L1056" s="227" t="s">
        <v>2303</v>
      </c>
      <c r="M1056" s="227" t="s">
        <v>2303</v>
      </c>
      <c r="N1056" s="228" t="s">
        <v>173</v>
      </c>
      <c r="O1056" s="231" t="s">
        <v>2305</v>
      </c>
      <c r="P1056" s="228" t="s">
        <v>173</v>
      </c>
      <c r="Q1056" s="227" t="s">
        <v>2303</v>
      </c>
      <c r="R1056" s="228" t="s">
        <v>173</v>
      </c>
      <c r="S1056" s="230" t="s">
        <v>2304</v>
      </c>
      <c r="T1056" s="228" t="s">
        <v>173</v>
      </c>
      <c r="U1056" s="227" t="s">
        <v>2303</v>
      </c>
      <c r="V1056" s="227" t="s">
        <v>2303</v>
      </c>
      <c r="W1056" s="227" t="s">
        <v>2303</v>
      </c>
      <c r="X1056" s="229" t="s">
        <v>149</v>
      </c>
      <c r="Y1056" s="229" t="s">
        <v>149</v>
      </c>
      <c r="Z1056" s="227" t="s">
        <v>2303</v>
      </c>
      <c r="AA1056" s="227" t="s">
        <v>2303</v>
      </c>
      <c r="AB1056" s="227" t="s">
        <v>2303</v>
      </c>
      <c r="AC1056" s="227" t="s">
        <v>2303</v>
      </c>
      <c r="AD1056" s="227" t="s">
        <v>2303</v>
      </c>
      <c r="AE1056" s="228" t="s">
        <v>173</v>
      </c>
      <c r="AF1056" s="228" t="s">
        <v>173</v>
      </c>
      <c r="AG1056" s="235" t="s">
        <v>173</v>
      </c>
      <c r="AH1056" s="280"/>
    </row>
    <row r="1057" spans="2:34" ht="12.75">
      <c r="B1057" s="306" t="s">
        <v>2104</v>
      </c>
      <c r="C1057" s="307" t="s">
        <v>112</v>
      </c>
      <c r="D1057" s="307" t="s">
        <v>2067</v>
      </c>
      <c r="E1057" s="307">
        <v>2.7</v>
      </c>
      <c r="F1057" s="307" t="s">
        <v>333</v>
      </c>
      <c r="G1057" s="307" t="s">
        <v>292</v>
      </c>
      <c r="H1057" s="307" t="s">
        <v>335</v>
      </c>
      <c r="I1057" s="227" t="s">
        <v>2303</v>
      </c>
      <c r="J1057" s="230" t="s">
        <v>2304</v>
      </c>
      <c r="K1057" s="227" t="s">
        <v>2303</v>
      </c>
      <c r="L1057" s="227" t="s">
        <v>2303</v>
      </c>
      <c r="M1057" s="227" t="s">
        <v>2303</v>
      </c>
      <c r="N1057" s="228" t="s">
        <v>173</v>
      </c>
      <c r="O1057" s="231" t="s">
        <v>2305</v>
      </c>
      <c r="P1057" s="228" t="s">
        <v>173</v>
      </c>
      <c r="Q1057" s="227" t="s">
        <v>2303</v>
      </c>
      <c r="R1057" s="228" t="s">
        <v>173</v>
      </c>
      <c r="S1057" s="230" t="s">
        <v>2304</v>
      </c>
      <c r="T1057" s="228" t="s">
        <v>173</v>
      </c>
      <c r="U1057" s="227" t="s">
        <v>2303</v>
      </c>
      <c r="V1057" s="227" t="s">
        <v>2303</v>
      </c>
      <c r="W1057" s="227" t="s">
        <v>2303</v>
      </c>
      <c r="X1057" s="229" t="s">
        <v>149</v>
      </c>
      <c r="Y1057" s="229" t="s">
        <v>149</v>
      </c>
      <c r="Z1057" s="227" t="s">
        <v>2303</v>
      </c>
      <c r="AA1057" s="227" t="s">
        <v>2303</v>
      </c>
      <c r="AB1057" s="227" t="s">
        <v>2303</v>
      </c>
      <c r="AC1057" s="227" t="s">
        <v>2303</v>
      </c>
      <c r="AD1057" s="227" t="s">
        <v>2303</v>
      </c>
      <c r="AE1057" s="228" t="s">
        <v>173</v>
      </c>
      <c r="AF1057" s="228" t="s">
        <v>173</v>
      </c>
      <c r="AG1057" s="235" t="s">
        <v>173</v>
      </c>
      <c r="AH1057" s="280"/>
    </row>
    <row r="1058" spans="2:34" ht="12.75">
      <c r="B1058" s="306" t="s">
        <v>2105</v>
      </c>
      <c r="C1058" s="307" t="s">
        <v>112</v>
      </c>
      <c r="D1058" s="307" t="s">
        <v>2067</v>
      </c>
      <c r="E1058" s="307">
        <v>2.7</v>
      </c>
      <c r="F1058" s="307" t="s">
        <v>333</v>
      </c>
      <c r="G1058" s="307" t="s">
        <v>292</v>
      </c>
      <c r="H1058" s="307" t="s">
        <v>335</v>
      </c>
      <c r="I1058" s="227" t="s">
        <v>2303</v>
      </c>
      <c r="J1058" s="230" t="s">
        <v>2304</v>
      </c>
      <c r="K1058" s="227" t="s">
        <v>2303</v>
      </c>
      <c r="L1058" s="227" t="s">
        <v>2303</v>
      </c>
      <c r="M1058" s="227" t="s">
        <v>2303</v>
      </c>
      <c r="N1058" s="228" t="s">
        <v>173</v>
      </c>
      <c r="O1058" s="231" t="s">
        <v>2305</v>
      </c>
      <c r="P1058" s="228" t="s">
        <v>173</v>
      </c>
      <c r="Q1058" s="227" t="s">
        <v>2303</v>
      </c>
      <c r="R1058" s="228" t="s">
        <v>173</v>
      </c>
      <c r="S1058" s="230" t="s">
        <v>2304</v>
      </c>
      <c r="T1058" s="228" t="s">
        <v>173</v>
      </c>
      <c r="U1058" s="227" t="s">
        <v>2303</v>
      </c>
      <c r="V1058" s="227" t="s">
        <v>2303</v>
      </c>
      <c r="W1058" s="227" t="s">
        <v>2303</v>
      </c>
      <c r="X1058" s="229" t="s">
        <v>149</v>
      </c>
      <c r="Y1058" s="229" t="s">
        <v>149</v>
      </c>
      <c r="Z1058" s="227" t="s">
        <v>2303</v>
      </c>
      <c r="AA1058" s="227" t="s">
        <v>2303</v>
      </c>
      <c r="AB1058" s="227" t="s">
        <v>2303</v>
      </c>
      <c r="AC1058" s="227" t="s">
        <v>2303</v>
      </c>
      <c r="AD1058" s="227" t="s">
        <v>2303</v>
      </c>
      <c r="AE1058" s="228" t="s">
        <v>173</v>
      </c>
      <c r="AF1058" s="228" t="s">
        <v>173</v>
      </c>
      <c r="AG1058" s="235" t="s">
        <v>173</v>
      </c>
      <c r="AH1058" s="280"/>
    </row>
    <row r="1059" spans="2:34" ht="12.75">
      <c r="B1059" s="306" t="s">
        <v>2106</v>
      </c>
      <c r="C1059" s="307" t="s">
        <v>112</v>
      </c>
      <c r="D1059" s="307" t="s">
        <v>2067</v>
      </c>
      <c r="E1059" s="307">
        <v>2.7</v>
      </c>
      <c r="F1059" s="307" t="s">
        <v>333</v>
      </c>
      <c r="G1059" s="307" t="s">
        <v>292</v>
      </c>
      <c r="H1059" s="307" t="s">
        <v>335</v>
      </c>
      <c r="I1059" s="227" t="s">
        <v>2303</v>
      </c>
      <c r="J1059" s="230" t="s">
        <v>2304</v>
      </c>
      <c r="K1059" s="227" t="s">
        <v>2303</v>
      </c>
      <c r="L1059" s="227" t="s">
        <v>2303</v>
      </c>
      <c r="M1059" s="227" t="s">
        <v>2303</v>
      </c>
      <c r="N1059" s="228" t="s">
        <v>173</v>
      </c>
      <c r="O1059" s="231" t="s">
        <v>2305</v>
      </c>
      <c r="P1059" s="228" t="s">
        <v>173</v>
      </c>
      <c r="Q1059" s="227" t="s">
        <v>2303</v>
      </c>
      <c r="R1059" s="228" t="s">
        <v>173</v>
      </c>
      <c r="S1059" s="230" t="s">
        <v>2304</v>
      </c>
      <c r="T1059" s="228" t="s">
        <v>173</v>
      </c>
      <c r="U1059" s="227" t="s">
        <v>2303</v>
      </c>
      <c r="V1059" s="227" t="s">
        <v>2303</v>
      </c>
      <c r="W1059" s="227" t="s">
        <v>2303</v>
      </c>
      <c r="X1059" s="229" t="s">
        <v>149</v>
      </c>
      <c r="Y1059" s="229" t="s">
        <v>149</v>
      </c>
      <c r="Z1059" s="227" t="s">
        <v>2303</v>
      </c>
      <c r="AA1059" s="227" t="s">
        <v>2303</v>
      </c>
      <c r="AB1059" s="227" t="s">
        <v>2303</v>
      </c>
      <c r="AC1059" s="227" t="s">
        <v>2303</v>
      </c>
      <c r="AD1059" s="227" t="s">
        <v>2303</v>
      </c>
      <c r="AE1059" s="228" t="s">
        <v>173</v>
      </c>
      <c r="AF1059" s="228" t="s">
        <v>173</v>
      </c>
      <c r="AG1059" s="235" t="s">
        <v>173</v>
      </c>
      <c r="AH1059" s="280"/>
    </row>
    <row r="1060" spans="2:34" ht="12.75">
      <c r="B1060" s="306" t="s">
        <v>2112</v>
      </c>
      <c r="C1060" s="307" t="s">
        <v>112</v>
      </c>
      <c r="D1060" s="307" t="s">
        <v>2067</v>
      </c>
      <c r="E1060" s="307">
        <v>2.7</v>
      </c>
      <c r="F1060" s="307" t="s">
        <v>333</v>
      </c>
      <c r="G1060" s="307" t="s">
        <v>292</v>
      </c>
      <c r="H1060" s="307" t="s">
        <v>335</v>
      </c>
      <c r="I1060" s="227" t="s">
        <v>2303</v>
      </c>
      <c r="J1060" s="230" t="s">
        <v>2304</v>
      </c>
      <c r="K1060" s="227" t="s">
        <v>2303</v>
      </c>
      <c r="L1060" s="227" t="s">
        <v>2303</v>
      </c>
      <c r="M1060" s="227" t="s">
        <v>2303</v>
      </c>
      <c r="N1060" s="228" t="s">
        <v>173</v>
      </c>
      <c r="O1060" s="231" t="s">
        <v>2305</v>
      </c>
      <c r="P1060" s="228" t="s">
        <v>173</v>
      </c>
      <c r="Q1060" s="227" t="s">
        <v>2303</v>
      </c>
      <c r="R1060" s="228" t="s">
        <v>173</v>
      </c>
      <c r="S1060" s="230" t="s">
        <v>2304</v>
      </c>
      <c r="T1060" s="228" t="s">
        <v>173</v>
      </c>
      <c r="U1060" s="227" t="s">
        <v>2303</v>
      </c>
      <c r="V1060" s="227" t="s">
        <v>2303</v>
      </c>
      <c r="W1060" s="227" t="s">
        <v>2303</v>
      </c>
      <c r="X1060" s="229" t="s">
        <v>149</v>
      </c>
      <c r="Y1060" s="229" t="s">
        <v>149</v>
      </c>
      <c r="Z1060" s="227" t="s">
        <v>2303</v>
      </c>
      <c r="AA1060" s="227" t="s">
        <v>2303</v>
      </c>
      <c r="AB1060" s="227" t="s">
        <v>2303</v>
      </c>
      <c r="AC1060" s="227" t="s">
        <v>2303</v>
      </c>
      <c r="AD1060" s="227" t="s">
        <v>2303</v>
      </c>
      <c r="AE1060" s="228" t="s">
        <v>173</v>
      </c>
      <c r="AF1060" s="228" t="s">
        <v>173</v>
      </c>
      <c r="AG1060" s="235" t="s">
        <v>173</v>
      </c>
      <c r="AH1060" s="280"/>
    </row>
    <row r="1061" spans="2:34" ht="12.75">
      <c r="B1061" s="306" t="s">
        <v>2115</v>
      </c>
      <c r="C1061" s="307" t="s">
        <v>112</v>
      </c>
      <c r="D1061" s="307" t="s">
        <v>2067</v>
      </c>
      <c r="E1061" s="307">
        <v>2.7</v>
      </c>
      <c r="F1061" s="307" t="s">
        <v>333</v>
      </c>
      <c r="G1061" s="307" t="s">
        <v>292</v>
      </c>
      <c r="H1061" s="307" t="s">
        <v>335</v>
      </c>
      <c r="I1061" s="227" t="s">
        <v>2303</v>
      </c>
      <c r="J1061" s="230" t="s">
        <v>2304</v>
      </c>
      <c r="K1061" s="227" t="s">
        <v>2303</v>
      </c>
      <c r="L1061" s="227" t="s">
        <v>2303</v>
      </c>
      <c r="M1061" s="227" t="s">
        <v>2303</v>
      </c>
      <c r="N1061" s="228" t="s">
        <v>173</v>
      </c>
      <c r="O1061" s="231" t="s">
        <v>2305</v>
      </c>
      <c r="P1061" s="228" t="s">
        <v>173</v>
      </c>
      <c r="Q1061" s="227" t="s">
        <v>2303</v>
      </c>
      <c r="R1061" s="228" t="s">
        <v>173</v>
      </c>
      <c r="S1061" s="230" t="s">
        <v>2304</v>
      </c>
      <c r="T1061" s="228" t="s">
        <v>173</v>
      </c>
      <c r="U1061" s="227" t="s">
        <v>2303</v>
      </c>
      <c r="V1061" s="227" t="s">
        <v>2303</v>
      </c>
      <c r="W1061" s="227" t="s">
        <v>2303</v>
      </c>
      <c r="X1061" s="229" t="s">
        <v>149</v>
      </c>
      <c r="Y1061" s="229" t="s">
        <v>149</v>
      </c>
      <c r="Z1061" s="227" t="s">
        <v>2303</v>
      </c>
      <c r="AA1061" s="227" t="s">
        <v>2303</v>
      </c>
      <c r="AB1061" s="227" t="s">
        <v>2303</v>
      </c>
      <c r="AC1061" s="227" t="s">
        <v>2303</v>
      </c>
      <c r="AD1061" s="227" t="s">
        <v>2303</v>
      </c>
      <c r="AE1061" s="228" t="s">
        <v>173</v>
      </c>
      <c r="AF1061" s="228" t="s">
        <v>173</v>
      </c>
      <c r="AG1061" s="235" t="s">
        <v>173</v>
      </c>
      <c r="AH1061" s="280"/>
    </row>
    <row r="1062" spans="2:34" ht="12.75">
      <c r="B1062" s="306" t="s">
        <v>1445</v>
      </c>
      <c r="C1062" s="307" t="s">
        <v>114</v>
      </c>
      <c r="D1062" s="307" t="s">
        <v>2067</v>
      </c>
      <c r="E1062" s="307">
        <v>4</v>
      </c>
      <c r="F1062" s="307" t="s">
        <v>333</v>
      </c>
      <c r="G1062" s="307" t="s">
        <v>334</v>
      </c>
      <c r="H1062" s="307" t="s">
        <v>1446</v>
      </c>
      <c r="I1062" s="231" t="s">
        <v>2305</v>
      </c>
      <c r="J1062" s="228" t="s">
        <v>173</v>
      </c>
      <c r="K1062" s="228" t="s">
        <v>173</v>
      </c>
      <c r="L1062" s="227" t="s">
        <v>2303</v>
      </c>
      <c r="M1062" s="228" t="s">
        <v>173</v>
      </c>
      <c r="N1062" s="228" t="s">
        <v>173</v>
      </c>
      <c r="O1062" s="228" t="s">
        <v>173</v>
      </c>
      <c r="P1062" s="228" t="s">
        <v>173</v>
      </c>
      <c r="Q1062" s="231" t="s">
        <v>2305</v>
      </c>
      <c r="R1062" s="228" t="s">
        <v>173</v>
      </c>
      <c r="S1062" s="228" t="s">
        <v>173</v>
      </c>
      <c r="T1062" s="228" t="s">
        <v>173</v>
      </c>
      <c r="U1062" s="231" t="s">
        <v>2305</v>
      </c>
      <c r="V1062" s="231" t="s">
        <v>2305</v>
      </c>
      <c r="W1062" s="228" t="s">
        <v>173</v>
      </c>
      <c r="X1062" s="229" t="s">
        <v>149</v>
      </c>
      <c r="Y1062" s="229" t="s">
        <v>149</v>
      </c>
      <c r="Z1062" s="227" t="s">
        <v>2303</v>
      </c>
      <c r="AA1062" s="231" t="s">
        <v>2305</v>
      </c>
      <c r="AB1062" s="227" t="s">
        <v>2303</v>
      </c>
      <c r="AC1062" s="228" t="s">
        <v>173</v>
      </c>
      <c r="AD1062" s="228" t="s">
        <v>173</v>
      </c>
      <c r="AE1062" s="228" t="s">
        <v>173</v>
      </c>
      <c r="AF1062" s="228" t="s">
        <v>173</v>
      </c>
      <c r="AG1062" s="235" t="s">
        <v>173</v>
      </c>
      <c r="AH1062" s="280"/>
    </row>
    <row r="1063" spans="2:34" ht="12.75">
      <c r="B1063" s="306" t="s">
        <v>1454</v>
      </c>
      <c r="C1063" s="307" t="s">
        <v>114</v>
      </c>
      <c r="D1063" s="307" t="s">
        <v>2067</v>
      </c>
      <c r="E1063" s="307">
        <v>4</v>
      </c>
      <c r="F1063" s="307" t="s">
        <v>333</v>
      </c>
      <c r="G1063" s="307" t="s">
        <v>334</v>
      </c>
      <c r="H1063" s="307" t="s">
        <v>1455</v>
      </c>
      <c r="I1063" s="231" t="s">
        <v>2305</v>
      </c>
      <c r="J1063" s="228" t="s">
        <v>173</v>
      </c>
      <c r="K1063" s="228" t="s">
        <v>173</v>
      </c>
      <c r="L1063" s="227" t="s">
        <v>2303</v>
      </c>
      <c r="M1063" s="228" t="s">
        <v>173</v>
      </c>
      <c r="N1063" s="228" t="s">
        <v>173</v>
      </c>
      <c r="O1063" s="228" t="s">
        <v>173</v>
      </c>
      <c r="P1063" s="228" t="s">
        <v>173</v>
      </c>
      <c r="Q1063" s="231" t="s">
        <v>2305</v>
      </c>
      <c r="R1063" s="228" t="s">
        <v>173</v>
      </c>
      <c r="S1063" s="228" t="s">
        <v>173</v>
      </c>
      <c r="T1063" s="228" t="s">
        <v>173</v>
      </c>
      <c r="U1063" s="231" t="s">
        <v>2305</v>
      </c>
      <c r="V1063" s="231" t="s">
        <v>2305</v>
      </c>
      <c r="W1063" s="228" t="s">
        <v>173</v>
      </c>
      <c r="X1063" s="229" t="s">
        <v>149</v>
      </c>
      <c r="Y1063" s="229" t="s">
        <v>149</v>
      </c>
      <c r="Z1063" s="227" t="s">
        <v>2303</v>
      </c>
      <c r="AA1063" s="231" t="s">
        <v>2305</v>
      </c>
      <c r="AB1063" s="227" t="s">
        <v>2303</v>
      </c>
      <c r="AC1063" s="228" t="s">
        <v>173</v>
      </c>
      <c r="AD1063" s="228" t="s">
        <v>173</v>
      </c>
      <c r="AE1063" s="228" t="s">
        <v>173</v>
      </c>
      <c r="AF1063" s="228" t="s">
        <v>173</v>
      </c>
      <c r="AG1063" s="235" t="s">
        <v>173</v>
      </c>
      <c r="AH1063" s="280"/>
    </row>
    <row r="1064" spans="2:34" ht="12.75">
      <c r="B1064" s="306" t="s">
        <v>2070</v>
      </c>
      <c r="C1064" s="307" t="s">
        <v>114</v>
      </c>
      <c r="D1064" s="307" t="s">
        <v>2067</v>
      </c>
      <c r="E1064" s="307">
        <v>4</v>
      </c>
      <c r="F1064" s="307" t="s">
        <v>333</v>
      </c>
      <c r="G1064" s="307" t="s">
        <v>334</v>
      </c>
      <c r="H1064" s="307" t="s">
        <v>885</v>
      </c>
      <c r="I1064" s="231" t="s">
        <v>2305</v>
      </c>
      <c r="J1064" s="228" t="s">
        <v>173</v>
      </c>
      <c r="K1064" s="228" t="s">
        <v>173</v>
      </c>
      <c r="L1064" s="227" t="s">
        <v>2303</v>
      </c>
      <c r="M1064" s="228" t="s">
        <v>173</v>
      </c>
      <c r="N1064" s="228" t="s">
        <v>173</v>
      </c>
      <c r="O1064" s="228" t="s">
        <v>173</v>
      </c>
      <c r="P1064" s="228" t="s">
        <v>173</v>
      </c>
      <c r="Q1064" s="231" t="s">
        <v>2305</v>
      </c>
      <c r="R1064" s="228" t="s">
        <v>173</v>
      </c>
      <c r="S1064" s="228" t="s">
        <v>173</v>
      </c>
      <c r="T1064" s="228" t="s">
        <v>173</v>
      </c>
      <c r="U1064" s="231" t="s">
        <v>2305</v>
      </c>
      <c r="V1064" s="231" t="s">
        <v>2305</v>
      </c>
      <c r="W1064" s="228" t="s">
        <v>173</v>
      </c>
      <c r="X1064" s="229" t="s">
        <v>149</v>
      </c>
      <c r="Y1064" s="229" t="s">
        <v>149</v>
      </c>
      <c r="Z1064" s="227" t="s">
        <v>2303</v>
      </c>
      <c r="AA1064" s="231" t="s">
        <v>2305</v>
      </c>
      <c r="AB1064" s="227" t="s">
        <v>2303</v>
      </c>
      <c r="AC1064" s="228" t="s">
        <v>173</v>
      </c>
      <c r="AD1064" s="228" t="s">
        <v>173</v>
      </c>
      <c r="AE1064" s="228" t="s">
        <v>173</v>
      </c>
      <c r="AF1064" s="228" t="s">
        <v>173</v>
      </c>
      <c r="AG1064" s="235" t="s">
        <v>173</v>
      </c>
      <c r="AH1064" s="280"/>
    </row>
    <row r="1065" spans="2:34" ht="12.75">
      <c r="B1065" s="306" t="s">
        <v>2067</v>
      </c>
      <c r="C1065" s="307" t="s">
        <v>114</v>
      </c>
      <c r="D1065" s="307" t="s">
        <v>2067</v>
      </c>
      <c r="E1065" s="307">
        <v>4</v>
      </c>
      <c r="F1065" s="307" t="s">
        <v>333</v>
      </c>
      <c r="G1065" s="307" t="s">
        <v>334</v>
      </c>
      <c r="H1065" s="307" t="s">
        <v>338</v>
      </c>
      <c r="I1065" s="231" t="s">
        <v>2305</v>
      </c>
      <c r="J1065" s="228" t="s">
        <v>173</v>
      </c>
      <c r="K1065" s="228" t="s">
        <v>173</v>
      </c>
      <c r="L1065" s="227" t="s">
        <v>2303</v>
      </c>
      <c r="M1065" s="228" t="s">
        <v>173</v>
      </c>
      <c r="N1065" s="228" t="s">
        <v>173</v>
      </c>
      <c r="O1065" s="228" t="s">
        <v>173</v>
      </c>
      <c r="P1065" s="228" t="s">
        <v>173</v>
      </c>
      <c r="Q1065" s="231" t="s">
        <v>2305</v>
      </c>
      <c r="R1065" s="228" t="s">
        <v>173</v>
      </c>
      <c r="S1065" s="228" t="s">
        <v>173</v>
      </c>
      <c r="T1065" s="228" t="s">
        <v>173</v>
      </c>
      <c r="U1065" s="231" t="s">
        <v>2305</v>
      </c>
      <c r="V1065" s="231" t="s">
        <v>2305</v>
      </c>
      <c r="W1065" s="228" t="s">
        <v>173</v>
      </c>
      <c r="X1065" s="229" t="s">
        <v>149</v>
      </c>
      <c r="Y1065" s="229" t="s">
        <v>149</v>
      </c>
      <c r="Z1065" s="227" t="s">
        <v>2303</v>
      </c>
      <c r="AA1065" s="231" t="s">
        <v>2305</v>
      </c>
      <c r="AB1065" s="227" t="s">
        <v>2303</v>
      </c>
      <c r="AC1065" s="228" t="s">
        <v>173</v>
      </c>
      <c r="AD1065" s="228" t="s">
        <v>173</v>
      </c>
      <c r="AE1065" s="228" t="s">
        <v>173</v>
      </c>
      <c r="AF1065" s="228" t="s">
        <v>173</v>
      </c>
      <c r="AG1065" s="235" t="s">
        <v>173</v>
      </c>
      <c r="AH1065" s="280"/>
    </row>
    <row r="1066" spans="2:34" ht="12.75">
      <c r="B1066" s="306" t="s">
        <v>2067</v>
      </c>
      <c r="C1066" s="307" t="s">
        <v>114</v>
      </c>
      <c r="D1066" s="307" t="s">
        <v>2067</v>
      </c>
      <c r="E1066" s="307">
        <v>4</v>
      </c>
      <c r="F1066" s="307" t="s">
        <v>333</v>
      </c>
      <c r="G1066" s="307" t="s">
        <v>334</v>
      </c>
      <c r="H1066" s="307" t="s">
        <v>335</v>
      </c>
      <c r="I1066" s="231" t="s">
        <v>2305</v>
      </c>
      <c r="J1066" s="228" t="s">
        <v>173</v>
      </c>
      <c r="K1066" s="228" t="s">
        <v>173</v>
      </c>
      <c r="L1066" s="227" t="s">
        <v>2303</v>
      </c>
      <c r="M1066" s="228" t="s">
        <v>173</v>
      </c>
      <c r="N1066" s="228" t="s">
        <v>173</v>
      </c>
      <c r="O1066" s="228" t="s">
        <v>173</v>
      </c>
      <c r="P1066" s="228" t="s">
        <v>173</v>
      </c>
      <c r="Q1066" s="231" t="s">
        <v>2305</v>
      </c>
      <c r="R1066" s="228" t="s">
        <v>173</v>
      </c>
      <c r="S1066" s="228" t="s">
        <v>173</v>
      </c>
      <c r="T1066" s="228" t="s">
        <v>173</v>
      </c>
      <c r="U1066" s="231" t="s">
        <v>2305</v>
      </c>
      <c r="V1066" s="231" t="s">
        <v>2305</v>
      </c>
      <c r="W1066" s="228" t="s">
        <v>173</v>
      </c>
      <c r="X1066" s="229" t="s">
        <v>149</v>
      </c>
      <c r="Y1066" s="229" t="s">
        <v>149</v>
      </c>
      <c r="Z1066" s="227" t="s">
        <v>2303</v>
      </c>
      <c r="AA1066" s="231" t="s">
        <v>2305</v>
      </c>
      <c r="AB1066" s="227" t="s">
        <v>2303</v>
      </c>
      <c r="AC1066" s="228" t="s">
        <v>173</v>
      </c>
      <c r="AD1066" s="228" t="s">
        <v>173</v>
      </c>
      <c r="AE1066" s="228" t="s">
        <v>173</v>
      </c>
      <c r="AF1066" s="228" t="s">
        <v>173</v>
      </c>
      <c r="AG1066" s="235" t="s">
        <v>173</v>
      </c>
      <c r="AH1066" s="280"/>
    </row>
    <row r="1067" spans="2:34" ht="12.75">
      <c r="B1067" s="306" t="s">
        <v>2118</v>
      </c>
      <c r="C1067" s="307" t="s">
        <v>114</v>
      </c>
      <c r="D1067" s="307" t="s">
        <v>2067</v>
      </c>
      <c r="E1067" s="307">
        <v>4</v>
      </c>
      <c r="F1067" s="307" t="s">
        <v>333</v>
      </c>
      <c r="G1067" s="307" t="s">
        <v>334</v>
      </c>
      <c r="H1067" s="307" t="s">
        <v>902</v>
      </c>
      <c r="I1067" s="231" t="s">
        <v>2305</v>
      </c>
      <c r="J1067" s="228" t="s">
        <v>173</v>
      </c>
      <c r="K1067" s="228" t="s">
        <v>173</v>
      </c>
      <c r="L1067" s="227" t="s">
        <v>2303</v>
      </c>
      <c r="M1067" s="228" t="s">
        <v>173</v>
      </c>
      <c r="N1067" s="228" t="s">
        <v>173</v>
      </c>
      <c r="O1067" s="228" t="s">
        <v>173</v>
      </c>
      <c r="P1067" s="228" t="s">
        <v>173</v>
      </c>
      <c r="Q1067" s="231" t="s">
        <v>2305</v>
      </c>
      <c r="R1067" s="228" t="s">
        <v>173</v>
      </c>
      <c r="S1067" s="228" t="s">
        <v>173</v>
      </c>
      <c r="T1067" s="228" t="s">
        <v>173</v>
      </c>
      <c r="U1067" s="231" t="s">
        <v>2305</v>
      </c>
      <c r="V1067" s="231" t="s">
        <v>2305</v>
      </c>
      <c r="W1067" s="228" t="s">
        <v>173</v>
      </c>
      <c r="X1067" s="229" t="s">
        <v>149</v>
      </c>
      <c r="Y1067" s="229" t="s">
        <v>149</v>
      </c>
      <c r="Z1067" s="227" t="s">
        <v>2303</v>
      </c>
      <c r="AA1067" s="231" t="s">
        <v>2305</v>
      </c>
      <c r="AB1067" s="227" t="s">
        <v>2303</v>
      </c>
      <c r="AC1067" s="228" t="s">
        <v>173</v>
      </c>
      <c r="AD1067" s="228" t="s">
        <v>173</v>
      </c>
      <c r="AE1067" s="228" t="s">
        <v>173</v>
      </c>
      <c r="AF1067" s="228" t="s">
        <v>173</v>
      </c>
      <c r="AG1067" s="235" t="s">
        <v>173</v>
      </c>
      <c r="AH1067" s="280"/>
    </row>
    <row r="1068" spans="2:34" ht="12.75">
      <c r="B1068" s="306" t="s">
        <v>2119</v>
      </c>
      <c r="C1068" s="307" t="s">
        <v>114</v>
      </c>
      <c r="D1068" s="307" t="s">
        <v>2067</v>
      </c>
      <c r="E1068" s="307">
        <v>4</v>
      </c>
      <c r="F1068" s="307" t="s">
        <v>333</v>
      </c>
      <c r="G1068" s="307" t="s">
        <v>334</v>
      </c>
      <c r="H1068" s="307" t="s">
        <v>885</v>
      </c>
      <c r="I1068" s="231" t="s">
        <v>2305</v>
      </c>
      <c r="J1068" s="228" t="s">
        <v>173</v>
      </c>
      <c r="K1068" s="228" t="s">
        <v>173</v>
      </c>
      <c r="L1068" s="227" t="s">
        <v>2303</v>
      </c>
      <c r="M1068" s="228" t="s">
        <v>173</v>
      </c>
      <c r="N1068" s="228" t="s">
        <v>173</v>
      </c>
      <c r="O1068" s="228" t="s">
        <v>173</v>
      </c>
      <c r="P1068" s="228" t="s">
        <v>173</v>
      </c>
      <c r="Q1068" s="231" t="s">
        <v>2305</v>
      </c>
      <c r="R1068" s="228" t="s">
        <v>173</v>
      </c>
      <c r="S1068" s="228" t="s">
        <v>173</v>
      </c>
      <c r="T1068" s="228" t="s">
        <v>173</v>
      </c>
      <c r="U1068" s="231" t="s">
        <v>2305</v>
      </c>
      <c r="V1068" s="231" t="s">
        <v>2305</v>
      </c>
      <c r="W1068" s="228" t="s">
        <v>173</v>
      </c>
      <c r="X1068" s="229" t="s">
        <v>149</v>
      </c>
      <c r="Y1068" s="229" t="s">
        <v>149</v>
      </c>
      <c r="Z1068" s="227" t="s">
        <v>2303</v>
      </c>
      <c r="AA1068" s="231" t="s">
        <v>2305</v>
      </c>
      <c r="AB1068" s="227" t="s">
        <v>2303</v>
      </c>
      <c r="AC1068" s="228" t="s">
        <v>173</v>
      </c>
      <c r="AD1068" s="228" t="s">
        <v>173</v>
      </c>
      <c r="AE1068" s="228" t="s">
        <v>173</v>
      </c>
      <c r="AF1068" s="228" t="s">
        <v>173</v>
      </c>
      <c r="AG1068" s="235" t="s">
        <v>173</v>
      </c>
      <c r="AH1068" s="280"/>
    </row>
    <row r="1069" spans="2:34" ht="12.75">
      <c r="B1069" s="306" t="s">
        <v>2068</v>
      </c>
      <c r="C1069" s="307" t="s">
        <v>118</v>
      </c>
      <c r="D1069" s="307" t="s">
        <v>2067</v>
      </c>
      <c r="E1069" s="307">
        <v>3</v>
      </c>
      <c r="F1069" s="307" t="s">
        <v>360</v>
      </c>
      <c r="G1069" s="307" t="s">
        <v>360</v>
      </c>
      <c r="H1069" s="307" t="s">
        <v>2069</v>
      </c>
      <c r="I1069" s="227" t="s">
        <v>2303</v>
      </c>
      <c r="J1069" s="228" t="s">
        <v>173</v>
      </c>
      <c r="K1069" s="227" t="s">
        <v>2303</v>
      </c>
      <c r="L1069" s="227" t="s">
        <v>2303</v>
      </c>
      <c r="M1069" s="230" t="s">
        <v>2304</v>
      </c>
      <c r="N1069" s="228" t="s">
        <v>173</v>
      </c>
      <c r="O1069" s="228" t="s">
        <v>173</v>
      </c>
      <c r="P1069" s="228" t="s">
        <v>173</v>
      </c>
      <c r="Q1069" s="231" t="s">
        <v>2305</v>
      </c>
      <c r="R1069" s="228" t="s">
        <v>173</v>
      </c>
      <c r="S1069" s="230" t="s">
        <v>2304</v>
      </c>
      <c r="T1069" s="228" t="s">
        <v>173</v>
      </c>
      <c r="U1069" s="231" t="s">
        <v>2305</v>
      </c>
      <c r="V1069" s="231" t="s">
        <v>2305</v>
      </c>
      <c r="W1069" s="231" t="s">
        <v>2305</v>
      </c>
      <c r="X1069" s="229" t="s">
        <v>149</v>
      </c>
      <c r="Y1069" s="229" t="s">
        <v>149</v>
      </c>
      <c r="Z1069" s="227" t="s">
        <v>2303</v>
      </c>
      <c r="AA1069" s="231" t="s">
        <v>2305</v>
      </c>
      <c r="AB1069" s="230" t="s">
        <v>2304</v>
      </c>
      <c r="AC1069" s="227" t="s">
        <v>2303</v>
      </c>
      <c r="AD1069" s="227" t="s">
        <v>2303</v>
      </c>
      <c r="AE1069" s="230" t="s">
        <v>2304</v>
      </c>
      <c r="AF1069" s="228" t="s">
        <v>173</v>
      </c>
      <c r="AG1069" s="235" t="s">
        <v>173</v>
      </c>
      <c r="AH1069" s="280"/>
    </row>
    <row r="1070" spans="2:34" ht="12.75">
      <c r="B1070" s="306" t="s">
        <v>2068</v>
      </c>
      <c r="C1070" s="307" t="s">
        <v>118</v>
      </c>
      <c r="D1070" s="307" t="s">
        <v>2067</v>
      </c>
      <c r="E1070" s="307">
        <v>3</v>
      </c>
      <c r="F1070" s="307" t="s">
        <v>378</v>
      </c>
      <c r="G1070" s="307" t="s">
        <v>360</v>
      </c>
      <c r="H1070" s="307" t="s">
        <v>338</v>
      </c>
      <c r="I1070" s="227" t="s">
        <v>2303</v>
      </c>
      <c r="J1070" s="228" t="s">
        <v>173</v>
      </c>
      <c r="K1070" s="227" t="s">
        <v>2303</v>
      </c>
      <c r="L1070" s="227" t="s">
        <v>2303</v>
      </c>
      <c r="M1070" s="230" t="s">
        <v>2304</v>
      </c>
      <c r="N1070" s="228" t="s">
        <v>173</v>
      </c>
      <c r="O1070" s="228" t="s">
        <v>173</v>
      </c>
      <c r="P1070" s="228" t="s">
        <v>173</v>
      </c>
      <c r="Q1070" s="231" t="s">
        <v>2305</v>
      </c>
      <c r="R1070" s="228" t="s">
        <v>173</v>
      </c>
      <c r="S1070" s="230" t="s">
        <v>2304</v>
      </c>
      <c r="T1070" s="228" t="s">
        <v>173</v>
      </c>
      <c r="U1070" s="231" t="s">
        <v>2305</v>
      </c>
      <c r="V1070" s="231" t="s">
        <v>2305</v>
      </c>
      <c r="W1070" s="231" t="s">
        <v>2305</v>
      </c>
      <c r="X1070" s="229" t="s">
        <v>149</v>
      </c>
      <c r="Y1070" s="229" t="s">
        <v>149</v>
      </c>
      <c r="Z1070" s="227" t="s">
        <v>2303</v>
      </c>
      <c r="AA1070" s="231" t="s">
        <v>2305</v>
      </c>
      <c r="AB1070" s="230" t="s">
        <v>2304</v>
      </c>
      <c r="AC1070" s="227" t="s">
        <v>2303</v>
      </c>
      <c r="AD1070" s="227" t="s">
        <v>2303</v>
      </c>
      <c r="AE1070" s="230" t="s">
        <v>2304</v>
      </c>
      <c r="AF1070" s="228" t="s">
        <v>173</v>
      </c>
      <c r="AG1070" s="235" t="s">
        <v>173</v>
      </c>
      <c r="AH1070" s="280"/>
    </row>
    <row r="1071" spans="2:34" ht="12.75">
      <c r="B1071" s="306" t="s">
        <v>2074</v>
      </c>
      <c r="C1071" s="307" t="s">
        <v>118</v>
      </c>
      <c r="D1071" s="307" t="s">
        <v>2067</v>
      </c>
      <c r="E1071" s="307">
        <v>3</v>
      </c>
      <c r="F1071" s="307" t="s">
        <v>378</v>
      </c>
      <c r="G1071" s="307" t="s">
        <v>360</v>
      </c>
      <c r="H1071" s="307" t="s">
        <v>2075</v>
      </c>
      <c r="I1071" s="227" t="s">
        <v>2303</v>
      </c>
      <c r="J1071" s="228" t="s">
        <v>173</v>
      </c>
      <c r="K1071" s="227" t="s">
        <v>2303</v>
      </c>
      <c r="L1071" s="227" t="s">
        <v>2303</v>
      </c>
      <c r="M1071" s="230" t="s">
        <v>2304</v>
      </c>
      <c r="N1071" s="228" t="s">
        <v>173</v>
      </c>
      <c r="O1071" s="228" t="s">
        <v>173</v>
      </c>
      <c r="P1071" s="228" t="s">
        <v>173</v>
      </c>
      <c r="Q1071" s="231" t="s">
        <v>2305</v>
      </c>
      <c r="R1071" s="228" t="s">
        <v>173</v>
      </c>
      <c r="S1071" s="230" t="s">
        <v>2304</v>
      </c>
      <c r="T1071" s="228" t="s">
        <v>173</v>
      </c>
      <c r="U1071" s="231" t="s">
        <v>2305</v>
      </c>
      <c r="V1071" s="231" t="s">
        <v>2305</v>
      </c>
      <c r="W1071" s="231" t="s">
        <v>2305</v>
      </c>
      <c r="X1071" s="229" t="s">
        <v>149</v>
      </c>
      <c r="Y1071" s="229" t="s">
        <v>149</v>
      </c>
      <c r="Z1071" s="227" t="s">
        <v>2303</v>
      </c>
      <c r="AA1071" s="231" t="s">
        <v>2305</v>
      </c>
      <c r="AB1071" s="230" t="s">
        <v>2304</v>
      </c>
      <c r="AC1071" s="227" t="s">
        <v>2303</v>
      </c>
      <c r="AD1071" s="227" t="s">
        <v>2303</v>
      </c>
      <c r="AE1071" s="230" t="s">
        <v>2304</v>
      </c>
      <c r="AF1071" s="228" t="s">
        <v>173</v>
      </c>
      <c r="AG1071" s="235" t="s">
        <v>173</v>
      </c>
      <c r="AH1071" s="280"/>
    </row>
    <row r="1072" spans="2:34" ht="12.75">
      <c r="B1072" s="306" t="s">
        <v>2074</v>
      </c>
      <c r="C1072" s="307" t="s">
        <v>118</v>
      </c>
      <c r="D1072" s="307" t="s">
        <v>2067</v>
      </c>
      <c r="E1072" s="307">
        <v>3</v>
      </c>
      <c r="F1072" s="307" t="s">
        <v>378</v>
      </c>
      <c r="G1072" s="307" t="s">
        <v>360</v>
      </c>
      <c r="H1072" s="307" t="s">
        <v>2076</v>
      </c>
      <c r="I1072" s="227" t="s">
        <v>2303</v>
      </c>
      <c r="J1072" s="228" t="s">
        <v>173</v>
      </c>
      <c r="K1072" s="227" t="s">
        <v>2303</v>
      </c>
      <c r="L1072" s="227" t="s">
        <v>2303</v>
      </c>
      <c r="M1072" s="230" t="s">
        <v>2304</v>
      </c>
      <c r="N1072" s="228" t="s">
        <v>173</v>
      </c>
      <c r="O1072" s="228" t="s">
        <v>173</v>
      </c>
      <c r="P1072" s="228" t="s">
        <v>173</v>
      </c>
      <c r="Q1072" s="231" t="s">
        <v>2305</v>
      </c>
      <c r="R1072" s="228" t="s">
        <v>173</v>
      </c>
      <c r="S1072" s="230" t="s">
        <v>2304</v>
      </c>
      <c r="T1072" s="228" t="s">
        <v>173</v>
      </c>
      <c r="U1072" s="231" t="s">
        <v>2305</v>
      </c>
      <c r="V1072" s="231" t="s">
        <v>2305</v>
      </c>
      <c r="W1072" s="231" t="s">
        <v>2305</v>
      </c>
      <c r="X1072" s="229" t="s">
        <v>149</v>
      </c>
      <c r="Y1072" s="229" t="s">
        <v>149</v>
      </c>
      <c r="Z1072" s="227" t="s">
        <v>2303</v>
      </c>
      <c r="AA1072" s="231" t="s">
        <v>2305</v>
      </c>
      <c r="AB1072" s="230" t="s">
        <v>2304</v>
      </c>
      <c r="AC1072" s="227" t="s">
        <v>2303</v>
      </c>
      <c r="AD1072" s="227" t="s">
        <v>2303</v>
      </c>
      <c r="AE1072" s="230" t="s">
        <v>2304</v>
      </c>
      <c r="AF1072" s="228" t="s">
        <v>173</v>
      </c>
      <c r="AG1072" s="235" t="s">
        <v>173</v>
      </c>
      <c r="AH1072" s="280"/>
    </row>
    <row r="1073" spans="2:34" ht="12.75">
      <c r="B1073" s="306" t="s">
        <v>2116</v>
      </c>
      <c r="C1073" s="307" t="s">
        <v>118</v>
      </c>
      <c r="D1073" s="307" t="s">
        <v>2067</v>
      </c>
      <c r="E1073" s="307">
        <v>3</v>
      </c>
      <c r="F1073" s="307" t="s">
        <v>378</v>
      </c>
      <c r="G1073" s="307" t="s">
        <v>360</v>
      </c>
      <c r="H1073" s="307" t="s">
        <v>2075</v>
      </c>
      <c r="I1073" s="227" t="s">
        <v>2303</v>
      </c>
      <c r="J1073" s="228" t="s">
        <v>173</v>
      </c>
      <c r="K1073" s="227" t="s">
        <v>2303</v>
      </c>
      <c r="L1073" s="227" t="s">
        <v>2303</v>
      </c>
      <c r="M1073" s="230" t="s">
        <v>2304</v>
      </c>
      <c r="N1073" s="228" t="s">
        <v>173</v>
      </c>
      <c r="O1073" s="228" t="s">
        <v>173</v>
      </c>
      <c r="P1073" s="228" t="s">
        <v>173</v>
      </c>
      <c r="Q1073" s="231" t="s">
        <v>2305</v>
      </c>
      <c r="R1073" s="228" t="s">
        <v>173</v>
      </c>
      <c r="S1073" s="230" t="s">
        <v>2304</v>
      </c>
      <c r="T1073" s="228" t="s">
        <v>173</v>
      </c>
      <c r="U1073" s="231" t="s">
        <v>2305</v>
      </c>
      <c r="V1073" s="231" t="s">
        <v>2305</v>
      </c>
      <c r="W1073" s="231" t="s">
        <v>2305</v>
      </c>
      <c r="X1073" s="229" t="s">
        <v>149</v>
      </c>
      <c r="Y1073" s="229" t="s">
        <v>149</v>
      </c>
      <c r="Z1073" s="227" t="s">
        <v>2303</v>
      </c>
      <c r="AA1073" s="231" t="s">
        <v>2305</v>
      </c>
      <c r="AB1073" s="230" t="s">
        <v>2304</v>
      </c>
      <c r="AC1073" s="227" t="s">
        <v>2303</v>
      </c>
      <c r="AD1073" s="227" t="s">
        <v>2303</v>
      </c>
      <c r="AE1073" s="230" t="s">
        <v>2304</v>
      </c>
      <c r="AF1073" s="228" t="s">
        <v>173</v>
      </c>
      <c r="AG1073" s="235" t="s">
        <v>173</v>
      </c>
      <c r="AH1073" s="280"/>
    </row>
    <row r="1074" spans="2:34" ht="12.75">
      <c r="B1074" s="306" t="s">
        <v>2116</v>
      </c>
      <c r="C1074" s="307" t="s">
        <v>118</v>
      </c>
      <c r="D1074" s="307" t="s">
        <v>2067</v>
      </c>
      <c r="E1074" s="307">
        <v>3</v>
      </c>
      <c r="F1074" s="307" t="s">
        <v>378</v>
      </c>
      <c r="G1074" s="307" t="s">
        <v>360</v>
      </c>
      <c r="H1074" s="307" t="s">
        <v>2076</v>
      </c>
      <c r="I1074" s="227" t="s">
        <v>2303</v>
      </c>
      <c r="J1074" s="228" t="s">
        <v>173</v>
      </c>
      <c r="K1074" s="227" t="s">
        <v>2303</v>
      </c>
      <c r="L1074" s="227" t="s">
        <v>2303</v>
      </c>
      <c r="M1074" s="230" t="s">
        <v>2304</v>
      </c>
      <c r="N1074" s="228" t="s">
        <v>173</v>
      </c>
      <c r="O1074" s="228" t="s">
        <v>173</v>
      </c>
      <c r="P1074" s="228" t="s">
        <v>173</v>
      </c>
      <c r="Q1074" s="231" t="s">
        <v>2305</v>
      </c>
      <c r="R1074" s="228" t="s">
        <v>173</v>
      </c>
      <c r="S1074" s="230" t="s">
        <v>2304</v>
      </c>
      <c r="T1074" s="228" t="s">
        <v>173</v>
      </c>
      <c r="U1074" s="231" t="s">
        <v>2305</v>
      </c>
      <c r="V1074" s="231" t="s">
        <v>2305</v>
      </c>
      <c r="W1074" s="231" t="s">
        <v>2305</v>
      </c>
      <c r="X1074" s="229" t="s">
        <v>149</v>
      </c>
      <c r="Y1074" s="229" t="s">
        <v>149</v>
      </c>
      <c r="Z1074" s="227" t="s">
        <v>2303</v>
      </c>
      <c r="AA1074" s="231" t="s">
        <v>2305</v>
      </c>
      <c r="AB1074" s="230" t="s">
        <v>2304</v>
      </c>
      <c r="AC1074" s="227" t="s">
        <v>2303</v>
      </c>
      <c r="AD1074" s="227" t="s">
        <v>2303</v>
      </c>
      <c r="AE1074" s="230" t="s">
        <v>2304</v>
      </c>
      <c r="AF1074" s="228" t="s">
        <v>173</v>
      </c>
      <c r="AG1074" s="235" t="s">
        <v>173</v>
      </c>
      <c r="AH1074" s="280"/>
    </row>
    <row r="1075" spans="2:34" ht="12.75">
      <c r="B1075" s="306" t="s">
        <v>2117</v>
      </c>
      <c r="C1075" s="307" t="s">
        <v>118</v>
      </c>
      <c r="D1075" s="307" t="s">
        <v>2067</v>
      </c>
      <c r="E1075" s="307">
        <v>3</v>
      </c>
      <c r="F1075" s="307" t="s">
        <v>378</v>
      </c>
      <c r="G1075" s="307" t="s">
        <v>360</v>
      </c>
      <c r="H1075" s="307" t="s">
        <v>2075</v>
      </c>
      <c r="I1075" s="227" t="s">
        <v>2303</v>
      </c>
      <c r="J1075" s="228" t="s">
        <v>173</v>
      </c>
      <c r="K1075" s="227" t="s">
        <v>2303</v>
      </c>
      <c r="L1075" s="227" t="s">
        <v>2303</v>
      </c>
      <c r="M1075" s="230" t="s">
        <v>2304</v>
      </c>
      <c r="N1075" s="228" t="s">
        <v>173</v>
      </c>
      <c r="O1075" s="228" t="s">
        <v>173</v>
      </c>
      <c r="P1075" s="228" t="s">
        <v>173</v>
      </c>
      <c r="Q1075" s="231" t="s">
        <v>2305</v>
      </c>
      <c r="R1075" s="228" t="s">
        <v>173</v>
      </c>
      <c r="S1075" s="230" t="s">
        <v>2304</v>
      </c>
      <c r="T1075" s="228" t="s">
        <v>173</v>
      </c>
      <c r="U1075" s="231" t="s">
        <v>2305</v>
      </c>
      <c r="V1075" s="231" t="s">
        <v>2305</v>
      </c>
      <c r="W1075" s="231" t="s">
        <v>2305</v>
      </c>
      <c r="X1075" s="229" t="s">
        <v>149</v>
      </c>
      <c r="Y1075" s="229" t="s">
        <v>149</v>
      </c>
      <c r="Z1075" s="227" t="s">
        <v>2303</v>
      </c>
      <c r="AA1075" s="231" t="s">
        <v>2305</v>
      </c>
      <c r="AB1075" s="230" t="s">
        <v>2304</v>
      </c>
      <c r="AC1075" s="227" t="s">
        <v>2303</v>
      </c>
      <c r="AD1075" s="227" t="s">
        <v>2303</v>
      </c>
      <c r="AE1075" s="230" t="s">
        <v>2304</v>
      </c>
      <c r="AF1075" s="228" t="s">
        <v>173</v>
      </c>
      <c r="AG1075" s="235" t="s">
        <v>173</v>
      </c>
      <c r="AH1075" s="280"/>
    </row>
    <row r="1076" spans="2:34" ht="12.75">
      <c r="B1076" s="306" t="s">
        <v>2117</v>
      </c>
      <c r="C1076" s="307" t="s">
        <v>118</v>
      </c>
      <c r="D1076" s="307" t="s">
        <v>2067</v>
      </c>
      <c r="E1076" s="307">
        <v>3</v>
      </c>
      <c r="F1076" s="307" t="s">
        <v>378</v>
      </c>
      <c r="G1076" s="307" t="s">
        <v>360</v>
      </c>
      <c r="H1076" s="307" t="s">
        <v>2076</v>
      </c>
      <c r="I1076" s="227" t="s">
        <v>2303</v>
      </c>
      <c r="J1076" s="228" t="s">
        <v>173</v>
      </c>
      <c r="K1076" s="227" t="s">
        <v>2303</v>
      </c>
      <c r="L1076" s="227" t="s">
        <v>2303</v>
      </c>
      <c r="M1076" s="230" t="s">
        <v>2304</v>
      </c>
      <c r="N1076" s="228" t="s">
        <v>173</v>
      </c>
      <c r="O1076" s="228" t="s">
        <v>173</v>
      </c>
      <c r="P1076" s="228" t="s">
        <v>173</v>
      </c>
      <c r="Q1076" s="231" t="s">
        <v>2305</v>
      </c>
      <c r="R1076" s="228" t="s">
        <v>173</v>
      </c>
      <c r="S1076" s="230" t="s">
        <v>2304</v>
      </c>
      <c r="T1076" s="228" t="s">
        <v>173</v>
      </c>
      <c r="U1076" s="231" t="s">
        <v>2305</v>
      </c>
      <c r="V1076" s="231" t="s">
        <v>2305</v>
      </c>
      <c r="W1076" s="231" t="s">
        <v>2305</v>
      </c>
      <c r="X1076" s="229" t="s">
        <v>149</v>
      </c>
      <c r="Y1076" s="229" t="s">
        <v>149</v>
      </c>
      <c r="Z1076" s="227" t="s">
        <v>2303</v>
      </c>
      <c r="AA1076" s="231" t="s">
        <v>2305</v>
      </c>
      <c r="AB1076" s="230" t="s">
        <v>2304</v>
      </c>
      <c r="AC1076" s="227" t="s">
        <v>2303</v>
      </c>
      <c r="AD1076" s="227" t="s">
        <v>2303</v>
      </c>
      <c r="AE1076" s="230" t="s">
        <v>2304</v>
      </c>
      <c r="AF1076" s="228" t="s">
        <v>173</v>
      </c>
      <c r="AG1076" s="235" t="s">
        <v>173</v>
      </c>
      <c r="AH1076" s="280"/>
    </row>
    <row r="1077" spans="2:34" ht="12.75">
      <c r="B1077" s="306" t="s">
        <v>2067</v>
      </c>
      <c r="C1077" s="307" t="s">
        <v>122</v>
      </c>
      <c r="D1077" s="307" t="s">
        <v>2067</v>
      </c>
      <c r="E1077" s="307">
        <v>2.7</v>
      </c>
      <c r="F1077" s="307" t="s">
        <v>2200</v>
      </c>
      <c r="G1077" s="307" t="s">
        <v>334</v>
      </c>
      <c r="H1077" s="307" t="s">
        <v>335</v>
      </c>
      <c r="I1077" s="230" t="s">
        <v>2304</v>
      </c>
      <c r="J1077" s="230" t="s">
        <v>2304</v>
      </c>
      <c r="K1077" s="230" t="s">
        <v>2304</v>
      </c>
      <c r="L1077" s="230" t="s">
        <v>2304</v>
      </c>
      <c r="M1077" s="227" t="s">
        <v>2303</v>
      </c>
      <c r="N1077" s="228" t="s">
        <v>173</v>
      </c>
      <c r="O1077" s="228" t="s">
        <v>173</v>
      </c>
      <c r="P1077" s="228" t="s">
        <v>173</v>
      </c>
      <c r="Q1077" s="230" t="s">
        <v>2304</v>
      </c>
      <c r="R1077" s="228" t="s">
        <v>173</v>
      </c>
      <c r="S1077" s="230" t="s">
        <v>2304</v>
      </c>
      <c r="T1077" s="228" t="s">
        <v>173</v>
      </c>
      <c r="U1077" s="227" t="s">
        <v>2303</v>
      </c>
      <c r="V1077" s="227" t="s">
        <v>2303</v>
      </c>
      <c r="W1077" s="227" t="s">
        <v>2303</v>
      </c>
      <c r="X1077" s="229" t="s">
        <v>149</v>
      </c>
      <c r="Y1077" s="229" t="s">
        <v>149</v>
      </c>
      <c r="Z1077" s="230" t="s">
        <v>2304</v>
      </c>
      <c r="AA1077" s="230" t="s">
        <v>2304</v>
      </c>
      <c r="AB1077" s="230" t="s">
        <v>2304</v>
      </c>
      <c r="AC1077" s="227" t="s">
        <v>2303</v>
      </c>
      <c r="AD1077" s="227" t="s">
        <v>2303</v>
      </c>
      <c r="AE1077" s="228" t="s">
        <v>173</v>
      </c>
      <c r="AF1077" s="228" t="s">
        <v>173</v>
      </c>
      <c r="AG1077" s="236" t="s">
        <v>2304</v>
      </c>
      <c r="AH1077" s="280"/>
    </row>
    <row r="1078" spans="2:34" ht="12.75">
      <c r="B1078" s="306" t="s">
        <v>2337</v>
      </c>
      <c r="C1078" s="307" t="s">
        <v>359</v>
      </c>
      <c r="D1078" s="307" t="s">
        <v>2067</v>
      </c>
      <c r="E1078" s="308">
        <v>2.6666666669999999</v>
      </c>
      <c r="F1078" s="307" t="s">
        <v>2301</v>
      </c>
      <c r="G1078" s="307" t="s">
        <v>360</v>
      </c>
      <c r="H1078" s="307" t="s">
        <v>2302</v>
      </c>
      <c r="I1078" s="227" t="s">
        <v>2303</v>
      </c>
      <c r="J1078" s="228" t="s">
        <v>173</v>
      </c>
      <c r="K1078" s="227" t="s">
        <v>2303</v>
      </c>
      <c r="L1078" s="227" t="s">
        <v>2303</v>
      </c>
      <c r="M1078" s="227" t="s">
        <v>2303</v>
      </c>
      <c r="N1078" s="228" t="s">
        <v>173</v>
      </c>
      <c r="O1078" s="228" t="s">
        <v>173</v>
      </c>
      <c r="P1078" s="228" t="s">
        <v>173</v>
      </c>
      <c r="Q1078" s="227" t="s">
        <v>2303</v>
      </c>
      <c r="R1078" s="228" t="s">
        <v>173</v>
      </c>
      <c r="S1078" s="228" t="s">
        <v>173</v>
      </c>
      <c r="T1078" s="228" t="s">
        <v>173</v>
      </c>
      <c r="U1078" s="227" t="s">
        <v>2303</v>
      </c>
      <c r="V1078" s="227" t="s">
        <v>2303</v>
      </c>
      <c r="W1078" s="227" t="s">
        <v>2303</v>
      </c>
      <c r="X1078" s="229" t="s">
        <v>149</v>
      </c>
      <c r="Y1078" s="229" t="s">
        <v>149</v>
      </c>
      <c r="Z1078" s="227" t="s">
        <v>2303</v>
      </c>
      <c r="AA1078" s="227" t="s">
        <v>2303</v>
      </c>
      <c r="AB1078" s="227" t="s">
        <v>2303</v>
      </c>
      <c r="AC1078" s="227" t="s">
        <v>2303</v>
      </c>
      <c r="AD1078" s="227" t="s">
        <v>2303</v>
      </c>
      <c r="AE1078" s="227" t="s">
        <v>2303</v>
      </c>
      <c r="AF1078" s="228" t="s">
        <v>173</v>
      </c>
      <c r="AG1078" s="234" t="s">
        <v>2303</v>
      </c>
    </row>
    <row r="1079" spans="2:34" ht="12.75">
      <c r="B1079" s="306" t="s">
        <v>2338</v>
      </c>
      <c r="C1079" s="307" t="s">
        <v>359</v>
      </c>
      <c r="D1079" s="307" t="s">
        <v>2067</v>
      </c>
      <c r="E1079" s="308">
        <v>2.6666666669999999</v>
      </c>
      <c r="F1079" s="307" t="s">
        <v>2301</v>
      </c>
      <c r="G1079" s="307" t="s">
        <v>360</v>
      </c>
      <c r="H1079" s="307" t="s">
        <v>2302</v>
      </c>
      <c r="I1079" s="227" t="s">
        <v>2303</v>
      </c>
      <c r="J1079" s="228" t="s">
        <v>173</v>
      </c>
      <c r="K1079" s="227" t="s">
        <v>2303</v>
      </c>
      <c r="L1079" s="227" t="s">
        <v>2303</v>
      </c>
      <c r="M1079" s="227" t="s">
        <v>2303</v>
      </c>
      <c r="N1079" s="228" t="s">
        <v>173</v>
      </c>
      <c r="O1079" s="228" t="s">
        <v>173</v>
      </c>
      <c r="P1079" s="228" t="s">
        <v>173</v>
      </c>
      <c r="Q1079" s="227" t="s">
        <v>2303</v>
      </c>
      <c r="R1079" s="228" t="s">
        <v>173</v>
      </c>
      <c r="S1079" s="228" t="s">
        <v>173</v>
      </c>
      <c r="T1079" s="228" t="s">
        <v>173</v>
      </c>
      <c r="U1079" s="227" t="s">
        <v>2303</v>
      </c>
      <c r="V1079" s="227" t="s">
        <v>2303</v>
      </c>
      <c r="W1079" s="227" t="s">
        <v>2303</v>
      </c>
      <c r="X1079" s="229" t="s">
        <v>149</v>
      </c>
      <c r="Y1079" s="229" t="s">
        <v>149</v>
      </c>
      <c r="Z1079" s="227" t="s">
        <v>2303</v>
      </c>
      <c r="AA1079" s="227" t="s">
        <v>2303</v>
      </c>
      <c r="AB1079" s="227" t="s">
        <v>2303</v>
      </c>
      <c r="AC1079" s="227" t="s">
        <v>2303</v>
      </c>
      <c r="AD1079" s="227" t="s">
        <v>2303</v>
      </c>
      <c r="AE1079" s="227" t="s">
        <v>2303</v>
      </c>
      <c r="AF1079" s="228" t="s">
        <v>173</v>
      </c>
      <c r="AG1079" s="234" t="s">
        <v>2303</v>
      </c>
    </row>
    <row r="1080" spans="2:34" ht="12.75">
      <c r="B1080" s="306" t="s">
        <v>2067</v>
      </c>
      <c r="C1080" s="307" t="s">
        <v>359</v>
      </c>
      <c r="D1080" s="307" t="s">
        <v>2067</v>
      </c>
      <c r="E1080" s="308">
        <v>2.6666666669999999</v>
      </c>
      <c r="F1080" s="307" t="s">
        <v>2301</v>
      </c>
      <c r="G1080" s="307" t="s">
        <v>360</v>
      </c>
      <c r="H1080" s="307" t="s">
        <v>2302</v>
      </c>
      <c r="I1080" s="227" t="s">
        <v>2303</v>
      </c>
      <c r="J1080" s="228" t="s">
        <v>173</v>
      </c>
      <c r="K1080" s="227" t="s">
        <v>2303</v>
      </c>
      <c r="L1080" s="227" t="s">
        <v>2303</v>
      </c>
      <c r="M1080" s="227" t="s">
        <v>2303</v>
      </c>
      <c r="N1080" s="228" t="s">
        <v>173</v>
      </c>
      <c r="O1080" s="228" t="s">
        <v>173</v>
      </c>
      <c r="P1080" s="228" t="s">
        <v>173</v>
      </c>
      <c r="Q1080" s="227" t="s">
        <v>2303</v>
      </c>
      <c r="R1080" s="228" t="s">
        <v>173</v>
      </c>
      <c r="S1080" s="228" t="s">
        <v>173</v>
      </c>
      <c r="T1080" s="228" t="s">
        <v>173</v>
      </c>
      <c r="U1080" s="227" t="s">
        <v>2303</v>
      </c>
      <c r="V1080" s="227" t="s">
        <v>2303</v>
      </c>
      <c r="W1080" s="227" t="s">
        <v>2303</v>
      </c>
      <c r="X1080" s="229" t="s">
        <v>149</v>
      </c>
      <c r="Y1080" s="229" t="s">
        <v>149</v>
      </c>
      <c r="Z1080" s="227" t="s">
        <v>2303</v>
      </c>
      <c r="AA1080" s="227" t="s">
        <v>2303</v>
      </c>
      <c r="AB1080" s="227" t="s">
        <v>2303</v>
      </c>
      <c r="AC1080" s="227" t="s">
        <v>2303</v>
      </c>
      <c r="AD1080" s="227" t="s">
        <v>2303</v>
      </c>
      <c r="AE1080" s="227" t="s">
        <v>2303</v>
      </c>
      <c r="AF1080" s="228" t="s">
        <v>173</v>
      </c>
      <c r="AG1080" s="234" t="s">
        <v>2303</v>
      </c>
    </row>
    <row r="1081" spans="2:34" ht="12.75">
      <c r="B1081" s="306" t="s">
        <v>2130</v>
      </c>
      <c r="C1081" s="307" t="s">
        <v>359</v>
      </c>
      <c r="D1081" s="307" t="s">
        <v>2123</v>
      </c>
      <c r="E1081" s="308">
        <v>2.6666666669999999</v>
      </c>
      <c r="F1081" s="307" t="s">
        <v>2301</v>
      </c>
      <c r="G1081" s="307" t="s">
        <v>360</v>
      </c>
      <c r="H1081" s="307" t="s">
        <v>2302</v>
      </c>
      <c r="I1081" s="227" t="s">
        <v>2303</v>
      </c>
      <c r="J1081" s="228" t="s">
        <v>173</v>
      </c>
      <c r="K1081" s="227" t="s">
        <v>2303</v>
      </c>
      <c r="L1081" s="227" t="s">
        <v>2303</v>
      </c>
      <c r="M1081" s="227" t="s">
        <v>2303</v>
      </c>
      <c r="N1081" s="228" t="s">
        <v>173</v>
      </c>
      <c r="O1081" s="228" t="s">
        <v>173</v>
      </c>
      <c r="P1081" s="228" t="s">
        <v>173</v>
      </c>
      <c r="Q1081" s="227" t="s">
        <v>2303</v>
      </c>
      <c r="R1081" s="228" t="s">
        <v>173</v>
      </c>
      <c r="S1081" s="228" t="s">
        <v>173</v>
      </c>
      <c r="T1081" s="228" t="s">
        <v>173</v>
      </c>
      <c r="U1081" s="227" t="s">
        <v>2303</v>
      </c>
      <c r="V1081" s="227" t="s">
        <v>2303</v>
      </c>
      <c r="W1081" s="227" t="s">
        <v>2303</v>
      </c>
      <c r="X1081" s="227" t="s">
        <v>2303</v>
      </c>
      <c r="Y1081" s="227" t="s">
        <v>2303</v>
      </c>
      <c r="Z1081" s="227" t="s">
        <v>2303</v>
      </c>
      <c r="AA1081" s="227" t="s">
        <v>2303</v>
      </c>
      <c r="AB1081" s="227" t="s">
        <v>2303</v>
      </c>
      <c r="AC1081" s="227" t="s">
        <v>2303</v>
      </c>
      <c r="AD1081" s="227" t="s">
        <v>2303</v>
      </c>
      <c r="AE1081" s="227" t="s">
        <v>2303</v>
      </c>
      <c r="AF1081" s="228" t="s">
        <v>173</v>
      </c>
      <c r="AG1081" s="234" t="s">
        <v>2303</v>
      </c>
    </row>
    <row r="1082" spans="2:34" ht="12.75">
      <c r="B1082" s="306" t="s">
        <v>2339</v>
      </c>
      <c r="C1082" s="307" t="s">
        <v>359</v>
      </c>
      <c r="D1082" s="307" t="s">
        <v>2148</v>
      </c>
      <c r="E1082" s="308">
        <v>2.6666666669999999</v>
      </c>
      <c r="F1082" s="307" t="s">
        <v>2301</v>
      </c>
      <c r="G1082" s="307" t="s">
        <v>360</v>
      </c>
      <c r="H1082" s="307" t="s">
        <v>2302</v>
      </c>
      <c r="I1082" s="227" t="s">
        <v>2303</v>
      </c>
      <c r="J1082" s="228" t="s">
        <v>173</v>
      </c>
      <c r="K1082" s="227" t="s">
        <v>2303</v>
      </c>
      <c r="L1082" s="227" t="s">
        <v>2303</v>
      </c>
      <c r="M1082" s="227" t="s">
        <v>2303</v>
      </c>
      <c r="N1082" s="228" t="s">
        <v>173</v>
      </c>
      <c r="O1082" s="228" t="s">
        <v>173</v>
      </c>
      <c r="P1082" s="228" t="s">
        <v>173</v>
      </c>
      <c r="Q1082" s="227" t="s">
        <v>2303</v>
      </c>
      <c r="R1082" s="228" t="s">
        <v>173</v>
      </c>
      <c r="S1082" s="228" t="s">
        <v>173</v>
      </c>
      <c r="T1082" s="228" t="s">
        <v>173</v>
      </c>
      <c r="U1082" s="227" t="s">
        <v>2303</v>
      </c>
      <c r="V1082" s="227" t="s">
        <v>2303</v>
      </c>
      <c r="W1082" s="227" t="s">
        <v>2303</v>
      </c>
      <c r="X1082" s="229" t="s">
        <v>149</v>
      </c>
      <c r="Y1082" s="229" t="s">
        <v>149</v>
      </c>
      <c r="Z1082" s="227" t="s">
        <v>2303</v>
      </c>
      <c r="AA1082" s="227" t="s">
        <v>2303</v>
      </c>
      <c r="AB1082" s="227" t="s">
        <v>2303</v>
      </c>
      <c r="AC1082" s="227" t="s">
        <v>2303</v>
      </c>
      <c r="AD1082" s="227" t="s">
        <v>2303</v>
      </c>
      <c r="AE1082" s="227" t="s">
        <v>2303</v>
      </c>
      <c r="AF1082" s="228" t="s">
        <v>173</v>
      </c>
      <c r="AG1082" s="234" t="s">
        <v>2303</v>
      </c>
    </row>
    <row r="1083" spans="2:34" ht="12.75">
      <c r="B1083" s="306" t="s">
        <v>2340</v>
      </c>
      <c r="C1083" s="307" t="s">
        <v>359</v>
      </c>
      <c r="D1083" s="307" t="s">
        <v>2148</v>
      </c>
      <c r="E1083" s="308">
        <v>2.6666666669999999</v>
      </c>
      <c r="F1083" s="307" t="s">
        <v>2301</v>
      </c>
      <c r="G1083" s="307" t="s">
        <v>360</v>
      </c>
      <c r="H1083" s="307" t="s">
        <v>2302</v>
      </c>
      <c r="I1083" s="227" t="s">
        <v>2303</v>
      </c>
      <c r="J1083" s="228" t="s">
        <v>173</v>
      </c>
      <c r="K1083" s="227" t="s">
        <v>2303</v>
      </c>
      <c r="L1083" s="227" t="s">
        <v>2303</v>
      </c>
      <c r="M1083" s="227" t="s">
        <v>2303</v>
      </c>
      <c r="N1083" s="228" t="s">
        <v>173</v>
      </c>
      <c r="O1083" s="228" t="s">
        <v>173</v>
      </c>
      <c r="P1083" s="228" t="s">
        <v>173</v>
      </c>
      <c r="Q1083" s="227" t="s">
        <v>2303</v>
      </c>
      <c r="R1083" s="228" t="s">
        <v>173</v>
      </c>
      <c r="S1083" s="228" t="s">
        <v>173</v>
      </c>
      <c r="T1083" s="228" t="s">
        <v>173</v>
      </c>
      <c r="U1083" s="227" t="s">
        <v>2303</v>
      </c>
      <c r="V1083" s="227" t="s">
        <v>2303</v>
      </c>
      <c r="W1083" s="227" t="s">
        <v>2303</v>
      </c>
      <c r="X1083" s="229" t="s">
        <v>149</v>
      </c>
      <c r="Y1083" s="229" t="s">
        <v>149</v>
      </c>
      <c r="Z1083" s="227" t="s">
        <v>2303</v>
      </c>
      <c r="AA1083" s="227" t="s">
        <v>2303</v>
      </c>
      <c r="AB1083" s="227" t="s">
        <v>2303</v>
      </c>
      <c r="AC1083" s="227" t="s">
        <v>2303</v>
      </c>
      <c r="AD1083" s="227" t="s">
        <v>2303</v>
      </c>
      <c r="AE1083" s="227" t="s">
        <v>2303</v>
      </c>
      <c r="AF1083" s="228" t="s">
        <v>173</v>
      </c>
      <c r="AG1083" s="234" t="s">
        <v>2303</v>
      </c>
    </row>
    <row r="1084" spans="2:34" ht="12.75">
      <c r="B1084" s="306" t="s">
        <v>2164</v>
      </c>
      <c r="C1084" s="307" t="s">
        <v>110</v>
      </c>
      <c r="D1084" s="307" t="s">
        <v>2163</v>
      </c>
      <c r="E1084" s="307">
        <v>2.2999999999999998</v>
      </c>
      <c r="F1084" s="307" t="s">
        <v>292</v>
      </c>
      <c r="G1084" s="307" t="s">
        <v>292</v>
      </c>
      <c r="H1084" s="307" t="s">
        <v>2165</v>
      </c>
      <c r="I1084" s="230" t="s">
        <v>2304</v>
      </c>
      <c r="J1084" s="230" t="s">
        <v>2304</v>
      </c>
      <c r="K1084" s="227" t="s">
        <v>2303</v>
      </c>
      <c r="L1084" s="230" t="s">
        <v>2304</v>
      </c>
      <c r="M1084" s="230" t="s">
        <v>2304</v>
      </c>
      <c r="N1084" s="228" t="s">
        <v>173</v>
      </c>
      <c r="O1084" s="231" t="s">
        <v>2305</v>
      </c>
      <c r="P1084" s="228" t="s">
        <v>173</v>
      </c>
      <c r="Q1084" s="230" t="s">
        <v>2304</v>
      </c>
      <c r="R1084" s="228" t="s">
        <v>173</v>
      </c>
      <c r="S1084" s="230" t="s">
        <v>2304</v>
      </c>
      <c r="T1084" s="228" t="s">
        <v>173</v>
      </c>
      <c r="U1084" s="227" t="s">
        <v>2303</v>
      </c>
      <c r="V1084" s="227" t="s">
        <v>2303</v>
      </c>
      <c r="W1084" s="227" t="s">
        <v>2303</v>
      </c>
      <c r="X1084" s="229" t="s">
        <v>149</v>
      </c>
      <c r="Y1084" s="229" t="s">
        <v>149</v>
      </c>
      <c r="Z1084" s="227" t="s">
        <v>2303</v>
      </c>
      <c r="AA1084" s="227" t="s">
        <v>2303</v>
      </c>
      <c r="AB1084" s="230" t="s">
        <v>2304</v>
      </c>
      <c r="AC1084" s="227" t="s">
        <v>2303</v>
      </c>
      <c r="AD1084" s="227" t="s">
        <v>2303</v>
      </c>
      <c r="AE1084" s="228" t="s">
        <v>173</v>
      </c>
      <c r="AF1084" s="228" t="s">
        <v>173</v>
      </c>
      <c r="AG1084" s="235" t="s">
        <v>173</v>
      </c>
      <c r="AH1084" s="280"/>
    </row>
    <row r="1085" spans="2:34" ht="12.75">
      <c r="B1085" s="306" t="s">
        <v>2167</v>
      </c>
      <c r="C1085" s="307" t="s">
        <v>110</v>
      </c>
      <c r="D1085" s="307" t="s">
        <v>2163</v>
      </c>
      <c r="E1085" s="307">
        <v>2.2999999999999998</v>
      </c>
      <c r="F1085" s="307" t="s">
        <v>292</v>
      </c>
      <c r="G1085" s="307" t="s">
        <v>292</v>
      </c>
      <c r="H1085" s="307" t="s">
        <v>2168</v>
      </c>
      <c r="I1085" s="230" t="s">
        <v>2304</v>
      </c>
      <c r="J1085" s="230" t="s">
        <v>2304</v>
      </c>
      <c r="K1085" s="227" t="s">
        <v>2303</v>
      </c>
      <c r="L1085" s="230" t="s">
        <v>2304</v>
      </c>
      <c r="M1085" s="230" t="s">
        <v>2304</v>
      </c>
      <c r="N1085" s="228" t="s">
        <v>173</v>
      </c>
      <c r="O1085" s="231" t="s">
        <v>2305</v>
      </c>
      <c r="P1085" s="228" t="s">
        <v>173</v>
      </c>
      <c r="Q1085" s="230" t="s">
        <v>2304</v>
      </c>
      <c r="R1085" s="228" t="s">
        <v>173</v>
      </c>
      <c r="S1085" s="230" t="s">
        <v>2304</v>
      </c>
      <c r="T1085" s="228" t="s">
        <v>173</v>
      </c>
      <c r="U1085" s="227" t="s">
        <v>2303</v>
      </c>
      <c r="V1085" s="227" t="s">
        <v>2303</v>
      </c>
      <c r="W1085" s="227" t="s">
        <v>2303</v>
      </c>
      <c r="X1085" s="229" t="s">
        <v>149</v>
      </c>
      <c r="Y1085" s="229" t="s">
        <v>149</v>
      </c>
      <c r="Z1085" s="227" t="s">
        <v>2303</v>
      </c>
      <c r="AA1085" s="227" t="s">
        <v>2303</v>
      </c>
      <c r="AB1085" s="230" t="s">
        <v>2304</v>
      </c>
      <c r="AC1085" s="227" t="s">
        <v>2303</v>
      </c>
      <c r="AD1085" s="227" t="s">
        <v>2303</v>
      </c>
      <c r="AE1085" s="228" t="s">
        <v>173</v>
      </c>
      <c r="AF1085" s="228" t="s">
        <v>173</v>
      </c>
      <c r="AG1085" s="235" t="s">
        <v>173</v>
      </c>
      <c r="AH1085" s="280"/>
    </row>
    <row r="1086" spans="2:34" ht="12.75">
      <c r="B1086" s="306" t="s">
        <v>2169</v>
      </c>
      <c r="C1086" s="307" t="s">
        <v>110</v>
      </c>
      <c r="D1086" s="307" t="s">
        <v>2163</v>
      </c>
      <c r="E1086" s="307">
        <v>2.2999999999999998</v>
      </c>
      <c r="F1086" s="307" t="s">
        <v>292</v>
      </c>
      <c r="G1086" s="307" t="s">
        <v>292</v>
      </c>
      <c r="H1086" s="307" t="s">
        <v>2170</v>
      </c>
      <c r="I1086" s="230" t="s">
        <v>2304</v>
      </c>
      <c r="J1086" s="230" t="s">
        <v>2304</v>
      </c>
      <c r="K1086" s="227" t="s">
        <v>2303</v>
      </c>
      <c r="L1086" s="230" t="s">
        <v>2304</v>
      </c>
      <c r="M1086" s="230" t="s">
        <v>2304</v>
      </c>
      <c r="N1086" s="228" t="s">
        <v>173</v>
      </c>
      <c r="O1086" s="231" t="s">
        <v>2305</v>
      </c>
      <c r="P1086" s="228" t="s">
        <v>173</v>
      </c>
      <c r="Q1086" s="230" t="s">
        <v>2304</v>
      </c>
      <c r="R1086" s="228" t="s">
        <v>173</v>
      </c>
      <c r="S1086" s="230" t="s">
        <v>2304</v>
      </c>
      <c r="T1086" s="228" t="s">
        <v>173</v>
      </c>
      <c r="U1086" s="227" t="s">
        <v>2303</v>
      </c>
      <c r="V1086" s="227" t="s">
        <v>2303</v>
      </c>
      <c r="W1086" s="227" t="s">
        <v>2303</v>
      </c>
      <c r="X1086" s="229" t="s">
        <v>149</v>
      </c>
      <c r="Y1086" s="229" t="s">
        <v>149</v>
      </c>
      <c r="Z1086" s="227" t="s">
        <v>2303</v>
      </c>
      <c r="AA1086" s="227" t="s">
        <v>2303</v>
      </c>
      <c r="AB1086" s="230" t="s">
        <v>2304</v>
      </c>
      <c r="AC1086" s="227" t="s">
        <v>2303</v>
      </c>
      <c r="AD1086" s="227" t="s">
        <v>2303</v>
      </c>
      <c r="AE1086" s="228" t="s">
        <v>173</v>
      </c>
      <c r="AF1086" s="228" t="s">
        <v>173</v>
      </c>
      <c r="AG1086" s="235" t="s">
        <v>173</v>
      </c>
      <c r="AH1086" s="280"/>
    </row>
    <row r="1087" spans="2:34" ht="12.75">
      <c r="B1087" s="306" t="s">
        <v>2171</v>
      </c>
      <c r="C1087" s="307" t="s">
        <v>110</v>
      </c>
      <c r="D1087" s="307" t="s">
        <v>2163</v>
      </c>
      <c r="E1087" s="307">
        <v>2.2999999999999998</v>
      </c>
      <c r="F1087" s="307" t="s">
        <v>292</v>
      </c>
      <c r="G1087" s="307" t="s">
        <v>292</v>
      </c>
      <c r="H1087" s="307" t="s">
        <v>2172</v>
      </c>
      <c r="I1087" s="230" t="s">
        <v>2304</v>
      </c>
      <c r="J1087" s="230" t="s">
        <v>2304</v>
      </c>
      <c r="K1087" s="227" t="s">
        <v>2303</v>
      </c>
      <c r="L1087" s="230" t="s">
        <v>2304</v>
      </c>
      <c r="M1087" s="230" t="s">
        <v>2304</v>
      </c>
      <c r="N1087" s="228" t="s">
        <v>173</v>
      </c>
      <c r="O1087" s="231" t="s">
        <v>2305</v>
      </c>
      <c r="P1087" s="228" t="s">
        <v>173</v>
      </c>
      <c r="Q1087" s="230" t="s">
        <v>2304</v>
      </c>
      <c r="R1087" s="228" t="s">
        <v>173</v>
      </c>
      <c r="S1087" s="230" t="s">
        <v>2304</v>
      </c>
      <c r="T1087" s="228" t="s">
        <v>173</v>
      </c>
      <c r="U1087" s="227" t="s">
        <v>2303</v>
      </c>
      <c r="V1087" s="227" t="s">
        <v>2303</v>
      </c>
      <c r="W1087" s="227" t="s">
        <v>2303</v>
      </c>
      <c r="X1087" s="229" t="s">
        <v>149</v>
      </c>
      <c r="Y1087" s="229" t="s">
        <v>149</v>
      </c>
      <c r="Z1087" s="227" t="s">
        <v>2303</v>
      </c>
      <c r="AA1087" s="227" t="s">
        <v>2303</v>
      </c>
      <c r="AB1087" s="230" t="s">
        <v>2304</v>
      </c>
      <c r="AC1087" s="227" t="s">
        <v>2303</v>
      </c>
      <c r="AD1087" s="227" t="s">
        <v>2303</v>
      </c>
      <c r="AE1087" s="228" t="s">
        <v>173</v>
      </c>
      <c r="AF1087" s="228" t="s">
        <v>173</v>
      </c>
      <c r="AG1087" s="235" t="s">
        <v>173</v>
      </c>
      <c r="AH1087" s="280"/>
    </row>
    <row r="1088" spans="2:34" ht="12.75">
      <c r="B1088" s="306" t="s">
        <v>2173</v>
      </c>
      <c r="C1088" s="307" t="s">
        <v>110</v>
      </c>
      <c r="D1088" s="307" t="s">
        <v>2163</v>
      </c>
      <c r="E1088" s="307">
        <v>2.2999999999999998</v>
      </c>
      <c r="F1088" s="307" t="s">
        <v>292</v>
      </c>
      <c r="G1088" s="307" t="s">
        <v>292</v>
      </c>
      <c r="H1088" s="307" t="s">
        <v>2174</v>
      </c>
      <c r="I1088" s="230" t="s">
        <v>2304</v>
      </c>
      <c r="J1088" s="230" t="s">
        <v>2304</v>
      </c>
      <c r="K1088" s="227" t="s">
        <v>2303</v>
      </c>
      <c r="L1088" s="230" t="s">
        <v>2304</v>
      </c>
      <c r="M1088" s="230" t="s">
        <v>2304</v>
      </c>
      <c r="N1088" s="228" t="s">
        <v>173</v>
      </c>
      <c r="O1088" s="231" t="s">
        <v>2305</v>
      </c>
      <c r="P1088" s="228" t="s">
        <v>173</v>
      </c>
      <c r="Q1088" s="230" t="s">
        <v>2304</v>
      </c>
      <c r="R1088" s="228" t="s">
        <v>173</v>
      </c>
      <c r="S1088" s="230" t="s">
        <v>2304</v>
      </c>
      <c r="T1088" s="228" t="s">
        <v>173</v>
      </c>
      <c r="U1088" s="227" t="s">
        <v>2303</v>
      </c>
      <c r="V1088" s="227" t="s">
        <v>2303</v>
      </c>
      <c r="W1088" s="227" t="s">
        <v>2303</v>
      </c>
      <c r="X1088" s="229" t="s">
        <v>149</v>
      </c>
      <c r="Y1088" s="229" t="s">
        <v>149</v>
      </c>
      <c r="Z1088" s="227" t="s">
        <v>2303</v>
      </c>
      <c r="AA1088" s="227" t="s">
        <v>2303</v>
      </c>
      <c r="AB1088" s="230" t="s">
        <v>2304</v>
      </c>
      <c r="AC1088" s="227" t="s">
        <v>2303</v>
      </c>
      <c r="AD1088" s="227" t="s">
        <v>2303</v>
      </c>
      <c r="AE1088" s="228" t="s">
        <v>173</v>
      </c>
      <c r="AF1088" s="228" t="s">
        <v>173</v>
      </c>
      <c r="AG1088" s="235" t="s">
        <v>173</v>
      </c>
      <c r="AH1088" s="280"/>
    </row>
    <row r="1089" spans="2:33" ht="13.5" thickBot="1">
      <c r="B1089" s="309" t="s">
        <v>2176</v>
      </c>
      <c r="C1089" s="310" t="s">
        <v>359</v>
      </c>
      <c r="D1089" s="310" t="s">
        <v>2175</v>
      </c>
      <c r="E1089" s="311">
        <v>2.6666666669999999</v>
      </c>
      <c r="F1089" s="310" t="s">
        <v>2301</v>
      </c>
      <c r="G1089" s="310" t="s">
        <v>360</v>
      </c>
      <c r="H1089" s="310" t="s">
        <v>2302</v>
      </c>
      <c r="I1089" s="238" t="s">
        <v>2303</v>
      </c>
      <c r="J1089" s="239" t="s">
        <v>173</v>
      </c>
      <c r="K1089" s="238" t="s">
        <v>2303</v>
      </c>
      <c r="L1089" s="238" t="s">
        <v>2303</v>
      </c>
      <c r="M1089" s="238" t="s">
        <v>2303</v>
      </c>
      <c r="N1089" s="239" t="s">
        <v>173</v>
      </c>
      <c r="O1089" s="239" t="s">
        <v>173</v>
      </c>
      <c r="P1089" s="239" t="s">
        <v>173</v>
      </c>
      <c r="Q1089" s="238" t="s">
        <v>2303</v>
      </c>
      <c r="R1089" s="239" t="s">
        <v>173</v>
      </c>
      <c r="S1089" s="239" t="s">
        <v>173</v>
      </c>
      <c r="T1089" s="239" t="s">
        <v>173</v>
      </c>
      <c r="U1089" s="238" t="s">
        <v>2303</v>
      </c>
      <c r="V1089" s="238" t="s">
        <v>2303</v>
      </c>
      <c r="W1089" s="238" t="s">
        <v>2303</v>
      </c>
      <c r="X1089" s="238" t="s">
        <v>2303</v>
      </c>
      <c r="Y1089" s="238" t="s">
        <v>2303</v>
      </c>
      <c r="Z1089" s="238" t="s">
        <v>2303</v>
      </c>
      <c r="AA1089" s="238" t="s">
        <v>2303</v>
      </c>
      <c r="AB1089" s="238" t="s">
        <v>2303</v>
      </c>
      <c r="AC1089" s="238" t="s">
        <v>2303</v>
      </c>
      <c r="AD1089" s="238" t="s">
        <v>2303</v>
      </c>
      <c r="AE1089" s="238" t="s">
        <v>2303</v>
      </c>
      <c r="AF1089" s="239" t="s">
        <v>173</v>
      </c>
      <c r="AG1089" s="240" t="s">
        <v>2303</v>
      </c>
    </row>
    <row r="1090" spans="2:33" ht="12.75"/>
    <row r="1091" spans="2:33" ht="12.75"/>
    <row r="1092" spans="2:33" ht="12.75"/>
    <row r="1093" spans="2:33" ht="12.75"/>
    <row r="1094" spans="2:33" ht="12.75"/>
    <row r="1095" spans="2:33" ht="12.75"/>
    <row r="1096" spans="2:33" ht="12.75"/>
    <row r="1097" spans="2:33" ht="12.75"/>
    <row r="1098" spans="2:33" ht="12.75"/>
    <row r="1099" spans="2:33" ht="12.75"/>
    <row r="1100" spans="2:33" ht="12.75"/>
    <row r="1101" spans="2:33" ht="12.75"/>
    <row r="1102" spans="2:33" ht="12.75"/>
    <row r="1103" spans="2:33" ht="12.75"/>
    <row r="1104" spans="2:33" ht="12.75"/>
    <row r="1105" ht="12.75"/>
    <row r="1106" ht="12.75"/>
    <row r="1107" ht="12.75"/>
    <row r="1108" ht="12.75"/>
    <row r="1109" ht="12.75"/>
    <row r="1110" ht="12.75"/>
    <row r="1111" ht="12.75"/>
    <row r="1112" ht="12.75"/>
    <row r="1113" ht="12.75"/>
    <row r="1114" ht="12.75"/>
    <row r="1115" ht="12.75"/>
    <row r="1116" ht="12.75"/>
    <row r="1117" ht="12.75"/>
    <row r="1118" ht="12.75"/>
    <row r="1119" ht="12.75"/>
    <row r="1120" ht="12.75"/>
    <row r="1121" ht="12.75"/>
    <row r="1122" ht="12.75"/>
    <row r="1123" ht="12.75"/>
    <row r="1124" ht="12.75"/>
    <row r="1125" ht="12.75"/>
    <row r="1126" ht="12.75"/>
    <row r="1127" ht="12.75"/>
    <row r="1128" ht="12.75"/>
    <row r="1129" ht="12.75"/>
    <row r="1130" ht="12.75"/>
    <row r="1131" ht="12.75"/>
    <row r="1132" ht="12.75"/>
    <row r="1133" ht="12.75"/>
    <row r="1134" ht="12.75"/>
    <row r="1135" ht="12.75"/>
    <row r="1136" ht="12.75"/>
    <row r="1137" ht="12.75"/>
    <row r="1138" ht="12.75"/>
    <row r="1139" ht="12.75"/>
    <row r="1140" ht="12.75"/>
    <row r="1141" ht="12.75"/>
    <row r="1142" ht="12.75"/>
    <row r="1143" ht="12.75"/>
    <row r="1144" ht="12.75"/>
    <row r="1145" ht="12.75"/>
    <row r="1146" ht="12.75"/>
    <row r="1147" ht="12.75"/>
    <row r="1148" ht="12.75"/>
    <row r="1149" ht="12.75"/>
    <row r="1150" ht="12.75"/>
    <row r="1151" ht="12.75"/>
    <row r="1152" ht="12.75"/>
    <row r="1153" ht="12.75"/>
    <row r="1154" ht="12.75"/>
    <row r="1155" ht="12.75"/>
    <row r="1156" ht="12.75"/>
    <row r="1157" ht="12.75"/>
    <row r="1158" ht="12.75"/>
    <row r="1159" ht="12.75"/>
    <row r="1160" ht="12.75"/>
    <row r="1161" ht="12.75"/>
    <row r="1162" ht="12.75"/>
    <row r="1163" ht="12.75"/>
    <row r="1164" ht="12.75"/>
    <row r="1165" ht="12.75"/>
    <row r="1166" ht="12.75"/>
    <row r="1167" ht="12.75"/>
    <row r="1168" ht="12.75"/>
    <row r="1169" ht="12.75"/>
    <row r="1170" ht="12.75"/>
    <row r="1171" ht="12.75"/>
    <row r="1172" ht="12.75"/>
    <row r="1173" ht="12.75"/>
    <row r="1174" ht="12.75"/>
    <row r="1175" ht="12.75"/>
    <row r="1176" ht="12.75"/>
    <row r="1177" ht="12.75"/>
    <row r="1178" ht="12.75"/>
    <row r="1179" ht="12.75"/>
    <row r="1180" ht="12.75"/>
    <row r="1181" ht="12.75"/>
    <row r="1182" ht="12.75"/>
    <row r="1183" ht="12.75"/>
    <row r="1184" ht="12.75"/>
    <row r="1185" ht="12.75"/>
    <row r="1186" ht="12.75"/>
    <row r="1187" ht="12.75"/>
    <row r="1188" ht="12.75"/>
    <row r="1189" ht="12.75"/>
    <row r="1190" ht="12.75"/>
    <row r="1191" ht="12.75"/>
    <row r="1192" ht="12.75"/>
    <row r="1193" ht="12.75"/>
    <row r="1194" ht="12.75"/>
    <row r="1195" ht="12.75"/>
    <row r="1196" ht="12.75"/>
    <row r="1197" ht="12.75"/>
    <row r="1198" ht="12.75"/>
    <row r="1199" ht="12.75"/>
    <row r="1200" ht="12.75"/>
    <row r="1201" ht="12.75"/>
    <row r="1202" ht="12.75"/>
    <row r="1203" ht="12.75"/>
    <row r="1204" ht="12.75"/>
    <row r="1205" ht="12.75"/>
    <row r="1206" ht="12.75"/>
    <row r="1207" ht="12.75"/>
    <row r="1208" ht="12.75"/>
    <row r="1209" ht="12.75"/>
    <row r="1210" ht="12.75"/>
    <row r="1211" ht="12.75"/>
    <row r="1212" ht="12.75"/>
    <row r="1213" ht="12.75"/>
    <row r="1214" ht="12.75"/>
    <row r="1215" ht="12.75"/>
    <row r="1216" ht="12.75"/>
    <row r="1217" ht="12.75"/>
    <row r="1218" ht="12.75"/>
    <row r="1219" ht="12.75"/>
    <row r="1220" ht="12.75"/>
    <row r="1221" ht="12.75"/>
    <row r="1222" ht="12.75"/>
    <row r="1223" ht="12.75"/>
    <row r="1224" ht="12.75"/>
    <row r="1225" ht="12.75"/>
    <row r="1226" ht="12.75"/>
    <row r="1227" ht="12.75"/>
    <row r="1228" ht="12.75"/>
    <row r="1229" ht="12.75"/>
    <row r="1230" ht="12.75"/>
    <row r="1231" ht="12.75"/>
    <row r="1232" ht="12.75"/>
    <row r="1233" ht="12.75"/>
    <row r="1234" ht="12.75"/>
    <row r="1235" ht="12.75"/>
    <row r="1236" ht="12.75"/>
    <row r="1237" ht="12.75"/>
    <row r="1238" ht="12.75"/>
    <row r="1239" ht="12.75"/>
    <row r="1240" ht="12.75"/>
    <row r="1241" ht="12.75"/>
    <row r="1242" ht="12.75"/>
    <row r="1243" ht="12.75"/>
    <row r="1244" ht="12.75"/>
    <row r="1245" ht="12.75"/>
    <row r="1246" ht="12.75"/>
    <row r="1247" ht="12.75"/>
    <row r="1248" ht="12.75"/>
    <row r="1249" ht="12.75"/>
    <row r="1250" ht="12.75"/>
    <row r="1251" ht="12.75"/>
    <row r="1252" ht="12.75"/>
    <row r="1253" ht="12.75"/>
    <row r="1254" ht="12.75"/>
    <row r="1255" ht="12.75"/>
    <row r="1256" ht="12.75"/>
    <row r="1257" ht="12.75"/>
    <row r="1258" ht="12.75"/>
    <row r="1259" ht="12.75"/>
    <row r="1260" ht="12.75"/>
    <row r="1261" ht="12.75"/>
    <row r="1262" ht="12.75"/>
    <row r="1263" ht="12.75"/>
    <row r="1264" ht="12.75"/>
    <row r="1265" ht="12.75"/>
    <row r="1266" ht="12.75"/>
    <row r="1267" ht="12.75"/>
    <row r="1268" ht="12.75"/>
    <row r="1269" ht="12.75"/>
    <row r="1270" ht="12.75"/>
    <row r="1271" ht="12.75"/>
    <row r="1272" ht="12.75"/>
    <row r="1273" ht="12.75"/>
    <row r="1274" ht="12.75"/>
    <row r="1275" ht="12.75"/>
    <row r="1276" ht="12.75"/>
    <row r="1277" ht="12.75"/>
    <row r="1278" ht="12.75"/>
    <row r="1279" ht="12.75"/>
    <row r="1280" ht="12.75"/>
    <row r="1281" ht="12.75"/>
    <row r="1282" ht="12.75"/>
    <row r="1283" ht="12.75"/>
    <row r="1284" ht="12.75"/>
    <row r="1285" ht="12.75"/>
    <row r="1286" ht="12.75"/>
    <row r="1287" ht="12.75"/>
    <row r="1288" ht="12.75"/>
    <row r="1289" ht="12.75"/>
    <row r="1290" ht="12.75"/>
    <row r="1291" ht="12.75"/>
    <row r="1292" ht="12.75"/>
    <row r="1293" ht="12.75"/>
    <row r="1294" ht="12.75"/>
    <row r="1295" ht="12.75"/>
    <row r="1296" ht="12.75"/>
    <row r="1297" ht="12.75"/>
    <row r="1298" ht="12.75"/>
    <row r="1299" ht="12.75"/>
    <row r="1300" ht="12.75"/>
    <row r="1301" ht="12.75"/>
    <row r="1302" ht="12.75"/>
    <row r="1303" ht="12.75"/>
    <row r="1304" ht="12.75"/>
    <row r="1305" ht="12.75"/>
    <row r="1306" ht="12.75"/>
    <row r="1307" ht="12.75"/>
    <row r="1308" ht="12.75"/>
    <row r="1309" ht="12.75"/>
    <row r="1310" ht="12.75"/>
    <row r="1311" ht="12.75"/>
    <row r="1312" ht="12.75"/>
    <row r="1313" ht="12.75"/>
    <row r="1314" ht="12.75"/>
    <row r="1315" ht="12.75"/>
    <row r="1316" ht="12.75"/>
    <row r="1317" ht="12.75"/>
    <row r="1318" ht="12.75"/>
    <row r="1319" ht="12.75"/>
    <row r="1320" ht="12.75"/>
    <row r="1321" ht="12.75"/>
    <row r="1322" ht="12.75"/>
    <row r="1323" ht="12.75"/>
    <row r="1324" ht="12.75"/>
    <row r="1325" ht="12.75"/>
    <row r="1326" ht="12.75"/>
    <row r="1327" ht="12.75"/>
    <row r="1328" ht="12.75"/>
    <row r="1329" ht="12.75"/>
    <row r="1330" ht="12.75"/>
    <row r="1331" ht="12.75"/>
    <row r="1332" ht="12.75"/>
    <row r="1333" ht="12.75"/>
    <row r="1334" ht="12.75"/>
    <row r="1335" ht="12.75"/>
    <row r="1336" ht="12.75"/>
    <row r="1337" ht="12.75"/>
    <row r="1338" ht="12.75"/>
    <row r="1339" ht="12.75"/>
    <row r="1340" ht="12.75"/>
    <row r="1341" ht="12.75"/>
    <row r="1342" ht="12.75"/>
    <row r="1343" ht="12.75"/>
    <row r="1344" ht="12.75"/>
    <row r="1345" ht="12.75"/>
    <row r="1346" ht="12.75"/>
    <row r="1347" ht="12.75"/>
    <row r="1348" ht="12.75"/>
    <row r="1349" ht="12.75"/>
    <row r="1350" ht="12.75"/>
    <row r="1351" ht="12.75"/>
    <row r="1352" ht="12.75"/>
    <row r="1353" ht="12.75"/>
    <row r="1354" ht="12.75"/>
    <row r="1355" ht="12.75"/>
    <row r="1356" ht="12.75"/>
    <row r="1357" ht="12.75"/>
    <row r="1358" ht="12.75"/>
    <row r="1359" ht="12.75"/>
    <row r="1360" ht="12.75"/>
    <row r="1361" ht="12.75"/>
    <row r="1362" ht="12.75"/>
    <row r="1363" ht="12.75"/>
    <row r="1364" ht="12.75"/>
    <row r="1365" ht="12.75"/>
    <row r="1366" ht="12.75"/>
    <row r="1367" ht="12.75"/>
    <row r="1368" ht="12.75"/>
    <row r="1369" ht="12.75"/>
    <row r="1370" ht="12.75"/>
    <row r="1371" ht="12.75"/>
    <row r="1372" ht="12.75"/>
    <row r="1373" ht="12.75"/>
    <row r="1374" ht="12.75"/>
    <row r="1375" ht="12.75"/>
    <row r="1376" ht="12.75"/>
    <row r="1377" ht="12.75"/>
    <row r="1378" ht="12.75"/>
    <row r="1379" ht="12.75"/>
    <row r="1380" ht="12.75"/>
    <row r="1381" ht="12.75"/>
    <row r="1382" ht="12.75"/>
    <row r="1383" ht="12.75"/>
    <row r="1384" ht="12.75"/>
    <row r="1385" ht="12.75"/>
    <row r="1386" ht="12.75"/>
    <row r="1387" ht="12.75"/>
    <row r="1388" ht="12.75"/>
    <row r="1389" ht="12.75"/>
    <row r="1390" ht="12.75"/>
    <row r="1391" ht="12.75"/>
    <row r="1392" ht="12.75"/>
    <row r="1393" ht="12.75"/>
    <row r="1394" ht="12.75"/>
    <row r="1395" ht="12.75"/>
    <row r="1396" ht="12.75"/>
    <row r="1397" ht="12.75"/>
    <row r="1398" ht="12.75"/>
    <row r="1399" ht="12.75"/>
    <row r="1400" ht="12.75"/>
    <row r="1401" ht="12.75"/>
    <row r="1402" ht="12.75"/>
    <row r="1403" ht="12.75"/>
    <row r="1404" ht="12.75"/>
    <row r="1405" ht="12.75"/>
    <row r="1406" ht="12.75"/>
    <row r="1407" ht="12.75"/>
    <row r="1408" ht="12.75"/>
    <row r="1409" ht="12.75"/>
    <row r="1410" ht="12.75"/>
    <row r="1411" ht="12.75"/>
    <row r="1412" ht="12.75"/>
    <row r="1413" ht="12.75"/>
    <row r="1414" ht="12.75"/>
    <row r="1415" ht="12.75"/>
    <row r="1416" ht="12.75"/>
    <row r="1417" ht="12.75"/>
    <row r="1418" ht="12.75"/>
    <row r="1419" ht="12.75"/>
    <row r="1420" ht="12.75"/>
    <row r="1421" ht="12.75"/>
    <row r="1422" ht="12.75"/>
    <row r="1423" ht="12.75"/>
    <row r="1424" ht="12.75"/>
    <row r="1425" ht="12.75"/>
    <row r="1426" ht="12.75"/>
    <row r="1427" ht="12.75"/>
    <row r="1428" ht="12.75"/>
    <row r="1429" ht="12.75"/>
    <row r="1430" ht="12.75"/>
    <row r="1431" ht="12.75"/>
    <row r="1432" ht="12.75"/>
    <row r="1433" ht="12.75"/>
    <row r="1434" ht="12.75"/>
    <row r="1435" ht="12.75"/>
    <row r="1436" ht="12.75"/>
    <row r="1437" ht="12.75"/>
    <row r="1438" ht="12.75"/>
    <row r="1439" ht="12.75"/>
    <row r="1440" ht="12.75"/>
    <row r="1441" ht="12.75"/>
    <row r="1442" ht="12.75"/>
    <row r="1443" ht="12.75"/>
    <row r="1444" ht="12.75"/>
    <row r="1445" ht="12.75"/>
    <row r="1446" ht="12.75"/>
    <row r="1447" ht="12.75"/>
    <row r="1448" ht="12.75"/>
    <row r="1449" ht="12.75"/>
    <row r="1450" ht="12.75"/>
    <row r="1451" ht="12.75"/>
    <row r="1452" ht="12.75"/>
    <row r="1453" ht="12.75"/>
    <row r="1454" ht="12.75"/>
    <row r="1455" ht="12.75"/>
    <row r="1456" ht="12.75"/>
    <row r="1457" ht="12.75"/>
    <row r="1458" ht="12.75"/>
    <row r="1459" ht="12.75"/>
    <row r="1460" ht="12.75"/>
    <row r="1461" ht="12.75"/>
    <row r="1462" ht="12.75"/>
    <row r="1463" ht="12.75"/>
    <row r="1464" ht="12.75"/>
    <row r="1465" ht="12.75"/>
    <row r="1466" ht="12.75"/>
    <row r="1467" ht="12.75"/>
    <row r="1468" ht="12.75"/>
    <row r="1469" ht="12.75"/>
    <row r="1470" ht="12.75"/>
    <row r="1471" ht="12.75"/>
    <row r="1472" ht="12.75"/>
    <row r="1473" ht="12.75"/>
    <row r="1474" ht="12.75"/>
    <row r="1475" ht="12.75"/>
    <row r="1476" ht="12.75"/>
    <row r="1477" ht="12.75"/>
    <row r="1478" ht="12.75"/>
    <row r="1479" ht="12.75"/>
    <row r="1480" ht="12.75"/>
    <row r="1481" ht="12.75"/>
    <row r="1482" ht="12.75"/>
    <row r="1483" ht="12.75"/>
    <row r="1484" ht="12.75"/>
    <row r="1485" ht="12.75"/>
    <row r="1486" ht="12.75"/>
    <row r="1487" ht="12.75"/>
    <row r="1488" ht="12.75"/>
    <row r="1489" ht="12.75"/>
    <row r="1490" ht="12.75"/>
    <row r="1491" ht="12.75"/>
    <row r="1492" ht="12.75"/>
    <row r="1493" ht="12.75"/>
    <row r="1494" ht="12.75"/>
    <row r="1495" ht="12.75"/>
    <row r="1496" ht="12.75"/>
    <row r="1497" ht="12.75"/>
    <row r="1498" ht="12.75"/>
    <row r="1499" ht="12.75"/>
    <row r="1500" ht="12.75"/>
    <row r="1501" ht="12.75"/>
    <row r="1502" ht="12.75"/>
    <row r="1503" ht="12.75"/>
    <row r="1504" ht="12.75"/>
    <row r="1505" ht="12.75"/>
    <row r="1506" ht="12.75"/>
    <row r="1507" ht="12.75"/>
    <row r="1508" ht="12.75"/>
    <row r="1509" ht="12.75"/>
    <row r="1510" ht="12.75"/>
    <row r="1511" ht="12.75"/>
    <row r="1512" ht="12.75"/>
    <row r="1513" ht="12.75"/>
    <row r="1514" ht="12.75"/>
    <row r="1515" ht="12.75"/>
    <row r="1516" ht="12.75"/>
    <row r="1517" ht="12.75"/>
    <row r="1518" ht="12.75"/>
    <row r="1519" ht="12.75"/>
    <row r="1520" ht="12.75"/>
    <row r="1521" ht="12.75"/>
    <row r="1522" ht="12.75"/>
    <row r="1523" ht="12.75"/>
    <row r="1524" ht="12.75"/>
    <row r="1525" ht="12.75"/>
    <row r="1526" ht="12.75"/>
    <row r="1527" ht="12.75"/>
    <row r="1528" ht="12.75"/>
    <row r="1529" ht="12.75"/>
    <row r="1530" ht="12.75"/>
    <row r="1531" ht="12.75"/>
    <row r="1532" ht="12.75"/>
    <row r="1533" ht="12.75"/>
    <row r="1534" ht="12.75"/>
    <row r="1535" ht="12.75"/>
    <row r="1536" ht="12.75"/>
    <row r="1537" ht="12.75"/>
    <row r="1538" ht="12.75"/>
    <row r="1539" ht="12.75"/>
    <row r="1540" ht="12.75"/>
    <row r="1541" ht="12.75"/>
    <row r="1542" ht="12.75"/>
    <row r="1543" ht="12.75"/>
    <row r="1544" ht="12.75"/>
    <row r="1545" ht="12.75"/>
    <row r="1546" ht="12.75"/>
    <row r="1547" ht="12.75"/>
    <row r="1548" ht="12.75"/>
    <row r="1549" ht="12.75"/>
    <row r="1550" ht="12.75"/>
    <row r="1551" ht="12.75"/>
    <row r="1552" ht="12.75"/>
    <row r="1553" ht="12.75"/>
    <row r="1554" ht="12.75"/>
    <row r="1555" ht="12.75"/>
    <row r="1556" ht="12.75"/>
    <row r="1557" ht="12.75"/>
    <row r="1558" ht="12.75"/>
    <row r="1559" ht="12.75"/>
    <row r="1560" ht="12.75"/>
    <row r="1561" ht="12.75"/>
    <row r="1562" ht="12.75"/>
    <row r="1563" ht="12.75"/>
    <row r="1564" ht="12.75"/>
    <row r="1565" ht="12.75"/>
    <row r="1566" ht="12.75"/>
    <row r="1567" ht="12.75"/>
    <row r="1568" ht="12.75"/>
    <row r="1569" ht="12.75"/>
    <row r="1570" ht="12.75"/>
    <row r="1571" ht="12.75"/>
    <row r="1572" ht="12.75"/>
    <row r="1573" ht="12.75"/>
    <row r="1574" ht="12.75"/>
    <row r="1575" ht="12.75"/>
    <row r="1576" ht="12.75"/>
    <row r="1577" ht="12.75"/>
    <row r="1578" ht="12.75"/>
    <row r="1579" ht="12.75"/>
    <row r="1580" ht="12.75"/>
    <row r="1581" ht="12.75"/>
    <row r="1582" ht="12.75"/>
    <row r="1583" ht="12.75"/>
    <row r="1584" ht="12.75"/>
    <row r="1585" ht="12.75"/>
    <row r="1586" ht="12.75"/>
    <row r="1587" ht="12.75"/>
    <row r="1588" ht="12.75"/>
    <row r="1589" ht="12.75"/>
    <row r="1590" ht="12.75"/>
    <row r="1591" ht="12.75"/>
    <row r="1592" ht="12.75"/>
    <row r="1593" ht="12.75"/>
    <row r="1594" ht="12.75"/>
    <row r="1595" ht="12.75"/>
    <row r="1596" ht="12.75"/>
    <row r="1597" ht="12.75"/>
    <row r="1598" ht="12.75"/>
    <row r="1599" ht="12.75"/>
    <row r="1600" ht="12.75"/>
    <row r="1601" ht="12.75"/>
    <row r="1602" ht="12.75"/>
    <row r="1603" ht="12.75"/>
    <row r="1604" ht="12.75"/>
    <row r="1605" ht="12.75"/>
    <row r="1606" ht="12.75"/>
    <row r="1607" ht="12.75"/>
    <row r="1608" ht="12.75"/>
    <row r="1609" ht="12.75"/>
    <row r="1610" ht="12.75"/>
    <row r="1611" ht="12.75"/>
    <row r="1612" ht="12.75"/>
    <row r="1613" ht="12.75"/>
    <row r="1614" ht="12.75"/>
    <row r="1615" ht="12.75"/>
    <row r="1616" ht="12.75"/>
    <row r="1617" ht="12.75"/>
    <row r="1618" ht="12.75"/>
    <row r="1619" ht="12.75"/>
    <row r="1620" ht="12.75"/>
    <row r="1621" ht="12.75"/>
    <row r="1622" ht="12.75"/>
    <row r="1623" ht="12.75"/>
    <row r="1624" ht="12.75"/>
    <row r="1625" ht="12.75"/>
    <row r="1626" ht="12.75"/>
    <row r="1627" ht="12.75"/>
    <row r="1628" ht="12.75"/>
    <row r="1629" ht="12.75"/>
    <row r="1630" ht="12.75"/>
    <row r="1631" ht="12.75"/>
    <row r="1632" ht="12.75"/>
    <row r="1633" ht="12.75"/>
    <row r="1634" ht="12.75"/>
    <row r="1635" ht="12.75"/>
    <row r="1636" ht="12.75"/>
    <row r="1637" ht="12.75"/>
    <row r="1638" ht="12.75"/>
    <row r="1639" ht="12.75"/>
    <row r="1640" ht="12.75"/>
    <row r="1641" ht="12.75"/>
    <row r="1642" ht="12.75"/>
    <row r="1643" ht="12.75"/>
    <row r="1644" ht="12.75"/>
    <row r="1645" ht="12.75"/>
    <row r="1646" ht="12.75"/>
    <row r="1647" ht="12.75"/>
    <row r="1648" ht="12.75"/>
    <row r="1649" ht="12.75"/>
    <row r="1650" ht="12.75"/>
    <row r="1651" ht="12.75"/>
    <row r="1652" ht="12.75"/>
    <row r="1653" ht="12.75"/>
    <row r="1654" ht="12.75"/>
    <row r="1655" ht="12.75"/>
    <row r="1656" ht="12.75"/>
    <row r="1657" ht="12.75"/>
    <row r="1658" ht="12.75"/>
    <row r="1659" ht="12.75"/>
    <row r="1660" ht="12.75"/>
    <row r="1661" ht="12.75"/>
    <row r="1662" ht="12.75"/>
    <row r="1663" ht="12.75"/>
    <row r="1664" ht="12.75"/>
    <row r="1665" ht="12.75"/>
    <row r="1666" ht="12.75"/>
    <row r="1667" ht="12.75"/>
    <row r="1668" ht="12.75"/>
    <row r="1669" ht="12.75"/>
    <row r="1670" ht="12.75"/>
    <row r="1671" ht="12.75"/>
    <row r="1672" ht="12.75"/>
    <row r="1673" ht="12.75"/>
    <row r="1674" ht="12.75"/>
    <row r="1675" ht="12.75"/>
    <row r="1676" ht="12.75"/>
    <row r="1677" ht="12.75"/>
    <row r="1678" ht="12.75"/>
    <row r="1679" ht="12.75"/>
    <row r="1680" ht="12.75"/>
    <row r="1681" ht="12.75"/>
    <row r="1682" ht="12.75"/>
    <row r="1683" ht="12.75"/>
    <row r="1684" ht="12.75"/>
    <row r="1685" ht="12.75"/>
    <row r="1686" ht="12.75"/>
    <row r="1687" ht="12.75"/>
    <row r="1688" ht="12.75"/>
    <row r="1689" ht="12.75"/>
    <row r="1690" ht="12.75"/>
    <row r="1691" ht="12.75"/>
    <row r="1692" ht="12.75"/>
    <row r="1693" ht="12.75"/>
    <row r="1694" ht="12.75"/>
    <row r="1695" ht="12.75"/>
    <row r="1696" ht="12.75"/>
    <row r="1697" ht="12.75"/>
    <row r="1698" ht="12.75"/>
    <row r="1699" ht="12.75"/>
    <row r="1700" ht="12.75"/>
    <row r="1701" ht="12.75"/>
    <row r="1702" ht="12.75"/>
    <row r="1703" ht="12.75"/>
    <row r="1704" ht="12.75"/>
    <row r="1705" ht="12.75"/>
    <row r="1706" ht="12.75"/>
    <row r="1707" ht="12.75"/>
    <row r="1708" ht="12.75"/>
    <row r="1709" ht="12.75"/>
    <row r="1710" ht="12.75"/>
    <row r="1711" ht="12.75"/>
    <row r="1712" ht="12.75"/>
    <row r="1713" ht="12.75"/>
    <row r="1714" ht="12.75"/>
    <row r="1715" ht="12.75"/>
    <row r="1716" ht="12.75"/>
    <row r="1717" ht="12.75"/>
    <row r="1718" ht="12.75"/>
    <row r="1719" ht="12.75"/>
    <row r="1720" ht="12.75"/>
    <row r="1721" ht="12.75"/>
    <row r="1722" ht="12.75"/>
    <row r="1723" ht="12.75"/>
    <row r="1724" ht="12.75"/>
    <row r="1725" ht="12.75"/>
    <row r="1726" ht="12.75"/>
    <row r="1727" ht="12.75"/>
    <row r="1728" ht="12.75"/>
    <row r="1729" ht="12.75"/>
    <row r="1730" ht="12.75"/>
    <row r="1731" ht="12.75"/>
    <row r="1732" ht="12.75"/>
    <row r="1733" ht="12.75"/>
    <row r="1734" ht="12.75"/>
    <row r="1735" ht="12.75"/>
    <row r="1736" ht="12.75"/>
    <row r="1737" ht="12.75"/>
    <row r="1738" ht="12.75"/>
    <row r="1739" ht="12.75"/>
    <row r="1740" ht="12.75"/>
    <row r="1741" ht="12.75"/>
    <row r="1742" ht="12.75"/>
    <row r="1743" ht="12.75"/>
    <row r="1744" ht="12.75"/>
    <row r="1745" ht="12.75"/>
    <row r="1746" ht="12.75"/>
    <row r="1747" ht="12.75"/>
    <row r="1748" ht="12.75"/>
    <row r="1749" ht="12.75"/>
    <row r="1750" ht="12.75"/>
    <row r="1751" ht="12.75"/>
    <row r="1752" ht="12.75"/>
    <row r="1753" ht="12.75"/>
    <row r="1754" ht="12.75"/>
    <row r="1755" ht="12.75"/>
    <row r="1756" ht="12.75"/>
    <row r="1757" ht="12.75"/>
    <row r="1758" ht="12.75"/>
    <row r="1759" ht="12.75"/>
    <row r="1760" ht="12.75"/>
    <row r="1761" ht="12.75"/>
    <row r="1762" ht="12.75"/>
    <row r="1763" ht="12.75"/>
    <row r="1764" ht="12.75"/>
    <row r="1765" ht="12.75"/>
    <row r="1766" ht="12.75"/>
    <row r="1767" ht="12.75"/>
    <row r="1768" ht="12.75"/>
    <row r="1769" ht="12.75"/>
    <row r="1770" ht="12.75"/>
    <row r="1771" ht="12.75"/>
    <row r="1772" ht="12.75"/>
    <row r="1773" ht="12.75"/>
    <row r="1774" ht="12.75"/>
    <row r="1775" ht="12.75"/>
    <row r="1776" ht="12.75"/>
    <row r="1777" ht="12.75"/>
    <row r="1778" ht="12.75"/>
    <row r="1779" ht="12.75"/>
    <row r="1780" ht="12.75"/>
    <row r="1781" ht="12.75"/>
    <row r="1782" ht="12.75"/>
    <row r="1783" ht="12.75"/>
    <row r="1784" ht="12.75"/>
    <row r="1785" ht="12.75"/>
    <row r="1786" ht="12.75"/>
    <row r="1787" ht="12.75"/>
    <row r="1788" ht="12.75"/>
    <row r="1789" ht="12.75"/>
    <row r="1790" ht="12.75"/>
    <row r="1791" ht="12.75"/>
    <row r="1792" ht="12.75"/>
    <row r="1793" ht="12.75"/>
    <row r="1794" ht="12.75"/>
    <row r="1795" ht="12.75"/>
    <row r="1796" ht="12.75"/>
    <row r="1797" ht="12.75"/>
    <row r="1798" ht="12.75"/>
    <row r="1799" ht="12.75"/>
    <row r="1800" ht="12.75"/>
    <row r="1801" ht="12.75"/>
    <row r="1802" ht="12.75"/>
    <row r="1803" ht="12.75"/>
    <row r="1804" ht="12.75"/>
    <row r="1805" ht="12.75"/>
    <row r="1806" ht="12.75"/>
    <row r="1807" ht="12.75"/>
    <row r="1808" ht="12.75"/>
    <row r="1809" ht="12.75"/>
    <row r="1810" ht="12.75"/>
    <row r="1811" ht="12.75"/>
    <row r="1812" ht="12.75"/>
    <row r="1813" ht="12.75"/>
    <row r="1814" ht="12.75"/>
    <row r="1815" ht="12.75"/>
    <row r="1816" ht="12.75"/>
    <row r="1817" ht="12.75"/>
    <row r="1818" ht="12.75"/>
    <row r="1819" ht="12.75"/>
    <row r="1820" ht="12.75"/>
    <row r="1821" ht="12.75"/>
    <row r="1822" ht="12.75"/>
    <row r="1823" ht="12.75"/>
    <row r="1824" ht="12.75"/>
    <row r="1825" ht="12.75"/>
    <row r="1826" ht="12.75"/>
    <row r="1827" ht="12.75"/>
    <row r="1828" ht="12.75"/>
    <row r="1829" ht="12.75"/>
    <row r="1830" ht="12.75"/>
    <row r="1831" ht="12.75"/>
    <row r="1832" ht="12.75"/>
    <row r="1833" ht="12.75"/>
    <row r="1834" ht="12.75"/>
    <row r="1835" ht="12.75"/>
    <row r="1836" ht="12.75"/>
    <row r="1837" ht="12.75"/>
    <row r="1838" ht="12.75"/>
    <row r="1839" ht="12.75"/>
    <row r="1840" ht="12.75"/>
    <row r="1841" ht="12.75"/>
    <row r="1842" ht="12.75"/>
    <row r="1843" ht="12.75"/>
    <row r="1844" ht="12.75"/>
    <row r="1845" ht="12.75"/>
    <row r="1846" ht="12.75"/>
    <row r="1847" ht="12.75"/>
    <row r="1848" ht="12.75"/>
    <row r="1849" ht="12.75"/>
    <row r="1850" ht="12.75"/>
    <row r="1851" ht="12.75"/>
    <row r="1852" ht="12.75"/>
    <row r="1853" ht="12.75"/>
    <row r="1854" ht="12.75"/>
    <row r="1855" ht="12.75"/>
    <row r="1856" ht="12.75"/>
    <row r="1857" ht="12.75"/>
    <row r="1858" ht="12.75"/>
    <row r="1859" ht="12.75"/>
    <row r="1860" ht="12.75"/>
    <row r="1861" ht="12.75"/>
    <row r="1862" ht="12.75"/>
    <row r="1863" ht="12.75"/>
    <row r="1864" ht="12.75"/>
    <row r="1865" ht="12.75"/>
    <row r="1866" ht="12.75"/>
    <row r="1867" ht="12.75"/>
    <row r="1868" ht="12.75"/>
    <row r="1869" ht="12.75"/>
    <row r="1870" ht="12.75"/>
    <row r="1871" ht="12.75"/>
    <row r="1872" ht="12.75"/>
    <row r="1873" ht="12.75"/>
    <row r="1874" ht="12.75"/>
    <row r="1875" ht="12.75"/>
    <row r="1876" ht="12.75"/>
    <row r="1877" ht="12.75"/>
    <row r="1878" ht="12.75"/>
    <row r="1879" ht="12.75"/>
    <row r="1880" ht="12.75"/>
    <row r="1881" ht="12.75"/>
    <row r="1882" ht="12.75"/>
    <row r="1883" ht="12.75"/>
    <row r="1884" ht="12.75"/>
    <row r="1885" ht="12.75"/>
    <row r="1886" ht="12.75"/>
    <row r="1887" ht="12.75"/>
    <row r="1888" ht="12.75"/>
    <row r="1889" ht="12.75"/>
    <row r="1890" ht="12.75"/>
    <row r="1891" ht="12.75"/>
    <row r="1892" ht="12.75"/>
    <row r="1893" ht="12.75"/>
    <row r="1894" ht="12.75"/>
    <row r="1895" ht="12.75"/>
    <row r="1896" ht="12.75"/>
    <row r="1897" ht="12.75"/>
    <row r="1898" ht="12.75"/>
    <row r="1899" ht="12.75"/>
    <row r="1900" ht="12.75"/>
    <row r="1901" ht="12.75"/>
    <row r="1902" ht="12.75"/>
    <row r="1903" ht="12.75"/>
    <row r="1904" ht="12.75"/>
    <row r="1905" ht="12.75"/>
    <row r="1906" ht="12.75"/>
    <row r="1907" ht="12.75"/>
    <row r="1908" ht="12.75"/>
    <row r="1909" ht="12.75"/>
    <row r="1910" ht="12.75"/>
    <row r="1911" ht="12.75"/>
    <row r="1912" ht="12.75"/>
    <row r="1913" ht="12.75"/>
    <row r="1914" ht="12.75"/>
    <row r="1915" ht="12.75"/>
    <row r="1916" ht="12.75"/>
    <row r="1917" ht="12.75"/>
    <row r="1918" ht="12.75"/>
    <row r="1919" ht="12.75"/>
    <row r="1920" ht="12.75"/>
    <row r="1921" ht="12.75"/>
    <row r="1922" ht="12.75"/>
    <row r="1923" ht="12.75"/>
    <row r="1924" ht="12.75"/>
    <row r="1925" ht="12.75"/>
    <row r="1926" ht="12.75"/>
    <row r="1927" ht="12.75"/>
    <row r="1928" ht="12.75"/>
    <row r="1929" ht="12.75"/>
    <row r="1930" ht="12.75"/>
    <row r="1931" ht="12.75"/>
    <row r="1932" ht="12.75"/>
    <row r="1933" ht="12.75"/>
    <row r="1934" ht="12.75"/>
    <row r="1935" ht="12.75"/>
    <row r="1936" ht="12.75"/>
    <row r="1937" ht="12.75"/>
    <row r="1938" ht="12.75"/>
    <row r="1939" ht="12.75"/>
    <row r="1940" ht="12.75"/>
    <row r="1941" ht="12.75"/>
    <row r="1942" ht="12.75"/>
    <row r="1943" ht="12.75"/>
    <row r="1944" ht="12.75"/>
    <row r="1945" ht="12.75"/>
    <row r="1946" ht="12.75"/>
    <row r="1947" ht="12.75"/>
    <row r="1948" ht="12.75"/>
    <row r="1949" ht="12.75"/>
    <row r="1950" ht="12.75"/>
    <row r="1951" ht="12.75"/>
    <row r="1952" ht="12.75"/>
    <row r="1953" ht="12.75"/>
    <row r="1954" ht="12.75"/>
    <row r="1955" ht="12.75"/>
    <row r="1956" ht="12.75"/>
    <row r="1957" ht="12.75"/>
    <row r="1958" ht="12.75"/>
    <row r="1959" ht="12.75"/>
    <row r="1960" ht="12.75"/>
    <row r="1961" ht="12.75"/>
    <row r="1962" ht="12.75"/>
    <row r="1963" ht="12.75"/>
    <row r="1964" ht="12.75"/>
    <row r="1965" ht="12.75"/>
    <row r="1966" ht="12.75"/>
    <row r="1967" ht="12.75"/>
    <row r="1968" ht="12.75"/>
    <row r="1969" ht="12.75"/>
    <row r="1970" ht="12.75"/>
    <row r="1971" ht="12.75"/>
    <row r="1972" ht="12.75"/>
    <row r="1973" ht="12.75"/>
    <row r="1974" ht="12.75"/>
    <row r="1975" ht="12.75"/>
    <row r="1976" ht="12.75"/>
    <row r="1977" ht="12.75"/>
    <row r="1978" ht="12.75"/>
    <row r="1979" ht="12.75"/>
    <row r="1980" ht="12.75"/>
    <row r="1981" ht="12.75"/>
    <row r="1982" ht="12.75"/>
    <row r="1983" ht="12.75"/>
    <row r="1984" ht="12.75"/>
    <row r="1985" ht="12.75"/>
    <row r="1986" ht="12.75"/>
    <row r="1987" ht="12.75"/>
    <row r="1988" ht="12.75"/>
    <row r="1989" ht="12.75"/>
    <row r="1990" ht="12.75"/>
    <row r="1991" ht="12.75"/>
    <row r="1992" ht="12.75"/>
    <row r="1993" ht="12.75"/>
    <row r="1994" ht="12.75"/>
    <row r="1995" ht="12.75"/>
    <row r="1996" ht="12.75"/>
    <row r="1997" ht="12.75"/>
    <row r="1998" ht="12.75"/>
    <row r="1999" ht="12.75"/>
    <row r="2000" ht="12.75"/>
  </sheetData>
  <autoFilter ref="B3:AG1089" xr:uid="{00000000-0009-0000-0000-000001000000}"/>
  <mergeCells count="3">
    <mergeCell ref="I2:P2"/>
    <mergeCell ref="Q2:AG2"/>
    <mergeCell ref="B2:H2"/>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9BAC6-ED06-4197-A298-7D9D4F5DD468}">
  <sheetPr>
    <tabColor theme="5" tint="0.79998168889431442"/>
  </sheetPr>
  <dimension ref="B1:T1792"/>
  <sheetViews>
    <sheetView zoomScale="80" zoomScaleNormal="80" workbookViewId="0">
      <selection activeCell="I41" sqref="I41"/>
    </sheetView>
  </sheetViews>
  <sheetFormatPr defaultColWidth="8.85546875" defaultRowHeight="15"/>
  <cols>
    <col min="1" max="1" width="3" style="199" customWidth="1"/>
    <col min="2" max="2" width="27.42578125" style="199" customWidth="1"/>
    <col min="3" max="3" width="45.140625" style="199" customWidth="1"/>
    <col min="4" max="4" width="26.140625" style="199" bestFit="1" customWidth="1"/>
    <col min="5" max="5" width="17.28515625" style="212" customWidth="1"/>
    <col min="6" max="6" width="16.7109375" style="199" customWidth="1"/>
    <col min="7" max="7" width="18.85546875" style="199" customWidth="1"/>
    <col min="8" max="8" width="36.5703125" style="199" customWidth="1"/>
    <col min="9" max="9" width="119.140625" style="201" bestFit="1" customWidth="1"/>
    <col min="10" max="10" width="20.7109375" style="199" bestFit="1" customWidth="1"/>
    <col min="11" max="11" width="40.5703125" style="201" bestFit="1" customWidth="1"/>
    <col min="12" max="12" width="17.7109375" style="201" bestFit="1" customWidth="1"/>
    <col min="13" max="14" width="8.5703125" style="199" bestFit="1" customWidth="1"/>
    <col min="15" max="15" width="11.7109375" style="199" bestFit="1" customWidth="1"/>
    <col min="16" max="16" width="11.42578125" style="199" bestFit="1" customWidth="1"/>
    <col min="17" max="17" width="10.85546875" style="199" bestFit="1" customWidth="1"/>
    <col min="18" max="18" width="40.7109375" style="199" bestFit="1" customWidth="1"/>
    <col min="19" max="16384" width="8.85546875" style="199"/>
  </cols>
  <sheetData>
    <row r="1" spans="2:20">
      <c r="B1" s="109" t="s">
        <v>0</v>
      </c>
      <c r="C1" s="110" t="s">
        <v>2234</v>
      </c>
    </row>
    <row r="2" spans="2:20">
      <c r="B2" s="111" t="s">
        <v>2</v>
      </c>
      <c r="C2" s="112">
        <v>1.2</v>
      </c>
      <c r="D2" s="200"/>
    </row>
    <row r="3" spans="2:20" ht="15.75" thickBot="1">
      <c r="B3" s="113" t="s">
        <v>3</v>
      </c>
      <c r="C3" s="213">
        <v>45071</v>
      </c>
      <c r="D3" s="197"/>
      <c r="E3" s="214"/>
      <c r="F3" s="197"/>
      <c r="G3" s="197"/>
      <c r="H3" s="197"/>
      <c r="I3" s="198"/>
      <c r="J3" s="365" t="s">
        <v>301</v>
      </c>
      <c r="K3" s="366"/>
      <c r="L3" s="366"/>
      <c r="M3" s="366"/>
      <c r="N3" s="366"/>
      <c r="O3" s="366"/>
      <c r="P3" s="366"/>
      <c r="Q3" s="366"/>
      <c r="R3" s="367"/>
    </row>
    <row r="4" spans="2:20">
      <c r="B4" s="393" t="s">
        <v>213</v>
      </c>
      <c r="C4" s="393"/>
      <c r="D4" s="393"/>
      <c r="E4" s="393"/>
      <c r="F4" s="393"/>
      <c r="G4" s="393"/>
      <c r="H4" s="393"/>
      <c r="I4" s="393"/>
      <c r="J4" s="394" t="s">
        <v>302</v>
      </c>
      <c r="K4" s="395"/>
      <c r="L4" s="395"/>
      <c r="M4" s="395"/>
      <c r="N4" s="395"/>
      <c r="O4" s="395"/>
      <c r="P4" s="395"/>
      <c r="Q4" s="395"/>
      <c r="R4" s="395"/>
    </row>
    <row r="5" spans="2:20" ht="15" customHeight="1">
      <c r="B5" s="396" t="s">
        <v>303</v>
      </c>
      <c r="C5" s="396" t="s">
        <v>304</v>
      </c>
      <c r="D5" s="396" t="s">
        <v>305</v>
      </c>
      <c r="E5" s="396" t="s">
        <v>306</v>
      </c>
      <c r="F5" s="396" t="s">
        <v>307</v>
      </c>
      <c r="G5" s="396" t="s">
        <v>308</v>
      </c>
      <c r="H5" s="396" t="s">
        <v>309</v>
      </c>
      <c r="I5" s="396" t="s">
        <v>310</v>
      </c>
      <c r="J5" s="397" t="s">
        <v>311</v>
      </c>
      <c r="K5" s="397" t="s">
        <v>313</v>
      </c>
      <c r="L5" s="398" t="s">
        <v>136</v>
      </c>
      <c r="M5" s="397" t="s">
        <v>139</v>
      </c>
      <c r="N5" s="397" t="s">
        <v>142</v>
      </c>
      <c r="O5" s="397" t="s">
        <v>144</v>
      </c>
      <c r="P5" s="397" t="s">
        <v>147</v>
      </c>
      <c r="Q5" s="397" t="s">
        <v>150</v>
      </c>
      <c r="R5" s="399" t="s">
        <v>312</v>
      </c>
    </row>
    <row r="6" spans="2:20">
      <c r="B6" s="400" t="s">
        <v>314</v>
      </c>
      <c r="C6" s="400" t="s">
        <v>315</v>
      </c>
      <c r="D6" s="400" t="s">
        <v>110</v>
      </c>
      <c r="E6" s="400">
        <v>2.2999999999999998</v>
      </c>
      <c r="F6" s="400" t="s">
        <v>292</v>
      </c>
      <c r="G6" s="400" t="s">
        <v>292</v>
      </c>
      <c r="H6" s="400" t="s">
        <v>316</v>
      </c>
      <c r="I6" s="401" t="s">
        <v>317</v>
      </c>
      <c r="J6" s="402">
        <v>0.203078751</v>
      </c>
      <c r="K6" s="403"/>
      <c r="L6" s="402">
        <v>3.2996000000000001E-5</v>
      </c>
      <c r="M6" s="402"/>
      <c r="N6" s="402"/>
      <c r="O6" s="402"/>
      <c r="P6" s="402"/>
      <c r="Q6" s="402"/>
      <c r="R6" s="404"/>
    </row>
    <row r="7" spans="2:20">
      <c r="B7" s="400" t="s">
        <v>314</v>
      </c>
      <c r="C7" s="400" t="s">
        <v>318</v>
      </c>
      <c r="D7" s="400" t="s">
        <v>110</v>
      </c>
      <c r="E7" s="400">
        <v>2.2999999999999998</v>
      </c>
      <c r="F7" s="400" t="s">
        <v>292</v>
      </c>
      <c r="G7" s="400" t="s">
        <v>292</v>
      </c>
      <c r="H7" s="400" t="s">
        <v>319</v>
      </c>
      <c r="I7" s="401" t="s">
        <v>317</v>
      </c>
      <c r="J7" s="402">
        <v>0.146229582</v>
      </c>
      <c r="K7" s="403"/>
      <c r="L7" s="402">
        <v>6.0937000000000003E-5</v>
      </c>
      <c r="M7" s="402"/>
      <c r="N7" s="402"/>
      <c r="O7" s="402"/>
      <c r="P7" s="402"/>
      <c r="Q7" s="402"/>
      <c r="R7" s="404"/>
    </row>
    <row r="8" spans="2:20">
      <c r="B8" s="400" t="s">
        <v>314</v>
      </c>
      <c r="C8" s="400" t="s">
        <v>320</v>
      </c>
      <c r="D8" s="400" t="s">
        <v>110</v>
      </c>
      <c r="E8" s="400">
        <v>2.2999999999999998</v>
      </c>
      <c r="F8" s="400" t="s">
        <v>292</v>
      </c>
      <c r="G8" s="400" t="s">
        <v>292</v>
      </c>
      <c r="H8" s="400" t="s">
        <v>321</v>
      </c>
      <c r="I8" s="401" t="s">
        <v>317</v>
      </c>
      <c r="J8" s="402">
        <v>0.18602399999999999</v>
      </c>
      <c r="K8" s="403"/>
      <c r="L8" s="402">
        <v>4.1378999999999998E-5</v>
      </c>
      <c r="M8" s="402"/>
      <c r="N8" s="402"/>
      <c r="O8" s="402"/>
      <c r="P8" s="402"/>
      <c r="Q8" s="402"/>
      <c r="R8" s="404"/>
      <c r="T8" s="202"/>
    </row>
    <row r="9" spans="2:20">
      <c r="B9" s="400" t="s">
        <v>314</v>
      </c>
      <c r="C9" s="400" t="s">
        <v>322</v>
      </c>
      <c r="D9" s="400" t="s">
        <v>110</v>
      </c>
      <c r="E9" s="400">
        <v>2.2999999999999998</v>
      </c>
      <c r="F9" s="400" t="s">
        <v>292</v>
      </c>
      <c r="G9" s="400" t="s">
        <v>292</v>
      </c>
      <c r="H9" s="400" t="s">
        <v>323</v>
      </c>
      <c r="I9" s="401" t="s">
        <v>317</v>
      </c>
      <c r="J9" s="402">
        <v>0.104741524</v>
      </c>
      <c r="K9" s="403"/>
      <c r="L9" s="402">
        <v>3.1760000000000001E-5</v>
      </c>
      <c r="M9" s="402"/>
      <c r="N9" s="402"/>
      <c r="O9" s="402"/>
      <c r="P9" s="402"/>
      <c r="Q9" s="402"/>
      <c r="R9" s="404"/>
    </row>
    <row r="10" spans="2:20">
      <c r="B10" s="400" t="s">
        <v>314</v>
      </c>
      <c r="C10" s="400" t="s">
        <v>324</v>
      </c>
      <c r="D10" s="400" t="s">
        <v>110</v>
      </c>
      <c r="E10" s="400">
        <v>2.2999999999999998</v>
      </c>
      <c r="F10" s="400" t="s">
        <v>292</v>
      </c>
      <c r="G10" s="400" t="s">
        <v>292</v>
      </c>
      <c r="H10" s="400" t="s">
        <v>325</v>
      </c>
      <c r="I10" s="401" t="s">
        <v>317</v>
      </c>
      <c r="J10" s="402">
        <v>8.6096469999999994E-2</v>
      </c>
      <c r="K10" s="403"/>
      <c r="L10" s="402">
        <v>1.4260000000000001E-5</v>
      </c>
      <c r="M10" s="402"/>
      <c r="N10" s="402"/>
      <c r="O10" s="402"/>
      <c r="P10" s="402"/>
      <c r="Q10" s="402"/>
      <c r="R10" s="404"/>
    </row>
    <row r="11" spans="2:20">
      <c r="B11" s="400" t="s">
        <v>314</v>
      </c>
      <c r="C11" s="400" t="s">
        <v>326</v>
      </c>
      <c r="D11" s="400" t="s">
        <v>110</v>
      </c>
      <c r="E11" s="400">
        <v>2.2999999999999998</v>
      </c>
      <c r="F11" s="400" t="s">
        <v>292</v>
      </c>
      <c r="G11" s="400" t="s">
        <v>292</v>
      </c>
      <c r="H11" s="400" t="s">
        <v>327</v>
      </c>
      <c r="I11" s="401" t="s">
        <v>317</v>
      </c>
      <c r="J11" s="402">
        <v>7.4726118999999994E-2</v>
      </c>
      <c r="K11" s="403"/>
      <c r="L11" s="402">
        <v>2.6601000000000002E-5</v>
      </c>
      <c r="M11" s="402"/>
      <c r="N11" s="402"/>
      <c r="O11" s="402"/>
      <c r="P11" s="402"/>
      <c r="Q11" s="402"/>
      <c r="R11" s="404"/>
    </row>
    <row r="12" spans="2:20">
      <c r="B12" s="400" t="s">
        <v>314</v>
      </c>
      <c r="C12" s="400" t="s">
        <v>328</v>
      </c>
      <c r="D12" s="400" t="s">
        <v>110</v>
      </c>
      <c r="E12" s="400">
        <v>2.2999999999999998</v>
      </c>
      <c r="F12" s="400" t="s">
        <v>292</v>
      </c>
      <c r="G12" s="400" t="s">
        <v>292</v>
      </c>
      <c r="H12" s="400" t="s">
        <v>327</v>
      </c>
      <c r="I12" s="401" t="s">
        <v>317</v>
      </c>
      <c r="J12" s="402">
        <v>5.8664169000000002E-2</v>
      </c>
      <c r="K12" s="403"/>
      <c r="L12" s="402">
        <v>1.9565999999999999E-5</v>
      </c>
      <c r="M12" s="402"/>
      <c r="N12" s="402"/>
      <c r="O12" s="402"/>
      <c r="P12" s="402"/>
      <c r="Q12" s="402"/>
      <c r="R12" s="404"/>
    </row>
    <row r="13" spans="2:20">
      <c r="B13" s="400" t="s">
        <v>314</v>
      </c>
      <c r="C13" s="400" t="s">
        <v>329</v>
      </c>
      <c r="D13" s="400" t="s">
        <v>110</v>
      </c>
      <c r="E13" s="400">
        <v>2.2999999999999998</v>
      </c>
      <c r="F13" s="400" t="s">
        <v>292</v>
      </c>
      <c r="G13" s="400" t="s">
        <v>292</v>
      </c>
      <c r="H13" s="400" t="s">
        <v>330</v>
      </c>
      <c r="I13" s="401" t="s">
        <v>317</v>
      </c>
      <c r="J13" s="402">
        <v>0.191495574</v>
      </c>
      <c r="K13" s="403"/>
      <c r="L13" s="402">
        <v>8.0537000000000005E-5</v>
      </c>
      <c r="M13" s="402"/>
      <c r="N13" s="402"/>
      <c r="O13" s="402"/>
      <c r="P13" s="402"/>
      <c r="Q13" s="402"/>
      <c r="R13" s="404"/>
    </row>
    <row r="14" spans="2:20">
      <c r="B14" s="400" t="s">
        <v>331</v>
      </c>
      <c r="C14" s="400" t="s">
        <v>332</v>
      </c>
      <c r="D14" s="400" t="s">
        <v>114</v>
      </c>
      <c r="E14" s="400">
        <v>4</v>
      </c>
      <c r="F14" s="400" t="s">
        <v>333</v>
      </c>
      <c r="G14" s="400" t="s">
        <v>334</v>
      </c>
      <c r="H14" s="400" t="s">
        <v>335</v>
      </c>
      <c r="I14" s="401" t="s">
        <v>336</v>
      </c>
      <c r="J14" s="402"/>
      <c r="K14" s="403">
        <v>4.0999999999999996</v>
      </c>
      <c r="L14" s="402"/>
      <c r="M14" s="402"/>
      <c r="N14" s="402"/>
      <c r="O14" s="402"/>
      <c r="P14" s="402"/>
      <c r="Q14" s="402"/>
      <c r="R14" s="404"/>
    </row>
    <row r="15" spans="2:20">
      <c r="B15" s="400" t="s">
        <v>337</v>
      </c>
      <c r="C15" s="400" t="s">
        <v>341</v>
      </c>
      <c r="D15" s="400" t="s">
        <v>110</v>
      </c>
      <c r="E15" s="400">
        <v>2.2999999999999998</v>
      </c>
      <c r="F15" s="400" t="s">
        <v>292</v>
      </c>
      <c r="G15" s="400" t="s">
        <v>292</v>
      </c>
      <c r="H15" s="400" t="s">
        <v>342</v>
      </c>
      <c r="I15" s="401" t="s">
        <v>343</v>
      </c>
      <c r="J15" s="402">
        <v>6.3390308000000006E-2</v>
      </c>
      <c r="K15" s="403"/>
      <c r="L15" s="402">
        <v>6.4510000000000004E-5</v>
      </c>
      <c r="M15" s="402"/>
      <c r="N15" s="402"/>
      <c r="O15" s="402"/>
      <c r="P15" s="402"/>
      <c r="Q15" s="402"/>
      <c r="R15" s="404"/>
    </row>
    <row r="16" spans="2:20">
      <c r="B16" s="400" t="s">
        <v>337</v>
      </c>
      <c r="C16" s="400" t="s">
        <v>344</v>
      </c>
      <c r="D16" s="400" t="s">
        <v>110</v>
      </c>
      <c r="E16" s="400">
        <v>2.2999999999999998</v>
      </c>
      <c r="F16" s="400" t="s">
        <v>292</v>
      </c>
      <c r="G16" s="400" t="s">
        <v>292</v>
      </c>
      <c r="H16" s="400" t="s">
        <v>345</v>
      </c>
      <c r="I16" s="401" t="s">
        <v>343</v>
      </c>
      <c r="J16" s="402">
        <v>5.6109256000000003E-2</v>
      </c>
      <c r="K16" s="403"/>
      <c r="L16" s="402">
        <v>6.2974999999999999E-5</v>
      </c>
      <c r="M16" s="402"/>
      <c r="N16" s="402"/>
      <c r="O16" s="402"/>
      <c r="P16" s="402"/>
      <c r="Q16" s="402"/>
      <c r="R16" s="404"/>
    </row>
    <row r="17" spans="2:18">
      <c r="B17" s="400" t="s">
        <v>337</v>
      </c>
      <c r="C17" s="400" t="s">
        <v>346</v>
      </c>
      <c r="D17" s="400" t="s">
        <v>110</v>
      </c>
      <c r="E17" s="400">
        <v>2.2999999999999998</v>
      </c>
      <c r="F17" s="400" t="s">
        <v>292</v>
      </c>
      <c r="G17" s="400" t="s">
        <v>292</v>
      </c>
      <c r="H17" s="400" t="s">
        <v>347</v>
      </c>
      <c r="I17" s="401" t="s">
        <v>343</v>
      </c>
      <c r="J17" s="402">
        <v>7.9527419000000002E-2</v>
      </c>
      <c r="K17" s="403"/>
      <c r="L17" s="402">
        <v>6.3669000000000003E-5</v>
      </c>
      <c r="M17" s="402"/>
      <c r="N17" s="402"/>
      <c r="O17" s="402"/>
      <c r="P17" s="402"/>
      <c r="Q17" s="402"/>
      <c r="R17" s="404"/>
    </row>
    <row r="18" spans="2:18">
      <c r="B18" s="400" t="s">
        <v>337</v>
      </c>
      <c r="C18" s="400" t="s">
        <v>348</v>
      </c>
      <c r="D18" s="400" t="s">
        <v>110</v>
      </c>
      <c r="E18" s="400">
        <v>2.2999999999999998</v>
      </c>
      <c r="F18" s="400" t="s">
        <v>292</v>
      </c>
      <c r="G18" s="400" t="s">
        <v>292</v>
      </c>
      <c r="H18" s="400" t="s">
        <v>321</v>
      </c>
      <c r="I18" s="401" t="s">
        <v>343</v>
      </c>
      <c r="J18" s="402">
        <v>8.5896026E-2</v>
      </c>
      <c r="K18" s="403"/>
      <c r="L18" s="402">
        <v>6.4851999999999995E-5</v>
      </c>
      <c r="M18" s="402"/>
      <c r="N18" s="402"/>
      <c r="O18" s="402"/>
      <c r="P18" s="402"/>
      <c r="Q18" s="402"/>
      <c r="R18" s="404"/>
    </row>
    <row r="19" spans="2:18">
      <c r="B19" s="400" t="s">
        <v>337</v>
      </c>
      <c r="C19" s="400" t="s">
        <v>349</v>
      </c>
      <c r="D19" s="400" t="s">
        <v>110</v>
      </c>
      <c r="E19" s="400">
        <v>2.2999999999999998</v>
      </c>
      <c r="F19" s="400" t="s">
        <v>292</v>
      </c>
      <c r="G19" s="400" t="s">
        <v>292</v>
      </c>
      <c r="H19" s="400" t="s">
        <v>350</v>
      </c>
      <c r="I19" s="401" t="s">
        <v>343</v>
      </c>
      <c r="J19" s="402">
        <v>8.6673980999999997E-2</v>
      </c>
      <c r="K19" s="403"/>
      <c r="L19" s="402">
        <v>6.5199999999999999E-5</v>
      </c>
      <c r="M19" s="402"/>
      <c r="N19" s="402"/>
      <c r="O19" s="402"/>
      <c r="P19" s="402"/>
      <c r="Q19" s="402"/>
      <c r="R19" s="404"/>
    </row>
    <row r="20" spans="2:18">
      <c r="B20" s="400" t="s">
        <v>337</v>
      </c>
      <c r="C20" s="400" t="s">
        <v>351</v>
      </c>
      <c r="D20" s="400" t="s">
        <v>110</v>
      </c>
      <c r="E20" s="400">
        <v>2.2999999999999998</v>
      </c>
      <c r="F20" s="400" t="s">
        <v>292</v>
      </c>
      <c r="G20" s="400" t="s">
        <v>292</v>
      </c>
      <c r="H20" s="400" t="s">
        <v>352</v>
      </c>
      <c r="I20" s="401" t="s">
        <v>343</v>
      </c>
      <c r="J20" s="402">
        <v>0.100409163</v>
      </c>
      <c r="K20" s="403"/>
      <c r="L20" s="402">
        <v>7.0051999999999999E-5</v>
      </c>
      <c r="M20" s="402"/>
      <c r="N20" s="402"/>
      <c r="O20" s="402"/>
      <c r="P20" s="402"/>
      <c r="Q20" s="402"/>
      <c r="R20" s="404"/>
    </row>
    <row r="21" spans="2:18">
      <c r="B21" s="400" t="s">
        <v>337</v>
      </c>
      <c r="C21" s="400" t="s">
        <v>353</v>
      </c>
      <c r="D21" s="400" t="s">
        <v>110</v>
      </c>
      <c r="E21" s="400">
        <v>2.2999999999999998</v>
      </c>
      <c r="F21" s="400" t="s">
        <v>292</v>
      </c>
      <c r="G21" s="400" t="s">
        <v>292</v>
      </c>
      <c r="H21" s="400" t="s">
        <v>354</v>
      </c>
      <c r="I21" s="401" t="s">
        <v>343</v>
      </c>
      <c r="J21" s="402">
        <v>7.8894427000000003E-2</v>
      </c>
      <c r="K21" s="403"/>
      <c r="L21" s="402">
        <v>6.1721000000000001E-5</v>
      </c>
      <c r="M21" s="402"/>
      <c r="N21" s="402"/>
      <c r="O21" s="402"/>
      <c r="P21" s="402"/>
      <c r="Q21" s="402"/>
      <c r="R21" s="404"/>
    </row>
    <row r="22" spans="2:18">
      <c r="B22" s="400" t="s">
        <v>337</v>
      </c>
      <c r="C22" s="400" t="s">
        <v>355</v>
      </c>
      <c r="D22" s="400" t="s">
        <v>110</v>
      </c>
      <c r="E22" s="400">
        <v>2.2999999999999998</v>
      </c>
      <c r="F22" s="400" t="s">
        <v>292</v>
      </c>
      <c r="G22" s="400" t="s">
        <v>292</v>
      </c>
      <c r="H22" s="400" t="s">
        <v>356</v>
      </c>
      <c r="I22" s="401" t="s">
        <v>343</v>
      </c>
      <c r="J22" s="402">
        <v>8.6361311999999996E-2</v>
      </c>
      <c r="K22" s="403"/>
      <c r="L22" s="402">
        <v>6.4568999999999998E-5</v>
      </c>
      <c r="M22" s="402"/>
      <c r="N22" s="402"/>
      <c r="O22" s="402"/>
      <c r="P22" s="402"/>
      <c r="Q22" s="402"/>
      <c r="R22" s="404"/>
    </row>
    <row r="23" spans="2:18">
      <c r="B23" s="400" t="s">
        <v>337</v>
      </c>
      <c r="C23" s="400" t="s">
        <v>357</v>
      </c>
      <c r="D23" s="400" t="s">
        <v>110</v>
      </c>
      <c r="E23" s="400">
        <v>2.2999999999999998</v>
      </c>
      <c r="F23" s="400" t="s">
        <v>292</v>
      </c>
      <c r="G23" s="400" t="s">
        <v>292</v>
      </c>
      <c r="H23" s="400" t="s">
        <v>321</v>
      </c>
      <c r="I23" s="401" t="s">
        <v>317</v>
      </c>
      <c r="J23" s="402">
        <v>8.1665741E-2</v>
      </c>
      <c r="K23" s="403"/>
      <c r="L23" s="402">
        <v>3.0679999999999998E-5</v>
      </c>
      <c r="M23" s="402"/>
      <c r="N23" s="402"/>
      <c r="O23" s="402"/>
      <c r="P23" s="402"/>
      <c r="Q23" s="402"/>
      <c r="R23" s="404"/>
    </row>
    <row r="24" spans="2:18">
      <c r="B24" s="400" t="s">
        <v>337</v>
      </c>
      <c r="C24" s="400" t="s">
        <v>337</v>
      </c>
      <c r="D24" s="400" t="s">
        <v>122</v>
      </c>
      <c r="E24" s="400">
        <v>2.7</v>
      </c>
      <c r="F24" s="400" t="s">
        <v>334</v>
      </c>
      <c r="G24" s="400" t="s">
        <v>334</v>
      </c>
      <c r="H24" s="400" t="s">
        <v>335</v>
      </c>
      <c r="I24" s="401" t="s">
        <v>340</v>
      </c>
      <c r="J24" s="402">
        <v>0.196864298263078</v>
      </c>
      <c r="K24" s="403">
        <v>0.34101531834805915</v>
      </c>
      <c r="L24" s="402">
        <v>-2.8951463722764002E-2</v>
      </c>
      <c r="M24" s="402">
        <v>0</v>
      </c>
      <c r="N24" s="402">
        <v>0.225815761985842</v>
      </c>
      <c r="O24" s="402">
        <v>3.82013820791524E-3</v>
      </c>
      <c r="P24" s="402">
        <v>4.4526408796943397E-2</v>
      </c>
      <c r="Q24" s="402">
        <v>9.5804473080122493E-2</v>
      </c>
      <c r="R24" s="404"/>
    </row>
    <row r="25" spans="2:18">
      <c r="B25" s="400" t="s">
        <v>337</v>
      </c>
      <c r="C25" s="400" t="s">
        <v>337</v>
      </c>
      <c r="D25" s="400" t="s">
        <v>114</v>
      </c>
      <c r="E25" s="400">
        <v>4</v>
      </c>
      <c r="F25" s="400" t="s">
        <v>333</v>
      </c>
      <c r="G25" s="400" t="s">
        <v>334</v>
      </c>
      <c r="H25" s="400" t="s">
        <v>338</v>
      </c>
      <c r="I25" s="401" t="s">
        <v>339</v>
      </c>
      <c r="J25" s="402"/>
      <c r="K25" s="403">
        <v>0.36</v>
      </c>
      <c r="L25" s="402"/>
      <c r="M25" s="402"/>
      <c r="N25" s="402"/>
      <c r="O25" s="402"/>
      <c r="P25" s="402"/>
      <c r="Q25" s="402"/>
      <c r="R25" s="404"/>
    </row>
    <row r="26" spans="2:18">
      <c r="B26" s="400" t="s">
        <v>337</v>
      </c>
      <c r="C26" s="400" t="s">
        <v>358</v>
      </c>
      <c r="D26" s="400" t="s">
        <v>359</v>
      </c>
      <c r="E26" s="400">
        <v>2.6666666666666665</v>
      </c>
      <c r="F26" s="400" t="s">
        <v>333</v>
      </c>
      <c r="G26" s="400" t="s">
        <v>360</v>
      </c>
      <c r="H26" s="400" t="s">
        <v>335</v>
      </c>
      <c r="I26" s="401" t="s">
        <v>340</v>
      </c>
      <c r="J26" s="402">
        <v>0.15332898535394501</v>
      </c>
      <c r="K26" s="403">
        <v>0.25397115567984402</v>
      </c>
      <c r="L26" s="402"/>
      <c r="M26" s="402"/>
      <c r="N26" s="402"/>
      <c r="O26" s="402">
        <v>8.0681658341165592E-3</v>
      </c>
      <c r="P26" s="402">
        <v>0</v>
      </c>
      <c r="Q26" s="402">
        <v>9.25740044917822E-2</v>
      </c>
      <c r="R26" s="404"/>
    </row>
    <row r="27" spans="2:18">
      <c r="B27" s="400" t="s">
        <v>361</v>
      </c>
      <c r="C27" s="400" t="s">
        <v>362</v>
      </c>
      <c r="D27" s="400" t="s">
        <v>114</v>
      </c>
      <c r="E27" s="400">
        <v>4</v>
      </c>
      <c r="F27" s="400" t="s">
        <v>333</v>
      </c>
      <c r="G27" s="400" t="s">
        <v>334</v>
      </c>
      <c r="H27" s="400" t="s">
        <v>338</v>
      </c>
      <c r="I27" s="401" t="s">
        <v>339</v>
      </c>
      <c r="J27" s="402"/>
      <c r="K27" s="403">
        <v>0.43</v>
      </c>
      <c r="L27" s="402"/>
      <c r="M27" s="402"/>
      <c r="N27" s="402"/>
      <c r="O27" s="402"/>
      <c r="P27" s="402"/>
      <c r="Q27" s="402"/>
      <c r="R27" s="404"/>
    </row>
    <row r="28" spans="2:18">
      <c r="B28" s="400" t="s">
        <v>363</v>
      </c>
      <c r="C28" s="400" t="s">
        <v>364</v>
      </c>
      <c r="D28" s="400" t="s">
        <v>114</v>
      </c>
      <c r="E28" s="400">
        <v>4</v>
      </c>
      <c r="F28" s="400" t="s">
        <v>333</v>
      </c>
      <c r="G28" s="400" t="s">
        <v>334</v>
      </c>
      <c r="H28" s="400" t="s">
        <v>335</v>
      </c>
      <c r="I28" s="401" t="s">
        <v>365</v>
      </c>
      <c r="J28" s="402"/>
      <c r="K28" s="403">
        <v>8.07</v>
      </c>
      <c r="L28" s="402"/>
      <c r="M28" s="402"/>
      <c r="N28" s="402"/>
      <c r="O28" s="402"/>
      <c r="P28" s="402"/>
      <c r="Q28" s="402"/>
      <c r="R28" s="404"/>
    </row>
    <row r="29" spans="2:18">
      <c r="B29" s="400" t="s">
        <v>366</v>
      </c>
      <c r="C29" s="400" t="s">
        <v>367</v>
      </c>
      <c r="D29" s="400" t="s">
        <v>110</v>
      </c>
      <c r="E29" s="400">
        <v>2.2999999999999998</v>
      </c>
      <c r="F29" s="400" t="s">
        <v>292</v>
      </c>
      <c r="G29" s="400" t="s">
        <v>292</v>
      </c>
      <c r="H29" s="400" t="s">
        <v>368</v>
      </c>
      <c r="I29" s="401" t="s">
        <v>369</v>
      </c>
      <c r="J29" s="402">
        <v>0.106408211</v>
      </c>
      <c r="K29" s="403"/>
      <c r="L29" s="402">
        <v>2.7559000000000002E-5</v>
      </c>
      <c r="M29" s="402"/>
      <c r="N29" s="402"/>
      <c r="O29" s="402"/>
      <c r="P29" s="402"/>
      <c r="Q29" s="402"/>
      <c r="R29" s="404"/>
    </row>
    <row r="30" spans="2:18">
      <c r="B30" s="400" t="s">
        <v>366</v>
      </c>
      <c r="C30" s="400" t="s">
        <v>370</v>
      </c>
      <c r="D30" s="400" t="s">
        <v>110</v>
      </c>
      <c r="E30" s="400">
        <v>2.2999999999999998</v>
      </c>
      <c r="F30" s="400" t="s">
        <v>292</v>
      </c>
      <c r="G30" s="400" t="s">
        <v>292</v>
      </c>
      <c r="H30" s="400" t="s">
        <v>371</v>
      </c>
      <c r="I30" s="401" t="s">
        <v>369</v>
      </c>
      <c r="J30" s="402">
        <v>0.91756803300000001</v>
      </c>
      <c r="K30" s="403"/>
      <c r="L30" s="402">
        <v>6.6215399999999998E-4</v>
      </c>
      <c r="M30" s="402"/>
      <c r="N30" s="402"/>
      <c r="O30" s="402"/>
      <c r="P30" s="402"/>
      <c r="Q30" s="402"/>
      <c r="R30" s="404"/>
    </row>
    <row r="31" spans="2:18">
      <c r="B31" s="400" t="s">
        <v>372</v>
      </c>
      <c r="C31" s="400" t="s">
        <v>373</v>
      </c>
      <c r="D31" s="400" t="s">
        <v>359</v>
      </c>
      <c r="E31" s="400">
        <v>2.6666666666666665</v>
      </c>
      <c r="F31" s="400" t="s">
        <v>333</v>
      </c>
      <c r="G31" s="400" t="s">
        <v>360</v>
      </c>
      <c r="H31" s="400" t="s">
        <v>335</v>
      </c>
      <c r="I31" s="401" t="s">
        <v>374</v>
      </c>
      <c r="J31" s="402">
        <v>0.64868811052281605</v>
      </c>
      <c r="K31" s="403">
        <v>1.5106675384349599</v>
      </c>
      <c r="L31" s="402"/>
      <c r="M31" s="402"/>
      <c r="N31" s="402"/>
      <c r="O31" s="402">
        <v>0.60403378071193403</v>
      </c>
      <c r="P31" s="402">
        <v>1.052236E-2</v>
      </c>
      <c r="Q31" s="402">
        <v>0.24742328720021201</v>
      </c>
      <c r="R31" s="404"/>
    </row>
    <row r="32" spans="2:18">
      <c r="B32" s="400" t="s">
        <v>375</v>
      </c>
      <c r="C32" s="400" t="s">
        <v>375</v>
      </c>
      <c r="D32" s="400" t="s">
        <v>114</v>
      </c>
      <c r="E32" s="400">
        <v>4</v>
      </c>
      <c r="F32" s="400" t="s">
        <v>333</v>
      </c>
      <c r="G32" s="400" t="s">
        <v>334</v>
      </c>
      <c r="H32" s="400" t="s">
        <v>338</v>
      </c>
      <c r="I32" s="401" t="s">
        <v>339</v>
      </c>
      <c r="J32" s="402"/>
      <c r="K32" s="403">
        <v>0.92</v>
      </c>
      <c r="L32" s="402"/>
      <c r="M32" s="402"/>
      <c r="N32" s="402"/>
      <c r="O32" s="402"/>
      <c r="P32" s="402"/>
      <c r="Q32" s="402"/>
      <c r="R32" s="404"/>
    </row>
    <row r="33" spans="2:18">
      <c r="B33" s="400" t="s">
        <v>375</v>
      </c>
      <c r="C33" s="400" t="s">
        <v>376</v>
      </c>
      <c r="D33" s="400" t="s">
        <v>118</v>
      </c>
      <c r="E33" s="400">
        <v>3</v>
      </c>
      <c r="F33" s="400" t="s">
        <v>360</v>
      </c>
      <c r="G33" s="400" t="s">
        <v>360</v>
      </c>
      <c r="H33" s="400" t="s">
        <v>377</v>
      </c>
      <c r="I33" s="401" t="s">
        <v>365</v>
      </c>
      <c r="J33" s="402">
        <v>1.0514325642264699</v>
      </c>
      <c r="K33" s="403">
        <v>2.6611060000000002</v>
      </c>
      <c r="L33" s="402"/>
      <c r="M33" s="402"/>
      <c r="N33" s="402"/>
      <c r="O33" s="402">
        <v>0.220728257758078</v>
      </c>
      <c r="P33" s="402">
        <v>1.26824766104774</v>
      </c>
      <c r="Q33" s="402">
        <v>0.120697569282603</v>
      </c>
      <c r="R33" s="404"/>
    </row>
    <row r="34" spans="2:18">
      <c r="B34" s="400" t="s">
        <v>375</v>
      </c>
      <c r="C34" s="400" t="s">
        <v>376</v>
      </c>
      <c r="D34" s="400" t="s">
        <v>118</v>
      </c>
      <c r="E34" s="400">
        <v>3</v>
      </c>
      <c r="F34" s="400" t="s">
        <v>378</v>
      </c>
      <c r="G34" s="400" t="s">
        <v>360</v>
      </c>
      <c r="H34" s="400" t="s">
        <v>377</v>
      </c>
      <c r="I34" s="401" t="s">
        <v>365</v>
      </c>
      <c r="J34" s="402">
        <v>1.0514325642264699</v>
      </c>
      <c r="K34" s="403">
        <v>4.2550749999999997</v>
      </c>
      <c r="L34" s="402"/>
      <c r="M34" s="402"/>
      <c r="N34" s="402"/>
      <c r="O34" s="402">
        <v>0.229132502428953</v>
      </c>
      <c r="P34" s="402">
        <v>1.26824766104774</v>
      </c>
      <c r="Q34" s="402">
        <v>1.70626238474504</v>
      </c>
      <c r="R34" s="404"/>
    </row>
    <row r="35" spans="2:18">
      <c r="B35" s="400" t="s">
        <v>375</v>
      </c>
      <c r="C35" s="400" t="s">
        <v>379</v>
      </c>
      <c r="D35" s="400" t="s">
        <v>118</v>
      </c>
      <c r="E35" s="400">
        <v>3</v>
      </c>
      <c r="F35" s="400" t="s">
        <v>360</v>
      </c>
      <c r="G35" s="400" t="s">
        <v>360</v>
      </c>
      <c r="H35" s="400" t="s">
        <v>377</v>
      </c>
      <c r="I35" s="401" t="s">
        <v>365</v>
      </c>
      <c r="J35" s="402">
        <v>1.0514325642264699</v>
      </c>
      <c r="K35" s="403">
        <v>1.1689179999999999</v>
      </c>
      <c r="L35" s="402"/>
      <c r="M35" s="402"/>
      <c r="N35" s="402"/>
      <c r="O35" s="402">
        <v>3.6860685231496902E-2</v>
      </c>
      <c r="P35" s="402">
        <v>1.9137852220944499E-2</v>
      </c>
      <c r="Q35" s="402">
        <v>6.14870617004891E-2</v>
      </c>
      <c r="R35" s="404"/>
    </row>
    <row r="36" spans="2:18">
      <c r="B36" s="400" t="s">
        <v>375</v>
      </c>
      <c r="C36" s="400" t="s">
        <v>379</v>
      </c>
      <c r="D36" s="400" t="s">
        <v>118</v>
      </c>
      <c r="E36" s="400">
        <v>3</v>
      </c>
      <c r="F36" s="400" t="s">
        <v>378</v>
      </c>
      <c r="G36" s="400" t="s">
        <v>360</v>
      </c>
      <c r="H36" s="400" t="s">
        <v>377</v>
      </c>
      <c r="I36" s="401" t="s">
        <v>365</v>
      </c>
      <c r="J36" s="402">
        <v>1.0514325642264699</v>
      </c>
      <c r="K36" s="403">
        <v>7.9031820000000002</v>
      </c>
      <c r="L36" s="402"/>
      <c r="M36" s="402"/>
      <c r="N36" s="402"/>
      <c r="O36" s="402">
        <v>4.2557765133791198E-2</v>
      </c>
      <c r="P36" s="402">
        <v>1.9137852220944499E-2</v>
      </c>
      <c r="Q36" s="402">
        <v>6.7900535385426597</v>
      </c>
      <c r="R36" s="404"/>
    </row>
    <row r="37" spans="2:18">
      <c r="B37" s="400" t="s">
        <v>375</v>
      </c>
      <c r="C37" s="400" t="s">
        <v>380</v>
      </c>
      <c r="D37" s="400" t="s">
        <v>118</v>
      </c>
      <c r="E37" s="400">
        <v>3</v>
      </c>
      <c r="F37" s="400" t="s">
        <v>360</v>
      </c>
      <c r="G37" s="400" t="s">
        <v>360</v>
      </c>
      <c r="H37" s="400" t="s">
        <v>377</v>
      </c>
      <c r="I37" s="401" t="s">
        <v>365</v>
      </c>
      <c r="J37" s="402">
        <v>1.1212615003050901</v>
      </c>
      <c r="K37" s="403">
        <v>1.5654870000000001</v>
      </c>
      <c r="L37" s="402"/>
      <c r="M37" s="402"/>
      <c r="N37" s="402"/>
      <c r="O37" s="402">
        <v>0.36740681111919199</v>
      </c>
      <c r="P37" s="402">
        <v>1.9137852220944499E-2</v>
      </c>
      <c r="Q37" s="402">
        <v>5.7680897593508397E-2</v>
      </c>
      <c r="R37" s="404"/>
    </row>
    <row r="38" spans="2:18">
      <c r="B38" s="400" t="s">
        <v>375</v>
      </c>
      <c r="C38" s="400" t="s">
        <v>380</v>
      </c>
      <c r="D38" s="400" t="s">
        <v>118</v>
      </c>
      <c r="E38" s="400">
        <v>3</v>
      </c>
      <c r="F38" s="400" t="s">
        <v>378</v>
      </c>
      <c r="G38" s="400" t="s">
        <v>360</v>
      </c>
      <c r="H38" s="400" t="s">
        <v>377</v>
      </c>
      <c r="I38" s="401" t="s">
        <v>365</v>
      </c>
      <c r="J38" s="402">
        <v>1.1212615003050901</v>
      </c>
      <c r="K38" s="403">
        <v>2.1547619999999998</v>
      </c>
      <c r="L38" s="402"/>
      <c r="M38" s="402"/>
      <c r="N38" s="402"/>
      <c r="O38" s="402">
        <v>0.39117713607738402</v>
      </c>
      <c r="P38" s="402">
        <v>1.9137852220944499E-2</v>
      </c>
      <c r="Q38" s="402">
        <v>0.62318519793909999</v>
      </c>
      <c r="R38" s="404"/>
    </row>
    <row r="39" spans="2:18">
      <c r="B39" s="400" t="s">
        <v>381</v>
      </c>
      <c r="C39" s="400" t="s">
        <v>382</v>
      </c>
      <c r="D39" s="400" t="s">
        <v>114</v>
      </c>
      <c r="E39" s="400">
        <v>4</v>
      </c>
      <c r="F39" s="400" t="s">
        <v>383</v>
      </c>
      <c r="G39" s="400" t="s">
        <v>334</v>
      </c>
      <c r="H39" s="400" t="s">
        <v>338</v>
      </c>
      <c r="I39" s="401" t="s">
        <v>339</v>
      </c>
      <c r="J39" s="402"/>
      <c r="K39" s="403">
        <v>1.35</v>
      </c>
      <c r="L39" s="402"/>
      <c r="M39" s="402"/>
      <c r="N39" s="402"/>
      <c r="O39" s="402"/>
      <c r="P39" s="402"/>
      <c r="Q39" s="402"/>
      <c r="R39" s="404"/>
    </row>
    <row r="40" spans="2:18">
      <c r="B40" s="400" t="s">
        <v>381</v>
      </c>
      <c r="C40" s="400" t="s">
        <v>384</v>
      </c>
      <c r="D40" s="400" t="s">
        <v>118</v>
      </c>
      <c r="E40" s="400">
        <v>3</v>
      </c>
      <c r="F40" s="400" t="s">
        <v>360</v>
      </c>
      <c r="G40" s="400" t="s">
        <v>360</v>
      </c>
      <c r="H40" s="400" t="s">
        <v>385</v>
      </c>
      <c r="I40" s="401" t="s">
        <v>365</v>
      </c>
      <c r="J40" s="402">
        <v>3.0352217449308401</v>
      </c>
      <c r="K40" s="403">
        <v>3.1486749999999999</v>
      </c>
      <c r="L40" s="402"/>
      <c r="M40" s="402"/>
      <c r="N40" s="402"/>
      <c r="O40" s="402">
        <v>3.9003049227967997E-2</v>
      </c>
      <c r="P40" s="402">
        <v>1.32625315891145E-2</v>
      </c>
      <c r="Q40" s="402">
        <v>6.1188045330171498E-2</v>
      </c>
      <c r="R40" s="404"/>
    </row>
    <row r="41" spans="2:18">
      <c r="B41" s="400" t="s">
        <v>381</v>
      </c>
      <c r="C41" s="400" t="s">
        <v>384</v>
      </c>
      <c r="D41" s="400" t="s">
        <v>118</v>
      </c>
      <c r="E41" s="400">
        <v>3</v>
      </c>
      <c r="F41" s="400" t="s">
        <v>378</v>
      </c>
      <c r="G41" s="400" t="s">
        <v>360</v>
      </c>
      <c r="H41" s="400" t="s">
        <v>385</v>
      </c>
      <c r="I41" s="401" t="s">
        <v>365</v>
      </c>
      <c r="J41" s="402">
        <v>2.0471406474352798</v>
      </c>
      <c r="K41" s="403">
        <v>2.6322130000000001</v>
      </c>
      <c r="L41" s="402"/>
      <c r="M41" s="402"/>
      <c r="N41" s="402"/>
      <c r="O41" s="402">
        <v>3.58127385305341E-2</v>
      </c>
      <c r="P41" s="402">
        <v>1.32625315891145E-2</v>
      </c>
      <c r="Q41" s="402">
        <v>0.53599714457846304</v>
      </c>
      <c r="R41" s="404"/>
    </row>
    <row r="42" spans="2:18">
      <c r="B42" s="400" t="s">
        <v>386</v>
      </c>
      <c r="C42" s="400" t="s">
        <v>386</v>
      </c>
      <c r="D42" s="400" t="s">
        <v>114</v>
      </c>
      <c r="E42" s="400">
        <v>4</v>
      </c>
      <c r="F42" s="400" t="s">
        <v>333</v>
      </c>
      <c r="G42" s="400" t="s">
        <v>334</v>
      </c>
      <c r="H42" s="400" t="s">
        <v>338</v>
      </c>
      <c r="I42" s="401" t="s">
        <v>339</v>
      </c>
      <c r="J42" s="402"/>
      <c r="K42" s="403">
        <v>1.3</v>
      </c>
      <c r="L42" s="402"/>
      <c r="M42" s="402"/>
      <c r="N42" s="402"/>
      <c r="O42" s="402"/>
      <c r="P42" s="402"/>
      <c r="Q42" s="402"/>
      <c r="R42" s="404"/>
    </row>
    <row r="43" spans="2:18">
      <c r="B43" s="400" t="s">
        <v>386</v>
      </c>
      <c r="C43" s="400" t="s">
        <v>387</v>
      </c>
      <c r="D43" s="400" t="s">
        <v>359</v>
      </c>
      <c r="E43" s="400">
        <v>2.6666666666666665</v>
      </c>
      <c r="F43" s="400" t="s">
        <v>333</v>
      </c>
      <c r="G43" s="400" t="s">
        <v>360</v>
      </c>
      <c r="H43" s="400" t="s">
        <v>335</v>
      </c>
      <c r="I43" s="401" t="s">
        <v>340</v>
      </c>
      <c r="J43" s="402">
        <v>1.3740644344723201</v>
      </c>
      <c r="K43" s="403">
        <v>1.61503089952117</v>
      </c>
      <c r="L43" s="402"/>
      <c r="M43" s="402"/>
      <c r="N43" s="402"/>
      <c r="O43" s="402">
        <v>0</v>
      </c>
      <c r="P43" s="402">
        <v>1.052236E-2</v>
      </c>
      <c r="Q43" s="402">
        <v>0.23044410504884899</v>
      </c>
      <c r="R43" s="404"/>
    </row>
    <row r="44" spans="2:18">
      <c r="B44" s="400" t="s">
        <v>388</v>
      </c>
      <c r="C44" s="400" t="s">
        <v>389</v>
      </c>
      <c r="D44" s="400" t="s">
        <v>359</v>
      </c>
      <c r="E44" s="400">
        <v>2.6666666666666665</v>
      </c>
      <c r="F44" s="400" t="s">
        <v>333</v>
      </c>
      <c r="G44" s="400" t="s">
        <v>360</v>
      </c>
      <c r="H44" s="400" t="s">
        <v>335</v>
      </c>
      <c r="I44" s="401" t="s">
        <v>390</v>
      </c>
      <c r="J44" s="402">
        <v>0.94512991340999997</v>
      </c>
      <c r="K44" s="403">
        <v>1.7973561405</v>
      </c>
      <c r="L44" s="402"/>
      <c r="M44" s="402"/>
      <c r="N44" s="402"/>
      <c r="O44" s="402">
        <v>0.51590105289999999</v>
      </c>
      <c r="P44" s="402">
        <v>0.23870575999999999</v>
      </c>
      <c r="Q44" s="402">
        <v>9.7619414190000003E-2</v>
      </c>
      <c r="R44" s="404"/>
    </row>
    <row r="45" spans="2:18">
      <c r="B45" s="400" t="s">
        <v>391</v>
      </c>
      <c r="C45" s="400" t="s">
        <v>395</v>
      </c>
      <c r="D45" s="400" t="s">
        <v>112</v>
      </c>
      <c r="E45" s="405">
        <v>2.7</v>
      </c>
      <c r="F45" s="400" t="s">
        <v>333</v>
      </c>
      <c r="G45" s="400" t="s">
        <v>292</v>
      </c>
      <c r="H45" s="400" t="s">
        <v>335</v>
      </c>
      <c r="I45" s="401" t="s">
        <v>396</v>
      </c>
      <c r="J45" s="402">
        <v>0.65574971000000004</v>
      </c>
      <c r="K45" s="403">
        <v>1.1894765899999999</v>
      </c>
      <c r="L45" s="402"/>
      <c r="M45" s="402"/>
      <c r="N45" s="402"/>
      <c r="O45" s="402">
        <v>0</v>
      </c>
      <c r="P45" s="402">
        <v>0</v>
      </c>
      <c r="Q45" s="402">
        <v>0.53372688000000001</v>
      </c>
      <c r="R45" s="404"/>
    </row>
    <row r="46" spans="2:18">
      <c r="B46" s="400" t="s">
        <v>391</v>
      </c>
      <c r="C46" s="400" t="s">
        <v>398</v>
      </c>
      <c r="D46" s="400" t="s">
        <v>359</v>
      </c>
      <c r="E46" s="400">
        <v>2.6666666666666665</v>
      </c>
      <c r="F46" s="400" t="s">
        <v>333</v>
      </c>
      <c r="G46" s="400" t="s">
        <v>360</v>
      </c>
      <c r="H46" s="400" t="s">
        <v>335</v>
      </c>
      <c r="I46" s="401" t="s">
        <v>340</v>
      </c>
      <c r="J46" s="402">
        <v>0.156243701138672</v>
      </c>
      <c r="K46" s="403">
        <v>0.51712768059146896</v>
      </c>
      <c r="L46" s="402"/>
      <c r="M46" s="402"/>
      <c r="N46" s="402"/>
      <c r="O46" s="402">
        <v>6.2782409767398004E-2</v>
      </c>
      <c r="P46" s="402">
        <v>1.052236E-2</v>
      </c>
      <c r="Q46" s="402">
        <v>0.28757920968539902</v>
      </c>
      <c r="R46" s="404"/>
    </row>
    <row r="47" spans="2:18">
      <c r="B47" s="400" t="s">
        <v>391</v>
      </c>
      <c r="C47" s="400" t="s">
        <v>392</v>
      </c>
      <c r="D47" s="400" t="s">
        <v>110</v>
      </c>
      <c r="E47" s="400">
        <v>2.2999999999999998</v>
      </c>
      <c r="F47" s="400" t="s">
        <v>393</v>
      </c>
      <c r="G47" s="400" t="s">
        <v>292</v>
      </c>
      <c r="H47" s="400" t="s">
        <v>394</v>
      </c>
      <c r="I47" s="401" t="s">
        <v>343</v>
      </c>
      <c r="J47" s="402">
        <v>0.224535294</v>
      </c>
      <c r="K47" s="403"/>
      <c r="L47" s="402">
        <v>9.2351999999999999E-5</v>
      </c>
      <c r="M47" s="402"/>
      <c r="N47" s="402"/>
      <c r="O47" s="402"/>
      <c r="P47" s="402"/>
      <c r="Q47" s="402"/>
      <c r="R47" s="404"/>
    </row>
    <row r="48" spans="2:18">
      <c r="B48" s="400" t="s">
        <v>391</v>
      </c>
      <c r="C48" s="400" t="s">
        <v>397</v>
      </c>
      <c r="D48" s="400" t="s">
        <v>112</v>
      </c>
      <c r="E48" s="400">
        <v>2.7</v>
      </c>
      <c r="F48" s="400" t="s">
        <v>333</v>
      </c>
      <c r="G48" s="400" t="s">
        <v>292</v>
      </c>
      <c r="H48" s="400" t="s">
        <v>335</v>
      </c>
      <c r="I48" s="401" t="s">
        <v>396</v>
      </c>
      <c r="J48" s="402">
        <v>0.33254080000000003</v>
      </c>
      <c r="K48" s="403">
        <v>0.65924305999999999</v>
      </c>
      <c r="L48" s="402"/>
      <c r="M48" s="402"/>
      <c r="N48" s="402"/>
      <c r="O48" s="402">
        <v>0</v>
      </c>
      <c r="P48" s="402">
        <v>0</v>
      </c>
      <c r="Q48" s="402">
        <v>0.32670226000000002</v>
      </c>
      <c r="R48" s="404"/>
    </row>
    <row r="49" spans="2:18">
      <c r="B49" s="400" t="s">
        <v>391</v>
      </c>
      <c r="C49" s="400" t="s">
        <v>391</v>
      </c>
      <c r="D49" s="400" t="s">
        <v>122</v>
      </c>
      <c r="E49" s="400">
        <v>2.7</v>
      </c>
      <c r="F49" s="400" t="s">
        <v>334</v>
      </c>
      <c r="G49" s="400" t="s">
        <v>334</v>
      </c>
      <c r="H49" s="400" t="s">
        <v>335</v>
      </c>
      <c r="I49" s="401" t="s">
        <v>340</v>
      </c>
      <c r="J49" s="402">
        <v>0.24408448673022926</v>
      </c>
      <c r="K49" s="403">
        <v>0.66573104696218188</v>
      </c>
      <c r="L49" s="402">
        <v>-2.5533870920863774E-2</v>
      </c>
      <c r="M49" s="402">
        <v>0</v>
      </c>
      <c r="N49" s="402">
        <v>0.26961835765109304</v>
      </c>
      <c r="O49" s="402">
        <v>6.0145920143423202E-2</v>
      </c>
      <c r="P49" s="402">
        <v>6.5670278181501396E-2</v>
      </c>
      <c r="Q49" s="402">
        <v>0.29583036190702799</v>
      </c>
      <c r="R49" s="404"/>
    </row>
    <row r="50" spans="2:18">
      <c r="B50" s="400" t="s">
        <v>399</v>
      </c>
      <c r="C50" s="400" t="s">
        <v>401</v>
      </c>
      <c r="D50" s="400" t="s">
        <v>114</v>
      </c>
      <c r="E50" s="400">
        <v>4</v>
      </c>
      <c r="F50" s="400" t="s">
        <v>333</v>
      </c>
      <c r="G50" s="400" t="s">
        <v>334</v>
      </c>
      <c r="H50" s="400" t="s">
        <v>338</v>
      </c>
      <c r="I50" s="401" t="s">
        <v>339</v>
      </c>
      <c r="J50" s="402"/>
      <c r="K50" s="403">
        <v>0.62</v>
      </c>
      <c r="L50" s="402"/>
      <c r="M50" s="402"/>
      <c r="N50" s="402"/>
      <c r="O50" s="402"/>
      <c r="P50" s="402"/>
      <c r="Q50" s="402"/>
      <c r="R50" s="404"/>
    </row>
    <row r="51" spans="2:18">
      <c r="B51" s="400" t="s">
        <v>399</v>
      </c>
      <c r="C51" s="400" t="s">
        <v>402</v>
      </c>
      <c r="D51" s="400" t="s">
        <v>114</v>
      </c>
      <c r="E51" s="400">
        <v>4</v>
      </c>
      <c r="F51" s="400" t="s">
        <v>333</v>
      </c>
      <c r="G51" s="400" t="s">
        <v>334</v>
      </c>
      <c r="H51" s="400" t="s">
        <v>338</v>
      </c>
      <c r="I51" s="401" t="s">
        <v>339</v>
      </c>
      <c r="J51" s="402"/>
      <c r="K51" s="403">
        <v>0.85</v>
      </c>
      <c r="L51" s="402"/>
      <c r="M51" s="402"/>
      <c r="N51" s="402"/>
      <c r="O51" s="402"/>
      <c r="P51" s="402"/>
      <c r="Q51" s="402"/>
      <c r="R51" s="404"/>
    </row>
    <row r="52" spans="2:18">
      <c r="B52" s="400" t="s">
        <v>399</v>
      </c>
      <c r="C52" s="400" t="s">
        <v>403</v>
      </c>
      <c r="D52" s="400" t="s">
        <v>114</v>
      </c>
      <c r="E52" s="400">
        <v>4</v>
      </c>
      <c r="F52" s="400" t="s">
        <v>333</v>
      </c>
      <c r="G52" s="400" t="s">
        <v>334</v>
      </c>
      <c r="H52" s="400" t="s">
        <v>338</v>
      </c>
      <c r="I52" s="401" t="s">
        <v>339</v>
      </c>
      <c r="J52" s="402"/>
      <c r="K52" s="403">
        <v>0.36</v>
      </c>
      <c r="L52" s="402"/>
      <c r="M52" s="402"/>
      <c r="N52" s="402"/>
      <c r="O52" s="402"/>
      <c r="P52" s="402"/>
      <c r="Q52" s="402"/>
      <c r="R52" s="404"/>
    </row>
    <row r="53" spans="2:18">
      <c r="B53" s="400" t="s">
        <v>399</v>
      </c>
      <c r="C53" s="400" t="s">
        <v>404</v>
      </c>
      <c r="D53" s="400" t="s">
        <v>114</v>
      </c>
      <c r="E53" s="400">
        <v>4</v>
      </c>
      <c r="F53" s="400" t="s">
        <v>333</v>
      </c>
      <c r="G53" s="400" t="s">
        <v>334</v>
      </c>
      <c r="H53" s="400" t="s">
        <v>338</v>
      </c>
      <c r="I53" s="401" t="s">
        <v>339</v>
      </c>
      <c r="J53" s="402"/>
      <c r="K53" s="403">
        <v>0.51</v>
      </c>
      <c r="L53" s="402"/>
      <c r="M53" s="402"/>
      <c r="N53" s="402"/>
      <c r="O53" s="402"/>
      <c r="P53" s="402"/>
      <c r="Q53" s="402"/>
      <c r="R53" s="404"/>
    </row>
    <row r="54" spans="2:18">
      <c r="B54" s="400" t="s">
        <v>399</v>
      </c>
      <c r="C54" s="400" t="s">
        <v>405</v>
      </c>
      <c r="D54" s="400" t="s">
        <v>114</v>
      </c>
      <c r="E54" s="400">
        <v>4</v>
      </c>
      <c r="F54" s="400" t="s">
        <v>333</v>
      </c>
      <c r="G54" s="400" t="s">
        <v>334</v>
      </c>
      <c r="H54" s="400" t="s">
        <v>338</v>
      </c>
      <c r="I54" s="401" t="s">
        <v>339</v>
      </c>
      <c r="J54" s="402"/>
      <c r="K54" s="403">
        <v>0.73</v>
      </c>
      <c r="L54" s="402"/>
      <c r="M54" s="402"/>
      <c r="N54" s="402"/>
      <c r="O54" s="402"/>
      <c r="P54" s="402"/>
      <c r="Q54" s="402"/>
      <c r="R54" s="404"/>
    </row>
    <row r="55" spans="2:18">
      <c r="B55" s="400" t="s">
        <v>399</v>
      </c>
      <c r="C55" s="400" t="s">
        <v>406</v>
      </c>
      <c r="D55" s="400" t="s">
        <v>114</v>
      </c>
      <c r="E55" s="400">
        <v>4</v>
      </c>
      <c r="F55" s="400" t="s">
        <v>333</v>
      </c>
      <c r="G55" s="400" t="s">
        <v>334</v>
      </c>
      <c r="H55" s="400" t="s">
        <v>338</v>
      </c>
      <c r="I55" s="401" t="s">
        <v>339</v>
      </c>
      <c r="J55" s="402"/>
      <c r="K55" s="403">
        <v>0.3</v>
      </c>
      <c r="L55" s="402"/>
      <c r="M55" s="402"/>
      <c r="N55" s="402"/>
      <c r="O55" s="402"/>
      <c r="P55" s="402"/>
      <c r="Q55" s="402"/>
      <c r="R55" s="404"/>
    </row>
    <row r="56" spans="2:18">
      <c r="B56" s="400" t="s">
        <v>399</v>
      </c>
      <c r="C56" s="400" t="s">
        <v>413</v>
      </c>
      <c r="D56" s="400" t="s">
        <v>359</v>
      </c>
      <c r="E56" s="400">
        <v>2.6666666666666665</v>
      </c>
      <c r="F56" s="400" t="s">
        <v>333</v>
      </c>
      <c r="G56" s="400" t="s">
        <v>360</v>
      </c>
      <c r="H56" s="400" t="s">
        <v>335</v>
      </c>
      <c r="I56" s="401" t="s">
        <v>390</v>
      </c>
      <c r="J56" s="402">
        <v>1.2854707443282301</v>
      </c>
      <c r="K56" s="403">
        <v>3.03535289933432</v>
      </c>
      <c r="L56" s="402"/>
      <c r="M56" s="402"/>
      <c r="N56" s="402"/>
      <c r="O56" s="402">
        <v>2.77962072458094E-2</v>
      </c>
      <c r="P56" s="402">
        <v>1.60089349</v>
      </c>
      <c r="Q56" s="402">
        <v>0.121192457760286</v>
      </c>
      <c r="R56" s="404"/>
    </row>
    <row r="57" spans="2:18">
      <c r="B57" s="400" t="s">
        <v>399</v>
      </c>
      <c r="C57" s="400" t="s">
        <v>400</v>
      </c>
      <c r="D57" s="400" t="s">
        <v>118</v>
      </c>
      <c r="E57" s="400">
        <v>3</v>
      </c>
      <c r="F57" s="400" t="s">
        <v>360</v>
      </c>
      <c r="G57" s="400" t="s">
        <v>360</v>
      </c>
      <c r="H57" s="400" t="s">
        <v>377</v>
      </c>
      <c r="I57" s="401" t="s">
        <v>365</v>
      </c>
      <c r="J57" s="402">
        <v>0.53004121043410202</v>
      </c>
      <c r="K57" s="403">
        <v>1.6828510000000001</v>
      </c>
      <c r="L57" s="402"/>
      <c r="M57" s="402"/>
      <c r="N57" s="402"/>
      <c r="O57" s="402">
        <v>0.43530379265561803</v>
      </c>
      <c r="P57" s="402">
        <v>0.55373496646151998</v>
      </c>
      <c r="Q57" s="402">
        <v>0.16377121115409199</v>
      </c>
      <c r="R57" s="404"/>
    </row>
    <row r="58" spans="2:18">
      <c r="B58" s="400" t="s">
        <v>399</v>
      </c>
      <c r="C58" s="400" t="s">
        <v>400</v>
      </c>
      <c r="D58" s="400" t="s">
        <v>118</v>
      </c>
      <c r="E58" s="400">
        <v>3</v>
      </c>
      <c r="F58" s="400" t="s">
        <v>378</v>
      </c>
      <c r="G58" s="400" t="s">
        <v>360</v>
      </c>
      <c r="H58" s="400" t="s">
        <v>377</v>
      </c>
      <c r="I58" s="401" t="s">
        <v>365</v>
      </c>
      <c r="J58" s="402">
        <v>0.53004121043410202</v>
      </c>
      <c r="K58" s="403">
        <v>2.3861409999999998</v>
      </c>
      <c r="L58" s="402"/>
      <c r="M58" s="402"/>
      <c r="N58" s="402"/>
      <c r="O58" s="402">
        <v>0.458833518574852</v>
      </c>
      <c r="P58" s="402">
        <v>0.55373496646151998</v>
      </c>
      <c r="Q58" s="402">
        <v>0.84353139892246198</v>
      </c>
      <c r="R58" s="404"/>
    </row>
    <row r="59" spans="2:18">
      <c r="B59" s="400" t="s">
        <v>399</v>
      </c>
      <c r="C59" s="400" t="s">
        <v>407</v>
      </c>
      <c r="D59" s="400" t="s">
        <v>118</v>
      </c>
      <c r="E59" s="400">
        <v>3</v>
      </c>
      <c r="F59" s="400" t="s">
        <v>360</v>
      </c>
      <c r="G59" s="400" t="s">
        <v>360</v>
      </c>
      <c r="H59" s="400" t="s">
        <v>377</v>
      </c>
      <c r="I59" s="401" t="s">
        <v>365</v>
      </c>
      <c r="J59" s="402">
        <v>0.42912610821692798</v>
      </c>
      <c r="K59" s="403">
        <v>1.7423960000000001</v>
      </c>
      <c r="L59" s="402"/>
      <c r="M59" s="402"/>
      <c r="N59" s="402"/>
      <c r="O59" s="402">
        <v>0.218068736825586</v>
      </c>
      <c r="P59" s="402">
        <v>0.85802777252506401</v>
      </c>
      <c r="Q59" s="402">
        <v>0.237173373906749</v>
      </c>
      <c r="R59" s="404"/>
    </row>
    <row r="60" spans="2:18">
      <c r="B60" s="400" t="s">
        <v>399</v>
      </c>
      <c r="C60" s="400" t="s">
        <v>407</v>
      </c>
      <c r="D60" s="400" t="s">
        <v>118</v>
      </c>
      <c r="E60" s="400">
        <v>3</v>
      </c>
      <c r="F60" s="400" t="s">
        <v>378</v>
      </c>
      <c r="G60" s="400" t="s">
        <v>360</v>
      </c>
      <c r="H60" s="400" t="s">
        <v>377</v>
      </c>
      <c r="I60" s="401" t="s">
        <v>365</v>
      </c>
      <c r="J60" s="402">
        <v>0.42912610821692798</v>
      </c>
      <c r="K60" s="403">
        <v>1.909419</v>
      </c>
      <c r="L60" s="402"/>
      <c r="M60" s="402"/>
      <c r="N60" s="402"/>
      <c r="O60" s="402">
        <v>0.24159846274482</v>
      </c>
      <c r="P60" s="402">
        <v>0.85802777252506401</v>
      </c>
      <c r="Q60" s="402">
        <v>0.38066621470723599</v>
      </c>
      <c r="R60" s="404"/>
    </row>
    <row r="61" spans="2:18">
      <c r="B61" s="400" t="s">
        <v>399</v>
      </c>
      <c r="C61" s="400" t="s">
        <v>408</v>
      </c>
      <c r="D61" s="400" t="s">
        <v>118</v>
      </c>
      <c r="E61" s="400">
        <v>3</v>
      </c>
      <c r="F61" s="400" t="s">
        <v>360</v>
      </c>
      <c r="G61" s="400" t="s">
        <v>360</v>
      </c>
      <c r="H61" s="400" t="s">
        <v>377</v>
      </c>
      <c r="I61" s="401" t="s">
        <v>365</v>
      </c>
      <c r="J61" s="402">
        <v>6.1479385131365097E-2</v>
      </c>
      <c r="K61" s="403">
        <v>1.2331449999999999</v>
      </c>
      <c r="L61" s="402"/>
      <c r="M61" s="402"/>
      <c r="N61" s="402"/>
      <c r="O61" s="402">
        <v>0.22785187139447799</v>
      </c>
      <c r="P61" s="402">
        <v>0.85802777252506401</v>
      </c>
      <c r="Q61" s="402">
        <v>8.5785956122698598E-2</v>
      </c>
      <c r="R61" s="404"/>
    </row>
    <row r="62" spans="2:18">
      <c r="B62" s="400" t="s">
        <v>399</v>
      </c>
      <c r="C62" s="400" t="s">
        <v>408</v>
      </c>
      <c r="D62" s="400" t="s">
        <v>118</v>
      </c>
      <c r="E62" s="400">
        <v>3</v>
      </c>
      <c r="F62" s="400" t="s">
        <v>378</v>
      </c>
      <c r="G62" s="400" t="s">
        <v>360</v>
      </c>
      <c r="H62" s="400" t="s">
        <v>377</v>
      </c>
      <c r="I62" s="401" t="s">
        <v>365</v>
      </c>
      <c r="J62" s="402">
        <v>6.1479385131365097E-2</v>
      </c>
      <c r="K62" s="403">
        <v>1.417918</v>
      </c>
      <c r="L62" s="402"/>
      <c r="M62" s="402"/>
      <c r="N62" s="402"/>
      <c r="O62" s="402">
        <v>0.25160778485158702</v>
      </c>
      <c r="P62" s="402">
        <v>0.85802777252506401</v>
      </c>
      <c r="Q62" s="402">
        <v>0.246803533364127</v>
      </c>
      <c r="R62" s="404"/>
    </row>
    <row r="63" spans="2:18">
      <c r="B63" s="400" t="s">
        <v>399</v>
      </c>
      <c r="C63" s="400" t="s">
        <v>409</v>
      </c>
      <c r="D63" s="400" t="s">
        <v>118</v>
      </c>
      <c r="E63" s="400">
        <v>3</v>
      </c>
      <c r="F63" s="400" t="s">
        <v>360</v>
      </c>
      <c r="G63" s="400" t="s">
        <v>360</v>
      </c>
      <c r="H63" s="400" t="s">
        <v>377</v>
      </c>
      <c r="I63" s="401" t="s">
        <v>365</v>
      </c>
      <c r="J63" s="402">
        <v>1.2295877026273001</v>
      </c>
      <c r="K63" s="403">
        <v>1.6668259999999999</v>
      </c>
      <c r="L63" s="402"/>
      <c r="M63" s="402"/>
      <c r="N63" s="402"/>
      <c r="O63" s="402">
        <v>3.5697446472208398E-2</v>
      </c>
      <c r="P63" s="402">
        <v>1.9137852220944499E-2</v>
      </c>
      <c r="Q63" s="402">
        <v>0.382403086412749</v>
      </c>
      <c r="R63" s="404"/>
    </row>
    <row r="64" spans="2:18">
      <c r="B64" s="400" t="s">
        <v>399</v>
      </c>
      <c r="C64" s="400" t="s">
        <v>409</v>
      </c>
      <c r="D64" s="400" t="s">
        <v>118</v>
      </c>
      <c r="E64" s="400">
        <v>3</v>
      </c>
      <c r="F64" s="400" t="s">
        <v>378</v>
      </c>
      <c r="G64" s="400" t="s">
        <v>360</v>
      </c>
      <c r="H64" s="400" t="s">
        <v>377</v>
      </c>
      <c r="I64" s="401" t="s">
        <v>365</v>
      </c>
      <c r="J64" s="402">
        <v>1.2295877026273001</v>
      </c>
      <c r="K64" s="403">
        <v>1.3269949999999999</v>
      </c>
      <c r="L64" s="402"/>
      <c r="M64" s="402"/>
      <c r="N64" s="402"/>
      <c r="O64" s="402">
        <v>4.11852739183311E-2</v>
      </c>
      <c r="P64" s="402">
        <v>1.9137852220944499E-2</v>
      </c>
      <c r="Q64" s="402">
        <v>3.7083947176004599E-2</v>
      </c>
      <c r="R64" s="404"/>
    </row>
    <row r="65" spans="2:18">
      <c r="B65" s="400" t="s">
        <v>399</v>
      </c>
      <c r="C65" s="400" t="s">
        <v>410</v>
      </c>
      <c r="D65" s="400" t="s">
        <v>118</v>
      </c>
      <c r="E65" s="400">
        <v>3</v>
      </c>
      <c r="F65" s="400" t="s">
        <v>360</v>
      </c>
      <c r="G65" s="400" t="s">
        <v>360</v>
      </c>
      <c r="H65" s="400" t="s">
        <v>377</v>
      </c>
      <c r="I65" s="401" t="s">
        <v>365</v>
      </c>
      <c r="J65" s="402">
        <v>6.1479385131365097E-2</v>
      </c>
      <c r="K65" s="403">
        <v>0.1793051</v>
      </c>
      <c r="L65" s="402"/>
      <c r="M65" s="402"/>
      <c r="N65" s="402"/>
      <c r="O65" s="402">
        <v>4.3985727410129599E-2</v>
      </c>
      <c r="P65" s="402">
        <v>1.5505621180637001E-2</v>
      </c>
      <c r="Q65" s="402">
        <v>5.8334409146833598E-2</v>
      </c>
      <c r="R65" s="404"/>
    </row>
    <row r="66" spans="2:18">
      <c r="B66" s="400" t="s">
        <v>399</v>
      </c>
      <c r="C66" s="400" t="s">
        <v>410</v>
      </c>
      <c r="D66" s="400" t="s">
        <v>118</v>
      </c>
      <c r="E66" s="400">
        <v>3</v>
      </c>
      <c r="F66" s="400" t="s">
        <v>378</v>
      </c>
      <c r="G66" s="400" t="s">
        <v>360</v>
      </c>
      <c r="H66" s="400" t="s">
        <v>377</v>
      </c>
      <c r="I66" s="401" t="s">
        <v>365</v>
      </c>
      <c r="J66" s="402">
        <v>6.1479385131365097E-2</v>
      </c>
      <c r="K66" s="403">
        <v>5.0610140000000001</v>
      </c>
      <c r="L66" s="402"/>
      <c r="M66" s="402"/>
      <c r="N66" s="402"/>
      <c r="O66" s="402">
        <v>5.0958116200713097E-2</v>
      </c>
      <c r="P66" s="402">
        <v>1.5505621180637001E-2</v>
      </c>
      <c r="Q66" s="402">
        <v>4.9330712189675499</v>
      </c>
      <c r="R66" s="404"/>
    </row>
    <row r="67" spans="2:18">
      <c r="B67" s="400" t="s">
        <v>399</v>
      </c>
      <c r="C67" s="400" t="s">
        <v>411</v>
      </c>
      <c r="D67" s="400" t="s">
        <v>118</v>
      </c>
      <c r="E67" s="400">
        <v>3</v>
      </c>
      <c r="F67" s="400" t="s">
        <v>360</v>
      </c>
      <c r="G67" s="400" t="s">
        <v>360</v>
      </c>
      <c r="H67" s="400" t="s">
        <v>377</v>
      </c>
      <c r="I67" s="401" t="s">
        <v>365</v>
      </c>
      <c r="J67" s="402">
        <v>6.1479385131365097E-2</v>
      </c>
      <c r="K67" s="403">
        <v>0.51086030000000004</v>
      </c>
      <c r="L67" s="402"/>
      <c r="M67" s="402"/>
      <c r="N67" s="402"/>
      <c r="O67" s="402">
        <v>0.37599785121162699</v>
      </c>
      <c r="P67" s="402">
        <v>1.9137852220944499E-2</v>
      </c>
      <c r="Q67" s="402">
        <v>5.4245259354179703E-2</v>
      </c>
      <c r="R67" s="404"/>
    </row>
    <row r="68" spans="2:18">
      <c r="B68" s="400" t="s">
        <v>399</v>
      </c>
      <c r="C68" s="400" t="s">
        <v>411</v>
      </c>
      <c r="D68" s="400" t="s">
        <v>118</v>
      </c>
      <c r="E68" s="400">
        <v>3</v>
      </c>
      <c r="F68" s="400" t="s">
        <v>378</v>
      </c>
      <c r="G68" s="400" t="s">
        <v>360</v>
      </c>
      <c r="H68" s="400" t="s">
        <v>377</v>
      </c>
      <c r="I68" s="401" t="s">
        <v>365</v>
      </c>
      <c r="J68" s="402">
        <v>6.1479385131365097E-2</v>
      </c>
      <c r="K68" s="403">
        <v>0.60978880000000002</v>
      </c>
      <c r="L68" s="402"/>
      <c r="M68" s="402"/>
      <c r="N68" s="402"/>
      <c r="O68" s="402">
        <v>0.401043485058108</v>
      </c>
      <c r="P68" s="402">
        <v>1.9137852220944499E-2</v>
      </c>
      <c r="Q68" s="402">
        <v>0.128128081303828</v>
      </c>
      <c r="R68" s="404"/>
    </row>
    <row r="69" spans="2:18">
      <c r="B69" s="400" t="s">
        <v>399</v>
      </c>
      <c r="C69" s="400" t="s">
        <v>412</v>
      </c>
      <c r="D69" s="400" t="s">
        <v>118</v>
      </c>
      <c r="E69" s="400">
        <v>3</v>
      </c>
      <c r="F69" s="400" t="s">
        <v>360</v>
      </c>
      <c r="G69" s="400" t="s">
        <v>360</v>
      </c>
      <c r="H69" s="400" t="s">
        <v>377</v>
      </c>
      <c r="I69" s="401" t="s">
        <v>365</v>
      </c>
      <c r="J69" s="402">
        <v>0.42912610821692798</v>
      </c>
      <c r="K69" s="403">
        <v>0.99910069999999995</v>
      </c>
      <c r="L69" s="402"/>
      <c r="M69" s="402"/>
      <c r="N69" s="402"/>
      <c r="O69" s="402">
        <v>0.345204085357187</v>
      </c>
      <c r="P69" s="402">
        <v>1.9137852220944499E-2</v>
      </c>
      <c r="Q69" s="402">
        <v>0.20563267713823</v>
      </c>
      <c r="R69" s="404"/>
    </row>
    <row r="70" spans="2:18">
      <c r="B70" s="400" t="s">
        <v>399</v>
      </c>
      <c r="C70" s="400" t="s">
        <v>412</v>
      </c>
      <c r="D70" s="400" t="s">
        <v>118</v>
      </c>
      <c r="E70" s="400">
        <v>3</v>
      </c>
      <c r="F70" s="400" t="s">
        <v>378</v>
      </c>
      <c r="G70" s="400" t="s">
        <v>360</v>
      </c>
      <c r="H70" s="400" t="s">
        <v>377</v>
      </c>
      <c r="I70" s="401" t="s">
        <v>365</v>
      </c>
      <c r="J70" s="402">
        <v>0.42912610821692798</v>
      </c>
      <c r="K70" s="403">
        <v>1.1137630000000001</v>
      </c>
      <c r="L70" s="402"/>
      <c r="M70" s="402"/>
      <c r="N70" s="402"/>
      <c r="O70" s="402">
        <v>0.38598388221540098</v>
      </c>
      <c r="P70" s="402">
        <v>1.9137852220944499E-2</v>
      </c>
      <c r="Q70" s="402">
        <v>0.27951549908787898</v>
      </c>
      <c r="R70" s="404"/>
    </row>
    <row r="71" spans="2:18">
      <c r="B71" s="400" t="s">
        <v>414</v>
      </c>
      <c r="C71" s="400" t="s">
        <v>493</v>
      </c>
      <c r="D71" s="400" t="s">
        <v>128</v>
      </c>
      <c r="E71" s="400">
        <v>2.7</v>
      </c>
      <c r="F71" s="400" t="s">
        <v>494</v>
      </c>
      <c r="G71" s="400" t="s">
        <v>360</v>
      </c>
      <c r="H71" s="400" t="s">
        <v>335</v>
      </c>
      <c r="I71" s="401" t="s">
        <v>495</v>
      </c>
      <c r="J71" s="402">
        <v>14</v>
      </c>
      <c r="K71" s="412"/>
      <c r="L71" s="402"/>
      <c r="M71" s="402"/>
      <c r="N71" s="402"/>
      <c r="O71" s="406"/>
      <c r="P71" s="406"/>
      <c r="Q71" s="406"/>
      <c r="R71" s="404"/>
    </row>
    <row r="72" spans="2:18">
      <c r="B72" s="400" t="s">
        <v>414</v>
      </c>
      <c r="C72" s="400" t="s">
        <v>497</v>
      </c>
      <c r="D72" s="400" t="s">
        <v>128</v>
      </c>
      <c r="E72" s="400">
        <v>2.7</v>
      </c>
      <c r="F72" s="400" t="s">
        <v>494</v>
      </c>
      <c r="G72" s="400" t="s">
        <v>360</v>
      </c>
      <c r="H72" s="400" t="s">
        <v>335</v>
      </c>
      <c r="I72" s="401" t="s">
        <v>495</v>
      </c>
      <c r="J72" s="402">
        <v>15.5</v>
      </c>
      <c r="K72" s="412"/>
      <c r="L72" s="402"/>
      <c r="M72" s="402"/>
      <c r="N72" s="402"/>
      <c r="O72" s="406"/>
      <c r="P72" s="406"/>
      <c r="Q72" s="406"/>
      <c r="R72" s="404"/>
    </row>
    <row r="73" spans="2:18">
      <c r="B73" s="400" t="s">
        <v>414</v>
      </c>
      <c r="C73" s="400" t="s">
        <v>500</v>
      </c>
      <c r="D73" s="400" t="s">
        <v>128</v>
      </c>
      <c r="E73" s="400">
        <v>2.7</v>
      </c>
      <c r="F73" s="400" t="s">
        <v>494</v>
      </c>
      <c r="G73" s="400" t="s">
        <v>360</v>
      </c>
      <c r="H73" s="400" t="s">
        <v>335</v>
      </c>
      <c r="I73" s="401" t="s">
        <v>495</v>
      </c>
      <c r="J73" s="402">
        <v>11.7</v>
      </c>
      <c r="K73" s="412"/>
      <c r="L73" s="402"/>
      <c r="M73" s="402"/>
      <c r="N73" s="402"/>
      <c r="O73" s="406"/>
      <c r="P73" s="406"/>
      <c r="Q73" s="406"/>
      <c r="R73" s="404"/>
    </row>
    <row r="74" spans="2:18">
      <c r="B74" s="400" t="s">
        <v>414</v>
      </c>
      <c r="C74" s="400" t="s">
        <v>503</v>
      </c>
      <c r="D74" s="400" t="s">
        <v>359</v>
      </c>
      <c r="E74" s="400">
        <v>2.6666666666666665</v>
      </c>
      <c r="F74" s="400" t="s">
        <v>333</v>
      </c>
      <c r="G74" s="400" t="s">
        <v>360</v>
      </c>
      <c r="H74" s="400" t="s">
        <v>335</v>
      </c>
      <c r="I74" s="401" t="s">
        <v>418</v>
      </c>
      <c r="J74" s="402">
        <v>32.228995326080103</v>
      </c>
      <c r="K74" s="403">
        <v>33.847960408588001</v>
      </c>
      <c r="L74" s="402"/>
      <c r="M74" s="402"/>
      <c r="N74" s="402"/>
      <c r="O74" s="402">
        <v>1.05600978747339</v>
      </c>
      <c r="P74" s="402">
        <v>0.22342902000000001</v>
      </c>
      <c r="Q74" s="402">
        <v>0.33952627503451899</v>
      </c>
      <c r="R74" s="404"/>
    </row>
    <row r="75" spans="2:18">
      <c r="B75" s="400" t="s">
        <v>414</v>
      </c>
      <c r="C75" s="400" t="s">
        <v>428</v>
      </c>
      <c r="D75" s="400" t="s">
        <v>110</v>
      </c>
      <c r="E75" s="400">
        <v>2.2999999999999998</v>
      </c>
      <c r="F75" s="400" t="s">
        <v>292</v>
      </c>
      <c r="G75" s="400" t="s">
        <v>292</v>
      </c>
      <c r="H75" s="400" t="s">
        <v>321</v>
      </c>
      <c r="I75" s="401" t="s">
        <v>418</v>
      </c>
      <c r="J75" s="402">
        <v>35.646691269999998</v>
      </c>
      <c r="K75" s="403"/>
      <c r="L75" s="402">
        <v>0.45940179599999997</v>
      </c>
      <c r="M75" s="402"/>
      <c r="N75" s="402"/>
      <c r="O75" s="402"/>
      <c r="P75" s="402"/>
      <c r="Q75" s="402"/>
      <c r="R75" s="404"/>
    </row>
    <row r="76" spans="2:18">
      <c r="B76" s="400" t="s">
        <v>414</v>
      </c>
      <c r="C76" s="400" t="s">
        <v>501</v>
      </c>
      <c r="D76" s="400" t="s">
        <v>110</v>
      </c>
      <c r="E76" s="400">
        <v>2.2999999999999998</v>
      </c>
      <c r="F76" s="400" t="s">
        <v>292</v>
      </c>
      <c r="G76" s="400" t="s">
        <v>292</v>
      </c>
      <c r="H76" s="400" t="s">
        <v>502</v>
      </c>
      <c r="I76" s="401" t="s">
        <v>418</v>
      </c>
      <c r="J76" s="402">
        <v>44.030540021</v>
      </c>
      <c r="K76" s="403"/>
      <c r="L76" s="402">
        <v>0.17752623300000001</v>
      </c>
      <c r="M76" s="402"/>
      <c r="N76" s="402"/>
      <c r="O76" s="402"/>
      <c r="P76" s="402"/>
      <c r="Q76" s="402"/>
      <c r="R76" s="404"/>
    </row>
    <row r="77" spans="2:18">
      <c r="B77" s="400" t="s">
        <v>414</v>
      </c>
      <c r="C77" s="400" t="s">
        <v>464</v>
      </c>
      <c r="D77" s="400" t="s">
        <v>110</v>
      </c>
      <c r="E77" s="400">
        <v>2.2999999999999998</v>
      </c>
      <c r="F77" s="400" t="s">
        <v>292</v>
      </c>
      <c r="G77" s="400" t="s">
        <v>292</v>
      </c>
      <c r="H77" s="400" t="s">
        <v>465</v>
      </c>
      <c r="I77" s="401" t="s">
        <v>418</v>
      </c>
      <c r="J77" s="402">
        <v>21.554587492</v>
      </c>
      <c r="K77" s="403"/>
      <c r="L77" s="402">
        <v>0.74010076400000002</v>
      </c>
      <c r="M77" s="402"/>
      <c r="N77" s="402"/>
      <c r="O77" s="402"/>
      <c r="P77" s="402"/>
      <c r="Q77" s="402"/>
      <c r="R77" s="404"/>
    </row>
    <row r="78" spans="2:18">
      <c r="B78" s="400" t="s">
        <v>414</v>
      </c>
      <c r="C78" s="400" t="s">
        <v>466</v>
      </c>
      <c r="D78" s="400" t="s">
        <v>110</v>
      </c>
      <c r="E78" s="400">
        <v>2.2999999999999998</v>
      </c>
      <c r="F78" s="400" t="s">
        <v>292</v>
      </c>
      <c r="G78" s="400" t="s">
        <v>292</v>
      </c>
      <c r="H78" s="400" t="s">
        <v>467</v>
      </c>
      <c r="I78" s="401" t="s">
        <v>418</v>
      </c>
      <c r="J78" s="402">
        <v>25.862396726</v>
      </c>
      <c r="K78" s="403"/>
      <c r="L78" s="402">
        <v>0.76765478099999995</v>
      </c>
      <c r="M78" s="402"/>
      <c r="N78" s="402"/>
      <c r="O78" s="402"/>
      <c r="P78" s="402"/>
      <c r="Q78" s="402"/>
      <c r="R78" s="404"/>
    </row>
    <row r="79" spans="2:18">
      <c r="B79" s="400" t="s">
        <v>414</v>
      </c>
      <c r="C79" s="400" t="s">
        <v>468</v>
      </c>
      <c r="D79" s="400" t="s">
        <v>110</v>
      </c>
      <c r="E79" s="400">
        <v>2.2999999999999998</v>
      </c>
      <c r="F79" s="400" t="s">
        <v>292</v>
      </c>
      <c r="G79" s="400" t="s">
        <v>292</v>
      </c>
      <c r="H79" s="400" t="s">
        <v>469</v>
      </c>
      <c r="I79" s="401" t="s">
        <v>418</v>
      </c>
      <c r="J79" s="402">
        <v>20.905950516000001</v>
      </c>
      <c r="K79" s="403"/>
      <c r="L79" s="402">
        <v>4.0185594999999998E-2</v>
      </c>
      <c r="M79" s="402"/>
      <c r="N79" s="402"/>
      <c r="O79" s="402"/>
      <c r="P79" s="402"/>
      <c r="Q79" s="402"/>
      <c r="R79" s="404"/>
    </row>
    <row r="80" spans="2:18">
      <c r="B80" s="400" t="s">
        <v>414</v>
      </c>
      <c r="C80" s="400" t="s">
        <v>470</v>
      </c>
      <c r="D80" s="400" t="s">
        <v>110</v>
      </c>
      <c r="E80" s="400">
        <v>2.2999999999999998</v>
      </c>
      <c r="F80" s="400" t="s">
        <v>292</v>
      </c>
      <c r="G80" s="400" t="s">
        <v>292</v>
      </c>
      <c r="H80" s="400" t="s">
        <v>471</v>
      </c>
      <c r="I80" s="401" t="s">
        <v>418</v>
      </c>
      <c r="J80" s="402">
        <v>22.686127534000001</v>
      </c>
      <c r="K80" s="403"/>
      <c r="L80" s="402">
        <v>0.87051794500000002</v>
      </c>
      <c r="M80" s="402"/>
      <c r="N80" s="402"/>
      <c r="O80" s="402"/>
      <c r="P80" s="402"/>
      <c r="Q80" s="402"/>
      <c r="R80" s="404"/>
    </row>
    <row r="81" spans="2:18">
      <c r="B81" s="400" t="s">
        <v>414</v>
      </c>
      <c r="C81" s="400" t="s">
        <v>472</v>
      </c>
      <c r="D81" s="400" t="s">
        <v>110</v>
      </c>
      <c r="E81" s="400">
        <v>2.2999999999999998</v>
      </c>
      <c r="F81" s="400" t="s">
        <v>292</v>
      </c>
      <c r="G81" s="400" t="s">
        <v>292</v>
      </c>
      <c r="H81" s="400" t="s">
        <v>473</v>
      </c>
      <c r="I81" s="401" t="s">
        <v>418</v>
      </c>
      <c r="J81" s="402">
        <v>21.294289654</v>
      </c>
      <c r="K81" s="403"/>
      <c r="L81" s="402">
        <v>0.44006715400000002</v>
      </c>
      <c r="M81" s="402"/>
      <c r="N81" s="402"/>
      <c r="O81" s="402"/>
      <c r="P81" s="402"/>
      <c r="Q81" s="402"/>
      <c r="R81" s="404"/>
    </row>
    <row r="82" spans="2:18">
      <c r="B82" s="400" t="s">
        <v>414</v>
      </c>
      <c r="C82" s="400" t="s">
        <v>487</v>
      </c>
      <c r="D82" s="400" t="s">
        <v>110</v>
      </c>
      <c r="E82" s="400">
        <v>2.2999999999999998</v>
      </c>
      <c r="F82" s="400" t="s">
        <v>292</v>
      </c>
      <c r="G82" s="400" t="s">
        <v>292</v>
      </c>
      <c r="H82" s="400" t="s">
        <v>465</v>
      </c>
      <c r="I82" s="401" t="s">
        <v>418</v>
      </c>
      <c r="J82" s="402">
        <v>35.803283421000003</v>
      </c>
      <c r="K82" s="403"/>
      <c r="L82" s="402">
        <v>0.276714921</v>
      </c>
      <c r="M82" s="402"/>
      <c r="N82" s="402"/>
      <c r="O82" s="402"/>
      <c r="P82" s="402"/>
      <c r="Q82" s="402"/>
      <c r="R82" s="404"/>
    </row>
    <row r="83" spans="2:18">
      <c r="B83" s="400" t="s">
        <v>414</v>
      </c>
      <c r="C83" s="400" t="s">
        <v>488</v>
      </c>
      <c r="D83" s="400" t="s">
        <v>110</v>
      </c>
      <c r="E83" s="400">
        <v>2.2999999999999998</v>
      </c>
      <c r="F83" s="400" t="s">
        <v>292</v>
      </c>
      <c r="G83" s="400" t="s">
        <v>292</v>
      </c>
      <c r="H83" s="400" t="s">
        <v>467</v>
      </c>
      <c r="I83" s="401" t="s">
        <v>418</v>
      </c>
      <c r="J83" s="402">
        <v>37.360352444999997</v>
      </c>
      <c r="K83" s="403"/>
      <c r="L83" s="402">
        <v>0.45436621199999999</v>
      </c>
      <c r="M83" s="402"/>
      <c r="N83" s="402"/>
      <c r="O83" s="402"/>
      <c r="P83" s="402"/>
      <c r="Q83" s="402"/>
      <c r="R83" s="404"/>
    </row>
    <row r="84" spans="2:18">
      <c r="B84" s="400" t="s">
        <v>414</v>
      </c>
      <c r="C84" s="400" t="s">
        <v>489</v>
      </c>
      <c r="D84" s="400" t="s">
        <v>110</v>
      </c>
      <c r="E84" s="400">
        <v>2.2999999999999998</v>
      </c>
      <c r="F84" s="400" t="s">
        <v>292</v>
      </c>
      <c r="G84" s="400" t="s">
        <v>292</v>
      </c>
      <c r="H84" s="400" t="s">
        <v>469</v>
      </c>
      <c r="I84" s="401" t="s">
        <v>418</v>
      </c>
      <c r="J84" s="402">
        <v>19.763119810999999</v>
      </c>
      <c r="K84" s="403"/>
      <c r="L84" s="402">
        <v>0.27179051599999998</v>
      </c>
      <c r="M84" s="402"/>
      <c r="N84" s="402"/>
      <c r="O84" s="402"/>
      <c r="P84" s="402"/>
      <c r="Q84" s="402"/>
      <c r="R84" s="404"/>
    </row>
    <row r="85" spans="2:18">
      <c r="B85" s="400" t="s">
        <v>414</v>
      </c>
      <c r="C85" s="400" t="s">
        <v>490</v>
      </c>
      <c r="D85" s="400" t="s">
        <v>110</v>
      </c>
      <c r="E85" s="400">
        <v>2.2999999999999998</v>
      </c>
      <c r="F85" s="400" t="s">
        <v>292</v>
      </c>
      <c r="G85" s="400" t="s">
        <v>292</v>
      </c>
      <c r="H85" s="400" t="s">
        <v>471</v>
      </c>
      <c r="I85" s="401" t="s">
        <v>418</v>
      </c>
      <c r="J85" s="402">
        <v>25.7284766</v>
      </c>
      <c r="K85" s="403"/>
      <c r="L85" s="402">
        <v>0.71064477000000004</v>
      </c>
      <c r="M85" s="402"/>
      <c r="N85" s="402"/>
      <c r="O85" s="402"/>
      <c r="P85" s="402"/>
      <c r="Q85" s="402"/>
      <c r="R85" s="404"/>
    </row>
    <row r="86" spans="2:18">
      <c r="B86" s="400" t="s">
        <v>414</v>
      </c>
      <c r="C86" s="400" t="s">
        <v>491</v>
      </c>
      <c r="D86" s="400" t="s">
        <v>110</v>
      </c>
      <c r="E86" s="400">
        <v>2.2999999999999998</v>
      </c>
      <c r="F86" s="400" t="s">
        <v>292</v>
      </c>
      <c r="G86" s="400" t="s">
        <v>292</v>
      </c>
      <c r="H86" s="400" t="s">
        <v>473</v>
      </c>
      <c r="I86" s="401" t="s">
        <v>418</v>
      </c>
      <c r="J86" s="402">
        <v>20.903454401000001</v>
      </c>
      <c r="K86" s="403"/>
      <c r="L86" s="402">
        <v>0.59238368900000005</v>
      </c>
      <c r="M86" s="402"/>
      <c r="N86" s="402"/>
      <c r="O86" s="402"/>
      <c r="P86" s="402"/>
      <c r="Q86" s="402"/>
      <c r="R86" s="404"/>
    </row>
    <row r="87" spans="2:18">
      <c r="B87" s="400" t="s">
        <v>414</v>
      </c>
      <c r="C87" s="400" t="s">
        <v>436</v>
      </c>
      <c r="D87" s="400" t="s">
        <v>112</v>
      </c>
      <c r="E87" s="400">
        <v>2.7</v>
      </c>
      <c r="F87" s="400" t="s">
        <v>417</v>
      </c>
      <c r="G87" s="400" t="s">
        <v>292</v>
      </c>
      <c r="H87" s="400" t="s">
        <v>335</v>
      </c>
      <c r="I87" s="401" t="s">
        <v>396</v>
      </c>
      <c r="J87" s="402">
        <v>41.494250000000001</v>
      </c>
      <c r="K87" s="403">
        <v>42.203923744000001</v>
      </c>
      <c r="L87" s="402"/>
      <c r="M87" s="402"/>
      <c r="N87" s="402"/>
      <c r="O87" s="402">
        <v>9.9987294000000004E-2</v>
      </c>
      <c r="P87" s="402">
        <v>0.36055710000000002</v>
      </c>
      <c r="Q87" s="402">
        <v>0.24912935</v>
      </c>
      <c r="R87" s="404"/>
    </row>
    <row r="88" spans="2:18">
      <c r="B88" s="400" t="s">
        <v>414</v>
      </c>
      <c r="C88" s="400" t="s">
        <v>437</v>
      </c>
      <c r="D88" s="400" t="s">
        <v>112</v>
      </c>
      <c r="E88" s="400">
        <v>2.7</v>
      </c>
      <c r="F88" s="400" t="s">
        <v>417</v>
      </c>
      <c r="G88" s="400" t="s">
        <v>292</v>
      </c>
      <c r="H88" s="400" t="s">
        <v>335</v>
      </c>
      <c r="I88" s="401" t="s">
        <v>396</v>
      </c>
      <c r="J88" s="402">
        <v>33.195399999999999</v>
      </c>
      <c r="K88" s="403">
        <v>33.763138994999998</v>
      </c>
      <c r="L88" s="402"/>
      <c r="M88" s="402"/>
      <c r="N88" s="402"/>
      <c r="O88" s="402">
        <v>7.9989834999999995E-2</v>
      </c>
      <c r="P88" s="402">
        <v>0.28844567999999998</v>
      </c>
      <c r="Q88" s="402">
        <v>0.19930348000000001</v>
      </c>
      <c r="R88" s="404"/>
    </row>
    <row r="89" spans="2:18">
      <c r="B89" s="400" t="s">
        <v>414</v>
      </c>
      <c r="C89" s="400" t="s">
        <v>438</v>
      </c>
      <c r="D89" s="400" t="s">
        <v>112</v>
      </c>
      <c r="E89" s="400">
        <v>2.7</v>
      </c>
      <c r="F89" s="400" t="s">
        <v>417</v>
      </c>
      <c r="G89" s="400" t="s">
        <v>292</v>
      </c>
      <c r="H89" s="400" t="s">
        <v>335</v>
      </c>
      <c r="I89" s="401" t="s">
        <v>396</v>
      </c>
      <c r="J89" s="402">
        <v>41.494250000000001</v>
      </c>
      <c r="K89" s="403">
        <v>42.203923744000001</v>
      </c>
      <c r="L89" s="402"/>
      <c r="M89" s="402"/>
      <c r="N89" s="402"/>
      <c r="O89" s="402">
        <v>9.9987294000000004E-2</v>
      </c>
      <c r="P89" s="402">
        <v>0.36055710000000002</v>
      </c>
      <c r="Q89" s="402">
        <v>0.24912935</v>
      </c>
      <c r="R89" s="404"/>
    </row>
    <row r="90" spans="2:18">
      <c r="B90" s="400" t="s">
        <v>414</v>
      </c>
      <c r="C90" s="400" t="s">
        <v>439</v>
      </c>
      <c r="D90" s="400" t="s">
        <v>112</v>
      </c>
      <c r="E90" s="400">
        <v>2.7</v>
      </c>
      <c r="F90" s="400" t="s">
        <v>417</v>
      </c>
      <c r="G90" s="400" t="s">
        <v>292</v>
      </c>
      <c r="H90" s="400" t="s">
        <v>335</v>
      </c>
      <c r="I90" s="401" t="s">
        <v>396</v>
      </c>
      <c r="J90" s="402">
        <v>33.195399999999999</v>
      </c>
      <c r="K90" s="403">
        <v>33.763138994999998</v>
      </c>
      <c r="L90" s="402"/>
      <c r="M90" s="402"/>
      <c r="N90" s="402"/>
      <c r="O90" s="402">
        <v>7.9989834999999995E-2</v>
      </c>
      <c r="P90" s="402">
        <v>0.28844567999999998</v>
      </c>
      <c r="Q90" s="402">
        <v>0.19930348000000001</v>
      </c>
      <c r="R90" s="404"/>
    </row>
    <row r="91" spans="2:18">
      <c r="B91" s="400" t="s">
        <v>414</v>
      </c>
      <c r="C91" s="400" t="s">
        <v>440</v>
      </c>
      <c r="D91" s="400" t="s">
        <v>112</v>
      </c>
      <c r="E91" s="400">
        <v>2.7</v>
      </c>
      <c r="F91" s="400" t="s">
        <v>417</v>
      </c>
      <c r="G91" s="400" t="s">
        <v>292</v>
      </c>
      <c r="H91" s="400" t="s">
        <v>335</v>
      </c>
      <c r="I91" s="401" t="s">
        <v>396</v>
      </c>
      <c r="J91" s="402">
        <v>33.195399999999999</v>
      </c>
      <c r="K91" s="403">
        <v>33.763138994999998</v>
      </c>
      <c r="L91" s="402"/>
      <c r="M91" s="402"/>
      <c r="N91" s="402"/>
      <c r="O91" s="402">
        <v>7.9989834999999995E-2</v>
      </c>
      <c r="P91" s="402">
        <v>0.28844567999999998</v>
      </c>
      <c r="Q91" s="402">
        <v>0.19930348000000001</v>
      </c>
      <c r="R91" s="404"/>
    </row>
    <row r="92" spans="2:18">
      <c r="B92" s="400" t="s">
        <v>414</v>
      </c>
      <c r="C92" s="400" t="s">
        <v>441</v>
      </c>
      <c r="D92" s="400" t="s">
        <v>112</v>
      </c>
      <c r="E92" s="400">
        <v>2.7</v>
      </c>
      <c r="F92" s="400" t="s">
        <v>417</v>
      </c>
      <c r="G92" s="400" t="s">
        <v>292</v>
      </c>
      <c r="H92" s="400" t="s">
        <v>335</v>
      </c>
      <c r="I92" s="401" t="s">
        <v>396</v>
      </c>
      <c r="J92" s="402">
        <v>33.195399999999999</v>
      </c>
      <c r="K92" s="403">
        <v>33.863886938999997</v>
      </c>
      <c r="L92" s="402"/>
      <c r="M92" s="402"/>
      <c r="N92" s="402"/>
      <c r="O92" s="402">
        <v>6.2386979000000002E-2</v>
      </c>
      <c r="P92" s="402">
        <v>0.36055710000000002</v>
      </c>
      <c r="Q92" s="402">
        <v>0.24554286</v>
      </c>
      <c r="R92" s="404"/>
    </row>
    <row r="93" spans="2:18">
      <c r="B93" s="400" t="s">
        <v>414</v>
      </c>
      <c r="C93" s="400" t="s">
        <v>442</v>
      </c>
      <c r="D93" s="400" t="s">
        <v>112</v>
      </c>
      <c r="E93" s="400">
        <v>2.7</v>
      </c>
      <c r="F93" s="400" t="s">
        <v>417</v>
      </c>
      <c r="G93" s="400" t="s">
        <v>292</v>
      </c>
      <c r="H93" s="400" t="s">
        <v>335</v>
      </c>
      <c r="I93" s="401" t="s">
        <v>396</v>
      </c>
      <c r="J93" s="402">
        <v>40.725031000000001</v>
      </c>
      <c r="K93" s="403">
        <v>41.425436820000002</v>
      </c>
      <c r="L93" s="402"/>
      <c r="M93" s="402"/>
      <c r="N93" s="402"/>
      <c r="O93" s="402">
        <v>0.22459229999999999</v>
      </c>
      <c r="P93" s="402">
        <v>0.27325597000000001</v>
      </c>
      <c r="Q93" s="402">
        <v>0.20255755</v>
      </c>
      <c r="R93" s="404"/>
    </row>
    <row r="94" spans="2:18">
      <c r="B94" s="400" t="s">
        <v>414</v>
      </c>
      <c r="C94" s="400" t="s">
        <v>443</v>
      </c>
      <c r="D94" s="400" t="s">
        <v>112</v>
      </c>
      <c r="E94" s="400">
        <v>2.7</v>
      </c>
      <c r="F94" s="400" t="s">
        <v>417</v>
      </c>
      <c r="G94" s="400" t="s">
        <v>292</v>
      </c>
      <c r="H94" s="400" t="s">
        <v>335</v>
      </c>
      <c r="I94" s="401" t="s">
        <v>396</v>
      </c>
      <c r="J94" s="402">
        <v>40.725031000000001</v>
      </c>
      <c r="K94" s="403">
        <v>41.425436820000002</v>
      </c>
      <c r="L94" s="402"/>
      <c r="M94" s="402"/>
      <c r="N94" s="402"/>
      <c r="O94" s="402">
        <v>0.22459229999999999</v>
      </c>
      <c r="P94" s="402">
        <v>0.27325597000000001</v>
      </c>
      <c r="Q94" s="402">
        <v>0.20255755</v>
      </c>
      <c r="R94" s="404"/>
    </row>
    <row r="95" spans="2:18">
      <c r="B95" s="400" t="s">
        <v>414</v>
      </c>
      <c r="C95" s="400" t="s">
        <v>444</v>
      </c>
      <c r="D95" s="400" t="s">
        <v>112</v>
      </c>
      <c r="E95" s="400">
        <v>2.7</v>
      </c>
      <c r="F95" s="400" t="s">
        <v>417</v>
      </c>
      <c r="G95" s="400" t="s">
        <v>292</v>
      </c>
      <c r="H95" s="400" t="s">
        <v>335</v>
      </c>
      <c r="I95" s="401" t="s">
        <v>396</v>
      </c>
      <c r="J95" s="402">
        <v>40.725031000000001</v>
      </c>
      <c r="K95" s="403">
        <v>41.425436820000002</v>
      </c>
      <c r="L95" s="402"/>
      <c r="M95" s="402"/>
      <c r="N95" s="402"/>
      <c r="O95" s="402">
        <v>0.22459229999999999</v>
      </c>
      <c r="P95" s="402">
        <v>0.27325597000000001</v>
      </c>
      <c r="Q95" s="402">
        <v>0.20255755</v>
      </c>
      <c r="R95" s="404"/>
    </row>
    <row r="96" spans="2:18">
      <c r="B96" s="400" t="s">
        <v>414</v>
      </c>
      <c r="C96" s="400" t="s">
        <v>445</v>
      </c>
      <c r="D96" s="400" t="s">
        <v>112</v>
      </c>
      <c r="E96" s="400">
        <v>2.7</v>
      </c>
      <c r="F96" s="400" t="s">
        <v>417</v>
      </c>
      <c r="G96" s="400" t="s">
        <v>292</v>
      </c>
      <c r="H96" s="400" t="s">
        <v>335</v>
      </c>
      <c r="I96" s="401" t="s">
        <v>396</v>
      </c>
      <c r="J96" s="402">
        <v>40.725031000000001</v>
      </c>
      <c r="K96" s="403">
        <v>41.425436820000002</v>
      </c>
      <c r="L96" s="402"/>
      <c r="M96" s="402"/>
      <c r="N96" s="402"/>
      <c r="O96" s="402">
        <v>0.22459229999999999</v>
      </c>
      <c r="P96" s="402">
        <v>0.27325597000000001</v>
      </c>
      <c r="Q96" s="402">
        <v>0.20255755</v>
      </c>
      <c r="R96" s="404"/>
    </row>
    <row r="97" spans="2:18">
      <c r="B97" s="400" t="s">
        <v>414</v>
      </c>
      <c r="C97" s="400" t="s">
        <v>446</v>
      </c>
      <c r="D97" s="400" t="s">
        <v>112</v>
      </c>
      <c r="E97" s="400">
        <v>2.7</v>
      </c>
      <c r="F97" s="400" t="s">
        <v>417</v>
      </c>
      <c r="G97" s="400" t="s">
        <v>292</v>
      </c>
      <c r="H97" s="400" t="s">
        <v>335</v>
      </c>
      <c r="I97" s="401" t="s">
        <v>396</v>
      </c>
      <c r="J97" s="402">
        <v>33.195399999999999</v>
      </c>
      <c r="K97" s="403">
        <v>33.863886938999997</v>
      </c>
      <c r="L97" s="402"/>
      <c r="M97" s="402"/>
      <c r="N97" s="402"/>
      <c r="O97" s="402">
        <v>6.2386979000000002E-2</v>
      </c>
      <c r="P97" s="402">
        <v>0.36055710000000002</v>
      </c>
      <c r="Q97" s="402">
        <v>0.24554286</v>
      </c>
      <c r="R97" s="404"/>
    </row>
    <row r="98" spans="2:18">
      <c r="B98" s="400" t="s">
        <v>414</v>
      </c>
      <c r="C98" s="400" t="s">
        <v>447</v>
      </c>
      <c r="D98" s="400" t="s">
        <v>112</v>
      </c>
      <c r="E98" s="400">
        <v>2.7</v>
      </c>
      <c r="F98" s="400" t="s">
        <v>417</v>
      </c>
      <c r="G98" s="400" t="s">
        <v>292</v>
      </c>
      <c r="H98" s="400" t="s">
        <v>335</v>
      </c>
      <c r="I98" s="401" t="s">
        <v>396</v>
      </c>
      <c r="J98" s="402">
        <v>33.195399999999999</v>
      </c>
      <c r="K98" s="403">
        <v>33.863886938999997</v>
      </c>
      <c r="L98" s="402"/>
      <c r="M98" s="402"/>
      <c r="N98" s="402"/>
      <c r="O98" s="402">
        <v>6.2386979000000002E-2</v>
      </c>
      <c r="P98" s="402">
        <v>0.36055710000000002</v>
      </c>
      <c r="Q98" s="402">
        <v>0.24554286</v>
      </c>
      <c r="R98" s="404"/>
    </row>
    <row r="99" spans="2:18">
      <c r="B99" s="400" t="s">
        <v>414</v>
      </c>
      <c r="C99" s="400" t="s">
        <v>448</v>
      </c>
      <c r="D99" s="400" t="s">
        <v>112</v>
      </c>
      <c r="E99" s="400">
        <v>2.7</v>
      </c>
      <c r="F99" s="400" t="s">
        <v>417</v>
      </c>
      <c r="G99" s="400" t="s">
        <v>292</v>
      </c>
      <c r="H99" s="400" t="s">
        <v>335</v>
      </c>
      <c r="I99" s="401" t="s">
        <v>396</v>
      </c>
      <c r="J99" s="402">
        <v>33.195399999999999</v>
      </c>
      <c r="K99" s="403">
        <v>33.763138994999998</v>
      </c>
      <c r="L99" s="402"/>
      <c r="M99" s="402"/>
      <c r="N99" s="402"/>
      <c r="O99" s="402">
        <v>7.9989834999999995E-2</v>
      </c>
      <c r="P99" s="402">
        <v>0.28844567999999998</v>
      </c>
      <c r="Q99" s="402">
        <v>0.19930348000000001</v>
      </c>
      <c r="R99" s="404"/>
    </row>
    <row r="100" spans="2:18">
      <c r="B100" s="400" t="s">
        <v>414</v>
      </c>
      <c r="C100" s="400" t="s">
        <v>449</v>
      </c>
      <c r="D100" s="400" t="s">
        <v>112</v>
      </c>
      <c r="E100" s="400">
        <v>2.7</v>
      </c>
      <c r="F100" s="400" t="s">
        <v>417</v>
      </c>
      <c r="G100" s="400" t="s">
        <v>292</v>
      </c>
      <c r="H100" s="400" t="s">
        <v>335</v>
      </c>
      <c r="I100" s="401" t="s">
        <v>396</v>
      </c>
      <c r="J100" s="402">
        <v>33.195399999999999</v>
      </c>
      <c r="K100" s="403">
        <v>33.763138994999998</v>
      </c>
      <c r="L100" s="402"/>
      <c r="M100" s="402"/>
      <c r="N100" s="402"/>
      <c r="O100" s="402">
        <v>7.9989834999999995E-2</v>
      </c>
      <c r="P100" s="402">
        <v>0.28844567999999998</v>
      </c>
      <c r="Q100" s="402">
        <v>0.19930348000000001</v>
      </c>
      <c r="R100" s="404"/>
    </row>
    <row r="101" spans="2:18">
      <c r="B101" s="400" t="s">
        <v>414</v>
      </c>
      <c r="C101" s="400" t="s">
        <v>450</v>
      </c>
      <c r="D101" s="400" t="s">
        <v>112</v>
      </c>
      <c r="E101" s="400">
        <v>2.7</v>
      </c>
      <c r="F101" s="400" t="s">
        <v>417</v>
      </c>
      <c r="G101" s="400" t="s">
        <v>292</v>
      </c>
      <c r="H101" s="400" t="s">
        <v>335</v>
      </c>
      <c r="I101" s="401" t="s">
        <v>396</v>
      </c>
      <c r="J101" s="402">
        <v>33.195399999999999</v>
      </c>
      <c r="K101" s="403">
        <v>33.863886938999997</v>
      </c>
      <c r="L101" s="402"/>
      <c r="M101" s="402"/>
      <c r="N101" s="402"/>
      <c r="O101" s="402">
        <v>6.2386979000000002E-2</v>
      </c>
      <c r="P101" s="402">
        <v>0.36055710000000002</v>
      </c>
      <c r="Q101" s="402">
        <v>0.24554286</v>
      </c>
      <c r="R101" s="404"/>
    </row>
    <row r="102" spans="2:18">
      <c r="B102" s="400" t="s">
        <v>414</v>
      </c>
      <c r="C102" s="400" t="s">
        <v>451</v>
      </c>
      <c r="D102" s="400" t="s">
        <v>112</v>
      </c>
      <c r="E102" s="400">
        <v>2.7</v>
      </c>
      <c r="F102" s="400" t="s">
        <v>417</v>
      </c>
      <c r="G102" s="400" t="s">
        <v>292</v>
      </c>
      <c r="H102" s="400" t="s">
        <v>335</v>
      </c>
      <c r="I102" s="401" t="s">
        <v>396</v>
      </c>
      <c r="J102" s="402">
        <v>33.195399999999999</v>
      </c>
      <c r="K102" s="403">
        <v>33.763138994999998</v>
      </c>
      <c r="L102" s="402"/>
      <c r="M102" s="402"/>
      <c r="N102" s="402"/>
      <c r="O102" s="402">
        <v>7.9989834999999995E-2</v>
      </c>
      <c r="P102" s="402">
        <v>0.28844567999999998</v>
      </c>
      <c r="Q102" s="402">
        <v>0.19930348000000001</v>
      </c>
      <c r="R102" s="404"/>
    </row>
    <row r="103" spans="2:18">
      <c r="B103" s="400" t="s">
        <v>414</v>
      </c>
      <c r="C103" s="400" t="s">
        <v>452</v>
      </c>
      <c r="D103" s="400" t="s">
        <v>112</v>
      </c>
      <c r="E103" s="400">
        <v>2.7</v>
      </c>
      <c r="F103" s="400" t="s">
        <v>417</v>
      </c>
      <c r="G103" s="400" t="s">
        <v>292</v>
      </c>
      <c r="H103" s="400" t="s">
        <v>335</v>
      </c>
      <c r="I103" s="401" t="s">
        <v>396</v>
      </c>
      <c r="J103" s="402">
        <v>33.195399999999999</v>
      </c>
      <c r="K103" s="403">
        <v>33.763138994999998</v>
      </c>
      <c r="L103" s="402"/>
      <c r="M103" s="402"/>
      <c r="N103" s="402"/>
      <c r="O103" s="402">
        <v>7.9989834999999995E-2</v>
      </c>
      <c r="P103" s="402">
        <v>0.28844567999999998</v>
      </c>
      <c r="Q103" s="402">
        <v>0.19930348000000001</v>
      </c>
      <c r="R103" s="404"/>
    </row>
    <row r="104" spans="2:18">
      <c r="B104" s="400" t="s">
        <v>414</v>
      </c>
      <c r="C104" s="400" t="s">
        <v>453</v>
      </c>
      <c r="D104" s="400" t="s">
        <v>112</v>
      </c>
      <c r="E104" s="400">
        <v>2.7</v>
      </c>
      <c r="F104" s="400" t="s">
        <v>417</v>
      </c>
      <c r="G104" s="400" t="s">
        <v>292</v>
      </c>
      <c r="H104" s="400" t="s">
        <v>335</v>
      </c>
      <c r="I104" s="401" t="s">
        <v>396</v>
      </c>
      <c r="J104" s="402">
        <v>33.195399999999999</v>
      </c>
      <c r="K104" s="403">
        <v>33.763138994999998</v>
      </c>
      <c r="L104" s="402"/>
      <c r="M104" s="402"/>
      <c r="N104" s="402"/>
      <c r="O104" s="402">
        <v>7.9989834999999995E-2</v>
      </c>
      <c r="P104" s="402">
        <v>0.28844567999999998</v>
      </c>
      <c r="Q104" s="402">
        <v>0.19930348000000001</v>
      </c>
      <c r="R104" s="404"/>
    </row>
    <row r="105" spans="2:18">
      <c r="B105" s="400" t="s">
        <v>414</v>
      </c>
      <c r="C105" s="400" t="s">
        <v>454</v>
      </c>
      <c r="D105" s="400" t="s">
        <v>112</v>
      </c>
      <c r="E105" s="400">
        <v>2.7</v>
      </c>
      <c r="F105" s="400" t="s">
        <v>417</v>
      </c>
      <c r="G105" s="400" t="s">
        <v>292</v>
      </c>
      <c r="H105" s="400" t="s">
        <v>335</v>
      </c>
      <c r="I105" s="401" t="s">
        <v>396</v>
      </c>
      <c r="J105" s="402">
        <v>33.195399999999999</v>
      </c>
      <c r="K105" s="403">
        <v>33.763138994999998</v>
      </c>
      <c r="L105" s="402"/>
      <c r="M105" s="402"/>
      <c r="N105" s="402"/>
      <c r="O105" s="402">
        <v>7.9989834999999995E-2</v>
      </c>
      <c r="P105" s="402">
        <v>0.28844567999999998</v>
      </c>
      <c r="Q105" s="402">
        <v>0.19930348000000001</v>
      </c>
      <c r="R105" s="404"/>
    </row>
    <row r="106" spans="2:18">
      <c r="B106" s="400" t="s">
        <v>414</v>
      </c>
      <c r="C106" s="400" t="s">
        <v>455</v>
      </c>
      <c r="D106" s="400" t="s">
        <v>112</v>
      </c>
      <c r="E106" s="400">
        <v>2.7</v>
      </c>
      <c r="F106" s="400" t="s">
        <v>417</v>
      </c>
      <c r="G106" s="400" t="s">
        <v>292</v>
      </c>
      <c r="H106" s="400" t="s">
        <v>335</v>
      </c>
      <c r="I106" s="401" t="s">
        <v>396</v>
      </c>
      <c r="J106" s="402">
        <v>33.195399999999999</v>
      </c>
      <c r="K106" s="403">
        <v>33.763138994999998</v>
      </c>
      <c r="L106" s="402"/>
      <c r="M106" s="402"/>
      <c r="N106" s="402"/>
      <c r="O106" s="402">
        <v>7.9989834999999995E-2</v>
      </c>
      <c r="P106" s="402">
        <v>0.28844567999999998</v>
      </c>
      <c r="Q106" s="402">
        <v>0.19930348000000001</v>
      </c>
      <c r="R106" s="404"/>
    </row>
    <row r="107" spans="2:18">
      <c r="B107" s="400" t="s">
        <v>414</v>
      </c>
      <c r="C107" s="400" t="s">
        <v>456</v>
      </c>
      <c r="D107" s="400" t="s">
        <v>112</v>
      </c>
      <c r="E107" s="400">
        <v>2.7</v>
      </c>
      <c r="F107" s="400" t="s">
        <v>417</v>
      </c>
      <c r="G107" s="400" t="s">
        <v>292</v>
      </c>
      <c r="H107" s="400" t="s">
        <v>335</v>
      </c>
      <c r="I107" s="401" t="s">
        <v>396</v>
      </c>
      <c r="J107" s="402">
        <v>33.195399999999999</v>
      </c>
      <c r="K107" s="403">
        <v>33.763138994999998</v>
      </c>
      <c r="L107" s="402"/>
      <c r="M107" s="402"/>
      <c r="N107" s="402"/>
      <c r="O107" s="402">
        <v>7.9989834999999995E-2</v>
      </c>
      <c r="P107" s="402">
        <v>0.28844567999999998</v>
      </c>
      <c r="Q107" s="402">
        <v>0.19930348000000001</v>
      </c>
      <c r="R107" s="404"/>
    </row>
    <row r="108" spans="2:18">
      <c r="B108" s="400" t="s">
        <v>414</v>
      </c>
      <c r="C108" s="400" t="s">
        <v>457</v>
      </c>
      <c r="D108" s="400" t="s">
        <v>112</v>
      </c>
      <c r="E108" s="400">
        <v>2.7</v>
      </c>
      <c r="F108" s="400" t="s">
        <v>417</v>
      </c>
      <c r="G108" s="400" t="s">
        <v>292</v>
      </c>
      <c r="H108" s="400" t="s">
        <v>335</v>
      </c>
      <c r="I108" s="401" t="s">
        <v>396</v>
      </c>
      <c r="J108" s="402">
        <v>33.195399999999999</v>
      </c>
      <c r="K108" s="403">
        <v>33.763138994999998</v>
      </c>
      <c r="L108" s="402"/>
      <c r="M108" s="402"/>
      <c r="N108" s="402"/>
      <c r="O108" s="402">
        <v>7.9989834999999995E-2</v>
      </c>
      <c r="P108" s="402">
        <v>0.28844567999999998</v>
      </c>
      <c r="Q108" s="402">
        <v>0.19930348000000001</v>
      </c>
      <c r="R108" s="404"/>
    </row>
    <row r="109" spans="2:18">
      <c r="B109" s="400" t="s">
        <v>414</v>
      </c>
      <c r="C109" s="400" t="s">
        <v>460</v>
      </c>
      <c r="D109" s="400" t="s">
        <v>112</v>
      </c>
      <c r="E109" s="400">
        <v>2.7</v>
      </c>
      <c r="F109" s="400" t="s">
        <v>417</v>
      </c>
      <c r="G109" s="400" t="s">
        <v>292</v>
      </c>
      <c r="H109" s="400" t="s">
        <v>335</v>
      </c>
      <c r="I109" s="401" t="s">
        <v>396</v>
      </c>
      <c r="J109" s="402">
        <v>32.799036000000001</v>
      </c>
      <c r="K109" s="403">
        <v>33.36949087</v>
      </c>
      <c r="L109" s="402"/>
      <c r="M109" s="402"/>
      <c r="N109" s="402"/>
      <c r="O109" s="402">
        <v>6.1642059999999999E-2</v>
      </c>
      <c r="P109" s="402">
        <v>0.26344125000000002</v>
      </c>
      <c r="Q109" s="402">
        <v>0.24537155999999999</v>
      </c>
      <c r="R109" s="404"/>
    </row>
    <row r="110" spans="2:18">
      <c r="B110" s="400" t="s">
        <v>414</v>
      </c>
      <c r="C110" s="400" t="s">
        <v>463</v>
      </c>
      <c r="D110" s="400" t="s">
        <v>112</v>
      </c>
      <c r="E110" s="400">
        <v>2.7</v>
      </c>
      <c r="F110" s="400" t="s">
        <v>417</v>
      </c>
      <c r="G110" s="400" t="s">
        <v>292</v>
      </c>
      <c r="H110" s="400" t="s">
        <v>335</v>
      </c>
      <c r="I110" s="401" t="s">
        <v>396</v>
      </c>
      <c r="J110" s="402">
        <v>19.466415999999999</v>
      </c>
      <c r="K110" s="403">
        <v>20.21337115</v>
      </c>
      <c r="L110" s="402"/>
      <c r="M110" s="402"/>
      <c r="N110" s="402"/>
      <c r="O110" s="402">
        <v>0.26664387000000001</v>
      </c>
      <c r="P110" s="402">
        <v>0.27331424999999998</v>
      </c>
      <c r="Q110" s="402">
        <v>0.20699703</v>
      </c>
      <c r="R110" s="404"/>
    </row>
    <row r="111" spans="2:18">
      <c r="B111" s="400" t="s">
        <v>414</v>
      </c>
      <c r="C111" s="400" t="s">
        <v>492</v>
      </c>
      <c r="D111" s="400" t="s">
        <v>112</v>
      </c>
      <c r="E111" s="400">
        <v>2.7</v>
      </c>
      <c r="F111" s="400" t="s">
        <v>417</v>
      </c>
      <c r="G111" s="400" t="s">
        <v>292</v>
      </c>
      <c r="H111" s="400" t="s">
        <v>335</v>
      </c>
      <c r="I111" s="401" t="s">
        <v>396</v>
      </c>
      <c r="J111" s="402">
        <v>26.239229000000002</v>
      </c>
      <c r="K111" s="403">
        <v>26.773285577999999</v>
      </c>
      <c r="L111" s="402"/>
      <c r="M111" s="402"/>
      <c r="N111" s="402"/>
      <c r="O111" s="402">
        <v>4.9313648000000002E-2</v>
      </c>
      <c r="P111" s="402">
        <v>0.28844567999999998</v>
      </c>
      <c r="Q111" s="402">
        <v>0.19629725000000001</v>
      </c>
      <c r="R111" s="404"/>
    </row>
    <row r="112" spans="2:18">
      <c r="B112" s="400" t="s">
        <v>414</v>
      </c>
      <c r="C112" s="400" t="s">
        <v>496</v>
      </c>
      <c r="D112" s="400" t="s">
        <v>112</v>
      </c>
      <c r="E112" s="400">
        <v>2.7</v>
      </c>
      <c r="F112" s="400" t="s">
        <v>417</v>
      </c>
      <c r="G112" s="400" t="s">
        <v>292</v>
      </c>
      <c r="H112" s="400" t="s">
        <v>335</v>
      </c>
      <c r="I112" s="401" t="s">
        <v>396</v>
      </c>
      <c r="J112" s="402">
        <v>26.239229000000002</v>
      </c>
      <c r="K112" s="403">
        <v>26.773285577999999</v>
      </c>
      <c r="L112" s="402"/>
      <c r="M112" s="402"/>
      <c r="N112" s="402"/>
      <c r="O112" s="402">
        <v>4.9313648000000002E-2</v>
      </c>
      <c r="P112" s="402">
        <v>0.28844567999999998</v>
      </c>
      <c r="Q112" s="402">
        <v>0.19629725000000001</v>
      </c>
      <c r="R112" s="404"/>
    </row>
    <row r="113" spans="2:18">
      <c r="B113" s="400" t="s">
        <v>414</v>
      </c>
      <c r="C113" s="400" t="s">
        <v>498</v>
      </c>
      <c r="D113" s="400" t="s">
        <v>112</v>
      </c>
      <c r="E113" s="400">
        <v>2.7</v>
      </c>
      <c r="F113" s="400" t="s">
        <v>417</v>
      </c>
      <c r="G113" s="400" t="s">
        <v>292</v>
      </c>
      <c r="H113" s="400" t="s">
        <v>335</v>
      </c>
      <c r="I113" s="401" t="s">
        <v>396</v>
      </c>
      <c r="J113" s="402">
        <v>26.239229000000002</v>
      </c>
      <c r="K113" s="403">
        <v>26.773285577999999</v>
      </c>
      <c r="L113" s="402"/>
      <c r="M113" s="402"/>
      <c r="N113" s="402"/>
      <c r="O113" s="402">
        <v>4.9313648000000002E-2</v>
      </c>
      <c r="P113" s="402">
        <v>0.28844567999999998</v>
      </c>
      <c r="Q113" s="402">
        <v>0.19629725000000001</v>
      </c>
      <c r="R113" s="404"/>
    </row>
    <row r="114" spans="2:18">
      <c r="B114" s="400" t="s">
        <v>414</v>
      </c>
      <c r="C114" s="400" t="s">
        <v>499</v>
      </c>
      <c r="D114" s="400" t="s">
        <v>112</v>
      </c>
      <c r="E114" s="400">
        <v>2.7</v>
      </c>
      <c r="F114" s="400" t="s">
        <v>417</v>
      </c>
      <c r="G114" s="400" t="s">
        <v>292</v>
      </c>
      <c r="H114" s="400" t="s">
        <v>335</v>
      </c>
      <c r="I114" s="401" t="s">
        <v>396</v>
      </c>
      <c r="J114" s="402">
        <v>32.799036000000001</v>
      </c>
      <c r="K114" s="403">
        <v>33.466606720000001</v>
      </c>
      <c r="L114" s="402"/>
      <c r="M114" s="402"/>
      <c r="N114" s="402"/>
      <c r="O114" s="402">
        <v>6.1642059999999999E-2</v>
      </c>
      <c r="P114" s="402">
        <v>0.36055710000000002</v>
      </c>
      <c r="Q114" s="402">
        <v>0.24537155999999999</v>
      </c>
      <c r="R114" s="404"/>
    </row>
    <row r="115" spans="2:18">
      <c r="B115" s="400" t="s">
        <v>414</v>
      </c>
      <c r="C115" s="400" t="s">
        <v>415</v>
      </c>
      <c r="D115" s="400" t="s">
        <v>130</v>
      </c>
      <c r="E115" s="400">
        <v>3.3</v>
      </c>
      <c r="F115" s="400" t="s">
        <v>416</v>
      </c>
      <c r="G115" s="400" t="s">
        <v>417</v>
      </c>
      <c r="H115" s="400" t="s">
        <v>335</v>
      </c>
      <c r="I115" s="401" t="s">
        <v>418</v>
      </c>
      <c r="J115" s="402">
        <v>21.615949633</v>
      </c>
      <c r="K115" s="403"/>
      <c r="L115" s="402"/>
      <c r="M115" s="402"/>
      <c r="N115" s="402"/>
      <c r="O115" s="402"/>
      <c r="P115" s="402"/>
      <c r="Q115" s="402"/>
      <c r="R115" s="404"/>
    </row>
    <row r="116" spans="2:18">
      <c r="B116" s="400" t="s">
        <v>414</v>
      </c>
      <c r="C116" s="400" t="s">
        <v>420</v>
      </c>
      <c r="D116" s="400" t="s">
        <v>126</v>
      </c>
      <c r="E116" s="400">
        <v>3.7</v>
      </c>
      <c r="F116" s="400" t="s">
        <v>360</v>
      </c>
      <c r="G116" s="400" t="s">
        <v>360</v>
      </c>
      <c r="H116" s="400" t="s">
        <v>377</v>
      </c>
      <c r="I116" s="401" t="s">
        <v>418</v>
      </c>
      <c r="J116" s="402">
        <v>13.619202518</v>
      </c>
      <c r="K116" s="403"/>
      <c r="L116" s="402"/>
      <c r="M116" s="402"/>
      <c r="N116" s="402"/>
      <c r="O116" s="402"/>
      <c r="P116" s="402"/>
      <c r="Q116" s="402"/>
      <c r="R116" s="404"/>
    </row>
    <row r="117" spans="2:18">
      <c r="B117" s="400" t="s">
        <v>414</v>
      </c>
      <c r="C117" s="400" t="s">
        <v>419</v>
      </c>
      <c r="D117" s="400" t="s">
        <v>126</v>
      </c>
      <c r="E117" s="400">
        <v>3.7</v>
      </c>
      <c r="F117" s="400" t="s">
        <v>360</v>
      </c>
      <c r="G117" s="400" t="s">
        <v>360</v>
      </c>
      <c r="H117" s="400" t="s">
        <v>377</v>
      </c>
      <c r="I117" s="401" t="s">
        <v>418</v>
      </c>
      <c r="J117" s="402">
        <v>32.202413430999997</v>
      </c>
      <c r="K117" s="403"/>
      <c r="L117" s="402"/>
      <c r="M117" s="402"/>
      <c r="N117" s="402"/>
      <c r="O117" s="402"/>
      <c r="P117" s="402"/>
      <c r="Q117" s="402"/>
      <c r="R117" s="404"/>
    </row>
    <row r="118" spans="2:18">
      <c r="B118" s="400" t="s">
        <v>414</v>
      </c>
      <c r="C118" s="400" t="s">
        <v>423</v>
      </c>
      <c r="D118" s="400" t="s">
        <v>126</v>
      </c>
      <c r="E118" s="400">
        <v>3.7</v>
      </c>
      <c r="F118" s="400" t="s">
        <v>360</v>
      </c>
      <c r="G118" s="400" t="s">
        <v>360</v>
      </c>
      <c r="H118" s="400" t="s">
        <v>424</v>
      </c>
      <c r="I118" s="401" t="s">
        <v>418</v>
      </c>
      <c r="J118" s="402">
        <v>13.237355719</v>
      </c>
      <c r="K118" s="403"/>
      <c r="L118" s="402"/>
      <c r="M118" s="402"/>
      <c r="N118" s="402"/>
      <c r="O118" s="402"/>
      <c r="P118" s="402"/>
      <c r="Q118" s="402"/>
      <c r="R118" s="404"/>
    </row>
    <row r="119" spans="2:18">
      <c r="B119" s="400" t="s">
        <v>414</v>
      </c>
      <c r="C119" s="400" t="s">
        <v>425</v>
      </c>
      <c r="D119" s="400" t="s">
        <v>126</v>
      </c>
      <c r="E119" s="400">
        <v>3.7</v>
      </c>
      <c r="F119" s="400" t="s">
        <v>360</v>
      </c>
      <c r="G119" s="400" t="s">
        <v>360</v>
      </c>
      <c r="H119" s="400" t="s">
        <v>426</v>
      </c>
      <c r="I119" s="401" t="s">
        <v>418</v>
      </c>
      <c r="J119" s="402">
        <v>13.491920252</v>
      </c>
      <c r="K119" s="403"/>
      <c r="L119" s="402"/>
      <c r="M119" s="402"/>
      <c r="N119" s="402"/>
      <c r="O119" s="402"/>
      <c r="P119" s="402"/>
      <c r="Q119" s="402"/>
      <c r="R119" s="404"/>
    </row>
    <row r="120" spans="2:18">
      <c r="B120" s="400" t="s">
        <v>414</v>
      </c>
      <c r="C120" s="400" t="s">
        <v>421</v>
      </c>
      <c r="D120" s="400" t="s">
        <v>126</v>
      </c>
      <c r="E120" s="400">
        <v>3.7</v>
      </c>
      <c r="F120" s="400" t="s">
        <v>360</v>
      </c>
      <c r="G120" s="400" t="s">
        <v>360</v>
      </c>
      <c r="H120" s="400" t="s">
        <v>422</v>
      </c>
      <c r="I120" s="401" t="s">
        <v>418</v>
      </c>
      <c r="J120" s="402">
        <v>15.019307449999999</v>
      </c>
      <c r="K120" s="403"/>
      <c r="L120" s="402"/>
      <c r="M120" s="402"/>
      <c r="N120" s="402"/>
      <c r="O120" s="402"/>
      <c r="P120" s="402"/>
      <c r="Q120" s="402"/>
      <c r="R120" s="404"/>
    </row>
    <row r="121" spans="2:18">
      <c r="B121" s="400" t="s">
        <v>414</v>
      </c>
      <c r="C121" s="400" t="s">
        <v>427</v>
      </c>
      <c r="D121" s="400" t="s">
        <v>114</v>
      </c>
      <c r="E121" s="400">
        <v>4</v>
      </c>
      <c r="F121" s="400" t="s">
        <v>383</v>
      </c>
      <c r="G121" s="400" t="s">
        <v>334</v>
      </c>
      <c r="H121" s="400" t="s">
        <v>335</v>
      </c>
      <c r="I121" s="401" t="s">
        <v>336</v>
      </c>
      <c r="J121" s="402"/>
      <c r="K121" s="403">
        <v>23.06</v>
      </c>
      <c r="L121" s="402"/>
      <c r="M121" s="402"/>
      <c r="N121" s="402"/>
      <c r="O121" s="402"/>
      <c r="P121" s="402"/>
      <c r="Q121" s="402"/>
      <c r="R121" s="404"/>
    </row>
    <row r="122" spans="2:18">
      <c r="B122" s="400" t="s">
        <v>414</v>
      </c>
      <c r="C122" s="400" t="s">
        <v>429</v>
      </c>
      <c r="D122" s="400" t="s">
        <v>114</v>
      </c>
      <c r="E122" s="400">
        <v>4</v>
      </c>
      <c r="F122" s="400" t="s">
        <v>430</v>
      </c>
      <c r="G122" s="400" t="s">
        <v>334</v>
      </c>
      <c r="H122" s="400" t="s">
        <v>335</v>
      </c>
      <c r="I122" s="401" t="s">
        <v>336</v>
      </c>
      <c r="J122" s="402"/>
      <c r="K122" s="403">
        <v>26.05</v>
      </c>
      <c r="L122" s="402"/>
      <c r="M122" s="402"/>
      <c r="N122" s="402"/>
      <c r="O122" s="402"/>
      <c r="P122" s="402"/>
      <c r="Q122" s="402"/>
      <c r="R122" s="404"/>
    </row>
    <row r="123" spans="2:18">
      <c r="B123" s="400" t="s">
        <v>414</v>
      </c>
      <c r="C123" s="400" t="s">
        <v>431</v>
      </c>
      <c r="D123" s="400" t="s">
        <v>114</v>
      </c>
      <c r="E123" s="400">
        <v>4</v>
      </c>
      <c r="F123" s="400" t="s">
        <v>432</v>
      </c>
      <c r="G123" s="400" t="s">
        <v>334</v>
      </c>
      <c r="H123" s="400" t="s">
        <v>335</v>
      </c>
      <c r="I123" s="401" t="s">
        <v>336</v>
      </c>
      <c r="J123" s="402"/>
      <c r="K123" s="403">
        <v>28.55</v>
      </c>
      <c r="L123" s="402"/>
      <c r="M123" s="402"/>
      <c r="N123" s="402"/>
      <c r="O123" s="402"/>
      <c r="P123" s="402"/>
      <c r="Q123" s="402"/>
      <c r="R123" s="404"/>
    </row>
    <row r="124" spans="2:18">
      <c r="B124" s="400" t="s">
        <v>414</v>
      </c>
      <c r="C124" s="400" t="s">
        <v>433</v>
      </c>
      <c r="D124" s="400" t="s">
        <v>114</v>
      </c>
      <c r="E124" s="400">
        <v>4</v>
      </c>
      <c r="F124" s="400" t="s">
        <v>434</v>
      </c>
      <c r="G124" s="400" t="s">
        <v>334</v>
      </c>
      <c r="H124" s="400" t="s">
        <v>335</v>
      </c>
      <c r="I124" s="401" t="s">
        <v>336</v>
      </c>
      <c r="J124" s="402"/>
      <c r="K124" s="403">
        <v>38.33</v>
      </c>
      <c r="L124" s="402"/>
      <c r="M124" s="402"/>
      <c r="N124" s="402"/>
      <c r="O124" s="402"/>
      <c r="P124" s="402"/>
      <c r="Q124" s="402"/>
      <c r="R124" s="404"/>
    </row>
    <row r="125" spans="2:18">
      <c r="B125" s="400" t="s">
        <v>414</v>
      </c>
      <c r="C125" s="400" t="s">
        <v>435</v>
      </c>
      <c r="D125" s="400" t="s">
        <v>114</v>
      </c>
      <c r="E125" s="400">
        <v>4</v>
      </c>
      <c r="F125" s="400" t="s">
        <v>360</v>
      </c>
      <c r="G125" s="400" t="s">
        <v>334</v>
      </c>
      <c r="H125" s="400" t="s">
        <v>335</v>
      </c>
      <c r="I125" s="401" t="s">
        <v>336</v>
      </c>
      <c r="J125" s="402"/>
      <c r="K125" s="403">
        <v>25.76</v>
      </c>
      <c r="L125" s="402"/>
      <c r="M125" s="402"/>
      <c r="N125" s="402"/>
      <c r="O125" s="402"/>
      <c r="P125" s="402"/>
      <c r="Q125" s="402"/>
      <c r="R125" s="404"/>
    </row>
    <row r="126" spans="2:18">
      <c r="B126" s="400" t="s">
        <v>414</v>
      </c>
      <c r="C126" s="400" t="s">
        <v>458</v>
      </c>
      <c r="D126" s="400" t="s">
        <v>114</v>
      </c>
      <c r="E126" s="400">
        <v>4</v>
      </c>
      <c r="F126" s="400" t="s">
        <v>459</v>
      </c>
      <c r="G126" s="400" t="s">
        <v>334</v>
      </c>
      <c r="H126" s="400" t="s">
        <v>335</v>
      </c>
      <c r="I126" s="401" t="s">
        <v>336</v>
      </c>
      <c r="J126" s="402"/>
      <c r="K126" s="403">
        <v>28.73</v>
      </c>
      <c r="L126" s="402"/>
      <c r="M126" s="402"/>
      <c r="N126" s="402"/>
      <c r="O126" s="402"/>
      <c r="P126" s="402"/>
      <c r="Q126" s="402"/>
      <c r="R126" s="404"/>
    </row>
    <row r="127" spans="2:18">
      <c r="B127" s="400" t="s">
        <v>414</v>
      </c>
      <c r="C127" s="400" t="s">
        <v>504</v>
      </c>
      <c r="D127" s="400" t="s">
        <v>359</v>
      </c>
      <c r="E127" s="400">
        <v>2.6666666666666665</v>
      </c>
      <c r="F127" s="400" t="s">
        <v>333</v>
      </c>
      <c r="G127" s="400" t="s">
        <v>360</v>
      </c>
      <c r="H127" s="400" t="s">
        <v>335</v>
      </c>
      <c r="I127" s="401" t="s">
        <v>390</v>
      </c>
      <c r="J127" s="402">
        <v>23.1917547349972</v>
      </c>
      <c r="K127" s="403">
        <v>24.582966603270499</v>
      </c>
      <c r="L127" s="402"/>
      <c r="M127" s="402"/>
      <c r="N127" s="402"/>
      <c r="O127" s="402">
        <v>0.87875755600655703</v>
      </c>
      <c r="P127" s="402">
        <v>0.22342902000000001</v>
      </c>
      <c r="Q127" s="402">
        <v>0.28902529226669699</v>
      </c>
      <c r="R127" s="404"/>
    </row>
    <row r="128" spans="2:18">
      <c r="B128" s="400" t="s">
        <v>414</v>
      </c>
      <c r="C128" s="400" t="s">
        <v>474</v>
      </c>
      <c r="D128" s="400" t="s">
        <v>120</v>
      </c>
      <c r="E128" s="400">
        <v>2.7</v>
      </c>
      <c r="F128" s="400" t="s">
        <v>334</v>
      </c>
      <c r="G128" s="400" t="s">
        <v>334</v>
      </c>
      <c r="H128" s="400" t="s">
        <v>205</v>
      </c>
      <c r="I128" s="401" t="s">
        <v>365</v>
      </c>
      <c r="J128" s="402">
        <v>61.671954264999997</v>
      </c>
      <c r="K128" s="403"/>
      <c r="L128" s="402">
        <v>8.5353149199999994</v>
      </c>
      <c r="M128" s="402">
        <v>16.406910795000002</v>
      </c>
      <c r="N128" s="402">
        <v>36.729728549999997</v>
      </c>
      <c r="O128" s="402"/>
      <c r="P128" s="402"/>
      <c r="Q128" s="402"/>
      <c r="R128" s="404"/>
    </row>
    <row r="129" spans="2:18">
      <c r="B129" s="400" t="s">
        <v>414</v>
      </c>
      <c r="C129" s="400" t="s">
        <v>474</v>
      </c>
      <c r="D129" s="400" t="s">
        <v>120</v>
      </c>
      <c r="E129" s="400">
        <v>2.7</v>
      </c>
      <c r="F129" s="400" t="s">
        <v>334</v>
      </c>
      <c r="G129" s="400" t="s">
        <v>334</v>
      </c>
      <c r="H129" s="400" t="s">
        <v>477</v>
      </c>
      <c r="I129" s="401" t="s">
        <v>365</v>
      </c>
      <c r="J129" s="402">
        <v>90.684882299999998</v>
      </c>
      <c r="K129" s="403"/>
      <c r="L129" s="402">
        <v>24.220357849999999</v>
      </c>
      <c r="M129" s="402">
        <v>22.587682449999999</v>
      </c>
      <c r="N129" s="402">
        <v>43.876842000000003</v>
      </c>
      <c r="O129" s="402"/>
      <c r="P129" s="402"/>
      <c r="Q129" s="402"/>
      <c r="R129" s="404"/>
    </row>
    <row r="130" spans="2:18">
      <c r="B130" s="400" t="s">
        <v>414</v>
      </c>
      <c r="C130" s="400" t="s">
        <v>474</v>
      </c>
      <c r="D130" s="400" t="s">
        <v>120</v>
      </c>
      <c r="E130" s="400">
        <v>2.7</v>
      </c>
      <c r="F130" s="400" t="s">
        <v>334</v>
      </c>
      <c r="G130" s="400" t="s">
        <v>334</v>
      </c>
      <c r="H130" s="400" t="s">
        <v>478</v>
      </c>
      <c r="I130" s="401" t="s">
        <v>365</v>
      </c>
      <c r="J130" s="402">
        <v>55.343713884000003</v>
      </c>
      <c r="K130" s="403"/>
      <c r="L130" s="402">
        <v>0.93890609400000002</v>
      </c>
      <c r="M130" s="402">
        <v>15.282170239999999</v>
      </c>
      <c r="N130" s="402">
        <v>39.12263755</v>
      </c>
      <c r="O130" s="402"/>
      <c r="P130" s="402"/>
      <c r="Q130" s="402"/>
      <c r="R130" s="404"/>
    </row>
    <row r="131" spans="2:18">
      <c r="B131" s="400" t="s">
        <v>414</v>
      </c>
      <c r="C131" s="400" t="s">
        <v>474</v>
      </c>
      <c r="D131" s="400" t="s">
        <v>120</v>
      </c>
      <c r="E131" s="400">
        <v>2.7</v>
      </c>
      <c r="F131" s="400" t="s">
        <v>334</v>
      </c>
      <c r="G131" s="400" t="s">
        <v>334</v>
      </c>
      <c r="H131" s="400" t="s">
        <v>476</v>
      </c>
      <c r="I131" s="401" t="s">
        <v>365</v>
      </c>
      <c r="J131" s="402">
        <v>19.1273749305</v>
      </c>
      <c r="K131" s="403"/>
      <c r="L131" s="402">
        <v>0.28620821549999997</v>
      </c>
      <c r="M131" s="402">
        <v>6.5541216049999997</v>
      </c>
      <c r="N131" s="402">
        <v>12.287045109999999</v>
      </c>
      <c r="O131" s="402"/>
      <c r="P131" s="402"/>
      <c r="Q131" s="402"/>
      <c r="R131" s="404"/>
    </row>
    <row r="132" spans="2:18">
      <c r="B132" s="400" t="s">
        <v>414</v>
      </c>
      <c r="C132" s="400" t="s">
        <v>474</v>
      </c>
      <c r="D132" s="400" t="s">
        <v>120</v>
      </c>
      <c r="E132" s="400">
        <v>2.7</v>
      </c>
      <c r="F132" s="400" t="s">
        <v>486</v>
      </c>
      <c r="G132" s="400" t="s">
        <v>334</v>
      </c>
      <c r="H132" s="400" t="s">
        <v>205</v>
      </c>
      <c r="I132" s="401" t="s">
        <v>365</v>
      </c>
      <c r="J132" s="402">
        <v>26.6029290725</v>
      </c>
      <c r="K132" s="403"/>
      <c r="L132" s="402">
        <v>1.2378904575</v>
      </c>
      <c r="M132" s="402">
        <v>9.9430019850000004</v>
      </c>
      <c r="N132" s="402">
        <v>15.422036629999999</v>
      </c>
      <c r="O132" s="402"/>
      <c r="P132" s="402"/>
      <c r="Q132" s="402"/>
      <c r="R132" s="404"/>
    </row>
    <row r="133" spans="2:18">
      <c r="B133" s="400" t="s">
        <v>414</v>
      </c>
      <c r="C133" s="400" t="s">
        <v>474</v>
      </c>
      <c r="D133" s="400" t="s">
        <v>120</v>
      </c>
      <c r="E133" s="400">
        <v>2.7</v>
      </c>
      <c r="F133" s="400" t="s">
        <v>486</v>
      </c>
      <c r="G133" s="400" t="s">
        <v>334</v>
      </c>
      <c r="H133" s="400" t="s">
        <v>477</v>
      </c>
      <c r="I133" s="401" t="s">
        <v>365</v>
      </c>
      <c r="J133" s="402">
        <v>28.236575924</v>
      </c>
      <c r="K133" s="403"/>
      <c r="L133" s="402">
        <v>0.81076751400000002</v>
      </c>
      <c r="M133" s="402">
        <v>11.32887172</v>
      </c>
      <c r="N133" s="402">
        <v>16.09693669</v>
      </c>
      <c r="O133" s="402"/>
      <c r="P133" s="402"/>
      <c r="Q133" s="402"/>
      <c r="R133" s="404"/>
    </row>
    <row r="134" spans="2:18">
      <c r="B134" s="400" t="s">
        <v>414</v>
      </c>
      <c r="C134" s="400" t="s">
        <v>474</v>
      </c>
      <c r="D134" s="400" t="s">
        <v>120</v>
      </c>
      <c r="E134" s="400">
        <v>2.7</v>
      </c>
      <c r="F134" s="400" t="s">
        <v>486</v>
      </c>
      <c r="G134" s="400" t="s">
        <v>334</v>
      </c>
      <c r="H134" s="400" t="s">
        <v>478</v>
      </c>
      <c r="I134" s="401" t="s">
        <v>365</v>
      </c>
      <c r="J134" s="402">
        <v>25.828133127499999</v>
      </c>
      <c r="K134" s="403"/>
      <c r="L134" s="402">
        <v>1.4571426825</v>
      </c>
      <c r="M134" s="402">
        <v>9.2582575200000008</v>
      </c>
      <c r="N134" s="402">
        <v>15.112732925</v>
      </c>
      <c r="O134" s="402"/>
      <c r="P134" s="402"/>
      <c r="Q134" s="402"/>
      <c r="R134" s="404"/>
    </row>
    <row r="135" spans="2:18">
      <c r="B135" s="400" t="s">
        <v>414</v>
      </c>
      <c r="C135" s="400" t="s">
        <v>474</v>
      </c>
      <c r="D135" s="400" t="s">
        <v>120</v>
      </c>
      <c r="E135" s="400">
        <v>2.7</v>
      </c>
      <c r="F135" s="400" t="s">
        <v>486</v>
      </c>
      <c r="G135" s="400" t="s">
        <v>334</v>
      </c>
      <c r="H135" s="400" t="s">
        <v>476</v>
      </c>
      <c r="I135" s="401" t="s">
        <v>365</v>
      </c>
      <c r="J135" s="402">
        <v>16.858183013000001</v>
      </c>
      <c r="K135" s="403"/>
      <c r="L135" s="402">
        <v>1.5693464829999999</v>
      </c>
      <c r="M135" s="402">
        <v>5.325701595</v>
      </c>
      <c r="N135" s="402">
        <v>9.9631349349999994</v>
      </c>
      <c r="O135" s="402"/>
      <c r="P135" s="402"/>
      <c r="Q135" s="402"/>
      <c r="R135" s="404"/>
    </row>
    <row r="136" spans="2:18">
      <c r="B136" s="400" t="s">
        <v>414</v>
      </c>
      <c r="C136" s="400" t="s">
        <v>474</v>
      </c>
      <c r="D136" s="400" t="s">
        <v>120</v>
      </c>
      <c r="E136" s="400">
        <v>2.7</v>
      </c>
      <c r="F136" s="400" t="s">
        <v>432</v>
      </c>
      <c r="G136" s="400" t="s">
        <v>334</v>
      </c>
      <c r="H136" s="400" t="s">
        <v>205</v>
      </c>
      <c r="I136" s="401" t="s">
        <v>365</v>
      </c>
      <c r="J136" s="402">
        <v>30.567414569869999</v>
      </c>
      <c r="K136" s="403"/>
      <c r="L136" s="402">
        <v>7.4903498700000003E-3</v>
      </c>
      <c r="M136" s="402">
        <v>8.4121917699999997</v>
      </c>
      <c r="N136" s="402">
        <v>22.147732449999999</v>
      </c>
      <c r="O136" s="402"/>
      <c r="P136" s="402"/>
      <c r="Q136" s="402"/>
      <c r="R136" s="404"/>
    </row>
    <row r="137" spans="2:18">
      <c r="B137" s="400" t="s">
        <v>414</v>
      </c>
      <c r="C137" s="400" t="s">
        <v>474</v>
      </c>
      <c r="D137" s="400" t="s">
        <v>120</v>
      </c>
      <c r="E137" s="400">
        <v>2.7</v>
      </c>
      <c r="F137" s="400" t="s">
        <v>432</v>
      </c>
      <c r="G137" s="400" t="s">
        <v>334</v>
      </c>
      <c r="H137" s="400" t="s">
        <v>477</v>
      </c>
      <c r="I137" s="401" t="s">
        <v>365</v>
      </c>
      <c r="J137" s="402">
        <v>49.214889585030001</v>
      </c>
      <c r="K137" s="403"/>
      <c r="L137" s="402">
        <v>1.6441715030000002E-2</v>
      </c>
      <c r="M137" s="402">
        <v>14.71145872</v>
      </c>
      <c r="N137" s="402">
        <v>34.486989149999999</v>
      </c>
      <c r="O137" s="402"/>
      <c r="P137" s="402"/>
      <c r="Q137" s="402"/>
      <c r="R137" s="404"/>
    </row>
    <row r="138" spans="2:18">
      <c r="B138" s="400" t="s">
        <v>414</v>
      </c>
      <c r="C138" s="400" t="s">
        <v>474</v>
      </c>
      <c r="D138" s="400" t="s">
        <v>120</v>
      </c>
      <c r="E138" s="400">
        <v>2.7</v>
      </c>
      <c r="F138" s="400" t="s">
        <v>432</v>
      </c>
      <c r="G138" s="400" t="s">
        <v>334</v>
      </c>
      <c r="H138" s="400" t="s">
        <v>478</v>
      </c>
      <c r="I138" s="401" t="s">
        <v>365</v>
      </c>
      <c r="J138" s="402">
        <v>44.897736120120001</v>
      </c>
      <c r="K138" s="403"/>
      <c r="L138" s="402">
        <v>6.7213801200000003E-3</v>
      </c>
      <c r="M138" s="402">
        <v>10.78531559</v>
      </c>
      <c r="N138" s="402">
        <v>34.10569915</v>
      </c>
      <c r="O138" s="402"/>
      <c r="P138" s="402"/>
      <c r="Q138" s="402"/>
      <c r="R138" s="404"/>
    </row>
    <row r="139" spans="2:18">
      <c r="B139" s="400" t="s">
        <v>414</v>
      </c>
      <c r="C139" s="400" t="s">
        <v>474</v>
      </c>
      <c r="D139" s="400" t="s">
        <v>120</v>
      </c>
      <c r="E139" s="400">
        <v>2.7</v>
      </c>
      <c r="F139" s="400" t="s">
        <v>432</v>
      </c>
      <c r="G139" s="400" t="s">
        <v>334</v>
      </c>
      <c r="H139" s="400" t="s">
        <v>476</v>
      </c>
      <c r="I139" s="401" t="s">
        <v>365</v>
      </c>
      <c r="J139" s="402">
        <v>15.02469609966</v>
      </c>
      <c r="K139" s="403"/>
      <c r="L139" s="402">
        <v>3.7723596599999998E-3</v>
      </c>
      <c r="M139" s="402">
        <v>4.3694891250000003</v>
      </c>
      <c r="N139" s="402">
        <v>10.651434614999999</v>
      </c>
      <c r="O139" s="402"/>
      <c r="P139" s="402"/>
      <c r="Q139" s="402"/>
      <c r="R139" s="404"/>
    </row>
    <row r="140" spans="2:18">
      <c r="B140" s="400" t="s">
        <v>414</v>
      </c>
      <c r="C140" s="400" t="s">
        <v>474</v>
      </c>
      <c r="D140" s="400" t="s">
        <v>120</v>
      </c>
      <c r="E140" s="400">
        <v>2.7</v>
      </c>
      <c r="F140" s="400" t="s">
        <v>475</v>
      </c>
      <c r="G140" s="400" t="s">
        <v>334</v>
      </c>
      <c r="H140" s="400" t="s">
        <v>205</v>
      </c>
      <c r="I140" s="401" t="s">
        <v>365</v>
      </c>
      <c r="J140" s="402">
        <v>69.442332519499999</v>
      </c>
      <c r="K140" s="403"/>
      <c r="L140" s="402">
        <v>0.21006166949999999</v>
      </c>
      <c r="M140" s="402">
        <v>22.160868099999998</v>
      </c>
      <c r="N140" s="402">
        <v>47.071402749999997</v>
      </c>
      <c r="O140" s="402"/>
      <c r="P140" s="402"/>
      <c r="Q140" s="402"/>
      <c r="R140" s="404"/>
    </row>
    <row r="141" spans="2:18">
      <c r="B141" s="400" t="s">
        <v>414</v>
      </c>
      <c r="C141" s="400" t="s">
        <v>474</v>
      </c>
      <c r="D141" s="400" t="s">
        <v>120</v>
      </c>
      <c r="E141" s="400">
        <v>2.7</v>
      </c>
      <c r="F141" s="400" t="s">
        <v>475</v>
      </c>
      <c r="G141" s="400" t="s">
        <v>334</v>
      </c>
      <c r="H141" s="400" t="s">
        <v>477</v>
      </c>
      <c r="I141" s="401" t="s">
        <v>365</v>
      </c>
      <c r="J141" s="402">
        <v>101.21194707239999</v>
      </c>
      <c r="K141" s="403"/>
      <c r="L141" s="402">
        <v>8.1688072400000006E-2</v>
      </c>
      <c r="M141" s="402">
        <v>39.512957</v>
      </c>
      <c r="N141" s="402">
        <v>61.617302000000002</v>
      </c>
      <c r="O141" s="402"/>
      <c r="P141" s="402"/>
      <c r="Q141" s="402"/>
      <c r="R141" s="404"/>
    </row>
    <row r="142" spans="2:18">
      <c r="B142" s="400" t="s">
        <v>414</v>
      </c>
      <c r="C142" s="400" t="s">
        <v>474</v>
      </c>
      <c r="D142" s="400" t="s">
        <v>120</v>
      </c>
      <c r="E142" s="400">
        <v>2.7</v>
      </c>
      <c r="F142" s="400" t="s">
        <v>475</v>
      </c>
      <c r="G142" s="400" t="s">
        <v>334</v>
      </c>
      <c r="H142" s="400" t="s">
        <v>478</v>
      </c>
      <c r="I142" s="401" t="s">
        <v>365</v>
      </c>
      <c r="J142" s="402">
        <v>70.500618836499996</v>
      </c>
      <c r="K142" s="403"/>
      <c r="L142" s="402">
        <v>0.29831689649999998</v>
      </c>
      <c r="M142" s="402">
        <v>17.957212890000001</v>
      </c>
      <c r="N142" s="402">
        <v>52.245089049999997</v>
      </c>
      <c r="O142" s="402"/>
      <c r="P142" s="402"/>
      <c r="Q142" s="402"/>
      <c r="R142" s="404"/>
    </row>
    <row r="143" spans="2:18">
      <c r="B143" s="400" t="s">
        <v>414</v>
      </c>
      <c r="C143" s="400" t="s">
        <v>474</v>
      </c>
      <c r="D143" s="400" t="s">
        <v>120</v>
      </c>
      <c r="E143" s="400">
        <v>2.7</v>
      </c>
      <c r="F143" s="400" t="s">
        <v>475</v>
      </c>
      <c r="G143" s="400" t="s">
        <v>334</v>
      </c>
      <c r="H143" s="400" t="s">
        <v>476</v>
      </c>
      <c r="I143" s="401" t="s">
        <v>365</v>
      </c>
      <c r="J143" s="402">
        <v>29.066968601900001</v>
      </c>
      <c r="K143" s="403"/>
      <c r="L143" s="402">
        <v>0.1011005519</v>
      </c>
      <c r="M143" s="402">
        <v>14.16997664</v>
      </c>
      <c r="N143" s="402">
        <v>14.795891409999999</v>
      </c>
      <c r="O143" s="402"/>
      <c r="P143" s="402"/>
      <c r="Q143" s="402"/>
      <c r="R143" s="404"/>
    </row>
    <row r="144" spans="2:18">
      <c r="B144" s="400" t="s">
        <v>414</v>
      </c>
      <c r="C144" s="400" t="s">
        <v>474</v>
      </c>
      <c r="D144" s="400" t="s">
        <v>120</v>
      </c>
      <c r="E144" s="400">
        <v>2.7</v>
      </c>
      <c r="F144" s="400" t="s">
        <v>479</v>
      </c>
      <c r="G144" s="400" t="s">
        <v>334</v>
      </c>
      <c r="H144" s="400" t="s">
        <v>205</v>
      </c>
      <c r="I144" s="401" t="s">
        <v>365</v>
      </c>
      <c r="J144" s="402">
        <v>21.620953918000001</v>
      </c>
      <c r="K144" s="403"/>
      <c r="L144" s="402">
        <v>1.6469348079999999</v>
      </c>
      <c r="M144" s="402">
        <v>7.1587050850000002</v>
      </c>
      <c r="N144" s="402">
        <v>12.815314024999999</v>
      </c>
      <c r="O144" s="402"/>
      <c r="P144" s="402"/>
      <c r="Q144" s="402"/>
      <c r="R144" s="404"/>
    </row>
    <row r="145" spans="2:18">
      <c r="B145" s="400" t="s">
        <v>414</v>
      </c>
      <c r="C145" s="400" t="s">
        <v>474</v>
      </c>
      <c r="D145" s="400" t="s">
        <v>120</v>
      </c>
      <c r="E145" s="400">
        <v>2.7</v>
      </c>
      <c r="F145" s="400" t="s">
        <v>479</v>
      </c>
      <c r="G145" s="400" t="s">
        <v>334</v>
      </c>
      <c r="H145" s="400" t="s">
        <v>477</v>
      </c>
      <c r="I145" s="401" t="s">
        <v>365</v>
      </c>
      <c r="J145" s="402">
        <v>22.612912325500002</v>
      </c>
      <c r="K145" s="403"/>
      <c r="L145" s="402">
        <v>1.7611887755</v>
      </c>
      <c r="M145" s="402">
        <v>7.7950299100000002</v>
      </c>
      <c r="N145" s="402">
        <v>13.056693640000001</v>
      </c>
      <c r="O145" s="402"/>
      <c r="P145" s="402"/>
      <c r="Q145" s="402"/>
      <c r="R145" s="404"/>
    </row>
    <row r="146" spans="2:18">
      <c r="B146" s="400" t="s">
        <v>414</v>
      </c>
      <c r="C146" s="400" t="s">
        <v>474</v>
      </c>
      <c r="D146" s="400" t="s">
        <v>120</v>
      </c>
      <c r="E146" s="400">
        <v>2.7</v>
      </c>
      <c r="F146" s="400" t="s">
        <v>479</v>
      </c>
      <c r="G146" s="400" t="s">
        <v>334</v>
      </c>
      <c r="H146" s="400" t="s">
        <v>478</v>
      </c>
      <c r="I146" s="401" t="s">
        <v>365</v>
      </c>
      <c r="J146" s="402">
        <v>21.338327314499999</v>
      </c>
      <c r="K146" s="403"/>
      <c r="L146" s="402">
        <v>1.6143820695</v>
      </c>
      <c r="M146" s="402">
        <v>6.9774037849999999</v>
      </c>
      <c r="N146" s="402">
        <v>12.74654146</v>
      </c>
      <c r="O146" s="402"/>
      <c r="P146" s="402"/>
      <c r="Q146" s="402"/>
      <c r="R146" s="404"/>
    </row>
    <row r="147" spans="2:18">
      <c r="B147" s="400" t="s">
        <v>414</v>
      </c>
      <c r="C147" s="400" t="s">
        <v>474</v>
      </c>
      <c r="D147" s="400" t="s">
        <v>120</v>
      </c>
      <c r="E147" s="400">
        <v>2.7</v>
      </c>
      <c r="F147" s="400" t="s">
        <v>480</v>
      </c>
      <c r="G147" s="400" t="s">
        <v>334</v>
      </c>
      <c r="H147" s="400" t="s">
        <v>205</v>
      </c>
      <c r="I147" s="401" t="s">
        <v>365</v>
      </c>
      <c r="J147" s="402">
        <v>86.322652349999998</v>
      </c>
      <c r="K147" s="403"/>
      <c r="L147" s="402">
        <v>25.849136550000001</v>
      </c>
      <c r="M147" s="402">
        <v>17.782967549999999</v>
      </c>
      <c r="N147" s="402">
        <v>42.690548249999999</v>
      </c>
      <c r="O147" s="402"/>
      <c r="P147" s="402"/>
      <c r="Q147" s="402"/>
      <c r="R147" s="404"/>
    </row>
    <row r="148" spans="2:18">
      <c r="B148" s="400" t="s">
        <v>414</v>
      </c>
      <c r="C148" s="400" t="s">
        <v>474</v>
      </c>
      <c r="D148" s="400" t="s">
        <v>120</v>
      </c>
      <c r="E148" s="400">
        <v>2.7</v>
      </c>
      <c r="F148" s="400" t="s">
        <v>480</v>
      </c>
      <c r="G148" s="400" t="s">
        <v>334</v>
      </c>
      <c r="H148" s="400" t="s">
        <v>477</v>
      </c>
      <c r="I148" s="401" t="s">
        <v>365</v>
      </c>
      <c r="J148" s="402">
        <v>134.69273303</v>
      </c>
      <c r="K148" s="403"/>
      <c r="L148" s="402">
        <v>64.840857549999996</v>
      </c>
      <c r="M148" s="402">
        <v>19.97545628</v>
      </c>
      <c r="N148" s="402">
        <v>49.876419200000001</v>
      </c>
      <c r="O148" s="402"/>
      <c r="P148" s="402"/>
      <c r="Q148" s="402"/>
      <c r="R148" s="404"/>
    </row>
    <row r="149" spans="2:18">
      <c r="B149" s="400" t="s">
        <v>414</v>
      </c>
      <c r="C149" s="400" t="s">
        <v>474</v>
      </c>
      <c r="D149" s="400" t="s">
        <v>120</v>
      </c>
      <c r="E149" s="400">
        <v>2.7</v>
      </c>
      <c r="F149" s="400" t="s">
        <v>480</v>
      </c>
      <c r="G149" s="400" t="s">
        <v>334</v>
      </c>
      <c r="H149" s="400" t="s">
        <v>478</v>
      </c>
      <c r="I149" s="401" t="s">
        <v>365</v>
      </c>
      <c r="J149" s="402">
        <v>58.666064605999999</v>
      </c>
      <c r="K149" s="403"/>
      <c r="L149" s="402">
        <v>1.6211964759999999</v>
      </c>
      <c r="M149" s="402">
        <v>17.085801830000001</v>
      </c>
      <c r="N149" s="402">
        <v>39.959066300000003</v>
      </c>
      <c r="O149" s="402"/>
      <c r="P149" s="402"/>
      <c r="Q149" s="402"/>
      <c r="R149" s="404"/>
    </row>
    <row r="150" spans="2:18">
      <c r="B150" s="400" t="s">
        <v>414</v>
      </c>
      <c r="C150" s="400" t="s">
        <v>474</v>
      </c>
      <c r="D150" s="400" t="s">
        <v>120</v>
      </c>
      <c r="E150" s="400">
        <v>2.7</v>
      </c>
      <c r="F150" s="400" t="s">
        <v>480</v>
      </c>
      <c r="G150" s="400" t="s">
        <v>334</v>
      </c>
      <c r="H150" s="400" t="s">
        <v>476</v>
      </c>
      <c r="I150" s="401" t="s">
        <v>365</v>
      </c>
      <c r="J150" s="402">
        <v>28.648111020000002</v>
      </c>
      <c r="K150" s="403"/>
      <c r="L150" s="402">
        <v>2.1571796000000001</v>
      </c>
      <c r="M150" s="402">
        <v>8.6075023349999995</v>
      </c>
      <c r="N150" s="402">
        <v>17.883429085</v>
      </c>
      <c r="O150" s="402"/>
      <c r="P150" s="402"/>
      <c r="Q150" s="402"/>
      <c r="R150" s="404"/>
    </row>
    <row r="151" spans="2:18">
      <c r="B151" s="400" t="s">
        <v>414</v>
      </c>
      <c r="C151" s="400" t="s">
        <v>474</v>
      </c>
      <c r="D151" s="400" t="s">
        <v>120</v>
      </c>
      <c r="E151" s="400">
        <v>2.7</v>
      </c>
      <c r="F151" s="400" t="s">
        <v>481</v>
      </c>
      <c r="G151" s="400" t="s">
        <v>334</v>
      </c>
      <c r="H151" s="400" t="s">
        <v>205</v>
      </c>
      <c r="I151" s="401" t="s">
        <v>365</v>
      </c>
      <c r="J151" s="402">
        <v>58.021629973149999</v>
      </c>
      <c r="K151" s="403"/>
      <c r="L151" s="402">
        <v>2.643632315E-2</v>
      </c>
      <c r="M151" s="402">
        <v>26.80311575</v>
      </c>
      <c r="N151" s="402">
        <v>31.192077900000001</v>
      </c>
      <c r="O151" s="402"/>
      <c r="P151" s="402"/>
      <c r="Q151" s="402"/>
      <c r="R151" s="404"/>
    </row>
    <row r="152" spans="2:18">
      <c r="B152" s="400" t="s">
        <v>414</v>
      </c>
      <c r="C152" s="400" t="s">
        <v>474</v>
      </c>
      <c r="D152" s="400" t="s">
        <v>120</v>
      </c>
      <c r="E152" s="400">
        <v>2.7</v>
      </c>
      <c r="F152" s="400" t="s">
        <v>481</v>
      </c>
      <c r="G152" s="400" t="s">
        <v>334</v>
      </c>
      <c r="H152" s="400" t="s">
        <v>477</v>
      </c>
      <c r="I152" s="401" t="s">
        <v>365</v>
      </c>
      <c r="J152" s="402">
        <v>79.975649567999994</v>
      </c>
      <c r="K152" s="403"/>
      <c r="L152" s="402">
        <v>2.6259568E-2</v>
      </c>
      <c r="M152" s="402">
        <v>47.426651900000003</v>
      </c>
      <c r="N152" s="402">
        <v>32.522738099999998</v>
      </c>
      <c r="O152" s="402"/>
      <c r="P152" s="402"/>
      <c r="Q152" s="402"/>
      <c r="R152" s="404"/>
    </row>
    <row r="153" spans="2:18">
      <c r="B153" s="400" t="s">
        <v>414</v>
      </c>
      <c r="C153" s="400" t="s">
        <v>474</v>
      </c>
      <c r="D153" s="400" t="s">
        <v>120</v>
      </c>
      <c r="E153" s="400">
        <v>2.7</v>
      </c>
      <c r="F153" s="400" t="s">
        <v>481</v>
      </c>
      <c r="G153" s="400" t="s">
        <v>334</v>
      </c>
      <c r="H153" s="400" t="s">
        <v>478</v>
      </c>
      <c r="I153" s="401" t="s">
        <v>365</v>
      </c>
      <c r="J153" s="402">
        <v>40.850639137199998</v>
      </c>
      <c r="K153" s="403"/>
      <c r="L153" s="402">
        <v>2.65745722E-2</v>
      </c>
      <c r="M153" s="402">
        <v>10.672740765</v>
      </c>
      <c r="N153" s="402">
        <v>30.1513238</v>
      </c>
      <c r="O153" s="402"/>
      <c r="P153" s="402"/>
      <c r="Q153" s="402"/>
      <c r="R153" s="404"/>
    </row>
    <row r="154" spans="2:18">
      <c r="B154" s="400" t="s">
        <v>414</v>
      </c>
      <c r="C154" s="400" t="s">
        <v>474</v>
      </c>
      <c r="D154" s="400" t="s">
        <v>120</v>
      </c>
      <c r="E154" s="400">
        <v>2.7</v>
      </c>
      <c r="F154" s="400" t="s">
        <v>482</v>
      </c>
      <c r="G154" s="400" t="s">
        <v>334</v>
      </c>
      <c r="H154" s="400" t="s">
        <v>205</v>
      </c>
      <c r="I154" s="401" t="s">
        <v>365</v>
      </c>
      <c r="J154" s="402">
        <v>40.804894476999998</v>
      </c>
      <c r="K154" s="403"/>
      <c r="L154" s="402">
        <v>0.61863380700000004</v>
      </c>
      <c r="M154" s="402">
        <v>16.134550319999999</v>
      </c>
      <c r="N154" s="402">
        <v>24.05171035</v>
      </c>
      <c r="O154" s="402"/>
      <c r="P154" s="402"/>
      <c r="Q154" s="402"/>
      <c r="R154" s="404"/>
    </row>
    <row r="155" spans="2:18">
      <c r="B155" s="400" t="s">
        <v>414</v>
      </c>
      <c r="C155" s="400" t="s">
        <v>474</v>
      </c>
      <c r="D155" s="400" t="s">
        <v>120</v>
      </c>
      <c r="E155" s="400">
        <v>2.7</v>
      </c>
      <c r="F155" s="400" t="s">
        <v>482</v>
      </c>
      <c r="G155" s="400" t="s">
        <v>334</v>
      </c>
      <c r="H155" s="400" t="s">
        <v>477</v>
      </c>
      <c r="I155" s="401" t="s">
        <v>365</v>
      </c>
      <c r="J155" s="402">
        <v>44.7552417705</v>
      </c>
      <c r="K155" s="403"/>
      <c r="L155" s="402">
        <v>0.47470584049999998</v>
      </c>
      <c r="M155" s="402">
        <v>18.291411480000001</v>
      </c>
      <c r="N155" s="402">
        <v>25.989124449999998</v>
      </c>
      <c r="O155" s="402"/>
      <c r="P155" s="402"/>
      <c r="Q155" s="402"/>
      <c r="R155" s="404"/>
    </row>
    <row r="156" spans="2:18">
      <c r="B156" s="400" t="s">
        <v>414</v>
      </c>
      <c r="C156" s="400" t="s">
        <v>474</v>
      </c>
      <c r="D156" s="400" t="s">
        <v>120</v>
      </c>
      <c r="E156" s="400">
        <v>2.7</v>
      </c>
      <c r="F156" s="400" t="s">
        <v>482</v>
      </c>
      <c r="G156" s="400" t="s">
        <v>334</v>
      </c>
      <c r="H156" s="400" t="s">
        <v>478</v>
      </c>
      <c r="I156" s="401" t="s">
        <v>365</v>
      </c>
      <c r="J156" s="402">
        <v>39.686709596</v>
      </c>
      <c r="K156" s="403"/>
      <c r="L156" s="402">
        <v>0.91203897599999995</v>
      </c>
      <c r="M156" s="402">
        <v>14.91917797</v>
      </c>
      <c r="N156" s="402">
        <v>23.855492649999999</v>
      </c>
      <c r="O156" s="402"/>
      <c r="P156" s="402"/>
      <c r="Q156" s="402"/>
      <c r="R156" s="404"/>
    </row>
    <row r="157" spans="2:18">
      <c r="B157" s="400" t="s">
        <v>414</v>
      </c>
      <c r="C157" s="400" t="s">
        <v>474</v>
      </c>
      <c r="D157" s="400" t="s">
        <v>120</v>
      </c>
      <c r="E157" s="400">
        <v>2.7</v>
      </c>
      <c r="F157" s="400" t="s">
        <v>482</v>
      </c>
      <c r="G157" s="400" t="s">
        <v>334</v>
      </c>
      <c r="H157" s="400" t="s">
        <v>476</v>
      </c>
      <c r="I157" s="401" t="s">
        <v>365</v>
      </c>
      <c r="J157" s="402">
        <v>24.423632976499999</v>
      </c>
      <c r="K157" s="403"/>
      <c r="L157" s="402">
        <v>0.29930573649999997</v>
      </c>
      <c r="M157" s="402">
        <v>9.3836872650000007</v>
      </c>
      <c r="N157" s="402">
        <v>14.740639975000001</v>
      </c>
      <c r="O157" s="402"/>
      <c r="P157" s="402"/>
      <c r="Q157" s="402"/>
      <c r="R157" s="404"/>
    </row>
    <row r="158" spans="2:18">
      <c r="B158" s="400" t="s">
        <v>414</v>
      </c>
      <c r="C158" s="400" t="s">
        <v>474</v>
      </c>
      <c r="D158" s="400" t="s">
        <v>120</v>
      </c>
      <c r="E158" s="400">
        <v>2.7</v>
      </c>
      <c r="F158" s="400" t="s">
        <v>483</v>
      </c>
      <c r="G158" s="400" t="s">
        <v>334</v>
      </c>
      <c r="H158" s="400" t="s">
        <v>205</v>
      </c>
      <c r="I158" s="401" t="s">
        <v>365</v>
      </c>
      <c r="J158" s="402">
        <v>20.136080558500002</v>
      </c>
      <c r="K158" s="403"/>
      <c r="L158" s="402">
        <v>0.66336980850000005</v>
      </c>
      <c r="M158" s="402">
        <v>7.0483321050000001</v>
      </c>
      <c r="N158" s="402">
        <v>12.424378645000001</v>
      </c>
      <c r="O158" s="402"/>
      <c r="P158" s="402"/>
      <c r="Q158" s="402"/>
      <c r="R158" s="404"/>
    </row>
    <row r="159" spans="2:18">
      <c r="B159" s="400" t="s">
        <v>414</v>
      </c>
      <c r="C159" s="400" t="s">
        <v>474</v>
      </c>
      <c r="D159" s="400" t="s">
        <v>120</v>
      </c>
      <c r="E159" s="400">
        <v>2.7</v>
      </c>
      <c r="F159" s="400" t="s">
        <v>483</v>
      </c>
      <c r="G159" s="400" t="s">
        <v>334</v>
      </c>
      <c r="H159" s="400" t="s">
        <v>477</v>
      </c>
      <c r="I159" s="401" t="s">
        <v>365</v>
      </c>
      <c r="J159" s="402">
        <v>20.382531959000001</v>
      </c>
      <c r="K159" s="403"/>
      <c r="L159" s="402">
        <v>0.64987570400000005</v>
      </c>
      <c r="M159" s="402">
        <v>7.4640869500000004</v>
      </c>
      <c r="N159" s="402">
        <v>12.268569305</v>
      </c>
      <c r="O159" s="402"/>
      <c r="P159" s="402"/>
      <c r="Q159" s="402"/>
      <c r="R159" s="404"/>
    </row>
    <row r="160" spans="2:18">
      <c r="B160" s="400" t="s">
        <v>414</v>
      </c>
      <c r="C160" s="400" t="s">
        <v>474</v>
      </c>
      <c r="D160" s="400" t="s">
        <v>120</v>
      </c>
      <c r="E160" s="400">
        <v>2.7</v>
      </c>
      <c r="F160" s="400" t="s">
        <v>483</v>
      </c>
      <c r="G160" s="400" t="s">
        <v>334</v>
      </c>
      <c r="H160" s="400" t="s">
        <v>478</v>
      </c>
      <c r="I160" s="401" t="s">
        <v>365</v>
      </c>
      <c r="J160" s="402">
        <v>19.9423341205</v>
      </c>
      <c r="K160" s="403"/>
      <c r="L160" s="402">
        <v>0.67397805050000004</v>
      </c>
      <c r="M160" s="402">
        <v>6.7214890599999997</v>
      </c>
      <c r="N160" s="402">
        <v>12.54686701</v>
      </c>
      <c r="O160" s="402"/>
      <c r="P160" s="402"/>
      <c r="Q160" s="402"/>
      <c r="R160" s="404"/>
    </row>
    <row r="161" spans="2:18">
      <c r="B161" s="400" t="s">
        <v>414</v>
      </c>
      <c r="C161" s="400" t="s">
        <v>474</v>
      </c>
      <c r="D161" s="400" t="s">
        <v>120</v>
      </c>
      <c r="E161" s="400">
        <v>2.7</v>
      </c>
      <c r="F161" s="400" t="s">
        <v>484</v>
      </c>
      <c r="G161" s="400" t="s">
        <v>334</v>
      </c>
      <c r="H161" s="400" t="s">
        <v>205</v>
      </c>
      <c r="I161" s="401" t="s">
        <v>365</v>
      </c>
      <c r="J161" s="402">
        <v>110.81334093424999</v>
      </c>
      <c r="K161" s="403"/>
      <c r="L161" s="402">
        <v>7.0740084250000002E-2</v>
      </c>
      <c r="M161" s="402">
        <v>30.042279050000001</v>
      </c>
      <c r="N161" s="402">
        <v>80.700321799999998</v>
      </c>
      <c r="O161" s="402"/>
      <c r="P161" s="402"/>
      <c r="Q161" s="402"/>
      <c r="R161" s="404"/>
    </row>
    <row r="162" spans="2:18">
      <c r="B162" s="400" t="s">
        <v>414</v>
      </c>
      <c r="C162" s="400" t="s">
        <v>474</v>
      </c>
      <c r="D162" s="400" t="s">
        <v>120</v>
      </c>
      <c r="E162" s="400">
        <v>2.7</v>
      </c>
      <c r="F162" s="400" t="s">
        <v>484</v>
      </c>
      <c r="G162" s="400" t="s">
        <v>334</v>
      </c>
      <c r="H162" s="400" t="s">
        <v>477</v>
      </c>
      <c r="I162" s="401" t="s">
        <v>365</v>
      </c>
      <c r="J162" s="402">
        <v>110.9822898</v>
      </c>
      <c r="K162" s="403"/>
      <c r="L162" s="402">
        <v>0</v>
      </c>
      <c r="M162" s="402">
        <v>34.15124445</v>
      </c>
      <c r="N162" s="402">
        <v>76.831045349999997</v>
      </c>
      <c r="O162" s="402"/>
      <c r="P162" s="402"/>
      <c r="Q162" s="402"/>
      <c r="R162" s="404"/>
    </row>
    <row r="163" spans="2:18">
      <c r="B163" s="400" t="s">
        <v>414</v>
      </c>
      <c r="C163" s="400" t="s">
        <v>474</v>
      </c>
      <c r="D163" s="400" t="s">
        <v>120</v>
      </c>
      <c r="E163" s="400">
        <v>2.7</v>
      </c>
      <c r="F163" s="400" t="s">
        <v>484</v>
      </c>
      <c r="G163" s="400" t="s">
        <v>334</v>
      </c>
      <c r="H163" s="400" t="s">
        <v>478</v>
      </c>
      <c r="I163" s="401" t="s">
        <v>365</v>
      </c>
      <c r="J163" s="402">
        <v>110.76975156815</v>
      </c>
      <c r="K163" s="403"/>
      <c r="L163" s="402">
        <v>8.8995118149999997E-2</v>
      </c>
      <c r="M163" s="402">
        <v>28.981936699999999</v>
      </c>
      <c r="N163" s="402">
        <v>81.698819749999998</v>
      </c>
      <c r="O163" s="402"/>
      <c r="P163" s="402"/>
      <c r="Q163" s="402"/>
      <c r="R163" s="404"/>
    </row>
    <row r="164" spans="2:18">
      <c r="B164" s="400" t="s">
        <v>414</v>
      </c>
      <c r="C164" s="400" t="s">
        <v>474</v>
      </c>
      <c r="D164" s="400" t="s">
        <v>120</v>
      </c>
      <c r="E164" s="400">
        <v>2.7</v>
      </c>
      <c r="F164" s="400" t="s">
        <v>485</v>
      </c>
      <c r="G164" s="400" t="s">
        <v>334</v>
      </c>
      <c r="H164" s="400" t="s">
        <v>205</v>
      </c>
      <c r="I164" s="401" t="s">
        <v>365</v>
      </c>
      <c r="J164" s="402">
        <v>85.873796714500003</v>
      </c>
      <c r="K164" s="403"/>
      <c r="L164" s="402">
        <v>0.21873706449999999</v>
      </c>
      <c r="M164" s="402">
        <v>22.61659345</v>
      </c>
      <c r="N164" s="402">
        <v>63.038466200000002</v>
      </c>
      <c r="O164" s="402"/>
      <c r="P164" s="402"/>
      <c r="Q164" s="402"/>
      <c r="R164" s="404"/>
    </row>
    <row r="165" spans="2:18">
      <c r="B165" s="400" t="s">
        <v>414</v>
      </c>
      <c r="C165" s="400" t="s">
        <v>474</v>
      </c>
      <c r="D165" s="400" t="s">
        <v>120</v>
      </c>
      <c r="E165" s="400">
        <v>2.7</v>
      </c>
      <c r="F165" s="400" t="s">
        <v>485</v>
      </c>
      <c r="G165" s="400" t="s">
        <v>334</v>
      </c>
      <c r="H165" s="400" t="s">
        <v>477</v>
      </c>
      <c r="I165" s="401" t="s">
        <v>365</v>
      </c>
      <c r="J165" s="402">
        <v>118.13417985</v>
      </c>
      <c r="K165" s="403"/>
      <c r="L165" s="402">
        <v>0</v>
      </c>
      <c r="M165" s="402">
        <v>35.867154200000002</v>
      </c>
      <c r="N165" s="402">
        <v>82.267025649999994</v>
      </c>
      <c r="O165" s="402"/>
      <c r="P165" s="402"/>
      <c r="Q165" s="402"/>
      <c r="R165" s="404"/>
    </row>
    <row r="166" spans="2:18">
      <c r="B166" s="400" t="s">
        <v>414</v>
      </c>
      <c r="C166" s="400" t="s">
        <v>474</v>
      </c>
      <c r="D166" s="400" t="s">
        <v>120</v>
      </c>
      <c r="E166" s="400">
        <v>2.7</v>
      </c>
      <c r="F166" s="400" t="s">
        <v>485</v>
      </c>
      <c r="G166" s="400" t="s">
        <v>334</v>
      </c>
      <c r="H166" s="400" t="s">
        <v>478</v>
      </c>
      <c r="I166" s="401" t="s">
        <v>365</v>
      </c>
      <c r="J166" s="402">
        <v>48.337411040500001</v>
      </c>
      <c r="K166" s="403"/>
      <c r="L166" s="402">
        <v>0.29860852049999997</v>
      </c>
      <c r="M166" s="402">
        <v>6.61585497</v>
      </c>
      <c r="N166" s="402">
        <v>41.422947550000004</v>
      </c>
      <c r="O166" s="402"/>
      <c r="P166" s="402"/>
      <c r="Q166" s="402"/>
      <c r="R166" s="404"/>
    </row>
    <row r="167" spans="2:18">
      <c r="B167" s="400" t="s">
        <v>414</v>
      </c>
      <c r="C167" s="400" t="s">
        <v>474</v>
      </c>
      <c r="D167" s="400" t="s">
        <v>120</v>
      </c>
      <c r="E167" s="400">
        <v>2.7</v>
      </c>
      <c r="F167" s="400" t="s">
        <v>485</v>
      </c>
      <c r="G167" s="400" t="s">
        <v>334</v>
      </c>
      <c r="H167" s="400" t="s">
        <v>476</v>
      </c>
      <c r="I167" s="401" t="s">
        <v>365</v>
      </c>
      <c r="J167" s="402">
        <v>30.936772820000002</v>
      </c>
      <c r="K167" s="403"/>
      <c r="L167" s="402">
        <v>2.7084620899999998</v>
      </c>
      <c r="M167" s="402">
        <v>7.1214371300000003</v>
      </c>
      <c r="N167" s="402">
        <v>21.1068736</v>
      </c>
      <c r="O167" s="402"/>
      <c r="P167" s="402"/>
      <c r="Q167" s="402"/>
      <c r="R167" s="404"/>
    </row>
    <row r="168" spans="2:18">
      <c r="B168" s="400" t="s">
        <v>414</v>
      </c>
      <c r="C168" s="400" t="s">
        <v>461</v>
      </c>
      <c r="D168" s="400" t="s">
        <v>122</v>
      </c>
      <c r="E168" s="400">
        <v>2.7</v>
      </c>
      <c r="F168" s="400" t="s">
        <v>334</v>
      </c>
      <c r="G168" s="400" t="s">
        <v>334</v>
      </c>
      <c r="H168" s="400" t="s">
        <v>335</v>
      </c>
      <c r="I168" s="401" t="s">
        <v>418</v>
      </c>
      <c r="J168" s="402">
        <v>82.146577153110854</v>
      </c>
      <c r="K168" s="403">
        <v>84.803869191653376</v>
      </c>
      <c r="L168" s="402">
        <v>23.237535838222101</v>
      </c>
      <c r="M168" s="402">
        <v>2.6809785280332501</v>
      </c>
      <c r="N168" s="402">
        <v>56.228062786855503</v>
      </c>
      <c r="O168" s="402">
        <v>1.8110830093447401</v>
      </c>
      <c r="P168" s="402">
        <v>0.35208445103200098</v>
      </c>
      <c r="Q168" s="402">
        <v>0.49412457816577599</v>
      </c>
      <c r="R168" s="404"/>
    </row>
    <row r="169" spans="2:18">
      <c r="B169" s="400" t="s">
        <v>414</v>
      </c>
      <c r="C169" s="400" t="s">
        <v>462</v>
      </c>
      <c r="D169" s="400" t="s">
        <v>122</v>
      </c>
      <c r="E169" s="400">
        <v>2.7</v>
      </c>
      <c r="F169" s="400" t="s">
        <v>334</v>
      </c>
      <c r="G169" s="400" t="s">
        <v>334</v>
      </c>
      <c r="H169" s="400" t="s">
        <v>335</v>
      </c>
      <c r="I169" s="401" t="s">
        <v>418</v>
      </c>
      <c r="J169" s="402">
        <v>26.685225105234988</v>
      </c>
      <c r="K169" s="403">
        <v>29.199848451787823</v>
      </c>
      <c r="L169" s="402">
        <v>1.2660222907732099</v>
      </c>
      <c r="M169" s="402">
        <v>3.5036734036944801</v>
      </c>
      <c r="N169" s="402">
        <v>21.915529410767299</v>
      </c>
      <c r="O169" s="402">
        <v>1.54766442804806</v>
      </c>
      <c r="P169" s="402">
        <v>0.37454910325797502</v>
      </c>
      <c r="Q169" s="402">
        <v>0.59240981524679903</v>
      </c>
      <c r="R169" s="404"/>
    </row>
    <row r="170" spans="2:18">
      <c r="B170" s="400" t="s">
        <v>505</v>
      </c>
      <c r="C170" s="400" t="s">
        <v>512</v>
      </c>
      <c r="D170" s="400" t="s">
        <v>112</v>
      </c>
      <c r="E170" s="400">
        <v>2.7</v>
      </c>
      <c r="F170" s="400" t="s">
        <v>417</v>
      </c>
      <c r="G170" s="400" t="s">
        <v>292</v>
      </c>
      <c r="H170" s="400" t="s">
        <v>335</v>
      </c>
      <c r="I170" s="401" t="s">
        <v>396</v>
      </c>
      <c r="J170" s="406">
        <v>4.4404353000000001E-2</v>
      </c>
      <c r="K170" s="407">
        <v>1.060714683</v>
      </c>
      <c r="L170" s="406"/>
      <c r="M170" s="406"/>
      <c r="N170" s="406"/>
      <c r="O170" s="406">
        <v>0.25081747999999998</v>
      </c>
      <c r="P170" s="406">
        <v>0.49690685000000001</v>
      </c>
      <c r="Q170" s="406">
        <v>0.26858599999999999</v>
      </c>
      <c r="R170" s="408"/>
    </row>
    <row r="171" spans="2:18">
      <c r="B171" s="400" t="s">
        <v>505</v>
      </c>
      <c r="C171" s="400" t="s">
        <v>508</v>
      </c>
      <c r="D171" s="400" t="s">
        <v>112</v>
      </c>
      <c r="E171" s="400">
        <v>2.7</v>
      </c>
      <c r="F171" s="400" t="s">
        <v>417</v>
      </c>
      <c r="G171" s="400" t="s">
        <v>292</v>
      </c>
      <c r="H171" s="400" t="s">
        <v>335</v>
      </c>
      <c r="I171" s="401" t="s">
        <v>396</v>
      </c>
      <c r="J171" s="402">
        <v>4.4404353000000001E-2</v>
      </c>
      <c r="K171" s="403">
        <v>1.060714683</v>
      </c>
      <c r="L171" s="402"/>
      <c r="M171" s="402"/>
      <c r="N171" s="402"/>
      <c r="O171" s="402">
        <v>0.25081747999999998</v>
      </c>
      <c r="P171" s="402">
        <v>0.49690685000000001</v>
      </c>
      <c r="Q171" s="402">
        <v>0.26858599999999999</v>
      </c>
      <c r="R171" s="404"/>
    </row>
    <row r="172" spans="2:18">
      <c r="B172" s="400" t="s">
        <v>505</v>
      </c>
      <c r="C172" s="400" t="s">
        <v>509</v>
      </c>
      <c r="D172" s="400" t="s">
        <v>112</v>
      </c>
      <c r="E172" s="400">
        <v>2.7</v>
      </c>
      <c r="F172" s="400" t="s">
        <v>417</v>
      </c>
      <c r="G172" s="400" t="s">
        <v>292</v>
      </c>
      <c r="H172" s="400" t="s">
        <v>335</v>
      </c>
      <c r="I172" s="401" t="s">
        <v>396</v>
      </c>
      <c r="J172" s="402">
        <v>4.4404353000000001E-2</v>
      </c>
      <c r="K172" s="403">
        <v>1.060714683</v>
      </c>
      <c r="L172" s="402"/>
      <c r="M172" s="402"/>
      <c r="N172" s="402"/>
      <c r="O172" s="402">
        <v>0.25081747999999998</v>
      </c>
      <c r="P172" s="402">
        <v>0.49690685000000001</v>
      </c>
      <c r="Q172" s="402">
        <v>0.26858599999999999</v>
      </c>
      <c r="R172" s="404"/>
    </row>
    <row r="173" spans="2:18">
      <c r="B173" s="400" t="s">
        <v>505</v>
      </c>
      <c r="C173" s="400" t="s">
        <v>510</v>
      </c>
      <c r="D173" s="400" t="s">
        <v>112</v>
      </c>
      <c r="E173" s="400">
        <v>2.7</v>
      </c>
      <c r="F173" s="400" t="s">
        <v>417</v>
      </c>
      <c r="G173" s="400" t="s">
        <v>292</v>
      </c>
      <c r="H173" s="400" t="s">
        <v>335</v>
      </c>
      <c r="I173" s="401" t="s">
        <v>396</v>
      </c>
      <c r="J173" s="402">
        <v>4.4404353000000001E-2</v>
      </c>
      <c r="K173" s="403">
        <v>1.060714683</v>
      </c>
      <c r="L173" s="402"/>
      <c r="M173" s="402"/>
      <c r="N173" s="402"/>
      <c r="O173" s="402">
        <v>0.25081747999999998</v>
      </c>
      <c r="P173" s="402">
        <v>0.49690685000000001</v>
      </c>
      <c r="Q173" s="402">
        <v>0.26858599999999999</v>
      </c>
      <c r="R173" s="404"/>
    </row>
    <row r="174" spans="2:18">
      <c r="B174" s="400" t="s">
        <v>505</v>
      </c>
      <c r="C174" s="400" t="s">
        <v>511</v>
      </c>
      <c r="D174" s="400" t="s">
        <v>112</v>
      </c>
      <c r="E174" s="400">
        <v>2.7</v>
      </c>
      <c r="F174" s="400" t="s">
        <v>417</v>
      </c>
      <c r="G174" s="400" t="s">
        <v>292</v>
      </c>
      <c r="H174" s="400" t="s">
        <v>335</v>
      </c>
      <c r="I174" s="401" t="s">
        <v>396</v>
      </c>
      <c r="J174" s="402">
        <v>4.4404353000000001E-2</v>
      </c>
      <c r="K174" s="403">
        <v>1.060714683</v>
      </c>
      <c r="L174" s="402"/>
      <c r="M174" s="402"/>
      <c r="N174" s="402"/>
      <c r="O174" s="402">
        <v>0.25081747999999998</v>
      </c>
      <c r="P174" s="402">
        <v>0.49690685000000001</v>
      </c>
      <c r="Q174" s="402">
        <v>0.26858599999999999</v>
      </c>
      <c r="R174" s="404"/>
    </row>
    <row r="175" spans="2:18">
      <c r="B175" s="400" t="s">
        <v>505</v>
      </c>
      <c r="C175" s="400" t="s">
        <v>513</v>
      </c>
      <c r="D175" s="400" t="s">
        <v>112</v>
      </c>
      <c r="E175" s="400">
        <v>2.7</v>
      </c>
      <c r="F175" s="400" t="s">
        <v>417</v>
      </c>
      <c r="G175" s="400" t="s">
        <v>292</v>
      </c>
      <c r="H175" s="400" t="s">
        <v>335</v>
      </c>
      <c r="I175" s="401" t="s">
        <v>396</v>
      </c>
      <c r="J175" s="402">
        <v>4.4404353000000001E-2</v>
      </c>
      <c r="K175" s="403">
        <v>1.060714683</v>
      </c>
      <c r="L175" s="402"/>
      <c r="M175" s="402"/>
      <c r="N175" s="402"/>
      <c r="O175" s="402">
        <v>0.25081747999999998</v>
      </c>
      <c r="P175" s="402">
        <v>0.49690685000000001</v>
      </c>
      <c r="Q175" s="402">
        <v>0.26858599999999999</v>
      </c>
      <c r="R175" s="404"/>
    </row>
    <row r="176" spans="2:18">
      <c r="B176" s="400" t="s">
        <v>505</v>
      </c>
      <c r="C176" s="400" t="s">
        <v>514</v>
      </c>
      <c r="D176" s="400" t="s">
        <v>112</v>
      </c>
      <c r="E176" s="400">
        <v>2.7</v>
      </c>
      <c r="F176" s="400" t="s">
        <v>417</v>
      </c>
      <c r="G176" s="400" t="s">
        <v>292</v>
      </c>
      <c r="H176" s="400" t="s">
        <v>335</v>
      </c>
      <c r="I176" s="401" t="s">
        <v>396</v>
      </c>
      <c r="J176" s="402">
        <v>4.4404353000000001E-2</v>
      </c>
      <c r="K176" s="403">
        <v>1.060714683</v>
      </c>
      <c r="L176" s="402"/>
      <c r="M176" s="402"/>
      <c r="N176" s="402"/>
      <c r="O176" s="402">
        <v>0.25081747999999998</v>
      </c>
      <c r="P176" s="402">
        <v>0.49690685000000001</v>
      </c>
      <c r="Q176" s="402">
        <v>0.26858599999999999</v>
      </c>
      <c r="R176" s="404"/>
    </row>
    <row r="177" spans="2:18">
      <c r="B177" s="400" t="s">
        <v>505</v>
      </c>
      <c r="C177" s="400" t="s">
        <v>506</v>
      </c>
      <c r="D177" s="400" t="s">
        <v>122</v>
      </c>
      <c r="E177" s="400">
        <v>2.7</v>
      </c>
      <c r="F177" s="400" t="s">
        <v>334</v>
      </c>
      <c r="G177" s="400" t="s">
        <v>334</v>
      </c>
      <c r="H177" s="400" t="s">
        <v>335</v>
      </c>
      <c r="I177" s="401" t="s">
        <v>507</v>
      </c>
      <c r="J177" s="402">
        <v>0.18505227095155366</v>
      </c>
      <c r="K177" s="403">
        <v>0.84489241782053071</v>
      </c>
      <c r="L177" s="402">
        <v>8.6755499447626703E-3</v>
      </c>
      <c r="M177" s="402">
        <v>0</v>
      </c>
      <c r="N177" s="402">
        <v>0.176376721006791</v>
      </c>
      <c r="O177" s="402">
        <v>0.12770259581874299</v>
      </c>
      <c r="P177" s="402">
        <v>0.49678638714259299</v>
      </c>
      <c r="Q177" s="402">
        <v>3.5351163907641099E-2</v>
      </c>
      <c r="R177" s="404"/>
    </row>
    <row r="178" spans="2:18">
      <c r="B178" s="400" t="s">
        <v>515</v>
      </c>
      <c r="C178" s="400" t="s">
        <v>515</v>
      </c>
      <c r="D178" s="400" t="s">
        <v>114</v>
      </c>
      <c r="E178" s="400">
        <v>4</v>
      </c>
      <c r="F178" s="400" t="s">
        <v>333</v>
      </c>
      <c r="G178" s="400" t="s">
        <v>334</v>
      </c>
      <c r="H178" s="400" t="s">
        <v>338</v>
      </c>
      <c r="I178" s="401" t="s">
        <v>339</v>
      </c>
      <c r="J178" s="402"/>
      <c r="K178" s="403">
        <v>0.23</v>
      </c>
      <c r="L178" s="402"/>
      <c r="M178" s="402"/>
      <c r="N178" s="402"/>
      <c r="O178" s="402"/>
      <c r="P178" s="402"/>
      <c r="Q178" s="402"/>
      <c r="R178" s="404"/>
    </row>
    <row r="179" spans="2:18">
      <c r="B179" s="400" t="s">
        <v>515</v>
      </c>
      <c r="C179" s="400" t="s">
        <v>516</v>
      </c>
      <c r="D179" s="400" t="s">
        <v>118</v>
      </c>
      <c r="E179" s="400">
        <v>3</v>
      </c>
      <c r="F179" s="400" t="s">
        <v>360</v>
      </c>
      <c r="G179" s="400" t="s">
        <v>360</v>
      </c>
      <c r="H179" s="400" t="s">
        <v>377</v>
      </c>
      <c r="I179" s="401" t="s">
        <v>365</v>
      </c>
      <c r="J179" s="402">
        <v>0.16006546644844499</v>
      </c>
      <c r="K179" s="403">
        <v>0.61314329999999995</v>
      </c>
      <c r="L179" s="402"/>
      <c r="M179" s="402"/>
      <c r="N179" s="402"/>
      <c r="O179" s="402">
        <v>0.34938770245598699</v>
      </c>
      <c r="P179" s="402">
        <v>2.2806941538461498E-2</v>
      </c>
      <c r="Q179" s="402">
        <v>8.0883238651982894E-2</v>
      </c>
      <c r="R179" s="404"/>
    </row>
    <row r="180" spans="2:18">
      <c r="B180" s="400" t="s">
        <v>515</v>
      </c>
      <c r="C180" s="400" t="s">
        <v>516</v>
      </c>
      <c r="D180" s="400" t="s">
        <v>118</v>
      </c>
      <c r="E180" s="400">
        <v>3</v>
      </c>
      <c r="F180" s="400" t="s">
        <v>378</v>
      </c>
      <c r="G180" s="400" t="s">
        <v>360</v>
      </c>
      <c r="H180" s="400" t="s">
        <v>377</v>
      </c>
      <c r="I180" s="401" t="s">
        <v>365</v>
      </c>
      <c r="J180" s="402">
        <v>0.20232527456773899</v>
      </c>
      <c r="K180" s="403">
        <v>0.86010229999999999</v>
      </c>
      <c r="L180" s="402"/>
      <c r="M180" s="402"/>
      <c r="N180" s="402"/>
      <c r="O180" s="402">
        <v>0.375765404523493</v>
      </c>
      <c r="P180" s="402">
        <v>2.2806941538461498E-2</v>
      </c>
      <c r="Q180" s="402">
        <v>0.259204685175706</v>
      </c>
      <c r="R180" s="404"/>
    </row>
    <row r="181" spans="2:18">
      <c r="B181" s="400" t="s">
        <v>515</v>
      </c>
      <c r="C181" s="400" t="s">
        <v>517</v>
      </c>
      <c r="D181" s="400" t="s">
        <v>118</v>
      </c>
      <c r="E181" s="400">
        <v>3</v>
      </c>
      <c r="F181" s="400" t="s">
        <v>360</v>
      </c>
      <c r="G181" s="400" t="s">
        <v>360</v>
      </c>
      <c r="H181" s="400" t="s">
        <v>377</v>
      </c>
      <c r="I181" s="401" t="s">
        <v>365</v>
      </c>
      <c r="J181" s="402">
        <v>0.161991816693944</v>
      </c>
      <c r="K181" s="403">
        <v>3.1053320000000002</v>
      </c>
      <c r="L181" s="402"/>
      <c r="M181" s="402"/>
      <c r="N181" s="402"/>
      <c r="O181" s="402">
        <v>0.63247193077146302</v>
      </c>
      <c r="P181" s="402">
        <v>2.1564387774521401</v>
      </c>
      <c r="Q181" s="402">
        <v>0.154429766180356</v>
      </c>
      <c r="R181" s="404"/>
    </row>
    <row r="182" spans="2:18">
      <c r="B182" s="400" t="s">
        <v>515</v>
      </c>
      <c r="C182" s="400" t="s">
        <v>517</v>
      </c>
      <c r="D182" s="400" t="s">
        <v>118</v>
      </c>
      <c r="E182" s="400">
        <v>3</v>
      </c>
      <c r="F182" s="400" t="s">
        <v>378</v>
      </c>
      <c r="G182" s="400" t="s">
        <v>360</v>
      </c>
      <c r="H182" s="400" t="s">
        <v>377</v>
      </c>
      <c r="I182" s="401" t="s">
        <v>365</v>
      </c>
      <c r="J182" s="402">
        <v>0.204251624813239</v>
      </c>
      <c r="K182" s="403">
        <v>3.7280199999999999</v>
      </c>
      <c r="L182" s="402"/>
      <c r="M182" s="402"/>
      <c r="N182" s="402"/>
      <c r="O182" s="402">
        <v>0.65863193113887897</v>
      </c>
      <c r="P182" s="402">
        <v>2.1564387774521401</v>
      </c>
      <c r="Q182" s="402">
        <v>0.70869761885388205</v>
      </c>
      <c r="R182" s="404"/>
    </row>
    <row r="183" spans="2:18">
      <c r="B183" s="400" t="s">
        <v>518</v>
      </c>
      <c r="C183" s="400" t="s">
        <v>521</v>
      </c>
      <c r="D183" s="400" t="s">
        <v>112</v>
      </c>
      <c r="E183" s="400">
        <v>2.7</v>
      </c>
      <c r="F183" s="400" t="s">
        <v>333</v>
      </c>
      <c r="G183" s="400" t="s">
        <v>292</v>
      </c>
      <c r="H183" s="400" t="s">
        <v>335</v>
      </c>
      <c r="I183" s="401" t="s">
        <v>396</v>
      </c>
      <c r="J183" s="402">
        <v>0.50243788</v>
      </c>
      <c r="K183" s="403">
        <v>0.86116397</v>
      </c>
      <c r="L183" s="402"/>
      <c r="M183" s="402"/>
      <c r="N183" s="402"/>
      <c r="O183" s="402">
        <v>0</v>
      </c>
      <c r="P183" s="402">
        <v>0</v>
      </c>
      <c r="Q183" s="402">
        <v>0.35872609</v>
      </c>
      <c r="R183" s="404"/>
    </row>
    <row r="184" spans="2:18">
      <c r="B184" s="400" t="s">
        <v>518</v>
      </c>
      <c r="C184" s="400" t="s">
        <v>519</v>
      </c>
      <c r="D184" s="400" t="s">
        <v>114</v>
      </c>
      <c r="E184" s="400">
        <v>4</v>
      </c>
      <c r="F184" s="400" t="s">
        <v>333</v>
      </c>
      <c r="G184" s="400" t="s">
        <v>334</v>
      </c>
      <c r="H184" s="400" t="s">
        <v>338</v>
      </c>
      <c r="I184" s="401" t="s">
        <v>339</v>
      </c>
      <c r="J184" s="402"/>
      <c r="K184" s="403">
        <v>0.92</v>
      </c>
      <c r="L184" s="402"/>
      <c r="M184" s="402"/>
      <c r="N184" s="402"/>
      <c r="O184" s="402"/>
      <c r="P184" s="402"/>
      <c r="Q184" s="402"/>
      <c r="R184" s="404"/>
    </row>
    <row r="185" spans="2:18">
      <c r="B185" s="400" t="s">
        <v>518</v>
      </c>
      <c r="C185" s="400" t="s">
        <v>520</v>
      </c>
      <c r="D185" s="400" t="s">
        <v>114</v>
      </c>
      <c r="E185" s="400">
        <v>4</v>
      </c>
      <c r="F185" s="400" t="s">
        <v>333</v>
      </c>
      <c r="G185" s="400" t="s">
        <v>334</v>
      </c>
      <c r="H185" s="400" t="s">
        <v>338</v>
      </c>
      <c r="I185" s="401" t="s">
        <v>339</v>
      </c>
      <c r="J185" s="402"/>
      <c r="K185" s="403">
        <v>0.84</v>
      </c>
      <c r="L185" s="402"/>
      <c r="M185" s="402"/>
      <c r="N185" s="402"/>
      <c r="O185" s="402"/>
      <c r="P185" s="402"/>
      <c r="Q185" s="402"/>
      <c r="R185" s="404"/>
    </row>
    <row r="186" spans="2:18">
      <c r="B186" s="400" t="s">
        <v>518</v>
      </c>
      <c r="C186" s="400" t="s">
        <v>522</v>
      </c>
      <c r="D186" s="400" t="s">
        <v>122</v>
      </c>
      <c r="E186" s="400">
        <v>2.7</v>
      </c>
      <c r="F186" s="400" t="s">
        <v>334</v>
      </c>
      <c r="G186" s="400" t="s">
        <v>334</v>
      </c>
      <c r="H186" s="400" t="s">
        <v>335</v>
      </c>
      <c r="I186" s="401" t="s">
        <v>340</v>
      </c>
      <c r="J186" s="402">
        <v>0.74244914657762273</v>
      </c>
      <c r="K186" s="403">
        <v>1.1899332428673757</v>
      </c>
      <c r="L186" s="402">
        <v>2.4600996840011699E-2</v>
      </c>
      <c r="M186" s="402">
        <v>0</v>
      </c>
      <c r="N186" s="402">
        <v>0.71784814973761102</v>
      </c>
      <c r="O186" s="402">
        <v>0</v>
      </c>
      <c r="P186" s="402">
        <v>0.21109232522388899</v>
      </c>
      <c r="Q186" s="402">
        <v>0.23639177106586401</v>
      </c>
      <c r="R186" s="404"/>
    </row>
    <row r="187" spans="2:18">
      <c r="B187" s="400" t="s">
        <v>523</v>
      </c>
      <c r="C187" s="400" t="s">
        <v>524</v>
      </c>
      <c r="D187" s="400" t="s">
        <v>359</v>
      </c>
      <c r="E187" s="400">
        <v>2.6666666666666665</v>
      </c>
      <c r="F187" s="400" t="s">
        <v>333</v>
      </c>
      <c r="G187" s="400" t="s">
        <v>360</v>
      </c>
      <c r="H187" s="400" t="s">
        <v>335</v>
      </c>
      <c r="I187" s="401" t="s">
        <v>390</v>
      </c>
      <c r="J187" s="402">
        <v>1.44587289881</v>
      </c>
      <c r="K187" s="403">
        <v>2.2325724331500001</v>
      </c>
      <c r="L187" s="402"/>
      <c r="M187" s="402"/>
      <c r="N187" s="402"/>
      <c r="O187" s="402">
        <v>0.40985073844999997</v>
      </c>
      <c r="P187" s="402">
        <v>0.14106061</v>
      </c>
      <c r="Q187" s="402">
        <v>0.23578818589</v>
      </c>
      <c r="R187" s="404"/>
    </row>
    <row r="188" spans="2:18">
      <c r="B188" s="400" t="s">
        <v>525</v>
      </c>
      <c r="C188" s="400" t="s">
        <v>526</v>
      </c>
      <c r="D188" s="400" t="s">
        <v>114</v>
      </c>
      <c r="E188" s="400">
        <v>4</v>
      </c>
      <c r="F188" s="400" t="s">
        <v>333</v>
      </c>
      <c r="G188" s="400" t="s">
        <v>334</v>
      </c>
      <c r="H188" s="400" t="s">
        <v>335</v>
      </c>
      <c r="I188" s="401" t="s">
        <v>336</v>
      </c>
      <c r="J188" s="402"/>
      <c r="K188" s="403">
        <v>62.59</v>
      </c>
      <c r="L188" s="402"/>
      <c r="M188" s="402"/>
      <c r="N188" s="402"/>
      <c r="O188" s="402"/>
      <c r="P188" s="402"/>
      <c r="Q188" s="402"/>
      <c r="R188" s="404"/>
    </row>
    <row r="189" spans="2:18">
      <c r="B189" s="400" t="s">
        <v>527</v>
      </c>
      <c r="C189" s="400" t="s">
        <v>528</v>
      </c>
      <c r="D189" s="400" t="s">
        <v>114</v>
      </c>
      <c r="E189" s="400">
        <v>4</v>
      </c>
      <c r="F189" s="400" t="s">
        <v>333</v>
      </c>
      <c r="G189" s="400" t="s">
        <v>334</v>
      </c>
      <c r="H189" s="400" t="s">
        <v>338</v>
      </c>
      <c r="I189" s="401" t="s">
        <v>339</v>
      </c>
      <c r="J189" s="402"/>
      <c r="K189" s="403">
        <v>0.48</v>
      </c>
      <c r="L189" s="402"/>
      <c r="M189" s="402"/>
      <c r="N189" s="402"/>
      <c r="O189" s="402"/>
      <c r="P189" s="402"/>
      <c r="Q189" s="402"/>
      <c r="R189" s="404"/>
    </row>
    <row r="190" spans="2:18">
      <c r="B190" s="400" t="s">
        <v>529</v>
      </c>
      <c r="C190" s="400" t="s">
        <v>530</v>
      </c>
      <c r="D190" s="400" t="s">
        <v>112</v>
      </c>
      <c r="E190" s="400">
        <v>2.7</v>
      </c>
      <c r="F190" s="400" t="s">
        <v>292</v>
      </c>
      <c r="G190" s="400" t="s">
        <v>292</v>
      </c>
      <c r="H190" s="400" t="s">
        <v>335</v>
      </c>
      <c r="I190" s="401" t="s">
        <v>396</v>
      </c>
      <c r="J190" s="402">
        <v>0.53507426000000002</v>
      </c>
      <c r="K190" s="403">
        <v>0.70551085999999996</v>
      </c>
      <c r="L190" s="402"/>
      <c r="M190" s="402"/>
      <c r="N190" s="402"/>
      <c r="O190" s="402">
        <v>0</v>
      </c>
      <c r="P190" s="402">
        <v>0</v>
      </c>
      <c r="Q190" s="402">
        <v>0.17043659999999999</v>
      </c>
      <c r="R190" s="404"/>
    </row>
    <row r="191" spans="2:18">
      <c r="B191" s="400" t="s">
        <v>529</v>
      </c>
      <c r="C191" s="400" t="s">
        <v>531</v>
      </c>
      <c r="D191" s="400" t="s">
        <v>112</v>
      </c>
      <c r="E191" s="400">
        <v>2.7</v>
      </c>
      <c r="F191" s="400" t="s">
        <v>292</v>
      </c>
      <c r="G191" s="400" t="s">
        <v>292</v>
      </c>
      <c r="H191" s="400" t="s">
        <v>335</v>
      </c>
      <c r="I191" s="401" t="s">
        <v>396</v>
      </c>
      <c r="J191" s="402">
        <v>0.44090119</v>
      </c>
      <c r="K191" s="403">
        <v>0.95464741549999999</v>
      </c>
      <c r="L191" s="402"/>
      <c r="M191" s="402"/>
      <c r="N191" s="402"/>
      <c r="O191" s="402">
        <v>2.2531654999999999E-3</v>
      </c>
      <c r="P191" s="402">
        <v>0.28581962</v>
      </c>
      <c r="Q191" s="402">
        <v>0.22567344</v>
      </c>
      <c r="R191" s="404"/>
    </row>
    <row r="192" spans="2:18">
      <c r="B192" s="400" t="s">
        <v>529</v>
      </c>
      <c r="C192" s="400" t="s">
        <v>532</v>
      </c>
      <c r="D192" s="400" t="s">
        <v>112</v>
      </c>
      <c r="E192" s="400">
        <v>2.7</v>
      </c>
      <c r="F192" s="400" t="s">
        <v>292</v>
      </c>
      <c r="G192" s="400" t="s">
        <v>292</v>
      </c>
      <c r="H192" s="400" t="s">
        <v>335</v>
      </c>
      <c r="I192" s="401" t="s">
        <v>396</v>
      </c>
      <c r="J192" s="402">
        <v>0.44129836</v>
      </c>
      <c r="K192" s="403">
        <v>0.58186462999999999</v>
      </c>
      <c r="L192" s="402"/>
      <c r="M192" s="402"/>
      <c r="N192" s="402"/>
      <c r="O192" s="402">
        <v>0</v>
      </c>
      <c r="P192" s="402">
        <v>0</v>
      </c>
      <c r="Q192" s="402">
        <v>0.14056626999999999</v>
      </c>
      <c r="R192" s="404"/>
    </row>
    <row r="193" spans="2:18">
      <c r="B193" s="400" t="s">
        <v>533</v>
      </c>
      <c r="C193" s="400" t="s">
        <v>534</v>
      </c>
      <c r="D193" s="400" t="s">
        <v>112</v>
      </c>
      <c r="E193" s="400">
        <v>2.7</v>
      </c>
      <c r="F193" s="400" t="s">
        <v>292</v>
      </c>
      <c r="G193" s="400" t="s">
        <v>292</v>
      </c>
      <c r="H193" s="400" t="s">
        <v>335</v>
      </c>
      <c r="I193" s="401" t="s">
        <v>396</v>
      </c>
      <c r="J193" s="402">
        <v>1.1908806000000001</v>
      </c>
      <c r="K193" s="403">
        <v>1.7046268255000001</v>
      </c>
      <c r="L193" s="402"/>
      <c r="M193" s="402"/>
      <c r="N193" s="402"/>
      <c r="O193" s="402">
        <v>2.2531654999999999E-3</v>
      </c>
      <c r="P193" s="402">
        <v>0.28581962</v>
      </c>
      <c r="Q193" s="402">
        <v>0.22567344</v>
      </c>
      <c r="R193" s="404"/>
    </row>
    <row r="194" spans="2:18">
      <c r="B194" s="400" t="s">
        <v>533</v>
      </c>
      <c r="C194" s="400" t="s">
        <v>535</v>
      </c>
      <c r="D194" s="400" t="s">
        <v>112</v>
      </c>
      <c r="E194" s="400">
        <v>2.7</v>
      </c>
      <c r="F194" s="400" t="s">
        <v>292</v>
      </c>
      <c r="G194" s="400" t="s">
        <v>292</v>
      </c>
      <c r="H194" s="400" t="s">
        <v>335</v>
      </c>
      <c r="I194" s="401" t="s">
        <v>396</v>
      </c>
      <c r="J194" s="402">
        <v>1.1919533</v>
      </c>
      <c r="K194" s="403">
        <v>1.3325195700000001</v>
      </c>
      <c r="L194" s="402"/>
      <c r="M194" s="402"/>
      <c r="N194" s="402"/>
      <c r="O194" s="402">
        <v>0</v>
      </c>
      <c r="P194" s="402">
        <v>0</v>
      </c>
      <c r="Q194" s="402">
        <v>0.14056626999999999</v>
      </c>
      <c r="R194" s="404"/>
    </row>
    <row r="195" spans="2:18">
      <c r="B195" s="400" t="s">
        <v>536</v>
      </c>
      <c r="C195" s="400" t="s">
        <v>541</v>
      </c>
      <c r="D195" s="400" t="s">
        <v>359</v>
      </c>
      <c r="E195" s="400">
        <v>2.6666666666666665</v>
      </c>
      <c r="F195" s="400" t="s">
        <v>333</v>
      </c>
      <c r="G195" s="400" t="s">
        <v>360</v>
      </c>
      <c r="H195" s="400" t="s">
        <v>335</v>
      </c>
      <c r="I195" s="401" t="s">
        <v>340</v>
      </c>
      <c r="J195" s="402">
        <v>0.42424132645988599</v>
      </c>
      <c r="K195" s="403">
        <v>0.52985336712625197</v>
      </c>
      <c r="L195" s="402"/>
      <c r="M195" s="402"/>
      <c r="N195" s="402"/>
      <c r="O195" s="402">
        <v>0</v>
      </c>
      <c r="P195" s="402">
        <v>1.052236E-2</v>
      </c>
      <c r="Q195" s="402">
        <v>9.5089680666365806E-2</v>
      </c>
      <c r="R195" s="404"/>
    </row>
    <row r="196" spans="2:18">
      <c r="B196" s="400" t="s">
        <v>536</v>
      </c>
      <c r="C196" s="400" t="s">
        <v>537</v>
      </c>
      <c r="D196" s="400" t="s">
        <v>118</v>
      </c>
      <c r="E196" s="400">
        <v>3</v>
      </c>
      <c r="F196" s="400" t="s">
        <v>360</v>
      </c>
      <c r="G196" s="400" t="s">
        <v>360</v>
      </c>
      <c r="H196" s="400" t="s">
        <v>377</v>
      </c>
      <c r="I196" s="401" t="s">
        <v>365</v>
      </c>
      <c r="J196" s="402">
        <v>0.12128562765312299</v>
      </c>
      <c r="K196" s="403">
        <v>0.3201599</v>
      </c>
      <c r="L196" s="402"/>
      <c r="M196" s="402"/>
      <c r="N196" s="402"/>
      <c r="O196" s="402">
        <v>0.133081895074118</v>
      </c>
      <c r="P196" s="402">
        <v>7.21385820128141E-3</v>
      </c>
      <c r="Q196" s="402">
        <v>5.8578494884042903E-2</v>
      </c>
      <c r="R196" s="404"/>
    </row>
    <row r="197" spans="2:18">
      <c r="B197" s="400" t="s">
        <v>536</v>
      </c>
      <c r="C197" s="400" t="s">
        <v>537</v>
      </c>
      <c r="D197" s="400" t="s">
        <v>118</v>
      </c>
      <c r="E197" s="400">
        <v>3</v>
      </c>
      <c r="F197" s="400" t="s">
        <v>378</v>
      </c>
      <c r="G197" s="400" t="s">
        <v>360</v>
      </c>
      <c r="H197" s="400" t="s">
        <v>377</v>
      </c>
      <c r="I197" s="401" t="s">
        <v>365</v>
      </c>
      <c r="J197" s="402">
        <v>0.12128562765312299</v>
      </c>
      <c r="K197" s="403">
        <v>0.43974429999999998</v>
      </c>
      <c r="L197" s="402"/>
      <c r="M197" s="402"/>
      <c r="N197" s="402"/>
      <c r="O197" s="402">
        <v>0.14862190878800899</v>
      </c>
      <c r="P197" s="402">
        <v>7.21385820128141E-3</v>
      </c>
      <c r="Q197" s="402">
        <v>0.16262290709007399</v>
      </c>
      <c r="R197" s="404"/>
    </row>
    <row r="198" spans="2:18">
      <c r="B198" s="400" t="s">
        <v>536</v>
      </c>
      <c r="C198" s="400" t="s">
        <v>538</v>
      </c>
      <c r="D198" s="400" t="s">
        <v>118</v>
      </c>
      <c r="E198" s="400">
        <v>3</v>
      </c>
      <c r="F198" s="400" t="s">
        <v>360</v>
      </c>
      <c r="G198" s="400" t="s">
        <v>360</v>
      </c>
      <c r="H198" s="400" t="s">
        <v>377</v>
      </c>
      <c r="I198" s="401" t="s">
        <v>365</v>
      </c>
      <c r="J198" s="402">
        <v>0.13278562765312299</v>
      </c>
      <c r="K198" s="403">
        <v>2.0120019999999998</v>
      </c>
      <c r="L198" s="402"/>
      <c r="M198" s="402"/>
      <c r="N198" s="402"/>
      <c r="O198" s="402">
        <v>0.31875657225577603</v>
      </c>
      <c r="P198" s="402">
        <v>1.4331520099678701</v>
      </c>
      <c r="Q198" s="402">
        <v>0.12730803841074501</v>
      </c>
      <c r="R198" s="404"/>
    </row>
    <row r="199" spans="2:18">
      <c r="B199" s="400" t="s">
        <v>536</v>
      </c>
      <c r="C199" s="400" t="s">
        <v>538</v>
      </c>
      <c r="D199" s="400" t="s">
        <v>118</v>
      </c>
      <c r="E199" s="400">
        <v>3</v>
      </c>
      <c r="F199" s="400" t="s">
        <v>378</v>
      </c>
      <c r="G199" s="400" t="s">
        <v>360</v>
      </c>
      <c r="H199" s="400" t="s">
        <v>377</v>
      </c>
      <c r="I199" s="401" t="s">
        <v>365</v>
      </c>
      <c r="J199" s="402">
        <v>0.13278562765312299</v>
      </c>
      <c r="K199" s="403">
        <v>2.4094150000000001</v>
      </c>
      <c r="L199" s="402"/>
      <c r="M199" s="402"/>
      <c r="N199" s="402"/>
      <c r="O199" s="402">
        <v>0.35047698565855101</v>
      </c>
      <c r="P199" s="402">
        <v>1.4331520099678701</v>
      </c>
      <c r="Q199" s="402">
        <v>0.49300075971419199</v>
      </c>
      <c r="R199" s="404"/>
    </row>
    <row r="200" spans="2:18">
      <c r="B200" s="400" t="s">
        <v>536</v>
      </c>
      <c r="C200" s="400" t="s">
        <v>539</v>
      </c>
      <c r="D200" s="400" t="s">
        <v>118</v>
      </c>
      <c r="E200" s="400">
        <v>3</v>
      </c>
      <c r="F200" s="400" t="s">
        <v>360</v>
      </c>
      <c r="G200" s="400" t="s">
        <v>360</v>
      </c>
      <c r="H200" s="400" t="s">
        <v>377</v>
      </c>
      <c r="I200" s="401" t="s">
        <v>365</v>
      </c>
      <c r="J200" s="402">
        <v>0.12128562765312299</v>
      </c>
      <c r="K200" s="403">
        <v>0.33135429999999999</v>
      </c>
      <c r="L200" s="402"/>
      <c r="M200" s="402"/>
      <c r="N200" s="402"/>
      <c r="O200" s="402">
        <v>0.13748637718613699</v>
      </c>
      <c r="P200" s="402">
        <v>1.83283887468031E-2</v>
      </c>
      <c r="Q200" s="402">
        <v>5.4253881405782099E-2</v>
      </c>
      <c r="R200" s="404"/>
    </row>
    <row r="201" spans="2:18">
      <c r="B201" s="400" t="s">
        <v>536</v>
      </c>
      <c r="C201" s="400" t="s">
        <v>539</v>
      </c>
      <c r="D201" s="400" t="s">
        <v>118</v>
      </c>
      <c r="E201" s="400">
        <v>3</v>
      </c>
      <c r="F201" s="400" t="s">
        <v>378</v>
      </c>
      <c r="G201" s="400" t="s">
        <v>360</v>
      </c>
      <c r="H201" s="400" t="s">
        <v>377</v>
      </c>
      <c r="I201" s="401" t="s">
        <v>365</v>
      </c>
      <c r="J201" s="402">
        <v>0.12128562765312299</v>
      </c>
      <c r="K201" s="403">
        <v>0.4514705</v>
      </c>
      <c r="L201" s="402"/>
      <c r="M201" s="402"/>
      <c r="N201" s="402"/>
      <c r="O201" s="402">
        <v>0.15355817844156799</v>
      </c>
      <c r="P201" s="402">
        <v>1.83283887468031E-2</v>
      </c>
      <c r="Q201" s="402">
        <v>0.158298293611813</v>
      </c>
      <c r="R201" s="404"/>
    </row>
    <row r="202" spans="2:18">
      <c r="B202" s="400" t="s">
        <v>536</v>
      </c>
      <c r="C202" s="400" t="s">
        <v>540</v>
      </c>
      <c r="D202" s="400" t="s">
        <v>122</v>
      </c>
      <c r="E202" s="400">
        <v>2.7</v>
      </c>
      <c r="F202" s="400" t="s">
        <v>334</v>
      </c>
      <c r="G202" s="400" t="s">
        <v>334</v>
      </c>
      <c r="H202" s="400" t="s">
        <v>335</v>
      </c>
      <c r="I202" s="401" t="s">
        <v>340</v>
      </c>
      <c r="J202" s="402">
        <v>0.27998771553947088</v>
      </c>
      <c r="K202" s="403">
        <v>0.41993165774549251</v>
      </c>
      <c r="L202" s="402">
        <v>2.2423611544849001E-3</v>
      </c>
      <c r="M202" s="402">
        <v>0</v>
      </c>
      <c r="N202" s="402">
        <v>0.27774535438498599</v>
      </c>
      <c r="O202" s="402">
        <v>0</v>
      </c>
      <c r="P202" s="402">
        <v>4.5303060537952501E-2</v>
      </c>
      <c r="Q202" s="402">
        <v>9.4640881668069096E-2</v>
      </c>
      <c r="R202" s="404"/>
    </row>
    <row r="203" spans="2:18">
      <c r="B203" s="400" t="s">
        <v>542</v>
      </c>
      <c r="C203" s="400" t="s">
        <v>563</v>
      </c>
      <c r="D203" s="400" t="s">
        <v>359</v>
      </c>
      <c r="E203" s="400">
        <v>2.6666666666666665</v>
      </c>
      <c r="F203" s="400" t="s">
        <v>333</v>
      </c>
      <c r="G203" s="400" t="s">
        <v>360</v>
      </c>
      <c r="H203" s="400" t="s">
        <v>335</v>
      </c>
      <c r="I203" s="401" t="s">
        <v>390</v>
      </c>
      <c r="J203" s="402">
        <v>0.49470679075253099</v>
      </c>
      <c r="K203" s="403">
        <v>0.83675075233044904</v>
      </c>
      <c r="L203" s="402"/>
      <c r="M203" s="402"/>
      <c r="N203" s="402"/>
      <c r="O203" s="402">
        <v>0.20606244453210901</v>
      </c>
      <c r="P203" s="402">
        <v>1.052236E-2</v>
      </c>
      <c r="Q203" s="402">
        <v>0.12545915704580901</v>
      </c>
      <c r="R203" s="404"/>
    </row>
    <row r="204" spans="2:18">
      <c r="B204" s="400" t="s">
        <v>542</v>
      </c>
      <c r="C204" s="400" t="s">
        <v>564</v>
      </c>
      <c r="D204" s="400" t="s">
        <v>359</v>
      </c>
      <c r="E204" s="400">
        <v>2.6666666666666665</v>
      </c>
      <c r="F204" s="400" t="s">
        <v>333</v>
      </c>
      <c r="G204" s="400" t="s">
        <v>360</v>
      </c>
      <c r="H204" s="400" t="s">
        <v>335</v>
      </c>
      <c r="I204" s="401" t="s">
        <v>390</v>
      </c>
      <c r="J204" s="402">
        <v>2.56359511172466</v>
      </c>
      <c r="K204" s="403">
        <v>3.0103090682059199</v>
      </c>
      <c r="L204" s="402"/>
      <c r="M204" s="402"/>
      <c r="N204" s="402"/>
      <c r="O204" s="402">
        <v>0.24600018729216899</v>
      </c>
      <c r="P204" s="402">
        <v>1.052236E-2</v>
      </c>
      <c r="Q204" s="402">
        <v>0.190191409189095</v>
      </c>
      <c r="R204" s="404"/>
    </row>
    <row r="205" spans="2:18">
      <c r="B205" s="400" t="s">
        <v>542</v>
      </c>
      <c r="C205" s="400" t="s">
        <v>543</v>
      </c>
      <c r="D205" s="400" t="s">
        <v>112</v>
      </c>
      <c r="E205" s="400">
        <v>2.7</v>
      </c>
      <c r="F205" s="400" t="s">
        <v>292</v>
      </c>
      <c r="G205" s="400" t="s">
        <v>292</v>
      </c>
      <c r="H205" s="400" t="s">
        <v>335</v>
      </c>
      <c r="I205" s="401" t="s">
        <v>396</v>
      </c>
      <c r="J205" s="402">
        <v>0.21157256999999999</v>
      </c>
      <c r="K205" s="403">
        <v>0.59484374200000001</v>
      </c>
      <c r="L205" s="402"/>
      <c r="M205" s="402"/>
      <c r="N205" s="402"/>
      <c r="O205" s="402">
        <v>0.15765628000000001</v>
      </c>
      <c r="P205" s="402">
        <v>9.6309932000000001E-2</v>
      </c>
      <c r="Q205" s="402">
        <v>0.12930496</v>
      </c>
      <c r="R205" s="404"/>
    </row>
    <row r="206" spans="2:18">
      <c r="B206" s="400" t="s">
        <v>542</v>
      </c>
      <c r="C206" s="400" t="s">
        <v>544</v>
      </c>
      <c r="D206" s="400" t="s">
        <v>112</v>
      </c>
      <c r="E206" s="400">
        <v>2.7</v>
      </c>
      <c r="F206" s="400" t="s">
        <v>292</v>
      </c>
      <c r="G206" s="400" t="s">
        <v>292</v>
      </c>
      <c r="H206" s="400" t="s">
        <v>335</v>
      </c>
      <c r="I206" s="401" t="s">
        <v>396</v>
      </c>
      <c r="J206" s="402">
        <v>0.24106844999999999</v>
      </c>
      <c r="K206" s="403">
        <v>0.62885380199999996</v>
      </c>
      <c r="L206" s="402"/>
      <c r="M206" s="402"/>
      <c r="N206" s="402"/>
      <c r="O206" s="402">
        <v>0.15074224999999999</v>
      </c>
      <c r="P206" s="402">
        <v>9.6308482000000001E-2</v>
      </c>
      <c r="Q206" s="402">
        <v>0.14073462</v>
      </c>
      <c r="R206" s="404"/>
    </row>
    <row r="207" spans="2:18">
      <c r="B207" s="400" t="s">
        <v>542</v>
      </c>
      <c r="C207" s="400" t="s">
        <v>545</v>
      </c>
      <c r="D207" s="400" t="s">
        <v>112</v>
      </c>
      <c r="E207" s="400">
        <v>2.7</v>
      </c>
      <c r="F207" s="400" t="s">
        <v>292</v>
      </c>
      <c r="G207" s="400" t="s">
        <v>292</v>
      </c>
      <c r="H207" s="400" t="s">
        <v>335</v>
      </c>
      <c r="I207" s="401" t="s">
        <v>396</v>
      </c>
      <c r="J207" s="402">
        <v>0.68248542999999995</v>
      </c>
      <c r="K207" s="403">
        <v>1.0947469729999999</v>
      </c>
      <c r="L207" s="402"/>
      <c r="M207" s="402"/>
      <c r="N207" s="402"/>
      <c r="O207" s="402">
        <v>0.15408896</v>
      </c>
      <c r="P207" s="402">
        <v>9.6290452999999998E-2</v>
      </c>
      <c r="Q207" s="402">
        <v>0.16188213000000001</v>
      </c>
      <c r="R207" s="404"/>
    </row>
    <row r="208" spans="2:18">
      <c r="B208" s="400" t="s">
        <v>542</v>
      </c>
      <c r="C208" s="400" t="s">
        <v>546</v>
      </c>
      <c r="D208" s="400" t="s">
        <v>112</v>
      </c>
      <c r="E208" s="400">
        <v>2.7</v>
      </c>
      <c r="F208" s="400" t="s">
        <v>292</v>
      </c>
      <c r="G208" s="400" t="s">
        <v>292</v>
      </c>
      <c r="H208" s="400" t="s">
        <v>335</v>
      </c>
      <c r="I208" s="401" t="s">
        <v>396</v>
      </c>
      <c r="J208" s="402">
        <v>0.27683119</v>
      </c>
      <c r="K208" s="403">
        <v>0.66307566600000001</v>
      </c>
      <c r="L208" s="402"/>
      <c r="M208" s="402"/>
      <c r="N208" s="402"/>
      <c r="O208" s="402">
        <v>0.15668204999999999</v>
      </c>
      <c r="P208" s="402">
        <v>9.6327546E-2</v>
      </c>
      <c r="Q208" s="402">
        <v>0.13323488</v>
      </c>
      <c r="R208" s="404"/>
    </row>
    <row r="209" spans="2:18">
      <c r="B209" s="400" t="s">
        <v>542</v>
      </c>
      <c r="C209" s="400" t="s">
        <v>547</v>
      </c>
      <c r="D209" s="400" t="s">
        <v>112</v>
      </c>
      <c r="E209" s="400">
        <v>2.7</v>
      </c>
      <c r="F209" s="400" t="s">
        <v>292</v>
      </c>
      <c r="G209" s="400" t="s">
        <v>292</v>
      </c>
      <c r="H209" s="400" t="s">
        <v>335</v>
      </c>
      <c r="I209" s="401" t="s">
        <v>396</v>
      </c>
      <c r="J209" s="402">
        <v>0.27683119</v>
      </c>
      <c r="K209" s="403">
        <v>0.66307566600000001</v>
      </c>
      <c r="L209" s="402"/>
      <c r="M209" s="402"/>
      <c r="N209" s="402"/>
      <c r="O209" s="402">
        <v>0.15668204999999999</v>
      </c>
      <c r="P209" s="402">
        <v>9.6327546E-2</v>
      </c>
      <c r="Q209" s="402">
        <v>0.13323488</v>
      </c>
      <c r="R209" s="404"/>
    </row>
    <row r="210" spans="2:18">
      <c r="B210" s="400" t="s">
        <v>542</v>
      </c>
      <c r="C210" s="400" t="s">
        <v>548</v>
      </c>
      <c r="D210" s="400" t="s">
        <v>112</v>
      </c>
      <c r="E210" s="400">
        <v>2.7</v>
      </c>
      <c r="F210" s="400" t="s">
        <v>292</v>
      </c>
      <c r="G210" s="400" t="s">
        <v>292</v>
      </c>
      <c r="H210" s="400" t="s">
        <v>335</v>
      </c>
      <c r="I210" s="401" t="s">
        <v>396</v>
      </c>
      <c r="J210" s="402">
        <v>0.27683119</v>
      </c>
      <c r="K210" s="403">
        <v>0.66307566600000001</v>
      </c>
      <c r="L210" s="402"/>
      <c r="M210" s="402"/>
      <c r="N210" s="402"/>
      <c r="O210" s="402">
        <v>0.15668204999999999</v>
      </c>
      <c r="P210" s="402">
        <v>9.6327546E-2</v>
      </c>
      <c r="Q210" s="402">
        <v>0.13323488</v>
      </c>
      <c r="R210" s="404"/>
    </row>
    <row r="211" spans="2:18">
      <c r="B211" s="400" t="s">
        <v>542</v>
      </c>
      <c r="C211" s="400" t="s">
        <v>549</v>
      </c>
      <c r="D211" s="400" t="s">
        <v>112</v>
      </c>
      <c r="E211" s="400">
        <v>2.7</v>
      </c>
      <c r="F211" s="400" t="s">
        <v>292</v>
      </c>
      <c r="G211" s="400" t="s">
        <v>292</v>
      </c>
      <c r="H211" s="400" t="s">
        <v>335</v>
      </c>
      <c r="I211" s="401" t="s">
        <v>396</v>
      </c>
      <c r="J211" s="402">
        <v>0.27683119</v>
      </c>
      <c r="K211" s="403">
        <v>0.66307566600000001</v>
      </c>
      <c r="L211" s="402"/>
      <c r="M211" s="402"/>
      <c r="N211" s="402"/>
      <c r="O211" s="402">
        <v>0.15668204999999999</v>
      </c>
      <c r="P211" s="402">
        <v>9.6327546E-2</v>
      </c>
      <c r="Q211" s="402">
        <v>0.13323488</v>
      </c>
      <c r="R211" s="404"/>
    </row>
    <row r="212" spans="2:18">
      <c r="B212" s="400" t="s">
        <v>542</v>
      </c>
      <c r="C212" s="400" t="s">
        <v>550</v>
      </c>
      <c r="D212" s="400" t="s">
        <v>112</v>
      </c>
      <c r="E212" s="400">
        <v>2.7</v>
      </c>
      <c r="F212" s="400" t="s">
        <v>292</v>
      </c>
      <c r="G212" s="400" t="s">
        <v>292</v>
      </c>
      <c r="H212" s="400" t="s">
        <v>335</v>
      </c>
      <c r="I212" s="401" t="s">
        <v>396</v>
      </c>
      <c r="J212" s="402">
        <v>0.62683228000000002</v>
      </c>
      <c r="K212" s="403">
        <v>1.209157244</v>
      </c>
      <c r="L212" s="402"/>
      <c r="M212" s="402"/>
      <c r="N212" s="402"/>
      <c r="O212" s="402">
        <v>0.24998091</v>
      </c>
      <c r="P212" s="402">
        <v>9.6199484000000002E-2</v>
      </c>
      <c r="Q212" s="402">
        <v>0.23614457</v>
      </c>
      <c r="R212" s="404"/>
    </row>
    <row r="213" spans="2:18">
      <c r="B213" s="400" t="s">
        <v>542</v>
      </c>
      <c r="C213" s="400" t="s">
        <v>551</v>
      </c>
      <c r="D213" s="400" t="s">
        <v>112</v>
      </c>
      <c r="E213" s="400">
        <v>2.7</v>
      </c>
      <c r="F213" s="400" t="s">
        <v>292</v>
      </c>
      <c r="G213" s="400" t="s">
        <v>292</v>
      </c>
      <c r="H213" s="400" t="s">
        <v>335</v>
      </c>
      <c r="I213" s="401" t="s">
        <v>396</v>
      </c>
      <c r="J213" s="402">
        <v>0.27683119</v>
      </c>
      <c r="K213" s="403">
        <v>0.66307566600000001</v>
      </c>
      <c r="L213" s="402"/>
      <c r="M213" s="402"/>
      <c r="N213" s="402"/>
      <c r="O213" s="402">
        <v>0.15668204999999999</v>
      </c>
      <c r="P213" s="402">
        <v>9.6327546E-2</v>
      </c>
      <c r="Q213" s="402">
        <v>0.13323488</v>
      </c>
      <c r="R213" s="404"/>
    </row>
    <row r="214" spans="2:18">
      <c r="B214" s="400" t="s">
        <v>542</v>
      </c>
      <c r="C214" s="400" t="s">
        <v>552</v>
      </c>
      <c r="D214" s="400" t="s">
        <v>112</v>
      </c>
      <c r="E214" s="400">
        <v>2.7</v>
      </c>
      <c r="F214" s="400" t="s">
        <v>292</v>
      </c>
      <c r="G214" s="400" t="s">
        <v>292</v>
      </c>
      <c r="H214" s="400" t="s">
        <v>335</v>
      </c>
      <c r="I214" s="401" t="s">
        <v>396</v>
      </c>
      <c r="J214" s="402">
        <v>0.24665680000000001</v>
      </c>
      <c r="K214" s="403">
        <v>0.62613059900000001</v>
      </c>
      <c r="L214" s="402"/>
      <c r="M214" s="402"/>
      <c r="N214" s="402"/>
      <c r="O214" s="402">
        <v>0.15165118999999999</v>
      </c>
      <c r="P214" s="402">
        <v>9.6332519000000005E-2</v>
      </c>
      <c r="Q214" s="402">
        <v>0.13149009</v>
      </c>
      <c r="R214" s="404"/>
    </row>
    <row r="215" spans="2:18">
      <c r="B215" s="400" t="s">
        <v>542</v>
      </c>
      <c r="C215" s="400" t="s">
        <v>553</v>
      </c>
      <c r="D215" s="400" t="s">
        <v>112</v>
      </c>
      <c r="E215" s="400">
        <v>2.7</v>
      </c>
      <c r="F215" s="400" t="s">
        <v>292</v>
      </c>
      <c r="G215" s="400" t="s">
        <v>292</v>
      </c>
      <c r="H215" s="400" t="s">
        <v>335</v>
      </c>
      <c r="I215" s="401" t="s">
        <v>396</v>
      </c>
      <c r="J215" s="402">
        <v>2.0502598000000001</v>
      </c>
      <c r="K215" s="403">
        <v>2.6830911799999999</v>
      </c>
      <c r="L215" s="402"/>
      <c r="M215" s="402"/>
      <c r="N215" s="402"/>
      <c r="O215" s="402">
        <v>0.22216514000000001</v>
      </c>
      <c r="P215" s="402">
        <v>0.28593088999999999</v>
      </c>
      <c r="Q215" s="402">
        <v>0.12473534999999999</v>
      </c>
      <c r="R215" s="404"/>
    </row>
    <row r="216" spans="2:18">
      <c r="B216" s="400" t="s">
        <v>542</v>
      </c>
      <c r="C216" s="400" t="s">
        <v>554</v>
      </c>
      <c r="D216" s="400" t="s">
        <v>112</v>
      </c>
      <c r="E216" s="400">
        <v>2.7</v>
      </c>
      <c r="F216" s="400" t="s">
        <v>292</v>
      </c>
      <c r="G216" s="400" t="s">
        <v>292</v>
      </c>
      <c r="H216" s="400" t="s">
        <v>335</v>
      </c>
      <c r="I216" s="401" t="s">
        <v>396</v>
      </c>
      <c r="J216" s="402">
        <v>1.6911643999999999</v>
      </c>
      <c r="K216" s="403">
        <v>2.3066336500000002</v>
      </c>
      <c r="L216" s="402"/>
      <c r="M216" s="402"/>
      <c r="N216" s="402"/>
      <c r="O216" s="402">
        <v>0.20281718000000001</v>
      </c>
      <c r="P216" s="402">
        <v>0.28593960000000002</v>
      </c>
      <c r="Q216" s="402">
        <v>0.12671246999999999</v>
      </c>
      <c r="R216" s="404"/>
    </row>
    <row r="217" spans="2:18">
      <c r="B217" s="400" t="s">
        <v>542</v>
      </c>
      <c r="C217" s="400" t="s">
        <v>555</v>
      </c>
      <c r="D217" s="400" t="s">
        <v>112</v>
      </c>
      <c r="E217" s="400">
        <v>2.7</v>
      </c>
      <c r="F217" s="400" t="s">
        <v>292</v>
      </c>
      <c r="G217" s="400" t="s">
        <v>292</v>
      </c>
      <c r="H217" s="400" t="s">
        <v>335</v>
      </c>
      <c r="I217" s="401" t="s">
        <v>396</v>
      </c>
      <c r="J217" s="402">
        <v>0.27683119</v>
      </c>
      <c r="K217" s="403">
        <v>0.66307566600000001</v>
      </c>
      <c r="L217" s="402"/>
      <c r="M217" s="402"/>
      <c r="N217" s="402"/>
      <c r="O217" s="402">
        <v>0.15668204999999999</v>
      </c>
      <c r="P217" s="402">
        <v>9.6327546E-2</v>
      </c>
      <c r="Q217" s="402">
        <v>0.13323488</v>
      </c>
      <c r="R217" s="404"/>
    </row>
    <row r="218" spans="2:18">
      <c r="B218" s="400" t="s">
        <v>542</v>
      </c>
      <c r="C218" s="400" t="s">
        <v>556</v>
      </c>
      <c r="D218" s="400" t="s">
        <v>112</v>
      </c>
      <c r="E218" s="400">
        <v>2.7</v>
      </c>
      <c r="F218" s="400" t="s">
        <v>292</v>
      </c>
      <c r="G218" s="400" t="s">
        <v>292</v>
      </c>
      <c r="H218" s="400" t="s">
        <v>335</v>
      </c>
      <c r="I218" s="401" t="s">
        <v>396</v>
      </c>
      <c r="J218" s="402">
        <v>0.24665680000000001</v>
      </c>
      <c r="K218" s="403">
        <v>0.62613059900000001</v>
      </c>
      <c r="L218" s="402"/>
      <c r="M218" s="402"/>
      <c r="N218" s="402"/>
      <c r="O218" s="402">
        <v>0.15165118999999999</v>
      </c>
      <c r="P218" s="402">
        <v>9.6332519000000005E-2</v>
      </c>
      <c r="Q218" s="402">
        <v>0.13149009</v>
      </c>
      <c r="R218" s="404"/>
    </row>
    <row r="219" spans="2:18">
      <c r="B219" s="400" t="s">
        <v>542</v>
      </c>
      <c r="C219" s="400" t="s">
        <v>557</v>
      </c>
      <c r="D219" s="400" t="s">
        <v>112</v>
      </c>
      <c r="E219" s="400">
        <v>2.7</v>
      </c>
      <c r="F219" s="400" t="s">
        <v>292</v>
      </c>
      <c r="G219" s="400" t="s">
        <v>292</v>
      </c>
      <c r="H219" s="400" t="s">
        <v>335</v>
      </c>
      <c r="I219" s="401" t="s">
        <v>396</v>
      </c>
      <c r="J219" s="402">
        <v>0.24665680000000001</v>
      </c>
      <c r="K219" s="403">
        <v>0.62613059900000001</v>
      </c>
      <c r="L219" s="402"/>
      <c r="M219" s="402"/>
      <c r="N219" s="402"/>
      <c r="O219" s="402">
        <v>0.15165118999999999</v>
      </c>
      <c r="P219" s="402">
        <v>9.6332519000000005E-2</v>
      </c>
      <c r="Q219" s="402">
        <v>0.13149009</v>
      </c>
      <c r="R219" s="404"/>
    </row>
    <row r="220" spans="2:18">
      <c r="B220" s="400" t="s">
        <v>542</v>
      </c>
      <c r="C220" s="400" t="s">
        <v>558</v>
      </c>
      <c r="D220" s="400" t="s">
        <v>112</v>
      </c>
      <c r="E220" s="400">
        <v>2.7</v>
      </c>
      <c r="F220" s="400" t="s">
        <v>292</v>
      </c>
      <c r="G220" s="400" t="s">
        <v>292</v>
      </c>
      <c r="H220" s="400" t="s">
        <v>335</v>
      </c>
      <c r="I220" s="401" t="s">
        <v>396</v>
      </c>
      <c r="J220" s="402">
        <v>0.68817598999999996</v>
      </c>
      <c r="K220" s="403">
        <v>1.2961252299999999</v>
      </c>
      <c r="L220" s="402"/>
      <c r="M220" s="402"/>
      <c r="N220" s="402"/>
      <c r="O220" s="402">
        <v>0.18056787999999999</v>
      </c>
      <c r="P220" s="402">
        <v>0.30180031000000002</v>
      </c>
      <c r="Q220" s="402">
        <v>0.12558105</v>
      </c>
      <c r="R220" s="404"/>
    </row>
    <row r="221" spans="2:18">
      <c r="B221" s="400" t="s">
        <v>542</v>
      </c>
      <c r="C221" s="400" t="s">
        <v>559</v>
      </c>
      <c r="D221" s="400" t="s">
        <v>112</v>
      </c>
      <c r="E221" s="400">
        <v>2.7</v>
      </c>
      <c r="F221" s="400" t="s">
        <v>292</v>
      </c>
      <c r="G221" s="400" t="s">
        <v>292</v>
      </c>
      <c r="H221" s="400" t="s">
        <v>335</v>
      </c>
      <c r="I221" s="401" t="s">
        <v>396</v>
      </c>
      <c r="J221" s="402">
        <v>0.49862013999999999</v>
      </c>
      <c r="K221" s="403">
        <v>1.0787775500000001</v>
      </c>
      <c r="L221" s="402"/>
      <c r="M221" s="402"/>
      <c r="N221" s="402"/>
      <c r="O221" s="402">
        <v>0.16785431000000001</v>
      </c>
      <c r="P221" s="402">
        <v>0.28593421000000002</v>
      </c>
      <c r="Q221" s="402">
        <v>0.12636889000000001</v>
      </c>
      <c r="R221" s="404"/>
    </row>
    <row r="222" spans="2:18">
      <c r="B222" s="400" t="s">
        <v>542</v>
      </c>
      <c r="C222" s="400" t="s">
        <v>560</v>
      </c>
      <c r="D222" s="400" t="s">
        <v>112</v>
      </c>
      <c r="E222" s="400">
        <v>2.7</v>
      </c>
      <c r="F222" s="400" t="s">
        <v>292</v>
      </c>
      <c r="G222" s="400" t="s">
        <v>292</v>
      </c>
      <c r="H222" s="400" t="s">
        <v>335</v>
      </c>
      <c r="I222" s="401" t="s">
        <v>396</v>
      </c>
      <c r="J222" s="402">
        <v>0.28256389999999998</v>
      </c>
      <c r="K222" s="403">
        <v>0.85800714</v>
      </c>
      <c r="L222" s="402"/>
      <c r="M222" s="402"/>
      <c r="N222" s="402"/>
      <c r="O222" s="402">
        <v>0.16222088000000001</v>
      </c>
      <c r="P222" s="402">
        <v>0.28594871999999999</v>
      </c>
      <c r="Q222" s="402">
        <v>0.12727363999999999</v>
      </c>
      <c r="R222" s="404"/>
    </row>
    <row r="223" spans="2:18">
      <c r="B223" s="400" t="s">
        <v>542</v>
      </c>
      <c r="C223" s="400" t="s">
        <v>561</v>
      </c>
      <c r="D223" s="400" t="s">
        <v>112</v>
      </c>
      <c r="E223" s="400">
        <v>2.7</v>
      </c>
      <c r="F223" s="400" t="s">
        <v>292</v>
      </c>
      <c r="G223" s="400" t="s">
        <v>292</v>
      </c>
      <c r="H223" s="400" t="s">
        <v>335</v>
      </c>
      <c r="I223" s="401" t="s">
        <v>396</v>
      </c>
      <c r="J223" s="402">
        <v>0.40329278000000002</v>
      </c>
      <c r="K223" s="403">
        <v>0.84369326200000005</v>
      </c>
      <c r="L223" s="402"/>
      <c r="M223" s="402"/>
      <c r="N223" s="402"/>
      <c r="O223" s="402">
        <v>0.15277637999999999</v>
      </c>
      <c r="P223" s="402">
        <v>9.6306201999999994E-2</v>
      </c>
      <c r="Q223" s="402">
        <v>0.19131790000000001</v>
      </c>
      <c r="R223" s="404"/>
    </row>
    <row r="224" spans="2:18">
      <c r="B224" s="400" t="s">
        <v>542</v>
      </c>
      <c r="C224" s="400" t="s">
        <v>562</v>
      </c>
      <c r="D224" s="400" t="s">
        <v>112</v>
      </c>
      <c r="E224" s="400">
        <v>2.7</v>
      </c>
      <c r="F224" s="400" t="s">
        <v>292</v>
      </c>
      <c r="G224" s="400" t="s">
        <v>292</v>
      </c>
      <c r="H224" s="400" t="s">
        <v>335</v>
      </c>
      <c r="I224" s="401" t="s">
        <v>396</v>
      </c>
      <c r="J224" s="402">
        <v>0.27683119</v>
      </c>
      <c r="K224" s="403">
        <v>0.84725214000000004</v>
      </c>
      <c r="L224" s="402"/>
      <c r="M224" s="402"/>
      <c r="N224" s="402"/>
      <c r="O224" s="402">
        <v>0.15668204999999999</v>
      </c>
      <c r="P224" s="402">
        <v>0.28594767999999998</v>
      </c>
      <c r="Q224" s="402">
        <v>0.12779122000000001</v>
      </c>
      <c r="R224" s="404"/>
    </row>
    <row r="225" spans="2:18">
      <c r="B225" s="400" t="s">
        <v>565</v>
      </c>
      <c r="C225" s="400" t="s">
        <v>566</v>
      </c>
      <c r="D225" s="400" t="s">
        <v>110</v>
      </c>
      <c r="E225" s="400">
        <v>2.2999999999999998</v>
      </c>
      <c r="F225" s="400" t="s">
        <v>292</v>
      </c>
      <c r="G225" s="400" t="s">
        <v>292</v>
      </c>
      <c r="H225" s="400" t="s">
        <v>321</v>
      </c>
      <c r="I225" s="401" t="s">
        <v>317</v>
      </c>
      <c r="J225" s="402">
        <v>0.17814007200000001</v>
      </c>
      <c r="K225" s="403"/>
      <c r="L225" s="402">
        <v>1.14286E-4</v>
      </c>
      <c r="M225" s="402"/>
      <c r="N225" s="402"/>
      <c r="O225" s="402"/>
      <c r="P225" s="402"/>
      <c r="Q225" s="402"/>
      <c r="R225" s="404"/>
    </row>
    <row r="226" spans="2:18">
      <c r="B226" s="400" t="s">
        <v>565</v>
      </c>
      <c r="C226" s="400" t="s">
        <v>567</v>
      </c>
      <c r="D226" s="400" t="s">
        <v>110</v>
      </c>
      <c r="E226" s="400">
        <v>2.2999999999999998</v>
      </c>
      <c r="F226" s="400" t="s">
        <v>292</v>
      </c>
      <c r="G226" s="400" t="s">
        <v>292</v>
      </c>
      <c r="H226" s="400" t="s">
        <v>568</v>
      </c>
      <c r="I226" s="401" t="s">
        <v>317</v>
      </c>
      <c r="J226" s="402">
        <v>0.175148519</v>
      </c>
      <c r="K226" s="403"/>
      <c r="L226" s="402">
        <v>1.13176E-4</v>
      </c>
      <c r="M226" s="402"/>
      <c r="N226" s="402"/>
      <c r="O226" s="402"/>
      <c r="P226" s="402"/>
      <c r="Q226" s="402"/>
      <c r="R226" s="404"/>
    </row>
    <row r="227" spans="2:18">
      <c r="B227" s="400" t="s">
        <v>565</v>
      </c>
      <c r="C227" s="400" t="s">
        <v>569</v>
      </c>
      <c r="D227" s="400" t="s">
        <v>110</v>
      </c>
      <c r="E227" s="400">
        <v>2.2999999999999998</v>
      </c>
      <c r="F227" s="400" t="s">
        <v>292</v>
      </c>
      <c r="G227" s="400" t="s">
        <v>292</v>
      </c>
      <c r="H227" s="400" t="s">
        <v>570</v>
      </c>
      <c r="I227" s="401" t="s">
        <v>317</v>
      </c>
      <c r="J227" s="402">
        <v>1.0730151219999999</v>
      </c>
      <c r="K227" s="403"/>
      <c r="L227" s="402">
        <v>0.88297739500000005</v>
      </c>
      <c r="M227" s="402"/>
      <c r="N227" s="402"/>
      <c r="O227" s="402"/>
      <c r="P227" s="402"/>
      <c r="Q227" s="402"/>
      <c r="R227" s="404"/>
    </row>
    <row r="228" spans="2:18">
      <c r="B228" s="400" t="s">
        <v>565</v>
      </c>
      <c r="C228" s="400" t="s">
        <v>571</v>
      </c>
      <c r="D228" s="400" t="s">
        <v>110</v>
      </c>
      <c r="E228" s="400">
        <v>2.2999999999999998</v>
      </c>
      <c r="F228" s="400" t="s">
        <v>292</v>
      </c>
      <c r="G228" s="400" t="s">
        <v>292</v>
      </c>
      <c r="H228" s="400" t="s">
        <v>570</v>
      </c>
      <c r="I228" s="401" t="s">
        <v>317</v>
      </c>
      <c r="J228" s="402">
        <v>1.060604332</v>
      </c>
      <c r="K228" s="403"/>
      <c r="L228" s="402">
        <v>0.87128229400000001</v>
      </c>
      <c r="M228" s="402"/>
      <c r="N228" s="402"/>
      <c r="O228" s="402"/>
      <c r="P228" s="402"/>
      <c r="Q228" s="402"/>
      <c r="R228" s="404"/>
    </row>
    <row r="229" spans="2:18">
      <c r="B229" s="400" t="s">
        <v>565</v>
      </c>
      <c r="C229" s="400" t="s">
        <v>572</v>
      </c>
      <c r="D229" s="400" t="s">
        <v>110</v>
      </c>
      <c r="E229" s="400">
        <v>2.2999999999999998</v>
      </c>
      <c r="F229" s="400" t="s">
        <v>292</v>
      </c>
      <c r="G229" s="400" t="s">
        <v>292</v>
      </c>
      <c r="H229" s="400" t="s">
        <v>573</v>
      </c>
      <c r="I229" s="401" t="s">
        <v>317</v>
      </c>
      <c r="J229" s="402">
        <v>1.8131132830000001</v>
      </c>
      <c r="K229" s="403"/>
      <c r="L229" s="402">
        <v>1.4523369779999999</v>
      </c>
      <c r="M229" s="402"/>
      <c r="N229" s="402"/>
      <c r="O229" s="402"/>
      <c r="P229" s="402"/>
      <c r="Q229" s="402"/>
      <c r="R229" s="404"/>
    </row>
    <row r="230" spans="2:18">
      <c r="B230" s="400" t="s">
        <v>565</v>
      </c>
      <c r="C230" s="400" t="s">
        <v>574</v>
      </c>
      <c r="D230" s="400" t="s">
        <v>110</v>
      </c>
      <c r="E230" s="400">
        <v>2.2999999999999998</v>
      </c>
      <c r="F230" s="400" t="s">
        <v>292</v>
      </c>
      <c r="G230" s="400" t="s">
        <v>292</v>
      </c>
      <c r="H230" s="400" t="s">
        <v>575</v>
      </c>
      <c r="I230" s="401" t="s">
        <v>317</v>
      </c>
      <c r="J230" s="402">
        <v>2.4620542969999999</v>
      </c>
      <c r="K230" s="403"/>
      <c r="L230" s="402">
        <v>2.0047246369999998</v>
      </c>
      <c r="M230" s="402"/>
      <c r="N230" s="402"/>
      <c r="O230" s="402"/>
      <c r="P230" s="402"/>
      <c r="Q230" s="402"/>
      <c r="R230" s="404"/>
    </row>
    <row r="231" spans="2:18">
      <c r="B231" s="400" t="s">
        <v>565</v>
      </c>
      <c r="C231" s="400" t="s">
        <v>576</v>
      </c>
      <c r="D231" s="400" t="s">
        <v>110</v>
      </c>
      <c r="E231" s="400">
        <v>2.2999999999999998</v>
      </c>
      <c r="F231" s="400" t="s">
        <v>292</v>
      </c>
      <c r="G231" s="400" t="s">
        <v>292</v>
      </c>
      <c r="H231" s="400" t="s">
        <v>577</v>
      </c>
      <c r="I231" s="401" t="s">
        <v>317</v>
      </c>
      <c r="J231" s="402">
        <v>1.03629265</v>
      </c>
      <c r="K231" s="403"/>
      <c r="L231" s="402">
        <v>0.85553689799999999</v>
      </c>
      <c r="M231" s="402"/>
      <c r="N231" s="402"/>
      <c r="O231" s="402"/>
      <c r="P231" s="402"/>
      <c r="Q231" s="402"/>
      <c r="R231" s="404"/>
    </row>
    <row r="232" spans="2:18">
      <c r="B232" s="400" t="s">
        <v>565</v>
      </c>
      <c r="C232" s="400" t="s">
        <v>578</v>
      </c>
      <c r="D232" s="400" t="s">
        <v>110</v>
      </c>
      <c r="E232" s="400">
        <v>2.2999999999999998</v>
      </c>
      <c r="F232" s="400" t="s">
        <v>292</v>
      </c>
      <c r="G232" s="400" t="s">
        <v>292</v>
      </c>
      <c r="H232" s="400" t="s">
        <v>579</v>
      </c>
      <c r="I232" s="401" t="s">
        <v>317</v>
      </c>
      <c r="J232" s="402">
        <v>0.91791917599999995</v>
      </c>
      <c r="K232" s="403"/>
      <c r="L232" s="402">
        <v>0.64092955699999998</v>
      </c>
      <c r="M232" s="402"/>
      <c r="N232" s="402"/>
      <c r="O232" s="402"/>
      <c r="P232" s="402"/>
      <c r="Q232" s="402"/>
      <c r="R232" s="404"/>
    </row>
    <row r="233" spans="2:18">
      <c r="B233" s="400" t="s">
        <v>565</v>
      </c>
      <c r="C233" s="400" t="s">
        <v>580</v>
      </c>
      <c r="D233" s="400" t="s">
        <v>110</v>
      </c>
      <c r="E233" s="400">
        <v>2.2999999999999998</v>
      </c>
      <c r="F233" s="400" t="s">
        <v>292</v>
      </c>
      <c r="G233" s="400" t="s">
        <v>292</v>
      </c>
      <c r="H233" s="400" t="s">
        <v>577</v>
      </c>
      <c r="I233" s="401" t="s">
        <v>317</v>
      </c>
      <c r="J233" s="402">
        <v>1.0243655309999999</v>
      </c>
      <c r="K233" s="403"/>
      <c r="L233" s="402">
        <v>0.84446831899999997</v>
      </c>
      <c r="M233" s="402"/>
      <c r="N233" s="402"/>
      <c r="O233" s="402"/>
      <c r="P233" s="402"/>
      <c r="Q233" s="402"/>
      <c r="R233" s="404"/>
    </row>
    <row r="234" spans="2:18">
      <c r="B234" s="400" t="s">
        <v>565</v>
      </c>
      <c r="C234" s="400" t="s">
        <v>581</v>
      </c>
      <c r="D234" s="400" t="s">
        <v>110</v>
      </c>
      <c r="E234" s="400">
        <v>2.2999999999999998</v>
      </c>
      <c r="F234" s="400" t="s">
        <v>292</v>
      </c>
      <c r="G234" s="400" t="s">
        <v>292</v>
      </c>
      <c r="H234" s="400" t="s">
        <v>575</v>
      </c>
      <c r="I234" s="401" t="s">
        <v>317</v>
      </c>
      <c r="J234" s="402">
        <v>1.7604874269999999</v>
      </c>
      <c r="K234" s="403"/>
      <c r="L234" s="402">
        <v>1.335026638</v>
      </c>
      <c r="M234" s="402"/>
      <c r="N234" s="402"/>
      <c r="O234" s="402"/>
      <c r="P234" s="402"/>
      <c r="Q234" s="402"/>
      <c r="R234" s="404"/>
    </row>
    <row r="235" spans="2:18">
      <c r="B235" s="400" t="s">
        <v>565</v>
      </c>
      <c r="C235" s="400" t="s">
        <v>582</v>
      </c>
      <c r="D235" s="400" t="s">
        <v>110</v>
      </c>
      <c r="E235" s="400">
        <v>2.2999999999999998</v>
      </c>
      <c r="F235" s="400" t="s">
        <v>292</v>
      </c>
      <c r="G235" s="400" t="s">
        <v>292</v>
      </c>
      <c r="H235" s="400" t="s">
        <v>583</v>
      </c>
      <c r="I235" s="401" t="s">
        <v>317</v>
      </c>
      <c r="J235" s="402">
        <v>1.8106099929999999</v>
      </c>
      <c r="K235" s="403"/>
      <c r="L235" s="402">
        <v>1.487785269</v>
      </c>
      <c r="M235" s="402"/>
      <c r="N235" s="402"/>
      <c r="O235" s="402"/>
      <c r="P235" s="402"/>
      <c r="Q235" s="402"/>
      <c r="R235" s="404"/>
    </row>
    <row r="236" spans="2:18">
      <c r="B236" s="400" t="s">
        <v>565</v>
      </c>
      <c r="C236" s="400" t="s">
        <v>584</v>
      </c>
      <c r="D236" s="400" t="s">
        <v>110</v>
      </c>
      <c r="E236" s="400">
        <v>2.2999999999999998</v>
      </c>
      <c r="F236" s="400" t="s">
        <v>292</v>
      </c>
      <c r="G236" s="400" t="s">
        <v>292</v>
      </c>
      <c r="H236" s="400" t="s">
        <v>585</v>
      </c>
      <c r="I236" s="401" t="s">
        <v>317</v>
      </c>
      <c r="J236" s="402">
        <v>1.4505595739999999</v>
      </c>
      <c r="K236" s="403"/>
      <c r="L236" s="402">
        <v>1.1462751289999999</v>
      </c>
      <c r="M236" s="402"/>
      <c r="N236" s="402"/>
      <c r="O236" s="402"/>
      <c r="P236" s="402"/>
      <c r="Q236" s="402"/>
      <c r="R236" s="404"/>
    </row>
    <row r="237" spans="2:18">
      <c r="B237" s="400" t="s">
        <v>565</v>
      </c>
      <c r="C237" s="400" t="s">
        <v>586</v>
      </c>
      <c r="D237" s="400" t="s">
        <v>110</v>
      </c>
      <c r="E237" s="400">
        <v>2.2999999999999998</v>
      </c>
      <c r="F237" s="400" t="s">
        <v>292</v>
      </c>
      <c r="G237" s="400" t="s">
        <v>292</v>
      </c>
      <c r="H237" s="400" t="s">
        <v>585</v>
      </c>
      <c r="I237" s="401" t="s">
        <v>317</v>
      </c>
      <c r="J237" s="402">
        <v>2.465781121</v>
      </c>
      <c r="K237" s="403"/>
      <c r="L237" s="402">
        <v>2.0842540550000002</v>
      </c>
      <c r="M237" s="402"/>
      <c r="N237" s="402"/>
      <c r="O237" s="402"/>
      <c r="P237" s="402"/>
      <c r="Q237" s="402"/>
      <c r="R237" s="404"/>
    </row>
    <row r="238" spans="2:18">
      <c r="B238" s="400" t="s">
        <v>587</v>
      </c>
      <c r="C238" s="400" t="s">
        <v>587</v>
      </c>
      <c r="D238" s="400" t="s">
        <v>114</v>
      </c>
      <c r="E238" s="400">
        <v>4</v>
      </c>
      <c r="F238" s="400" t="s">
        <v>333</v>
      </c>
      <c r="G238" s="400" t="s">
        <v>334</v>
      </c>
      <c r="H238" s="400" t="s">
        <v>338</v>
      </c>
      <c r="I238" s="401" t="s">
        <v>339</v>
      </c>
      <c r="J238" s="402"/>
      <c r="K238" s="403">
        <v>0.7</v>
      </c>
      <c r="L238" s="402"/>
      <c r="M238" s="402"/>
      <c r="N238" s="402"/>
      <c r="O238" s="402"/>
      <c r="P238" s="402"/>
      <c r="Q238" s="402"/>
      <c r="R238" s="404"/>
    </row>
    <row r="239" spans="2:18">
      <c r="B239" s="400" t="s">
        <v>587</v>
      </c>
      <c r="C239" s="400" t="s">
        <v>592</v>
      </c>
      <c r="D239" s="400" t="s">
        <v>359</v>
      </c>
      <c r="E239" s="400">
        <v>2.6666666666666665</v>
      </c>
      <c r="F239" s="400" t="s">
        <v>333</v>
      </c>
      <c r="G239" s="400" t="s">
        <v>360</v>
      </c>
      <c r="H239" s="400" t="s">
        <v>335</v>
      </c>
      <c r="I239" s="401" t="s">
        <v>340</v>
      </c>
      <c r="J239" s="402">
        <v>0.57004337970624996</v>
      </c>
      <c r="K239" s="403">
        <v>0.75091242041623996</v>
      </c>
      <c r="L239" s="402"/>
      <c r="M239" s="402"/>
      <c r="N239" s="402"/>
      <c r="O239" s="402">
        <v>0</v>
      </c>
      <c r="P239" s="402">
        <v>1.052236E-2</v>
      </c>
      <c r="Q239" s="402">
        <v>0.17034668070999001</v>
      </c>
      <c r="R239" s="404"/>
    </row>
    <row r="240" spans="2:18">
      <c r="B240" s="400" t="s">
        <v>587</v>
      </c>
      <c r="C240" s="400" t="s">
        <v>588</v>
      </c>
      <c r="D240" s="400" t="s">
        <v>118</v>
      </c>
      <c r="E240" s="400">
        <v>3</v>
      </c>
      <c r="F240" s="400" t="s">
        <v>360</v>
      </c>
      <c r="G240" s="400" t="s">
        <v>360</v>
      </c>
      <c r="H240" s="400" t="s">
        <v>589</v>
      </c>
      <c r="I240" s="401" t="s">
        <v>365</v>
      </c>
      <c r="J240" s="402">
        <v>0.36209912023975899</v>
      </c>
      <c r="K240" s="403">
        <v>0.49468259999999997</v>
      </c>
      <c r="L240" s="402"/>
      <c r="M240" s="402"/>
      <c r="N240" s="402"/>
      <c r="O240" s="402">
        <v>5.5758764663110499E-2</v>
      </c>
      <c r="P240" s="402">
        <v>1.83283887468031E-2</v>
      </c>
      <c r="Q240" s="402">
        <v>5.8496294884042899E-2</v>
      </c>
      <c r="R240" s="404"/>
    </row>
    <row r="241" spans="2:18">
      <c r="B241" s="400" t="s">
        <v>587</v>
      </c>
      <c r="C241" s="400" t="s">
        <v>588</v>
      </c>
      <c r="D241" s="400" t="s">
        <v>118</v>
      </c>
      <c r="E241" s="400">
        <v>3</v>
      </c>
      <c r="F241" s="400" t="s">
        <v>378</v>
      </c>
      <c r="G241" s="400" t="s">
        <v>360</v>
      </c>
      <c r="H241" s="400" t="s">
        <v>589</v>
      </c>
      <c r="I241" s="401" t="s">
        <v>365</v>
      </c>
      <c r="J241" s="402">
        <v>0.36209912023975899</v>
      </c>
      <c r="K241" s="403">
        <v>0.73297449999999997</v>
      </c>
      <c r="L241" s="402"/>
      <c r="M241" s="402"/>
      <c r="N241" s="402"/>
      <c r="O241" s="402">
        <v>5.4173243010279502E-2</v>
      </c>
      <c r="P241" s="402">
        <v>1.83283887468031E-2</v>
      </c>
      <c r="Q241" s="402">
        <v>0.29837377345327198</v>
      </c>
      <c r="R241" s="404"/>
    </row>
    <row r="242" spans="2:18">
      <c r="B242" s="400" t="s">
        <v>587</v>
      </c>
      <c r="C242" s="400" t="s">
        <v>590</v>
      </c>
      <c r="D242" s="400" t="s">
        <v>118</v>
      </c>
      <c r="E242" s="400">
        <v>3</v>
      </c>
      <c r="F242" s="400" t="s">
        <v>360</v>
      </c>
      <c r="G242" s="400" t="s">
        <v>360</v>
      </c>
      <c r="H242" s="400" t="s">
        <v>377</v>
      </c>
      <c r="I242" s="401" t="s">
        <v>365</v>
      </c>
      <c r="J242" s="402">
        <v>0.36209912023975899</v>
      </c>
      <c r="K242" s="403">
        <v>0.80863989999999997</v>
      </c>
      <c r="L242" s="402"/>
      <c r="M242" s="402"/>
      <c r="N242" s="402"/>
      <c r="O242" s="402">
        <v>0.37245609866062301</v>
      </c>
      <c r="P242" s="402">
        <v>1.83283887468031E-2</v>
      </c>
      <c r="Q242" s="402">
        <v>5.5756294884042899E-2</v>
      </c>
      <c r="R242" s="404"/>
    </row>
    <row r="243" spans="2:18">
      <c r="B243" s="400" t="s">
        <v>587</v>
      </c>
      <c r="C243" s="400" t="s">
        <v>590</v>
      </c>
      <c r="D243" s="400" t="s">
        <v>118</v>
      </c>
      <c r="E243" s="400">
        <v>3</v>
      </c>
      <c r="F243" s="400" t="s">
        <v>378</v>
      </c>
      <c r="G243" s="400" t="s">
        <v>360</v>
      </c>
      <c r="H243" s="400" t="s">
        <v>377</v>
      </c>
      <c r="I243" s="401" t="s">
        <v>365</v>
      </c>
      <c r="J243" s="402">
        <v>0.36209912023975899</v>
      </c>
      <c r="K243" s="403">
        <v>1.0656779999999999</v>
      </c>
      <c r="L243" s="402"/>
      <c r="M243" s="402"/>
      <c r="N243" s="402"/>
      <c r="O243" s="402">
        <v>0.367886776259226</v>
      </c>
      <c r="P243" s="402">
        <v>1.83283887468031E-2</v>
      </c>
      <c r="Q243" s="402">
        <v>0.31736370595742902</v>
      </c>
      <c r="R243" s="404"/>
    </row>
    <row r="244" spans="2:18">
      <c r="B244" s="400" t="s">
        <v>587</v>
      </c>
      <c r="C244" s="400" t="s">
        <v>591</v>
      </c>
      <c r="D244" s="400" t="s">
        <v>118</v>
      </c>
      <c r="E244" s="400">
        <v>3</v>
      </c>
      <c r="F244" s="400" t="s">
        <v>360</v>
      </c>
      <c r="G244" s="400" t="s">
        <v>360</v>
      </c>
      <c r="H244" s="400" t="s">
        <v>377</v>
      </c>
      <c r="I244" s="401" t="s">
        <v>365</v>
      </c>
      <c r="J244" s="402">
        <v>0.36209912023975899</v>
      </c>
      <c r="K244" s="403">
        <v>0.49634699999999998</v>
      </c>
      <c r="L244" s="402"/>
      <c r="M244" s="402"/>
      <c r="N244" s="402"/>
      <c r="O244" s="402">
        <v>6.0163246775129901E-2</v>
      </c>
      <c r="P244" s="402">
        <v>1.83283887468031E-2</v>
      </c>
      <c r="Q244" s="402">
        <v>5.5756294884042899E-2</v>
      </c>
      <c r="R244" s="404"/>
    </row>
    <row r="245" spans="2:18">
      <c r="B245" s="400" t="s">
        <v>587</v>
      </c>
      <c r="C245" s="400" t="s">
        <v>591</v>
      </c>
      <c r="D245" s="400" t="s">
        <v>118</v>
      </c>
      <c r="E245" s="400">
        <v>3</v>
      </c>
      <c r="F245" s="400" t="s">
        <v>378</v>
      </c>
      <c r="G245" s="400" t="s">
        <v>360</v>
      </c>
      <c r="H245" s="400" t="s">
        <v>377</v>
      </c>
      <c r="I245" s="401" t="s">
        <v>365</v>
      </c>
      <c r="J245" s="402">
        <v>0.36209912023975899</v>
      </c>
      <c r="K245" s="403">
        <v>0.75623300000000004</v>
      </c>
      <c r="L245" s="402"/>
      <c r="M245" s="402"/>
      <c r="N245" s="402"/>
      <c r="O245" s="402">
        <v>5.8441823266341897E-2</v>
      </c>
      <c r="P245" s="402">
        <v>1.83283887468031E-2</v>
      </c>
      <c r="Q245" s="402">
        <v>0.31736370595742902</v>
      </c>
      <c r="R245" s="404"/>
    </row>
    <row r="246" spans="2:18">
      <c r="B246" s="400" t="s">
        <v>593</v>
      </c>
      <c r="C246" s="400" t="s">
        <v>594</v>
      </c>
      <c r="D246" s="400" t="s">
        <v>118</v>
      </c>
      <c r="E246" s="400">
        <v>3</v>
      </c>
      <c r="F246" s="400" t="s">
        <v>360</v>
      </c>
      <c r="G246" s="400" t="s">
        <v>360</v>
      </c>
      <c r="H246" s="400" t="s">
        <v>377</v>
      </c>
      <c r="I246" s="401" t="s">
        <v>365</v>
      </c>
      <c r="J246" s="402">
        <v>0.12128562765312299</v>
      </c>
      <c r="K246" s="403">
        <v>0.2469142</v>
      </c>
      <c r="L246" s="402"/>
      <c r="M246" s="402"/>
      <c r="N246" s="402"/>
      <c r="O246" s="402">
        <v>5.5758764663110499E-2</v>
      </c>
      <c r="P246" s="402">
        <v>1.83283887468031E-2</v>
      </c>
      <c r="Q246" s="402">
        <v>5.1541385328844801E-2</v>
      </c>
      <c r="R246" s="404"/>
    </row>
    <row r="247" spans="2:18">
      <c r="B247" s="400" t="s">
        <v>593</v>
      </c>
      <c r="C247" s="400" t="s">
        <v>594</v>
      </c>
      <c r="D247" s="400" t="s">
        <v>118</v>
      </c>
      <c r="E247" s="400">
        <v>3</v>
      </c>
      <c r="F247" s="400" t="s">
        <v>378</v>
      </c>
      <c r="G247" s="400" t="s">
        <v>360</v>
      </c>
      <c r="H247" s="400" t="s">
        <v>377</v>
      </c>
      <c r="I247" s="401" t="s">
        <v>365</v>
      </c>
      <c r="J247" s="402">
        <v>0.12128562765312299</v>
      </c>
      <c r="K247" s="403">
        <v>0.84859189999999995</v>
      </c>
      <c r="L247" s="402"/>
      <c r="M247" s="402"/>
      <c r="N247" s="402"/>
      <c r="O247" s="402">
        <v>6.0740780884316399E-2</v>
      </c>
      <c r="P247" s="402">
        <v>1.83283887468031E-2</v>
      </c>
      <c r="Q247" s="402">
        <v>0.64823706333773201</v>
      </c>
      <c r="R247" s="404"/>
    </row>
    <row r="248" spans="2:18">
      <c r="B248" s="400" t="s">
        <v>593</v>
      </c>
      <c r="C248" s="400" t="s">
        <v>595</v>
      </c>
      <c r="D248" s="400" t="s">
        <v>118</v>
      </c>
      <c r="E248" s="400">
        <v>3</v>
      </c>
      <c r="F248" s="400" t="s">
        <v>360</v>
      </c>
      <c r="G248" s="400" t="s">
        <v>360</v>
      </c>
      <c r="H248" s="400" t="s">
        <v>377</v>
      </c>
      <c r="I248" s="401" t="s">
        <v>365</v>
      </c>
      <c r="J248" s="402">
        <v>0.12128562765312299</v>
      </c>
      <c r="K248" s="403">
        <v>0.76150379999999995</v>
      </c>
      <c r="L248" s="402"/>
      <c r="M248" s="402"/>
      <c r="N248" s="402"/>
      <c r="O248" s="402">
        <v>0.57034844286949904</v>
      </c>
      <c r="P248" s="402">
        <v>1.83283887468031E-2</v>
      </c>
      <c r="Q248" s="402">
        <v>5.1541385328844801E-2</v>
      </c>
      <c r="R248" s="404"/>
    </row>
    <row r="249" spans="2:18">
      <c r="B249" s="400" t="s">
        <v>593</v>
      </c>
      <c r="C249" s="400" t="s">
        <v>595</v>
      </c>
      <c r="D249" s="400" t="s">
        <v>118</v>
      </c>
      <c r="E249" s="400">
        <v>3</v>
      </c>
      <c r="F249" s="400" t="s">
        <v>378</v>
      </c>
      <c r="G249" s="400" t="s">
        <v>360</v>
      </c>
      <c r="H249" s="400" t="s">
        <v>377</v>
      </c>
      <c r="I249" s="401" t="s">
        <v>365</v>
      </c>
      <c r="J249" s="402">
        <v>0.12128562765312299</v>
      </c>
      <c r="K249" s="403">
        <v>0.98573580000000005</v>
      </c>
      <c r="L249" s="402"/>
      <c r="M249" s="402"/>
      <c r="N249" s="402"/>
      <c r="O249" s="402">
        <v>0.58444517638683402</v>
      </c>
      <c r="P249" s="402">
        <v>1.83283887468031E-2</v>
      </c>
      <c r="Q249" s="402">
        <v>0.26167664351620001</v>
      </c>
      <c r="R249" s="404"/>
    </row>
    <row r="250" spans="2:18">
      <c r="B250" s="400" t="s">
        <v>596</v>
      </c>
      <c r="C250" s="400" t="s">
        <v>598</v>
      </c>
      <c r="D250" s="400" t="s">
        <v>359</v>
      </c>
      <c r="E250" s="400">
        <v>2.6666666666666665</v>
      </c>
      <c r="F250" s="400" t="s">
        <v>333</v>
      </c>
      <c r="G250" s="400" t="s">
        <v>360</v>
      </c>
      <c r="H250" s="400" t="s">
        <v>335</v>
      </c>
      <c r="I250" s="401" t="s">
        <v>390</v>
      </c>
      <c r="J250" s="402">
        <v>4.2996295431545901</v>
      </c>
      <c r="K250" s="403">
        <v>4.9078833746069703</v>
      </c>
      <c r="L250" s="402"/>
      <c r="M250" s="402"/>
      <c r="N250" s="402"/>
      <c r="O250" s="402">
        <v>0.42554378818737298</v>
      </c>
      <c r="P250" s="402">
        <v>0.15226434</v>
      </c>
      <c r="Q250" s="402">
        <v>3.0445703265001699E-2</v>
      </c>
      <c r="R250" s="404"/>
    </row>
    <row r="251" spans="2:18">
      <c r="B251" s="400" t="s">
        <v>596</v>
      </c>
      <c r="C251" s="400" t="s">
        <v>597</v>
      </c>
      <c r="D251" s="400" t="s">
        <v>114</v>
      </c>
      <c r="E251" s="400">
        <v>4</v>
      </c>
      <c r="F251" s="400" t="s">
        <v>333</v>
      </c>
      <c r="G251" s="400" t="s">
        <v>334</v>
      </c>
      <c r="H251" s="400" t="s">
        <v>335</v>
      </c>
      <c r="I251" s="401" t="s">
        <v>365</v>
      </c>
      <c r="J251" s="402"/>
      <c r="K251" s="403">
        <v>11.52</v>
      </c>
      <c r="L251" s="402"/>
      <c r="M251" s="402"/>
      <c r="N251" s="402"/>
      <c r="O251" s="402"/>
      <c r="P251" s="402"/>
      <c r="Q251" s="402"/>
      <c r="R251" s="404"/>
    </row>
    <row r="252" spans="2:18">
      <c r="B252" s="400" t="s">
        <v>599</v>
      </c>
      <c r="C252" s="400" t="s">
        <v>600</v>
      </c>
      <c r="D252" s="400" t="s">
        <v>110</v>
      </c>
      <c r="E252" s="400">
        <v>2.2999999999999998</v>
      </c>
      <c r="F252" s="400" t="s">
        <v>271</v>
      </c>
      <c r="G252" s="400" t="s">
        <v>292</v>
      </c>
      <c r="H252" s="400" t="s">
        <v>601</v>
      </c>
      <c r="I252" s="401" t="s">
        <v>602</v>
      </c>
      <c r="J252" s="402">
        <v>3.1373861220000001</v>
      </c>
      <c r="K252" s="403"/>
      <c r="L252" s="402">
        <v>2.7928540000000002E-2</v>
      </c>
      <c r="M252" s="402"/>
      <c r="N252" s="402"/>
      <c r="O252" s="402"/>
      <c r="P252" s="402"/>
      <c r="Q252" s="402"/>
      <c r="R252" s="404"/>
    </row>
    <row r="253" spans="2:18">
      <c r="B253" s="400" t="s">
        <v>603</v>
      </c>
      <c r="C253" s="400" t="s">
        <v>608</v>
      </c>
      <c r="D253" s="400" t="s">
        <v>110</v>
      </c>
      <c r="E253" s="400">
        <v>2.2999999999999998</v>
      </c>
      <c r="F253" s="400" t="s">
        <v>292</v>
      </c>
      <c r="G253" s="400" t="s">
        <v>292</v>
      </c>
      <c r="H253" s="400" t="s">
        <v>609</v>
      </c>
      <c r="I253" s="401" t="s">
        <v>317</v>
      </c>
      <c r="J253" s="402">
        <v>4.2652927E-2</v>
      </c>
      <c r="K253" s="403"/>
      <c r="L253" s="402">
        <v>3.7845000000000001E-5</v>
      </c>
      <c r="M253" s="402"/>
      <c r="N253" s="402"/>
      <c r="O253" s="402"/>
      <c r="P253" s="402"/>
      <c r="Q253" s="402"/>
      <c r="R253" s="404"/>
    </row>
    <row r="254" spans="2:18">
      <c r="B254" s="400" t="s">
        <v>603</v>
      </c>
      <c r="C254" s="400" t="s">
        <v>610</v>
      </c>
      <c r="D254" s="400" t="s">
        <v>110</v>
      </c>
      <c r="E254" s="400">
        <v>2.2999999999999998</v>
      </c>
      <c r="F254" s="400" t="s">
        <v>292</v>
      </c>
      <c r="G254" s="400" t="s">
        <v>292</v>
      </c>
      <c r="H254" s="400" t="s">
        <v>611</v>
      </c>
      <c r="I254" s="401" t="s">
        <v>317</v>
      </c>
      <c r="J254" s="402">
        <v>6.3127613999999999E-2</v>
      </c>
      <c r="K254" s="403"/>
      <c r="L254" s="402">
        <v>4.9054999999999997E-5</v>
      </c>
      <c r="M254" s="402"/>
      <c r="N254" s="402"/>
      <c r="O254" s="402"/>
      <c r="P254" s="402"/>
      <c r="Q254" s="402"/>
      <c r="R254" s="404"/>
    </row>
    <row r="255" spans="2:18">
      <c r="B255" s="400" t="s">
        <v>603</v>
      </c>
      <c r="C255" s="400" t="s">
        <v>612</v>
      </c>
      <c r="D255" s="400" t="s">
        <v>110</v>
      </c>
      <c r="E255" s="400">
        <v>2.2999999999999998</v>
      </c>
      <c r="F255" s="400" t="s">
        <v>292</v>
      </c>
      <c r="G255" s="400" t="s">
        <v>292</v>
      </c>
      <c r="H255" s="400" t="s">
        <v>613</v>
      </c>
      <c r="I255" s="401" t="s">
        <v>317</v>
      </c>
      <c r="J255" s="402">
        <v>9.2052163000000006E-2</v>
      </c>
      <c r="K255" s="403"/>
      <c r="L255" s="402">
        <v>7.6007000000000006E-5</v>
      </c>
      <c r="M255" s="402"/>
      <c r="N255" s="402"/>
      <c r="O255" s="402"/>
      <c r="P255" s="402"/>
      <c r="Q255" s="402"/>
      <c r="R255" s="404"/>
    </row>
    <row r="256" spans="2:18">
      <c r="B256" s="400" t="s">
        <v>603</v>
      </c>
      <c r="C256" s="400" t="s">
        <v>603</v>
      </c>
      <c r="D256" s="400" t="s">
        <v>114</v>
      </c>
      <c r="E256" s="400">
        <v>4</v>
      </c>
      <c r="F256" s="400" t="s">
        <v>333</v>
      </c>
      <c r="G256" s="400" t="s">
        <v>334</v>
      </c>
      <c r="H256" s="400" t="s">
        <v>338</v>
      </c>
      <c r="I256" s="401" t="s">
        <v>339</v>
      </c>
      <c r="J256" s="402"/>
      <c r="K256" s="403">
        <v>0.22</v>
      </c>
      <c r="L256" s="402"/>
      <c r="M256" s="402"/>
      <c r="N256" s="402"/>
      <c r="O256" s="402"/>
      <c r="P256" s="402"/>
      <c r="Q256" s="402"/>
      <c r="R256" s="404"/>
    </row>
    <row r="257" spans="2:18">
      <c r="B257" s="400" t="s">
        <v>603</v>
      </c>
      <c r="C257" s="400" t="s">
        <v>614</v>
      </c>
      <c r="D257" s="400" t="s">
        <v>359</v>
      </c>
      <c r="E257" s="400">
        <v>2.6666666666666665</v>
      </c>
      <c r="F257" s="400" t="s">
        <v>333</v>
      </c>
      <c r="G257" s="400" t="s">
        <v>360</v>
      </c>
      <c r="H257" s="400" t="s">
        <v>335</v>
      </c>
      <c r="I257" s="401" t="s">
        <v>340</v>
      </c>
      <c r="J257" s="402">
        <v>0.110547188355559</v>
      </c>
      <c r="K257" s="403">
        <v>0.26826253988689502</v>
      </c>
      <c r="L257" s="402"/>
      <c r="M257" s="402"/>
      <c r="N257" s="402"/>
      <c r="O257" s="402">
        <v>0</v>
      </c>
      <c r="P257" s="402">
        <v>1.052236E-2</v>
      </c>
      <c r="Q257" s="402">
        <v>0.147192991531336</v>
      </c>
      <c r="R257" s="404"/>
    </row>
    <row r="258" spans="2:18">
      <c r="B258" s="400" t="s">
        <v>603</v>
      </c>
      <c r="C258" s="400" t="s">
        <v>604</v>
      </c>
      <c r="D258" s="400" t="s">
        <v>118</v>
      </c>
      <c r="E258" s="400">
        <v>3</v>
      </c>
      <c r="F258" s="400" t="s">
        <v>360</v>
      </c>
      <c r="G258" s="400" t="s">
        <v>360</v>
      </c>
      <c r="H258" s="400" t="s">
        <v>377</v>
      </c>
      <c r="I258" s="401" t="s">
        <v>365</v>
      </c>
      <c r="J258" s="402">
        <v>0.16006546644844499</v>
      </c>
      <c r="K258" s="403">
        <v>1.686018</v>
      </c>
      <c r="L258" s="402"/>
      <c r="M258" s="402"/>
      <c r="N258" s="402"/>
      <c r="O258" s="402">
        <v>0.56925654946946003</v>
      </c>
      <c r="P258" s="402">
        <v>0.86430723404255305</v>
      </c>
      <c r="Q258" s="402">
        <v>9.2388814763735894E-2</v>
      </c>
      <c r="R258" s="404"/>
    </row>
    <row r="259" spans="2:18">
      <c r="B259" s="400" t="s">
        <v>603</v>
      </c>
      <c r="C259" s="400" t="s">
        <v>604</v>
      </c>
      <c r="D259" s="400" t="s">
        <v>118</v>
      </c>
      <c r="E259" s="400">
        <v>3</v>
      </c>
      <c r="F259" s="400" t="s">
        <v>378</v>
      </c>
      <c r="G259" s="400" t="s">
        <v>360</v>
      </c>
      <c r="H259" s="400" t="s">
        <v>377</v>
      </c>
      <c r="I259" s="401" t="s">
        <v>365</v>
      </c>
      <c r="J259" s="402">
        <v>0.21605670645618699</v>
      </c>
      <c r="K259" s="403">
        <v>2.2455859999999999</v>
      </c>
      <c r="L259" s="402"/>
      <c r="M259" s="402"/>
      <c r="N259" s="402"/>
      <c r="O259" s="402">
        <v>0.62653275886336701</v>
      </c>
      <c r="P259" s="402">
        <v>0.86430723404255305</v>
      </c>
      <c r="Q259" s="402">
        <v>0.53868899097049705</v>
      </c>
      <c r="R259" s="404"/>
    </row>
    <row r="260" spans="2:18">
      <c r="B260" s="400" t="s">
        <v>603</v>
      </c>
      <c r="C260" s="400" t="s">
        <v>605</v>
      </c>
      <c r="D260" s="400" t="s">
        <v>118</v>
      </c>
      <c r="E260" s="400">
        <v>3</v>
      </c>
      <c r="F260" s="400" t="s">
        <v>360</v>
      </c>
      <c r="G260" s="400" t="s">
        <v>360</v>
      </c>
      <c r="H260" s="400" t="s">
        <v>377</v>
      </c>
      <c r="I260" s="401" t="s">
        <v>365</v>
      </c>
      <c r="J260" s="402">
        <v>0.16006546644844499</v>
      </c>
      <c r="K260" s="403">
        <v>0.60818870000000003</v>
      </c>
      <c r="L260" s="402"/>
      <c r="M260" s="402"/>
      <c r="N260" s="402"/>
      <c r="O260" s="402">
        <v>0.34938770245598699</v>
      </c>
      <c r="P260" s="402">
        <v>2.3372936170212799E-2</v>
      </c>
      <c r="Q260" s="402">
        <v>7.5362594715542394E-2</v>
      </c>
      <c r="R260" s="404"/>
    </row>
    <row r="261" spans="2:18">
      <c r="B261" s="400" t="s">
        <v>603</v>
      </c>
      <c r="C261" s="400" t="s">
        <v>605</v>
      </c>
      <c r="D261" s="400" t="s">
        <v>118</v>
      </c>
      <c r="E261" s="400">
        <v>3</v>
      </c>
      <c r="F261" s="400" t="s">
        <v>378</v>
      </c>
      <c r="G261" s="400" t="s">
        <v>360</v>
      </c>
      <c r="H261" s="400" t="s">
        <v>377</v>
      </c>
      <c r="I261" s="401" t="s">
        <v>365</v>
      </c>
      <c r="J261" s="402">
        <v>0.21605670645618699</v>
      </c>
      <c r="K261" s="403">
        <v>0.92379999999999995</v>
      </c>
      <c r="L261" s="402"/>
      <c r="M261" s="402"/>
      <c r="N261" s="402"/>
      <c r="O261" s="402">
        <v>0.40832898689074698</v>
      </c>
      <c r="P261" s="402">
        <v>2.3372936170212799E-2</v>
      </c>
      <c r="Q261" s="402">
        <v>0.27604138105259601</v>
      </c>
      <c r="R261" s="404"/>
    </row>
    <row r="262" spans="2:18">
      <c r="B262" s="400" t="s">
        <v>603</v>
      </c>
      <c r="C262" s="400" t="s">
        <v>606</v>
      </c>
      <c r="D262" s="400" t="s">
        <v>118</v>
      </c>
      <c r="E262" s="400">
        <v>3</v>
      </c>
      <c r="F262" s="400" t="s">
        <v>360</v>
      </c>
      <c r="G262" s="400" t="s">
        <v>360</v>
      </c>
      <c r="H262" s="400" t="s">
        <v>377</v>
      </c>
      <c r="I262" s="401" t="s">
        <v>365</v>
      </c>
      <c r="J262" s="402">
        <v>0.16006546644844499</v>
      </c>
      <c r="K262" s="403">
        <v>1.2621290000000001</v>
      </c>
      <c r="L262" s="402"/>
      <c r="M262" s="402"/>
      <c r="N262" s="402"/>
      <c r="O262" s="402">
        <v>1.01192062675343</v>
      </c>
      <c r="P262" s="402">
        <v>2.3372936170212799E-2</v>
      </c>
      <c r="Q262" s="402">
        <v>6.6770172592916496E-2</v>
      </c>
      <c r="R262" s="404"/>
    </row>
    <row r="263" spans="2:18">
      <c r="B263" s="400" t="s">
        <v>603</v>
      </c>
      <c r="C263" s="400" t="s">
        <v>606</v>
      </c>
      <c r="D263" s="400" t="s">
        <v>118</v>
      </c>
      <c r="E263" s="400">
        <v>3</v>
      </c>
      <c r="F263" s="400" t="s">
        <v>378</v>
      </c>
      <c r="G263" s="400" t="s">
        <v>360</v>
      </c>
      <c r="H263" s="400" t="s">
        <v>377</v>
      </c>
      <c r="I263" s="401" t="s">
        <v>365</v>
      </c>
      <c r="J263" s="402">
        <v>0.21605670645618699</v>
      </c>
      <c r="K263" s="403">
        <v>1.598474</v>
      </c>
      <c r="L263" s="402"/>
      <c r="M263" s="402"/>
      <c r="N263" s="402"/>
      <c r="O263" s="402">
        <v>1.0915957506629399</v>
      </c>
      <c r="P263" s="402">
        <v>2.3372936170212799E-2</v>
      </c>
      <c r="Q263" s="402">
        <v>0.26744895892997</v>
      </c>
      <c r="R263" s="404"/>
    </row>
    <row r="264" spans="2:18">
      <c r="B264" s="400" t="s">
        <v>603</v>
      </c>
      <c r="C264" s="400" t="s">
        <v>607</v>
      </c>
      <c r="D264" s="400" t="s">
        <v>118</v>
      </c>
      <c r="E264" s="400">
        <v>3</v>
      </c>
      <c r="F264" s="400" t="s">
        <v>360</v>
      </c>
      <c r="G264" s="400" t="s">
        <v>360</v>
      </c>
      <c r="H264" s="400" t="s">
        <v>377</v>
      </c>
      <c r="I264" s="401" t="s">
        <v>365</v>
      </c>
      <c r="J264" s="402">
        <v>0.16006546644844499</v>
      </c>
      <c r="K264" s="403">
        <v>0.85445170000000004</v>
      </c>
      <c r="L264" s="402"/>
      <c r="M264" s="402"/>
      <c r="N264" s="402"/>
      <c r="O264" s="402">
        <v>0.60424315433285303</v>
      </c>
      <c r="P264" s="402">
        <v>2.3372936170212799E-2</v>
      </c>
      <c r="Q264" s="402">
        <v>6.6770172592916496E-2</v>
      </c>
      <c r="R264" s="404"/>
    </row>
    <row r="265" spans="2:18">
      <c r="B265" s="400" t="s">
        <v>603</v>
      </c>
      <c r="C265" s="400" t="s">
        <v>607</v>
      </c>
      <c r="D265" s="400" t="s">
        <v>118</v>
      </c>
      <c r="E265" s="400">
        <v>3</v>
      </c>
      <c r="F265" s="400" t="s">
        <v>378</v>
      </c>
      <c r="G265" s="400" t="s">
        <v>360</v>
      </c>
      <c r="H265" s="400" t="s">
        <v>377</v>
      </c>
      <c r="I265" s="401" t="s">
        <v>365</v>
      </c>
      <c r="J265" s="402">
        <v>0.21605670645618699</v>
      </c>
      <c r="K265" s="403">
        <v>1.169378</v>
      </c>
      <c r="L265" s="402"/>
      <c r="M265" s="402"/>
      <c r="N265" s="402"/>
      <c r="O265" s="402">
        <v>0.66249933079604395</v>
      </c>
      <c r="P265" s="402">
        <v>2.3372936170212799E-2</v>
      </c>
      <c r="Q265" s="402">
        <v>0.26744895892997</v>
      </c>
      <c r="R265" s="404"/>
    </row>
    <row r="266" spans="2:18">
      <c r="B266" s="400" t="s">
        <v>615</v>
      </c>
      <c r="C266" s="400" t="s">
        <v>616</v>
      </c>
      <c r="D266" s="400" t="s">
        <v>122</v>
      </c>
      <c r="E266" s="400">
        <v>2.7</v>
      </c>
      <c r="F266" s="400" t="s">
        <v>334</v>
      </c>
      <c r="G266" s="400" t="s">
        <v>334</v>
      </c>
      <c r="H266" s="400" t="s">
        <v>335</v>
      </c>
      <c r="I266" s="401" t="s">
        <v>617</v>
      </c>
      <c r="J266" s="402">
        <v>0.80942928089851995</v>
      </c>
      <c r="K266" s="403">
        <v>0.94784866149629265</v>
      </c>
      <c r="L266" s="402">
        <v>0.58943566358900001</v>
      </c>
      <c r="M266" s="402">
        <v>0</v>
      </c>
      <c r="N266" s="402">
        <v>0.21999361730952</v>
      </c>
      <c r="O266" s="402">
        <v>0</v>
      </c>
      <c r="P266" s="402">
        <v>4.4821982242559899E-2</v>
      </c>
      <c r="Q266" s="402">
        <v>9.3597398355212705E-2</v>
      </c>
      <c r="R266" s="404"/>
    </row>
    <row r="267" spans="2:18">
      <c r="B267" s="400" t="s">
        <v>618</v>
      </c>
      <c r="C267" s="400" t="s">
        <v>623</v>
      </c>
      <c r="D267" s="400" t="s">
        <v>110</v>
      </c>
      <c r="E267" s="400">
        <v>2.2999999999999998</v>
      </c>
      <c r="F267" s="400" t="s">
        <v>292</v>
      </c>
      <c r="G267" s="400" t="s">
        <v>292</v>
      </c>
      <c r="H267" s="400" t="s">
        <v>321</v>
      </c>
      <c r="I267" s="401" t="s">
        <v>317</v>
      </c>
      <c r="J267" s="402">
        <v>0.26627657599999999</v>
      </c>
      <c r="K267" s="403"/>
      <c r="L267" s="402">
        <v>9.4068999999999997E-5</v>
      </c>
      <c r="M267" s="402"/>
      <c r="N267" s="402"/>
      <c r="O267" s="402"/>
      <c r="P267" s="402"/>
      <c r="Q267" s="402"/>
      <c r="R267" s="404"/>
    </row>
    <row r="268" spans="2:18">
      <c r="B268" s="400" t="s">
        <v>618</v>
      </c>
      <c r="C268" s="400" t="s">
        <v>624</v>
      </c>
      <c r="D268" s="400" t="s">
        <v>110</v>
      </c>
      <c r="E268" s="400">
        <v>2.2999999999999998</v>
      </c>
      <c r="F268" s="400" t="s">
        <v>292</v>
      </c>
      <c r="G268" s="400" t="s">
        <v>292</v>
      </c>
      <c r="H268" s="400" t="s">
        <v>625</v>
      </c>
      <c r="I268" s="401" t="s">
        <v>317</v>
      </c>
      <c r="J268" s="402">
        <v>0.26818820599999998</v>
      </c>
      <c r="K268" s="403"/>
      <c r="L268" s="402">
        <v>9.3788000000000004E-5</v>
      </c>
      <c r="M268" s="402"/>
      <c r="N268" s="402"/>
      <c r="O268" s="402"/>
      <c r="P268" s="402"/>
      <c r="Q268" s="402"/>
      <c r="R268" s="404"/>
    </row>
    <row r="269" spans="2:18">
      <c r="B269" s="400" t="s">
        <v>618</v>
      </c>
      <c r="C269" s="400" t="s">
        <v>626</v>
      </c>
      <c r="D269" s="400" t="s">
        <v>110</v>
      </c>
      <c r="E269" s="400">
        <v>2.2999999999999998</v>
      </c>
      <c r="F269" s="400" t="s">
        <v>292</v>
      </c>
      <c r="G269" s="400" t="s">
        <v>292</v>
      </c>
      <c r="H269" s="400" t="s">
        <v>627</v>
      </c>
      <c r="I269" s="401" t="s">
        <v>317</v>
      </c>
      <c r="J269" s="402">
        <v>0.16941977499999999</v>
      </c>
      <c r="K269" s="403"/>
      <c r="L269" s="402">
        <v>9.3942000000000003E-5</v>
      </c>
      <c r="M269" s="402"/>
      <c r="N269" s="402"/>
      <c r="O269" s="402"/>
      <c r="P269" s="402"/>
      <c r="Q269" s="402"/>
      <c r="R269" s="404"/>
    </row>
    <row r="270" spans="2:18">
      <c r="B270" s="400" t="s">
        <v>618</v>
      </c>
      <c r="C270" s="400" t="s">
        <v>628</v>
      </c>
      <c r="D270" s="400" t="s">
        <v>110</v>
      </c>
      <c r="E270" s="400">
        <v>2.2999999999999998</v>
      </c>
      <c r="F270" s="400" t="s">
        <v>292</v>
      </c>
      <c r="G270" s="400" t="s">
        <v>292</v>
      </c>
      <c r="H270" s="400" t="s">
        <v>629</v>
      </c>
      <c r="I270" s="401" t="s">
        <v>317</v>
      </c>
      <c r="J270" s="402">
        <v>0.27998689900000001</v>
      </c>
      <c r="K270" s="403"/>
      <c r="L270" s="402">
        <v>9.4086999999999996E-5</v>
      </c>
      <c r="M270" s="402"/>
      <c r="N270" s="402"/>
      <c r="O270" s="402"/>
      <c r="P270" s="402"/>
      <c r="Q270" s="402"/>
      <c r="R270" s="404"/>
    </row>
    <row r="271" spans="2:18">
      <c r="B271" s="400" t="s">
        <v>618</v>
      </c>
      <c r="C271" s="400" t="s">
        <v>630</v>
      </c>
      <c r="D271" s="400" t="s">
        <v>110</v>
      </c>
      <c r="E271" s="400">
        <v>2.2999999999999998</v>
      </c>
      <c r="F271" s="400" t="s">
        <v>292</v>
      </c>
      <c r="G271" s="400" t="s">
        <v>292</v>
      </c>
      <c r="H271" s="400" t="s">
        <v>631</v>
      </c>
      <c r="I271" s="401" t="s">
        <v>317</v>
      </c>
      <c r="J271" s="402">
        <v>0.32896561899999999</v>
      </c>
      <c r="K271" s="403"/>
      <c r="L271" s="402">
        <v>8.4701000000000001E-5</v>
      </c>
      <c r="M271" s="402"/>
      <c r="N271" s="402"/>
      <c r="O271" s="402"/>
      <c r="P271" s="402"/>
      <c r="Q271" s="402"/>
      <c r="R271" s="404"/>
    </row>
    <row r="272" spans="2:18">
      <c r="B272" s="400" t="s">
        <v>618</v>
      </c>
      <c r="C272" s="400" t="s">
        <v>619</v>
      </c>
      <c r="D272" s="400" t="s">
        <v>114</v>
      </c>
      <c r="E272" s="400">
        <v>4</v>
      </c>
      <c r="F272" s="400" t="s">
        <v>383</v>
      </c>
      <c r="G272" s="400" t="s">
        <v>334</v>
      </c>
      <c r="H272" s="400" t="s">
        <v>338</v>
      </c>
      <c r="I272" s="401" t="s">
        <v>339</v>
      </c>
      <c r="J272" s="402"/>
      <c r="K272" s="403">
        <v>0.35</v>
      </c>
      <c r="L272" s="402"/>
      <c r="M272" s="402"/>
      <c r="N272" s="402"/>
      <c r="O272" s="402"/>
      <c r="P272" s="402"/>
      <c r="Q272" s="402"/>
      <c r="R272" s="404"/>
    </row>
    <row r="273" spans="2:18">
      <c r="B273" s="400" t="s">
        <v>618</v>
      </c>
      <c r="C273" s="400" t="s">
        <v>632</v>
      </c>
      <c r="D273" s="400" t="s">
        <v>359</v>
      </c>
      <c r="E273" s="400">
        <v>2.6666666666666665</v>
      </c>
      <c r="F273" s="400" t="s">
        <v>333</v>
      </c>
      <c r="G273" s="400" t="s">
        <v>360</v>
      </c>
      <c r="H273" s="400" t="s">
        <v>335</v>
      </c>
      <c r="I273" s="401" t="s">
        <v>340</v>
      </c>
      <c r="J273" s="402">
        <v>0.38355709664158399</v>
      </c>
      <c r="K273" s="403">
        <v>0.48757368292006398</v>
      </c>
      <c r="L273" s="402"/>
      <c r="M273" s="402"/>
      <c r="N273" s="402"/>
      <c r="O273" s="402">
        <v>0</v>
      </c>
      <c r="P273" s="402">
        <v>1.052236E-2</v>
      </c>
      <c r="Q273" s="402">
        <v>9.3494226278479503E-2</v>
      </c>
      <c r="R273" s="404"/>
    </row>
    <row r="274" spans="2:18">
      <c r="B274" s="400" t="s">
        <v>618</v>
      </c>
      <c r="C274" s="400" t="s">
        <v>620</v>
      </c>
      <c r="D274" s="400" t="s">
        <v>118</v>
      </c>
      <c r="E274" s="400">
        <v>3</v>
      </c>
      <c r="F274" s="400" t="s">
        <v>360</v>
      </c>
      <c r="G274" s="400" t="s">
        <v>360</v>
      </c>
      <c r="H274" s="400" t="s">
        <v>377</v>
      </c>
      <c r="I274" s="401" t="s">
        <v>365</v>
      </c>
      <c r="J274" s="402">
        <v>0.31405360590373899</v>
      </c>
      <c r="K274" s="403">
        <v>0.44413900000000001</v>
      </c>
      <c r="L274" s="402"/>
      <c r="M274" s="402"/>
      <c r="N274" s="402"/>
      <c r="O274" s="402">
        <v>5.5758764663110499E-2</v>
      </c>
      <c r="P274" s="402">
        <v>1.83283887468031E-2</v>
      </c>
      <c r="Q274" s="402">
        <v>5.5998216500759701E-2</v>
      </c>
      <c r="R274" s="404"/>
    </row>
    <row r="275" spans="2:18">
      <c r="B275" s="400" t="s">
        <v>618</v>
      </c>
      <c r="C275" s="400" t="s">
        <v>620</v>
      </c>
      <c r="D275" s="400" t="s">
        <v>118</v>
      </c>
      <c r="E275" s="400">
        <v>3</v>
      </c>
      <c r="F275" s="400" t="s">
        <v>378</v>
      </c>
      <c r="G275" s="400" t="s">
        <v>360</v>
      </c>
      <c r="H275" s="400" t="s">
        <v>377</v>
      </c>
      <c r="I275" s="401" t="s">
        <v>365</v>
      </c>
      <c r="J275" s="402">
        <v>0.31405360590373899</v>
      </c>
      <c r="K275" s="403">
        <v>0.69173600000000002</v>
      </c>
      <c r="L275" s="402"/>
      <c r="M275" s="402"/>
      <c r="N275" s="402"/>
      <c r="O275" s="402">
        <v>5.4173243010279502E-2</v>
      </c>
      <c r="P275" s="402">
        <v>6.9974424552429696E-3</v>
      </c>
      <c r="Q275" s="402">
        <v>0.316511671779308</v>
      </c>
      <c r="R275" s="404"/>
    </row>
    <row r="276" spans="2:18">
      <c r="B276" s="400" t="s">
        <v>618</v>
      </c>
      <c r="C276" s="400" t="s">
        <v>621</v>
      </c>
      <c r="D276" s="400" t="s">
        <v>118</v>
      </c>
      <c r="E276" s="400">
        <v>3</v>
      </c>
      <c r="F276" s="400" t="s">
        <v>360</v>
      </c>
      <c r="G276" s="400" t="s">
        <v>360</v>
      </c>
      <c r="H276" s="400" t="s">
        <v>377</v>
      </c>
      <c r="I276" s="401" t="s">
        <v>365</v>
      </c>
      <c r="J276" s="402">
        <v>0.31405360590373899</v>
      </c>
      <c r="K276" s="403">
        <v>0.76108370000000003</v>
      </c>
      <c r="L276" s="402"/>
      <c r="M276" s="402"/>
      <c r="N276" s="402"/>
      <c r="O276" s="402">
        <v>0.37245609866062301</v>
      </c>
      <c r="P276" s="402">
        <v>1.83283887468031E-2</v>
      </c>
      <c r="Q276" s="402">
        <v>5.6245580598328702E-2</v>
      </c>
      <c r="R276" s="404"/>
    </row>
    <row r="277" spans="2:18">
      <c r="B277" s="400" t="s">
        <v>618</v>
      </c>
      <c r="C277" s="400" t="s">
        <v>621</v>
      </c>
      <c r="D277" s="400" t="s">
        <v>118</v>
      </c>
      <c r="E277" s="400">
        <v>3</v>
      </c>
      <c r="F277" s="400" t="s">
        <v>378</v>
      </c>
      <c r="G277" s="400" t="s">
        <v>360</v>
      </c>
      <c r="H277" s="400" t="s">
        <v>377</v>
      </c>
      <c r="I277" s="401" t="s">
        <v>365</v>
      </c>
      <c r="J277" s="402">
        <v>0.31405360590373899</v>
      </c>
      <c r="K277" s="403">
        <v>1.0056970000000001</v>
      </c>
      <c r="L277" s="402"/>
      <c r="M277" s="402"/>
      <c r="N277" s="402"/>
      <c r="O277" s="402">
        <v>0.367886776259226</v>
      </c>
      <c r="P277" s="402">
        <v>6.9974424552429696E-3</v>
      </c>
      <c r="Q277" s="402">
        <v>0.31675903587687698</v>
      </c>
      <c r="R277" s="404"/>
    </row>
    <row r="278" spans="2:18">
      <c r="B278" s="400" t="s">
        <v>618</v>
      </c>
      <c r="C278" s="400" t="s">
        <v>622</v>
      </c>
      <c r="D278" s="400" t="s">
        <v>118</v>
      </c>
      <c r="E278" s="400">
        <v>3</v>
      </c>
      <c r="F278" s="400" t="s">
        <v>360</v>
      </c>
      <c r="G278" s="400" t="s">
        <v>360</v>
      </c>
      <c r="H278" s="400" t="s">
        <v>377</v>
      </c>
      <c r="I278" s="401" t="s">
        <v>365</v>
      </c>
      <c r="J278" s="402">
        <v>0.31405360590373899</v>
      </c>
      <c r="K278" s="403">
        <v>0.44879079999999999</v>
      </c>
      <c r="L278" s="402"/>
      <c r="M278" s="402"/>
      <c r="N278" s="402"/>
      <c r="O278" s="402">
        <v>6.0163246775129901E-2</v>
      </c>
      <c r="P278" s="402">
        <v>1.83283887468031E-2</v>
      </c>
      <c r="Q278" s="402">
        <v>5.6245580598328702E-2</v>
      </c>
      <c r="R278" s="404"/>
    </row>
    <row r="279" spans="2:18">
      <c r="B279" s="400" t="s">
        <v>618</v>
      </c>
      <c r="C279" s="400" t="s">
        <v>622</v>
      </c>
      <c r="D279" s="400" t="s">
        <v>118</v>
      </c>
      <c r="E279" s="400">
        <v>3</v>
      </c>
      <c r="F279" s="400" t="s">
        <v>378</v>
      </c>
      <c r="G279" s="400" t="s">
        <v>360</v>
      </c>
      <c r="H279" s="400" t="s">
        <v>377</v>
      </c>
      <c r="I279" s="401" t="s">
        <v>365</v>
      </c>
      <c r="J279" s="402">
        <v>0.31405360590373899</v>
      </c>
      <c r="K279" s="403">
        <v>0.69625190000000003</v>
      </c>
      <c r="L279" s="402"/>
      <c r="M279" s="402"/>
      <c r="N279" s="402"/>
      <c r="O279" s="402">
        <v>5.8441823266341897E-2</v>
      </c>
      <c r="P279" s="402">
        <v>6.9974424552429696E-3</v>
      </c>
      <c r="Q279" s="402">
        <v>0.31675903587687698</v>
      </c>
      <c r="R279" s="404"/>
    </row>
    <row r="280" spans="2:18">
      <c r="B280" s="400" t="s">
        <v>633</v>
      </c>
      <c r="C280" s="400" t="s">
        <v>633</v>
      </c>
      <c r="D280" s="400" t="s">
        <v>114</v>
      </c>
      <c r="E280" s="400">
        <v>4</v>
      </c>
      <c r="F280" s="400" t="s">
        <v>333</v>
      </c>
      <c r="G280" s="400" t="s">
        <v>334</v>
      </c>
      <c r="H280" s="400" t="s">
        <v>338</v>
      </c>
      <c r="I280" s="401" t="s">
        <v>339</v>
      </c>
      <c r="J280" s="402"/>
      <c r="K280" s="403">
        <v>0.18</v>
      </c>
      <c r="L280" s="402"/>
      <c r="M280" s="402"/>
      <c r="N280" s="402"/>
      <c r="O280" s="402"/>
      <c r="P280" s="402"/>
      <c r="Q280" s="402"/>
      <c r="R280" s="404"/>
    </row>
    <row r="281" spans="2:18">
      <c r="B281" s="400" t="s">
        <v>633</v>
      </c>
      <c r="C281" s="400" t="s">
        <v>634</v>
      </c>
      <c r="D281" s="400" t="s">
        <v>118</v>
      </c>
      <c r="E281" s="400">
        <v>3</v>
      </c>
      <c r="F281" s="400" t="s">
        <v>360</v>
      </c>
      <c r="G281" s="400" t="s">
        <v>360</v>
      </c>
      <c r="H281" s="400" t="s">
        <v>377</v>
      </c>
      <c r="I281" s="401" t="s">
        <v>365</v>
      </c>
      <c r="J281" s="402">
        <v>0.19502914190832199</v>
      </c>
      <c r="K281" s="403">
        <v>0.34970560000000001</v>
      </c>
      <c r="L281" s="402"/>
      <c r="M281" s="402"/>
      <c r="N281" s="402"/>
      <c r="O281" s="402">
        <v>7.9926904697023696E-2</v>
      </c>
      <c r="P281" s="402">
        <v>1.32625315891145E-2</v>
      </c>
      <c r="Q281" s="402">
        <v>6.14870617004891E-2</v>
      </c>
      <c r="R281" s="404"/>
    </row>
    <row r="282" spans="2:18">
      <c r="B282" s="400" t="s">
        <v>633</v>
      </c>
      <c r="C282" s="400" t="s">
        <v>634</v>
      </c>
      <c r="D282" s="400" t="s">
        <v>118</v>
      </c>
      <c r="E282" s="400">
        <v>3</v>
      </c>
      <c r="F282" s="400" t="s">
        <v>378</v>
      </c>
      <c r="G282" s="400" t="s">
        <v>360</v>
      </c>
      <c r="H282" s="400" t="s">
        <v>377</v>
      </c>
      <c r="I282" s="401" t="s">
        <v>365</v>
      </c>
      <c r="J282" s="402">
        <v>0.19502914190832199</v>
      </c>
      <c r="K282" s="403">
        <v>0.63373060000000003</v>
      </c>
      <c r="L282" s="402"/>
      <c r="M282" s="402"/>
      <c r="N282" s="402"/>
      <c r="O282" s="402">
        <v>7.5327795316274704E-2</v>
      </c>
      <c r="P282" s="402">
        <v>1.32625315891145E-2</v>
      </c>
      <c r="Q282" s="402">
        <v>0.35011112526353</v>
      </c>
      <c r="R282" s="404"/>
    </row>
    <row r="283" spans="2:18">
      <c r="B283" s="400" t="s">
        <v>635</v>
      </c>
      <c r="C283" s="400" t="s">
        <v>636</v>
      </c>
      <c r="D283" s="400" t="s">
        <v>359</v>
      </c>
      <c r="E283" s="400">
        <v>2.6666666666666665</v>
      </c>
      <c r="F283" s="400" t="s">
        <v>333</v>
      </c>
      <c r="G283" s="400" t="s">
        <v>360</v>
      </c>
      <c r="H283" s="400" t="s">
        <v>335</v>
      </c>
      <c r="I283" s="401" t="s">
        <v>390</v>
      </c>
      <c r="J283" s="402">
        <v>1.2065595086700001</v>
      </c>
      <c r="K283" s="403">
        <v>1.6400358318199999</v>
      </c>
      <c r="L283" s="402"/>
      <c r="M283" s="402"/>
      <c r="N283" s="402"/>
      <c r="O283" s="402">
        <v>0.19350118770999999</v>
      </c>
      <c r="P283" s="402">
        <v>1.052236E-2</v>
      </c>
      <c r="Q283" s="402">
        <v>0.22945277544000001</v>
      </c>
      <c r="R283" s="404"/>
    </row>
    <row r="284" spans="2:18">
      <c r="B284" s="409" t="s">
        <v>637</v>
      </c>
      <c r="C284" s="409" t="s">
        <v>656</v>
      </c>
      <c r="D284" s="400" t="s">
        <v>112</v>
      </c>
      <c r="E284" s="400">
        <v>2.7</v>
      </c>
      <c r="F284" s="400" t="s">
        <v>417</v>
      </c>
      <c r="G284" s="400" t="s">
        <v>292</v>
      </c>
      <c r="H284" s="400" t="s">
        <v>335</v>
      </c>
      <c r="I284" s="410" t="s">
        <v>396</v>
      </c>
      <c r="J284" s="406">
        <v>5.3279116999999996</v>
      </c>
      <c r="K284" s="407">
        <v>6.2293126699999997</v>
      </c>
      <c r="L284" s="406"/>
      <c r="M284" s="406"/>
      <c r="N284" s="406"/>
      <c r="O284" s="406">
        <v>0.36960883</v>
      </c>
      <c r="P284" s="406">
        <v>0.26662690999999999</v>
      </c>
      <c r="Q284" s="406">
        <v>0.26516522999999997</v>
      </c>
      <c r="R284" s="408"/>
    </row>
    <row r="285" spans="2:18">
      <c r="B285" s="409" t="s">
        <v>637</v>
      </c>
      <c r="C285" s="400" t="s">
        <v>662</v>
      </c>
      <c r="D285" s="400" t="s">
        <v>112</v>
      </c>
      <c r="E285" s="400">
        <v>2.7</v>
      </c>
      <c r="F285" s="400" t="s">
        <v>417</v>
      </c>
      <c r="G285" s="400" t="s">
        <v>292</v>
      </c>
      <c r="H285" s="400" t="s">
        <v>335</v>
      </c>
      <c r="I285" s="401" t="s">
        <v>396</v>
      </c>
      <c r="J285" s="402">
        <v>5.9156525000000002</v>
      </c>
      <c r="K285" s="403">
        <v>6.6651615399999997</v>
      </c>
      <c r="L285" s="402"/>
      <c r="M285" s="402"/>
      <c r="N285" s="402"/>
      <c r="O285" s="402">
        <v>0.22441306</v>
      </c>
      <c r="P285" s="402">
        <v>0.26662690999999999</v>
      </c>
      <c r="Q285" s="402">
        <v>0.25846907000000002</v>
      </c>
      <c r="R285" s="404"/>
    </row>
    <row r="286" spans="2:18">
      <c r="B286" s="409" t="s">
        <v>637</v>
      </c>
      <c r="C286" s="409" t="s">
        <v>680</v>
      </c>
      <c r="D286" s="400" t="s">
        <v>112</v>
      </c>
      <c r="E286" s="400">
        <v>2.7</v>
      </c>
      <c r="F286" s="400" t="s">
        <v>417</v>
      </c>
      <c r="G286" s="400" t="s">
        <v>292</v>
      </c>
      <c r="H286" s="400" t="s">
        <v>335</v>
      </c>
      <c r="I286" s="410" t="s">
        <v>396</v>
      </c>
      <c r="J286" s="406">
        <v>5.1977921</v>
      </c>
      <c r="K286" s="407">
        <v>5.9473011400000004</v>
      </c>
      <c r="L286" s="406"/>
      <c r="M286" s="406"/>
      <c r="N286" s="406"/>
      <c r="O286" s="406">
        <v>0.22441306</v>
      </c>
      <c r="P286" s="406">
        <v>0.26662690999999999</v>
      </c>
      <c r="Q286" s="406">
        <v>0.25846907000000002</v>
      </c>
      <c r="R286" s="408"/>
    </row>
    <row r="287" spans="2:18">
      <c r="B287" s="409" t="s">
        <v>637</v>
      </c>
      <c r="C287" s="409" t="s">
        <v>707</v>
      </c>
      <c r="D287" s="400" t="s">
        <v>112</v>
      </c>
      <c r="E287" s="400">
        <v>2.7</v>
      </c>
      <c r="F287" s="400" t="s">
        <v>417</v>
      </c>
      <c r="G287" s="400" t="s">
        <v>292</v>
      </c>
      <c r="H287" s="400" t="s">
        <v>335</v>
      </c>
      <c r="I287" s="410" t="s">
        <v>396</v>
      </c>
      <c r="J287" s="406">
        <v>4.7126102999999997</v>
      </c>
      <c r="K287" s="407">
        <v>5.46220515</v>
      </c>
      <c r="L287" s="406"/>
      <c r="M287" s="406"/>
      <c r="N287" s="406"/>
      <c r="O287" s="406">
        <v>0.22452742000000001</v>
      </c>
      <c r="P287" s="406">
        <v>0.26662690999999999</v>
      </c>
      <c r="Q287" s="406">
        <v>0.25844052000000001</v>
      </c>
      <c r="R287" s="408"/>
    </row>
    <row r="288" spans="2:18">
      <c r="B288" s="400" t="s">
        <v>637</v>
      </c>
      <c r="C288" s="400" t="s">
        <v>758</v>
      </c>
      <c r="D288" s="400" t="s">
        <v>359</v>
      </c>
      <c r="E288" s="400">
        <v>2.6666666666666665</v>
      </c>
      <c r="F288" s="400" t="s">
        <v>333</v>
      </c>
      <c r="G288" s="400" t="s">
        <v>360</v>
      </c>
      <c r="H288" s="400" t="s">
        <v>335</v>
      </c>
      <c r="I288" s="401" t="s">
        <v>390</v>
      </c>
      <c r="J288" s="402">
        <v>15.283042916154701</v>
      </c>
      <c r="K288" s="403">
        <v>16.365338218630601</v>
      </c>
      <c r="L288" s="402"/>
      <c r="M288" s="402"/>
      <c r="N288" s="402"/>
      <c r="O288" s="402">
        <v>0.75702501713546699</v>
      </c>
      <c r="P288" s="402">
        <v>0.22342902000000001</v>
      </c>
      <c r="Q288" s="402">
        <v>0.101841265340469</v>
      </c>
      <c r="R288" s="404"/>
    </row>
    <row r="289" spans="2:18">
      <c r="B289" s="409" t="s">
        <v>637</v>
      </c>
      <c r="C289" s="400" t="s">
        <v>638</v>
      </c>
      <c r="D289" s="400" t="s">
        <v>112</v>
      </c>
      <c r="E289" s="400">
        <v>2.7</v>
      </c>
      <c r="F289" s="400" t="s">
        <v>417</v>
      </c>
      <c r="G289" s="400" t="s">
        <v>292</v>
      </c>
      <c r="H289" s="400" t="s">
        <v>335</v>
      </c>
      <c r="I289" s="401" t="s">
        <v>396</v>
      </c>
      <c r="J289" s="402">
        <v>5.3279116999999996</v>
      </c>
      <c r="K289" s="403">
        <v>6.2293126699999997</v>
      </c>
      <c r="L289" s="402"/>
      <c r="M289" s="402"/>
      <c r="N289" s="402"/>
      <c r="O289" s="402">
        <v>0.36960883</v>
      </c>
      <c r="P289" s="402">
        <v>0.26662690999999999</v>
      </c>
      <c r="Q289" s="402">
        <v>0.26516522999999997</v>
      </c>
      <c r="R289" s="404"/>
    </row>
    <row r="290" spans="2:18">
      <c r="B290" s="409" t="s">
        <v>637</v>
      </c>
      <c r="C290" s="400" t="s">
        <v>639</v>
      </c>
      <c r="D290" s="400" t="s">
        <v>112</v>
      </c>
      <c r="E290" s="400">
        <v>2.7</v>
      </c>
      <c r="F290" s="400" t="s">
        <v>417</v>
      </c>
      <c r="G290" s="400" t="s">
        <v>292</v>
      </c>
      <c r="H290" s="400" t="s">
        <v>335</v>
      </c>
      <c r="I290" s="401" t="s">
        <v>396</v>
      </c>
      <c r="J290" s="402">
        <v>5.3279116999999996</v>
      </c>
      <c r="K290" s="403">
        <v>6.2293126699999997</v>
      </c>
      <c r="L290" s="402"/>
      <c r="M290" s="402"/>
      <c r="N290" s="402"/>
      <c r="O290" s="402">
        <v>0.36960883</v>
      </c>
      <c r="P290" s="402">
        <v>0.26662690999999999</v>
      </c>
      <c r="Q290" s="402">
        <v>0.26516522999999997</v>
      </c>
      <c r="R290" s="404"/>
    </row>
    <row r="291" spans="2:18">
      <c r="B291" s="409" t="s">
        <v>637</v>
      </c>
      <c r="C291" s="400" t="s">
        <v>640</v>
      </c>
      <c r="D291" s="400" t="s">
        <v>112</v>
      </c>
      <c r="E291" s="400">
        <v>2.7</v>
      </c>
      <c r="F291" s="400" t="s">
        <v>417</v>
      </c>
      <c r="G291" s="400" t="s">
        <v>292</v>
      </c>
      <c r="H291" s="400" t="s">
        <v>335</v>
      </c>
      <c r="I291" s="401" t="s">
        <v>396</v>
      </c>
      <c r="J291" s="402">
        <v>4.7126102999999997</v>
      </c>
      <c r="K291" s="403">
        <v>5.46220515</v>
      </c>
      <c r="L291" s="402"/>
      <c r="M291" s="402"/>
      <c r="N291" s="402"/>
      <c r="O291" s="402">
        <v>0.22452742000000001</v>
      </c>
      <c r="P291" s="402">
        <v>0.26662690999999999</v>
      </c>
      <c r="Q291" s="402">
        <v>0.25844052000000001</v>
      </c>
      <c r="R291" s="404"/>
    </row>
    <row r="292" spans="2:18">
      <c r="B292" s="409" t="s">
        <v>637</v>
      </c>
      <c r="C292" s="400" t="s">
        <v>641</v>
      </c>
      <c r="D292" s="400" t="s">
        <v>112</v>
      </c>
      <c r="E292" s="400">
        <v>2.7</v>
      </c>
      <c r="F292" s="400" t="s">
        <v>417</v>
      </c>
      <c r="G292" s="400" t="s">
        <v>292</v>
      </c>
      <c r="H292" s="400" t="s">
        <v>335</v>
      </c>
      <c r="I292" s="401" t="s">
        <v>396</v>
      </c>
      <c r="J292" s="402">
        <v>5.3279116999999996</v>
      </c>
      <c r="K292" s="403">
        <v>6.2293126699999997</v>
      </c>
      <c r="L292" s="402"/>
      <c r="M292" s="402"/>
      <c r="N292" s="402"/>
      <c r="O292" s="402">
        <v>0.36960883</v>
      </c>
      <c r="P292" s="402">
        <v>0.26662690999999999</v>
      </c>
      <c r="Q292" s="402">
        <v>0.26516522999999997</v>
      </c>
      <c r="R292" s="404"/>
    </row>
    <row r="293" spans="2:18">
      <c r="B293" s="409" t="s">
        <v>637</v>
      </c>
      <c r="C293" s="400" t="s">
        <v>642</v>
      </c>
      <c r="D293" s="400" t="s">
        <v>112</v>
      </c>
      <c r="E293" s="400">
        <v>2.7</v>
      </c>
      <c r="F293" s="400" t="s">
        <v>417</v>
      </c>
      <c r="G293" s="400" t="s">
        <v>292</v>
      </c>
      <c r="H293" s="400" t="s">
        <v>335</v>
      </c>
      <c r="I293" s="401" t="s">
        <v>396</v>
      </c>
      <c r="J293" s="402">
        <v>4.7126102999999997</v>
      </c>
      <c r="K293" s="403">
        <v>5.46220515</v>
      </c>
      <c r="L293" s="402"/>
      <c r="M293" s="402"/>
      <c r="N293" s="402"/>
      <c r="O293" s="402">
        <v>0.22452742000000001</v>
      </c>
      <c r="P293" s="402">
        <v>0.26662690999999999</v>
      </c>
      <c r="Q293" s="402">
        <v>0.25844052000000001</v>
      </c>
      <c r="R293" s="404"/>
    </row>
    <row r="294" spans="2:18">
      <c r="B294" s="409" t="s">
        <v>637</v>
      </c>
      <c r="C294" s="400" t="s">
        <v>643</v>
      </c>
      <c r="D294" s="400" t="s">
        <v>112</v>
      </c>
      <c r="E294" s="400">
        <v>2.7</v>
      </c>
      <c r="F294" s="400" t="s">
        <v>417</v>
      </c>
      <c r="G294" s="400" t="s">
        <v>292</v>
      </c>
      <c r="H294" s="400" t="s">
        <v>335</v>
      </c>
      <c r="I294" s="401" t="s">
        <v>396</v>
      </c>
      <c r="J294" s="402">
        <v>4.7126102999999997</v>
      </c>
      <c r="K294" s="403">
        <v>5.46220515</v>
      </c>
      <c r="L294" s="402"/>
      <c r="M294" s="402"/>
      <c r="N294" s="402"/>
      <c r="O294" s="402">
        <v>0.22452742000000001</v>
      </c>
      <c r="P294" s="402">
        <v>0.26662690999999999</v>
      </c>
      <c r="Q294" s="402">
        <v>0.25844052000000001</v>
      </c>
      <c r="R294" s="404"/>
    </row>
    <row r="295" spans="2:18">
      <c r="B295" s="409" t="s">
        <v>637</v>
      </c>
      <c r="C295" s="400" t="s">
        <v>644</v>
      </c>
      <c r="D295" s="400" t="s">
        <v>112</v>
      </c>
      <c r="E295" s="400">
        <v>2.7</v>
      </c>
      <c r="F295" s="400" t="s">
        <v>417</v>
      </c>
      <c r="G295" s="400" t="s">
        <v>292</v>
      </c>
      <c r="H295" s="400" t="s">
        <v>335</v>
      </c>
      <c r="I295" s="401" t="s">
        <v>396</v>
      </c>
      <c r="J295" s="402">
        <v>4.7126102999999997</v>
      </c>
      <c r="K295" s="403">
        <v>5.46220515</v>
      </c>
      <c r="L295" s="402"/>
      <c r="M295" s="402"/>
      <c r="N295" s="402"/>
      <c r="O295" s="402">
        <v>0.22452742000000001</v>
      </c>
      <c r="P295" s="402">
        <v>0.26662690999999999</v>
      </c>
      <c r="Q295" s="402">
        <v>0.25844052000000001</v>
      </c>
      <c r="R295" s="404"/>
    </row>
    <row r="296" spans="2:18">
      <c r="B296" s="409" t="s">
        <v>637</v>
      </c>
      <c r="C296" s="400" t="s">
        <v>645</v>
      </c>
      <c r="D296" s="400" t="s">
        <v>112</v>
      </c>
      <c r="E296" s="400">
        <v>2.7</v>
      </c>
      <c r="F296" s="400" t="s">
        <v>417</v>
      </c>
      <c r="G296" s="400" t="s">
        <v>292</v>
      </c>
      <c r="H296" s="400" t="s">
        <v>335</v>
      </c>
      <c r="I296" s="401" t="s">
        <v>396</v>
      </c>
      <c r="J296" s="402">
        <v>4.7126102999999997</v>
      </c>
      <c r="K296" s="403">
        <v>5.46220515</v>
      </c>
      <c r="L296" s="402"/>
      <c r="M296" s="402"/>
      <c r="N296" s="402"/>
      <c r="O296" s="402">
        <v>0.22452742000000001</v>
      </c>
      <c r="P296" s="402">
        <v>0.26662690999999999</v>
      </c>
      <c r="Q296" s="402">
        <v>0.25844052000000001</v>
      </c>
      <c r="R296" s="404"/>
    </row>
    <row r="297" spans="2:18">
      <c r="B297" s="409" t="s">
        <v>637</v>
      </c>
      <c r="C297" s="400" t="s">
        <v>646</v>
      </c>
      <c r="D297" s="400" t="s">
        <v>112</v>
      </c>
      <c r="E297" s="400">
        <v>2.7</v>
      </c>
      <c r="F297" s="400" t="s">
        <v>417</v>
      </c>
      <c r="G297" s="400" t="s">
        <v>292</v>
      </c>
      <c r="H297" s="400" t="s">
        <v>335</v>
      </c>
      <c r="I297" s="401" t="s">
        <v>396</v>
      </c>
      <c r="J297" s="402">
        <v>4.7126102999999997</v>
      </c>
      <c r="K297" s="403">
        <v>5.46220515</v>
      </c>
      <c r="L297" s="402"/>
      <c r="M297" s="402"/>
      <c r="N297" s="402"/>
      <c r="O297" s="402">
        <v>0.22452742000000001</v>
      </c>
      <c r="P297" s="402">
        <v>0.26662690999999999</v>
      </c>
      <c r="Q297" s="402">
        <v>0.25844052000000001</v>
      </c>
      <c r="R297" s="404"/>
    </row>
    <row r="298" spans="2:18">
      <c r="B298" s="409" t="s">
        <v>637</v>
      </c>
      <c r="C298" s="400" t="s">
        <v>647</v>
      </c>
      <c r="D298" s="400" t="s">
        <v>112</v>
      </c>
      <c r="E298" s="400">
        <v>2.7</v>
      </c>
      <c r="F298" s="400" t="s">
        <v>417</v>
      </c>
      <c r="G298" s="400" t="s">
        <v>292</v>
      </c>
      <c r="H298" s="400" t="s">
        <v>335</v>
      </c>
      <c r="I298" s="401" t="s">
        <v>396</v>
      </c>
      <c r="J298" s="402">
        <v>4.7126102999999997</v>
      </c>
      <c r="K298" s="403">
        <v>5.46220515</v>
      </c>
      <c r="L298" s="402"/>
      <c r="M298" s="402"/>
      <c r="N298" s="402"/>
      <c r="O298" s="402">
        <v>0.22452742000000001</v>
      </c>
      <c r="P298" s="402">
        <v>0.26662690999999999</v>
      </c>
      <c r="Q298" s="402">
        <v>0.25844052000000001</v>
      </c>
      <c r="R298" s="404"/>
    </row>
    <row r="299" spans="2:18">
      <c r="B299" s="409" t="s">
        <v>637</v>
      </c>
      <c r="C299" s="400" t="s">
        <v>648</v>
      </c>
      <c r="D299" s="400" t="s">
        <v>112</v>
      </c>
      <c r="E299" s="400">
        <v>2.7</v>
      </c>
      <c r="F299" s="400" t="s">
        <v>417</v>
      </c>
      <c r="G299" s="400" t="s">
        <v>292</v>
      </c>
      <c r="H299" s="400" t="s">
        <v>335</v>
      </c>
      <c r="I299" s="401" t="s">
        <v>396</v>
      </c>
      <c r="J299" s="402">
        <v>4.7126102999999997</v>
      </c>
      <c r="K299" s="403">
        <v>5.46220515</v>
      </c>
      <c r="L299" s="402"/>
      <c r="M299" s="402"/>
      <c r="N299" s="402"/>
      <c r="O299" s="402">
        <v>0.22452742000000001</v>
      </c>
      <c r="P299" s="402">
        <v>0.26662690999999999</v>
      </c>
      <c r="Q299" s="402">
        <v>0.25844052000000001</v>
      </c>
      <c r="R299" s="404"/>
    </row>
    <row r="300" spans="2:18">
      <c r="B300" s="409" t="s">
        <v>637</v>
      </c>
      <c r="C300" s="400" t="s">
        <v>649</v>
      </c>
      <c r="D300" s="400" t="s">
        <v>112</v>
      </c>
      <c r="E300" s="400">
        <v>2.7</v>
      </c>
      <c r="F300" s="400" t="s">
        <v>417</v>
      </c>
      <c r="G300" s="400" t="s">
        <v>292</v>
      </c>
      <c r="H300" s="400" t="s">
        <v>335</v>
      </c>
      <c r="I300" s="401" t="s">
        <v>396</v>
      </c>
      <c r="J300" s="402">
        <v>4.7126102999999997</v>
      </c>
      <c r="K300" s="403">
        <v>5.46220515</v>
      </c>
      <c r="L300" s="402"/>
      <c r="M300" s="402"/>
      <c r="N300" s="402"/>
      <c r="O300" s="402">
        <v>0.22452742000000001</v>
      </c>
      <c r="P300" s="402">
        <v>0.26662690999999999</v>
      </c>
      <c r="Q300" s="402">
        <v>0.25844052000000001</v>
      </c>
      <c r="R300" s="404"/>
    </row>
    <row r="301" spans="2:18">
      <c r="B301" s="400" t="s">
        <v>637</v>
      </c>
      <c r="C301" s="400" t="s">
        <v>650</v>
      </c>
      <c r="D301" s="400" t="s">
        <v>112</v>
      </c>
      <c r="E301" s="400">
        <v>2.7</v>
      </c>
      <c r="F301" s="400" t="s">
        <v>417</v>
      </c>
      <c r="G301" s="400" t="s">
        <v>292</v>
      </c>
      <c r="H301" s="400" t="s">
        <v>335</v>
      </c>
      <c r="I301" s="401" t="s">
        <v>396</v>
      </c>
      <c r="J301" s="402">
        <v>5.3279116999999996</v>
      </c>
      <c r="K301" s="403">
        <v>6.2293126699999997</v>
      </c>
      <c r="L301" s="402"/>
      <c r="M301" s="402"/>
      <c r="N301" s="402"/>
      <c r="O301" s="402">
        <v>0.36960883</v>
      </c>
      <c r="P301" s="402">
        <v>0.26662690999999999</v>
      </c>
      <c r="Q301" s="402">
        <v>0.26516522999999997</v>
      </c>
      <c r="R301" s="404"/>
    </row>
    <row r="302" spans="2:18">
      <c r="B302" s="400" t="s">
        <v>637</v>
      </c>
      <c r="C302" s="400" t="s">
        <v>651</v>
      </c>
      <c r="D302" s="400" t="s">
        <v>112</v>
      </c>
      <c r="E302" s="400">
        <v>2.7</v>
      </c>
      <c r="F302" s="400" t="s">
        <v>417</v>
      </c>
      <c r="G302" s="400" t="s">
        <v>292</v>
      </c>
      <c r="H302" s="400" t="s">
        <v>335</v>
      </c>
      <c r="I302" s="401" t="s">
        <v>396</v>
      </c>
      <c r="J302" s="402">
        <v>5.3279116999999996</v>
      </c>
      <c r="K302" s="403">
        <v>6.2293126699999997</v>
      </c>
      <c r="L302" s="402"/>
      <c r="M302" s="402"/>
      <c r="N302" s="402"/>
      <c r="O302" s="402">
        <v>0.36960883</v>
      </c>
      <c r="P302" s="402">
        <v>0.26662690999999999</v>
      </c>
      <c r="Q302" s="402">
        <v>0.26516522999999997</v>
      </c>
      <c r="R302" s="404"/>
    </row>
    <row r="303" spans="2:18">
      <c r="B303" s="400" t="s">
        <v>637</v>
      </c>
      <c r="C303" s="400" t="s">
        <v>652</v>
      </c>
      <c r="D303" s="400" t="s">
        <v>112</v>
      </c>
      <c r="E303" s="400">
        <v>2.7</v>
      </c>
      <c r="F303" s="400" t="s">
        <v>417</v>
      </c>
      <c r="G303" s="400" t="s">
        <v>292</v>
      </c>
      <c r="H303" s="400" t="s">
        <v>335</v>
      </c>
      <c r="I303" s="401" t="s">
        <v>396</v>
      </c>
      <c r="J303" s="402">
        <v>4.7126102999999997</v>
      </c>
      <c r="K303" s="403">
        <v>5.46220515</v>
      </c>
      <c r="L303" s="402"/>
      <c r="M303" s="402"/>
      <c r="N303" s="402"/>
      <c r="O303" s="402">
        <v>0.22452742000000001</v>
      </c>
      <c r="P303" s="402">
        <v>0.26662690999999999</v>
      </c>
      <c r="Q303" s="402">
        <v>0.25844052000000001</v>
      </c>
      <c r="R303" s="404"/>
    </row>
    <row r="304" spans="2:18">
      <c r="B304" s="400" t="s">
        <v>637</v>
      </c>
      <c r="C304" s="400" t="s">
        <v>653</v>
      </c>
      <c r="D304" s="400" t="s">
        <v>112</v>
      </c>
      <c r="E304" s="400">
        <v>2.7</v>
      </c>
      <c r="F304" s="400" t="s">
        <v>417</v>
      </c>
      <c r="G304" s="400" t="s">
        <v>292</v>
      </c>
      <c r="H304" s="400" t="s">
        <v>335</v>
      </c>
      <c r="I304" s="401" t="s">
        <v>396</v>
      </c>
      <c r="J304" s="402">
        <v>4.7126102999999997</v>
      </c>
      <c r="K304" s="403">
        <v>5.46220515</v>
      </c>
      <c r="L304" s="402"/>
      <c r="M304" s="402"/>
      <c r="N304" s="402"/>
      <c r="O304" s="402">
        <v>0.22452742000000001</v>
      </c>
      <c r="P304" s="402">
        <v>0.26662690999999999</v>
      </c>
      <c r="Q304" s="402">
        <v>0.25844052000000001</v>
      </c>
      <c r="R304" s="404"/>
    </row>
    <row r="305" spans="2:18">
      <c r="B305" s="400" t="s">
        <v>637</v>
      </c>
      <c r="C305" s="400" t="s">
        <v>654</v>
      </c>
      <c r="D305" s="400" t="s">
        <v>112</v>
      </c>
      <c r="E305" s="400">
        <v>2.7</v>
      </c>
      <c r="F305" s="400" t="s">
        <v>417</v>
      </c>
      <c r="G305" s="400" t="s">
        <v>292</v>
      </c>
      <c r="H305" s="400" t="s">
        <v>335</v>
      </c>
      <c r="I305" s="401" t="s">
        <v>396</v>
      </c>
      <c r="J305" s="402">
        <v>5.9156525000000002</v>
      </c>
      <c r="K305" s="403">
        <v>6.6651615399999997</v>
      </c>
      <c r="L305" s="402"/>
      <c r="M305" s="402"/>
      <c r="N305" s="402"/>
      <c r="O305" s="402">
        <v>0.22441306</v>
      </c>
      <c r="P305" s="402">
        <v>0.26662690999999999</v>
      </c>
      <c r="Q305" s="402">
        <v>0.25846907000000002</v>
      </c>
      <c r="R305" s="404"/>
    </row>
    <row r="306" spans="2:18">
      <c r="B306" s="400" t="s">
        <v>637</v>
      </c>
      <c r="C306" s="400" t="s">
        <v>655</v>
      </c>
      <c r="D306" s="400" t="s">
        <v>112</v>
      </c>
      <c r="E306" s="400">
        <v>2.7</v>
      </c>
      <c r="F306" s="400" t="s">
        <v>417</v>
      </c>
      <c r="G306" s="400" t="s">
        <v>292</v>
      </c>
      <c r="H306" s="400" t="s">
        <v>335</v>
      </c>
      <c r="I306" s="401" t="s">
        <v>396</v>
      </c>
      <c r="J306" s="402">
        <v>4.7126102999999997</v>
      </c>
      <c r="K306" s="403">
        <v>5.46220515</v>
      </c>
      <c r="L306" s="402"/>
      <c r="M306" s="402"/>
      <c r="N306" s="402"/>
      <c r="O306" s="402">
        <v>0.22452742000000001</v>
      </c>
      <c r="P306" s="402">
        <v>0.26662690999999999</v>
      </c>
      <c r="Q306" s="402">
        <v>0.25844052000000001</v>
      </c>
      <c r="R306" s="404"/>
    </row>
    <row r="307" spans="2:18">
      <c r="B307" s="400" t="s">
        <v>637</v>
      </c>
      <c r="C307" s="400" t="s">
        <v>659</v>
      </c>
      <c r="D307" s="400" t="s">
        <v>112</v>
      </c>
      <c r="E307" s="400">
        <v>2.7</v>
      </c>
      <c r="F307" s="400" t="s">
        <v>417</v>
      </c>
      <c r="G307" s="400" t="s">
        <v>292</v>
      </c>
      <c r="H307" s="400" t="s">
        <v>335</v>
      </c>
      <c r="I307" s="401" t="s">
        <v>396</v>
      </c>
      <c r="J307" s="402">
        <v>5.9156525000000002</v>
      </c>
      <c r="K307" s="403">
        <v>6.6651615399999997</v>
      </c>
      <c r="L307" s="402"/>
      <c r="M307" s="402"/>
      <c r="N307" s="402"/>
      <c r="O307" s="402">
        <v>0.22441306</v>
      </c>
      <c r="P307" s="402">
        <v>0.26662690999999999</v>
      </c>
      <c r="Q307" s="402">
        <v>0.25846907000000002</v>
      </c>
      <c r="R307" s="404"/>
    </row>
    <row r="308" spans="2:18">
      <c r="B308" s="400" t="s">
        <v>637</v>
      </c>
      <c r="C308" s="400" t="s">
        <v>660</v>
      </c>
      <c r="D308" s="400" t="s">
        <v>112</v>
      </c>
      <c r="E308" s="400">
        <v>2.7</v>
      </c>
      <c r="F308" s="400" t="s">
        <v>417</v>
      </c>
      <c r="G308" s="400" t="s">
        <v>292</v>
      </c>
      <c r="H308" s="400" t="s">
        <v>335</v>
      </c>
      <c r="I308" s="401" t="s">
        <v>396</v>
      </c>
      <c r="J308" s="402">
        <v>5.9156525000000002</v>
      </c>
      <c r="K308" s="403">
        <v>6.6651615399999997</v>
      </c>
      <c r="L308" s="402"/>
      <c r="M308" s="402"/>
      <c r="N308" s="402"/>
      <c r="O308" s="402">
        <v>0.22441306</v>
      </c>
      <c r="P308" s="402">
        <v>0.26662690999999999</v>
      </c>
      <c r="Q308" s="402">
        <v>0.25846907000000002</v>
      </c>
      <c r="R308" s="404"/>
    </row>
    <row r="309" spans="2:18">
      <c r="B309" s="400" t="s">
        <v>637</v>
      </c>
      <c r="C309" s="400" t="s">
        <v>661</v>
      </c>
      <c r="D309" s="400" t="s">
        <v>112</v>
      </c>
      <c r="E309" s="400">
        <v>2.7</v>
      </c>
      <c r="F309" s="400" t="s">
        <v>417</v>
      </c>
      <c r="G309" s="400" t="s">
        <v>292</v>
      </c>
      <c r="H309" s="400" t="s">
        <v>335</v>
      </c>
      <c r="I309" s="401" t="s">
        <v>396</v>
      </c>
      <c r="J309" s="402">
        <v>7.7428053999999999</v>
      </c>
      <c r="K309" s="403">
        <v>8.6444540700000001</v>
      </c>
      <c r="L309" s="402"/>
      <c r="M309" s="402"/>
      <c r="N309" s="402"/>
      <c r="O309" s="402">
        <v>0.36981963000000001</v>
      </c>
      <c r="P309" s="402">
        <v>0.26662690999999999</v>
      </c>
      <c r="Q309" s="402">
        <v>0.26520212999999998</v>
      </c>
      <c r="R309" s="404"/>
    </row>
    <row r="310" spans="2:18">
      <c r="B310" s="400" t="s">
        <v>637</v>
      </c>
      <c r="C310" s="400" t="s">
        <v>663</v>
      </c>
      <c r="D310" s="400" t="s">
        <v>112</v>
      </c>
      <c r="E310" s="400">
        <v>2.7</v>
      </c>
      <c r="F310" s="400" t="s">
        <v>417</v>
      </c>
      <c r="G310" s="400" t="s">
        <v>292</v>
      </c>
      <c r="H310" s="400" t="s">
        <v>335</v>
      </c>
      <c r="I310" s="401" t="s">
        <v>396</v>
      </c>
      <c r="J310" s="402">
        <v>5.9156525000000002</v>
      </c>
      <c r="K310" s="403">
        <v>6.6651615399999997</v>
      </c>
      <c r="L310" s="402"/>
      <c r="M310" s="402"/>
      <c r="N310" s="402"/>
      <c r="O310" s="402">
        <v>0.22441306</v>
      </c>
      <c r="P310" s="402">
        <v>0.26662690999999999</v>
      </c>
      <c r="Q310" s="402">
        <v>0.25846907000000002</v>
      </c>
      <c r="R310" s="404"/>
    </row>
    <row r="311" spans="2:18">
      <c r="B311" s="400" t="s">
        <v>637</v>
      </c>
      <c r="C311" s="400" t="s">
        <v>664</v>
      </c>
      <c r="D311" s="400" t="s">
        <v>112</v>
      </c>
      <c r="E311" s="400">
        <v>2.7</v>
      </c>
      <c r="F311" s="400" t="s">
        <v>417</v>
      </c>
      <c r="G311" s="400" t="s">
        <v>292</v>
      </c>
      <c r="H311" s="400" t="s">
        <v>335</v>
      </c>
      <c r="I311" s="401" t="s">
        <v>396</v>
      </c>
      <c r="J311" s="402">
        <v>5.9156525000000002</v>
      </c>
      <c r="K311" s="403">
        <v>6.6651615399999997</v>
      </c>
      <c r="L311" s="402"/>
      <c r="M311" s="402"/>
      <c r="N311" s="402"/>
      <c r="O311" s="402">
        <v>0.22441306</v>
      </c>
      <c r="P311" s="402">
        <v>0.26662690999999999</v>
      </c>
      <c r="Q311" s="402">
        <v>0.25846907000000002</v>
      </c>
      <c r="R311" s="404"/>
    </row>
    <row r="312" spans="2:18">
      <c r="B312" s="400" t="s">
        <v>637</v>
      </c>
      <c r="C312" s="400" t="s">
        <v>665</v>
      </c>
      <c r="D312" s="400" t="s">
        <v>112</v>
      </c>
      <c r="E312" s="400">
        <v>2.7</v>
      </c>
      <c r="F312" s="400" t="s">
        <v>417</v>
      </c>
      <c r="G312" s="400" t="s">
        <v>292</v>
      </c>
      <c r="H312" s="400" t="s">
        <v>335</v>
      </c>
      <c r="I312" s="401" t="s">
        <v>396</v>
      </c>
      <c r="J312" s="402">
        <v>5.9156525000000002</v>
      </c>
      <c r="K312" s="403">
        <v>6.6651615399999997</v>
      </c>
      <c r="L312" s="402"/>
      <c r="M312" s="402"/>
      <c r="N312" s="402"/>
      <c r="O312" s="402">
        <v>0.22441306</v>
      </c>
      <c r="P312" s="402">
        <v>0.26662690999999999</v>
      </c>
      <c r="Q312" s="402">
        <v>0.25846907000000002</v>
      </c>
      <c r="R312" s="404"/>
    </row>
    <row r="313" spans="2:18">
      <c r="B313" s="400" t="s">
        <v>637</v>
      </c>
      <c r="C313" s="400" t="s">
        <v>666</v>
      </c>
      <c r="D313" s="400" t="s">
        <v>112</v>
      </c>
      <c r="E313" s="400">
        <v>2.7</v>
      </c>
      <c r="F313" s="400" t="s">
        <v>417</v>
      </c>
      <c r="G313" s="400" t="s">
        <v>292</v>
      </c>
      <c r="H313" s="400" t="s">
        <v>335</v>
      </c>
      <c r="I313" s="401" t="s">
        <v>396</v>
      </c>
      <c r="J313" s="402">
        <v>5.9156525000000002</v>
      </c>
      <c r="K313" s="403">
        <v>6.6651615399999997</v>
      </c>
      <c r="L313" s="402"/>
      <c r="M313" s="402"/>
      <c r="N313" s="402"/>
      <c r="O313" s="402">
        <v>0.22441306</v>
      </c>
      <c r="P313" s="402">
        <v>0.26662690999999999</v>
      </c>
      <c r="Q313" s="402">
        <v>0.25846907000000002</v>
      </c>
      <c r="R313" s="404"/>
    </row>
    <row r="314" spans="2:18">
      <c r="B314" s="400" t="s">
        <v>637</v>
      </c>
      <c r="C314" s="400" t="s">
        <v>667</v>
      </c>
      <c r="D314" s="400" t="s">
        <v>112</v>
      </c>
      <c r="E314" s="400">
        <v>2.7</v>
      </c>
      <c r="F314" s="400" t="s">
        <v>417</v>
      </c>
      <c r="G314" s="400" t="s">
        <v>292</v>
      </c>
      <c r="H314" s="400" t="s">
        <v>335</v>
      </c>
      <c r="I314" s="401" t="s">
        <v>396</v>
      </c>
      <c r="J314" s="402">
        <v>5.9156525000000002</v>
      </c>
      <c r="K314" s="403">
        <v>6.6651615399999997</v>
      </c>
      <c r="L314" s="402"/>
      <c r="M314" s="402"/>
      <c r="N314" s="402"/>
      <c r="O314" s="402">
        <v>0.22441306</v>
      </c>
      <c r="P314" s="402">
        <v>0.26662690999999999</v>
      </c>
      <c r="Q314" s="402">
        <v>0.25846907000000002</v>
      </c>
      <c r="R314" s="404"/>
    </row>
    <row r="315" spans="2:18">
      <c r="B315" s="400" t="s">
        <v>637</v>
      </c>
      <c r="C315" s="400" t="s">
        <v>668</v>
      </c>
      <c r="D315" s="400" t="s">
        <v>112</v>
      </c>
      <c r="E315" s="400">
        <v>2.7</v>
      </c>
      <c r="F315" s="400" t="s">
        <v>417</v>
      </c>
      <c r="G315" s="400" t="s">
        <v>292</v>
      </c>
      <c r="H315" s="400" t="s">
        <v>335</v>
      </c>
      <c r="I315" s="401" t="s">
        <v>396</v>
      </c>
      <c r="J315" s="402">
        <v>7.7428053999999999</v>
      </c>
      <c r="K315" s="403">
        <v>8.6444540700000001</v>
      </c>
      <c r="L315" s="402"/>
      <c r="M315" s="402"/>
      <c r="N315" s="402"/>
      <c r="O315" s="402">
        <v>0.36981963000000001</v>
      </c>
      <c r="P315" s="402">
        <v>0.26662690999999999</v>
      </c>
      <c r="Q315" s="402">
        <v>0.26520212999999998</v>
      </c>
      <c r="R315" s="404"/>
    </row>
    <row r="316" spans="2:18">
      <c r="B316" s="400" t="s">
        <v>637</v>
      </c>
      <c r="C316" s="400" t="s">
        <v>669</v>
      </c>
      <c r="D316" s="400" t="s">
        <v>112</v>
      </c>
      <c r="E316" s="400">
        <v>2.7</v>
      </c>
      <c r="F316" s="400" t="s">
        <v>417</v>
      </c>
      <c r="G316" s="400" t="s">
        <v>292</v>
      </c>
      <c r="H316" s="400" t="s">
        <v>335</v>
      </c>
      <c r="I316" s="401" t="s">
        <v>396</v>
      </c>
      <c r="J316" s="402">
        <v>5.9156525000000002</v>
      </c>
      <c r="K316" s="403">
        <v>6.6651615399999997</v>
      </c>
      <c r="L316" s="402"/>
      <c r="M316" s="402"/>
      <c r="N316" s="402"/>
      <c r="O316" s="402">
        <v>0.22441306</v>
      </c>
      <c r="P316" s="402">
        <v>0.26662690999999999</v>
      </c>
      <c r="Q316" s="402">
        <v>0.25846907000000002</v>
      </c>
      <c r="R316" s="404"/>
    </row>
    <row r="317" spans="2:18">
      <c r="B317" s="400" t="s">
        <v>637</v>
      </c>
      <c r="C317" s="400" t="s">
        <v>670</v>
      </c>
      <c r="D317" s="400" t="s">
        <v>112</v>
      </c>
      <c r="E317" s="400">
        <v>2.7</v>
      </c>
      <c r="F317" s="400" t="s">
        <v>417</v>
      </c>
      <c r="G317" s="400" t="s">
        <v>292</v>
      </c>
      <c r="H317" s="400" t="s">
        <v>335</v>
      </c>
      <c r="I317" s="401" t="s">
        <v>396</v>
      </c>
      <c r="J317" s="402">
        <v>5.3279116999999996</v>
      </c>
      <c r="K317" s="403">
        <v>6.2293126699999997</v>
      </c>
      <c r="L317" s="402"/>
      <c r="M317" s="402"/>
      <c r="N317" s="402"/>
      <c r="O317" s="402">
        <v>0.36960883</v>
      </c>
      <c r="P317" s="402">
        <v>0.26662690999999999</v>
      </c>
      <c r="Q317" s="402">
        <v>0.26516522999999997</v>
      </c>
      <c r="R317" s="404"/>
    </row>
    <row r="318" spans="2:18">
      <c r="B318" s="400" t="s">
        <v>637</v>
      </c>
      <c r="C318" s="400" t="s">
        <v>671</v>
      </c>
      <c r="D318" s="400" t="s">
        <v>112</v>
      </c>
      <c r="E318" s="400">
        <v>2.7</v>
      </c>
      <c r="F318" s="400" t="s">
        <v>417</v>
      </c>
      <c r="G318" s="400" t="s">
        <v>292</v>
      </c>
      <c r="H318" s="400" t="s">
        <v>335</v>
      </c>
      <c r="I318" s="401" t="s">
        <v>396</v>
      </c>
      <c r="J318" s="402">
        <v>5.1977921</v>
      </c>
      <c r="K318" s="403">
        <v>5.9473011400000004</v>
      </c>
      <c r="L318" s="402"/>
      <c r="M318" s="402"/>
      <c r="N318" s="402"/>
      <c r="O318" s="402">
        <v>0.22441306</v>
      </c>
      <c r="P318" s="402">
        <v>0.26662690999999999</v>
      </c>
      <c r="Q318" s="402">
        <v>0.25846907000000002</v>
      </c>
      <c r="R318" s="404"/>
    </row>
    <row r="319" spans="2:18">
      <c r="B319" s="400" t="s">
        <v>637</v>
      </c>
      <c r="C319" s="400" t="s">
        <v>672</v>
      </c>
      <c r="D319" s="400" t="s">
        <v>112</v>
      </c>
      <c r="E319" s="400">
        <v>2.7</v>
      </c>
      <c r="F319" s="400" t="s">
        <v>417</v>
      </c>
      <c r="G319" s="400" t="s">
        <v>292</v>
      </c>
      <c r="H319" s="400" t="s">
        <v>335</v>
      </c>
      <c r="I319" s="401" t="s">
        <v>396</v>
      </c>
      <c r="J319" s="402">
        <v>4.7126102999999997</v>
      </c>
      <c r="K319" s="403">
        <v>5.46220515</v>
      </c>
      <c r="L319" s="402"/>
      <c r="M319" s="402"/>
      <c r="N319" s="402"/>
      <c r="O319" s="402">
        <v>0.22452742000000001</v>
      </c>
      <c r="P319" s="402">
        <v>0.26662690999999999</v>
      </c>
      <c r="Q319" s="402">
        <v>0.25844052000000001</v>
      </c>
      <c r="R319" s="404"/>
    </row>
    <row r="320" spans="2:18">
      <c r="B320" s="400" t="s">
        <v>637</v>
      </c>
      <c r="C320" s="400" t="s">
        <v>673</v>
      </c>
      <c r="D320" s="400" t="s">
        <v>112</v>
      </c>
      <c r="E320" s="400">
        <v>2.7</v>
      </c>
      <c r="F320" s="400" t="s">
        <v>417</v>
      </c>
      <c r="G320" s="400" t="s">
        <v>292</v>
      </c>
      <c r="H320" s="400" t="s">
        <v>335</v>
      </c>
      <c r="I320" s="401" t="s">
        <v>396</v>
      </c>
      <c r="J320" s="402">
        <v>5.9156525000000002</v>
      </c>
      <c r="K320" s="403">
        <v>6.6651615399999997</v>
      </c>
      <c r="L320" s="402"/>
      <c r="M320" s="402"/>
      <c r="N320" s="402"/>
      <c r="O320" s="402">
        <v>0.22441306</v>
      </c>
      <c r="P320" s="402">
        <v>0.26662690999999999</v>
      </c>
      <c r="Q320" s="402">
        <v>0.25846907000000002</v>
      </c>
      <c r="R320" s="404"/>
    </row>
    <row r="321" spans="2:18">
      <c r="B321" s="400" t="s">
        <v>637</v>
      </c>
      <c r="C321" s="400" t="s">
        <v>674</v>
      </c>
      <c r="D321" s="400" t="s">
        <v>112</v>
      </c>
      <c r="E321" s="400">
        <v>2.7</v>
      </c>
      <c r="F321" s="400" t="s">
        <v>417</v>
      </c>
      <c r="G321" s="400" t="s">
        <v>292</v>
      </c>
      <c r="H321" s="400" t="s">
        <v>335</v>
      </c>
      <c r="I321" s="401" t="s">
        <v>396</v>
      </c>
      <c r="J321" s="402">
        <v>5.9156525000000002</v>
      </c>
      <c r="K321" s="403">
        <v>6.6651615399999997</v>
      </c>
      <c r="L321" s="402"/>
      <c r="M321" s="402"/>
      <c r="N321" s="402"/>
      <c r="O321" s="402">
        <v>0.22441306</v>
      </c>
      <c r="P321" s="402">
        <v>0.26662690999999999</v>
      </c>
      <c r="Q321" s="402">
        <v>0.25846907000000002</v>
      </c>
      <c r="R321" s="404"/>
    </row>
    <row r="322" spans="2:18">
      <c r="B322" s="400" t="s">
        <v>637</v>
      </c>
      <c r="C322" s="400" t="s">
        <v>675</v>
      </c>
      <c r="D322" s="400" t="s">
        <v>112</v>
      </c>
      <c r="E322" s="400">
        <v>2.7</v>
      </c>
      <c r="F322" s="400" t="s">
        <v>417</v>
      </c>
      <c r="G322" s="400" t="s">
        <v>292</v>
      </c>
      <c r="H322" s="400" t="s">
        <v>335</v>
      </c>
      <c r="I322" s="401" t="s">
        <v>396</v>
      </c>
      <c r="J322" s="402">
        <v>5.9156525000000002</v>
      </c>
      <c r="K322" s="403">
        <v>6.6651615399999997</v>
      </c>
      <c r="L322" s="402"/>
      <c r="M322" s="402"/>
      <c r="N322" s="402"/>
      <c r="O322" s="402">
        <v>0.22441306</v>
      </c>
      <c r="P322" s="402">
        <v>0.26662690999999999</v>
      </c>
      <c r="Q322" s="402">
        <v>0.25846907000000002</v>
      </c>
      <c r="R322" s="404"/>
    </row>
    <row r="323" spans="2:18">
      <c r="B323" s="400" t="s">
        <v>637</v>
      </c>
      <c r="C323" s="400" t="s">
        <v>676</v>
      </c>
      <c r="D323" s="400" t="s">
        <v>112</v>
      </c>
      <c r="E323" s="400">
        <v>2.7</v>
      </c>
      <c r="F323" s="400" t="s">
        <v>417</v>
      </c>
      <c r="G323" s="400" t="s">
        <v>292</v>
      </c>
      <c r="H323" s="400" t="s">
        <v>335</v>
      </c>
      <c r="I323" s="401" t="s">
        <v>396</v>
      </c>
      <c r="J323" s="402">
        <v>5.3279116999999996</v>
      </c>
      <c r="K323" s="403">
        <v>6.2293126699999997</v>
      </c>
      <c r="L323" s="402"/>
      <c r="M323" s="402"/>
      <c r="N323" s="402"/>
      <c r="O323" s="402">
        <v>0.36960883</v>
      </c>
      <c r="P323" s="402">
        <v>0.26662690999999999</v>
      </c>
      <c r="Q323" s="402">
        <v>0.26516522999999997</v>
      </c>
      <c r="R323" s="404"/>
    </row>
    <row r="324" spans="2:18">
      <c r="B324" s="400" t="s">
        <v>637</v>
      </c>
      <c r="C324" s="400" t="s">
        <v>677</v>
      </c>
      <c r="D324" s="400" t="s">
        <v>112</v>
      </c>
      <c r="E324" s="400">
        <v>2.7</v>
      </c>
      <c r="F324" s="400" t="s">
        <v>417</v>
      </c>
      <c r="G324" s="400" t="s">
        <v>292</v>
      </c>
      <c r="H324" s="400" t="s">
        <v>335</v>
      </c>
      <c r="I324" s="401" t="s">
        <v>396</v>
      </c>
      <c r="J324" s="402">
        <v>5.3279116999999996</v>
      </c>
      <c r="K324" s="403">
        <v>6.2293126699999997</v>
      </c>
      <c r="L324" s="402"/>
      <c r="M324" s="402"/>
      <c r="N324" s="402"/>
      <c r="O324" s="402">
        <v>0.36960883</v>
      </c>
      <c r="P324" s="402">
        <v>0.26662690999999999</v>
      </c>
      <c r="Q324" s="402">
        <v>0.26516522999999997</v>
      </c>
      <c r="R324" s="404"/>
    </row>
    <row r="325" spans="2:18">
      <c r="B325" s="400" t="s">
        <v>637</v>
      </c>
      <c r="C325" s="400" t="s">
        <v>678</v>
      </c>
      <c r="D325" s="400" t="s">
        <v>112</v>
      </c>
      <c r="E325" s="400">
        <v>2.7</v>
      </c>
      <c r="F325" s="400" t="s">
        <v>417</v>
      </c>
      <c r="G325" s="400" t="s">
        <v>292</v>
      </c>
      <c r="H325" s="400" t="s">
        <v>335</v>
      </c>
      <c r="I325" s="401" t="s">
        <v>396</v>
      </c>
      <c r="J325" s="402">
        <v>5.3279116999999996</v>
      </c>
      <c r="K325" s="403">
        <v>6.2293126699999997</v>
      </c>
      <c r="L325" s="402"/>
      <c r="M325" s="402"/>
      <c r="N325" s="402"/>
      <c r="O325" s="402">
        <v>0.36960883</v>
      </c>
      <c r="P325" s="402">
        <v>0.26662690999999999</v>
      </c>
      <c r="Q325" s="402">
        <v>0.26516522999999997</v>
      </c>
      <c r="R325" s="404"/>
    </row>
    <row r="326" spans="2:18">
      <c r="B326" s="400" t="s">
        <v>637</v>
      </c>
      <c r="C326" s="400" t="s">
        <v>681</v>
      </c>
      <c r="D326" s="400" t="s">
        <v>112</v>
      </c>
      <c r="E326" s="400">
        <v>2.7</v>
      </c>
      <c r="F326" s="400" t="s">
        <v>417</v>
      </c>
      <c r="G326" s="400" t="s">
        <v>292</v>
      </c>
      <c r="H326" s="400" t="s">
        <v>335</v>
      </c>
      <c r="I326" s="401" t="s">
        <v>396</v>
      </c>
      <c r="J326" s="402">
        <v>4.7126102999999997</v>
      </c>
      <c r="K326" s="403">
        <v>5.46220515</v>
      </c>
      <c r="L326" s="402"/>
      <c r="M326" s="402"/>
      <c r="N326" s="402"/>
      <c r="O326" s="402">
        <v>0.22452742000000001</v>
      </c>
      <c r="P326" s="402">
        <v>0.26662690999999999</v>
      </c>
      <c r="Q326" s="402">
        <v>0.25844052000000001</v>
      </c>
      <c r="R326" s="404"/>
    </row>
    <row r="327" spans="2:18">
      <c r="B327" s="400" t="s">
        <v>637</v>
      </c>
      <c r="C327" s="400" t="s">
        <v>682</v>
      </c>
      <c r="D327" s="400" t="s">
        <v>112</v>
      </c>
      <c r="E327" s="400">
        <v>2.7</v>
      </c>
      <c r="F327" s="400" t="s">
        <v>417</v>
      </c>
      <c r="G327" s="400" t="s">
        <v>292</v>
      </c>
      <c r="H327" s="400" t="s">
        <v>335</v>
      </c>
      <c r="I327" s="401" t="s">
        <v>396</v>
      </c>
      <c r="J327" s="402">
        <v>4.7126102999999997</v>
      </c>
      <c r="K327" s="403">
        <v>5.46220515</v>
      </c>
      <c r="L327" s="402"/>
      <c r="M327" s="402"/>
      <c r="N327" s="402"/>
      <c r="O327" s="402">
        <v>0.22452742000000001</v>
      </c>
      <c r="P327" s="402">
        <v>0.26662690999999999</v>
      </c>
      <c r="Q327" s="402">
        <v>0.25844052000000001</v>
      </c>
      <c r="R327" s="404"/>
    </row>
    <row r="328" spans="2:18">
      <c r="B328" s="400" t="s">
        <v>637</v>
      </c>
      <c r="C328" s="400" t="s">
        <v>683</v>
      </c>
      <c r="D328" s="400" t="s">
        <v>112</v>
      </c>
      <c r="E328" s="400">
        <v>2.7</v>
      </c>
      <c r="F328" s="400" t="s">
        <v>417</v>
      </c>
      <c r="G328" s="400" t="s">
        <v>292</v>
      </c>
      <c r="H328" s="400" t="s">
        <v>335</v>
      </c>
      <c r="I328" s="401" t="s">
        <v>396</v>
      </c>
      <c r="J328" s="402">
        <v>5.3279116999999996</v>
      </c>
      <c r="K328" s="403">
        <v>6.2293126699999997</v>
      </c>
      <c r="L328" s="402"/>
      <c r="M328" s="402"/>
      <c r="N328" s="402"/>
      <c r="O328" s="402">
        <v>0.36960883</v>
      </c>
      <c r="P328" s="402">
        <v>0.26662690999999999</v>
      </c>
      <c r="Q328" s="402">
        <v>0.26516522999999997</v>
      </c>
      <c r="R328" s="404"/>
    </row>
    <row r="329" spans="2:18">
      <c r="B329" s="400" t="s">
        <v>637</v>
      </c>
      <c r="C329" s="400" t="s">
        <v>684</v>
      </c>
      <c r="D329" s="400" t="s">
        <v>112</v>
      </c>
      <c r="E329" s="400">
        <v>2.7</v>
      </c>
      <c r="F329" s="400" t="s">
        <v>417</v>
      </c>
      <c r="G329" s="400" t="s">
        <v>292</v>
      </c>
      <c r="H329" s="400" t="s">
        <v>335</v>
      </c>
      <c r="I329" s="401" t="s">
        <v>396</v>
      </c>
      <c r="J329" s="402">
        <v>5.3279116999999996</v>
      </c>
      <c r="K329" s="403">
        <v>6.2293126699999997</v>
      </c>
      <c r="L329" s="402"/>
      <c r="M329" s="402"/>
      <c r="N329" s="402"/>
      <c r="O329" s="402">
        <v>0.36960883</v>
      </c>
      <c r="P329" s="402">
        <v>0.26662690999999999</v>
      </c>
      <c r="Q329" s="402">
        <v>0.26516522999999997</v>
      </c>
      <c r="R329" s="404"/>
    </row>
    <row r="330" spans="2:18">
      <c r="B330" s="400" t="s">
        <v>637</v>
      </c>
      <c r="C330" s="400" t="s">
        <v>685</v>
      </c>
      <c r="D330" s="400" t="s">
        <v>112</v>
      </c>
      <c r="E330" s="400">
        <v>2.7</v>
      </c>
      <c r="F330" s="400" t="s">
        <v>417</v>
      </c>
      <c r="G330" s="400" t="s">
        <v>292</v>
      </c>
      <c r="H330" s="400" t="s">
        <v>335</v>
      </c>
      <c r="I330" s="401" t="s">
        <v>396</v>
      </c>
      <c r="J330" s="402">
        <v>4.7126102999999997</v>
      </c>
      <c r="K330" s="403">
        <v>5.46220515</v>
      </c>
      <c r="L330" s="402"/>
      <c r="M330" s="402"/>
      <c r="N330" s="402"/>
      <c r="O330" s="402">
        <v>0.22452742000000001</v>
      </c>
      <c r="P330" s="402">
        <v>0.26662690999999999</v>
      </c>
      <c r="Q330" s="402">
        <v>0.25844052000000001</v>
      </c>
      <c r="R330" s="404"/>
    </row>
    <row r="331" spans="2:18">
      <c r="B331" s="400" t="s">
        <v>637</v>
      </c>
      <c r="C331" s="400" t="s">
        <v>686</v>
      </c>
      <c r="D331" s="400" t="s">
        <v>112</v>
      </c>
      <c r="E331" s="400">
        <v>2.7</v>
      </c>
      <c r="F331" s="400" t="s">
        <v>417</v>
      </c>
      <c r="G331" s="400" t="s">
        <v>292</v>
      </c>
      <c r="H331" s="400" t="s">
        <v>335</v>
      </c>
      <c r="I331" s="401" t="s">
        <v>396</v>
      </c>
      <c r="J331" s="402">
        <v>4.7126102999999997</v>
      </c>
      <c r="K331" s="403">
        <v>5.46220515</v>
      </c>
      <c r="L331" s="402"/>
      <c r="M331" s="402"/>
      <c r="N331" s="402"/>
      <c r="O331" s="402">
        <v>0.22452742000000001</v>
      </c>
      <c r="P331" s="402">
        <v>0.26662690999999999</v>
      </c>
      <c r="Q331" s="402">
        <v>0.25844052000000001</v>
      </c>
      <c r="R331" s="404"/>
    </row>
    <row r="332" spans="2:18">
      <c r="B332" s="400" t="s">
        <v>637</v>
      </c>
      <c r="C332" s="400" t="s">
        <v>687</v>
      </c>
      <c r="D332" s="400" t="s">
        <v>112</v>
      </c>
      <c r="E332" s="400">
        <v>2.7</v>
      </c>
      <c r="F332" s="400" t="s">
        <v>417</v>
      </c>
      <c r="G332" s="400" t="s">
        <v>292</v>
      </c>
      <c r="H332" s="400" t="s">
        <v>335</v>
      </c>
      <c r="I332" s="401" t="s">
        <v>396</v>
      </c>
      <c r="J332" s="402">
        <v>4.7126102999999997</v>
      </c>
      <c r="K332" s="403">
        <v>5.46220515</v>
      </c>
      <c r="L332" s="402"/>
      <c r="M332" s="402"/>
      <c r="N332" s="402"/>
      <c r="O332" s="402">
        <v>0.22452742000000001</v>
      </c>
      <c r="P332" s="402">
        <v>0.26662690999999999</v>
      </c>
      <c r="Q332" s="402">
        <v>0.25844052000000001</v>
      </c>
      <c r="R332" s="404"/>
    </row>
    <row r="333" spans="2:18">
      <c r="B333" s="400" t="s">
        <v>637</v>
      </c>
      <c r="C333" s="400" t="s">
        <v>688</v>
      </c>
      <c r="D333" s="400" t="s">
        <v>112</v>
      </c>
      <c r="E333" s="400">
        <v>2.7</v>
      </c>
      <c r="F333" s="400" t="s">
        <v>417</v>
      </c>
      <c r="G333" s="400" t="s">
        <v>292</v>
      </c>
      <c r="H333" s="400" t="s">
        <v>335</v>
      </c>
      <c r="I333" s="401" t="s">
        <v>396</v>
      </c>
      <c r="J333" s="402">
        <v>4.7126102999999997</v>
      </c>
      <c r="K333" s="403">
        <v>5.46220515</v>
      </c>
      <c r="L333" s="402"/>
      <c r="M333" s="402"/>
      <c r="N333" s="402"/>
      <c r="O333" s="402">
        <v>0.22452742000000001</v>
      </c>
      <c r="P333" s="402">
        <v>0.26662690999999999</v>
      </c>
      <c r="Q333" s="402">
        <v>0.25844052000000001</v>
      </c>
      <c r="R333" s="404"/>
    </row>
    <row r="334" spans="2:18">
      <c r="B334" s="400" t="s">
        <v>637</v>
      </c>
      <c r="C334" s="400" t="s">
        <v>689</v>
      </c>
      <c r="D334" s="400" t="s">
        <v>112</v>
      </c>
      <c r="E334" s="400">
        <v>2.7</v>
      </c>
      <c r="F334" s="400" t="s">
        <v>417</v>
      </c>
      <c r="G334" s="400" t="s">
        <v>292</v>
      </c>
      <c r="H334" s="400" t="s">
        <v>335</v>
      </c>
      <c r="I334" s="401" t="s">
        <v>396</v>
      </c>
      <c r="J334" s="402">
        <v>5.9156525000000002</v>
      </c>
      <c r="K334" s="403">
        <v>6.6651615399999997</v>
      </c>
      <c r="L334" s="402"/>
      <c r="M334" s="402"/>
      <c r="N334" s="402"/>
      <c r="O334" s="402">
        <v>0.22441306</v>
      </c>
      <c r="P334" s="402">
        <v>0.26662690999999999</v>
      </c>
      <c r="Q334" s="402">
        <v>0.25846907000000002</v>
      </c>
      <c r="R334" s="404"/>
    </row>
    <row r="335" spans="2:18">
      <c r="B335" s="400" t="s">
        <v>637</v>
      </c>
      <c r="C335" s="400" t="s">
        <v>690</v>
      </c>
      <c r="D335" s="400" t="s">
        <v>112</v>
      </c>
      <c r="E335" s="400">
        <v>2.7</v>
      </c>
      <c r="F335" s="400" t="s">
        <v>417</v>
      </c>
      <c r="G335" s="400" t="s">
        <v>292</v>
      </c>
      <c r="H335" s="400" t="s">
        <v>335</v>
      </c>
      <c r="I335" s="401" t="s">
        <v>396</v>
      </c>
      <c r="J335" s="402">
        <v>4.7126102999999997</v>
      </c>
      <c r="K335" s="403">
        <v>5.4014377199999997</v>
      </c>
      <c r="L335" s="402"/>
      <c r="M335" s="402"/>
      <c r="N335" s="402"/>
      <c r="O335" s="402">
        <v>0.22452742000000001</v>
      </c>
      <c r="P335" s="402">
        <v>0.20585948000000001</v>
      </c>
      <c r="Q335" s="402">
        <v>0.25844052000000001</v>
      </c>
      <c r="R335" s="404"/>
    </row>
    <row r="336" spans="2:18">
      <c r="B336" s="400" t="s">
        <v>637</v>
      </c>
      <c r="C336" s="400" t="s">
        <v>691</v>
      </c>
      <c r="D336" s="400" t="s">
        <v>112</v>
      </c>
      <c r="E336" s="400">
        <v>2.7</v>
      </c>
      <c r="F336" s="400" t="s">
        <v>417</v>
      </c>
      <c r="G336" s="400" t="s">
        <v>292</v>
      </c>
      <c r="H336" s="400" t="s">
        <v>335</v>
      </c>
      <c r="I336" s="401" t="s">
        <v>396</v>
      </c>
      <c r="J336" s="402">
        <v>5.3279116999999996</v>
      </c>
      <c r="K336" s="403">
        <v>6.2293126699999997</v>
      </c>
      <c r="L336" s="402"/>
      <c r="M336" s="402"/>
      <c r="N336" s="402"/>
      <c r="O336" s="402">
        <v>0.36960883</v>
      </c>
      <c r="P336" s="402">
        <v>0.26662690999999999</v>
      </c>
      <c r="Q336" s="402">
        <v>0.26516522999999997</v>
      </c>
      <c r="R336" s="404"/>
    </row>
    <row r="337" spans="2:18">
      <c r="B337" s="400" t="s">
        <v>637</v>
      </c>
      <c r="C337" s="400" t="s">
        <v>692</v>
      </c>
      <c r="D337" s="400" t="s">
        <v>112</v>
      </c>
      <c r="E337" s="400">
        <v>2.7</v>
      </c>
      <c r="F337" s="400" t="s">
        <v>417</v>
      </c>
      <c r="G337" s="400" t="s">
        <v>292</v>
      </c>
      <c r="H337" s="400" t="s">
        <v>335</v>
      </c>
      <c r="I337" s="401" t="s">
        <v>396</v>
      </c>
      <c r="J337" s="402">
        <v>5.3279116999999996</v>
      </c>
      <c r="K337" s="403">
        <v>6.2293126699999997</v>
      </c>
      <c r="L337" s="402"/>
      <c r="M337" s="402"/>
      <c r="N337" s="402"/>
      <c r="O337" s="402">
        <v>0.36960883</v>
      </c>
      <c r="P337" s="402">
        <v>0.26662690999999999</v>
      </c>
      <c r="Q337" s="402">
        <v>0.26516522999999997</v>
      </c>
      <c r="R337" s="404"/>
    </row>
    <row r="338" spans="2:18">
      <c r="B338" s="400" t="s">
        <v>637</v>
      </c>
      <c r="C338" s="400" t="s">
        <v>693</v>
      </c>
      <c r="D338" s="400" t="s">
        <v>112</v>
      </c>
      <c r="E338" s="400">
        <v>2.7</v>
      </c>
      <c r="F338" s="400" t="s">
        <v>417</v>
      </c>
      <c r="G338" s="400" t="s">
        <v>292</v>
      </c>
      <c r="H338" s="400" t="s">
        <v>335</v>
      </c>
      <c r="I338" s="401" t="s">
        <v>396</v>
      </c>
      <c r="J338" s="402">
        <v>5.3279116999999996</v>
      </c>
      <c r="K338" s="403">
        <v>6.2293126699999997</v>
      </c>
      <c r="L338" s="402"/>
      <c r="M338" s="402"/>
      <c r="N338" s="402"/>
      <c r="O338" s="402">
        <v>0.36960883</v>
      </c>
      <c r="P338" s="402">
        <v>0.26662690999999999</v>
      </c>
      <c r="Q338" s="402">
        <v>0.26516522999999997</v>
      </c>
      <c r="R338" s="404"/>
    </row>
    <row r="339" spans="2:18">
      <c r="B339" s="400" t="s">
        <v>637</v>
      </c>
      <c r="C339" s="400" t="s">
        <v>694</v>
      </c>
      <c r="D339" s="400" t="s">
        <v>112</v>
      </c>
      <c r="E339" s="400">
        <v>2.7</v>
      </c>
      <c r="F339" s="400" t="s">
        <v>417</v>
      </c>
      <c r="G339" s="400" t="s">
        <v>292</v>
      </c>
      <c r="H339" s="400" t="s">
        <v>335</v>
      </c>
      <c r="I339" s="401" t="s">
        <v>396</v>
      </c>
      <c r="J339" s="402">
        <v>5.3279116999999996</v>
      </c>
      <c r="K339" s="403">
        <v>6.2293126699999997</v>
      </c>
      <c r="L339" s="402"/>
      <c r="M339" s="402"/>
      <c r="N339" s="402"/>
      <c r="O339" s="402">
        <v>0.36960883</v>
      </c>
      <c r="P339" s="402">
        <v>0.26662690999999999</v>
      </c>
      <c r="Q339" s="402">
        <v>0.26516522999999997</v>
      </c>
      <c r="R339" s="404"/>
    </row>
    <row r="340" spans="2:18">
      <c r="B340" s="400" t="s">
        <v>637</v>
      </c>
      <c r="C340" s="400" t="s">
        <v>695</v>
      </c>
      <c r="D340" s="400" t="s">
        <v>112</v>
      </c>
      <c r="E340" s="400">
        <v>2.7</v>
      </c>
      <c r="F340" s="400" t="s">
        <v>417</v>
      </c>
      <c r="G340" s="400" t="s">
        <v>292</v>
      </c>
      <c r="H340" s="400" t="s">
        <v>335</v>
      </c>
      <c r="I340" s="401" t="s">
        <v>396</v>
      </c>
      <c r="J340" s="402">
        <v>5.3279116999999996</v>
      </c>
      <c r="K340" s="403">
        <v>6.2293126699999997</v>
      </c>
      <c r="L340" s="402"/>
      <c r="M340" s="402"/>
      <c r="N340" s="402"/>
      <c r="O340" s="402">
        <v>0.36960883</v>
      </c>
      <c r="P340" s="402">
        <v>0.26662690999999999</v>
      </c>
      <c r="Q340" s="402">
        <v>0.26516522999999997</v>
      </c>
      <c r="R340" s="404"/>
    </row>
    <row r="341" spans="2:18">
      <c r="B341" s="400" t="s">
        <v>637</v>
      </c>
      <c r="C341" s="400" t="s">
        <v>696</v>
      </c>
      <c r="D341" s="400" t="s">
        <v>112</v>
      </c>
      <c r="E341" s="400">
        <v>2.7</v>
      </c>
      <c r="F341" s="400" t="s">
        <v>417</v>
      </c>
      <c r="G341" s="400" t="s">
        <v>292</v>
      </c>
      <c r="H341" s="400" t="s">
        <v>335</v>
      </c>
      <c r="I341" s="401" t="s">
        <v>396</v>
      </c>
      <c r="J341" s="402">
        <v>4.7126102999999997</v>
      </c>
      <c r="K341" s="403">
        <v>5.46220515</v>
      </c>
      <c r="L341" s="402"/>
      <c r="M341" s="402"/>
      <c r="N341" s="402"/>
      <c r="O341" s="402">
        <v>0.22452742000000001</v>
      </c>
      <c r="P341" s="402">
        <v>0.26662690999999999</v>
      </c>
      <c r="Q341" s="402">
        <v>0.25844052000000001</v>
      </c>
      <c r="R341" s="404"/>
    </row>
    <row r="342" spans="2:18">
      <c r="B342" s="400" t="s">
        <v>637</v>
      </c>
      <c r="C342" s="400" t="s">
        <v>697</v>
      </c>
      <c r="D342" s="400" t="s">
        <v>112</v>
      </c>
      <c r="E342" s="400">
        <v>2.7</v>
      </c>
      <c r="F342" s="400" t="s">
        <v>417</v>
      </c>
      <c r="G342" s="400" t="s">
        <v>292</v>
      </c>
      <c r="H342" s="400" t="s">
        <v>335</v>
      </c>
      <c r="I342" s="401" t="s">
        <v>396</v>
      </c>
      <c r="J342" s="402">
        <v>4.7126102999999997</v>
      </c>
      <c r="K342" s="403">
        <v>5.46220515</v>
      </c>
      <c r="L342" s="402"/>
      <c r="M342" s="402"/>
      <c r="N342" s="402"/>
      <c r="O342" s="402">
        <v>0.22452742000000001</v>
      </c>
      <c r="P342" s="402">
        <v>0.26662690999999999</v>
      </c>
      <c r="Q342" s="402">
        <v>0.25844052000000001</v>
      </c>
      <c r="R342" s="404"/>
    </row>
    <row r="343" spans="2:18">
      <c r="B343" s="400" t="s">
        <v>637</v>
      </c>
      <c r="C343" s="400" t="s">
        <v>698</v>
      </c>
      <c r="D343" s="400" t="s">
        <v>112</v>
      </c>
      <c r="E343" s="400">
        <v>2.7</v>
      </c>
      <c r="F343" s="400" t="s">
        <v>417</v>
      </c>
      <c r="G343" s="400" t="s">
        <v>292</v>
      </c>
      <c r="H343" s="400" t="s">
        <v>335</v>
      </c>
      <c r="I343" s="401" t="s">
        <v>396</v>
      </c>
      <c r="J343" s="402">
        <v>4.7126102999999997</v>
      </c>
      <c r="K343" s="403">
        <v>5.46220515</v>
      </c>
      <c r="L343" s="402"/>
      <c r="M343" s="402"/>
      <c r="N343" s="402"/>
      <c r="O343" s="402">
        <v>0.22452742000000001</v>
      </c>
      <c r="P343" s="402">
        <v>0.26662690999999999</v>
      </c>
      <c r="Q343" s="402">
        <v>0.25844052000000001</v>
      </c>
      <c r="R343" s="404"/>
    </row>
    <row r="344" spans="2:18">
      <c r="B344" s="400" t="s">
        <v>637</v>
      </c>
      <c r="C344" s="400" t="s">
        <v>699</v>
      </c>
      <c r="D344" s="400" t="s">
        <v>112</v>
      </c>
      <c r="E344" s="400">
        <v>2.7</v>
      </c>
      <c r="F344" s="400" t="s">
        <v>417</v>
      </c>
      <c r="G344" s="400" t="s">
        <v>292</v>
      </c>
      <c r="H344" s="400" t="s">
        <v>335</v>
      </c>
      <c r="I344" s="401" t="s">
        <v>396</v>
      </c>
      <c r="J344" s="402">
        <v>4.7126102999999997</v>
      </c>
      <c r="K344" s="403">
        <v>5.46220515</v>
      </c>
      <c r="L344" s="402"/>
      <c r="M344" s="402"/>
      <c r="N344" s="402"/>
      <c r="O344" s="402">
        <v>0.22452742000000001</v>
      </c>
      <c r="P344" s="402">
        <v>0.26662690999999999</v>
      </c>
      <c r="Q344" s="402">
        <v>0.25844052000000001</v>
      </c>
      <c r="R344" s="404"/>
    </row>
    <row r="345" spans="2:18">
      <c r="B345" s="400" t="s">
        <v>637</v>
      </c>
      <c r="C345" s="400" t="s">
        <v>700</v>
      </c>
      <c r="D345" s="400" t="s">
        <v>112</v>
      </c>
      <c r="E345" s="400">
        <v>2.7</v>
      </c>
      <c r="F345" s="400" t="s">
        <v>417</v>
      </c>
      <c r="G345" s="400" t="s">
        <v>292</v>
      </c>
      <c r="H345" s="400" t="s">
        <v>335</v>
      </c>
      <c r="I345" s="401" t="s">
        <v>396</v>
      </c>
      <c r="J345" s="402">
        <v>4.7126102999999997</v>
      </c>
      <c r="K345" s="403">
        <v>5.46220515</v>
      </c>
      <c r="L345" s="402"/>
      <c r="M345" s="402"/>
      <c r="N345" s="402"/>
      <c r="O345" s="402">
        <v>0.22452742000000001</v>
      </c>
      <c r="P345" s="402">
        <v>0.26662690999999999</v>
      </c>
      <c r="Q345" s="402">
        <v>0.25844052000000001</v>
      </c>
      <c r="R345" s="404"/>
    </row>
    <row r="346" spans="2:18">
      <c r="B346" s="400" t="s">
        <v>637</v>
      </c>
      <c r="C346" s="400" t="s">
        <v>701</v>
      </c>
      <c r="D346" s="400" t="s">
        <v>112</v>
      </c>
      <c r="E346" s="400">
        <v>2.7</v>
      </c>
      <c r="F346" s="400" t="s">
        <v>417</v>
      </c>
      <c r="G346" s="400" t="s">
        <v>292</v>
      </c>
      <c r="H346" s="400" t="s">
        <v>335</v>
      </c>
      <c r="I346" s="401" t="s">
        <v>396</v>
      </c>
      <c r="J346" s="402">
        <v>5.3279116999999996</v>
      </c>
      <c r="K346" s="403">
        <v>6.2293126699999997</v>
      </c>
      <c r="L346" s="402"/>
      <c r="M346" s="402"/>
      <c r="N346" s="402"/>
      <c r="O346" s="402">
        <v>0.36960883</v>
      </c>
      <c r="P346" s="402">
        <v>0.26662690999999999</v>
      </c>
      <c r="Q346" s="402">
        <v>0.26516522999999997</v>
      </c>
      <c r="R346" s="404"/>
    </row>
    <row r="347" spans="2:18">
      <c r="B347" s="400" t="s">
        <v>637</v>
      </c>
      <c r="C347" s="400" t="s">
        <v>702</v>
      </c>
      <c r="D347" s="400" t="s">
        <v>112</v>
      </c>
      <c r="E347" s="400">
        <v>2.7</v>
      </c>
      <c r="F347" s="400" t="s">
        <v>417</v>
      </c>
      <c r="G347" s="400" t="s">
        <v>292</v>
      </c>
      <c r="H347" s="400" t="s">
        <v>335</v>
      </c>
      <c r="I347" s="401" t="s">
        <v>396</v>
      </c>
      <c r="J347" s="402">
        <v>5.3279116999999996</v>
      </c>
      <c r="K347" s="403">
        <v>6.2293126699999997</v>
      </c>
      <c r="L347" s="402"/>
      <c r="M347" s="402"/>
      <c r="N347" s="402"/>
      <c r="O347" s="402">
        <v>0.36960883</v>
      </c>
      <c r="P347" s="402">
        <v>0.26662690999999999</v>
      </c>
      <c r="Q347" s="402">
        <v>0.26516522999999997</v>
      </c>
      <c r="R347" s="404"/>
    </row>
    <row r="348" spans="2:18">
      <c r="B348" s="400" t="s">
        <v>637</v>
      </c>
      <c r="C348" s="400" t="s">
        <v>703</v>
      </c>
      <c r="D348" s="400" t="s">
        <v>112</v>
      </c>
      <c r="E348" s="400">
        <v>2.7</v>
      </c>
      <c r="F348" s="400" t="s">
        <v>417</v>
      </c>
      <c r="G348" s="400" t="s">
        <v>292</v>
      </c>
      <c r="H348" s="400" t="s">
        <v>335</v>
      </c>
      <c r="I348" s="401" t="s">
        <v>396</v>
      </c>
      <c r="J348" s="402">
        <v>5.3279116999999996</v>
      </c>
      <c r="K348" s="403">
        <v>6.2293126699999997</v>
      </c>
      <c r="L348" s="402"/>
      <c r="M348" s="402"/>
      <c r="N348" s="402"/>
      <c r="O348" s="402">
        <v>0.36960883</v>
      </c>
      <c r="P348" s="402">
        <v>0.26662690999999999</v>
      </c>
      <c r="Q348" s="402">
        <v>0.26516522999999997</v>
      </c>
      <c r="R348" s="404"/>
    </row>
    <row r="349" spans="2:18">
      <c r="B349" s="400" t="s">
        <v>637</v>
      </c>
      <c r="C349" s="400" t="s">
        <v>704</v>
      </c>
      <c r="D349" s="400" t="s">
        <v>112</v>
      </c>
      <c r="E349" s="400">
        <v>2.7</v>
      </c>
      <c r="F349" s="400" t="s">
        <v>417</v>
      </c>
      <c r="G349" s="400" t="s">
        <v>292</v>
      </c>
      <c r="H349" s="400" t="s">
        <v>335</v>
      </c>
      <c r="I349" s="401" t="s">
        <v>396</v>
      </c>
      <c r="J349" s="402">
        <v>5.3279116999999996</v>
      </c>
      <c r="K349" s="403">
        <v>6.2293126699999997</v>
      </c>
      <c r="L349" s="402"/>
      <c r="M349" s="402"/>
      <c r="N349" s="402"/>
      <c r="O349" s="402">
        <v>0.36960883</v>
      </c>
      <c r="P349" s="402">
        <v>0.26662690999999999</v>
      </c>
      <c r="Q349" s="402">
        <v>0.26516522999999997</v>
      </c>
      <c r="R349" s="404"/>
    </row>
    <row r="350" spans="2:18">
      <c r="B350" s="400" t="s">
        <v>637</v>
      </c>
      <c r="C350" s="400" t="s">
        <v>705</v>
      </c>
      <c r="D350" s="400" t="s">
        <v>112</v>
      </c>
      <c r="E350" s="400">
        <v>2.7</v>
      </c>
      <c r="F350" s="400" t="s">
        <v>417</v>
      </c>
      <c r="G350" s="400" t="s">
        <v>292</v>
      </c>
      <c r="H350" s="400" t="s">
        <v>335</v>
      </c>
      <c r="I350" s="401" t="s">
        <v>396</v>
      </c>
      <c r="J350" s="402">
        <v>5.3279116999999996</v>
      </c>
      <c r="K350" s="403">
        <v>6.2293126699999997</v>
      </c>
      <c r="L350" s="402"/>
      <c r="M350" s="402"/>
      <c r="N350" s="402"/>
      <c r="O350" s="402">
        <v>0.36960883</v>
      </c>
      <c r="P350" s="402">
        <v>0.26662690999999999</v>
      </c>
      <c r="Q350" s="402">
        <v>0.26516522999999997</v>
      </c>
      <c r="R350" s="404"/>
    </row>
    <row r="351" spans="2:18">
      <c r="B351" s="400" t="s">
        <v>637</v>
      </c>
      <c r="C351" s="400" t="s">
        <v>706</v>
      </c>
      <c r="D351" s="400" t="s">
        <v>112</v>
      </c>
      <c r="E351" s="400">
        <v>2.7</v>
      </c>
      <c r="F351" s="400" t="s">
        <v>417</v>
      </c>
      <c r="G351" s="400" t="s">
        <v>292</v>
      </c>
      <c r="H351" s="400" t="s">
        <v>335</v>
      </c>
      <c r="I351" s="401" t="s">
        <v>396</v>
      </c>
      <c r="J351" s="402">
        <v>5.3279116999999996</v>
      </c>
      <c r="K351" s="403">
        <v>6.2293126699999997</v>
      </c>
      <c r="L351" s="402"/>
      <c r="M351" s="402"/>
      <c r="N351" s="402"/>
      <c r="O351" s="402">
        <v>0.36960883</v>
      </c>
      <c r="P351" s="402">
        <v>0.26662690999999999</v>
      </c>
      <c r="Q351" s="402">
        <v>0.26516522999999997</v>
      </c>
      <c r="R351" s="404"/>
    </row>
    <row r="352" spans="2:18">
      <c r="B352" s="400" t="s">
        <v>637</v>
      </c>
      <c r="C352" s="400" t="s">
        <v>708</v>
      </c>
      <c r="D352" s="400" t="s">
        <v>112</v>
      </c>
      <c r="E352" s="400">
        <v>2.7</v>
      </c>
      <c r="F352" s="400" t="s">
        <v>417</v>
      </c>
      <c r="G352" s="400" t="s">
        <v>292</v>
      </c>
      <c r="H352" s="400" t="s">
        <v>335</v>
      </c>
      <c r="I352" s="401" t="s">
        <v>396</v>
      </c>
      <c r="J352" s="402">
        <v>4.7126102999999997</v>
      </c>
      <c r="K352" s="403">
        <v>5.46220515</v>
      </c>
      <c r="L352" s="402"/>
      <c r="M352" s="402"/>
      <c r="N352" s="402"/>
      <c r="O352" s="402">
        <v>0.22452742000000001</v>
      </c>
      <c r="P352" s="402">
        <v>0.26662690999999999</v>
      </c>
      <c r="Q352" s="402">
        <v>0.25844052000000001</v>
      </c>
      <c r="R352" s="404"/>
    </row>
    <row r="353" spans="2:18">
      <c r="B353" s="400" t="s">
        <v>637</v>
      </c>
      <c r="C353" s="400" t="s">
        <v>709</v>
      </c>
      <c r="D353" s="400" t="s">
        <v>112</v>
      </c>
      <c r="E353" s="400">
        <v>2.7</v>
      </c>
      <c r="F353" s="400" t="s">
        <v>417</v>
      </c>
      <c r="G353" s="400" t="s">
        <v>292</v>
      </c>
      <c r="H353" s="400" t="s">
        <v>335</v>
      </c>
      <c r="I353" s="401" t="s">
        <v>396</v>
      </c>
      <c r="J353" s="402">
        <v>4.7126102999999997</v>
      </c>
      <c r="K353" s="403">
        <v>5.46220515</v>
      </c>
      <c r="L353" s="402"/>
      <c r="M353" s="402"/>
      <c r="N353" s="402"/>
      <c r="O353" s="402">
        <v>0.22452742000000001</v>
      </c>
      <c r="P353" s="402">
        <v>0.26662690999999999</v>
      </c>
      <c r="Q353" s="402">
        <v>0.25844052000000001</v>
      </c>
      <c r="R353" s="404"/>
    </row>
    <row r="354" spans="2:18">
      <c r="B354" s="400" t="s">
        <v>637</v>
      </c>
      <c r="C354" s="400" t="s">
        <v>710</v>
      </c>
      <c r="D354" s="400" t="s">
        <v>112</v>
      </c>
      <c r="E354" s="400">
        <v>2.7</v>
      </c>
      <c r="F354" s="400" t="s">
        <v>417</v>
      </c>
      <c r="G354" s="400" t="s">
        <v>292</v>
      </c>
      <c r="H354" s="400" t="s">
        <v>335</v>
      </c>
      <c r="I354" s="401" t="s">
        <v>396</v>
      </c>
      <c r="J354" s="402">
        <v>7.2468570000000003</v>
      </c>
      <c r="K354" s="403">
        <v>8.1485056700000005</v>
      </c>
      <c r="L354" s="402"/>
      <c r="M354" s="402"/>
      <c r="N354" s="402"/>
      <c r="O354" s="402">
        <v>0.36981963000000001</v>
      </c>
      <c r="P354" s="402">
        <v>0.26662690999999999</v>
      </c>
      <c r="Q354" s="402">
        <v>0.26520212999999998</v>
      </c>
      <c r="R354" s="404"/>
    </row>
    <row r="355" spans="2:18">
      <c r="B355" s="400" t="s">
        <v>637</v>
      </c>
      <c r="C355" s="400" t="s">
        <v>711</v>
      </c>
      <c r="D355" s="400" t="s">
        <v>112</v>
      </c>
      <c r="E355" s="400">
        <v>2.7</v>
      </c>
      <c r="F355" s="400" t="s">
        <v>417</v>
      </c>
      <c r="G355" s="400" t="s">
        <v>292</v>
      </c>
      <c r="H355" s="400" t="s">
        <v>335</v>
      </c>
      <c r="I355" s="401" t="s">
        <v>396</v>
      </c>
      <c r="J355" s="402">
        <v>5.3279116999999996</v>
      </c>
      <c r="K355" s="403">
        <v>6.2293126699999997</v>
      </c>
      <c r="L355" s="402"/>
      <c r="M355" s="402"/>
      <c r="N355" s="402"/>
      <c r="O355" s="402">
        <v>0.36960883</v>
      </c>
      <c r="P355" s="402">
        <v>0.26662690999999999</v>
      </c>
      <c r="Q355" s="402">
        <v>0.26516522999999997</v>
      </c>
      <c r="R355" s="404"/>
    </row>
    <row r="356" spans="2:18">
      <c r="B356" s="400" t="s">
        <v>637</v>
      </c>
      <c r="C356" s="400" t="s">
        <v>713</v>
      </c>
      <c r="D356" s="400" t="s">
        <v>112</v>
      </c>
      <c r="E356" s="400">
        <v>2.7</v>
      </c>
      <c r="F356" s="400" t="s">
        <v>417</v>
      </c>
      <c r="G356" s="400" t="s">
        <v>292</v>
      </c>
      <c r="H356" s="400" t="s">
        <v>335</v>
      </c>
      <c r="I356" s="401" t="s">
        <v>396</v>
      </c>
      <c r="J356" s="402">
        <v>5.9156525000000002</v>
      </c>
      <c r="K356" s="403">
        <v>6.6651615399999997</v>
      </c>
      <c r="L356" s="402"/>
      <c r="M356" s="402"/>
      <c r="N356" s="402"/>
      <c r="O356" s="402">
        <v>0.22441306</v>
      </c>
      <c r="P356" s="402">
        <v>0.26662690999999999</v>
      </c>
      <c r="Q356" s="402">
        <v>0.25846907000000002</v>
      </c>
      <c r="R356" s="404"/>
    </row>
    <row r="357" spans="2:18">
      <c r="B357" s="400" t="s">
        <v>637</v>
      </c>
      <c r="C357" s="400" t="s">
        <v>714</v>
      </c>
      <c r="D357" s="400" t="s">
        <v>112</v>
      </c>
      <c r="E357" s="400">
        <v>2.7</v>
      </c>
      <c r="F357" s="400" t="s">
        <v>417</v>
      </c>
      <c r="G357" s="400" t="s">
        <v>292</v>
      </c>
      <c r="H357" s="400" t="s">
        <v>335</v>
      </c>
      <c r="I357" s="401" t="s">
        <v>396</v>
      </c>
      <c r="J357" s="402">
        <v>4.7126102999999997</v>
      </c>
      <c r="K357" s="403">
        <v>5.46220515</v>
      </c>
      <c r="L357" s="402"/>
      <c r="M357" s="402"/>
      <c r="N357" s="402"/>
      <c r="O357" s="402">
        <v>0.22452742000000001</v>
      </c>
      <c r="P357" s="402">
        <v>0.26662690999999999</v>
      </c>
      <c r="Q357" s="402">
        <v>0.25844052000000001</v>
      </c>
      <c r="R357" s="404"/>
    </row>
    <row r="358" spans="2:18">
      <c r="B358" s="400" t="s">
        <v>637</v>
      </c>
      <c r="C358" s="400" t="s">
        <v>715</v>
      </c>
      <c r="D358" s="400" t="s">
        <v>112</v>
      </c>
      <c r="E358" s="400">
        <v>2.7</v>
      </c>
      <c r="F358" s="400" t="s">
        <v>417</v>
      </c>
      <c r="G358" s="400" t="s">
        <v>292</v>
      </c>
      <c r="H358" s="400" t="s">
        <v>335</v>
      </c>
      <c r="I358" s="401" t="s">
        <v>396</v>
      </c>
      <c r="J358" s="402">
        <v>5.9156525000000002</v>
      </c>
      <c r="K358" s="403">
        <v>6.6651615399999997</v>
      </c>
      <c r="L358" s="402"/>
      <c r="M358" s="402"/>
      <c r="N358" s="402"/>
      <c r="O358" s="402">
        <v>0.22441306</v>
      </c>
      <c r="P358" s="402">
        <v>0.26662690999999999</v>
      </c>
      <c r="Q358" s="402">
        <v>0.25846907000000002</v>
      </c>
      <c r="R358" s="404"/>
    </row>
    <row r="359" spans="2:18">
      <c r="B359" s="400" t="s">
        <v>637</v>
      </c>
      <c r="C359" s="400" t="s">
        <v>716</v>
      </c>
      <c r="D359" s="400" t="s">
        <v>112</v>
      </c>
      <c r="E359" s="400">
        <v>2.7</v>
      </c>
      <c r="F359" s="400" t="s">
        <v>417</v>
      </c>
      <c r="G359" s="400" t="s">
        <v>292</v>
      </c>
      <c r="H359" s="400" t="s">
        <v>335</v>
      </c>
      <c r="I359" s="401" t="s">
        <v>396</v>
      </c>
      <c r="J359" s="402">
        <v>4.2839773000000001</v>
      </c>
      <c r="K359" s="403">
        <v>5.1746084899999998</v>
      </c>
      <c r="L359" s="402"/>
      <c r="M359" s="402"/>
      <c r="N359" s="402"/>
      <c r="O359" s="402">
        <v>0.42024592999999999</v>
      </c>
      <c r="P359" s="402">
        <v>0.21225468</v>
      </c>
      <c r="Q359" s="402">
        <v>0.25813058</v>
      </c>
      <c r="R359" s="404"/>
    </row>
    <row r="360" spans="2:18">
      <c r="B360" s="400" t="s">
        <v>637</v>
      </c>
      <c r="C360" s="400" t="s">
        <v>717</v>
      </c>
      <c r="D360" s="400" t="s">
        <v>112</v>
      </c>
      <c r="E360" s="400">
        <v>2.7</v>
      </c>
      <c r="F360" s="400" t="s">
        <v>417</v>
      </c>
      <c r="G360" s="400" t="s">
        <v>292</v>
      </c>
      <c r="H360" s="400" t="s">
        <v>335</v>
      </c>
      <c r="I360" s="401" t="s">
        <v>396</v>
      </c>
      <c r="J360" s="402">
        <v>4.4136252000000002</v>
      </c>
      <c r="K360" s="403">
        <v>5.3107004699999996</v>
      </c>
      <c r="L360" s="402"/>
      <c r="M360" s="402"/>
      <c r="N360" s="402"/>
      <c r="O360" s="402">
        <v>0.42380356000000002</v>
      </c>
      <c r="P360" s="402">
        <v>0.21225468</v>
      </c>
      <c r="Q360" s="402">
        <v>0.26101702999999998</v>
      </c>
      <c r="R360" s="404"/>
    </row>
    <row r="361" spans="2:18">
      <c r="B361" s="400" t="s">
        <v>637</v>
      </c>
      <c r="C361" s="400" t="s">
        <v>718</v>
      </c>
      <c r="D361" s="400" t="s">
        <v>112</v>
      </c>
      <c r="E361" s="400">
        <v>2.7</v>
      </c>
      <c r="F361" s="400" t="s">
        <v>417</v>
      </c>
      <c r="G361" s="400" t="s">
        <v>292</v>
      </c>
      <c r="H361" s="400" t="s">
        <v>335</v>
      </c>
      <c r="I361" s="401" t="s">
        <v>396</v>
      </c>
      <c r="J361" s="402">
        <v>4.7126102999999997</v>
      </c>
      <c r="K361" s="403">
        <v>5.46220515</v>
      </c>
      <c r="L361" s="402"/>
      <c r="M361" s="402"/>
      <c r="N361" s="402"/>
      <c r="O361" s="402">
        <v>0.22452742000000001</v>
      </c>
      <c r="P361" s="402">
        <v>0.26662690999999999</v>
      </c>
      <c r="Q361" s="402">
        <v>0.25844052000000001</v>
      </c>
      <c r="R361" s="404"/>
    </row>
    <row r="362" spans="2:18">
      <c r="B362" s="400" t="s">
        <v>637</v>
      </c>
      <c r="C362" s="400" t="s">
        <v>719</v>
      </c>
      <c r="D362" s="400" t="s">
        <v>112</v>
      </c>
      <c r="E362" s="400">
        <v>2.7</v>
      </c>
      <c r="F362" s="400" t="s">
        <v>417</v>
      </c>
      <c r="G362" s="400" t="s">
        <v>292</v>
      </c>
      <c r="H362" s="400" t="s">
        <v>335</v>
      </c>
      <c r="I362" s="401" t="s">
        <v>396</v>
      </c>
      <c r="J362" s="402">
        <v>4.7126102999999997</v>
      </c>
      <c r="K362" s="403">
        <v>5.46220515</v>
      </c>
      <c r="L362" s="402"/>
      <c r="M362" s="402"/>
      <c r="N362" s="402"/>
      <c r="O362" s="402">
        <v>0.22452742000000001</v>
      </c>
      <c r="P362" s="402">
        <v>0.26662690999999999</v>
      </c>
      <c r="Q362" s="402">
        <v>0.25844052000000001</v>
      </c>
      <c r="R362" s="404"/>
    </row>
    <row r="363" spans="2:18">
      <c r="B363" s="400" t="s">
        <v>637</v>
      </c>
      <c r="C363" s="400" t="s">
        <v>720</v>
      </c>
      <c r="D363" s="400" t="s">
        <v>112</v>
      </c>
      <c r="E363" s="400">
        <v>2.7</v>
      </c>
      <c r="F363" s="400" t="s">
        <v>417</v>
      </c>
      <c r="G363" s="400" t="s">
        <v>292</v>
      </c>
      <c r="H363" s="400" t="s">
        <v>335</v>
      </c>
      <c r="I363" s="401" t="s">
        <v>396</v>
      </c>
      <c r="J363" s="402">
        <v>4.7126102999999997</v>
      </c>
      <c r="K363" s="403">
        <v>5.46220515</v>
      </c>
      <c r="L363" s="402"/>
      <c r="M363" s="402"/>
      <c r="N363" s="402"/>
      <c r="O363" s="402">
        <v>0.22452742000000001</v>
      </c>
      <c r="P363" s="402">
        <v>0.26662690999999999</v>
      </c>
      <c r="Q363" s="402">
        <v>0.25844052000000001</v>
      </c>
      <c r="R363" s="404"/>
    </row>
    <row r="364" spans="2:18">
      <c r="B364" s="400" t="s">
        <v>637</v>
      </c>
      <c r="C364" s="400" t="s">
        <v>721</v>
      </c>
      <c r="D364" s="400" t="s">
        <v>112</v>
      </c>
      <c r="E364" s="400">
        <v>2.7</v>
      </c>
      <c r="F364" s="400" t="s">
        <v>417</v>
      </c>
      <c r="G364" s="400" t="s">
        <v>292</v>
      </c>
      <c r="H364" s="400" t="s">
        <v>335</v>
      </c>
      <c r="I364" s="401" t="s">
        <v>396</v>
      </c>
      <c r="J364" s="402">
        <v>5.3279116999999996</v>
      </c>
      <c r="K364" s="403">
        <v>6.2293126699999997</v>
      </c>
      <c r="L364" s="402"/>
      <c r="M364" s="402"/>
      <c r="N364" s="402"/>
      <c r="O364" s="402">
        <v>0.36960883</v>
      </c>
      <c r="P364" s="402">
        <v>0.26662690999999999</v>
      </c>
      <c r="Q364" s="402">
        <v>0.26516522999999997</v>
      </c>
      <c r="R364" s="404"/>
    </row>
    <row r="365" spans="2:18">
      <c r="B365" s="400" t="s">
        <v>637</v>
      </c>
      <c r="C365" s="400" t="s">
        <v>722</v>
      </c>
      <c r="D365" s="400" t="s">
        <v>112</v>
      </c>
      <c r="E365" s="400">
        <v>2.7</v>
      </c>
      <c r="F365" s="400" t="s">
        <v>417</v>
      </c>
      <c r="G365" s="400" t="s">
        <v>292</v>
      </c>
      <c r="H365" s="400" t="s">
        <v>335</v>
      </c>
      <c r="I365" s="401" t="s">
        <v>396</v>
      </c>
      <c r="J365" s="402">
        <v>7.2468570000000003</v>
      </c>
      <c r="K365" s="403">
        <v>8.1485056700000005</v>
      </c>
      <c r="L365" s="402"/>
      <c r="M365" s="402"/>
      <c r="N365" s="402"/>
      <c r="O365" s="402">
        <v>0.36981963000000001</v>
      </c>
      <c r="P365" s="402">
        <v>0.26662690999999999</v>
      </c>
      <c r="Q365" s="402">
        <v>0.26520212999999998</v>
      </c>
      <c r="R365" s="404"/>
    </row>
    <row r="366" spans="2:18">
      <c r="B366" s="400" t="s">
        <v>637</v>
      </c>
      <c r="C366" s="400" t="s">
        <v>712</v>
      </c>
      <c r="D366" s="400" t="s">
        <v>112</v>
      </c>
      <c r="E366" s="400">
        <v>2.7</v>
      </c>
      <c r="F366" s="400" t="s">
        <v>417</v>
      </c>
      <c r="G366" s="400" t="s">
        <v>292</v>
      </c>
      <c r="H366" s="400" t="s">
        <v>335</v>
      </c>
      <c r="I366" s="401" t="s">
        <v>396</v>
      </c>
      <c r="J366" s="402">
        <v>5.9156525000000002</v>
      </c>
      <c r="K366" s="403">
        <v>6.6651615399999997</v>
      </c>
      <c r="L366" s="402"/>
      <c r="M366" s="402"/>
      <c r="N366" s="402"/>
      <c r="O366" s="402">
        <v>0.22441306</v>
      </c>
      <c r="P366" s="402">
        <v>0.26662690999999999</v>
      </c>
      <c r="Q366" s="402">
        <v>0.25846907000000002</v>
      </c>
      <c r="R366" s="404"/>
    </row>
    <row r="367" spans="2:18">
      <c r="B367" s="400" t="s">
        <v>637</v>
      </c>
      <c r="C367" s="400" t="s">
        <v>723</v>
      </c>
      <c r="D367" s="400" t="s">
        <v>112</v>
      </c>
      <c r="E367" s="400">
        <v>2.7</v>
      </c>
      <c r="F367" s="400" t="s">
        <v>417</v>
      </c>
      <c r="G367" s="400" t="s">
        <v>292</v>
      </c>
      <c r="H367" s="400" t="s">
        <v>335</v>
      </c>
      <c r="I367" s="401" t="s">
        <v>396</v>
      </c>
      <c r="J367" s="402">
        <v>5.3279116999999996</v>
      </c>
      <c r="K367" s="403">
        <v>6.2293126699999997</v>
      </c>
      <c r="L367" s="402"/>
      <c r="M367" s="402"/>
      <c r="N367" s="402"/>
      <c r="O367" s="402">
        <v>0.36960883</v>
      </c>
      <c r="P367" s="402">
        <v>0.26662690999999999</v>
      </c>
      <c r="Q367" s="402">
        <v>0.26516522999999997</v>
      </c>
      <c r="R367" s="404"/>
    </row>
    <row r="368" spans="2:18">
      <c r="B368" s="400" t="s">
        <v>637</v>
      </c>
      <c r="C368" s="400" t="s">
        <v>724</v>
      </c>
      <c r="D368" s="400" t="s">
        <v>112</v>
      </c>
      <c r="E368" s="400">
        <v>2.7</v>
      </c>
      <c r="F368" s="400" t="s">
        <v>417</v>
      </c>
      <c r="G368" s="400" t="s">
        <v>292</v>
      </c>
      <c r="H368" s="400" t="s">
        <v>335</v>
      </c>
      <c r="I368" s="401" t="s">
        <v>396</v>
      </c>
      <c r="J368" s="402">
        <v>4.7126102999999997</v>
      </c>
      <c r="K368" s="403">
        <v>5.46220515</v>
      </c>
      <c r="L368" s="402"/>
      <c r="M368" s="402"/>
      <c r="N368" s="402"/>
      <c r="O368" s="402">
        <v>0.22452742000000001</v>
      </c>
      <c r="P368" s="402">
        <v>0.26662690999999999</v>
      </c>
      <c r="Q368" s="402">
        <v>0.25844052000000001</v>
      </c>
      <c r="R368" s="404"/>
    </row>
    <row r="369" spans="2:18">
      <c r="B369" s="400" t="s">
        <v>637</v>
      </c>
      <c r="C369" s="400" t="s">
        <v>725</v>
      </c>
      <c r="D369" s="400" t="s">
        <v>112</v>
      </c>
      <c r="E369" s="400">
        <v>2.7</v>
      </c>
      <c r="F369" s="400" t="s">
        <v>417</v>
      </c>
      <c r="G369" s="400" t="s">
        <v>292</v>
      </c>
      <c r="H369" s="400" t="s">
        <v>335</v>
      </c>
      <c r="I369" s="401" t="s">
        <v>396</v>
      </c>
      <c r="J369" s="402">
        <v>5.9156525000000002</v>
      </c>
      <c r="K369" s="403">
        <v>6.6651615399999997</v>
      </c>
      <c r="L369" s="402"/>
      <c r="M369" s="402"/>
      <c r="N369" s="402"/>
      <c r="O369" s="402">
        <v>0.22441306</v>
      </c>
      <c r="P369" s="402">
        <v>0.26662690999999999</v>
      </c>
      <c r="Q369" s="402">
        <v>0.25846907000000002</v>
      </c>
      <c r="R369" s="404"/>
    </row>
    <row r="370" spans="2:18">
      <c r="B370" s="400" t="s">
        <v>637</v>
      </c>
      <c r="C370" s="400" t="s">
        <v>726</v>
      </c>
      <c r="D370" s="400" t="s">
        <v>112</v>
      </c>
      <c r="E370" s="400">
        <v>2.7</v>
      </c>
      <c r="F370" s="400" t="s">
        <v>417</v>
      </c>
      <c r="G370" s="400" t="s">
        <v>292</v>
      </c>
      <c r="H370" s="400" t="s">
        <v>335</v>
      </c>
      <c r="I370" s="401" t="s">
        <v>396</v>
      </c>
      <c r="J370" s="402">
        <v>5.1977921</v>
      </c>
      <c r="K370" s="403">
        <v>5.8865337100000001</v>
      </c>
      <c r="L370" s="402"/>
      <c r="M370" s="402"/>
      <c r="N370" s="402"/>
      <c r="O370" s="402">
        <v>0.22441306</v>
      </c>
      <c r="P370" s="402">
        <v>0.20585948000000001</v>
      </c>
      <c r="Q370" s="402">
        <v>0.25846907000000002</v>
      </c>
      <c r="R370" s="404"/>
    </row>
    <row r="371" spans="2:18">
      <c r="B371" s="400" t="s">
        <v>637</v>
      </c>
      <c r="C371" s="400" t="s">
        <v>728</v>
      </c>
      <c r="D371" s="400" t="s">
        <v>112</v>
      </c>
      <c r="E371" s="400">
        <v>2.7</v>
      </c>
      <c r="F371" s="400" t="s">
        <v>417</v>
      </c>
      <c r="G371" s="400" t="s">
        <v>292</v>
      </c>
      <c r="H371" s="400" t="s">
        <v>335</v>
      </c>
      <c r="I371" s="401" t="s">
        <v>396</v>
      </c>
      <c r="J371" s="402">
        <v>4.7126102999999997</v>
      </c>
      <c r="K371" s="403">
        <v>5.46220515</v>
      </c>
      <c r="L371" s="402"/>
      <c r="M371" s="402"/>
      <c r="N371" s="402"/>
      <c r="O371" s="402">
        <v>0.22452742000000001</v>
      </c>
      <c r="P371" s="402">
        <v>0.26662690999999999</v>
      </c>
      <c r="Q371" s="402">
        <v>0.25844052000000001</v>
      </c>
      <c r="R371" s="404"/>
    </row>
    <row r="372" spans="2:18">
      <c r="B372" s="400" t="s">
        <v>637</v>
      </c>
      <c r="C372" s="400" t="s">
        <v>729</v>
      </c>
      <c r="D372" s="400" t="s">
        <v>112</v>
      </c>
      <c r="E372" s="400">
        <v>2.7</v>
      </c>
      <c r="F372" s="400" t="s">
        <v>417</v>
      </c>
      <c r="G372" s="400" t="s">
        <v>292</v>
      </c>
      <c r="H372" s="400" t="s">
        <v>335</v>
      </c>
      <c r="I372" s="401" t="s">
        <v>396</v>
      </c>
      <c r="J372" s="402">
        <v>4.7126102999999997</v>
      </c>
      <c r="K372" s="403">
        <v>5.46220515</v>
      </c>
      <c r="L372" s="402"/>
      <c r="M372" s="402"/>
      <c r="N372" s="402"/>
      <c r="O372" s="402">
        <v>0.22452742000000001</v>
      </c>
      <c r="P372" s="402">
        <v>0.26662690999999999</v>
      </c>
      <c r="Q372" s="402">
        <v>0.25844052000000001</v>
      </c>
      <c r="R372" s="404"/>
    </row>
    <row r="373" spans="2:18">
      <c r="B373" s="400" t="s">
        <v>637</v>
      </c>
      <c r="C373" s="400" t="s">
        <v>730</v>
      </c>
      <c r="D373" s="400" t="s">
        <v>112</v>
      </c>
      <c r="E373" s="400">
        <v>2.7</v>
      </c>
      <c r="F373" s="400" t="s">
        <v>417</v>
      </c>
      <c r="G373" s="400" t="s">
        <v>292</v>
      </c>
      <c r="H373" s="400" t="s">
        <v>335</v>
      </c>
      <c r="I373" s="401" t="s">
        <v>396</v>
      </c>
      <c r="J373" s="402">
        <v>5.3279116999999996</v>
      </c>
      <c r="K373" s="403">
        <v>6.2293126699999997</v>
      </c>
      <c r="L373" s="402"/>
      <c r="M373" s="402"/>
      <c r="N373" s="402"/>
      <c r="O373" s="402">
        <v>0.36960883</v>
      </c>
      <c r="P373" s="402">
        <v>0.26662690999999999</v>
      </c>
      <c r="Q373" s="402">
        <v>0.26516522999999997</v>
      </c>
      <c r="R373" s="404"/>
    </row>
    <row r="374" spans="2:18">
      <c r="B374" s="400" t="s">
        <v>637</v>
      </c>
      <c r="C374" s="400" t="s">
        <v>731</v>
      </c>
      <c r="D374" s="400" t="s">
        <v>112</v>
      </c>
      <c r="E374" s="400">
        <v>2.7</v>
      </c>
      <c r="F374" s="400" t="s">
        <v>417</v>
      </c>
      <c r="G374" s="400" t="s">
        <v>292</v>
      </c>
      <c r="H374" s="400" t="s">
        <v>335</v>
      </c>
      <c r="I374" s="401" t="s">
        <v>396</v>
      </c>
      <c r="J374" s="402">
        <v>5.3279116999999996</v>
      </c>
      <c r="K374" s="403">
        <v>6.2293126699999997</v>
      </c>
      <c r="L374" s="402"/>
      <c r="M374" s="402"/>
      <c r="N374" s="402"/>
      <c r="O374" s="402">
        <v>0.36960883</v>
      </c>
      <c r="P374" s="402">
        <v>0.26662690999999999</v>
      </c>
      <c r="Q374" s="402">
        <v>0.26516522999999997</v>
      </c>
      <c r="R374" s="404"/>
    </row>
    <row r="375" spans="2:18">
      <c r="B375" s="400" t="s">
        <v>637</v>
      </c>
      <c r="C375" s="400" t="s">
        <v>732</v>
      </c>
      <c r="D375" s="400" t="s">
        <v>112</v>
      </c>
      <c r="E375" s="400">
        <v>2.7</v>
      </c>
      <c r="F375" s="400" t="s">
        <v>417</v>
      </c>
      <c r="G375" s="400" t="s">
        <v>292</v>
      </c>
      <c r="H375" s="400" t="s">
        <v>335</v>
      </c>
      <c r="I375" s="401" t="s">
        <v>396</v>
      </c>
      <c r="J375" s="402">
        <v>5.3279116999999996</v>
      </c>
      <c r="K375" s="403">
        <v>6.2293126699999997</v>
      </c>
      <c r="L375" s="402"/>
      <c r="M375" s="402"/>
      <c r="N375" s="402"/>
      <c r="O375" s="402">
        <v>0.36960883</v>
      </c>
      <c r="P375" s="402">
        <v>0.26662690999999999</v>
      </c>
      <c r="Q375" s="402">
        <v>0.26516522999999997</v>
      </c>
      <c r="R375" s="404"/>
    </row>
    <row r="376" spans="2:18">
      <c r="B376" s="400" t="s">
        <v>637</v>
      </c>
      <c r="C376" s="400" t="s">
        <v>733</v>
      </c>
      <c r="D376" s="400" t="s">
        <v>112</v>
      </c>
      <c r="E376" s="400">
        <v>2.7</v>
      </c>
      <c r="F376" s="400" t="s">
        <v>417</v>
      </c>
      <c r="G376" s="400" t="s">
        <v>292</v>
      </c>
      <c r="H376" s="400" t="s">
        <v>335</v>
      </c>
      <c r="I376" s="401" t="s">
        <v>396</v>
      </c>
      <c r="J376" s="402">
        <v>5.3279116999999996</v>
      </c>
      <c r="K376" s="403">
        <v>6.2293126699999997</v>
      </c>
      <c r="L376" s="402"/>
      <c r="M376" s="402"/>
      <c r="N376" s="402"/>
      <c r="O376" s="402">
        <v>0.36960883</v>
      </c>
      <c r="P376" s="402">
        <v>0.26662690999999999</v>
      </c>
      <c r="Q376" s="402">
        <v>0.26516522999999997</v>
      </c>
      <c r="R376" s="404"/>
    </row>
    <row r="377" spans="2:18">
      <c r="B377" s="400" t="s">
        <v>637</v>
      </c>
      <c r="C377" s="400" t="s">
        <v>727</v>
      </c>
      <c r="D377" s="400" t="s">
        <v>112</v>
      </c>
      <c r="E377" s="400">
        <v>2.7</v>
      </c>
      <c r="F377" s="400" t="s">
        <v>417</v>
      </c>
      <c r="G377" s="400" t="s">
        <v>292</v>
      </c>
      <c r="H377" s="400" t="s">
        <v>335</v>
      </c>
      <c r="I377" s="401" t="s">
        <v>396</v>
      </c>
      <c r="J377" s="402">
        <v>5.9156525000000002</v>
      </c>
      <c r="K377" s="403">
        <v>6.6651615399999997</v>
      </c>
      <c r="L377" s="402"/>
      <c r="M377" s="402"/>
      <c r="N377" s="402"/>
      <c r="O377" s="402">
        <v>0.22441306</v>
      </c>
      <c r="P377" s="402">
        <v>0.26662690999999999</v>
      </c>
      <c r="Q377" s="402">
        <v>0.25846907000000002</v>
      </c>
      <c r="R377" s="404"/>
    </row>
    <row r="378" spans="2:18">
      <c r="B378" s="400" t="s">
        <v>637</v>
      </c>
      <c r="C378" s="400" t="s">
        <v>734</v>
      </c>
      <c r="D378" s="400" t="s">
        <v>112</v>
      </c>
      <c r="E378" s="400">
        <v>2.7</v>
      </c>
      <c r="F378" s="400" t="s">
        <v>417</v>
      </c>
      <c r="G378" s="400" t="s">
        <v>292</v>
      </c>
      <c r="H378" s="400" t="s">
        <v>335</v>
      </c>
      <c r="I378" s="401" t="s">
        <v>396</v>
      </c>
      <c r="J378" s="402">
        <v>5.3279116999999996</v>
      </c>
      <c r="K378" s="403">
        <v>6.2293126699999997</v>
      </c>
      <c r="L378" s="402"/>
      <c r="M378" s="402"/>
      <c r="N378" s="402"/>
      <c r="O378" s="402">
        <v>0.36960883</v>
      </c>
      <c r="P378" s="402">
        <v>0.26662690999999999</v>
      </c>
      <c r="Q378" s="402">
        <v>0.26516522999999997</v>
      </c>
      <c r="R378" s="404"/>
    </row>
    <row r="379" spans="2:18">
      <c r="B379" s="400" t="s">
        <v>637</v>
      </c>
      <c r="C379" s="400" t="s">
        <v>735</v>
      </c>
      <c r="D379" s="400" t="s">
        <v>112</v>
      </c>
      <c r="E379" s="400">
        <v>2.7</v>
      </c>
      <c r="F379" s="400" t="s">
        <v>417</v>
      </c>
      <c r="G379" s="400" t="s">
        <v>292</v>
      </c>
      <c r="H379" s="400" t="s">
        <v>335</v>
      </c>
      <c r="I379" s="401" t="s">
        <v>396</v>
      </c>
      <c r="J379" s="402">
        <v>5.9156525000000002</v>
      </c>
      <c r="K379" s="403">
        <v>6.6651615399999997</v>
      </c>
      <c r="L379" s="402"/>
      <c r="M379" s="402"/>
      <c r="N379" s="402"/>
      <c r="O379" s="402">
        <v>0.22441306</v>
      </c>
      <c r="P379" s="402">
        <v>0.26662690999999999</v>
      </c>
      <c r="Q379" s="402">
        <v>0.25846907000000002</v>
      </c>
      <c r="R379" s="404"/>
    </row>
    <row r="380" spans="2:18">
      <c r="B380" s="400" t="s">
        <v>637</v>
      </c>
      <c r="C380" s="400" t="s">
        <v>736</v>
      </c>
      <c r="D380" s="400" t="s">
        <v>112</v>
      </c>
      <c r="E380" s="400">
        <v>2.7</v>
      </c>
      <c r="F380" s="400" t="s">
        <v>417</v>
      </c>
      <c r="G380" s="400" t="s">
        <v>292</v>
      </c>
      <c r="H380" s="400" t="s">
        <v>335</v>
      </c>
      <c r="I380" s="401" t="s">
        <v>396</v>
      </c>
      <c r="J380" s="402">
        <v>7.2468570000000003</v>
      </c>
      <c r="K380" s="403">
        <v>8.1485056700000005</v>
      </c>
      <c r="L380" s="402"/>
      <c r="M380" s="402"/>
      <c r="N380" s="402"/>
      <c r="O380" s="402">
        <v>0.36981963000000001</v>
      </c>
      <c r="P380" s="402">
        <v>0.26662690999999999</v>
      </c>
      <c r="Q380" s="402">
        <v>0.26520212999999998</v>
      </c>
      <c r="R380" s="404"/>
    </row>
    <row r="381" spans="2:18">
      <c r="B381" s="400" t="s">
        <v>637</v>
      </c>
      <c r="C381" s="400" t="s">
        <v>738</v>
      </c>
      <c r="D381" s="400" t="s">
        <v>112</v>
      </c>
      <c r="E381" s="400">
        <v>2.7</v>
      </c>
      <c r="F381" s="400" t="s">
        <v>417</v>
      </c>
      <c r="G381" s="400" t="s">
        <v>292</v>
      </c>
      <c r="H381" s="400" t="s">
        <v>335</v>
      </c>
      <c r="I381" s="401" t="s">
        <v>396</v>
      </c>
      <c r="J381" s="402">
        <v>4.7126102999999997</v>
      </c>
      <c r="K381" s="403">
        <v>5.46220515</v>
      </c>
      <c r="L381" s="402"/>
      <c r="M381" s="402"/>
      <c r="N381" s="402"/>
      <c r="O381" s="402">
        <v>0.22452742000000001</v>
      </c>
      <c r="P381" s="402">
        <v>0.26662690999999999</v>
      </c>
      <c r="Q381" s="402">
        <v>0.25844052000000001</v>
      </c>
      <c r="R381" s="404"/>
    </row>
    <row r="382" spans="2:18">
      <c r="B382" s="400" t="s">
        <v>637</v>
      </c>
      <c r="C382" s="400" t="s">
        <v>737</v>
      </c>
      <c r="D382" s="400" t="s">
        <v>112</v>
      </c>
      <c r="E382" s="400">
        <v>2.7</v>
      </c>
      <c r="F382" s="400" t="s">
        <v>417</v>
      </c>
      <c r="G382" s="400" t="s">
        <v>292</v>
      </c>
      <c r="H382" s="400" t="s">
        <v>335</v>
      </c>
      <c r="I382" s="401" t="s">
        <v>396</v>
      </c>
      <c r="J382" s="402">
        <v>5.1977921</v>
      </c>
      <c r="K382" s="403">
        <v>5.9473011400000004</v>
      </c>
      <c r="L382" s="402"/>
      <c r="M382" s="402"/>
      <c r="N382" s="402"/>
      <c r="O382" s="402">
        <v>0.22441306</v>
      </c>
      <c r="P382" s="402">
        <v>0.26662690999999999</v>
      </c>
      <c r="Q382" s="402">
        <v>0.25846907000000002</v>
      </c>
      <c r="R382" s="404"/>
    </row>
    <row r="383" spans="2:18">
      <c r="B383" s="400" t="s">
        <v>637</v>
      </c>
      <c r="C383" s="400" t="s">
        <v>739</v>
      </c>
      <c r="D383" s="400" t="s">
        <v>112</v>
      </c>
      <c r="E383" s="400">
        <v>2.7</v>
      </c>
      <c r="F383" s="400" t="s">
        <v>417</v>
      </c>
      <c r="G383" s="400" t="s">
        <v>292</v>
      </c>
      <c r="H383" s="400" t="s">
        <v>335</v>
      </c>
      <c r="I383" s="401" t="s">
        <v>396</v>
      </c>
      <c r="J383" s="402">
        <v>4.7126102999999997</v>
      </c>
      <c r="K383" s="403">
        <v>5.46220515</v>
      </c>
      <c r="L383" s="402"/>
      <c r="M383" s="402"/>
      <c r="N383" s="402"/>
      <c r="O383" s="402">
        <v>0.22452742000000001</v>
      </c>
      <c r="P383" s="402">
        <v>0.26662690999999999</v>
      </c>
      <c r="Q383" s="402">
        <v>0.25844052000000001</v>
      </c>
      <c r="R383" s="404"/>
    </row>
    <row r="384" spans="2:18">
      <c r="B384" s="400" t="s">
        <v>637</v>
      </c>
      <c r="C384" s="400" t="s">
        <v>740</v>
      </c>
      <c r="D384" s="400" t="s">
        <v>112</v>
      </c>
      <c r="E384" s="400">
        <v>2.7</v>
      </c>
      <c r="F384" s="400" t="s">
        <v>417</v>
      </c>
      <c r="G384" s="400" t="s">
        <v>292</v>
      </c>
      <c r="H384" s="400" t="s">
        <v>335</v>
      </c>
      <c r="I384" s="401" t="s">
        <v>396</v>
      </c>
      <c r="J384" s="402">
        <v>5.9156525000000002</v>
      </c>
      <c r="K384" s="403">
        <v>6.6651615399999997</v>
      </c>
      <c r="L384" s="402"/>
      <c r="M384" s="402"/>
      <c r="N384" s="402"/>
      <c r="O384" s="402">
        <v>0.22441306</v>
      </c>
      <c r="P384" s="402">
        <v>0.26662690999999999</v>
      </c>
      <c r="Q384" s="402">
        <v>0.25846907000000002</v>
      </c>
      <c r="R384" s="404"/>
    </row>
    <row r="385" spans="2:18">
      <c r="B385" s="400" t="s">
        <v>637</v>
      </c>
      <c r="C385" s="400" t="s">
        <v>741</v>
      </c>
      <c r="D385" s="400" t="s">
        <v>112</v>
      </c>
      <c r="E385" s="400">
        <v>2.7</v>
      </c>
      <c r="F385" s="400" t="s">
        <v>417</v>
      </c>
      <c r="G385" s="400" t="s">
        <v>292</v>
      </c>
      <c r="H385" s="400" t="s">
        <v>335</v>
      </c>
      <c r="I385" s="401" t="s">
        <v>396</v>
      </c>
      <c r="J385" s="402">
        <v>4.7126102999999997</v>
      </c>
      <c r="K385" s="403">
        <v>5.46220515</v>
      </c>
      <c r="L385" s="402"/>
      <c r="M385" s="402"/>
      <c r="N385" s="402"/>
      <c r="O385" s="402">
        <v>0.22452742000000001</v>
      </c>
      <c r="P385" s="402">
        <v>0.26662690999999999</v>
      </c>
      <c r="Q385" s="402">
        <v>0.25844052000000001</v>
      </c>
      <c r="R385" s="404"/>
    </row>
    <row r="386" spans="2:18">
      <c r="B386" s="400" t="s">
        <v>637</v>
      </c>
      <c r="C386" s="400" t="s">
        <v>742</v>
      </c>
      <c r="D386" s="400" t="s">
        <v>112</v>
      </c>
      <c r="E386" s="400">
        <v>2.7</v>
      </c>
      <c r="F386" s="400" t="s">
        <v>417</v>
      </c>
      <c r="G386" s="400" t="s">
        <v>292</v>
      </c>
      <c r="H386" s="400" t="s">
        <v>335</v>
      </c>
      <c r="I386" s="401" t="s">
        <v>396</v>
      </c>
      <c r="J386" s="402">
        <v>5.9156525000000002</v>
      </c>
      <c r="K386" s="403">
        <v>6.6651615399999997</v>
      </c>
      <c r="L386" s="402"/>
      <c r="M386" s="402"/>
      <c r="N386" s="402"/>
      <c r="O386" s="402">
        <v>0.22441306</v>
      </c>
      <c r="P386" s="402">
        <v>0.26662690999999999</v>
      </c>
      <c r="Q386" s="402">
        <v>0.25846907000000002</v>
      </c>
      <c r="R386" s="404"/>
    </row>
    <row r="387" spans="2:18">
      <c r="B387" s="400" t="s">
        <v>637</v>
      </c>
      <c r="C387" s="400" t="s">
        <v>743</v>
      </c>
      <c r="D387" s="400" t="s">
        <v>112</v>
      </c>
      <c r="E387" s="400">
        <v>2.7</v>
      </c>
      <c r="F387" s="400" t="s">
        <v>417</v>
      </c>
      <c r="G387" s="400" t="s">
        <v>292</v>
      </c>
      <c r="H387" s="400" t="s">
        <v>335</v>
      </c>
      <c r="I387" s="401" t="s">
        <v>396</v>
      </c>
      <c r="J387" s="402">
        <v>4.7126102999999997</v>
      </c>
      <c r="K387" s="403">
        <v>5.46220515</v>
      </c>
      <c r="L387" s="402"/>
      <c r="M387" s="402"/>
      <c r="N387" s="402"/>
      <c r="O387" s="402">
        <v>0.22452742000000001</v>
      </c>
      <c r="P387" s="402">
        <v>0.26662690999999999</v>
      </c>
      <c r="Q387" s="402">
        <v>0.25844052000000001</v>
      </c>
      <c r="R387" s="404"/>
    </row>
    <row r="388" spans="2:18">
      <c r="B388" s="400" t="s">
        <v>637</v>
      </c>
      <c r="C388" s="400" t="s">
        <v>744</v>
      </c>
      <c r="D388" s="400" t="s">
        <v>112</v>
      </c>
      <c r="E388" s="400">
        <v>2.7</v>
      </c>
      <c r="F388" s="400" t="s">
        <v>417</v>
      </c>
      <c r="G388" s="400" t="s">
        <v>292</v>
      </c>
      <c r="H388" s="400" t="s">
        <v>335</v>
      </c>
      <c r="I388" s="401" t="s">
        <v>396</v>
      </c>
      <c r="J388" s="402">
        <v>4.7126102999999997</v>
      </c>
      <c r="K388" s="403">
        <v>5.46220515</v>
      </c>
      <c r="L388" s="402"/>
      <c r="M388" s="402"/>
      <c r="N388" s="402"/>
      <c r="O388" s="402">
        <v>0.22452742000000001</v>
      </c>
      <c r="P388" s="402">
        <v>0.26662690999999999</v>
      </c>
      <c r="Q388" s="402">
        <v>0.25844052000000001</v>
      </c>
      <c r="R388" s="404"/>
    </row>
    <row r="389" spans="2:18">
      <c r="B389" s="400" t="s">
        <v>637</v>
      </c>
      <c r="C389" s="400" t="s">
        <v>745</v>
      </c>
      <c r="D389" s="400" t="s">
        <v>112</v>
      </c>
      <c r="E389" s="400">
        <v>2.7</v>
      </c>
      <c r="F389" s="400" t="s">
        <v>417</v>
      </c>
      <c r="G389" s="400" t="s">
        <v>292</v>
      </c>
      <c r="H389" s="400" t="s">
        <v>335</v>
      </c>
      <c r="I389" s="401" t="s">
        <v>396</v>
      </c>
      <c r="J389" s="402">
        <v>4.7126102999999997</v>
      </c>
      <c r="K389" s="403">
        <v>5.46220515</v>
      </c>
      <c r="L389" s="402"/>
      <c r="M389" s="402"/>
      <c r="N389" s="402"/>
      <c r="O389" s="402">
        <v>0.22452742000000001</v>
      </c>
      <c r="P389" s="402">
        <v>0.26662690999999999</v>
      </c>
      <c r="Q389" s="402">
        <v>0.25844052000000001</v>
      </c>
      <c r="R389" s="404"/>
    </row>
    <row r="390" spans="2:18">
      <c r="B390" s="400" t="s">
        <v>637</v>
      </c>
      <c r="C390" s="400" t="s">
        <v>746</v>
      </c>
      <c r="D390" s="400" t="s">
        <v>112</v>
      </c>
      <c r="E390" s="400">
        <v>2.7</v>
      </c>
      <c r="F390" s="400" t="s">
        <v>417</v>
      </c>
      <c r="G390" s="400" t="s">
        <v>292</v>
      </c>
      <c r="H390" s="400" t="s">
        <v>335</v>
      </c>
      <c r="I390" s="401" t="s">
        <v>396</v>
      </c>
      <c r="J390" s="402">
        <v>4.7126102999999997</v>
      </c>
      <c r="K390" s="403">
        <v>5.46220515</v>
      </c>
      <c r="L390" s="402"/>
      <c r="M390" s="402"/>
      <c r="N390" s="402"/>
      <c r="O390" s="402">
        <v>0.22452742000000001</v>
      </c>
      <c r="P390" s="402">
        <v>0.26662690999999999</v>
      </c>
      <c r="Q390" s="402">
        <v>0.25844052000000001</v>
      </c>
      <c r="R390" s="404"/>
    </row>
    <row r="391" spans="2:18">
      <c r="B391" s="400" t="s">
        <v>637</v>
      </c>
      <c r="C391" s="400" t="s">
        <v>747</v>
      </c>
      <c r="D391" s="400" t="s">
        <v>112</v>
      </c>
      <c r="E391" s="400">
        <v>2.7</v>
      </c>
      <c r="F391" s="400" t="s">
        <v>417</v>
      </c>
      <c r="G391" s="400" t="s">
        <v>292</v>
      </c>
      <c r="H391" s="400" t="s">
        <v>335</v>
      </c>
      <c r="I391" s="401" t="s">
        <v>396</v>
      </c>
      <c r="J391" s="402">
        <v>4.7126102999999997</v>
      </c>
      <c r="K391" s="403">
        <v>5.46220515</v>
      </c>
      <c r="L391" s="402"/>
      <c r="M391" s="402"/>
      <c r="N391" s="402"/>
      <c r="O391" s="402">
        <v>0.22452742000000001</v>
      </c>
      <c r="P391" s="402">
        <v>0.26662690999999999</v>
      </c>
      <c r="Q391" s="402">
        <v>0.25844052000000001</v>
      </c>
      <c r="R391" s="404"/>
    </row>
    <row r="392" spans="2:18">
      <c r="B392" s="400" t="s">
        <v>637</v>
      </c>
      <c r="C392" s="400" t="s">
        <v>748</v>
      </c>
      <c r="D392" s="400" t="s">
        <v>112</v>
      </c>
      <c r="E392" s="400">
        <v>2.7</v>
      </c>
      <c r="F392" s="400" t="s">
        <v>417</v>
      </c>
      <c r="G392" s="400" t="s">
        <v>292</v>
      </c>
      <c r="H392" s="400" t="s">
        <v>335</v>
      </c>
      <c r="I392" s="401" t="s">
        <v>396</v>
      </c>
      <c r="J392" s="402">
        <v>4.7126102999999997</v>
      </c>
      <c r="K392" s="403">
        <v>5.46220515</v>
      </c>
      <c r="L392" s="402"/>
      <c r="M392" s="402"/>
      <c r="N392" s="402"/>
      <c r="O392" s="402">
        <v>0.22452742000000001</v>
      </c>
      <c r="P392" s="402">
        <v>0.26662690999999999</v>
      </c>
      <c r="Q392" s="402">
        <v>0.25844052000000001</v>
      </c>
      <c r="R392" s="404"/>
    </row>
    <row r="393" spans="2:18">
      <c r="B393" s="400" t="s">
        <v>637</v>
      </c>
      <c r="C393" s="400" t="s">
        <v>749</v>
      </c>
      <c r="D393" s="400" t="s">
        <v>112</v>
      </c>
      <c r="E393" s="400">
        <v>2.7</v>
      </c>
      <c r="F393" s="400" t="s">
        <v>417</v>
      </c>
      <c r="G393" s="400" t="s">
        <v>292</v>
      </c>
      <c r="H393" s="400" t="s">
        <v>335</v>
      </c>
      <c r="I393" s="401" t="s">
        <v>396</v>
      </c>
      <c r="J393" s="402">
        <v>4.7126102999999997</v>
      </c>
      <c r="K393" s="403">
        <v>5.46220515</v>
      </c>
      <c r="L393" s="402"/>
      <c r="M393" s="402"/>
      <c r="N393" s="402"/>
      <c r="O393" s="402">
        <v>0.22452742000000001</v>
      </c>
      <c r="P393" s="402">
        <v>0.26662690999999999</v>
      </c>
      <c r="Q393" s="402">
        <v>0.25844052000000001</v>
      </c>
      <c r="R393" s="404"/>
    </row>
    <row r="394" spans="2:18">
      <c r="B394" s="400" t="s">
        <v>637</v>
      </c>
      <c r="C394" s="400" t="s">
        <v>750</v>
      </c>
      <c r="D394" s="400" t="s">
        <v>112</v>
      </c>
      <c r="E394" s="400">
        <v>2.7</v>
      </c>
      <c r="F394" s="400" t="s">
        <v>417</v>
      </c>
      <c r="G394" s="400" t="s">
        <v>292</v>
      </c>
      <c r="H394" s="400" t="s">
        <v>335</v>
      </c>
      <c r="I394" s="401" t="s">
        <v>396</v>
      </c>
      <c r="J394" s="402">
        <v>4.7126102999999997</v>
      </c>
      <c r="K394" s="403">
        <v>5.46220515</v>
      </c>
      <c r="L394" s="402"/>
      <c r="M394" s="402"/>
      <c r="N394" s="402"/>
      <c r="O394" s="402">
        <v>0.22452742000000001</v>
      </c>
      <c r="P394" s="402">
        <v>0.26662690999999999</v>
      </c>
      <c r="Q394" s="402">
        <v>0.25844052000000001</v>
      </c>
      <c r="R394" s="404"/>
    </row>
    <row r="395" spans="2:18">
      <c r="B395" s="400" t="s">
        <v>637</v>
      </c>
      <c r="C395" s="400" t="s">
        <v>751</v>
      </c>
      <c r="D395" s="400" t="s">
        <v>112</v>
      </c>
      <c r="E395" s="400">
        <v>2.7</v>
      </c>
      <c r="F395" s="400" t="s">
        <v>417</v>
      </c>
      <c r="G395" s="400" t="s">
        <v>292</v>
      </c>
      <c r="H395" s="400" t="s">
        <v>335</v>
      </c>
      <c r="I395" s="401" t="s">
        <v>396</v>
      </c>
      <c r="J395" s="402">
        <v>4.7126102999999997</v>
      </c>
      <c r="K395" s="403">
        <v>5.46220515</v>
      </c>
      <c r="L395" s="402"/>
      <c r="M395" s="402"/>
      <c r="N395" s="402"/>
      <c r="O395" s="402">
        <v>0.22452742000000001</v>
      </c>
      <c r="P395" s="402">
        <v>0.26662690999999999</v>
      </c>
      <c r="Q395" s="402">
        <v>0.25844052000000001</v>
      </c>
      <c r="R395" s="404"/>
    </row>
    <row r="396" spans="2:18">
      <c r="B396" s="400" t="s">
        <v>637</v>
      </c>
      <c r="C396" s="400" t="s">
        <v>752</v>
      </c>
      <c r="D396" s="400" t="s">
        <v>112</v>
      </c>
      <c r="E396" s="400">
        <v>2.7</v>
      </c>
      <c r="F396" s="400" t="s">
        <v>417</v>
      </c>
      <c r="G396" s="400" t="s">
        <v>292</v>
      </c>
      <c r="H396" s="400" t="s">
        <v>335</v>
      </c>
      <c r="I396" s="401" t="s">
        <v>396</v>
      </c>
      <c r="J396" s="402">
        <v>4.7126102999999997</v>
      </c>
      <c r="K396" s="403">
        <v>5.46220515</v>
      </c>
      <c r="L396" s="402"/>
      <c r="M396" s="402"/>
      <c r="N396" s="402"/>
      <c r="O396" s="402">
        <v>0.22452742000000001</v>
      </c>
      <c r="P396" s="402">
        <v>0.26662690999999999</v>
      </c>
      <c r="Q396" s="402">
        <v>0.25844052000000001</v>
      </c>
      <c r="R396" s="404"/>
    </row>
    <row r="397" spans="2:18">
      <c r="B397" s="400" t="s">
        <v>637</v>
      </c>
      <c r="C397" s="400" t="s">
        <v>753</v>
      </c>
      <c r="D397" s="400" t="s">
        <v>112</v>
      </c>
      <c r="E397" s="400">
        <v>2.7</v>
      </c>
      <c r="F397" s="400" t="s">
        <v>417</v>
      </c>
      <c r="G397" s="400" t="s">
        <v>292</v>
      </c>
      <c r="H397" s="400" t="s">
        <v>335</v>
      </c>
      <c r="I397" s="401" t="s">
        <v>396</v>
      </c>
      <c r="J397" s="402">
        <v>4.7126102999999997</v>
      </c>
      <c r="K397" s="403">
        <v>5.46220515</v>
      </c>
      <c r="L397" s="402"/>
      <c r="M397" s="402"/>
      <c r="N397" s="402"/>
      <c r="O397" s="402">
        <v>0.22452742000000001</v>
      </c>
      <c r="P397" s="402">
        <v>0.26662690999999999</v>
      </c>
      <c r="Q397" s="402">
        <v>0.25844052000000001</v>
      </c>
      <c r="R397" s="404"/>
    </row>
    <row r="398" spans="2:18">
      <c r="B398" s="400" t="s">
        <v>637</v>
      </c>
      <c r="C398" s="400" t="s">
        <v>754</v>
      </c>
      <c r="D398" s="400" t="s">
        <v>112</v>
      </c>
      <c r="E398" s="400">
        <v>2.7</v>
      </c>
      <c r="F398" s="400" t="s">
        <v>417</v>
      </c>
      <c r="G398" s="400" t="s">
        <v>292</v>
      </c>
      <c r="H398" s="400" t="s">
        <v>335</v>
      </c>
      <c r="I398" s="401" t="s">
        <v>396</v>
      </c>
      <c r="J398" s="402">
        <v>4.7126102999999997</v>
      </c>
      <c r="K398" s="403">
        <v>5.46220515</v>
      </c>
      <c r="L398" s="402"/>
      <c r="M398" s="402"/>
      <c r="N398" s="402"/>
      <c r="O398" s="402">
        <v>0.22452742000000001</v>
      </c>
      <c r="P398" s="402">
        <v>0.26662690999999999</v>
      </c>
      <c r="Q398" s="402">
        <v>0.25844052000000001</v>
      </c>
      <c r="R398" s="404"/>
    </row>
    <row r="399" spans="2:18">
      <c r="B399" s="400" t="s">
        <v>637</v>
      </c>
      <c r="C399" s="400" t="s">
        <v>755</v>
      </c>
      <c r="D399" s="400" t="s">
        <v>112</v>
      </c>
      <c r="E399" s="400">
        <v>2.7</v>
      </c>
      <c r="F399" s="400" t="s">
        <v>417</v>
      </c>
      <c r="G399" s="400" t="s">
        <v>292</v>
      </c>
      <c r="H399" s="400" t="s">
        <v>335</v>
      </c>
      <c r="I399" s="401" t="s">
        <v>396</v>
      </c>
      <c r="J399" s="402">
        <v>4.7126102999999997</v>
      </c>
      <c r="K399" s="403">
        <v>5.46220515</v>
      </c>
      <c r="L399" s="402"/>
      <c r="M399" s="402"/>
      <c r="N399" s="402"/>
      <c r="O399" s="402">
        <v>0.22452742000000001</v>
      </c>
      <c r="P399" s="402">
        <v>0.26662690999999999</v>
      </c>
      <c r="Q399" s="402">
        <v>0.25844052000000001</v>
      </c>
      <c r="R399" s="404"/>
    </row>
    <row r="400" spans="2:18">
      <c r="B400" s="400" t="s">
        <v>637</v>
      </c>
      <c r="C400" s="400" t="s">
        <v>756</v>
      </c>
      <c r="D400" s="400" t="s">
        <v>112</v>
      </c>
      <c r="E400" s="400">
        <v>2.7</v>
      </c>
      <c r="F400" s="400" t="s">
        <v>417</v>
      </c>
      <c r="G400" s="400" t="s">
        <v>292</v>
      </c>
      <c r="H400" s="400" t="s">
        <v>335</v>
      </c>
      <c r="I400" s="401" t="s">
        <v>396</v>
      </c>
      <c r="J400" s="402">
        <v>4.7126102999999997</v>
      </c>
      <c r="K400" s="403">
        <v>5.46220515</v>
      </c>
      <c r="L400" s="402"/>
      <c r="M400" s="402"/>
      <c r="N400" s="402"/>
      <c r="O400" s="402">
        <v>0.22452742000000001</v>
      </c>
      <c r="P400" s="402">
        <v>0.26662690999999999</v>
      </c>
      <c r="Q400" s="402">
        <v>0.25844052000000001</v>
      </c>
      <c r="R400" s="404"/>
    </row>
    <row r="401" spans="2:18">
      <c r="B401" s="400" t="s">
        <v>637</v>
      </c>
      <c r="C401" s="400" t="s">
        <v>757</v>
      </c>
      <c r="D401" s="400" t="s">
        <v>112</v>
      </c>
      <c r="E401" s="400">
        <v>2.7</v>
      </c>
      <c r="F401" s="400" t="s">
        <v>417</v>
      </c>
      <c r="G401" s="400" t="s">
        <v>292</v>
      </c>
      <c r="H401" s="400" t="s">
        <v>335</v>
      </c>
      <c r="I401" s="401" t="s">
        <v>396</v>
      </c>
      <c r="J401" s="402">
        <v>5.9156525000000002</v>
      </c>
      <c r="K401" s="403">
        <v>6.6651615399999997</v>
      </c>
      <c r="L401" s="402"/>
      <c r="M401" s="402"/>
      <c r="N401" s="402"/>
      <c r="O401" s="402">
        <v>0.22441306</v>
      </c>
      <c r="P401" s="402">
        <v>0.26662690999999999</v>
      </c>
      <c r="Q401" s="402">
        <v>0.25846907000000002</v>
      </c>
      <c r="R401" s="404"/>
    </row>
    <row r="402" spans="2:18">
      <c r="B402" s="400" t="s">
        <v>637</v>
      </c>
      <c r="C402" s="400" t="s">
        <v>679</v>
      </c>
      <c r="D402" s="400" t="s">
        <v>112</v>
      </c>
      <c r="E402" s="400">
        <v>2.7</v>
      </c>
      <c r="F402" s="400" t="s">
        <v>417</v>
      </c>
      <c r="G402" s="400" t="s">
        <v>292</v>
      </c>
      <c r="H402" s="400" t="s">
        <v>335</v>
      </c>
      <c r="I402" s="401" t="s">
        <v>396</v>
      </c>
      <c r="J402" s="402">
        <v>4.7126102999999997</v>
      </c>
      <c r="K402" s="403">
        <v>5.46220515</v>
      </c>
      <c r="L402" s="402"/>
      <c r="M402" s="402"/>
      <c r="N402" s="402"/>
      <c r="O402" s="402">
        <v>0.22452742000000001</v>
      </c>
      <c r="P402" s="402">
        <v>0.26662690999999999</v>
      </c>
      <c r="Q402" s="402">
        <v>0.25844052000000001</v>
      </c>
      <c r="R402" s="404"/>
    </row>
    <row r="403" spans="2:18">
      <c r="B403" s="400" t="s">
        <v>637</v>
      </c>
      <c r="C403" s="400" t="s">
        <v>657</v>
      </c>
      <c r="D403" s="400" t="s">
        <v>122</v>
      </c>
      <c r="E403" s="400">
        <v>2.7</v>
      </c>
      <c r="F403" s="400" t="s">
        <v>334</v>
      </c>
      <c r="G403" s="400" t="s">
        <v>334</v>
      </c>
      <c r="H403" s="400" t="s">
        <v>335</v>
      </c>
      <c r="I403" s="401" t="s">
        <v>658</v>
      </c>
      <c r="J403" s="402">
        <v>19.916073073447421</v>
      </c>
      <c r="K403" s="403">
        <v>20.967106961392368</v>
      </c>
      <c r="L403" s="402">
        <v>4.4674763089295899</v>
      </c>
      <c r="M403" s="402">
        <v>2.3530575601531298</v>
      </c>
      <c r="N403" s="402">
        <v>13.0955392043647</v>
      </c>
      <c r="O403" s="402">
        <v>0.74038629303803605</v>
      </c>
      <c r="P403" s="402">
        <v>0.172090931434529</v>
      </c>
      <c r="Q403" s="402">
        <v>0.13855666347238299</v>
      </c>
      <c r="R403" s="404"/>
    </row>
    <row r="404" spans="2:18">
      <c r="B404" s="400" t="s">
        <v>637</v>
      </c>
      <c r="C404" s="400" t="s">
        <v>657</v>
      </c>
      <c r="D404" s="400" t="s">
        <v>114</v>
      </c>
      <c r="E404" s="400">
        <v>4</v>
      </c>
      <c r="F404" s="400" t="s">
        <v>333</v>
      </c>
      <c r="G404" s="400" t="s">
        <v>334</v>
      </c>
      <c r="H404" s="400" t="s">
        <v>335</v>
      </c>
      <c r="I404" s="401" t="s">
        <v>365</v>
      </c>
      <c r="J404" s="402"/>
      <c r="K404" s="403">
        <v>8.86</v>
      </c>
      <c r="L404" s="402"/>
      <c r="M404" s="402"/>
      <c r="N404" s="402"/>
      <c r="O404" s="402"/>
      <c r="P404" s="402"/>
      <c r="Q404" s="402"/>
      <c r="R404" s="404"/>
    </row>
    <row r="405" spans="2:18">
      <c r="B405" s="400" t="s">
        <v>759</v>
      </c>
      <c r="C405" s="400" t="s">
        <v>760</v>
      </c>
      <c r="D405" s="400" t="s">
        <v>110</v>
      </c>
      <c r="E405" s="400">
        <v>2.2999999999999998</v>
      </c>
      <c r="F405" s="400" t="s">
        <v>292</v>
      </c>
      <c r="G405" s="400" t="s">
        <v>292</v>
      </c>
      <c r="H405" s="400" t="s">
        <v>321</v>
      </c>
      <c r="I405" s="401" t="s">
        <v>343</v>
      </c>
      <c r="J405" s="402">
        <v>0.42962358899999997</v>
      </c>
      <c r="K405" s="403"/>
      <c r="L405" s="402">
        <v>1.7765700000000001E-4</v>
      </c>
      <c r="M405" s="402"/>
      <c r="N405" s="402"/>
      <c r="O405" s="402"/>
      <c r="P405" s="402"/>
      <c r="Q405" s="402"/>
      <c r="R405" s="404"/>
    </row>
    <row r="406" spans="2:18">
      <c r="B406" s="400" t="s">
        <v>761</v>
      </c>
      <c r="C406" s="400" t="s">
        <v>762</v>
      </c>
      <c r="D406" s="400" t="s">
        <v>359</v>
      </c>
      <c r="E406" s="400">
        <v>2.6666666666666665</v>
      </c>
      <c r="F406" s="400" t="s">
        <v>333</v>
      </c>
      <c r="G406" s="400" t="s">
        <v>360</v>
      </c>
      <c r="H406" s="400" t="s">
        <v>335</v>
      </c>
      <c r="I406" s="401" t="s">
        <v>390</v>
      </c>
      <c r="J406" s="402">
        <v>4.5482324945520904</v>
      </c>
      <c r="K406" s="403">
        <v>5.6071773120708599</v>
      </c>
      <c r="L406" s="402"/>
      <c r="M406" s="402"/>
      <c r="N406" s="402"/>
      <c r="O406" s="402">
        <v>0.52482869447032898</v>
      </c>
      <c r="P406" s="402">
        <v>0.23520281000000001</v>
      </c>
      <c r="Q406" s="402">
        <v>0.29891331304843999</v>
      </c>
      <c r="R406" s="404"/>
    </row>
    <row r="407" spans="2:18">
      <c r="B407" s="400" t="s">
        <v>763</v>
      </c>
      <c r="C407" s="400" t="s">
        <v>772</v>
      </c>
      <c r="D407" s="400" t="s">
        <v>120</v>
      </c>
      <c r="E407" s="400">
        <v>2.7</v>
      </c>
      <c r="F407" s="400" t="s">
        <v>334</v>
      </c>
      <c r="G407" s="400" t="s">
        <v>334</v>
      </c>
      <c r="H407" s="400" t="s">
        <v>205</v>
      </c>
      <c r="I407" s="401" t="s">
        <v>365</v>
      </c>
      <c r="J407" s="402">
        <v>7.415350932</v>
      </c>
      <c r="K407" s="407"/>
      <c r="L407" s="402">
        <v>1.815613248</v>
      </c>
      <c r="M407" s="402">
        <v>4.3952380800000004</v>
      </c>
      <c r="N407" s="402">
        <v>1.204499604</v>
      </c>
      <c r="O407" s="402"/>
      <c r="P407" s="402"/>
      <c r="Q407" s="402"/>
      <c r="R407" s="404"/>
    </row>
    <row r="408" spans="2:18">
      <c r="B408" s="400" t="s">
        <v>763</v>
      </c>
      <c r="C408" s="400" t="s">
        <v>772</v>
      </c>
      <c r="D408" s="400" t="s">
        <v>120</v>
      </c>
      <c r="E408" s="400">
        <v>2.7</v>
      </c>
      <c r="F408" s="400" t="s">
        <v>334</v>
      </c>
      <c r="G408" s="400" t="s">
        <v>334</v>
      </c>
      <c r="H408" s="400" t="s">
        <v>773</v>
      </c>
      <c r="I408" s="401" t="s">
        <v>365</v>
      </c>
      <c r="J408" s="402">
        <v>8.4547826399999995</v>
      </c>
      <c r="K408" s="403"/>
      <c r="L408" s="402">
        <v>0</v>
      </c>
      <c r="M408" s="402">
        <v>4.6958971199999997</v>
      </c>
      <c r="N408" s="402">
        <v>3.7588855200000002</v>
      </c>
      <c r="O408" s="402"/>
      <c r="P408" s="402"/>
      <c r="Q408" s="402"/>
      <c r="R408" s="404"/>
    </row>
    <row r="409" spans="2:18">
      <c r="B409" s="400" t="s">
        <v>763</v>
      </c>
      <c r="C409" s="400" t="s">
        <v>772</v>
      </c>
      <c r="D409" s="400" t="s">
        <v>120</v>
      </c>
      <c r="E409" s="400">
        <v>2.7</v>
      </c>
      <c r="F409" s="400" t="s">
        <v>334</v>
      </c>
      <c r="G409" s="400" t="s">
        <v>334</v>
      </c>
      <c r="H409" s="400" t="s">
        <v>775</v>
      </c>
      <c r="I409" s="401" t="s">
        <v>365</v>
      </c>
      <c r="J409" s="402">
        <v>12.759040056</v>
      </c>
      <c r="K409" s="403"/>
      <c r="L409" s="402">
        <v>2.78315724</v>
      </c>
      <c r="M409" s="402">
        <v>8.2837735200000004</v>
      </c>
      <c r="N409" s="402">
        <v>1.6921092959999999</v>
      </c>
      <c r="O409" s="402"/>
      <c r="P409" s="402"/>
      <c r="Q409" s="402"/>
      <c r="R409" s="404"/>
    </row>
    <row r="410" spans="2:18">
      <c r="B410" s="400" t="s">
        <v>763</v>
      </c>
      <c r="C410" s="400" t="s">
        <v>772</v>
      </c>
      <c r="D410" s="400" t="s">
        <v>120</v>
      </c>
      <c r="E410" s="400">
        <v>2.7</v>
      </c>
      <c r="F410" s="400" t="s">
        <v>334</v>
      </c>
      <c r="G410" s="400" t="s">
        <v>334</v>
      </c>
      <c r="H410" s="400" t="s">
        <v>774</v>
      </c>
      <c r="I410" s="401" t="s">
        <v>365</v>
      </c>
      <c r="J410" s="402">
        <v>7.0302762599999999</v>
      </c>
      <c r="K410" s="403"/>
      <c r="L410" s="402">
        <v>1.7845088039999999</v>
      </c>
      <c r="M410" s="402">
        <v>4.1238063599999997</v>
      </c>
      <c r="N410" s="402">
        <v>1.1219610959999999</v>
      </c>
      <c r="O410" s="402"/>
      <c r="P410" s="402"/>
      <c r="Q410" s="402"/>
      <c r="R410" s="404"/>
    </row>
    <row r="411" spans="2:18">
      <c r="B411" s="400" t="s">
        <v>763</v>
      </c>
      <c r="C411" s="400" t="s">
        <v>772</v>
      </c>
      <c r="D411" s="400" t="s">
        <v>120</v>
      </c>
      <c r="E411" s="400">
        <v>2.7</v>
      </c>
      <c r="F411" s="400" t="s">
        <v>486</v>
      </c>
      <c r="G411" s="400" t="s">
        <v>334</v>
      </c>
      <c r="H411" s="400" t="s">
        <v>205</v>
      </c>
      <c r="I411" s="401" t="s">
        <v>365</v>
      </c>
      <c r="J411" s="402">
        <v>6.6914940239999998</v>
      </c>
      <c r="K411" s="407"/>
      <c r="L411" s="402">
        <v>2.3704042799999998</v>
      </c>
      <c r="M411" s="402">
        <v>3.2154954</v>
      </c>
      <c r="N411" s="402">
        <v>1.105594344</v>
      </c>
      <c r="O411" s="402"/>
      <c r="P411" s="402"/>
      <c r="Q411" s="402"/>
      <c r="R411" s="404"/>
    </row>
    <row r="412" spans="2:18">
      <c r="B412" s="400" t="s">
        <v>763</v>
      </c>
      <c r="C412" s="400" t="s">
        <v>772</v>
      </c>
      <c r="D412" s="400" t="s">
        <v>120</v>
      </c>
      <c r="E412" s="400">
        <v>2.7</v>
      </c>
      <c r="F412" s="400" t="s">
        <v>486</v>
      </c>
      <c r="G412" s="400" t="s">
        <v>334</v>
      </c>
      <c r="H412" s="400" t="s">
        <v>773</v>
      </c>
      <c r="I412" s="401" t="s">
        <v>365</v>
      </c>
      <c r="J412" s="402">
        <v>3.1638148679999998</v>
      </c>
      <c r="K412" s="403"/>
      <c r="L412" s="402">
        <v>0</v>
      </c>
      <c r="M412" s="402">
        <v>1.221556512</v>
      </c>
      <c r="N412" s="402">
        <v>1.942258356</v>
      </c>
      <c r="O412" s="402"/>
      <c r="P412" s="402"/>
      <c r="Q412" s="402"/>
      <c r="R412" s="404"/>
    </row>
    <row r="413" spans="2:18">
      <c r="B413" s="400" t="s">
        <v>763</v>
      </c>
      <c r="C413" s="400" t="s">
        <v>772</v>
      </c>
      <c r="D413" s="400" t="s">
        <v>120</v>
      </c>
      <c r="E413" s="400">
        <v>2.7</v>
      </c>
      <c r="F413" s="400" t="s">
        <v>486</v>
      </c>
      <c r="G413" s="400" t="s">
        <v>334</v>
      </c>
      <c r="H413" s="400" t="s">
        <v>775</v>
      </c>
      <c r="I413" s="401" t="s">
        <v>365</v>
      </c>
      <c r="J413" s="402">
        <v>4.9213626719999999</v>
      </c>
      <c r="K413" s="403"/>
      <c r="L413" s="402">
        <v>1.457798028</v>
      </c>
      <c r="M413" s="402">
        <v>2.5740310800000001</v>
      </c>
      <c r="N413" s="402">
        <v>0.88953356400000005</v>
      </c>
      <c r="O413" s="402"/>
      <c r="P413" s="402"/>
      <c r="Q413" s="402"/>
      <c r="R413" s="404"/>
    </row>
    <row r="414" spans="2:18">
      <c r="B414" s="400" t="s">
        <v>763</v>
      </c>
      <c r="C414" s="400" t="s">
        <v>772</v>
      </c>
      <c r="D414" s="400" t="s">
        <v>120</v>
      </c>
      <c r="E414" s="400">
        <v>2.7</v>
      </c>
      <c r="F414" s="400" t="s">
        <v>486</v>
      </c>
      <c r="G414" s="400" t="s">
        <v>334</v>
      </c>
      <c r="H414" s="400" t="s">
        <v>774</v>
      </c>
      <c r="I414" s="401" t="s">
        <v>365</v>
      </c>
      <c r="J414" s="402">
        <v>6.7668281879999999</v>
      </c>
      <c r="K414" s="403"/>
      <c r="L414" s="402">
        <v>2.4105505200000001</v>
      </c>
      <c r="M414" s="402">
        <v>3.2444924400000001</v>
      </c>
      <c r="N414" s="402">
        <v>1.111785228</v>
      </c>
      <c r="O414" s="402"/>
      <c r="P414" s="402"/>
      <c r="Q414" s="402"/>
      <c r="R414" s="404"/>
    </row>
    <row r="415" spans="2:18">
      <c r="B415" s="400" t="s">
        <v>763</v>
      </c>
      <c r="C415" s="400" t="s">
        <v>772</v>
      </c>
      <c r="D415" s="400" t="s">
        <v>120</v>
      </c>
      <c r="E415" s="400">
        <v>2.7</v>
      </c>
      <c r="F415" s="400" t="s">
        <v>432</v>
      </c>
      <c r="G415" s="400" t="s">
        <v>334</v>
      </c>
      <c r="H415" s="400" t="s">
        <v>205</v>
      </c>
      <c r="I415" s="401" t="s">
        <v>365</v>
      </c>
      <c r="J415" s="402">
        <v>4.1739738156000001</v>
      </c>
      <c r="K415" s="403"/>
      <c r="L415" s="402">
        <v>2.49362916E-2</v>
      </c>
      <c r="M415" s="402">
        <v>2.83809384</v>
      </c>
      <c r="N415" s="402">
        <v>1.3109436839999999</v>
      </c>
      <c r="O415" s="402"/>
      <c r="P415" s="402"/>
      <c r="Q415" s="402"/>
      <c r="R415" s="404"/>
    </row>
    <row r="416" spans="2:18">
      <c r="B416" s="400" t="s">
        <v>763</v>
      </c>
      <c r="C416" s="400" t="s">
        <v>772</v>
      </c>
      <c r="D416" s="400" t="s">
        <v>120</v>
      </c>
      <c r="E416" s="400">
        <v>2.7</v>
      </c>
      <c r="F416" s="400" t="s">
        <v>432</v>
      </c>
      <c r="G416" s="400" t="s">
        <v>334</v>
      </c>
      <c r="H416" s="400" t="s">
        <v>775</v>
      </c>
      <c r="I416" s="401" t="s">
        <v>365</v>
      </c>
      <c r="J416" s="402">
        <v>3.4098967043999999</v>
      </c>
      <c r="K416" s="403"/>
      <c r="L416" s="402">
        <v>1.3658180400000001E-2</v>
      </c>
      <c r="M416" s="402">
        <v>2.1171936360000001</v>
      </c>
      <c r="N416" s="402">
        <v>1.279044888</v>
      </c>
      <c r="O416" s="402"/>
      <c r="P416" s="402"/>
      <c r="Q416" s="402"/>
      <c r="R416" s="404"/>
    </row>
    <row r="417" spans="2:18">
      <c r="B417" s="400" t="s">
        <v>763</v>
      </c>
      <c r="C417" s="400" t="s">
        <v>772</v>
      </c>
      <c r="D417" s="400" t="s">
        <v>120</v>
      </c>
      <c r="E417" s="400">
        <v>2.7</v>
      </c>
      <c r="F417" s="400" t="s">
        <v>432</v>
      </c>
      <c r="G417" s="400" t="s">
        <v>334</v>
      </c>
      <c r="H417" s="400" t="s">
        <v>774</v>
      </c>
      <c r="I417" s="401" t="s">
        <v>365</v>
      </c>
      <c r="J417" s="402">
        <v>4.1813201123999999</v>
      </c>
      <c r="K417" s="403"/>
      <c r="L417" s="402">
        <v>2.5044728400000001E-2</v>
      </c>
      <c r="M417" s="402">
        <v>2.8450250399999999</v>
      </c>
      <c r="N417" s="402">
        <v>1.3112503440000001</v>
      </c>
      <c r="O417" s="402"/>
      <c r="P417" s="402"/>
      <c r="Q417" s="402"/>
      <c r="R417" s="404"/>
    </row>
    <row r="418" spans="2:18">
      <c r="B418" s="400" t="s">
        <v>763</v>
      </c>
      <c r="C418" s="400" t="s">
        <v>772</v>
      </c>
      <c r="D418" s="400" t="s">
        <v>120</v>
      </c>
      <c r="E418" s="400">
        <v>2.7</v>
      </c>
      <c r="F418" s="400" t="s">
        <v>475</v>
      </c>
      <c r="G418" s="400" t="s">
        <v>334</v>
      </c>
      <c r="H418" s="400" t="s">
        <v>205</v>
      </c>
      <c r="I418" s="401" t="s">
        <v>365</v>
      </c>
      <c r="J418" s="402">
        <v>10.921850256000001</v>
      </c>
      <c r="K418" s="403"/>
      <c r="L418" s="402">
        <v>2.0949795959999999</v>
      </c>
      <c r="M418" s="402">
        <v>7.3995051600000004</v>
      </c>
      <c r="N418" s="402">
        <v>1.4273655000000001</v>
      </c>
      <c r="O418" s="402"/>
      <c r="P418" s="402"/>
      <c r="Q418" s="402"/>
      <c r="R418" s="404"/>
    </row>
    <row r="419" spans="2:18">
      <c r="B419" s="400" t="s">
        <v>763</v>
      </c>
      <c r="C419" s="400" t="s">
        <v>772</v>
      </c>
      <c r="D419" s="400" t="s">
        <v>120</v>
      </c>
      <c r="E419" s="400">
        <v>2.7</v>
      </c>
      <c r="F419" s="400" t="s">
        <v>475</v>
      </c>
      <c r="G419" s="400" t="s">
        <v>334</v>
      </c>
      <c r="H419" s="400" t="s">
        <v>773</v>
      </c>
      <c r="I419" s="401" t="s">
        <v>365</v>
      </c>
      <c r="J419" s="402">
        <v>10.355411159999999</v>
      </c>
      <c r="K419" s="403"/>
      <c r="L419" s="402">
        <v>0</v>
      </c>
      <c r="M419" s="402">
        <v>6.3934392000000004</v>
      </c>
      <c r="N419" s="402">
        <v>3.9619719600000001</v>
      </c>
      <c r="O419" s="402"/>
      <c r="P419" s="402"/>
      <c r="Q419" s="402"/>
      <c r="R419" s="404"/>
    </row>
    <row r="420" spans="2:18">
      <c r="B420" s="400" t="s">
        <v>763</v>
      </c>
      <c r="C420" s="400" t="s">
        <v>772</v>
      </c>
      <c r="D420" s="400" t="s">
        <v>120</v>
      </c>
      <c r="E420" s="400">
        <v>2.7</v>
      </c>
      <c r="F420" s="400" t="s">
        <v>475</v>
      </c>
      <c r="G420" s="400" t="s">
        <v>334</v>
      </c>
      <c r="H420" s="400" t="s">
        <v>775</v>
      </c>
      <c r="I420" s="401" t="s">
        <v>365</v>
      </c>
      <c r="J420" s="402">
        <v>14.870136287999999</v>
      </c>
      <c r="K420" s="403"/>
      <c r="L420" s="402">
        <v>3.1598200799999998</v>
      </c>
      <c r="M420" s="402">
        <v>10.116524160000001</v>
      </c>
      <c r="N420" s="402">
        <v>1.5937920480000001</v>
      </c>
      <c r="O420" s="402"/>
      <c r="P420" s="402"/>
      <c r="Q420" s="402"/>
      <c r="R420" s="404"/>
    </row>
    <row r="421" spans="2:18">
      <c r="B421" s="400" t="s">
        <v>763</v>
      </c>
      <c r="C421" s="400" t="s">
        <v>772</v>
      </c>
      <c r="D421" s="400" t="s">
        <v>120</v>
      </c>
      <c r="E421" s="400">
        <v>2.7</v>
      </c>
      <c r="F421" s="400" t="s">
        <v>475</v>
      </c>
      <c r="G421" s="400" t="s">
        <v>334</v>
      </c>
      <c r="H421" s="400" t="s">
        <v>774</v>
      </c>
      <c r="I421" s="401" t="s">
        <v>365</v>
      </c>
      <c r="J421" s="402">
        <v>10.162722432000001</v>
      </c>
      <c r="K421" s="403"/>
      <c r="L421" s="402">
        <v>1.967601924</v>
      </c>
      <c r="M421" s="402">
        <v>6.9016557599999997</v>
      </c>
      <c r="N421" s="402">
        <v>1.2934647480000001</v>
      </c>
      <c r="O421" s="402"/>
      <c r="P421" s="402"/>
      <c r="Q421" s="402"/>
      <c r="R421" s="404"/>
    </row>
    <row r="422" spans="2:18">
      <c r="B422" s="400" t="s">
        <v>763</v>
      </c>
      <c r="C422" s="400" t="s">
        <v>772</v>
      </c>
      <c r="D422" s="400" t="s">
        <v>120</v>
      </c>
      <c r="E422" s="400">
        <v>2.7</v>
      </c>
      <c r="F422" s="400" t="s">
        <v>479</v>
      </c>
      <c r="G422" s="400" t="s">
        <v>334</v>
      </c>
      <c r="H422" s="400" t="s">
        <v>205</v>
      </c>
      <c r="I422" s="401" t="s">
        <v>365</v>
      </c>
      <c r="J422" s="402">
        <v>4.3448053919999996</v>
      </c>
      <c r="K422" s="403"/>
      <c r="L422" s="402">
        <v>0.240708492</v>
      </c>
      <c r="M422" s="402">
        <v>2.93008728</v>
      </c>
      <c r="N422" s="402">
        <v>1.1740096200000001</v>
      </c>
      <c r="O422" s="402"/>
      <c r="P422" s="402"/>
      <c r="Q422" s="402"/>
      <c r="R422" s="404"/>
    </row>
    <row r="423" spans="2:18">
      <c r="B423" s="400" t="s">
        <v>763</v>
      </c>
      <c r="C423" s="400" t="s">
        <v>772</v>
      </c>
      <c r="D423" s="400" t="s">
        <v>120</v>
      </c>
      <c r="E423" s="400">
        <v>2.7</v>
      </c>
      <c r="F423" s="400" t="s">
        <v>479</v>
      </c>
      <c r="G423" s="400" t="s">
        <v>334</v>
      </c>
      <c r="H423" s="400" t="s">
        <v>773</v>
      </c>
      <c r="I423" s="401" t="s">
        <v>365</v>
      </c>
      <c r="J423" s="402">
        <v>5.7332401199999996</v>
      </c>
      <c r="K423" s="403"/>
      <c r="L423" s="402">
        <v>0</v>
      </c>
      <c r="M423" s="402">
        <v>2.79838992</v>
      </c>
      <c r="N423" s="402">
        <v>2.9348502000000001</v>
      </c>
      <c r="O423" s="402"/>
      <c r="P423" s="402"/>
      <c r="Q423" s="402"/>
      <c r="R423" s="404"/>
    </row>
    <row r="424" spans="2:18">
      <c r="B424" s="400" t="s">
        <v>763</v>
      </c>
      <c r="C424" s="400" t="s">
        <v>772</v>
      </c>
      <c r="D424" s="400" t="s">
        <v>120</v>
      </c>
      <c r="E424" s="400">
        <v>2.7</v>
      </c>
      <c r="F424" s="400" t="s">
        <v>479</v>
      </c>
      <c r="G424" s="400" t="s">
        <v>334</v>
      </c>
      <c r="H424" s="400" t="s">
        <v>775</v>
      </c>
      <c r="I424" s="401" t="s">
        <v>365</v>
      </c>
      <c r="J424" s="402">
        <v>5.04252666</v>
      </c>
      <c r="K424" s="403"/>
      <c r="L424" s="402">
        <v>6.1039931999999998E-2</v>
      </c>
      <c r="M424" s="402">
        <v>3.6338161200000001</v>
      </c>
      <c r="N424" s="402">
        <v>1.347670608</v>
      </c>
      <c r="O424" s="402"/>
      <c r="P424" s="402"/>
      <c r="Q424" s="402"/>
      <c r="R424" s="404"/>
    </row>
    <row r="425" spans="2:18">
      <c r="B425" s="400" t="s">
        <v>763</v>
      </c>
      <c r="C425" s="400" t="s">
        <v>772</v>
      </c>
      <c r="D425" s="400" t="s">
        <v>120</v>
      </c>
      <c r="E425" s="400">
        <v>2.7</v>
      </c>
      <c r="F425" s="400" t="s">
        <v>479</v>
      </c>
      <c r="G425" s="400" t="s">
        <v>334</v>
      </c>
      <c r="H425" s="400" t="s">
        <v>774</v>
      </c>
      <c r="I425" s="401" t="s">
        <v>365</v>
      </c>
      <c r="J425" s="402">
        <v>4.2262716119999997</v>
      </c>
      <c r="K425" s="403"/>
      <c r="L425" s="402">
        <v>0.26405204399999999</v>
      </c>
      <c r="M425" s="402">
        <v>2.9046880800000001</v>
      </c>
      <c r="N425" s="402">
        <v>1.057531488</v>
      </c>
      <c r="O425" s="402"/>
      <c r="P425" s="402"/>
      <c r="Q425" s="402"/>
      <c r="R425" s="404"/>
    </row>
    <row r="426" spans="2:18">
      <c r="B426" s="400" t="s">
        <v>763</v>
      </c>
      <c r="C426" s="400" t="s">
        <v>772</v>
      </c>
      <c r="D426" s="400" t="s">
        <v>120</v>
      </c>
      <c r="E426" s="400">
        <v>2.7</v>
      </c>
      <c r="F426" s="400" t="s">
        <v>480</v>
      </c>
      <c r="G426" s="400" t="s">
        <v>334</v>
      </c>
      <c r="H426" s="400" t="s">
        <v>205</v>
      </c>
      <c r="I426" s="401" t="s">
        <v>365</v>
      </c>
      <c r="J426" s="402">
        <v>6.7399273800000001</v>
      </c>
      <c r="K426" s="403"/>
      <c r="L426" s="402">
        <v>3.012222</v>
      </c>
      <c r="M426" s="402">
        <v>2.9106252000000001</v>
      </c>
      <c r="N426" s="402">
        <v>0.81708018000000004</v>
      </c>
      <c r="O426" s="402"/>
      <c r="P426" s="402"/>
      <c r="Q426" s="402"/>
      <c r="R426" s="404"/>
    </row>
    <row r="427" spans="2:18">
      <c r="B427" s="400" t="s">
        <v>763</v>
      </c>
      <c r="C427" s="400" t="s">
        <v>772</v>
      </c>
      <c r="D427" s="400" t="s">
        <v>120</v>
      </c>
      <c r="E427" s="400">
        <v>2.7</v>
      </c>
      <c r="F427" s="400" t="s">
        <v>480</v>
      </c>
      <c r="G427" s="400" t="s">
        <v>334</v>
      </c>
      <c r="H427" s="400" t="s">
        <v>773</v>
      </c>
      <c r="I427" s="401" t="s">
        <v>365</v>
      </c>
      <c r="J427" s="402">
        <v>7.3348010400000003</v>
      </c>
      <c r="K427" s="403"/>
      <c r="L427" s="402">
        <v>0</v>
      </c>
      <c r="M427" s="402">
        <v>3.3235947600000002</v>
      </c>
      <c r="N427" s="402">
        <v>4.0112062799999997</v>
      </c>
      <c r="O427" s="402"/>
      <c r="P427" s="402"/>
      <c r="Q427" s="402"/>
      <c r="R427" s="404"/>
    </row>
    <row r="428" spans="2:18">
      <c r="B428" s="400" t="s">
        <v>763</v>
      </c>
      <c r="C428" s="400" t="s">
        <v>772</v>
      </c>
      <c r="D428" s="400" t="s">
        <v>120</v>
      </c>
      <c r="E428" s="400">
        <v>2.7</v>
      </c>
      <c r="F428" s="400" t="s">
        <v>480</v>
      </c>
      <c r="G428" s="400" t="s">
        <v>334</v>
      </c>
      <c r="H428" s="400" t="s">
        <v>775</v>
      </c>
      <c r="I428" s="401" t="s">
        <v>365</v>
      </c>
      <c r="J428" s="402">
        <v>12.348265680000001</v>
      </c>
      <c r="K428" s="403"/>
      <c r="L428" s="402">
        <v>4.9967294400000002</v>
      </c>
      <c r="M428" s="402">
        <v>4.8143431200000002</v>
      </c>
      <c r="N428" s="402">
        <v>2.53719312</v>
      </c>
      <c r="O428" s="402"/>
      <c r="P428" s="402"/>
      <c r="Q428" s="402"/>
      <c r="R428" s="404"/>
    </row>
    <row r="429" spans="2:18">
      <c r="B429" s="400" t="s">
        <v>763</v>
      </c>
      <c r="C429" s="400" t="s">
        <v>772</v>
      </c>
      <c r="D429" s="400" t="s">
        <v>120</v>
      </c>
      <c r="E429" s="400">
        <v>2.7</v>
      </c>
      <c r="F429" s="400" t="s">
        <v>480</v>
      </c>
      <c r="G429" s="400" t="s">
        <v>334</v>
      </c>
      <c r="H429" s="400" t="s">
        <v>774</v>
      </c>
      <c r="I429" s="401" t="s">
        <v>365</v>
      </c>
      <c r="J429" s="402">
        <v>6.6113419919999998</v>
      </c>
      <c r="K429" s="403"/>
      <c r="L429" s="402">
        <v>2.9819960399999998</v>
      </c>
      <c r="M429" s="402">
        <v>2.86597824</v>
      </c>
      <c r="N429" s="402">
        <v>0.76336771199999998</v>
      </c>
      <c r="O429" s="402"/>
      <c r="P429" s="402"/>
      <c r="Q429" s="402"/>
      <c r="R429" s="404"/>
    </row>
    <row r="430" spans="2:18">
      <c r="B430" s="400" t="s">
        <v>763</v>
      </c>
      <c r="C430" s="400" t="s">
        <v>772</v>
      </c>
      <c r="D430" s="400" t="s">
        <v>120</v>
      </c>
      <c r="E430" s="400">
        <v>2.7</v>
      </c>
      <c r="F430" s="400" t="s">
        <v>481</v>
      </c>
      <c r="G430" s="400" t="s">
        <v>334</v>
      </c>
      <c r="H430" s="400" t="s">
        <v>205</v>
      </c>
      <c r="I430" s="401" t="s">
        <v>365</v>
      </c>
      <c r="J430" s="402">
        <v>7.4517021120000004</v>
      </c>
      <c r="K430" s="403"/>
      <c r="L430" s="402">
        <v>2.40843468</v>
      </c>
      <c r="M430" s="402">
        <v>3.7122891600000001</v>
      </c>
      <c r="N430" s="402">
        <v>1.3309782720000001</v>
      </c>
      <c r="O430" s="402"/>
      <c r="P430" s="402"/>
      <c r="Q430" s="402"/>
      <c r="R430" s="404"/>
    </row>
    <row r="431" spans="2:18">
      <c r="B431" s="400" t="s">
        <v>763</v>
      </c>
      <c r="C431" s="400" t="s">
        <v>772</v>
      </c>
      <c r="D431" s="400" t="s">
        <v>120</v>
      </c>
      <c r="E431" s="400">
        <v>2.7</v>
      </c>
      <c r="F431" s="400" t="s">
        <v>481</v>
      </c>
      <c r="G431" s="400" t="s">
        <v>334</v>
      </c>
      <c r="H431" s="400" t="s">
        <v>773</v>
      </c>
      <c r="I431" s="401" t="s">
        <v>365</v>
      </c>
      <c r="J431" s="402">
        <v>5.265242304</v>
      </c>
      <c r="K431" s="403"/>
      <c r="L431" s="402">
        <v>0</v>
      </c>
      <c r="M431" s="402">
        <v>2.0476721040000001</v>
      </c>
      <c r="N431" s="402">
        <v>3.2175701999999999</v>
      </c>
      <c r="O431" s="402"/>
      <c r="P431" s="402"/>
      <c r="Q431" s="402"/>
      <c r="R431" s="404"/>
    </row>
    <row r="432" spans="2:18">
      <c r="B432" s="400" t="s">
        <v>763</v>
      </c>
      <c r="C432" s="400" t="s">
        <v>772</v>
      </c>
      <c r="D432" s="400" t="s">
        <v>120</v>
      </c>
      <c r="E432" s="400">
        <v>2.7</v>
      </c>
      <c r="F432" s="400" t="s">
        <v>481</v>
      </c>
      <c r="G432" s="400" t="s">
        <v>334</v>
      </c>
      <c r="H432" s="400" t="s">
        <v>775</v>
      </c>
      <c r="I432" s="401" t="s">
        <v>365</v>
      </c>
      <c r="J432" s="402">
        <v>8.8942619880000002</v>
      </c>
      <c r="K432" s="403"/>
      <c r="L432" s="402">
        <v>2.2787414400000001</v>
      </c>
      <c r="M432" s="402">
        <v>4.6214938800000001</v>
      </c>
      <c r="N432" s="402">
        <v>1.9940266680000001</v>
      </c>
      <c r="O432" s="402"/>
      <c r="P432" s="402"/>
      <c r="Q432" s="402"/>
      <c r="R432" s="404"/>
    </row>
    <row r="433" spans="2:18">
      <c r="B433" s="400" t="s">
        <v>763</v>
      </c>
      <c r="C433" s="400" t="s">
        <v>772</v>
      </c>
      <c r="D433" s="400" t="s">
        <v>120</v>
      </c>
      <c r="E433" s="400">
        <v>2.7</v>
      </c>
      <c r="F433" s="400" t="s">
        <v>481</v>
      </c>
      <c r="G433" s="400" t="s">
        <v>334</v>
      </c>
      <c r="H433" s="400" t="s">
        <v>774</v>
      </c>
      <c r="I433" s="401" t="s">
        <v>365</v>
      </c>
      <c r="J433" s="402">
        <v>7.4005038000000001</v>
      </c>
      <c r="K433" s="403"/>
      <c r="L433" s="402">
        <v>2.45295168</v>
      </c>
      <c r="M433" s="402">
        <v>3.6844115999999998</v>
      </c>
      <c r="N433" s="402">
        <v>1.2631405200000001</v>
      </c>
      <c r="O433" s="402"/>
      <c r="P433" s="402"/>
      <c r="Q433" s="402"/>
      <c r="R433" s="404"/>
    </row>
    <row r="434" spans="2:18">
      <c r="B434" s="400" t="s">
        <v>763</v>
      </c>
      <c r="C434" s="400" t="s">
        <v>772</v>
      </c>
      <c r="D434" s="400" t="s">
        <v>120</v>
      </c>
      <c r="E434" s="400">
        <v>2.7</v>
      </c>
      <c r="F434" s="400" t="s">
        <v>482</v>
      </c>
      <c r="G434" s="400" t="s">
        <v>334</v>
      </c>
      <c r="H434" s="400" t="s">
        <v>205</v>
      </c>
      <c r="I434" s="401" t="s">
        <v>365</v>
      </c>
      <c r="J434" s="402">
        <v>7.2472805039999999</v>
      </c>
      <c r="K434" s="403"/>
      <c r="L434" s="402">
        <v>2.6326361999999999</v>
      </c>
      <c r="M434" s="402">
        <v>3.2156276400000001</v>
      </c>
      <c r="N434" s="402">
        <v>1.3990166639999999</v>
      </c>
      <c r="O434" s="402"/>
      <c r="P434" s="402"/>
      <c r="Q434" s="402"/>
      <c r="R434" s="404"/>
    </row>
    <row r="435" spans="2:18">
      <c r="B435" s="400" t="s">
        <v>763</v>
      </c>
      <c r="C435" s="400" t="s">
        <v>772</v>
      </c>
      <c r="D435" s="400" t="s">
        <v>120</v>
      </c>
      <c r="E435" s="400">
        <v>2.7</v>
      </c>
      <c r="F435" s="400" t="s">
        <v>482</v>
      </c>
      <c r="G435" s="400" t="s">
        <v>334</v>
      </c>
      <c r="H435" s="400" t="s">
        <v>773</v>
      </c>
      <c r="I435" s="401" t="s">
        <v>365</v>
      </c>
      <c r="J435" s="402">
        <v>8.0272872</v>
      </c>
      <c r="K435" s="403"/>
      <c r="L435" s="402">
        <v>0</v>
      </c>
      <c r="M435" s="402">
        <v>4.4966114399999997</v>
      </c>
      <c r="N435" s="402">
        <v>3.5306757599999998</v>
      </c>
      <c r="O435" s="402"/>
      <c r="P435" s="402"/>
      <c r="Q435" s="402"/>
      <c r="R435" s="404"/>
    </row>
    <row r="436" spans="2:18">
      <c r="B436" s="400" t="s">
        <v>763</v>
      </c>
      <c r="C436" s="400" t="s">
        <v>772</v>
      </c>
      <c r="D436" s="400" t="s">
        <v>120</v>
      </c>
      <c r="E436" s="400">
        <v>2.7</v>
      </c>
      <c r="F436" s="400" t="s">
        <v>482</v>
      </c>
      <c r="G436" s="400" t="s">
        <v>334</v>
      </c>
      <c r="H436" s="400" t="s">
        <v>775</v>
      </c>
      <c r="I436" s="401" t="s">
        <v>365</v>
      </c>
      <c r="J436" s="402">
        <v>5.0053485240000004</v>
      </c>
      <c r="K436" s="403"/>
      <c r="L436" s="402">
        <v>0.297580128</v>
      </c>
      <c r="M436" s="402">
        <v>3.4609054800000001</v>
      </c>
      <c r="N436" s="402">
        <v>1.246862916</v>
      </c>
      <c r="O436" s="402"/>
      <c r="P436" s="402"/>
      <c r="Q436" s="402"/>
      <c r="R436" s="404"/>
    </row>
    <row r="437" spans="2:18">
      <c r="B437" s="400" t="s">
        <v>763</v>
      </c>
      <c r="C437" s="400" t="s">
        <v>772</v>
      </c>
      <c r="D437" s="400" t="s">
        <v>120</v>
      </c>
      <c r="E437" s="400">
        <v>2.7</v>
      </c>
      <c r="F437" s="400" t="s">
        <v>482</v>
      </c>
      <c r="G437" s="400" t="s">
        <v>334</v>
      </c>
      <c r="H437" s="400" t="s">
        <v>774</v>
      </c>
      <c r="I437" s="401" t="s">
        <v>365</v>
      </c>
      <c r="J437" s="402">
        <v>7.2824169000000003</v>
      </c>
      <c r="K437" s="403"/>
      <c r="L437" s="402">
        <v>2.6757829200000001</v>
      </c>
      <c r="M437" s="402">
        <v>3.20918664</v>
      </c>
      <c r="N437" s="402">
        <v>1.39744734</v>
      </c>
      <c r="O437" s="402"/>
      <c r="P437" s="402"/>
      <c r="Q437" s="402"/>
      <c r="R437" s="404"/>
    </row>
    <row r="438" spans="2:18">
      <c r="B438" s="400" t="s">
        <v>763</v>
      </c>
      <c r="C438" s="400" t="s">
        <v>772</v>
      </c>
      <c r="D438" s="400" t="s">
        <v>120</v>
      </c>
      <c r="E438" s="400">
        <v>2.7</v>
      </c>
      <c r="F438" s="400" t="s">
        <v>483</v>
      </c>
      <c r="G438" s="400" t="s">
        <v>334</v>
      </c>
      <c r="H438" s="400" t="s">
        <v>205</v>
      </c>
      <c r="I438" s="401" t="s">
        <v>365</v>
      </c>
      <c r="J438" s="402">
        <v>4.45086096</v>
      </c>
      <c r="K438" s="403"/>
      <c r="L438" s="402">
        <v>0.75398596799999995</v>
      </c>
      <c r="M438" s="402">
        <v>2.6881177200000002</v>
      </c>
      <c r="N438" s="402">
        <v>1.008757272</v>
      </c>
      <c r="O438" s="402"/>
      <c r="P438" s="402"/>
      <c r="Q438" s="402"/>
      <c r="R438" s="404"/>
    </row>
    <row r="439" spans="2:18">
      <c r="B439" s="400" t="s">
        <v>763</v>
      </c>
      <c r="C439" s="400" t="s">
        <v>772</v>
      </c>
      <c r="D439" s="400" t="s">
        <v>120</v>
      </c>
      <c r="E439" s="400">
        <v>2.7</v>
      </c>
      <c r="F439" s="400" t="s">
        <v>483</v>
      </c>
      <c r="G439" s="400" t="s">
        <v>334</v>
      </c>
      <c r="H439" s="400" t="s">
        <v>773</v>
      </c>
      <c r="I439" s="401" t="s">
        <v>365</v>
      </c>
      <c r="J439" s="402">
        <v>6.5710694399999996</v>
      </c>
      <c r="K439" s="403"/>
      <c r="L439" s="402">
        <v>0</v>
      </c>
      <c r="M439" s="402">
        <v>3.5008761599999998</v>
      </c>
      <c r="N439" s="402">
        <v>3.0701932799999998</v>
      </c>
      <c r="O439" s="402"/>
      <c r="P439" s="402"/>
      <c r="Q439" s="402"/>
      <c r="R439" s="404"/>
    </row>
    <row r="440" spans="2:18">
      <c r="B440" s="400" t="s">
        <v>763</v>
      </c>
      <c r="C440" s="400" t="s">
        <v>772</v>
      </c>
      <c r="D440" s="400" t="s">
        <v>120</v>
      </c>
      <c r="E440" s="400">
        <v>2.7</v>
      </c>
      <c r="F440" s="400" t="s">
        <v>483</v>
      </c>
      <c r="G440" s="400" t="s">
        <v>334</v>
      </c>
      <c r="H440" s="400" t="s">
        <v>775</v>
      </c>
      <c r="I440" s="401" t="s">
        <v>365</v>
      </c>
      <c r="J440" s="402">
        <v>4.6720346399999997</v>
      </c>
      <c r="K440" s="403"/>
      <c r="L440" s="402">
        <v>0</v>
      </c>
      <c r="M440" s="402">
        <v>3.5258444400000002</v>
      </c>
      <c r="N440" s="402">
        <v>1.1461901999999999</v>
      </c>
      <c r="O440" s="402"/>
      <c r="P440" s="402"/>
      <c r="Q440" s="402"/>
      <c r="R440" s="404"/>
    </row>
    <row r="441" spans="2:18">
      <c r="B441" s="400" t="s">
        <v>763</v>
      </c>
      <c r="C441" s="400" t="s">
        <v>772</v>
      </c>
      <c r="D441" s="400" t="s">
        <v>120</v>
      </c>
      <c r="E441" s="400">
        <v>2.7</v>
      </c>
      <c r="F441" s="400" t="s">
        <v>483</v>
      </c>
      <c r="G441" s="400" t="s">
        <v>334</v>
      </c>
      <c r="H441" s="400" t="s">
        <v>774</v>
      </c>
      <c r="I441" s="401" t="s">
        <v>365</v>
      </c>
      <c r="J441" s="402">
        <v>4.4226737759999999</v>
      </c>
      <c r="K441" s="403"/>
      <c r="L441" s="402">
        <v>0.8176137</v>
      </c>
      <c r="M441" s="402">
        <v>2.6175494399999999</v>
      </c>
      <c r="N441" s="402">
        <v>0.987510636</v>
      </c>
      <c r="O441" s="402"/>
      <c r="P441" s="402"/>
      <c r="Q441" s="402"/>
      <c r="R441" s="404"/>
    </row>
    <row r="442" spans="2:18">
      <c r="B442" s="400" t="s">
        <v>763</v>
      </c>
      <c r="C442" s="400" t="s">
        <v>772</v>
      </c>
      <c r="D442" s="400" t="s">
        <v>120</v>
      </c>
      <c r="E442" s="400">
        <v>2.7</v>
      </c>
      <c r="F442" s="400" t="s">
        <v>484</v>
      </c>
      <c r="G442" s="400" t="s">
        <v>334</v>
      </c>
      <c r="H442" s="400" t="s">
        <v>205</v>
      </c>
      <c r="I442" s="401" t="s">
        <v>365</v>
      </c>
      <c r="J442" s="402">
        <v>7.8113055359999999</v>
      </c>
      <c r="K442" s="403"/>
      <c r="L442" s="402">
        <v>0.73798971599999996</v>
      </c>
      <c r="M442" s="402">
        <v>5.6732784000000001</v>
      </c>
      <c r="N442" s="402">
        <v>1.4000374200000001</v>
      </c>
      <c r="O442" s="402"/>
      <c r="P442" s="402"/>
      <c r="Q442" s="402"/>
      <c r="R442" s="404"/>
    </row>
    <row r="443" spans="2:18">
      <c r="B443" s="400" t="s">
        <v>763</v>
      </c>
      <c r="C443" s="400" t="s">
        <v>772</v>
      </c>
      <c r="D443" s="400" t="s">
        <v>120</v>
      </c>
      <c r="E443" s="400">
        <v>2.7</v>
      </c>
      <c r="F443" s="400" t="s">
        <v>484</v>
      </c>
      <c r="G443" s="400" t="s">
        <v>334</v>
      </c>
      <c r="H443" s="400" t="s">
        <v>773</v>
      </c>
      <c r="I443" s="401" t="s">
        <v>365</v>
      </c>
      <c r="J443" s="402">
        <v>8.3745334800000002</v>
      </c>
      <c r="K443" s="403"/>
      <c r="L443" s="402">
        <v>0</v>
      </c>
      <c r="M443" s="402">
        <v>4.9621395599999998</v>
      </c>
      <c r="N443" s="402">
        <v>3.41239392</v>
      </c>
      <c r="O443" s="402"/>
      <c r="P443" s="402"/>
      <c r="Q443" s="402"/>
      <c r="R443" s="404"/>
    </row>
    <row r="444" spans="2:18">
      <c r="B444" s="400" t="s">
        <v>763</v>
      </c>
      <c r="C444" s="400" t="s">
        <v>772</v>
      </c>
      <c r="D444" s="400" t="s">
        <v>120</v>
      </c>
      <c r="E444" s="400">
        <v>2.7</v>
      </c>
      <c r="F444" s="400" t="s">
        <v>484</v>
      </c>
      <c r="G444" s="400" t="s">
        <v>334</v>
      </c>
      <c r="H444" s="400" t="s">
        <v>775</v>
      </c>
      <c r="I444" s="401" t="s">
        <v>365</v>
      </c>
      <c r="J444" s="402">
        <v>10.945182864</v>
      </c>
      <c r="K444" s="403"/>
      <c r="L444" s="402">
        <v>0.53496962400000003</v>
      </c>
      <c r="M444" s="402">
        <v>8.0720755200000003</v>
      </c>
      <c r="N444" s="402">
        <v>2.3381377200000002</v>
      </c>
      <c r="O444" s="402"/>
      <c r="P444" s="402"/>
      <c r="Q444" s="402"/>
      <c r="R444" s="404"/>
    </row>
    <row r="445" spans="2:18">
      <c r="B445" s="400" t="s">
        <v>763</v>
      </c>
      <c r="C445" s="400" t="s">
        <v>772</v>
      </c>
      <c r="D445" s="400" t="s">
        <v>120</v>
      </c>
      <c r="E445" s="400">
        <v>2.7</v>
      </c>
      <c r="F445" s="400" t="s">
        <v>484</v>
      </c>
      <c r="G445" s="400" t="s">
        <v>334</v>
      </c>
      <c r="H445" s="400" t="s">
        <v>774</v>
      </c>
      <c r="I445" s="401" t="s">
        <v>365</v>
      </c>
      <c r="J445" s="402">
        <v>7.6539590879999997</v>
      </c>
      <c r="K445" s="403"/>
      <c r="L445" s="402">
        <v>0.77303468399999997</v>
      </c>
      <c r="M445" s="402">
        <v>5.5933051200000001</v>
      </c>
      <c r="N445" s="402">
        <v>1.287619284</v>
      </c>
      <c r="O445" s="402"/>
      <c r="P445" s="402"/>
      <c r="Q445" s="402"/>
      <c r="R445" s="404"/>
    </row>
    <row r="446" spans="2:18">
      <c r="B446" s="400" t="s">
        <v>763</v>
      </c>
      <c r="C446" s="400" t="s">
        <v>772</v>
      </c>
      <c r="D446" s="400" t="s">
        <v>120</v>
      </c>
      <c r="E446" s="400">
        <v>2.7</v>
      </c>
      <c r="F446" s="400" t="s">
        <v>485</v>
      </c>
      <c r="G446" s="400" t="s">
        <v>334</v>
      </c>
      <c r="H446" s="400" t="s">
        <v>205</v>
      </c>
      <c r="I446" s="401" t="s">
        <v>365</v>
      </c>
      <c r="J446" s="402">
        <v>8.2664368560000003</v>
      </c>
      <c r="K446" s="403"/>
      <c r="L446" s="402">
        <v>2.9244009599999998</v>
      </c>
      <c r="M446" s="402">
        <v>3.6949429199999999</v>
      </c>
      <c r="N446" s="402">
        <v>1.6470929759999999</v>
      </c>
      <c r="O446" s="402"/>
      <c r="P446" s="402"/>
      <c r="Q446" s="402"/>
      <c r="R446" s="404"/>
    </row>
    <row r="447" spans="2:18">
      <c r="B447" s="400" t="s">
        <v>763</v>
      </c>
      <c r="C447" s="400" t="s">
        <v>772</v>
      </c>
      <c r="D447" s="400" t="s">
        <v>120</v>
      </c>
      <c r="E447" s="400">
        <v>2.7</v>
      </c>
      <c r="F447" s="400" t="s">
        <v>485</v>
      </c>
      <c r="G447" s="400" t="s">
        <v>334</v>
      </c>
      <c r="H447" s="400" t="s">
        <v>773</v>
      </c>
      <c r="I447" s="401" t="s">
        <v>365</v>
      </c>
      <c r="J447" s="402">
        <v>5.956587324</v>
      </c>
      <c r="K447" s="403"/>
      <c r="L447" s="402">
        <v>0</v>
      </c>
      <c r="M447" s="402">
        <v>1.8110867639999999</v>
      </c>
      <c r="N447" s="402">
        <v>4.1455005600000003</v>
      </c>
      <c r="O447" s="402"/>
      <c r="P447" s="402"/>
      <c r="Q447" s="402"/>
      <c r="R447" s="404"/>
    </row>
    <row r="448" spans="2:18">
      <c r="B448" s="400" t="s">
        <v>763</v>
      </c>
      <c r="C448" s="400" t="s">
        <v>772</v>
      </c>
      <c r="D448" s="400" t="s">
        <v>120</v>
      </c>
      <c r="E448" s="400">
        <v>2.7</v>
      </c>
      <c r="F448" s="400" t="s">
        <v>485</v>
      </c>
      <c r="G448" s="400" t="s">
        <v>334</v>
      </c>
      <c r="H448" s="400" t="s">
        <v>775</v>
      </c>
      <c r="I448" s="401" t="s">
        <v>365</v>
      </c>
      <c r="J448" s="402">
        <v>7.9907488320000004</v>
      </c>
      <c r="K448" s="403"/>
      <c r="L448" s="402">
        <v>1.2159436079999999</v>
      </c>
      <c r="M448" s="402">
        <v>5.2340774400000001</v>
      </c>
      <c r="N448" s="402">
        <v>1.540727784</v>
      </c>
      <c r="O448" s="402"/>
      <c r="P448" s="402"/>
      <c r="Q448" s="402"/>
      <c r="R448" s="404"/>
    </row>
    <row r="449" spans="2:18">
      <c r="B449" s="400" t="s">
        <v>763</v>
      </c>
      <c r="C449" s="400" t="s">
        <v>772</v>
      </c>
      <c r="D449" s="400" t="s">
        <v>120</v>
      </c>
      <c r="E449" s="400">
        <v>2.7</v>
      </c>
      <c r="F449" s="400" t="s">
        <v>485</v>
      </c>
      <c r="G449" s="400" t="s">
        <v>334</v>
      </c>
      <c r="H449" s="400" t="s">
        <v>774</v>
      </c>
      <c r="I449" s="401" t="s">
        <v>365</v>
      </c>
      <c r="J449" s="402">
        <v>8.6842201800000005</v>
      </c>
      <c r="K449" s="403"/>
      <c r="L449" s="402">
        <v>3.5838453600000002</v>
      </c>
      <c r="M449" s="402">
        <v>3.86633052</v>
      </c>
      <c r="N449" s="402">
        <v>1.2340443000000001</v>
      </c>
      <c r="O449" s="402"/>
      <c r="P449" s="402"/>
      <c r="Q449" s="402"/>
      <c r="R449" s="404"/>
    </row>
    <row r="450" spans="2:18">
      <c r="B450" s="400" t="s">
        <v>763</v>
      </c>
      <c r="C450" s="400" t="s">
        <v>780</v>
      </c>
      <c r="D450" s="400" t="s">
        <v>112</v>
      </c>
      <c r="E450" s="400">
        <v>2.7</v>
      </c>
      <c r="F450" s="400" t="s">
        <v>417</v>
      </c>
      <c r="G450" s="400" t="s">
        <v>292</v>
      </c>
      <c r="H450" s="400" t="s">
        <v>335</v>
      </c>
      <c r="I450" s="401" t="s">
        <v>396</v>
      </c>
      <c r="J450" s="402">
        <v>3.7763914999999999</v>
      </c>
      <c r="K450" s="403">
        <v>5.5391864699999998</v>
      </c>
      <c r="L450" s="402"/>
      <c r="M450" s="402"/>
      <c r="N450" s="402"/>
      <c r="O450" s="402">
        <v>1.1158021</v>
      </c>
      <c r="P450" s="402">
        <v>0.36055710000000002</v>
      </c>
      <c r="Q450" s="402">
        <v>0.28643576999999998</v>
      </c>
      <c r="R450" s="404"/>
    </row>
    <row r="451" spans="2:18">
      <c r="B451" s="400" t="s">
        <v>763</v>
      </c>
      <c r="C451" s="400" t="s">
        <v>783</v>
      </c>
      <c r="D451" s="400" t="s">
        <v>112</v>
      </c>
      <c r="E451" s="400">
        <v>2.7</v>
      </c>
      <c r="F451" s="400" t="s">
        <v>417</v>
      </c>
      <c r="G451" s="400" t="s">
        <v>292</v>
      </c>
      <c r="H451" s="400" t="s">
        <v>335</v>
      </c>
      <c r="I451" s="401" t="s">
        <v>396</v>
      </c>
      <c r="J451" s="402">
        <v>3.0211131999999998</v>
      </c>
      <c r="K451" s="403">
        <v>4.4313492200000004</v>
      </c>
      <c r="L451" s="402"/>
      <c r="M451" s="402"/>
      <c r="N451" s="402"/>
      <c r="O451" s="402">
        <v>0.89264171999999997</v>
      </c>
      <c r="P451" s="402">
        <v>0.28844567999999998</v>
      </c>
      <c r="Q451" s="402">
        <v>0.22914862</v>
      </c>
      <c r="R451" s="404"/>
    </row>
    <row r="452" spans="2:18">
      <c r="B452" s="400" t="s">
        <v>763</v>
      </c>
      <c r="C452" s="400" t="s">
        <v>804</v>
      </c>
      <c r="D452" s="400" t="s">
        <v>359</v>
      </c>
      <c r="E452" s="400">
        <v>2.6666666666666665</v>
      </c>
      <c r="F452" s="400" t="s">
        <v>333</v>
      </c>
      <c r="G452" s="400" t="s">
        <v>360</v>
      </c>
      <c r="H452" s="400" t="s">
        <v>335</v>
      </c>
      <c r="I452" s="401" t="s">
        <v>418</v>
      </c>
      <c r="J452" s="402">
        <v>6.4826406230706297</v>
      </c>
      <c r="K452" s="403">
        <v>7.8330181881736003</v>
      </c>
      <c r="L452" s="402"/>
      <c r="M452" s="402"/>
      <c r="N452" s="402"/>
      <c r="O452" s="402">
        <v>0.69688401938362698</v>
      </c>
      <c r="P452" s="402">
        <v>0.22342902000000001</v>
      </c>
      <c r="Q452" s="402">
        <v>0.43006452571934201</v>
      </c>
      <c r="R452" s="404"/>
    </row>
    <row r="453" spans="2:18">
      <c r="B453" s="400" t="s">
        <v>763</v>
      </c>
      <c r="C453" s="400" t="s">
        <v>764</v>
      </c>
      <c r="D453" s="400" t="s">
        <v>110</v>
      </c>
      <c r="E453" s="400">
        <v>2.2999999999999998</v>
      </c>
      <c r="F453" s="400" t="s">
        <v>292</v>
      </c>
      <c r="G453" s="400" t="s">
        <v>292</v>
      </c>
      <c r="H453" s="400" t="s">
        <v>377</v>
      </c>
      <c r="I453" s="401" t="s">
        <v>418</v>
      </c>
      <c r="J453" s="402">
        <v>3.5053671130000001</v>
      </c>
      <c r="K453" s="403"/>
      <c r="L453" s="402">
        <v>0.82144219500000004</v>
      </c>
      <c r="M453" s="402"/>
      <c r="N453" s="402"/>
      <c r="O453" s="402"/>
      <c r="P453" s="402"/>
      <c r="Q453" s="402"/>
      <c r="R453" s="404"/>
    </row>
    <row r="454" spans="2:18">
      <c r="B454" s="400" t="s">
        <v>763</v>
      </c>
      <c r="C454" s="400" t="s">
        <v>765</v>
      </c>
      <c r="D454" s="400" t="s">
        <v>110</v>
      </c>
      <c r="E454" s="400">
        <v>2.2999999999999998</v>
      </c>
      <c r="F454" s="400" t="s">
        <v>292</v>
      </c>
      <c r="G454" s="400" t="s">
        <v>292</v>
      </c>
      <c r="H454" s="400" t="s">
        <v>766</v>
      </c>
      <c r="I454" s="401" t="s">
        <v>418</v>
      </c>
      <c r="J454" s="402">
        <v>5.2857197769999997</v>
      </c>
      <c r="K454" s="403"/>
      <c r="L454" s="402">
        <v>0.920027555</v>
      </c>
      <c r="M454" s="402"/>
      <c r="N454" s="402"/>
      <c r="O454" s="402"/>
      <c r="P454" s="402"/>
      <c r="Q454" s="402"/>
      <c r="R454" s="404"/>
    </row>
    <row r="455" spans="2:18">
      <c r="B455" s="400" t="s">
        <v>763</v>
      </c>
      <c r="C455" s="400" t="s">
        <v>767</v>
      </c>
      <c r="D455" s="400" t="s">
        <v>110</v>
      </c>
      <c r="E455" s="400">
        <v>2.2999999999999998</v>
      </c>
      <c r="F455" s="400" t="s">
        <v>292</v>
      </c>
      <c r="G455" s="400" t="s">
        <v>292</v>
      </c>
      <c r="H455" s="400" t="s">
        <v>321</v>
      </c>
      <c r="I455" s="401" t="s">
        <v>418</v>
      </c>
      <c r="J455" s="402">
        <v>3.7248710790000001</v>
      </c>
      <c r="K455" s="403"/>
      <c r="L455" s="402">
        <v>0.82939995</v>
      </c>
      <c r="M455" s="402"/>
      <c r="N455" s="402"/>
      <c r="O455" s="402"/>
      <c r="P455" s="402"/>
      <c r="Q455" s="402"/>
      <c r="R455" s="404"/>
    </row>
    <row r="456" spans="2:18">
      <c r="B456" s="400" t="s">
        <v>763</v>
      </c>
      <c r="C456" s="400" t="s">
        <v>768</v>
      </c>
      <c r="D456" s="400" t="s">
        <v>110</v>
      </c>
      <c r="E456" s="400">
        <v>2.2999999999999998</v>
      </c>
      <c r="F456" s="400" t="s">
        <v>292</v>
      </c>
      <c r="G456" s="400" t="s">
        <v>292</v>
      </c>
      <c r="H456" s="400" t="s">
        <v>769</v>
      </c>
      <c r="I456" s="401" t="s">
        <v>418</v>
      </c>
      <c r="J456" s="402">
        <v>2.7067201939999999</v>
      </c>
      <c r="K456" s="403"/>
      <c r="L456" s="402">
        <v>0.34083400000000003</v>
      </c>
      <c r="M456" s="402"/>
      <c r="N456" s="402"/>
      <c r="O456" s="402"/>
      <c r="P456" s="402"/>
      <c r="Q456" s="402"/>
      <c r="R456" s="404"/>
    </row>
    <row r="457" spans="2:18">
      <c r="B457" s="400" t="s">
        <v>763</v>
      </c>
      <c r="C457" s="400" t="s">
        <v>785</v>
      </c>
      <c r="D457" s="400" t="s">
        <v>110</v>
      </c>
      <c r="E457" s="400">
        <v>2.2999999999999998</v>
      </c>
      <c r="F457" s="400" t="s">
        <v>292</v>
      </c>
      <c r="G457" s="400" t="s">
        <v>292</v>
      </c>
      <c r="H457" s="400" t="s">
        <v>786</v>
      </c>
      <c r="I457" s="401" t="s">
        <v>418</v>
      </c>
      <c r="J457" s="402">
        <v>6.2967073669999998</v>
      </c>
      <c r="K457" s="403"/>
      <c r="L457" s="402">
        <v>1.6675463479999999</v>
      </c>
      <c r="M457" s="402"/>
      <c r="N457" s="402"/>
      <c r="O457" s="402"/>
      <c r="P457" s="402"/>
      <c r="Q457" s="402"/>
      <c r="R457" s="404"/>
    </row>
    <row r="458" spans="2:18">
      <c r="B458" s="400" t="s">
        <v>763</v>
      </c>
      <c r="C458" s="400" t="s">
        <v>787</v>
      </c>
      <c r="D458" s="400" t="s">
        <v>110</v>
      </c>
      <c r="E458" s="400">
        <v>2.2999999999999998</v>
      </c>
      <c r="F458" s="400" t="s">
        <v>292</v>
      </c>
      <c r="G458" s="400" t="s">
        <v>292</v>
      </c>
      <c r="H458" s="400" t="s">
        <v>788</v>
      </c>
      <c r="I458" s="401" t="s">
        <v>418</v>
      </c>
      <c r="J458" s="402">
        <v>6.2761312059999996</v>
      </c>
      <c r="K458" s="403"/>
      <c r="L458" s="402">
        <v>1.6781598769999999</v>
      </c>
      <c r="M458" s="402"/>
      <c r="N458" s="402"/>
      <c r="O458" s="402"/>
      <c r="P458" s="402"/>
      <c r="Q458" s="402"/>
      <c r="R458" s="404"/>
    </row>
    <row r="459" spans="2:18">
      <c r="B459" s="400" t="s">
        <v>763</v>
      </c>
      <c r="C459" s="400" t="s">
        <v>792</v>
      </c>
      <c r="D459" s="400" t="s">
        <v>110</v>
      </c>
      <c r="E459" s="400">
        <v>2.2999999999999998</v>
      </c>
      <c r="F459" s="400" t="s">
        <v>292</v>
      </c>
      <c r="G459" s="400" t="s">
        <v>292</v>
      </c>
      <c r="H459" s="400" t="s">
        <v>786</v>
      </c>
      <c r="I459" s="401" t="s">
        <v>418</v>
      </c>
      <c r="J459" s="402">
        <v>17.102950802999999</v>
      </c>
      <c r="K459" s="403"/>
      <c r="L459" s="402">
        <v>2.9419429090000002</v>
      </c>
      <c r="M459" s="402"/>
      <c r="N459" s="402"/>
      <c r="O459" s="402"/>
      <c r="P459" s="402"/>
      <c r="Q459" s="402"/>
      <c r="R459" s="404"/>
    </row>
    <row r="460" spans="2:18">
      <c r="B460" s="400" t="s">
        <v>763</v>
      </c>
      <c r="C460" s="400" t="s">
        <v>793</v>
      </c>
      <c r="D460" s="400" t="s">
        <v>110</v>
      </c>
      <c r="E460" s="400">
        <v>2.2999999999999998</v>
      </c>
      <c r="F460" s="400" t="s">
        <v>292</v>
      </c>
      <c r="G460" s="400" t="s">
        <v>292</v>
      </c>
      <c r="H460" s="400" t="s">
        <v>788</v>
      </c>
      <c r="I460" s="401" t="s">
        <v>418</v>
      </c>
      <c r="J460" s="402">
        <v>17.102950802999999</v>
      </c>
      <c r="K460" s="403"/>
      <c r="L460" s="402">
        <v>2.9419429090000002</v>
      </c>
      <c r="M460" s="402"/>
      <c r="N460" s="402"/>
      <c r="O460" s="402"/>
      <c r="P460" s="402"/>
      <c r="Q460" s="402"/>
      <c r="R460" s="404"/>
    </row>
    <row r="461" spans="2:18">
      <c r="B461" s="400" t="s">
        <v>763</v>
      </c>
      <c r="C461" s="400" t="s">
        <v>771</v>
      </c>
      <c r="D461" s="400" t="s">
        <v>112</v>
      </c>
      <c r="E461" s="400">
        <v>2.7</v>
      </c>
      <c r="F461" s="400" t="s">
        <v>417</v>
      </c>
      <c r="G461" s="400" t="s">
        <v>292</v>
      </c>
      <c r="H461" s="400" t="s">
        <v>335</v>
      </c>
      <c r="I461" s="401" t="s">
        <v>396</v>
      </c>
      <c r="J461" s="402">
        <v>3.7763914999999999</v>
      </c>
      <c r="K461" s="403">
        <v>5.5391864699999998</v>
      </c>
      <c r="L461" s="402"/>
      <c r="M461" s="402"/>
      <c r="N461" s="402"/>
      <c r="O461" s="402">
        <v>1.1158021</v>
      </c>
      <c r="P461" s="402">
        <v>0.36055710000000002</v>
      </c>
      <c r="Q461" s="402">
        <v>0.28643576999999998</v>
      </c>
      <c r="R461" s="404"/>
    </row>
    <row r="462" spans="2:18">
      <c r="B462" s="400" t="s">
        <v>763</v>
      </c>
      <c r="C462" s="400" t="s">
        <v>776</v>
      </c>
      <c r="D462" s="400" t="s">
        <v>112</v>
      </c>
      <c r="E462" s="400">
        <v>2.7</v>
      </c>
      <c r="F462" s="400" t="s">
        <v>417</v>
      </c>
      <c r="G462" s="400" t="s">
        <v>292</v>
      </c>
      <c r="H462" s="400" t="s">
        <v>335</v>
      </c>
      <c r="I462" s="401" t="s">
        <v>396</v>
      </c>
      <c r="J462" s="402">
        <v>3.7763914999999999</v>
      </c>
      <c r="K462" s="403">
        <v>5.4384385799999997</v>
      </c>
      <c r="L462" s="402"/>
      <c r="M462" s="402"/>
      <c r="N462" s="402"/>
      <c r="O462" s="402">
        <v>1.133405</v>
      </c>
      <c r="P462" s="402">
        <v>0.28844567999999998</v>
      </c>
      <c r="Q462" s="402">
        <v>0.2401964</v>
      </c>
      <c r="R462" s="404"/>
    </row>
    <row r="463" spans="2:18">
      <c r="B463" s="400" t="s">
        <v>763</v>
      </c>
      <c r="C463" s="400" t="s">
        <v>777</v>
      </c>
      <c r="D463" s="400" t="s">
        <v>112</v>
      </c>
      <c r="E463" s="400">
        <v>2.7</v>
      </c>
      <c r="F463" s="400" t="s">
        <v>417</v>
      </c>
      <c r="G463" s="400" t="s">
        <v>292</v>
      </c>
      <c r="H463" s="400" t="s">
        <v>335</v>
      </c>
      <c r="I463" s="401" t="s">
        <v>396</v>
      </c>
      <c r="J463" s="402">
        <v>3.7763914999999999</v>
      </c>
      <c r="K463" s="403">
        <v>5.4384385799999997</v>
      </c>
      <c r="L463" s="402"/>
      <c r="M463" s="402"/>
      <c r="N463" s="402"/>
      <c r="O463" s="402">
        <v>1.133405</v>
      </c>
      <c r="P463" s="402">
        <v>0.28844567999999998</v>
      </c>
      <c r="Q463" s="402">
        <v>0.2401964</v>
      </c>
      <c r="R463" s="404"/>
    </row>
    <row r="464" spans="2:18">
      <c r="B464" s="400" t="s">
        <v>763</v>
      </c>
      <c r="C464" s="400" t="s">
        <v>778</v>
      </c>
      <c r="D464" s="400" t="s">
        <v>112</v>
      </c>
      <c r="E464" s="400">
        <v>2.7</v>
      </c>
      <c r="F464" s="400" t="s">
        <v>417</v>
      </c>
      <c r="G464" s="400" t="s">
        <v>292</v>
      </c>
      <c r="H464" s="400" t="s">
        <v>335</v>
      </c>
      <c r="I464" s="401" t="s">
        <v>396</v>
      </c>
      <c r="J464" s="402">
        <v>3.7763914999999999</v>
      </c>
      <c r="K464" s="403">
        <v>5.5391864699999998</v>
      </c>
      <c r="L464" s="402"/>
      <c r="M464" s="402"/>
      <c r="N464" s="402"/>
      <c r="O464" s="402">
        <v>1.1158021</v>
      </c>
      <c r="P464" s="402">
        <v>0.36055710000000002</v>
      </c>
      <c r="Q464" s="402">
        <v>0.28643576999999998</v>
      </c>
      <c r="R464" s="404"/>
    </row>
    <row r="465" spans="2:18">
      <c r="B465" s="400" t="s">
        <v>763</v>
      </c>
      <c r="C465" s="400" t="s">
        <v>779</v>
      </c>
      <c r="D465" s="400" t="s">
        <v>112</v>
      </c>
      <c r="E465" s="400">
        <v>2.7</v>
      </c>
      <c r="F465" s="400" t="s">
        <v>417</v>
      </c>
      <c r="G465" s="400" t="s">
        <v>292</v>
      </c>
      <c r="H465" s="400" t="s">
        <v>335</v>
      </c>
      <c r="I465" s="401" t="s">
        <v>396</v>
      </c>
      <c r="J465" s="402">
        <v>3.7763914999999999</v>
      </c>
      <c r="K465" s="403">
        <v>5.5391864699999998</v>
      </c>
      <c r="L465" s="402"/>
      <c r="M465" s="402"/>
      <c r="N465" s="402"/>
      <c r="O465" s="402">
        <v>1.1158021</v>
      </c>
      <c r="P465" s="402">
        <v>0.36055710000000002</v>
      </c>
      <c r="Q465" s="402">
        <v>0.28643576999999998</v>
      </c>
      <c r="R465" s="404"/>
    </row>
    <row r="466" spans="2:18">
      <c r="B466" s="400" t="s">
        <v>763</v>
      </c>
      <c r="C466" s="400" t="s">
        <v>781</v>
      </c>
      <c r="D466" s="400" t="s">
        <v>112</v>
      </c>
      <c r="E466" s="400">
        <v>2.7</v>
      </c>
      <c r="F466" s="400" t="s">
        <v>417</v>
      </c>
      <c r="G466" s="400" t="s">
        <v>292</v>
      </c>
      <c r="H466" s="400" t="s">
        <v>335</v>
      </c>
      <c r="I466" s="401" t="s">
        <v>396</v>
      </c>
      <c r="J466" s="402">
        <v>3.7763914999999999</v>
      </c>
      <c r="K466" s="403">
        <v>5.5391864699999998</v>
      </c>
      <c r="L466" s="402"/>
      <c r="M466" s="402"/>
      <c r="N466" s="402"/>
      <c r="O466" s="402">
        <v>1.1158021</v>
      </c>
      <c r="P466" s="402">
        <v>0.36055710000000002</v>
      </c>
      <c r="Q466" s="402">
        <v>0.28643576999999998</v>
      </c>
      <c r="R466" s="404"/>
    </row>
    <row r="467" spans="2:18">
      <c r="B467" s="400" t="s">
        <v>763</v>
      </c>
      <c r="C467" s="400" t="s">
        <v>782</v>
      </c>
      <c r="D467" s="400" t="s">
        <v>112</v>
      </c>
      <c r="E467" s="400">
        <v>2.7</v>
      </c>
      <c r="F467" s="400" t="s">
        <v>417</v>
      </c>
      <c r="G467" s="400" t="s">
        <v>292</v>
      </c>
      <c r="H467" s="400" t="s">
        <v>335</v>
      </c>
      <c r="I467" s="401" t="s">
        <v>396</v>
      </c>
      <c r="J467" s="402">
        <v>3.7763914999999999</v>
      </c>
      <c r="K467" s="403">
        <v>5.5391864699999998</v>
      </c>
      <c r="L467" s="402"/>
      <c r="M467" s="402"/>
      <c r="N467" s="402"/>
      <c r="O467" s="402">
        <v>1.1158021</v>
      </c>
      <c r="P467" s="402">
        <v>0.36055710000000002</v>
      </c>
      <c r="Q467" s="402">
        <v>0.28643576999999998</v>
      </c>
      <c r="R467" s="404"/>
    </row>
    <row r="468" spans="2:18">
      <c r="B468" s="400" t="s">
        <v>763</v>
      </c>
      <c r="C468" s="400" t="s">
        <v>784</v>
      </c>
      <c r="D468" s="400" t="s">
        <v>112</v>
      </c>
      <c r="E468" s="400">
        <v>2.7</v>
      </c>
      <c r="F468" s="400" t="s">
        <v>417</v>
      </c>
      <c r="G468" s="400" t="s">
        <v>292</v>
      </c>
      <c r="H468" s="400" t="s">
        <v>335</v>
      </c>
      <c r="I468" s="401" t="s">
        <v>396</v>
      </c>
      <c r="J468" s="402">
        <v>3.0211131999999998</v>
      </c>
      <c r="K468" s="403">
        <v>4.4313492200000004</v>
      </c>
      <c r="L468" s="402"/>
      <c r="M468" s="402"/>
      <c r="N468" s="402"/>
      <c r="O468" s="402">
        <v>0.89264171999999997</v>
      </c>
      <c r="P468" s="402">
        <v>0.28844567999999998</v>
      </c>
      <c r="Q468" s="402">
        <v>0.22914862</v>
      </c>
      <c r="R468" s="404"/>
    </row>
    <row r="469" spans="2:18">
      <c r="B469" s="400" t="s">
        <v>763</v>
      </c>
      <c r="C469" s="400" t="s">
        <v>789</v>
      </c>
      <c r="D469" s="400" t="s">
        <v>112</v>
      </c>
      <c r="E469" s="400">
        <v>2.7</v>
      </c>
      <c r="F469" s="400" t="s">
        <v>417</v>
      </c>
      <c r="G469" s="400" t="s">
        <v>292</v>
      </c>
      <c r="H469" s="400" t="s">
        <v>335</v>
      </c>
      <c r="I469" s="401" t="s">
        <v>396</v>
      </c>
      <c r="J469" s="402">
        <v>3.7763914999999999</v>
      </c>
      <c r="K469" s="403">
        <v>5.5391864699999998</v>
      </c>
      <c r="L469" s="402"/>
      <c r="M469" s="402"/>
      <c r="N469" s="402"/>
      <c r="O469" s="402">
        <v>1.1158021</v>
      </c>
      <c r="P469" s="402">
        <v>0.36055710000000002</v>
      </c>
      <c r="Q469" s="402">
        <v>0.28643576999999998</v>
      </c>
      <c r="R469" s="404"/>
    </row>
    <row r="470" spans="2:18">
      <c r="B470" s="400" t="s">
        <v>763</v>
      </c>
      <c r="C470" s="400" t="s">
        <v>790</v>
      </c>
      <c r="D470" s="400" t="s">
        <v>112</v>
      </c>
      <c r="E470" s="400">
        <v>2.7</v>
      </c>
      <c r="F470" s="400" t="s">
        <v>417</v>
      </c>
      <c r="G470" s="400" t="s">
        <v>292</v>
      </c>
      <c r="H470" s="400" t="s">
        <v>335</v>
      </c>
      <c r="I470" s="401" t="s">
        <v>396</v>
      </c>
      <c r="J470" s="402">
        <v>3.7763914999999999</v>
      </c>
      <c r="K470" s="403">
        <v>5.5391864699999998</v>
      </c>
      <c r="L470" s="402"/>
      <c r="M470" s="402"/>
      <c r="N470" s="402"/>
      <c r="O470" s="402">
        <v>1.1158021</v>
      </c>
      <c r="P470" s="402">
        <v>0.36055710000000002</v>
      </c>
      <c r="Q470" s="402">
        <v>0.28643576999999998</v>
      </c>
      <c r="R470" s="404"/>
    </row>
    <row r="471" spans="2:18">
      <c r="B471" s="400" t="s">
        <v>763</v>
      </c>
      <c r="C471" s="400" t="s">
        <v>791</v>
      </c>
      <c r="D471" s="400" t="s">
        <v>112</v>
      </c>
      <c r="E471" s="400">
        <v>2.7</v>
      </c>
      <c r="F471" s="400" t="s">
        <v>417</v>
      </c>
      <c r="G471" s="400" t="s">
        <v>292</v>
      </c>
      <c r="H471" s="400" t="s">
        <v>335</v>
      </c>
      <c r="I471" s="401" t="s">
        <v>396</v>
      </c>
      <c r="J471" s="402">
        <v>3.7763914999999999</v>
      </c>
      <c r="K471" s="403">
        <v>5.5391864699999998</v>
      </c>
      <c r="L471" s="402"/>
      <c r="M471" s="402"/>
      <c r="N471" s="402"/>
      <c r="O471" s="402">
        <v>1.1158021</v>
      </c>
      <c r="P471" s="402">
        <v>0.36055710000000002</v>
      </c>
      <c r="Q471" s="402">
        <v>0.28643576999999998</v>
      </c>
      <c r="R471" s="404"/>
    </row>
    <row r="472" spans="2:18">
      <c r="B472" s="400" t="s">
        <v>763</v>
      </c>
      <c r="C472" s="400" t="s">
        <v>794</v>
      </c>
      <c r="D472" s="400" t="s">
        <v>112</v>
      </c>
      <c r="E472" s="400">
        <v>2.7</v>
      </c>
      <c r="F472" s="400" t="s">
        <v>417</v>
      </c>
      <c r="G472" s="400" t="s">
        <v>292</v>
      </c>
      <c r="H472" s="400" t="s">
        <v>335</v>
      </c>
      <c r="I472" s="401" t="s">
        <v>396</v>
      </c>
      <c r="J472" s="402">
        <v>0.80551468999999998</v>
      </c>
      <c r="K472" s="403">
        <v>1.52870415</v>
      </c>
      <c r="L472" s="402"/>
      <c r="M472" s="402"/>
      <c r="N472" s="402"/>
      <c r="O472" s="402">
        <v>0.23800367</v>
      </c>
      <c r="P472" s="402">
        <v>0.28844567999999998</v>
      </c>
      <c r="Q472" s="402">
        <v>0.19674011</v>
      </c>
      <c r="R472" s="404"/>
    </row>
    <row r="473" spans="2:18">
      <c r="B473" s="400" t="s">
        <v>763</v>
      </c>
      <c r="C473" s="400" t="s">
        <v>795</v>
      </c>
      <c r="D473" s="400" t="s">
        <v>112</v>
      </c>
      <c r="E473" s="400">
        <v>2.7</v>
      </c>
      <c r="F473" s="400" t="s">
        <v>417</v>
      </c>
      <c r="G473" s="400" t="s">
        <v>292</v>
      </c>
      <c r="H473" s="400" t="s">
        <v>335</v>
      </c>
      <c r="I473" s="401" t="s">
        <v>396</v>
      </c>
      <c r="J473" s="402">
        <v>0.80551468999999998</v>
      </c>
      <c r="K473" s="403">
        <v>1.52870415</v>
      </c>
      <c r="L473" s="402"/>
      <c r="M473" s="402"/>
      <c r="N473" s="402"/>
      <c r="O473" s="402">
        <v>0.23800367</v>
      </c>
      <c r="P473" s="402">
        <v>0.28844567999999998</v>
      </c>
      <c r="Q473" s="402">
        <v>0.19674011</v>
      </c>
      <c r="R473" s="404"/>
    </row>
    <row r="474" spans="2:18">
      <c r="B474" s="400" t="s">
        <v>763</v>
      </c>
      <c r="C474" s="400" t="s">
        <v>796</v>
      </c>
      <c r="D474" s="400" t="s">
        <v>112</v>
      </c>
      <c r="E474" s="400">
        <v>2.7</v>
      </c>
      <c r="F474" s="400" t="s">
        <v>417</v>
      </c>
      <c r="G474" s="400" t="s">
        <v>292</v>
      </c>
      <c r="H474" s="400" t="s">
        <v>335</v>
      </c>
      <c r="I474" s="401" t="s">
        <v>396</v>
      </c>
      <c r="J474" s="402">
        <v>0.80551468999999998</v>
      </c>
      <c r="K474" s="403">
        <v>1.52870415</v>
      </c>
      <c r="L474" s="402"/>
      <c r="M474" s="402"/>
      <c r="N474" s="402"/>
      <c r="O474" s="402">
        <v>0.23800367</v>
      </c>
      <c r="P474" s="402">
        <v>0.28844567999999998</v>
      </c>
      <c r="Q474" s="402">
        <v>0.19674011</v>
      </c>
      <c r="R474" s="404"/>
    </row>
    <row r="475" spans="2:18">
      <c r="B475" s="400" t="s">
        <v>763</v>
      </c>
      <c r="C475" s="400" t="s">
        <v>798</v>
      </c>
      <c r="D475" s="400" t="s">
        <v>126</v>
      </c>
      <c r="E475" s="400">
        <v>3.7</v>
      </c>
      <c r="F475" s="400" t="s">
        <v>360</v>
      </c>
      <c r="G475" s="400" t="s">
        <v>360</v>
      </c>
      <c r="H475" s="400" t="s">
        <v>377</v>
      </c>
      <c r="I475" s="401" t="s">
        <v>799</v>
      </c>
      <c r="J475" s="402">
        <v>4.41</v>
      </c>
      <c r="K475" s="403"/>
      <c r="L475" s="402"/>
      <c r="M475" s="402">
        <v>3.14</v>
      </c>
      <c r="N475" s="402">
        <v>1.27</v>
      </c>
      <c r="O475" s="402"/>
      <c r="P475" s="402"/>
      <c r="Q475" s="402"/>
      <c r="R475" s="404"/>
    </row>
    <row r="476" spans="2:18">
      <c r="B476" s="400" t="s">
        <v>763</v>
      </c>
      <c r="C476" s="400" t="s">
        <v>800</v>
      </c>
      <c r="D476" s="400" t="s">
        <v>126</v>
      </c>
      <c r="E476" s="400">
        <v>3.7</v>
      </c>
      <c r="F476" s="400" t="s">
        <v>360</v>
      </c>
      <c r="G476" s="400" t="s">
        <v>360</v>
      </c>
      <c r="H476" s="400" t="s">
        <v>801</v>
      </c>
      <c r="I476" s="401" t="s">
        <v>799</v>
      </c>
      <c r="J476" s="402">
        <v>5.13</v>
      </c>
      <c r="K476" s="403"/>
      <c r="L476" s="402"/>
      <c r="M476" s="402">
        <v>3.69</v>
      </c>
      <c r="N476" s="402">
        <v>1.44</v>
      </c>
      <c r="O476" s="402"/>
      <c r="P476" s="402"/>
      <c r="Q476" s="402"/>
      <c r="R476" s="404"/>
    </row>
    <row r="477" spans="2:18">
      <c r="B477" s="400" t="s">
        <v>763</v>
      </c>
      <c r="C477" s="400" t="s">
        <v>802</v>
      </c>
      <c r="D477" s="400" t="s">
        <v>126</v>
      </c>
      <c r="E477" s="400">
        <v>3.7</v>
      </c>
      <c r="F477" s="400" t="s">
        <v>360</v>
      </c>
      <c r="G477" s="400" t="s">
        <v>360</v>
      </c>
      <c r="H477" s="400" t="s">
        <v>803</v>
      </c>
      <c r="I477" s="401" t="s">
        <v>799</v>
      </c>
      <c r="J477" s="402">
        <v>5.66</v>
      </c>
      <c r="K477" s="403"/>
      <c r="L477" s="402"/>
      <c r="M477" s="402">
        <v>4.08</v>
      </c>
      <c r="N477" s="402">
        <v>1.58</v>
      </c>
      <c r="O477" s="402"/>
      <c r="P477" s="402"/>
      <c r="Q477" s="402"/>
      <c r="R477" s="404"/>
    </row>
    <row r="478" spans="2:18">
      <c r="B478" s="400" t="s">
        <v>763</v>
      </c>
      <c r="C478" s="400" t="s">
        <v>770</v>
      </c>
      <c r="D478" s="400" t="s">
        <v>114</v>
      </c>
      <c r="E478" s="400">
        <v>4</v>
      </c>
      <c r="F478" s="400" t="s">
        <v>333</v>
      </c>
      <c r="G478" s="400" t="s">
        <v>334</v>
      </c>
      <c r="H478" s="400" t="s">
        <v>335</v>
      </c>
      <c r="I478" s="401" t="s">
        <v>336</v>
      </c>
      <c r="J478" s="402"/>
      <c r="K478" s="403">
        <v>4.12</v>
      </c>
      <c r="L478" s="402"/>
      <c r="M478" s="402"/>
      <c r="N478" s="402"/>
      <c r="O478" s="402"/>
      <c r="P478" s="402"/>
      <c r="Q478" s="402"/>
      <c r="R478" s="404"/>
    </row>
    <row r="479" spans="2:18">
      <c r="B479" s="400" t="s">
        <v>763</v>
      </c>
      <c r="C479" s="400" t="s">
        <v>797</v>
      </c>
      <c r="D479" s="400" t="s">
        <v>122</v>
      </c>
      <c r="E479" s="400">
        <v>2.7</v>
      </c>
      <c r="F479" s="400" t="s">
        <v>334</v>
      </c>
      <c r="G479" s="400" t="s">
        <v>334</v>
      </c>
      <c r="H479" s="400" t="s">
        <v>335</v>
      </c>
      <c r="I479" s="401" t="s">
        <v>418</v>
      </c>
      <c r="J479" s="402">
        <v>6.8886076645505501</v>
      </c>
      <c r="K479" s="403">
        <v>8.1697610778148348</v>
      </c>
      <c r="L479" s="402">
        <v>3.5084287980212876</v>
      </c>
      <c r="M479" s="402">
        <v>2.4523570329057089</v>
      </c>
      <c r="N479" s="402">
        <v>0.92782183362355364</v>
      </c>
      <c r="O479" s="402">
        <v>0.607372728691844</v>
      </c>
      <c r="P479" s="402">
        <v>0.29270238283866301</v>
      </c>
      <c r="Q479" s="402">
        <v>0.38107830173377816</v>
      </c>
      <c r="R479" s="404"/>
    </row>
    <row r="480" spans="2:18">
      <c r="B480" s="400" t="s">
        <v>763</v>
      </c>
      <c r="C480" s="400" t="s">
        <v>797</v>
      </c>
      <c r="D480" s="400" t="s">
        <v>124</v>
      </c>
      <c r="E480" s="400">
        <v>3.7</v>
      </c>
      <c r="F480" s="400" t="s">
        <v>360</v>
      </c>
      <c r="G480" s="400" t="s">
        <v>360</v>
      </c>
      <c r="H480" s="400" t="s">
        <v>377</v>
      </c>
      <c r="I480" s="401" t="s">
        <v>418</v>
      </c>
      <c r="J480" s="402">
        <v>6.21</v>
      </c>
      <c r="K480" s="403"/>
      <c r="L480" s="402"/>
      <c r="M480" s="402"/>
      <c r="N480" s="402"/>
      <c r="O480" s="402"/>
      <c r="P480" s="402"/>
      <c r="Q480" s="402"/>
      <c r="R480" s="404"/>
    </row>
    <row r="481" spans="2:18">
      <c r="B481" s="400" t="s">
        <v>805</v>
      </c>
      <c r="C481" s="400" t="s">
        <v>807</v>
      </c>
      <c r="D481" s="400" t="s">
        <v>110</v>
      </c>
      <c r="E481" s="400">
        <v>2.2999999999999998</v>
      </c>
      <c r="F481" s="400" t="s">
        <v>292</v>
      </c>
      <c r="G481" s="400" t="s">
        <v>292</v>
      </c>
      <c r="H481" s="400" t="s">
        <v>808</v>
      </c>
      <c r="I481" s="401" t="s">
        <v>317</v>
      </c>
      <c r="J481" s="402">
        <v>0.49867524200000002</v>
      </c>
      <c r="K481" s="403"/>
      <c r="L481" s="402">
        <v>8.5568000000000005E-5</v>
      </c>
      <c r="M481" s="402"/>
      <c r="N481" s="402"/>
      <c r="O481" s="402"/>
      <c r="P481" s="402"/>
      <c r="Q481" s="402"/>
      <c r="R481" s="404"/>
    </row>
    <row r="482" spans="2:18">
      <c r="B482" s="400" t="s">
        <v>805</v>
      </c>
      <c r="C482" s="400" t="s">
        <v>806</v>
      </c>
      <c r="D482" s="400" t="s">
        <v>114</v>
      </c>
      <c r="E482" s="400">
        <v>4</v>
      </c>
      <c r="F482" s="400" t="s">
        <v>333</v>
      </c>
      <c r="G482" s="400" t="s">
        <v>334</v>
      </c>
      <c r="H482" s="400" t="s">
        <v>338</v>
      </c>
      <c r="I482" s="401" t="s">
        <v>339</v>
      </c>
      <c r="J482" s="402"/>
      <c r="K482" s="403">
        <v>0.67</v>
      </c>
      <c r="L482" s="402"/>
      <c r="M482" s="402"/>
      <c r="N482" s="402"/>
      <c r="O482" s="402"/>
      <c r="P482" s="402"/>
      <c r="Q482" s="402"/>
      <c r="R482" s="404"/>
    </row>
    <row r="483" spans="2:18">
      <c r="B483" s="400" t="s">
        <v>809</v>
      </c>
      <c r="C483" s="400" t="s">
        <v>810</v>
      </c>
      <c r="D483" s="400" t="s">
        <v>110</v>
      </c>
      <c r="E483" s="400">
        <v>2.2999999999999998</v>
      </c>
      <c r="F483" s="400" t="s">
        <v>292</v>
      </c>
      <c r="G483" s="400" t="s">
        <v>292</v>
      </c>
      <c r="H483" s="400" t="s">
        <v>321</v>
      </c>
      <c r="I483" s="401" t="s">
        <v>317</v>
      </c>
      <c r="J483" s="402">
        <v>0.33639110900000002</v>
      </c>
      <c r="K483" s="403"/>
      <c r="L483" s="402">
        <v>1.10024E-4</v>
      </c>
      <c r="M483" s="402"/>
      <c r="N483" s="402"/>
      <c r="O483" s="402"/>
      <c r="P483" s="402"/>
      <c r="Q483" s="402"/>
      <c r="R483" s="404"/>
    </row>
    <row r="484" spans="2:18">
      <c r="B484" s="400" t="s">
        <v>809</v>
      </c>
      <c r="C484" s="400" t="s">
        <v>811</v>
      </c>
      <c r="D484" s="400" t="s">
        <v>110</v>
      </c>
      <c r="E484" s="400">
        <v>2.2999999999999998</v>
      </c>
      <c r="F484" s="400" t="s">
        <v>292</v>
      </c>
      <c r="G484" s="400" t="s">
        <v>292</v>
      </c>
      <c r="H484" s="400" t="s">
        <v>812</v>
      </c>
      <c r="I484" s="401" t="s">
        <v>317</v>
      </c>
      <c r="J484" s="402">
        <v>0.34825098599999998</v>
      </c>
      <c r="K484" s="403"/>
      <c r="L484" s="402">
        <v>1.18297E-4</v>
      </c>
      <c r="M484" s="402"/>
      <c r="N484" s="402"/>
      <c r="O484" s="402"/>
      <c r="P484" s="402"/>
      <c r="Q484" s="402"/>
      <c r="R484" s="404"/>
    </row>
    <row r="485" spans="2:18">
      <c r="B485" s="400" t="s">
        <v>809</v>
      </c>
      <c r="C485" s="400" t="s">
        <v>813</v>
      </c>
      <c r="D485" s="400" t="s">
        <v>110</v>
      </c>
      <c r="E485" s="400">
        <v>2.2999999999999998</v>
      </c>
      <c r="F485" s="400" t="s">
        <v>292</v>
      </c>
      <c r="G485" s="400" t="s">
        <v>292</v>
      </c>
      <c r="H485" s="400" t="s">
        <v>814</v>
      </c>
      <c r="I485" s="401" t="s">
        <v>317</v>
      </c>
      <c r="J485" s="402">
        <v>0.103982249</v>
      </c>
      <c r="K485" s="403"/>
      <c r="L485" s="402">
        <v>4.9177E-5</v>
      </c>
      <c r="M485" s="402"/>
      <c r="N485" s="402"/>
      <c r="O485" s="402"/>
      <c r="P485" s="402"/>
      <c r="Q485" s="402"/>
      <c r="R485" s="404"/>
    </row>
    <row r="486" spans="2:18">
      <c r="B486" s="400" t="s">
        <v>809</v>
      </c>
      <c r="C486" s="400" t="s">
        <v>815</v>
      </c>
      <c r="D486" s="400" t="s">
        <v>110</v>
      </c>
      <c r="E486" s="400">
        <v>2.2999999999999998</v>
      </c>
      <c r="F486" s="400" t="s">
        <v>292</v>
      </c>
      <c r="G486" s="400" t="s">
        <v>292</v>
      </c>
      <c r="H486" s="400" t="s">
        <v>816</v>
      </c>
      <c r="I486" s="401" t="s">
        <v>317</v>
      </c>
      <c r="J486" s="402">
        <v>0.205275394</v>
      </c>
      <c r="K486" s="403"/>
      <c r="L486" s="402">
        <v>5.0679E-5</v>
      </c>
      <c r="M486" s="402"/>
      <c r="N486" s="402"/>
      <c r="O486" s="402"/>
      <c r="P486" s="402"/>
      <c r="Q486" s="402"/>
      <c r="R486" s="404"/>
    </row>
    <row r="487" spans="2:18">
      <c r="B487" s="400" t="s">
        <v>809</v>
      </c>
      <c r="C487" s="400" t="s">
        <v>817</v>
      </c>
      <c r="D487" s="400" t="s">
        <v>110</v>
      </c>
      <c r="E487" s="400">
        <v>2.2999999999999998</v>
      </c>
      <c r="F487" s="400" t="s">
        <v>292</v>
      </c>
      <c r="G487" s="400" t="s">
        <v>292</v>
      </c>
      <c r="H487" s="400" t="s">
        <v>818</v>
      </c>
      <c r="I487" s="401" t="s">
        <v>317</v>
      </c>
      <c r="J487" s="402">
        <v>0.35457063700000002</v>
      </c>
      <c r="K487" s="403"/>
      <c r="L487" s="402">
        <v>1.24499E-4</v>
      </c>
      <c r="M487" s="402"/>
      <c r="N487" s="402"/>
      <c r="O487" s="402"/>
      <c r="P487" s="402"/>
      <c r="Q487" s="402"/>
      <c r="R487" s="404"/>
    </row>
    <row r="488" spans="2:18">
      <c r="B488" s="400" t="s">
        <v>809</v>
      </c>
      <c r="C488" s="400" t="s">
        <v>819</v>
      </c>
      <c r="D488" s="400" t="s">
        <v>110</v>
      </c>
      <c r="E488" s="400">
        <v>2.2999999999999998</v>
      </c>
      <c r="F488" s="400" t="s">
        <v>292</v>
      </c>
      <c r="G488" s="400" t="s">
        <v>292</v>
      </c>
      <c r="H488" s="400" t="s">
        <v>820</v>
      </c>
      <c r="I488" s="401" t="s">
        <v>317</v>
      </c>
      <c r="J488" s="402">
        <v>7.4436209000000003E-2</v>
      </c>
      <c r="K488" s="403"/>
      <c r="L488" s="402">
        <v>2.6355000000000001E-5</v>
      </c>
      <c r="M488" s="402"/>
      <c r="N488" s="402"/>
      <c r="O488" s="402"/>
      <c r="P488" s="402"/>
      <c r="Q488" s="402"/>
      <c r="R488" s="404"/>
    </row>
    <row r="489" spans="2:18">
      <c r="B489" s="400" t="s">
        <v>809</v>
      </c>
      <c r="C489" s="400" t="s">
        <v>821</v>
      </c>
      <c r="D489" s="400" t="s">
        <v>110</v>
      </c>
      <c r="E489" s="400">
        <v>2.2999999999999998</v>
      </c>
      <c r="F489" s="400" t="s">
        <v>292</v>
      </c>
      <c r="G489" s="400" t="s">
        <v>292</v>
      </c>
      <c r="H489" s="400" t="s">
        <v>822</v>
      </c>
      <c r="I489" s="401" t="s">
        <v>317</v>
      </c>
      <c r="J489" s="402">
        <v>0.22938246700000001</v>
      </c>
      <c r="K489" s="403"/>
      <c r="L489" s="402">
        <v>8.0174999999999997E-5</v>
      </c>
      <c r="M489" s="402"/>
      <c r="N489" s="402"/>
      <c r="O489" s="402"/>
      <c r="P489" s="402"/>
      <c r="Q489" s="402"/>
      <c r="R489" s="404"/>
    </row>
    <row r="490" spans="2:18">
      <c r="B490" s="400" t="s">
        <v>809</v>
      </c>
      <c r="C490" s="400" t="s">
        <v>823</v>
      </c>
      <c r="D490" s="400" t="s">
        <v>110</v>
      </c>
      <c r="E490" s="400">
        <v>2.2999999999999998</v>
      </c>
      <c r="F490" s="400" t="s">
        <v>292</v>
      </c>
      <c r="G490" s="400" t="s">
        <v>292</v>
      </c>
      <c r="H490" s="400" t="s">
        <v>625</v>
      </c>
      <c r="I490" s="401" t="s">
        <v>317</v>
      </c>
      <c r="J490" s="402">
        <v>0.33940379500000001</v>
      </c>
      <c r="K490" s="403"/>
      <c r="L490" s="402">
        <v>1.1024299999999999E-4</v>
      </c>
      <c r="M490" s="402"/>
      <c r="N490" s="402"/>
      <c r="O490" s="402"/>
      <c r="P490" s="402"/>
      <c r="Q490" s="402"/>
      <c r="R490" s="404"/>
    </row>
    <row r="491" spans="2:18">
      <c r="B491" s="400" t="s">
        <v>809</v>
      </c>
      <c r="C491" s="400" t="s">
        <v>824</v>
      </c>
      <c r="D491" s="400" t="s">
        <v>110</v>
      </c>
      <c r="E491" s="400">
        <v>2.2999999999999998</v>
      </c>
      <c r="F491" s="400" t="s">
        <v>292</v>
      </c>
      <c r="G491" s="400" t="s">
        <v>292</v>
      </c>
      <c r="H491" s="400" t="s">
        <v>825</v>
      </c>
      <c r="I491" s="401" t="s">
        <v>317</v>
      </c>
      <c r="J491" s="402">
        <v>0.31228164200000003</v>
      </c>
      <c r="K491" s="403"/>
      <c r="L491" s="402">
        <v>9.1413E-5</v>
      </c>
      <c r="M491" s="402"/>
      <c r="N491" s="402"/>
      <c r="O491" s="402"/>
      <c r="P491" s="402"/>
      <c r="Q491" s="402"/>
      <c r="R491" s="404"/>
    </row>
    <row r="492" spans="2:18">
      <c r="B492" s="400" t="s">
        <v>809</v>
      </c>
      <c r="C492" s="400" t="s">
        <v>826</v>
      </c>
      <c r="D492" s="400" t="s">
        <v>110</v>
      </c>
      <c r="E492" s="400">
        <v>2.2999999999999998</v>
      </c>
      <c r="F492" s="400" t="s">
        <v>292</v>
      </c>
      <c r="G492" s="400" t="s">
        <v>292</v>
      </c>
      <c r="H492" s="400" t="s">
        <v>827</v>
      </c>
      <c r="I492" s="401" t="s">
        <v>317</v>
      </c>
      <c r="J492" s="402">
        <v>7.8460813000000004E-2</v>
      </c>
      <c r="K492" s="403"/>
      <c r="L492" s="402">
        <v>5.1981000000000003E-5</v>
      </c>
      <c r="M492" s="402"/>
      <c r="N492" s="402"/>
      <c r="O492" s="402"/>
      <c r="P492" s="402"/>
      <c r="Q492" s="402"/>
      <c r="R492" s="404"/>
    </row>
    <row r="493" spans="2:18">
      <c r="B493" s="400" t="s">
        <v>809</v>
      </c>
      <c r="C493" s="400" t="s">
        <v>828</v>
      </c>
      <c r="D493" s="400" t="s">
        <v>110</v>
      </c>
      <c r="E493" s="400">
        <v>2.2999999999999998</v>
      </c>
      <c r="F493" s="400" t="s">
        <v>292</v>
      </c>
      <c r="G493" s="400" t="s">
        <v>292</v>
      </c>
      <c r="H493" s="400" t="s">
        <v>829</v>
      </c>
      <c r="I493" s="401" t="s">
        <v>317</v>
      </c>
      <c r="J493" s="402">
        <v>8.1010885000000005E-2</v>
      </c>
      <c r="K493" s="403"/>
      <c r="L493" s="402">
        <v>2.868E-5</v>
      </c>
      <c r="M493" s="402"/>
      <c r="N493" s="402"/>
      <c r="O493" s="402"/>
      <c r="P493" s="402"/>
      <c r="Q493" s="402"/>
      <c r="R493" s="404"/>
    </row>
    <row r="494" spans="2:18">
      <c r="B494" s="400" t="s">
        <v>809</v>
      </c>
      <c r="C494" s="400" t="s">
        <v>830</v>
      </c>
      <c r="D494" s="400" t="s">
        <v>110</v>
      </c>
      <c r="E494" s="400">
        <v>2.2999999999999998</v>
      </c>
      <c r="F494" s="400" t="s">
        <v>292</v>
      </c>
      <c r="G494" s="400" t="s">
        <v>292</v>
      </c>
      <c r="H494" s="400" t="s">
        <v>831</v>
      </c>
      <c r="I494" s="401" t="s">
        <v>317</v>
      </c>
      <c r="J494" s="402">
        <v>0.20210683900000001</v>
      </c>
      <c r="K494" s="403"/>
      <c r="L494" s="402">
        <v>5.2408999999999999E-5</v>
      </c>
      <c r="M494" s="402"/>
      <c r="N494" s="402"/>
      <c r="O494" s="402"/>
      <c r="P494" s="402"/>
      <c r="Q494" s="402"/>
      <c r="R494" s="404"/>
    </row>
    <row r="495" spans="2:18">
      <c r="B495" s="400" t="s">
        <v>809</v>
      </c>
      <c r="C495" s="400" t="s">
        <v>832</v>
      </c>
      <c r="D495" s="400" t="s">
        <v>110</v>
      </c>
      <c r="E495" s="400">
        <v>2.2999999999999998</v>
      </c>
      <c r="F495" s="400" t="s">
        <v>292</v>
      </c>
      <c r="G495" s="400" t="s">
        <v>292</v>
      </c>
      <c r="H495" s="400" t="s">
        <v>833</v>
      </c>
      <c r="I495" s="401" t="s">
        <v>317</v>
      </c>
      <c r="J495" s="402">
        <v>0.53921352600000005</v>
      </c>
      <c r="K495" s="403"/>
      <c r="L495" s="402">
        <v>1.25962E-4</v>
      </c>
      <c r="M495" s="402"/>
      <c r="N495" s="402"/>
      <c r="O495" s="402"/>
      <c r="P495" s="402"/>
      <c r="Q495" s="402"/>
      <c r="R495" s="404"/>
    </row>
    <row r="496" spans="2:18">
      <c r="B496" s="400" t="s">
        <v>809</v>
      </c>
      <c r="C496" s="400" t="s">
        <v>834</v>
      </c>
      <c r="D496" s="400" t="s">
        <v>110</v>
      </c>
      <c r="E496" s="400">
        <v>2.2999999999999998</v>
      </c>
      <c r="F496" s="400" t="s">
        <v>292</v>
      </c>
      <c r="G496" s="400" t="s">
        <v>292</v>
      </c>
      <c r="H496" s="400" t="s">
        <v>835</v>
      </c>
      <c r="I496" s="401" t="s">
        <v>317</v>
      </c>
      <c r="J496" s="402">
        <v>0.10419540300000001</v>
      </c>
      <c r="K496" s="403"/>
      <c r="L496" s="402">
        <v>3.7617000000000003E-5</v>
      </c>
      <c r="M496" s="402"/>
      <c r="N496" s="402"/>
      <c r="O496" s="402"/>
      <c r="P496" s="402"/>
      <c r="Q496" s="402"/>
      <c r="R496" s="404"/>
    </row>
    <row r="497" spans="2:18">
      <c r="B497" s="400" t="s">
        <v>809</v>
      </c>
      <c r="C497" s="400" t="s">
        <v>836</v>
      </c>
      <c r="D497" s="400" t="s">
        <v>110</v>
      </c>
      <c r="E497" s="400">
        <v>2.2999999999999998</v>
      </c>
      <c r="F497" s="400" t="s">
        <v>292</v>
      </c>
      <c r="G497" s="400" t="s">
        <v>292</v>
      </c>
      <c r="H497" s="400" t="s">
        <v>837</v>
      </c>
      <c r="I497" s="401" t="s">
        <v>317</v>
      </c>
      <c r="J497" s="402">
        <v>0.36555452100000002</v>
      </c>
      <c r="K497" s="403"/>
      <c r="L497" s="402">
        <v>6.3268000000000005E-5</v>
      </c>
      <c r="M497" s="402"/>
      <c r="N497" s="402"/>
      <c r="O497" s="402"/>
      <c r="P497" s="402"/>
      <c r="Q497" s="402"/>
      <c r="R497" s="404"/>
    </row>
    <row r="498" spans="2:18">
      <c r="B498" s="400" t="s">
        <v>838</v>
      </c>
      <c r="C498" s="400" t="s">
        <v>857</v>
      </c>
      <c r="D498" s="400" t="s">
        <v>359</v>
      </c>
      <c r="E498" s="400">
        <v>2.6666666666666665</v>
      </c>
      <c r="F498" s="400" t="s">
        <v>333</v>
      </c>
      <c r="G498" s="400" t="s">
        <v>360</v>
      </c>
      <c r="H498" s="400" t="s">
        <v>335</v>
      </c>
      <c r="I498" s="401" t="s">
        <v>390</v>
      </c>
      <c r="J498" s="402">
        <v>1.23362363213</v>
      </c>
      <c r="K498" s="403">
        <v>2.1833500992700001</v>
      </c>
      <c r="L498" s="402"/>
      <c r="M498" s="402"/>
      <c r="N498" s="402"/>
      <c r="O498" s="402">
        <v>0.73800230433000003</v>
      </c>
      <c r="P498" s="402">
        <v>0.14106061</v>
      </c>
      <c r="Q498" s="402">
        <v>7.0663552810000002E-2</v>
      </c>
      <c r="R498" s="404"/>
    </row>
    <row r="499" spans="2:18">
      <c r="B499" s="400" t="s">
        <v>838</v>
      </c>
      <c r="C499" s="400" t="s">
        <v>858</v>
      </c>
      <c r="D499" s="400" t="s">
        <v>359</v>
      </c>
      <c r="E499" s="400">
        <v>2.6666666666666665</v>
      </c>
      <c r="F499" s="400" t="s">
        <v>333</v>
      </c>
      <c r="G499" s="400" t="s">
        <v>360</v>
      </c>
      <c r="H499" s="400" t="s">
        <v>335</v>
      </c>
      <c r="I499" s="401" t="s">
        <v>390</v>
      </c>
      <c r="J499" s="402">
        <v>2.20323538325</v>
      </c>
      <c r="K499" s="403">
        <v>2.8248590061800001</v>
      </c>
      <c r="L499" s="402"/>
      <c r="M499" s="402"/>
      <c r="N499" s="402"/>
      <c r="O499" s="402">
        <v>0.39804822223000003</v>
      </c>
      <c r="P499" s="402">
        <v>0.14106061</v>
      </c>
      <c r="Q499" s="402">
        <v>8.2514790700000007E-2</v>
      </c>
      <c r="R499" s="404"/>
    </row>
    <row r="500" spans="2:18">
      <c r="B500" s="400" t="s">
        <v>838</v>
      </c>
      <c r="C500" s="400" t="s">
        <v>859</v>
      </c>
      <c r="D500" s="400" t="s">
        <v>359</v>
      </c>
      <c r="E500" s="400">
        <v>2.6666666666666665</v>
      </c>
      <c r="F500" s="400" t="s">
        <v>333</v>
      </c>
      <c r="G500" s="400" t="s">
        <v>360</v>
      </c>
      <c r="H500" s="400" t="s">
        <v>335</v>
      </c>
      <c r="I500" s="401" t="s">
        <v>390</v>
      </c>
      <c r="J500" s="402">
        <v>1.81444509502</v>
      </c>
      <c r="K500" s="403">
        <v>2.61423926264</v>
      </c>
      <c r="L500" s="402"/>
      <c r="M500" s="402"/>
      <c r="N500" s="402"/>
      <c r="O500" s="402">
        <v>0.57621876692999996</v>
      </c>
      <c r="P500" s="402">
        <v>0.14106061</v>
      </c>
      <c r="Q500" s="402">
        <v>8.2514790700000007E-2</v>
      </c>
      <c r="R500" s="404"/>
    </row>
    <row r="501" spans="2:18">
      <c r="B501" s="400" t="s">
        <v>838</v>
      </c>
      <c r="C501" s="400" t="s">
        <v>839</v>
      </c>
      <c r="D501" s="400" t="s">
        <v>112</v>
      </c>
      <c r="E501" s="400">
        <v>2.7</v>
      </c>
      <c r="F501" s="400" t="s">
        <v>333</v>
      </c>
      <c r="G501" s="400" t="s">
        <v>292</v>
      </c>
      <c r="H501" s="400" t="s">
        <v>335</v>
      </c>
      <c r="I501" s="401" t="s">
        <v>396</v>
      </c>
      <c r="J501" s="402">
        <v>16.761333</v>
      </c>
      <c r="K501" s="403">
        <v>18.550321669999999</v>
      </c>
      <c r="L501" s="402"/>
      <c r="M501" s="402"/>
      <c r="N501" s="402"/>
      <c r="O501" s="402">
        <v>1.2743656999999999</v>
      </c>
      <c r="P501" s="402">
        <v>0.10291973</v>
      </c>
      <c r="Q501" s="402">
        <v>0.41170324000000003</v>
      </c>
      <c r="R501" s="404"/>
    </row>
    <row r="502" spans="2:18">
      <c r="B502" s="400" t="s">
        <v>838</v>
      </c>
      <c r="C502" s="400" t="s">
        <v>840</v>
      </c>
      <c r="D502" s="400" t="s">
        <v>112</v>
      </c>
      <c r="E502" s="400">
        <v>2.7</v>
      </c>
      <c r="F502" s="400" t="s">
        <v>333</v>
      </c>
      <c r="G502" s="400" t="s">
        <v>292</v>
      </c>
      <c r="H502" s="400" t="s">
        <v>335</v>
      </c>
      <c r="I502" s="401" t="s">
        <v>396</v>
      </c>
      <c r="J502" s="402">
        <v>16.761333</v>
      </c>
      <c r="K502" s="403">
        <v>18.550321669999999</v>
      </c>
      <c r="L502" s="402"/>
      <c r="M502" s="402"/>
      <c r="N502" s="402"/>
      <c r="O502" s="402">
        <v>1.2743656999999999</v>
      </c>
      <c r="P502" s="402">
        <v>0.10291973</v>
      </c>
      <c r="Q502" s="402">
        <v>0.41170324000000003</v>
      </c>
      <c r="R502" s="404"/>
    </row>
    <row r="503" spans="2:18">
      <c r="B503" s="400" t="s">
        <v>838</v>
      </c>
      <c r="C503" s="400" t="s">
        <v>841</v>
      </c>
      <c r="D503" s="400" t="s">
        <v>112</v>
      </c>
      <c r="E503" s="400">
        <v>2.7</v>
      </c>
      <c r="F503" s="400" t="s">
        <v>333</v>
      </c>
      <c r="G503" s="400" t="s">
        <v>292</v>
      </c>
      <c r="H503" s="400" t="s">
        <v>335</v>
      </c>
      <c r="I503" s="401" t="s">
        <v>396</v>
      </c>
      <c r="J503" s="402">
        <v>16.761333</v>
      </c>
      <c r="K503" s="403">
        <v>18.550321669999999</v>
      </c>
      <c r="L503" s="402"/>
      <c r="M503" s="402"/>
      <c r="N503" s="402"/>
      <c r="O503" s="402">
        <v>1.2743656999999999</v>
      </c>
      <c r="P503" s="402">
        <v>0.10291973</v>
      </c>
      <c r="Q503" s="402">
        <v>0.41170324000000003</v>
      </c>
      <c r="R503" s="404"/>
    </row>
    <row r="504" spans="2:18">
      <c r="B504" s="400" t="s">
        <v>838</v>
      </c>
      <c r="C504" s="400" t="s">
        <v>842</v>
      </c>
      <c r="D504" s="400" t="s">
        <v>112</v>
      </c>
      <c r="E504" s="400">
        <v>2.7</v>
      </c>
      <c r="F504" s="400" t="s">
        <v>333</v>
      </c>
      <c r="G504" s="400" t="s">
        <v>292</v>
      </c>
      <c r="H504" s="400" t="s">
        <v>335</v>
      </c>
      <c r="I504" s="401" t="s">
        <v>396</v>
      </c>
      <c r="J504" s="402">
        <v>16.761333</v>
      </c>
      <c r="K504" s="403">
        <v>18.550321669999999</v>
      </c>
      <c r="L504" s="402"/>
      <c r="M504" s="402"/>
      <c r="N504" s="402"/>
      <c r="O504" s="402">
        <v>1.2743656999999999</v>
      </c>
      <c r="P504" s="402">
        <v>0.10291973</v>
      </c>
      <c r="Q504" s="402">
        <v>0.41170324000000003</v>
      </c>
      <c r="R504" s="404"/>
    </row>
    <row r="505" spans="2:18">
      <c r="B505" s="400" t="s">
        <v>838</v>
      </c>
      <c r="C505" s="400" t="s">
        <v>843</v>
      </c>
      <c r="D505" s="400" t="s">
        <v>112</v>
      </c>
      <c r="E505" s="400">
        <v>2.7</v>
      </c>
      <c r="F505" s="400" t="s">
        <v>333</v>
      </c>
      <c r="G505" s="400" t="s">
        <v>292</v>
      </c>
      <c r="H505" s="400" t="s">
        <v>335</v>
      </c>
      <c r="I505" s="401" t="s">
        <v>396</v>
      </c>
      <c r="J505" s="402">
        <v>16.761333</v>
      </c>
      <c r="K505" s="403">
        <v>18.550321669999999</v>
      </c>
      <c r="L505" s="402"/>
      <c r="M505" s="402"/>
      <c r="N505" s="402"/>
      <c r="O505" s="402">
        <v>1.2743656999999999</v>
      </c>
      <c r="P505" s="402">
        <v>0.10291973</v>
      </c>
      <c r="Q505" s="402">
        <v>0.41170324000000003</v>
      </c>
      <c r="R505" s="404"/>
    </row>
    <row r="506" spans="2:18">
      <c r="B506" s="400" t="s">
        <v>838</v>
      </c>
      <c r="C506" s="400" t="s">
        <v>844</v>
      </c>
      <c r="D506" s="400" t="s">
        <v>112</v>
      </c>
      <c r="E506" s="400">
        <v>2.7</v>
      </c>
      <c r="F506" s="400" t="s">
        <v>333</v>
      </c>
      <c r="G506" s="400" t="s">
        <v>292</v>
      </c>
      <c r="H506" s="400" t="s">
        <v>335</v>
      </c>
      <c r="I506" s="401" t="s">
        <v>396</v>
      </c>
      <c r="J506" s="402">
        <v>3.8993218999999999</v>
      </c>
      <c r="K506" s="403">
        <v>4.7080832700000004</v>
      </c>
      <c r="L506" s="402"/>
      <c r="M506" s="402"/>
      <c r="N506" s="402"/>
      <c r="O506" s="402">
        <v>0.49196599000000002</v>
      </c>
      <c r="P506" s="402">
        <v>0.10291973</v>
      </c>
      <c r="Q506" s="402">
        <v>0.21387565</v>
      </c>
      <c r="R506" s="404"/>
    </row>
    <row r="507" spans="2:18">
      <c r="B507" s="400" t="s">
        <v>838</v>
      </c>
      <c r="C507" s="400" t="s">
        <v>845</v>
      </c>
      <c r="D507" s="400" t="s">
        <v>112</v>
      </c>
      <c r="E507" s="400">
        <v>2.7</v>
      </c>
      <c r="F507" s="400" t="s">
        <v>333</v>
      </c>
      <c r="G507" s="400" t="s">
        <v>292</v>
      </c>
      <c r="H507" s="400" t="s">
        <v>335</v>
      </c>
      <c r="I507" s="401" t="s">
        <v>396</v>
      </c>
      <c r="J507" s="402">
        <v>16.761333</v>
      </c>
      <c r="K507" s="403">
        <v>18.550321669999999</v>
      </c>
      <c r="L507" s="402"/>
      <c r="M507" s="402"/>
      <c r="N507" s="402"/>
      <c r="O507" s="402">
        <v>1.2743656999999999</v>
      </c>
      <c r="P507" s="402">
        <v>0.10291973</v>
      </c>
      <c r="Q507" s="402">
        <v>0.41170324000000003</v>
      </c>
      <c r="R507" s="404"/>
    </row>
    <row r="508" spans="2:18">
      <c r="B508" s="400" t="s">
        <v>838</v>
      </c>
      <c r="C508" s="400" t="s">
        <v>846</v>
      </c>
      <c r="D508" s="400" t="s">
        <v>112</v>
      </c>
      <c r="E508" s="400">
        <v>2.7</v>
      </c>
      <c r="F508" s="400" t="s">
        <v>333</v>
      </c>
      <c r="G508" s="400" t="s">
        <v>292</v>
      </c>
      <c r="H508" s="400" t="s">
        <v>335</v>
      </c>
      <c r="I508" s="401" t="s">
        <v>396</v>
      </c>
      <c r="J508" s="402">
        <v>16.761333</v>
      </c>
      <c r="K508" s="403">
        <v>18.550321669999999</v>
      </c>
      <c r="L508" s="402"/>
      <c r="M508" s="402"/>
      <c r="N508" s="402"/>
      <c r="O508" s="402">
        <v>1.2743656999999999</v>
      </c>
      <c r="P508" s="402">
        <v>0.10291973</v>
      </c>
      <c r="Q508" s="402">
        <v>0.41170324000000003</v>
      </c>
      <c r="R508" s="404"/>
    </row>
    <row r="509" spans="2:18">
      <c r="B509" s="400" t="s">
        <v>838</v>
      </c>
      <c r="C509" s="400" t="s">
        <v>847</v>
      </c>
      <c r="D509" s="400" t="s">
        <v>112</v>
      </c>
      <c r="E509" s="400">
        <v>2.7</v>
      </c>
      <c r="F509" s="400" t="s">
        <v>333</v>
      </c>
      <c r="G509" s="400" t="s">
        <v>292</v>
      </c>
      <c r="H509" s="400" t="s">
        <v>335</v>
      </c>
      <c r="I509" s="401" t="s">
        <v>396</v>
      </c>
      <c r="J509" s="402">
        <v>15.499613999999999</v>
      </c>
      <c r="K509" s="403">
        <v>17.55593009</v>
      </c>
      <c r="L509" s="402"/>
      <c r="M509" s="402"/>
      <c r="N509" s="402"/>
      <c r="O509" s="402">
        <v>1.6191263</v>
      </c>
      <c r="P509" s="402">
        <v>0.10291973</v>
      </c>
      <c r="Q509" s="402">
        <v>0.33427005999999998</v>
      </c>
      <c r="R509" s="404"/>
    </row>
    <row r="510" spans="2:18">
      <c r="B510" s="400" t="s">
        <v>838</v>
      </c>
      <c r="C510" s="400" t="s">
        <v>848</v>
      </c>
      <c r="D510" s="400" t="s">
        <v>112</v>
      </c>
      <c r="E510" s="400">
        <v>2.7</v>
      </c>
      <c r="F510" s="400" t="s">
        <v>333</v>
      </c>
      <c r="G510" s="400" t="s">
        <v>292</v>
      </c>
      <c r="H510" s="400" t="s">
        <v>335</v>
      </c>
      <c r="I510" s="401" t="s">
        <v>396</v>
      </c>
      <c r="J510" s="402">
        <v>15.499613999999999</v>
      </c>
      <c r="K510" s="403">
        <v>17.55593009</v>
      </c>
      <c r="L510" s="402"/>
      <c r="M510" s="402"/>
      <c r="N510" s="402"/>
      <c r="O510" s="402">
        <v>1.6191263</v>
      </c>
      <c r="P510" s="402">
        <v>0.10291973</v>
      </c>
      <c r="Q510" s="402">
        <v>0.33427005999999998</v>
      </c>
      <c r="R510" s="404"/>
    </row>
    <row r="511" spans="2:18">
      <c r="B511" s="400" t="s">
        <v>838</v>
      </c>
      <c r="C511" s="400" t="s">
        <v>849</v>
      </c>
      <c r="D511" s="400" t="s">
        <v>112</v>
      </c>
      <c r="E511" s="400">
        <v>2.7</v>
      </c>
      <c r="F511" s="400" t="s">
        <v>333</v>
      </c>
      <c r="G511" s="400" t="s">
        <v>292</v>
      </c>
      <c r="H511" s="400" t="s">
        <v>335</v>
      </c>
      <c r="I511" s="401" t="s">
        <v>396</v>
      </c>
      <c r="J511" s="402">
        <v>15.499613999999999</v>
      </c>
      <c r="K511" s="403">
        <v>17.55593009</v>
      </c>
      <c r="L511" s="402"/>
      <c r="M511" s="402"/>
      <c r="N511" s="402"/>
      <c r="O511" s="402">
        <v>1.6191263</v>
      </c>
      <c r="P511" s="402">
        <v>0.10291973</v>
      </c>
      <c r="Q511" s="402">
        <v>0.33427005999999998</v>
      </c>
      <c r="R511" s="404"/>
    </row>
    <row r="512" spans="2:18">
      <c r="B512" s="400" t="s">
        <v>838</v>
      </c>
      <c r="C512" s="400" t="s">
        <v>850</v>
      </c>
      <c r="D512" s="400" t="s">
        <v>112</v>
      </c>
      <c r="E512" s="400">
        <v>2.7</v>
      </c>
      <c r="F512" s="400" t="s">
        <v>333</v>
      </c>
      <c r="G512" s="400" t="s">
        <v>292</v>
      </c>
      <c r="H512" s="400" t="s">
        <v>335</v>
      </c>
      <c r="I512" s="401" t="s">
        <v>396</v>
      </c>
      <c r="J512" s="402">
        <v>15.499613999999999</v>
      </c>
      <c r="K512" s="403">
        <v>17.55593009</v>
      </c>
      <c r="L512" s="402"/>
      <c r="M512" s="402"/>
      <c r="N512" s="402"/>
      <c r="O512" s="402">
        <v>1.6191263</v>
      </c>
      <c r="P512" s="402">
        <v>0.10291973</v>
      </c>
      <c r="Q512" s="402">
        <v>0.33427005999999998</v>
      </c>
      <c r="R512" s="404"/>
    </row>
    <row r="513" spans="2:18">
      <c r="B513" s="400" t="s">
        <v>838</v>
      </c>
      <c r="C513" s="400" t="s">
        <v>851</v>
      </c>
      <c r="D513" s="400" t="s">
        <v>112</v>
      </c>
      <c r="E513" s="400">
        <v>2.7</v>
      </c>
      <c r="F513" s="400" t="s">
        <v>333</v>
      </c>
      <c r="G513" s="400" t="s">
        <v>292</v>
      </c>
      <c r="H513" s="400" t="s">
        <v>335</v>
      </c>
      <c r="I513" s="401" t="s">
        <v>396</v>
      </c>
      <c r="J513" s="402">
        <v>15.499613999999999</v>
      </c>
      <c r="K513" s="403">
        <v>17.55593009</v>
      </c>
      <c r="L513" s="402"/>
      <c r="M513" s="402"/>
      <c r="N513" s="402"/>
      <c r="O513" s="402">
        <v>1.6191263</v>
      </c>
      <c r="P513" s="402">
        <v>0.10291973</v>
      </c>
      <c r="Q513" s="402">
        <v>0.33427005999999998</v>
      </c>
      <c r="R513" s="404"/>
    </row>
    <row r="514" spans="2:18">
      <c r="B514" s="400" t="s">
        <v>838</v>
      </c>
      <c r="C514" s="400" t="s">
        <v>852</v>
      </c>
      <c r="D514" s="400" t="s">
        <v>112</v>
      </c>
      <c r="E514" s="400">
        <v>2.7</v>
      </c>
      <c r="F514" s="400" t="s">
        <v>333</v>
      </c>
      <c r="G514" s="400" t="s">
        <v>292</v>
      </c>
      <c r="H514" s="400" t="s">
        <v>335</v>
      </c>
      <c r="I514" s="401" t="s">
        <v>396</v>
      </c>
      <c r="J514" s="402">
        <v>15.499613999999999</v>
      </c>
      <c r="K514" s="403">
        <v>17.55593009</v>
      </c>
      <c r="L514" s="402"/>
      <c r="M514" s="402"/>
      <c r="N514" s="402"/>
      <c r="O514" s="402">
        <v>1.6191263</v>
      </c>
      <c r="P514" s="402">
        <v>0.10291973</v>
      </c>
      <c r="Q514" s="402">
        <v>0.33427005999999998</v>
      </c>
      <c r="R514" s="404"/>
    </row>
    <row r="515" spans="2:18">
      <c r="B515" s="400" t="s">
        <v>838</v>
      </c>
      <c r="C515" s="400" t="s">
        <v>853</v>
      </c>
      <c r="D515" s="400" t="s">
        <v>112</v>
      </c>
      <c r="E515" s="400">
        <v>2.7</v>
      </c>
      <c r="F515" s="400" t="s">
        <v>333</v>
      </c>
      <c r="G515" s="400" t="s">
        <v>292</v>
      </c>
      <c r="H515" s="400" t="s">
        <v>335</v>
      </c>
      <c r="I515" s="401" t="s">
        <v>396</v>
      </c>
      <c r="J515" s="402">
        <v>18.453596000000001</v>
      </c>
      <c r="K515" s="403">
        <v>19.223448139999999</v>
      </c>
      <c r="L515" s="402"/>
      <c r="M515" s="402"/>
      <c r="N515" s="402"/>
      <c r="O515" s="402">
        <v>0.37682803999999998</v>
      </c>
      <c r="P515" s="402">
        <v>0.10291973</v>
      </c>
      <c r="Q515" s="402">
        <v>0.29010437</v>
      </c>
      <c r="R515" s="404"/>
    </row>
    <row r="516" spans="2:18">
      <c r="B516" s="400" t="s">
        <v>838</v>
      </c>
      <c r="C516" s="400" t="s">
        <v>854</v>
      </c>
      <c r="D516" s="400" t="s">
        <v>112</v>
      </c>
      <c r="E516" s="400">
        <v>2.7</v>
      </c>
      <c r="F516" s="400" t="s">
        <v>333</v>
      </c>
      <c r="G516" s="400" t="s">
        <v>292</v>
      </c>
      <c r="H516" s="400" t="s">
        <v>335</v>
      </c>
      <c r="I516" s="401" t="s">
        <v>396</v>
      </c>
      <c r="J516" s="402">
        <v>15.642049999999999</v>
      </c>
      <c r="K516" s="403">
        <v>17.836817849999999</v>
      </c>
      <c r="L516" s="402"/>
      <c r="M516" s="402"/>
      <c r="N516" s="402"/>
      <c r="O516" s="402">
        <v>1.7891025</v>
      </c>
      <c r="P516" s="402">
        <v>0.10291973</v>
      </c>
      <c r="Q516" s="402">
        <v>0.30274561999999999</v>
      </c>
      <c r="R516" s="404"/>
    </row>
    <row r="517" spans="2:18">
      <c r="B517" s="400" t="s">
        <v>838</v>
      </c>
      <c r="C517" s="400" t="s">
        <v>855</v>
      </c>
      <c r="D517" s="400" t="s">
        <v>122</v>
      </c>
      <c r="E517" s="400">
        <v>2.7</v>
      </c>
      <c r="F517" s="400" t="s">
        <v>334</v>
      </c>
      <c r="G517" s="400" t="s">
        <v>334</v>
      </c>
      <c r="H517" s="400" t="s">
        <v>335</v>
      </c>
      <c r="I517" s="401" t="s">
        <v>856</v>
      </c>
      <c r="J517" s="402">
        <v>32.501835244644269</v>
      </c>
      <c r="K517" s="403">
        <v>33.668884146884849</v>
      </c>
      <c r="L517" s="402">
        <v>25.814832984935578</v>
      </c>
      <c r="M517" s="402">
        <v>0</v>
      </c>
      <c r="N517" s="402">
        <v>6.6870022597086898</v>
      </c>
      <c r="O517" s="402">
        <v>0.33374389154871575</v>
      </c>
      <c r="P517" s="402">
        <v>0.72243361302566456</v>
      </c>
      <c r="Q517" s="402">
        <v>0.11087139766619981</v>
      </c>
      <c r="R517" s="404"/>
    </row>
    <row r="518" spans="2:18">
      <c r="B518" s="400" t="s">
        <v>860</v>
      </c>
      <c r="C518" s="400" t="s">
        <v>861</v>
      </c>
      <c r="D518" s="400" t="s">
        <v>359</v>
      </c>
      <c r="E518" s="400">
        <v>2.6666666666666665</v>
      </c>
      <c r="F518" s="400" t="s">
        <v>333</v>
      </c>
      <c r="G518" s="400" t="s">
        <v>360</v>
      </c>
      <c r="H518" s="400" t="s">
        <v>335</v>
      </c>
      <c r="I518" s="401" t="s">
        <v>390</v>
      </c>
      <c r="J518" s="402">
        <v>1.52527409385</v>
      </c>
      <c r="K518" s="403">
        <v>2.7841710044100001</v>
      </c>
      <c r="L518" s="402"/>
      <c r="M518" s="402"/>
      <c r="N518" s="402"/>
      <c r="O518" s="402">
        <v>0.11416488601999999</v>
      </c>
      <c r="P518" s="402">
        <v>0.72648966999999998</v>
      </c>
      <c r="Q518" s="402">
        <v>0.41824235454000003</v>
      </c>
      <c r="R518" s="404"/>
    </row>
    <row r="519" spans="2:18">
      <c r="B519" s="400" t="s">
        <v>862</v>
      </c>
      <c r="C519" s="400" t="s">
        <v>863</v>
      </c>
      <c r="D519" s="400" t="s">
        <v>122</v>
      </c>
      <c r="E519" s="405">
        <v>2.7</v>
      </c>
      <c r="F519" s="400" t="s">
        <v>334</v>
      </c>
      <c r="G519" s="400" t="s">
        <v>334</v>
      </c>
      <c r="H519" s="400" t="s">
        <v>335</v>
      </c>
      <c r="I519" s="401" t="s">
        <v>340</v>
      </c>
      <c r="J519" s="402">
        <v>0.16077888296132314</v>
      </c>
      <c r="K519" s="403">
        <v>0.29936932628304636</v>
      </c>
      <c r="L519" s="402">
        <v>-0.14595365543181688</v>
      </c>
      <c r="M519" s="402">
        <v>0</v>
      </c>
      <c r="N519" s="402">
        <v>0.30673253839314002</v>
      </c>
      <c r="O519" s="402">
        <v>0</v>
      </c>
      <c r="P519" s="402">
        <v>4.4735126650822701E-2</v>
      </c>
      <c r="Q519" s="402">
        <v>9.3855316670900496E-2</v>
      </c>
      <c r="R519" s="404"/>
    </row>
    <row r="520" spans="2:18">
      <c r="B520" s="400" t="s">
        <v>862</v>
      </c>
      <c r="C520" s="400" t="s">
        <v>864</v>
      </c>
      <c r="D520" s="400" t="s">
        <v>114</v>
      </c>
      <c r="E520" s="400">
        <v>4</v>
      </c>
      <c r="F520" s="400" t="s">
        <v>333</v>
      </c>
      <c r="G520" s="400" t="s">
        <v>334</v>
      </c>
      <c r="H520" s="400" t="s">
        <v>338</v>
      </c>
      <c r="I520" s="401" t="s">
        <v>339</v>
      </c>
      <c r="J520" s="402"/>
      <c r="K520" s="403">
        <v>0.51</v>
      </c>
      <c r="L520" s="402"/>
      <c r="M520" s="402"/>
      <c r="N520" s="402"/>
      <c r="O520" s="402"/>
      <c r="P520" s="402"/>
      <c r="Q520" s="402"/>
      <c r="R520" s="404"/>
    </row>
    <row r="521" spans="2:18">
      <c r="B521" s="400" t="s">
        <v>862</v>
      </c>
      <c r="C521" s="400" t="s">
        <v>865</v>
      </c>
      <c r="D521" s="400" t="s">
        <v>114</v>
      </c>
      <c r="E521" s="400">
        <v>4</v>
      </c>
      <c r="F521" s="400" t="s">
        <v>333</v>
      </c>
      <c r="G521" s="400" t="s">
        <v>334</v>
      </c>
      <c r="H521" s="400" t="s">
        <v>338</v>
      </c>
      <c r="I521" s="401" t="s">
        <v>339</v>
      </c>
      <c r="J521" s="402"/>
      <c r="K521" s="403">
        <v>0.3</v>
      </c>
      <c r="L521" s="402"/>
      <c r="M521" s="402"/>
      <c r="N521" s="402"/>
      <c r="O521" s="402"/>
      <c r="P521" s="402"/>
      <c r="Q521" s="402"/>
      <c r="R521" s="404"/>
    </row>
    <row r="522" spans="2:18">
      <c r="B522" s="400" t="s">
        <v>866</v>
      </c>
      <c r="C522" s="400" t="s">
        <v>867</v>
      </c>
      <c r="D522" s="400" t="s">
        <v>110</v>
      </c>
      <c r="E522" s="400">
        <v>2.2999999999999998</v>
      </c>
      <c r="F522" s="400" t="s">
        <v>868</v>
      </c>
      <c r="G522" s="400" t="s">
        <v>292</v>
      </c>
      <c r="H522" s="400" t="s">
        <v>377</v>
      </c>
      <c r="I522" s="401" t="s">
        <v>869</v>
      </c>
      <c r="J522" s="402">
        <v>0.29197287900000002</v>
      </c>
      <c r="K522" s="403"/>
      <c r="L522" s="402">
        <v>5.4866799999999999E-4</v>
      </c>
      <c r="M522" s="402"/>
      <c r="N522" s="402"/>
      <c r="O522" s="402"/>
      <c r="P522" s="402"/>
      <c r="Q522" s="402"/>
      <c r="R522" s="404"/>
    </row>
    <row r="523" spans="2:18">
      <c r="B523" s="400" t="s">
        <v>870</v>
      </c>
      <c r="C523" s="400" t="s">
        <v>873</v>
      </c>
      <c r="D523" s="400" t="s">
        <v>112</v>
      </c>
      <c r="E523" s="400">
        <v>2.7</v>
      </c>
      <c r="F523" s="409" t="s">
        <v>333</v>
      </c>
      <c r="G523" s="400" t="s">
        <v>292</v>
      </c>
      <c r="H523" s="400" t="s">
        <v>335</v>
      </c>
      <c r="I523" s="401" t="s">
        <v>396</v>
      </c>
      <c r="J523" s="402">
        <v>8.7332663000000004</v>
      </c>
      <c r="K523" s="403">
        <v>9.3869205339999997</v>
      </c>
      <c r="L523" s="402"/>
      <c r="M523" s="402"/>
      <c r="N523" s="402"/>
      <c r="O523" s="402">
        <v>0.25335405</v>
      </c>
      <c r="P523" s="402">
        <v>9.8786633999999998E-2</v>
      </c>
      <c r="Q523" s="402">
        <v>0.30151355000000002</v>
      </c>
      <c r="R523" s="404"/>
    </row>
    <row r="524" spans="2:18">
      <c r="B524" s="400" t="s">
        <v>870</v>
      </c>
      <c r="C524" s="400" t="s">
        <v>874</v>
      </c>
      <c r="D524" s="400" t="s">
        <v>112</v>
      </c>
      <c r="E524" s="400">
        <v>2.7</v>
      </c>
      <c r="F524" s="400" t="s">
        <v>333</v>
      </c>
      <c r="G524" s="400" t="s">
        <v>292</v>
      </c>
      <c r="H524" s="400" t="s">
        <v>335</v>
      </c>
      <c r="I524" s="401" t="s">
        <v>396</v>
      </c>
      <c r="J524" s="402">
        <v>18.460563</v>
      </c>
      <c r="K524" s="403">
        <v>24.449527944</v>
      </c>
      <c r="L524" s="402"/>
      <c r="M524" s="402"/>
      <c r="N524" s="402"/>
      <c r="O524" s="402">
        <v>5.3738200000000003</v>
      </c>
      <c r="P524" s="402">
        <v>9.8786633999999998E-2</v>
      </c>
      <c r="Q524" s="402">
        <v>0.51635830999999999</v>
      </c>
      <c r="R524" s="404"/>
    </row>
    <row r="525" spans="2:18">
      <c r="B525" s="400" t="s">
        <v>870</v>
      </c>
      <c r="C525" s="400" t="s">
        <v>871</v>
      </c>
      <c r="D525" s="400" t="s">
        <v>122</v>
      </c>
      <c r="E525" s="400">
        <v>2.7</v>
      </c>
      <c r="F525" s="400" t="s">
        <v>334</v>
      </c>
      <c r="G525" s="400" t="s">
        <v>334</v>
      </c>
      <c r="H525" s="400" t="s">
        <v>335</v>
      </c>
      <c r="I525" s="401" t="s">
        <v>872</v>
      </c>
      <c r="J525" s="402">
        <v>14.573238614115439</v>
      </c>
      <c r="K525" s="403">
        <v>17.008448198221892</v>
      </c>
      <c r="L525" s="402">
        <v>3.81879853498724</v>
      </c>
      <c r="M525" s="402">
        <v>0</v>
      </c>
      <c r="N525" s="402">
        <v>10.7544400791282</v>
      </c>
      <c r="O525" s="402">
        <v>0.61318519366703605</v>
      </c>
      <c r="P525" s="402">
        <v>1.68749626601743</v>
      </c>
      <c r="Q525" s="402">
        <v>0.134528124421987</v>
      </c>
      <c r="R525" s="404"/>
    </row>
    <row r="526" spans="2:18">
      <c r="B526" s="400" t="s">
        <v>875</v>
      </c>
      <c r="C526" s="400" t="s">
        <v>876</v>
      </c>
      <c r="D526" s="400" t="s">
        <v>110</v>
      </c>
      <c r="E526" s="400">
        <v>2.2999999999999998</v>
      </c>
      <c r="F526" s="400" t="s">
        <v>271</v>
      </c>
      <c r="G526" s="400" t="s">
        <v>292</v>
      </c>
      <c r="H526" s="400" t="s">
        <v>377</v>
      </c>
      <c r="I526" s="401" t="s">
        <v>877</v>
      </c>
      <c r="J526" s="402">
        <v>1.8499483830000001</v>
      </c>
      <c r="K526" s="403"/>
      <c r="L526" s="402">
        <v>5.4335099999999997E-4</v>
      </c>
      <c r="M526" s="402"/>
      <c r="N526" s="402"/>
      <c r="O526" s="402"/>
      <c r="P526" s="402"/>
      <c r="Q526" s="402"/>
      <c r="R526" s="404"/>
    </row>
    <row r="527" spans="2:18">
      <c r="B527" s="400" t="s">
        <v>878</v>
      </c>
      <c r="C527" s="400" t="s">
        <v>879</v>
      </c>
      <c r="D527" s="400" t="s">
        <v>114</v>
      </c>
      <c r="E527" s="400">
        <v>4</v>
      </c>
      <c r="F527" s="400" t="s">
        <v>333</v>
      </c>
      <c r="G527" s="400" t="s">
        <v>334</v>
      </c>
      <c r="H527" s="400" t="s">
        <v>338</v>
      </c>
      <c r="I527" s="401" t="s">
        <v>339</v>
      </c>
      <c r="J527" s="402"/>
      <c r="K527" s="403">
        <v>0.43</v>
      </c>
      <c r="L527" s="402"/>
      <c r="M527" s="402"/>
      <c r="N527" s="402"/>
      <c r="O527" s="402"/>
      <c r="P527" s="402"/>
      <c r="Q527" s="402"/>
      <c r="R527" s="404"/>
    </row>
    <row r="528" spans="2:18">
      <c r="B528" s="400" t="s">
        <v>878</v>
      </c>
      <c r="C528" s="400" t="s">
        <v>880</v>
      </c>
      <c r="D528" s="400" t="s">
        <v>114</v>
      </c>
      <c r="E528" s="400">
        <v>4</v>
      </c>
      <c r="F528" s="400" t="s">
        <v>333</v>
      </c>
      <c r="G528" s="400" t="s">
        <v>334</v>
      </c>
      <c r="H528" s="400" t="s">
        <v>338</v>
      </c>
      <c r="I528" s="401" t="s">
        <v>339</v>
      </c>
      <c r="J528" s="402"/>
      <c r="K528" s="403">
        <v>0.27</v>
      </c>
      <c r="L528" s="402"/>
      <c r="M528" s="402"/>
      <c r="N528" s="402"/>
      <c r="O528" s="402"/>
      <c r="P528" s="402"/>
      <c r="Q528" s="402"/>
      <c r="R528" s="404"/>
    </row>
    <row r="529" spans="2:18">
      <c r="B529" s="400" t="s">
        <v>881</v>
      </c>
      <c r="C529" s="400" t="s">
        <v>883</v>
      </c>
      <c r="D529" s="400" t="s">
        <v>114</v>
      </c>
      <c r="E529" s="400">
        <v>4</v>
      </c>
      <c r="F529" s="400" t="s">
        <v>333</v>
      </c>
      <c r="G529" s="400" t="s">
        <v>334</v>
      </c>
      <c r="H529" s="400" t="s">
        <v>338</v>
      </c>
      <c r="I529" s="401" t="s">
        <v>339</v>
      </c>
      <c r="J529" s="402"/>
      <c r="K529" s="403">
        <v>0.42</v>
      </c>
      <c r="L529" s="402"/>
      <c r="M529" s="402"/>
      <c r="N529" s="402"/>
      <c r="O529" s="402"/>
      <c r="P529" s="402"/>
      <c r="Q529" s="402"/>
      <c r="R529" s="404"/>
    </row>
    <row r="530" spans="2:18">
      <c r="B530" s="400" t="s">
        <v>881</v>
      </c>
      <c r="C530" s="400" t="s">
        <v>884</v>
      </c>
      <c r="D530" s="400" t="s">
        <v>114</v>
      </c>
      <c r="E530" s="400">
        <v>4</v>
      </c>
      <c r="F530" s="400" t="s">
        <v>333</v>
      </c>
      <c r="G530" s="400" t="s">
        <v>334</v>
      </c>
      <c r="H530" s="400" t="s">
        <v>885</v>
      </c>
      <c r="I530" s="401" t="s">
        <v>339</v>
      </c>
      <c r="J530" s="402"/>
      <c r="K530" s="403">
        <v>1.77</v>
      </c>
      <c r="L530" s="402"/>
      <c r="M530" s="402"/>
      <c r="N530" s="402"/>
      <c r="O530" s="402"/>
      <c r="P530" s="402"/>
      <c r="Q530" s="402"/>
      <c r="R530" s="404"/>
    </row>
    <row r="531" spans="2:18">
      <c r="B531" s="400" t="s">
        <v>881</v>
      </c>
      <c r="C531" s="400" t="s">
        <v>882</v>
      </c>
      <c r="D531" s="400" t="s">
        <v>118</v>
      </c>
      <c r="E531" s="400">
        <v>3</v>
      </c>
      <c r="F531" s="400" t="s">
        <v>360</v>
      </c>
      <c r="G531" s="400" t="s">
        <v>360</v>
      </c>
      <c r="H531" s="400" t="s">
        <v>377</v>
      </c>
      <c r="I531" s="401" t="s">
        <v>365</v>
      </c>
      <c r="J531" s="402">
        <v>0.21586131171082701</v>
      </c>
      <c r="K531" s="403">
        <v>0.32842909999999997</v>
      </c>
      <c r="L531" s="402"/>
      <c r="M531" s="402"/>
      <c r="N531" s="402"/>
      <c r="O531" s="402">
        <v>3.7818175251476897E-2</v>
      </c>
      <c r="P531" s="402">
        <v>1.32625315891145E-2</v>
      </c>
      <c r="Q531" s="402">
        <v>6.14870617004891E-2</v>
      </c>
      <c r="R531" s="404"/>
    </row>
    <row r="532" spans="2:18">
      <c r="B532" s="400" t="s">
        <v>881</v>
      </c>
      <c r="C532" s="400" t="s">
        <v>882</v>
      </c>
      <c r="D532" s="400" t="s">
        <v>118</v>
      </c>
      <c r="E532" s="400">
        <v>3</v>
      </c>
      <c r="F532" s="400" t="s">
        <v>378</v>
      </c>
      <c r="G532" s="400" t="s">
        <v>360</v>
      </c>
      <c r="H532" s="400" t="s">
        <v>377</v>
      </c>
      <c r="I532" s="401" t="s">
        <v>365</v>
      </c>
      <c r="J532" s="402">
        <v>0.21586131171082701</v>
      </c>
      <c r="K532" s="403">
        <v>0.5911054</v>
      </c>
      <c r="L532" s="402"/>
      <c r="M532" s="402"/>
      <c r="N532" s="402"/>
      <c r="O532" s="402">
        <v>3.6581246168636103E-2</v>
      </c>
      <c r="P532" s="402">
        <v>1.32625315891145E-2</v>
      </c>
      <c r="Q532" s="402">
        <v>0.32540033378530903</v>
      </c>
      <c r="R532" s="404"/>
    </row>
    <row r="533" spans="2:18">
      <c r="B533" s="400" t="s">
        <v>886</v>
      </c>
      <c r="C533" s="400" t="s">
        <v>887</v>
      </c>
      <c r="D533" s="400" t="s">
        <v>112</v>
      </c>
      <c r="E533" s="400">
        <v>2.7</v>
      </c>
      <c r="F533" s="400" t="s">
        <v>297</v>
      </c>
      <c r="G533" s="400" t="s">
        <v>292</v>
      </c>
      <c r="H533" s="400" t="s">
        <v>335</v>
      </c>
      <c r="I533" s="401" t="s">
        <v>396</v>
      </c>
      <c r="J533" s="402">
        <v>0.60859733999999999</v>
      </c>
      <c r="K533" s="403">
        <v>1.01824173</v>
      </c>
      <c r="L533" s="402"/>
      <c r="M533" s="402"/>
      <c r="N533" s="402"/>
      <c r="O533" s="402">
        <v>0</v>
      </c>
      <c r="P533" s="402">
        <v>0</v>
      </c>
      <c r="Q533" s="402">
        <v>0.40964439000000002</v>
      </c>
      <c r="R533" s="404"/>
    </row>
    <row r="534" spans="2:18">
      <c r="B534" s="400" t="s">
        <v>888</v>
      </c>
      <c r="C534" s="400" t="s">
        <v>890</v>
      </c>
      <c r="D534" s="400" t="s">
        <v>359</v>
      </c>
      <c r="E534" s="400">
        <v>2.6666666666666665</v>
      </c>
      <c r="F534" s="400" t="s">
        <v>333</v>
      </c>
      <c r="G534" s="400" t="s">
        <v>360</v>
      </c>
      <c r="H534" s="400" t="s">
        <v>335</v>
      </c>
      <c r="I534" s="401" t="s">
        <v>390</v>
      </c>
      <c r="J534" s="402">
        <v>2.2179761674386902</v>
      </c>
      <c r="K534" s="403">
        <v>2.74829938372039</v>
      </c>
      <c r="L534" s="402"/>
      <c r="M534" s="402"/>
      <c r="N534" s="402"/>
      <c r="O534" s="402">
        <v>0.27747450000000001</v>
      </c>
      <c r="P534" s="402">
        <v>0.15033318000000001</v>
      </c>
      <c r="Q534" s="402">
        <v>0.1025155362817</v>
      </c>
      <c r="R534" s="404"/>
    </row>
    <row r="535" spans="2:18">
      <c r="B535" s="400" t="s">
        <v>888</v>
      </c>
      <c r="C535" s="400" t="s">
        <v>889</v>
      </c>
      <c r="D535" s="400" t="s">
        <v>114</v>
      </c>
      <c r="E535" s="400">
        <v>4</v>
      </c>
      <c r="F535" s="400" t="s">
        <v>333</v>
      </c>
      <c r="G535" s="400" t="s">
        <v>334</v>
      </c>
      <c r="H535" s="400" t="s">
        <v>335</v>
      </c>
      <c r="I535" s="401" t="s">
        <v>365</v>
      </c>
      <c r="J535" s="402"/>
      <c r="K535" s="403">
        <v>5.32</v>
      </c>
      <c r="L535" s="402"/>
      <c r="M535" s="402"/>
      <c r="N535" s="402"/>
      <c r="O535" s="402"/>
      <c r="P535" s="402"/>
      <c r="Q535" s="402"/>
      <c r="R535" s="404"/>
    </row>
    <row r="536" spans="2:18">
      <c r="B536" s="400" t="s">
        <v>891</v>
      </c>
      <c r="C536" s="400" t="s">
        <v>892</v>
      </c>
      <c r="D536" s="400" t="s">
        <v>110</v>
      </c>
      <c r="E536" s="400">
        <v>2.2999999999999998</v>
      </c>
      <c r="F536" s="400" t="s">
        <v>893</v>
      </c>
      <c r="G536" s="400" t="s">
        <v>292</v>
      </c>
      <c r="H536" s="400" t="s">
        <v>894</v>
      </c>
      <c r="I536" s="401" t="s">
        <v>317</v>
      </c>
      <c r="J536" s="402">
        <v>1.053592224</v>
      </c>
      <c r="K536" s="403"/>
      <c r="L536" s="402">
        <v>0.95605487099999997</v>
      </c>
      <c r="M536" s="402"/>
      <c r="N536" s="402"/>
      <c r="O536" s="402"/>
      <c r="P536" s="402"/>
      <c r="Q536" s="402"/>
      <c r="R536" s="404"/>
    </row>
    <row r="537" spans="2:18">
      <c r="B537" s="400" t="s">
        <v>891</v>
      </c>
      <c r="C537" s="400" t="s">
        <v>895</v>
      </c>
      <c r="D537" s="400" t="s">
        <v>110</v>
      </c>
      <c r="E537" s="400">
        <v>2.2999999999999998</v>
      </c>
      <c r="F537" s="400" t="s">
        <v>893</v>
      </c>
      <c r="G537" s="400" t="s">
        <v>292</v>
      </c>
      <c r="H537" s="400" t="s">
        <v>896</v>
      </c>
      <c r="I537" s="401" t="s">
        <v>317</v>
      </c>
      <c r="J537" s="402">
        <v>1.558757505</v>
      </c>
      <c r="K537" s="403"/>
      <c r="L537" s="402">
        <v>1.461693795</v>
      </c>
      <c r="M537" s="402"/>
      <c r="N537" s="402"/>
      <c r="O537" s="402"/>
      <c r="P537" s="402"/>
      <c r="Q537" s="402"/>
      <c r="R537" s="404"/>
    </row>
    <row r="538" spans="2:18">
      <c r="B538" s="400" t="s">
        <v>891</v>
      </c>
      <c r="C538" s="400" t="s">
        <v>897</v>
      </c>
      <c r="D538" s="400" t="s">
        <v>110</v>
      </c>
      <c r="E538" s="400">
        <v>2.2999999999999998</v>
      </c>
      <c r="F538" s="400" t="s">
        <v>893</v>
      </c>
      <c r="G538" s="400" t="s">
        <v>292</v>
      </c>
      <c r="H538" s="400" t="s">
        <v>898</v>
      </c>
      <c r="I538" s="401" t="s">
        <v>317</v>
      </c>
      <c r="J538" s="402">
        <v>9.8489015999999999E-2</v>
      </c>
      <c r="K538" s="403"/>
      <c r="L538" s="402">
        <v>5.6159000000000002E-5</v>
      </c>
      <c r="M538" s="402"/>
      <c r="N538" s="402"/>
      <c r="O538" s="402"/>
      <c r="P538" s="402"/>
      <c r="Q538" s="402"/>
      <c r="R538" s="404"/>
    </row>
    <row r="539" spans="2:18">
      <c r="B539" s="400" t="s">
        <v>899</v>
      </c>
      <c r="C539" s="400" t="s">
        <v>900</v>
      </c>
      <c r="D539" s="400" t="s">
        <v>114</v>
      </c>
      <c r="E539" s="400">
        <v>4</v>
      </c>
      <c r="F539" s="400" t="s">
        <v>333</v>
      </c>
      <c r="G539" s="400" t="s">
        <v>334</v>
      </c>
      <c r="H539" s="400" t="s">
        <v>338</v>
      </c>
      <c r="I539" s="401" t="s">
        <v>339</v>
      </c>
      <c r="J539" s="402"/>
      <c r="K539" s="403">
        <v>0.33</v>
      </c>
      <c r="L539" s="402"/>
      <c r="M539" s="402"/>
      <c r="N539" s="402"/>
      <c r="O539" s="402"/>
      <c r="P539" s="402"/>
      <c r="Q539" s="402"/>
      <c r="R539" s="404"/>
    </row>
    <row r="540" spans="2:18">
      <c r="B540" s="400" t="s">
        <v>899</v>
      </c>
      <c r="C540" s="400" t="s">
        <v>901</v>
      </c>
      <c r="D540" s="400" t="s">
        <v>114</v>
      </c>
      <c r="E540" s="400">
        <v>4</v>
      </c>
      <c r="F540" s="400" t="s">
        <v>333</v>
      </c>
      <c r="G540" s="400" t="s">
        <v>334</v>
      </c>
      <c r="H540" s="400" t="s">
        <v>902</v>
      </c>
      <c r="I540" s="401" t="s">
        <v>339</v>
      </c>
      <c r="J540" s="402"/>
      <c r="K540" s="403">
        <v>2.23</v>
      </c>
      <c r="L540" s="402"/>
      <c r="M540" s="402"/>
      <c r="N540" s="402"/>
      <c r="O540" s="402"/>
      <c r="P540" s="402"/>
      <c r="Q540" s="402"/>
      <c r="R540" s="404"/>
    </row>
    <row r="541" spans="2:18">
      <c r="B541" s="400" t="s">
        <v>899</v>
      </c>
      <c r="C541" s="400" t="s">
        <v>907</v>
      </c>
      <c r="D541" s="400" t="s">
        <v>359</v>
      </c>
      <c r="E541" s="400">
        <v>2.6666666666666665</v>
      </c>
      <c r="F541" s="400" t="s">
        <v>333</v>
      </c>
      <c r="G541" s="400" t="s">
        <v>360</v>
      </c>
      <c r="H541" s="400" t="s">
        <v>335</v>
      </c>
      <c r="I541" s="401" t="s">
        <v>340</v>
      </c>
      <c r="J541" s="402">
        <v>0.35860591252538498</v>
      </c>
      <c r="K541" s="403">
        <v>0.374936204232171</v>
      </c>
      <c r="L541" s="402"/>
      <c r="M541" s="402"/>
      <c r="N541" s="402"/>
      <c r="O541" s="402">
        <v>2.44667159497577E-5</v>
      </c>
      <c r="P541" s="402">
        <v>1.052236E-2</v>
      </c>
      <c r="Q541" s="402">
        <v>5.7834649908370204E-3</v>
      </c>
      <c r="R541" s="404"/>
    </row>
    <row r="542" spans="2:18">
      <c r="B542" s="400" t="s">
        <v>899</v>
      </c>
      <c r="C542" s="400" t="s">
        <v>903</v>
      </c>
      <c r="D542" s="400" t="s">
        <v>118</v>
      </c>
      <c r="E542" s="400">
        <v>3</v>
      </c>
      <c r="F542" s="400" t="s">
        <v>378</v>
      </c>
      <c r="G542" s="400" t="s">
        <v>360</v>
      </c>
      <c r="H542" s="400" t="s">
        <v>904</v>
      </c>
      <c r="I542" s="401" t="s">
        <v>365</v>
      </c>
      <c r="J542" s="402">
        <v>1.2931289445151799</v>
      </c>
      <c r="K542" s="403">
        <v>1.580708</v>
      </c>
      <c r="L542" s="402"/>
      <c r="M542" s="402"/>
      <c r="N542" s="402"/>
      <c r="O542" s="402">
        <v>4.11506969109229E-2</v>
      </c>
      <c r="P542" s="402">
        <v>2.2869193217522302E-2</v>
      </c>
      <c r="Q542" s="402">
        <v>0.22355898463249199</v>
      </c>
      <c r="R542" s="404"/>
    </row>
    <row r="543" spans="2:18">
      <c r="B543" s="400" t="s">
        <v>899</v>
      </c>
      <c r="C543" s="400" t="s">
        <v>905</v>
      </c>
      <c r="D543" s="400" t="s">
        <v>118</v>
      </c>
      <c r="E543" s="400">
        <v>3</v>
      </c>
      <c r="F543" s="400" t="s">
        <v>360</v>
      </c>
      <c r="G543" s="400" t="s">
        <v>360</v>
      </c>
      <c r="H543" s="400" t="s">
        <v>902</v>
      </c>
      <c r="I543" s="401" t="s">
        <v>365</v>
      </c>
      <c r="J543" s="402">
        <v>2.0126788504370099</v>
      </c>
      <c r="K543" s="403">
        <v>2.1340170000000001</v>
      </c>
      <c r="L543" s="402"/>
      <c r="M543" s="402"/>
      <c r="N543" s="402"/>
      <c r="O543" s="402">
        <v>3.8992400944019602E-2</v>
      </c>
      <c r="P543" s="402">
        <v>2.2869193217522302E-2</v>
      </c>
      <c r="Q543" s="402">
        <v>5.9476164307911E-2</v>
      </c>
      <c r="R543" s="404"/>
    </row>
    <row r="544" spans="2:18">
      <c r="B544" s="400" t="s">
        <v>899</v>
      </c>
      <c r="C544" s="400" t="s">
        <v>906</v>
      </c>
      <c r="D544" s="400" t="s">
        <v>118</v>
      </c>
      <c r="E544" s="400">
        <v>3</v>
      </c>
      <c r="F544" s="400" t="s">
        <v>360</v>
      </c>
      <c r="G544" s="400" t="s">
        <v>360</v>
      </c>
      <c r="H544" s="400" t="s">
        <v>377</v>
      </c>
      <c r="I544" s="401" t="s">
        <v>365</v>
      </c>
      <c r="J544" s="402">
        <v>2.0210683853207301</v>
      </c>
      <c r="K544" s="403">
        <v>3.8432900000000001</v>
      </c>
      <c r="L544" s="402"/>
      <c r="M544" s="402"/>
      <c r="N544" s="402"/>
      <c r="O544" s="402">
        <v>0.23124673815628799</v>
      </c>
      <c r="P544" s="402">
        <v>1.46953827145732</v>
      </c>
      <c r="Q544" s="402">
        <v>0.12143680973540601</v>
      </c>
      <c r="R544" s="404"/>
    </row>
    <row r="545" spans="2:18">
      <c r="B545" s="400" t="s">
        <v>899</v>
      </c>
      <c r="C545" s="400" t="s">
        <v>906</v>
      </c>
      <c r="D545" s="400" t="s">
        <v>118</v>
      </c>
      <c r="E545" s="400">
        <v>3</v>
      </c>
      <c r="F545" s="400" t="s">
        <v>378</v>
      </c>
      <c r="G545" s="400" t="s">
        <v>360</v>
      </c>
      <c r="H545" s="400" t="s">
        <v>377</v>
      </c>
      <c r="I545" s="401" t="s">
        <v>365</v>
      </c>
      <c r="J545" s="402">
        <v>1.3015184793989001</v>
      </c>
      <c r="K545" s="403">
        <v>3.6660240000000002</v>
      </c>
      <c r="L545" s="402"/>
      <c r="M545" s="402"/>
      <c r="N545" s="402"/>
      <c r="O545" s="402">
        <v>0.25045821288989201</v>
      </c>
      <c r="P545" s="402">
        <v>1.46953827145732</v>
      </c>
      <c r="Q545" s="402">
        <v>0.64450954693602502</v>
      </c>
      <c r="R545" s="404"/>
    </row>
    <row r="546" spans="2:18">
      <c r="B546" s="400" t="s">
        <v>908</v>
      </c>
      <c r="C546" s="400" t="s">
        <v>909</v>
      </c>
      <c r="D546" s="400" t="s">
        <v>110</v>
      </c>
      <c r="E546" s="400">
        <v>2.2999999999999998</v>
      </c>
      <c r="F546" s="400" t="s">
        <v>292</v>
      </c>
      <c r="G546" s="400" t="s">
        <v>292</v>
      </c>
      <c r="H546" s="400" t="s">
        <v>321</v>
      </c>
      <c r="I546" s="401" t="s">
        <v>317</v>
      </c>
      <c r="J546" s="402">
        <v>0.146887354</v>
      </c>
      <c r="K546" s="403"/>
      <c r="L546" s="402">
        <v>1.30698E-4</v>
      </c>
      <c r="M546" s="402"/>
      <c r="N546" s="402"/>
      <c r="O546" s="402"/>
      <c r="P546" s="402"/>
      <c r="Q546" s="402"/>
      <c r="R546" s="404"/>
    </row>
    <row r="547" spans="2:18">
      <c r="B547" s="400" t="s">
        <v>908</v>
      </c>
      <c r="C547" s="400" t="s">
        <v>910</v>
      </c>
      <c r="D547" s="400" t="s">
        <v>110</v>
      </c>
      <c r="E547" s="400">
        <v>2.2999999999999998</v>
      </c>
      <c r="F547" s="400" t="s">
        <v>292</v>
      </c>
      <c r="G547" s="400" t="s">
        <v>292</v>
      </c>
      <c r="H547" s="400" t="s">
        <v>625</v>
      </c>
      <c r="I547" s="401" t="s">
        <v>317</v>
      </c>
      <c r="J547" s="402">
        <v>0.14718149999999999</v>
      </c>
      <c r="K547" s="403"/>
      <c r="L547" s="402">
        <v>1.3009999999999999E-4</v>
      </c>
      <c r="M547" s="402"/>
      <c r="N547" s="402"/>
      <c r="O547" s="402"/>
      <c r="P547" s="402"/>
      <c r="Q547" s="402"/>
      <c r="R547" s="404"/>
    </row>
    <row r="548" spans="2:18">
      <c r="B548" s="400" t="s">
        <v>908</v>
      </c>
      <c r="C548" s="400" t="s">
        <v>911</v>
      </c>
      <c r="D548" s="400" t="s">
        <v>110</v>
      </c>
      <c r="E548" s="400">
        <v>2.2999999999999998</v>
      </c>
      <c r="F548" s="400" t="s">
        <v>292</v>
      </c>
      <c r="G548" s="400" t="s">
        <v>292</v>
      </c>
      <c r="H548" s="400" t="s">
        <v>912</v>
      </c>
      <c r="I548" s="401" t="s">
        <v>317</v>
      </c>
      <c r="J548" s="402">
        <v>0.122037557</v>
      </c>
      <c r="K548" s="403"/>
      <c r="L548" s="402">
        <v>1.18262E-4</v>
      </c>
      <c r="M548" s="402"/>
      <c r="N548" s="402"/>
      <c r="O548" s="402"/>
      <c r="P548" s="402"/>
      <c r="Q548" s="402"/>
      <c r="R548" s="404"/>
    </row>
    <row r="549" spans="2:18">
      <c r="B549" s="400" t="s">
        <v>908</v>
      </c>
      <c r="C549" s="400" t="s">
        <v>913</v>
      </c>
      <c r="D549" s="400" t="s">
        <v>110</v>
      </c>
      <c r="E549" s="400">
        <v>2.2999999999999998</v>
      </c>
      <c r="F549" s="400" t="s">
        <v>292</v>
      </c>
      <c r="G549" s="400" t="s">
        <v>292</v>
      </c>
      <c r="H549" s="400" t="s">
        <v>914</v>
      </c>
      <c r="I549" s="401" t="s">
        <v>317</v>
      </c>
      <c r="J549" s="402">
        <v>0.15422377200000001</v>
      </c>
      <c r="K549" s="403"/>
      <c r="L549" s="402">
        <v>1.2976099999999999E-4</v>
      </c>
      <c r="M549" s="402"/>
      <c r="N549" s="402"/>
      <c r="O549" s="402"/>
      <c r="P549" s="402"/>
      <c r="Q549" s="402"/>
      <c r="R549" s="404"/>
    </row>
    <row r="550" spans="2:18">
      <c r="B550" s="400" t="s">
        <v>908</v>
      </c>
      <c r="C550" s="400" t="s">
        <v>915</v>
      </c>
      <c r="D550" s="400" t="s">
        <v>110</v>
      </c>
      <c r="E550" s="400">
        <v>2.2999999999999998</v>
      </c>
      <c r="F550" s="400" t="s">
        <v>292</v>
      </c>
      <c r="G550" s="400" t="s">
        <v>292</v>
      </c>
      <c r="H550" s="400" t="s">
        <v>916</v>
      </c>
      <c r="I550" s="401" t="s">
        <v>317</v>
      </c>
      <c r="J550" s="402">
        <v>0.161422923</v>
      </c>
      <c r="K550" s="403"/>
      <c r="L550" s="402">
        <v>1.0070599999999999E-4</v>
      </c>
      <c r="M550" s="402"/>
      <c r="N550" s="402"/>
      <c r="O550" s="402"/>
      <c r="P550" s="402"/>
      <c r="Q550" s="402"/>
      <c r="R550" s="404"/>
    </row>
    <row r="551" spans="2:18">
      <c r="B551" s="400" t="s">
        <v>917</v>
      </c>
      <c r="C551" s="400" t="s">
        <v>918</v>
      </c>
      <c r="D551" s="400" t="s">
        <v>110</v>
      </c>
      <c r="E551" s="400">
        <v>2.2999999999999998</v>
      </c>
      <c r="F551" s="400" t="s">
        <v>292</v>
      </c>
      <c r="G551" s="400" t="s">
        <v>292</v>
      </c>
      <c r="H551" s="400" t="s">
        <v>919</v>
      </c>
      <c r="I551" s="401" t="s">
        <v>317</v>
      </c>
      <c r="J551" s="402">
        <v>0.281464516</v>
      </c>
      <c r="K551" s="403"/>
      <c r="L551" s="402">
        <v>2.25047E-4</v>
      </c>
      <c r="M551" s="402"/>
      <c r="N551" s="402"/>
      <c r="O551" s="402"/>
      <c r="P551" s="402"/>
      <c r="Q551" s="402"/>
      <c r="R551" s="404"/>
    </row>
    <row r="552" spans="2:18">
      <c r="B552" s="400" t="s">
        <v>920</v>
      </c>
      <c r="C552" s="400" t="s">
        <v>920</v>
      </c>
      <c r="D552" s="400" t="s">
        <v>114</v>
      </c>
      <c r="E552" s="400">
        <v>4</v>
      </c>
      <c r="F552" s="400" t="s">
        <v>333</v>
      </c>
      <c r="G552" s="400" t="s">
        <v>334</v>
      </c>
      <c r="H552" s="400" t="s">
        <v>338</v>
      </c>
      <c r="I552" s="401" t="s">
        <v>339</v>
      </c>
      <c r="J552" s="402"/>
      <c r="K552" s="403">
        <v>0.32</v>
      </c>
      <c r="L552" s="402"/>
      <c r="M552" s="402"/>
      <c r="N552" s="402"/>
      <c r="O552" s="402"/>
      <c r="P552" s="402"/>
      <c r="Q552" s="402"/>
      <c r="R552" s="404"/>
    </row>
    <row r="553" spans="2:18">
      <c r="B553" s="400" t="s">
        <v>921</v>
      </c>
      <c r="C553" s="400" t="s">
        <v>922</v>
      </c>
      <c r="D553" s="400" t="s">
        <v>359</v>
      </c>
      <c r="E553" s="400">
        <v>2.6666666666666665</v>
      </c>
      <c r="F553" s="400" t="s">
        <v>333</v>
      </c>
      <c r="G553" s="400" t="s">
        <v>360</v>
      </c>
      <c r="H553" s="400" t="s">
        <v>335</v>
      </c>
      <c r="I553" s="401" t="s">
        <v>390</v>
      </c>
      <c r="J553" s="402">
        <v>1.8315022176507301</v>
      </c>
      <c r="K553" s="403">
        <v>3.8225157426698999</v>
      </c>
      <c r="L553" s="402"/>
      <c r="M553" s="402"/>
      <c r="N553" s="402"/>
      <c r="O553" s="402">
        <v>0.22193751066167799</v>
      </c>
      <c r="P553" s="402">
        <v>1.60089349</v>
      </c>
      <c r="Q553" s="402">
        <v>0.16818252435748901</v>
      </c>
      <c r="R553" s="404"/>
    </row>
    <row r="554" spans="2:18">
      <c r="B554" s="400" t="s">
        <v>923</v>
      </c>
      <c r="C554" s="400" t="s">
        <v>924</v>
      </c>
      <c r="D554" s="400" t="s">
        <v>359</v>
      </c>
      <c r="E554" s="400">
        <v>2.6666666666666665</v>
      </c>
      <c r="F554" s="400" t="s">
        <v>333</v>
      </c>
      <c r="G554" s="400" t="s">
        <v>360</v>
      </c>
      <c r="H554" s="400" t="s">
        <v>335</v>
      </c>
      <c r="I554" s="401" t="s">
        <v>390</v>
      </c>
      <c r="J554" s="402">
        <v>1.9321035525800001</v>
      </c>
      <c r="K554" s="403">
        <v>2.9413143079999999</v>
      </c>
      <c r="L554" s="402"/>
      <c r="M554" s="402"/>
      <c r="N554" s="402"/>
      <c r="O554" s="402">
        <v>0.16005249735999999</v>
      </c>
      <c r="P554" s="402">
        <v>0.72648966999999998</v>
      </c>
      <c r="Q554" s="402">
        <v>0.12266858807</v>
      </c>
      <c r="R554" s="404"/>
    </row>
    <row r="555" spans="2:18">
      <c r="B555" s="409" t="s">
        <v>925</v>
      </c>
      <c r="C555" s="409" t="s">
        <v>932</v>
      </c>
      <c r="D555" s="400" t="s">
        <v>112</v>
      </c>
      <c r="E555" s="400">
        <v>2.7</v>
      </c>
      <c r="F555" s="400" t="s">
        <v>333</v>
      </c>
      <c r="G555" s="400" t="s">
        <v>292</v>
      </c>
      <c r="H555" s="400" t="s">
        <v>335</v>
      </c>
      <c r="I555" s="410" t="s">
        <v>396</v>
      </c>
      <c r="J555" s="406">
        <v>7.8511019000000001E-2</v>
      </c>
      <c r="K555" s="407">
        <v>0.53845220999999999</v>
      </c>
      <c r="L555" s="406"/>
      <c r="M555" s="406"/>
      <c r="N555" s="406"/>
      <c r="O555" s="406">
        <v>3.0061610999999999E-2</v>
      </c>
      <c r="P555" s="406">
        <v>0.22265825</v>
      </c>
      <c r="Q555" s="406">
        <v>0.20722133000000001</v>
      </c>
      <c r="R555" s="408"/>
    </row>
    <row r="556" spans="2:18">
      <c r="B556" s="409" t="s">
        <v>925</v>
      </c>
      <c r="C556" s="400" t="s">
        <v>926</v>
      </c>
      <c r="D556" s="400" t="s">
        <v>112</v>
      </c>
      <c r="E556" s="400">
        <v>2.7</v>
      </c>
      <c r="F556" s="400" t="s">
        <v>333</v>
      </c>
      <c r="G556" s="400" t="s">
        <v>292</v>
      </c>
      <c r="H556" s="400" t="s">
        <v>335</v>
      </c>
      <c r="I556" s="401" t="s">
        <v>396</v>
      </c>
      <c r="J556" s="402">
        <v>7.8203180999999993E-3</v>
      </c>
      <c r="K556" s="403">
        <v>0.41743304790000002</v>
      </c>
      <c r="L556" s="402"/>
      <c r="M556" s="402"/>
      <c r="N556" s="402"/>
      <c r="O556" s="402">
        <v>2.0626097999999998E-3</v>
      </c>
      <c r="P556" s="402">
        <v>0.22265825</v>
      </c>
      <c r="Q556" s="402">
        <v>0.18489187000000001</v>
      </c>
      <c r="R556" s="404"/>
    </row>
    <row r="557" spans="2:18">
      <c r="B557" s="409" t="s">
        <v>925</v>
      </c>
      <c r="C557" s="400" t="s">
        <v>927</v>
      </c>
      <c r="D557" s="400" t="s">
        <v>112</v>
      </c>
      <c r="E557" s="400">
        <v>2.7</v>
      </c>
      <c r="F557" s="400" t="s">
        <v>333</v>
      </c>
      <c r="G557" s="400" t="s">
        <v>292</v>
      </c>
      <c r="H557" s="400" t="s">
        <v>335</v>
      </c>
      <c r="I557" s="401" t="s">
        <v>396</v>
      </c>
      <c r="J557" s="402">
        <v>7.8203180999999993E-3</v>
      </c>
      <c r="K557" s="403">
        <v>0.41743304790000002</v>
      </c>
      <c r="L557" s="402"/>
      <c r="M557" s="402"/>
      <c r="N557" s="402"/>
      <c r="O557" s="402">
        <v>2.0626097999999998E-3</v>
      </c>
      <c r="P557" s="402">
        <v>0.22265825</v>
      </c>
      <c r="Q557" s="402">
        <v>0.18489187000000001</v>
      </c>
      <c r="R557" s="404"/>
    </row>
    <row r="558" spans="2:18">
      <c r="B558" s="409" t="s">
        <v>925</v>
      </c>
      <c r="C558" s="400" t="s">
        <v>928</v>
      </c>
      <c r="D558" s="400" t="s">
        <v>112</v>
      </c>
      <c r="E558" s="400">
        <v>2.7</v>
      </c>
      <c r="F558" s="400" t="s">
        <v>333</v>
      </c>
      <c r="G558" s="400" t="s">
        <v>292</v>
      </c>
      <c r="H558" s="400" t="s">
        <v>335</v>
      </c>
      <c r="I558" s="401" t="s">
        <v>396</v>
      </c>
      <c r="J558" s="402">
        <v>7.8203180999999993E-3</v>
      </c>
      <c r="K558" s="403">
        <v>0.41743304790000002</v>
      </c>
      <c r="L558" s="402"/>
      <c r="M558" s="402"/>
      <c r="N558" s="402"/>
      <c r="O558" s="402">
        <v>2.0626097999999998E-3</v>
      </c>
      <c r="P558" s="402">
        <v>0.22265825</v>
      </c>
      <c r="Q558" s="402">
        <v>0.18489187000000001</v>
      </c>
      <c r="R558" s="404"/>
    </row>
    <row r="559" spans="2:18">
      <c r="B559" s="409" t="s">
        <v>925</v>
      </c>
      <c r="C559" s="400" t="s">
        <v>929</v>
      </c>
      <c r="D559" s="400" t="s">
        <v>112</v>
      </c>
      <c r="E559" s="400">
        <v>2.7</v>
      </c>
      <c r="F559" s="400" t="s">
        <v>333</v>
      </c>
      <c r="G559" s="400" t="s">
        <v>292</v>
      </c>
      <c r="H559" s="400" t="s">
        <v>335</v>
      </c>
      <c r="I559" s="401" t="s">
        <v>396</v>
      </c>
      <c r="J559" s="402">
        <v>5.2740241E-3</v>
      </c>
      <c r="K559" s="403">
        <v>0.36873822410000001</v>
      </c>
      <c r="L559" s="402"/>
      <c r="M559" s="402"/>
      <c r="N559" s="402"/>
      <c r="O559" s="402">
        <v>0</v>
      </c>
      <c r="P559" s="402">
        <v>0.18274931</v>
      </c>
      <c r="Q559" s="402">
        <v>0.18071488999999999</v>
      </c>
      <c r="R559" s="404"/>
    </row>
    <row r="560" spans="2:18">
      <c r="B560" s="409" t="s">
        <v>925</v>
      </c>
      <c r="C560" s="400" t="s">
        <v>930</v>
      </c>
      <c r="D560" s="400" t="s">
        <v>112</v>
      </c>
      <c r="E560" s="400">
        <v>2.7</v>
      </c>
      <c r="F560" s="400" t="s">
        <v>333</v>
      </c>
      <c r="G560" s="400" t="s">
        <v>292</v>
      </c>
      <c r="H560" s="400" t="s">
        <v>335</v>
      </c>
      <c r="I560" s="401" t="s">
        <v>396</v>
      </c>
      <c r="J560" s="402">
        <v>5.2740241E-3</v>
      </c>
      <c r="K560" s="403">
        <v>0.36873822410000001</v>
      </c>
      <c r="L560" s="402"/>
      <c r="M560" s="402"/>
      <c r="N560" s="402"/>
      <c r="O560" s="402">
        <v>0</v>
      </c>
      <c r="P560" s="402">
        <v>0.18274931</v>
      </c>
      <c r="Q560" s="402">
        <v>0.18071488999999999</v>
      </c>
      <c r="R560" s="404"/>
    </row>
    <row r="561" spans="2:18">
      <c r="B561" s="409" t="s">
        <v>925</v>
      </c>
      <c r="C561" s="400" t="s">
        <v>931</v>
      </c>
      <c r="D561" s="400" t="s">
        <v>112</v>
      </c>
      <c r="E561" s="400">
        <v>2.7</v>
      </c>
      <c r="F561" s="400" t="s">
        <v>333</v>
      </c>
      <c r="G561" s="400" t="s">
        <v>292</v>
      </c>
      <c r="H561" s="400" t="s">
        <v>335</v>
      </c>
      <c r="I561" s="401" t="s">
        <v>396</v>
      </c>
      <c r="J561" s="402">
        <v>7.8511019000000001E-2</v>
      </c>
      <c r="K561" s="403">
        <v>0.53845220999999999</v>
      </c>
      <c r="L561" s="402"/>
      <c r="M561" s="402"/>
      <c r="N561" s="402"/>
      <c r="O561" s="402">
        <v>3.0061610999999999E-2</v>
      </c>
      <c r="P561" s="402">
        <v>0.22265825</v>
      </c>
      <c r="Q561" s="402">
        <v>0.20722133000000001</v>
      </c>
      <c r="R561" s="404"/>
    </row>
    <row r="562" spans="2:18">
      <c r="B562" s="409" t="s">
        <v>925</v>
      </c>
      <c r="C562" s="400" t="s">
        <v>933</v>
      </c>
      <c r="D562" s="400" t="s">
        <v>112</v>
      </c>
      <c r="E562" s="400">
        <v>2.7</v>
      </c>
      <c r="F562" s="400" t="s">
        <v>333</v>
      </c>
      <c r="G562" s="400" t="s">
        <v>292</v>
      </c>
      <c r="H562" s="400" t="s">
        <v>335</v>
      </c>
      <c r="I562" s="401" t="s">
        <v>396</v>
      </c>
      <c r="J562" s="402">
        <v>7.8511019000000001E-2</v>
      </c>
      <c r="K562" s="403">
        <v>0.53845220999999999</v>
      </c>
      <c r="L562" s="402"/>
      <c r="M562" s="402"/>
      <c r="N562" s="402"/>
      <c r="O562" s="402">
        <v>3.0061610999999999E-2</v>
      </c>
      <c r="P562" s="402">
        <v>0.22265825</v>
      </c>
      <c r="Q562" s="402">
        <v>0.20722133000000001</v>
      </c>
      <c r="R562" s="404"/>
    </row>
    <row r="563" spans="2:18">
      <c r="B563" s="409" t="s">
        <v>925</v>
      </c>
      <c r="C563" s="400" t="s">
        <v>934</v>
      </c>
      <c r="D563" s="400" t="s">
        <v>112</v>
      </c>
      <c r="E563" s="400">
        <v>2.7</v>
      </c>
      <c r="F563" s="400" t="s">
        <v>333</v>
      </c>
      <c r="G563" s="400" t="s">
        <v>292</v>
      </c>
      <c r="H563" s="400" t="s">
        <v>335</v>
      </c>
      <c r="I563" s="401" t="s">
        <v>396</v>
      </c>
      <c r="J563" s="402">
        <v>5.2740241E-3</v>
      </c>
      <c r="K563" s="403">
        <v>0.26727589410000002</v>
      </c>
      <c r="L563" s="402"/>
      <c r="M563" s="402"/>
      <c r="N563" s="402"/>
      <c r="O563" s="402">
        <v>0</v>
      </c>
      <c r="P563" s="402">
        <v>0.15845158000000001</v>
      </c>
      <c r="Q563" s="402">
        <v>0.10355029</v>
      </c>
      <c r="R563" s="404"/>
    </row>
    <row r="564" spans="2:18">
      <c r="B564" s="400" t="s">
        <v>935</v>
      </c>
      <c r="C564" s="400" t="s">
        <v>937</v>
      </c>
      <c r="D564" s="400" t="s">
        <v>110</v>
      </c>
      <c r="E564" s="400">
        <v>2.2999999999999998</v>
      </c>
      <c r="F564" s="400" t="s">
        <v>292</v>
      </c>
      <c r="G564" s="400" t="s">
        <v>292</v>
      </c>
      <c r="H564" s="400" t="s">
        <v>377</v>
      </c>
      <c r="I564" s="401" t="s">
        <v>418</v>
      </c>
      <c r="J564" s="402">
        <v>5.1236990069999999</v>
      </c>
      <c r="K564" s="403"/>
      <c r="L564" s="402">
        <v>0.82689025500000002</v>
      </c>
      <c r="M564" s="402"/>
      <c r="N564" s="402"/>
      <c r="O564" s="402"/>
      <c r="P564" s="402"/>
      <c r="Q564" s="402"/>
      <c r="R564" s="404"/>
    </row>
    <row r="565" spans="2:18">
      <c r="B565" s="400" t="s">
        <v>935</v>
      </c>
      <c r="C565" s="400" t="s">
        <v>938</v>
      </c>
      <c r="D565" s="400" t="s">
        <v>110</v>
      </c>
      <c r="E565" s="400">
        <v>2.2999999999999998</v>
      </c>
      <c r="F565" s="400" t="s">
        <v>292</v>
      </c>
      <c r="G565" s="400" t="s">
        <v>292</v>
      </c>
      <c r="H565" s="400" t="s">
        <v>377</v>
      </c>
      <c r="I565" s="401" t="s">
        <v>418</v>
      </c>
      <c r="J565" s="402">
        <v>6.2489223200000001</v>
      </c>
      <c r="K565" s="403"/>
      <c r="L565" s="402">
        <v>0.88057748400000002</v>
      </c>
      <c r="M565" s="402"/>
      <c r="N565" s="402"/>
      <c r="O565" s="402"/>
      <c r="P565" s="402"/>
      <c r="Q565" s="402"/>
      <c r="R565" s="404"/>
    </row>
    <row r="566" spans="2:18">
      <c r="B566" s="400" t="s">
        <v>935</v>
      </c>
      <c r="C566" s="400" t="s">
        <v>936</v>
      </c>
      <c r="D566" s="400" t="s">
        <v>114</v>
      </c>
      <c r="E566" s="400">
        <v>4</v>
      </c>
      <c r="F566" s="400" t="s">
        <v>333</v>
      </c>
      <c r="G566" s="400" t="s">
        <v>334</v>
      </c>
      <c r="H566" s="400" t="s">
        <v>335</v>
      </c>
      <c r="I566" s="401" t="s">
        <v>336</v>
      </c>
      <c r="J566" s="402"/>
      <c r="K566" s="403">
        <v>3.09</v>
      </c>
      <c r="L566" s="402"/>
      <c r="M566" s="402"/>
      <c r="N566" s="402"/>
      <c r="O566" s="402"/>
      <c r="P566" s="402"/>
      <c r="Q566" s="402"/>
      <c r="R566" s="404"/>
    </row>
    <row r="567" spans="2:18">
      <c r="B567" s="400" t="s">
        <v>939</v>
      </c>
      <c r="C567" s="400" t="s">
        <v>940</v>
      </c>
      <c r="D567" s="400" t="s">
        <v>122</v>
      </c>
      <c r="E567" s="400">
        <v>2.7</v>
      </c>
      <c r="F567" s="400" t="s">
        <v>334</v>
      </c>
      <c r="G567" s="400" t="s">
        <v>334</v>
      </c>
      <c r="H567" s="400" t="s">
        <v>335</v>
      </c>
      <c r="I567" s="401" t="s">
        <v>941</v>
      </c>
      <c r="J567" s="402">
        <v>1.1220172259465753</v>
      </c>
      <c r="K567" s="403">
        <v>1.571424169389195</v>
      </c>
      <c r="L567" s="402">
        <v>3.3302446289381359E-2</v>
      </c>
      <c r="M567" s="402">
        <v>0</v>
      </c>
      <c r="N567" s="402">
        <v>1.0887147796571939</v>
      </c>
      <c r="O567" s="402">
        <v>0</v>
      </c>
      <c r="P567" s="402">
        <v>0.35322997370740949</v>
      </c>
      <c r="Q567" s="402">
        <v>9.617696973521038E-2</v>
      </c>
      <c r="R567" s="404"/>
    </row>
    <row r="568" spans="2:18">
      <c r="B568" s="400" t="s">
        <v>942</v>
      </c>
      <c r="C568" s="400" t="s">
        <v>945</v>
      </c>
      <c r="D568" s="400" t="s">
        <v>359</v>
      </c>
      <c r="E568" s="400">
        <v>2.6666666666666665</v>
      </c>
      <c r="F568" s="400" t="s">
        <v>333</v>
      </c>
      <c r="G568" s="400" t="s">
        <v>360</v>
      </c>
      <c r="H568" s="400" t="s">
        <v>335</v>
      </c>
      <c r="I568" s="401" t="s">
        <v>390</v>
      </c>
      <c r="J568" s="402">
        <v>3.8323824046200001</v>
      </c>
      <c r="K568" s="403">
        <v>4.1433689735400003</v>
      </c>
      <c r="L568" s="402"/>
      <c r="M568" s="402"/>
      <c r="N568" s="402"/>
      <c r="O568" s="402">
        <v>0</v>
      </c>
      <c r="P568" s="402">
        <v>0.21895343</v>
      </c>
      <c r="Q568" s="402">
        <v>9.2033138910000006E-2</v>
      </c>
      <c r="R568" s="404"/>
    </row>
    <row r="569" spans="2:18">
      <c r="B569" s="400" t="s">
        <v>942</v>
      </c>
      <c r="C569" s="400" t="s">
        <v>943</v>
      </c>
      <c r="D569" s="400" t="s">
        <v>112</v>
      </c>
      <c r="E569" s="400">
        <v>2.7</v>
      </c>
      <c r="F569" s="400" t="s">
        <v>292</v>
      </c>
      <c r="G569" s="400" t="s">
        <v>292</v>
      </c>
      <c r="H569" s="400" t="s">
        <v>335</v>
      </c>
      <c r="I569" s="401" t="s">
        <v>396</v>
      </c>
      <c r="J569" s="402">
        <v>2.2107777</v>
      </c>
      <c r="K569" s="403">
        <v>2.5179959740000002</v>
      </c>
      <c r="L569" s="402"/>
      <c r="M569" s="402"/>
      <c r="N569" s="402"/>
      <c r="O569" s="402">
        <v>9.4834940000000003E-3</v>
      </c>
      <c r="P569" s="402">
        <v>0.12348329</v>
      </c>
      <c r="Q569" s="402">
        <v>0.17425149000000001</v>
      </c>
      <c r="R569" s="404"/>
    </row>
    <row r="570" spans="2:18">
      <c r="B570" s="400" t="s">
        <v>942</v>
      </c>
      <c r="C570" s="400" t="s">
        <v>944</v>
      </c>
      <c r="D570" s="400" t="s">
        <v>112</v>
      </c>
      <c r="E570" s="400">
        <v>2.7</v>
      </c>
      <c r="F570" s="400" t="s">
        <v>292</v>
      </c>
      <c r="G570" s="400" t="s">
        <v>292</v>
      </c>
      <c r="H570" s="400" t="s">
        <v>335</v>
      </c>
      <c r="I570" s="401" t="s">
        <v>396</v>
      </c>
      <c r="J570" s="402">
        <v>2.2104461</v>
      </c>
      <c r="K570" s="403">
        <v>2.5176571815000002</v>
      </c>
      <c r="L570" s="402"/>
      <c r="M570" s="402"/>
      <c r="N570" s="402"/>
      <c r="O570" s="402">
        <v>9.4820714999999996E-3</v>
      </c>
      <c r="P570" s="402">
        <v>0.12348329</v>
      </c>
      <c r="Q570" s="402">
        <v>0.17424571999999999</v>
      </c>
      <c r="R570" s="404"/>
    </row>
    <row r="571" spans="2:18">
      <c r="B571" s="400" t="s">
        <v>946</v>
      </c>
      <c r="C571" s="400" t="s">
        <v>947</v>
      </c>
      <c r="D571" s="400" t="s">
        <v>114</v>
      </c>
      <c r="E571" s="400">
        <v>4</v>
      </c>
      <c r="F571" s="400" t="s">
        <v>333</v>
      </c>
      <c r="G571" s="400" t="s">
        <v>334</v>
      </c>
      <c r="H571" s="400" t="s">
        <v>338</v>
      </c>
      <c r="I571" s="401" t="s">
        <v>339</v>
      </c>
      <c r="J571" s="402"/>
      <c r="K571" s="403">
        <v>0.48</v>
      </c>
      <c r="L571" s="402"/>
      <c r="M571" s="402"/>
      <c r="N571" s="402"/>
      <c r="O571" s="402"/>
      <c r="P571" s="402"/>
      <c r="Q571" s="402"/>
      <c r="R571" s="404"/>
    </row>
    <row r="572" spans="2:18">
      <c r="B572" s="400" t="s">
        <v>948</v>
      </c>
      <c r="C572" s="400" t="s">
        <v>948</v>
      </c>
      <c r="D572" s="400" t="s">
        <v>114</v>
      </c>
      <c r="E572" s="400">
        <v>4</v>
      </c>
      <c r="F572" s="400" t="s">
        <v>333</v>
      </c>
      <c r="G572" s="400" t="s">
        <v>334</v>
      </c>
      <c r="H572" s="400" t="s">
        <v>338</v>
      </c>
      <c r="I572" s="401" t="s">
        <v>339</v>
      </c>
      <c r="J572" s="402"/>
      <c r="K572" s="403">
        <v>0.43</v>
      </c>
      <c r="L572" s="402"/>
      <c r="M572" s="402"/>
      <c r="N572" s="402"/>
      <c r="O572" s="402"/>
      <c r="P572" s="402"/>
      <c r="Q572" s="402"/>
      <c r="R572" s="404"/>
    </row>
    <row r="573" spans="2:18">
      <c r="B573" s="400" t="s">
        <v>949</v>
      </c>
      <c r="C573" s="400" t="s">
        <v>950</v>
      </c>
      <c r="D573" s="400" t="s">
        <v>359</v>
      </c>
      <c r="E573" s="400">
        <v>2.6666666666666665</v>
      </c>
      <c r="F573" s="400" t="s">
        <v>333</v>
      </c>
      <c r="G573" s="400" t="s">
        <v>360</v>
      </c>
      <c r="H573" s="400" t="s">
        <v>335</v>
      </c>
      <c r="I573" s="401" t="s">
        <v>390</v>
      </c>
      <c r="J573" s="402">
        <v>5.6405111292300001</v>
      </c>
      <c r="K573" s="403">
        <v>6.1886748980100004</v>
      </c>
      <c r="L573" s="402"/>
      <c r="M573" s="402"/>
      <c r="N573" s="402"/>
      <c r="O573" s="402">
        <v>0.15102565267000001</v>
      </c>
      <c r="P573" s="402">
        <v>0.23520281000000001</v>
      </c>
      <c r="Q573" s="402">
        <v>0.16193530611000001</v>
      </c>
      <c r="R573" s="404"/>
    </row>
    <row r="574" spans="2:18">
      <c r="B574" s="400" t="s">
        <v>951</v>
      </c>
      <c r="C574" s="400" t="s">
        <v>968</v>
      </c>
      <c r="D574" s="409" t="s">
        <v>112</v>
      </c>
      <c r="E574" s="400">
        <v>2.7</v>
      </c>
      <c r="F574" s="400" t="s">
        <v>333</v>
      </c>
      <c r="G574" s="409" t="s">
        <v>292</v>
      </c>
      <c r="H574" s="400" t="s">
        <v>335</v>
      </c>
      <c r="I574" s="401" t="s">
        <v>396</v>
      </c>
      <c r="J574" s="402">
        <v>1.0993984999999999</v>
      </c>
      <c r="K574" s="403">
        <v>2.28535844</v>
      </c>
      <c r="L574" s="402"/>
      <c r="M574" s="402"/>
      <c r="N574" s="402"/>
      <c r="O574" s="402">
        <v>0</v>
      </c>
      <c r="P574" s="402">
        <v>0.28844567999999998</v>
      </c>
      <c r="Q574" s="402">
        <v>0.89751426000000001</v>
      </c>
      <c r="R574" s="404"/>
    </row>
    <row r="575" spans="2:18">
      <c r="B575" s="400" t="s">
        <v>951</v>
      </c>
      <c r="C575" s="400" t="s">
        <v>987</v>
      </c>
      <c r="D575" s="400" t="s">
        <v>112</v>
      </c>
      <c r="E575" s="405">
        <v>2.7</v>
      </c>
      <c r="F575" s="400" t="s">
        <v>333</v>
      </c>
      <c r="G575" s="400" t="s">
        <v>292</v>
      </c>
      <c r="H575" s="400" t="s">
        <v>335</v>
      </c>
      <c r="I575" s="401" t="s">
        <v>396</v>
      </c>
      <c r="J575" s="402">
        <v>4.4827791000000001</v>
      </c>
      <c r="K575" s="403">
        <v>5.6687390400000002</v>
      </c>
      <c r="L575" s="402"/>
      <c r="M575" s="402"/>
      <c r="N575" s="402"/>
      <c r="O575" s="402">
        <v>0</v>
      </c>
      <c r="P575" s="402">
        <v>0.28844567999999998</v>
      </c>
      <c r="Q575" s="402">
        <v>0.89751426000000001</v>
      </c>
      <c r="R575" s="404"/>
    </row>
    <row r="576" spans="2:18">
      <c r="B576" s="400" t="s">
        <v>951</v>
      </c>
      <c r="C576" s="400" t="s">
        <v>990</v>
      </c>
      <c r="D576" s="400" t="s">
        <v>112</v>
      </c>
      <c r="E576" s="400">
        <v>2.7</v>
      </c>
      <c r="F576" s="400" t="s">
        <v>333</v>
      </c>
      <c r="G576" s="400" t="s">
        <v>292</v>
      </c>
      <c r="H576" s="400" t="s">
        <v>335</v>
      </c>
      <c r="I576" s="401" t="s">
        <v>396</v>
      </c>
      <c r="J576" s="402">
        <v>0.93748918999999997</v>
      </c>
      <c r="K576" s="403">
        <v>2.12344913</v>
      </c>
      <c r="L576" s="402"/>
      <c r="M576" s="402"/>
      <c r="N576" s="402"/>
      <c r="O576" s="402">
        <v>0</v>
      </c>
      <c r="P576" s="402">
        <v>0.28844567999999998</v>
      </c>
      <c r="Q576" s="402">
        <v>0.89751426000000001</v>
      </c>
      <c r="R576" s="404"/>
    </row>
    <row r="577" spans="2:18">
      <c r="B577" s="400" t="s">
        <v>951</v>
      </c>
      <c r="C577" s="400" t="s">
        <v>995</v>
      </c>
      <c r="D577" s="400" t="s">
        <v>112</v>
      </c>
      <c r="E577" s="405">
        <v>2.7</v>
      </c>
      <c r="F577" s="400" t="s">
        <v>333</v>
      </c>
      <c r="G577" s="400" t="s">
        <v>292</v>
      </c>
      <c r="H577" s="400" t="s">
        <v>335</v>
      </c>
      <c r="I577" s="401" t="s">
        <v>396</v>
      </c>
      <c r="J577" s="402">
        <v>5.4223936999999998</v>
      </c>
      <c r="K577" s="403">
        <v>6.7508649800000002</v>
      </c>
      <c r="L577" s="402"/>
      <c r="M577" s="402"/>
      <c r="N577" s="402"/>
      <c r="O577" s="402">
        <v>0</v>
      </c>
      <c r="P577" s="402">
        <v>0.28844567999999998</v>
      </c>
      <c r="Q577" s="402">
        <v>1.0400256000000001</v>
      </c>
      <c r="R577" s="404"/>
    </row>
    <row r="578" spans="2:18">
      <c r="B578" s="400" t="s">
        <v>951</v>
      </c>
      <c r="C578" s="400" t="s">
        <v>1003</v>
      </c>
      <c r="D578" s="400" t="s">
        <v>112</v>
      </c>
      <c r="E578" s="400">
        <v>2.7</v>
      </c>
      <c r="F578" s="400" t="s">
        <v>333</v>
      </c>
      <c r="G578" s="400" t="s">
        <v>292</v>
      </c>
      <c r="H578" s="400" t="s">
        <v>335</v>
      </c>
      <c r="I578" s="401" t="s">
        <v>396</v>
      </c>
      <c r="J578" s="402">
        <v>3.6420493999999999</v>
      </c>
      <c r="K578" s="403">
        <v>4.8280093400000004</v>
      </c>
      <c r="L578" s="402"/>
      <c r="M578" s="402"/>
      <c r="N578" s="402"/>
      <c r="O578" s="402">
        <v>0</v>
      </c>
      <c r="P578" s="402">
        <v>0.28844567999999998</v>
      </c>
      <c r="Q578" s="402">
        <v>0.89751426000000001</v>
      </c>
      <c r="R578" s="404"/>
    </row>
    <row r="579" spans="2:18">
      <c r="B579" s="400" t="s">
        <v>951</v>
      </c>
      <c r="C579" s="400" t="s">
        <v>1004</v>
      </c>
      <c r="D579" s="400" t="s">
        <v>112</v>
      </c>
      <c r="E579" s="400">
        <v>2.7</v>
      </c>
      <c r="F579" s="400" t="s">
        <v>333</v>
      </c>
      <c r="G579" s="400" t="s">
        <v>292</v>
      </c>
      <c r="H579" s="400" t="s">
        <v>335</v>
      </c>
      <c r="I579" s="401" t="s">
        <v>396</v>
      </c>
      <c r="J579" s="402">
        <v>0.71861496000000002</v>
      </c>
      <c r="K579" s="403">
        <v>1.9045749000000001</v>
      </c>
      <c r="L579" s="402"/>
      <c r="M579" s="402"/>
      <c r="N579" s="402"/>
      <c r="O579" s="402">
        <v>0</v>
      </c>
      <c r="P579" s="402">
        <v>0.28844567999999998</v>
      </c>
      <c r="Q579" s="402">
        <v>0.89751426000000001</v>
      </c>
      <c r="R579" s="404"/>
    </row>
    <row r="580" spans="2:18">
      <c r="B580" s="409" t="s">
        <v>951</v>
      </c>
      <c r="C580" s="409" t="s">
        <v>1007</v>
      </c>
      <c r="D580" s="400" t="s">
        <v>112</v>
      </c>
      <c r="E580" s="405">
        <v>2.7</v>
      </c>
      <c r="F580" s="400" t="s">
        <v>333</v>
      </c>
      <c r="G580" s="400" t="s">
        <v>292</v>
      </c>
      <c r="H580" s="400" t="s">
        <v>335</v>
      </c>
      <c r="I580" s="410" t="s">
        <v>396</v>
      </c>
      <c r="J580" s="406">
        <v>9.4787824999999994</v>
      </c>
      <c r="K580" s="407">
        <v>10.93195128</v>
      </c>
      <c r="L580" s="406"/>
      <c r="M580" s="406"/>
      <c r="N580" s="406"/>
      <c r="O580" s="406">
        <v>0</v>
      </c>
      <c r="P580" s="406">
        <v>0.28844567999999998</v>
      </c>
      <c r="Q580" s="406">
        <v>1.1647231</v>
      </c>
      <c r="R580" s="408"/>
    </row>
    <row r="581" spans="2:18">
      <c r="B581" s="400" t="s">
        <v>951</v>
      </c>
      <c r="C581" s="400" t="s">
        <v>1010</v>
      </c>
      <c r="D581" s="400" t="s">
        <v>122</v>
      </c>
      <c r="E581" s="405">
        <v>2.7</v>
      </c>
      <c r="F581" s="400" t="s">
        <v>334</v>
      </c>
      <c r="G581" s="400" t="s">
        <v>334</v>
      </c>
      <c r="H581" s="400" t="s">
        <v>335</v>
      </c>
      <c r="I581" s="401" t="s">
        <v>955</v>
      </c>
      <c r="J581" s="402">
        <v>11.085252231364557</v>
      </c>
      <c r="K581" s="403">
        <v>11.515346882928165</v>
      </c>
      <c r="L581" s="402">
        <v>1.1947171291557173</v>
      </c>
      <c r="M581" s="402">
        <v>1.8344202686620752</v>
      </c>
      <c r="N581" s="402">
        <v>8.0561148335467649</v>
      </c>
      <c r="O581" s="402">
        <v>4.4598631996426032E-2</v>
      </c>
      <c r="P581" s="402">
        <v>0.13753739190240669</v>
      </c>
      <c r="Q581" s="402">
        <v>0.24795862766477536</v>
      </c>
      <c r="R581" s="404"/>
    </row>
    <row r="582" spans="2:18">
      <c r="B582" s="409" t="s">
        <v>951</v>
      </c>
      <c r="C582" s="400" t="s">
        <v>1036</v>
      </c>
      <c r="D582" s="400" t="s">
        <v>112</v>
      </c>
      <c r="E582" s="405">
        <v>2.7</v>
      </c>
      <c r="F582" s="400" t="s">
        <v>333</v>
      </c>
      <c r="G582" s="400" t="s">
        <v>292</v>
      </c>
      <c r="H582" s="400" t="s">
        <v>335</v>
      </c>
      <c r="I582" s="401" t="s">
        <v>396</v>
      </c>
      <c r="J582" s="402">
        <v>1.0731413999999999</v>
      </c>
      <c r="K582" s="403">
        <v>2.2305990699999998</v>
      </c>
      <c r="L582" s="402"/>
      <c r="M582" s="402"/>
      <c r="N582" s="402"/>
      <c r="O582" s="402">
        <v>0</v>
      </c>
      <c r="P582" s="402">
        <v>0.28844567999999998</v>
      </c>
      <c r="Q582" s="402">
        <v>0.86901198999999996</v>
      </c>
      <c r="R582" s="404"/>
    </row>
    <row r="583" spans="2:18">
      <c r="B583" s="409" t="s">
        <v>951</v>
      </c>
      <c r="C583" s="400" t="s">
        <v>1060</v>
      </c>
      <c r="D583" s="400" t="s">
        <v>112</v>
      </c>
      <c r="E583" s="405">
        <v>2.7</v>
      </c>
      <c r="F583" s="400" t="s">
        <v>333</v>
      </c>
      <c r="G583" s="400" t="s">
        <v>292</v>
      </c>
      <c r="H583" s="400" t="s">
        <v>335</v>
      </c>
      <c r="I583" s="401" t="s">
        <v>396</v>
      </c>
      <c r="J583" s="402">
        <v>4.6738125999999998</v>
      </c>
      <c r="K583" s="403">
        <v>5.9096515199999997</v>
      </c>
      <c r="L583" s="402"/>
      <c r="M583" s="402"/>
      <c r="N583" s="402"/>
      <c r="O583" s="402">
        <v>0</v>
      </c>
      <c r="P583" s="402">
        <v>0.28844567999999998</v>
      </c>
      <c r="Q583" s="402">
        <v>0.94739324000000003</v>
      </c>
      <c r="R583" s="404"/>
    </row>
    <row r="584" spans="2:18">
      <c r="B584" s="400" t="s">
        <v>951</v>
      </c>
      <c r="C584" s="409" t="s">
        <v>1078</v>
      </c>
      <c r="D584" s="400" t="s">
        <v>112</v>
      </c>
      <c r="E584" s="405">
        <v>2.7</v>
      </c>
      <c r="F584" s="400" t="s">
        <v>333</v>
      </c>
      <c r="G584" s="400" t="s">
        <v>292</v>
      </c>
      <c r="H584" s="400" t="s">
        <v>335</v>
      </c>
      <c r="I584" s="410" t="s">
        <v>396</v>
      </c>
      <c r="J584" s="406">
        <v>3.1408999999999998</v>
      </c>
      <c r="K584" s="407">
        <v>4.2092880800000003</v>
      </c>
      <c r="L584" s="406"/>
      <c r="M584" s="406"/>
      <c r="N584" s="406"/>
      <c r="O584" s="406">
        <v>0</v>
      </c>
      <c r="P584" s="406">
        <v>0.28844567999999998</v>
      </c>
      <c r="Q584" s="406">
        <v>0.77994240000000004</v>
      </c>
      <c r="R584" s="408"/>
    </row>
    <row r="585" spans="2:18">
      <c r="B585" s="409" t="s">
        <v>951</v>
      </c>
      <c r="C585" s="409" t="s">
        <v>1081</v>
      </c>
      <c r="D585" s="400" t="s">
        <v>112</v>
      </c>
      <c r="E585" s="400">
        <v>2.7</v>
      </c>
      <c r="F585" s="400" t="s">
        <v>333</v>
      </c>
      <c r="G585" s="400" t="s">
        <v>292</v>
      </c>
      <c r="H585" s="400" t="s">
        <v>335</v>
      </c>
      <c r="I585" s="410" t="s">
        <v>396</v>
      </c>
      <c r="J585" s="406">
        <v>3.0049098000000001</v>
      </c>
      <c r="K585" s="407">
        <v>4.5811823800000004</v>
      </c>
      <c r="L585" s="406"/>
      <c r="M585" s="406"/>
      <c r="N585" s="406"/>
      <c r="O585" s="406">
        <v>0.45641458000000001</v>
      </c>
      <c r="P585" s="406">
        <v>0.27325597000000001</v>
      </c>
      <c r="Q585" s="406">
        <v>0.84660203000000001</v>
      </c>
      <c r="R585" s="408"/>
    </row>
    <row r="586" spans="2:18">
      <c r="B586" s="400" t="s">
        <v>951</v>
      </c>
      <c r="C586" s="409" t="s">
        <v>1090</v>
      </c>
      <c r="D586" s="400" t="s">
        <v>112</v>
      </c>
      <c r="E586" s="405">
        <v>2.7</v>
      </c>
      <c r="F586" s="400" t="s">
        <v>333</v>
      </c>
      <c r="G586" s="400" t="s">
        <v>292</v>
      </c>
      <c r="H586" s="400" t="s">
        <v>335</v>
      </c>
      <c r="I586" s="410" t="s">
        <v>396</v>
      </c>
      <c r="J586" s="406">
        <v>3.3371217999999998</v>
      </c>
      <c r="K586" s="407">
        <v>4.4055098800000003</v>
      </c>
      <c r="L586" s="406"/>
      <c r="M586" s="406"/>
      <c r="N586" s="406"/>
      <c r="O586" s="406">
        <v>0</v>
      </c>
      <c r="P586" s="406">
        <v>0.28844567999999998</v>
      </c>
      <c r="Q586" s="406">
        <v>0.77994240000000004</v>
      </c>
      <c r="R586" s="408"/>
    </row>
    <row r="587" spans="2:18">
      <c r="B587" s="409" t="s">
        <v>951</v>
      </c>
      <c r="C587" s="409" t="s">
        <v>1092</v>
      </c>
      <c r="D587" s="400" t="s">
        <v>112</v>
      </c>
      <c r="E587" s="405">
        <v>2.7</v>
      </c>
      <c r="F587" s="400" t="s">
        <v>333</v>
      </c>
      <c r="G587" s="400" t="s">
        <v>292</v>
      </c>
      <c r="H587" s="400" t="s">
        <v>335</v>
      </c>
      <c r="I587" s="410" t="s">
        <v>396</v>
      </c>
      <c r="J587" s="406">
        <v>10.618373</v>
      </c>
      <c r="K587" s="407">
        <v>11.90052811</v>
      </c>
      <c r="L587" s="406"/>
      <c r="M587" s="406"/>
      <c r="N587" s="406"/>
      <c r="O587" s="406">
        <v>0</v>
      </c>
      <c r="P587" s="406">
        <v>0.28844567999999998</v>
      </c>
      <c r="Q587" s="406">
        <v>0.99370943</v>
      </c>
      <c r="R587" s="408"/>
    </row>
    <row r="588" spans="2:18">
      <c r="B588" s="409" t="s">
        <v>951</v>
      </c>
      <c r="C588" s="409" t="s">
        <v>1099</v>
      </c>
      <c r="D588" s="409" t="s">
        <v>359</v>
      </c>
      <c r="E588" s="400">
        <v>2.6666666666666665</v>
      </c>
      <c r="F588" s="400" t="s">
        <v>333</v>
      </c>
      <c r="G588" s="400" t="s">
        <v>360</v>
      </c>
      <c r="H588" s="400" t="s">
        <v>335</v>
      </c>
      <c r="I588" s="401" t="s">
        <v>955</v>
      </c>
      <c r="J588" s="402">
        <v>6.83599214735621</v>
      </c>
      <c r="K588" s="403">
        <v>7.4632108126233998</v>
      </c>
      <c r="L588" s="402"/>
      <c r="M588" s="402"/>
      <c r="N588" s="402"/>
      <c r="O588" s="402">
        <v>0.37629746835443001</v>
      </c>
      <c r="P588" s="402">
        <v>0.22342902000000001</v>
      </c>
      <c r="Q588" s="402">
        <v>2.7492176912758098E-2</v>
      </c>
      <c r="R588" s="404"/>
    </row>
    <row r="589" spans="2:18">
      <c r="B589" s="409" t="s">
        <v>951</v>
      </c>
      <c r="C589" s="409" t="s">
        <v>1100</v>
      </c>
      <c r="D589" s="400" t="s">
        <v>359</v>
      </c>
      <c r="E589" s="400">
        <v>2.6666666666666665</v>
      </c>
      <c r="F589" s="400" t="s">
        <v>333</v>
      </c>
      <c r="G589" s="400" t="s">
        <v>360</v>
      </c>
      <c r="H589" s="400" t="s">
        <v>335</v>
      </c>
      <c r="I589" s="401" t="s">
        <v>955</v>
      </c>
      <c r="J589" s="402">
        <v>3.3399592235638802</v>
      </c>
      <c r="K589" s="403">
        <v>3.56500377984558</v>
      </c>
      <c r="L589" s="402"/>
      <c r="M589" s="402"/>
      <c r="N589" s="402"/>
      <c r="O589" s="402">
        <v>0</v>
      </c>
      <c r="P589" s="402">
        <v>0.22342902000000001</v>
      </c>
      <c r="Q589" s="402">
        <v>1.6155362817E-3</v>
      </c>
      <c r="R589" s="404"/>
    </row>
    <row r="590" spans="2:18">
      <c r="B590" s="409" t="s">
        <v>951</v>
      </c>
      <c r="C590" s="409" t="s">
        <v>1101</v>
      </c>
      <c r="D590" s="400" t="s">
        <v>359</v>
      </c>
      <c r="E590" s="400">
        <v>2.6666666666666665</v>
      </c>
      <c r="F590" s="400" t="s">
        <v>333</v>
      </c>
      <c r="G590" s="400" t="s">
        <v>360</v>
      </c>
      <c r="H590" s="400" t="s">
        <v>335</v>
      </c>
      <c r="I590" s="401" t="s">
        <v>955</v>
      </c>
      <c r="J590" s="402">
        <v>3.1406374507999999</v>
      </c>
      <c r="K590" s="403">
        <v>3.3656820070800002</v>
      </c>
      <c r="L590" s="402"/>
      <c r="M590" s="402"/>
      <c r="N590" s="402"/>
      <c r="O590" s="402">
        <v>0</v>
      </c>
      <c r="P590" s="402">
        <v>0.22342902000000001</v>
      </c>
      <c r="Q590" s="402">
        <v>1.6155362800000001E-3</v>
      </c>
      <c r="R590" s="404"/>
    </row>
    <row r="591" spans="2:18">
      <c r="B591" s="409" t="s">
        <v>951</v>
      </c>
      <c r="C591" s="400" t="s">
        <v>1102</v>
      </c>
      <c r="D591" s="400" t="s">
        <v>359</v>
      </c>
      <c r="E591" s="400">
        <v>2.6666666666666665</v>
      </c>
      <c r="F591" s="400" t="s">
        <v>333</v>
      </c>
      <c r="G591" s="400" t="s">
        <v>360</v>
      </c>
      <c r="H591" s="400" t="s">
        <v>335</v>
      </c>
      <c r="I591" s="401" t="s">
        <v>955</v>
      </c>
      <c r="J591" s="402">
        <v>8.3875626881799992</v>
      </c>
      <c r="K591" s="403">
        <v>8.6126072444599995</v>
      </c>
      <c r="L591" s="402"/>
      <c r="M591" s="402"/>
      <c r="N591" s="402"/>
      <c r="O591" s="402">
        <v>0</v>
      </c>
      <c r="P591" s="402">
        <v>0.22342902000000001</v>
      </c>
      <c r="Q591" s="402">
        <v>1.6155362800000001E-3</v>
      </c>
      <c r="R591" s="404"/>
    </row>
    <row r="592" spans="2:18">
      <c r="B592" s="409" t="s">
        <v>951</v>
      </c>
      <c r="C592" s="400" t="s">
        <v>1103</v>
      </c>
      <c r="D592" s="400" t="s">
        <v>359</v>
      </c>
      <c r="E592" s="400">
        <v>2.6666666666666665</v>
      </c>
      <c r="F592" s="400" t="s">
        <v>333</v>
      </c>
      <c r="G592" s="400" t="s">
        <v>360</v>
      </c>
      <c r="H592" s="400" t="s">
        <v>335</v>
      </c>
      <c r="I592" s="401" t="s">
        <v>955</v>
      </c>
      <c r="J592" s="402">
        <v>5.5273058083400004</v>
      </c>
      <c r="K592" s="403">
        <v>6.17036097032</v>
      </c>
      <c r="L592" s="402"/>
      <c r="M592" s="402"/>
      <c r="N592" s="402"/>
      <c r="O592" s="402">
        <v>0.13849165458000001</v>
      </c>
      <c r="P592" s="402">
        <v>0.22342902000000001</v>
      </c>
      <c r="Q592" s="402">
        <v>0.28113448741000002</v>
      </c>
      <c r="R592" s="404"/>
    </row>
    <row r="593" spans="2:18">
      <c r="B593" s="409" t="s">
        <v>951</v>
      </c>
      <c r="C593" s="400" t="s">
        <v>1104</v>
      </c>
      <c r="D593" s="400" t="s">
        <v>359</v>
      </c>
      <c r="E593" s="400">
        <v>2.6666666666666665</v>
      </c>
      <c r="F593" s="400" t="s">
        <v>333</v>
      </c>
      <c r="G593" s="400" t="s">
        <v>360</v>
      </c>
      <c r="H593" s="400" t="s">
        <v>335</v>
      </c>
      <c r="I593" s="401" t="s">
        <v>955</v>
      </c>
      <c r="J593" s="402">
        <v>7.4459419149899997</v>
      </c>
      <c r="K593" s="403">
        <v>8.0617741508900007</v>
      </c>
      <c r="L593" s="402"/>
      <c r="M593" s="402"/>
      <c r="N593" s="402"/>
      <c r="O593" s="402">
        <v>0.13659514039000001</v>
      </c>
      <c r="P593" s="402">
        <v>0.22342902000000001</v>
      </c>
      <c r="Q593" s="402">
        <v>0.25580807550000001</v>
      </c>
      <c r="R593" s="404"/>
    </row>
    <row r="594" spans="2:18">
      <c r="B594" s="409" t="s">
        <v>951</v>
      </c>
      <c r="C594" s="400" t="s">
        <v>953</v>
      </c>
      <c r="D594" s="400" t="s">
        <v>110</v>
      </c>
      <c r="E594" s="400">
        <v>2.2999999999999998</v>
      </c>
      <c r="F594" s="400" t="s">
        <v>292</v>
      </c>
      <c r="G594" s="400" t="s">
        <v>292</v>
      </c>
      <c r="H594" s="400" t="s">
        <v>954</v>
      </c>
      <c r="I594" s="401" t="s">
        <v>955</v>
      </c>
      <c r="J594" s="402">
        <v>7.6477660810000003</v>
      </c>
      <c r="K594" s="403"/>
      <c r="L594" s="402">
        <v>5.1023839999999997E-3</v>
      </c>
      <c r="M594" s="402"/>
      <c r="N594" s="402"/>
      <c r="O594" s="402"/>
      <c r="P594" s="402"/>
      <c r="Q594" s="402"/>
      <c r="R594" s="404"/>
    </row>
    <row r="595" spans="2:18">
      <c r="B595" s="409" t="s">
        <v>951</v>
      </c>
      <c r="C595" s="400" t="s">
        <v>965</v>
      </c>
      <c r="D595" s="400" t="s">
        <v>110</v>
      </c>
      <c r="E595" s="400">
        <v>2.2999999999999998</v>
      </c>
      <c r="F595" s="400" t="s">
        <v>966</v>
      </c>
      <c r="G595" s="400" t="s">
        <v>292</v>
      </c>
      <c r="H595" s="400" t="s">
        <v>954</v>
      </c>
      <c r="I595" s="401" t="s">
        <v>955</v>
      </c>
      <c r="J595" s="402">
        <v>0.94988031699999997</v>
      </c>
      <c r="K595" s="403"/>
      <c r="L595" s="402">
        <v>1.829961E-3</v>
      </c>
      <c r="M595" s="402"/>
      <c r="N595" s="402"/>
      <c r="O595" s="402"/>
      <c r="P595" s="402"/>
      <c r="Q595" s="402"/>
      <c r="R595" s="404"/>
    </row>
    <row r="596" spans="2:18">
      <c r="B596" s="400" t="s">
        <v>951</v>
      </c>
      <c r="C596" s="400" t="s">
        <v>969</v>
      </c>
      <c r="D596" s="400" t="s">
        <v>110</v>
      </c>
      <c r="E596" s="400">
        <v>2.2999999999999998</v>
      </c>
      <c r="F596" s="400" t="s">
        <v>966</v>
      </c>
      <c r="G596" s="400" t="s">
        <v>292</v>
      </c>
      <c r="H596" s="400" t="s">
        <v>954</v>
      </c>
      <c r="I596" s="401" t="s">
        <v>955</v>
      </c>
      <c r="J596" s="402">
        <v>0.96582726699999999</v>
      </c>
      <c r="K596" s="403"/>
      <c r="L596" s="402">
        <v>1.9014570000000001E-3</v>
      </c>
      <c r="M596" s="402"/>
      <c r="N596" s="402"/>
      <c r="O596" s="402"/>
      <c r="P596" s="402"/>
      <c r="Q596" s="402"/>
      <c r="R596" s="404"/>
    </row>
    <row r="597" spans="2:18">
      <c r="B597" s="400" t="s">
        <v>951</v>
      </c>
      <c r="C597" s="400" t="s">
        <v>977</v>
      </c>
      <c r="D597" s="400" t="s">
        <v>110</v>
      </c>
      <c r="E597" s="400">
        <v>2.2999999999999998</v>
      </c>
      <c r="F597" s="400" t="s">
        <v>292</v>
      </c>
      <c r="G597" s="400" t="s">
        <v>292</v>
      </c>
      <c r="H597" s="400" t="s">
        <v>978</v>
      </c>
      <c r="I597" s="401" t="s">
        <v>955</v>
      </c>
      <c r="J597" s="402">
        <v>3.2499851629999998</v>
      </c>
      <c r="K597" s="403"/>
      <c r="L597" s="402">
        <v>3.5597425000000002E-2</v>
      </c>
      <c r="M597" s="402"/>
      <c r="N597" s="402"/>
      <c r="O597" s="402"/>
      <c r="P597" s="402"/>
      <c r="Q597" s="402"/>
      <c r="R597" s="404"/>
    </row>
    <row r="598" spans="2:18">
      <c r="B598" s="400" t="s">
        <v>951</v>
      </c>
      <c r="C598" s="400" t="s">
        <v>979</v>
      </c>
      <c r="D598" s="400" t="s">
        <v>110</v>
      </c>
      <c r="E598" s="400">
        <v>2.2999999999999998</v>
      </c>
      <c r="F598" s="400" t="s">
        <v>292</v>
      </c>
      <c r="G598" s="400" t="s">
        <v>292</v>
      </c>
      <c r="H598" s="400" t="s">
        <v>980</v>
      </c>
      <c r="I598" s="401" t="s">
        <v>955</v>
      </c>
      <c r="J598" s="402">
        <v>1.908735611</v>
      </c>
      <c r="K598" s="403"/>
      <c r="L598" s="402">
        <v>2.0677187E-2</v>
      </c>
      <c r="M598" s="402"/>
      <c r="N598" s="402"/>
      <c r="O598" s="402"/>
      <c r="P598" s="402"/>
      <c r="Q598" s="402"/>
      <c r="R598" s="404"/>
    </row>
    <row r="599" spans="2:18">
      <c r="B599" s="400" t="s">
        <v>951</v>
      </c>
      <c r="C599" s="400" t="s">
        <v>993</v>
      </c>
      <c r="D599" s="400" t="s">
        <v>110</v>
      </c>
      <c r="E599" s="400">
        <v>2.2999999999999998</v>
      </c>
      <c r="F599" s="400" t="s">
        <v>292</v>
      </c>
      <c r="G599" s="400" t="s">
        <v>292</v>
      </c>
      <c r="H599" s="400" t="s">
        <v>994</v>
      </c>
      <c r="I599" s="401" t="s">
        <v>955</v>
      </c>
      <c r="J599" s="402">
        <v>3.904123453</v>
      </c>
      <c r="K599" s="403"/>
      <c r="L599" s="402">
        <v>9.6487180000000006E-3</v>
      </c>
      <c r="M599" s="402"/>
      <c r="N599" s="402"/>
      <c r="O599" s="402"/>
      <c r="P599" s="402"/>
      <c r="Q599" s="402"/>
      <c r="R599" s="404"/>
    </row>
    <row r="600" spans="2:18">
      <c r="B600" s="400" t="s">
        <v>951</v>
      </c>
      <c r="C600" s="400" t="s">
        <v>1000</v>
      </c>
      <c r="D600" s="400" t="s">
        <v>110</v>
      </c>
      <c r="E600" s="400">
        <v>2.2999999999999998</v>
      </c>
      <c r="F600" s="400" t="s">
        <v>868</v>
      </c>
      <c r="G600" s="400" t="s">
        <v>292</v>
      </c>
      <c r="H600" s="400" t="s">
        <v>980</v>
      </c>
      <c r="I600" s="401" t="s">
        <v>955</v>
      </c>
      <c r="J600" s="402">
        <v>0.80999065599999998</v>
      </c>
      <c r="K600" s="403"/>
      <c r="L600" s="402">
        <v>1.1872040000000001E-3</v>
      </c>
      <c r="M600" s="402"/>
      <c r="N600" s="402"/>
      <c r="O600" s="402"/>
      <c r="P600" s="402"/>
      <c r="Q600" s="402"/>
      <c r="R600" s="404"/>
    </row>
    <row r="601" spans="2:18">
      <c r="B601" s="400" t="s">
        <v>951</v>
      </c>
      <c r="C601" s="400" t="s">
        <v>1005</v>
      </c>
      <c r="D601" s="400" t="s">
        <v>110</v>
      </c>
      <c r="E601" s="400">
        <v>2.2999999999999998</v>
      </c>
      <c r="F601" s="400" t="s">
        <v>292</v>
      </c>
      <c r="G601" s="400" t="s">
        <v>292</v>
      </c>
      <c r="H601" s="400" t="s">
        <v>980</v>
      </c>
      <c r="I601" s="401" t="s">
        <v>955</v>
      </c>
      <c r="J601" s="402">
        <v>0.62088332400000001</v>
      </c>
      <c r="K601" s="403"/>
      <c r="L601" s="402">
        <v>2.3010589999999998E-3</v>
      </c>
      <c r="M601" s="402"/>
      <c r="N601" s="402"/>
      <c r="O601" s="402"/>
      <c r="P601" s="402"/>
      <c r="Q601" s="402"/>
      <c r="R601" s="404"/>
    </row>
    <row r="602" spans="2:18">
      <c r="B602" s="400" t="s">
        <v>951</v>
      </c>
      <c r="C602" s="400" t="s">
        <v>1006</v>
      </c>
      <c r="D602" s="400" t="s">
        <v>110</v>
      </c>
      <c r="E602" s="400">
        <v>2.2999999999999998</v>
      </c>
      <c r="F602" s="400" t="s">
        <v>292</v>
      </c>
      <c r="G602" s="400" t="s">
        <v>292</v>
      </c>
      <c r="H602" s="400" t="s">
        <v>980</v>
      </c>
      <c r="I602" s="401" t="s">
        <v>955</v>
      </c>
      <c r="J602" s="402">
        <v>0.25110210199999999</v>
      </c>
      <c r="K602" s="403"/>
      <c r="L602" s="402">
        <v>2.0831199999999999E-4</v>
      </c>
      <c r="M602" s="402"/>
      <c r="N602" s="402"/>
      <c r="O602" s="402"/>
      <c r="P602" s="402"/>
      <c r="Q602" s="402"/>
      <c r="R602" s="404"/>
    </row>
    <row r="603" spans="2:18">
      <c r="B603" s="400" t="s">
        <v>951</v>
      </c>
      <c r="C603" s="400" t="s">
        <v>1012</v>
      </c>
      <c r="D603" s="400" t="s">
        <v>110</v>
      </c>
      <c r="E603" s="400">
        <v>2.2999999999999998</v>
      </c>
      <c r="F603" s="400" t="s">
        <v>292</v>
      </c>
      <c r="G603" s="400" t="s">
        <v>292</v>
      </c>
      <c r="H603" s="400" t="s">
        <v>1013</v>
      </c>
      <c r="I603" s="401" t="s">
        <v>955</v>
      </c>
      <c r="J603" s="402">
        <v>6.0664208180000001</v>
      </c>
      <c r="K603" s="403"/>
      <c r="L603" s="402">
        <v>4.6533590000000001E-3</v>
      </c>
      <c r="M603" s="402"/>
      <c r="N603" s="402"/>
      <c r="O603" s="402"/>
      <c r="P603" s="402"/>
      <c r="Q603" s="402"/>
      <c r="R603" s="404"/>
    </row>
    <row r="604" spans="2:18">
      <c r="B604" s="400" t="s">
        <v>951</v>
      </c>
      <c r="C604" s="400" t="s">
        <v>1030</v>
      </c>
      <c r="D604" s="400" t="s">
        <v>110</v>
      </c>
      <c r="E604" s="400">
        <v>2.2999999999999998</v>
      </c>
      <c r="F604" s="400" t="s">
        <v>292</v>
      </c>
      <c r="G604" s="400" t="s">
        <v>292</v>
      </c>
      <c r="H604" s="400" t="s">
        <v>377</v>
      </c>
      <c r="I604" s="401" t="s">
        <v>955</v>
      </c>
      <c r="J604" s="402">
        <v>3.8721755029999998</v>
      </c>
      <c r="K604" s="403"/>
      <c r="L604" s="402">
        <v>0.40394559200000002</v>
      </c>
      <c r="M604" s="402"/>
      <c r="N604" s="402"/>
      <c r="O604" s="402"/>
      <c r="P604" s="402"/>
      <c r="Q604" s="402"/>
      <c r="R604" s="404"/>
    </row>
    <row r="605" spans="2:18">
      <c r="B605" s="400" t="s">
        <v>951</v>
      </c>
      <c r="C605" s="400" t="s">
        <v>1058</v>
      </c>
      <c r="D605" s="400" t="s">
        <v>110</v>
      </c>
      <c r="E605" s="400">
        <v>2.2999999999999998</v>
      </c>
      <c r="F605" s="400" t="s">
        <v>430</v>
      </c>
      <c r="G605" s="400" t="s">
        <v>292</v>
      </c>
      <c r="H605" s="400" t="s">
        <v>1013</v>
      </c>
      <c r="I605" s="401" t="s">
        <v>955</v>
      </c>
      <c r="J605" s="402">
        <v>3.843883232</v>
      </c>
      <c r="K605" s="403"/>
      <c r="L605" s="402">
        <v>1.263136E-3</v>
      </c>
      <c r="M605" s="402"/>
      <c r="N605" s="402"/>
      <c r="O605" s="402"/>
      <c r="P605" s="402"/>
      <c r="Q605" s="402"/>
      <c r="R605" s="404"/>
    </row>
    <row r="606" spans="2:18">
      <c r="B606" s="400" t="s">
        <v>951</v>
      </c>
      <c r="C606" s="400" t="s">
        <v>1059</v>
      </c>
      <c r="D606" s="400" t="s">
        <v>110</v>
      </c>
      <c r="E606" s="400">
        <v>2.2999999999999998</v>
      </c>
      <c r="F606" s="400" t="s">
        <v>292</v>
      </c>
      <c r="G606" s="400" t="s">
        <v>292</v>
      </c>
      <c r="H606" s="400" t="s">
        <v>1013</v>
      </c>
      <c r="I606" s="401" t="s">
        <v>955</v>
      </c>
      <c r="J606" s="402">
        <v>7.8831853540000001</v>
      </c>
      <c r="K606" s="403"/>
      <c r="L606" s="402">
        <v>2.8105090000000001E-3</v>
      </c>
      <c r="M606" s="402"/>
      <c r="N606" s="402"/>
      <c r="O606" s="402"/>
      <c r="P606" s="402"/>
      <c r="Q606" s="402"/>
      <c r="R606" s="404"/>
    </row>
    <row r="607" spans="2:18">
      <c r="B607" s="400" t="s">
        <v>951</v>
      </c>
      <c r="C607" s="400" t="s">
        <v>1066</v>
      </c>
      <c r="D607" s="400" t="s">
        <v>110</v>
      </c>
      <c r="E607" s="400">
        <v>2.2999999999999998</v>
      </c>
      <c r="F607" s="400" t="s">
        <v>292</v>
      </c>
      <c r="G607" s="400" t="s">
        <v>292</v>
      </c>
      <c r="H607" s="400" t="s">
        <v>1067</v>
      </c>
      <c r="I607" s="401" t="s">
        <v>955</v>
      </c>
      <c r="J607" s="402">
        <v>8.6600628509999993</v>
      </c>
      <c r="K607" s="403"/>
      <c r="L607" s="402">
        <v>0.455233889</v>
      </c>
      <c r="M607" s="402"/>
      <c r="N607" s="402"/>
      <c r="O607" s="402"/>
      <c r="P607" s="402"/>
      <c r="Q607" s="402"/>
      <c r="R607" s="404"/>
    </row>
    <row r="608" spans="2:18">
      <c r="B608" s="400" t="s">
        <v>951</v>
      </c>
      <c r="C608" s="400" t="s">
        <v>1068</v>
      </c>
      <c r="D608" s="400" t="s">
        <v>110</v>
      </c>
      <c r="E608" s="400">
        <v>2.2999999999999998</v>
      </c>
      <c r="F608" s="400" t="s">
        <v>292</v>
      </c>
      <c r="G608" s="400" t="s">
        <v>292</v>
      </c>
      <c r="H608" s="400" t="s">
        <v>1067</v>
      </c>
      <c r="I608" s="401" t="s">
        <v>955</v>
      </c>
      <c r="J608" s="402">
        <v>8.2325163579999998</v>
      </c>
      <c r="K608" s="403"/>
      <c r="L608" s="402">
        <v>0.45391817499999998</v>
      </c>
      <c r="M608" s="402"/>
      <c r="N608" s="402"/>
      <c r="O608" s="402"/>
      <c r="P608" s="402"/>
      <c r="Q608" s="402"/>
      <c r="R608" s="404"/>
    </row>
    <row r="609" spans="2:18">
      <c r="B609" s="400" t="s">
        <v>951</v>
      </c>
      <c r="C609" s="400" t="s">
        <v>1073</v>
      </c>
      <c r="D609" s="400" t="s">
        <v>110</v>
      </c>
      <c r="E609" s="400">
        <v>2.2999999999999998</v>
      </c>
      <c r="F609" s="400" t="s">
        <v>1074</v>
      </c>
      <c r="G609" s="400" t="s">
        <v>292</v>
      </c>
      <c r="H609" s="400" t="s">
        <v>980</v>
      </c>
      <c r="I609" s="401" t="s">
        <v>955</v>
      </c>
      <c r="J609" s="402">
        <v>3.4933663049999999</v>
      </c>
      <c r="K609" s="403"/>
      <c r="L609" s="402">
        <v>1.2704490000000001E-3</v>
      </c>
      <c r="M609" s="402"/>
      <c r="N609" s="402"/>
      <c r="O609" s="402"/>
      <c r="P609" s="402"/>
      <c r="Q609" s="402"/>
      <c r="R609" s="404"/>
    </row>
    <row r="610" spans="2:18">
      <c r="B610" s="400" t="s">
        <v>951</v>
      </c>
      <c r="C610" s="400" t="s">
        <v>1076</v>
      </c>
      <c r="D610" s="400" t="s">
        <v>110</v>
      </c>
      <c r="E610" s="400">
        <v>2.2999999999999998</v>
      </c>
      <c r="F610" s="400" t="s">
        <v>292</v>
      </c>
      <c r="G610" s="400" t="s">
        <v>292</v>
      </c>
      <c r="H610" s="400" t="s">
        <v>1077</v>
      </c>
      <c r="I610" s="401" t="s">
        <v>955</v>
      </c>
      <c r="J610" s="402">
        <v>3.1461399499999998</v>
      </c>
      <c r="K610" s="403"/>
      <c r="L610" s="402">
        <v>9.1452802999999999E-2</v>
      </c>
      <c r="M610" s="402"/>
      <c r="N610" s="402"/>
      <c r="O610" s="402"/>
      <c r="P610" s="402"/>
      <c r="Q610" s="402"/>
      <c r="R610" s="404"/>
    </row>
    <row r="611" spans="2:18">
      <c r="B611" s="400" t="s">
        <v>951</v>
      </c>
      <c r="C611" s="400" t="s">
        <v>1097</v>
      </c>
      <c r="D611" s="400" t="s">
        <v>110</v>
      </c>
      <c r="E611" s="400">
        <v>2.2999999999999998</v>
      </c>
      <c r="F611" s="400" t="s">
        <v>1074</v>
      </c>
      <c r="G611" s="400" t="s">
        <v>292</v>
      </c>
      <c r="H611" s="400" t="s">
        <v>980</v>
      </c>
      <c r="I611" s="401" t="s">
        <v>955</v>
      </c>
      <c r="J611" s="402">
        <v>3.453021884</v>
      </c>
      <c r="K611" s="403"/>
      <c r="L611" s="402">
        <v>1.2676639999999999E-3</v>
      </c>
      <c r="M611" s="402"/>
      <c r="N611" s="402"/>
      <c r="O611" s="402"/>
      <c r="P611" s="402"/>
      <c r="Q611" s="402"/>
      <c r="R611" s="404"/>
    </row>
    <row r="612" spans="2:18">
      <c r="B612" s="400" t="s">
        <v>951</v>
      </c>
      <c r="C612" s="400" t="s">
        <v>952</v>
      </c>
      <c r="D612" s="400" t="s">
        <v>112</v>
      </c>
      <c r="E612" s="400">
        <v>2.7</v>
      </c>
      <c r="F612" s="400" t="s">
        <v>333</v>
      </c>
      <c r="G612" s="400" t="s">
        <v>292</v>
      </c>
      <c r="H612" s="400" t="s">
        <v>335</v>
      </c>
      <c r="I612" s="401" t="s">
        <v>396</v>
      </c>
      <c r="J612" s="402">
        <v>9.4787824999999994</v>
      </c>
      <c r="K612" s="403">
        <v>10.93195128</v>
      </c>
      <c r="L612" s="402"/>
      <c r="M612" s="402"/>
      <c r="N612" s="402"/>
      <c r="O612" s="402">
        <v>0</v>
      </c>
      <c r="P612" s="402">
        <v>0.28844567999999998</v>
      </c>
      <c r="Q612" s="402">
        <v>1.1647231</v>
      </c>
      <c r="R612" s="404"/>
    </row>
    <row r="613" spans="2:18">
      <c r="B613" s="400" t="s">
        <v>951</v>
      </c>
      <c r="C613" s="400" t="s">
        <v>956</v>
      </c>
      <c r="D613" s="400" t="s">
        <v>112</v>
      </c>
      <c r="E613" s="400">
        <v>2.7</v>
      </c>
      <c r="F613" s="400" t="s">
        <v>333</v>
      </c>
      <c r="G613" s="400" t="s">
        <v>292</v>
      </c>
      <c r="H613" s="400" t="s">
        <v>335</v>
      </c>
      <c r="I613" s="401" t="s">
        <v>396</v>
      </c>
      <c r="J613" s="402">
        <v>7.3910701999999997</v>
      </c>
      <c r="K613" s="403">
        <v>8.4594582799999998</v>
      </c>
      <c r="L613" s="402"/>
      <c r="M613" s="402"/>
      <c r="N613" s="402"/>
      <c r="O613" s="402">
        <v>0</v>
      </c>
      <c r="P613" s="402">
        <v>0.28844567999999998</v>
      </c>
      <c r="Q613" s="402">
        <v>0.77994240000000004</v>
      </c>
      <c r="R613" s="404"/>
    </row>
    <row r="614" spans="2:18">
      <c r="B614" s="400" t="s">
        <v>951</v>
      </c>
      <c r="C614" s="400" t="s">
        <v>957</v>
      </c>
      <c r="D614" s="400" t="s">
        <v>112</v>
      </c>
      <c r="E614" s="400">
        <v>2.7</v>
      </c>
      <c r="F614" s="400" t="s">
        <v>333</v>
      </c>
      <c r="G614" s="400" t="s">
        <v>292</v>
      </c>
      <c r="H614" s="400" t="s">
        <v>335</v>
      </c>
      <c r="I614" s="401" t="s">
        <v>396</v>
      </c>
      <c r="J614" s="402">
        <v>10.618373</v>
      </c>
      <c r="K614" s="403">
        <v>11.90052811</v>
      </c>
      <c r="L614" s="402"/>
      <c r="M614" s="402"/>
      <c r="N614" s="402"/>
      <c r="O614" s="402">
        <v>0</v>
      </c>
      <c r="P614" s="402">
        <v>0.28844567999999998</v>
      </c>
      <c r="Q614" s="402">
        <v>0.99370943</v>
      </c>
      <c r="R614" s="404"/>
    </row>
    <row r="615" spans="2:18">
      <c r="B615" s="400" t="s">
        <v>951</v>
      </c>
      <c r="C615" s="400" t="s">
        <v>959</v>
      </c>
      <c r="D615" s="400" t="s">
        <v>112</v>
      </c>
      <c r="E615" s="400">
        <v>2.7</v>
      </c>
      <c r="F615" s="400" t="s">
        <v>333</v>
      </c>
      <c r="G615" s="400" t="s">
        <v>292</v>
      </c>
      <c r="H615" s="400" t="s">
        <v>335</v>
      </c>
      <c r="I615" s="401" t="s">
        <v>396</v>
      </c>
      <c r="J615" s="402">
        <v>9.4787824999999994</v>
      </c>
      <c r="K615" s="403">
        <v>10.93195128</v>
      </c>
      <c r="L615" s="402"/>
      <c r="M615" s="402"/>
      <c r="N615" s="402"/>
      <c r="O615" s="402">
        <v>0</v>
      </c>
      <c r="P615" s="402">
        <v>0.28844567999999998</v>
      </c>
      <c r="Q615" s="402">
        <v>1.1647231</v>
      </c>
      <c r="R615" s="404"/>
    </row>
    <row r="616" spans="2:18">
      <c r="B616" s="400" t="s">
        <v>951</v>
      </c>
      <c r="C616" s="400" t="s">
        <v>960</v>
      </c>
      <c r="D616" s="400" t="s">
        <v>112</v>
      </c>
      <c r="E616" s="400">
        <v>2.7</v>
      </c>
      <c r="F616" s="400" t="s">
        <v>333</v>
      </c>
      <c r="G616" s="400" t="s">
        <v>292</v>
      </c>
      <c r="H616" s="400" t="s">
        <v>335</v>
      </c>
      <c r="I616" s="401" t="s">
        <v>396</v>
      </c>
      <c r="J616" s="402">
        <v>3.6420493999999999</v>
      </c>
      <c r="K616" s="403">
        <v>4.8280093400000004</v>
      </c>
      <c r="L616" s="402"/>
      <c r="M616" s="402"/>
      <c r="N616" s="402"/>
      <c r="O616" s="402">
        <v>0</v>
      </c>
      <c r="P616" s="402">
        <v>0.28844567999999998</v>
      </c>
      <c r="Q616" s="402">
        <v>0.89751426000000001</v>
      </c>
      <c r="R616" s="404"/>
    </row>
    <row r="617" spans="2:18">
      <c r="B617" s="400" t="s">
        <v>951</v>
      </c>
      <c r="C617" s="400" t="s">
        <v>961</v>
      </c>
      <c r="D617" s="400" t="s">
        <v>112</v>
      </c>
      <c r="E617" s="400">
        <v>2.7</v>
      </c>
      <c r="F617" s="400" t="s">
        <v>333</v>
      </c>
      <c r="G617" s="400" t="s">
        <v>292</v>
      </c>
      <c r="H617" s="400" t="s">
        <v>335</v>
      </c>
      <c r="I617" s="401" t="s">
        <v>396</v>
      </c>
      <c r="J617" s="402">
        <v>10.618373</v>
      </c>
      <c r="K617" s="403">
        <v>11.90052811</v>
      </c>
      <c r="L617" s="402"/>
      <c r="M617" s="402"/>
      <c r="N617" s="402"/>
      <c r="O617" s="402">
        <v>0</v>
      </c>
      <c r="P617" s="402">
        <v>0.28844567999999998</v>
      </c>
      <c r="Q617" s="402">
        <v>0.99370943</v>
      </c>
      <c r="R617" s="404"/>
    </row>
    <row r="618" spans="2:18">
      <c r="B618" s="400" t="s">
        <v>951</v>
      </c>
      <c r="C618" s="400" t="s">
        <v>962</v>
      </c>
      <c r="D618" s="400" t="s">
        <v>112</v>
      </c>
      <c r="E618" s="400">
        <v>2.7</v>
      </c>
      <c r="F618" s="400" t="s">
        <v>333</v>
      </c>
      <c r="G618" s="400" t="s">
        <v>292</v>
      </c>
      <c r="H618" s="400" t="s">
        <v>335</v>
      </c>
      <c r="I618" s="401" t="s">
        <v>396</v>
      </c>
      <c r="J618" s="402">
        <v>1.0731413999999999</v>
      </c>
      <c r="K618" s="403">
        <v>2.2305990699999998</v>
      </c>
      <c r="L618" s="402"/>
      <c r="M618" s="402"/>
      <c r="N618" s="402"/>
      <c r="O618" s="402">
        <v>0</v>
      </c>
      <c r="P618" s="402">
        <v>0.28844567999999998</v>
      </c>
      <c r="Q618" s="402">
        <v>0.86901198999999996</v>
      </c>
      <c r="R618" s="404"/>
    </row>
    <row r="619" spans="2:18">
      <c r="B619" s="400" t="s">
        <v>951</v>
      </c>
      <c r="C619" s="400" t="s">
        <v>963</v>
      </c>
      <c r="D619" s="400" t="s">
        <v>112</v>
      </c>
      <c r="E619" s="400">
        <v>2.7</v>
      </c>
      <c r="F619" s="400" t="s">
        <v>333</v>
      </c>
      <c r="G619" s="400" t="s">
        <v>292</v>
      </c>
      <c r="H619" s="400" t="s">
        <v>335</v>
      </c>
      <c r="I619" s="401" t="s">
        <v>396</v>
      </c>
      <c r="J619" s="402">
        <v>3.1408999999999998</v>
      </c>
      <c r="K619" s="403">
        <v>4.2092880800000003</v>
      </c>
      <c r="L619" s="402"/>
      <c r="M619" s="402"/>
      <c r="N619" s="402"/>
      <c r="O619" s="402">
        <v>0</v>
      </c>
      <c r="P619" s="402">
        <v>0.28844567999999998</v>
      </c>
      <c r="Q619" s="402">
        <v>0.77994240000000004</v>
      </c>
      <c r="R619" s="404"/>
    </row>
    <row r="620" spans="2:18">
      <c r="B620" s="400" t="s">
        <v>951</v>
      </c>
      <c r="C620" s="400" t="s">
        <v>964</v>
      </c>
      <c r="D620" s="400" t="s">
        <v>112</v>
      </c>
      <c r="E620" s="400">
        <v>2.7</v>
      </c>
      <c r="F620" s="400" t="s">
        <v>333</v>
      </c>
      <c r="G620" s="400" t="s">
        <v>292</v>
      </c>
      <c r="H620" s="400" t="s">
        <v>335</v>
      </c>
      <c r="I620" s="401" t="s">
        <v>396</v>
      </c>
      <c r="J620" s="402">
        <v>1.0993984999999999</v>
      </c>
      <c r="K620" s="403">
        <v>2.28535844</v>
      </c>
      <c r="L620" s="402"/>
      <c r="M620" s="402"/>
      <c r="N620" s="402"/>
      <c r="O620" s="402">
        <v>0</v>
      </c>
      <c r="P620" s="402">
        <v>0.28844567999999998</v>
      </c>
      <c r="Q620" s="402">
        <v>0.89751426000000001</v>
      </c>
      <c r="R620" s="404"/>
    </row>
    <row r="621" spans="2:18">
      <c r="B621" s="400" t="s">
        <v>951</v>
      </c>
      <c r="C621" s="400" t="s">
        <v>967</v>
      </c>
      <c r="D621" s="400" t="s">
        <v>112</v>
      </c>
      <c r="E621" s="400">
        <v>2.7</v>
      </c>
      <c r="F621" s="400" t="s">
        <v>333</v>
      </c>
      <c r="G621" s="400" t="s">
        <v>292</v>
      </c>
      <c r="H621" s="400" t="s">
        <v>335</v>
      </c>
      <c r="I621" s="401" t="s">
        <v>396</v>
      </c>
      <c r="J621" s="402">
        <v>1.0993984999999999</v>
      </c>
      <c r="K621" s="403">
        <v>2.28535844</v>
      </c>
      <c r="L621" s="402"/>
      <c r="M621" s="402"/>
      <c r="N621" s="402"/>
      <c r="O621" s="402">
        <v>0</v>
      </c>
      <c r="P621" s="402">
        <v>0.28844567999999998</v>
      </c>
      <c r="Q621" s="402">
        <v>0.89751426000000001</v>
      </c>
      <c r="R621" s="404"/>
    </row>
    <row r="622" spans="2:18">
      <c r="B622" s="400" t="s">
        <v>951</v>
      </c>
      <c r="C622" s="400" t="s">
        <v>971</v>
      </c>
      <c r="D622" s="400" t="s">
        <v>112</v>
      </c>
      <c r="E622" s="400">
        <v>2.7</v>
      </c>
      <c r="F622" s="400" t="s">
        <v>333</v>
      </c>
      <c r="G622" s="400" t="s">
        <v>292</v>
      </c>
      <c r="H622" s="400" t="s">
        <v>335</v>
      </c>
      <c r="I622" s="401" t="s">
        <v>396</v>
      </c>
      <c r="J622" s="402">
        <v>0.29062743000000002</v>
      </c>
      <c r="K622" s="403">
        <v>1.4765873700000001</v>
      </c>
      <c r="L622" s="402"/>
      <c r="M622" s="402"/>
      <c r="N622" s="402"/>
      <c r="O622" s="402">
        <v>0</v>
      </c>
      <c r="P622" s="402">
        <v>0.28844567999999998</v>
      </c>
      <c r="Q622" s="402">
        <v>0.89751426000000001</v>
      </c>
      <c r="R622" s="404"/>
    </row>
    <row r="623" spans="2:18">
      <c r="B623" s="400" t="s">
        <v>951</v>
      </c>
      <c r="C623" s="400" t="s">
        <v>970</v>
      </c>
      <c r="D623" s="400" t="s">
        <v>112</v>
      </c>
      <c r="E623" s="400">
        <v>2.7</v>
      </c>
      <c r="F623" s="400" t="s">
        <v>333</v>
      </c>
      <c r="G623" s="400" t="s">
        <v>292</v>
      </c>
      <c r="H623" s="400" t="s">
        <v>335</v>
      </c>
      <c r="I623" s="401" t="s">
        <v>396</v>
      </c>
      <c r="J623" s="402">
        <v>1.0731413999999999</v>
      </c>
      <c r="K623" s="403">
        <v>2.2305990699999998</v>
      </c>
      <c r="L623" s="402"/>
      <c r="M623" s="402"/>
      <c r="N623" s="402"/>
      <c r="O623" s="402">
        <v>0</v>
      </c>
      <c r="P623" s="402">
        <v>0.28844567999999998</v>
      </c>
      <c r="Q623" s="402">
        <v>0.86901198999999996</v>
      </c>
      <c r="R623" s="404"/>
    </row>
    <row r="624" spans="2:18">
      <c r="B624" s="400" t="s">
        <v>951</v>
      </c>
      <c r="C624" s="400" t="s">
        <v>972</v>
      </c>
      <c r="D624" s="400" t="s">
        <v>112</v>
      </c>
      <c r="E624" s="400">
        <v>2.7</v>
      </c>
      <c r="F624" s="400" t="s">
        <v>333</v>
      </c>
      <c r="G624" s="400" t="s">
        <v>292</v>
      </c>
      <c r="H624" s="400" t="s">
        <v>335</v>
      </c>
      <c r="I624" s="401" t="s">
        <v>396</v>
      </c>
      <c r="J624" s="402">
        <v>5.4223936999999998</v>
      </c>
      <c r="K624" s="403">
        <v>6.7508649800000002</v>
      </c>
      <c r="L624" s="402"/>
      <c r="M624" s="402"/>
      <c r="N624" s="402"/>
      <c r="O624" s="402">
        <v>0</v>
      </c>
      <c r="P624" s="402">
        <v>0.28844567999999998</v>
      </c>
      <c r="Q624" s="402">
        <v>1.0400256000000001</v>
      </c>
      <c r="R624" s="404"/>
    </row>
    <row r="625" spans="2:18">
      <c r="B625" s="400" t="s">
        <v>951</v>
      </c>
      <c r="C625" s="400" t="s">
        <v>973</v>
      </c>
      <c r="D625" s="400" t="s">
        <v>112</v>
      </c>
      <c r="E625" s="400">
        <v>2.7</v>
      </c>
      <c r="F625" s="400" t="s">
        <v>333</v>
      </c>
      <c r="G625" s="400" t="s">
        <v>292</v>
      </c>
      <c r="H625" s="400" t="s">
        <v>335</v>
      </c>
      <c r="I625" s="401" t="s">
        <v>396</v>
      </c>
      <c r="J625" s="402">
        <v>5.4223936999999998</v>
      </c>
      <c r="K625" s="403">
        <v>6.7508649800000002</v>
      </c>
      <c r="L625" s="402"/>
      <c r="M625" s="402"/>
      <c r="N625" s="402"/>
      <c r="O625" s="402">
        <v>0</v>
      </c>
      <c r="P625" s="402">
        <v>0.28844567999999998</v>
      </c>
      <c r="Q625" s="402">
        <v>1.0400256000000001</v>
      </c>
      <c r="R625" s="404"/>
    </row>
    <row r="626" spans="2:18">
      <c r="B626" s="400" t="s">
        <v>951</v>
      </c>
      <c r="C626" s="400" t="s">
        <v>974</v>
      </c>
      <c r="D626" s="400" t="s">
        <v>112</v>
      </c>
      <c r="E626" s="400">
        <v>2.7</v>
      </c>
      <c r="F626" s="400" t="s">
        <v>333</v>
      </c>
      <c r="G626" s="400" t="s">
        <v>292</v>
      </c>
      <c r="H626" s="400" t="s">
        <v>335</v>
      </c>
      <c r="I626" s="401" t="s">
        <v>396</v>
      </c>
      <c r="J626" s="402">
        <v>5.4600613999999998</v>
      </c>
      <c r="K626" s="403">
        <v>6.82416058</v>
      </c>
      <c r="L626" s="402"/>
      <c r="M626" s="402"/>
      <c r="N626" s="402"/>
      <c r="O626" s="402">
        <v>0</v>
      </c>
      <c r="P626" s="402">
        <v>0.28844567999999998</v>
      </c>
      <c r="Q626" s="402">
        <v>1.0756535</v>
      </c>
      <c r="R626" s="404"/>
    </row>
    <row r="627" spans="2:18">
      <c r="B627" s="400" t="s">
        <v>951</v>
      </c>
      <c r="C627" s="400" t="s">
        <v>975</v>
      </c>
      <c r="D627" s="400" t="s">
        <v>112</v>
      </c>
      <c r="E627" s="400">
        <v>2.7</v>
      </c>
      <c r="F627" s="400" t="s">
        <v>333</v>
      </c>
      <c r="G627" s="400" t="s">
        <v>292</v>
      </c>
      <c r="H627" s="400" t="s">
        <v>335</v>
      </c>
      <c r="I627" s="401" t="s">
        <v>396</v>
      </c>
      <c r="J627" s="402">
        <v>9.4787824999999994</v>
      </c>
      <c r="K627" s="403">
        <v>10.93195128</v>
      </c>
      <c r="L627" s="402"/>
      <c r="M627" s="402"/>
      <c r="N627" s="402"/>
      <c r="O627" s="402">
        <v>0</v>
      </c>
      <c r="P627" s="402">
        <v>0.28844567999999998</v>
      </c>
      <c r="Q627" s="402">
        <v>1.1647231</v>
      </c>
      <c r="R627" s="404"/>
    </row>
    <row r="628" spans="2:18">
      <c r="B628" s="400" t="s">
        <v>951</v>
      </c>
      <c r="C628" s="400" t="s">
        <v>976</v>
      </c>
      <c r="D628" s="400" t="s">
        <v>112</v>
      </c>
      <c r="E628" s="400">
        <v>2.7</v>
      </c>
      <c r="F628" s="400" t="s">
        <v>333</v>
      </c>
      <c r="G628" s="400" t="s">
        <v>292</v>
      </c>
      <c r="H628" s="400" t="s">
        <v>335</v>
      </c>
      <c r="I628" s="401" t="s">
        <v>396</v>
      </c>
      <c r="J628" s="402">
        <v>9.4787824999999994</v>
      </c>
      <c r="K628" s="403">
        <v>10.93195128</v>
      </c>
      <c r="L628" s="402"/>
      <c r="M628" s="402"/>
      <c r="N628" s="402"/>
      <c r="O628" s="402">
        <v>0</v>
      </c>
      <c r="P628" s="402">
        <v>0.28844567999999998</v>
      </c>
      <c r="Q628" s="402">
        <v>1.1647231</v>
      </c>
      <c r="R628" s="404"/>
    </row>
    <row r="629" spans="2:18">
      <c r="B629" s="400" t="s">
        <v>951</v>
      </c>
      <c r="C629" s="400" t="s">
        <v>981</v>
      </c>
      <c r="D629" s="400" t="s">
        <v>112</v>
      </c>
      <c r="E629" s="400">
        <v>2.7</v>
      </c>
      <c r="F629" s="400" t="s">
        <v>333</v>
      </c>
      <c r="G629" s="400" t="s">
        <v>292</v>
      </c>
      <c r="H629" s="400" t="s">
        <v>335</v>
      </c>
      <c r="I629" s="401" t="s">
        <v>396</v>
      </c>
      <c r="J629" s="402">
        <v>0.29062743000000002</v>
      </c>
      <c r="K629" s="403">
        <v>1.4765873700000001</v>
      </c>
      <c r="L629" s="402"/>
      <c r="M629" s="402"/>
      <c r="N629" s="402"/>
      <c r="O629" s="402">
        <v>0</v>
      </c>
      <c r="P629" s="402">
        <v>0.28844567999999998</v>
      </c>
      <c r="Q629" s="402">
        <v>0.89751426000000001</v>
      </c>
      <c r="R629" s="404"/>
    </row>
    <row r="630" spans="2:18">
      <c r="B630" s="400" t="s">
        <v>951</v>
      </c>
      <c r="C630" s="400" t="s">
        <v>982</v>
      </c>
      <c r="D630" s="400" t="s">
        <v>112</v>
      </c>
      <c r="E630" s="400">
        <v>2.7</v>
      </c>
      <c r="F630" s="400" t="s">
        <v>333</v>
      </c>
      <c r="G630" s="400" t="s">
        <v>292</v>
      </c>
      <c r="H630" s="400" t="s">
        <v>335</v>
      </c>
      <c r="I630" s="401" t="s">
        <v>396</v>
      </c>
      <c r="J630" s="402">
        <v>7.3910701999999997</v>
      </c>
      <c r="K630" s="403">
        <v>8.4594582799999998</v>
      </c>
      <c r="L630" s="402"/>
      <c r="M630" s="402"/>
      <c r="N630" s="402"/>
      <c r="O630" s="402">
        <v>0</v>
      </c>
      <c r="P630" s="402">
        <v>0.28844567999999998</v>
      </c>
      <c r="Q630" s="402">
        <v>0.77994240000000004</v>
      </c>
      <c r="R630" s="404"/>
    </row>
    <row r="631" spans="2:18">
      <c r="B631" s="400" t="s">
        <v>951</v>
      </c>
      <c r="C631" s="400" t="s">
        <v>983</v>
      </c>
      <c r="D631" s="400" t="s">
        <v>112</v>
      </c>
      <c r="E631" s="400">
        <v>2.7</v>
      </c>
      <c r="F631" s="400" t="s">
        <v>333</v>
      </c>
      <c r="G631" s="400" t="s">
        <v>292</v>
      </c>
      <c r="H631" s="400" t="s">
        <v>335</v>
      </c>
      <c r="I631" s="401" t="s">
        <v>396</v>
      </c>
      <c r="J631" s="402">
        <v>10.618373</v>
      </c>
      <c r="K631" s="403">
        <v>11.90052811</v>
      </c>
      <c r="L631" s="402"/>
      <c r="M631" s="402"/>
      <c r="N631" s="402"/>
      <c r="O631" s="402">
        <v>0</v>
      </c>
      <c r="P631" s="402">
        <v>0.28844567999999998</v>
      </c>
      <c r="Q631" s="402">
        <v>0.99370943</v>
      </c>
      <c r="R631" s="404"/>
    </row>
    <row r="632" spans="2:18">
      <c r="B632" s="400" t="s">
        <v>951</v>
      </c>
      <c r="C632" s="400" t="s">
        <v>984</v>
      </c>
      <c r="D632" s="400" t="s">
        <v>112</v>
      </c>
      <c r="E632" s="400">
        <v>2.7</v>
      </c>
      <c r="F632" s="400" t="s">
        <v>333</v>
      </c>
      <c r="G632" s="400" t="s">
        <v>292</v>
      </c>
      <c r="H632" s="400" t="s">
        <v>335</v>
      </c>
      <c r="I632" s="401" t="s">
        <v>396</v>
      </c>
      <c r="J632" s="402">
        <v>3.1408999999999998</v>
      </c>
      <c r="K632" s="403">
        <v>4.2092880800000003</v>
      </c>
      <c r="L632" s="402"/>
      <c r="M632" s="402"/>
      <c r="N632" s="402"/>
      <c r="O632" s="402">
        <v>0</v>
      </c>
      <c r="P632" s="402">
        <v>0.28844567999999998</v>
      </c>
      <c r="Q632" s="402">
        <v>0.77994240000000004</v>
      </c>
      <c r="R632" s="404"/>
    </row>
    <row r="633" spans="2:18">
      <c r="B633" s="400" t="s">
        <v>951</v>
      </c>
      <c r="C633" s="400" t="s">
        <v>985</v>
      </c>
      <c r="D633" s="400" t="s">
        <v>112</v>
      </c>
      <c r="E633" s="400">
        <v>2.7</v>
      </c>
      <c r="F633" s="400" t="s">
        <v>333</v>
      </c>
      <c r="G633" s="400" t="s">
        <v>292</v>
      </c>
      <c r="H633" s="400" t="s">
        <v>335</v>
      </c>
      <c r="I633" s="401" t="s">
        <v>396</v>
      </c>
      <c r="J633" s="402">
        <v>7.3910701999999997</v>
      </c>
      <c r="K633" s="403">
        <v>8.4594582799999998</v>
      </c>
      <c r="L633" s="402"/>
      <c r="M633" s="402"/>
      <c r="N633" s="402"/>
      <c r="O633" s="402">
        <v>0</v>
      </c>
      <c r="P633" s="402">
        <v>0.28844567999999998</v>
      </c>
      <c r="Q633" s="402">
        <v>0.77994240000000004</v>
      </c>
      <c r="R633" s="404"/>
    </row>
    <row r="634" spans="2:18">
      <c r="B634" s="400" t="s">
        <v>951</v>
      </c>
      <c r="C634" s="400" t="s">
        <v>989</v>
      </c>
      <c r="D634" s="400" t="s">
        <v>112</v>
      </c>
      <c r="E634" s="400">
        <v>2.7</v>
      </c>
      <c r="F634" s="400" t="s">
        <v>333</v>
      </c>
      <c r="G634" s="400" t="s">
        <v>292</v>
      </c>
      <c r="H634" s="400" t="s">
        <v>335</v>
      </c>
      <c r="I634" s="401" t="s">
        <v>396</v>
      </c>
      <c r="J634" s="402">
        <v>9.4787824999999994</v>
      </c>
      <c r="K634" s="403">
        <v>10.93195128</v>
      </c>
      <c r="L634" s="402"/>
      <c r="M634" s="402"/>
      <c r="N634" s="402"/>
      <c r="O634" s="402">
        <v>0</v>
      </c>
      <c r="P634" s="402">
        <v>0.28844567999999998</v>
      </c>
      <c r="Q634" s="402">
        <v>1.1647231</v>
      </c>
      <c r="R634" s="404"/>
    </row>
    <row r="635" spans="2:18">
      <c r="B635" s="400" t="s">
        <v>951</v>
      </c>
      <c r="C635" s="400" t="s">
        <v>991</v>
      </c>
      <c r="D635" s="400" t="s">
        <v>112</v>
      </c>
      <c r="E635" s="400">
        <v>2.7</v>
      </c>
      <c r="F635" s="400" t="s">
        <v>333</v>
      </c>
      <c r="G635" s="400" t="s">
        <v>292</v>
      </c>
      <c r="H635" s="400" t="s">
        <v>335</v>
      </c>
      <c r="I635" s="401" t="s">
        <v>396</v>
      </c>
      <c r="J635" s="402">
        <v>9.4787824999999994</v>
      </c>
      <c r="K635" s="403">
        <v>10.93195128</v>
      </c>
      <c r="L635" s="402"/>
      <c r="M635" s="402"/>
      <c r="N635" s="402"/>
      <c r="O635" s="402">
        <v>0</v>
      </c>
      <c r="P635" s="402">
        <v>0.28844567999999998</v>
      </c>
      <c r="Q635" s="402">
        <v>1.1647231</v>
      </c>
      <c r="R635" s="404"/>
    </row>
    <row r="636" spans="2:18">
      <c r="B636" s="400" t="s">
        <v>951</v>
      </c>
      <c r="C636" s="400" t="s">
        <v>992</v>
      </c>
      <c r="D636" s="400" t="s">
        <v>112</v>
      </c>
      <c r="E636" s="400">
        <v>2.7</v>
      </c>
      <c r="F636" s="400" t="s">
        <v>333</v>
      </c>
      <c r="G636" s="400" t="s">
        <v>292</v>
      </c>
      <c r="H636" s="400" t="s">
        <v>335</v>
      </c>
      <c r="I636" s="401" t="s">
        <v>396</v>
      </c>
      <c r="J636" s="402">
        <v>9.4787824999999994</v>
      </c>
      <c r="K636" s="403">
        <v>10.93195128</v>
      </c>
      <c r="L636" s="402"/>
      <c r="M636" s="402"/>
      <c r="N636" s="402"/>
      <c r="O636" s="402">
        <v>0</v>
      </c>
      <c r="P636" s="402">
        <v>0.28844567999999998</v>
      </c>
      <c r="Q636" s="402">
        <v>1.1647231</v>
      </c>
      <c r="R636" s="404"/>
    </row>
    <row r="637" spans="2:18">
      <c r="B637" s="400" t="s">
        <v>951</v>
      </c>
      <c r="C637" s="400" t="s">
        <v>996</v>
      </c>
      <c r="D637" s="400" t="s">
        <v>112</v>
      </c>
      <c r="E637" s="400">
        <v>2.7</v>
      </c>
      <c r="F637" s="400" t="s">
        <v>333</v>
      </c>
      <c r="G637" s="400" t="s">
        <v>292</v>
      </c>
      <c r="H637" s="400" t="s">
        <v>335</v>
      </c>
      <c r="I637" s="401" t="s">
        <v>396</v>
      </c>
      <c r="J637" s="402">
        <v>9.4787824999999994</v>
      </c>
      <c r="K637" s="403">
        <v>10.93195128</v>
      </c>
      <c r="L637" s="402"/>
      <c r="M637" s="402"/>
      <c r="N637" s="402"/>
      <c r="O637" s="402">
        <v>0</v>
      </c>
      <c r="P637" s="402">
        <v>0.28844567999999998</v>
      </c>
      <c r="Q637" s="402">
        <v>1.1647231</v>
      </c>
      <c r="R637" s="404"/>
    </row>
    <row r="638" spans="2:18">
      <c r="B638" s="400" t="s">
        <v>951</v>
      </c>
      <c r="C638" s="400" t="s">
        <v>997</v>
      </c>
      <c r="D638" s="400" t="s">
        <v>112</v>
      </c>
      <c r="E638" s="400">
        <v>2.7</v>
      </c>
      <c r="F638" s="400" t="s">
        <v>333</v>
      </c>
      <c r="G638" s="400" t="s">
        <v>292</v>
      </c>
      <c r="H638" s="400" t="s">
        <v>335</v>
      </c>
      <c r="I638" s="401" t="s">
        <v>396</v>
      </c>
      <c r="J638" s="402">
        <v>3.1408999999999998</v>
      </c>
      <c r="K638" s="403">
        <v>4.2092880800000003</v>
      </c>
      <c r="L638" s="402"/>
      <c r="M638" s="402"/>
      <c r="N638" s="402"/>
      <c r="O638" s="402">
        <v>0</v>
      </c>
      <c r="P638" s="402">
        <v>0.28844567999999998</v>
      </c>
      <c r="Q638" s="402">
        <v>0.77994240000000004</v>
      </c>
      <c r="R638" s="404"/>
    </row>
    <row r="639" spans="2:18">
      <c r="B639" s="400" t="s">
        <v>951</v>
      </c>
      <c r="C639" s="400" t="s">
        <v>1001</v>
      </c>
      <c r="D639" s="400" t="s">
        <v>112</v>
      </c>
      <c r="E639" s="400">
        <v>2.7</v>
      </c>
      <c r="F639" s="400" t="s">
        <v>333</v>
      </c>
      <c r="G639" s="400" t="s">
        <v>292</v>
      </c>
      <c r="H639" s="400" t="s">
        <v>335</v>
      </c>
      <c r="I639" s="401" t="s">
        <v>396</v>
      </c>
      <c r="J639" s="402">
        <v>10.618373</v>
      </c>
      <c r="K639" s="403">
        <v>11.90052811</v>
      </c>
      <c r="L639" s="402"/>
      <c r="M639" s="402"/>
      <c r="N639" s="402"/>
      <c r="O639" s="402">
        <v>0</v>
      </c>
      <c r="P639" s="402">
        <v>0.28844567999999998</v>
      </c>
      <c r="Q639" s="402">
        <v>0.99370943</v>
      </c>
      <c r="R639" s="404"/>
    </row>
    <row r="640" spans="2:18">
      <c r="B640" s="400" t="s">
        <v>951</v>
      </c>
      <c r="C640" s="400" t="s">
        <v>1002</v>
      </c>
      <c r="D640" s="400" t="s">
        <v>112</v>
      </c>
      <c r="E640" s="400">
        <v>2.7</v>
      </c>
      <c r="F640" s="400" t="s">
        <v>333</v>
      </c>
      <c r="G640" s="400" t="s">
        <v>292</v>
      </c>
      <c r="H640" s="400" t="s">
        <v>335</v>
      </c>
      <c r="I640" s="401" t="s">
        <v>396</v>
      </c>
      <c r="J640" s="402">
        <v>5.4600613999999998</v>
      </c>
      <c r="K640" s="403">
        <v>6.82416058</v>
      </c>
      <c r="L640" s="402"/>
      <c r="M640" s="402"/>
      <c r="N640" s="402"/>
      <c r="O640" s="402">
        <v>0</v>
      </c>
      <c r="P640" s="402">
        <v>0.28844567999999998</v>
      </c>
      <c r="Q640" s="402">
        <v>1.0756535</v>
      </c>
      <c r="R640" s="404"/>
    </row>
    <row r="641" spans="2:18">
      <c r="B641" s="400" t="s">
        <v>951</v>
      </c>
      <c r="C641" s="400" t="s">
        <v>1008</v>
      </c>
      <c r="D641" s="400" t="s">
        <v>112</v>
      </c>
      <c r="E641" s="400">
        <v>2.7</v>
      </c>
      <c r="F641" s="400" t="s">
        <v>333</v>
      </c>
      <c r="G641" s="400" t="s">
        <v>292</v>
      </c>
      <c r="H641" s="400" t="s">
        <v>335</v>
      </c>
      <c r="I641" s="401" t="s">
        <v>396</v>
      </c>
      <c r="J641" s="402">
        <v>0.71861496000000002</v>
      </c>
      <c r="K641" s="403">
        <v>1.9045749000000001</v>
      </c>
      <c r="L641" s="402"/>
      <c r="M641" s="402"/>
      <c r="N641" s="402"/>
      <c r="O641" s="402">
        <v>0</v>
      </c>
      <c r="P641" s="402">
        <v>0.28844567999999998</v>
      </c>
      <c r="Q641" s="402">
        <v>0.89751426000000001</v>
      </c>
      <c r="R641" s="404"/>
    </row>
    <row r="642" spans="2:18">
      <c r="B642" s="400" t="s">
        <v>951</v>
      </c>
      <c r="C642" s="400" t="s">
        <v>1011</v>
      </c>
      <c r="D642" s="400" t="s">
        <v>112</v>
      </c>
      <c r="E642" s="400">
        <v>2.7</v>
      </c>
      <c r="F642" s="400" t="s">
        <v>333</v>
      </c>
      <c r="G642" s="400" t="s">
        <v>292</v>
      </c>
      <c r="H642" s="400" t="s">
        <v>335</v>
      </c>
      <c r="I642" s="401" t="s">
        <v>396</v>
      </c>
      <c r="J642" s="402">
        <v>10.618373</v>
      </c>
      <c r="K642" s="403">
        <v>11.90052811</v>
      </c>
      <c r="L642" s="402"/>
      <c r="M642" s="402"/>
      <c r="N642" s="402"/>
      <c r="O642" s="402">
        <v>0</v>
      </c>
      <c r="P642" s="402">
        <v>0.28844567999999998</v>
      </c>
      <c r="Q642" s="402">
        <v>0.99370943</v>
      </c>
      <c r="R642" s="404"/>
    </row>
    <row r="643" spans="2:18">
      <c r="B643" s="400" t="s">
        <v>951</v>
      </c>
      <c r="C643" s="400" t="s">
        <v>1014</v>
      </c>
      <c r="D643" s="400" t="s">
        <v>112</v>
      </c>
      <c r="E643" s="400">
        <v>2.7</v>
      </c>
      <c r="F643" s="400" t="s">
        <v>333</v>
      </c>
      <c r="G643" s="400" t="s">
        <v>292</v>
      </c>
      <c r="H643" s="400" t="s">
        <v>335</v>
      </c>
      <c r="I643" s="401" t="s">
        <v>396</v>
      </c>
      <c r="J643" s="402">
        <v>0.71861496000000002</v>
      </c>
      <c r="K643" s="403">
        <v>1.9045749000000001</v>
      </c>
      <c r="L643" s="402"/>
      <c r="M643" s="402"/>
      <c r="N643" s="402"/>
      <c r="O643" s="402">
        <v>0</v>
      </c>
      <c r="P643" s="402">
        <v>0.28844567999999998</v>
      </c>
      <c r="Q643" s="402">
        <v>0.89751426000000001</v>
      </c>
      <c r="R643" s="404"/>
    </row>
    <row r="644" spans="2:18">
      <c r="B644" s="400" t="s">
        <v>951</v>
      </c>
      <c r="C644" s="400" t="s">
        <v>1015</v>
      </c>
      <c r="D644" s="400" t="s">
        <v>112</v>
      </c>
      <c r="E644" s="400">
        <v>2.7</v>
      </c>
      <c r="F644" s="400" t="s">
        <v>333</v>
      </c>
      <c r="G644" s="400" t="s">
        <v>292</v>
      </c>
      <c r="H644" s="400" t="s">
        <v>335</v>
      </c>
      <c r="I644" s="401" t="s">
        <v>396</v>
      </c>
      <c r="J644" s="402">
        <v>10.618373</v>
      </c>
      <c r="K644" s="403">
        <v>11.90052811</v>
      </c>
      <c r="L644" s="402"/>
      <c r="M644" s="402"/>
      <c r="N644" s="402"/>
      <c r="O644" s="402">
        <v>0</v>
      </c>
      <c r="P644" s="402">
        <v>0.28844567999999998</v>
      </c>
      <c r="Q644" s="402">
        <v>0.99370943</v>
      </c>
      <c r="R644" s="404"/>
    </row>
    <row r="645" spans="2:18">
      <c r="B645" s="400" t="s">
        <v>951</v>
      </c>
      <c r="C645" s="400" t="s">
        <v>1016</v>
      </c>
      <c r="D645" s="400" t="s">
        <v>112</v>
      </c>
      <c r="E645" s="400">
        <v>2.7</v>
      </c>
      <c r="F645" s="400" t="s">
        <v>333</v>
      </c>
      <c r="G645" s="400" t="s">
        <v>292</v>
      </c>
      <c r="H645" s="400" t="s">
        <v>335</v>
      </c>
      <c r="I645" s="401" t="s">
        <v>396</v>
      </c>
      <c r="J645" s="402">
        <v>7.8243041</v>
      </c>
      <c r="K645" s="403">
        <v>9.1064592100000006</v>
      </c>
      <c r="L645" s="402"/>
      <c r="M645" s="402"/>
      <c r="N645" s="402"/>
      <c r="O645" s="402">
        <v>0</v>
      </c>
      <c r="P645" s="402">
        <v>0.28844567999999998</v>
      </c>
      <c r="Q645" s="402">
        <v>0.99370943</v>
      </c>
      <c r="R645" s="404"/>
    </row>
    <row r="646" spans="2:18">
      <c r="B646" s="400" t="s">
        <v>951</v>
      </c>
      <c r="C646" s="400" t="s">
        <v>1017</v>
      </c>
      <c r="D646" s="400" t="s">
        <v>112</v>
      </c>
      <c r="E646" s="400">
        <v>2.7</v>
      </c>
      <c r="F646" s="400" t="s">
        <v>333</v>
      </c>
      <c r="G646" s="400" t="s">
        <v>292</v>
      </c>
      <c r="H646" s="400" t="s">
        <v>335</v>
      </c>
      <c r="I646" s="401" t="s">
        <v>396</v>
      </c>
      <c r="J646" s="402">
        <v>9.4787824999999994</v>
      </c>
      <c r="K646" s="403">
        <v>10.93195128</v>
      </c>
      <c r="L646" s="402"/>
      <c r="M646" s="402"/>
      <c r="N646" s="402"/>
      <c r="O646" s="402">
        <v>0</v>
      </c>
      <c r="P646" s="402">
        <v>0.28844567999999998</v>
      </c>
      <c r="Q646" s="402">
        <v>1.1647231</v>
      </c>
      <c r="R646" s="404"/>
    </row>
    <row r="647" spans="2:18">
      <c r="B647" s="400" t="s">
        <v>951</v>
      </c>
      <c r="C647" s="400" t="s">
        <v>1018</v>
      </c>
      <c r="D647" s="400" t="s">
        <v>112</v>
      </c>
      <c r="E647" s="400">
        <v>2.7</v>
      </c>
      <c r="F647" s="400" t="s">
        <v>333</v>
      </c>
      <c r="G647" s="400" t="s">
        <v>292</v>
      </c>
      <c r="H647" s="400" t="s">
        <v>335</v>
      </c>
      <c r="I647" s="401" t="s">
        <v>396</v>
      </c>
      <c r="J647" s="402">
        <v>9.4787824999999994</v>
      </c>
      <c r="K647" s="403">
        <v>10.93195128</v>
      </c>
      <c r="L647" s="402"/>
      <c r="M647" s="402"/>
      <c r="N647" s="402"/>
      <c r="O647" s="402">
        <v>0</v>
      </c>
      <c r="P647" s="402">
        <v>0.28844567999999998</v>
      </c>
      <c r="Q647" s="402">
        <v>1.1647231</v>
      </c>
      <c r="R647" s="404"/>
    </row>
    <row r="648" spans="2:18">
      <c r="B648" s="400" t="s">
        <v>951</v>
      </c>
      <c r="C648" s="400" t="s">
        <v>1019</v>
      </c>
      <c r="D648" s="400" t="s">
        <v>112</v>
      </c>
      <c r="E648" s="400">
        <v>2.7</v>
      </c>
      <c r="F648" s="400" t="s">
        <v>333</v>
      </c>
      <c r="G648" s="400" t="s">
        <v>292</v>
      </c>
      <c r="H648" s="400" t="s">
        <v>335</v>
      </c>
      <c r="I648" s="401" t="s">
        <v>396</v>
      </c>
      <c r="J648" s="402">
        <v>9.4787824999999994</v>
      </c>
      <c r="K648" s="403">
        <v>10.93195128</v>
      </c>
      <c r="L648" s="402"/>
      <c r="M648" s="402"/>
      <c r="N648" s="402"/>
      <c r="O648" s="402">
        <v>0</v>
      </c>
      <c r="P648" s="402">
        <v>0.28844567999999998</v>
      </c>
      <c r="Q648" s="402">
        <v>1.1647231</v>
      </c>
      <c r="R648" s="404"/>
    </row>
    <row r="649" spans="2:18">
      <c r="B649" s="400" t="s">
        <v>951</v>
      </c>
      <c r="C649" s="400" t="s">
        <v>1020</v>
      </c>
      <c r="D649" s="400" t="s">
        <v>112</v>
      </c>
      <c r="E649" s="400">
        <v>2.7</v>
      </c>
      <c r="F649" s="400" t="s">
        <v>333</v>
      </c>
      <c r="G649" s="400" t="s">
        <v>292</v>
      </c>
      <c r="H649" s="400" t="s">
        <v>335</v>
      </c>
      <c r="I649" s="401" t="s">
        <v>396</v>
      </c>
      <c r="J649" s="402">
        <v>3.1408999999999998</v>
      </c>
      <c r="K649" s="403">
        <v>4.2092880800000003</v>
      </c>
      <c r="L649" s="402"/>
      <c r="M649" s="402"/>
      <c r="N649" s="402"/>
      <c r="O649" s="402">
        <v>0</v>
      </c>
      <c r="P649" s="402">
        <v>0.28844567999999998</v>
      </c>
      <c r="Q649" s="402">
        <v>0.77994240000000004</v>
      </c>
      <c r="R649" s="404"/>
    </row>
    <row r="650" spans="2:18">
      <c r="B650" s="400" t="s">
        <v>951</v>
      </c>
      <c r="C650" s="400" t="s">
        <v>1022</v>
      </c>
      <c r="D650" s="400" t="s">
        <v>112</v>
      </c>
      <c r="E650" s="400">
        <v>2.7</v>
      </c>
      <c r="F650" s="400" t="s">
        <v>333</v>
      </c>
      <c r="G650" s="400" t="s">
        <v>292</v>
      </c>
      <c r="H650" s="400" t="s">
        <v>335</v>
      </c>
      <c r="I650" s="401" t="s">
        <v>396</v>
      </c>
      <c r="J650" s="402">
        <v>9.4787824999999994</v>
      </c>
      <c r="K650" s="403">
        <v>10.93195128</v>
      </c>
      <c r="L650" s="402"/>
      <c r="M650" s="402"/>
      <c r="N650" s="402"/>
      <c r="O650" s="402">
        <v>0</v>
      </c>
      <c r="P650" s="402">
        <v>0.28844567999999998</v>
      </c>
      <c r="Q650" s="402">
        <v>1.1647231</v>
      </c>
      <c r="R650" s="404"/>
    </row>
    <row r="651" spans="2:18">
      <c r="B651" s="400" t="s">
        <v>951</v>
      </c>
      <c r="C651" s="400" t="s">
        <v>1024</v>
      </c>
      <c r="D651" s="400" t="s">
        <v>112</v>
      </c>
      <c r="E651" s="400">
        <v>2.7</v>
      </c>
      <c r="F651" s="400" t="s">
        <v>333</v>
      </c>
      <c r="G651" s="400" t="s">
        <v>292</v>
      </c>
      <c r="H651" s="400" t="s">
        <v>335</v>
      </c>
      <c r="I651" s="401" t="s">
        <v>396</v>
      </c>
      <c r="J651" s="402">
        <v>5.4600613999999998</v>
      </c>
      <c r="K651" s="403">
        <v>7.2653854500000001</v>
      </c>
      <c r="L651" s="402"/>
      <c r="M651" s="402"/>
      <c r="N651" s="402"/>
      <c r="O651" s="402">
        <v>0.45641458000000001</v>
      </c>
      <c r="P651" s="402">
        <v>0.27325597000000001</v>
      </c>
      <c r="Q651" s="402">
        <v>1.0756535</v>
      </c>
      <c r="R651" s="404"/>
    </row>
    <row r="652" spans="2:18">
      <c r="B652" s="400" t="s">
        <v>951</v>
      </c>
      <c r="C652" s="400" t="s">
        <v>1026</v>
      </c>
      <c r="D652" s="400" t="s">
        <v>112</v>
      </c>
      <c r="E652" s="400">
        <v>2.7</v>
      </c>
      <c r="F652" s="400" t="s">
        <v>333</v>
      </c>
      <c r="G652" s="400" t="s">
        <v>292</v>
      </c>
      <c r="H652" s="400" t="s">
        <v>335</v>
      </c>
      <c r="I652" s="401" t="s">
        <v>396</v>
      </c>
      <c r="J652" s="402">
        <v>1.0731413999999999</v>
      </c>
      <c r="K652" s="403">
        <v>2.2305990699999998</v>
      </c>
      <c r="L652" s="402"/>
      <c r="M652" s="402"/>
      <c r="N652" s="402"/>
      <c r="O652" s="402">
        <v>0</v>
      </c>
      <c r="P652" s="402">
        <v>0.28844567999999998</v>
      </c>
      <c r="Q652" s="402">
        <v>0.86901198999999996</v>
      </c>
      <c r="R652" s="404"/>
    </row>
    <row r="653" spans="2:18">
      <c r="B653" s="400" t="s">
        <v>951</v>
      </c>
      <c r="C653" s="400" t="s">
        <v>1027</v>
      </c>
      <c r="D653" s="400" t="s">
        <v>112</v>
      </c>
      <c r="E653" s="400">
        <v>2.7</v>
      </c>
      <c r="F653" s="400" t="s">
        <v>333</v>
      </c>
      <c r="G653" s="400" t="s">
        <v>292</v>
      </c>
      <c r="H653" s="400" t="s">
        <v>335</v>
      </c>
      <c r="I653" s="401" t="s">
        <v>396</v>
      </c>
      <c r="J653" s="402">
        <v>1.0731413999999999</v>
      </c>
      <c r="K653" s="403">
        <v>2.2305990699999998</v>
      </c>
      <c r="L653" s="402"/>
      <c r="M653" s="402"/>
      <c r="N653" s="402"/>
      <c r="O653" s="402">
        <v>0</v>
      </c>
      <c r="P653" s="402">
        <v>0.28844567999999998</v>
      </c>
      <c r="Q653" s="402">
        <v>0.86901198999999996</v>
      </c>
      <c r="R653" s="404"/>
    </row>
    <row r="654" spans="2:18">
      <c r="B654" s="400" t="s">
        <v>951</v>
      </c>
      <c r="C654" s="400" t="s">
        <v>1028</v>
      </c>
      <c r="D654" s="400" t="s">
        <v>112</v>
      </c>
      <c r="E654" s="400">
        <v>2.7</v>
      </c>
      <c r="F654" s="400" t="s">
        <v>333</v>
      </c>
      <c r="G654" s="400" t="s">
        <v>292</v>
      </c>
      <c r="H654" s="400" t="s">
        <v>335</v>
      </c>
      <c r="I654" s="401" t="s">
        <v>396</v>
      </c>
      <c r="J654" s="402">
        <v>1.0731413999999999</v>
      </c>
      <c r="K654" s="403">
        <v>2.2305990699999998</v>
      </c>
      <c r="L654" s="402"/>
      <c r="M654" s="402"/>
      <c r="N654" s="402"/>
      <c r="O654" s="402">
        <v>0</v>
      </c>
      <c r="P654" s="402">
        <v>0.28844567999999998</v>
      </c>
      <c r="Q654" s="402">
        <v>0.86901198999999996</v>
      </c>
      <c r="R654" s="404"/>
    </row>
    <row r="655" spans="2:18">
      <c r="B655" s="400" t="s">
        <v>951</v>
      </c>
      <c r="C655" s="400" t="s">
        <v>1029</v>
      </c>
      <c r="D655" s="400" t="s">
        <v>112</v>
      </c>
      <c r="E655" s="400">
        <v>2.7</v>
      </c>
      <c r="F655" s="400" t="s">
        <v>333</v>
      </c>
      <c r="G655" s="400" t="s">
        <v>292</v>
      </c>
      <c r="H655" s="400" t="s">
        <v>335</v>
      </c>
      <c r="I655" s="401" t="s">
        <v>396</v>
      </c>
      <c r="J655" s="402">
        <v>9.4787824999999994</v>
      </c>
      <c r="K655" s="403">
        <v>10.93195128</v>
      </c>
      <c r="L655" s="402"/>
      <c r="M655" s="402"/>
      <c r="N655" s="402"/>
      <c r="O655" s="402">
        <v>0</v>
      </c>
      <c r="P655" s="402">
        <v>0.28844567999999998</v>
      </c>
      <c r="Q655" s="402">
        <v>1.1647231</v>
      </c>
      <c r="R655" s="404"/>
    </row>
    <row r="656" spans="2:18">
      <c r="B656" s="400" t="s">
        <v>951</v>
      </c>
      <c r="C656" s="400" t="s">
        <v>1031</v>
      </c>
      <c r="D656" s="400" t="s">
        <v>112</v>
      </c>
      <c r="E656" s="400">
        <v>2.7</v>
      </c>
      <c r="F656" s="400" t="s">
        <v>333</v>
      </c>
      <c r="G656" s="400" t="s">
        <v>292</v>
      </c>
      <c r="H656" s="400" t="s">
        <v>335</v>
      </c>
      <c r="I656" s="401" t="s">
        <v>396</v>
      </c>
      <c r="J656" s="402">
        <v>9.4787824999999994</v>
      </c>
      <c r="K656" s="403">
        <v>10.93195128</v>
      </c>
      <c r="L656" s="402"/>
      <c r="M656" s="402"/>
      <c r="N656" s="402"/>
      <c r="O656" s="402">
        <v>0</v>
      </c>
      <c r="P656" s="402">
        <v>0.28844567999999998</v>
      </c>
      <c r="Q656" s="402">
        <v>1.1647231</v>
      </c>
      <c r="R656" s="404"/>
    </row>
    <row r="657" spans="2:18">
      <c r="B657" s="400" t="s">
        <v>951</v>
      </c>
      <c r="C657" s="400" t="s">
        <v>1032</v>
      </c>
      <c r="D657" s="400" t="s">
        <v>112</v>
      </c>
      <c r="E657" s="400">
        <v>2.7</v>
      </c>
      <c r="F657" s="400" t="s">
        <v>333</v>
      </c>
      <c r="G657" s="400" t="s">
        <v>292</v>
      </c>
      <c r="H657" s="400" t="s">
        <v>335</v>
      </c>
      <c r="I657" s="401" t="s">
        <v>396</v>
      </c>
      <c r="J657" s="402">
        <v>9.4787824999999994</v>
      </c>
      <c r="K657" s="403">
        <v>10.93195128</v>
      </c>
      <c r="L657" s="402"/>
      <c r="M657" s="402"/>
      <c r="N657" s="402"/>
      <c r="O657" s="402">
        <v>0</v>
      </c>
      <c r="P657" s="402">
        <v>0.28844567999999998</v>
      </c>
      <c r="Q657" s="402">
        <v>1.1647231</v>
      </c>
      <c r="R657" s="404"/>
    </row>
    <row r="658" spans="2:18">
      <c r="B658" s="400" t="s">
        <v>951</v>
      </c>
      <c r="C658" s="400" t="s">
        <v>1034</v>
      </c>
      <c r="D658" s="400" t="s">
        <v>112</v>
      </c>
      <c r="E658" s="400">
        <v>2.7</v>
      </c>
      <c r="F658" s="400" t="s">
        <v>333</v>
      </c>
      <c r="G658" s="400" t="s">
        <v>292</v>
      </c>
      <c r="H658" s="400" t="s">
        <v>335</v>
      </c>
      <c r="I658" s="401" t="s">
        <v>396</v>
      </c>
      <c r="J658" s="402">
        <v>9.4787824999999994</v>
      </c>
      <c r="K658" s="403">
        <v>10.93195128</v>
      </c>
      <c r="L658" s="402"/>
      <c r="M658" s="402"/>
      <c r="N658" s="402"/>
      <c r="O658" s="402">
        <v>0</v>
      </c>
      <c r="P658" s="402">
        <v>0.28844567999999998</v>
      </c>
      <c r="Q658" s="402">
        <v>1.1647231</v>
      </c>
      <c r="R658" s="404"/>
    </row>
    <row r="659" spans="2:18">
      <c r="B659" s="400" t="s">
        <v>951</v>
      </c>
      <c r="C659" s="400" t="s">
        <v>1037</v>
      </c>
      <c r="D659" s="400" t="s">
        <v>112</v>
      </c>
      <c r="E659" s="400">
        <v>2.7</v>
      </c>
      <c r="F659" s="400" t="s">
        <v>333</v>
      </c>
      <c r="G659" s="400" t="s">
        <v>292</v>
      </c>
      <c r="H659" s="400" t="s">
        <v>335</v>
      </c>
      <c r="I659" s="401" t="s">
        <v>396</v>
      </c>
      <c r="J659" s="402">
        <v>10.618373</v>
      </c>
      <c r="K659" s="403">
        <v>11.90052811</v>
      </c>
      <c r="L659" s="402"/>
      <c r="M659" s="402"/>
      <c r="N659" s="402"/>
      <c r="O659" s="402">
        <v>0</v>
      </c>
      <c r="P659" s="402">
        <v>0.28844567999999998</v>
      </c>
      <c r="Q659" s="402">
        <v>0.99370943</v>
      </c>
      <c r="R659" s="404"/>
    </row>
    <row r="660" spans="2:18">
      <c r="B660" s="400" t="s">
        <v>951</v>
      </c>
      <c r="C660" s="400" t="s">
        <v>1038</v>
      </c>
      <c r="D660" s="400" t="s">
        <v>112</v>
      </c>
      <c r="E660" s="400">
        <v>2.7</v>
      </c>
      <c r="F660" s="400" t="s">
        <v>333</v>
      </c>
      <c r="G660" s="400" t="s">
        <v>292</v>
      </c>
      <c r="H660" s="400" t="s">
        <v>335</v>
      </c>
      <c r="I660" s="401" t="s">
        <v>396</v>
      </c>
      <c r="J660" s="402">
        <v>7.8243041</v>
      </c>
      <c r="K660" s="403">
        <v>9.1064592100000006</v>
      </c>
      <c r="L660" s="402"/>
      <c r="M660" s="402"/>
      <c r="N660" s="402"/>
      <c r="O660" s="402">
        <v>0</v>
      </c>
      <c r="P660" s="402">
        <v>0.28844567999999998</v>
      </c>
      <c r="Q660" s="402">
        <v>0.99370943</v>
      </c>
      <c r="R660" s="404"/>
    </row>
    <row r="661" spans="2:18">
      <c r="B661" s="400" t="s">
        <v>951</v>
      </c>
      <c r="C661" s="400" t="s">
        <v>1040</v>
      </c>
      <c r="D661" s="400" t="s">
        <v>112</v>
      </c>
      <c r="E661" s="400">
        <v>2.7</v>
      </c>
      <c r="F661" s="400" t="s">
        <v>333</v>
      </c>
      <c r="G661" s="400" t="s">
        <v>292</v>
      </c>
      <c r="H661" s="400" t="s">
        <v>335</v>
      </c>
      <c r="I661" s="401" t="s">
        <v>396</v>
      </c>
      <c r="J661" s="402">
        <v>9.4787824999999994</v>
      </c>
      <c r="K661" s="403">
        <v>10.93195128</v>
      </c>
      <c r="L661" s="402"/>
      <c r="M661" s="402"/>
      <c r="N661" s="402"/>
      <c r="O661" s="402">
        <v>0</v>
      </c>
      <c r="P661" s="402">
        <v>0.28844567999999998</v>
      </c>
      <c r="Q661" s="402">
        <v>1.1647231</v>
      </c>
      <c r="R661" s="404"/>
    </row>
    <row r="662" spans="2:18">
      <c r="B662" s="400" t="s">
        <v>951</v>
      </c>
      <c r="C662" s="400" t="s">
        <v>1041</v>
      </c>
      <c r="D662" s="400" t="s">
        <v>112</v>
      </c>
      <c r="E662" s="400">
        <v>2.7</v>
      </c>
      <c r="F662" s="400" t="s">
        <v>333</v>
      </c>
      <c r="G662" s="400" t="s">
        <v>292</v>
      </c>
      <c r="H662" s="400" t="s">
        <v>335</v>
      </c>
      <c r="I662" s="401" t="s">
        <v>396</v>
      </c>
      <c r="J662" s="402">
        <v>9.4787824999999994</v>
      </c>
      <c r="K662" s="403">
        <v>10.93195128</v>
      </c>
      <c r="L662" s="402"/>
      <c r="M662" s="402"/>
      <c r="N662" s="402"/>
      <c r="O662" s="402">
        <v>0</v>
      </c>
      <c r="P662" s="402">
        <v>0.28844567999999998</v>
      </c>
      <c r="Q662" s="402">
        <v>1.1647231</v>
      </c>
      <c r="R662" s="404"/>
    </row>
    <row r="663" spans="2:18">
      <c r="B663" s="400" t="s">
        <v>951</v>
      </c>
      <c r="C663" s="400" t="s">
        <v>1042</v>
      </c>
      <c r="D663" s="400" t="s">
        <v>112</v>
      </c>
      <c r="E663" s="400">
        <v>2.7</v>
      </c>
      <c r="F663" s="400" t="s">
        <v>333</v>
      </c>
      <c r="G663" s="400" t="s">
        <v>292</v>
      </c>
      <c r="H663" s="400" t="s">
        <v>335</v>
      </c>
      <c r="I663" s="401" t="s">
        <v>396</v>
      </c>
      <c r="J663" s="402">
        <v>4.4827791000000001</v>
      </c>
      <c r="K663" s="403">
        <v>5.6687390400000002</v>
      </c>
      <c r="L663" s="402"/>
      <c r="M663" s="402"/>
      <c r="N663" s="402"/>
      <c r="O663" s="402">
        <v>0</v>
      </c>
      <c r="P663" s="402">
        <v>0.28844567999999998</v>
      </c>
      <c r="Q663" s="402">
        <v>0.89751426000000001</v>
      </c>
      <c r="R663" s="404"/>
    </row>
    <row r="664" spans="2:18">
      <c r="B664" s="400" t="s">
        <v>951</v>
      </c>
      <c r="C664" s="400" t="s">
        <v>1043</v>
      </c>
      <c r="D664" s="400" t="s">
        <v>112</v>
      </c>
      <c r="E664" s="400">
        <v>2.7</v>
      </c>
      <c r="F664" s="400" t="s">
        <v>333</v>
      </c>
      <c r="G664" s="400" t="s">
        <v>292</v>
      </c>
      <c r="H664" s="400" t="s">
        <v>335</v>
      </c>
      <c r="I664" s="401" t="s">
        <v>396</v>
      </c>
      <c r="J664" s="402">
        <v>9.4787824999999994</v>
      </c>
      <c r="K664" s="403">
        <v>10.93195128</v>
      </c>
      <c r="L664" s="402"/>
      <c r="M664" s="402"/>
      <c r="N664" s="402"/>
      <c r="O664" s="402">
        <v>0</v>
      </c>
      <c r="P664" s="402">
        <v>0.28844567999999998</v>
      </c>
      <c r="Q664" s="402">
        <v>1.1647231</v>
      </c>
      <c r="R664" s="404"/>
    </row>
    <row r="665" spans="2:18">
      <c r="B665" s="400" t="s">
        <v>951</v>
      </c>
      <c r="C665" s="400" t="s">
        <v>1045</v>
      </c>
      <c r="D665" s="400" t="s">
        <v>112</v>
      </c>
      <c r="E665" s="400">
        <v>2.7</v>
      </c>
      <c r="F665" s="400" t="s">
        <v>333</v>
      </c>
      <c r="G665" s="400" t="s">
        <v>292</v>
      </c>
      <c r="H665" s="400" t="s">
        <v>335</v>
      </c>
      <c r="I665" s="401" t="s">
        <v>396</v>
      </c>
      <c r="J665" s="402">
        <v>9.4787824999999994</v>
      </c>
      <c r="K665" s="403">
        <v>10.93195128</v>
      </c>
      <c r="L665" s="402"/>
      <c r="M665" s="402"/>
      <c r="N665" s="402"/>
      <c r="O665" s="402">
        <v>0</v>
      </c>
      <c r="P665" s="402">
        <v>0.28844567999999998</v>
      </c>
      <c r="Q665" s="402">
        <v>1.1647231</v>
      </c>
      <c r="R665" s="404"/>
    </row>
    <row r="666" spans="2:18">
      <c r="B666" s="400" t="s">
        <v>951</v>
      </c>
      <c r="C666" s="400" t="s">
        <v>1048</v>
      </c>
      <c r="D666" s="400" t="s">
        <v>112</v>
      </c>
      <c r="E666" s="400">
        <v>2.7</v>
      </c>
      <c r="F666" s="400" t="s">
        <v>333</v>
      </c>
      <c r="G666" s="400" t="s">
        <v>292</v>
      </c>
      <c r="H666" s="400" t="s">
        <v>335</v>
      </c>
      <c r="I666" s="401" t="s">
        <v>396</v>
      </c>
      <c r="J666" s="402">
        <v>0.71861496000000002</v>
      </c>
      <c r="K666" s="403">
        <v>1.9045749000000001</v>
      </c>
      <c r="L666" s="402"/>
      <c r="M666" s="402"/>
      <c r="N666" s="402"/>
      <c r="O666" s="402">
        <v>0</v>
      </c>
      <c r="P666" s="402">
        <v>0.28844567999999998</v>
      </c>
      <c r="Q666" s="402">
        <v>0.89751426000000001</v>
      </c>
      <c r="R666" s="404"/>
    </row>
    <row r="667" spans="2:18">
      <c r="B667" s="400" t="s">
        <v>951</v>
      </c>
      <c r="C667" s="400" t="s">
        <v>1050</v>
      </c>
      <c r="D667" s="400" t="s">
        <v>112</v>
      </c>
      <c r="E667" s="400">
        <v>2.7</v>
      </c>
      <c r="F667" s="400" t="s">
        <v>333</v>
      </c>
      <c r="G667" s="400" t="s">
        <v>292</v>
      </c>
      <c r="H667" s="400" t="s">
        <v>335</v>
      </c>
      <c r="I667" s="401" t="s">
        <v>396</v>
      </c>
      <c r="J667" s="402">
        <v>9.4787824999999994</v>
      </c>
      <c r="K667" s="403">
        <v>10.93195128</v>
      </c>
      <c r="L667" s="402"/>
      <c r="M667" s="402"/>
      <c r="N667" s="402"/>
      <c r="O667" s="402">
        <v>0</v>
      </c>
      <c r="P667" s="402">
        <v>0.28844567999999998</v>
      </c>
      <c r="Q667" s="402">
        <v>1.1647231</v>
      </c>
      <c r="R667" s="404"/>
    </row>
    <row r="668" spans="2:18">
      <c r="B668" s="400" t="s">
        <v>951</v>
      </c>
      <c r="C668" s="400" t="s">
        <v>1051</v>
      </c>
      <c r="D668" s="400" t="s">
        <v>112</v>
      </c>
      <c r="E668" s="400">
        <v>2.7</v>
      </c>
      <c r="F668" s="400" t="s">
        <v>333</v>
      </c>
      <c r="G668" s="400" t="s">
        <v>292</v>
      </c>
      <c r="H668" s="400" t="s">
        <v>335</v>
      </c>
      <c r="I668" s="401" t="s">
        <v>396</v>
      </c>
      <c r="J668" s="402">
        <v>4.4827791000000001</v>
      </c>
      <c r="K668" s="403">
        <v>5.6687390400000002</v>
      </c>
      <c r="L668" s="402"/>
      <c r="M668" s="402"/>
      <c r="N668" s="402"/>
      <c r="O668" s="402">
        <v>0</v>
      </c>
      <c r="P668" s="402">
        <v>0.28844567999999998</v>
      </c>
      <c r="Q668" s="402">
        <v>0.89751426000000001</v>
      </c>
      <c r="R668" s="404"/>
    </row>
    <row r="669" spans="2:18">
      <c r="B669" s="400" t="s">
        <v>951</v>
      </c>
      <c r="C669" s="400" t="s">
        <v>1052</v>
      </c>
      <c r="D669" s="400" t="s">
        <v>112</v>
      </c>
      <c r="E669" s="400">
        <v>2.7</v>
      </c>
      <c r="F669" s="400" t="s">
        <v>333</v>
      </c>
      <c r="G669" s="400" t="s">
        <v>292</v>
      </c>
      <c r="H669" s="400" t="s">
        <v>335</v>
      </c>
      <c r="I669" s="401" t="s">
        <v>396</v>
      </c>
      <c r="J669" s="402">
        <v>9.4787824999999994</v>
      </c>
      <c r="K669" s="403">
        <v>10.93195128</v>
      </c>
      <c r="L669" s="402"/>
      <c r="M669" s="402"/>
      <c r="N669" s="402"/>
      <c r="O669" s="402">
        <v>0</v>
      </c>
      <c r="P669" s="402">
        <v>0.28844567999999998</v>
      </c>
      <c r="Q669" s="402">
        <v>1.1647231</v>
      </c>
      <c r="R669" s="404"/>
    </row>
    <row r="670" spans="2:18">
      <c r="B670" s="400" t="s">
        <v>951</v>
      </c>
      <c r="C670" s="400" t="s">
        <v>1053</v>
      </c>
      <c r="D670" s="400" t="s">
        <v>112</v>
      </c>
      <c r="E670" s="400">
        <v>2.7</v>
      </c>
      <c r="F670" s="400" t="s">
        <v>333</v>
      </c>
      <c r="G670" s="400" t="s">
        <v>292</v>
      </c>
      <c r="H670" s="400" t="s">
        <v>335</v>
      </c>
      <c r="I670" s="401" t="s">
        <v>396</v>
      </c>
      <c r="J670" s="402">
        <v>5.4223936999999998</v>
      </c>
      <c r="K670" s="403">
        <v>6.7508649800000002</v>
      </c>
      <c r="L670" s="402"/>
      <c r="M670" s="402"/>
      <c r="N670" s="402"/>
      <c r="O670" s="402">
        <v>0</v>
      </c>
      <c r="P670" s="402">
        <v>0.28844567999999998</v>
      </c>
      <c r="Q670" s="402">
        <v>1.0400256000000001</v>
      </c>
      <c r="R670" s="404"/>
    </row>
    <row r="671" spans="2:18">
      <c r="B671" s="400" t="s">
        <v>951</v>
      </c>
      <c r="C671" s="400" t="s">
        <v>1056</v>
      </c>
      <c r="D671" s="400" t="s">
        <v>112</v>
      </c>
      <c r="E671" s="400">
        <v>2.7</v>
      </c>
      <c r="F671" s="400" t="s">
        <v>333</v>
      </c>
      <c r="G671" s="400" t="s">
        <v>292</v>
      </c>
      <c r="H671" s="400" t="s">
        <v>335</v>
      </c>
      <c r="I671" s="401" t="s">
        <v>396</v>
      </c>
      <c r="J671" s="402">
        <v>9.4787824999999994</v>
      </c>
      <c r="K671" s="403">
        <v>10.93195128</v>
      </c>
      <c r="L671" s="402"/>
      <c r="M671" s="402"/>
      <c r="N671" s="402"/>
      <c r="O671" s="402">
        <v>0</v>
      </c>
      <c r="P671" s="402">
        <v>0.28844567999999998</v>
      </c>
      <c r="Q671" s="402">
        <v>1.1647231</v>
      </c>
      <c r="R671" s="404"/>
    </row>
    <row r="672" spans="2:18">
      <c r="B672" s="400" t="s">
        <v>951</v>
      </c>
      <c r="C672" s="400" t="s">
        <v>1057</v>
      </c>
      <c r="D672" s="400" t="s">
        <v>112</v>
      </c>
      <c r="E672" s="400">
        <v>2.7</v>
      </c>
      <c r="F672" s="400" t="s">
        <v>333</v>
      </c>
      <c r="G672" s="400" t="s">
        <v>292</v>
      </c>
      <c r="H672" s="400" t="s">
        <v>335</v>
      </c>
      <c r="I672" s="401" t="s">
        <v>396</v>
      </c>
      <c r="J672" s="402">
        <v>2.9047527</v>
      </c>
      <c r="K672" s="403">
        <v>4.2932309999999996</v>
      </c>
      <c r="L672" s="402"/>
      <c r="M672" s="402"/>
      <c r="N672" s="402"/>
      <c r="O672" s="402">
        <v>0.45641458000000001</v>
      </c>
      <c r="P672" s="402">
        <v>0.27325597000000001</v>
      </c>
      <c r="Q672" s="402">
        <v>0.65880775000000003</v>
      </c>
      <c r="R672" s="404"/>
    </row>
    <row r="673" spans="2:18">
      <c r="B673" s="400" t="s">
        <v>951</v>
      </c>
      <c r="C673" s="400" t="s">
        <v>1061</v>
      </c>
      <c r="D673" s="400" t="s">
        <v>112</v>
      </c>
      <c r="E673" s="400">
        <v>2.7</v>
      </c>
      <c r="F673" s="400" t="s">
        <v>333</v>
      </c>
      <c r="G673" s="400" t="s">
        <v>292</v>
      </c>
      <c r="H673" s="400" t="s">
        <v>335</v>
      </c>
      <c r="I673" s="401" t="s">
        <v>396</v>
      </c>
      <c r="J673" s="402">
        <v>5.4223936999999998</v>
      </c>
      <c r="K673" s="403">
        <v>6.7508649800000002</v>
      </c>
      <c r="L673" s="402"/>
      <c r="M673" s="402"/>
      <c r="N673" s="402"/>
      <c r="O673" s="402">
        <v>0</v>
      </c>
      <c r="P673" s="402">
        <v>0.28844567999999998</v>
      </c>
      <c r="Q673" s="402">
        <v>1.0400256000000001</v>
      </c>
      <c r="R673" s="404"/>
    </row>
    <row r="674" spans="2:18">
      <c r="B674" s="400" t="s">
        <v>951</v>
      </c>
      <c r="C674" s="400" t="s">
        <v>1063</v>
      </c>
      <c r="D674" s="400" t="s">
        <v>112</v>
      </c>
      <c r="E674" s="400">
        <v>2.7</v>
      </c>
      <c r="F674" s="400" t="s">
        <v>333</v>
      </c>
      <c r="G674" s="400" t="s">
        <v>292</v>
      </c>
      <c r="H674" s="400" t="s">
        <v>335</v>
      </c>
      <c r="I674" s="401" t="s">
        <v>396</v>
      </c>
      <c r="J674" s="402">
        <v>4.4827791000000001</v>
      </c>
      <c r="K674" s="403">
        <v>5.6687390400000002</v>
      </c>
      <c r="L674" s="402"/>
      <c r="M674" s="402"/>
      <c r="N674" s="402"/>
      <c r="O674" s="402">
        <v>0</v>
      </c>
      <c r="P674" s="402">
        <v>0.28844567999999998</v>
      </c>
      <c r="Q674" s="402">
        <v>0.89751426000000001</v>
      </c>
      <c r="R674" s="404"/>
    </row>
    <row r="675" spans="2:18">
      <c r="B675" s="400" t="s">
        <v>951</v>
      </c>
      <c r="C675" s="400" t="s">
        <v>1064</v>
      </c>
      <c r="D675" s="400" t="s">
        <v>112</v>
      </c>
      <c r="E675" s="400">
        <v>2.7</v>
      </c>
      <c r="F675" s="400" t="s">
        <v>333</v>
      </c>
      <c r="G675" s="400" t="s">
        <v>292</v>
      </c>
      <c r="H675" s="400" t="s">
        <v>335</v>
      </c>
      <c r="I675" s="401" t="s">
        <v>396</v>
      </c>
      <c r="J675" s="402">
        <v>4.4827791000000001</v>
      </c>
      <c r="K675" s="403">
        <v>5.0133100800000001</v>
      </c>
      <c r="L675" s="402"/>
      <c r="M675" s="402"/>
      <c r="N675" s="402"/>
      <c r="O675" s="402">
        <v>0</v>
      </c>
      <c r="P675" s="402">
        <v>0.28844567999999998</v>
      </c>
      <c r="Q675" s="402">
        <v>0.2420853</v>
      </c>
      <c r="R675" s="404"/>
    </row>
    <row r="676" spans="2:18">
      <c r="B676" s="400" t="s">
        <v>951</v>
      </c>
      <c r="C676" s="400" t="s">
        <v>1069</v>
      </c>
      <c r="D676" s="400" t="s">
        <v>112</v>
      </c>
      <c r="E676" s="400">
        <v>2.7</v>
      </c>
      <c r="F676" s="400" t="s">
        <v>333</v>
      </c>
      <c r="G676" s="400" t="s">
        <v>292</v>
      </c>
      <c r="H676" s="400" t="s">
        <v>335</v>
      </c>
      <c r="I676" s="401" t="s">
        <v>396</v>
      </c>
      <c r="J676" s="402">
        <v>4.4827791000000001</v>
      </c>
      <c r="K676" s="403">
        <v>5.6687390400000002</v>
      </c>
      <c r="L676" s="402"/>
      <c r="M676" s="402"/>
      <c r="N676" s="402"/>
      <c r="O676" s="402">
        <v>0</v>
      </c>
      <c r="P676" s="402">
        <v>0.28844567999999998</v>
      </c>
      <c r="Q676" s="402">
        <v>0.89751426000000001</v>
      </c>
      <c r="R676" s="404"/>
    </row>
    <row r="677" spans="2:18">
      <c r="B677" s="400" t="s">
        <v>951</v>
      </c>
      <c r="C677" s="400" t="s">
        <v>1070</v>
      </c>
      <c r="D677" s="400" t="s">
        <v>112</v>
      </c>
      <c r="E677" s="400">
        <v>2.7</v>
      </c>
      <c r="F677" s="400" t="s">
        <v>333</v>
      </c>
      <c r="G677" s="400" t="s">
        <v>292</v>
      </c>
      <c r="H677" s="400" t="s">
        <v>335</v>
      </c>
      <c r="I677" s="401" t="s">
        <v>396</v>
      </c>
      <c r="J677" s="402">
        <v>5.4600613999999998</v>
      </c>
      <c r="K677" s="403">
        <v>6.8089708699999996</v>
      </c>
      <c r="L677" s="402"/>
      <c r="M677" s="402"/>
      <c r="N677" s="402"/>
      <c r="O677" s="402">
        <v>0</v>
      </c>
      <c r="P677" s="402">
        <v>0.27325597000000001</v>
      </c>
      <c r="Q677" s="402">
        <v>1.0756535</v>
      </c>
      <c r="R677" s="404"/>
    </row>
    <row r="678" spans="2:18">
      <c r="B678" s="400" t="s">
        <v>951</v>
      </c>
      <c r="C678" s="400" t="s">
        <v>1072</v>
      </c>
      <c r="D678" s="400" t="s">
        <v>112</v>
      </c>
      <c r="E678" s="400">
        <v>2.7</v>
      </c>
      <c r="F678" s="400" t="s">
        <v>333</v>
      </c>
      <c r="G678" s="400" t="s">
        <v>292</v>
      </c>
      <c r="H678" s="400" t="s">
        <v>335</v>
      </c>
      <c r="I678" s="401" t="s">
        <v>396</v>
      </c>
      <c r="J678" s="402">
        <v>9.4787824999999994</v>
      </c>
      <c r="K678" s="403">
        <v>10.93195128</v>
      </c>
      <c r="L678" s="402"/>
      <c r="M678" s="402"/>
      <c r="N678" s="402"/>
      <c r="O678" s="402">
        <v>0</v>
      </c>
      <c r="P678" s="402">
        <v>0.28844567999999998</v>
      </c>
      <c r="Q678" s="402">
        <v>1.1647231</v>
      </c>
      <c r="R678" s="404"/>
    </row>
    <row r="679" spans="2:18">
      <c r="B679" s="400" t="s">
        <v>951</v>
      </c>
      <c r="C679" s="400" t="s">
        <v>1075</v>
      </c>
      <c r="D679" s="400" t="s">
        <v>112</v>
      </c>
      <c r="E679" s="400">
        <v>2.7</v>
      </c>
      <c r="F679" s="400" t="s">
        <v>333</v>
      </c>
      <c r="G679" s="400" t="s">
        <v>292</v>
      </c>
      <c r="H679" s="400" t="s">
        <v>335</v>
      </c>
      <c r="I679" s="401" t="s">
        <v>396</v>
      </c>
      <c r="J679" s="402">
        <v>3.3147283000000001</v>
      </c>
      <c r="K679" s="403">
        <v>4.3831163799999997</v>
      </c>
      <c r="L679" s="402"/>
      <c r="M679" s="402"/>
      <c r="N679" s="402"/>
      <c r="O679" s="402">
        <v>0</v>
      </c>
      <c r="P679" s="402">
        <v>0.28844567999999998</v>
      </c>
      <c r="Q679" s="402">
        <v>0.77994240000000004</v>
      </c>
      <c r="R679" s="404"/>
    </row>
    <row r="680" spans="2:18">
      <c r="B680" s="400" t="s">
        <v>951</v>
      </c>
      <c r="C680" s="400" t="s">
        <v>1080</v>
      </c>
      <c r="D680" s="400" t="s">
        <v>112</v>
      </c>
      <c r="E680" s="400">
        <v>2.7</v>
      </c>
      <c r="F680" s="400" t="s">
        <v>333</v>
      </c>
      <c r="G680" s="400" t="s">
        <v>292</v>
      </c>
      <c r="H680" s="400" t="s">
        <v>335</v>
      </c>
      <c r="I680" s="401" t="s">
        <v>396</v>
      </c>
      <c r="J680" s="402">
        <v>9.4787824999999994</v>
      </c>
      <c r="K680" s="403">
        <v>10.93195128</v>
      </c>
      <c r="L680" s="402"/>
      <c r="M680" s="402"/>
      <c r="N680" s="402"/>
      <c r="O680" s="402">
        <v>0</v>
      </c>
      <c r="P680" s="402">
        <v>0.28844567999999998</v>
      </c>
      <c r="Q680" s="402">
        <v>1.1647231</v>
      </c>
      <c r="R680" s="404"/>
    </row>
    <row r="681" spans="2:18">
      <c r="B681" s="400" t="s">
        <v>951</v>
      </c>
      <c r="C681" s="400" t="s">
        <v>1082</v>
      </c>
      <c r="D681" s="400" t="s">
        <v>112</v>
      </c>
      <c r="E681" s="400">
        <v>2.7</v>
      </c>
      <c r="F681" s="400" t="s">
        <v>333</v>
      </c>
      <c r="G681" s="400" t="s">
        <v>292</v>
      </c>
      <c r="H681" s="400" t="s">
        <v>335</v>
      </c>
      <c r="I681" s="401" t="s">
        <v>396</v>
      </c>
      <c r="J681" s="402">
        <v>5.4223936999999998</v>
      </c>
      <c r="K681" s="403">
        <v>6.7508649800000002</v>
      </c>
      <c r="L681" s="402"/>
      <c r="M681" s="402"/>
      <c r="N681" s="402"/>
      <c r="O681" s="402">
        <v>0</v>
      </c>
      <c r="P681" s="402">
        <v>0.28844567999999998</v>
      </c>
      <c r="Q681" s="402">
        <v>1.0400256000000001</v>
      </c>
      <c r="R681" s="404"/>
    </row>
    <row r="682" spans="2:18">
      <c r="B682" s="400" t="s">
        <v>951</v>
      </c>
      <c r="C682" s="400" t="s">
        <v>1084</v>
      </c>
      <c r="D682" s="400" t="s">
        <v>112</v>
      </c>
      <c r="E682" s="400">
        <v>2.7</v>
      </c>
      <c r="F682" s="400" t="s">
        <v>333</v>
      </c>
      <c r="G682" s="400" t="s">
        <v>292</v>
      </c>
      <c r="H682" s="400" t="s">
        <v>335</v>
      </c>
      <c r="I682" s="401" t="s">
        <v>396</v>
      </c>
      <c r="J682" s="402">
        <v>3.1408999999999998</v>
      </c>
      <c r="K682" s="403">
        <v>4.2092880800000003</v>
      </c>
      <c r="L682" s="402"/>
      <c r="M682" s="402"/>
      <c r="N682" s="402"/>
      <c r="O682" s="402">
        <v>0</v>
      </c>
      <c r="P682" s="402">
        <v>0.28844567999999998</v>
      </c>
      <c r="Q682" s="402">
        <v>0.77994240000000004</v>
      </c>
      <c r="R682" s="404"/>
    </row>
    <row r="683" spans="2:18">
      <c r="B683" s="400" t="s">
        <v>951</v>
      </c>
      <c r="C683" s="400" t="s">
        <v>1085</v>
      </c>
      <c r="D683" s="400" t="s">
        <v>112</v>
      </c>
      <c r="E683" s="400">
        <v>2.7</v>
      </c>
      <c r="F683" s="400" t="s">
        <v>333</v>
      </c>
      <c r="G683" s="400" t="s">
        <v>292</v>
      </c>
      <c r="H683" s="400" t="s">
        <v>335</v>
      </c>
      <c r="I683" s="401" t="s">
        <v>396</v>
      </c>
      <c r="J683" s="402">
        <v>5.4223936999999998</v>
      </c>
      <c r="K683" s="403">
        <v>6.7508649800000002</v>
      </c>
      <c r="L683" s="402"/>
      <c r="M683" s="402"/>
      <c r="N683" s="402"/>
      <c r="O683" s="402">
        <v>0</v>
      </c>
      <c r="P683" s="402">
        <v>0.28844567999999998</v>
      </c>
      <c r="Q683" s="402">
        <v>1.0400256000000001</v>
      </c>
      <c r="R683" s="404"/>
    </row>
    <row r="684" spans="2:18">
      <c r="B684" s="400" t="s">
        <v>951</v>
      </c>
      <c r="C684" s="400" t="s">
        <v>1087</v>
      </c>
      <c r="D684" s="400" t="s">
        <v>112</v>
      </c>
      <c r="E684" s="400">
        <v>2.7</v>
      </c>
      <c r="F684" s="400" t="s">
        <v>333</v>
      </c>
      <c r="G684" s="400" t="s">
        <v>292</v>
      </c>
      <c r="H684" s="400" t="s">
        <v>335</v>
      </c>
      <c r="I684" s="401" t="s">
        <v>396</v>
      </c>
      <c r="J684" s="402">
        <v>4.4827791000000001</v>
      </c>
      <c r="K684" s="403">
        <v>5.6687390400000002</v>
      </c>
      <c r="L684" s="402"/>
      <c r="M684" s="402"/>
      <c r="N684" s="402"/>
      <c r="O684" s="402">
        <v>0</v>
      </c>
      <c r="P684" s="402">
        <v>0.28844567999999998</v>
      </c>
      <c r="Q684" s="402">
        <v>0.89751426000000001</v>
      </c>
      <c r="R684" s="404"/>
    </row>
    <row r="685" spans="2:18">
      <c r="B685" s="400" t="s">
        <v>951</v>
      </c>
      <c r="C685" s="400" t="s">
        <v>1088</v>
      </c>
      <c r="D685" s="400" t="s">
        <v>112</v>
      </c>
      <c r="E685" s="400">
        <v>2.7</v>
      </c>
      <c r="F685" s="400" t="s">
        <v>333</v>
      </c>
      <c r="G685" s="400" t="s">
        <v>292</v>
      </c>
      <c r="H685" s="400" t="s">
        <v>335</v>
      </c>
      <c r="I685" s="401" t="s">
        <v>396</v>
      </c>
      <c r="J685" s="402">
        <v>9.4787824999999994</v>
      </c>
      <c r="K685" s="403">
        <v>10.93195128</v>
      </c>
      <c r="L685" s="402"/>
      <c r="M685" s="402"/>
      <c r="N685" s="402"/>
      <c r="O685" s="402">
        <v>0</v>
      </c>
      <c r="P685" s="402">
        <v>0.28844567999999998</v>
      </c>
      <c r="Q685" s="402">
        <v>1.1647231</v>
      </c>
      <c r="R685" s="404"/>
    </row>
    <row r="686" spans="2:18">
      <c r="B686" s="400" t="s">
        <v>951</v>
      </c>
      <c r="C686" s="400" t="s">
        <v>1093</v>
      </c>
      <c r="D686" s="400" t="s">
        <v>112</v>
      </c>
      <c r="E686" s="400">
        <v>2.7</v>
      </c>
      <c r="F686" s="400" t="s">
        <v>333</v>
      </c>
      <c r="G686" s="400" t="s">
        <v>292</v>
      </c>
      <c r="H686" s="400" t="s">
        <v>335</v>
      </c>
      <c r="I686" s="401" t="s">
        <v>396</v>
      </c>
      <c r="J686" s="402">
        <v>10.618373</v>
      </c>
      <c r="K686" s="403">
        <v>11.90052811</v>
      </c>
      <c r="L686" s="402"/>
      <c r="M686" s="402"/>
      <c r="N686" s="402"/>
      <c r="O686" s="402">
        <v>0</v>
      </c>
      <c r="P686" s="402">
        <v>0.28844567999999998</v>
      </c>
      <c r="Q686" s="402">
        <v>0.99370943</v>
      </c>
      <c r="R686" s="404"/>
    </row>
    <row r="687" spans="2:18">
      <c r="B687" s="400" t="s">
        <v>951</v>
      </c>
      <c r="C687" s="400" t="s">
        <v>1094</v>
      </c>
      <c r="D687" s="400" t="s">
        <v>112</v>
      </c>
      <c r="E687" s="400">
        <v>2.7</v>
      </c>
      <c r="F687" s="400" t="s">
        <v>333</v>
      </c>
      <c r="G687" s="400" t="s">
        <v>292</v>
      </c>
      <c r="H687" s="400" t="s">
        <v>335</v>
      </c>
      <c r="I687" s="401" t="s">
        <v>396</v>
      </c>
      <c r="J687" s="402">
        <v>7.8243041</v>
      </c>
      <c r="K687" s="403">
        <v>9.1064592100000006</v>
      </c>
      <c r="L687" s="402"/>
      <c r="M687" s="402"/>
      <c r="N687" s="402"/>
      <c r="O687" s="402">
        <v>0</v>
      </c>
      <c r="P687" s="402">
        <v>0.28844567999999998</v>
      </c>
      <c r="Q687" s="402">
        <v>0.99370943</v>
      </c>
      <c r="R687" s="404"/>
    </row>
    <row r="688" spans="2:18">
      <c r="B688" s="400" t="s">
        <v>951</v>
      </c>
      <c r="C688" s="400" t="s">
        <v>1096</v>
      </c>
      <c r="D688" s="400" t="s">
        <v>112</v>
      </c>
      <c r="E688" s="400">
        <v>2.7</v>
      </c>
      <c r="F688" s="400" t="s">
        <v>333</v>
      </c>
      <c r="G688" s="400" t="s">
        <v>292</v>
      </c>
      <c r="H688" s="400" t="s">
        <v>335</v>
      </c>
      <c r="I688" s="401" t="s">
        <v>396</v>
      </c>
      <c r="J688" s="402">
        <v>9.4787824999999994</v>
      </c>
      <c r="K688" s="403">
        <v>10.93195128</v>
      </c>
      <c r="L688" s="402"/>
      <c r="M688" s="402"/>
      <c r="N688" s="402"/>
      <c r="O688" s="402">
        <v>0</v>
      </c>
      <c r="P688" s="402">
        <v>0.28844567999999998</v>
      </c>
      <c r="Q688" s="402">
        <v>1.1647231</v>
      </c>
      <c r="R688" s="404"/>
    </row>
    <row r="689" spans="2:18">
      <c r="B689" s="400" t="s">
        <v>951</v>
      </c>
      <c r="C689" s="400" t="s">
        <v>1098</v>
      </c>
      <c r="D689" s="400" t="s">
        <v>112</v>
      </c>
      <c r="E689" s="400">
        <v>2.7</v>
      </c>
      <c r="F689" s="400" t="s">
        <v>333</v>
      </c>
      <c r="G689" s="400" t="s">
        <v>292</v>
      </c>
      <c r="H689" s="400" t="s">
        <v>335</v>
      </c>
      <c r="I689" s="401" t="s">
        <v>396</v>
      </c>
      <c r="J689" s="402">
        <v>3.3371217999999998</v>
      </c>
      <c r="K689" s="403">
        <v>4.4055098800000003</v>
      </c>
      <c r="L689" s="402"/>
      <c r="M689" s="402"/>
      <c r="N689" s="402"/>
      <c r="O689" s="402">
        <v>0</v>
      </c>
      <c r="P689" s="402">
        <v>0.28844567999999998</v>
      </c>
      <c r="Q689" s="402">
        <v>0.77994240000000004</v>
      </c>
      <c r="R689" s="404"/>
    </row>
    <row r="690" spans="2:18">
      <c r="B690" s="400" t="s">
        <v>951</v>
      </c>
      <c r="C690" s="400" t="s">
        <v>958</v>
      </c>
      <c r="D690" s="400" t="s">
        <v>114</v>
      </c>
      <c r="E690" s="400">
        <v>4</v>
      </c>
      <c r="F690" s="400" t="s">
        <v>333</v>
      </c>
      <c r="G690" s="400" t="s">
        <v>334</v>
      </c>
      <c r="H690" s="400" t="s">
        <v>335</v>
      </c>
      <c r="I690" s="401" t="s">
        <v>336</v>
      </c>
      <c r="J690" s="402"/>
      <c r="K690" s="403">
        <v>12.29</v>
      </c>
      <c r="L690" s="402"/>
      <c r="M690" s="402"/>
      <c r="N690" s="402"/>
      <c r="O690" s="402"/>
      <c r="P690" s="402"/>
      <c r="Q690" s="402"/>
      <c r="R690" s="404"/>
    </row>
    <row r="691" spans="2:18">
      <c r="B691" s="400" t="s">
        <v>951</v>
      </c>
      <c r="C691" s="400" t="s">
        <v>986</v>
      </c>
      <c r="D691" s="400" t="s">
        <v>114</v>
      </c>
      <c r="E691" s="400">
        <v>4</v>
      </c>
      <c r="F691" s="400" t="s">
        <v>333</v>
      </c>
      <c r="G691" s="400" t="s">
        <v>334</v>
      </c>
      <c r="H691" s="400" t="s">
        <v>335</v>
      </c>
      <c r="I691" s="401" t="s">
        <v>336</v>
      </c>
      <c r="J691" s="402"/>
      <c r="K691" s="403">
        <v>1.8</v>
      </c>
      <c r="L691" s="402"/>
      <c r="M691" s="402"/>
      <c r="N691" s="402"/>
      <c r="O691" s="402"/>
      <c r="P691" s="402"/>
      <c r="Q691" s="402"/>
      <c r="R691" s="404"/>
    </row>
    <row r="692" spans="2:18">
      <c r="B692" s="400" t="s">
        <v>951</v>
      </c>
      <c r="C692" s="400" t="s">
        <v>988</v>
      </c>
      <c r="D692" s="400" t="s">
        <v>114</v>
      </c>
      <c r="E692" s="400">
        <v>4</v>
      </c>
      <c r="F692" s="400" t="s">
        <v>333</v>
      </c>
      <c r="G692" s="400" t="s">
        <v>334</v>
      </c>
      <c r="H692" s="400" t="s">
        <v>335</v>
      </c>
      <c r="I692" s="401" t="s">
        <v>336</v>
      </c>
      <c r="J692" s="402"/>
      <c r="K692" s="403">
        <v>3.49</v>
      </c>
      <c r="L692" s="402"/>
      <c r="M692" s="402"/>
      <c r="N692" s="402"/>
      <c r="O692" s="402"/>
      <c r="P692" s="402"/>
      <c r="Q692" s="402"/>
      <c r="R692" s="404"/>
    </row>
    <row r="693" spans="2:18">
      <c r="B693" s="400" t="s">
        <v>951</v>
      </c>
      <c r="C693" s="400" t="s">
        <v>998</v>
      </c>
      <c r="D693" s="400" t="s">
        <v>114</v>
      </c>
      <c r="E693" s="400">
        <v>4</v>
      </c>
      <c r="F693" s="400" t="s">
        <v>333</v>
      </c>
      <c r="G693" s="400" t="s">
        <v>334</v>
      </c>
      <c r="H693" s="400" t="s">
        <v>335</v>
      </c>
      <c r="I693" s="401" t="s">
        <v>336</v>
      </c>
      <c r="J693" s="402"/>
      <c r="K693" s="403">
        <v>8.33</v>
      </c>
      <c r="L693" s="402"/>
      <c r="M693" s="402"/>
      <c r="N693" s="402"/>
      <c r="O693" s="402"/>
      <c r="P693" s="402"/>
      <c r="Q693" s="402"/>
      <c r="R693" s="404"/>
    </row>
    <row r="694" spans="2:18">
      <c r="B694" s="400" t="s">
        <v>951</v>
      </c>
      <c r="C694" s="400" t="s">
        <v>999</v>
      </c>
      <c r="D694" s="400" t="s">
        <v>114</v>
      </c>
      <c r="E694" s="400">
        <v>4</v>
      </c>
      <c r="F694" s="400" t="s">
        <v>333</v>
      </c>
      <c r="G694" s="400" t="s">
        <v>334</v>
      </c>
      <c r="H694" s="400" t="s">
        <v>335</v>
      </c>
      <c r="I694" s="401" t="s">
        <v>336</v>
      </c>
      <c r="J694" s="402"/>
      <c r="K694" s="403">
        <v>3.88</v>
      </c>
      <c r="L694" s="402"/>
      <c r="M694" s="402"/>
      <c r="N694" s="402"/>
      <c r="O694" s="402"/>
      <c r="P694" s="402"/>
      <c r="Q694" s="402"/>
      <c r="R694" s="404"/>
    </row>
    <row r="695" spans="2:18">
      <c r="B695" s="400" t="s">
        <v>951</v>
      </c>
      <c r="C695" s="400" t="s">
        <v>1009</v>
      </c>
      <c r="D695" s="400" t="s">
        <v>114</v>
      </c>
      <c r="E695" s="400">
        <v>4</v>
      </c>
      <c r="F695" s="400" t="s">
        <v>333</v>
      </c>
      <c r="G695" s="400" t="s">
        <v>334</v>
      </c>
      <c r="H695" s="400" t="s">
        <v>335</v>
      </c>
      <c r="I695" s="401" t="s">
        <v>336</v>
      </c>
      <c r="J695" s="402"/>
      <c r="K695" s="403">
        <v>4.41</v>
      </c>
      <c r="L695" s="402"/>
      <c r="M695" s="402"/>
      <c r="N695" s="402"/>
      <c r="O695" s="402"/>
      <c r="P695" s="402"/>
      <c r="Q695" s="402"/>
      <c r="R695" s="404"/>
    </row>
    <row r="696" spans="2:18">
      <c r="B696" s="400" t="s">
        <v>951</v>
      </c>
      <c r="C696" s="400" t="s">
        <v>1021</v>
      </c>
      <c r="D696" s="400" t="s">
        <v>114</v>
      </c>
      <c r="E696" s="400">
        <v>4</v>
      </c>
      <c r="F696" s="400" t="s">
        <v>333</v>
      </c>
      <c r="G696" s="400" t="s">
        <v>334</v>
      </c>
      <c r="H696" s="400" t="s">
        <v>335</v>
      </c>
      <c r="I696" s="401" t="s">
        <v>336</v>
      </c>
      <c r="J696" s="402"/>
      <c r="K696" s="403">
        <v>3.37</v>
      </c>
      <c r="L696" s="402"/>
      <c r="M696" s="402"/>
      <c r="N696" s="402"/>
      <c r="O696" s="402"/>
      <c r="P696" s="402"/>
      <c r="Q696" s="402"/>
      <c r="R696" s="404"/>
    </row>
    <row r="697" spans="2:18">
      <c r="B697" s="400" t="s">
        <v>951</v>
      </c>
      <c r="C697" s="400" t="s">
        <v>1023</v>
      </c>
      <c r="D697" s="400" t="s">
        <v>114</v>
      </c>
      <c r="E697" s="400">
        <v>4</v>
      </c>
      <c r="F697" s="400" t="s">
        <v>333</v>
      </c>
      <c r="G697" s="400" t="s">
        <v>334</v>
      </c>
      <c r="H697" s="400" t="s">
        <v>335</v>
      </c>
      <c r="I697" s="401" t="s">
        <v>336</v>
      </c>
      <c r="J697" s="402"/>
      <c r="K697" s="403">
        <v>8.98</v>
      </c>
      <c r="L697" s="402"/>
      <c r="M697" s="402"/>
      <c r="N697" s="402"/>
      <c r="O697" s="402"/>
      <c r="P697" s="402"/>
      <c r="Q697" s="402"/>
      <c r="R697" s="404"/>
    </row>
    <row r="698" spans="2:18">
      <c r="B698" s="400" t="s">
        <v>951</v>
      </c>
      <c r="C698" s="400" t="s">
        <v>1025</v>
      </c>
      <c r="D698" s="400" t="s">
        <v>114</v>
      </c>
      <c r="E698" s="400">
        <v>4</v>
      </c>
      <c r="F698" s="400" t="s">
        <v>333</v>
      </c>
      <c r="G698" s="400" t="s">
        <v>334</v>
      </c>
      <c r="H698" s="400" t="s">
        <v>335</v>
      </c>
      <c r="I698" s="401" t="s">
        <v>336</v>
      </c>
      <c r="J698" s="402"/>
      <c r="K698" s="403">
        <v>1.17</v>
      </c>
      <c r="L698" s="402"/>
      <c r="M698" s="402"/>
      <c r="N698" s="402"/>
      <c r="O698" s="402"/>
      <c r="P698" s="402"/>
      <c r="Q698" s="402"/>
      <c r="R698" s="404"/>
    </row>
    <row r="699" spans="2:18">
      <c r="B699" s="400" t="s">
        <v>951</v>
      </c>
      <c r="C699" s="400" t="s">
        <v>1033</v>
      </c>
      <c r="D699" s="400" t="s">
        <v>114</v>
      </c>
      <c r="E699" s="400">
        <v>4</v>
      </c>
      <c r="F699" s="400" t="s">
        <v>333</v>
      </c>
      <c r="G699" s="400" t="s">
        <v>334</v>
      </c>
      <c r="H699" s="400" t="s">
        <v>335</v>
      </c>
      <c r="I699" s="401" t="s">
        <v>336</v>
      </c>
      <c r="J699" s="402"/>
      <c r="K699" s="403">
        <v>6.45</v>
      </c>
      <c r="L699" s="402"/>
      <c r="M699" s="402"/>
      <c r="N699" s="402"/>
      <c r="O699" s="402"/>
      <c r="P699" s="402"/>
      <c r="Q699" s="402"/>
      <c r="R699" s="404"/>
    </row>
    <row r="700" spans="2:18">
      <c r="B700" s="400" t="s">
        <v>951</v>
      </c>
      <c r="C700" s="400" t="s">
        <v>1035</v>
      </c>
      <c r="D700" s="400" t="s">
        <v>114</v>
      </c>
      <c r="E700" s="400">
        <v>4</v>
      </c>
      <c r="F700" s="400" t="s">
        <v>333</v>
      </c>
      <c r="G700" s="400" t="s">
        <v>334</v>
      </c>
      <c r="H700" s="400" t="s">
        <v>335</v>
      </c>
      <c r="I700" s="401" t="s">
        <v>336</v>
      </c>
      <c r="J700" s="402"/>
      <c r="K700" s="403">
        <v>2</v>
      </c>
      <c r="L700" s="402"/>
      <c r="M700" s="402"/>
      <c r="N700" s="402"/>
      <c r="O700" s="402"/>
      <c r="P700" s="402"/>
      <c r="Q700" s="402"/>
      <c r="R700" s="404"/>
    </row>
    <row r="701" spans="2:18">
      <c r="B701" s="400" t="s">
        <v>951</v>
      </c>
      <c r="C701" s="400" t="s">
        <v>1039</v>
      </c>
      <c r="D701" s="400" t="s">
        <v>114</v>
      </c>
      <c r="E701" s="400">
        <v>4</v>
      </c>
      <c r="F701" s="400" t="s">
        <v>333</v>
      </c>
      <c r="G701" s="400" t="s">
        <v>334</v>
      </c>
      <c r="H701" s="400" t="s">
        <v>335</v>
      </c>
      <c r="I701" s="401" t="s">
        <v>339</v>
      </c>
      <c r="J701" s="402"/>
      <c r="K701" s="403">
        <v>14.15</v>
      </c>
      <c r="L701" s="402"/>
      <c r="M701" s="402"/>
      <c r="N701" s="402"/>
      <c r="O701" s="402"/>
      <c r="P701" s="402"/>
      <c r="Q701" s="402"/>
      <c r="R701" s="404"/>
    </row>
    <row r="702" spans="2:18">
      <c r="B702" s="400" t="s">
        <v>951</v>
      </c>
      <c r="C702" s="400" t="s">
        <v>1044</v>
      </c>
      <c r="D702" s="400" t="s">
        <v>114</v>
      </c>
      <c r="E702" s="400">
        <v>4</v>
      </c>
      <c r="F702" s="400" t="s">
        <v>333</v>
      </c>
      <c r="G702" s="400" t="s">
        <v>334</v>
      </c>
      <c r="H702" s="400" t="s">
        <v>335</v>
      </c>
      <c r="I702" s="401" t="s">
        <v>336</v>
      </c>
      <c r="J702" s="402"/>
      <c r="K702" s="403">
        <v>1.1000000000000001</v>
      </c>
      <c r="L702" s="402"/>
      <c r="M702" s="402"/>
      <c r="N702" s="402"/>
      <c r="O702" s="402"/>
      <c r="P702" s="402"/>
      <c r="Q702" s="402"/>
      <c r="R702" s="404"/>
    </row>
    <row r="703" spans="2:18">
      <c r="B703" s="400" t="s">
        <v>951</v>
      </c>
      <c r="C703" s="400" t="s">
        <v>1046</v>
      </c>
      <c r="D703" s="400" t="s">
        <v>114</v>
      </c>
      <c r="E703" s="400">
        <v>4</v>
      </c>
      <c r="F703" s="400" t="s">
        <v>333</v>
      </c>
      <c r="G703" s="400" t="s">
        <v>334</v>
      </c>
      <c r="H703" s="400" t="s">
        <v>335</v>
      </c>
      <c r="I703" s="401" t="s">
        <v>336</v>
      </c>
      <c r="J703" s="402"/>
      <c r="K703" s="403">
        <v>1.65</v>
      </c>
      <c r="L703" s="402"/>
      <c r="M703" s="402"/>
      <c r="N703" s="402"/>
      <c r="O703" s="402"/>
      <c r="P703" s="402"/>
      <c r="Q703" s="402"/>
      <c r="R703" s="404"/>
    </row>
    <row r="704" spans="2:18">
      <c r="B704" s="400" t="s">
        <v>951</v>
      </c>
      <c r="C704" s="400" t="s">
        <v>1047</v>
      </c>
      <c r="D704" s="400" t="s">
        <v>114</v>
      </c>
      <c r="E704" s="400">
        <v>4</v>
      </c>
      <c r="F704" s="400" t="s">
        <v>333</v>
      </c>
      <c r="G704" s="400" t="s">
        <v>334</v>
      </c>
      <c r="H704" s="400" t="s">
        <v>335</v>
      </c>
      <c r="I704" s="401" t="s">
        <v>336</v>
      </c>
      <c r="J704" s="402"/>
      <c r="K704" s="403">
        <v>6.63</v>
      </c>
      <c r="L704" s="402"/>
      <c r="M704" s="402"/>
      <c r="N704" s="402"/>
      <c r="O704" s="402"/>
      <c r="P704" s="402"/>
      <c r="Q704" s="402"/>
      <c r="R704" s="404"/>
    </row>
    <row r="705" spans="2:18">
      <c r="B705" s="400" t="s">
        <v>951</v>
      </c>
      <c r="C705" s="400" t="s">
        <v>1049</v>
      </c>
      <c r="D705" s="400" t="s">
        <v>114</v>
      </c>
      <c r="E705" s="400">
        <v>4</v>
      </c>
      <c r="F705" s="400" t="s">
        <v>333</v>
      </c>
      <c r="G705" s="400" t="s">
        <v>334</v>
      </c>
      <c r="H705" s="400" t="s">
        <v>335</v>
      </c>
      <c r="I705" s="401" t="s">
        <v>339</v>
      </c>
      <c r="J705" s="402"/>
      <c r="K705" s="403">
        <v>11.44</v>
      </c>
      <c r="L705" s="402"/>
      <c r="M705" s="402"/>
      <c r="N705" s="402"/>
      <c r="O705" s="402"/>
      <c r="P705" s="402"/>
      <c r="Q705" s="402"/>
      <c r="R705" s="404"/>
    </row>
    <row r="706" spans="2:18">
      <c r="B706" s="400" t="s">
        <v>951</v>
      </c>
      <c r="C706" s="400" t="s">
        <v>1054</v>
      </c>
      <c r="D706" s="400" t="s">
        <v>114</v>
      </c>
      <c r="E706" s="400">
        <v>4</v>
      </c>
      <c r="F706" s="400" t="s">
        <v>333</v>
      </c>
      <c r="G706" s="400" t="s">
        <v>334</v>
      </c>
      <c r="H706" s="400" t="s">
        <v>335</v>
      </c>
      <c r="I706" s="401" t="s">
        <v>336</v>
      </c>
      <c r="J706" s="402"/>
      <c r="K706" s="403">
        <v>8.41</v>
      </c>
      <c r="L706" s="402"/>
      <c r="M706" s="402"/>
      <c r="N706" s="402"/>
      <c r="O706" s="402"/>
      <c r="P706" s="402"/>
      <c r="Q706" s="402"/>
      <c r="R706" s="404"/>
    </row>
    <row r="707" spans="2:18">
      <c r="B707" s="400" t="s">
        <v>951</v>
      </c>
      <c r="C707" s="400" t="s">
        <v>1055</v>
      </c>
      <c r="D707" s="400" t="s">
        <v>114</v>
      </c>
      <c r="E707" s="400">
        <v>4</v>
      </c>
      <c r="F707" s="400" t="s">
        <v>333</v>
      </c>
      <c r="G707" s="400" t="s">
        <v>334</v>
      </c>
      <c r="H707" s="400" t="s">
        <v>335</v>
      </c>
      <c r="I707" s="401" t="s">
        <v>336</v>
      </c>
      <c r="J707" s="402"/>
      <c r="K707" s="403">
        <v>6.94</v>
      </c>
      <c r="L707" s="402"/>
      <c r="M707" s="402"/>
      <c r="N707" s="402"/>
      <c r="O707" s="402"/>
      <c r="P707" s="402"/>
      <c r="Q707" s="402"/>
      <c r="R707" s="404"/>
    </row>
    <row r="708" spans="2:18">
      <c r="B708" s="400" t="s">
        <v>951</v>
      </c>
      <c r="C708" s="400" t="s">
        <v>1062</v>
      </c>
      <c r="D708" s="400" t="s">
        <v>114</v>
      </c>
      <c r="E708" s="400">
        <v>4</v>
      </c>
      <c r="F708" s="400" t="s">
        <v>333</v>
      </c>
      <c r="G708" s="400" t="s">
        <v>334</v>
      </c>
      <c r="H708" s="400" t="s">
        <v>335</v>
      </c>
      <c r="I708" s="401" t="s">
        <v>336</v>
      </c>
      <c r="J708" s="402"/>
      <c r="K708" s="403">
        <v>3.76</v>
      </c>
      <c r="L708" s="402"/>
      <c r="M708" s="402"/>
      <c r="N708" s="402"/>
      <c r="O708" s="402"/>
      <c r="P708" s="402"/>
      <c r="Q708" s="402"/>
      <c r="R708" s="404"/>
    </row>
    <row r="709" spans="2:18">
      <c r="B709" s="400" t="s">
        <v>951</v>
      </c>
      <c r="C709" s="400" t="s">
        <v>1065</v>
      </c>
      <c r="D709" s="400" t="s">
        <v>114</v>
      </c>
      <c r="E709" s="400">
        <v>4</v>
      </c>
      <c r="F709" s="400" t="s">
        <v>333</v>
      </c>
      <c r="G709" s="400" t="s">
        <v>334</v>
      </c>
      <c r="H709" s="400" t="s">
        <v>335</v>
      </c>
      <c r="I709" s="401" t="s">
        <v>336</v>
      </c>
      <c r="J709" s="402"/>
      <c r="K709" s="403">
        <v>3.55</v>
      </c>
      <c r="L709" s="402"/>
      <c r="M709" s="402"/>
      <c r="N709" s="402"/>
      <c r="O709" s="402"/>
      <c r="P709" s="402"/>
      <c r="Q709" s="402"/>
      <c r="R709" s="404"/>
    </row>
    <row r="710" spans="2:18">
      <c r="B710" s="400" t="s">
        <v>951</v>
      </c>
      <c r="C710" s="400" t="s">
        <v>1071</v>
      </c>
      <c r="D710" s="400" t="s">
        <v>114</v>
      </c>
      <c r="E710" s="400">
        <v>4</v>
      </c>
      <c r="F710" s="400" t="s">
        <v>333</v>
      </c>
      <c r="G710" s="400" t="s">
        <v>334</v>
      </c>
      <c r="H710" s="400" t="s">
        <v>335</v>
      </c>
      <c r="I710" s="401" t="s">
        <v>336</v>
      </c>
      <c r="J710" s="402"/>
      <c r="K710" s="403">
        <v>11.5</v>
      </c>
      <c r="L710" s="402"/>
      <c r="M710" s="402"/>
      <c r="N710" s="402"/>
      <c r="O710" s="402"/>
      <c r="P710" s="402"/>
      <c r="Q710" s="402"/>
      <c r="R710" s="404"/>
    </row>
    <row r="711" spans="2:18">
      <c r="B711" s="400" t="s">
        <v>951</v>
      </c>
      <c r="C711" s="400" t="s">
        <v>1079</v>
      </c>
      <c r="D711" s="400" t="s">
        <v>114</v>
      </c>
      <c r="E711" s="400">
        <v>4</v>
      </c>
      <c r="F711" s="400" t="s">
        <v>333</v>
      </c>
      <c r="G711" s="400" t="s">
        <v>334</v>
      </c>
      <c r="H711" s="400" t="s">
        <v>335</v>
      </c>
      <c r="I711" s="401" t="s">
        <v>336</v>
      </c>
      <c r="J711" s="402"/>
      <c r="K711" s="403">
        <v>20.86</v>
      </c>
      <c r="L711" s="402"/>
      <c r="M711" s="402"/>
      <c r="N711" s="402"/>
      <c r="O711" s="402"/>
      <c r="P711" s="402"/>
      <c r="Q711" s="402"/>
      <c r="R711" s="404"/>
    </row>
    <row r="712" spans="2:18">
      <c r="B712" s="400" t="s">
        <v>951</v>
      </c>
      <c r="C712" s="400" t="s">
        <v>1083</v>
      </c>
      <c r="D712" s="400" t="s">
        <v>114</v>
      </c>
      <c r="E712" s="400">
        <v>4</v>
      </c>
      <c r="F712" s="400" t="s">
        <v>333</v>
      </c>
      <c r="G712" s="400" t="s">
        <v>334</v>
      </c>
      <c r="H712" s="400" t="s">
        <v>335</v>
      </c>
      <c r="I712" s="401" t="s">
        <v>336</v>
      </c>
      <c r="J712" s="402"/>
      <c r="K712" s="403">
        <v>12.84</v>
      </c>
      <c r="L712" s="402"/>
      <c r="M712" s="402"/>
      <c r="N712" s="402"/>
      <c r="O712" s="402"/>
      <c r="P712" s="402"/>
      <c r="Q712" s="402"/>
      <c r="R712" s="404"/>
    </row>
    <row r="713" spans="2:18">
      <c r="B713" s="400" t="s">
        <v>951</v>
      </c>
      <c r="C713" s="400" t="s">
        <v>1086</v>
      </c>
      <c r="D713" s="400" t="s">
        <v>114</v>
      </c>
      <c r="E713" s="400">
        <v>4</v>
      </c>
      <c r="F713" s="400" t="s">
        <v>333</v>
      </c>
      <c r="G713" s="400" t="s">
        <v>334</v>
      </c>
      <c r="H713" s="400" t="s">
        <v>335</v>
      </c>
      <c r="I713" s="401" t="s">
        <v>336</v>
      </c>
      <c r="J713" s="402"/>
      <c r="K713" s="403">
        <v>3.73</v>
      </c>
      <c r="L713" s="402"/>
      <c r="M713" s="402"/>
      <c r="N713" s="402"/>
      <c r="O713" s="402"/>
      <c r="P713" s="402"/>
      <c r="Q713" s="402"/>
      <c r="R713" s="404"/>
    </row>
    <row r="714" spans="2:18">
      <c r="B714" s="400" t="s">
        <v>951</v>
      </c>
      <c r="C714" s="400" t="s">
        <v>1089</v>
      </c>
      <c r="D714" s="400" t="s">
        <v>114</v>
      </c>
      <c r="E714" s="400">
        <v>4</v>
      </c>
      <c r="F714" s="400" t="s">
        <v>333</v>
      </c>
      <c r="G714" s="400" t="s">
        <v>334</v>
      </c>
      <c r="H714" s="400" t="s">
        <v>335</v>
      </c>
      <c r="I714" s="401" t="s">
        <v>336</v>
      </c>
      <c r="J714" s="402"/>
      <c r="K714" s="403">
        <v>2.6</v>
      </c>
      <c r="L714" s="402"/>
      <c r="M714" s="402"/>
      <c r="N714" s="402"/>
      <c r="O714" s="402"/>
      <c r="P714" s="402"/>
      <c r="Q714" s="402"/>
      <c r="R714" s="404"/>
    </row>
    <row r="715" spans="2:18">
      <c r="B715" s="400" t="s">
        <v>951</v>
      </c>
      <c r="C715" s="400" t="s">
        <v>1091</v>
      </c>
      <c r="D715" s="400" t="s">
        <v>114</v>
      </c>
      <c r="E715" s="400">
        <v>4</v>
      </c>
      <c r="F715" s="400" t="s">
        <v>333</v>
      </c>
      <c r="G715" s="400" t="s">
        <v>334</v>
      </c>
      <c r="H715" s="400" t="s">
        <v>335</v>
      </c>
      <c r="I715" s="401" t="s">
        <v>336</v>
      </c>
      <c r="J715" s="402"/>
      <c r="K715" s="403">
        <v>14.51</v>
      </c>
      <c r="L715" s="402"/>
      <c r="M715" s="402"/>
      <c r="N715" s="402"/>
      <c r="O715" s="402"/>
      <c r="P715" s="402"/>
      <c r="Q715" s="402"/>
      <c r="R715" s="404"/>
    </row>
    <row r="716" spans="2:18">
      <c r="B716" s="400" t="s">
        <v>951</v>
      </c>
      <c r="C716" s="400" t="s">
        <v>1095</v>
      </c>
      <c r="D716" s="400" t="s">
        <v>114</v>
      </c>
      <c r="E716" s="400">
        <v>4</v>
      </c>
      <c r="F716" s="400" t="s">
        <v>333</v>
      </c>
      <c r="G716" s="400" t="s">
        <v>334</v>
      </c>
      <c r="H716" s="400" t="s">
        <v>335</v>
      </c>
      <c r="I716" s="401" t="s">
        <v>336</v>
      </c>
      <c r="J716" s="402"/>
      <c r="K716" s="403">
        <v>2.66</v>
      </c>
      <c r="L716" s="402"/>
      <c r="M716" s="402"/>
      <c r="N716" s="402"/>
      <c r="O716" s="402"/>
      <c r="P716" s="402"/>
      <c r="Q716" s="402"/>
      <c r="R716" s="404"/>
    </row>
    <row r="717" spans="2:18">
      <c r="B717" s="400" t="s">
        <v>1105</v>
      </c>
      <c r="C717" s="400" t="s">
        <v>1106</v>
      </c>
      <c r="D717" s="400" t="s">
        <v>110</v>
      </c>
      <c r="E717" s="400">
        <v>2.2999999999999998</v>
      </c>
      <c r="F717" s="400" t="s">
        <v>292</v>
      </c>
      <c r="G717" s="400" t="s">
        <v>292</v>
      </c>
      <c r="H717" s="400" t="s">
        <v>321</v>
      </c>
      <c r="I717" s="401" t="s">
        <v>317</v>
      </c>
      <c r="J717" s="402">
        <v>0.58229653699999995</v>
      </c>
      <c r="K717" s="403"/>
      <c r="L717" s="402">
        <v>0.475409894</v>
      </c>
      <c r="M717" s="402"/>
      <c r="N717" s="402"/>
      <c r="O717" s="402"/>
      <c r="P717" s="402"/>
      <c r="Q717" s="402"/>
      <c r="R717" s="404"/>
    </row>
    <row r="718" spans="2:18">
      <c r="B718" s="400" t="s">
        <v>1107</v>
      </c>
      <c r="C718" s="400" t="s">
        <v>1108</v>
      </c>
      <c r="D718" s="400" t="s">
        <v>112</v>
      </c>
      <c r="E718" s="405">
        <v>2.7</v>
      </c>
      <c r="F718" s="400" t="s">
        <v>333</v>
      </c>
      <c r="G718" s="400" t="s">
        <v>292</v>
      </c>
      <c r="H718" s="400" t="s">
        <v>335</v>
      </c>
      <c r="I718" s="401" t="s">
        <v>396</v>
      </c>
      <c r="J718" s="402">
        <v>0.11886621999999999</v>
      </c>
      <c r="K718" s="403">
        <v>0.40000388599999998</v>
      </c>
      <c r="L718" s="402"/>
      <c r="M718" s="402"/>
      <c r="N718" s="402"/>
      <c r="O718" s="402">
        <v>3.5780592E-2</v>
      </c>
      <c r="P718" s="402">
        <v>9.8786633999999998E-2</v>
      </c>
      <c r="Q718" s="402">
        <v>0.14657044</v>
      </c>
      <c r="R718" s="404"/>
    </row>
    <row r="719" spans="2:18">
      <c r="B719" s="400" t="s">
        <v>1107</v>
      </c>
      <c r="C719" s="400" t="s">
        <v>1114</v>
      </c>
      <c r="D719" s="400" t="s">
        <v>359</v>
      </c>
      <c r="E719" s="400">
        <v>2.6666666666666665</v>
      </c>
      <c r="F719" s="400" t="s">
        <v>333</v>
      </c>
      <c r="G719" s="400" t="s">
        <v>360</v>
      </c>
      <c r="H719" s="400" t="s">
        <v>335</v>
      </c>
      <c r="I719" s="401" t="s">
        <v>390</v>
      </c>
      <c r="J719" s="402">
        <v>0.30955028350000002</v>
      </c>
      <c r="K719" s="403">
        <v>1.0873769874699999</v>
      </c>
      <c r="L719" s="402"/>
      <c r="M719" s="402"/>
      <c r="N719" s="402"/>
      <c r="O719" s="402">
        <v>0.4408823529</v>
      </c>
      <c r="P719" s="402">
        <v>0.24331246000000001</v>
      </c>
      <c r="Q719" s="402">
        <v>9.363189106E-2</v>
      </c>
      <c r="R719" s="404"/>
    </row>
    <row r="720" spans="2:18">
      <c r="B720" s="400" t="s">
        <v>1107</v>
      </c>
      <c r="C720" s="400" t="s">
        <v>1109</v>
      </c>
      <c r="D720" s="400" t="s">
        <v>112</v>
      </c>
      <c r="E720" s="400">
        <v>2.7</v>
      </c>
      <c r="F720" s="400" t="s">
        <v>333</v>
      </c>
      <c r="G720" s="400" t="s">
        <v>292</v>
      </c>
      <c r="H720" s="400" t="s">
        <v>335</v>
      </c>
      <c r="I720" s="401" t="s">
        <v>396</v>
      </c>
      <c r="J720" s="402">
        <v>0.22282020999999999</v>
      </c>
      <c r="K720" s="403">
        <v>0.76746990999999998</v>
      </c>
      <c r="L720" s="402"/>
      <c r="M720" s="402"/>
      <c r="N720" s="402"/>
      <c r="O720" s="402">
        <v>3.6216999999999999E-2</v>
      </c>
      <c r="P720" s="402">
        <v>0.17256358999999999</v>
      </c>
      <c r="Q720" s="402">
        <v>0.33586911000000003</v>
      </c>
      <c r="R720" s="404"/>
    </row>
    <row r="721" spans="2:18">
      <c r="B721" s="400" t="s">
        <v>1107</v>
      </c>
      <c r="C721" s="400" t="s">
        <v>1110</v>
      </c>
      <c r="D721" s="400" t="s">
        <v>112</v>
      </c>
      <c r="E721" s="400">
        <v>2.7</v>
      </c>
      <c r="F721" s="400" t="s">
        <v>333</v>
      </c>
      <c r="G721" s="400" t="s">
        <v>292</v>
      </c>
      <c r="H721" s="400" t="s">
        <v>335</v>
      </c>
      <c r="I721" s="401" t="s">
        <v>396</v>
      </c>
      <c r="J721" s="402">
        <v>0.22282020999999999</v>
      </c>
      <c r="K721" s="403">
        <v>0.76746990999999998</v>
      </c>
      <c r="L721" s="402"/>
      <c r="M721" s="402"/>
      <c r="N721" s="402"/>
      <c r="O721" s="402">
        <v>3.6216999999999999E-2</v>
      </c>
      <c r="P721" s="402">
        <v>0.17256358999999999</v>
      </c>
      <c r="Q721" s="402">
        <v>0.33586911000000003</v>
      </c>
      <c r="R721" s="404"/>
    </row>
    <row r="722" spans="2:18">
      <c r="B722" s="400" t="s">
        <v>1107</v>
      </c>
      <c r="C722" s="400" t="s">
        <v>1111</v>
      </c>
      <c r="D722" s="400" t="s">
        <v>112</v>
      </c>
      <c r="E722" s="400">
        <v>2.7</v>
      </c>
      <c r="F722" s="400" t="s">
        <v>333</v>
      </c>
      <c r="G722" s="400" t="s">
        <v>292</v>
      </c>
      <c r="H722" s="400" t="s">
        <v>335</v>
      </c>
      <c r="I722" s="401" t="s">
        <v>396</v>
      </c>
      <c r="J722" s="402">
        <v>0.22282020999999999</v>
      </c>
      <c r="K722" s="403">
        <v>0.76746990999999998</v>
      </c>
      <c r="L722" s="402"/>
      <c r="M722" s="402"/>
      <c r="N722" s="402"/>
      <c r="O722" s="402">
        <v>3.6216999999999999E-2</v>
      </c>
      <c r="P722" s="402">
        <v>0.17256358999999999</v>
      </c>
      <c r="Q722" s="402">
        <v>0.33586911000000003</v>
      </c>
      <c r="R722" s="404"/>
    </row>
    <row r="723" spans="2:18">
      <c r="B723" s="400" t="s">
        <v>1107</v>
      </c>
      <c r="C723" s="400" t="s">
        <v>1112</v>
      </c>
      <c r="D723" s="400" t="s">
        <v>112</v>
      </c>
      <c r="E723" s="400">
        <v>2.7</v>
      </c>
      <c r="F723" s="400" t="s">
        <v>333</v>
      </c>
      <c r="G723" s="400" t="s">
        <v>292</v>
      </c>
      <c r="H723" s="400" t="s">
        <v>335</v>
      </c>
      <c r="I723" s="401" t="s">
        <v>396</v>
      </c>
      <c r="J723" s="402">
        <v>0.22282020999999999</v>
      </c>
      <c r="K723" s="403">
        <v>0.76746990999999998</v>
      </c>
      <c r="L723" s="402"/>
      <c r="M723" s="402"/>
      <c r="N723" s="402"/>
      <c r="O723" s="402">
        <v>3.6216999999999999E-2</v>
      </c>
      <c r="P723" s="402">
        <v>0.17256358999999999</v>
      </c>
      <c r="Q723" s="402">
        <v>0.33586911000000003</v>
      </c>
      <c r="R723" s="404"/>
    </row>
    <row r="724" spans="2:18">
      <c r="B724" s="400" t="s">
        <v>1107</v>
      </c>
      <c r="C724" s="400" t="s">
        <v>1113</v>
      </c>
      <c r="D724" s="400" t="s">
        <v>112</v>
      </c>
      <c r="E724" s="400">
        <v>2.7</v>
      </c>
      <c r="F724" s="400" t="s">
        <v>333</v>
      </c>
      <c r="G724" s="400" t="s">
        <v>292</v>
      </c>
      <c r="H724" s="400" t="s">
        <v>335</v>
      </c>
      <c r="I724" s="401" t="s">
        <v>396</v>
      </c>
      <c r="J724" s="402">
        <v>0.40923055000000003</v>
      </c>
      <c r="K724" s="403">
        <v>0.99915546399999999</v>
      </c>
      <c r="L724" s="402"/>
      <c r="M724" s="402"/>
      <c r="N724" s="402"/>
      <c r="O724" s="402">
        <v>0.10433272</v>
      </c>
      <c r="P724" s="402">
        <v>9.8786633999999998E-2</v>
      </c>
      <c r="Q724" s="402">
        <v>0.38680555999999999</v>
      </c>
      <c r="R724" s="404"/>
    </row>
    <row r="725" spans="2:18">
      <c r="B725" s="400" t="s">
        <v>1115</v>
      </c>
      <c r="C725" s="400" t="s">
        <v>1116</v>
      </c>
      <c r="D725" s="400" t="s">
        <v>122</v>
      </c>
      <c r="E725" s="400">
        <v>2.7</v>
      </c>
      <c r="F725" s="400" t="s">
        <v>334</v>
      </c>
      <c r="G725" s="400" t="s">
        <v>334</v>
      </c>
      <c r="H725" s="400" t="s">
        <v>335</v>
      </c>
      <c r="I725" s="401" t="s">
        <v>340</v>
      </c>
      <c r="J725" s="402">
        <v>0.49961427798347902</v>
      </c>
      <c r="K725" s="403">
        <v>0.74029825097135182</v>
      </c>
      <c r="L725" s="402">
        <v>0.12703530595023274</v>
      </c>
      <c r="M725" s="402">
        <v>0</v>
      </c>
      <c r="N725" s="402">
        <v>0.37257897203324625</v>
      </c>
      <c r="O725" s="402">
        <v>1.5557814688927443E-2</v>
      </c>
      <c r="P725" s="402">
        <v>4.1961204951518775E-2</v>
      </c>
      <c r="Q725" s="402">
        <v>0.18316495334742655</v>
      </c>
      <c r="R725" s="404"/>
    </row>
    <row r="726" spans="2:18">
      <c r="B726" s="400" t="s">
        <v>1117</v>
      </c>
      <c r="C726" s="400" t="s">
        <v>1117</v>
      </c>
      <c r="D726" s="400" t="s">
        <v>114</v>
      </c>
      <c r="E726" s="400">
        <v>4</v>
      </c>
      <c r="F726" s="400" t="s">
        <v>333</v>
      </c>
      <c r="G726" s="400" t="s">
        <v>334</v>
      </c>
      <c r="H726" s="400" t="s">
        <v>338</v>
      </c>
      <c r="I726" s="401" t="s">
        <v>339</v>
      </c>
      <c r="J726" s="402"/>
      <c r="K726" s="403">
        <v>0.56999999999999995</v>
      </c>
      <c r="L726" s="402"/>
      <c r="M726" s="402"/>
      <c r="N726" s="402"/>
      <c r="O726" s="402"/>
      <c r="P726" s="402"/>
      <c r="Q726" s="402"/>
      <c r="R726" s="404"/>
    </row>
    <row r="727" spans="2:18">
      <c r="B727" s="400" t="s">
        <v>1117</v>
      </c>
      <c r="C727" s="400" t="s">
        <v>1118</v>
      </c>
      <c r="D727" s="400" t="s">
        <v>359</v>
      </c>
      <c r="E727" s="400">
        <v>2.6666666666666665</v>
      </c>
      <c r="F727" s="400" t="s">
        <v>333</v>
      </c>
      <c r="G727" s="400" t="s">
        <v>360</v>
      </c>
      <c r="H727" s="400" t="s">
        <v>335</v>
      </c>
      <c r="I727" s="401" t="s">
        <v>340</v>
      </c>
      <c r="J727" s="402">
        <v>0.21477062658000001</v>
      </c>
      <c r="K727" s="403">
        <v>0.35286450965999999</v>
      </c>
      <c r="L727" s="402"/>
      <c r="M727" s="402"/>
      <c r="N727" s="402"/>
      <c r="O727" s="402">
        <v>0</v>
      </c>
      <c r="P727" s="402">
        <v>0</v>
      </c>
      <c r="Q727" s="402">
        <v>0.13809388308000001</v>
      </c>
      <c r="R727" s="404"/>
    </row>
    <row r="728" spans="2:18">
      <c r="B728" s="400" t="s">
        <v>1119</v>
      </c>
      <c r="C728" s="400" t="s">
        <v>1119</v>
      </c>
      <c r="D728" s="400" t="s">
        <v>114</v>
      </c>
      <c r="E728" s="400">
        <v>4</v>
      </c>
      <c r="F728" s="400" t="s">
        <v>333</v>
      </c>
      <c r="G728" s="400" t="s">
        <v>334</v>
      </c>
      <c r="H728" s="400" t="s">
        <v>338</v>
      </c>
      <c r="I728" s="401" t="s">
        <v>339</v>
      </c>
      <c r="J728" s="402"/>
      <c r="K728" s="403">
        <v>0.88</v>
      </c>
      <c r="L728" s="402"/>
      <c r="M728" s="402"/>
      <c r="N728" s="402"/>
      <c r="O728" s="402"/>
      <c r="P728" s="402"/>
      <c r="Q728" s="402"/>
      <c r="R728" s="404"/>
    </row>
    <row r="729" spans="2:18">
      <c r="B729" s="400" t="s">
        <v>1120</v>
      </c>
      <c r="C729" s="400" t="s">
        <v>1121</v>
      </c>
      <c r="D729" s="400" t="s">
        <v>114</v>
      </c>
      <c r="E729" s="400">
        <v>4</v>
      </c>
      <c r="F729" s="400" t="s">
        <v>333</v>
      </c>
      <c r="G729" s="400" t="s">
        <v>334</v>
      </c>
      <c r="H729" s="400" t="s">
        <v>338</v>
      </c>
      <c r="I729" s="401" t="s">
        <v>339</v>
      </c>
      <c r="J729" s="402"/>
      <c r="K729" s="403">
        <v>0.48</v>
      </c>
      <c r="L729" s="402"/>
      <c r="M729" s="402"/>
      <c r="N729" s="402"/>
      <c r="O729" s="402"/>
      <c r="P729" s="402"/>
      <c r="Q729" s="402"/>
      <c r="R729" s="404"/>
    </row>
    <row r="730" spans="2:18">
      <c r="B730" s="400" t="s">
        <v>1122</v>
      </c>
      <c r="C730" s="400" t="s">
        <v>1123</v>
      </c>
      <c r="D730" s="400" t="s">
        <v>112</v>
      </c>
      <c r="E730" s="400">
        <v>2.7</v>
      </c>
      <c r="F730" s="400" t="s">
        <v>417</v>
      </c>
      <c r="G730" s="400" t="s">
        <v>292</v>
      </c>
      <c r="H730" s="400" t="s">
        <v>335</v>
      </c>
      <c r="I730" s="401" t="s">
        <v>396</v>
      </c>
      <c r="J730" s="402">
        <v>1.1013819</v>
      </c>
      <c r="K730" s="403">
        <v>1.4024741000000001</v>
      </c>
      <c r="L730" s="402"/>
      <c r="M730" s="402"/>
      <c r="N730" s="402"/>
      <c r="O730" s="402">
        <v>0</v>
      </c>
      <c r="P730" s="402">
        <v>0</v>
      </c>
      <c r="Q730" s="402">
        <v>0.30109219999999998</v>
      </c>
      <c r="R730" s="404"/>
    </row>
    <row r="731" spans="2:18">
      <c r="B731" s="409" t="s">
        <v>1124</v>
      </c>
      <c r="C731" s="409" t="s">
        <v>1126</v>
      </c>
      <c r="D731" s="409" t="s">
        <v>112</v>
      </c>
      <c r="E731" s="411">
        <v>2.7</v>
      </c>
      <c r="F731" s="400" t="s">
        <v>333</v>
      </c>
      <c r="G731" s="409" t="s">
        <v>292</v>
      </c>
      <c r="H731" s="400" t="s">
        <v>335</v>
      </c>
      <c r="I731" s="410" t="s">
        <v>396</v>
      </c>
      <c r="J731" s="406">
        <v>1.5176977</v>
      </c>
      <c r="K731" s="407">
        <v>2.13154383</v>
      </c>
      <c r="L731" s="406"/>
      <c r="M731" s="406"/>
      <c r="N731" s="406"/>
      <c r="O731" s="406">
        <v>0</v>
      </c>
      <c r="P731" s="406">
        <v>0.26940995000000001</v>
      </c>
      <c r="Q731" s="406">
        <v>0.34443617999999998</v>
      </c>
      <c r="R731" s="408"/>
    </row>
    <row r="732" spans="2:18">
      <c r="B732" s="400" t="s">
        <v>1124</v>
      </c>
      <c r="C732" s="400" t="s">
        <v>1410</v>
      </c>
      <c r="D732" s="400" t="s">
        <v>359</v>
      </c>
      <c r="E732" s="400">
        <v>2.6666666666666665</v>
      </c>
      <c r="F732" s="400" t="s">
        <v>333</v>
      </c>
      <c r="G732" s="400" t="s">
        <v>360</v>
      </c>
      <c r="H732" s="400" t="s">
        <v>335</v>
      </c>
      <c r="I732" s="401" t="s">
        <v>390</v>
      </c>
      <c r="J732" s="402">
        <v>3.1667480240699999</v>
      </c>
      <c r="K732" s="403">
        <v>3.34508563735</v>
      </c>
      <c r="L732" s="402"/>
      <c r="M732" s="402"/>
      <c r="N732" s="402"/>
      <c r="O732" s="402">
        <v>8.0519322249999997E-2</v>
      </c>
      <c r="P732" s="402">
        <v>1.052236E-2</v>
      </c>
      <c r="Q732" s="402">
        <v>8.7295931029999996E-2</v>
      </c>
      <c r="R732" s="404"/>
    </row>
    <row r="733" spans="2:18">
      <c r="B733" s="409" t="s">
        <v>1124</v>
      </c>
      <c r="C733" s="400" t="s">
        <v>1314</v>
      </c>
      <c r="D733" s="400" t="s">
        <v>110</v>
      </c>
      <c r="E733" s="400">
        <v>2.2999999999999998</v>
      </c>
      <c r="F733" s="400" t="s">
        <v>292</v>
      </c>
      <c r="G733" s="400" t="s">
        <v>292</v>
      </c>
      <c r="H733" s="400" t="s">
        <v>1315</v>
      </c>
      <c r="I733" s="401" t="s">
        <v>317</v>
      </c>
      <c r="J733" s="402">
        <v>0.276821967</v>
      </c>
      <c r="K733" s="403"/>
      <c r="L733" s="402">
        <v>1.70089E-4</v>
      </c>
      <c r="M733" s="402"/>
      <c r="N733" s="402"/>
      <c r="O733" s="402"/>
      <c r="P733" s="402"/>
      <c r="Q733" s="402"/>
      <c r="R733" s="404"/>
    </row>
    <row r="734" spans="2:18">
      <c r="B734" s="400" t="s">
        <v>1124</v>
      </c>
      <c r="C734" s="400" t="s">
        <v>1316</v>
      </c>
      <c r="D734" s="400" t="s">
        <v>110</v>
      </c>
      <c r="E734" s="400">
        <v>2.2999999999999998</v>
      </c>
      <c r="F734" s="400" t="s">
        <v>292</v>
      </c>
      <c r="G734" s="400" t="s">
        <v>292</v>
      </c>
      <c r="H734" s="400" t="s">
        <v>377</v>
      </c>
      <c r="I734" s="401" t="s">
        <v>317</v>
      </c>
      <c r="J734" s="402">
        <v>0.431247406</v>
      </c>
      <c r="K734" s="403"/>
      <c r="L734" s="402">
        <v>2.2667100000000001E-4</v>
      </c>
      <c r="M734" s="402"/>
      <c r="N734" s="402"/>
      <c r="O734" s="402"/>
      <c r="P734" s="402"/>
      <c r="Q734" s="402"/>
      <c r="R734" s="404"/>
    </row>
    <row r="735" spans="2:18">
      <c r="B735" s="409" t="s">
        <v>1124</v>
      </c>
      <c r="C735" s="400" t="s">
        <v>1317</v>
      </c>
      <c r="D735" s="400" t="s">
        <v>110</v>
      </c>
      <c r="E735" s="400">
        <v>2.2999999999999998</v>
      </c>
      <c r="F735" s="400" t="s">
        <v>292</v>
      </c>
      <c r="G735" s="400" t="s">
        <v>292</v>
      </c>
      <c r="H735" s="400" t="s">
        <v>1318</v>
      </c>
      <c r="I735" s="401" t="s">
        <v>317</v>
      </c>
      <c r="J735" s="402">
        <v>0.25825325999999998</v>
      </c>
      <c r="K735" s="403"/>
      <c r="L735" s="402">
        <v>1.0545299999999999E-4</v>
      </c>
      <c r="M735" s="402"/>
      <c r="N735" s="402"/>
      <c r="O735" s="402"/>
      <c r="P735" s="402"/>
      <c r="Q735" s="402"/>
      <c r="R735" s="404"/>
    </row>
    <row r="736" spans="2:18">
      <c r="B736" s="400" t="s">
        <v>1124</v>
      </c>
      <c r="C736" s="400" t="s">
        <v>1319</v>
      </c>
      <c r="D736" s="400" t="s">
        <v>110</v>
      </c>
      <c r="E736" s="400">
        <v>2.2999999999999998</v>
      </c>
      <c r="F736" s="400" t="s">
        <v>292</v>
      </c>
      <c r="G736" s="400" t="s">
        <v>292</v>
      </c>
      <c r="H736" s="400" t="s">
        <v>1320</v>
      </c>
      <c r="I736" s="401" t="s">
        <v>317</v>
      </c>
      <c r="J736" s="402">
        <v>0.24537609499999999</v>
      </c>
      <c r="K736" s="403"/>
      <c r="L736" s="402">
        <v>9.5685000000000003E-5</v>
      </c>
      <c r="M736" s="402"/>
      <c r="N736" s="402"/>
      <c r="O736" s="402"/>
      <c r="P736" s="402"/>
      <c r="Q736" s="402"/>
      <c r="R736" s="404"/>
    </row>
    <row r="737" spans="2:18">
      <c r="B737" s="400" t="s">
        <v>1124</v>
      </c>
      <c r="C737" s="400" t="s">
        <v>1321</v>
      </c>
      <c r="D737" s="400" t="s">
        <v>110</v>
      </c>
      <c r="E737" s="400">
        <v>2.2999999999999998</v>
      </c>
      <c r="F737" s="400" t="s">
        <v>292</v>
      </c>
      <c r="G737" s="400" t="s">
        <v>292</v>
      </c>
      <c r="H737" s="400" t="s">
        <v>1322</v>
      </c>
      <c r="I737" s="401" t="s">
        <v>317</v>
      </c>
      <c r="J737" s="402">
        <v>0.25828951700000002</v>
      </c>
      <c r="K737" s="403"/>
      <c r="L737" s="402">
        <v>1.0050100000000001E-4</v>
      </c>
      <c r="M737" s="402"/>
      <c r="N737" s="402"/>
      <c r="O737" s="402"/>
      <c r="P737" s="402"/>
      <c r="Q737" s="402"/>
      <c r="R737" s="404"/>
    </row>
    <row r="738" spans="2:18">
      <c r="B738" s="400" t="s">
        <v>1124</v>
      </c>
      <c r="C738" s="400" t="s">
        <v>1323</v>
      </c>
      <c r="D738" s="400" t="s">
        <v>110</v>
      </c>
      <c r="E738" s="400">
        <v>2.2999999999999998</v>
      </c>
      <c r="F738" s="400" t="s">
        <v>292</v>
      </c>
      <c r="G738" s="400" t="s">
        <v>292</v>
      </c>
      <c r="H738" s="400" t="s">
        <v>1324</v>
      </c>
      <c r="I738" s="401" t="s">
        <v>317</v>
      </c>
      <c r="J738" s="402">
        <v>0.55548272300000001</v>
      </c>
      <c r="K738" s="403"/>
      <c r="L738" s="402">
        <v>1.25303E-4</v>
      </c>
      <c r="M738" s="402"/>
      <c r="N738" s="402"/>
      <c r="O738" s="402"/>
      <c r="P738" s="402"/>
      <c r="Q738" s="402"/>
      <c r="R738" s="404"/>
    </row>
    <row r="739" spans="2:18">
      <c r="B739" s="400" t="s">
        <v>1124</v>
      </c>
      <c r="C739" s="400" t="s">
        <v>1129</v>
      </c>
      <c r="D739" s="400" t="s">
        <v>110</v>
      </c>
      <c r="E739" s="400">
        <v>2.2999999999999998</v>
      </c>
      <c r="F739" s="400" t="s">
        <v>299</v>
      </c>
      <c r="G739" s="400" t="s">
        <v>292</v>
      </c>
      <c r="H739" s="400" t="s">
        <v>321</v>
      </c>
      <c r="I739" s="401" t="s">
        <v>317</v>
      </c>
      <c r="J739" s="402">
        <v>4.3401500129999997</v>
      </c>
      <c r="K739" s="403"/>
      <c r="L739" s="402">
        <v>3.9072800000000002E-4</v>
      </c>
      <c r="M739" s="402"/>
      <c r="N739" s="402"/>
      <c r="O739" s="402"/>
      <c r="P739" s="402"/>
      <c r="Q739" s="402"/>
      <c r="R739" s="404"/>
    </row>
    <row r="740" spans="2:18">
      <c r="B740" s="400" t="s">
        <v>1124</v>
      </c>
      <c r="C740" s="400" t="s">
        <v>1325</v>
      </c>
      <c r="D740" s="400" t="s">
        <v>110</v>
      </c>
      <c r="E740" s="400">
        <v>2.2999999999999998</v>
      </c>
      <c r="F740" s="400" t="s">
        <v>292</v>
      </c>
      <c r="G740" s="400" t="s">
        <v>292</v>
      </c>
      <c r="H740" s="400" t="s">
        <v>1326</v>
      </c>
      <c r="I740" s="401" t="s">
        <v>317</v>
      </c>
      <c r="J740" s="402">
        <v>0.25305169399999999</v>
      </c>
      <c r="K740" s="403"/>
      <c r="L740" s="402">
        <v>1.08111E-4</v>
      </c>
      <c r="M740" s="402"/>
      <c r="N740" s="402"/>
      <c r="O740" s="402"/>
      <c r="P740" s="402"/>
      <c r="Q740" s="402"/>
      <c r="R740" s="404"/>
    </row>
    <row r="741" spans="2:18">
      <c r="B741" s="400" t="s">
        <v>1124</v>
      </c>
      <c r="C741" s="400" t="s">
        <v>1327</v>
      </c>
      <c r="D741" s="400" t="s">
        <v>110</v>
      </c>
      <c r="E741" s="400">
        <v>2.2999999999999998</v>
      </c>
      <c r="F741" s="400" t="s">
        <v>292</v>
      </c>
      <c r="G741" s="400" t="s">
        <v>292</v>
      </c>
      <c r="H741" s="400" t="s">
        <v>1328</v>
      </c>
      <c r="I741" s="401" t="s">
        <v>317</v>
      </c>
      <c r="J741" s="402">
        <v>0.25515051599999999</v>
      </c>
      <c r="K741" s="403"/>
      <c r="L741" s="402">
        <v>1.06925E-4</v>
      </c>
      <c r="M741" s="402"/>
      <c r="N741" s="402"/>
      <c r="O741" s="402"/>
      <c r="P741" s="402"/>
      <c r="Q741" s="402"/>
      <c r="R741" s="404"/>
    </row>
    <row r="742" spans="2:18">
      <c r="B742" s="400" t="s">
        <v>1124</v>
      </c>
      <c r="C742" s="400" t="s">
        <v>1329</v>
      </c>
      <c r="D742" s="400" t="s">
        <v>110</v>
      </c>
      <c r="E742" s="400">
        <v>2.2999999999999998</v>
      </c>
      <c r="F742" s="400" t="s">
        <v>292</v>
      </c>
      <c r="G742" s="400" t="s">
        <v>292</v>
      </c>
      <c r="H742" s="400" t="s">
        <v>1330</v>
      </c>
      <c r="I742" s="401" t="s">
        <v>317</v>
      </c>
      <c r="J742" s="402">
        <v>0.36817096999999999</v>
      </c>
      <c r="K742" s="403"/>
      <c r="L742" s="402">
        <v>1.30087E-4</v>
      </c>
      <c r="M742" s="402"/>
      <c r="N742" s="402"/>
      <c r="O742" s="402"/>
      <c r="P742" s="402"/>
      <c r="Q742" s="402"/>
      <c r="R742" s="404"/>
    </row>
    <row r="743" spans="2:18">
      <c r="B743" s="400" t="s">
        <v>1124</v>
      </c>
      <c r="C743" s="400" t="s">
        <v>1331</v>
      </c>
      <c r="D743" s="400" t="s">
        <v>110</v>
      </c>
      <c r="E743" s="400">
        <v>2.2999999999999998</v>
      </c>
      <c r="F743" s="400" t="s">
        <v>292</v>
      </c>
      <c r="G743" s="400" t="s">
        <v>292</v>
      </c>
      <c r="H743" s="400" t="s">
        <v>1318</v>
      </c>
      <c r="I743" s="401" t="s">
        <v>317</v>
      </c>
      <c r="J743" s="402">
        <v>0.30589694699999997</v>
      </c>
      <c r="K743" s="403"/>
      <c r="L743" s="402">
        <v>1.52712E-4</v>
      </c>
      <c r="M743" s="402"/>
      <c r="N743" s="402"/>
      <c r="O743" s="402"/>
      <c r="P743" s="402"/>
      <c r="Q743" s="402"/>
      <c r="R743" s="404"/>
    </row>
    <row r="744" spans="2:18">
      <c r="B744" s="400" t="s">
        <v>1124</v>
      </c>
      <c r="C744" s="400" t="s">
        <v>1332</v>
      </c>
      <c r="D744" s="400" t="s">
        <v>110</v>
      </c>
      <c r="E744" s="400">
        <v>2.2999999999999998</v>
      </c>
      <c r="F744" s="400" t="s">
        <v>292</v>
      </c>
      <c r="G744" s="400" t="s">
        <v>292</v>
      </c>
      <c r="H744" s="400" t="s">
        <v>1333</v>
      </c>
      <c r="I744" s="401" t="s">
        <v>317</v>
      </c>
      <c r="J744" s="402">
        <v>0.28542382700000002</v>
      </c>
      <c r="K744" s="403"/>
      <c r="L744" s="402">
        <v>1.4329800000000001E-4</v>
      </c>
      <c r="M744" s="402"/>
      <c r="N744" s="402"/>
      <c r="O744" s="402"/>
      <c r="P744" s="402"/>
      <c r="Q744" s="402"/>
      <c r="R744" s="404"/>
    </row>
    <row r="745" spans="2:18">
      <c r="B745" s="400" t="s">
        <v>1124</v>
      </c>
      <c r="C745" s="400" t="s">
        <v>1334</v>
      </c>
      <c r="D745" s="400" t="s">
        <v>110</v>
      </c>
      <c r="E745" s="400">
        <v>2.2999999999999998</v>
      </c>
      <c r="F745" s="400" t="s">
        <v>292</v>
      </c>
      <c r="G745" s="400" t="s">
        <v>292</v>
      </c>
      <c r="H745" s="400" t="s">
        <v>1335</v>
      </c>
      <c r="I745" s="401" t="s">
        <v>317</v>
      </c>
      <c r="J745" s="402">
        <v>0.310535911</v>
      </c>
      <c r="K745" s="403"/>
      <c r="L745" s="402">
        <v>1.4944099999999999E-4</v>
      </c>
      <c r="M745" s="402"/>
      <c r="N745" s="402"/>
      <c r="O745" s="402"/>
      <c r="P745" s="402"/>
      <c r="Q745" s="402"/>
      <c r="R745" s="404"/>
    </row>
    <row r="746" spans="2:18">
      <c r="B746" s="400" t="s">
        <v>1124</v>
      </c>
      <c r="C746" s="400" t="s">
        <v>1336</v>
      </c>
      <c r="D746" s="400" t="s">
        <v>110</v>
      </c>
      <c r="E746" s="400">
        <v>2.2999999999999998</v>
      </c>
      <c r="F746" s="400" t="s">
        <v>292</v>
      </c>
      <c r="G746" s="400" t="s">
        <v>292</v>
      </c>
      <c r="H746" s="400" t="s">
        <v>1337</v>
      </c>
      <c r="I746" s="401" t="s">
        <v>317</v>
      </c>
      <c r="J746" s="402">
        <v>0.29982523599999999</v>
      </c>
      <c r="K746" s="403"/>
      <c r="L746" s="402">
        <v>1.7916199999999999E-4</v>
      </c>
      <c r="M746" s="402"/>
      <c r="N746" s="402"/>
      <c r="O746" s="402"/>
      <c r="P746" s="402"/>
      <c r="Q746" s="402"/>
      <c r="R746" s="404"/>
    </row>
    <row r="747" spans="2:18">
      <c r="B747" s="400" t="s">
        <v>1124</v>
      </c>
      <c r="C747" s="400" t="s">
        <v>1338</v>
      </c>
      <c r="D747" s="400" t="s">
        <v>110</v>
      </c>
      <c r="E747" s="400">
        <v>2.2999999999999998</v>
      </c>
      <c r="F747" s="400" t="s">
        <v>292</v>
      </c>
      <c r="G747" s="400" t="s">
        <v>292</v>
      </c>
      <c r="H747" s="400" t="s">
        <v>1339</v>
      </c>
      <c r="I747" s="401" t="s">
        <v>317</v>
      </c>
      <c r="J747" s="402">
        <v>0.29957419200000002</v>
      </c>
      <c r="K747" s="403"/>
      <c r="L747" s="402">
        <v>1.79039E-4</v>
      </c>
      <c r="M747" s="402"/>
      <c r="N747" s="402"/>
      <c r="O747" s="402"/>
      <c r="P747" s="402"/>
      <c r="Q747" s="402"/>
      <c r="R747" s="404"/>
    </row>
    <row r="748" spans="2:18">
      <c r="B748" s="400" t="s">
        <v>1124</v>
      </c>
      <c r="C748" s="400" t="s">
        <v>1340</v>
      </c>
      <c r="D748" s="400" t="s">
        <v>110</v>
      </c>
      <c r="E748" s="400">
        <v>2.2999999999999998</v>
      </c>
      <c r="F748" s="400" t="s">
        <v>292</v>
      </c>
      <c r="G748" s="400" t="s">
        <v>292</v>
      </c>
      <c r="H748" s="400" t="s">
        <v>1341</v>
      </c>
      <c r="I748" s="401" t="s">
        <v>317</v>
      </c>
      <c r="J748" s="402">
        <v>0.38928347899999999</v>
      </c>
      <c r="K748" s="403"/>
      <c r="L748" s="402">
        <v>2.0833000000000001E-4</v>
      </c>
      <c r="M748" s="402"/>
      <c r="N748" s="402"/>
      <c r="O748" s="402"/>
      <c r="P748" s="402"/>
      <c r="Q748" s="402"/>
      <c r="R748" s="404"/>
    </row>
    <row r="749" spans="2:18">
      <c r="B749" s="400" t="s">
        <v>1124</v>
      </c>
      <c r="C749" s="400" t="s">
        <v>1342</v>
      </c>
      <c r="D749" s="400" t="s">
        <v>110</v>
      </c>
      <c r="E749" s="400">
        <v>2.2999999999999998</v>
      </c>
      <c r="F749" s="400" t="s">
        <v>292</v>
      </c>
      <c r="G749" s="400" t="s">
        <v>292</v>
      </c>
      <c r="H749" s="400" t="s">
        <v>1339</v>
      </c>
      <c r="I749" s="401" t="s">
        <v>317</v>
      </c>
      <c r="J749" s="402">
        <v>0.25269269</v>
      </c>
      <c r="K749" s="403"/>
      <c r="L749" s="402">
        <v>1.4841E-4</v>
      </c>
      <c r="M749" s="402"/>
      <c r="N749" s="402"/>
      <c r="O749" s="402"/>
      <c r="P749" s="402"/>
      <c r="Q749" s="402"/>
      <c r="R749" s="404"/>
    </row>
    <row r="750" spans="2:18">
      <c r="B750" s="400" t="s">
        <v>1124</v>
      </c>
      <c r="C750" s="400" t="s">
        <v>1343</v>
      </c>
      <c r="D750" s="400" t="s">
        <v>110</v>
      </c>
      <c r="E750" s="400">
        <v>2.2999999999999998</v>
      </c>
      <c r="F750" s="400" t="s">
        <v>292</v>
      </c>
      <c r="G750" s="400" t="s">
        <v>292</v>
      </c>
      <c r="H750" s="400" t="s">
        <v>1344</v>
      </c>
      <c r="I750" s="401" t="s">
        <v>317</v>
      </c>
      <c r="J750" s="402">
        <v>0.32080831399999998</v>
      </c>
      <c r="K750" s="403"/>
      <c r="L750" s="402">
        <v>1.9415200000000001E-4</v>
      </c>
      <c r="M750" s="402"/>
      <c r="N750" s="402"/>
      <c r="O750" s="402"/>
      <c r="P750" s="402"/>
      <c r="Q750" s="402"/>
      <c r="R750" s="404"/>
    </row>
    <row r="751" spans="2:18">
      <c r="B751" s="400" t="s">
        <v>1124</v>
      </c>
      <c r="C751" s="400" t="s">
        <v>1345</v>
      </c>
      <c r="D751" s="400" t="s">
        <v>110</v>
      </c>
      <c r="E751" s="400">
        <v>2.2999999999999998</v>
      </c>
      <c r="F751" s="400" t="s">
        <v>292</v>
      </c>
      <c r="G751" s="400" t="s">
        <v>292</v>
      </c>
      <c r="H751" s="400" t="s">
        <v>1346</v>
      </c>
      <c r="I751" s="401" t="s">
        <v>317</v>
      </c>
      <c r="J751" s="402">
        <v>0.29581971800000001</v>
      </c>
      <c r="K751" s="403"/>
      <c r="L751" s="402">
        <v>1.7651599999999999E-4</v>
      </c>
      <c r="M751" s="402"/>
      <c r="N751" s="402"/>
      <c r="O751" s="402"/>
      <c r="P751" s="402"/>
      <c r="Q751" s="402"/>
      <c r="R751" s="404"/>
    </row>
    <row r="752" spans="2:18">
      <c r="B752" s="400" t="s">
        <v>1124</v>
      </c>
      <c r="C752" s="400" t="s">
        <v>1347</v>
      </c>
      <c r="D752" s="400" t="s">
        <v>110</v>
      </c>
      <c r="E752" s="400">
        <v>2.2999999999999998</v>
      </c>
      <c r="F752" s="400" t="s">
        <v>292</v>
      </c>
      <c r="G752" s="400" t="s">
        <v>292</v>
      </c>
      <c r="H752" s="400" t="s">
        <v>1348</v>
      </c>
      <c r="I752" s="401" t="s">
        <v>317</v>
      </c>
      <c r="J752" s="402">
        <v>0.42800136799999999</v>
      </c>
      <c r="K752" s="403"/>
      <c r="L752" s="402">
        <v>2.4184599999999999E-4</v>
      </c>
      <c r="M752" s="402"/>
      <c r="N752" s="402"/>
      <c r="O752" s="402"/>
      <c r="P752" s="402"/>
      <c r="Q752" s="402"/>
      <c r="R752" s="404"/>
    </row>
    <row r="753" spans="2:18">
      <c r="B753" s="400" t="s">
        <v>1124</v>
      </c>
      <c r="C753" s="400" t="s">
        <v>1349</v>
      </c>
      <c r="D753" s="400" t="s">
        <v>110</v>
      </c>
      <c r="E753" s="400">
        <v>2.2999999999999998</v>
      </c>
      <c r="F753" s="400" t="s">
        <v>292</v>
      </c>
      <c r="G753" s="400" t="s">
        <v>292</v>
      </c>
      <c r="H753" s="400" t="s">
        <v>1350</v>
      </c>
      <c r="I753" s="401" t="s">
        <v>317</v>
      </c>
      <c r="J753" s="402">
        <v>0.43003292900000001</v>
      </c>
      <c r="K753" s="403"/>
      <c r="L753" s="402">
        <v>2.57075E-4</v>
      </c>
      <c r="M753" s="402"/>
      <c r="N753" s="402"/>
      <c r="O753" s="402"/>
      <c r="P753" s="402"/>
      <c r="Q753" s="402"/>
      <c r="R753" s="404"/>
    </row>
    <row r="754" spans="2:18">
      <c r="B754" s="400" t="s">
        <v>1124</v>
      </c>
      <c r="C754" s="400" t="s">
        <v>1351</v>
      </c>
      <c r="D754" s="400" t="s">
        <v>110</v>
      </c>
      <c r="E754" s="400">
        <v>2.2999999999999998</v>
      </c>
      <c r="F754" s="400" t="s">
        <v>292</v>
      </c>
      <c r="G754" s="400" t="s">
        <v>292</v>
      </c>
      <c r="H754" s="400" t="s">
        <v>1352</v>
      </c>
      <c r="I754" s="401" t="s">
        <v>317</v>
      </c>
      <c r="J754" s="402">
        <v>0.43748954800000001</v>
      </c>
      <c r="K754" s="403"/>
      <c r="L754" s="402">
        <v>2.3640400000000001E-4</v>
      </c>
      <c r="M754" s="402"/>
      <c r="N754" s="402"/>
      <c r="O754" s="402"/>
      <c r="P754" s="402"/>
      <c r="Q754" s="402"/>
      <c r="R754" s="404"/>
    </row>
    <row r="755" spans="2:18">
      <c r="B755" s="400" t="s">
        <v>1124</v>
      </c>
      <c r="C755" s="400" t="s">
        <v>1353</v>
      </c>
      <c r="D755" s="400" t="s">
        <v>110</v>
      </c>
      <c r="E755" s="400">
        <v>2.2999999999999998</v>
      </c>
      <c r="F755" s="400" t="s">
        <v>292</v>
      </c>
      <c r="G755" s="400" t="s">
        <v>292</v>
      </c>
      <c r="H755" s="400" t="s">
        <v>1354</v>
      </c>
      <c r="I755" s="401" t="s">
        <v>317</v>
      </c>
      <c r="J755" s="402">
        <v>0.47636463600000001</v>
      </c>
      <c r="K755" s="403"/>
      <c r="L755" s="402">
        <v>2.4097100000000001E-4</v>
      </c>
      <c r="M755" s="402"/>
      <c r="N755" s="402"/>
      <c r="O755" s="402"/>
      <c r="P755" s="402"/>
      <c r="Q755" s="402"/>
      <c r="R755" s="404"/>
    </row>
    <row r="756" spans="2:18">
      <c r="B756" s="400" t="s">
        <v>1124</v>
      </c>
      <c r="C756" s="400" t="s">
        <v>1355</v>
      </c>
      <c r="D756" s="400" t="s">
        <v>110</v>
      </c>
      <c r="E756" s="400">
        <v>2.2999999999999998</v>
      </c>
      <c r="F756" s="400" t="s">
        <v>292</v>
      </c>
      <c r="G756" s="400" t="s">
        <v>292</v>
      </c>
      <c r="H756" s="400" t="s">
        <v>1339</v>
      </c>
      <c r="I756" s="401" t="s">
        <v>317</v>
      </c>
      <c r="J756" s="402">
        <v>0.36986918600000002</v>
      </c>
      <c r="K756" s="403"/>
      <c r="L756" s="402">
        <v>9.5601999999999997E-5</v>
      </c>
      <c r="M756" s="402"/>
      <c r="N756" s="402"/>
      <c r="O756" s="402"/>
      <c r="P756" s="402"/>
      <c r="Q756" s="402"/>
      <c r="R756" s="404"/>
    </row>
    <row r="757" spans="2:18">
      <c r="B757" s="400" t="s">
        <v>1124</v>
      </c>
      <c r="C757" s="400" t="s">
        <v>1356</v>
      </c>
      <c r="D757" s="400" t="s">
        <v>110</v>
      </c>
      <c r="E757" s="400">
        <v>2.2999999999999998</v>
      </c>
      <c r="F757" s="400" t="s">
        <v>292</v>
      </c>
      <c r="G757" s="400" t="s">
        <v>292</v>
      </c>
      <c r="H757" s="400" t="s">
        <v>1346</v>
      </c>
      <c r="I757" s="401" t="s">
        <v>317</v>
      </c>
      <c r="J757" s="402">
        <v>0.27839883100000001</v>
      </c>
      <c r="K757" s="403"/>
      <c r="L757" s="402">
        <v>1.6566899999999999E-4</v>
      </c>
      <c r="M757" s="402"/>
      <c r="N757" s="402"/>
      <c r="O757" s="402"/>
      <c r="P757" s="402"/>
      <c r="Q757" s="402"/>
      <c r="R757" s="404"/>
    </row>
    <row r="758" spans="2:18">
      <c r="B758" s="400" t="s">
        <v>1124</v>
      </c>
      <c r="C758" s="400" t="s">
        <v>1357</v>
      </c>
      <c r="D758" s="400" t="s">
        <v>110</v>
      </c>
      <c r="E758" s="400">
        <v>2.2999999999999998</v>
      </c>
      <c r="F758" s="400" t="s">
        <v>292</v>
      </c>
      <c r="G758" s="400" t="s">
        <v>292</v>
      </c>
      <c r="H758" s="400" t="s">
        <v>1358</v>
      </c>
      <c r="I758" s="401" t="s">
        <v>317</v>
      </c>
      <c r="J758" s="402">
        <v>0.26637112400000001</v>
      </c>
      <c r="K758" s="403"/>
      <c r="L758" s="402">
        <v>1.6589299999999999E-4</v>
      </c>
      <c r="M758" s="402"/>
      <c r="N758" s="402"/>
      <c r="O758" s="402"/>
      <c r="P758" s="402"/>
      <c r="Q758" s="402"/>
      <c r="R758" s="404"/>
    </row>
    <row r="759" spans="2:18">
      <c r="B759" s="400" t="s">
        <v>1124</v>
      </c>
      <c r="C759" s="400" t="s">
        <v>1359</v>
      </c>
      <c r="D759" s="400" t="s">
        <v>110</v>
      </c>
      <c r="E759" s="400">
        <v>2.2999999999999998</v>
      </c>
      <c r="F759" s="400" t="s">
        <v>292</v>
      </c>
      <c r="G759" s="400" t="s">
        <v>292</v>
      </c>
      <c r="H759" s="400" t="s">
        <v>575</v>
      </c>
      <c r="I759" s="401" t="s">
        <v>317</v>
      </c>
      <c r="J759" s="402">
        <v>0.20943882899999999</v>
      </c>
      <c r="K759" s="403"/>
      <c r="L759" s="402">
        <v>2.5841973000000001E-2</v>
      </c>
      <c r="M759" s="402"/>
      <c r="N759" s="402"/>
      <c r="O759" s="402"/>
      <c r="P759" s="402"/>
      <c r="Q759" s="402"/>
      <c r="R759" s="404"/>
    </row>
    <row r="760" spans="2:18">
      <c r="B760" s="400" t="s">
        <v>1124</v>
      </c>
      <c r="C760" s="400" t="s">
        <v>1360</v>
      </c>
      <c r="D760" s="400" t="s">
        <v>110</v>
      </c>
      <c r="E760" s="400">
        <v>2.2999999999999998</v>
      </c>
      <c r="F760" s="400" t="s">
        <v>292</v>
      </c>
      <c r="G760" s="400" t="s">
        <v>292</v>
      </c>
      <c r="H760" s="400" t="s">
        <v>585</v>
      </c>
      <c r="I760" s="401" t="s">
        <v>317</v>
      </c>
      <c r="J760" s="402">
        <v>0.18002468699999999</v>
      </c>
      <c r="K760" s="403"/>
      <c r="L760" s="402">
        <v>2.3271895000000001E-2</v>
      </c>
      <c r="M760" s="402"/>
      <c r="N760" s="402"/>
      <c r="O760" s="402"/>
      <c r="P760" s="402"/>
      <c r="Q760" s="402"/>
      <c r="R760" s="404"/>
    </row>
    <row r="761" spans="2:18">
      <c r="B761" s="400" t="s">
        <v>1124</v>
      </c>
      <c r="C761" s="400" t="s">
        <v>1361</v>
      </c>
      <c r="D761" s="400" t="s">
        <v>110</v>
      </c>
      <c r="E761" s="400">
        <v>2.2999999999999998</v>
      </c>
      <c r="F761" s="400" t="s">
        <v>292</v>
      </c>
      <c r="G761" s="400" t="s">
        <v>292</v>
      </c>
      <c r="H761" s="400" t="s">
        <v>1362</v>
      </c>
      <c r="I761" s="401" t="s">
        <v>317</v>
      </c>
      <c r="J761" s="402">
        <v>0.19126290400000001</v>
      </c>
      <c r="K761" s="403"/>
      <c r="L761" s="402">
        <v>2.0704518000000002E-2</v>
      </c>
      <c r="M761" s="402"/>
      <c r="N761" s="402"/>
      <c r="O761" s="402"/>
      <c r="P761" s="402"/>
      <c r="Q761" s="402"/>
      <c r="R761" s="404"/>
    </row>
    <row r="762" spans="2:18">
      <c r="B762" s="400" t="s">
        <v>1124</v>
      </c>
      <c r="C762" s="400" t="s">
        <v>1363</v>
      </c>
      <c r="D762" s="400" t="s">
        <v>110</v>
      </c>
      <c r="E762" s="400">
        <v>2.2999999999999998</v>
      </c>
      <c r="F762" s="400" t="s">
        <v>292</v>
      </c>
      <c r="G762" s="400" t="s">
        <v>292</v>
      </c>
      <c r="H762" s="400" t="s">
        <v>1302</v>
      </c>
      <c r="I762" s="401" t="s">
        <v>317</v>
      </c>
      <c r="J762" s="402">
        <v>0.47395146700000002</v>
      </c>
      <c r="K762" s="403"/>
      <c r="L762" s="402">
        <v>4.4804E-5</v>
      </c>
      <c r="M762" s="402"/>
      <c r="N762" s="402"/>
      <c r="O762" s="402"/>
      <c r="P762" s="402"/>
      <c r="Q762" s="402"/>
      <c r="R762" s="404"/>
    </row>
    <row r="763" spans="2:18">
      <c r="B763" s="400" t="s">
        <v>1124</v>
      </c>
      <c r="C763" s="400" t="s">
        <v>1364</v>
      </c>
      <c r="D763" s="400" t="s">
        <v>110</v>
      </c>
      <c r="E763" s="400">
        <v>2.2999999999999998</v>
      </c>
      <c r="F763" s="400" t="s">
        <v>1365</v>
      </c>
      <c r="G763" s="400" t="s">
        <v>292</v>
      </c>
      <c r="H763" s="400" t="s">
        <v>803</v>
      </c>
      <c r="I763" s="401" t="s">
        <v>317</v>
      </c>
      <c r="J763" s="402">
        <v>0.98185905799999995</v>
      </c>
      <c r="K763" s="403"/>
      <c r="L763" s="402">
        <v>0.547000339</v>
      </c>
      <c r="M763" s="402"/>
      <c r="N763" s="402"/>
      <c r="O763" s="402"/>
      <c r="P763" s="402"/>
      <c r="Q763" s="402"/>
      <c r="R763" s="404"/>
    </row>
    <row r="764" spans="2:18">
      <c r="B764" s="400" t="s">
        <v>1124</v>
      </c>
      <c r="C764" s="400" t="s">
        <v>1366</v>
      </c>
      <c r="D764" s="400" t="s">
        <v>110</v>
      </c>
      <c r="E764" s="400">
        <v>2.2999999999999998</v>
      </c>
      <c r="F764" s="400" t="s">
        <v>287</v>
      </c>
      <c r="G764" s="400" t="s">
        <v>292</v>
      </c>
      <c r="H764" s="400" t="s">
        <v>803</v>
      </c>
      <c r="I764" s="401" t="s">
        <v>317</v>
      </c>
      <c r="J764" s="402">
        <v>1.5137131960000001</v>
      </c>
      <c r="K764" s="403"/>
      <c r="L764" s="402">
        <v>0.75517272400000002</v>
      </c>
      <c r="M764" s="402"/>
      <c r="N764" s="402"/>
      <c r="O764" s="402"/>
      <c r="P764" s="402"/>
      <c r="Q764" s="402"/>
      <c r="R764" s="404"/>
    </row>
    <row r="765" spans="2:18">
      <c r="B765" s="400" t="s">
        <v>1124</v>
      </c>
      <c r="C765" s="400" t="s">
        <v>1367</v>
      </c>
      <c r="D765" s="400" t="s">
        <v>110</v>
      </c>
      <c r="E765" s="400">
        <v>2.2999999999999998</v>
      </c>
      <c r="F765" s="400" t="s">
        <v>292</v>
      </c>
      <c r="G765" s="400" t="s">
        <v>292</v>
      </c>
      <c r="H765" s="400" t="s">
        <v>808</v>
      </c>
      <c r="I765" s="401" t="s">
        <v>317</v>
      </c>
      <c r="J765" s="402">
        <v>0.59937829600000003</v>
      </c>
      <c r="K765" s="403"/>
      <c r="L765" s="402">
        <v>6.5932000000000005E-5</v>
      </c>
      <c r="M765" s="402"/>
      <c r="N765" s="402"/>
      <c r="O765" s="402"/>
      <c r="P765" s="402"/>
      <c r="Q765" s="402"/>
      <c r="R765" s="404"/>
    </row>
    <row r="766" spans="2:18">
      <c r="B766" s="400" t="s">
        <v>1124</v>
      </c>
      <c r="C766" s="400" t="s">
        <v>1368</v>
      </c>
      <c r="D766" s="400" t="s">
        <v>110</v>
      </c>
      <c r="E766" s="400">
        <v>2.2999999999999998</v>
      </c>
      <c r="F766" s="400" t="s">
        <v>292</v>
      </c>
      <c r="G766" s="400" t="s">
        <v>292</v>
      </c>
      <c r="H766" s="400" t="s">
        <v>808</v>
      </c>
      <c r="I766" s="401" t="s">
        <v>317</v>
      </c>
      <c r="J766" s="402">
        <v>0.70037127499999996</v>
      </c>
      <c r="K766" s="403"/>
      <c r="L766" s="402">
        <v>9.4388000000000005E-5</v>
      </c>
      <c r="M766" s="402"/>
      <c r="N766" s="402"/>
      <c r="O766" s="402"/>
      <c r="P766" s="402"/>
      <c r="Q766" s="402"/>
      <c r="R766" s="404"/>
    </row>
    <row r="767" spans="2:18">
      <c r="B767" s="400" t="s">
        <v>1124</v>
      </c>
      <c r="C767" s="400" t="s">
        <v>1369</v>
      </c>
      <c r="D767" s="400" t="s">
        <v>110</v>
      </c>
      <c r="E767" s="400">
        <v>2.2999999999999998</v>
      </c>
      <c r="F767" s="400" t="s">
        <v>292</v>
      </c>
      <c r="G767" s="400" t="s">
        <v>292</v>
      </c>
      <c r="H767" s="400" t="s">
        <v>808</v>
      </c>
      <c r="I767" s="401" t="s">
        <v>317</v>
      </c>
      <c r="J767" s="402">
        <v>0.68823533100000001</v>
      </c>
      <c r="K767" s="403"/>
      <c r="L767" s="402">
        <v>8.4356000000000003E-5</v>
      </c>
      <c r="M767" s="402"/>
      <c r="N767" s="402"/>
      <c r="O767" s="402"/>
      <c r="P767" s="402"/>
      <c r="Q767" s="402"/>
      <c r="R767" s="404"/>
    </row>
    <row r="768" spans="2:18">
      <c r="B768" s="400" t="s">
        <v>1124</v>
      </c>
      <c r="C768" s="400" t="s">
        <v>1370</v>
      </c>
      <c r="D768" s="400" t="s">
        <v>110</v>
      </c>
      <c r="E768" s="400">
        <v>2.2999999999999998</v>
      </c>
      <c r="F768" s="400" t="s">
        <v>292</v>
      </c>
      <c r="G768" s="400" t="s">
        <v>292</v>
      </c>
      <c r="H768" s="400" t="s">
        <v>808</v>
      </c>
      <c r="I768" s="401" t="s">
        <v>317</v>
      </c>
      <c r="J768" s="402">
        <v>0.689090066</v>
      </c>
      <c r="K768" s="403"/>
      <c r="L768" s="402">
        <v>8.5598000000000003E-5</v>
      </c>
      <c r="M768" s="402"/>
      <c r="N768" s="402"/>
      <c r="O768" s="402"/>
      <c r="P768" s="402"/>
      <c r="Q768" s="402"/>
      <c r="R768" s="404"/>
    </row>
    <row r="769" spans="2:18">
      <c r="B769" s="400" t="s">
        <v>1124</v>
      </c>
      <c r="C769" s="400" t="s">
        <v>1371</v>
      </c>
      <c r="D769" s="400" t="s">
        <v>110</v>
      </c>
      <c r="E769" s="400">
        <v>2.2999999999999998</v>
      </c>
      <c r="F769" s="400" t="s">
        <v>292</v>
      </c>
      <c r="G769" s="400" t="s">
        <v>292</v>
      </c>
      <c r="H769" s="400" t="s">
        <v>1362</v>
      </c>
      <c r="I769" s="401" t="s">
        <v>317</v>
      </c>
      <c r="J769" s="402">
        <v>0.483596472</v>
      </c>
      <c r="K769" s="403"/>
      <c r="L769" s="402">
        <v>5.0973000000000001E-5</v>
      </c>
      <c r="M769" s="402"/>
      <c r="N769" s="402"/>
      <c r="O769" s="402"/>
      <c r="P769" s="402"/>
      <c r="Q769" s="402"/>
      <c r="R769" s="404"/>
    </row>
    <row r="770" spans="2:18">
      <c r="B770" s="400" t="s">
        <v>1124</v>
      </c>
      <c r="C770" s="400" t="s">
        <v>1372</v>
      </c>
      <c r="D770" s="400" t="s">
        <v>110</v>
      </c>
      <c r="E770" s="400">
        <v>2.2999999999999998</v>
      </c>
      <c r="F770" s="400" t="s">
        <v>292</v>
      </c>
      <c r="G770" s="400" t="s">
        <v>292</v>
      </c>
      <c r="H770" s="400" t="s">
        <v>577</v>
      </c>
      <c r="I770" s="401" t="s">
        <v>317</v>
      </c>
      <c r="J770" s="402">
        <v>0.83442112599999996</v>
      </c>
      <c r="K770" s="403"/>
      <c r="L770" s="402">
        <v>0.67971458100000004</v>
      </c>
      <c r="M770" s="402"/>
      <c r="N770" s="402"/>
      <c r="O770" s="402"/>
      <c r="P770" s="402"/>
      <c r="Q770" s="402"/>
      <c r="R770" s="404"/>
    </row>
    <row r="771" spans="2:18">
      <c r="B771" s="400" t="s">
        <v>1124</v>
      </c>
      <c r="C771" s="400" t="s">
        <v>1373</v>
      </c>
      <c r="D771" s="400" t="s">
        <v>110</v>
      </c>
      <c r="E771" s="400">
        <v>2.2999999999999998</v>
      </c>
      <c r="F771" s="400" t="s">
        <v>292</v>
      </c>
      <c r="G771" s="400" t="s">
        <v>292</v>
      </c>
      <c r="H771" s="400" t="s">
        <v>1374</v>
      </c>
      <c r="I771" s="401" t="s">
        <v>317</v>
      </c>
      <c r="J771" s="402">
        <v>0.24442657400000001</v>
      </c>
      <c r="K771" s="403"/>
      <c r="L771" s="402">
        <v>9.7959166E-2</v>
      </c>
      <c r="M771" s="402"/>
      <c r="N771" s="402"/>
      <c r="O771" s="402"/>
      <c r="P771" s="402"/>
      <c r="Q771" s="402"/>
      <c r="R771" s="404"/>
    </row>
    <row r="772" spans="2:18">
      <c r="B772" s="400" t="s">
        <v>1124</v>
      </c>
      <c r="C772" s="400" t="s">
        <v>1375</v>
      </c>
      <c r="D772" s="400" t="s">
        <v>110</v>
      </c>
      <c r="E772" s="400">
        <v>2.2999999999999998</v>
      </c>
      <c r="F772" s="400" t="s">
        <v>292</v>
      </c>
      <c r="G772" s="400" t="s">
        <v>292</v>
      </c>
      <c r="H772" s="400" t="s">
        <v>573</v>
      </c>
      <c r="I772" s="401" t="s">
        <v>317</v>
      </c>
      <c r="J772" s="402">
        <v>0.63248108000000003</v>
      </c>
      <c r="K772" s="403"/>
      <c r="L772" s="402">
        <v>0.26782742100000001</v>
      </c>
      <c r="M772" s="402"/>
      <c r="N772" s="402"/>
      <c r="O772" s="402"/>
      <c r="P772" s="402"/>
      <c r="Q772" s="402"/>
      <c r="R772" s="404"/>
    </row>
    <row r="773" spans="2:18">
      <c r="B773" s="400" t="s">
        <v>1124</v>
      </c>
      <c r="C773" s="400" t="s">
        <v>1376</v>
      </c>
      <c r="D773" s="400" t="s">
        <v>110</v>
      </c>
      <c r="E773" s="400">
        <v>2.2999999999999998</v>
      </c>
      <c r="F773" s="400" t="s">
        <v>292</v>
      </c>
      <c r="G773" s="400" t="s">
        <v>292</v>
      </c>
      <c r="H773" s="400" t="s">
        <v>1302</v>
      </c>
      <c r="I773" s="401" t="s">
        <v>317</v>
      </c>
      <c r="J773" s="402">
        <v>0.67394946899999997</v>
      </c>
      <c r="K773" s="403"/>
      <c r="L773" s="402">
        <v>0.214021827</v>
      </c>
      <c r="M773" s="402"/>
      <c r="N773" s="402"/>
      <c r="O773" s="402"/>
      <c r="P773" s="402"/>
      <c r="Q773" s="402"/>
      <c r="R773" s="404"/>
    </row>
    <row r="774" spans="2:18">
      <c r="B774" s="400" t="s">
        <v>1124</v>
      </c>
      <c r="C774" s="400" t="s">
        <v>1377</v>
      </c>
      <c r="D774" s="400" t="s">
        <v>110</v>
      </c>
      <c r="E774" s="400">
        <v>2.2999999999999998</v>
      </c>
      <c r="F774" s="400" t="s">
        <v>292</v>
      </c>
      <c r="G774" s="400" t="s">
        <v>292</v>
      </c>
      <c r="H774" s="400" t="s">
        <v>583</v>
      </c>
      <c r="I774" s="401" t="s">
        <v>317</v>
      </c>
      <c r="J774" s="402">
        <v>0.44957617599999999</v>
      </c>
      <c r="K774" s="403"/>
      <c r="L774" s="402">
        <v>0.21495987899999999</v>
      </c>
      <c r="M774" s="402"/>
      <c r="N774" s="402"/>
      <c r="O774" s="402"/>
      <c r="P774" s="402"/>
      <c r="Q774" s="402"/>
      <c r="R774" s="404"/>
    </row>
    <row r="775" spans="2:18">
      <c r="B775" s="400" t="s">
        <v>1124</v>
      </c>
      <c r="C775" s="400" t="s">
        <v>1378</v>
      </c>
      <c r="D775" s="400" t="s">
        <v>110</v>
      </c>
      <c r="E775" s="400">
        <v>2.2999999999999998</v>
      </c>
      <c r="F775" s="400" t="s">
        <v>292</v>
      </c>
      <c r="G775" s="400" t="s">
        <v>292</v>
      </c>
      <c r="H775" s="400" t="s">
        <v>583</v>
      </c>
      <c r="I775" s="401" t="s">
        <v>317</v>
      </c>
      <c r="J775" s="402">
        <v>0.46168974299999999</v>
      </c>
      <c r="K775" s="403"/>
      <c r="L775" s="402">
        <v>0.21495405300000001</v>
      </c>
      <c r="M775" s="402"/>
      <c r="N775" s="402"/>
      <c r="O775" s="402"/>
      <c r="P775" s="402"/>
      <c r="Q775" s="402"/>
      <c r="R775" s="404"/>
    </row>
    <row r="776" spans="2:18">
      <c r="B776" s="400" t="s">
        <v>1124</v>
      </c>
      <c r="C776" s="400" t="s">
        <v>1379</v>
      </c>
      <c r="D776" s="400" t="s">
        <v>110</v>
      </c>
      <c r="E776" s="400">
        <v>2.2999999999999998</v>
      </c>
      <c r="F776" s="400" t="s">
        <v>292</v>
      </c>
      <c r="G776" s="400" t="s">
        <v>292</v>
      </c>
      <c r="H776" s="400" t="s">
        <v>570</v>
      </c>
      <c r="I776" s="401" t="s">
        <v>317</v>
      </c>
      <c r="J776" s="402">
        <v>0.98354237300000003</v>
      </c>
      <c r="K776" s="403"/>
      <c r="L776" s="402">
        <v>0.80675384000000006</v>
      </c>
      <c r="M776" s="402"/>
      <c r="N776" s="402"/>
      <c r="O776" s="402"/>
      <c r="P776" s="402"/>
      <c r="Q776" s="402"/>
      <c r="R776" s="404"/>
    </row>
    <row r="777" spans="2:18">
      <c r="B777" s="400" t="s">
        <v>1124</v>
      </c>
      <c r="C777" s="400" t="s">
        <v>1157</v>
      </c>
      <c r="D777" s="400" t="s">
        <v>110</v>
      </c>
      <c r="E777" s="400">
        <v>2.2999999999999998</v>
      </c>
      <c r="F777" s="400" t="s">
        <v>292</v>
      </c>
      <c r="G777" s="400" t="s">
        <v>292</v>
      </c>
      <c r="H777" s="400" t="s">
        <v>570</v>
      </c>
      <c r="I777" s="401" t="s">
        <v>317</v>
      </c>
      <c r="J777" s="402">
        <v>0.97095921100000004</v>
      </c>
      <c r="K777" s="403"/>
      <c r="L777" s="402">
        <v>0.79484739699999996</v>
      </c>
      <c r="M777" s="402"/>
      <c r="N777" s="402"/>
      <c r="O777" s="402"/>
      <c r="P777" s="402"/>
      <c r="Q777" s="402"/>
      <c r="R777" s="404"/>
    </row>
    <row r="778" spans="2:18">
      <c r="B778" s="400" t="s">
        <v>1124</v>
      </c>
      <c r="C778" s="400" t="s">
        <v>1380</v>
      </c>
      <c r="D778" s="400" t="s">
        <v>110</v>
      </c>
      <c r="E778" s="400">
        <v>2.2999999999999998</v>
      </c>
      <c r="F778" s="400" t="s">
        <v>292</v>
      </c>
      <c r="G778" s="400" t="s">
        <v>292</v>
      </c>
      <c r="H778" s="400" t="s">
        <v>1159</v>
      </c>
      <c r="I778" s="401" t="s">
        <v>317</v>
      </c>
      <c r="J778" s="402">
        <v>0.25937673900000002</v>
      </c>
      <c r="K778" s="403"/>
      <c r="L778" s="402">
        <v>0.103714546</v>
      </c>
      <c r="M778" s="402"/>
      <c r="N778" s="402"/>
      <c r="O778" s="402"/>
      <c r="P778" s="402"/>
      <c r="Q778" s="402"/>
      <c r="R778" s="404"/>
    </row>
    <row r="779" spans="2:18">
      <c r="B779" s="400" t="s">
        <v>1124</v>
      </c>
      <c r="C779" s="400" t="s">
        <v>1158</v>
      </c>
      <c r="D779" s="400" t="s">
        <v>110</v>
      </c>
      <c r="E779" s="400">
        <v>2.2999999999999998</v>
      </c>
      <c r="F779" s="400" t="s">
        <v>292</v>
      </c>
      <c r="G779" s="400" t="s">
        <v>292</v>
      </c>
      <c r="H779" s="400" t="s">
        <v>1159</v>
      </c>
      <c r="I779" s="401" t="s">
        <v>317</v>
      </c>
      <c r="J779" s="402">
        <v>0.241446145</v>
      </c>
      <c r="K779" s="403"/>
      <c r="L779" s="402">
        <v>8.6699892000000001E-2</v>
      </c>
      <c r="M779" s="402"/>
      <c r="N779" s="402"/>
      <c r="O779" s="402"/>
      <c r="P779" s="402"/>
      <c r="Q779" s="402"/>
      <c r="R779" s="404"/>
    </row>
    <row r="780" spans="2:18">
      <c r="B780" s="400" t="s">
        <v>1124</v>
      </c>
      <c r="C780" s="400" t="s">
        <v>1160</v>
      </c>
      <c r="D780" s="400" t="s">
        <v>110</v>
      </c>
      <c r="E780" s="400">
        <v>2.2999999999999998</v>
      </c>
      <c r="F780" s="400" t="s">
        <v>292</v>
      </c>
      <c r="G780" s="400" t="s">
        <v>292</v>
      </c>
      <c r="H780" s="400" t="s">
        <v>570</v>
      </c>
      <c r="I780" s="401" t="s">
        <v>317</v>
      </c>
      <c r="J780" s="402">
        <v>0.821550632</v>
      </c>
      <c r="K780" s="403"/>
      <c r="L780" s="402">
        <v>0.66745590399999999</v>
      </c>
      <c r="M780" s="402"/>
      <c r="N780" s="402"/>
      <c r="O780" s="402"/>
      <c r="P780" s="402"/>
      <c r="Q780" s="402"/>
      <c r="R780" s="404"/>
    </row>
    <row r="781" spans="2:18">
      <c r="B781" s="400" t="s">
        <v>1124</v>
      </c>
      <c r="C781" s="400" t="s">
        <v>1161</v>
      </c>
      <c r="D781" s="400" t="s">
        <v>110</v>
      </c>
      <c r="E781" s="400">
        <v>2.2999999999999998</v>
      </c>
      <c r="F781" s="400" t="s">
        <v>292</v>
      </c>
      <c r="G781" s="400" t="s">
        <v>292</v>
      </c>
      <c r="H781" s="400" t="s">
        <v>1159</v>
      </c>
      <c r="I781" s="401" t="s">
        <v>317</v>
      </c>
      <c r="J781" s="402">
        <v>0.22632369199999999</v>
      </c>
      <c r="K781" s="403"/>
      <c r="L781" s="402">
        <v>8.0733171000000006E-2</v>
      </c>
      <c r="M781" s="402"/>
      <c r="N781" s="402"/>
      <c r="O781" s="402"/>
      <c r="P781" s="402"/>
      <c r="Q781" s="402"/>
      <c r="R781" s="404"/>
    </row>
    <row r="782" spans="2:18">
      <c r="B782" s="400" t="s">
        <v>1124</v>
      </c>
      <c r="C782" s="400" t="s">
        <v>1381</v>
      </c>
      <c r="D782" s="400" t="s">
        <v>110</v>
      </c>
      <c r="E782" s="400">
        <v>2.2999999999999998</v>
      </c>
      <c r="F782" s="400" t="s">
        <v>292</v>
      </c>
      <c r="G782" s="400" t="s">
        <v>292</v>
      </c>
      <c r="H782" s="400" t="s">
        <v>808</v>
      </c>
      <c r="I782" s="401" t="s">
        <v>317</v>
      </c>
      <c r="J782" s="402">
        <v>0.53819741899999995</v>
      </c>
      <c r="K782" s="403"/>
      <c r="L782" s="402">
        <v>7.9548000000000005E-5</v>
      </c>
      <c r="M782" s="402"/>
      <c r="N782" s="402"/>
      <c r="O782" s="402"/>
      <c r="P782" s="402"/>
      <c r="Q782" s="402"/>
      <c r="R782" s="404"/>
    </row>
    <row r="783" spans="2:18">
      <c r="B783" s="400" t="s">
        <v>1124</v>
      </c>
      <c r="C783" s="400" t="s">
        <v>1382</v>
      </c>
      <c r="D783" s="400" t="s">
        <v>110</v>
      </c>
      <c r="E783" s="400">
        <v>2.2999999999999998</v>
      </c>
      <c r="F783" s="400" t="s">
        <v>292</v>
      </c>
      <c r="G783" s="400" t="s">
        <v>292</v>
      </c>
      <c r="H783" s="400" t="s">
        <v>575</v>
      </c>
      <c r="I783" s="401" t="s">
        <v>317</v>
      </c>
      <c r="J783" s="402">
        <v>0.47978880699999998</v>
      </c>
      <c r="K783" s="403"/>
      <c r="L783" s="402">
        <v>8.3460000000000004E-5</v>
      </c>
      <c r="M783" s="402"/>
      <c r="N783" s="402"/>
      <c r="O783" s="402"/>
      <c r="P783" s="402"/>
      <c r="Q783" s="402"/>
      <c r="R783" s="404"/>
    </row>
    <row r="784" spans="2:18">
      <c r="B784" s="400" t="s">
        <v>1124</v>
      </c>
      <c r="C784" s="400" t="s">
        <v>1383</v>
      </c>
      <c r="D784" s="400" t="s">
        <v>110</v>
      </c>
      <c r="E784" s="400">
        <v>2.2999999999999998</v>
      </c>
      <c r="F784" s="400" t="s">
        <v>292</v>
      </c>
      <c r="G784" s="400" t="s">
        <v>292</v>
      </c>
      <c r="H784" s="400" t="s">
        <v>585</v>
      </c>
      <c r="I784" s="401" t="s">
        <v>317</v>
      </c>
      <c r="J784" s="402">
        <v>0.45451296299999999</v>
      </c>
      <c r="K784" s="403"/>
      <c r="L784" s="402">
        <v>7.6194999999999998E-5</v>
      </c>
      <c r="M784" s="402"/>
      <c r="N784" s="402"/>
      <c r="O784" s="402"/>
      <c r="P784" s="402"/>
      <c r="Q784" s="402"/>
      <c r="R784" s="404"/>
    </row>
    <row r="785" spans="2:18">
      <c r="B785" s="400" t="s">
        <v>1124</v>
      </c>
      <c r="C785" s="400" t="s">
        <v>1384</v>
      </c>
      <c r="D785" s="400" t="s">
        <v>110</v>
      </c>
      <c r="E785" s="400">
        <v>2.2999999999999998</v>
      </c>
      <c r="F785" s="400" t="s">
        <v>292</v>
      </c>
      <c r="G785" s="400" t="s">
        <v>292</v>
      </c>
      <c r="H785" s="400" t="s">
        <v>585</v>
      </c>
      <c r="I785" s="401" t="s">
        <v>317</v>
      </c>
      <c r="J785" s="402">
        <v>0.48504410399999998</v>
      </c>
      <c r="K785" s="403"/>
      <c r="L785" s="402">
        <v>9.7805000000000003E-5</v>
      </c>
      <c r="M785" s="402"/>
      <c r="N785" s="402"/>
      <c r="O785" s="402"/>
      <c r="P785" s="402"/>
      <c r="Q785" s="402"/>
      <c r="R785" s="404"/>
    </row>
    <row r="786" spans="2:18">
      <c r="B786" s="400" t="s">
        <v>1124</v>
      </c>
      <c r="C786" s="400" t="s">
        <v>1385</v>
      </c>
      <c r="D786" s="400" t="s">
        <v>110</v>
      </c>
      <c r="E786" s="400">
        <v>2.2999999999999998</v>
      </c>
      <c r="F786" s="400" t="s">
        <v>292</v>
      </c>
      <c r="G786" s="400" t="s">
        <v>292</v>
      </c>
      <c r="H786" s="400" t="s">
        <v>1362</v>
      </c>
      <c r="I786" s="401" t="s">
        <v>317</v>
      </c>
      <c r="J786" s="402">
        <v>0.60951444300000002</v>
      </c>
      <c r="K786" s="403"/>
      <c r="L786" s="402">
        <v>1.18743E-4</v>
      </c>
      <c r="M786" s="402"/>
      <c r="N786" s="402"/>
      <c r="O786" s="402"/>
      <c r="P786" s="402"/>
      <c r="Q786" s="402"/>
      <c r="R786" s="404"/>
    </row>
    <row r="787" spans="2:18">
      <c r="B787" s="400" t="s">
        <v>1124</v>
      </c>
      <c r="C787" s="400" t="s">
        <v>1386</v>
      </c>
      <c r="D787" s="400" t="s">
        <v>110</v>
      </c>
      <c r="E787" s="400">
        <v>2.2999999999999998</v>
      </c>
      <c r="F787" s="400" t="s">
        <v>292</v>
      </c>
      <c r="G787" s="400" t="s">
        <v>292</v>
      </c>
      <c r="H787" s="400" t="s">
        <v>577</v>
      </c>
      <c r="I787" s="401" t="s">
        <v>317</v>
      </c>
      <c r="J787" s="402">
        <v>0.610117311</v>
      </c>
      <c r="K787" s="403"/>
      <c r="L787" s="402">
        <v>0.42807002599999999</v>
      </c>
      <c r="M787" s="402"/>
      <c r="N787" s="402"/>
      <c r="O787" s="402"/>
      <c r="P787" s="402"/>
      <c r="Q787" s="402"/>
      <c r="R787" s="404"/>
    </row>
    <row r="788" spans="2:18">
      <c r="B788" s="400" t="s">
        <v>1124</v>
      </c>
      <c r="C788" s="400" t="s">
        <v>1387</v>
      </c>
      <c r="D788" s="400" t="s">
        <v>110</v>
      </c>
      <c r="E788" s="400">
        <v>2.2999999999999998</v>
      </c>
      <c r="F788" s="400" t="s">
        <v>292</v>
      </c>
      <c r="G788" s="400" t="s">
        <v>292</v>
      </c>
      <c r="H788" s="400" t="s">
        <v>1388</v>
      </c>
      <c r="I788" s="401" t="s">
        <v>317</v>
      </c>
      <c r="J788" s="402">
        <v>0.75324077700000003</v>
      </c>
      <c r="K788" s="403"/>
      <c r="L788" s="402">
        <v>0.48187459999999999</v>
      </c>
      <c r="M788" s="402"/>
      <c r="N788" s="402"/>
      <c r="O788" s="402"/>
      <c r="P788" s="402"/>
      <c r="Q788" s="402"/>
      <c r="R788" s="404"/>
    </row>
    <row r="789" spans="2:18">
      <c r="B789" s="400" t="s">
        <v>1124</v>
      </c>
      <c r="C789" s="400" t="s">
        <v>1389</v>
      </c>
      <c r="D789" s="400" t="s">
        <v>110</v>
      </c>
      <c r="E789" s="400">
        <v>2.2999999999999998</v>
      </c>
      <c r="F789" s="400" t="s">
        <v>292</v>
      </c>
      <c r="G789" s="400" t="s">
        <v>292</v>
      </c>
      <c r="H789" s="400" t="s">
        <v>1390</v>
      </c>
      <c r="I789" s="401" t="s">
        <v>317</v>
      </c>
      <c r="J789" s="402">
        <v>1.0842748639999999</v>
      </c>
      <c r="K789" s="403"/>
      <c r="L789" s="402">
        <v>0.77295967200000004</v>
      </c>
      <c r="M789" s="402"/>
      <c r="N789" s="402"/>
      <c r="O789" s="402"/>
      <c r="P789" s="402"/>
      <c r="Q789" s="402"/>
      <c r="R789" s="404"/>
    </row>
    <row r="790" spans="2:18">
      <c r="B790" s="400" t="s">
        <v>1124</v>
      </c>
      <c r="C790" s="400" t="s">
        <v>1391</v>
      </c>
      <c r="D790" s="400" t="s">
        <v>110</v>
      </c>
      <c r="E790" s="400">
        <v>2.2999999999999998</v>
      </c>
      <c r="F790" s="400" t="s">
        <v>292</v>
      </c>
      <c r="G790" s="400" t="s">
        <v>292</v>
      </c>
      <c r="H790" s="400" t="s">
        <v>1392</v>
      </c>
      <c r="I790" s="401" t="s">
        <v>317</v>
      </c>
      <c r="J790" s="402">
        <v>0.33947643</v>
      </c>
      <c r="K790" s="403"/>
      <c r="L790" s="402">
        <v>0.13352926400000001</v>
      </c>
      <c r="M790" s="402"/>
      <c r="N790" s="402"/>
      <c r="O790" s="402"/>
      <c r="P790" s="402"/>
      <c r="Q790" s="402"/>
      <c r="R790" s="404"/>
    </row>
    <row r="791" spans="2:18">
      <c r="B791" s="400" t="s">
        <v>1124</v>
      </c>
      <c r="C791" s="400" t="s">
        <v>1393</v>
      </c>
      <c r="D791" s="400" t="s">
        <v>110</v>
      </c>
      <c r="E791" s="400">
        <v>2.2999999999999998</v>
      </c>
      <c r="F791" s="400" t="s">
        <v>292</v>
      </c>
      <c r="G791" s="400" t="s">
        <v>292</v>
      </c>
      <c r="H791" s="400" t="s">
        <v>583</v>
      </c>
      <c r="I791" s="401" t="s">
        <v>317</v>
      </c>
      <c r="J791" s="402">
        <v>0.75515315000000005</v>
      </c>
      <c r="K791" s="403"/>
      <c r="L791" s="402">
        <v>0.57252749199999997</v>
      </c>
      <c r="M791" s="402"/>
      <c r="N791" s="402"/>
      <c r="O791" s="402"/>
      <c r="P791" s="402"/>
      <c r="Q791" s="402"/>
      <c r="R791" s="404"/>
    </row>
    <row r="792" spans="2:18">
      <c r="B792" s="400" t="s">
        <v>1124</v>
      </c>
      <c r="C792" s="400" t="s">
        <v>1394</v>
      </c>
      <c r="D792" s="400" t="s">
        <v>110</v>
      </c>
      <c r="E792" s="400">
        <v>2.2999999999999998</v>
      </c>
      <c r="F792" s="400" t="s">
        <v>292</v>
      </c>
      <c r="G792" s="400" t="s">
        <v>292</v>
      </c>
      <c r="H792" s="400" t="s">
        <v>1395</v>
      </c>
      <c r="I792" s="401" t="s">
        <v>317</v>
      </c>
      <c r="J792" s="402">
        <v>0.97071757599999997</v>
      </c>
      <c r="K792" s="403"/>
      <c r="L792" s="402">
        <v>0.70100281200000003</v>
      </c>
      <c r="M792" s="402"/>
      <c r="N792" s="402"/>
      <c r="O792" s="402"/>
      <c r="P792" s="402"/>
      <c r="Q792" s="402"/>
      <c r="R792" s="404"/>
    </row>
    <row r="793" spans="2:18">
      <c r="B793" s="400" t="s">
        <v>1124</v>
      </c>
      <c r="C793" s="400" t="s">
        <v>1396</v>
      </c>
      <c r="D793" s="400" t="s">
        <v>110</v>
      </c>
      <c r="E793" s="400">
        <v>2.2999999999999998</v>
      </c>
      <c r="F793" s="400" t="s">
        <v>292</v>
      </c>
      <c r="G793" s="400" t="s">
        <v>292</v>
      </c>
      <c r="H793" s="400" t="s">
        <v>585</v>
      </c>
      <c r="I793" s="401" t="s">
        <v>317</v>
      </c>
      <c r="J793" s="402">
        <v>0.76591156199999999</v>
      </c>
      <c r="K793" s="403"/>
      <c r="L793" s="402">
        <v>0.57599211500000003</v>
      </c>
      <c r="M793" s="402"/>
      <c r="N793" s="402"/>
      <c r="O793" s="402"/>
      <c r="P793" s="402"/>
      <c r="Q793" s="402"/>
      <c r="R793" s="404"/>
    </row>
    <row r="794" spans="2:18">
      <c r="B794" s="400" t="s">
        <v>1124</v>
      </c>
      <c r="C794" s="400" t="s">
        <v>1397</v>
      </c>
      <c r="D794" s="400" t="s">
        <v>110</v>
      </c>
      <c r="E794" s="400">
        <v>2.2999999999999998</v>
      </c>
      <c r="F794" s="400" t="s">
        <v>292</v>
      </c>
      <c r="G794" s="400" t="s">
        <v>292</v>
      </c>
      <c r="H794" s="400" t="s">
        <v>577</v>
      </c>
      <c r="I794" s="401" t="s">
        <v>317</v>
      </c>
      <c r="J794" s="402">
        <v>0.79488055099999999</v>
      </c>
      <c r="K794" s="403"/>
      <c r="L794" s="402">
        <v>0.64365804100000001</v>
      </c>
      <c r="M794" s="402"/>
      <c r="N794" s="402"/>
      <c r="O794" s="402"/>
      <c r="P794" s="402"/>
      <c r="Q794" s="402"/>
      <c r="R794" s="404"/>
    </row>
    <row r="795" spans="2:18">
      <c r="B795" s="400" t="s">
        <v>1124</v>
      </c>
      <c r="C795" s="400" t="s">
        <v>1398</v>
      </c>
      <c r="D795" s="400" t="s">
        <v>110</v>
      </c>
      <c r="E795" s="400">
        <v>2.2999999999999998</v>
      </c>
      <c r="F795" s="400" t="s">
        <v>292</v>
      </c>
      <c r="G795" s="400" t="s">
        <v>292</v>
      </c>
      <c r="H795" s="400" t="s">
        <v>1374</v>
      </c>
      <c r="I795" s="401" t="s">
        <v>317</v>
      </c>
      <c r="J795" s="402">
        <v>0.23605174000000001</v>
      </c>
      <c r="K795" s="403"/>
      <c r="L795" s="402">
        <v>9.2948617999999997E-2</v>
      </c>
      <c r="M795" s="402"/>
      <c r="N795" s="402"/>
      <c r="O795" s="402"/>
      <c r="P795" s="402"/>
      <c r="Q795" s="402"/>
      <c r="R795" s="404"/>
    </row>
    <row r="796" spans="2:18">
      <c r="B796" s="400" t="s">
        <v>1124</v>
      </c>
      <c r="C796" s="400" t="s">
        <v>1399</v>
      </c>
      <c r="D796" s="400" t="s">
        <v>110</v>
      </c>
      <c r="E796" s="400">
        <v>2.2999999999999998</v>
      </c>
      <c r="F796" s="400" t="s">
        <v>292</v>
      </c>
      <c r="G796" s="400" t="s">
        <v>292</v>
      </c>
      <c r="H796" s="400" t="s">
        <v>585</v>
      </c>
      <c r="I796" s="401" t="s">
        <v>317</v>
      </c>
      <c r="J796" s="402">
        <v>0.426750609</v>
      </c>
      <c r="K796" s="403"/>
      <c r="L796" s="402">
        <v>0.178613192</v>
      </c>
      <c r="M796" s="402"/>
      <c r="N796" s="402"/>
      <c r="O796" s="402"/>
      <c r="P796" s="402"/>
      <c r="Q796" s="402"/>
      <c r="R796" s="404"/>
    </row>
    <row r="797" spans="2:18">
      <c r="B797" s="400" t="s">
        <v>1124</v>
      </c>
      <c r="C797" s="400" t="s">
        <v>1400</v>
      </c>
      <c r="D797" s="400" t="s">
        <v>110</v>
      </c>
      <c r="E797" s="400">
        <v>2.2999999999999998</v>
      </c>
      <c r="F797" s="400" t="s">
        <v>292</v>
      </c>
      <c r="G797" s="400" t="s">
        <v>292</v>
      </c>
      <c r="H797" s="400" t="s">
        <v>585</v>
      </c>
      <c r="I797" s="401" t="s">
        <v>317</v>
      </c>
      <c r="J797" s="402">
        <v>0.41384865599999998</v>
      </c>
      <c r="K797" s="403"/>
      <c r="L797" s="402">
        <v>0.212459603</v>
      </c>
      <c r="M797" s="402"/>
      <c r="N797" s="402"/>
      <c r="O797" s="402"/>
      <c r="P797" s="402"/>
      <c r="Q797" s="402"/>
      <c r="R797" s="404"/>
    </row>
    <row r="798" spans="2:18">
      <c r="B798" s="400" t="s">
        <v>1124</v>
      </c>
      <c r="C798" s="400" t="s">
        <v>1401</v>
      </c>
      <c r="D798" s="400" t="s">
        <v>110</v>
      </c>
      <c r="E798" s="400">
        <v>2.2999999999999998</v>
      </c>
      <c r="F798" s="400" t="s">
        <v>292</v>
      </c>
      <c r="G798" s="400" t="s">
        <v>292</v>
      </c>
      <c r="H798" s="400" t="s">
        <v>1159</v>
      </c>
      <c r="I798" s="401" t="s">
        <v>317</v>
      </c>
      <c r="J798" s="402">
        <v>0.94576318699999995</v>
      </c>
      <c r="K798" s="403"/>
      <c r="L798" s="402">
        <v>0.77608232700000002</v>
      </c>
      <c r="M798" s="402"/>
      <c r="N798" s="402"/>
      <c r="O798" s="402"/>
      <c r="P798" s="402"/>
      <c r="Q798" s="402"/>
      <c r="R798" s="404"/>
    </row>
    <row r="799" spans="2:18">
      <c r="B799" s="400" t="s">
        <v>1124</v>
      </c>
      <c r="C799" s="400" t="s">
        <v>1280</v>
      </c>
      <c r="D799" s="400" t="s">
        <v>110</v>
      </c>
      <c r="E799" s="400">
        <v>2.2999999999999998</v>
      </c>
      <c r="F799" s="400" t="s">
        <v>292</v>
      </c>
      <c r="G799" s="400" t="s">
        <v>292</v>
      </c>
      <c r="H799" s="400" t="s">
        <v>1281</v>
      </c>
      <c r="I799" s="401" t="s">
        <v>317</v>
      </c>
      <c r="J799" s="402">
        <v>0.92754423900000005</v>
      </c>
      <c r="K799" s="403"/>
      <c r="L799" s="402">
        <v>0.63795413499999998</v>
      </c>
      <c r="M799" s="402"/>
      <c r="N799" s="402"/>
      <c r="O799" s="402"/>
      <c r="P799" s="402"/>
      <c r="Q799" s="402"/>
      <c r="R799" s="404"/>
    </row>
    <row r="800" spans="2:18">
      <c r="B800" s="400" t="s">
        <v>1124</v>
      </c>
      <c r="C800" s="400" t="s">
        <v>1282</v>
      </c>
      <c r="D800" s="400" t="s">
        <v>110</v>
      </c>
      <c r="E800" s="400">
        <v>2.2999999999999998</v>
      </c>
      <c r="F800" s="400" t="s">
        <v>292</v>
      </c>
      <c r="G800" s="400" t="s">
        <v>292</v>
      </c>
      <c r="H800" s="400" t="s">
        <v>1159</v>
      </c>
      <c r="I800" s="401" t="s">
        <v>317</v>
      </c>
      <c r="J800" s="402">
        <v>0.93457192</v>
      </c>
      <c r="K800" s="403"/>
      <c r="L800" s="402">
        <v>0.76486467199999997</v>
      </c>
      <c r="M800" s="402"/>
      <c r="N800" s="402"/>
      <c r="O800" s="402"/>
      <c r="P800" s="402"/>
      <c r="Q800" s="402"/>
      <c r="R800" s="404"/>
    </row>
    <row r="801" spans="2:18">
      <c r="B801" s="400" t="s">
        <v>1124</v>
      </c>
      <c r="C801" s="400" t="s">
        <v>1402</v>
      </c>
      <c r="D801" s="400" t="s">
        <v>110</v>
      </c>
      <c r="E801" s="400">
        <v>2.2999999999999998</v>
      </c>
      <c r="F801" s="400" t="s">
        <v>292</v>
      </c>
      <c r="G801" s="400" t="s">
        <v>292</v>
      </c>
      <c r="H801" s="400" t="s">
        <v>573</v>
      </c>
      <c r="I801" s="401" t="s">
        <v>317</v>
      </c>
      <c r="J801" s="402">
        <v>0.33613788100000003</v>
      </c>
      <c r="K801" s="403"/>
      <c r="L801" s="402">
        <v>5.8925000000000002E-5</v>
      </c>
      <c r="M801" s="402"/>
      <c r="N801" s="402"/>
      <c r="O801" s="402"/>
      <c r="P801" s="402"/>
      <c r="Q801" s="402"/>
      <c r="R801" s="404"/>
    </row>
    <row r="802" spans="2:18">
      <c r="B802" s="400" t="s">
        <v>1124</v>
      </c>
      <c r="C802" s="400" t="s">
        <v>1403</v>
      </c>
      <c r="D802" s="400" t="s">
        <v>110</v>
      </c>
      <c r="E802" s="400">
        <v>2.2999999999999998</v>
      </c>
      <c r="F802" s="400" t="s">
        <v>292</v>
      </c>
      <c r="G802" s="400" t="s">
        <v>292</v>
      </c>
      <c r="H802" s="400" t="s">
        <v>1159</v>
      </c>
      <c r="I802" s="401" t="s">
        <v>317</v>
      </c>
      <c r="J802" s="402">
        <v>0.60595401199999999</v>
      </c>
      <c r="K802" s="403"/>
      <c r="L802" s="402">
        <v>0.424665707</v>
      </c>
      <c r="M802" s="402"/>
      <c r="N802" s="402"/>
      <c r="O802" s="402"/>
      <c r="P802" s="402"/>
      <c r="Q802" s="402"/>
      <c r="R802" s="404"/>
    </row>
    <row r="803" spans="2:18">
      <c r="B803" s="400" t="s">
        <v>1124</v>
      </c>
      <c r="C803" s="400" t="s">
        <v>1404</v>
      </c>
      <c r="D803" s="400" t="s">
        <v>110</v>
      </c>
      <c r="E803" s="400">
        <v>2.2999999999999998</v>
      </c>
      <c r="F803" s="400" t="s">
        <v>292</v>
      </c>
      <c r="G803" s="400" t="s">
        <v>292</v>
      </c>
      <c r="H803" s="400" t="s">
        <v>573</v>
      </c>
      <c r="I803" s="401" t="s">
        <v>317</v>
      </c>
      <c r="J803" s="402">
        <v>0.62404351199999997</v>
      </c>
      <c r="K803" s="403"/>
      <c r="L803" s="402">
        <v>0.398589207</v>
      </c>
      <c r="M803" s="402"/>
      <c r="N803" s="402"/>
      <c r="O803" s="402"/>
      <c r="P803" s="402"/>
      <c r="Q803" s="402"/>
      <c r="R803" s="404"/>
    </row>
    <row r="804" spans="2:18">
      <c r="B804" s="400" t="s">
        <v>1124</v>
      </c>
      <c r="C804" s="400" t="s">
        <v>1405</v>
      </c>
      <c r="D804" s="400" t="s">
        <v>110</v>
      </c>
      <c r="E804" s="400">
        <v>2.2999999999999998</v>
      </c>
      <c r="F804" s="400" t="s">
        <v>292</v>
      </c>
      <c r="G804" s="400" t="s">
        <v>292</v>
      </c>
      <c r="H804" s="400" t="s">
        <v>585</v>
      </c>
      <c r="I804" s="401" t="s">
        <v>317</v>
      </c>
      <c r="J804" s="402">
        <v>0.904467464</v>
      </c>
      <c r="K804" s="403"/>
      <c r="L804" s="402">
        <v>0.64381757399999995</v>
      </c>
      <c r="M804" s="402"/>
      <c r="N804" s="402"/>
      <c r="O804" s="402"/>
      <c r="P804" s="402"/>
      <c r="Q804" s="402"/>
      <c r="R804" s="404"/>
    </row>
    <row r="805" spans="2:18">
      <c r="B805" s="400" t="s">
        <v>1124</v>
      </c>
      <c r="C805" s="400" t="s">
        <v>1406</v>
      </c>
      <c r="D805" s="400" t="s">
        <v>110</v>
      </c>
      <c r="E805" s="400">
        <v>2.2999999999999998</v>
      </c>
      <c r="F805" s="400" t="s">
        <v>292</v>
      </c>
      <c r="G805" s="400" t="s">
        <v>292</v>
      </c>
      <c r="H805" s="400" t="s">
        <v>585</v>
      </c>
      <c r="I805" s="401" t="s">
        <v>317</v>
      </c>
      <c r="J805" s="402">
        <v>0.15740905399999999</v>
      </c>
      <c r="K805" s="403"/>
      <c r="L805" s="402">
        <v>5.2884802000000002E-2</v>
      </c>
      <c r="M805" s="402"/>
      <c r="N805" s="402"/>
      <c r="O805" s="402"/>
      <c r="P805" s="402"/>
      <c r="Q805" s="402"/>
      <c r="R805" s="404"/>
    </row>
    <row r="806" spans="2:18">
      <c r="B806" s="400" t="s">
        <v>1124</v>
      </c>
      <c r="C806" s="400" t="s">
        <v>1407</v>
      </c>
      <c r="D806" s="400" t="s">
        <v>110</v>
      </c>
      <c r="E806" s="400">
        <v>2.2999999999999998</v>
      </c>
      <c r="F806" s="400" t="s">
        <v>292</v>
      </c>
      <c r="G806" s="400" t="s">
        <v>292</v>
      </c>
      <c r="H806" s="400" t="s">
        <v>570</v>
      </c>
      <c r="I806" s="401" t="s">
        <v>317</v>
      </c>
      <c r="J806" s="402">
        <v>0.26055793100000002</v>
      </c>
      <c r="K806" s="403"/>
      <c r="L806" s="402">
        <v>0.11184830799999999</v>
      </c>
      <c r="M806" s="402"/>
      <c r="N806" s="402"/>
      <c r="O806" s="402"/>
      <c r="P806" s="402"/>
      <c r="Q806" s="402"/>
      <c r="R806" s="404"/>
    </row>
    <row r="807" spans="2:18">
      <c r="B807" s="400" t="s">
        <v>1124</v>
      </c>
      <c r="C807" s="400" t="s">
        <v>1283</v>
      </c>
      <c r="D807" s="400" t="s">
        <v>110</v>
      </c>
      <c r="E807" s="400">
        <v>2.2999999999999998</v>
      </c>
      <c r="F807" s="400" t="s">
        <v>292</v>
      </c>
      <c r="G807" s="400" t="s">
        <v>292</v>
      </c>
      <c r="H807" s="400" t="s">
        <v>1281</v>
      </c>
      <c r="I807" s="401" t="s">
        <v>317</v>
      </c>
      <c r="J807" s="402">
        <v>0.33085346700000001</v>
      </c>
      <c r="K807" s="403"/>
      <c r="L807" s="402">
        <v>5.5525642E-2</v>
      </c>
      <c r="M807" s="402"/>
      <c r="N807" s="402"/>
      <c r="O807" s="402"/>
      <c r="P807" s="402"/>
      <c r="Q807" s="402"/>
      <c r="R807" s="404"/>
    </row>
    <row r="808" spans="2:18">
      <c r="B808" s="400" t="s">
        <v>1124</v>
      </c>
      <c r="C808" s="400" t="s">
        <v>1284</v>
      </c>
      <c r="D808" s="400" t="s">
        <v>110</v>
      </c>
      <c r="E808" s="400">
        <v>2.2999999999999998</v>
      </c>
      <c r="F808" s="400" t="s">
        <v>292</v>
      </c>
      <c r="G808" s="400" t="s">
        <v>292</v>
      </c>
      <c r="H808" s="400" t="s">
        <v>570</v>
      </c>
      <c r="I808" s="401" t="s">
        <v>317</v>
      </c>
      <c r="J808" s="402">
        <v>0.25170915300000002</v>
      </c>
      <c r="K808" s="403"/>
      <c r="L808" s="402">
        <v>0.103258775</v>
      </c>
      <c r="M808" s="402"/>
      <c r="N808" s="402"/>
      <c r="O808" s="402"/>
      <c r="P808" s="402"/>
      <c r="Q808" s="402"/>
      <c r="R808" s="404"/>
    </row>
    <row r="809" spans="2:18">
      <c r="B809" s="400" t="s">
        <v>1124</v>
      </c>
      <c r="C809" s="400" t="s">
        <v>1285</v>
      </c>
      <c r="D809" s="400" t="s">
        <v>110</v>
      </c>
      <c r="E809" s="400">
        <v>2.2999999999999998</v>
      </c>
      <c r="F809" s="400" t="s">
        <v>292</v>
      </c>
      <c r="G809" s="400" t="s">
        <v>292</v>
      </c>
      <c r="H809" s="400" t="s">
        <v>1281</v>
      </c>
      <c r="I809" s="401" t="s">
        <v>317</v>
      </c>
      <c r="J809" s="402">
        <v>0.95641883100000002</v>
      </c>
      <c r="K809" s="403"/>
      <c r="L809" s="402">
        <v>0.62902787000000004</v>
      </c>
      <c r="M809" s="402"/>
      <c r="N809" s="402"/>
      <c r="O809" s="402"/>
      <c r="P809" s="402"/>
      <c r="Q809" s="402"/>
      <c r="R809" s="404"/>
    </row>
    <row r="810" spans="2:18">
      <c r="B810" s="400" t="s">
        <v>1124</v>
      </c>
      <c r="C810" s="400" t="s">
        <v>1286</v>
      </c>
      <c r="D810" s="400" t="s">
        <v>110</v>
      </c>
      <c r="E810" s="400">
        <v>2.2999999999999998</v>
      </c>
      <c r="F810" s="400" t="s">
        <v>292</v>
      </c>
      <c r="G810" s="400" t="s">
        <v>292</v>
      </c>
      <c r="H810" s="400" t="s">
        <v>1159</v>
      </c>
      <c r="I810" s="401" t="s">
        <v>317</v>
      </c>
      <c r="J810" s="402">
        <v>0.78491585600000002</v>
      </c>
      <c r="K810" s="403"/>
      <c r="L810" s="402">
        <v>0.63219192800000001</v>
      </c>
      <c r="M810" s="402"/>
      <c r="N810" s="402"/>
      <c r="O810" s="402"/>
      <c r="P810" s="402"/>
      <c r="Q810" s="402"/>
      <c r="R810" s="404"/>
    </row>
    <row r="811" spans="2:18">
      <c r="B811" s="400" t="s">
        <v>1124</v>
      </c>
      <c r="C811" s="400" t="s">
        <v>1287</v>
      </c>
      <c r="D811" s="400" t="s">
        <v>110</v>
      </c>
      <c r="E811" s="400">
        <v>2.2999999999999998</v>
      </c>
      <c r="F811" s="400" t="s">
        <v>292</v>
      </c>
      <c r="G811" s="400" t="s">
        <v>292</v>
      </c>
      <c r="H811" s="400" t="s">
        <v>1281</v>
      </c>
      <c r="I811" s="401" t="s">
        <v>317</v>
      </c>
      <c r="J811" s="402">
        <v>0.37146518699999997</v>
      </c>
      <c r="K811" s="403"/>
      <c r="L811" s="402">
        <v>6.7316940000000006E-2</v>
      </c>
      <c r="M811" s="402"/>
      <c r="N811" s="402"/>
      <c r="O811" s="402"/>
      <c r="P811" s="402"/>
      <c r="Q811" s="402"/>
      <c r="R811" s="404"/>
    </row>
    <row r="812" spans="2:18">
      <c r="B812" s="400" t="s">
        <v>1124</v>
      </c>
      <c r="C812" s="400" t="s">
        <v>1288</v>
      </c>
      <c r="D812" s="400" t="s">
        <v>110</v>
      </c>
      <c r="E812" s="400">
        <v>2.2999999999999998</v>
      </c>
      <c r="F812" s="400" t="s">
        <v>292</v>
      </c>
      <c r="G812" s="400" t="s">
        <v>292</v>
      </c>
      <c r="H812" s="400" t="s">
        <v>570</v>
      </c>
      <c r="I812" s="401" t="s">
        <v>317</v>
      </c>
      <c r="J812" s="402">
        <v>0.22793882700000001</v>
      </c>
      <c r="K812" s="403"/>
      <c r="L812" s="402">
        <v>8.4210011000000001E-2</v>
      </c>
      <c r="M812" s="402"/>
      <c r="N812" s="402"/>
      <c r="O812" s="402"/>
      <c r="P812" s="402"/>
      <c r="Q812" s="402"/>
      <c r="R812" s="404"/>
    </row>
    <row r="813" spans="2:18">
      <c r="B813" s="400" t="s">
        <v>1124</v>
      </c>
      <c r="C813" s="400" t="s">
        <v>1289</v>
      </c>
      <c r="D813" s="400" t="s">
        <v>110</v>
      </c>
      <c r="E813" s="400">
        <v>2.2999999999999998</v>
      </c>
      <c r="F813" s="400" t="s">
        <v>292</v>
      </c>
      <c r="G813" s="400" t="s">
        <v>292</v>
      </c>
      <c r="H813" s="400" t="s">
        <v>573</v>
      </c>
      <c r="I813" s="401" t="s">
        <v>317</v>
      </c>
      <c r="J813" s="402">
        <v>0.35815967399999998</v>
      </c>
      <c r="K813" s="403"/>
      <c r="L813" s="402">
        <v>0.13601635000000001</v>
      </c>
      <c r="M813" s="402"/>
      <c r="N813" s="402"/>
      <c r="O813" s="402"/>
      <c r="P813" s="402"/>
      <c r="Q813" s="402"/>
      <c r="R813" s="404"/>
    </row>
    <row r="814" spans="2:18">
      <c r="B814" s="400" t="s">
        <v>1124</v>
      </c>
      <c r="C814" s="400" t="s">
        <v>1290</v>
      </c>
      <c r="D814" s="400" t="s">
        <v>110</v>
      </c>
      <c r="E814" s="400">
        <v>2.2999999999999998</v>
      </c>
      <c r="F814" s="400" t="s">
        <v>292</v>
      </c>
      <c r="G814" s="400" t="s">
        <v>292</v>
      </c>
      <c r="H814" s="400" t="s">
        <v>575</v>
      </c>
      <c r="I814" s="401" t="s">
        <v>317</v>
      </c>
      <c r="J814" s="402">
        <v>0.46725277300000001</v>
      </c>
      <c r="K814" s="403"/>
      <c r="L814" s="402">
        <v>0.181817277</v>
      </c>
      <c r="M814" s="402"/>
      <c r="N814" s="402"/>
      <c r="O814" s="402"/>
      <c r="P814" s="402"/>
      <c r="Q814" s="402"/>
      <c r="R814" s="404"/>
    </row>
    <row r="815" spans="2:18">
      <c r="B815" s="400" t="s">
        <v>1124</v>
      </c>
      <c r="C815" s="400" t="s">
        <v>1291</v>
      </c>
      <c r="D815" s="400" t="s">
        <v>110</v>
      </c>
      <c r="E815" s="400">
        <v>2.2999999999999998</v>
      </c>
      <c r="F815" s="400" t="s">
        <v>292</v>
      </c>
      <c r="G815" s="400" t="s">
        <v>292</v>
      </c>
      <c r="H815" s="400" t="s">
        <v>575</v>
      </c>
      <c r="I815" s="401" t="s">
        <v>317</v>
      </c>
      <c r="J815" s="402">
        <v>0.44928858500000002</v>
      </c>
      <c r="K815" s="403"/>
      <c r="L815" s="402">
        <v>0.19136222999999999</v>
      </c>
      <c r="M815" s="402"/>
      <c r="N815" s="402"/>
      <c r="O815" s="402"/>
      <c r="P815" s="402"/>
      <c r="Q815" s="402"/>
      <c r="R815" s="404"/>
    </row>
    <row r="816" spans="2:18">
      <c r="B816" s="400" t="s">
        <v>1124</v>
      </c>
      <c r="C816" s="400" t="s">
        <v>1292</v>
      </c>
      <c r="D816" s="400" t="s">
        <v>110</v>
      </c>
      <c r="E816" s="400">
        <v>2.2999999999999998</v>
      </c>
      <c r="F816" s="400" t="s">
        <v>292</v>
      </c>
      <c r="G816" s="400" t="s">
        <v>292</v>
      </c>
      <c r="H816" s="400" t="s">
        <v>585</v>
      </c>
      <c r="I816" s="401" t="s">
        <v>317</v>
      </c>
      <c r="J816" s="402">
        <v>0.31994535299999999</v>
      </c>
      <c r="K816" s="403"/>
      <c r="L816" s="402">
        <v>0.12764299500000001</v>
      </c>
      <c r="M816" s="402"/>
      <c r="N816" s="402"/>
      <c r="O816" s="402"/>
      <c r="P816" s="402"/>
      <c r="Q816" s="402"/>
      <c r="R816" s="404"/>
    </row>
    <row r="817" spans="2:18">
      <c r="B817" s="400" t="s">
        <v>1124</v>
      </c>
      <c r="C817" s="400" t="s">
        <v>1293</v>
      </c>
      <c r="D817" s="400" t="s">
        <v>110</v>
      </c>
      <c r="E817" s="400">
        <v>2.2999999999999998</v>
      </c>
      <c r="F817" s="400" t="s">
        <v>292</v>
      </c>
      <c r="G817" s="400" t="s">
        <v>292</v>
      </c>
      <c r="H817" s="400" t="s">
        <v>585</v>
      </c>
      <c r="I817" s="401" t="s">
        <v>317</v>
      </c>
      <c r="J817" s="402">
        <v>0.445867338</v>
      </c>
      <c r="K817" s="403"/>
      <c r="L817" s="402">
        <v>0.17688051099999999</v>
      </c>
      <c r="M817" s="402"/>
      <c r="N817" s="402"/>
      <c r="O817" s="402"/>
      <c r="P817" s="402"/>
      <c r="Q817" s="402"/>
      <c r="R817" s="404"/>
    </row>
    <row r="818" spans="2:18">
      <c r="B818" s="400" t="s">
        <v>1124</v>
      </c>
      <c r="C818" s="400" t="s">
        <v>1294</v>
      </c>
      <c r="D818" s="400" t="s">
        <v>110</v>
      </c>
      <c r="E818" s="400">
        <v>2.2999999999999998</v>
      </c>
      <c r="F818" s="400" t="s">
        <v>292</v>
      </c>
      <c r="G818" s="400" t="s">
        <v>292</v>
      </c>
      <c r="H818" s="400" t="s">
        <v>585</v>
      </c>
      <c r="I818" s="401" t="s">
        <v>317</v>
      </c>
      <c r="J818" s="402">
        <v>0.49909450700000002</v>
      </c>
      <c r="K818" s="403"/>
      <c r="L818" s="402">
        <v>0.22490222200000001</v>
      </c>
      <c r="M818" s="402"/>
      <c r="N818" s="402"/>
      <c r="O818" s="402"/>
      <c r="P818" s="402"/>
      <c r="Q818" s="402"/>
      <c r="R818" s="404"/>
    </row>
    <row r="819" spans="2:18">
      <c r="B819" s="400" t="s">
        <v>1124</v>
      </c>
      <c r="C819" s="400" t="s">
        <v>1295</v>
      </c>
      <c r="D819" s="400" t="s">
        <v>110</v>
      </c>
      <c r="E819" s="400">
        <v>2.2999999999999998</v>
      </c>
      <c r="F819" s="400" t="s">
        <v>292</v>
      </c>
      <c r="G819" s="400" t="s">
        <v>292</v>
      </c>
      <c r="H819" s="400" t="s">
        <v>585</v>
      </c>
      <c r="I819" s="401" t="s">
        <v>317</v>
      </c>
      <c r="J819" s="402">
        <v>0.39631641200000001</v>
      </c>
      <c r="K819" s="403"/>
      <c r="L819" s="402">
        <v>0.15528589700000001</v>
      </c>
      <c r="M819" s="402"/>
      <c r="N819" s="402"/>
      <c r="O819" s="402"/>
      <c r="P819" s="402"/>
      <c r="Q819" s="402"/>
      <c r="R819" s="404"/>
    </row>
    <row r="820" spans="2:18">
      <c r="B820" s="400" t="s">
        <v>1124</v>
      </c>
      <c r="C820" s="400" t="s">
        <v>1296</v>
      </c>
      <c r="D820" s="400" t="s">
        <v>110</v>
      </c>
      <c r="E820" s="400">
        <v>2.2999999999999998</v>
      </c>
      <c r="F820" s="400" t="s">
        <v>292</v>
      </c>
      <c r="G820" s="400" t="s">
        <v>292</v>
      </c>
      <c r="H820" s="400" t="s">
        <v>1297</v>
      </c>
      <c r="I820" s="401" t="s">
        <v>317</v>
      </c>
      <c r="J820" s="402">
        <v>0.38253486399999997</v>
      </c>
      <c r="K820" s="403"/>
      <c r="L820" s="402">
        <v>0.108443149</v>
      </c>
      <c r="M820" s="402"/>
      <c r="N820" s="402"/>
      <c r="O820" s="402"/>
      <c r="P820" s="402"/>
      <c r="Q820" s="402"/>
      <c r="R820" s="404"/>
    </row>
    <row r="821" spans="2:18">
      <c r="B821" s="400" t="s">
        <v>1124</v>
      </c>
      <c r="C821" s="400" t="s">
        <v>1298</v>
      </c>
      <c r="D821" s="400" t="s">
        <v>110</v>
      </c>
      <c r="E821" s="400">
        <v>2.2999999999999998</v>
      </c>
      <c r="F821" s="400" t="s">
        <v>292</v>
      </c>
      <c r="G821" s="400" t="s">
        <v>292</v>
      </c>
      <c r="H821" s="400" t="s">
        <v>1297</v>
      </c>
      <c r="I821" s="401" t="s">
        <v>317</v>
      </c>
      <c r="J821" s="402">
        <v>0.38120145300000002</v>
      </c>
      <c r="K821" s="403"/>
      <c r="L821" s="402">
        <v>0.152123485</v>
      </c>
      <c r="M821" s="402"/>
      <c r="N821" s="402"/>
      <c r="O821" s="402"/>
      <c r="P821" s="402"/>
      <c r="Q821" s="402"/>
      <c r="R821" s="404"/>
    </row>
    <row r="822" spans="2:18">
      <c r="B822" s="400" t="s">
        <v>1124</v>
      </c>
      <c r="C822" s="400" t="s">
        <v>1299</v>
      </c>
      <c r="D822" s="400" t="s">
        <v>110</v>
      </c>
      <c r="E822" s="400">
        <v>2.2999999999999998</v>
      </c>
      <c r="F822" s="400" t="s">
        <v>292</v>
      </c>
      <c r="G822" s="400" t="s">
        <v>292</v>
      </c>
      <c r="H822" s="400" t="s">
        <v>1297</v>
      </c>
      <c r="I822" s="401" t="s">
        <v>317</v>
      </c>
      <c r="J822" s="402">
        <v>0.47894703100000002</v>
      </c>
      <c r="K822" s="403"/>
      <c r="L822" s="402">
        <v>0.18299553900000001</v>
      </c>
      <c r="M822" s="402"/>
      <c r="N822" s="402"/>
      <c r="O822" s="402"/>
      <c r="P822" s="402"/>
      <c r="Q822" s="402"/>
      <c r="R822" s="404"/>
    </row>
    <row r="823" spans="2:18">
      <c r="B823" s="400" t="s">
        <v>1124</v>
      </c>
      <c r="C823" s="400" t="s">
        <v>1300</v>
      </c>
      <c r="D823" s="400" t="s">
        <v>110</v>
      </c>
      <c r="E823" s="400">
        <v>2.2999999999999998</v>
      </c>
      <c r="F823" s="400" t="s">
        <v>292</v>
      </c>
      <c r="G823" s="400" t="s">
        <v>292</v>
      </c>
      <c r="H823" s="400" t="s">
        <v>573</v>
      </c>
      <c r="I823" s="401" t="s">
        <v>317</v>
      </c>
      <c r="J823" s="402">
        <v>0.43751762300000002</v>
      </c>
      <c r="K823" s="403"/>
      <c r="L823" s="402">
        <v>0.170410793</v>
      </c>
      <c r="M823" s="402"/>
      <c r="N823" s="402"/>
      <c r="O823" s="402"/>
      <c r="P823" s="402"/>
      <c r="Q823" s="402"/>
      <c r="R823" s="404"/>
    </row>
    <row r="824" spans="2:18">
      <c r="B824" s="400" t="s">
        <v>1124</v>
      </c>
      <c r="C824" s="400" t="s">
        <v>1301</v>
      </c>
      <c r="D824" s="400" t="s">
        <v>110</v>
      </c>
      <c r="E824" s="400">
        <v>2.2999999999999998</v>
      </c>
      <c r="F824" s="400" t="s">
        <v>292</v>
      </c>
      <c r="G824" s="400" t="s">
        <v>292</v>
      </c>
      <c r="H824" s="400" t="s">
        <v>1302</v>
      </c>
      <c r="I824" s="401" t="s">
        <v>317</v>
      </c>
      <c r="J824" s="402">
        <v>0.54157803299999996</v>
      </c>
      <c r="K824" s="403"/>
      <c r="L824" s="402">
        <v>0.23860789600000001</v>
      </c>
      <c r="M824" s="402"/>
      <c r="N824" s="402"/>
      <c r="O824" s="402"/>
      <c r="P824" s="402"/>
      <c r="Q824" s="402"/>
      <c r="R824" s="404"/>
    </row>
    <row r="825" spans="2:18">
      <c r="B825" s="400" t="s">
        <v>1124</v>
      </c>
      <c r="C825" s="400" t="s">
        <v>1303</v>
      </c>
      <c r="D825" s="400" t="s">
        <v>110</v>
      </c>
      <c r="E825" s="400">
        <v>2.2999999999999998</v>
      </c>
      <c r="F825" s="400" t="s">
        <v>292</v>
      </c>
      <c r="G825" s="400" t="s">
        <v>292</v>
      </c>
      <c r="H825" s="400" t="s">
        <v>1302</v>
      </c>
      <c r="I825" s="401" t="s">
        <v>317</v>
      </c>
      <c r="J825" s="402">
        <v>0.71689260200000005</v>
      </c>
      <c r="K825" s="403"/>
      <c r="L825" s="402">
        <v>0.32619707399999998</v>
      </c>
      <c r="M825" s="402"/>
      <c r="N825" s="402"/>
      <c r="O825" s="402"/>
      <c r="P825" s="402"/>
      <c r="Q825" s="402"/>
      <c r="R825" s="404"/>
    </row>
    <row r="826" spans="2:18">
      <c r="B826" s="400" t="s">
        <v>1124</v>
      </c>
      <c r="C826" s="400" t="s">
        <v>1304</v>
      </c>
      <c r="D826" s="400" t="s">
        <v>110</v>
      </c>
      <c r="E826" s="400">
        <v>2.2999999999999998</v>
      </c>
      <c r="F826" s="400" t="s">
        <v>292</v>
      </c>
      <c r="G826" s="400" t="s">
        <v>292</v>
      </c>
      <c r="H826" s="400" t="s">
        <v>583</v>
      </c>
      <c r="I826" s="401" t="s">
        <v>317</v>
      </c>
      <c r="J826" s="402">
        <v>0.29735069200000003</v>
      </c>
      <c r="K826" s="403"/>
      <c r="L826" s="402">
        <v>0.12184853599999999</v>
      </c>
      <c r="M826" s="402"/>
      <c r="N826" s="402"/>
      <c r="O826" s="402"/>
      <c r="P826" s="402"/>
      <c r="Q826" s="402"/>
      <c r="R826" s="404"/>
    </row>
    <row r="827" spans="2:18">
      <c r="B827" s="400" t="s">
        <v>1124</v>
      </c>
      <c r="C827" s="400" t="s">
        <v>1305</v>
      </c>
      <c r="D827" s="400" t="s">
        <v>110</v>
      </c>
      <c r="E827" s="400">
        <v>2.2999999999999998</v>
      </c>
      <c r="F827" s="400" t="s">
        <v>292</v>
      </c>
      <c r="G827" s="400" t="s">
        <v>292</v>
      </c>
      <c r="H827" s="400" t="s">
        <v>583</v>
      </c>
      <c r="I827" s="401" t="s">
        <v>317</v>
      </c>
      <c r="J827" s="402">
        <v>0.38084666099999998</v>
      </c>
      <c r="K827" s="403"/>
      <c r="L827" s="402">
        <v>0.153172535</v>
      </c>
      <c r="M827" s="402"/>
      <c r="N827" s="402"/>
      <c r="O827" s="402"/>
      <c r="P827" s="402"/>
      <c r="Q827" s="402"/>
      <c r="R827" s="404"/>
    </row>
    <row r="828" spans="2:18">
      <c r="B828" s="400" t="s">
        <v>1124</v>
      </c>
      <c r="C828" s="400" t="s">
        <v>1306</v>
      </c>
      <c r="D828" s="400" t="s">
        <v>110</v>
      </c>
      <c r="E828" s="400">
        <v>2.2999999999999998</v>
      </c>
      <c r="F828" s="400" t="s">
        <v>292</v>
      </c>
      <c r="G828" s="400" t="s">
        <v>292</v>
      </c>
      <c r="H828" s="400" t="s">
        <v>1307</v>
      </c>
      <c r="I828" s="401" t="s">
        <v>317</v>
      </c>
      <c r="J828" s="402">
        <v>0.610344636</v>
      </c>
      <c r="K828" s="403"/>
      <c r="L828" s="402">
        <v>0.15203045100000001</v>
      </c>
      <c r="M828" s="402"/>
      <c r="N828" s="402"/>
      <c r="O828" s="402"/>
      <c r="P828" s="402"/>
      <c r="Q828" s="402"/>
      <c r="R828" s="404"/>
    </row>
    <row r="829" spans="2:18">
      <c r="B829" s="400" t="s">
        <v>1124</v>
      </c>
      <c r="C829" s="400" t="s">
        <v>1308</v>
      </c>
      <c r="D829" s="400" t="s">
        <v>110</v>
      </c>
      <c r="E829" s="400">
        <v>2.2999999999999998</v>
      </c>
      <c r="F829" s="400" t="s">
        <v>292</v>
      </c>
      <c r="G829" s="400" t="s">
        <v>292</v>
      </c>
      <c r="H829" s="400" t="s">
        <v>1307</v>
      </c>
      <c r="I829" s="401" t="s">
        <v>317</v>
      </c>
      <c r="J829" s="402">
        <v>0.57284291499999995</v>
      </c>
      <c r="K829" s="403"/>
      <c r="L829" s="402">
        <v>0.23751866499999999</v>
      </c>
      <c r="M829" s="402"/>
      <c r="N829" s="402"/>
      <c r="O829" s="402"/>
      <c r="P829" s="402"/>
      <c r="Q829" s="402"/>
      <c r="R829" s="404"/>
    </row>
    <row r="830" spans="2:18">
      <c r="B830" s="400" t="s">
        <v>1124</v>
      </c>
      <c r="C830" s="400" t="s">
        <v>1309</v>
      </c>
      <c r="D830" s="400" t="s">
        <v>110</v>
      </c>
      <c r="E830" s="400">
        <v>2.2999999999999998</v>
      </c>
      <c r="F830" s="400" t="s">
        <v>292</v>
      </c>
      <c r="G830" s="400" t="s">
        <v>292</v>
      </c>
      <c r="H830" s="400" t="s">
        <v>575</v>
      </c>
      <c r="I830" s="401" t="s">
        <v>343</v>
      </c>
      <c r="J830" s="402">
        <v>0.53767042099999995</v>
      </c>
      <c r="K830" s="403"/>
      <c r="L830" s="402">
        <v>0.16136677699999999</v>
      </c>
      <c r="M830" s="402"/>
      <c r="N830" s="402"/>
      <c r="O830" s="402"/>
      <c r="P830" s="402"/>
      <c r="Q830" s="402"/>
      <c r="R830" s="404"/>
    </row>
    <row r="831" spans="2:18">
      <c r="B831" s="400" t="s">
        <v>1124</v>
      </c>
      <c r="C831" s="400" t="s">
        <v>1127</v>
      </c>
      <c r="D831" s="400" t="s">
        <v>112</v>
      </c>
      <c r="E831" s="400">
        <v>2.7</v>
      </c>
      <c r="F831" s="400" t="s">
        <v>292</v>
      </c>
      <c r="G831" s="400" t="s">
        <v>292</v>
      </c>
      <c r="H831" s="400" t="s">
        <v>335</v>
      </c>
      <c r="I831" s="401" t="s">
        <v>396</v>
      </c>
      <c r="J831" s="402">
        <v>0.44004837000000002</v>
      </c>
      <c r="K831" s="403">
        <v>0.84178288999999995</v>
      </c>
      <c r="L831" s="402"/>
      <c r="M831" s="402"/>
      <c r="N831" s="402"/>
      <c r="O831" s="402">
        <v>0</v>
      </c>
      <c r="P831" s="402">
        <v>0.26940995000000001</v>
      </c>
      <c r="Q831" s="402">
        <v>0.13232457</v>
      </c>
      <c r="R831" s="404"/>
    </row>
    <row r="832" spans="2:18">
      <c r="B832" s="400" t="s">
        <v>1124</v>
      </c>
      <c r="C832" s="400" t="s">
        <v>1128</v>
      </c>
      <c r="D832" s="400" t="s">
        <v>112</v>
      </c>
      <c r="E832" s="400">
        <v>2.7</v>
      </c>
      <c r="F832" s="400" t="s">
        <v>292</v>
      </c>
      <c r="G832" s="400" t="s">
        <v>292</v>
      </c>
      <c r="H832" s="400" t="s">
        <v>335</v>
      </c>
      <c r="I832" s="401" t="s">
        <v>396</v>
      </c>
      <c r="J832" s="402">
        <v>0.52491525999999999</v>
      </c>
      <c r="K832" s="403">
        <v>1.2923871300000001</v>
      </c>
      <c r="L832" s="402"/>
      <c r="M832" s="402"/>
      <c r="N832" s="402"/>
      <c r="O832" s="402">
        <v>0.38385845000000002</v>
      </c>
      <c r="P832" s="402">
        <v>0.26940995000000001</v>
      </c>
      <c r="Q832" s="402">
        <v>0.11420347</v>
      </c>
      <c r="R832" s="404"/>
    </row>
    <row r="833" spans="2:18">
      <c r="B833" s="400" t="s">
        <v>1124</v>
      </c>
      <c r="C833" s="400" t="s">
        <v>1130</v>
      </c>
      <c r="D833" s="400" t="s">
        <v>112</v>
      </c>
      <c r="E833" s="400">
        <v>2.7</v>
      </c>
      <c r="F833" s="400" t="s">
        <v>333</v>
      </c>
      <c r="G833" s="400" t="s">
        <v>292</v>
      </c>
      <c r="H833" s="400" t="s">
        <v>335</v>
      </c>
      <c r="I833" s="401" t="s">
        <v>396</v>
      </c>
      <c r="J833" s="402">
        <v>0.13530776999999999</v>
      </c>
      <c r="K833" s="403">
        <v>0.31312897299999998</v>
      </c>
      <c r="L833" s="402"/>
      <c r="M833" s="402"/>
      <c r="N833" s="402"/>
      <c r="O833" s="402">
        <v>0</v>
      </c>
      <c r="P833" s="402">
        <v>0.11924990000000001</v>
      </c>
      <c r="Q833" s="402">
        <v>5.8571302999999998E-2</v>
      </c>
      <c r="R833" s="404"/>
    </row>
    <row r="834" spans="2:18">
      <c r="B834" s="400" t="s">
        <v>1124</v>
      </c>
      <c r="C834" s="400" t="s">
        <v>1149</v>
      </c>
      <c r="D834" s="400" t="s">
        <v>112</v>
      </c>
      <c r="E834" s="400">
        <v>2.7</v>
      </c>
      <c r="F834" s="400" t="s">
        <v>333</v>
      </c>
      <c r="G834" s="400" t="s">
        <v>292</v>
      </c>
      <c r="H834" s="400" t="s">
        <v>335</v>
      </c>
      <c r="I834" s="401" t="s">
        <v>396</v>
      </c>
      <c r="J834" s="402">
        <v>1.5176977</v>
      </c>
      <c r="K834" s="403">
        <v>2.13154383</v>
      </c>
      <c r="L834" s="402"/>
      <c r="M834" s="402"/>
      <c r="N834" s="402"/>
      <c r="O834" s="402">
        <v>0</v>
      </c>
      <c r="P834" s="402">
        <v>0.26940995000000001</v>
      </c>
      <c r="Q834" s="402">
        <v>0.34443617999999998</v>
      </c>
      <c r="R834" s="404"/>
    </row>
    <row r="835" spans="2:18">
      <c r="B835" s="400" t="s">
        <v>1124</v>
      </c>
      <c r="C835" s="400" t="s">
        <v>1154</v>
      </c>
      <c r="D835" s="400" t="s">
        <v>112</v>
      </c>
      <c r="E835" s="400">
        <v>2.7</v>
      </c>
      <c r="F835" s="400" t="s">
        <v>333</v>
      </c>
      <c r="G835" s="400" t="s">
        <v>292</v>
      </c>
      <c r="H835" s="400" t="s">
        <v>335</v>
      </c>
      <c r="I835" s="401" t="s">
        <v>396</v>
      </c>
      <c r="J835" s="402">
        <v>1.5176977</v>
      </c>
      <c r="K835" s="403">
        <v>2.13154383</v>
      </c>
      <c r="L835" s="402"/>
      <c r="M835" s="402"/>
      <c r="N835" s="402"/>
      <c r="O835" s="402">
        <v>0</v>
      </c>
      <c r="P835" s="402">
        <v>0.26940995000000001</v>
      </c>
      <c r="Q835" s="402">
        <v>0.34443617999999998</v>
      </c>
      <c r="R835" s="404"/>
    </row>
    <row r="836" spans="2:18">
      <c r="B836" s="400" t="s">
        <v>1124</v>
      </c>
      <c r="C836" s="400" t="s">
        <v>1155</v>
      </c>
      <c r="D836" s="400" t="s">
        <v>112</v>
      </c>
      <c r="E836" s="400">
        <v>2.7</v>
      </c>
      <c r="F836" s="400" t="s">
        <v>333</v>
      </c>
      <c r="G836" s="400" t="s">
        <v>292</v>
      </c>
      <c r="H836" s="400" t="s">
        <v>335</v>
      </c>
      <c r="I836" s="401" t="s">
        <v>396</v>
      </c>
      <c r="J836" s="402">
        <v>1.5176977</v>
      </c>
      <c r="K836" s="403">
        <v>2.13154383</v>
      </c>
      <c r="L836" s="402"/>
      <c r="M836" s="402"/>
      <c r="N836" s="402"/>
      <c r="O836" s="402">
        <v>0</v>
      </c>
      <c r="P836" s="402">
        <v>0.26940995000000001</v>
      </c>
      <c r="Q836" s="402">
        <v>0.34443617999999998</v>
      </c>
      <c r="R836" s="404"/>
    </row>
    <row r="837" spans="2:18">
      <c r="B837" s="400" t="s">
        <v>1124</v>
      </c>
      <c r="C837" s="400" t="s">
        <v>1163</v>
      </c>
      <c r="D837" s="400" t="s">
        <v>112</v>
      </c>
      <c r="E837" s="400">
        <v>2.7</v>
      </c>
      <c r="F837" s="400" t="s">
        <v>333</v>
      </c>
      <c r="G837" s="400" t="s">
        <v>292</v>
      </c>
      <c r="H837" s="400" t="s">
        <v>335</v>
      </c>
      <c r="I837" s="401" t="s">
        <v>396</v>
      </c>
      <c r="J837" s="402">
        <v>0.44004837000000002</v>
      </c>
      <c r="K837" s="403">
        <v>0.84178288999999995</v>
      </c>
      <c r="L837" s="402"/>
      <c r="M837" s="402"/>
      <c r="N837" s="402"/>
      <c r="O837" s="402">
        <v>0</v>
      </c>
      <c r="P837" s="402">
        <v>0.26940995000000001</v>
      </c>
      <c r="Q837" s="402">
        <v>0.13232457</v>
      </c>
      <c r="R837" s="404"/>
    </row>
    <row r="838" spans="2:18">
      <c r="B838" s="400" t="s">
        <v>1124</v>
      </c>
      <c r="C838" s="400" t="s">
        <v>1275</v>
      </c>
      <c r="D838" s="400" t="s">
        <v>112</v>
      </c>
      <c r="E838" s="400">
        <v>2.7</v>
      </c>
      <c r="F838" s="400" t="s">
        <v>292</v>
      </c>
      <c r="G838" s="400" t="s">
        <v>292</v>
      </c>
      <c r="H838" s="400" t="s">
        <v>335</v>
      </c>
      <c r="I838" s="401" t="s">
        <v>396</v>
      </c>
      <c r="J838" s="402">
        <v>0.30568794999999999</v>
      </c>
      <c r="K838" s="403">
        <v>0.70742247000000003</v>
      </c>
      <c r="L838" s="402"/>
      <c r="M838" s="402"/>
      <c r="N838" s="402"/>
      <c r="O838" s="402">
        <v>0</v>
      </c>
      <c r="P838" s="402">
        <v>0.26940995000000001</v>
      </c>
      <c r="Q838" s="402">
        <v>0.13232457</v>
      </c>
      <c r="R838" s="404"/>
    </row>
    <row r="839" spans="2:18">
      <c r="B839" s="400" t="s">
        <v>1124</v>
      </c>
      <c r="C839" s="400" t="s">
        <v>1279</v>
      </c>
      <c r="D839" s="400" t="s">
        <v>112</v>
      </c>
      <c r="E839" s="400">
        <v>2.7</v>
      </c>
      <c r="F839" s="400" t="s">
        <v>333</v>
      </c>
      <c r="G839" s="400" t="s">
        <v>292</v>
      </c>
      <c r="H839" s="400" t="s">
        <v>335</v>
      </c>
      <c r="I839" s="401" t="s">
        <v>396</v>
      </c>
      <c r="J839" s="402">
        <v>1.5176977</v>
      </c>
      <c r="K839" s="403">
        <v>2.13154383</v>
      </c>
      <c r="L839" s="402"/>
      <c r="M839" s="402"/>
      <c r="N839" s="402"/>
      <c r="O839" s="402">
        <v>0</v>
      </c>
      <c r="P839" s="402">
        <v>0.26940995000000001</v>
      </c>
      <c r="Q839" s="402">
        <v>0.34443617999999998</v>
      </c>
      <c r="R839" s="404"/>
    </row>
    <row r="840" spans="2:18">
      <c r="B840" s="400" t="s">
        <v>1124</v>
      </c>
      <c r="C840" s="400" t="s">
        <v>1125</v>
      </c>
      <c r="D840" s="400" t="s">
        <v>114</v>
      </c>
      <c r="E840" s="400">
        <v>4</v>
      </c>
      <c r="F840" s="400" t="s">
        <v>333</v>
      </c>
      <c r="G840" s="400" t="s">
        <v>334</v>
      </c>
      <c r="H840" s="400" t="s">
        <v>338</v>
      </c>
      <c r="I840" s="401" t="s">
        <v>339</v>
      </c>
      <c r="J840" s="402"/>
      <c r="K840" s="403">
        <v>0.49</v>
      </c>
      <c r="L840" s="402"/>
      <c r="M840" s="402"/>
      <c r="N840" s="402"/>
      <c r="O840" s="402"/>
      <c r="P840" s="402"/>
      <c r="Q840" s="402"/>
      <c r="R840" s="404"/>
    </row>
    <row r="841" spans="2:18">
      <c r="B841" s="400" t="s">
        <v>1124</v>
      </c>
      <c r="C841" s="400" t="s">
        <v>1133</v>
      </c>
      <c r="D841" s="400" t="s">
        <v>114</v>
      </c>
      <c r="E841" s="400">
        <v>4</v>
      </c>
      <c r="F841" s="400" t="s">
        <v>333</v>
      </c>
      <c r="G841" s="400" t="s">
        <v>334</v>
      </c>
      <c r="H841" s="400" t="s">
        <v>338</v>
      </c>
      <c r="I841" s="401" t="s">
        <v>339</v>
      </c>
      <c r="J841" s="402"/>
      <c r="K841" s="403">
        <v>0.63</v>
      </c>
      <c r="L841" s="402"/>
      <c r="M841" s="402"/>
      <c r="N841" s="402"/>
      <c r="O841" s="402"/>
      <c r="P841" s="402"/>
      <c r="Q841" s="402"/>
      <c r="R841" s="404"/>
    </row>
    <row r="842" spans="2:18">
      <c r="B842" s="400" t="s">
        <v>1124</v>
      </c>
      <c r="C842" s="400" t="s">
        <v>1134</v>
      </c>
      <c r="D842" s="400" t="s">
        <v>114</v>
      </c>
      <c r="E842" s="400">
        <v>4</v>
      </c>
      <c r="F842" s="400" t="s">
        <v>333</v>
      </c>
      <c r="G842" s="400" t="s">
        <v>334</v>
      </c>
      <c r="H842" s="400" t="s">
        <v>338</v>
      </c>
      <c r="I842" s="401" t="s">
        <v>339</v>
      </c>
      <c r="J842" s="402"/>
      <c r="K842" s="403">
        <v>0.44</v>
      </c>
      <c r="L842" s="402"/>
      <c r="M842" s="402"/>
      <c r="N842" s="402"/>
      <c r="O842" s="402"/>
      <c r="P842" s="402"/>
      <c r="Q842" s="402"/>
      <c r="R842" s="404"/>
    </row>
    <row r="843" spans="2:18">
      <c r="B843" s="400" t="s">
        <v>1124</v>
      </c>
      <c r="C843" s="400" t="s">
        <v>1135</v>
      </c>
      <c r="D843" s="400" t="s">
        <v>114</v>
      </c>
      <c r="E843" s="400">
        <v>4</v>
      </c>
      <c r="F843" s="400" t="s">
        <v>333</v>
      </c>
      <c r="G843" s="400" t="s">
        <v>334</v>
      </c>
      <c r="H843" s="400" t="s">
        <v>338</v>
      </c>
      <c r="I843" s="401" t="s">
        <v>339</v>
      </c>
      <c r="J843" s="402"/>
      <c r="K843" s="403">
        <v>1.1499999999999999</v>
      </c>
      <c r="L843" s="402"/>
      <c r="M843" s="402"/>
      <c r="N843" s="402"/>
      <c r="O843" s="402"/>
      <c r="P843" s="402"/>
      <c r="Q843" s="402"/>
      <c r="R843" s="404"/>
    </row>
    <row r="844" spans="2:18">
      <c r="B844" s="400" t="s">
        <v>1124</v>
      </c>
      <c r="C844" s="400" t="s">
        <v>1136</v>
      </c>
      <c r="D844" s="400" t="s">
        <v>122</v>
      </c>
      <c r="E844" s="400">
        <v>2.7</v>
      </c>
      <c r="F844" s="400" t="s">
        <v>334</v>
      </c>
      <c r="G844" s="400" t="s">
        <v>334</v>
      </c>
      <c r="H844" s="400" t="s">
        <v>335</v>
      </c>
      <c r="I844" s="401" t="s">
        <v>1137</v>
      </c>
      <c r="J844" s="402">
        <v>3.5320739866597872</v>
      </c>
      <c r="K844" s="403">
        <v>3.7767670354083522</v>
      </c>
      <c r="L844" s="402">
        <v>-2.1879639873682369E-2</v>
      </c>
      <c r="M844" s="402">
        <v>0</v>
      </c>
      <c r="N844" s="402">
        <v>3.5539536265334695</v>
      </c>
      <c r="O844" s="402">
        <v>6.5220035877246646E-2</v>
      </c>
      <c r="P844" s="402">
        <v>8.3853899068454016E-2</v>
      </c>
      <c r="Q844" s="402">
        <v>9.5619113802864489E-2</v>
      </c>
      <c r="R844" s="404"/>
    </row>
    <row r="845" spans="2:18">
      <c r="B845" s="400" t="s">
        <v>1124</v>
      </c>
      <c r="C845" s="400" t="s">
        <v>1136</v>
      </c>
      <c r="D845" s="400" t="s">
        <v>114</v>
      </c>
      <c r="E845" s="400">
        <v>4</v>
      </c>
      <c r="F845" s="400" t="s">
        <v>333</v>
      </c>
      <c r="G845" s="400" t="s">
        <v>334</v>
      </c>
      <c r="H845" s="400" t="s">
        <v>335</v>
      </c>
      <c r="I845" s="401" t="s">
        <v>339</v>
      </c>
      <c r="J845" s="402"/>
      <c r="K845" s="403">
        <v>2.66</v>
      </c>
      <c r="L845" s="402"/>
      <c r="M845" s="402"/>
      <c r="N845" s="402"/>
      <c r="O845" s="402"/>
      <c r="P845" s="402"/>
      <c r="Q845" s="402"/>
      <c r="R845" s="404"/>
    </row>
    <row r="846" spans="2:18">
      <c r="B846" s="400" t="s">
        <v>1124</v>
      </c>
      <c r="C846" s="400" t="s">
        <v>1156</v>
      </c>
      <c r="D846" s="400" t="s">
        <v>114</v>
      </c>
      <c r="E846" s="400">
        <v>4</v>
      </c>
      <c r="F846" s="400" t="s">
        <v>333</v>
      </c>
      <c r="G846" s="400" t="s">
        <v>334</v>
      </c>
      <c r="H846" s="400" t="s">
        <v>338</v>
      </c>
      <c r="I846" s="401" t="s">
        <v>339</v>
      </c>
      <c r="J846" s="402"/>
      <c r="K846" s="403">
        <v>0.41</v>
      </c>
      <c r="L846" s="402"/>
      <c r="M846" s="402"/>
      <c r="N846" s="402"/>
      <c r="O846" s="402"/>
      <c r="P846" s="402"/>
      <c r="Q846" s="402"/>
      <c r="R846" s="404"/>
    </row>
    <row r="847" spans="2:18">
      <c r="B847" s="400" t="s">
        <v>1124</v>
      </c>
      <c r="C847" s="400" t="s">
        <v>1162</v>
      </c>
      <c r="D847" s="400" t="s">
        <v>114</v>
      </c>
      <c r="E847" s="400">
        <v>4</v>
      </c>
      <c r="F847" s="400" t="s">
        <v>333</v>
      </c>
      <c r="G847" s="400" t="s">
        <v>334</v>
      </c>
      <c r="H847" s="400" t="s">
        <v>338</v>
      </c>
      <c r="I847" s="401" t="s">
        <v>339</v>
      </c>
      <c r="J847" s="402"/>
      <c r="K847" s="403">
        <v>0.51</v>
      </c>
      <c r="L847" s="402"/>
      <c r="M847" s="402"/>
      <c r="N847" s="402"/>
      <c r="O847" s="402"/>
      <c r="P847" s="402"/>
      <c r="Q847" s="402"/>
      <c r="R847" s="404"/>
    </row>
    <row r="848" spans="2:18">
      <c r="B848" s="400" t="s">
        <v>1124</v>
      </c>
      <c r="C848" s="400" t="s">
        <v>1408</v>
      </c>
      <c r="D848" s="400" t="s">
        <v>359</v>
      </c>
      <c r="E848" s="400">
        <v>2.6666666666666665</v>
      </c>
      <c r="F848" s="400" t="s">
        <v>333</v>
      </c>
      <c r="G848" s="400" t="s">
        <v>360</v>
      </c>
      <c r="H848" s="400" t="s">
        <v>335</v>
      </c>
      <c r="I848" s="401" t="s">
        <v>390</v>
      </c>
      <c r="J848" s="402">
        <v>1.3865158995482201</v>
      </c>
      <c r="K848" s="403">
        <v>1.6409087102246001</v>
      </c>
      <c r="L848" s="402"/>
      <c r="M848" s="402"/>
      <c r="N848" s="402"/>
      <c r="O848" s="402">
        <v>0.15825</v>
      </c>
      <c r="P848" s="402">
        <v>1.052236E-2</v>
      </c>
      <c r="Q848" s="402">
        <v>8.5620450676378704E-2</v>
      </c>
      <c r="R848" s="404"/>
    </row>
    <row r="849" spans="2:18">
      <c r="B849" s="400" t="s">
        <v>1124</v>
      </c>
      <c r="C849" s="400" t="s">
        <v>1409</v>
      </c>
      <c r="D849" s="400" t="s">
        <v>359</v>
      </c>
      <c r="E849" s="400">
        <v>2.6666666666666665</v>
      </c>
      <c r="F849" s="400" t="s">
        <v>333</v>
      </c>
      <c r="G849" s="400" t="s">
        <v>360</v>
      </c>
      <c r="H849" s="400" t="s">
        <v>335</v>
      </c>
      <c r="I849" s="401" t="s">
        <v>1311</v>
      </c>
      <c r="J849" s="402">
        <v>1.13129970767</v>
      </c>
      <c r="K849" s="403">
        <v>1.28041441668</v>
      </c>
      <c r="L849" s="402"/>
      <c r="M849" s="402"/>
      <c r="N849" s="402"/>
      <c r="O849" s="402">
        <v>5.6928258000000002E-2</v>
      </c>
      <c r="P849" s="402">
        <v>1.052236E-2</v>
      </c>
      <c r="Q849" s="402">
        <v>8.1664091009999995E-2</v>
      </c>
      <c r="R849" s="404"/>
    </row>
    <row r="850" spans="2:18">
      <c r="B850" s="400" t="s">
        <v>1124</v>
      </c>
      <c r="C850" s="400" t="s">
        <v>1411</v>
      </c>
      <c r="D850" s="400" t="s">
        <v>359</v>
      </c>
      <c r="E850" s="400">
        <v>2.6666666666666665</v>
      </c>
      <c r="F850" s="400" t="s">
        <v>333</v>
      </c>
      <c r="G850" s="400" t="s">
        <v>360</v>
      </c>
      <c r="H850" s="400" t="s">
        <v>335</v>
      </c>
      <c r="I850" s="401" t="s">
        <v>390</v>
      </c>
      <c r="J850" s="402">
        <v>0.48959982215999998</v>
      </c>
      <c r="K850" s="403">
        <v>0.87947942416000002</v>
      </c>
      <c r="L850" s="402"/>
      <c r="M850" s="402"/>
      <c r="N850" s="402"/>
      <c r="O850" s="402">
        <v>0.25581170243000001</v>
      </c>
      <c r="P850" s="402">
        <v>1.052236E-2</v>
      </c>
      <c r="Q850" s="402">
        <v>0.12354553956</v>
      </c>
      <c r="R850" s="404"/>
    </row>
    <row r="851" spans="2:18">
      <c r="B851" s="400" t="s">
        <v>1124</v>
      </c>
      <c r="C851" s="400" t="s">
        <v>1138</v>
      </c>
      <c r="D851" s="400" t="s">
        <v>116</v>
      </c>
      <c r="E851" s="400">
        <v>1.3</v>
      </c>
      <c r="F851" s="400" t="s">
        <v>333</v>
      </c>
      <c r="G851" s="400" t="s">
        <v>1139</v>
      </c>
      <c r="H851" s="400" t="s">
        <v>335</v>
      </c>
      <c r="I851" s="401" t="s">
        <v>365</v>
      </c>
      <c r="J851" s="402">
        <v>1.81593818736637</v>
      </c>
      <c r="K851" s="403"/>
      <c r="L851" s="402">
        <v>0</v>
      </c>
      <c r="M851" s="402"/>
      <c r="N851" s="402"/>
      <c r="O851" s="402"/>
      <c r="P851" s="402"/>
      <c r="Q851" s="402"/>
      <c r="R851" s="404"/>
    </row>
    <row r="852" spans="2:18">
      <c r="B852" s="400" t="s">
        <v>1124</v>
      </c>
      <c r="C852" s="400" t="s">
        <v>1140</v>
      </c>
      <c r="D852" s="400" t="s">
        <v>116</v>
      </c>
      <c r="E852" s="400">
        <v>1.3</v>
      </c>
      <c r="F852" s="400" t="s">
        <v>333</v>
      </c>
      <c r="G852" s="400" t="s">
        <v>1141</v>
      </c>
      <c r="H852" s="400" t="s">
        <v>335</v>
      </c>
      <c r="I852" s="401" t="s">
        <v>365</v>
      </c>
      <c r="J852" s="402">
        <v>2.1672604028706002</v>
      </c>
      <c r="K852" s="403"/>
      <c r="L852" s="402">
        <v>0</v>
      </c>
      <c r="M852" s="402"/>
      <c r="N852" s="402"/>
      <c r="O852" s="402"/>
      <c r="P852" s="402"/>
      <c r="Q852" s="402"/>
      <c r="R852" s="404"/>
    </row>
    <row r="853" spans="2:18">
      <c r="B853" s="400" t="s">
        <v>1124</v>
      </c>
      <c r="C853" s="400" t="s">
        <v>1142</v>
      </c>
      <c r="D853" s="400" t="s">
        <v>116</v>
      </c>
      <c r="E853" s="400">
        <v>1.3</v>
      </c>
      <c r="F853" s="400" t="s">
        <v>333</v>
      </c>
      <c r="G853" s="400" t="s">
        <v>1143</v>
      </c>
      <c r="H853" s="400" t="s">
        <v>335</v>
      </c>
      <c r="I853" s="401" t="s">
        <v>365</v>
      </c>
      <c r="J853" s="402">
        <v>0.40347190325753501</v>
      </c>
      <c r="K853" s="403"/>
      <c r="L853" s="402">
        <v>0</v>
      </c>
      <c r="M853" s="402"/>
      <c r="N853" s="402"/>
      <c r="O853" s="402"/>
      <c r="P853" s="402"/>
      <c r="Q853" s="402"/>
      <c r="R853" s="404"/>
    </row>
    <row r="854" spans="2:18">
      <c r="B854" s="400" t="s">
        <v>1124</v>
      </c>
      <c r="C854" s="400" t="s">
        <v>1144</v>
      </c>
      <c r="D854" s="400" t="s">
        <v>116</v>
      </c>
      <c r="E854" s="400">
        <v>1.3</v>
      </c>
      <c r="F854" s="400" t="s">
        <v>333</v>
      </c>
      <c r="G854" s="400" t="s">
        <v>1143</v>
      </c>
      <c r="H854" s="400" t="s">
        <v>335</v>
      </c>
      <c r="I854" s="401" t="s">
        <v>365</v>
      </c>
      <c r="J854" s="402">
        <v>0.53831760683401797</v>
      </c>
      <c r="K854" s="403"/>
      <c r="L854" s="402">
        <v>0</v>
      </c>
      <c r="M854" s="402"/>
      <c r="N854" s="402"/>
      <c r="O854" s="402"/>
      <c r="P854" s="402"/>
      <c r="Q854" s="402"/>
      <c r="R854" s="404"/>
    </row>
    <row r="855" spans="2:18">
      <c r="B855" s="400" t="s">
        <v>1124</v>
      </c>
      <c r="C855" s="400" t="s">
        <v>1145</v>
      </c>
      <c r="D855" s="400" t="s">
        <v>116</v>
      </c>
      <c r="E855" s="400">
        <v>1.3</v>
      </c>
      <c r="F855" s="400" t="s">
        <v>333</v>
      </c>
      <c r="G855" s="400" t="s">
        <v>1143</v>
      </c>
      <c r="H855" s="400" t="s">
        <v>335</v>
      </c>
      <c r="I855" s="401" t="s">
        <v>365</v>
      </c>
      <c r="J855" s="402">
        <v>0.471893667869416</v>
      </c>
      <c r="K855" s="403"/>
      <c r="L855" s="402">
        <v>0</v>
      </c>
      <c r="M855" s="402"/>
      <c r="N855" s="402"/>
      <c r="O855" s="402"/>
      <c r="P855" s="402"/>
      <c r="Q855" s="402"/>
      <c r="R855" s="404"/>
    </row>
    <row r="856" spans="2:18">
      <c r="B856" s="400" t="s">
        <v>1124</v>
      </c>
      <c r="C856" s="400" t="s">
        <v>1146</v>
      </c>
      <c r="D856" s="400" t="s">
        <v>116</v>
      </c>
      <c r="E856" s="400">
        <v>1.3</v>
      </c>
      <c r="F856" s="400" t="s">
        <v>333</v>
      </c>
      <c r="G856" s="400" t="s">
        <v>1143</v>
      </c>
      <c r="H856" s="400" t="s">
        <v>335</v>
      </c>
      <c r="I856" s="401" t="s">
        <v>365</v>
      </c>
      <c r="J856" s="402">
        <v>0.46614435107691599</v>
      </c>
      <c r="K856" s="403"/>
      <c r="L856" s="402">
        <v>0</v>
      </c>
      <c r="M856" s="402"/>
      <c r="N856" s="402"/>
      <c r="O856" s="402"/>
      <c r="P856" s="402"/>
      <c r="Q856" s="402"/>
      <c r="R856" s="404"/>
    </row>
    <row r="857" spans="2:18">
      <c r="B857" s="400" t="s">
        <v>1124</v>
      </c>
      <c r="C857" s="400" t="s">
        <v>1147</v>
      </c>
      <c r="D857" s="400" t="s">
        <v>116</v>
      </c>
      <c r="E857" s="400">
        <v>1.3</v>
      </c>
      <c r="F857" s="400" t="s">
        <v>333</v>
      </c>
      <c r="G857" s="400" t="s">
        <v>1143</v>
      </c>
      <c r="H857" s="400" t="s">
        <v>335</v>
      </c>
      <c r="I857" s="401" t="s">
        <v>365</v>
      </c>
      <c r="J857" s="402">
        <v>0.39382911739043502</v>
      </c>
      <c r="K857" s="403"/>
      <c r="L857" s="402">
        <v>0</v>
      </c>
      <c r="M857" s="402"/>
      <c r="N857" s="402"/>
      <c r="O857" s="402"/>
      <c r="P857" s="402"/>
      <c r="Q857" s="402"/>
      <c r="R857" s="404"/>
    </row>
    <row r="858" spans="2:18">
      <c r="B858" s="400" t="s">
        <v>1124</v>
      </c>
      <c r="C858" s="400" t="s">
        <v>1148</v>
      </c>
      <c r="D858" s="400" t="s">
        <v>116</v>
      </c>
      <c r="E858" s="400">
        <v>1.3</v>
      </c>
      <c r="F858" s="400" t="s">
        <v>333</v>
      </c>
      <c r="G858" s="400" t="s">
        <v>1143</v>
      </c>
      <c r="H858" s="400" t="s">
        <v>335</v>
      </c>
      <c r="I858" s="401" t="s">
        <v>365</v>
      </c>
      <c r="J858" s="402">
        <v>0.44486675102543299</v>
      </c>
      <c r="K858" s="403"/>
      <c r="L858" s="402">
        <v>0</v>
      </c>
      <c r="M858" s="402"/>
      <c r="N858" s="402"/>
      <c r="O858" s="402"/>
      <c r="P858" s="402"/>
      <c r="Q858" s="402"/>
      <c r="R858" s="404"/>
    </row>
    <row r="859" spans="2:18">
      <c r="B859" s="400" t="s">
        <v>1124</v>
      </c>
      <c r="C859" s="400" t="s">
        <v>1150</v>
      </c>
      <c r="D859" s="400" t="s">
        <v>116</v>
      </c>
      <c r="E859" s="400">
        <v>1.3</v>
      </c>
      <c r="F859" s="400" t="s">
        <v>333</v>
      </c>
      <c r="G859" s="400" t="s">
        <v>1151</v>
      </c>
      <c r="H859" s="400" t="s">
        <v>335</v>
      </c>
      <c r="I859" s="401" t="s">
        <v>365</v>
      </c>
      <c r="J859" s="402"/>
      <c r="K859" s="403"/>
      <c r="L859" s="402">
        <v>0</v>
      </c>
      <c r="M859" s="402"/>
      <c r="N859" s="402"/>
      <c r="O859" s="402"/>
      <c r="P859" s="402"/>
      <c r="Q859" s="402"/>
      <c r="R859" s="404">
        <v>1.97509005665199</v>
      </c>
    </row>
    <row r="860" spans="2:18">
      <c r="B860" s="400" t="s">
        <v>1124</v>
      </c>
      <c r="C860" s="400" t="s">
        <v>1152</v>
      </c>
      <c r="D860" s="400" t="s">
        <v>116</v>
      </c>
      <c r="E860" s="400">
        <v>1.3</v>
      </c>
      <c r="F860" s="400" t="s">
        <v>333</v>
      </c>
      <c r="G860" s="400" t="s">
        <v>1151</v>
      </c>
      <c r="H860" s="400" t="s">
        <v>335</v>
      </c>
      <c r="I860" s="401" t="s">
        <v>365</v>
      </c>
      <c r="J860" s="402">
        <v>1.9267963260355301</v>
      </c>
      <c r="K860" s="403"/>
      <c r="L860" s="402">
        <v>0</v>
      </c>
      <c r="M860" s="402"/>
      <c r="N860" s="402"/>
      <c r="O860" s="402"/>
      <c r="P860" s="402"/>
      <c r="Q860" s="402"/>
      <c r="R860" s="404"/>
    </row>
    <row r="861" spans="2:18">
      <c r="B861" s="400" t="s">
        <v>1124</v>
      </c>
      <c r="C861" s="400" t="s">
        <v>1153</v>
      </c>
      <c r="D861" s="400" t="s">
        <v>116</v>
      </c>
      <c r="E861" s="400">
        <v>1.3</v>
      </c>
      <c r="F861" s="400" t="s">
        <v>333</v>
      </c>
      <c r="G861" s="400" t="s">
        <v>1143</v>
      </c>
      <c r="H861" s="400" t="s">
        <v>335</v>
      </c>
      <c r="I861" s="401" t="s">
        <v>365</v>
      </c>
      <c r="J861" s="402">
        <v>0.44439989554505599</v>
      </c>
      <c r="K861" s="403"/>
      <c r="L861" s="402">
        <v>0</v>
      </c>
      <c r="M861" s="402"/>
      <c r="N861" s="402"/>
      <c r="O861" s="402"/>
      <c r="P861" s="402"/>
      <c r="Q861" s="402"/>
      <c r="R861" s="404"/>
    </row>
    <row r="862" spans="2:18">
      <c r="B862" s="400" t="s">
        <v>1124</v>
      </c>
      <c r="C862" s="400" t="s">
        <v>1164</v>
      </c>
      <c r="D862" s="400" t="s">
        <v>116</v>
      </c>
      <c r="E862" s="400">
        <v>1.3</v>
      </c>
      <c r="F862" s="400" t="s">
        <v>333</v>
      </c>
      <c r="G862" s="400" t="s">
        <v>1165</v>
      </c>
      <c r="H862" s="400" t="s">
        <v>335</v>
      </c>
      <c r="I862" s="401" t="s">
        <v>365</v>
      </c>
      <c r="J862" s="402">
        <v>0.38156458676681898</v>
      </c>
      <c r="K862" s="403"/>
      <c r="L862" s="402">
        <v>0</v>
      </c>
      <c r="M862" s="402"/>
      <c r="N862" s="402"/>
      <c r="O862" s="402"/>
      <c r="P862" s="402"/>
      <c r="Q862" s="402"/>
      <c r="R862" s="404"/>
    </row>
    <row r="863" spans="2:18">
      <c r="B863" s="400" t="s">
        <v>1124</v>
      </c>
      <c r="C863" s="400" t="s">
        <v>1166</v>
      </c>
      <c r="D863" s="400" t="s">
        <v>116</v>
      </c>
      <c r="E863" s="400">
        <v>1.3</v>
      </c>
      <c r="F863" s="400" t="s">
        <v>333</v>
      </c>
      <c r="G863" s="400" t="s">
        <v>1167</v>
      </c>
      <c r="H863" s="400" t="s">
        <v>335</v>
      </c>
      <c r="I863" s="401" t="s">
        <v>365</v>
      </c>
      <c r="J863" s="402">
        <v>0.33696676800877201</v>
      </c>
      <c r="K863" s="403"/>
      <c r="L863" s="402">
        <v>1.6215724870563001E-2</v>
      </c>
      <c r="M863" s="402"/>
      <c r="N863" s="402"/>
      <c r="O863" s="402"/>
      <c r="P863" s="402"/>
      <c r="Q863" s="402"/>
      <c r="R863" s="404"/>
    </row>
    <row r="864" spans="2:18">
      <c r="B864" s="400" t="s">
        <v>1124</v>
      </c>
      <c r="C864" s="400" t="s">
        <v>1168</v>
      </c>
      <c r="D864" s="400" t="s">
        <v>116</v>
      </c>
      <c r="E864" s="400">
        <v>1.3</v>
      </c>
      <c r="F864" s="400" t="s">
        <v>333</v>
      </c>
      <c r="G864" s="400" t="s">
        <v>1169</v>
      </c>
      <c r="H864" s="400" t="s">
        <v>335</v>
      </c>
      <c r="I864" s="401" t="s">
        <v>365</v>
      </c>
      <c r="J864" s="402">
        <v>0.368307471721185</v>
      </c>
      <c r="K864" s="403"/>
      <c r="L864" s="402">
        <v>2.4913058150560202E-3</v>
      </c>
      <c r="M864" s="402"/>
      <c r="N864" s="402"/>
      <c r="O864" s="402"/>
      <c r="P864" s="402"/>
      <c r="Q864" s="402"/>
      <c r="R864" s="404"/>
    </row>
    <row r="865" spans="2:18">
      <c r="B865" s="400" t="s">
        <v>1124</v>
      </c>
      <c r="C865" s="400" t="s">
        <v>1170</v>
      </c>
      <c r="D865" s="400" t="s">
        <v>116</v>
      </c>
      <c r="E865" s="400">
        <v>1.3</v>
      </c>
      <c r="F865" s="400" t="s">
        <v>333</v>
      </c>
      <c r="G865" s="400" t="s">
        <v>1171</v>
      </c>
      <c r="H865" s="400" t="s">
        <v>335</v>
      </c>
      <c r="I865" s="401" t="s">
        <v>365</v>
      </c>
      <c r="J865" s="402">
        <v>0.35996354979281903</v>
      </c>
      <c r="K865" s="403"/>
      <c r="L865" s="402">
        <v>0</v>
      </c>
      <c r="M865" s="402"/>
      <c r="N865" s="402"/>
      <c r="O865" s="402"/>
      <c r="P865" s="402"/>
      <c r="Q865" s="402"/>
      <c r="R865" s="404"/>
    </row>
    <row r="866" spans="2:18">
      <c r="B866" s="400" t="s">
        <v>1124</v>
      </c>
      <c r="C866" s="400" t="s">
        <v>1172</v>
      </c>
      <c r="D866" s="400" t="s">
        <v>116</v>
      </c>
      <c r="E866" s="400">
        <v>1.3</v>
      </c>
      <c r="F866" s="400" t="s">
        <v>333</v>
      </c>
      <c r="G866" s="400" t="s">
        <v>1173</v>
      </c>
      <c r="H866" s="400" t="s">
        <v>335</v>
      </c>
      <c r="I866" s="401" t="s">
        <v>365</v>
      </c>
      <c r="J866" s="402">
        <v>0.41965793766881199</v>
      </c>
      <c r="K866" s="403"/>
      <c r="L866" s="402">
        <v>0.56179946660995495</v>
      </c>
      <c r="M866" s="402"/>
      <c r="N866" s="402"/>
      <c r="O866" s="402"/>
      <c r="P866" s="402"/>
      <c r="Q866" s="402"/>
      <c r="R866" s="404"/>
    </row>
    <row r="867" spans="2:18">
      <c r="B867" s="400" t="s">
        <v>1124</v>
      </c>
      <c r="C867" s="400" t="s">
        <v>1174</v>
      </c>
      <c r="D867" s="400" t="s">
        <v>116</v>
      </c>
      <c r="E867" s="400">
        <v>1.3</v>
      </c>
      <c r="F867" s="400" t="s">
        <v>333</v>
      </c>
      <c r="G867" s="400" t="s">
        <v>1175</v>
      </c>
      <c r="H867" s="400" t="s">
        <v>335</v>
      </c>
      <c r="I867" s="401" t="s">
        <v>365</v>
      </c>
      <c r="J867" s="402">
        <v>0.377355074832946</v>
      </c>
      <c r="K867" s="403"/>
      <c r="L867" s="402">
        <v>0</v>
      </c>
      <c r="M867" s="402"/>
      <c r="N867" s="402"/>
      <c r="O867" s="402"/>
      <c r="P867" s="402"/>
      <c r="Q867" s="402"/>
      <c r="R867" s="404"/>
    </row>
    <row r="868" spans="2:18">
      <c r="B868" s="400" t="s">
        <v>1124</v>
      </c>
      <c r="C868" s="400" t="s">
        <v>1176</v>
      </c>
      <c r="D868" s="400" t="s">
        <v>116</v>
      </c>
      <c r="E868" s="400">
        <v>1.3</v>
      </c>
      <c r="F868" s="400" t="s">
        <v>333</v>
      </c>
      <c r="G868" s="400" t="s">
        <v>1177</v>
      </c>
      <c r="H868" s="400" t="s">
        <v>335</v>
      </c>
      <c r="I868" s="401" t="s">
        <v>365</v>
      </c>
      <c r="J868" s="402">
        <v>0.38873590675886499</v>
      </c>
      <c r="K868" s="403"/>
      <c r="L868" s="402">
        <v>0</v>
      </c>
      <c r="M868" s="402"/>
      <c r="N868" s="402"/>
      <c r="O868" s="402"/>
      <c r="P868" s="402"/>
      <c r="Q868" s="402"/>
      <c r="R868" s="404"/>
    </row>
    <row r="869" spans="2:18">
      <c r="B869" s="400" t="s">
        <v>1124</v>
      </c>
      <c r="C869" s="400" t="s">
        <v>1178</v>
      </c>
      <c r="D869" s="400" t="s">
        <v>116</v>
      </c>
      <c r="E869" s="400">
        <v>1.3</v>
      </c>
      <c r="F869" s="400" t="s">
        <v>333</v>
      </c>
      <c r="G869" s="400" t="s">
        <v>1139</v>
      </c>
      <c r="H869" s="400" t="s">
        <v>335</v>
      </c>
      <c r="I869" s="401" t="s">
        <v>365</v>
      </c>
      <c r="J869" s="402">
        <v>0.45199932295335399</v>
      </c>
      <c r="K869" s="403"/>
      <c r="L869" s="402">
        <v>0</v>
      </c>
      <c r="M869" s="402"/>
      <c r="N869" s="402"/>
      <c r="O869" s="402"/>
      <c r="P869" s="402"/>
      <c r="Q869" s="402"/>
      <c r="R869" s="404"/>
    </row>
    <row r="870" spans="2:18">
      <c r="B870" s="400" t="s">
        <v>1124</v>
      </c>
      <c r="C870" s="400" t="s">
        <v>1179</v>
      </c>
      <c r="D870" s="400" t="s">
        <v>116</v>
      </c>
      <c r="E870" s="400">
        <v>1.3</v>
      </c>
      <c r="F870" s="400" t="s">
        <v>333</v>
      </c>
      <c r="G870" s="400" t="s">
        <v>1180</v>
      </c>
      <c r="H870" s="400" t="s">
        <v>335</v>
      </c>
      <c r="I870" s="401" t="s">
        <v>365</v>
      </c>
      <c r="J870" s="402">
        <v>0.368332022915555</v>
      </c>
      <c r="K870" s="403"/>
      <c r="L870" s="402">
        <v>0</v>
      </c>
      <c r="M870" s="402"/>
      <c r="N870" s="402"/>
      <c r="O870" s="402"/>
      <c r="P870" s="402"/>
      <c r="Q870" s="402"/>
      <c r="R870" s="404"/>
    </row>
    <row r="871" spans="2:18">
      <c r="B871" s="400" t="s">
        <v>1124</v>
      </c>
      <c r="C871" s="400" t="s">
        <v>1181</v>
      </c>
      <c r="D871" s="400" t="s">
        <v>116</v>
      </c>
      <c r="E871" s="400">
        <v>1.3</v>
      </c>
      <c r="F871" s="400" t="s">
        <v>333</v>
      </c>
      <c r="G871" s="400" t="s">
        <v>1182</v>
      </c>
      <c r="H871" s="400" t="s">
        <v>335</v>
      </c>
      <c r="I871" s="401" t="s">
        <v>365</v>
      </c>
      <c r="J871" s="402">
        <v>0.29707402602755401</v>
      </c>
      <c r="K871" s="403"/>
      <c r="L871" s="402">
        <v>1.5155835077167E-2</v>
      </c>
      <c r="M871" s="402"/>
      <c r="N871" s="402"/>
      <c r="O871" s="402"/>
      <c r="P871" s="402"/>
      <c r="Q871" s="402"/>
      <c r="R871" s="404"/>
    </row>
    <row r="872" spans="2:18">
      <c r="B872" s="400" t="s">
        <v>1124</v>
      </c>
      <c r="C872" s="400" t="s">
        <v>1183</v>
      </c>
      <c r="D872" s="400" t="s">
        <v>116</v>
      </c>
      <c r="E872" s="400">
        <v>1.3</v>
      </c>
      <c r="F872" s="400" t="s">
        <v>333</v>
      </c>
      <c r="G872" s="400" t="s">
        <v>1184</v>
      </c>
      <c r="H872" s="400" t="s">
        <v>335</v>
      </c>
      <c r="I872" s="401" t="s">
        <v>365</v>
      </c>
      <c r="J872" s="402">
        <v>0.31207675293082199</v>
      </c>
      <c r="K872" s="403"/>
      <c r="L872" s="402">
        <v>1.3452948769549901E-3</v>
      </c>
      <c r="M872" s="402"/>
      <c r="N872" s="402"/>
      <c r="O872" s="402"/>
      <c r="P872" s="402"/>
      <c r="Q872" s="402"/>
      <c r="R872" s="404"/>
    </row>
    <row r="873" spans="2:18">
      <c r="B873" s="400" t="s">
        <v>1124</v>
      </c>
      <c r="C873" s="400" t="s">
        <v>1185</v>
      </c>
      <c r="D873" s="400" t="s">
        <v>116</v>
      </c>
      <c r="E873" s="400">
        <v>1.3</v>
      </c>
      <c r="F873" s="400" t="s">
        <v>333</v>
      </c>
      <c r="G873" s="400" t="s">
        <v>1186</v>
      </c>
      <c r="H873" s="400" t="s">
        <v>335</v>
      </c>
      <c r="I873" s="401" t="s">
        <v>365</v>
      </c>
      <c r="J873" s="402">
        <v>0.47380465606953498</v>
      </c>
      <c r="K873" s="403"/>
      <c r="L873" s="402">
        <v>4.1227839887143E-2</v>
      </c>
      <c r="M873" s="402"/>
      <c r="N873" s="402"/>
      <c r="O873" s="402"/>
      <c r="P873" s="402"/>
      <c r="Q873" s="402"/>
      <c r="R873" s="404"/>
    </row>
    <row r="874" spans="2:18">
      <c r="B874" s="400" t="s">
        <v>1124</v>
      </c>
      <c r="C874" s="400" t="s">
        <v>1187</v>
      </c>
      <c r="D874" s="400" t="s">
        <v>116</v>
      </c>
      <c r="E874" s="400">
        <v>1.3</v>
      </c>
      <c r="F874" s="400" t="s">
        <v>333</v>
      </c>
      <c r="G874" s="400" t="s">
        <v>1188</v>
      </c>
      <c r="H874" s="400" t="s">
        <v>335</v>
      </c>
      <c r="I874" s="401" t="s">
        <v>365</v>
      </c>
      <c r="J874" s="402">
        <v>0.48436623794718803</v>
      </c>
      <c r="K874" s="403"/>
      <c r="L874" s="402">
        <v>0</v>
      </c>
      <c r="M874" s="402"/>
      <c r="N874" s="402"/>
      <c r="O874" s="402"/>
      <c r="P874" s="402"/>
      <c r="Q874" s="402"/>
      <c r="R874" s="404"/>
    </row>
    <row r="875" spans="2:18">
      <c r="B875" s="400" t="s">
        <v>1124</v>
      </c>
      <c r="C875" s="400" t="s">
        <v>1189</v>
      </c>
      <c r="D875" s="400" t="s">
        <v>116</v>
      </c>
      <c r="E875" s="400">
        <v>1.3</v>
      </c>
      <c r="F875" s="400" t="s">
        <v>333</v>
      </c>
      <c r="G875" s="400" t="s">
        <v>1190</v>
      </c>
      <c r="H875" s="400" t="s">
        <v>335</v>
      </c>
      <c r="I875" s="401" t="s">
        <v>365</v>
      </c>
      <c r="J875" s="402">
        <v>0.42084898865866999</v>
      </c>
      <c r="K875" s="403"/>
      <c r="L875" s="402">
        <v>0.32703635096549999</v>
      </c>
      <c r="M875" s="402"/>
      <c r="N875" s="402"/>
      <c r="O875" s="402"/>
      <c r="P875" s="402"/>
      <c r="Q875" s="402"/>
      <c r="R875" s="404"/>
    </row>
    <row r="876" spans="2:18">
      <c r="B876" s="400" t="s">
        <v>1124</v>
      </c>
      <c r="C876" s="400" t="s">
        <v>1191</v>
      </c>
      <c r="D876" s="400" t="s">
        <v>116</v>
      </c>
      <c r="E876" s="400">
        <v>1.3</v>
      </c>
      <c r="F876" s="400" t="s">
        <v>333</v>
      </c>
      <c r="G876" s="400" t="s">
        <v>1192</v>
      </c>
      <c r="H876" s="400" t="s">
        <v>335</v>
      </c>
      <c r="I876" s="401" t="s">
        <v>365</v>
      </c>
      <c r="J876" s="402">
        <v>0.31028535395797302</v>
      </c>
      <c r="K876" s="403"/>
      <c r="L876" s="402">
        <v>2.0948639139533001E-2</v>
      </c>
      <c r="M876" s="402"/>
      <c r="N876" s="402"/>
      <c r="O876" s="402"/>
      <c r="P876" s="402"/>
      <c r="Q876" s="402"/>
      <c r="R876" s="404"/>
    </row>
    <row r="877" spans="2:18">
      <c r="B877" s="400" t="s">
        <v>1124</v>
      </c>
      <c r="C877" s="400" t="s">
        <v>1193</v>
      </c>
      <c r="D877" s="400" t="s">
        <v>116</v>
      </c>
      <c r="E877" s="400">
        <v>1.3</v>
      </c>
      <c r="F877" s="400" t="s">
        <v>333</v>
      </c>
      <c r="G877" s="400" t="s">
        <v>1194</v>
      </c>
      <c r="H877" s="400" t="s">
        <v>335</v>
      </c>
      <c r="I877" s="401" t="s">
        <v>365</v>
      </c>
      <c r="J877" s="402">
        <v>0.46495372807735402</v>
      </c>
      <c r="K877" s="403"/>
      <c r="L877" s="402">
        <v>0</v>
      </c>
      <c r="M877" s="402"/>
      <c r="N877" s="402"/>
      <c r="O877" s="402"/>
      <c r="P877" s="402"/>
      <c r="Q877" s="402"/>
      <c r="R877" s="404"/>
    </row>
    <row r="878" spans="2:18">
      <c r="B878" s="400" t="s">
        <v>1124</v>
      </c>
      <c r="C878" s="400" t="s">
        <v>1195</v>
      </c>
      <c r="D878" s="400" t="s">
        <v>116</v>
      </c>
      <c r="E878" s="400">
        <v>1.3</v>
      </c>
      <c r="F878" s="400" t="s">
        <v>333</v>
      </c>
      <c r="G878" s="400" t="s">
        <v>1196</v>
      </c>
      <c r="H878" s="400" t="s">
        <v>335</v>
      </c>
      <c r="I878" s="401" t="s">
        <v>365</v>
      </c>
      <c r="J878" s="402">
        <v>0.36557244696931801</v>
      </c>
      <c r="K878" s="403"/>
      <c r="L878" s="402">
        <v>1.0684035718441001E-2</v>
      </c>
      <c r="M878" s="402"/>
      <c r="N878" s="402"/>
      <c r="O878" s="402"/>
      <c r="P878" s="402"/>
      <c r="Q878" s="402"/>
      <c r="R878" s="404"/>
    </row>
    <row r="879" spans="2:18">
      <c r="B879" s="400" t="s">
        <v>1124</v>
      </c>
      <c r="C879" s="400" t="s">
        <v>1197</v>
      </c>
      <c r="D879" s="400" t="s">
        <v>116</v>
      </c>
      <c r="E879" s="400">
        <v>1.3</v>
      </c>
      <c r="F879" s="400" t="s">
        <v>333</v>
      </c>
      <c r="G879" s="400" t="s">
        <v>1198</v>
      </c>
      <c r="H879" s="400" t="s">
        <v>335</v>
      </c>
      <c r="I879" s="401" t="s">
        <v>365</v>
      </c>
      <c r="J879" s="402">
        <v>0.29425421659217199</v>
      </c>
      <c r="K879" s="403"/>
      <c r="L879" s="402">
        <v>0</v>
      </c>
      <c r="M879" s="402"/>
      <c r="N879" s="402"/>
      <c r="O879" s="402"/>
      <c r="P879" s="402"/>
      <c r="Q879" s="402"/>
      <c r="R879" s="404"/>
    </row>
    <row r="880" spans="2:18">
      <c r="B880" s="400" t="s">
        <v>1124</v>
      </c>
      <c r="C880" s="400" t="s">
        <v>1199</v>
      </c>
      <c r="D880" s="400" t="s">
        <v>116</v>
      </c>
      <c r="E880" s="400">
        <v>1.3</v>
      </c>
      <c r="F880" s="400" t="s">
        <v>333</v>
      </c>
      <c r="G880" s="400" t="s">
        <v>1141</v>
      </c>
      <c r="H880" s="400" t="s">
        <v>335</v>
      </c>
      <c r="I880" s="401" t="s">
        <v>365</v>
      </c>
      <c r="J880" s="402">
        <v>0.52337573713826602</v>
      </c>
      <c r="K880" s="403"/>
      <c r="L880" s="402">
        <v>9.0935900807379996E-2</v>
      </c>
      <c r="M880" s="402"/>
      <c r="N880" s="402"/>
      <c r="O880" s="402"/>
      <c r="P880" s="402"/>
      <c r="Q880" s="402"/>
      <c r="R880" s="404"/>
    </row>
    <row r="881" spans="2:18">
      <c r="B881" s="400" t="s">
        <v>1124</v>
      </c>
      <c r="C881" s="400" t="s">
        <v>1200</v>
      </c>
      <c r="D881" s="400" t="s">
        <v>116</v>
      </c>
      <c r="E881" s="400">
        <v>1.3</v>
      </c>
      <c r="F881" s="400" t="s">
        <v>333</v>
      </c>
      <c r="G881" s="400" t="s">
        <v>1201</v>
      </c>
      <c r="H881" s="400" t="s">
        <v>335</v>
      </c>
      <c r="I881" s="401" t="s">
        <v>365</v>
      </c>
      <c r="J881" s="402">
        <v>0.40589858942464202</v>
      </c>
      <c r="K881" s="403"/>
      <c r="L881" s="402">
        <v>0</v>
      </c>
      <c r="M881" s="402"/>
      <c r="N881" s="402"/>
      <c r="O881" s="402"/>
      <c r="P881" s="402"/>
      <c r="Q881" s="402"/>
      <c r="R881" s="404"/>
    </row>
    <row r="882" spans="2:18">
      <c r="B882" s="400" t="s">
        <v>1124</v>
      </c>
      <c r="C882" s="400" t="s">
        <v>1202</v>
      </c>
      <c r="D882" s="400" t="s">
        <v>116</v>
      </c>
      <c r="E882" s="400">
        <v>1.3</v>
      </c>
      <c r="F882" s="400" t="s">
        <v>333</v>
      </c>
      <c r="G882" s="400" t="s">
        <v>1203</v>
      </c>
      <c r="H882" s="400" t="s">
        <v>335</v>
      </c>
      <c r="I882" s="401" t="s">
        <v>365</v>
      </c>
      <c r="J882" s="402">
        <v>0.35766575308300003</v>
      </c>
      <c r="K882" s="403"/>
      <c r="L882" s="402">
        <v>2.3391729220747899E-2</v>
      </c>
      <c r="M882" s="402"/>
      <c r="N882" s="402"/>
      <c r="O882" s="402"/>
      <c r="P882" s="402"/>
      <c r="Q882" s="402"/>
      <c r="R882" s="404"/>
    </row>
    <row r="883" spans="2:18">
      <c r="B883" s="400" t="s">
        <v>1124</v>
      </c>
      <c r="C883" s="400" t="s">
        <v>1204</v>
      </c>
      <c r="D883" s="400" t="s">
        <v>116</v>
      </c>
      <c r="E883" s="400">
        <v>1.3</v>
      </c>
      <c r="F883" s="400" t="s">
        <v>333</v>
      </c>
      <c r="G883" s="400" t="s">
        <v>1205</v>
      </c>
      <c r="H883" s="400" t="s">
        <v>335</v>
      </c>
      <c r="I883" s="401" t="s">
        <v>365</v>
      </c>
      <c r="J883" s="402">
        <v>0.39522340039779602</v>
      </c>
      <c r="K883" s="403"/>
      <c r="L883" s="402">
        <v>4.6872396022081E-2</v>
      </c>
      <c r="M883" s="402"/>
      <c r="N883" s="402"/>
      <c r="O883" s="402"/>
      <c r="P883" s="402"/>
      <c r="Q883" s="402"/>
      <c r="R883" s="404"/>
    </row>
    <row r="884" spans="2:18">
      <c r="B884" s="400" t="s">
        <v>1124</v>
      </c>
      <c r="C884" s="400" t="s">
        <v>1206</v>
      </c>
      <c r="D884" s="400" t="s">
        <v>116</v>
      </c>
      <c r="E884" s="400">
        <v>1.3</v>
      </c>
      <c r="F884" s="400" t="s">
        <v>333</v>
      </c>
      <c r="G884" s="400" t="s">
        <v>1207</v>
      </c>
      <c r="H884" s="400" t="s">
        <v>335</v>
      </c>
      <c r="I884" s="401" t="s">
        <v>365</v>
      </c>
      <c r="J884" s="402">
        <v>0.28944983640321098</v>
      </c>
      <c r="K884" s="403"/>
      <c r="L884" s="402">
        <v>0</v>
      </c>
      <c r="M884" s="402"/>
      <c r="N884" s="402"/>
      <c r="O884" s="402"/>
      <c r="P884" s="402"/>
      <c r="Q884" s="402"/>
      <c r="R884" s="404"/>
    </row>
    <row r="885" spans="2:18">
      <c r="B885" s="400" t="s">
        <v>1124</v>
      </c>
      <c r="C885" s="400" t="s">
        <v>1208</v>
      </c>
      <c r="D885" s="400" t="s">
        <v>116</v>
      </c>
      <c r="E885" s="400">
        <v>1.3</v>
      </c>
      <c r="F885" s="400" t="s">
        <v>333</v>
      </c>
      <c r="G885" s="400" t="s">
        <v>1209</v>
      </c>
      <c r="H885" s="400" t="s">
        <v>335</v>
      </c>
      <c r="I885" s="401" t="s">
        <v>365</v>
      </c>
      <c r="J885" s="402">
        <v>0.43083840363241499</v>
      </c>
      <c r="K885" s="403"/>
      <c r="L885" s="402">
        <v>1.6298839822410999E-2</v>
      </c>
      <c r="M885" s="402"/>
      <c r="N885" s="402"/>
      <c r="O885" s="402"/>
      <c r="P885" s="402"/>
      <c r="Q885" s="402"/>
      <c r="R885" s="404"/>
    </row>
    <row r="886" spans="2:18">
      <c r="B886" s="400" t="s">
        <v>1124</v>
      </c>
      <c r="C886" s="400" t="s">
        <v>1210</v>
      </c>
      <c r="D886" s="400" t="s">
        <v>116</v>
      </c>
      <c r="E886" s="400">
        <v>1.3</v>
      </c>
      <c r="F886" s="400" t="s">
        <v>333</v>
      </c>
      <c r="G886" s="400" t="s">
        <v>1211</v>
      </c>
      <c r="H886" s="400" t="s">
        <v>335</v>
      </c>
      <c r="I886" s="401" t="s">
        <v>365</v>
      </c>
      <c r="J886" s="402">
        <v>0.45440834986830297</v>
      </c>
      <c r="K886" s="403"/>
      <c r="L886" s="402">
        <v>3.2605789601799998E-3</v>
      </c>
      <c r="M886" s="402"/>
      <c r="N886" s="402"/>
      <c r="O886" s="402"/>
      <c r="P886" s="402"/>
      <c r="Q886" s="402"/>
      <c r="R886" s="404"/>
    </row>
    <row r="887" spans="2:18">
      <c r="B887" s="400" t="s">
        <v>1124</v>
      </c>
      <c r="C887" s="400" t="s">
        <v>1212</v>
      </c>
      <c r="D887" s="400" t="s">
        <v>116</v>
      </c>
      <c r="E887" s="400">
        <v>1.3</v>
      </c>
      <c r="F887" s="400" t="s">
        <v>333</v>
      </c>
      <c r="G887" s="400" t="s">
        <v>1213</v>
      </c>
      <c r="H887" s="400" t="s">
        <v>335</v>
      </c>
      <c r="I887" s="401" t="s">
        <v>365</v>
      </c>
      <c r="J887" s="402">
        <v>0.61807379992450595</v>
      </c>
      <c r="K887" s="403"/>
      <c r="L887" s="402">
        <v>0.32794010639190702</v>
      </c>
      <c r="M887" s="402"/>
      <c r="N887" s="402"/>
      <c r="O887" s="402"/>
      <c r="P887" s="402"/>
      <c r="Q887" s="402"/>
      <c r="R887" s="404"/>
    </row>
    <row r="888" spans="2:18">
      <c r="B888" s="400" t="s">
        <v>1124</v>
      </c>
      <c r="C888" s="400" t="s">
        <v>1214</v>
      </c>
      <c r="D888" s="400" t="s">
        <v>116</v>
      </c>
      <c r="E888" s="400">
        <v>1.3</v>
      </c>
      <c r="F888" s="400" t="s">
        <v>333</v>
      </c>
      <c r="G888" s="400" t="s">
        <v>1215</v>
      </c>
      <c r="H888" s="400" t="s">
        <v>335</v>
      </c>
      <c r="I888" s="401" t="s">
        <v>365</v>
      </c>
      <c r="J888" s="402">
        <v>0.37456375521956897</v>
      </c>
      <c r="K888" s="403"/>
      <c r="L888" s="402">
        <v>0</v>
      </c>
      <c r="M888" s="402"/>
      <c r="N888" s="402"/>
      <c r="O888" s="402"/>
      <c r="P888" s="402"/>
      <c r="Q888" s="402"/>
      <c r="R888" s="404"/>
    </row>
    <row r="889" spans="2:18">
      <c r="B889" s="400" t="s">
        <v>1124</v>
      </c>
      <c r="C889" s="400" t="s">
        <v>1216</v>
      </c>
      <c r="D889" s="400" t="s">
        <v>116</v>
      </c>
      <c r="E889" s="400">
        <v>1.3</v>
      </c>
      <c r="F889" s="400" t="s">
        <v>333</v>
      </c>
      <c r="G889" s="400" t="s">
        <v>1217</v>
      </c>
      <c r="H889" s="400" t="s">
        <v>335</v>
      </c>
      <c r="I889" s="401" t="s">
        <v>365</v>
      </c>
      <c r="J889" s="402">
        <v>1.0861570171286901</v>
      </c>
      <c r="K889" s="403"/>
      <c r="L889" s="402">
        <v>0</v>
      </c>
      <c r="M889" s="402"/>
      <c r="N889" s="402"/>
      <c r="O889" s="402"/>
      <c r="P889" s="402"/>
      <c r="Q889" s="402"/>
      <c r="R889" s="404"/>
    </row>
    <row r="890" spans="2:18">
      <c r="B890" s="400" t="s">
        <v>1124</v>
      </c>
      <c r="C890" s="400" t="s">
        <v>1218</v>
      </c>
      <c r="D890" s="400" t="s">
        <v>116</v>
      </c>
      <c r="E890" s="400">
        <v>1.3</v>
      </c>
      <c r="F890" s="400" t="s">
        <v>333</v>
      </c>
      <c r="G890" s="400" t="s">
        <v>1219</v>
      </c>
      <c r="H890" s="400" t="s">
        <v>335</v>
      </c>
      <c r="I890" s="401" t="s">
        <v>365</v>
      </c>
      <c r="J890" s="402">
        <v>0.37685272769304701</v>
      </c>
      <c r="K890" s="403"/>
      <c r="L890" s="402">
        <v>5.2801775746049804E-3</v>
      </c>
      <c r="M890" s="402"/>
      <c r="N890" s="402"/>
      <c r="O890" s="402"/>
      <c r="P890" s="402"/>
      <c r="Q890" s="402"/>
      <c r="R890" s="404"/>
    </row>
    <row r="891" spans="2:18">
      <c r="B891" s="400" t="s">
        <v>1124</v>
      </c>
      <c r="C891" s="400" t="s">
        <v>1220</v>
      </c>
      <c r="D891" s="400" t="s">
        <v>116</v>
      </c>
      <c r="E891" s="400">
        <v>1.3</v>
      </c>
      <c r="F891" s="400" t="s">
        <v>333</v>
      </c>
      <c r="G891" s="400" t="s">
        <v>1221</v>
      </c>
      <c r="H891" s="400" t="s">
        <v>335</v>
      </c>
      <c r="I891" s="401" t="s">
        <v>365</v>
      </c>
      <c r="J891" s="402">
        <v>0.34299494225121602</v>
      </c>
      <c r="K891" s="403"/>
      <c r="L891" s="402">
        <v>2.5212347973130101E-3</v>
      </c>
      <c r="M891" s="402"/>
      <c r="N891" s="402"/>
      <c r="O891" s="402"/>
      <c r="P891" s="402"/>
      <c r="Q891" s="402"/>
      <c r="R891" s="404"/>
    </row>
    <row r="892" spans="2:18">
      <c r="B892" s="400" t="s">
        <v>1124</v>
      </c>
      <c r="C892" s="400" t="s">
        <v>1222</v>
      </c>
      <c r="D892" s="400" t="s">
        <v>116</v>
      </c>
      <c r="E892" s="400">
        <v>1.3</v>
      </c>
      <c r="F892" s="400" t="s">
        <v>333</v>
      </c>
      <c r="G892" s="400" t="s">
        <v>1223</v>
      </c>
      <c r="H892" s="400" t="s">
        <v>335</v>
      </c>
      <c r="I892" s="401" t="s">
        <v>365</v>
      </c>
      <c r="J892" s="402">
        <v>0.342717687878765</v>
      </c>
      <c r="K892" s="403"/>
      <c r="L892" s="402">
        <v>6.6805030219260304E-3</v>
      </c>
      <c r="M892" s="402"/>
      <c r="N892" s="402"/>
      <c r="O892" s="402"/>
      <c r="P892" s="402"/>
      <c r="Q892" s="402"/>
      <c r="R892" s="404"/>
    </row>
    <row r="893" spans="2:18">
      <c r="B893" s="400" t="s">
        <v>1124</v>
      </c>
      <c r="C893" s="400" t="s">
        <v>1224</v>
      </c>
      <c r="D893" s="400" t="s">
        <v>116</v>
      </c>
      <c r="E893" s="400">
        <v>1.3</v>
      </c>
      <c r="F893" s="400" t="s">
        <v>333</v>
      </c>
      <c r="G893" s="400" t="s">
        <v>1225</v>
      </c>
      <c r="H893" s="400" t="s">
        <v>335</v>
      </c>
      <c r="I893" s="401" t="s">
        <v>365</v>
      </c>
      <c r="J893" s="402">
        <v>0.34490191144747101</v>
      </c>
      <c r="K893" s="403"/>
      <c r="L893" s="402">
        <v>0</v>
      </c>
      <c r="M893" s="402"/>
      <c r="N893" s="402"/>
      <c r="O893" s="402"/>
      <c r="P893" s="402"/>
      <c r="Q893" s="402"/>
      <c r="R893" s="404"/>
    </row>
    <row r="894" spans="2:18">
      <c r="B894" s="400" t="s">
        <v>1124</v>
      </c>
      <c r="C894" s="400" t="s">
        <v>1226</v>
      </c>
      <c r="D894" s="400" t="s">
        <v>116</v>
      </c>
      <c r="E894" s="400">
        <v>1.3</v>
      </c>
      <c r="F894" s="400" t="s">
        <v>333</v>
      </c>
      <c r="G894" s="400" t="s">
        <v>1143</v>
      </c>
      <c r="H894" s="400" t="s">
        <v>335</v>
      </c>
      <c r="I894" s="401" t="s">
        <v>365</v>
      </c>
      <c r="J894" s="402">
        <v>0.29035877021872802</v>
      </c>
      <c r="K894" s="403"/>
      <c r="L894" s="402">
        <v>0</v>
      </c>
      <c r="M894" s="402"/>
      <c r="N894" s="402"/>
      <c r="O894" s="402"/>
      <c r="P894" s="402"/>
      <c r="Q894" s="402"/>
      <c r="R894" s="404"/>
    </row>
    <row r="895" spans="2:18">
      <c r="B895" s="400" t="s">
        <v>1124</v>
      </c>
      <c r="C895" s="400" t="s">
        <v>1227</v>
      </c>
      <c r="D895" s="400" t="s">
        <v>116</v>
      </c>
      <c r="E895" s="400">
        <v>1.3</v>
      </c>
      <c r="F895" s="400" t="s">
        <v>333</v>
      </c>
      <c r="G895" s="400" t="s">
        <v>1143</v>
      </c>
      <c r="H895" s="400" t="s">
        <v>335</v>
      </c>
      <c r="I895" s="401" t="s">
        <v>365</v>
      </c>
      <c r="J895" s="402">
        <v>0.37480656978986598</v>
      </c>
      <c r="K895" s="403"/>
      <c r="L895" s="402">
        <v>0</v>
      </c>
      <c r="M895" s="402"/>
      <c r="N895" s="402"/>
      <c r="O895" s="402"/>
      <c r="P895" s="402"/>
      <c r="Q895" s="402"/>
      <c r="R895" s="404"/>
    </row>
    <row r="896" spans="2:18">
      <c r="B896" s="400" t="s">
        <v>1124</v>
      </c>
      <c r="C896" s="400" t="s">
        <v>1228</v>
      </c>
      <c r="D896" s="400" t="s">
        <v>116</v>
      </c>
      <c r="E896" s="400">
        <v>1.3</v>
      </c>
      <c r="F896" s="400" t="s">
        <v>333</v>
      </c>
      <c r="G896" s="400" t="s">
        <v>1143</v>
      </c>
      <c r="H896" s="400" t="s">
        <v>335</v>
      </c>
      <c r="I896" s="401" t="s">
        <v>365</v>
      </c>
      <c r="J896" s="402">
        <v>0.36644143318237499</v>
      </c>
      <c r="K896" s="403"/>
      <c r="L896" s="402">
        <v>0</v>
      </c>
      <c r="M896" s="402"/>
      <c r="N896" s="402"/>
      <c r="O896" s="402"/>
      <c r="P896" s="402"/>
      <c r="Q896" s="402"/>
      <c r="R896" s="404"/>
    </row>
    <row r="897" spans="2:18">
      <c r="B897" s="400" t="s">
        <v>1124</v>
      </c>
      <c r="C897" s="400" t="s">
        <v>1229</v>
      </c>
      <c r="D897" s="400" t="s">
        <v>116</v>
      </c>
      <c r="E897" s="400">
        <v>1.3</v>
      </c>
      <c r="F897" s="400" t="s">
        <v>333</v>
      </c>
      <c r="G897" s="400" t="s">
        <v>1175</v>
      </c>
      <c r="H897" s="400" t="s">
        <v>335</v>
      </c>
      <c r="I897" s="401" t="s">
        <v>365</v>
      </c>
      <c r="J897" s="402">
        <v>0.218179541582977</v>
      </c>
      <c r="K897" s="403"/>
      <c r="L897" s="402">
        <v>0</v>
      </c>
      <c r="M897" s="402"/>
      <c r="N897" s="402"/>
      <c r="O897" s="402"/>
      <c r="P897" s="402"/>
      <c r="Q897" s="402"/>
      <c r="R897" s="404"/>
    </row>
    <row r="898" spans="2:18">
      <c r="B898" s="400" t="s">
        <v>1124</v>
      </c>
      <c r="C898" s="400" t="s">
        <v>1230</v>
      </c>
      <c r="D898" s="400" t="s">
        <v>116</v>
      </c>
      <c r="E898" s="400">
        <v>1.3</v>
      </c>
      <c r="F898" s="400" t="s">
        <v>333</v>
      </c>
      <c r="G898" s="400" t="s">
        <v>1151</v>
      </c>
      <c r="H898" s="400" t="s">
        <v>335</v>
      </c>
      <c r="I898" s="401" t="s">
        <v>365</v>
      </c>
      <c r="J898" s="402">
        <v>0.411945969066975</v>
      </c>
      <c r="K898" s="403"/>
      <c r="L898" s="402">
        <v>4.2285084724425999E-2</v>
      </c>
      <c r="M898" s="402"/>
      <c r="N898" s="402"/>
      <c r="O898" s="402"/>
      <c r="P898" s="402"/>
      <c r="Q898" s="402"/>
      <c r="R898" s="404"/>
    </row>
    <row r="899" spans="2:18">
      <c r="B899" s="400" t="s">
        <v>1124</v>
      </c>
      <c r="C899" s="400" t="s">
        <v>1231</v>
      </c>
      <c r="D899" s="400" t="s">
        <v>116</v>
      </c>
      <c r="E899" s="400">
        <v>1.3</v>
      </c>
      <c r="F899" s="400" t="s">
        <v>333</v>
      </c>
      <c r="G899" s="400" t="s">
        <v>1232</v>
      </c>
      <c r="H899" s="400" t="s">
        <v>335</v>
      </c>
      <c r="I899" s="401" t="s">
        <v>365</v>
      </c>
      <c r="J899" s="402">
        <v>0.343685569057537</v>
      </c>
      <c r="K899" s="403"/>
      <c r="L899" s="402">
        <v>1.2475813739002001E-2</v>
      </c>
      <c r="M899" s="402"/>
      <c r="N899" s="402"/>
      <c r="O899" s="402"/>
      <c r="P899" s="402"/>
      <c r="Q899" s="402"/>
      <c r="R899" s="404"/>
    </row>
    <row r="900" spans="2:18">
      <c r="B900" s="400" t="s">
        <v>1124</v>
      </c>
      <c r="C900" s="400" t="s">
        <v>1233</v>
      </c>
      <c r="D900" s="400" t="s">
        <v>116</v>
      </c>
      <c r="E900" s="400">
        <v>1.3</v>
      </c>
      <c r="F900" s="400" t="s">
        <v>333</v>
      </c>
      <c r="G900" s="400" t="s">
        <v>1175</v>
      </c>
      <c r="H900" s="400" t="s">
        <v>335</v>
      </c>
      <c r="I900" s="401" t="s">
        <v>365</v>
      </c>
      <c r="J900" s="402">
        <v>0.23524505937057699</v>
      </c>
      <c r="K900" s="403"/>
      <c r="L900" s="402">
        <v>0</v>
      </c>
      <c r="M900" s="402"/>
      <c r="N900" s="402"/>
      <c r="O900" s="402"/>
      <c r="P900" s="402"/>
      <c r="Q900" s="402"/>
      <c r="R900" s="404"/>
    </row>
    <row r="901" spans="2:18">
      <c r="B901" s="400" t="s">
        <v>1124</v>
      </c>
      <c r="C901" s="400" t="s">
        <v>1234</v>
      </c>
      <c r="D901" s="400" t="s">
        <v>116</v>
      </c>
      <c r="E901" s="400">
        <v>1.3</v>
      </c>
      <c r="F901" s="400" t="s">
        <v>333</v>
      </c>
      <c r="G901" s="400" t="s">
        <v>1175</v>
      </c>
      <c r="H901" s="400" t="s">
        <v>335</v>
      </c>
      <c r="I901" s="401" t="s">
        <v>365</v>
      </c>
      <c r="J901" s="402">
        <v>0.136137905056021</v>
      </c>
      <c r="K901" s="403"/>
      <c r="L901" s="402">
        <v>0</v>
      </c>
      <c r="M901" s="402"/>
      <c r="N901" s="402"/>
      <c r="O901" s="402"/>
      <c r="P901" s="402"/>
      <c r="Q901" s="402"/>
      <c r="R901" s="404"/>
    </row>
    <row r="902" spans="2:18">
      <c r="B902" s="400" t="s">
        <v>1124</v>
      </c>
      <c r="C902" s="400" t="s">
        <v>1235</v>
      </c>
      <c r="D902" s="400" t="s">
        <v>116</v>
      </c>
      <c r="E902" s="400">
        <v>1.3</v>
      </c>
      <c r="F902" s="400" t="s">
        <v>333</v>
      </c>
      <c r="G902" s="400" t="s">
        <v>1175</v>
      </c>
      <c r="H902" s="400" t="s">
        <v>335</v>
      </c>
      <c r="I902" s="401" t="s">
        <v>365</v>
      </c>
      <c r="J902" s="402">
        <v>0.25430845255476298</v>
      </c>
      <c r="K902" s="403"/>
      <c r="L902" s="402">
        <v>0</v>
      </c>
      <c r="M902" s="402"/>
      <c r="N902" s="402"/>
      <c r="O902" s="402"/>
      <c r="P902" s="402"/>
      <c r="Q902" s="402"/>
      <c r="R902" s="404"/>
    </row>
    <row r="903" spans="2:18">
      <c r="B903" s="400" t="s">
        <v>1124</v>
      </c>
      <c r="C903" s="400" t="s">
        <v>1236</v>
      </c>
      <c r="D903" s="400" t="s">
        <v>116</v>
      </c>
      <c r="E903" s="400">
        <v>1.3</v>
      </c>
      <c r="F903" s="400" t="s">
        <v>333</v>
      </c>
      <c r="G903" s="400" t="s">
        <v>1175</v>
      </c>
      <c r="H903" s="400" t="s">
        <v>335</v>
      </c>
      <c r="I903" s="401" t="s">
        <v>365</v>
      </c>
      <c r="J903" s="402">
        <v>0.22927426193112799</v>
      </c>
      <c r="K903" s="403"/>
      <c r="L903" s="402">
        <v>0</v>
      </c>
      <c r="M903" s="402"/>
      <c r="N903" s="402"/>
      <c r="O903" s="402"/>
      <c r="P903" s="402"/>
      <c r="Q903" s="402"/>
      <c r="R903" s="404"/>
    </row>
    <row r="904" spans="2:18">
      <c r="B904" s="400" t="s">
        <v>1124</v>
      </c>
      <c r="C904" s="400" t="s">
        <v>1237</v>
      </c>
      <c r="D904" s="400" t="s">
        <v>116</v>
      </c>
      <c r="E904" s="400">
        <v>1.3</v>
      </c>
      <c r="F904" s="400" t="s">
        <v>333</v>
      </c>
      <c r="G904" s="400" t="s">
        <v>1143</v>
      </c>
      <c r="H904" s="400" t="s">
        <v>335</v>
      </c>
      <c r="I904" s="401" t="s">
        <v>365</v>
      </c>
      <c r="J904" s="402">
        <v>0.49656829777341099</v>
      </c>
      <c r="K904" s="403"/>
      <c r="L904" s="402">
        <v>0</v>
      </c>
      <c r="M904" s="402"/>
      <c r="N904" s="402"/>
      <c r="O904" s="402"/>
      <c r="P904" s="402"/>
      <c r="Q904" s="402"/>
      <c r="R904" s="404"/>
    </row>
    <row r="905" spans="2:18">
      <c r="B905" s="400" t="s">
        <v>1124</v>
      </c>
      <c r="C905" s="400" t="s">
        <v>1238</v>
      </c>
      <c r="D905" s="400" t="s">
        <v>116</v>
      </c>
      <c r="E905" s="400">
        <v>1.3</v>
      </c>
      <c r="F905" s="400" t="s">
        <v>333</v>
      </c>
      <c r="G905" s="400" t="s">
        <v>1143</v>
      </c>
      <c r="H905" s="400" t="s">
        <v>335</v>
      </c>
      <c r="I905" s="401" t="s">
        <v>365</v>
      </c>
      <c r="J905" s="402">
        <v>0.39748684137777301</v>
      </c>
      <c r="K905" s="403"/>
      <c r="L905" s="402">
        <v>0</v>
      </c>
      <c r="M905" s="402"/>
      <c r="N905" s="402"/>
      <c r="O905" s="402"/>
      <c r="P905" s="402"/>
      <c r="Q905" s="402"/>
      <c r="R905" s="404"/>
    </row>
    <row r="906" spans="2:18">
      <c r="B906" s="400" t="s">
        <v>1124</v>
      </c>
      <c r="C906" s="400" t="s">
        <v>1239</v>
      </c>
      <c r="D906" s="400" t="s">
        <v>116</v>
      </c>
      <c r="E906" s="400">
        <v>1.3</v>
      </c>
      <c r="F906" s="400" t="s">
        <v>333</v>
      </c>
      <c r="G906" s="400" t="s">
        <v>1143</v>
      </c>
      <c r="H906" s="400" t="s">
        <v>335</v>
      </c>
      <c r="I906" s="401" t="s">
        <v>365</v>
      </c>
      <c r="J906" s="402">
        <v>0.39414952429135403</v>
      </c>
      <c r="K906" s="403"/>
      <c r="L906" s="402">
        <v>0</v>
      </c>
      <c r="M906" s="402"/>
      <c r="N906" s="402"/>
      <c r="O906" s="402"/>
      <c r="P906" s="402"/>
      <c r="Q906" s="402"/>
      <c r="R906" s="404"/>
    </row>
    <row r="907" spans="2:18">
      <c r="B907" s="400" t="s">
        <v>1124</v>
      </c>
      <c r="C907" s="400" t="s">
        <v>1240</v>
      </c>
      <c r="D907" s="400" t="s">
        <v>116</v>
      </c>
      <c r="E907" s="400">
        <v>1.3</v>
      </c>
      <c r="F907" s="400" t="s">
        <v>333</v>
      </c>
      <c r="G907" s="400" t="s">
        <v>1143</v>
      </c>
      <c r="H907" s="400" t="s">
        <v>335</v>
      </c>
      <c r="I907" s="401" t="s">
        <v>365</v>
      </c>
      <c r="J907" s="402">
        <v>0.43434837875093901</v>
      </c>
      <c r="K907" s="403"/>
      <c r="L907" s="402">
        <v>0</v>
      </c>
      <c r="M907" s="402"/>
      <c r="N907" s="402"/>
      <c r="O907" s="402"/>
      <c r="P907" s="402"/>
      <c r="Q907" s="402"/>
      <c r="R907" s="404"/>
    </row>
    <row r="908" spans="2:18">
      <c r="B908" s="400" t="s">
        <v>1124</v>
      </c>
      <c r="C908" s="400" t="s">
        <v>1241</v>
      </c>
      <c r="D908" s="400" t="s">
        <v>116</v>
      </c>
      <c r="E908" s="400">
        <v>1.3</v>
      </c>
      <c r="F908" s="400" t="s">
        <v>333</v>
      </c>
      <c r="G908" s="400" t="s">
        <v>1143</v>
      </c>
      <c r="H908" s="400" t="s">
        <v>335</v>
      </c>
      <c r="I908" s="401" t="s">
        <v>365</v>
      </c>
      <c r="J908" s="402">
        <v>0.94148033698432998</v>
      </c>
      <c r="K908" s="403"/>
      <c r="L908" s="402">
        <v>0</v>
      </c>
      <c r="M908" s="402"/>
      <c r="N908" s="402"/>
      <c r="O908" s="402"/>
      <c r="P908" s="402"/>
      <c r="Q908" s="402"/>
      <c r="R908" s="404"/>
    </row>
    <row r="909" spans="2:18">
      <c r="B909" s="400" t="s">
        <v>1124</v>
      </c>
      <c r="C909" s="400" t="s">
        <v>1242</v>
      </c>
      <c r="D909" s="400" t="s">
        <v>116</v>
      </c>
      <c r="E909" s="400">
        <v>1.3</v>
      </c>
      <c r="F909" s="400" t="s">
        <v>333</v>
      </c>
      <c r="G909" s="400" t="s">
        <v>1143</v>
      </c>
      <c r="H909" s="400" t="s">
        <v>335</v>
      </c>
      <c r="I909" s="401" t="s">
        <v>365</v>
      </c>
      <c r="J909" s="402">
        <v>0.36534893912050997</v>
      </c>
      <c r="K909" s="403"/>
      <c r="L909" s="402">
        <v>0</v>
      </c>
      <c r="M909" s="402"/>
      <c r="N909" s="402"/>
      <c r="O909" s="402"/>
      <c r="P909" s="402"/>
      <c r="Q909" s="402"/>
      <c r="R909" s="404"/>
    </row>
    <row r="910" spans="2:18">
      <c r="B910" s="400" t="s">
        <v>1124</v>
      </c>
      <c r="C910" s="400" t="s">
        <v>1243</v>
      </c>
      <c r="D910" s="400" t="s">
        <v>116</v>
      </c>
      <c r="E910" s="400">
        <v>1.3</v>
      </c>
      <c r="F910" s="400" t="s">
        <v>333</v>
      </c>
      <c r="G910" s="400" t="s">
        <v>1143</v>
      </c>
      <c r="H910" s="400" t="s">
        <v>335</v>
      </c>
      <c r="I910" s="401" t="s">
        <v>365</v>
      </c>
      <c r="J910" s="402">
        <v>0.42105925972888503</v>
      </c>
      <c r="K910" s="403"/>
      <c r="L910" s="402">
        <v>0</v>
      </c>
      <c r="M910" s="402"/>
      <c r="N910" s="402"/>
      <c r="O910" s="402"/>
      <c r="P910" s="402"/>
      <c r="Q910" s="402"/>
      <c r="R910" s="404"/>
    </row>
    <row r="911" spans="2:18">
      <c r="B911" s="400" t="s">
        <v>1124</v>
      </c>
      <c r="C911" s="400" t="s">
        <v>1244</v>
      </c>
      <c r="D911" s="400" t="s">
        <v>116</v>
      </c>
      <c r="E911" s="400">
        <v>1.3</v>
      </c>
      <c r="F911" s="400" t="s">
        <v>333</v>
      </c>
      <c r="G911" s="400" t="s">
        <v>1175</v>
      </c>
      <c r="H911" s="400" t="s">
        <v>335</v>
      </c>
      <c r="I911" s="401" t="s">
        <v>365</v>
      </c>
      <c r="J911" s="402">
        <v>0.228795005142961</v>
      </c>
      <c r="K911" s="403"/>
      <c r="L911" s="402">
        <v>0</v>
      </c>
      <c r="M911" s="402"/>
      <c r="N911" s="402"/>
      <c r="O911" s="402"/>
      <c r="P911" s="402"/>
      <c r="Q911" s="402"/>
      <c r="R911" s="404"/>
    </row>
    <row r="912" spans="2:18">
      <c r="B912" s="400" t="s">
        <v>1124</v>
      </c>
      <c r="C912" s="400" t="s">
        <v>1245</v>
      </c>
      <c r="D912" s="400" t="s">
        <v>116</v>
      </c>
      <c r="E912" s="400">
        <v>1.3</v>
      </c>
      <c r="F912" s="400" t="s">
        <v>333</v>
      </c>
      <c r="G912" s="400" t="s">
        <v>1143</v>
      </c>
      <c r="H912" s="400" t="s">
        <v>335</v>
      </c>
      <c r="I912" s="401" t="s">
        <v>365</v>
      </c>
      <c r="J912" s="402">
        <v>0.41906621212130701</v>
      </c>
      <c r="K912" s="403"/>
      <c r="L912" s="402">
        <v>0</v>
      </c>
      <c r="M912" s="402"/>
      <c r="N912" s="402"/>
      <c r="O912" s="402"/>
      <c r="P912" s="402"/>
      <c r="Q912" s="402"/>
      <c r="R912" s="404"/>
    </row>
    <row r="913" spans="2:18">
      <c r="B913" s="400" t="s">
        <v>1124</v>
      </c>
      <c r="C913" s="400" t="s">
        <v>1246</v>
      </c>
      <c r="D913" s="400" t="s">
        <v>116</v>
      </c>
      <c r="E913" s="400">
        <v>1.3</v>
      </c>
      <c r="F913" s="400" t="s">
        <v>333</v>
      </c>
      <c r="G913" s="400" t="s">
        <v>1175</v>
      </c>
      <c r="H913" s="400" t="s">
        <v>335</v>
      </c>
      <c r="I913" s="401" t="s">
        <v>365</v>
      </c>
      <c r="J913" s="402">
        <v>0.20356078831226901</v>
      </c>
      <c r="K913" s="403"/>
      <c r="L913" s="402">
        <v>0</v>
      </c>
      <c r="M913" s="402"/>
      <c r="N913" s="402"/>
      <c r="O913" s="402"/>
      <c r="P913" s="402"/>
      <c r="Q913" s="402"/>
      <c r="R913" s="404"/>
    </row>
    <row r="914" spans="2:18">
      <c r="B914" s="400" t="s">
        <v>1124</v>
      </c>
      <c r="C914" s="400" t="s">
        <v>1247</v>
      </c>
      <c r="D914" s="400" t="s">
        <v>116</v>
      </c>
      <c r="E914" s="400">
        <v>1.3</v>
      </c>
      <c r="F914" s="400" t="s">
        <v>333</v>
      </c>
      <c r="G914" s="400" t="s">
        <v>1175</v>
      </c>
      <c r="H914" s="400" t="s">
        <v>335</v>
      </c>
      <c r="I914" s="401" t="s">
        <v>365</v>
      </c>
      <c r="J914" s="402">
        <v>0.14472204406234801</v>
      </c>
      <c r="K914" s="403"/>
      <c r="L914" s="402">
        <v>0</v>
      </c>
      <c r="M914" s="402"/>
      <c r="N914" s="402"/>
      <c r="O914" s="402"/>
      <c r="P914" s="402"/>
      <c r="Q914" s="402"/>
      <c r="R914" s="404"/>
    </row>
    <row r="915" spans="2:18">
      <c r="B915" s="400" t="s">
        <v>1124</v>
      </c>
      <c r="C915" s="400" t="s">
        <v>1248</v>
      </c>
      <c r="D915" s="400" t="s">
        <v>116</v>
      </c>
      <c r="E915" s="400">
        <v>1.3</v>
      </c>
      <c r="F915" s="400" t="s">
        <v>333</v>
      </c>
      <c r="G915" s="400" t="s">
        <v>1175</v>
      </c>
      <c r="H915" s="400" t="s">
        <v>335</v>
      </c>
      <c r="I915" s="401" t="s">
        <v>365</v>
      </c>
      <c r="J915" s="402">
        <v>0.169786630408189</v>
      </c>
      <c r="K915" s="403"/>
      <c r="L915" s="402">
        <v>0</v>
      </c>
      <c r="M915" s="402"/>
      <c r="N915" s="402"/>
      <c r="O915" s="402"/>
      <c r="P915" s="402"/>
      <c r="Q915" s="402"/>
      <c r="R915" s="404"/>
    </row>
    <row r="916" spans="2:18">
      <c r="B916" s="400" t="s">
        <v>1124</v>
      </c>
      <c r="C916" s="400" t="s">
        <v>1249</v>
      </c>
      <c r="D916" s="400" t="s">
        <v>116</v>
      </c>
      <c r="E916" s="400">
        <v>1.3</v>
      </c>
      <c r="F916" s="400" t="s">
        <v>333</v>
      </c>
      <c r="G916" s="400" t="s">
        <v>1175</v>
      </c>
      <c r="H916" s="400" t="s">
        <v>335</v>
      </c>
      <c r="I916" s="401" t="s">
        <v>365</v>
      </c>
      <c r="J916" s="402">
        <v>0.141901105929257</v>
      </c>
      <c r="K916" s="403"/>
      <c r="L916" s="402">
        <v>0</v>
      </c>
      <c r="M916" s="402"/>
      <c r="N916" s="402"/>
      <c r="O916" s="402"/>
      <c r="P916" s="402"/>
      <c r="Q916" s="402"/>
      <c r="R916" s="404"/>
    </row>
    <row r="917" spans="2:18">
      <c r="B917" s="400" t="s">
        <v>1124</v>
      </c>
      <c r="C917" s="400" t="s">
        <v>1250</v>
      </c>
      <c r="D917" s="400" t="s">
        <v>116</v>
      </c>
      <c r="E917" s="400">
        <v>1.3</v>
      </c>
      <c r="F917" s="400" t="s">
        <v>333</v>
      </c>
      <c r="G917" s="400" t="s">
        <v>1143</v>
      </c>
      <c r="H917" s="400" t="s">
        <v>335</v>
      </c>
      <c r="I917" s="401" t="s">
        <v>365</v>
      </c>
      <c r="J917" s="402">
        <v>0.30269576496496498</v>
      </c>
      <c r="K917" s="403"/>
      <c r="L917" s="402">
        <v>0</v>
      </c>
      <c r="M917" s="402"/>
      <c r="N917" s="402"/>
      <c r="O917" s="402"/>
      <c r="P917" s="402"/>
      <c r="Q917" s="402"/>
      <c r="R917" s="404"/>
    </row>
    <row r="918" spans="2:18">
      <c r="B918" s="400" t="s">
        <v>1124</v>
      </c>
      <c r="C918" s="400" t="s">
        <v>1251</v>
      </c>
      <c r="D918" s="400" t="s">
        <v>116</v>
      </c>
      <c r="E918" s="400">
        <v>1.3</v>
      </c>
      <c r="F918" s="400" t="s">
        <v>333</v>
      </c>
      <c r="G918" s="400" t="s">
        <v>1143</v>
      </c>
      <c r="H918" s="400" t="s">
        <v>335</v>
      </c>
      <c r="I918" s="401" t="s">
        <v>365</v>
      </c>
      <c r="J918" s="402">
        <v>0.303219198414514</v>
      </c>
      <c r="K918" s="403"/>
      <c r="L918" s="402">
        <v>0</v>
      </c>
      <c r="M918" s="402"/>
      <c r="N918" s="402"/>
      <c r="O918" s="402"/>
      <c r="P918" s="402"/>
      <c r="Q918" s="402"/>
      <c r="R918" s="404"/>
    </row>
    <row r="919" spans="2:18">
      <c r="B919" s="400" t="s">
        <v>1124</v>
      </c>
      <c r="C919" s="400" t="s">
        <v>1252</v>
      </c>
      <c r="D919" s="400" t="s">
        <v>116</v>
      </c>
      <c r="E919" s="400">
        <v>1.3</v>
      </c>
      <c r="F919" s="400" t="s">
        <v>333</v>
      </c>
      <c r="G919" s="400" t="s">
        <v>1143</v>
      </c>
      <c r="H919" s="400" t="s">
        <v>335</v>
      </c>
      <c r="I919" s="401" t="s">
        <v>365</v>
      </c>
      <c r="J919" s="402">
        <v>0.29166056963023901</v>
      </c>
      <c r="K919" s="403"/>
      <c r="L919" s="402">
        <v>0</v>
      </c>
      <c r="M919" s="402"/>
      <c r="N919" s="402"/>
      <c r="O919" s="402"/>
      <c r="P919" s="402"/>
      <c r="Q919" s="402"/>
      <c r="R919" s="404"/>
    </row>
    <row r="920" spans="2:18">
      <c r="B920" s="400" t="s">
        <v>1124</v>
      </c>
      <c r="C920" s="400" t="s">
        <v>1253</v>
      </c>
      <c r="D920" s="400" t="s">
        <v>116</v>
      </c>
      <c r="E920" s="400">
        <v>1.3</v>
      </c>
      <c r="F920" s="400" t="s">
        <v>333</v>
      </c>
      <c r="G920" s="400" t="s">
        <v>1143</v>
      </c>
      <c r="H920" s="400" t="s">
        <v>335</v>
      </c>
      <c r="I920" s="401" t="s">
        <v>365</v>
      </c>
      <c r="J920" s="402">
        <v>0.46036285042022701</v>
      </c>
      <c r="K920" s="403"/>
      <c r="L920" s="402">
        <v>0</v>
      </c>
      <c r="M920" s="402"/>
      <c r="N920" s="402"/>
      <c r="O920" s="402"/>
      <c r="P920" s="402"/>
      <c r="Q920" s="402"/>
      <c r="R920" s="404"/>
    </row>
    <row r="921" spans="2:18">
      <c r="B921" s="400" t="s">
        <v>1124</v>
      </c>
      <c r="C921" s="400" t="s">
        <v>1254</v>
      </c>
      <c r="D921" s="400" t="s">
        <v>116</v>
      </c>
      <c r="E921" s="400">
        <v>1.3</v>
      </c>
      <c r="F921" s="400" t="s">
        <v>333</v>
      </c>
      <c r="G921" s="400" t="s">
        <v>1143</v>
      </c>
      <c r="H921" s="400" t="s">
        <v>335</v>
      </c>
      <c r="I921" s="401" t="s">
        <v>365</v>
      </c>
      <c r="J921" s="402">
        <v>0.33841779310756498</v>
      </c>
      <c r="K921" s="403"/>
      <c r="L921" s="402">
        <v>0</v>
      </c>
      <c r="M921" s="402"/>
      <c r="N921" s="402"/>
      <c r="O921" s="402"/>
      <c r="P921" s="402"/>
      <c r="Q921" s="402"/>
      <c r="R921" s="404"/>
    </row>
    <row r="922" spans="2:18">
      <c r="B922" s="400" t="s">
        <v>1124</v>
      </c>
      <c r="C922" s="400" t="s">
        <v>1255</v>
      </c>
      <c r="D922" s="400" t="s">
        <v>116</v>
      </c>
      <c r="E922" s="400">
        <v>1.3</v>
      </c>
      <c r="F922" s="400" t="s">
        <v>333</v>
      </c>
      <c r="G922" s="400" t="s">
        <v>1143</v>
      </c>
      <c r="H922" s="400" t="s">
        <v>335</v>
      </c>
      <c r="I922" s="401" t="s">
        <v>365</v>
      </c>
      <c r="J922" s="402">
        <v>0.33799081706497502</v>
      </c>
      <c r="K922" s="403"/>
      <c r="L922" s="402">
        <v>0</v>
      </c>
      <c r="M922" s="402"/>
      <c r="N922" s="402"/>
      <c r="O922" s="402"/>
      <c r="P922" s="402"/>
      <c r="Q922" s="402"/>
      <c r="R922" s="404"/>
    </row>
    <row r="923" spans="2:18">
      <c r="B923" s="400" t="s">
        <v>1124</v>
      </c>
      <c r="C923" s="400" t="s">
        <v>1256</v>
      </c>
      <c r="D923" s="400" t="s">
        <v>116</v>
      </c>
      <c r="E923" s="400">
        <v>1.3</v>
      </c>
      <c r="F923" s="400" t="s">
        <v>333</v>
      </c>
      <c r="G923" s="400" t="s">
        <v>1143</v>
      </c>
      <c r="H923" s="400" t="s">
        <v>335</v>
      </c>
      <c r="I923" s="401" t="s">
        <v>365</v>
      </c>
      <c r="J923" s="402">
        <v>0.302615398735263</v>
      </c>
      <c r="K923" s="403"/>
      <c r="L923" s="402">
        <v>0</v>
      </c>
      <c r="M923" s="402"/>
      <c r="N923" s="402"/>
      <c r="O923" s="402"/>
      <c r="P923" s="402"/>
      <c r="Q923" s="402"/>
      <c r="R923" s="404"/>
    </row>
    <row r="924" spans="2:18">
      <c r="B924" s="400" t="s">
        <v>1124</v>
      </c>
      <c r="C924" s="400" t="s">
        <v>1257</v>
      </c>
      <c r="D924" s="400" t="s">
        <v>116</v>
      </c>
      <c r="E924" s="400">
        <v>1.3</v>
      </c>
      <c r="F924" s="400" t="s">
        <v>333</v>
      </c>
      <c r="G924" s="400" t="s">
        <v>1143</v>
      </c>
      <c r="H924" s="400" t="s">
        <v>335</v>
      </c>
      <c r="I924" s="401" t="s">
        <v>365</v>
      </c>
      <c r="J924" s="402">
        <v>0.385575713802013</v>
      </c>
      <c r="K924" s="403"/>
      <c r="L924" s="402">
        <v>0</v>
      </c>
      <c r="M924" s="402"/>
      <c r="N924" s="402"/>
      <c r="O924" s="402"/>
      <c r="P924" s="402"/>
      <c r="Q924" s="402"/>
      <c r="R924" s="404"/>
    </row>
    <row r="925" spans="2:18">
      <c r="B925" s="400" t="s">
        <v>1124</v>
      </c>
      <c r="C925" s="400" t="s">
        <v>1258</v>
      </c>
      <c r="D925" s="400" t="s">
        <v>116</v>
      </c>
      <c r="E925" s="400">
        <v>1.3</v>
      </c>
      <c r="F925" s="400" t="s">
        <v>333</v>
      </c>
      <c r="G925" s="400" t="s">
        <v>1143</v>
      </c>
      <c r="H925" s="400" t="s">
        <v>335</v>
      </c>
      <c r="I925" s="401" t="s">
        <v>365</v>
      </c>
      <c r="J925" s="402">
        <v>0.27749914808589199</v>
      </c>
      <c r="K925" s="403"/>
      <c r="L925" s="402">
        <v>0</v>
      </c>
      <c r="M925" s="402"/>
      <c r="N925" s="402"/>
      <c r="O925" s="402"/>
      <c r="P925" s="402"/>
      <c r="Q925" s="402"/>
      <c r="R925" s="404"/>
    </row>
    <row r="926" spans="2:18">
      <c r="B926" s="400" t="s">
        <v>1124</v>
      </c>
      <c r="C926" s="400" t="s">
        <v>1259</v>
      </c>
      <c r="D926" s="400" t="s">
        <v>116</v>
      </c>
      <c r="E926" s="400">
        <v>1.3</v>
      </c>
      <c r="F926" s="400" t="s">
        <v>333</v>
      </c>
      <c r="G926" s="400" t="s">
        <v>1143</v>
      </c>
      <c r="H926" s="400" t="s">
        <v>335</v>
      </c>
      <c r="I926" s="401" t="s">
        <v>365</v>
      </c>
      <c r="J926" s="402">
        <v>0.27653466780987102</v>
      </c>
      <c r="K926" s="403"/>
      <c r="L926" s="402">
        <v>0</v>
      </c>
      <c r="M926" s="402"/>
      <c r="N926" s="402"/>
      <c r="O926" s="402"/>
      <c r="P926" s="402"/>
      <c r="Q926" s="402"/>
      <c r="R926" s="404"/>
    </row>
    <row r="927" spans="2:18">
      <c r="B927" s="400" t="s">
        <v>1124</v>
      </c>
      <c r="C927" s="400" t="s">
        <v>1260</v>
      </c>
      <c r="D927" s="400" t="s">
        <v>116</v>
      </c>
      <c r="E927" s="400">
        <v>1.3</v>
      </c>
      <c r="F927" s="400" t="s">
        <v>333</v>
      </c>
      <c r="G927" s="400" t="s">
        <v>1143</v>
      </c>
      <c r="H927" s="400" t="s">
        <v>335</v>
      </c>
      <c r="I927" s="401" t="s">
        <v>365</v>
      </c>
      <c r="J927" s="402">
        <v>0.36342907570566202</v>
      </c>
      <c r="K927" s="403"/>
      <c r="L927" s="402">
        <v>0</v>
      </c>
      <c r="M927" s="402"/>
      <c r="N927" s="402"/>
      <c r="O927" s="402"/>
      <c r="P927" s="402"/>
      <c r="Q927" s="402"/>
      <c r="R927" s="404"/>
    </row>
    <row r="928" spans="2:18">
      <c r="B928" s="400" t="s">
        <v>1124</v>
      </c>
      <c r="C928" s="400" t="s">
        <v>1261</v>
      </c>
      <c r="D928" s="400" t="s">
        <v>116</v>
      </c>
      <c r="E928" s="400">
        <v>1.3</v>
      </c>
      <c r="F928" s="400" t="s">
        <v>333</v>
      </c>
      <c r="G928" s="400" t="s">
        <v>1143</v>
      </c>
      <c r="H928" s="400" t="s">
        <v>335</v>
      </c>
      <c r="I928" s="401" t="s">
        <v>365</v>
      </c>
      <c r="J928" s="402">
        <v>0.445439996460337</v>
      </c>
      <c r="K928" s="403"/>
      <c r="L928" s="402">
        <v>0</v>
      </c>
      <c r="M928" s="402"/>
      <c r="N928" s="402"/>
      <c r="O928" s="402"/>
      <c r="P928" s="402"/>
      <c r="Q928" s="402"/>
      <c r="R928" s="404"/>
    </row>
    <row r="929" spans="2:18">
      <c r="B929" s="400" t="s">
        <v>1124</v>
      </c>
      <c r="C929" s="400" t="s">
        <v>1262</v>
      </c>
      <c r="D929" s="400" t="s">
        <v>116</v>
      </c>
      <c r="E929" s="400">
        <v>1.3</v>
      </c>
      <c r="F929" s="400" t="s">
        <v>333</v>
      </c>
      <c r="G929" s="400" t="s">
        <v>1143</v>
      </c>
      <c r="H929" s="400" t="s">
        <v>335</v>
      </c>
      <c r="I929" s="401" t="s">
        <v>365</v>
      </c>
      <c r="J929" s="402">
        <v>0.364019836642059</v>
      </c>
      <c r="K929" s="403"/>
      <c r="L929" s="402">
        <v>0</v>
      </c>
      <c r="M929" s="402"/>
      <c r="N929" s="402"/>
      <c r="O929" s="402"/>
      <c r="P929" s="402"/>
      <c r="Q929" s="402"/>
      <c r="R929" s="404"/>
    </row>
    <row r="930" spans="2:18">
      <c r="B930" s="400" t="s">
        <v>1124</v>
      </c>
      <c r="C930" s="400" t="s">
        <v>1263</v>
      </c>
      <c r="D930" s="400" t="s">
        <v>116</v>
      </c>
      <c r="E930" s="400">
        <v>1.3</v>
      </c>
      <c r="F930" s="400" t="s">
        <v>333</v>
      </c>
      <c r="G930" s="400" t="s">
        <v>1143</v>
      </c>
      <c r="H930" s="400" t="s">
        <v>335</v>
      </c>
      <c r="I930" s="401" t="s">
        <v>365</v>
      </c>
      <c r="J930" s="402">
        <v>0.44078327038509502</v>
      </c>
      <c r="K930" s="403"/>
      <c r="L930" s="402">
        <v>0</v>
      </c>
      <c r="M930" s="402"/>
      <c r="N930" s="402"/>
      <c r="O930" s="402"/>
      <c r="P930" s="402"/>
      <c r="Q930" s="402"/>
      <c r="R930" s="404"/>
    </row>
    <row r="931" spans="2:18">
      <c r="B931" s="400" t="s">
        <v>1124</v>
      </c>
      <c r="C931" s="400" t="s">
        <v>1264</v>
      </c>
      <c r="D931" s="400" t="s">
        <v>116</v>
      </c>
      <c r="E931" s="400">
        <v>1.3</v>
      </c>
      <c r="F931" s="400" t="s">
        <v>333</v>
      </c>
      <c r="G931" s="400" t="s">
        <v>1143</v>
      </c>
      <c r="H931" s="400" t="s">
        <v>335</v>
      </c>
      <c r="I931" s="401" t="s">
        <v>365</v>
      </c>
      <c r="J931" s="402">
        <v>0.415713345932754</v>
      </c>
      <c r="K931" s="403"/>
      <c r="L931" s="402">
        <v>0</v>
      </c>
      <c r="M931" s="402"/>
      <c r="N931" s="402"/>
      <c r="O931" s="402"/>
      <c r="P931" s="402"/>
      <c r="Q931" s="402"/>
      <c r="R931" s="404"/>
    </row>
    <row r="932" spans="2:18">
      <c r="B932" s="400" t="s">
        <v>1124</v>
      </c>
      <c r="C932" s="400" t="s">
        <v>1265</v>
      </c>
      <c r="D932" s="400" t="s">
        <v>116</v>
      </c>
      <c r="E932" s="400">
        <v>1.3</v>
      </c>
      <c r="F932" s="400" t="s">
        <v>333</v>
      </c>
      <c r="G932" s="400" t="s">
        <v>1143</v>
      </c>
      <c r="H932" s="400" t="s">
        <v>335</v>
      </c>
      <c r="I932" s="401" t="s">
        <v>365</v>
      </c>
      <c r="J932" s="402">
        <v>0.27692888381936898</v>
      </c>
      <c r="K932" s="403"/>
      <c r="L932" s="402">
        <v>0</v>
      </c>
      <c r="M932" s="402"/>
      <c r="N932" s="402"/>
      <c r="O932" s="402"/>
      <c r="P932" s="402"/>
      <c r="Q932" s="402"/>
      <c r="R932" s="404"/>
    </row>
    <row r="933" spans="2:18">
      <c r="B933" s="400" t="s">
        <v>1124</v>
      </c>
      <c r="C933" s="400" t="s">
        <v>1266</v>
      </c>
      <c r="D933" s="400" t="s">
        <v>116</v>
      </c>
      <c r="E933" s="400">
        <v>1.3</v>
      </c>
      <c r="F933" s="400" t="s">
        <v>333</v>
      </c>
      <c r="G933" s="400" t="s">
        <v>1143</v>
      </c>
      <c r="H933" s="400" t="s">
        <v>335</v>
      </c>
      <c r="I933" s="401" t="s">
        <v>365</v>
      </c>
      <c r="J933" s="402">
        <v>0.28417633941573101</v>
      </c>
      <c r="K933" s="403"/>
      <c r="L933" s="402">
        <v>0</v>
      </c>
      <c r="M933" s="402"/>
      <c r="N933" s="402"/>
      <c r="O933" s="402"/>
      <c r="P933" s="402"/>
      <c r="Q933" s="402"/>
      <c r="R933" s="404"/>
    </row>
    <row r="934" spans="2:18">
      <c r="B934" s="400" t="s">
        <v>1124</v>
      </c>
      <c r="C934" s="400" t="s">
        <v>1267</v>
      </c>
      <c r="D934" s="400" t="s">
        <v>116</v>
      </c>
      <c r="E934" s="400">
        <v>1.3</v>
      </c>
      <c r="F934" s="400" t="s">
        <v>333</v>
      </c>
      <c r="G934" s="400" t="s">
        <v>1143</v>
      </c>
      <c r="H934" s="400" t="s">
        <v>335</v>
      </c>
      <c r="I934" s="401" t="s">
        <v>365</v>
      </c>
      <c r="J934" s="402">
        <v>0.44230319142660601</v>
      </c>
      <c r="K934" s="403"/>
      <c r="L934" s="402">
        <v>0</v>
      </c>
      <c r="M934" s="402"/>
      <c r="N934" s="402"/>
      <c r="O934" s="402"/>
      <c r="P934" s="402"/>
      <c r="Q934" s="402"/>
      <c r="R934" s="404"/>
    </row>
    <row r="935" spans="2:18">
      <c r="B935" s="400" t="s">
        <v>1124</v>
      </c>
      <c r="C935" s="400" t="s">
        <v>1268</v>
      </c>
      <c r="D935" s="400" t="s">
        <v>116</v>
      </c>
      <c r="E935" s="400">
        <v>1.3</v>
      </c>
      <c r="F935" s="400" t="s">
        <v>333</v>
      </c>
      <c r="G935" s="400" t="s">
        <v>1143</v>
      </c>
      <c r="H935" s="400" t="s">
        <v>335</v>
      </c>
      <c r="I935" s="401" t="s">
        <v>365</v>
      </c>
      <c r="J935" s="402">
        <v>0.25035054496387599</v>
      </c>
      <c r="K935" s="403"/>
      <c r="L935" s="402">
        <v>0</v>
      </c>
      <c r="M935" s="402"/>
      <c r="N935" s="402"/>
      <c r="O935" s="402"/>
      <c r="P935" s="402"/>
      <c r="Q935" s="402"/>
      <c r="R935" s="404"/>
    </row>
    <row r="936" spans="2:18">
      <c r="B936" s="400" t="s">
        <v>1124</v>
      </c>
      <c r="C936" s="400" t="s">
        <v>1269</v>
      </c>
      <c r="D936" s="400" t="s">
        <v>116</v>
      </c>
      <c r="E936" s="400">
        <v>1.3</v>
      </c>
      <c r="F936" s="400" t="s">
        <v>333</v>
      </c>
      <c r="G936" s="400" t="s">
        <v>1143</v>
      </c>
      <c r="H936" s="400" t="s">
        <v>335</v>
      </c>
      <c r="I936" s="401" t="s">
        <v>365</v>
      </c>
      <c r="J936" s="402">
        <v>0.22766665359971</v>
      </c>
      <c r="K936" s="403"/>
      <c r="L936" s="402">
        <v>0</v>
      </c>
      <c r="M936" s="402"/>
      <c r="N936" s="402"/>
      <c r="O936" s="402"/>
      <c r="P936" s="402"/>
      <c r="Q936" s="402"/>
      <c r="R936" s="404"/>
    </row>
    <row r="937" spans="2:18">
      <c r="B937" s="400" t="s">
        <v>1124</v>
      </c>
      <c r="C937" s="400" t="s">
        <v>1270</v>
      </c>
      <c r="D937" s="400" t="s">
        <v>116</v>
      </c>
      <c r="E937" s="400">
        <v>1.3</v>
      </c>
      <c r="F937" s="400" t="s">
        <v>333</v>
      </c>
      <c r="G937" s="400" t="s">
        <v>1143</v>
      </c>
      <c r="H937" s="400" t="s">
        <v>335</v>
      </c>
      <c r="I937" s="401" t="s">
        <v>365</v>
      </c>
      <c r="J937" s="402">
        <v>0.30460802648491297</v>
      </c>
      <c r="K937" s="403"/>
      <c r="L937" s="402">
        <v>0</v>
      </c>
      <c r="M937" s="402"/>
      <c r="N937" s="402"/>
      <c r="O937" s="402"/>
      <c r="P937" s="402"/>
      <c r="Q937" s="402"/>
      <c r="R937" s="404"/>
    </row>
    <row r="938" spans="2:18">
      <c r="B938" s="400" t="s">
        <v>1124</v>
      </c>
      <c r="C938" s="400" t="s">
        <v>1271</v>
      </c>
      <c r="D938" s="400" t="s">
        <v>116</v>
      </c>
      <c r="E938" s="400">
        <v>1.3</v>
      </c>
      <c r="F938" s="400" t="s">
        <v>333</v>
      </c>
      <c r="G938" s="400" t="s">
        <v>1143</v>
      </c>
      <c r="H938" s="400" t="s">
        <v>335</v>
      </c>
      <c r="I938" s="401" t="s">
        <v>365</v>
      </c>
      <c r="J938" s="402">
        <v>0.563903934270645</v>
      </c>
      <c r="K938" s="403"/>
      <c r="L938" s="402">
        <v>0</v>
      </c>
      <c r="M938" s="402"/>
      <c r="N938" s="402"/>
      <c r="O938" s="402"/>
      <c r="P938" s="402"/>
      <c r="Q938" s="402"/>
      <c r="R938" s="404"/>
    </row>
    <row r="939" spans="2:18">
      <c r="B939" s="400" t="s">
        <v>1124</v>
      </c>
      <c r="C939" s="400" t="s">
        <v>1272</v>
      </c>
      <c r="D939" s="400" t="s">
        <v>116</v>
      </c>
      <c r="E939" s="400">
        <v>1.3</v>
      </c>
      <c r="F939" s="400" t="s">
        <v>333</v>
      </c>
      <c r="G939" s="400" t="s">
        <v>1143</v>
      </c>
      <c r="H939" s="400" t="s">
        <v>335</v>
      </c>
      <c r="I939" s="401" t="s">
        <v>365</v>
      </c>
      <c r="J939" s="402">
        <v>0.25475386834555103</v>
      </c>
      <c r="K939" s="403"/>
      <c r="L939" s="402">
        <v>0</v>
      </c>
      <c r="M939" s="402"/>
      <c r="N939" s="402"/>
      <c r="O939" s="402"/>
      <c r="P939" s="402"/>
      <c r="Q939" s="402"/>
      <c r="R939" s="404"/>
    </row>
    <row r="940" spans="2:18">
      <c r="B940" s="400" t="s">
        <v>1124</v>
      </c>
      <c r="C940" s="400" t="s">
        <v>1273</v>
      </c>
      <c r="D940" s="400" t="s">
        <v>116</v>
      </c>
      <c r="E940" s="400">
        <v>1.3</v>
      </c>
      <c r="F940" s="400" t="s">
        <v>333</v>
      </c>
      <c r="G940" s="400" t="s">
        <v>1175</v>
      </c>
      <c r="H940" s="400" t="s">
        <v>335</v>
      </c>
      <c r="I940" s="401" t="s">
        <v>365</v>
      </c>
      <c r="J940" s="402">
        <v>0.144457855036666</v>
      </c>
      <c r="K940" s="403"/>
      <c r="L940" s="402">
        <v>0</v>
      </c>
      <c r="M940" s="402"/>
      <c r="N940" s="402"/>
      <c r="O940" s="402"/>
      <c r="P940" s="402"/>
      <c r="Q940" s="402"/>
      <c r="R940" s="404"/>
    </row>
    <row r="941" spans="2:18">
      <c r="B941" s="400" t="s">
        <v>1124</v>
      </c>
      <c r="C941" s="400" t="s">
        <v>1274</v>
      </c>
      <c r="D941" s="400" t="s">
        <v>116</v>
      </c>
      <c r="E941" s="400">
        <v>1.3</v>
      </c>
      <c r="F941" s="400" t="s">
        <v>333</v>
      </c>
      <c r="G941" s="400" t="s">
        <v>1143</v>
      </c>
      <c r="H941" s="400" t="s">
        <v>335</v>
      </c>
      <c r="I941" s="401" t="s">
        <v>365</v>
      </c>
      <c r="J941" s="402">
        <v>0.33674178979576003</v>
      </c>
      <c r="K941" s="403"/>
      <c r="L941" s="402">
        <v>0</v>
      </c>
      <c r="M941" s="402"/>
      <c r="N941" s="402"/>
      <c r="O941" s="402"/>
      <c r="P941" s="402"/>
      <c r="Q941" s="402"/>
      <c r="R941" s="404"/>
    </row>
    <row r="942" spans="2:18">
      <c r="B942" s="400" t="s">
        <v>1124</v>
      </c>
      <c r="C942" s="400" t="s">
        <v>1276</v>
      </c>
      <c r="D942" s="400" t="s">
        <v>116</v>
      </c>
      <c r="E942" s="400">
        <v>1.3</v>
      </c>
      <c r="F942" s="400" t="s">
        <v>333</v>
      </c>
      <c r="G942" s="400" t="s">
        <v>1139</v>
      </c>
      <c r="H942" s="400" t="s">
        <v>335</v>
      </c>
      <c r="I942" s="401" t="s">
        <v>365</v>
      </c>
      <c r="J942" s="402"/>
      <c r="K942" s="403"/>
      <c r="L942" s="402">
        <v>0</v>
      </c>
      <c r="M942" s="402"/>
      <c r="N942" s="402"/>
      <c r="O942" s="402"/>
      <c r="P942" s="402"/>
      <c r="Q942" s="402"/>
      <c r="R942" s="404">
        <v>2.1821998371670399</v>
      </c>
    </row>
    <row r="943" spans="2:18">
      <c r="B943" s="400" t="s">
        <v>1124</v>
      </c>
      <c r="C943" s="400" t="s">
        <v>1277</v>
      </c>
      <c r="D943" s="400" t="s">
        <v>116</v>
      </c>
      <c r="E943" s="400">
        <v>1.3</v>
      </c>
      <c r="F943" s="400" t="s">
        <v>333</v>
      </c>
      <c r="G943" s="400" t="s">
        <v>1139</v>
      </c>
      <c r="H943" s="400" t="s">
        <v>335</v>
      </c>
      <c r="I943" s="401" t="s">
        <v>365</v>
      </c>
      <c r="J943" s="402"/>
      <c r="K943" s="403"/>
      <c r="L943" s="402">
        <v>0</v>
      </c>
      <c r="M943" s="402"/>
      <c r="N943" s="402"/>
      <c r="O943" s="402"/>
      <c r="P943" s="402"/>
      <c r="Q943" s="402"/>
      <c r="R943" s="404">
        <v>2.3958690275086099</v>
      </c>
    </row>
    <row r="944" spans="2:18">
      <c r="B944" s="400" t="s">
        <v>1124</v>
      </c>
      <c r="C944" s="400" t="s">
        <v>1278</v>
      </c>
      <c r="D944" s="400" t="s">
        <v>116</v>
      </c>
      <c r="E944" s="400">
        <v>1.3</v>
      </c>
      <c r="F944" s="400" t="s">
        <v>333</v>
      </c>
      <c r="G944" s="400" t="s">
        <v>1139</v>
      </c>
      <c r="H944" s="400" t="s">
        <v>335</v>
      </c>
      <c r="I944" s="401" t="s">
        <v>365</v>
      </c>
      <c r="J944" s="402"/>
      <c r="K944" s="403"/>
      <c r="L944" s="402">
        <v>0</v>
      </c>
      <c r="M944" s="402"/>
      <c r="N944" s="402"/>
      <c r="O944" s="402"/>
      <c r="P944" s="402"/>
      <c r="Q944" s="402"/>
      <c r="R944" s="404">
        <v>2.7094299260899</v>
      </c>
    </row>
    <row r="945" spans="2:18">
      <c r="B945" s="400" t="s">
        <v>1124</v>
      </c>
      <c r="C945" s="400" t="s">
        <v>1131</v>
      </c>
      <c r="D945" s="400" t="s">
        <v>122</v>
      </c>
      <c r="E945" s="400">
        <v>2.7</v>
      </c>
      <c r="F945" s="400" t="s">
        <v>334</v>
      </c>
      <c r="G945" s="400" t="s">
        <v>334</v>
      </c>
      <c r="H945" s="400" t="s">
        <v>335</v>
      </c>
      <c r="I945" s="401" t="s">
        <v>1132</v>
      </c>
      <c r="J945" s="402">
        <v>1.1924434471291754</v>
      </c>
      <c r="K945" s="403">
        <v>1.4514072775245221</v>
      </c>
      <c r="L945" s="402">
        <v>0.47516903576987735</v>
      </c>
      <c r="M945" s="402">
        <v>0</v>
      </c>
      <c r="N945" s="402">
        <v>0.71727441135929793</v>
      </c>
      <c r="O945" s="402">
        <v>7.8319173487729918E-2</v>
      </c>
      <c r="P945" s="402">
        <v>9.0267539536998065E-2</v>
      </c>
      <c r="Q945" s="402">
        <v>9.037711737061864E-2</v>
      </c>
      <c r="R945" s="404"/>
    </row>
    <row r="946" spans="2:18">
      <c r="B946" s="400" t="s">
        <v>1124</v>
      </c>
      <c r="C946" s="400" t="s">
        <v>1310</v>
      </c>
      <c r="D946" s="400" t="s">
        <v>122</v>
      </c>
      <c r="E946" s="400">
        <v>2.7</v>
      </c>
      <c r="F946" s="400" t="s">
        <v>334</v>
      </c>
      <c r="G946" s="400" t="s">
        <v>334</v>
      </c>
      <c r="H946" s="400" t="s">
        <v>335</v>
      </c>
      <c r="I946" s="401" t="s">
        <v>1311</v>
      </c>
      <c r="J946" s="402">
        <v>1.8743053520848925</v>
      </c>
      <c r="K946" s="403">
        <v>2.1137087801180607</v>
      </c>
      <c r="L946" s="402">
        <v>1.931697452565486E-3</v>
      </c>
      <c r="M946" s="402">
        <v>0</v>
      </c>
      <c r="N946" s="402">
        <v>1.8723736546323271</v>
      </c>
      <c r="O946" s="402">
        <v>5.7838235276086149E-2</v>
      </c>
      <c r="P946" s="402">
        <v>9.0289044710019445E-2</v>
      </c>
      <c r="Q946" s="402">
        <v>9.1276148047062564E-2</v>
      </c>
      <c r="R946" s="404"/>
    </row>
    <row r="947" spans="2:18">
      <c r="B947" s="400" t="s">
        <v>1124</v>
      </c>
      <c r="C947" s="400" t="s">
        <v>1312</v>
      </c>
      <c r="D947" s="400" t="s">
        <v>122</v>
      </c>
      <c r="E947" s="400">
        <v>2.7</v>
      </c>
      <c r="F947" s="400" t="s">
        <v>334</v>
      </c>
      <c r="G947" s="400" t="s">
        <v>334</v>
      </c>
      <c r="H947" s="400" t="s">
        <v>335</v>
      </c>
      <c r="I947" s="401" t="s">
        <v>1313</v>
      </c>
      <c r="J947" s="402">
        <v>0.9174301814680258</v>
      </c>
      <c r="K947" s="403">
        <v>1.3398389036721039</v>
      </c>
      <c r="L947" s="402">
        <v>9.7130028428814436E-2</v>
      </c>
      <c r="M947" s="402">
        <v>0</v>
      </c>
      <c r="N947" s="402">
        <v>0.82030015303921133</v>
      </c>
      <c r="O947" s="402">
        <v>0.21012877133672783</v>
      </c>
      <c r="P947" s="402">
        <v>8.6838973677356546E-2</v>
      </c>
      <c r="Q947" s="402">
        <v>0.12544097718999375</v>
      </c>
      <c r="R947" s="404"/>
    </row>
    <row r="948" spans="2:18">
      <c r="B948" s="400" t="s">
        <v>1412</v>
      </c>
      <c r="C948" s="400" t="s">
        <v>1413</v>
      </c>
      <c r="D948" s="400" t="s">
        <v>110</v>
      </c>
      <c r="E948" s="400">
        <v>2.2999999999999998</v>
      </c>
      <c r="F948" s="400" t="s">
        <v>292</v>
      </c>
      <c r="G948" s="400" t="s">
        <v>292</v>
      </c>
      <c r="H948" s="400" t="s">
        <v>1414</v>
      </c>
      <c r="I948" s="401" t="s">
        <v>1415</v>
      </c>
      <c r="J948" s="402">
        <v>0.19670267599999999</v>
      </c>
      <c r="K948" s="403"/>
      <c r="L948" s="402">
        <v>1.6326900000000001E-4</v>
      </c>
      <c r="M948" s="402"/>
      <c r="N948" s="402"/>
      <c r="O948" s="402"/>
      <c r="P948" s="402"/>
      <c r="Q948" s="402"/>
      <c r="R948" s="404"/>
    </row>
    <row r="949" spans="2:18">
      <c r="B949" s="400" t="s">
        <v>1412</v>
      </c>
      <c r="C949" s="400" t="s">
        <v>1416</v>
      </c>
      <c r="D949" s="400" t="s">
        <v>110</v>
      </c>
      <c r="E949" s="400">
        <v>2.2999999999999998</v>
      </c>
      <c r="F949" s="400" t="s">
        <v>292</v>
      </c>
      <c r="G949" s="400" t="s">
        <v>292</v>
      </c>
      <c r="H949" s="400" t="s">
        <v>1414</v>
      </c>
      <c r="I949" s="401" t="s">
        <v>317</v>
      </c>
      <c r="J949" s="402">
        <v>0.24706850399999999</v>
      </c>
      <c r="K949" s="403"/>
      <c r="L949" s="402">
        <v>5.1997999999999999E-5</v>
      </c>
      <c r="M949" s="402"/>
      <c r="N949" s="402"/>
      <c r="O949" s="402"/>
      <c r="P949" s="402"/>
      <c r="Q949" s="402"/>
      <c r="R949" s="404"/>
    </row>
    <row r="950" spans="2:18">
      <c r="B950" s="400" t="s">
        <v>1412</v>
      </c>
      <c r="C950" s="400" t="s">
        <v>1417</v>
      </c>
      <c r="D950" s="400" t="s">
        <v>110</v>
      </c>
      <c r="E950" s="400">
        <v>2.2999999999999998</v>
      </c>
      <c r="F950" s="400" t="s">
        <v>292</v>
      </c>
      <c r="G950" s="400" t="s">
        <v>292</v>
      </c>
      <c r="H950" s="400" t="s">
        <v>1414</v>
      </c>
      <c r="I950" s="401" t="s">
        <v>1415</v>
      </c>
      <c r="J950" s="402">
        <v>0.29430800200000001</v>
      </c>
      <c r="K950" s="403"/>
      <c r="L950" s="402">
        <v>6.1940000000000007E-5</v>
      </c>
      <c r="M950" s="402"/>
      <c r="N950" s="402"/>
      <c r="O950" s="402"/>
      <c r="P950" s="402"/>
      <c r="Q950" s="402"/>
      <c r="R950" s="404"/>
    </row>
    <row r="951" spans="2:18">
      <c r="B951" s="400" t="s">
        <v>1412</v>
      </c>
      <c r="C951" s="400" t="s">
        <v>1418</v>
      </c>
      <c r="D951" s="400" t="s">
        <v>110</v>
      </c>
      <c r="E951" s="400">
        <v>2.2999999999999998</v>
      </c>
      <c r="F951" s="400" t="s">
        <v>292</v>
      </c>
      <c r="G951" s="400" t="s">
        <v>292</v>
      </c>
      <c r="H951" s="400" t="s">
        <v>1419</v>
      </c>
      <c r="I951" s="401" t="s">
        <v>317</v>
      </c>
      <c r="J951" s="402">
        <v>0.171778293</v>
      </c>
      <c r="K951" s="403"/>
      <c r="L951" s="402">
        <v>2.0143900000000001E-4</v>
      </c>
      <c r="M951" s="402"/>
      <c r="N951" s="402"/>
      <c r="O951" s="402"/>
      <c r="P951" s="402"/>
      <c r="Q951" s="402"/>
      <c r="R951" s="404"/>
    </row>
    <row r="952" spans="2:18">
      <c r="B952" s="400" t="s">
        <v>1412</v>
      </c>
      <c r="C952" s="400" t="s">
        <v>1420</v>
      </c>
      <c r="D952" s="400" t="s">
        <v>110</v>
      </c>
      <c r="E952" s="400">
        <v>2.2999999999999998</v>
      </c>
      <c r="F952" s="400" t="s">
        <v>292</v>
      </c>
      <c r="G952" s="400" t="s">
        <v>292</v>
      </c>
      <c r="H952" s="400" t="s">
        <v>1419</v>
      </c>
      <c r="I952" s="401" t="s">
        <v>1415</v>
      </c>
      <c r="J952" s="402">
        <v>0.195741365</v>
      </c>
      <c r="K952" s="403"/>
      <c r="L952" s="402">
        <v>2.2954E-4</v>
      </c>
      <c r="M952" s="402"/>
      <c r="N952" s="402"/>
      <c r="O952" s="402"/>
      <c r="P952" s="402"/>
      <c r="Q952" s="402"/>
      <c r="R952" s="404"/>
    </row>
    <row r="953" spans="2:18">
      <c r="B953" s="400" t="s">
        <v>1412</v>
      </c>
      <c r="C953" s="400" t="s">
        <v>1421</v>
      </c>
      <c r="D953" s="400" t="s">
        <v>110</v>
      </c>
      <c r="E953" s="400">
        <v>2.2999999999999998</v>
      </c>
      <c r="F953" s="400" t="s">
        <v>292</v>
      </c>
      <c r="G953" s="400" t="s">
        <v>292</v>
      </c>
      <c r="H953" s="400" t="s">
        <v>1422</v>
      </c>
      <c r="I953" s="401" t="s">
        <v>317</v>
      </c>
      <c r="J953" s="402">
        <v>0.22788367600000001</v>
      </c>
      <c r="K953" s="403"/>
      <c r="L953" s="402">
        <v>1.8892000000000001E-5</v>
      </c>
      <c r="M953" s="402"/>
      <c r="N953" s="402"/>
      <c r="O953" s="402"/>
      <c r="P953" s="402"/>
      <c r="Q953" s="402"/>
      <c r="R953" s="404"/>
    </row>
    <row r="954" spans="2:18">
      <c r="B954" s="400" t="s">
        <v>1412</v>
      </c>
      <c r="C954" s="400" t="s">
        <v>1423</v>
      </c>
      <c r="D954" s="400" t="s">
        <v>110</v>
      </c>
      <c r="E954" s="400">
        <v>2.2999999999999998</v>
      </c>
      <c r="F954" s="400" t="s">
        <v>292</v>
      </c>
      <c r="G954" s="400" t="s">
        <v>292</v>
      </c>
      <c r="H954" s="400" t="s">
        <v>1422</v>
      </c>
      <c r="I954" s="401" t="s">
        <v>1415</v>
      </c>
      <c r="J954" s="402">
        <v>0.259673449</v>
      </c>
      <c r="K954" s="403"/>
      <c r="L954" s="402">
        <v>2.1526999999999999E-5</v>
      </c>
      <c r="M954" s="402"/>
      <c r="N954" s="402"/>
      <c r="O954" s="402"/>
      <c r="P954" s="402"/>
      <c r="Q954" s="402"/>
      <c r="R954" s="404"/>
    </row>
    <row r="955" spans="2:18">
      <c r="B955" s="400" t="s">
        <v>1412</v>
      </c>
      <c r="C955" s="400" t="s">
        <v>1424</v>
      </c>
      <c r="D955" s="400" t="s">
        <v>110</v>
      </c>
      <c r="E955" s="400">
        <v>2.2999999999999998</v>
      </c>
      <c r="F955" s="400" t="s">
        <v>292</v>
      </c>
      <c r="G955" s="400" t="s">
        <v>292</v>
      </c>
      <c r="H955" s="400" t="s">
        <v>1425</v>
      </c>
      <c r="I955" s="401" t="s">
        <v>317</v>
      </c>
      <c r="J955" s="402">
        <v>0.16684474599999999</v>
      </c>
      <c r="K955" s="403"/>
      <c r="L955" s="402">
        <v>1.8842E-5</v>
      </c>
      <c r="M955" s="402"/>
      <c r="N955" s="402"/>
      <c r="O955" s="402"/>
      <c r="P955" s="402"/>
      <c r="Q955" s="402"/>
      <c r="R955" s="404"/>
    </row>
    <row r="956" spans="2:18">
      <c r="B956" s="400" t="s">
        <v>1412</v>
      </c>
      <c r="C956" s="400" t="s">
        <v>1426</v>
      </c>
      <c r="D956" s="400" t="s">
        <v>110</v>
      </c>
      <c r="E956" s="400">
        <v>2.2999999999999998</v>
      </c>
      <c r="F956" s="400" t="s">
        <v>292</v>
      </c>
      <c r="G956" s="400" t="s">
        <v>292</v>
      </c>
      <c r="H956" s="400" t="s">
        <v>1425</v>
      </c>
      <c r="I956" s="401" t="s">
        <v>1415</v>
      </c>
      <c r="J956" s="402">
        <v>0.19874546200000001</v>
      </c>
      <c r="K956" s="403"/>
      <c r="L956" s="402">
        <v>2.2444000000000001E-5</v>
      </c>
      <c r="M956" s="402"/>
      <c r="N956" s="402"/>
      <c r="O956" s="402"/>
      <c r="P956" s="402"/>
      <c r="Q956" s="402"/>
      <c r="R956" s="404"/>
    </row>
    <row r="957" spans="2:18">
      <c r="B957" s="400" t="s">
        <v>1412</v>
      </c>
      <c r="C957" s="400" t="s">
        <v>1427</v>
      </c>
      <c r="D957" s="400" t="s">
        <v>110</v>
      </c>
      <c r="E957" s="400">
        <v>2.2999999999999998</v>
      </c>
      <c r="F957" s="400" t="s">
        <v>292</v>
      </c>
      <c r="G957" s="400" t="s">
        <v>292</v>
      </c>
      <c r="H957" s="400" t="s">
        <v>1428</v>
      </c>
      <c r="I957" s="401" t="s">
        <v>317</v>
      </c>
      <c r="J957" s="402">
        <v>0.19320747399999999</v>
      </c>
      <c r="K957" s="403"/>
      <c r="L957" s="402">
        <v>4.2487000000000002E-5</v>
      </c>
      <c r="M957" s="402"/>
      <c r="N957" s="402"/>
      <c r="O957" s="402"/>
      <c r="P957" s="402"/>
      <c r="Q957" s="402"/>
      <c r="R957" s="404"/>
    </row>
    <row r="958" spans="2:18">
      <c r="B958" s="400" t="s">
        <v>1412</v>
      </c>
      <c r="C958" s="400" t="s">
        <v>1429</v>
      </c>
      <c r="D958" s="400" t="s">
        <v>110</v>
      </c>
      <c r="E958" s="400">
        <v>2.2999999999999998</v>
      </c>
      <c r="F958" s="400" t="s">
        <v>292</v>
      </c>
      <c r="G958" s="400" t="s">
        <v>292</v>
      </c>
      <c r="H958" s="400" t="s">
        <v>1428</v>
      </c>
      <c r="I958" s="401" t="s">
        <v>1415</v>
      </c>
      <c r="J958" s="402">
        <v>0.22015991700000001</v>
      </c>
      <c r="K958" s="403"/>
      <c r="L958" s="402">
        <v>4.8412999999999999E-5</v>
      </c>
      <c r="M958" s="402"/>
      <c r="N958" s="402"/>
      <c r="O958" s="402"/>
      <c r="P958" s="402"/>
      <c r="Q958" s="402"/>
      <c r="R958" s="404"/>
    </row>
    <row r="959" spans="2:18">
      <c r="B959" s="400" t="s">
        <v>1412</v>
      </c>
      <c r="C959" s="400" t="s">
        <v>1430</v>
      </c>
      <c r="D959" s="400" t="s">
        <v>110</v>
      </c>
      <c r="E959" s="400">
        <v>2.2999999999999998</v>
      </c>
      <c r="F959" s="400" t="s">
        <v>292</v>
      </c>
      <c r="G959" s="400" t="s">
        <v>292</v>
      </c>
      <c r="H959" s="400" t="s">
        <v>1431</v>
      </c>
      <c r="I959" s="401" t="s">
        <v>317</v>
      </c>
      <c r="J959" s="402">
        <v>0.19935462900000001</v>
      </c>
      <c r="K959" s="403"/>
      <c r="L959" s="402">
        <v>2.0338600000000001E-4</v>
      </c>
      <c r="M959" s="402"/>
      <c r="N959" s="402"/>
      <c r="O959" s="402"/>
      <c r="P959" s="402"/>
      <c r="Q959" s="402"/>
      <c r="R959" s="404"/>
    </row>
    <row r="960" spans="2:18">
      <c r="B960" s="400" t="s">
        <v>1412</v>
      </c>
      <c r="C960" s="400" t="s">
        <v>1432</v>
      </c>
      <c r="D960" s="400" t="s">
        <v>110</v>
      </c>
      <c r="E960" s="400">
        <v>2.2999999999999998</v>
      </c>
      <c r="F960" s="400" t="s">
        <v>292</v>
      </c>
      <c r="G960" s="400" t="s">
        <v>292</v>
      </c>
      <c r="H960" s="400" t="s">
        <v>1431</v>
      </c>
      <c r="I960" s="401" t="s">
        <v>317</v>
      </c>
      <c r="J960" s="402">
        <v>0.260456823</v>
      </c>
      <c r="K960" s="403"/>
      <c r="L960" s="402">
        <v>2.6572400000000001E-4</v>
      </c>
      <c r="M960" s="402"/>
      <c r="N960" s="402"/>
      <c r="O960" s="402"/>
      <c r="P960" s="402"/>
      <c r="Q960" s="402"/>
      <c r="R960" s="404"/>
    </row>
    <row r="961" spans="2:18">
      <c r="B961" s="400" t="s">
        <v>1412</v>
      </c>
      <c r="C961" s="400" t="s">
        <v>1433</v>
      </c>
      <c r="D961" s="400" t="s">
        <v>110</v>
      </c>
      <c r="E961" s="400">
        <v>2.2999999999999998</v>
      </c>
      <c r="F961" s="400" t="s">
        <v>292</v>
      </c>
      <c r="G961" s="400" t="s">
        <v>292</v>
      </c>
      <c r="H961" s="400" t="s">
        <v>1434</v>
      </c>
      <c r="I961" s="401" t="s">
        <v>317</v>
      </c>
      <c r="J961" s="402">
        <v>0.19204821499999999</v>
      </c>
      <c r="K961" s="403"/>
      <c r="L961" s="402">
        <v>2.2235E-5</v>
      </c>
      <c r="M961" s="402"/>
      <c r="N961" s="402"/>
      <c r="O961" s="402"/>
      <c r="P961" s="402"/>
      <c r="Q961" s="402"/>
      <c r="R961" s="404"/>
    </row>
    <row r="962" spans="2:18">
      <c r="B962" s="400" t="s">
        <v>1412</v>
      </c>
      <c r="C962" s="400" t="s">
        <v>1435</v>
      </c>
      <c r="D962" s="400" t="s">
        <v>110</v>
      </c>
      <c r="E962" s="400">
        <v>2.2999999999999998</v>
      </c>
      <c r="F962" s="400" t="s">
        <v>292</v>
      </c>
      <c r="G962" s="400" t="s">
        <v>292</v>
      </c>
      <c r="H962" s="400" t="s">
        <v>1434</v>
      </c>
      <c r="I962" s="401" t="s">
        <v>317</v>
      </c>
      <c r="J962" s="402">
        <v>0.28645911800000001</v>
      </c>
      <c r="K962" s="403"/>
      <c r="L962" s="402">
        <v>3.3164999999999998E-5</v>
      </c>
      <c r="M962" s="402"/>
      <c r="N962" s="402"/>
      <c r="O962" s="402"/>
      <c r="P962" s="402"/>
      <c r="Q962" s="402"/>
      <c r="R962" s="404"/>
    </row>
    <row r="963" spans="2:18">
      <c r="B963" s="400" t="s">
        <v>1412</v>
      </c>
      <c r="C963" s="400" t="s">
        <v>1436</v>
      </c>
      <c r="D963" s="400" t="s">
        <v>110</v>
      </c>
      <c r="E963" s="400">
        <v>2.2999999999999998</v>
      </c>
      <c r="F963" s="400" t="s">
        <v>292</v>
      </c>
      <c r="G963" s="400" t="s">
        <v>292</v>
      </c>
      <c r="H963" s="400" t="s">
        <v>1414</v>
      </c>
      <c r="I963" s="401" t="s">
        <v>317</v>
      </c>
      <c r="J963" s="402">
        <v>0.242156433</v>
      </c>
      <c r="K963" s="403"/>
      <c r="L963" s="402">
        <v>5.1540000000000001E-6</v>
      </c>
      <c r="M963" s="402"/>
      <c r="N963" s="402"/>
      <c r="O963" s="402"/>
      <c r="P963" s="402"/>
      <c r="Q963" s="402"/>
      <c r="R963" s="404"/>
    </row>
    <row r="964" spans="2:18">
      <c r="B964" s="400" t="s">
        <v>1412</v>
      </c>
      <c r="C964" s="400" t="s">
        <v>1437</v>
      </c>
      <c r="D964" s="400" t="s">
        <v>110</v>
      </c>
      <c r="E964" s="400">
        <v>2.2999999999999998</v>
      </c>
      <c r="F964" s="400" t="s">
        <v>292</v>
      </c>
      <c r="G964" s="400" t="s">
        <v>292</v>
      </c>
      <c r="H964" s="400" t="s">
        <v>1419</v>
      </c>
      <c r="I964" s="401" t="s">
        <v>317</v>
      </c>
      <c r="J964" s="402">
        <v>0.17346888299999999</v>
      </c>
      <c r="K964" s="403"/>
      <c r="L964" s="402">
        <v>1.1119999999999999E-6</v>
      </c>
      <c r="M964" s="402"/>
      <c r="N964" s="402"/>
      <c r="O964" s="402"/>
      <c r="P964" s="402"/>
      <c r="Q964" s="402"/>
      <c r="R964" s="404"/>
    </row>
    <row r="965" spans="2:18">
      <c r="B965" s="400" t="s">
        <v>1412</v>
      </c>
      <c r="C965" s="400" t="s">
        <v>1438</v>
      </c>
      <c r="D965" s="400" t="s">
        <v>110</v>
      </c>
      <c r="E965" s="400">
        <v>2.2999999999999998</v>
      </c>
      <c r="F965" s="400" t="s">
        <v>292</v>
      </c>
      <c r="G965" s="400" t="s">
        <v>292</v>
      </c>
      <c r="H965" s="400" t="s">
        <v>1422</v>
      </c>
      <c r="I965" s="401" t="s">
        <v>317</v>
      </c>
      <c r="J965" s="402">
        <v>0.214970302</v>
      </c>
      <c r="K965" s="403"/>
      <c r="L965" s="402">
        <v>1.9928E-5</v>
      </c>
      <c r="M965" s="402"/>
      <c r="N965" s="402"/>
      <c r="O965" s="402"/>
      <c r="P965" s="402"/>
      <c r="Q965" s="402"/>
      <c r="R965" s="404"/>
    </row>
    <row r="966" spans="2:18">
      <c r="B966" s="400" t="s">
        <v>1412</v>
      </c>
      <c r="C966" s="400" t="s">
        <v>1439</v>
      </c>
      <c r="D966" s="400" t="s">
        <v>110</v>
      </c>
      <c r="E966" s="400">
        <v>2.2999999999999998</v>
      </c>
      <c r="F966" s="400" t="s">
        <v>292</v>
      </c>
      <c r="G966" s="400" t="s">
        <v>292</v>
      </c>
      <c r="H966" s="400" t="s">
        <v>1425</v>
      </c>
      <c r="I966" s="401" t="s">
        <v>317</v>
      </c>
      <c r="J966" s="402">
        <v>0.180708441</v>
      </c>
      <c r="K966" s="403"/>
      <c r="L966" s="402">
        <v>7.3189999999999997E-6</v>
      </c>
      <c r="M966" s="402"/>
      <c r="N966" s="402"/>
      <c r="O966" s="402"/>
      <c r="P966" s="402"/>
      <c r="Q966" s="402"/>
      <c r="R966" s="404"/>
    </row>
    <row r="967" spans="2:18">
      <c r="B967" s="400" t="s">
        <v>1412</v>
      </c>
      <c r="C967" s="400" t="s">
        <v>1440</v>
      </c>
      <c r="D967" s="400" t="s">
        <v>110</v>
      </c>
      <c r="E967" s="400">
        <v>2.2999999999999998</v>
      </c>
      <c r="F967" s="400" t="s">
        <v>292</v>
      </c>
      <c r="G967" s="400" t="s">
        <v>292</v>
      </c>
      <c r="H967" s="400" t="s">
        <v>1428</v>
      </c>
      <c r="I967" s="401" t="s">
        <v>317</v>
      </c>
      <c r="J967" s="402">
        <v>0.18633228299999999</v>
      </c>
      <c r="K967" s="403"/>
      <c r="L967" s="402">
        <v>7.6469999999999998E-6</v>
      </c>
      <c r="M967" s="402"/>
      <c r="N967" s="402"/>
      <c r="O967" s="402"/>
      <c r="P967" s="402"/>
      <c r="Q967" s="402"/>
      <c r="R967" s="404"/>
    </row>
    <row r="968" spans="2:18">
      <c r="B968" s="400" t="s">
        <v>1412</v>
      </c>
      <c r="C968" s="400" t="s">
        <v>1441</v>
      </c>
      <c r="D968" s="400" t="s">
        <v>110</v>
      </c>
      <c r="E968" s="400">
        <v>2.2999999999999998</v>
      </c>
      <c r="F968" s="400" t="s">
        <v>292</v>
      </c>
      <c r="G968" s="400" t="s">
        <v>292</v>
      </c>
      <c r="H968" s="400" t="s">
        <v>1442</v>
      </c>
      <c r="I968" s="401" t="s">
        <v>317</v>
      </c>
      <c r="J968" s="402">
        <v>0.120516232</v>
      </c>
      <c r="K968" s="403"/>
      <c r="L968" s="402">
        <v>4.7067000000000002E-5</v>
      </c>
      <c r="M968" s="402"/>
      <c r="N968" s="402"/>
      <c r="O968" s="402"/>
      <c r="P968" s="402"/>
      <c r="Q968" s="402"/>
      <c r="R968" s="404"/>
    </row>
    <row r="969" spans="2:18">
      <c r="B969" s="400" t="s">
        <v>1443</v>
      </c>
      <c r="C969" s="400" t="s">
        <v>1443</v>
      </c>
      <c r="D969" s="400" t="s">
        <v>114</v>
      </c>
      <c r="E969" s="400">
        <v>4</v>
      </c>
      <c r="F969" s="400" t="s">
        <v>333</v>
      </c>
      <c r="G969" s="400" t="s">
        <v>334</v>
      </c>
      <c r="H969" s="400" t="s">
        <v>338</v>
      </c>
      <c r="I969" s="401" t="s">
        <v>339</v>
      </c>
      <c r="J969" s="402"/>
      <c r="K969" s="403">
        <v>0.28000000000000003</v>
      </c>
      <c r="L969" s="402"/>
      <c r="M969" s="402"/>
      <c r="N969" s="402"/>
      <c r="O969" s="402"/>
      <c r="P969" s="402"/>
      <c r="Q969" s="402"/>
      <c r="R969" s="404"/>
    </row>
    <row r="970" spans="2:18">
      <c r="B970" s="400" t="s">
        <v>1444</v>
      </c>
      <c r="C970" s="400" t="s">
        <v>1449</v>
      </c>
      <c r="D970" s="400" t="s">
        <v>110</v>
      </c>
      <c r="E970" s="400">
        <v>2.2999999999999998</v>
      </c>
      <c r="F970" s="400" t="s">
        <v>292</v>
      </c>
      <c r="G970" s="400" t="s">
        <v>292</v>
      </c>
      <c r="H970" s="400" t="s">
        <v>1450</v>
      </c>
      <c r="I970" s="401" t="s">
        <v>317</v>
      </c>
      <c r="J970" s="402">
        <v>0.109190172</v>
      </c>
      <c r="K970" s="403"/>
      <c r="L970" s="402">
        <v>1.02001E-4</v>
      </c>
      <c r="M970" s="402"/>
      <c r="N970" s="402"/>
      <c r="O970" s="402"/>
      <c r="P970" s="402"/>
      <c r="Q970" s="402"/>
      <c r="R970" s="404"/>
    </row>
    <row r="971" spans="2:18">
      <c r="B971" s="400" t="s">
        <v>1444</v>
      </c>
      <c r="C971" s="400" t="s">
        <v>1451</v>
      </c>
      <c r="D971" s="400" t="s">
        <v>110</v>
      </c>
      <c r="E971" s="400">
        <v>2.2999999999999998</v>
      </c>
      <c r="F971" s="400" t="s">
        <v>292</v>
      </c>
      <c r="G971" s="400" t="s">
        <v>292</v>
      </c>
      <c r="H971" s="400" t="s">
        <v>321</v>
      </c>
      <c r="I971" s="401" t="s">
        <v>317</v>
      </c>
      <c r="J971" s="402">
        <v>0.16525429599999999</v>
      </c>
      <c r="K971" s="403"/>
      <c r="L971" s="402">
        <v>1.02419E-4</v>
      </c>
      <c r="M971" s="402"/>
      <c r="N971" s="402"/>
      <c r="O971" s="402"/>
      <c r="P971" s="402"/>
      <c r="Q971" s="402"/>
      <c r="R971" s="404"/>
    </row>
    <row r="972" spans="2:18">
      <c r="B972" s="400" t="s">
        <v>1444</v>
      </c>
      <c r="C972" s="400" t="s">
        <v>1452</v>
      </c>
      <c r="D972" s="400" t="s">
        <v>110</v>
      </c>
      <c r="E972" s="400">
        <v>2.2999999999999998</v>
      </c>
      <c r="F972" s="400" t="s">
        <v>292</v>
      </c>
      <c r="G972" s="400" t="s">
        <v>292</v>
      </c>
      <c r="H972" s="400" t="s">
        <v>1453</v>
      </c>
      <c r="I972" s="401" t="s">
        <v>317</v>
      </c>
      <c r="J972" s="402">
        <v>0.217860991</v>
      </c>
      <c r="K972" s="403"/>
      <c r="L972" s="402">
        <v>8.0587000000000006E-5</v>
      </c>
      <c r="M972" s="402"/>
      <c r="N972" s="402"/>
      <c r="O972" s="402"/>
      <c r="P972" s="402"/>
      <c r="Q972" s="402"/>
      <c r="R972" s="404"/>
    </row>
    <row r="973" spans="2:18">
      <c r="B973" s="400" t="s">
        <v>1444</v>
      </c>
      <c r="C973" s="400" t="s">
        <v>1456</v>
      </c>
      <c r="D973" s="400" t="s">
        <v>110</v>
      </c>
      <c r="E973" s="400">
        <v>2.2999999999999998</v>
      </c>
      <c r="F973" s="400" t="s">
        <v>292</v>
      </c>
      <c r="G973" s="400" t="s">
        <v>292</v>
      </c>
      <c r="H973" s="400" t="s">
        <v>1457</v>
      </c>
      <c r="I973" s="401" t="s">
        <v>317</v>
      </c>
      <c r="J973" s="402">
        <v>0.141167971</v>
      </c>
      <c r="K973" s="403"/>
      <c r="L973" s="402">
        <v>1.36456E-4</v>
      </c>
      <c r="M973" s="402"/>
      <c r="N973" s="402"/>
      <c r="O973" s="402"/>
      <c r="P973" s="402"/>
      <c r="Q973" s="402"/>
      <c r="R973" s="404"/>
    </row>
    <row r="974" spans="2:18">
      <c r="B974" s="400" t="s">
        <v>1444</v>
      </c>
      <c r="C974" s="400" t="s">
        <v>1445</v>
      </c>
      <c r="D974" s="400" t="s">
        <v>114</v>
      </c>
      <c r="E974" s="400">
        <v>4</v>
      </c>
      <c r="F974" s="400" t="s">
        <v>333</v>
      </c>
      <c r="G974" s="400" t="s">
        <v>334</v>
      </c>
      <c r="H974" s="400" t="s">
        <v>1446</v>
      </c>
      <c r="I974" s="401" t="s">
        <v>339</v>
      </c>
      <c r="J974" s="402"/>
      <c r="K974" s="403">
        <v>2.77</v>
      </c>
      <c r="L974" s="402"/>
      <c r="M974" s="402"/>
      <c r="N974" s="402"/>
      <c r="O974" s="402"/>
      <c r="P974" s="402"/>
      <c r="Q974" s="402"/>
      <c r="R974" s="404"/>
    </row>
    <row r="975" spans="2:18">
      <c r="B975" s="400" t="s">
        <v>1444</v>
      </c>
      <c r="C975" s="400" t="s">
        <v>1454</v>
      </c>
      <c r="D975" s="400" t="s">
        <v>114</v>
      </c>
      <c r="E975" s="400">
        <v>4</v>
      </c>
      <c r="F975" s="400" t="s">
        <v>333</v>
      </c>
      <c r="G975" s="400" t="s">
        <v>334</v>
      </c>
      <c r="H975" s="400" t="s">
        <v>1455</v>
      </c>
      <c r="I975" s="401" t="s">
        <v>339</v>
      </c>
      <c r="J975" s="402"/>
      <c r="K975" s="403">
        <v>2.58</v>
      </c>
      <c r="L975" s="402"/>
      <c r="M975" s="402"/>
      <c r="N975" s="402"/>
      <c r="O975" s="402"/>
      <c r="P975" s="402"/>
      <c r="Q975" s="402"/>
      <c r="R975" s="404"/>
    </row>
    <row r="976" spans="2:18">
      <c r="B976" s="400" t="s">
        <v>1444</v>
      </c>
      <c r="C976" s="400" t="s">
        <v>1458</v>
      </c>
      <c r="D976" s="400" t="s">
        <v>114</v>
      </c>
      <c r="E976" s="400">
        <v>4</v>
      </c>
      <c r="F976" s="400" t="s">
        <v>333</v>
      </c>
      <c r="G976" s="400" t="s">
        <v>334</v>
      </c>
      <c r="H976" s="400" t="s">
        <v>902</v>
      </c>
      <c r="I976" s="401" t="s">
        <v>339</v>
      </c>
      <c r="J976" s="402"/>
      <c r="K976" s="403">
        <v>3.15</v>
      </c>
      <c r="L976" s="402"/>
      <c r="M976" s="402"/>
      <c r="N976" s="402"/>
      <c r="O976" s="402"/>
      <c r="P976" s="402"/>
      <c r="Q976" s="402"/>
      <c r="R976" s="404"/>
    </row>
    <row r="977" spans="2:18">
      <c r="B977" s="400" t="s">
        <v>1444</v>
      </c>
      <c r="C977" s="400" t="s">
        <v>1460</v>
      </c>
      <c r="D977" s="400" t="s">
        <v>359</v>
      </c>
      <c r="E977" s="400">
        <v>2.6666666666666665</v>
      </c>
      <c r="F977" s="400" t="s">
        <v>333</v>
      </c>
      <c r="G977" s="400" t="s">
        <v>360</v>
      </c>
      <c r="H977" s="400" t="s">
        <v>335</v>
      </c>
      <c r="I977" s="401" t="s">
        <v>340</v>
      </c>
      <c r="J977" s="402">
        <v>0.39610916939000002</v>
      </c>
      <c r="K977" s="403">
        <v>0.74764175516999998</v>
      </c>
      <c r="L977" s="402"/>
      <c r="M977" s="402"/>
      <c r="N977" s="402"/>
      <c r="O977" s="402">
        <v>0.1552889982</v>
      </c>
      <c r="P977" s="402">
        <v>1.052236E-2</v>
      </c>
      <c r="Q977" s="402">
        <v>0.18572122759000001</v>
      </c>
      <c r="R977" s="404"/>
    </row>
    <row r="978" spans="2:18">
      <c r="B978" s="400" t="s">
        <v>1444</v>
      </c>
      <c r="C978" s="400" t="s">
        <v>1447</v>
      </c>
      <c r="D978" s="400" t="s">
        <v>118</v>
      </c>
      <c r="E978" s="400">
        <v>3</v>
      </c>
      <c r="F978" s="400" t="s">
        <v>360</v>
      </c>
      <c r="G978" s="400" t="s">
        <v>360</v>
      </c>
      <c r="H978" s="400" t="s">
        <v>1448</v>
      </c>
      <c r="I978" s="401" t="s">
        <v>365</v>
      </c>
      <c r="J978" s="402">
        <v>0.40305940728384598</v>
      </c>
      <c r="K978" s="403">
        <v>0.5208448</v>
      </c>
      <c r="L978" s="402"/>
      <c r="M978" s="402"/>
      <c r="N978" s="402"/>
      <c r="O978" s="402">
        <v>4.1479851994323101E-2</v>
      </c>
      <c r="P978" s="402">
        <v>1.8466295609152798E-2</v>
      </c>
      <c r="Q978" s="402">
        <v>5.7839210863047601E-2</v>
      </c>
      <c r="R978" s="404"/>
    </row>
    <row r="979" spans="2:18">
      <c r="B979" s="400" t="s">
        <v>1444</v>
      </c>
      <c r="C979" s="400" t="s">
        <v>1447</v>
      </c>
      <c r="D979" s="400" t="s">
        <v>118</v>
      </c>
      <c r="E979" s="400">
        <v>3</v>
      </c>
      <c r="F979" s="400" t="s">
        <v>378</v>
      </c>
      <c r="G979" s="400" t="s">
        <v>360</v>
      </c>
      <c r="H979" s="400" t="s">
        <v>1448</v>
      </c>
      <c r="I979" s="401" t="s">
        <v>365</v>
      </c>
      <c r="J979" s="402">
        <v>0.40305940728384598</v>
      </c>
      <c r="K979" s="403">
        <v>0.7820532</v>
      </c>
      <c r="L979" s="402"/>
      <c r="M979" s="402"/>
      <c r="N979" s="402"/>
      <c r="O979" s="402">
        <v>4.1146275343208402E-2</v>
      </c>
      <c r="P979" s="402">
        <v>1.8466295609152798E-2</v>
      </c>
      <c r="Q979" s="402">
        <v>0.31938123198691998</v>
      </c>
      <c r="R979" s="404"/>
    </row>
    <row r="980" spans="2:18">
      <c r="B980" s="400" t="s">
        <v>1444</v>
      </c>
      <c r="C980" s="400" t="s">
        <v>1459</v>
      </c>
      <c r="D980" s="400" t="s">
        <v>118</v>
      </c>
      <c r="E980" s="400">
        <v>3</v>
      </c>
      <c r="F980" s="400" t="s">
        <v>360</v>
      </c>
      <c r="G980" s="400" t="s">
        <v>360</v>
      </c>
      <c r="H980" s="400" t="s">
        <v>377</v>
      </c>
      <c r="I980" s="401" t="s">
        <v>365</v>
      </c>
      <c r="J980" s="402">
        <v>0.40305940728384598</v>
      </c>
      <c r="K980" s="403">
        <v>0.52528240000000004</v>
      </c>
      <c r="L980" s="402"/>
      <c r="M980" s="402"/>
      <c r="N980" s="402"/>
      <c r="O980" s="402">
        <v>4.5917474406711199E-2</v>
      </c>
      <c r="P980" s="402">
        <v>1.8466295609152798E-2</v>
      </c>
      <c r="Q980" s="402">
        <v>5.7839210863047601E-2</v>
      </c>
      <c r="R980" s="404"/>
    </row>
    <row r="981" spans="2:18">
      <c r="B981" s="400" t="s">
        <v>1444</v>
      </c>
      <c r="C981" s="400" t="s">
        <v>1459</v>
      </c>
      <c r="D981" s="400" t="s">
        <v>118</v>
      </c>
      <c r="E981" s="400">
        <v>3</v>
      </c>
      <c r="F981" s="400" t="s">
        <v>378</v>
      </c>
      <c r="G981" s="400" t="s">
        <v>360</v>
      </c>
      <c r="H981" s="400" t="s">
        <v>377</v>
      </c>
      <c r="I981" s="401" t="s">
        <v>365</v>
      </c>
      <c r="J981" s="402">
        <v>0.40305940728384598</v>
      </c>
      <c r="K981" s="403">
        <v>0.78645089999999995</v>
      </c>
      <c r="L981" s="402"/>
      <c r="M981" s="402"/>
      <c r="N981" s="402"/>
      <c r="O981" s="402">
        <v>4.5543969641296402E-2</v>
      </c>
      <c r="P981" s="402">
        <v>1.8466295609152798E-2</v>
      </c>
      <c r="Q981" s="402">
        <v>0.31938123198691998</v>
      </c>
      <c r="R981" s="404"/>
    </row>
    <row r="982" spans="2:18">
      <c r="B982" s="400" t="s">
        <v>1461</v>
      </c>
      <c r="C982" s="400" t="s">
        <v>1462</v>
      </c>
      <c r="D982" s="400" t="s">
        <v>359</v>
      </c>
      <c r="E982" s="400">
        <v>2.6666666666666665</v>
      </c>
      <c r="F982" s="400" t="s">
        <v>333</v>
      </c>
      <c r="G982" s="400" t="s">
        <v>360</v>
      </c>
      <c r="H982" s="400" t="s">
        <v>335</v>
      </c>
      <c r="I982" s="401" t="s">
        <v>390</v>
      </c>
      <c r="J982" s="402">
        <v>4.6929726072399998</v>
      </c>
      <c r="K982" s="403">
        <v>5.0311393630100003</v>
      </c>
      <c r="L982" s="402"/>
      <c r="M982" s="402"/>
      <c r="N982" s="402"/>
      <c r="O982" s="402">
        <v>8.7467485499999997E-2</v>
      </c>
      <c r="P982" s="402">
        <v>0.15226434</v>
      </c>
      <c r="Q982" s="402">
        <v>9.8434930269999998E-2</v>
      </c>
      <c r="R982" s="404"/>
    </row>
    <row r="983" spans="2:18">
      <c r="B983" s="400" t="s">
        <v>1463</v>
      </c>
      <c r="C983" s="400" t="s">
        <v>1466</v>
      </c>
      <c r="D983" s="400" t="s">
        <v>120</v>
      </c>
      <c r="E983" s="405">
        <v>2.7</v>
      </c>
      <c r="F983" s="400" t="s">
        <v>334</v>
      </c>
      <c r="G983" s="400" t="s">
        <v>334</v>
      </c>
      <c r="H983" s="400" t="s">
        <v>205</v>
      </c>
      <c r="I983" s="401" t="s">
        <v>365</v>
      </c>
      <c r="J983" s="402">
        <v>3.6931324999999999</v>
      </c>
      <c r="K983" s="407"/>
      <c r="L983" s="402">
        <v>0.70950762499999998</v>
      </c>
      <c r="M983" s="402">
        <v>2.3488699999999998</v>
      </c>
      <c r="N983" s="402">
        <v>0.63475487500000005</v>
      </c>
      <c r="O983" s="402"/>
      <c r="P983" s="402"/>
      <c r="Q983" s="402"/>
      <c r="R983" s="404"/>
    </row>
    <row r="984" spans="2:18">
      <c r="B984" s="400" t="s">
        <v>1463</v>
      </c>
      <c r="C984" s="400" t="s">
        <v>1466</v>
      </c>
      <c r="D984" s="400" t="s">
        <v>120</v>
      </c>
      <c r="E984" s="405">
        <v>2.7</v>
      </c>
      <c r="F984" s="400" t="s">
        <v>334</v>
      </c>
      <c r="G984" s="400" t="s">
        <v>334</v>
      </c>
      <c r="H984" s="400" t="s">
        <v>773</v>
      </c>
      <c r="I984" s="401" t="s">
        <v>365</v>
      </c>
      <c r="J984" s="402">
        <v>3.4985724999999999</v>
      </c>
      <c r="K984" s="407"/>
      <c r="L984" s="402">
        <v>0</v>
      </c>
      <c r="M984" s="402">
        <v>1.9337724999999999</v>
      </c>
      <c r="N984" s="402">
        <v>1.5648</v>
      </c>
      <c r="O984" s="402"/>
      <c r="P984" s="402"/>
      <c r="Q984" s="402"/>
      <c r="R984" s="404"/>
    </row>
    <row r="985" spans="2:18">
      <c r="B985" s="400" t="s">
        <v>1463</v>
      </c>
      <c r="C985" s="400" t="s">
        <v>1466</v>
      </c>
      <c r="D985" s="400" t="s">
        <v>120</v>
      </c>
      <c r="E985" s="405">
        <v>2.7</v>
      </c>
      <c r="F985" s="400" t="s">
        <v>334</v>
      </c>
      <c r="G985" s="400" t="s">
        <v>334</v>
      </c>
      <c r="H985" s="400" t="s">
        <v>775</v>
      </c>
      <c r="I985" s="401" t="s">
        <v>365</v>
      </c>
      <c r="J985" s="402">
        <v>3.709710125</v>
      </c>
      <c r="K985" s="407"/>
      <c r="L985" s="402">
        <v>0.76996224999999996</v>
      </c>
      <c r="M985" s="402">
        <v>2.3842387500000002</v>
      </c>
      <c r="N985" s="402">
        <v>0.55550912500000005</v>
      </c>
      <c r="O985" s="402"/>
      <c r="P985" s="402"/>
      <c r="Q985" s="402"/>
      <c r="R985" s="404"/>
    </row>
    <row r="986" spans="2:18">
      <c r="B986" s="409" t="s">
        <v>1463</v>
      </c>
      <c r="C986" s="400" t="s">
        <v>1466</v>
      </c>
      <c r="D986" s="400" t="s">
        <v>120</v>
      </c>
      <c r="E986" s="411">
        <v>2.7</v>
      </c>
      <c r="F986" s="400" t="s">
        <v>486</v>
      </c>
      <c r="G986" s="400" t="s">
        <v>334</v>
      </c>
      <c r="H986" s="400" t="s">
        <v>205</v>
      </c>
      <c r="I986" s="401" t="s">
        <v>365</v>
      </c>
      <c r="J986" s="402">
        <v>2.521641625</v>
      </c>
      <c r="K986" s="403"/>
      <c r="L986" s="402">
        <v>0.770111875</v>
      </c>
      <c r="M986" s="402">
        <v>1.35437875</v>
      </c>
      <c r="N986" s="402">
        <v>0.39715099999999998</v>
      </c>
      <c r="O986" s="402"/>
      <c r="P986" s="402"/>
      <c r="Q986" s="402"/>
      <c r="R986" s="404"/>
    </row>
    <row r="987" spans="2:18">
      <c r="B987" s="409" t="s">
        <v>1463</v>
      </c>
      <c r="C987" s="400" t="s">
        <v>1466</v>
      </c>
      <c r="D987" s="400" t="s">
        <v>120</v>
      </c>
      <c r="E987" s="411">
        <v>2.7</v>
      </c>
      <c r="F987" s="400" t="s">
        <v>486</v>
      </c>
      <c r="G987" s="400" t="s">
        <v>334</v>
      </c>
      <c r="H987" s="400" t="s">
        <v>773</v>
      </c>
      <c r="I987" s="401" t="s">
        <v>365</v>
      </c>
      <c r="J987" s="402">
        <v>1.355718875</v>
      </c>
      <c r="K987" s="403"/>
      <c r="L987" s="402">
        <v>0</v>
      </c>
      <c r="M987" s="402">
        <v>0.522771875</v>
      </c>
      <c r="N987" s="402">
        <v>0.83294699999999999</v>
      </c>
      <c r="O987" s="402"/>
      <c r="P987" s="402"/>
      <c r="Q987" s="402"/>
      <c r="R987" s="404"/>
    </row>
    <row r="988" spans="2:18">
      <c r="B988" s="400" t="s">
        <v>1463</v>
      </c>
      <c r="C988" s="400" t="s">
        <v>1466</v>
      </c>
      <c r="D988" s="400" t="s">
        <v>120</v>
      </c>
      <c r="E988" s="405">
        <v>2.7</v>
      </c>
      <c r="F988" s="400" t="s">
        <v>486</v>
      </c>
      <c r="G988" s="400" t="s">
        <v>334</v>
      </c>
      <c r="H988" s="400" t="s">
        <v>775</v>
      </c>
      <c r="I988" s="401" t="s">
        <v>365</v>
      </c>
      <c r="J988" s="402">
        <v>2.5392718749999998</v>
      </c>
      <c r="K988" s="403"/>
      <c r="L988" s="402">
        <v>0.78175675</v>
      </c>
      <c r="M988" s="402">
        <v>1.36695375</v>
      </c>
      <c r="N988" s="402">
        <v>0.39056137499999999</v>
      </c>
      <c r="O988" s="402"/>
      <c r="P988" s="402"/>
      <c r="Q988" s="402"/>
      <c r="R988" s="404"/>
    </row>
    <row r="989" spans="2:18">
      <c r="B989" s="400" t="s">
        <v>1463</v>
      </c>
      <c r="C989" s="400" t="s">
        <v>1466</v>
      </c>
      <c r="D989" s="400" t="s">
        <v>120</v>
      </c>
      <c r="E989" s="405">
        <v>2.7</v>
      </c>
      <c r="F989" s="400" t="s">
        <v>432</v>
      </c>
      <c r="G989" s="400" t="s">
        <v>334</v>
      </c>
      <c r="H989" s="400" t="s">
        <v>205</v>
      </c>
      <c r="I989" s="401" t="s">
        <v>365</v>
      </c>
      <c r="J989" s="402">
        <v>1.89638088625</v>
      </c>
      <c r="K989" s="403"/>
      <c r="L989" s="402">
        <v>7.21051125E-3</v>
      </c>
      <c r="M989" s="402">
        <v>1.16143825</v>
      </c>
      <c r="N989" s="402">
        <v>0.72773212499999995</v>
      </c>
      <c r="O989" s="402"/>
      <c r="P989" s="402"/>
      <c r="Q989" s="402"/>
      <c r="R989" s="404"/>
    </row>
    <row r="990" spans="2:18">
      <c r="B990" s="400" t="s">
        <v>1463</v>
      </c>
      <c r="C990" s="400" t="s">
        <v>1466</v>
      </c>
      <c r="D990" s="400" t="s">
        <v>120</v>
      </c>
      <c r="E990" s="405">
        <v>2.7</v>
      </c>
      <c r="F990" s="400" t="s">
        <v>432</v>
      </c>
      <c r="G990" s="400" t="s">
        <v>334</v>
      </c>
      <c r="H990" s="400" t="s">
        <v>775</v>
      </c>
      <c r="I990" s="401" t="s">
        <v>365</v>
      </c>
      <c r="J990" s="402">
        <v>1.89638088625</v>
      </c>
      <c r="K990" s="403"/>
      <c r="L990" s="402">
        <v>7.21051125E-3</v>
      </c>
      <c r="M990" s="402">
        <v>1.16143825</v>
      </c>
      <c r="N990" s="402">
        <v>0.72773212499999995</v>
      </c>
      <c r="O990" s="402"/>
      <c r="P990" s="402"/>
      <c r="Q990" s="402"/>
      <c r="R990" s="404"/>
    </row>
    <row r="991" spans="2:18">
      <c r="B991" s="400" t="s">
        <v>1463</v>
      </c>
      <c r="C991" s="400" t="s">
        <v>1466</v>
      </c>
      <c r="D991" s="400" t="s">
        <v>120</v>
      </c>
      <c r="E991" s="405">
        <v>2.7</v>
      </c>
      <c r="F991" s="400" t="s">
        <v>475</v>
      </c>
      <c r="G991" s="400" t="s">
        <v>334</v>
      </c>
      <c r="H991" s="400" t="s">
        <v>205</v>
      </c>
      <c r="I991" s="401" t="s">
        <v>365</v>
      </c>
      <c r="J991" s="402">
        <v>4.6902817499999996</v>
      </c>
      <c r="K991" s="403"/>
      <c r="L991" s="402">
        <v>0.94592237499999998</v>
      </c>
      <c r="M991" s="402">
        <v>3.1824662500000001</v>
      </c>
      <c r="N991" s="402">
        <v>0.56189312499999999</v>
      </c>
      <c r="O991" s="402"/>
      <c r="P991" s="402"/>
      <c r="Q991" s="402"/>
      <c r="R991" s="404"/>
    </row>
    <row r="992" spans="2:18">
      <c r="B992" s="400" t="s">
        <v>1463</v>
      </c>
      <c r="C992" s="400" t="s">
        <v>1466</v>
      </c>
      <c r="D992" s="400" t="s">
        <v>120</v>
      </c>
      <c r="E992" s="405">
        <v>2.7</v>
      </c>
      <c r="F992" s="400" t="s">
        <v>475</v>
      </c>
      <c r="G992" s="400" t="s">
        <v>334</v>
      </c>
      <c r="H992" s="400" t="s">
        <v>773</v>
      </c>
      <c r="I992" s="401" t="s">
        <v>365</v>
      </c>
      <c r="J992" s="402">
        <v>6.10311</v>
      </c>
      <c r="K992" s="403"/>
      <c r="L992" s="402">
        <v>0</v>
      </c>
      <c r="M992" s="402">
        <v>3.8113524999999999</v>
      </c>
      <c r="N992" s="402">
        <v>2.2917575000000001</v>
      </c>
      <c r="O992" s="402"/>
      <c r="P992" s="402"/>
      <c r="Q992" s="402"/>
      <c r="R992" s="404"/>
    </row>
    <row r="993" spans="2:18">
      <c r="B993" s="400" t="s">
        <v>1463</v>
      </c>
      <c r="C993" s="400" t="s">
        <v>1466</v>
      </c>
      <c r="D993" s="400" t="s">
        <v>120</v>
      </c>
      <c r="E993" s="405">
        <v>2.7</v>
      </c>
      <c r="F993" s="400" t="s">
        <v>475</v>
      </c>
      <c r="G993" s="400" t="s">
        <v>334</v>
      </c>
      <c r="H993" s="400" t="s">
        <v>775</v>
      </c>
      <c r="I993" s="401" t="s">
        <v>365</v>
      </c>
      <c r="J993" s="402">
        <v>4.6281866249999997</v>
      </c>
      <c r="K993" s="403"/>
      <c r="L993" s="402">
        <v>0.98749637499999998</v>
      </c>
      <c r="M993" s="402">
        <v>3.1548262500000002</v>
      </c>
      <c r="N993" s="402">
        <v>0.48586400000000002</v>
      </c>
      <c r="O993" s="402"/>
      <c r="P993" s="402"/>
      <c r="Q993" s="402"/>
      <c r="R993" s="404"/>
    </row>
    <row r="994" spans="2:18">
      <c r="B994" s="400" t="s">
        <v>1463</v>
      </c>
      <c r="C994" s="400" t="s">
        <v>1466</v>
      </c>
      <c r="D994" s="400" t="s">
        <v>120</v>
      </c>
      <c r="E994" s="405">
        <v>2.7</v>
      </c>
      <c r="F994" s="400" t="s">
        <v>479</v>
      </c>
      <c r="G994" s="400" t="s">
        <v>334</v>
      </c>
      <c r="H994" s="400" t="s">
        <v>205</v>
      </c>
      <c r="I994" s="401" t="s">
        <v>365</v>
      </c>
      <c r="J994" s="402">
        <v>1.9444426500000001</v>
      </c>
      <c r="K994" s="403"/>
      <c r="L994" s="402">
        <v>1.6881775000000002E-2</v>
      </c>
      <c r="M994" s="402">
        <v>1.2733462499999999</v>
      </c>
      <c r="N994" s="402">
        <v>0.65421462500000005</v>
      </c>
      <c r="O994" s="402"/>
      <c r="P994" s="402"/>
      <c r="Q994" s="402"/>
      <c r="R994" s="404"/>
    </row>
    <row r="995" spans="2:18">
      <c r="B995" s="400" t="s">
        <v>1463</v>
      </c>
      <c r="C995" s="400" t="s">
        <v>1466</v>
      </c>
      <c r="D995" s="400" t="s">
        <v>120</v>
      </c>
      <c r="E995" s="405">
        <v>2.7</v>
      </c>
      <c r="F995" s="400" t="s">
        <v>479</v>
      </c>
      <c r="G995" s="400" t="s">
        <v>334</v>
      </c>
      <c r="H995" s="400" t="s">
        <v>773</v>
      </c>
      <c r="I995" s="401" t="s">
        <v>365</v>
      </c>
      <c r="J995" s="402">
        <v>2.0317073749999999</v>
      </c>
      <c r="K995" s="403"/>
      <c r="L995" s="402">
        <v>0</v>
      </c>
      <c r="M995" s="402">
        <v>0.99885625</v>
      </c>
      <c r="N995" s="402">
        <v>1.0328511250000001</v>
      </c>
      <c r="O995" s="402"/>
      <c r="P995" s="402"/>
      <c r="Q995" s="402"/>
      <c r="R995" s="404"/>
    </row>
    <row r="996" spans="2:18">
      <c r="B996" s="400" t="s">
        <v>1463</v>
      </c>
      <c r="C996" s="400" t="s">
        <v>1466</v>
      </c>
      <c r="D996" s="400" t="s">
        <v>120</v>
      </c>
      <c r="E996" s="405">
        <v>2.7</v>
      </c>
      <c r="F996" s="400" t="s">
        <v>479</v>
      </c>
      <c r="G996" s="400" t="s">
        <v>334</v>
      </c>
      <c r="H996" s="400" t="s">
        <v>775</v>
      </c>
      <c r="I996" s="401" t="s">
        <v>365</v>
      </c>
      <c r="J996" s="402">
        <v>1.8932383125000001</v>
      </c>
      <c r="K996" s="403"/>
      <c r="L996" s="402">
        <v>2.6787562500000001E-2</v>
      </c>
      <c r="M996" s="402">
        <v>1.43441</v>
      </c>
      <c r="N996" s="402">
        <v>0.43204074999999997</v>
      </c>
      <c r="O996" s="402"/>
      <c r="P996" s="402"/>
      <c r="Q996" s="402"/>
      <c r="R996" s="404"/>
    </row>
    <row r="997" spans="2:18">
      <c r="B997" s="400" t="s">
        <v>1463</v>
      </c>
      <c r="C997" s="400" t="s">
        <v>1466</v>
      </c>
      <c r="D997" s="400" t="s">
        <v>120</v>
      </c>
      <c r="E997" s="405">
        <v>2.7</v>
      </c>
      <c r="F997" s="400" t="s">
        <v>480</v>
      </c>
      <c r="G997" s="400" t="s">
        <v>334</v>
      </c>
      <c r="H997" s="400" t="s">
        <v>205</v>
      </c>
      <c r="I997" s="401" t="s">
        <v>365</v>
      </c>
      <c r="J997" s="402">
        <v>3.3786476250000002</v>
      </c>
      <c r="K997" s="403"/>
      <c r="L997" s="402">
        <v>1.08898275</v>
      </c>
      <c r="M997" s="402">
        <v>1.42629125</v>
      </c>
      <c r="N997" s="402">
        <v>0.86337362500000003</v>
      </c>
      <c r="O997" s="402"/>
      <c r="P997" s="402"/>
      <c r="Q997" s="402"/>
      <c r="R997" s="404"/>
    </row>
    <row r="998" spans="2:18">
      <c r="B998" s="400" t="s">
        <v>1463</v>
      </c>
      <c r="C998" s="400" t="s">
        <v>1466</v>
      </c>
      <c r="D998" s="400" t="s">
        <v>120</v>
      </c>
      <c r="E998" s="405">
        <v>2.7</v>
      </c>
      <c r="F998" s="400" t="s">
        <v>480</v>
      </c>
      <c r="G998" s="400" t="s">
        <v>334</v>
      </c>
      <c r="H998" s="400" t="s">
        <v>773</v>
      </c>
      <c r="I998" s="401" t="s">
        <v>365</v>
      </c>
      <c r="J998" s="402">
        <v>2.413868125</v>
      </c>
      <c r="K998" s="403"/>
      <c r="L998" s="402">
        <v>0</v>
      </c>
      <c r="M998" s="402">
        <v>1.0819043749999999</v>
      </c>
      <c r="N998" s="402">
        <v>1.3319637499999999</v>
      </c>
      <c r="O998" s="402"/>
      <c r="P998" s="402"/>
      <c r="Q998" s="402"/>
      <c r="R998" s="404"/>
    </row>
    <row r="999" spans="2:18">
      <c r="B999" s="400" t="s">
        <v>1463</v>
      </c>
      <c r="C999" s="400" t="s">
        <v>1466</v>
      </c>
      <c r="D999" s="400" t="s">
        <v>120</v>
      </c>
      <c r="E999" s="405">
        <v>2.7</v>
      </c>
      <c r="F999" s="400" t="s">
        <v>480</v>
      </c>
      <c r="G999" s="400" t="s">
        <v>334</v>
      </c>
      <c r="H999" s="400" t="s">
        <v>775</v>
      </c>
      <c r="I999" s="401" t="s">
        <v>365</v>
      </c>
      <c r="J999" s="402">
        <v>3.4560805000000001</v>
      </c>
      <c r="K999" s="403"/>
      <c r="L999" s="402">
        <v>1.1763848750000001</v>
      </c>
      <c r="M999" s="402">
        <v>1.4539312499999999</v>
      </c>
      <c r="N999" s="402">
        <v>0.82576437499999999</v>
      </c>
      <c r="O999" s="402"/>
      <c r="P999" s="402"/>
      <c r="Q999" s="402"/>
      <c r="R999" s="404"/>
    </row>
    <row r="1000" spans="2:18">
      <c r="B1000" s="400" t="s">
        <v>1463</v>
      </c>
      <c r="C1000" s="400" t="s">
        <v>1466</v>
      </c>
      <c r="D1000" s="400" t="s">
        <v>120</v>
      </c>
      <c r="E1000" s="405">
        <v>2.7</v>
      </c>
      <c r="F1000" s="400" t="s">
        <v>481</v>
      </c>
      <c r="G1000" s="400" t="s">
        <v>334</v>
      </c>
      <c r="H1000" s="400" t="s">
        <v>205</v>
      </c>
      <c r="I1000" s="401" t="s">
        <v>365</v>
      </c>
      <c r="J1000" s="402">
        <v>2.7296948749999999</v>
      </c>
      <c r="K1000" s="403"/>
      <c r="L1000" s="402">
        <v>0.60344675000000003</v>
      </c>
      <c r="M1000" s="402">
        <v>1.4089225000000001</v>
      </c>
      <c r="N1000" s="402">
        <v>0.71732562499999997</v>
      </c>
      <c r="O1000" s="402"/>
      <c r="P1000" s="402"/>
      <c r="Q1000" s="402"/>
      <c r="R1000" s="404"/>
    </row>
    <row r="1001" spans="2:18">
      <c r="B1001" s="400" t="s">
        <v>1463</v>
      </c>
      <c r="C1001" s="400" t="s">
        <v>1466</v>
      </c>
      <c r="D1001" s="400" t="s">
        <v>120</v>
      </c>
      <c r="E1001" s="405">
        <v>2.7</v>
      </c>
      <c r="F1001" s="400" t="s">
        <v>481</v>
      </c>
      <c r="G1001" s="400" t="s">
        <v>334</v>
      </c>
      <c r="H1001" s="400" t="s">
        <v>773</v>
      </c>
      <c r="I1001" s="401" t="s">
        <v>365</v>
      </c>
      <c r="J1001" s="402">
        <v>1.920312625</v>
      </c>
      <c r="K1001" s="403"/>
      <c r="L1001" s="402">
        <v>0</v>
      </c>
      <c r="M1001" s="402">
        <v>0.73126712500000002</v>
      </c>
      <c r="N1001" s="402">
        <v>1.1890455</v>
      </c>
      <c r="O1001" s="402"/>
      <c r="P1001" s="402"/>
      <c r="Q1001" s="402"/>
      <c r="R1001" s="404"/>
    </row>
    <row r="1002" spans="2:18">
      <c r="B1002" s="400" t="s">
        <v>1463</v>
      </c>
      <c r="C1002" s="400" t="s">
        <v>1466</v>
      </c>
      <c r="D1002" s="400" t="s">
        <v>120</v>
      </c>
      <c r="E1002" s="405">
        <v>2.7</v>
      </c>
      <c r="F1002" s="400" t="s">
        <v>481</v>
      </c>
      <c r="G1002" s="400" t="s">
        <v>334</v>
      </c>
      <c r="H1002" s="400" t="s">
        <v>775</v>
      </c>
      <c r="I1002" s="401" t="s">
        <v>365</v>
      </c>
      <c r="J1002" s="402">
        <v>2.824672375</v>
      </c>
      <c r="K1002" s="403"/>
      <c r="L1002" s="402">
        <v>0.67425837499999997</v>
      </c>
      <c r="M1002" s="402">
        <v>1.4884424999999999</v>
      </c>
      <c r="N1002" s="402">
        <v>0.66197150000000005</v>
      </c>
      <c r="O1002" s="402"/>
      <c r="P1002" s="402"/>
      <c r="Q1002" s="402"/>
      <c r="R1002" s="404"/>
    </row>
    <row r="1003" spans="2:18">
      <c r="B1003" s="400" t="s">
        <v>1463</v>
      </c>
      <c r="C1003" s="400" t="s">
        <v>1466</v>
      </c>
      <c r="D1003" s="400" t="s">
        <v>120</v>
      </c>
      <c r="E1003" s="405">
        <v>2.7</v>
      </c>
      <c r="F1003" s="400" t="s">
        <v>482</v>
      </c>
      <c r="G1003" s="400" t="s">
        <v>334</v>
      </c>
      <c r="H1003" s="400" t="s">
        <v>205</v>
      </c>
      <c r="I1003" s="401" t="s">
        <v>365</v>
      </c>
      <c r="J1003" s="402">
        <v>2.4420243749999999</v>
      </c>
      <c r="K1003" s="403"/>
      <c r="L1003" s="402">
        <v>0.15316037499999999</v>
      </c>
      <c r="M1003" s="402">
        <v>1.6778625</v>
      </c>
      <c r="N1003" s="402">
        <v>0.61100149999999998</v>
      </c>
      <c r="O1003" s="402"/>
      <c r="P1003" s="402"/>
      <c r="Q1003" s="402"/>
      <c r="R1003" s="404"/>
    </row>
    <row r="1004" spans="2:18">
      <c r="B1004" s="400" t="s">
        <v>1463</v>
      </c>
      <c r="C1004" s="400" t="s">
        <v>1466</v>
      </c>
      <c r="D1004" s="400" t="s">
        <v>120</v>
      </c>
      <c r="E1004" s="405">
        <v>2.7</v>
      </c>
      <c r="F1004" s="400" t="s">
        <v>482</v>
      </c>
      <c r="G1004" s="400" t="s">
        <v>334</v>
      </c>
      <c r="H1004" s="400" t="s">
        <v>773</v>
      </c>
      <c r="I1004" s="401" t="s">
        <v>365</v>
      </c>
      <c r="J1004" s="402">
        <v>2.5865125</v>
      </c>
      <c r="K1004" s="403"/>
      <c r="L1004" s="402">
        <v>0</v>
      </c>
      <c r="M1004" s="402">
        <v>1.4369324999999999</v>
      </c>
      <c r="N1004" s="402">
        <v>1.14958</v>
      </c>
      <c r="O1004" s="402"/>
      <c r="P1004" s="402"/>
      <c r="Q1004" s="402"/>
      <c r="R1004" s="404"/>
    </row>
    <row r="1005" spans="2:18">
      <c r="B1005" s="400" t="s">
        <v>1463</v>
      </c>
      <c r="C1005" s="400" t="s">
        <v>1466</v>
      </c>
      <c r="D1005" s="400" t="s">
        <v>120</v>
      </c>
      <c r="E1005" s="405">
        <v>2.7</v>
      </c>
      <c r="F1005" s="400" t="s">
        <v>482</v>
      </c>
      <c r="G1005" s="400" t="s">
        <v>334</v>
      </c>
      <c r="H1005" s="400" t="s">
        <v>775</v>
      </c>
      <c r="I1005" s="401" t="s">
        <v>365</v>
      </c>
      <c r="J1005" s="402">
        <v>2.4377752500000001</v>
      </c>
      <c r="K1005" s="403"/>
      <c r="L1005" s="402">
        <v>0.15766450000000001</v>
      </c>
      <c r="M1005" s="402">
        <v>1.6849475</v>
      </c>
      <c r="N1005" s="402">
        <v>0.59516325000000003</v>
      </c>
      <c r="O1005" s="402"/>
      <c r="P1005" s="402"/>
      <c r="Q1005" s="402"/>
      <c r="R1005" s="404"/>
    </row>
    <row r="1006" spans="2:18">
      <c r="B1006" s="400" t="s">
        <v>1463</v>
      </c>
      <c r="C1006" s="400" t="s">
        <v>1466</v>
      </c>
      <c r="D1006" s="400" t="s">
        <v>120</v>
      </c>
      <c r="E1006" s="405">
        <v>2.7</v>
      </c>
      <c r="F1006" s="400" t="s">
        <v>483</v>
      </c>
      <c r="G1006" s="400" t="s">
        <v>334</v>
      </c>
      <c r="H1006" s="400" t="s">
        <v>205</v>
      </c>
      <c r="I1006" s="401" t="s">
        <v>365</v>
      </c>
      <c r="J1006" s="402">
        <v>1.3823995</v>
      </c>
      <c r="K1006" s="403"/>
      <c r="L1006" s="402">
        <v>0</v>
      </c>
      <c r="M1006" s="402">
        <v>1.0650035</v>
      </c>
      <c r="N1006" s="402">
        <v>0.31739600000000001</v>
      </c>
      <c r="O1006" s="402"/>
      <c r="P1006" s="402"/>
      <c r="Q1006" s="402"/>
      <c r="R1006" s="404"/>
    </row>
    <row r="1007" spans="2:18">
      <c r="B1007" s="400" t="s">
        <v>1463</v>
      </c>
      <c r="C1007" s="400" t="s">
        <v>1466</v>
      </c>
      <c r="D1007" s="400" t="s">
        <v>120</v>
      </c>
      <c r="E1007" s="405">
        <v>2.7</v>
      </c>
      <c r="F1007" s="400" t="s">
        <v>483</v>
      </c>
      <c r="G1007" s="400" t="s">
        <v>334</v>
      </c>
      <c r="H1007" s="400" t="s">
        <v>773</v>
      </c>
      <c r="I1007" s="401" t="s">
        <v>365</v>
      </c>
      <c r="J1007" s="402">
        <v>2.1857202500000001</v>
      </c>
      <c r="K1007" s="403"/>
      <c r="L1007" s="402">
        <v>0</v>
      </c>
      <c r="M1007" s="402">
        <v>1.17398425</v>
      </c>
      <c r="N1007" s="402">
        <v>1.011736</v>
      </c>
      <c r="O1007" s="402"/>
      <c r="P1007" s="402"/>
      <c r="Q1007" s="402"/>
      <c r="R1007" s="404"/>
    </row>
    <row r="1008" spans="2:18">
      <c r="B1008" s="400" t="s">
        <v>1463</v>
      </c>
      <c r="C1008" s="400" t="s">
        <v>1466</v>
      </c>
      <c r="D1008" s="400" t="s">
        <v>120</v>
      </c>
      <c r="E1008" s="405">
        <v>2.7</v>
      </c>
      <c r="F1008" s="400" t="s">
        <v>483</v>
      </c>
      <c r="G1008" s="400" t="s">
        <v>334</v>
      </c>
      <c r="H1008" s="400" t="s">
        <v>775</v>
      </c>
      <c r="I1008" s="401" t="s">
        <v>365</v>
      </c>
      <c r="J1008" s="402">
        <v>1.3542838749999999</v>
      </c>
      <c r="K1008" s="403"/>
      <c r="L1008" s="402">
        <v>0</v>
      </c>
      <c r="M1008" s="402">
        <v>1.0611891250000001</v>
      </c>
      <c r="N1008" s="402">
        <v>0.29309475000000001</v>
      </c>
      <c r="O1008" s="402"/>
      <c r="P1008" s="402"/>
      <c r="Q1008" s="402"/>
      <c r="R1008" s="404"/>
    </row>
    <row r="1009" spans="2:18">
      <c r="B1009" s="400" t="s">
        <v>1463</v>
      </c>
      <c r="C1009" s="400" t="s">
        <v>1466</v>
      </c>
      <c r="D1009" s="400" t="s">
        <v>120</v>
      </c>
      <c r="E1009" s="405">
        <v>2.7</v>
      </c>
      <c r="F1009" s="400" t="s">
        <v>484</v>
      </c>
      <c r="G1009" s="400" t="s">
        <v>334</v>
      </c>
      <c r="H1009" s="400" t="s">
        <v>205</v>
      </c>
      <c r="I1009" s="401" t="s">
        <v>365</v>
      </c>
      <c r="J1009" s="402">
        <v>2.9965078374999998</v>
      </c>
      <c r="K1009" s="403"/>
      <c r="L1009" s="402">
        <v>0.1163908375</v>
      </c>
      <c r="M1009" s="402">
        <v>2.1316487500000001</v>
      </c>
      <c r="N1009" s="402">
        <v>0.74846824999999995</v>
      </c>
      <c r="O1009" s="402"/>
      <c r="P1009" s="402"/>
      <c r="Q1009" s="402"/>
      <c r="R1009" s="404"/>
    </row>
    <row r="1010" spans="2:18">
      <c r="B1010" s="400" t="s">
        <v>1463</v>
      </c>
      <c r="C1010" s="400" t="s">
        <v>1466</v>
      </c>
      <c r="D1010" s="400" t="s">
        <v>120</v>
      </c>
      <c r="E1010" s="405">
        <v>2.7</v>
      </c>
      <c r="F1010" s="400" t="s">
        <v>484</v>
      </c>
      <c r="G1010" s="400" t="s">
        <v>334</v>
      </c>
      <c r="H1010" s="400" t="s">
        <v>773</v>
      </c>
      <c r="I1010" s="401" t="s">
        <v>365</v>
      </c>
      <c r="J1010" s="402">
        <v>2.7685533750000002</v>
      </c>
      <c r="K1010" s="403"/>
      <c r="L1010" s="402">
        <v>0</v>
      </c>
      <c r="M1010" s="402">
        <v>1.6366825</v>
      </c>
      <c r="N1010" s="402">
        <v>1.1318708749999999</v>
      </c>
      <c r="O1010" s="402"/>
      <c r="P1010" s="402"/>
      <c r="Q1010" s="402"/>
      <c r="R1010" s="404"/>
    </row>
    <row r="1011" spans="2:18">
      <c r="B1011" s="400" t="s">
        <v>1463</v>
      </c>
      <c r="C1011" s="400" t="s">
        <v>1466</v>
      </c>
      <c r="D1011" s="400" t="s">
        <v>120</v>
      </c>
      <c r="E1011" s="405">
        <v>2.7</v>
      </c>
      <c r="F1011" s="400" t="s">
        <v>484</v>
      </c>
      <c r="G1011" s="400" t="s">
        <v>334</v>
      </c>
      <c r="H1011" s="400" t="s">
        <v>775</v>
      </c>
      <c r="I1011" s="401" t="s">
        <v>365</v>
      </c>
      <c r="J1011" s="402">
        <v>3.0667144999999998</v>
      </c>
      <c r="K1011" s="403"/>
      <c r="L1011" s="402">
        <v>0.15223762499999999</v>
      </c>
      <c r="M1011" s="402">
        <v>2.2840912499999999</v>
      </c>
      <c r="N1011" s="402">
        <v>0.63038562499999995</v>
      </c>
      <c r="O1011" s="402"/>
      <c r="P1011" s="402"/>
      <c r="Q1011" s="402"/>
      <c r="R1011" s="404"/>
    </row>
    <row r="1012" spans="2:18">
      <c r="B1012" s="400" t="s">
        <v>1463</v>
      </c>
      <c r="C1012" s="400" t="s">
        <v>1466</v>
      </c>
      <c r="D1012" s="400" t="s">
        <v>120</v>
      </c>
      <c r="E1012" s="405">
        <v>2.7</v>
      </c>
      <c r="F1012" s="400" t="s">
        <v>485</v>
      </c>
      <c r="G1012" s="400" t="s">
        <v>334</v>
      </c>
      <c r="H1012" s="400" t="s">
        <v>205</v>
      </c>
      <c r="I1012" s="401" t="s">
        <v>365</v>
      </c>
      <c r="J1012" s="402">
        <v>2.9769222499999999</v>
      </c>
      <c r="K1012" s="403"/>
      <c r="L1012" s="402">
        <v>0.27758274999999999</v>
      </c>
      <c r="M1012" s="402">
        <v>1.5372224999999999</v>
      </c>
      <c r="N1012" s="402">
        <v>1.1621170000000001</v>
      </c>
      <c r="O1012" s="402"/>
      <c r="P1012" s="402"/>
      <c r="Q1012" s="402"/>
      <c r="R1012" s="404"/>
    </row>
    <row r="1013" spans="2:18">
      <c r="B1013" s="400" t="s">
        <v>1463</v>
      </c>
      <c r="C1013" s="400" t="s">
        <v>1466</v>
      </c>
      <c r="D1013" s="400" t="s">
        <v>120</v>
      </c>
      <c r="E1013" s="405">
        <v>2.7</v>
      </c>
      <c r="F1013" s="400" t="s">
        <v>485</v>
      </c>
      <c r="G1013" s="400" t="s">
        <v>334</v>
      </c>
      <c r="H1013" s="400" t="s">
        <v>773</v>
      </c>
      <c r="I1013" s="401" t="s">
        <v>365</v>
      </c>
      <c r="J1013" s="402">
        <v>3.3049835000000001</v>
      </c>
      <c r="K1013" s="403"/>
      <c r="L1013" s="402">
        <v>0</v>
      </c>
      <c r="M1013" s="402">
        <v>0.96162974999999995</v>
      </c>
      <c r="N1013" s="402">
        <v>2.3433537499999999</v>
      </c>
      <c r="O1013" s="402"/>
      <c r="P1013" s="402"/>
      <c r="Q1013" s="402"/>
      <c r="R1013" s="404"/>
    </row>
    <row r="1014" spans="2:18">
      <c r="B1014" s="400" t="s">
        <v>1463</v>
      </c>
      <c r="C1014" s="400" t="s">
        <v>1466</v>
      </c>
      <c r="D1014" s="400" t="s">
        <v>120</v>
      </c>
      <c r="E1014" s="405">
        <v>2.7</v>
      </c>
      <c r="F1014" s="400" t="s">
        <v>485</v>
      </c>
      <c r="G1014" s="400" t="s">
        <v>334</v>
      </c>
      <c r="H1014" s="400" t="s">
        <v>775</v>
      </c>
      <c r="I1014" s="401" t="s">
        <v>365</v>
      </c>
      <c r="J1014" s="402">
        <v>2.7844898749999998</v>
      </c>
      <c r="K1014" s="403"/>
      <c r="L1014" s="402">
        <v>0.44040512500000001</v>
      </c>
      <c r="M1014" s="402">
        <v>1.87484875</v>
      </c>
      <c r="N1014" s="402">
        <v>0.46923599999999999</v>
      </c>
      <c r="O1014" s="402"/>
      <c r="P1014" s="402"/>
      <c r="Q1014" s="402"/>
      <c r="R1014" s="404"/>
    </row>
    <row r="1015" spans="2:18">
      <c r="B1015" s="400" t="s">
        <v>1463</v>
      </c>
      <c r="C1015" s="409" t="s">
        <v>1467</v>
      </c>
      <c r="D1015" s="409" t="s">
        <v>112</v>
      </c>
      <c r="E1015" s="400">
        <v>2.7</v>
      </c>
      <c r="F1015" s="409" t="s">
        <v>292</v>
      </c>
      <c r="G1015" s="409" t="s">
        <v>292</v>
      </c>
      <c r="H1015" s="409" t="s">
        <v>335</v>
      </c>
      <c r="I1015" s="410" t="s">
        <v>396</v>
      </c>
      <c r="J1015" s="406">
        <v>1.9896005000000001</v>
      </c>
      <c r="K1015" s="407">
        <v>2.2834863699999999</v>
      </c>
      <c r="L1015" s="406"/>
      <c r="M1015" s="406"/>
      <c r="N1015" s="406"/>
      <c r="O1015" s="406">
        <v>0</v>
      </c>
      <c r="P1015" s="406">
        <v>0.12348329</v>
      </c>
      <c r="Q1015" s="406">
        <v>0.17040258</v>
      </c>
      <c r="R1015" s="408"/>
    </row>
    <row r="1016" spans="2:18">
      <c r="B1016" s="400" t="s">
        <v>1463</v>
      </c>
      <c r="C1016" s="400" t="s">
        <v>1481</v>
      </c>
      <c r="D1016" s="400" t="s">
        <v>112</v>
      </c>
      <c r="E1016" s="400">
        <v>2.7</v>
      </c>
      <c r="F1016" s="400" t="s">
        <v>292</v>
      </c>
      <c r="G1016" s="400" t="s">
        <v>292</v>
      </c>
      <c r="H1016" s="400" t="s">
        <v>335</v>
      </c>
      <c r="I1016" s="401" t="s">
        <v>396</v>
      </c>
      <c r="J1016" s="402">
        <v>1.7685337000000001</v>
      </c>
      <c r="K1016" s="403">
        <v>2.0297655899999998</v>
      </c>
      <c r="L1016" s="402"/>
      <c r="M1016" s="402"/>
      <c r="N1016" s="402"/>
      <c r="O1016" s="402">
        <v>0</v>
      </c>
      <c r="P1016" s="402">
        <v>0.10976292999999999</v>
      </c>
      <c r="Q1016" s="402">
        <v>0.15146896000000001</v>
      </c>
      <c r="R1016" s="404"/>
    </row>
    <row r="1017" spans="2:18">
      <c r="B1017" s="400" t="s">
        <v>1463</v>
      </c>
      <c r="C1017" s="400" t="s">
        <v>1482</v>
      </c>
      <c r="D1017" s="400" t="s">
        <v>110</v>
      </c>
      <c r="E1017" s="400">
        <v>2.2999999999999998</v>
      </c>
      <c r="F1017" s="400" t="s">
        <v>292</v>
      </c>
      <c r="G1017" s="400" t="s">
        <v>292</v>
      </c>
      <c r="H1017" s="400" t="s">
        <v>769</v>
      </c>
      <c r="I1017" s="401" t="s">
        <v>365</v>
      </c>
      <c r="J1017" s="402">
        <v>1.67851364</v>
      </c>
      <c r="K1017" s="403"/>
      <c r="L1017" s="402">
        <v>0.19143295399999999</v>
      </c>
      <c r="M1017" s="402"/>
      <c r="N1017" s="402"/>
      <c r="O1017" s="402"/>
      <c r="P1017" s="402"/>
      <c r="Q1017" s="402"/>
      <c r="R1017" s="404"/>
    </row>
    <row r="1018" spans="2:18">
      <c r="B1018" s="400" t="s">
        <v>1463</v>
      </c>
      <c r="C1018" s="400" t="s">
        <v>1483</v>
      </c>
      <c r="D1018" s="400" t="s">
        <v>110</v>
      </c>
      <c r="E1018" s="400">
        <v>2.2999999999999998</v>
      </c>
      <c r="F1018" s="400" t="s">
        <v>292</v>
      </c>
      <c r="G1018" s="400" t="s">
        <v>292</v>
      </c>
      <c r="H1018" s="400" t="s">
        <v>1484</v>
      </c>
      <c r="I1018" s="401" t="s">
        <v>365</v>
      </c>
      <c r="J1018" s="402">
        <v>1.5460249230000001</v>
      </c>
      <c r="K1018" s="403"/>
      <c r="L1018" s="402">
        <v>0.37744259800000002</v>
      </c>
      <c r="M1018" s="402"/>
      <c r="N1018" s="402"/>
      <c r="O1018" s="402"/>
      <c r="P1018" s="402"/>
      <c r="Q1018" s="402"/>
      <c r="R1018" s="404"/>
    </row>
    <row r="1019" spans="2:18">
      <c r="B1019" s="400" t="s">
        <v>1463</v>
      </c>
      <c r="C1019" s="400" t="s">
        <v>1485</v>
      </c>
      <c r="D1019" s="400" t="s">
        <v>110</v>
      </c>
      <c r="E1019" s="400">
        <v>2.2999999999999998</v>
      </c>
      <c r="F1019" s="400" t="s">
        <v>292</v>
      </c>
      <c r="G1019" s="400" t="s">
        <v>292</v>
      </c>
      <c r="H1019" s="400" t="s">
        <v>1486</v>
      </c>
      <c r="I1019" s="401" t="s">
        <v>365</v>
      </c>
      <c r="J1019" s="402">
        <v>1.4921335570000001</v>
      </c>
      <c r="K1019" s="403"/>
      <c r="L1019" s="402">
        <v>0.36648565799999999</v>
      </c>
      <c r="M1019" s="402"/>
      <c r="N1019" s="402"/>
      <c r="O1019" s="402"/>
      <c r="P1019" s="402"/>
      <c r="Q1019" s="402"/>
      <c r="R1019" s="404"/>
    </row>
    <row r="1020" spans="2:18">
      <c r="B1020" s="400" t="s">
        <v>1463</v>
      </c>
      <c r="C1020" s="400" t="s">
        <v>1487</v>
      </c>
      <c r="D1020" s="400" t="s">
        <v>110</v>
      </c>
      <c r="E1020" s="400">
        <v>2.2999999999999998</v>
      </c>
      <c r="F1020" s="400" t="s">
        <v>292</v>
      </c>
      <c r="G1020" s="400" t="s">
        <v>292</v>
      </c>
      <c r="H1020" s="400" t="s">
        <v>1488</v>
      </c>
      <c r="I1020" s="401" t="s">
        <v>365</v>
      </c>
      <c r="J1020" s="402">
        <v>2.1161159459999999</v>
      </c>
      <c r="K1020" s="403"/>
      <c r="L1020" s="402">
        <v>0.44121276100000001</v>
      </c>
      <c r="M1020" s="402"/>
      <c r="N1020" s="402"/>
      <c r="O1020" s="402"/>
      <c r="P1020" s="402"/>
      <c r="Q1020" s="402"/>
      <c r="R1020" s="404"/>
    </row>
    <row r="1021" spans="2:18">
      <c r="B1021" s="400" t="s">
        <v>1463</v>
      </c>
      <c r="C1021" s="400" t="s">
        <v>1489</v>
      </c>
      <c r="D1021" s="400" t="s">
        <v>110</v>
      </c>
      <c r="E1021" s="400">
        <v>2.2999999999999998</v>
      </c>
      <c r="F1021" s="400" t="s">
        <v>292</v>
      </c>
      <c r="G1021" s="400" t="s">
        <v>292</v>
      </c>
      <c r="H1021" s="400" t="s">
        <v>1490</v>
      </c>
      <c r="I1021" s="401" t="s">
        <v>365</v>
      </c>
      <c r="J1021" s="402">
        <v>2.0453777130000002</v>
      </c>
      <c r="K1021" s="403"/>
      <c r="L1021" s="402">
        <v>0.42476424200000001</v>
      </c>
      <c r="M1021" s="402"/>
      <c r="N1021" s="402"/>
      <c r="O1021" s="402"/>
      <c r="P1021" s="402"/>
      <c r="Q1021" s="402"/>
      <c r="R1021" s="404"/>
    </row>
    <row r="1022" spans="2:18">
      <c r="B1022" s="400" t="s">
        <v>1463</v>
      </c>
      <c r="C1022" s="400" t="s">
        <v>1491</v>
      </c>
      <c r="D1022" s="400" t="s">
        <v>110</v>
      </c>
      <c r="E1022" s="400">
        <v>2.2999999999999998</v>
      </c>
      <c r="F1022" s="400" t="s">
        <v>292</v>
      </c>
      <c r="G1022" s="400" t="s">
        <v>292</v>
      </c>
      <c r="H1022" s="400" t="s">
        <v>321</v>
      </c>
      <c r="I1022" s="401" t="s">
        <v>365</v>
      </c>
      <c r="J1022" s="402">
        <v>1.57558691</v>
      </c>
      <c r="K1022" s="403"/>
      <c r="L1022" s="402">
        <v>0.36440457100000001</v>
      </c>
      <c r="M1022" s="402"/>
      <c r="N1022" s="402"/>
      <c r="O1022" s="402"/>
      <c r="P1022" s="402"/>
      <c r="Q1022" s="402"/>
      <c r="R1022" s="404"/>
    </row>
    <row r="1023" spans="2:18">
      <c r="B1023" s="400" t="s">
        <v>1463</v>
      </c>
      <c r="C1023" s="400" t="s">
        <v>1468</v>
      </c>
      <c r="D1023" s="400" t="s">
        <v>110</v>
      </c>
      <c r="E1023" s="400">
        <v>2.2999999999999998</v>
      </c>
      <c r="F1023" s="400" t="s">
        <v>292</v>
      </c>
      <c r="G1023" s="400" t="s">
        <v>292</v>
      </c>
      <c r="H1023" s="400" t="s">
        <v>786</v>
      </c>
      <c r="I1023" s="401" t="s">
        <v>365</v>
      </c>
      <c r="J1023" s="402">
        <v>2.3328043100000002</v>
      </c>
      <c r="K1023" s="403"/>
      <c r="L1023" s="402">
        <v>0.75666487199999999</v>
      </c>
      <c r="M1023" s="402"/>
      <c r="N1023" s="402"/>
      <c r="O1023" s="402"/>
      <c r="P1023" s="402"/>
      <c r="Q1023" s="402"/>
      <c r="R1023" s="404"/>
    </row>
    <row r="1024" spans="2:18">
      <c r="B1024" s="400" t="s">
        <v>1463</v>
      </c>
      <c r="C1024" s="400" t="s">
        <v>1469</v>
      </c>
      <c r="D1024" s="400" t="s">
        <v>110</v>
      </c>
      <c r="E1024" s="400">
        <v>2.2999999999999998</v>
      </c>
      <c r="F1024" s="400" t="s">
        <v>292</v>
      </c>
      <c r="G1024" s="400" t="s">
        <v>292</v>
      </c>
      <c r="H1024" s="400" t="s">
        <v>788</v>
      </c>
      <c r="I1024" s="401" t="s">
        <v>365</v>
      </c>
      <c r="J1024" s="402">
        <v>2.186020933</v>
      </c>
      <c r="K1024" s="403"/>
      <c r="L1024" s="402">
        <v>0.57413610100000001</v>
      </c>
      <c r="M1024" s="402"/>
      <c r="N1024" s="402"/>
      <c r="O1024" s="402"/>
      <c r="P1024" s="402"/>
      <c r="Q1024" s="402"/>
      <c r="R1024" s="404"/>
    </row>
    <row r="1025" spans="2:18">
      <c r="B1025" s="400" t="s">
        <v>1463</v>
      </c>
      <c r="C1025" s="400" t="s">
        <v>1470</v>
      </c>
      <c r="D1025" s="400" t="s">
        <v>112</v>
      </c>
      <c r="E1025" s="400">
        <v>2.7</v>
      </c>
      <c r="F1025" s="400" t="s">
        <v>292</v>
      </c>
      <c r="G1025" s="400" t="s">
        <v>292</v>
      </c>
      <c r="H1025" s="400" t="s">
        <v>335</v>
      </c>
      <c r="I1025" s="401" t="s">
        <v>396</v>
      </c>
      <c r="J1025" s="402">
        <v>1.9896005000000001</v>
      </c>
      <c r="K1025" s="403">
        <v>2.2834863699999999</v>
      </c>
      <c r="L1025" s="402"/>
      <c r="M1025" s="402"/>
      <c r="N1025" s="402"/>
      <c r="O1025" s="402">
        <v>0</v>
      </c>
      <c r="P1025" s="402">
        <v>0.12348329</v>
      </c>
      <c r="Q1025" s="402">
        <v>0.17040258</v>
      </c>
      <c r="R1025" s="404"/>
    </row>
    <row r="1026" spans="2:18">
      <c r="B1026" s="400" t="s">
        <v>1463</v>
      </c>
      <c r="C1026" s="400" t="s">
        <v>1480</v>
      </c>
      <c r="D1026" s="400" t="s">
        <v>112</v>
      </c>
      <c r="E1026" s="400">
        <v>2.7</v>
      </c>
      <c r="F1026" s="400" t="s">
        <v>292</v>
      </c>
      <c r="G1026" s="400" t="s">
        <v>292</v>
      </c>
      <c r="H1026" s="400" t="s">
        <v>335</v>
      </c>
      <c r="I1026" s="401" t="s">
        <v>396</v>
      </c>
      <c r="J1026" s="402">
        <v>1.9896005000000001</v>
      </c>
      <c r="K1026" s="403">
        <v>2.2834863699999999</v>
      </c>
      <c r="L1026" s="402"/>
      <c r="M1026" s="402"/>
      <c r="N1026" s="402"/>
      <c r="O1026" s="402">
        <v>0</v>
      </c>
      <c r="P1026" s="402">
        <v>0.12348329</v>
      </c>
      <c r="Q1026" s="402">
        <v>0.17040258</v>
      </c>
      <c r="R1026" s="404"/>
    </row>
    <row r="1027" spans="2:18">
      <c r="B1027" s="400" t="s">
        <v>1463</v>
      </c>
      <c r="C1027" s="400" t="s">
        <v>1464</v>
      </c>
      <c r="D1027" s="400" t="s">
        <v>126</v>
      </c>
      <c r="E1027" s="400">
        <v>3.7</v>
      </c>
      <c r="F1027" s="400" t="s">
        <v>360</v>
      </c>
      <c r="G1027" s="400" t="s">
        <v>360</v>
      </c>
      <c r="H1027" s="400" t="s">
        <v>377</v>
      </c>
      <c r="I1027" s="401" t="s">
        <v>1465</v>
      </c>
      <c r="J1027" s="402">
        <v>5.5</v>
      </c>
      <c r="K1027" s="403"/>
      <c r="L1027" s="402"/>
      <c r="M1027" s="402"/>
      <c r="N1027" s="402"/>
      <c r="O1027" s="402"/>
      <c r="P1027" s="402"/>
      <c r="Q1027" s="402"/>
      <c r="R1027" s="404"/>
    </row>
    <row r="1028" spans="2:18">
      <c r="B1028" s="400" t="s">
        <v>1463</v>
      </c>
      <c r="C1028" s="400" t="s">
        <v>1476</v>
      </c>
      <c r="D1028" s="400" t="s">
        <v>126</v>
      </c>
      <c r="E1028" s="400">
        <v>3.7</v>
      </c>
      <c r="F1028" s="400" t="s">
        <v>360</v>
      </c>
      <c r="G1028" s="400" t="s">
        <v>360</v>
      </c>
      <c r="H1028" s="400" t="s">
        <v>1477</v>
      </c>
      <c r="I1028" s="401" t="s">
        <v>1475</v>
      </c>
      <c r="J1028" s="402">
        <v>2.92</v>
      </c>
      <c r="K1028" s="403"/>
      <c r="L1028" s="402"/>
      <c r="M1028" s="402">
        <v>2.1</v>
      </c>
      <c r="N1028" s="402">
        <v>0.82</v>
      </c>
      <c r="O1028" s="402"/>
      <c r="P1028" s="402"/>
      <c r="Q1028" s="402"/>
      <c r="R1028" s="404"/>
    </row>
    <row r="1029" spans="2:18">
      <c r="B1029" s="400" t="s">
        <v>1463</v>
      </c>
      <c r="C1029" s="400" t="s">
        <v>1473</v>
      </c>
      <c r="D1029" s="400" t="s">
        <v>126</v>
      </c>
      <c r="E1029" s="400">
        <v>3.7</v>
      </c>
      <c r="F1029" s="400" t="s">
        <v>360</v>
      </c>
      <c r="G1029" s="400" t="s">
        <v>360</v>
      </c>
      <c r="H1029" s="400" t="s">
        <v>1474</v>
      </c>
      <c r="I1029" s="401" t="s">
        <v>1475</v>
      </c>
      <c r="J1029" s="402">
        <v>3.45</v>
      </c>
      <c r="K1029" s="403"/>
      <c r="L1029" s="402"/>
      <c r="M1029" s="402">
        <v>2.2200000000000002</v>
      </c>
      <c r="N1029" s="402">
        <v>1.23</v>
      </c>
      <c r="O1029" s="402"/>
      <c r="P1029" s="402"/>
      <c r="Q1029" s="402"/>
      <c r="R1029" s="404"/>
    </row>
    <row r="1030" spans="2:18">
      <c r="B1030" s="400" t="s">
        <v>1463</v>
      </c>
      <c r="C1030" s="400" t="s">
        <v>1478</v>
      </c>
      <c r="D1030" s="400" t="s">
        <v>126</v>
      </c>
      <c r="E1030" s="400">
        <v>3.7</v>
      </c>
      <c r="F1030" s="400" t="s">
        <v>360</v>
      </c>
      <c r="G1030" s="400" t="s">
        <v>360</v>
      </c>
      <c r="H1030" s="400" t="s">
        <v>801</v>
      </c>
      <c r="I1030" s="401" t="s">
        <v>1475</v>
      </c>
      <c r="J1030" s="402">
        <v>3.38</v>
      </c>
      <c r="K1030" s="403"/>
      <c r="L1030" s="402"/>
      <c r="M1030" s="402">
        <v>2.36</v>
      </c>
      <c r="N1030" s="402">
        <v>1.02</v>
      </c>
      <c r="O1030" s="402"/>
      <c r="P1030" s="402"/>
      <c r="Q1030" s="402"/>
      <c r="R1030" s="404"/>
    </row>
    <row r="1031" spans="2:18">
      <c r="B1031" s="400" t="s">
        <v>1463</v>
      </c>
      <c r="C1031" s="400" t="s">
        <v>1479</v>
      </c>
      <c r="D1031" s="400" t="s">
        <v>126</v>
      </c>
      <c r="E1031" s="400">
        <v>3.7</v>
      </c>
      <c r="F1031" s="400" t="s">
        <v>360</v>
      </c>
      <c r="G1031" s="400" t="s">
        <v>360</v>
      </c>
      <c r="H1031" s="400" t="s">
        <v>803</v>
      </c>
      <c r="I1031" s="401" t="s">
        <v>1475</v>
      </c>
      <c r="J1031" s="402">
        <v>3.43</v>
      </c>
      <c r="K1031" s="403"/>
      <c r="L1031" s="402"/>
      <c r="M1031" s="402">
        <v>2.41</v>
      </c>
      <c r="N1031" s="402">
        <v>1.02</v>
      </c>
      <c r="O1031" s="402"/>
      <c r="P1031" s="402"/>
      <c r="Q1031" s="402"/>
      <c r="R1031" s="404"/>
    </row>
    <row r="1032" spans="2:18">
      <c r="B1032" s="400" t="s">
        <v>1463</v>
      </c>
      <c r="C1032" s="400" t="s">
        <v>1471</v>
      </c>
      <c r="D1032" s="400" t="s">
        <v>122</v>
      </c>
      <c r="E1032" s="400">
        <v>2.7</v>
      </c>
      <c r="F1032" s="400" t="s">
        <v>334</v>
      </c>
      <c r="G1032" s="400" t="s">
        <v>334</v>
      </c>
      <c r="H1032" s="400" t="s">
        <v>335</v>
      </c>
      <c r="I1032" s="401" t="s">
        <v>1472</v>
      </c>
      <c r="J1032" s="402">
        <v>4.2350302684982211</v>
      </c>
      <c r="K1032" s="403">
        <v>4.4805315498209399</v>
      </c>
      <c r="L1032" s="402">
        <v>0.71038128837122338</v>
      </c>
      <c r="M1032" s="402">
        <v>2.2050124240395514</v>
      </c>
      <c r="N1032" s="402">
        <v>1.3196365560874459</v>
      </c>
      <c r="O1032" s="402">
        <v>0</v>
      </c>
      <c r="P1032" s="402">
        <v>0.16143735015308816</v>
      </c>
      <c r="Q1032" s="402">
        <v>8.406393116963054E-2</v>
      </c>
      <c r="R1032" s="404"/>
    </row>
    <row r="1033" spans="2:18">
      <c r="B1033" s="400" t="s">
        <v>1463</v>
      </c>
      <c r="C1033" s="400" t="s">
        <v>1471</v>
      </c>
      <c r="D1033" s="400" t="s">
        <v>114</v>
      </c>
      <c r="E1033" s="400">
        <v>4</v>
      </c>
      <c r="F1033" s="400" t="s">
        <v>333</v>
      </c>
      <c r="G1033" s="400" t="s">
        <v>334</v>
      </c>
      <c r="H1033" s="400" t="s">
        <v>335</v>
      </c>
      <c r="I1033" s="401" t="s">
        <v>365</v>
      </c>
      <c r="J1033" s="402"/>
      <c r="K1033" s="403">
        <v>3.39</v>
      </c>
      <c r="L1033" s="402"/>
      <c r="M1033" s="402"/>
      <c r="N1033" s="402"/>
      <c r="O1033" s="402"/>
      <c r="P1033" s="402"/>
      <c r="Q1033" s="402"/>
      <c r="R1033" s="404"/>
    </row>
    <row r="1034" spans="2:18">
      <c r="B1034" s="400" t="s">
        <v>1492</v>
      </c>
      <c r="C1034" s="400" t="s">
        <v>1493</v>
      </c>
      <c r="D1034" s="400" t="s">
        <v>114</v>
      </c>
      <c r="E1034" s="400">
        <v>4</v>
      </c>
      <c r="F1034" s="400" t="s">
        <v>333</v>
      </c>
      <c r="G1034" s="400" t="s">
        <v>334</v>
      </c>
      <c r="H1034" s="400" t="s">
        <v>338</v>
      </c>
      <c r="I1034" s="401" t="s">
        <v>339</v>
      </c>
      <c r="J1034" s="402"/>
      <c r="K1034" s="403">
        <v>0.47</v>
      </c>
      <c r="L1034" s="402"/>
      <c r="M1034" s="402"/>
      <c r="N1034" s="402"/>
      <c r="O1034" s="402"/>
      <c r="P1034" s="402"/>
      <c r="Q1034" s="402"/>
      <c r="R1034" s="404"/>
    </row>
    <row r="1035" spans="2:18">
      <c r="B1035" s="400" t="s">
        <v>1492</v>
      </c>
      <c r="C1035" s="400" t="s">
        <v>1494</v>
      </c>
      <c r="D1035" s="400" t="s">
        <v>359</v>
      </c>
      <c r="E1035" s="400">
        <v>2.6666666666666665</v>
      </c>
      <c r="F1035" s="400" t="s">
        <v>333</v>
      </c>
      <c r="G1035" s="400" t="s">
        <v>360</v>
      </c>
      <c r="H1035" s="400" t="s">
        <v>335</v>
      </c>
      <c r="I1035" s="401" t="s">
        <v>340</v>
      </c>
      <c r="J1035" s="402">
        <v>0.55851478835000001</v>
      </c>
      <c r="K1035" s="403">
        <v>0.67465673207999999</v>
      </c>
      <c r="L1035" s="402"/>
      <c r="M1035" s="402"/>
      <c r="N1035" s="402"/>
      <c r="O1035" s="402">
        <v>0</v>
      </c>
      <c r="P1035" s="402">
        <v>1.052236E-2</v>
      </c>
      <c r="Q1035" s="402">
        <v>0.10561958372999999</v>
      </c>
      <c r="R1035" s="404"/>
    </row>
    <row r="1036" spans="2:18">
      <c r="B1036" s="400" t="s">
        <v>1495</v>
      </c>
      <c r="C1036" s="400" t="s">
        <v>1498</v>
      </c>
      <c r="D1036" s="400" t="s">
        <v>128</v>
      </c>
      <c r="E1036" s="400">
        <v>2.7</v>
      </c>
      <c r="F1036" s="400" t="s">
        <v>494</v>
      </c>
      <c r="G1036" s="400" t="s">
        <v>360</v>
      </c>
      <c r="H1036" s="400" t="s">
        <v>335</v>
      </c>
      <c r="I1036" s="401" t="s">
        <v>495</v>
      </c>
      <c r="J1036" s="402">
        <v>10.1</v>
      </c>
      <c r="K1036" s="407"/>
      <c r="L1036" s="402"/>
      <c r="M1036" s="402"/>
      <c r="N1036" s="402"/>
      <c r="O1036" s="402"/>
      <c r="P1036" s="402"/>
      <c r="Q1036" s="402"/>
      <c r="R1036" s="404"/>
    </row>
    <row r="1037" spans="2:18">
      <c r="B1037" s="400" t="s">
        <v>1495</v>
      </c>
      <c r="C1037" s="400" t="s">
        <v>1524</v>
      </c>
      <c r="D1037" s="400" t="s">
        <v>128</v>
      </c>
      <c r="E1037" s="400">
        <v>2.7</v>
      </c>
      <c r="F1037" s="400" t="s">
        <v>494</v>
      </c>
      <c r="G1037" s="400" t="s">
        <v>360</v>
      </c>
      <c r="H1037" s="400" t="s">
        <v>335</v>
      </c>
      <c r="I1037" s="401" t="s">
        <v>495</v>
      </c>
      <c r="J1037" s="402">
        <v>11.5</v>
      </c>
      <c r="K1037" s="407"/>
      <c r="L1037" s="402"/>
      <c r="M1037" s="402"/>
      <c r="N1037" s="402"/>
      <c r="O1037" s="402"/>
      <c r="P1037" s="402"/>
      <c r="Q1037" s="402"/>
      <c r="R1037" s="404"/>
    </row>
    <row r="1038" spans="2:18">
      <c r="B1038" s="400" t="s">
        <v>1495</v>
      </c>
      <c r="C1038" s="400" t="s">
        <v>1526</v>
      </c>
      <c r="D1038" s="400" t="s">
        <v>128</v>
      </c>
      <c r="E1038" s="400">
        <v>2.7</v>
      </c>
      <c r="F1038" s="400" t="s">
        <v>494</v>
      </c>
      <c r="G1038" s="400" t="s">
        <v>360</v>
      </c>
      <c r="H1038" s="400" t="s">
        <v>335</v>
      </c>
      <c r="I1038" s="401" t="s">
        <v>495</v>
      </c>
      <c r="J1038" s="402">
        <v>12.5</v>
      </c>
      <c r="K1038" s="407"/>
      <c r="L1038" s="402"/>
      <c r="M1038" s="402"/>
      <c r="N1038" s="402"/>
      <c r="O1038" s="402"/>
      <c r="P1038" s="402"/>
      <c r="Q1038" s="402"/>
      <c r="R1038" s="404"/>
    </row>
    <row r="1039" spans="2:18">
      <c r="B1039" s="400" t="s">
        <v>1495</v>
      </c>
      <c r="C1039" s="400" t="s">
        <v>1528</v>
      </c>
      <c r="D1039" s="400" t="s">
        <v>359</v>
      </c>
      <c r="E1039" s="400">
        <v>2.6666666666666665</v>
      </c>
      <c r="F1039" s="400" t="s">
        <v>333</v>
      </c>
      <c r="G1039" s="400" t="s">
        <v>360</v>
      </c>
      <c r="H1039" s="400" t="s">
        <v>335</v>
      </c>
      <c r="I1039" s="401" t="s">
        <v>418</v>
      </c>
      <c r="J1039" s="402">
        <v>31.163301230079998</v>
      </c>
      <c r="K1039" s="403">
        <v>33.061261859570003</v>
      </c>
      <c r="L1039" s="402"/>
      <c r="M1039" s="402"/>
      <c r="N1039" s="402"/>
      <c r="O1039" s="402">
        <v>1.2251579770700001</v>
      </c>
      <c r="P1039" s="402">
        <v>0.22342902000000001</v>
      </c>
      <c r="Q1039" s="402">
        <v>0.44937363243</v>
      </c>
      <c r="R1039" s="404"/>
    </row>
    <row r="1040" spans="2:18">
      <c r="B1040" s="400" t="s">
        <v>1495</v>
      </c>
      <c r="C1040" s="400" t="s">
        <v>1506</v>
      </c>
      <c r="D1040" s="400" t="s">
        <v>110</v>
      </c>
      <c r="E1040" s="400">
        <v>2.2999999999999998</v>
      </c>
      <c r="F1040" s="400" t="s">
        <v>292</v>
      </c>
      <c r="G1040" s="400" t="s">
        <v>292</v>
      </c>
      <c r="H1040" s="400" t="s">
        <v>1507</v>
      </c>
      <c r="I1040" s="401" t="s">
        <v>418</v>
      </c>
      <c r="J1040" s="402">
        <v>42.420244867999997</v>
      </c>
      <c r="K1040" s="403"/>
      <c r="L1040" s="402">
        <v>0.64799042699999998</v>
      </c>
      <c r="M1040" s="402"/>
      <c r="N1040" s="402"/>
      <c r="O1040" s="402"/>
      <c r="P1040" s="402"/>
      <c r="Q1040" s="402"/>
      <c r="R1040" s="404"/>
    </row>
    <row r="1041" spans="2:18">
      <c r="B1041" s="400" t="s">
        <v>1495</v>
      </c>
      <c r="C1041" s="400" t="s">
        <v>1508</v>
      </c>
      <c r="D1041" s="400" t="s">
        <v>110</v>
      </c>
      <c r="E1041" s="400">
        <v>2.2999999999999998</v>
      </c>
      <c r="F1041" s="400" t="s">
        <v>292</v>
      </c>
      <c r="G1041" s="400" t="s">
        <v>292</v>
      </c>
      <c r="H1041" s="400" t="s">
        <v>1509</v>
      </c>
      <c r="I1041" s="401" t="s">
        <v>418</v>
      </c>
      <c r="J1041" s="402">
        <v>11.454555405000001</v>
      </c>
      <c r="K1041" s="403"/>
      <c r="L1041" s="402">
        <v>8.1850399999999995E-4</v>
      </c>
      <c r="M1041" s="402"/>
      <c r="N1041" s="402"/>
      <c r="O1041" s="402"/>
      <c r="P1041" s="402"/>
      <c r="Q1041" s="402"/>
      <c r="R1041" s="404"/>
    </row>
    <row r="1042" spans="2:18">
      <c r="B1042" s="400" t="s">
        <v>1495</v>
      </c>
      <c r="C1042" s="400" t="s">
        <v>1512</v>
      </c>
      <c r="D1042" s="400" t="s">
        <v>110</v>
      </c>
      <c r="E1042" s="400">
        <v>2.2999999999999998</v>
      </c>
      <c r="F1042" s="400" t="s">
        <v>292</v>
      </c>
      <c r="G1042" s="400" t="s">
        <v>292</v>
      </c>
      <c r="H1042" s="400" t="s">
        <v>1513</v>
      </c>
      <c r="I1042" s="401" t="s">
        <v>418</v>
      </c>
      <c r="J1042" s="402">
        <v>32.567740774999997</v>
      </c>
      <c r="K1042" s="403"/>
      <c r="L1042" s="402">
        <v>0.32006564999999998</v>
      </c>
      <c r="M1042" s="402"/>
      <c r="N1042" s="402"/>
      <c r="O1042" s="402"/>
      <c r="P1042" s="402"/>
      <c r="Q1042" s="402"/>
      <c r="R1042" s="404"/>
    </row>
    <row r="1043" spans="2:18">
      <c r="B1043" s="400" t="s">
        <v>1495</v>
      </c>
      <c r="C1043" s="400" t="s">
        <v>1514</v>
      </c>
      <c r="D1043" s="400" t="s">
        <v>110</v>
      </c>
      <c r="E1043" s="400">
        <v>2.2999999999999998</v>
      </c>
      <c r="F1043" s="400" t="s">
        <v>292</v>
      </c>
      <c r="G1043" s="400" t="s">
        <v>292</v>
      </c>
      <c r="H1043" s="400" t="s">
        <v>1515</v>
      </c>
      <c r="I1043" s="401" t="s">
        <v>418</v>
      </c>
      <c r="J1043" s="402">
        <v>27.351150281999999</v>
      </c>
      <c r="K1043" s="403"/>
      <c r="L1043" s="402">
        <v>1.1036929689999999</v>
      </c>
      <c r="M1043" s="402"/>
      <c r="N1043" s="402"/>
      <c r="O1043" s="402"/>
      <c r="P1043" s="402"/>
      <c r="Q1043" s="402"/>
      <c r="R1043" s="404"/>
    </row>
    <row r="1044" spans="2:18">
      <c r="B1044" s="400" t="s">
        <v>1495</v>
      </c>
      <c r="C1044" s="400" t="s">
        <v>1516</v>
      </c>
      <c r="D1044" s="400" t="s">
        <v>110</v>
      </c>
      <c r="E1044" s="400">
        <v>2.2999999999999998</v>
      </c>
      <c r="F1044" s="400" t="s">
        <v>292</v>
      </c>
      <c r="G1044" s="400" t="s">
        <v>292</v>
      </c>
      <c r="H1044" s="400" t="s">
        <v>1517</v>
      </c>
      <c r="I1044" s="401" t="s">
        <v>418</v>
      </c>
      <c r="J1044" s="402">
        <v>54.918123170000001</v>
      </c>
      <c r="K1044" s="403"/>
      <c r="L1044" s="402">
        <v>1.3174345949999999</v>
      </c>
      <c r="M1044" s="402"/>
      <c r="N1044" s="402"/>
      <c r="O1044" s="402"/>
      <c r="P1044" s="402"/>
      <c r="Q1044" s="402"/>
      <c r="R1044" s="404"/>
    </row>
    <row r="1045" spans="2:18">
      <c r="B1045" s="400" t="s">
        <v>1495</v>
      </c>
      <c r="C1045" s="400" t="s">
        <v>1496</v>
      </c>
      <c r="D1045" s="400" t="s">
        <v>112</v>
      </c>
      <c r="E1045" s="400">
        <v>2.7</v>
      </c>
      <c r="F1045" s="400" t="s">
        <v>292</v>
      </c>
      <c r="G1045" s="400" t="s">
        <v>292</v>
      </c>
      <c r="H1045" s="400" t="s">
        <v>335</v>
      </c>
      <c r="I1045" s="401" t="s">
        <v>396</v>
      </c>
      <c r="J1045" s="402">
        <v>25.376608000000001</v>
      </c>
      <c r="K1045" s="403">
        <v>25.891847349999999</v>
      </c>
      <c r="L1045" s="402"/>
      <c r="M1045" s="402"/>
      <c r="N1045" s="402"/>
      <c r="O1045" s="402">
        <v>3.2711450000000003E-2</v>
      </c>
      <c r="P1045" s="402">
        <v>0.28844567999999998</v>
      </c>
      <c r="Q1045" s="402">
        <v>0.19408222</v>
      </c>
      <c r="R1045" s="404"/>
    </row>
    <row r="1046" spans="2:18">
      <c r="B1046" s="400" t="s">
        <v>1495</v>
      </c>
      <c r="C1046" s="400" t="s">
        <v>1497</v>
      </c>
      <c r="D1046" s="400" t="s">
        <v>112</v>
      </c>
      <c r="E1046" s="400">
        <v>2.7</v>
      </c>
      <c r="F1046" s="400" t="s">
        <v>292</v>
      </c>
      <c r="G1046" s="400" t="s">
        <v>292</v>
      </c>
      <c r="H1046" s="400" t="s">
        <v>335</v>
      </c>
      <c r="I1046" s="401" t="s">
        <v>396</v>
      </c>
      <c r="J1046" s="402">
        <v>25.376608000000001</v>
      </c>
      <c r="K1046" s="403">
        <v>25.891847349999999</v>
      </c>
      <c r="L1046" s="402"/>
      <c r="M1046" s="402"/>
      <c r="N1046" s="402"/>
      <c r="O1046" s="402">
        <v>3.2711450000000003E-2</v>
      </c>
      <c r="P1046" s="402">
        <v>0.28844567999999998</v>
      </c>
      <c r="Q1046" s="402">
        <v>0.19408222</v>
      </c>
      <c r="R1046" s="404"/>
    </row>
    <row r="1047" spans="2:18">
      <c r="B1047" s="400" t="s">
        <v>1495</v>
      </c>
      <c r="C1047" s="400" t="s">
        <v>1499</v>
      </c>
      <c r="D1047" s="400" t="s">
        <v>112</v>
      </c>
      <c r="E1047" s="400">
        <v>2.7</v>
      </c>
      <c r="F1047" s="400" t="s">
        <v>292</v>
      </c>
      <c r="G1047" s="400" t="s">
        <v>292</v>
      </c>
      <c r="H1047" s="400" t="s">
        <v>335</v>
      </c>
      <c r="I1047" s="401" t="s">
        <v>396</v>
      </c>
      <c r="J1047" s="402">
        <v>25.376608000000001</v>
      </c>
      <c r="K1047" s="403">
        <v>25.891847349999999</v>
      </c>
      <c r="L1047" s="402"/>
      <c r="M1047" s="402"/>
      <c r="N1047" s="402"/>
      <c r="O1047" s="402">
        <v>3.2711450000000003E-2</v>
      </c>
      <c r="P1047" s="402">
        <v>0.28844567999999998</v>
      </c>
      <c r="Q1047" s="402">
        <v>0.19408222</v>
      </c>
      <c r="R1047" s="404"/>
    </row>
    <row r="1048" spans="2:18">
      <c r="B1048" s="400" t="s">
        <v>1495</v>
      </c>
      <c r="C1048" s="400" t="s">
        <v>1505</v>
      </c>
      <c r="D1048" s="400" t="s">
        <v>112</v>
      </c>
      <c r="E1048" s="400">
        <v>2.7</v>
      </c>
      <c r="F1048" s="400" t="s">
        <v>292</v>
      </c>
      <c r="G1048" s="400" t="s">
        <v>292</v>
      </c>
      <c r="H1048" s="400" t="s">
        <v>335</v>
      </c>
      <c r="I1048" s="401" t="s">
        <v>396</v>
      </c>
      <c r="J1048" s="402">
        <v>48.850380999999999</v>
      </c>
      <c r="K1048" s="403">
        <v>49.522670290000001</v>
      </c>
      <c r="L1048" s="402"/>
      <c r="M1048" s="402"/>
      <c r="N1048" s="402"/>
      <c r="O1048" s="402">
        <v>6.2970070000000003E-2</v>
      </c>
      <c r="P1048" s="402">
        <v>0.36055710000000002</v>
      </c>
      <c r="Q1048" s="402">
        <v>0.24876212</v>
      </c>
      <c r="R1048" s="404"/>
    </row>
    <row r="1049" spans="2:18">
      <c r="B1049" s="400" t="s">
        <v>1495</v>
      </c>
      <c r="C1049" s="400" t="s">
        <v>1510</v>
      </c>
      <c r="D1049" s="400" t="s">
        <v>112</v>
      </c>
      <c r="E1049" s="400">
        <v>2.7</v>
      </c>
      <c r="F1049" s="400" t="s">
        <v>292</v>
      </c>
      <c r="G1049" s="400" t="s">
        <v>292</v>
      </c>
      <c r="H1049" s="400" t="s">
        <v>335</v>
      </c>
      <c r="I1049" s="401" t="s">
        <v>396</v>
      </c>
      <c r="J1049" s="402">
        <v>48.850380999999999</v>
      </c>
      <c r="K1049" s="403">
        <v>49.522670290000001</v>
      </c>
      <c r="L1049" s="402"/>
      <c r="M1049" s="402"/>
      <c r="N1049" s="402"/>
      <c r="O1049" s="402">
        <v>6.2970070000000003E-2</v>
      </c>
      <c r="P1049" s="402">
        <v>0.36055710000000002</v>
      </c>
      <c r="Q1049" s="402">
        <v>0.24876212</v>
      </c>
      <c r="R1049" s="404"/>
    </row>
    <row r="1050" spans="2:18">
      <c r="B1050" s="400" t="s">
        <v>1495</v>
      </c>
      <c r="C1050" s="400" t="s">
        <v>1511</v>
      </c>
      <c r="D1050" s="400" t="s">
        <v>112</v>
      </c>
      <c r="E1050" s="400">
        <v>2.7</v>
      </c>
      <c r="F1050" s="400" t="s">
        <v>292</v>
      </c>
      <c r="G1050" s="400" t="s">
        <v>292</v>
      </c>
      <c r="H1050" s="400" t="s">
        <v>335</v>
      </c>
      <c r="I1050" s="401" t="s">
        <v>396</v>
      </c>
      <c r="J1050" s="402">
        <v>48.850380999999999</v>
      </c>
      <c r="K1050" s="403">
        <v>49.522670290000001</v>
      </c>
      <c r="L1050" s="402"/>
      <c r="M1050" s="402"/>
      <c r="N1050" s="402"/>
      <c r="O1050" s="402">
        <v>6.2970070000000003E-2</v>
      </c>
      <c r="P1050" s="402">
        <v>0.36055710000000002</v>
      </c>
      <c r="Q1050" s="402">
        <v>0.24876212</v>
      </c>
      <c r="R1050" s="404"/>
    </row>
    <row r="1051" spans="2:18">
      <c r="B1051" s="400" t="s">
        <v>1495</v>
      </c>
      <c r="C1051" s="400" t="s">
        <v>1518</v>
      </c>
      <c r="D1051" s="400" t="s">
        <v>112</v>
      </c>
      <c r="E1051" s="400">
        <v>2.7</v>
      </c>
      <c r="F1051" s="400" t="s">
        <v>292</v>
      </c>
      <c r="G1051" s="400" t="s">
        <v>292</v>
      </c>
      <c r="H1051" s="400" t="s">
        <v>335</v>
      </c>
      <c r="I1051" s="401" t="s">
        <v>396</v>
      </c>
      <c r="J1051" s="402">
        <v>48.850380999999999</v>
      </c>
      <c r="K1051" s="403">
        <v>49.522670290000001</v>
      </c>
      <c r="L1051" s="402"/>
      <c r="M1051" s="402"/>
      <c r="N1051" s="402"/>
      <c r="O1051" s="402">
        <v>6.2970070000000003E-2</v>
      </c>
      <c r="P1051" s="402">
        <v>0.36055710000000002</v>
      </c>
      <c r="Q1051" s="402">
        <v>0.24876212</v>
      </c>
      <c r="R1051" s="404"/>
    </row>
    <row r="1052" spans="2:18">
      <c r="B1052" s="400" t="s">
        <v>1495</v>
      </c>
      <c r="C1052" s="400" t="s">
        <v>1519</v>
      </c>
      <c r="D1052" s="400" t="s">
        <v>112</v>
      </c>
      <c r="E1052" s="400">
        <v>2.7</v>
      </c>
      <c r="F1052" s="400" t="s">
        <v>292</v>
      </c>
      <c r="G1052" s="400" t="s">
        <v>292</v>
      </c>
      <c r="H1052" s="400" t="s">
        <v>335</v>
      </c>
      <c r="I1052" s="401" t="s">
        <v>396</v>
      </c>
      <c r="J1052" s="402">
        <v>48.850380999999999</v>
      </c>
      <c r="K1052" s="403">
        <v>49.522670290000001</v>
      </c>
      <c r="L1052" s="402"/>
      <c r="M1052" s="402"/>
      <c r="N1052" s="402"/>
      <c r="O1052" s="402">
        <v>6.2970070000000003E-2</v>
      </c>
      <c r="P1052" s="402">
        <v>0.36055710000000002</v>
      </c>
      <c r="Q1052" s="402">
        <v>0.24876212</v>
      </c>
      <c r="R1052" s="404"/>
    </row>
    <row r="1053" spans="2:18">
      <c r="B1053" s="400" t="s">
        <v>1495</v>
      </c>
      <c r="C1053" s="400" t="s">
        <v>1520</v>
      </c>
      <c r="D1053" s="400" t="s">
        <v>112</v>
      </c>
      <c r="E1053" s="400">
        <v>2.7</v>
      </c>
      <c r="F1053" s="400" t="s">
        <v>292</v>
      </c>
      <c r="G1053" s="400" t="s">
        <v>292</v>
      </c>
      <c r="H1053" s="400" t="s">
        <v>335</v>
      </c>
      <c r="I1053" s="401" t="s">
        <v>396</v>
      </c>
      <c r="J1053" s="402">
        <v>39.080305000000003</v>
      </c>
      <c r="K1053" s="403">
        <v>39.618136426</v>
      </c>
      <c r="L1053" s="402"/>
      <c r="M1053" s="402"/>
      <c r="N1053" s="402"/>
      <c r="O1053" s="402">
        <v>5.0376056000000002E-2</v>
      </c>
      <c r="P1053" s="402">
        <v>0.28844567999999998</v>
      </c>
      <c r="Q1053" s="402">
        <v>0.19900968999999999</v>
      </c>
      <c r="R1053" s="404"/>
    </row>
    <row r="1054" spans="2:18">
      <c r="B1054" s="400" t="s">
        <v>1495</v>
      </c>
      <c r="C1054" s="400" t="s">
        <v>1521</v>
      </c>
      <c r="D1054" s="400" t="s">
        <v>112</v>
      </c>
      <c r="E1054" s="400">
        <v>2.7</v>
      </c>
      <c r="F1054" s="400" t="s">
        <v>292</v>
      </c>
      <c r="G1054" s="400" t="s">
        <v>292</v>
      </c>
      <c r="H1054" s="400" t="s">
        <v>335</v>
      </c>
      <c r="I1054" s="401" t="s">
        <v>396</v>
      </c>
      <c r="J1054" s="402">
        <v>39.080305000000003</v>
      </c>
      <c r="K1054" s="403">
        <v>39.618136426</v>
      </c>
      <c r="L1054" s="402"/>
      <c r="M1054" s="402"/>
      <c r="N1054" s="402"/>
      <c r="O1054" s="402">
        <v>5.0376056000000002E-2</v>
      </c>
      <c r="P1054" s="402">
        <v>0.28844567999999998</v>
      </c>
      <c r="Q1054" s="402">
        <v>0.19900968999999999</v>
      </c>
      <c r="R1054" s="404"/>
    </row>
    <row r="1055" spans="2:18">
      <c r="B1055" s="400" t="s">
        <v>1495</v>
      </c>
      <c r="C1055" s="400" t="s">
        <v>1523</v>
      </c>
      <c r="D1055" s="400" t="s">
        <v>112</v>
      </c>
      <c r="E1055" s="400">
        <v>2.7</v>
      </c>
      <c r="F1055" s="400" t="s">
        <v>292</v>
      </c>
      <c r="G1055" s="400" t="s">
        <v>292</v>
      </c>
      <c r="H1055" s="400" t="s">
        <v>335</v>
      </c>
      <c r="I1055" s="401" t="s">
        <v>396</v>
      </c>
      <c r="J1055" s="402">
        <v>25.376608000000001</v>
      </c>
      <c r="K1055" s="403">
        <v>25.891847349999999</v>
      </c>
      <c r="L1055" s="402"/>
      <c r="M1055" s="402"/>
      <c r="N1055" s="402"/>
      <c r="O1055" s="402">
        <v>3.2711450000000003E-2</v>
      </c>
      <c r="P1055" s="402">
        <v>0.28844567999999998</v>
      </c>
      <c r="Q1055" s="402">
        <v>0.19408222</v>
      </c>
      <c r="R1055" s="404"/>
    </row>
    <row r="1056" spans="2:18">
      <c r="B1056" s="400" t="s">
        <v>1495</v>
      </c>
      <c r="C1056" s="400" t="s">
        <v>1500</v>
      </c>
      <c r="D1056" s="400" t="s">
        <v>126</v>
      </c>
      <c r="E1056" s="400">
        <v>3.7</v>
      </c>
      <c r="F1056" s="400" t="s">
        <v>360</v>
      </c>
      <c r="G1056" s="400" t="s">
        <v>360</v>
      </c>
      <c r="H1056" s="400" t="s">
        <v>377</v>
      </c>
      <c r="I1056" s="401" t="s">
        <v>418</v>
      </c>
      <c r="J1056" s="402">
        <v>21.996795149</v>
      </c>
      <c r="K1056" s="403"/>
      <c r="L1056" s="402"/>
      <c r="M1056" s="402"/>
      <c r="N1056" s="402"/>
      <c r="O1056" s="402"/>
      <c r="P1056" s="402"/>
      <c r="Q1056" s="402"/>
      <c r="R1056" s="404"/>
    </row>
    <row r="1057" spans="2:18">
      <c r="B1057" s="400" t="s">
        <v>1495</v>
      </c>
      <c r="C1057" s="400" t="s">
        <v>1501</v>
      </c>
      <c r="D1057" s="400" t="s">
        <v>114</v>
      </c>
      <c r="E1057" s="400">
        <v>4</v>
      </c>
      <c r="F1057" s="400" t="s">
        <v>1502</v>
      </c>
      <c r="G1057" s="400" t="s">
        <v>334</v>
      </c>
      <c r="H1057" s="400" t="s">
        <v>335</v>
      </c>
      <c r="I1057" s="401" t="s">
        <v>336</v>
      </c>
      <c r="J1057" s="402"/>
      <c r="K1057" s="403">
        <v>19.010000000000002</v>
      </c>
      <c r="L1057" s="402"/>
      <c r="M1057" s="402"/>
      <c r="N1057" s="402"/>
      <c r="O1057" s="402"/>
      <c r="P1057" s="402"/>
      <c r="Q1057" s="402"/>
      <c r="R1057" s="404"/>
    </row>
    <row r="1058" spans="2:18">
      <c r="B1058" s="400" t="s">
        <v>1495</v>
      </c>
      <c r="C1058" s="400" t="s">
        <v>1503</v>
      </c>
      <c r="D1058" s="400" t="s">
        <v>114</v>
      </c>
      <c r="E1058" s="400">
        <v>4</v>
      </c>
      <c r="F1058" s="400" t="s">
        <v>430</v>
      </c>
      <c r="G1058" s="400" t="s">
        <v>334</v>
      </c>
      <c r="H1058" s="400" t="s">
        <v>335</v>
      </c>
      <c r="I1058" s="401" t="s">
        <v>336</v>
      </c>
      <c r="J1058" s="402"/>
      <c r="K1058" s="403">
        <v>33.840000000000003</v>
      </c>
      <c r="L1058" s="402"/>
      <c r="M1058" s="402"/>
      <c r="N1058" s="402"/>
      <c r="O1058" s="402"/>
      <c r="P1058" s="402"/>
      <c r="Q1058" s="402"/>
      <c r="R1058" s="404"/>
    </row>
    <row r="1059" spans="2:18">
      <c r="B1059" s="400" t="s">
        <v>1495</v>
      </c>
      <c r="C1059" s="400" t="s">
        <v>1504</v>
      </c>
      <c r="D1059" s="400" t="s">
        <v>114</v>
      </c>
      <c r="E1059" s="400">
        <v>4</v>
      </c>
      <c r="F1059" s="400" t="s">
        <v>360</v>
      </c>
      <c r="G1059" s="400" t="s">
        <v>334</v>
      </c>
      <c r="H1059" s="400" t="s">
        <v>335</v>
      </c>
      <c r="I1059" s="401" t="s">
        <v>336</v>
      </c>
      <c r="J1059" s="402"/>
      <c r="K1059" s="403">
        <v>25.84</v>
      </c>
      <c r="L1059" s="402"/>
      <c r="M1059" s="402"/>
      <c r="N1059" s="402"/>
      <c r="O1059" s="402"/>
      <c r="P1059" s="402"/>
      <c r="Q1059" s="402"/>
      <c r="R1059" s="404"/>
    </row>
    <row r="1060" spans="2:18">
      <c r="B1060" s="400" t="s">
        <v>1495</v>
      </c>
      <c r="C1060" s="400" t="s">
        <v>1522</v>
      </c>
      <c r="D1060" s="400" t="s">
        <v>114</v>
      </c>
      <c r="E1060" s="400">
        <v>4</v>
      </c>
      <c r="F1060" s="400" t="s">
        <v>459</v>
      </c>
      <c r="G1060" s="400" t="s">
        <v>334</v>
      </c>
      <c r="H1060" s="400" t="s">
        <v>335</v>
      </c>
      <c r="I1060" s="401" t="s">
        <v>336</v>
      </c>
      <c r="J1060" s="402"/>
      <c r="K1060" s="403">
        <v>27.91</v>
      </c>
      <c r="L1060" s="402"/>
      <c r="M1060" s="402"/>
      <c r="N1060" s="402"/>
      <c r="O1060" s="402"/>
      <c r="P1060" s="402"/>
      <c r="Q1060" s="402"/>
      <c r="R1060" s="404"/>
    </row>
    <row r="1061" spans="2:18">
      <c r="B1061" s="400" t="s">
        <v>1495</v>
      </c>
      <c r="C1061" s="400" t="s">
        <v>1525</v>
      </c>
      <c r="D1061" s="400" t="s">
        <v>120</v>
      </c>
      <c r="E1061" s="400">
        <v>2.7</v>
      </c>
      <c r="F1061" s="400" t="s">
        <v>334</v>
      </c>
      <c r="G1061" s="400" t="s">
        <v>334</v>
      </c>
      <c r="H1061" s="400" t="s">
        <v>205</v>
      </c>
      <c r="I1061" s="401" t="s">
        <v>365</v>
      </c>
      <c r="J1061" s="402">
        <v>39.654779900000001</v>
      </c>
      <c r="K1061" s="403"/>
      <c r="L1061" s="402">
        <v>4.5891899999999999E-2</v>
      </c>
      <c r="M1061" s="402">
        <v>14.231668000000001</v>
      </c>
      <c r="N1061" s="402">
        <v>25.377220000000001</v>
      </c>
      <c r="O1061" s="402"/>
      <c r="P1061" s="402"/>
      <c r="Q1061" s="402"/>
      <c r="R1061" s="404"/>
    </row>
    <row r="1062" spans="2:18">
      <c r="B1062" s="400" t="s">
        <v>1495</v>
      </c>
      <c r="C1062" s="400" t="s">
        <v>1525</v>
      </c>
      <c r="D1062" s="400" t="s">
        <v>120</v>
      </c>
      <c r="E1062" s="400">
        <v>2.7</v>
      </c>
      <c r="F1062" s="400" t="s">
        <v>334</v>
      </c>
      <c r="G1062" s="400" t="s">
        <v>334</v>
      </c>
      <c r="H1062" s="400" t="s">
        <v>477</v>
      </c>
      <c r="I1062" s="401" t="s">
        <v>365</v>
      </c>
      <c r="J1062" s="402">
        <v>48.256880760000001</v>
      </c>
      <c r="K1062" s="403"/>
      <c r="L1062" s="402">
        <v>3.6320760000000001E-2</v>
      </c>
      <c r="M1062" s="402">
        <v>21.191099999999999</v>
      </c>
      <c r="N1062" s="402">
        <v>27.02946</v>
      </c>
      <c r="O1062" s="402"/>
      <c r="P1062" s="402"/>
      <c r="Q1062" s="402"/>
      <c r="R1062" s="404"/>
    </row>
    <row r="1063" spans="2:18">
      <c r="B1063" s="400" t="s">
        <v>1495</v>
      </c>
      <c r="C1063" s="400" t="s">
        <v>1525</v>
      </c>
      <c r="D1063" s="400" t="s">
        <v>120</v>
      </c>
      <c r="E1063" s="400">
        <v>2.7</v>
      </c>
      <c r="F1063" s="400" t="s">
        <v>334</v>
      </c>
      <c r="G1063" s="400" t="s">
        <v>334</v>
      </c>
      <c r="H1063" s="400" t="s">
        <v>478</v>
      </c>
      <c r="I1063" s="401" t="s">
        <v>365</v>
      </c>
      <c r="J1063" s="402">
        <v>31.780433299999999</v>
      </c>
      <c r="K1063" s="403"/>
      <c r="L1063" s="402">
        <v>5.4653300000000002E-2</v>
      </c>
      <c r="M1063" s="402">
        <v>7.8610199999999999</v>
      </c>
      <c r="N1063" s="402">
        <v>23.86476</v>
      </c>
      <c r="O1063" s="402"/>
      <c r="P1063" s="402"/>
      <c r="Q1063" s="402"/>
      <c r="R1063" s="404"/>
    </row>
    <row r="1064" spans="2:18">
      <c r="B1064" s="400" t="s">
        <v>1495</v>
      </c>
      <c r="C1064" s="400" t="s">
        <v>1525</v>
      </c>
      <c r="D1064" s="400" t="s">
        <v>120</v>
      </c>
      <c r="E1064" s="400">
        <v>2.7</v>
      </c>
      <c r="F1064" s="400" t="s">
        <v>486</v>
      </c>
      <c r="G1064" s="400" t="s">
        <v>334</v>
      </c>
      <c r="H1064" s="400" t="s">
        <v>205</v>
      </c>
      <c r="I1064" s="401" t="s">
        <v>365</v>
      </c>
      <c r="J1064" s="402">
        <v>21.324886599999999</v>
      </c>
      <c r="K1064" s="403"/>
      <c r="L1064" s="402">
        <v>0.19123860000000001</v>
      </c>
      <c r="M1064" s="402">
        <v>7.6663860000000001</v>
      </c>
      <c r="N1064" s="402">
        <v>13.467262</v>
      </c>
      <c r="O1064" s="402"/>
      <c r="P1064" s="402"/>
      <c r="Q1064" s="402"/>
      <c r="R1064" s="404"/>
    </row>
    <row r="1065" spans="2:18">
      <c r="B1065" s="400" t="s">
        <v>1495</v>
      </c>
      <c r="C1065" s="400" t="s">
        <v>1525</v>
      </c>
      <c r="D1065" s="400" t="s">
        <v>120</v>
      </c>
      <c r="E1065" s="400">
        <v>2.7</v>
      </c>
      <c r="F1065" s="400" t="s">
        <v>486</v>
      </c>
      <c r="G1065" s="400" t="s">
        <v>334</v>
      </c>
      <c r="H1065" s="400" t="s">
        <v>477</v>
      </c>
      <c r="I1065" s="401" t="s">
        <v>365</v>
      </c>
      <c r="J1065" s="402">
        <v>23.707539000000001</v>
      </c>
      <c r="K1065" s="403"/>
      <c r="L1065" s="402">
        <v>0.170765</v>
      </c>
      <c r="M1065" s="402">
        <v>9.3973320000000005</v>
      </c>
      <c r="N1065" s="402">
        <v>14.139442000000001</v>
      </c>
      <c r="O1065" s="402"/>
      <c r="P1065" s="402"/>
      <c r="Q1065" s="402"/>
      <c r="R1065" s="404"/>
    </row>
    <row r="1066" spans="2:18">
      <c r="B1066" s="400" t="s">
        <v>1495</v>
      </c>
      <c r="C1066" s="400" t="s">
        <v>1525</v>
      </c>
      <c r="D1066" s="400" t="s">
        <v>120</v>
      </c>
      <c r="E1066" s="400">
        <v>2.7</v>
      </c>
      <c r="F1066" s="400" t="s">
        <v>486</v>
      </c>
      <c r="G1066" s="400" t="s">
        <v>334</v>
      </c>
      <c r="H1066" s="400" t="s">
        <v>478</v>
      </c>
      <c r="I1066" s="401" t="s">
        <v>365</v>
      </c>
      <c r="J1066" s="402">
        <v>19.7390176</v>
      </c>
      <c r="K1066" s="403"/>
      <c r="L1066" s="402">
        <v>0.20486560000000001</v>
      </c>
      <c r="M1066" s="402">
        <v>6.5142860000000002</v>
      </c>
      <c r="N1066" s="402">
        <v>13.019866</v>
      </c>
      <c r="O1066" s="402"/>
      <c r="P1066" s="402"/>
      <c r="Q1066" s="402"/>
      <c r="R1066" s="404"/>
    </row>
    <row r="1067" spans="2:18">
      <c r="B1067" s="400" t="s">
        <v>1495</v>
      </c>
      <c r="C1067" s="400" t="s">
        <v>1525</v>
      </c>
      <c r="D1067" s="400" t="s">
        <v>120</v>
      </c>
      <c r="E1067" s="400">
        <v>2.7</v>
      </c>
      <c r="F1067" s="400" t="s">
        <v>432</v>
      </c>
      <c r="G1067" s="400" t="s">
        <v>334</v>
      </c>
      <c r="H1067" s="400" t="s">
        <v>205</v>
      </c>
      <c r="I1067" s="401" t="s">
        <v>365</v>
      </c>
      <c r="J1067" s="402">
        <v>42.698179539999998</v>
      </c>
      <c r="K1067" s="403"/>
      <c r="L1067" s="402">
        <v>5.3415399999999997E-3</v>
      </c>
      <c r="M1067" s="402">
        <v>16.033937999999999</v>
      </c>
      <c r="N1067" s="402">
        <v>26.658899999999999</v>
      </c>
      <c r="O1067" s="402"/>
      <c r="P1067" s="402"/>
      <c r="Q1067" s="402"/>
      <c r="R1067" s="404"/>
    </row>
    <row r="1068" spans="2:18">
      <c r="B1068" s="400" t="s">
        <v>1495</v>
      </c>
      <c r="C1068" s="400" t="s">
        <v>1525</v>
      </c>
      <c r="D1068" s="400" t="s">
        <v>120</v>
      </c>
      <c r="E1068" s="400">
        <v>2.7</v>
      </c>
      <c r="F1068" s="400" t="s">
        <v>432</v>
      </c>
      <c r="G1068" s="400" t="s">
        <v>334</v>
      </c>
      <c r="H1068" s="400" t="s">
        <v>477</v>
      </c>
      <c r="I1068" s="401" t="s">
        <v>365</v>
      </c>
      <c r="J1068" s="402">
        <v>43.608184219999998</v>
      </c>
      <c r="K1068" s="403"/>
      <c r="L1068" s="402">
        <v>5.6402199999999996E-3</v>
      </c>
      <c r="M1068" s="402">
        <v>16.989484000000001</v>
      </c>
      <c r="N1068" s="402">
        <v>26.613060000000001</v>
      </c>
      <c r="O1068" s="402"/>
      <c r="P1068" s="402"/>
      <c r="Q1068" s="402"/>
      <c r="R1068" s="404"/>
    </row>
    <row r="1069" spans="2:18">
      <c r="B1069" s="400" t="s">
        <v>1495</v>
      </c>
      <c r="C1069" s="400" t="s">
        <v>1525</v>
      </c>
      <c r="D1069" s="400" t="s">
        <v>120</v>
      </c>
      <c r="E1069" s="400">
        <v>2.7</v>
      </c>
      <c r="F1069" s="400" t="s">
        <v>432</v>
      </c>
      <c r="G1069" s="400" t="s">
        <v>334</v>
      </c>
      <c r="H1069" s="400" t="s">
        <v>478</v>
      </c>
      <c r="I1069" s="401" t="s">
        <v>365</v>
      </c>
      <c r="J1069" s="402">
        <v>36.321654649999999</v>
      </c>
      <c r="K1069" s="403"/>
      <c r="L1069" s="402">
        <v>3.2486500000000001E-3</v>
      </c>
      <c r="M1069" s="402">
        <v>9.3383059999999993</v>
      </c>
      <c r="N1069" s="402">
        <v>26.9801</v>
      </c>
      <c r="O1069" s="402"/>
      <c r="P1069" s="402"/>
      <c r="Q1069" s="402"/>
      <c r="R1069" s="404"/>
    </row>
    <row r="1070" spans="2:18">
      <c r="B1070" s="400" t="s">
        <v>1495</v>
      </c>
      <c r="C1070" s="400" t="s">
        <v>1525</v>
      </c>
      <c r="D1070" s="400" t="s">
        <v>120</v>
      </c>
      <c r="E1070" s="400">
        <v>2.7</v>
      </c>
      <c r="F1070" s="400" t="s">
        <v>475</v>
      </c>
      <c r="G1070" s="400" t="s">
        <v>334</v>
      </c>
      <c r="H1070" s="400" t="s">
        <v>205</v>
      </c>
      <c r="I1070" s="401" t="s">
        <v>365</v>
      </c>
      <c r="J1070" s="402">
        <v>42.5654787462</v>
      </c>
      <c r="K1070" s="403"/>
      <c r="L1070" s="402">
        <v>2.9474619999999999E-4</v>
      </c>
      <c r="M1070" s="402">
        <v>18.577463999999999</v>
      </c>
      <c r="N1070" s="402">
        <v>23.987719999999999</v>
      </c>
      <c r="O1070" s="402"/>
      <c r="P1070" s="402"/>
      <c r="Q1070" s="402"/>
      <c r="R1070" s="404"/>
    </row>
    <row r="1071" spans="2:18">
      <c r="B1071" s="400" t="s">
        <v>1495</v>
      </c>
      <c r="C1071" s="400" t="s">
        <v>1525</v>
      </c>
      <c r="D1071" s="400" t="s">
        <v>120</v>
      </c>
      <c r="E1071" s="400">
        <v>2.7</v>
      </c>
      <c r="F1071" s="400" t="s">
        <v>475</v>
      </c>
      <c r="G1071" s="400" t="s">
        <v>334</v>
      </c>
      <c r="H1071" s="400" t="s">
        <v>477</v>
      </c>
      <c r="I1071" s="401" t="s">
        <v>365</v>
      </c>
      <c r="J1071" s="402">
        <v>52.664280116020002</v>
      </c>
      <c r="K1071" s="403"/>
      <c r="L1071" s="402">
        <v>2.011602E-5</v>
      </c>
      <c r="M1071" s="402">
        <v>26.960059999999999</v>
      </c>
      <c r="N1071" s="402">
        <v>25.7042</v>
      </c>
      <c r="O1071" s="402"/>
      <c r="P1071" s="402"/>
      <c r="Q1071" s="402"/>
      <c r="R1071" s="404"/>
    </row>
    <row r="1072" spans="2:18">
      <c r="B1072" s="400" t="s">
        <v>1495</v>
      </c>
      <c r="C1072" s="400" t="s">
        <v>1525</v>
      </c>
      <c r="D1072" s="400" t="s">
        <v>120</v>
      </c>
      <c r="E1072" s="400">
        <v>2.7</v>
      </c>
      <c r="F1072" s="400" t="s">
        <v>475</v>
      </c>
      <c r="G1072" s="400" t="s">
        <v>334</v>
      </c>
      <c r="H1072" s="400" t="s">
        <v>478</v>
      </c>
      <c r="I1072" s="401" t="s">
        <v>365</v>
      </c>
      <c r="J1072" s="402">
        <v>30.3981716278</v>
      </c>
      <c r="K1072" s="403"/>
      <c r="L1072" s="402">
        <v>6.2562779999999997E-4</v>
      </c>
      <c r="M1072" s="402">
        <v>8.4778859999999998</v>
      </c>
      <c r="N1072" s="402">
        <v>21.91966</v>
      </c>
      <c r="O1072" s="402"/>
      <c r="P1072" s="402"/>
      <c r="Q1072" s="402"/>
      <c r="R1072" s="404"/>
    </row>
    <row r="1073" spans="2:18">
      <c r="B1073" s="400" t="s">
        <v>1495</v>
      </c>
      <c r="C1073" s="400" t="s">
        <v>1525</v>
      </c>
      <c r="D1073" s="400" t="s">
        <v>120</v>
      </c>
      <c r="E1073" s="400">
        <v>2.7</v>
      </c>
      <c r="F1073" s="400" t="s">
        <v>479</v>
      </c>
      <c r="G1073" s="400" t="s">
        <v>334</v>
      </c>
      <c r="H1073" s="400" t="s">
        <v>205</v>
      </c>
      <c r="I1073" s="401" t="s">
        <v>365</v>
      </c>
      <c r="J1073" s="402">
        <v>13.79772356</v>
      </c>
      <c r="K1073" s="403"/>
      <c r="L1073" s="402">
        <v>0.12034756000000001</v>
      </c>
      <c r="M1073" s="402">
        <v>4.2449000000000003</v>
      </c>
      <c r="N1073" s="402">
        <v>9.4324759999999994</v>
      </c>
      <c r="O1073" s="402"/>
      <c r="P1073" s="402"/>
      <c r="Q1073" s="402"/>
      <c r="R1073" s="404"/>
    </row>
    <row r="1074" spans="2:18">
      <c r="B1074" s="400" t="s">
        <v>1495</v>
      </c>
      <c r="C1074" s="400" t="s">
        <v>1525</v>
      </c>
      <c r="D1074" s="400" t="s">
        <v>120</v>
      </c>
      <c r="E1074" s="400">
        <v>2.7</v>
      </c>
      <c r="F1074" s="400" t="s">
        <v>479</v>
      </c>
      <c r="G1074" s="400" t="s">
        <v>334</v>
      </c>
      <c r="H1074" s="400" t="s">
        <v>477</v>
      </c>
      <c r="I1074" s="401" t="s">
        <v>365</v>
      </c>
      <c r="J1074" s="402">
        <v>12.37749896</v>
      </c>
      <c r="K1074" s="403"/>
      <c r="L1074" s="402">
        <v>0.13103496000000001</v>
      </c>
      <c r="M1074" s="402">
        <v>3.8903340000000002</v>
      </c>
      <c r="N1074" s="402">
        <v>8.3561300000000003</v>
      </c>
      <c r="O1074" s="402"/>
      <c r="P1074" s="402"/>
      <c r="Q1074" s="402"/>
      <c r="R1074" s="404"/>
    </row>
    <row r="1075" spans="2:18">
      <c r="B1075" s="400" t="s">
        <v>1495</v>
      </c>
      <c r="C1075" s="400" t="s">
        <v>1525</v>
      </c>
      <c r="D1075" s="400" t="s">
        <v>120</v>
      </c>
      <c r="E1075" s="400">
        <v>2.7</v>
      </c>
      <c r="F1075" s="400" t="s">
        <v>479</v>
      </c>
      <c r="G1075" s="400" t="s">
        <v>334</v>
      </c>
      <c r="H1075" s="400" t="s">
        <v>478</v>
      </c>
      <c r="I1075" s="401" t="s">
        <v>365</v>
      </c>
      <c r="J1075" s="402">
        <v>14.268129679999999</v>
      </c>
      <c r="K1075" s="403"/>
      <c r="L1075" s="402">
        <v>0.11680768</v>
      </c>
      <c r="M1075" s="402">
        <v>4.3623399999999997</v>
      </c>
      <c r="N1075" s="402">
        <v>9.7889820000000007</v>
      </c>
      <c r="O1075" s="402"/>
      <c r="P1075" s="402"/>
      <c r="Q1075" s="402"/>
      <c r="R1075" s="404"/>
    </row>
    <row r="1076" spans="2:18">
      <c r="B1076" s="400" t="s">
        <v>1495</v>
      </c>
      <c r="C1076" s="400" t="s">
        <v>1525</v>
      </c>
      <c r="D1076" s="400" t="s">
        <v>120</v>
      </c>
      <c r="E1076" s="400">
        <v>2.7</v>
      </c>
      <c r="F1076" s="400" t="s">
        <v>480</v>
      </c>
      <c r="G1076" s="400" t="s">
        <v>334</v>
      </c>
      <c r="H1076" s="400" t="s">
        <v>205</v>
      </c>
      <c r="I1076" s="401" t="s">
        <v>365</v>
      </c>
      <c r="J1076" s="402">
        <v>43.640009999999997</v>
      </c>
      <c r="K1076" s="403"/>
      <c r="L1076" s="402">
        <v>0</v>
      </c>
      <c r="M1076" s="402">
        <v>9.1066900000000004</v>
      </c>
      <c r="N1076" s="402">
        <v>34.533320000000003</v>
      </c>
      <c r="O1076" s="402"/>
      <c r="P1076" s="402"/>
      <c r="Q1076" s="402"/>
      <c r="R1076" s="404"/>
    </row>
    <row r="1077" spans="2:18">
      <c r="B1077" s="400" t="s">
        <v>1495</v>
      </c>
      <c r="C1077" s="400" t="s">
        <v>1525</v>
      </c>
      <c r="D1077" s="400" t="s">
        <v>120</v>
      </c>
      <c r="E1077" s="400">
        <v>2.7</v>
      </c>
      <c r="F1077" s="400" t="s">
        <v>480</v>
      </c>
      <c r="G1077" s="400" t="s">
        <v>334</v>
      </c>
      <c r="H1077" s="400" t="s">
        <v>477</v>
      </c>
      <c r="I1077" s="401" t="s">
        <v>365</v>
      </c>
      <c r="J1077" s="402">
        <v>44.008747999999997</v>
      </c>
      <c r="K1077" s="403"/>
      <c r="L1077" s="402">
        <v>0</v>
      </c>
      <c r="M1077" s="402">
        <v>8.9880879999999994</v>
      </c>
      <c r="N1077" s="402">
        <v>35.020659999999999</v>
      </c>
      <c r="O1077" s="402"/>
      <c r="P1077" s="402"/>
      <c r="Q1077" s="402"/>
      <c r="R1077" s="404"/>
    </row>
    <row r="1078" spans="2:18">
      <c r="B1078" s="400" t="s">
        <v>1495</v>
      </c>
      <c r="C1078" s="400" t="s">
        <v>1525</v>
      </c>
      <c r="D1078" s="400" t="s">
        <v>120</v>
      </c>
      <c r="E1078" s="400">
        <v>2.7</v>
      </c>
      <c r="F1078" s="400" t="s">
        <v>480</v>
      </c>
      <c r="G1078" s="400" t="s">
        <v>334</v>
      </c>
      <c r="H1078" s="400" t="s">
        <v>478</v>
      </c>
      <c r="I1078" s="401" t="s">
        <v>365</v>
      </c>
      <c r="J1078" s="402">
        <v>42.907381999999998</v>
      </c>
      <c r="K1078" s="403"/>
      <c r="L1078" s="402">
        <v>0</v>
      </c>
      <c r="M1078" s="402">
        <v>9.3423219999999993</v>
      </c>
      <c r="N1078" s="402">
        <v>33.565060000000003</v>
      </c>
      <c r="O1078" s="402"/>
      <c r="P1078" s="402"/>
      <c r="Q1078" s="402"/>
      <c r="R1078" s="404"/>
    </row>
    <row r="1079" spans="2:18">
      <c r="B1079" s="400" t="s">
        <v>1495</v>
      </c>
      <c r="C1079" s="400" t="s">
        <v>1525</v>
      </c>
      <c r="D1079" s="400" t="s">
        <v>120</v>
      </c>
      <c r="E1079" s="400">
        <v>2.7</v>
      </c>
      <c r="F1079" s="400" t="s">
        <v>481</v>
      </c>
      <c r="G1079" s="400" t="s">
        <v>334</v>
      </c>
      <c r="H1079" s="400" t="s">
        <v>205</v>
      </c>
      <c r="I1079" s="401" t="s">
        <v>365</v>
      </c>
      <c r="J1079" s="402">
        <v>61.086798088000002</v>
      </c>
      <c r="K1079" s="403"/>
      <c r="L1079" s="402">
        <v>6.5380880000000001E-3</v>
      </c>
      <c r="M1079" s="402">
        <v>28.894359999999999</v>
      </c>
      <c r="N1079" s="402">
        <v>32.185899999999997</v>
      </c>
      <c r="O1079" s="402"/>
      <c r="P1079" s="402"/>
      <c r="Q1079" s="402"/>
      <c r="R1079" s="404"/>
    </row>
    <row r="1080" spans="2:18">
      <c r="B1080" s="400" t="s">
        <v>1495</v>
      </c>
      <c r="C1080" s="400" t="s">
        <v>1525</v>
      </c>
      <c r="D1080" s="400" t="s">
        <v>120</v>
      </c>
      <c r="E1080" s="400">
        <v>2.7</v>
      </c>
      <c r="F1080" s="400" t="s">
        <v>481</v>
      </c>
      <c r="G1080" s="400" t="s">
        <v>334</v>
      </c>
      <c r="H1080" s="400" t="s">
        <v>477</v>
      </c>
      <c r="I1080" s="401" t="s">
        <v>365</v>
      </c>
      <c r="J1080" s="402">
        <v>84.908660552000001</v>
      </c>
      <c r="K1080" s="403"/>
      <c r="L1080" s="402">
        <v>7.5205519999999998E-3</v>
      </c>
      <c r="M1080" s="402">
        <v>48.794339999999998</v>
      </c>
      <c r="N1080" s="402">
        <v>36.1068</v>
      </c>
      <c r="O1080" s="402"/>
      <c r="P1080" s="402"/>
      <c r="Q1080" s="402"/>
      <c r="R1080" s="404"/>
    </row>
    <row r="1081" spans="2:18">
      <c r="B1081" s="400" t="s">
        <v>1495</v>
      </c>
      <c r="C1081" s="400" t="s">
        <v>1525</v>
      </c>
      <c r="D1081" s="400" t="s">
        <v>120</v>
      </c>
      <c r="E1081" s="400">
        <v>2.7</v>
      </c>
      <c r="F1081" s="400" t="s">
        <v>481</v>
      </c>
      <c r="G1081" s="400" t="s">
        <v>334</v>
      </c>
      <c r="H1081" s="400" t="s">
        <v>478</v>
      </c>
      <c r="I1081" s="401" t="s">
        <v>365</v>
      </c>
      <c r="J1081" s="402">
        <v>33.509382733999999</v>
      </c>
      <c r="K1081" s="403"/>
      <c r="L1081" s="402">
        <v>5.4007339999999999E-3</v>
      </c>
      <c r="M1081" s="402">
        <v>5.8571220000000004</v>
      </c>
      <c r="N1081" s="402">
        <v>27.64686</v>
      </c>
      <c r="O1081" s="402"/>
      <c r="P1081" s="402"/>
      <c r="Q1081" s="402"/>
      <c r="R1081" s="404"/>
    </row>
    <row r="1082" spans="2:18">
      <c r="B1082" s="400" t="s">
        <v>1495</v>
      </c>
      <c r="C1082" s="400" t="s">
        <v>1525</v>
      </c>
      <c r="D1082" s="400" t="s">
        <v>120</v>
      </c>
      <c r="E1082" s="400">
        <v>2.7</v>
      </c>
      <c r="F1082" s="400" t="s">
        <v>482</v>
      </c>
      <c r="G1082" s="400" t="s">
        <v>334</v>
      </c>
      <c r="H1082" s="400" t="s">
        <v>205</v>
      </c>
      <c r="I1082" s="401" t="s">
        <v>365</v>
      </c>
      <c r="J1082" s="402">
        <v>22.9394706</v>
      </c>
      <c r="K1082" s="403"/>
      <c r="L1082" s="402">
        <v>4.3716600000000001E-2</v>
      </c>
      <c r="M1082" s="402">
        <v>7.4193699999999998</v>
      </c>
      <c r="N1082" s="402">
        <v>15.476383999999999</v>
      </c>
      <c r="O1082" s="402"/>
      <c r="P1082" s="402"/>
      <c r="Q1082" s="402"/>
      <c r="R1082" s="404"/>
    </row>
    <row r="1083" spans="2:18">
      <c r="B1083" s="400" t="s">
        <v>1495</v>
      </c>
      <c r="C1083" s="400" t="s">
        <v>1525</v>
      </c>
      <c r="D1083" s="400" t="s">
        <v>120</v>
      </c>
      <c r="E1083" s="400">
        <v>2.7</v>
      </c>
      <c r="F1083" s="400" t="s">
        <v>482</v>
      </c>
      <c r="G1083" s="400" t="s">
        <v>334</v>
      </c>
      <c r="H1083" s="400" t="s">
        <v>477</v>
      </c>
      <c r="I1083" s="401" t="s">
        <v>365</v>
      </c>
      <c r="J1083" s="402">
        <v>23.960619000000001</v>
      </c>
      <c r="K1083" s="403"/>
      <c r="L1083" s="402">
        <v>4.2916999999999997E-2</v>
      </c>
      <c r="M1083" s="402">
        <v>8.4696160000000003</v>
      </c>
      <c r="N1083" s="402">
        <v>15.448086</v>
      </c>
      <c r="O1083" s="402"/>
      <c r="P1083" s="402"/>
      <c r="Q1083" s="402"/>
      <c r="R1083" s="404"/>
    </row>
    <row r="1084" spans="2:18">
      <c r="B1084" s="400" t="s">
        <v>1495</v>
      </c>
      <c r="C1084" s="400" t="s">
        <v>1525</v>
      </c>
      <c r="D1084" s="400" t="s">
        <v>120</v>
      </c>
      <c r="E1084" s="400">
        <v>2.7</v>
      </c>
      <c r="F1084" s="400" t="s">
        <v>482</v>
      </c>
      <c r="G1084" s="400" t="s">
        <v>334</v>
      </c>
      <c r="H1084" s="400" t="s">
        <v>478</v>
      </c>
      <c r="I1084" s="401" t="s">
        <v>365</v>
      </c>
      <c r="J1084" s="402">
        <v>22.223633119999999</v>
      </c>
      <c r="K1084" s="403"/>
      <c r="L1084" s="402">
        <v>4.4277120000000003E-2</v>
      </c>
      <c r="M1084" s="402">
        <v>6.6831339999999999</v>
      </c>
      <c r="N1084" s="402">
        <v>15.496221999999999</v>
      </c>
      <c r="O1084" s="402"/>
      <c r="P1084" s="402"/>
      <c r="Q1084" s="402"/>
      <c r="R1084" s="404"/>
    </row>
    <row r="1085" spans="2:18">
      <c r="B1085" s="400" t="s">
        <v>1495</v>
      </c>
      <c r="C1085" s="400" t="s">
        <v>1525</v>
      </c>
      <c r="D1085" s="400" t="s">
        <v>120</v>
      </c>
      <c r="E1085" s="400">
        <v>2.7</v>
      </c>
      <c r="F1085" s="400" t="s">
        <v>483</v>
      </c>
      <c r="G1085" s="400" t="s">
        <v>334</v>
      </c>
      <c r="H1085" s="400" t="s">
        <v>205</v>
      </c>
      <c r="I1085" s="401" t="s">
        <v>365</v>
      </c>
      <c r="J1085" s="402">
        <v>32.866094099999998</v>
      </c>
      <c r="K1085" s="403"/>
      <c r="L1085" s="402">
        <v>2.6750099999999999E-2</v>
      </c>
      <c r="M1085" s="402">
        <v>7.774724</v>
      </c>
      <c r="N1085" s="402">
        <v>25.064620000000001</v>
      </c>
      <c r="O1085" s="402"/>
      <c r="P1085" s="402"/>
      <c r="Q1085" s="402"/>
      <c r="R1085" s="404"/>
    </row>
    <row r="1086" spans="2:18">
      <c r="B1086" s="400" t="s">
        <v>1495</v>
      </c>
      <c r="C1086" s="400" t="s">
        <v>1525</v>
      </c>
      <c r="D1086" s="400" t="s">
        <v>120</v>
      </c>
      <c r="E1086" s="400">
        <v>2.7</v>
      </c>
      <c r="F1086" s="400" t="s">
        <v>483</v>
      </c>
      <c r="G1086" s="400" t="s">
        <v>334</v>
      </c>
      <c r="H1086" s="400" t="s">
        <v>477</v>
      </c>
      <c r="I1086" s="401" t="s">
        <v>365</v>
      </c>
      <c r="J1086" s="402">
        <v>33.71523406</v>
      </c>
      <c r="K1086" s="403"/>
      <c r="L1086" s="402">
        <v>2.6726059999999999E-2</v>
      </c>
      <c r="M1086" s="402">
        <v>8.6732080000000007</v>
      </c>
      <c r="N1086" s="402">
        <v>25.0153</v>
      </c>
      <c r="O1086" s="402"/>
      <c r="P1086" s="402"/>
      <c r="Q1086" s="402"/>
      <c r="R1086" s="404"/>
    </row>
    <row r="1087" spans="2:18">
      <c r="B1087" s="400" t="s">
        <v>1495</v>
      </c>
      <c r="C1087" s="400" t="s">
        <v>1525</v>
      </c>
      <c r="D1087" s="400" t="s">
        <v>120</v>
      </c>
      <c r="E1087" s="400">
        <v>2.7</v>
      </c>
      <c r="F1087" s="400" t="s">
        <v>483</v>
      </c>
      <c r="G1087" s="400" t="s">
        <v>334</v>
      </c>
      <c r="H1087" s="400" t="s">
        <v>478</v>
      </c>
      <c r="I1087" s="401" t="s">
        <v>365</v>
      </c>
      <c r="J1087" s="402">
        <v>32.117347299999999</v>
      </c>
      <c r="K1087" s="403"/>
      <c r="L1087" s="402">
        <v>2.6771300000000001E-2</v>
      </c>
      <c r="M1087" s="402">
        <v>6.9824760000000001</v>
      </c>
      <c r="N1087" s="402">
        <v>25.1081</v>
      </c>
      <c r="O1087" s="402"/>
      <c r="P1087" s="402"/>
      <c r="Q1087" s="402"/>
      <c r="R1087" s="404"/>
    </row>
    <row r="1088" spans="2:18">
      <c r="B1088" s="400" t="s">
        <v>1495</v>
      </c>
      <c r="C1088" s="400" t="s">
        <v>1525</v>
      </c>
      <c r="D1088" s="400" t="s">
        <v>120</v>
      </c>
      <c r="E1088" s="400">
        <v>2.7</v>
      </c>
      <c r="F1088" s="400" t="s">
        <v>484</v>
      </c>
      <c r="G1088" s="400" t="s">
        <v>334</v>
      </c>
      <c r="H1088" s="400" t="s">
        <v>205</v>
      </c>
      <c r="I1088" s="401" t="s">
        <v>365</v>
      </c>
      <c r="J1088" s="402">
        <v>60.295636420000001</v>
      </c>
      <c r="K1088" s="403"/>
      <c r="L1088" s="402">
        <v>1.7698419999999999E-2</v>
      </c>
      <c r="M1088" s="402">
        <v>17.860638000000002</v>
      </c>
      <c r="N1088" s="402">
        <v>42.417299999999997</v>
      </c>
      <c r="O1088" s="402"/>
      <c r="P1088" s="402"/>
      <c r="Q1088" s="402"/>
      <c r="R1088" s="404"/>
    </row>
    <row r="1089" spans="2:18">
      <c r="B1089" s="400" t="s">
        <v>1495</v>
      </c>
      <c r="C1089" s="400" t="s">
        <v>1525</v>
      </c>
      <c r="D1089" s="400" t="s">
        <v>120</v>
      </c>
      <c r="E1089" s="400">
        <v>2.7</v>
      </c>
      <c r="F1089" s="400" t="s">
        <v>484</v>
      </c>
      <c r="G1089" s="400" t="s">
        <v>334</v>
      </c>
      <c r="H1089" s="400" t="s">
        <v>477</v>
      </c>
      <c r="I1089" s="401" t="s">
        <v>365</v>
      </c>
      <c r="J1089" s="402">
        <v>64.854117419999994</v>
      </c>
      <c r="K1089" s="403"/>
      <c r="L1089" s="402">
        <v>3.1517419999999997E-2</v>
      </c>
      <c r="M1089" s="402">
        <v>23.625440000000001</v>
      </c>
      <c r="N1089" s="402">
        <v>41.197159999999997</v>
      </c>
      <c r="O1089" s="402"/>
      <c r="P1089" s="402"/>
      <c r="Q1089" s="402"/>
      <c r="R1089" s="404"/>
    </row>
    <row r="1090" spans="2:18">
      <c r="B1090" s="400" t="s">
        <v>1495</v>
      </c>
      <c r="C1090" s="400" t="s">
        <v>1525</v>
      </c>
      <c r="D1090" s="400" t="s">
        <v>120</v>
      </c>
      <c r="E1090" s="400">
        <v>2.7</v>
      </c>
      <c r="F1090" s="400" t="s">
        <v>484</v>
      </c>
      <c r="G1090" s="400" t="s">
        <v>334</v>
      </c>
      <c r="H1090" s="400" t="s">
        <v>478</v>
      </c>
      <c r="I1090" s="401" t="s">
        <v>365</v>
      </c>
      <c r="J1090" s="402">
        <v>58.144463190000003</v>
      </c>
      <c r="K1090" s="403"/>
      <c r="L1090" s="402">
        <v>1.117719E-2</v>
      </c>
      <c r="M1090" s="402">
        <v>15.140205999999999</v>
      </c>
      <c r="N1090" s="402">
        <v>42.993079999999999</v>
      </c>
      <c r="O1090" s="402"/>
      <c r="P1090" s="402"/>
      <c r="Q1090" s="402"/>
      <c r="R1090" s="404"/>
    </row>
    <row r="1091" spans="2:18">
      <c r="B1091" s="400" t="s">
        <v>1495</v>
      </c>
      <c r="C1091" s="400" t="s">
        <v>1525</v>
      </c>
      <c r="D1091" s="400" t="s">
        <v>120</v>
      </c>
      <c r="E1091" s="400">
        <v>2.7</v>
      </c>
      <c r="F1091" s="400" t="s">
        <v>485</v>
      </c>
      <c r="G1091" s="400" t="s">
        <v>334</v>
      </c>
      <c r="H1091" s="400" t="s">
        <v>205</v>
      </c>
      <c r="I1091" s="401" t="s">
        <v>365</v>
      </c>
      <c r="J1091" s="402">
        <v>41.052010000000003</v>
      </c>
      <c r="K1091" s="403"/>
      <c r="L1091" s="402">
        <v>0</v>
      </c>
      <c r="M1091" s="402">
        <v>10.782909999999999</v>
      </c>
      <c r="N1091" s="402">
        <v>30.269100000000002</v>
      </c>
      <c r="O1091" s="402"/>
      <c r="P1091" s="402"/>
      <c r="Q1091" s="402"/>
      <c r="R1091" s="404"/>
    </row>
    <row r="1092" spans="2:18">
      <c r="B1092" s="400" t="s">
        <v>1495</v>
      </c>
      <c r="C1092" s="400" t="s">
        <v>1525</v>
      </c>
      <c r="D1092" s="400" t="s">
        <v>120</v>
      </c>
      <c r="E1092" s="400">
        <v>2.7</v>
      </c>
      <c r="F1092" s="400" t="s">
        <v>485</v>
      </c>
      <c r="G1092" s="400" t="s">
        <v>334</v>
      </c>
      <c r="H1092" s="400" t="s">
        <v>477</v>
      </c>
      <c r="I1092" s="401" t="s">
        <v>365</v>
      </c>
      <c r="J1092" s="402">
        <v>44.172038000000001</v>
      </c>
      <c r="K1092" s="403"/>
      <c r="L1092" s="402">
        <v>0</v>
      </c>
      <c r="M1092" s="402">
        <v>14.649978000000001</v>
      </c>
      <c r="N1092" s="402">
        <v>29.52206</v>
      </c>
      <c r="O1092" s="402"/>
      <c r="P1092" s="402"/>
      <c r="Q1092" s="402"/>
      <c r="R1092" s="404"/>
    </row>
    <row r="1093" spans="2:18">
      <c r="B1093" s="400" t="s">
        <v>1495</v>
      </c>
      <c r="C1093" s="400" t="s">
        <v>1525</v>
      </c>
      <c r="D1093" s="400" t="s">
        <v>120</v>
      </c>
      <c r="E1093" s="400">
        <v>2.7</v>
      </c>
      <c r="F1093" s="400" t="s">
        <v>485</v>
      </c>
      <c r="G1093" s="400" t="s">
        <v>334</v>
      </c>
      <c r="H1093" s="400" t="s">
        <v>478</v>
      </c>
      <c r="I1093" s="401" t="s">
        <v>365</v>
      </c>
      <c r="J1093" s="402">
        <v>37.503853999999997</v>
      </c>
      <c r="K1093" s="403"/>
      <c r="L1093" s="402">
        <v>0</v>
      </c>
      <c r="M1093" s="402">
        <v>6.3851940000000003</v>
      </c>
      <c r="N1093" s="402">
        <v>31.118659999999998</v>
      </c>
      <c r="O1093" s="402"/>
      <c r="P1093" s="402"/>
      <c r="Q1093" s="402"/>
      <c r="R1093" s="404"/>
    </row>
    <row r="1094" spans="2:18">
      <c r="B1094" s="400" t="s">
        <v>1495</v>
      </c>
      <c r="C1094" s="400" t="s">
        <v>1527</v>
      </c>
      <c r="D1094" s="400" t="s">
        <v>122</v>
      </c>
      <c r="E1094" s="400">
        <v>2.7</v>
      </c>
      <c r="F1094" s="400" t="s">
        <v>334</v>
      </c>
      <c r="G1094" s="400" t="s">
        <v>334</v>
      </c>
      <c r="H1094" s="400" t="s">
        <v>335</v>
      </c>
      <c r="I1094" s="401" t="s">
        <v>418</v>
      </c>
      <c r="J1094" s="402">
        <v>30.957166778653807</v>
      </c>
      <c r="K1094" s="403">
        <v>33.523220842967575</v>
      </c>
      <c r="L1094" s="402">
        <v>0.64824697508645879</v>
      </c>
      <c r="M1094" s="402">
        <v>3.2831703336131541</v>
      </c>
      <c r="N1094" s="402">
        <v>27.025749469954192</v>
      </c>
      <c r="O1094" s="402">
        <v>1.5395961494793853</v>
      </c>
      <c r="P1094" s="402">
        <v>0.34760361968726544</v>
      </c>
      <c r="Q1094" s="402">
        <v>0.67885429514711559</v>
      </c>
      <c r="R1094" s="404"/>
    </row>
    <row r="1095" spans="2:18">
      <c r="B1095" s="400" t="s">
        <v>1529</v>
      </c>
      <c r="C1095" s="400" t="s">
        <v>1530</v>
      </c>
      <c r="D1095" s="400" t="s">
        <v>110</v>
      </c>
      <c r="E1095" s="400">
        <v>2.2999999999999998</v>
      </c>
      <c r="F1095" s="400" t="s">
        <v>292</v>
      </c>
      <c r="G1095" s="400" t="s">
        <v>292</v>
      </c>
      <c r="H1095" s="400" t="s">
        <v>1531</v>
      </c>
      <c r="I1095" s="401" t="s">
        <v>317</v>
      </c>
      <c r="J1095" s="402">
        <v>0.39950674400000002</v>
      </c>
      <c r="K1095" s="403"/>
      <c r="L1095" s="402">
        <v>1.2789299999999999E-4</v>
      </c>
      <c r="M1095" s="402"/>
      <c r="N1095" s="402"/>
      <c r="O1095" s="402"/>
      <c r="P1095" s="402"/>
      <c r="Q1095" s="402"/>
      <c r="R1095" s="404"/>
    </row>
    <row r="1096" spans="2:18">
      <c r="B1096" s="400" t="s">
        <v>1529</v>
      </c>
      <c r="C1096" s="400" t="s">
        <v>1532</v>
      </c>
      <c r="D1096" s="400" t="s">
        <v>110</v>
      </c>
      <c r="E1096" s="400">
        <v>2.2999999999999998</v>
      </c>
      <c r="F1096" s="400" t="s">
        <v>292</v>
      </c>
      <c r="G1096" s="400" t="s">
        <v>292</v>
      </c>
      <c r="H1096" s="400" t="s">
        <v>1533</v>
      </c>
      <c r="I1096" s="401" t="s">
        <v>317</v>
      </c>
      <c r="J1096" s="402">
        <v>0.37979423699999998</v>
      </c>
      <c r="K1096" s="403"/>
      <c r="L1096" s="402">
        <v>1.25158E-4</v>
      </c>
      <c r="M1096" s="402"/>
      <c r="N1096" s="402"/>
      <c r="O1096" s="402"/>
      <c r="P1096" s="402"/>
      <c r="Q1096" s="402"/>
      <c r="R1096" s="404"/>
    </row>
    <row r="1097" spans="2:18">
      <c r="B1097" s="400" t="s">
        <v>1529</v>
      </c>
      <c r="C1097" s="400" t="s">
        <v>1534</v>
      </c>
      <c r="D1097" s="400" t="s">
        <v>110</v>
      </c>
      <c r="E1097" s="400">
        <v>2.2999999999999998</v>
      </c>
      <c r="F1097" s="400" t="s">
        <v>292</v>
      </c>
      <c r="G1097" s="400" t="s">
        <v>292</v>
      </c>
      <c r="H1097" s="400" t="s">
        <v>625</v>
      </c>
      <c r="I1097" s="401" t="s">
        <v>317</v>
      </c>
      <c r="J1097" s="402">
        <v>0.29066257299999998</v>
      </c>
      <c r="K1097" s="403"/>
      <c r="L1097" s="402">
        <v>1.01959E-4</v>
      </c>
      <c r="M1097" s="402"/>
      <c r="N1097" s="402"/>
      <c r="O1097" s="402"/>
      <c r="P1097" s="402"/>
      <c r="Q1097" s="402"/>
      <c r="R1097" s="404"/>
    </row>
    <row r="1098" spans="2:18">
      <c r="B1098" s="400" t="s">
        <v>1529</v>
      </c>
      <c r="C1098" s="400" t="s">
        <v>1535</v>
      </c>
      <c r="D1098" s="400" t="s">
        <v>110</v>
      </c>
      <c r="E1098" s="400">
        <v>2.2999999999999998</v>
      </c>
      <c r="F1098" s="400" t="s">
        <v>292</v>
      </c>
      <c r="G1098" s="400" t="s">
        <v>292</v>
      </c>
      <c r="H1098" s="400" t="s">
        <v>1536</v>
      </c>
      <c r="I1098" s="401" t="s">
        <v>317</v>
      </c>
      <c r="J1098" s="402">
        <v>0.19619092499999999</v>
      </c>
      <c r="K1098" s="403"/>
      <c r="L1098" s="402">
        <v>8.5442E-5</v>
      </c>
      <c r="M1098" s="402"/>
      <c r="N1098" s="402"/>
      <c r="O1098" s="402"/>
      <c r="P1098" s="402"/>
      <c r="Q1098" s="402"/>
      <c r="R1098" s="404"/>
    </row>
    <row r="1099" spans="2:18">
      <c r="B1099" s="400" t="s">
        <v>1537</v>
      </c>
      <c r="C1099" s="400" t="s">
        <v>1538</v>
      </c>
      <c r="D1099" s="400" t="s">
        <v>110</v>
      </c>
      <c r="E1099" s="400">
        <v>2.2999999999999998</v>
      </c>
      <c r="F1099" s="400" t="s">
        <v>292</v>
      </c>
      <c r="G1099" s="400" t="s">
        <v>292</v>
      </c>
      <c r="H1099" s="400" t="s">
        <v>1539</v>
      </c>
      <c r="I1099" s="401" t="s">
        <v>317</v>
      </c>
      <c r="J1099" s="402">
        <v>0.41457886500000002</v>
      </c>
      <c r="K1099" s="403"/>
      <c r="L1099" s="402">
        <v>1.1798699999999999E-4</v>
      </c>
      <c r="M1099" s="402"/>
      <c r="N1099" s="402"/>
      <c r="O1099" s="402"/>
      <c r="P1099" s="402"/>
      <c r="Q1099" s="402"/>
      <c r="R1099" s="404"/>
    </row>
    <row r="1100" spans="2:18">
      <c r="B1100" s="400" t="s">
        <v>1540</v>
      </c>
      <c r="C1100" s="400" t="s">
        <v>1541</v>
      </c>
      <c r="D1100" s="400" t="s">
        <v>112</v>
      </c>
      <c r="E1100" s="400">
        <v>2.7</v>
      </c>
      <c r="F1100" s="400" t="s">
        <v>417</v>
      </c>
      <c r="G1100" s="400" t="s">
        <v>292</v>
      </c>
      <c r="H1100" s="400" t="s">
        <v>335</v>
      </c>
      <c r="I1100" s="401" t="s">
        <v>396</v>
      </c>
      <c r="J1100" s="402">
        <v>0.30402273000000002</v>
      </c>
      <c r="K1100" s="403">
        <v>0.60259127000000001</v>
      </c>
      <c r="L1100" s="402"/>
      <c r="M1100" s="402"/>
      <c r="N1100" s="402"/>
      <c r="O1100" s="402">
        <v>0</v>
      </c>
      <c r="P1100" s="402">
        <v>0</v>
      </c>
      <c r="Q1100" s="402">
        <v>0.29856853999999999</v>
      </c>
      <c r="R1100" s="404"/>
    </row>
    <row r="1101" spans="2:18">
      <c r="B1101" s="400" t="s">
        <v>1540</v>
      </c>
      <c r="C1101" s="400" t="s">
        <v>1542</v>
      </c>
      <c r="D1101" s="400" t="s">
        <v>112</v>
      </c>
      <c r="E1101" s="400">
        <v>2.7</v>
      </c>
      <c r="F1101" s="400" t="s">
        <v>417</v>
      </c>
      <c r="G1101" s="400" t="s">
        <v>292</v>
      </c>
      <c r="H1101" s="400" t="s">
        <v>335</v>
      </c>
      <c r="I1101" s="401" t="s">
        <v>396</v>
      </c>
      <c r="J1101" s="402">
        <v>0.30402273000000002</v>
      </c>
      <c r="K1101" s="403">
        <v>0.60259127000000001</v>
      </c>
      <c r="L1101" s="402"/>
      <c r="M1101" s="402"/>
      <c r="N1101" s="402"/>
      <c r="O1101" s="402">
        <v>0</v>
      </c>
      <c r="P1101" s="402">
        <v>0</v>
      </c>
      <c r="Q1101" s="402">
        <v>0.29856853999999999</v>
      </c>
      <c r="R1101" s="404"/>
    </row>
    <row r="1102" spans="2:18">
      <c r="B1102" s="400" t="s">
        <v>1540</v>
      </c>
      <c r="C1102" s="400" t="s">
        <v>1543</v>
      </c>
      <c r="D1102" s="400" t="s">
        <v>359</v>
      </c>
      <c r="E1102" s="400">
        <v>2.6666666666666665</v>
      </c>
      <c r="F1102" s="400" t="s">
        <v>333</v>
      </c>
      <c r="G1102" s="400" t="s">
        <v>360</v>
      </c>
      <c r="H1102" s="400" t="s">
        <v>335</v>
      </c>
      <c r="I1102" s="401" t="s">
        <v>340</v>
      </c>
      <c r="J1102" s="402">
        <v>0.24609112288000001</v>
      </c>
      <c r="K1102" s="403">
        <v>0.41872923706999998</v>
      </c>
      <c r="L1102" s="402"/>
      <c r="M1102" s="402"/>
      <c r="N1102" s="402"/>
      <c r="O1102" s="402">
        <v>7.5018699999999994E-2</v>
      </c>
      <c r="P1102" s="402">
        <v>0</v>
      </c>
      <c r="Q1102" s="402">
        <v>9.7619414190000003E-2</v>
      </c>
      <c r="R1102" s="404"/>
    </row>
    <row r="1103" spans="2:18">
      <c r="B1103" s="400" t="s">
        <v>1544</v>
      </c>
      <c r="C1103" s="400" t="s">
        <v>1544</v>
      </c>
      <c r="D1103" s="400" t="s">
        <v>114</v>
      </c>
      <c r="E1103" s="400">
        <v>4</v>
      </c>
      <c r="F1103" s="400" t="s">
        <v>333</v>
      </c>
      <c r="G1103" s="400" t="s">
        <v>334</v>
      </c>
      <c r="H1103" s="400" t="s">
        <v>338</v>
      </c>
      <c r="I1103" s="401" t="s">
        <v>339</v>
      </c>
      <c r="J1103" s="402"/>
      <c r="K1103" s="403">
        <v>1.03</v>
      </c>
      <c r="L1103" s="402"/>
      <c r="M1103" s="402"/>
      <c r="N1103" s="402"/>
      <c r="O1103" s="402"/>
      <c r="P1103" s="402"/>
      <c r="Q1103" s="402"/>
      <c r="R1103" s="404"/>
    </row>
    <row r="1104" spans="2:18">
      <c r="B1104" s="400" t="s">
        <v>1544</v>
      </c>
      <c r="C1104" s="400" t="s">
        <v>1545</v>
      </c>
      <c r="D1104" s="400" t="s">
        <v>359</v>
      </c>
      <c r="E1104" s="400">
        <v>2.6666666666666665</v>
      </c>
      <c r="F1104" s="400" t="s">
        <v>333</v>
      </c>
      <c r="G1104" s="400" t="s">
        <v>360</v>
      </c>
      <c r="H1104" s="400" t="s">
        <v>335</v>
      </c>
      <c r="I1104" s="401" t="s">
        <v>941</v>
      </c>
      <c r="J1104" s="402">
        <v>1.4511260695099999</v>
      </c>
      <c r="K1104" s="403">
        <v>1.55871518114</v>
      </c>
      <c r="L1104" s="402"/>
      <c r="M1104" s="402"/>
      <c r="N1104" s="402"/>
      <c r="O1104" s="402">
        <v>0</v>
      </c>
      <c r="P1104" s="402">
        <v>1.052236E-2</v>
      </c>
      <c r="Q1104" s="402">
        <v>9.7066751620000002E-2</v>
      </c>
      <c r="R1104" s="404"/>
    </row>
    <row r="1105" spans="2:18">
      <c r="B1105" s="400" t="s">
        <v>1546</v>
      </c>
      <c r="C1105" s="400" t="s">
        <v>1547</v>
      </c>
      <c r="D1105" s="400" t="s">
        <v>112</v>
      </c>
      <c r="E1105" s="400">
        <v>2.7</v>
      </c>
      <c r="F1105" s="400" t="s">
        <v>417</v>
      </c>
      <c r="G1105" s="400" t="s">
        <v>292</v>
      </c>
      <c r="H1105" s="400" t="s">
        <v>335</v>
      </c>
      <c r="I1105" s="401" t="s">
        <v>396</v>
      </c>
      <c r="J1105" s="402">
        <v>0.22801705</v>
      </c>
      <c r="K1105" s="403">
        <v>0.39845364999999999</v>
      </c>
      <c r="L1105" s="402"/>
      <c r="M1105" s="402"/>
      <c r="N1105" s="402"/>
      <c r="O1105" s="402">
        <v>0</v>
      </c>
      <c r="P1105" s="402">
        <v>0</v>
      </c>
      <c r="Q1105" s="402">
        <v>0.17043659999999999</v>
      </c>
      <c r="R1105" s="404"/>
    </row>
    <row r="1106" spans="2:18">
      <c r="B1106" s="400" t="s">
        <v>1548</v>
      </c>
      <c r="C1106" s="400" t="s">
        <v>1549</v>
      </c>
      <c r="D1106" s="400" t="s">
        <v>110</v>
      </c>
      <c r="E1106" s="400">
        <v>2.2999999999999998</v>
      </c>
      <c r="F1106" s="400" t="s">
        <v>271</v>
      </c>
      <c r="G1106" s="400" t="s">
        <v>292</v>
      </c>
      <c r="H1106" s="400" t="s">
        <v>1550</v>
      </c>
      <c r="I1106" s="401" t="s">
        <v>343</v>
      </c>
      <c r="J1106" s="402">
        <v>0.122327302</v>
      </c>
      <c r="K1106" s="403"/>
      <c r="L1106" s="402">
        <v>7.6651099999999999E-4</v>
      </c>
      <c r="M1106" s="402"/>
      <c r="N1106" s="402"/>
      <c r="O1106" s="402"/>
      <c r="P1106" s="402"/>
      <c r="Q1106" s="402"/>
      <c r="R1106" s="404"/>
    </row>
    <row r="1107" spans="2:18">
      <c r="B1107" s="400" t="s">
        <v>1551</v>
      </c>
      <c r="C1107" s="400" t="s">
        <v>1552</v>
      </c>
      <c r="D1107" s="400" t="s">
        <v>359</v>
      </c>
      <c r="E1107" s="400">
        <v>2.6666666666666665</v>
      </c>
      <c r="F1107" s="400" t="s">
        <v>333</v>
      </c>
      <c r="G1107" s="400" t="s">
        <v>360</v>
      </c>
      <c r="H1107" s="400" t="s">
        <v>335</v>
      </c>
      <c r="I1107" s="401" t="s">
        <v>390</v>
      </c>
      <c r="J1107" s="402">
        <v>0.15544377159</v>
      </c>
      <c r="K1107" s="403">
        <v>0.74335189774999999</v>
      </c>
      <c r="L1107" s="402"/>
      <c r="M1107" s="402"/>
      <c r="N1107" s="402"/>
      <c r="O1107" s="402">
        <v>0.42554378818999999</v>
      </c>
      <c r="P1107" s="402">
        <v>0.15226434</v>
      </c>
      <c r="Q1107" s="402">
        <v>1.0099997980000001E-2</v>
      </c>
      <c r="R1107" s="404"/>
    </row>
    <row r="1108" spans="2:18">
      <c r="B1108" s="400" t="s">
        <v>1553</v>
      </c>
      <c r="C1108" s="400" t="s">
        <v>1554</v>
      </c>
      <c r="D1108" s="400" t="s">
        <v>359</v>
      </c>
      <c r="E1108" s="400">
        <v>2.6666666666666665</v>
      </c>
      <c r="F1108" s="400" t="s">
        <v>333</v>
      </c>
      <c r="G1108" s="400" t="s">
        <v>360</v>
      </c>
      <c r="H1108" s="400" t="s">
        <v>335</v>
      </c>
      <c r="I1108" s="401" t="s">
        <v>390</v>
      </c>
      <c r="J1108" s="402">
        <v>3.2650061424199999</v>
      </c>
      <c r="K1108" s="403">
        <v>4.2119479504899999</v>
      </c>
      <c r="L1108" s="402"/>
      <c r="M1108" s="402"/>
      <c r="N1108" s="402"/>
      <c r="O1108" s="402">
        <v>0.61272359582000002</v>
      </c>
      <c r="P1108" s="402">
        <v>0.23520281000000001</v>
      </c>
      <c r="Q1108" s="402">
        <v>9.9015402239999994E-2</v>
      </c>
      <c r="R1108" s="404"/>
    </row>
    <row r="1109" spans="2:18">
      <c r="B1109" s="400" t="s">
        <v>1553</v>
      </c>
      <c r="C1109" s="400" t="s">
        <v>1555</v>
      </c>
      <c r="D1109" s="400" t="s">
        <v>359</v>
      </c>
      <c r="E1109" s="400">
        <v>2.6666666666666665</v>
      </c>
      <c r="F1109" s="400" t="s">
        <v>333</v>
      </c>
      <c r="G1109" s="400" t="s">
        <v>360</v>
      </c>
      <c r="H1109" s="400" t="s">
        <v>335</v>
      </c>
      <c r="I1109" s="401" t="s">
        <v>390</v>
      </c>
      <c r="J1109" s="402">
        <v>1.38357062048</v>
      </c>
      <c r="K1109" s="403">
        <v>1.97226026711</v>
      </c>
      <c r="L1109" s="402"/>
      <c r="M1109" s="402"/>
      <c r="N1109" s="402"/>
      <c r="O1109" s="402">
        <v>0.29034332539000002</v>
      </c>
      <c r="P1109" s="402">
        <v>0.23520281000000001</v>
      </c>
      <c r="Q1109" s="402">
        <v>6.3143511240000005E-2</v>
      </c>
      <c r="R1109" s="404"/>
    </row>
    <row r="1110" spans="2:18">
      <c r="B1110" s="400" t="s">
        <v>1556</v>
      </c>
      <c r="C1110" s="400" t="s">
        <v>1559</v>
      </c>
      <c r="D1110" s="400" t="s">
        <v>110</v>
      </c>
      <c r="E1110" s="400">
        <v>2.2999999999999998</v>
      </c>
      <c r="F1110" s="400" t="s">
        <v>292</v>
      </c>
      <c r="G1110" s="400" t="s">
        <v>292</v>
      </c>
      <c r="H1110" s="400" t="s">
        <v>321</v>
      </c>
      <c r="I1110" s="401" t="s">
        <v>343</v>
      </c>
      <c r="J1110" s="402">
        <v>0.16698650400000001</v>
      </c>
      <c r="K1110" s="403"/>
      <c r="L1110" s="402">
        <v>1.47362E-4</v>
      </c>
      <c r="M1110" s="402"/>
      <c r="N1110" s="402"/>
      <c r="O1110" s="402"/>
      <c r="P1110" s="402"/>
      <c r="Q1110" s="402"/>
      <c r="R1110" s="404"/>
    </row>
    <row r="1111" spans="2:18">
      <c r="B1111" s="400" t="s">
        <v>1556</v>
      </c>
      <c r="C1111" s="400" t="s">
        <v>1560</v>
      </c>
      <c r="D1111" s="400" t="s">
        <v>110</v>
      </c>
      <c r="E1111" s="400">
        <v>2.2999999999999998</v>
      </c>
      <c r="F1111" s="400" t="s">
        <v>292</v>
      </c>
      <c r="G1111" s="400" t="s">
        <v>292</v>
      </c>
      <c r="H1111" s="400" t="s">
        <v>625</v>
      </c>
      <c r="I1111" s="401" t="s">
        <v>343</v>
      </c>
      <c r="J1111" s="402">
        <v>0.16673226799999999</v>
      </c>
      <c r="K1111" s="403"/>
      <c r="L1111" s="402">
        <v>1.4666399999999999E-4</v>
      </c>
      <c r="M1111" s="402"/>
      <c r="N1111" s="402"/>
      <c r="O1111" s="402"/>
      <c r="P1111" s="402"/>
      <c r="Q1111" s="402"/>
      <c r="R1111" s="404"/>
    </row>
    <row r="1112" spans="2:18">
      <c r="B1112" s="400" t="s">
        <v>1556</v>
      </c>
      <c r="C1112" s="400" t="s">
        <v>1561</v>
      </c>
      <c r="D1112" s="400" t="s">
        <v>110</v>
      </c>
      <c r="E1112" s="400">
        <v>2.2999999999999998</v>
      </c>
      <c r="F1112" s="400" t="s">
        <v>292</v>
      </c>
      <c r="G1112" s="400" t="s">
        <v>292</v>
      </c>
      <c r="H1112" s="400" t="s">
        <v>912</v>
      </c>
      <c r="I1112" s="401" t="s">
        <v>343</v>
      </c>
      <c r="J1112" s="402">
        <v>0.144499342</v>
      </c>
      <c r="K1112" s="403"/>
      <c r="L1112" s="402">
        <v>1.3029400000000001E-4</v>
      </c>
      <c r="M1112" s="402"/>
      <c r="N1112" s="402"/>
      <c r="O1112" s="402"/>
      <c r="P1112" s="402"/>
      <c r="Q1112" s="402"/>
      <c r="R1112" s="404"/>
    </row>
    <row r="1113" spans="2:18">
      <c r="B1113" s="400" t="s">
        <v>1556</v>
      </c>
      <c r="C1113" s="400" t="s">
        <v>1562</v>
      </c>
      <c r="D1113" s="400" t="s">
        <v>110</v>
      </c>
      <c r="E1113" s="400">
        <v>2.2999999999999998</v>
      </c>
      <c r="F1113" s="400" t="s">
        <v>292</v>
      </c>
      <c r="G1113" s="400" t="s">
        <v>292</v>
      </c>
      <c r="H1113" s="400" t="s">
        <v>1563</v>
      </c>
      <c r="I1113" s="401" t="s">
        <v>343</v>
      </c>
      <c r="J1113" s="402">
        <v>0.313101093</v>
      </c>
      <c r="K1113" s="403"/>
      <c r="L1113" s="402">
        <v>2.6912600000000001E-4</v>
      </c>
      <c r="M1113" s="402"/>
      <c r="N1113" s="402"/>
      <c r="O1113" s="402"/>
      <c r="P1113" s="402"/>
      <c r="Q1113" s="402"/>
      <c r="R1113" s="404"/>
    </row>
    <row r="1114" spans="2:18">
      <c r="B1114" s="400" t="s">
        <v>1556</v>
      </c>
      <c r="C1114" s="400" t="s">
        <v>1564</v>
      </c>
      <c r="D1114" s="400" t="s">
        <v>110</v>
      </c>
      <c r="E1114" s="400">
        <v>2.2999999999999998</v>
      </c>
      <c r="F1114" s="400" t="s">
        <v>292</v>
      </c>
      <c r="G1114" s="400" t="s">
        <v>292</v>
      </c>
      <c r="H1114" s="400" t="s">
        <v>1565</v>
      </c>
      <c r="I1114" s="401" t="s">
        <v>343</v>
      </c>
      <c r="J1114" s="402">
        <v>0.248622485</v>
      </c>
      <c r="K1114" s="403"/>
      <c r="L1114" s="402">
        <v>2.01685E-4</v>
      </c>
      <c r="M1114" s="402"/>
      <c r="N1114" s="402"/>
      <c r="O1114" s="402"/>
      <c r="P1114" s="402"/>
      <c r="Q1114" s="402"/>
      <c r="R1114" s="404"/>
    </row>
    <row r="1115" spans="2:18">
      <c r="B1115" s="400" t="s">
        <v>1556</v>
      </c>
      <c r="C1115" s="400" t="s">
        <v>1566</v>
      </c>
      <c r="D1115" s="400" t="s">
        <v>110</v>
      </c>
      <c r="E1115" s="400">
        <v>2.2999999999999998</v>
      </c>
      <c r="F1115" s="400" t="s">
        <v>292</v>
      </c>
      <c r="G1115" s="400" t="s">
        <v>292</v>
      </c>
      <c r="H1115" s="400" t="s">
        <v>803</v>
      </c>
      <c r="I1115" s="401" t="s">
        <v>343</v>
      </c>
      <c r="J1115" s="402">
        <v>0.146348321</v>
      </c>
      <c r="K1115" s="403"/>
      <c r="L1115" s="402">
        <v>8.1542E-5</v>
      </c>
      <c r="M1115" s="402"/>
      <c r="N1115" s="402"/>
      <c r="O1115" s="402"/>
      <c r="P1115" s="402"/>
      <c r="Q1115" s="402"/>
      <c r="R1115" s="404"/>
    </row>
    <row r="1116" spans="2:18">
      <c r="B1116" s="400" t="s">
        <v>1556</v>
      </c>
      <c r="C1116" s="400" t="s">
        <v>1556</v>
      </c>
      <c r="D1116" s="400" t="s">
        <v>114</v>
      </c>
      <c r="E1116" s="400">
        <v>4</v>
      </c>
      <c r="F1116" s="400" t="s">
        <v>333</v>
      </c>
      <c r="G1116" s="400" t="s">
        <v>334</v>
      </c>
      <c r="H1116" s="400" t="s">
        <v>338</v>
      </c>
      <c r="I1116" s="401" t="s">
        <v>339</v>
      </c>
      <c r="J1116" s="402"/>
      <c r="K1116" s="403">
        <v>0.88</v>
      </c>
      <c r="L1116" s="402"/>
      <c r="M1116" s="402"/>
      <c r="N1116" s="402"/>
      <c r="O1116" s="402"/>
      <c r="P1116" s="402"/>
      <c r="Q1116" s="402"/>
      <c r="R1116" s="404"/>
    </row>
    <row r="1117" spans="2:18">
      <c r="B1117" s="400" t="s">
        <v>1556</v>
      </c>
      <c r="C1117" s="400" t="s">
        <v>1557</v>
      </c>
      <c r="D1117" s="400" t="s">
        <v>114</v>
      </c>
      <c r="E1117" s="400">
        <v>4</v>
      </c>
      <c r="F1117" s="400" t="s">
        <v>333</v>
      </c>
      <c r="G1117" s="400" t="s">
        <v>334</v>
      </c>
      <c r="H1117" s="400" t="s">
        <v>338</v>
      </c>
      <c r="I1117" s="401" t="s">
        <v>339</v>
      </c>
      <c r="J1117" s="402"/>
      <c r="K1117" s="403">
        <v>1.37</v>
      </c>
      <c r="L1117" s="402"/>
      <c r="M1117" s="402"/>
      <c r="N1117" s="402"/>
      <c r="O1117" s="402"/>
      <c r="P1117" s="402"/>
      <c r="Q1117" s="402"/>
      <c r="R1117" s="404"/>
    </row>
    <row r="1118" spans="2:18">
      <c r="B1118" s="400" t="s">
        <v>1556</v>
      </c>
      <c r="C1118" s="400" t="s">
        <v>1558</v>
      </c>
      <c r="D1118" s="400" t="s">
        <v>114</v>
      </c>
      <c r="E1118" s="400">
        <v>4</v>
      </c>
      <c r="F1118" s="400" t="s">
        <v>333</v>
      </c>
      <c r="G1118" s="400" t="s">
        <v>334</v>
      </c>
      <c r="H1118" s="400" t="s">
        <v>338</v>
      </c>
      <c r="I1118" s="401" t="s">
        <v>339</v>
      </c>
      <c r="J1118" s="402"/>
      <c r="K1118" s="403">
        <v>0.25</v>
      </c>
      <c r="L1118" s="402"/>
      <c r="M1118" s="402"/>
      <c r="N1118" s="402"/>
      <c r="O1118" s="402"/>
      <c r="P1118" s="402"/>
      <c r="Q1118" s="402"/>
      <c r="R1118" s="404"/>
    </row>
    <row r="1119" spans="2:18">
      <c r="B1119" s="409" t="s">
        <v>1567</v>
      </c>
      <c r="C1119" s="400" t="s">
        <v>1620</v>
      </c>
      <c r="D1119" s="400" t="s">
        <v>359</v>
      </c>
      <c r="E1119" s="400">
        <v>2.6666666666666665</v>
      </c>
      <c r="F1119" s="400" t="s">
        <v>333</v>
      </c>
      <c r="G1119" s="400" t="s">
        <v>360</v>
      </c>
      <c r="H1119" s="400" t="s">
        <v>335</v>
      </c>
      <c r="I1119" s="401" t="s">
        <v>390</v>
      </c>
      <c r="J1119" s="402">
        <v>1.7594389016700001</v>
      </c>
      <c r="K1119" s="403">
        <v>2.1895906539299999</v>
      </c>
      <c r="L1119" s="402"/>
      <c r="M1119" s="402"/>
      <c r="N1119" s="402"/>
      <c r="O1119" s="402">
        <v>9.0178946450000005E-2</v>
      </c>
      <c r="P1119" s="402">
        <v>0.23848638999999999</v>
      </c>
      <c r="Q1119" s="402">
        <v>0.10148641581999999</v>
      </c>
      <c r="R1119" s="404"/>
    </row>
    <row r="1120" spans="2:18">
      <c r="B1120" s="409" t="s">
        <v>1567</v>
      </c>
      <c r="C1120" s="400" t="s">
        <v>1572</v>
      </c>
      <c r="D1120" s="400" t="s">
        <v>110</v>
      </c>
      <c r="E1120" s="400">
        <v>2.2999999999999998</v>
      </c>
      <c r="F1120" s="400" t="s">
        <v>292</v>
      </c>
      <c r="G1120" s="400" t="s">
        <v>292</v>
      </c>
      <c r="H1120" s="400" t="s">
        <v>1573</v>
      </c>
      <c r="I1120" s="401" t="s">
        <v>1574</v>
      </c>
      <c r="J1120" s="402">
        <v>1.516033508</v>
      </c>
      <c r="K1120" s="403"/>
      <c r="L1120" s="402">
        <v>2.1818200000000001E-4</v>
      </c>
      <c r="M1120" s="402"/>
      <c r="N1120" s="402"/>
      <c r="O1120" s="402"/>
      <c r="P1120" s="402"/>
      <c r="Q1120" s="402"/>
      <c r="R1120" s="404"/>
    </row>
    <row r="1121" spans="2:18">
      <c r="B1121" s="409" t="s">
        <v>1567</v>
      </c>
      <c r="C1121" s="400" t="s">
        <v>1575</v>
      </c>
      <c r="D1121" s="400" t="s">
        <v>110</v>
      </c>
      <c r="E1121" s="400">
        <v>2.2999999999999998</v>
      </c>
      <c r="F1121" s="400" t="s">
        <v>292</v>
      </c>
      <c r="G1121" s="400" t="s">
        <v>292</v>
      </c>
      <c r="H1121" s="400" t="s">
        <v>1576</v>
      </c>
      <c r="I1121" s="401" t="s">
        <v>1574</v>
      </c>
      <c r="J1121" s="402">
        <v>1.1229573639999999</v>
      </c>
      <c r="K1121" s="403"/>
      <c r="L1121" s="402">
        <v>6.9018473999999996E-2</v>
      </c>
      <c r="M1121" s="402"/>
      <c r="N1121" s="402"/>
      <c r="O1121" s="402"/>
      <c r="P1121" s="402"/>
      <c r="Q1121" s="402"/>
      <c r="R1121" s="404"/>
    </row>
    <row r="1122" spans="2:18">
      <c r="B1122" s="400" t="s">
        <v>1567</v>
      </c>
      <c r="C1122" s="400" t="s">
        <v>1577</v>
      </c>
      <c r="D1122" s="400" t="s">
        <v>110</v>
      </c>
      <c r="E1122" s="400">
        <v>2.2999999999999998</v>
      </c>
      <c r="F1122" s="400" t="s">
        <v>292</v>
      </c>
      <c r="G1122" s="400" t="s">
        <v>292</v>
      </c>
      <c r="H1122" s="400" t="s">
        <v>1578</v>
      </c>
      <c r="I1122" s="401" t="s">
        <v>1574</v>
      </c>
      <c r="J1122" s="402">
        <v>1.3009644979999999</v>
      </c>
      <c r="K1122" s="403"/>
      <c r="L1122" s="402">
        <v>5.8004865000000003E-2</v>
      </c>
      <c r="M1122" s="402"/>
      <c r="N1122" s="402"/>
      <c r="O1122" s="402"/>
      <c r="P1122" s="402"/>
      <c r="Q1122" s="402"/>
      <c r="R1122" s="404"/>
    </row>
    <row r="1123" spans="2:18">
      <c r="B1123" s="400" t="s">
        <v>1567</v>
      </c>
      <c r="C1123" s="400" t="s">
        <v>1579</v>
      </c>
      <c r="D1123" s="400" t="s">
        <v>110</v>
      </c>
      <c r="E1123" s="400">
        <v>2.2999999999999998</v>
      </c>
      <c r="F1123" s="400" t="s">
        <v>292</v>
      </c>
      <c r="G1123" s="400" t="s">
        <v>292</v>
      </c>
      <c r="H1123" s="400" t="s">
        <v>1580</v>
      </c>
      <c r="I1123" s="401" t="s">
        <v>1574</v>
      </c>
      <c r="J1123" s="402">
        <v>1.1086348660000001</v>
      </c>
      <c r="K1123" s="403"/>
      <c r="L1123" s="402">
        <v>7.7123296999999993E-2</v>
      </c>
      <c r="M1123" s="402"/>
      <c r="N1123" s="402"/>
      <c r="O1123" s="402"/>
      <c r="P1123" s="402"/>
      <c r="Q1123" s="402"/>
      <c r="R1123" s="404"/>
    </row>
    <row r="1124" spans="2:18">
      <c r="B1124" s="400" t="s">
        <v>1567</v>
      </c>
      <c r="C1124" s="400" t="s">
        <v>1581</v>
      </c>
      <c r="D1124" s="400" t="s">
        <v>110</v>
      </c>
      <c r="E1124" s="400">
        <v>2.2999999999999998</v>
      </c>
      <c r="F1124" s="400" t="s">
        <v>292</v>
      </c>
      <c r="G1124" s="400" t="s">
        <v>292</v>
      </c>
      <c r="H1124" s="400" t="s">
        <v>321</v>
      </c>
      <c r="I1124" s="401" t="s">
        <v>1574</v>
      </c>
      <c r="J1124" s="402">
        <v>1.1828916089999999</v>
      </c>
      <c r="K1124" s="403"/>
      <c r="L1124" s="402">
        <v>6.0611404000000001E-2</v>
      </c>
      <c r="M1124" s="402"/>
      <c r="N1124" s="402"/>
      <c r="O1124" s="402"/>
      <c r="P1124" s="402"/>
      <c r="Q1124" s="402"/>
      <c r="R1124" s="404"/>
    </row>
    <row r="1125" spans="2:18">
      <c r="B1125" s="400" t="s">
        <v>1567</v>
      </c>
      <c r="C1125" s="400" t="s">
        <v>1582</v>
      </c>
      <c r="D1125" s="400" t="s">
        <v>110</v>
      </c>
      <c r="E1125" s="400">
        <v>2.2999999999999998</v>
      </c>
      <c r="F1125" s="400" t="s">
        <v>292</v>
      </c>
      <c r="G1125" s="400" t="s">
        <v>292</v>
      </c>
      <c r="H1125" s="400" t="s">
        <v>1583</v>
      </c>
      <c r="I1125" s="401" t="s">
        <v>1574</v>
      </c>
      <c r="J1125" s="402">
        <v>1.3069322240000001</v>
      </c>
      <c r="K1125" s="403"/>
      <c r="L1125" s="402">
        <v>1.9283056999999999E-2</v>
      </c>
      <c r="M1125" s="402"/>
      <c r="N1125" s="402"/>
      <c r="O1125" s="402"/>
      <c r="P1125" s="402"/>
      <c r="Q1125" s="402"/>
      <c r="R1125" s="404"/>
    </row>
    <row r="1126" spans="2:18">
      <c r="B1126" s="400" t="s">
        <v>1567</v>
      </c>
      <c r="C1126" s="400" t="s">
        <v>1618</v>
      </c>
      <c r="D1126" s="400" t="s">
        <v>110</v>
      </c>
      <c r="E1126" s="400">
        <v>2.2999999999999998</v>
      </c>
      <c r="F1126" s="400" t="s">
        <v>292</v>
      </c>
      <c r="G1126" s="400" t="s">
        <v>292</v>
      </c>
      <c r="H1126" s="400" t="s">
        <v>1509</v>
      </c>
      <c r="I1126" s="401" t="s">
        <v>1574</v>
      </c>
      <c r="J1126" s="402">
        <v>2.0916316369999999</v>
      </c>
      <c r="K1126" s="403"/>
      <c r="L1126" s="402">
        <v>1.42161E-4</v>
      </c>
      <c r="M1126" s="402"/>
      <c r="N1126" s="402"/>
      <c r="O1126" s="402"/>
      <c r="P1126" s="402"/>
      <c r="Q1126" s="402"/>
      <c r="R1126" s="404"/>
    </row>
    <row r="1127" spans="2:18">
      <c r="B1127" s="400" t="s">
        <v>1567</v>
      </c>
      <c r="C1127" s="400" t="s">
        <v>1592</v>
      </c>
      <c r="D1127" s="400" t="s">
        <v>110</v>
      </c>
      <c r="E1127" s="400">
        <v>2.2999999999999998</v>
      </c>
      <c r="F1127" s="400" t="s">
        <v>292</v>
      </c>
      <c r="G1127" s="400" t="s">
        <v>292</v>
      </c>
      <c r="H1127" s="400" t="s">
        <v>465</v>
      </c>
      <c r="I1127" s="401" t="s">
        <v>1593</v>
      </c>
      <c r="J1127" s="402">
        <v>1.0951023310000001</v>
      </c>
      <c r="K1127" s="403"/>
      <c r="L1127" s="402">
        <v>3.7998516000000003E-2</v>
      </c>
      <c r="M1127" s="402"/>
      <c r="N1127" s="402"/>
      <c r="O1127" s="402"/>
      <c r="P1127" s="402"/>
      <c r="Q1127" s="402"/>
      <c r="R1127" s="404"/>
    </row>
    <row r="1128" spans="2:18">
      <c r="B1128" s="400" t="s">
        <v>1567</v>
      </c>
      <c r="C1128" s="400" t="s">
        <v>1594</v>
      </c>
      <c r="D1128" s="400" t="s">
        <v>110</v>
      </c>
      <c r="E1128" s="400">
        <v>2.2999999999999998</v>
      </c>
      <c r="F1128" s="400" t="s">
        <v>292</v>
      </c>
      <c r="G1128" s="400" t="s">
        <v>292</v>
      </c>
      <c r="H1128" s="400" t="s">
        <v>467</v>
      </c>
      <c r="I1128" s="401" t="s">
        <v>1593</v>
      </c>
      <c r="J1128" s="402">
        <v>1.118287364</v>
      </c>
      <c r="K1128" s="403"/>
      <c r="L1128" s="402">
        <v>3.3494309999999999E-2</v>
      </c>
      <c r="M1128" s="402"/>
      <c r="N1128" s="402"/>
      <c r="O1128" s="402"/>
      <c r="P1128" s="402"/>
      <c r="Q1128" s="402"/>
      <c r="R1128" s="404"/>
    </row>
    <row r="1129" spans="2:18">
      <c r="B1129" s="400" t="s">
        <v>1567</v>
      </c>
      <c r="C1129" s="400" t="s">
        <v>1595</v>
      </c>
      <c r="D1129" s="400" t="s">
        <v>110</v>
      </c>
      <c r="E1129" s="400">
        <v>2.2999999999999998</v>
      </c>
      <c r="F1129" s="400" t="s">
        <v>292</v>
      </c>
      <c r="G1129" s="400" t="s">
        <v>292</v>
      </c>
      <c r="H1129" s="400" t="s">
        <v>469</v>
      </c>
      <c r="I1129" s="401" t="s">
        <v>1593</v>
      </c>
      <c r="J1129" s="402">
        <v>1.002789318</v>
      </c>
      <c r="K1129" s="403"/>
      <c r="L1129" s="402">
        <v>1.9492940000000001E-3</v>
      </c>
      <c r="M1129" s="402"/>
      <c r="N1129" s="402"/>
      <c r="O1129" s="402"/>
      <c r="P1129" s="402"/>
      <c r="Q1129" s="402"/>
      <c r="R1129" s="404"/>
    </row>
    <row r="1130" spans="2:18">
      <c r="B1130" s="400" t="s">
        <v>1567</v>
      </c>
      <c r="C1130" s="400" t="s">
        <v>1596</v>
      </c>
      <c r="D1130" s="400" t="s">
        <v>110</v>
      </c>
      <c r="E1130" s="400">
        <v>2.2999999999999998</v>
      </c>
      <c r="F1130" s="400" t="s">
        <v>292</v>
      </c>
      <c r="G1130" s="400" t="s">
        <v>292</v>
      </c>
      <c r="H1130" s="400" t="s">
        <v>471</v>
      </c>
      <c r="I1130" s="401" t="s">
        <v>1593</v>
      </c>
      <c r="J1130" s="402">
        <v>0.92805284499999996</v>
      </c>
      <c r="K1130" s="403"/>
      <c r="L1130" s="402">
        <v>3.5944311999999999E-2</v>
      </c>
      <c r="M1130" s="402"/>
      <c r="N1130" s="402"/>
      <c r="O1130" s="402"/>
      <c r="P1130" s="402"/>
      <c r="Q1130" s="402"/>
      <c r="R1130" s="404"/>
    </row>
    <row r="1131" spans="2:18">
      <c r="B1131" s="400" t="s">
        <v>1567</v>
      </c>
      <c r="C1131" s="400" t="s">
        <v>1597</v>
      </c>
      <c r="D1131" s="400" t="s">
        <v>110</v>
      </c>
      <c r="E1131" s="400">
        <v>2.2999999999999998</v>
      </c>
      <c r="F1131" s="400" t="s">
        <v>292</v>
      </c>
      <c r="G1131" s="400" t="s">
        <v>292</v>
      </c>
      <c r="H1131" s="400" t="s">
        <v>473</v>
      </c>
      <c r="I1131" s="401" t="s">
        <v>1593</v>
      </c>
      <c r="J1131" s="402">
        <v>1.0299712759999999</v>
      </c>
      <c r="K1131" s="403"/>
      <c r="L1131" s="402">
        <v>2.1418659E-2</v>
      </c>
      <c r="M1131" s="402"/>
      <c r="N1131" s="402"/>
      <c r="O1131" s="402"/>
      <c r="P1131" s="402"/>
      <c r="Q1131" s="402"/>
      <c r="R1131" s="404"/>
    </row>
    <row r="1132" spans="2:18">
      <c r="B1132" s="400" t="s">
        <v>1567</v>
      </c>
      <c r="C1132" s="400" t="s">
        <v>1584</v>
      </c>
      <c r="D1132" s="400" t="s">
        <v>112</v>
      </c>
      <c r="E1132" s="400">
        <v>2.7</v>
      </c>
      <c r="F1132" s="400" t="s">
        <v>292</v>
      </c>
      <c r="G1132" s="400" t="s">
        <v>292</v>
      </c>
      <c r="H1132" s="400" t="s">
        <v>335</v>
      </c>
      <c r="I1132" s="401" t="s">
        <v>396</v>
      </c>
      <c r="J1132" s="402">
        <v>1.3135386</v>
      </c>
      <c r="K1132" s="403">
        <v>1.61614466</v>
      </c>
      <c r="L1132" s="402"/>
      <c r="M1132" s="402"/>
      <c r="N1132" s="402"/>
      <c r="O1132" s="402">
        <v>0</v>
      </c>
      <c r="P1132" s="402">
        <v>0.17188730999999999</v>
      </c>
      <c r="Q1132" s="402">
        <v>0.13071874999999999</v>
      </c>
      <c r="R1132" s="404"/>
    </row>
    <row r="1133" spans="2:18">
      <c r="B1133" s="400" t="s">
        <v>1567</v>
      </c>
      <c r="C1133" s="400" t="s">
        <v>1586</v>
      </c>
      <c r="D1133" s="400" t="s">
        <v>112</v>
      </c>
      <c r="E1133" s="400">
        <v>2.7</v>
      </c>
      <c r="F1133" s="400" t="s">
        <v>292</v>
      </c>
      <c r="G1133" s="400" t="s">
        <v>292</v>
      </c>
      <c r="H1133" s="400" t="s">
        <v>335</v>
      </c>
      <c r="I1133" s="401" t="s">
        <v>396</v>
      </c>
      <c r="J1133" s="402">
        <v>1.3135386</v>
      </c>
      <c r="K1133" s="403">
        <v>1.61614466</v>
      </c>
      <c r="L1133" s="402"/>
      <c r="M1133" s="402"/>
      <c r="N1133" s="402"/>
      <c r="O1133" s="402">
        <v>0</v>
      </c>
      <c r="P1133" s="402">
        <v>0.17188730999999999</v>
      </c>
      <c r="Q1133" s="402">
        <v>0.13071874999999999</v>
      </c>
      <c r="R1133" s="404"/>
    </row>
    <row r="1134" spans="2:18">
      <c r="B1134" s="400" t="s">
        <v>1567</v>
      </c>
      <c r="C1134" s="400" t="s">
        <v>1585</v>
      </c>
      <c r="D1134" s="400" t="s">
        <v>112</v>
      </c>
      <c r="E1134" s="400">
        <v>2.7</v>
      </c>
      <c r="F1134" s="400" t="s">
        <v>292</v>
      </c>
      <c r="G1134" s="400" t="s">
        <v>292</v>
      </c>
      <c r="H1134" s="400" t="s">
        <v>335</v>
      </c>
      <c r="I1134" s="401" t="s">
        <v>396</v>
      </c>
      <c r="J1134" s="402">
        <v>1.3135386</v>
      </c>
      <c r="K1134" s="403">
        <v>1.61614466</v>
      </c>
      <c r="L1134" s="402"/>
      <c r="M1134" s="402"/>
      <c r="N1134" s="402"/>
      <c r="O1134" s="402">
        <v>0</v>
      </c>
      <c r="P1134" s="402">
        <v>0.17188730999999999</v>
      </c>
      <c r="Q1134" s="402">
        <v>0.13071874999999999</v>
      </c>
      <c r="R1134" s="404"/>
    </row>
    <row r="1135" spans="2:18">
      <c r="B1135" s="400" t="s">
        <v>1567</v>
      </c>
      <c r="C1135" s="400" t="s">
        <v>1600</v>
      </c>
      <c r="D1135" s="400" t="s">
        <v>112</v>
      </c>
      <c r="E1135" s="400">
        <v>2.7</v>
      </c>
      <c r="F1135" s="400" t="s">
        <v>292</v>
      </c>
      <c r="G1135" s="400" t="s">
        <v>292</v>
      </c>
      <c r="H1135" s="400" t="s">
        <v>335</v>
      </c>
      <c r="I1135" s="401" t="s">
        <v>396</v>
      </c>
      <c r="J1135" s="402">
        <v>1.1888463</v>
      </c>
      <c r="K1135" s="403">
        <v>1.4745081499999999</v>
      </c>
      <c r="L1135" s="402"/>
      <c r="M1135" s="402"/>
      <c r="N1135" s="402"/>
      <c r="O1135" s="402">
        <v>1.061493E-2</v>
      </c>
      <c r="P1135" s="402">
        <v>0.17188730999999999</v>
      </c>
      <c r="Q1135" s="402">
        <v>0.10315961</v>
      </c>
      <c r="R1135" s="404"/>
    </row>
    <row r="1136" spans="2:18">
      <c r="B1136" s="400" t="s">
        <v>1567</v>
      </c>
      <c r="C1136" s="400" t="s">
        <v>1598</v>
      </c>
      <c r="D1136" s="400" t="s">
        <v>112</v>
      </c>
      <c r="E1136" s="400">
        <v>2.7</v>
      </c>
      <c r="F1136" s="400" t="s">
        <v>292</v>
      </c>
      <c r="G1136" s="400" t="s">
        <v>292</v>
      </c>
      <c r="H1136" s="400" t="s">
        <v>335</v>
      </c>
      <c r="I1136" s="401" t="s">
        <v>396</v>
      </c>
      <c r="J1136" s="402">
        <v>1.1888463</v>
      </c>
      <c r="K1136" s="403">
        <v>1.4745081499999999</v>
      </c>
      <c r="L1136" s="402"/>
      <c r="M1136" s="402"/>
      <c r="N1136" s="402"/>
      <c r="O1136" s="402">
        <v>1.061493E-2</v>
      </c>
      <c r="P1136" s="402">
        <v>0.17188730999999999</v>
      </c>
      <c r="Q1136" s="402">
        <v>0.10315961</v>
      </c>
      <c r="R1136" s="404"/>
    </row>
    <row r="1137" spans="2:18">
      <c r="B1137" s="400" t="s">
        <v>1567</v>
      </c>
      <c r="C1137" s="400" t="s">
        <v>1599</v>
      </c>
      <c r="D1137" s="400" t="s">
        <v>112</v>
      </c>
      <c r="E1137" s="400">
        <v>2.7</v>
      </c>
      <c r="F1137" s="400" t="s">
        <v>292</v>
      </c>
      <c r="G1137" s="400" t="s">
        <v>292</v>
      </c>
      <c r="H1137" s="400" t="s">
        <v>335</v>
      </c>
      <c r="I1137" s="401" t="s">
        <v>396</v>
      </c>
      <c r="J1137" s="402">
        <v>1.1888463</v>
      </c>
      <c r="K1137" s="403">
        <v>1.4745081499999999</v>
      </c>
      <c r="L1137" s="402"/>
      <c r="M1137" s="402"/>
      <c r="N1137" s="402"/>
      <c r="O1137" s="402">
        <v>1.061493E-2</v>
      </c>
      <c r="P1137" s="402">
        <v>0.17188730999999999</v>
      </c>
      <c r="Q1137" s="402">
        <v>0.10315961</v>
      </c>
      <c r="R1137" s="404"/>
    </row>
    <row r="1138" spans="2:18">
      <c r="B1138" s="400" t="s">
        <v>1567</v>
      </c>
      <c r="C1138" s="400" t="s">
        <v>1601</v>
      </c>
      <c r="D1138" s="400" t="s">
        <v>112</v>
      </c>
      <c r="E1138" s="400">
        <v>2.7</v>
      </c>
      <c r="F1138" s="400" t="s">
        <v>292</v>
      </c>
      <c r="G1138" s="400" t="s">
        <v>292</v>
      </c>
      <c r="H1138" s="400" t="s">
        <v>335</v>
      </c>
      <c r="I1138" s="401" t="s">
        <v>396</v>
      </c>
      <c r="J1138" s="402">
        <v>1.1888463</v>
      </c>
      <c r="K1138" s="403">
        <v>1.4745081499999999</v>
      </c>
      <c r="L1138" s="402"/>
      <c r="M1138" s="402"/>
      <c r="N1138" s="402"/>
      <c r="O1138" s="402">
        <v>1.061493E-2</v>
      </c>
      <c r="P1138" s="402">
        <v>0.17188730999999999</v>
      </c>
      <c r="Q1138" s="402">
        <v>0.10315961</v>
      </c>
      <c r="R1138" s="404"/>
    </row>
    <row r="1139" spans="2:18">
      <c r="B1139" s="400" t="s">
        <v>1567</v>
      </c>
      <c r="C1139" s="400" t="s">
        <v>1603</v>
      </c>
      <c r="D1139" s="400" t="s">
        <v>112</v>
      </c>
      <c r="E1139" s="400">
        <v>2.7</v>
      </c>
      <c r="F1139" s="400" t="s">
        <v>292</v>
      </c>
      <c r="G1139" s="400" t="s">
        <v>292</v>
      </c>
      <c r="H1139" s="400" t="s">
        <v>335</v>
      </c>
      <c r="I1139" s="401" t="s">
        <v>396</v>
      </c>
      <c r="J1139" s="402">
        <v>1.1888463</v>
      </c>
      <c r="K1139" s="403">
        <v>1.4745081499999999</v>
      </c>
      <c r="L1139" s="402"/>
      <c r="M1139" s="402"/>
      <c r="N1139" s="402"/>
      <c r="O1139" s="402">
        <v>1.061493E-2</v>
      </c>
      <c r="P1139" s="402">
        <v>0.17188730999999999</v>
      </c>
      <c r="Q1139" s="402">
        <v>0.10315961</v>
      </c>
      <c r="R1139" s="404"/>
    </row>
    <row r="1140" spans="2:18">
      <c r="B1140" s="400" t="s">
        <v>1567</v>
      </c>
      <c r="C1140" s="400" t="s">
        <v>1602</v>
      </c>
      <c r="D1140" s="400" t="s">
        <v>112</v>
      </c>
      <c r="E1140" s="400">
        <v>2.7</v>
      </c>
      <c r="F1140" s="400" t="s">
        <v>292</v>
      </c>
      <c r="G1140" s="400" t="s">
        <v>292</v>
      </c>
      <c r="H1140" s="400" t="s">
        <v>335</v>
      </c>
      <c r="I1140" s="401" t="s">
        <v>396</v>
      </c>
      <c r="J1140" s="402">
        <v>1.1888463</v>
      </c>
      <c r="K1140" s="403">
        <v>1.4745081499999999</v>
      </c>
      <c r="L1140" s="402"/>
      <c r="M1140" s="402"/>
      <c r="N1140" s="402"/>
      <c r="O1140" s="402">
        <v>1.061493E-2</v>
      </c>
      <c r="P1140" s="402">
        <v>0.17188730999999999</v>
      </c>
      <c r="Q1140" s="402">
        <v>0.10315961</v>
      </c>
      <c r="R1140" s="404"/>
    </row>
    <row r="1141" spans="2:18">
      <c r="B1141" s="400" t="s">
        <v>1567</v>
      </c>
      <c r="C1141" s="400" t="s">
        <v>1605</v>
      </c>
      <c r="D1141" s="400" t="s">
        <v>112</v>
      </c>
      <c r="E1141" s="400">
        <v>2.7</v>
      </c>
      <c r="F1141" s="400" t="s">
        <v>292</v>
      </c>
      <c r="G1141" s="400" t="s">
        <v>292</v>
      </c>
      <c r="H1141" s="400" t="s">
        <v>335</v>
      </c>
      <c r="I1141" s="401" t="s">
        <v>396</v>
      </c>
      <c r="J1141" s="402">
        <v>1.1888463</v>
      </c>
      <c r="K1141" s="403">
        <v>1.4745081499999999</v>
      </c>
      <c r="L1141" s="402"/>
      <c r="M1141" s="402"/>
      <c r="N1141" s="402"/>
      <c r="O1141" s="402">
        <v>1.061493E-2</v>
      </c>
      <c r="P1141" s="402">
        <v>0.17188730999999999</v>
      </c>
      <c r="Q1141" s="402">
        <v>0.10315961</v>
      </c>
      <c r="R1141" s="404"/>
    </row>
    <row r="1142" spans="2:18">
      <c r="B1142" s="400" t="s">
        <v>1567</v>
      </c>
      <c r="C1142" s="400" t="s">
        <v>1604</v>
      </c>
      <c r="D1142" s="400" t="s">
        <v>112</v>
      </c>
      <c r="E1142" s="400">
        <v>2.7</v>
      </c>
      <c r="F1142" s="400" t="s">
        <v>292</v>
      </c>
      <c r="G1142" s="400" t="s">
        <v>292</v>
      </c>
      <c r="H1142" s="400" t="s">
        <v>335</v>
      </c>
      <c r="I1142" s="401" t="s">
        <v>396</v>
      </c>
      <c r="J1142" s="402">
        <v>1.1888463</v>
      </c>
      <c r="K1142" s="403">
        <v>1.4745081499999999</v>
      </c>
      <c r="L1142" s="402"/>
      <c r="M1142" s="402"/>
      <c r="N1142" s="402"/>
      <c r="O1142" s="402">
        <v>1.061493E-2</v>
      </c>
      <c r="P1142" s="402">
        <v>0.17188730999999999</v>
      </c>
      <c r="Q1142" s="402">
        <v>0.10315961</v>
      </c>
      <c r="R1142" s="404"/>
    </row>
    <row r="1143" spans="2:18">
      <c r="B1143" s="400" t="s">
        <v>1567</v>
      </c>
      <c r="C1143" s="400" t="s">
        <v>1619</v>
      </c>
      <c r="D1143" s="400" t="s">
        <v>112</v>
      </c>
      <c r="E1143" s="400">
        <v>2.7</v>
      </c>
      <c r="F1143" s="400" t="s">
        <v>292</v>
      </c>
      <c r="G1143" s="400" t="s">
        <v>292</v>
      </c>
      <c r="H1143" s="400" t="s">
        <v>335</v>
      </c>
      <c r="I1143" s="401" t="s">
        <v>396</v>
      </c>
      <c r="J1143" s="402">
        <v>2.1021835000000002</v>
      </c>
      <c r="K1143" s="403">
        <v>2.4047895600000002</v>
      </c>
      <c r="L1143" s="402"/>
      <c r="M1143" s="402"/>
      <c r="N1143" s="402"/>
      <c r="O1143" s="402">
        <v>0</v>
      </c>
      <c r="P1143" s="402">
        <v>0.17188730999999999</v>
      </c>
      <c r="Q1143" s="402">
        <v>0.13071874999999999</v>
      </c>
      <c r="R1143" s="404"/>
    </row>
    <row r="1144" spans="2:18">
      <c r="B1144" s="400" t="s">
        <v>1567</v>
      </c>
      <c r="C1144" s="400" t="s">
        <v>1588</v>
      </c>
      <c r="D1144" s="400" t="s">
        <v>122</v>
      </c>
      <c r="E1144" s="400">
        <v>2.7</v>
      </c>
      <c r="F1144" s="400" t="s">
        <v>334</v>
      </c>
      <c r="G1144" s="400" t="s">
        <v>334</v>
      </c>
      <c r="H1144" s="400" t="s">
        <v>335</v>
      </c>
      <c r="I1144" s="401" t="s">
        <v>1591</v>
      </c>
      <c r="J1144" s="402">
        <v>2.2648986484386509</v>
      </c>
      <c r="K1144" s="403">
        <v>2.6125035372857663</v>
      </c>
      <c r="L1144" s="402">
        <v>0.51222254969424397</v>
      </c>
      <c r="M1144" s="402">
        <v>0.24381406344395304</v>
      </c>
      <c r="N1144" s="402">
        <v>1.5088620353004538</v>
      </c>
      <c r="O1144" s="402">
        <v>0.15418903456603128</v>
      </c>
      <c r="P1144" s="402">
        <v>0.10018045359743132</v>
      </c>
      <c r="Q1144" s="402">
        <v>9.3235400683652728E-2</v>
      </c>
      <c r="R1144" s="404"/>
    </row>
    <row r="1145" spans="2:18">
      <c r="B1145" s="400" t="s">
        <v>1567</v>
      </c>
      <c r="C1145" s="400" t="s">
        <v>1588</v>
      </c>
      <c r="D1145" s="400" t="s">
        <v>130</v>
      </c>
      <c r="E1145" s="400">
        <v>3.3</v>
      </c>
      <c r="F1145" s="400" t="s">
        <v>416</v>
      </c>
      <c r="G1145" s="400" t="s">
        <v>417</v>
      </c>
      <c r="H1145" s="400" t="s">
        <v>335</v>
      </c>
      <c r="I1145" s="401" t="s">
        <v>1589</v>
      </c>
      <c r="J1145" s="402">
        <v>0.99</v>
      </c>
      <c r="K1145" s="403"/>
      <c r="L1145" s="402"/>
      <c r="M1145" s="402"/>
      <c r="N1145" s="402"/>
      <c r="O1145" s="402"/>
      <c r="P1145" s="402"/>
      <c r="Q1145" s="402"/>
      <c r="R1145" s="404"/>
    </row>
    <row r="1146" spans="2:18">
      <c r="B1146" s="400" t="s">
        <v>1567</v>
      </c>
      <c r="C1146" s="400" t="s">
        <v>1588</v>
      </c>
      <c r="D1146" s="400" t="s">
        <v>126</v>
      </c>
      <c r="E1146" s="400">
        <v>3.7</v>
      </c>
      <c r="F1146" s="400" t="s">
        <v>360</v>
      </c>
      <c r="G1146" s="400" t="s">
        <v>360</v>
      </c>
      <c r="H1146" s="400" t="s">
        <v>377</v>
      </c>
      <c r="I1146" s="401" t="s">
        <v>1590</v>
      </c>
      <c r="J1146" s="402">
        <v>1.1000000000000001</v>
      </c>
      <c r="K1146" s="403"/>
      <c r="L1146" s="402"/>
      <c r="M1146" s="402"/>
      <c r="N1146" s="402"/>
      <c r="O1146" s="402"/>
      <c r="P1146" s="402"/>
      <c r="Q1146" s="402"/>
      <c r="R1146" s="404"/>
    </row>
    <row r="1147" spans="2:18">
      <c r="B1147" s="400" t="s">
        <v>1567</v>
      </c>
      <c r="C1147" s="400" t="s">
        <v>1568</v>
      </c>
      <c r="D1147" s="400" t="s">
        <v>114</v>
      </c>
      <c r="E1147" s="400">
        <v>4</v>
      </c>
      <c r="F1147" s="400" t="s">
        <v>333</v>
      </c>
      <c r="G1147" s="400" t="s">
        <v>334</v>
      </c>
      <c r="H1147" s="400" t="s">
        <v>335</v>
      </c>
      <c r="I1147" s="401" t="s">
        <v>1569</v>
      </c>
      <c r="J1147" s="402"/>
      <c r="K1147" s="403">
        <v>3.75</v>
      </c>
      <c r="L1147" s="402"/>
      <c r="M1147" s="402"/>
      <c r="N1147" s="402"/>
      <c r="O1147" s="402"/>
      <c r="P1147" s="402"/>
      <c r="Q1147" s="402"/>
      <c r="R1147" s="404"/>
    </row>
    <row r="1148" spans="2:18">
      <c r="B1148" s="400" t="s">
        <v>1567</v>
      </c>
      <c r="C1148" s="400" t="s">
        <v>1610</v>
      </c>
      <c r="D1148" s="400" t="s">
        <v>114</v>
      </c>
      <c r="E1148" s="400">
        <v>4</v>
      </c>
      <c r="F1148" s="400" t="s">
        <v>1502</v>
      </c>
      <c r="G1148" s="400" t="s">
        <v>334</v>
      </c>
      <c r="H1148" s="400" t="s">
        <v>335</v>
      </c>
      <c r="I1148" s="401" t="s">
        <v>1569</v>
      </c>
      <c r="J1148" s="402"/>
      <c r="K1148" s="403">
        <v>1.19</v>
      </c>
      <c r="L1148" s="402"/>
      <c r="M1148" s="402"/>
      <c r="N1148" s="402"/>
      <c r="O1148" s="402"/>
      <c r="P1148" s="402"/>
      <c r="Q1148" s="402"/>
      <c r="R1148" s="404"/>
    </row>
    <row r="1149" spans="2:18">
      <c r="B1149" s="400" t="s">
        <v>1567</v>
      </c>
      <c r="C1149" s="400" t="s">
        <v>1606</v>
      </c>
      <c r="D1149" s="400" t="s">
        <v>114</v>
      </c>
      <c r="E1149" s="400">
        <v>4</v>
      </c>
      <c r="F1149" s="400" t="s">
        <v>1607</v>
      </c>
      <c r="G1149" s="400" t="s">
        <v>334</v>
      </c>
      <c r="H1149" s="400" t="s">
        <v>335</v>
      </c>
      <c r="I1149" s="401" t="s">
        <v>1569</v>
      </c>
      <c r="J1149" s="402"/>
      <c r="K1149" s="403">
        <v>3.34</v>
      </c>
      <c r="L1149" s="402"/>
      <c r="M1149" s="402"/>
      <c r="N1149" s="402"/>
      <c r="O1149" s="402"/>
      <c r="P1149" s="402"/>
      <c r="Q1149" s="402"/>
      <c r="R1149" s="404"/>
    </row>
    <row r="1150" spans="2:18">
      <c r="B1150" s="400" t="s">
        <v>1567</v>
      </c>
      <c r="C1150" s="400" t="s">
        <v>1608</v>
      </c>
      <c r="D1150" s="400" t="s">
        <v>114</v>
      </c>
      <c r="E1150" s="400">
        <v>4</v>
      </c>
      <c r="F1150" s="400" t="s">
        <v>1609</v>
      </c>
      <c r="G1150" s="400" t="s">
        <v>334</v>
      </c>
      <c r="H1150" s="400" t="s">
        <v>335</v>
      </c>
      <c r="I1150" s="401" t="s">
        <v>1569</v>
      </c>
      <c r="J1150" s="402"/>
      <c r="K1150" s="403">
        <v>2.5299999999999998</v>
      </c>
      <c r="L1150" s="402"/>
      <c r="M1150" s="402"/>
      <c r="N1150" s="402"/>
      <c r="O1150" s="402"/>
      <c r="P1150" s="402"/>
      <c r="Q1150" s="402"/>
      <c r="R1150" s="404"/>
    </row>
    <row r="1151" spans="2:18">
      <c r="B1151" s="400" t="s">
        <v>1567</v>
      </c>
      <c r="C1151" s="400" t="s">
        <v>1611</v>
      </c>
      <c r="D1151" s="400" t="s">
        <v>114</v>
      </c>
      <c r="E1151" s="400">
        <v>4</v>
      </c>
      <c r="F1151" s="400" t="s">
        <v>1612</v>
      </c>
      <c r="G1151" s="400" t="s">
        <v>334</v>
      </c>
      <c r="H1151" s="400" t="s">
        <v>335</v>
      </c>
      <c r="I1151" s="401" t="s">
        <v>1569</v>
      </c>
      <c r="J1151" s="402"/>
      <c r="K1151" s="403">
        <v>1.26</v>
      </c>
      <c r="L1151" s="402"/>
      <c r="M1151" s="402"/>
      <c r="N1151" s="402"/>
      <c r="O1151" s="402"/>
      <c r="P1151" s="402"/>
      <c r="Q1151" s="402"/>
      <c r="R1151" s="404"/>
    </row>
    <row r="1152" spans="2:18">
      <c r="B1152" s="400" t="s">
        <v>1567</v>
      </c>
      <c r="C1152" s="400" t="s">
        <v>1613</v>
      </c>
      <c r="D1152" s="400" t="s">
        <v>114</v>
      </c>
      <c r="E1152" s="400">
        <v>4</v>
      </c>
      <c r="F1152" s="400" t="s">
        <v>434</v>
      </c>
      <c r="G1152" s="400" t="s">
        <v>334</v>
      </c>
      <c r="H1152" s="400" t="s">
        <v>335</v>
      </c>
      <c r="I1152" s="401" t="s">
        <v>1569</v>
      </c>
      <c r="J1152" s="402"/>
      <c r="K1152" s="403">
        <v>1.69</v>
      </c>
      <c r="L1152" s="402"/>
      <c r="M1152" s="402"/>
      <c r="N1152" s="402"/>
      <c r="O1152" s="402"/>
      <c r="P1152" s="402"/>
      <c r="Q1152" s="402"/>
      <c r="R1152" s="404"/>
    </row>
    <row r="1153" spans="2:18">
      <c r="B1153" s="400" t="s">
        <v>1567</v>
      </c>
      <c r="C1153" s="400" t="s">
        <v>1614</v>
      </c>
      <c r="D1153" s="400" t="s">
        <v>114</v>
      </c>
      <c r="E1153" s="400">
        <v>4</v>
      </c>
      <c r="F1153" s="400" t="s">
        <v>430</v>
      </c>
      <c r="G1153" s="400" t="s">
        <v>334</v>
      </c>
      <c r="H1153" s="400" t="s">
        <v>335</v>
      </c>
      <c r="I1153" s="401" t="s">
        <v>1569</v>
      </c>
      <c r="J1153" s="402"/>
      <c r="K1153" s="403">
        <v>1.32</v>
      </c>
      <c r="L1153" s="402"/>
      <c r="M1153" s="402"/>
      <c r="N1153" s="402"/>
      <c r="O1153" s="402"/>
      <c r="P1153" s="402"/>
      <c r="Q1153" s="402"/>
      <c r="R1153" s="404"/>
    </row>
    <row r="1154" spans="2:18">
      <c r="B1154" s="400" t="s">
        <v>1567</v>
      </c>
      <c r="C1154" s="400" t="s">
        <v>1615</v>
      </c>
      <c r="D1154" s="400" t="s">
        <v>114</v>
      </c>
      <c r="E1154" s="400">
        <v>4</v>
      </c>
      <c r="F1154" s="400" t="s">
        <v>432</v>
      </c>
      <c r="G1154" s="400" t="s">
        <v>334</v>
      </c>
      <c r="H1154" s="400" t="s">
        <v>335</v>
      </c>
      <c r="I1154" s="401" t="s">
        <v>1569</v>
      </c>
      <c r="J1154" s="402"/>
      <c r="K1154" s="403">
        <v>1.34</v>
      </c>
      <c r="L1154" s="402"/>
      <c r="M1154" s="402"/>
      <c r="N1154" s="402"/>
      <c r="O1154" s="402"/>
      <c r="P1154" s="402"/>
      <c r="Q1154" s="402"/>
      <c r="R1154" s="404"/>
    </row>
    <row r="1155" spans="2:18">
      <c r="B1155" s="400" t="s">
        <v>1567</v>
      </c>
      <c r="C1155" s="400" t="s">
        <v>1616</v>
      </c>
      <c r="D1155" s="400" t="s">
        <v>114</v>
      </c>
      <c r="E1155" s="400">
        <v>4</v>
      </c>
      <c r="F1155" s="400" t="s">
        <v>459</v>
      </c>
      <c r="G1155" s="400" t="s">
        <v>334</v>
      </c>
      <c r="H1155" s="400" t="s">
        <v>335</v>
      </c>
      <c r="I1155" s="401" t="s">
        <v>1569</v>
      </c>
      <c r="J1155" s="402"/>
      <c r="K1155" s="403">
        <v>1.39</v>
      </c>
      <c r="L1155" s="402"/>
      <c r="M1155" s="402"/>
      <c r="N1155" s="402"/>
      <c r="O1155" s="402"/>
      <c r="P1155" s="402"/>
      <c r="Q1155" s="402"/>
      <c r="R1155" s="404"/>
    </row>
    <row r="1156" spans="2:18">
      <c r="B1156" s="400" t="s">
        <v>1567</v>
      </c>
      <c r="C1156" s="400" t="s">
        <v>1570</v>
      </c>
      <c r="D1156" s="400" t="s">
        <v>120</v>
      </c>
      <c r="E1156" s="400">
        <v>2.7</v>
      </c>
      <c r="F1156" s="400" t="s">
        <v>334</v>
      </c>
      <c r="G1156" s="400" t="s">
        <v>334</v>
      </c>
      <c r="H1156" s="400" t="s">
        <v>205</v>
      </c>
      <c r="I1156" s="401" t="s">
        <v>365</v>
      </c>
      <c r="J1156" s="402">
        <v>5.7073859457599996</v>
      </c>
      <c r="K1156" s="403"/>
      <c r="L1156" s="402">
        <v>2.3528273759999999E-2</v>
      </c>
      <c r="M1156" s="402">
        <v>1.719210006</v>
      </c>
      <c r="N1156" s="402">
        <v>3.9646476659999998</v>
      </c>
      <c r="O1156" s="402"/>
      <c r="P1156" s="402"/>
      <c r="Q1156" s="402"/>
      <c r="R1156" s="404"/>
    </row>
    <row r="1157" spans="2:18">
      <c r="B1157" s="400" t="s">
        <v>1567</v>
      </c>
      <c r="C1157" s="400" t="s">
        <v>1570</v>
      </c>
      <c r="D1157" s="400" t="s">
        <v>120</v>
      </c>
      <c r="E1157" s="400">
        <v>2.7</v>
      </c>
      <c r="F1157" s="400" t="s">
        <v>334</v>
      </c>
      <c r="G1157" s="400" t="s">
        <v>334</v>
      </c>
      <c r="H1157" s="400" t="s">
        <v>477</v>
      </c>
      <c r="I1157" s="401" t="s">
        <v>365</v>
      </c>
      <c r="J1157" s="402">
        <v>6.60453322568</v>
      </c>
      <c r="K1157" s="403"/>
      <c r="L1157" s="402">
        <v>3.1185516800000001E-3</v>
      </c>
      <c r="M1157" s="402">
        <v>2.1531392340000002</v>
      </c>
      <c r="N1157" s="402">
        <v>4.4482754399999997</v>
      </c>
      <c r="O1157" s="402"/>
      <c r="P1157" s="402"/>
      <c r="Q1157" s="402"/>
      <c r="R1157" s="404"/>
    </row>
    <row r="1158" spans="2:18">
      <c r="B1158" s="400" t="s">
        <v>1567</v>
      </c>
      <c r="C1158" s="400" t="s">
        <v>1570</v>
      </c>
      <c r="D1158" s="400" t="s">
        <v>120</v>
      </c>
      <c r="E1158" s="400">
        <v>2.7</v>
      </c>
      <c r="F1158" s="400" t="s">
        <v>334</v>
      </c>
      <c r="G1158" s="400" t="s">
        <v>334</v>
      </c>
      <c r="H1158" s="400" t="s">
        <v>478</v>
      </c>
      <c r="I1158" s="401" t="s">
        <v>365</v>
      </c>
      <c r="J1158" s="402">
        <v>5.5668147469799996</v>
      </c>
      <c r="K1158" s="403"/>
      <c r="L1158" s="402">
        <v>2.672619498E-2</v>
      </c>
      <c r="M1158" s="402">
        <v>1.651219266</v>
      </c>
      <c r="N1158" s="402">
        <v>3.8888692859999998</v>
      </c>
      <c r="O1158" s="402"/>
      <c r="P1158" s="402"/>
      <c r="Q1158" s="402"/>
      <c r="R1158" s="404"/>
    </row>
    <row r="1159" spans="2:18">
      <c r="B1159" s="400" t="s">
        <v>1567</v>
      </c>
      <c r="C1159" s="400" t="s">
        <v>1570</v>
      </c>
      <c r="D1159" s="400" t="s">
        <v>120</v>
      </c>
      <c r="E1159" s="400">
        <v>2.7</v>
      </c>
      <c r="F1159" s="400" t="s">
        <v>486</v>
      </c>
      <c r="G1159" s="400" t="s">
        <v>334</v>
      </c>
      <c r="H1159" s="400" t="s">
        <v>205</v>
      </c>
      <c r="I1159" s="401" t="s">
        <v>365</v>
      </c>
      <c r="J1159" s="402">
        <v>2.9191770564000001</v>
      </c>
      <c r="K1159" s="403"/>
      <c r="L1159" s="402">
        <v>0.18355870439999999</v>
      </c>
      <c r="M1159" s="402">
        <v>0.89546033999999997</v>
      </c>
      <c r="N1159" s="402">
        <v>1.8401580120000001</v>
      </c>
      <c r="O1159" s="402"/>
      <c r="P1159" s="402"/>
      <c r="Q1159" s="402"/>
      <c r="R1159" s="404"/>
    </row>
    <row r="1160" spans="2:18">
      <c r="B1160" s="400" t="s">
        <v>1567</v>
      </c>
      <c r="C1160" s="400" t="s">
        <v>1570</v>
      </c>
      <c r="D1160" s="400" t="s">
        <v>120</v>
      </c>
      <c r="E1160" s="400">
        <v>2.7</v>
      </c>
      <c r="F1160" s="400" t="s">
        <v>486</v>
      </c>
      <c r="G1160" s="400" t="s">
        <v>334</v>
      </c>
      <c r="H1160" s="400" t="s">
        <v>477</v>
      </c>
      <c r="I1160" s="401" t="s">
        <v>365</v>
      </c>
      <c r="J1160" s="402">
        <v>2.9557561884000001</v>
      </c>
      <c r="K1160" s="403"/>
      <c r="L1160" s="402">
        <v>0.1835582664</v>
      </c>
      <c r="M1160" s="402">
        <v>0.95086120799999996</v>
      </c>
      <c r="N1160" s="402">
        <v>1.8213367140000001</v>
      </c>
      <c r="O1160" s="402"/>
      <c r="P1160" s="402"/>
      <c r="Q1160" s="402"/>
      <c r="R1160" s="404"/>
    </row>
    <row r="1161" spans="2:18">
      <c r="B1161" s="400" t="s">
        <v>1567</v>
      </c>
      <c r="C1161" s="400" t="s">
        <v>1570</v>
      </c>
      <c r="D1161" s="400" t="s">
        <v>120</v>
      </c>
      <c r="E1161" s="400">
        <v>2.7</v>
      </c>
      <c r="F1161" s="400" t="s">
        <v>486</v>
      </c>
      <c r="G1161" s="400" t="s">
        <v>334</v>
      </c>
      <c r="H1161" s="400" t="s">
        <v>478</v>
      </c>
      <c r="I1161" s="401" t="s">
        <v>365</v>
      </c>
      <c r="J1161" s="402">
        <v>2.9033811996000001</v>
      </c>
      <c r="K1161" s="403"/>
      <c r="L1161" s="402">
        <v>0.1835588796</v>
      </c>
      <c r="M1161" s="402">
        <v>0.87153678000000001</v>
      </c>
      <c r="N1161" s="402">
        <v>1.84828554</v>
      </c>
      <c r="O1161" s="402"/>
      <c r="P1161" s="402"/>
      <c r="Q1161" s="402"/>
      <c r="R1161" s="404"/>
    </row>
    <row r="1162" spans="2:18">
      <c r="B1162" s="400" t="s">
        <v>1567</v>
      </c>
      <c r="C1162" s="400" t="s">
        <v>1570</v>
      </c>
      <c r="D1162" s="400" t="s">
        <v>120</v>
      </c>
      <c r="E1162" s="400">
        <v>2.7</v>
      </c>
      <c r="F1162" s="400" t="s">
        <v>432</v>
      </c>
      <c r="G1162" s="400" t="s">
        <v>334</v>
      </c>
      <c r="H1162" s="400" t="s">
        <v>205</v>
      </c>
      <c r="I1162" s="401" t="s">
        <v>365</v>
      </c>
      <c r="J1162" s="402">
        <v>2.2010898161700001</v>
      </c>
      <c r="K1162" s="403"/>
      <c r="L1162" s="402">
        <v>4.3661219700000002E-3</v>
      </c>
      <c r="M1162" s="402">
        <v>0.34207708019999999</v>
      </c>
      <c r="N1162" s="402">
        <v>1.854646614</v>
      </c>
      <c r="O1162" s="402"/>
      <c r="P1162" s="402"/>
      <c r="Q1162" s="402"/>
      <c r="R1162" s="404"/>
    </row>
    <row r="1163" spans="2:18">
      <c r="B1163" s="400" t="s">
        <v>1567</v>
      </c>
      <c r="C1163" s="400" t="s">
        <v>1570</v>
      </c>
      <c r="D1163" s="400" t="s">
        <v>120</v>
      </c>
      <c r="E1163" s="400">
        <v>2.7</v>
      </c>
      <c r="F1163" s="400" t="s">
        <v>432</v>
      </c>
      <c r="G1163" s="400" t="s">
        <v>334</v>
      </c>
      <c r="H1163" s="400" t="s">
        <v>477</v>
      </c>
      <c r="I1163" s="401" t="s">
        <v>365</v>
      </c>
      <c r="J1163" s="402">
        <v>2.2133017103800001</v>
      </c>
      <c r="K1163" s="403"/>
      <c r="L1163" s="402">
        <v>4.3611449800000004E-3</v>
      </c>
      <c r="M1163" s="402">
        <v>0.35481867540000001</v>
      </c>
      <c r="N1163" s="402">
        <v>1.8541218900000001</v>
      </c>
      <c r="O1163" s="402"/>
      <c r="P1163" s="402"/>
      <c r="Q1163" s="402"/>
      <c r="R1163" s="404"/>
    </row>
    <row r="1164" spans="2:18">
      <c r="B1164" s="400" t="s">
        <v>1567</v>
      </c>
      <c r="C1164" s="400" t="s">
        <v>1570</v>
      </c>
      <c r="D1164" s="400" t="s">
        <v>120</v>
      </c>
      <c r="E1164" s="400">
        <v>2.7</v>
      </c>
      <c r="F1164" s="400" t="s">
        <v>432</v>
      </c>
      <c r="G1164" s="400" t="s">
        <v>334</v>
      </c>
      <c r="H1164" s="400" t="s">
        <v>478</v>
      </c>
      <c r="I1164" s="401" t="s">
        <v>365</v>
      </c>
      <c r="J1164" s="402">
        <v>2.1932024606499998</v>
      </c>
      <c r="K1164" s="403"/>
      <c r="L1164" s="402">
        <v>4.3693364499999996E-3</v>
      </c>
      <c r="M1164" s="402">
        <v>0.33384749819999998</v>
      </c>
      <c r="N1164" s="402">
        <v>1.8549856259999999</v>
      </c>
      <c r="O1164" s="402"/>
      <c r="P1164" s="402"/>
      <c r="Q1164" s="402"/>
      <c r="R1164" s="404"/>
    </row>
    <row r="1165" spans="2:18">
      <c r="B1165" s="400" t="s">
        <v>1567</v>
      </c>
      <c r="C1165" s="400" t="s">
        <v>1570</v>
      </c>
      <c r="D1165" s="400" t="s">
        <v>120</v>
      </c>
      <c r="E1165" s="400">
        <v>2.7</v>
      </c>
      <c r="F1165" s="400" t="s">
        <v>475</v>
      </c>
      <c r="G1165" s="400" t="s">
        <v>334</v>
      </c>
      <c r="H1165" s="400" t="s">
        <v>205</v>
      </c>
      <c r="I1165" s="401" t="s">
        <v>365</v>
      </c>
      <c r="J1165" s="402">
        <v>10.666000800000001</v>
      </c>
      <c r="K1165" s="403"/>
      <c r="L1165" s="402">
        <v>0</v>
      </c>
      <c r="M1165" s="402">
        <v>2.7350866200000001</v>
      </c>
      <c r="N1165" s="402">
        <v>7.9309141800000003</v>
      </c>
      <c r="O1165" s="402"/>
      <c r="P1165" s="402"/>
      <c r="Q1165" s="402"/>
      <c r="R1165" s="404"/>
    </row>
    <row r="1166" spans="2:18">
      <c r="B1166" s="400" t="s">
        <v>1567</v>
      </c>
      <c r="C1166" s="400" t="s">
        <v>1570</v>
      </c>
      <c r="D1166" s="400" t="s">
        <v>120</v>
      </c>
      <c r="E1166" s="400">
        <v>2.7</v>
      </c>
      <c r="F1166" s="400" t="s">
        <v>475</v>
      </c>
      <c r="G1166" s="400" t="s">
        <v>334</v>
      </c>
      <c r="H1166" s="400" t="s">
        <v>477</v>
      </c>
      <c r="I1166" s="401" t="s">
        <v>365</v>
      </c>
      <c r="J1166" s="402">
        <v>10.843762662</v>
      </c>
      <c r="K1166" s="403"/>
      <c r="L1166" s="402">
        <v>0</v>
      </c>
      <c r="M1166" s="402">
        <v>2.8872736620000001</v>
      </c>
      <c r="N1166" s="402">
        <v>7.9564890000000004</v>
      </c>
      <c r="O1166" s="402"/>
      <c r="P1166" s="402"/>
      <c r="Q1166" s="402"/>
      <c r="R1166" s="404"/>
    </row>
    <row r="1167" spans="2:18">
      <c r="B1167" s="400" t="s">
        <v>1567</v>
      </c>
      <c r="C1167" s="400" t="s">
        <v>1570</v>
      </c>
      <c r="D1167" s="400" t="s">
        <v>120</v>
      </c>
      <c r="E1167" s="400">
        <v>2.7</v>
      </c>
      <c r="F1167" s="400" t="s">
        <v>475</v>
      </c>
      <c r="G1167" s="400" t="s">
        <v>334</v>
      </c>
      <c r="H1167" s="400" t="s">
        <v>478</v>
      </c>
      <c r="I1167" s="401" t="s">
        <v>365</v>
      </c>
      <c r="J1167" s="402">
        <v>10.538188895999999</v>
      </c>
      <c r="K1167" s="403"/>
      <c r="L1167" s="402">
        <v>0</v>
      </c>
      <c r="M1167" s="402">
        <v>2.6256619560000001</v>
      </c>
      <c r="N1167" s="402">
        <v>7.9125269400000002</v>
      </c>
      <c r="O1167" s="402"/>
      <c r="P1167" s="402"/>
      <c r="Q1167" s="402"/>
      <c r="R1167" s="404"/>
    </row>
    <row r="1168" spans="2:18">
      <c r="B1168" s="400" t="s">
        <v>1567</v>
      </c>
      <c r="C1168" s="400" t="s">
        <v>1570</v>
      </c>
      <c r="D1168" s="400" t="s">
        <v>120</v>
      </c>
      <c r="E1168" s="400">
        <v>2.7</v>
      </c>
      <c r="F1168" s="400" t="s">
        <v>479</v>
      </c>
      <c r="G1168" s="400" t="s">
        <v>334</v>
      </c>
      <c r="H1168" s="400" t="s">
        <v>205</v>
      </c>
      <c r="I1168" s="401" t="s">
        <v>365</v>
      </c>
      <c r="J1168" s="402">
        <v>4.3089826799999997</v>
      </c>
      <c r="K1168" s="403"/>
      <c r="L1168" s="402">
        <v>5.5472262000000001E-2</v>
      </c>
      <c r="M1168" s="402">
        <v>1.624709754</v>
      </c>
      <c r="N1168" s="402">
        <v>2.6288006639999999</v>
      </c>
      <c r="O1168" s="402"/>
      <c r="P1168" s="402"/>
      <c r="Q1168" s="402"/>
      <c r="R1168" s="404"/>
    </row>
    <row r="1169" spans="2:18">
      <c r="B1169" s="400" t="s">
        <v>1567</v>
      </c>
      <c r="C1169" s="400" t="s">
        <v>1570</v>
      </c>
      <c r="D1169" s="400" t="s">
        <v>120</v>
      </c>
      <c r="E1169" s="400">
        <v>2.7</v>
      </c>
      <c r="F1169" s="400" t="s">
        <v>479</v>
      </c>
      <c r="G1169" s="400" t="s">
        <v>334</v>
      </c>
      <c r="H1169" s="400" t="s">
        <v>477</v>
      </c>
      <c r="I1169" s="401" t="s">
        <v>365</v>
      </c>
      <c r="J1169" s="402">
        <v>3.9041227674000001</v>
      </c>
      <c r="K1169" s="403"/>
      <c r="L1169" s="402">
        <v>6.1516793399999999E-2</v>
      </c>
      <c r="M1169" s="402">
        <v>1.2676959539999999</v>
      </c>
      <c r="N1169" s="402">
        <v>2.5749100199999999</v>
      </c>
      <c r="O1169" s="402"/>
      <c r="P1169" s="402"/>
      <c r="Q1169" s="402"/>
      <c r="R1169" s="404"/>
    </row>
    <row r="1170" spans="2:18">
      <c r="B1170" s="400" t="s">
        <v>1567</v>
      </c>
      <c r="C1170" s="400" t="s">
        <v>1570</v>
      </c>
      <c r="D1170" s="400" t="s">
        <v>120</v>
      </c>
      <c r="E1170" s="400">
        <v>2.7</v>
      </c>
      <c r="F1170" s="400" t="s">
        <v>479</v>
      </c>
      <c r="G1170" s="400" t="s">
        <v>334</v>
      </c>
      <c r="H1170" s="400" t="s">
        <v>478</v>
      </c>
      <c r="I1170" s="401" t="s">
        <v>365</v>
      </c>
      <c r="J1170" s="402">
        <v>4.4747920038000002</v>
      </c>
      <c r="K1170" s="403"/>
      <c r="L1170" s="402">
        <v>5.2996729800000003E-2</v>
      </c>
      <c r="M1170" s="402">
        <v>1.7709233520000001</v>
      </c>
      <c r="N1170" s="402">
        <v>2.6508719219999999</v>
      </c>
      <c r="O1170" s="402"/>
      <c r="P1170" s="402"/>
      <c r="Q1170" s="402"/>
      <c r="R1170" s="404"/>
    </row>
    <row r="1171" spans="2:18">
      <c r="B1171" s="400" t="s">
        <v>1567</v>
      </c>
      <c r="C1171" s="400" t="s">
        <v>1570</v>
      </c>
      <c r="D1171" s="400" t="s">
        <v>120</v>
      </c>
      <c r="E1171" s="400">
        <v>2.7</v>
      </c>
      <c r="F1171" s="400" t="s">
        <v>480</v>
      </c>
      <c r="G1171" s="400" t="s">
        <v>334</v>
      </c>
      <c r="H1171" s="400" t="s">
        <v>205</v>
      </c>
      <c r="I1171" s="401" t="s">
        <v>365</v>
      </c>
      <c r="J1171" s="402">
        <v>4.9507293299999997</v>
      </c>
      <c r="K1171" s="403"/>
      <c r="L1171" s="402">
        <v>6.3983916000000002E-2</v>
      </c>
      <c r="M1171" s="402">
        <v>1.0082006640000001</v>
      </c>
      <c r="N1171" s="402">
        <v>3.8785447500000001</v>
      </c>
      <c r="O1171" s="402"/>
      <c r="P1171" s="402"/>
      <c r="Q1171" s="402"/>
      <c r="R1171" s="404"/>
    </row>
    <row r="1172" spans="2:18">
      <c r="B1172" s="400" t="s">
        <v>1567</v>
      </c>
      <c r="C1172" s="400" t="s">
        <v>1570</v>
      </c>
      <c r="D1172" s="400" t="s">
        <v>120</v>
      </c>
      <c r="E1172" s="400">
        <v>2.7</v>
      </c>
      <c r="F1172" s="400" t="s">
        <v>480</v>
      </c>
      <c r="G1172" s="400" t="s">
        <v>334</v>
      </c>
      <c r="H1172" s="400" t="s">
        <v>477</v>
      </c>
      <c r="I1172" s="401" t="s">
        <v>365</v>
      </c>
      <c r="J1172" s="402">
        <v>4.9040948130000004</v>
      </c>
      <c r="K1172" s="403"/>
      <c r="L1172" s="402">
        <v>5.7717231000000001E-2</v>
      </c>
      <c r="M1172" s="402">
        <v>0.95826822599999995</v>
      </c>
      <c r="N1172" s="402">
        <v>3.8881093560000002</v>
      </c>
      <c r="O1172" s="402"/>
      <c r="P1172" s="402"/>
      <c r="Q1172" s="402"/>
      <c r="R1172" s="404"/>
    </row>
    <row r="1173" spans="2:18">
      <c r="B1173" s="400" t="s">
        <v>1567</v>
      </c>
      <c r="C1173" s="400" t="s">
        <v>1570</v>
      </c>
      <c r="D1173" s="400" t="s">
        <v>120</v>
      </c>
      <c r="E1173" s="400">
        <v>2.7</v>
      </c>
      <c r="F1173" s="400" t="s">
        <v>480</v>
      </c>
      <c r="G1173" s="400" t="s">
        <v>334</v>
      </c>
      <c r="H1173" s="400" t="s">
        <v>478</v>
      </c>
      <c r="I1173" s="401" t="s">
        <v>365</v>
      </c>
      <c r="J1173" s="402">
        <v>5.0228646888000004</v>
      </c>
      <c r="K1173" s="403"/>
      <c r="L1173" s="402">
        <v>7.3677556800000002E-2</v>
      </c>
      <c r="M1173" s="402">
        <v>1.0854375839999999</v>
      </c>
      <c r="N1173" s="402">
        <v>3.8637495479999999</v>
      </c>
      <c r="O1173" s="402"/>
      <c r="P1173" s="402"/>
      <c r="Q1173" s="402"/>
      <c r="R1173" s="404"/>
    </row>
    <row r="1174" spans="2:18">
      <c r="B1174" s="400" t="s">
        <v>1567</v>
      </c>
      <c r="C1174" s="400" t="s">
        <v>1570</v>
      </c>
      <c r="D1174" s="400" t="s">
        <v>120</v>
      </c>
      <c r="E1174" s="400">
        <v>2.7</v>
      </c>
      <c r="F1174" s="400" t="s">
        <v>481</v>
      </c>
      <c r="G1174" s="400" t="s">
        <v>334</v>
      </c>
      <c r="H1174" s="400" t="s">
        <v>205</v>
      </c>
      <c r="I1174" s="401" t="s">
        <v>365</v>
      </c>
      <c r="J1174" s="402">
        <v>5.5741036319999999</v>
      </c>
      <c r="K1174" s="403"/>
      <c r="L1174" s="402">
        <v>0</v>
      </c>
      <c r="M1174" s="402">
        <v>2.1806215440000001</v>
      </c>
      <c r="N1174" s="402">
        <v>3.3934820879999998</v>
      </c>
      <c r="O1174" s="402"/>
      <c r="P1174" s="402"/>
      <c r="Q1174" s="402"/>
      <c r="R1174" s="404"/>
    </row>
    <row r="1175" spans="2:18">
      <c r="B1175" s="400" t="s">
        <v>1567</v>
      </c>
      <c r="C1175" s="400" t="s">
        <v>1570</v>
      </c>
      <c r="D1175" s="400" t="s">
        <v>120</v>
      </c>
      <c r="E1175" s="400">
        <v>2.7</v>
      </c>
      <c r="F1175" s="400" t="s">
        <v>481</v>
      </c>
      <c r="G1175" s="400" t="s">
        <v>334</v>
      </c>
      <c r="H1175" s="400" t="s">
        <v>477</v>
      </c>
      <c r="I1175" s="401" t="s">
        <v>365</v>
      </c>
      <c r="J1175" s="402">
        <v>7.2843390179999998</v>
      </c>
      <c r="K1175" s="403"/>
      <c r="L1175" s="402">
        <v>0</v>
      </c>
      <c r="M1175" s="402">
        <v>3.930424098</v>
      </c>
      <c r="N1175" s="402">
        <v>3.3539149199999998</v>
      </c>
      <c r="O1175" s="402"/>
      <c r="P1175" s="402"/>
      <c r="Q1175" s="402"/>
      <c r="R1175" s="404"/>
    </row>
    <row r="1176" spans="2:18">
      <c r="B1176" s="400" t="s">
        <v>1567</v>
      </c>
      <c r="C1176" s="400" t="s">
        <v>1570</v>
      </c>
      <c r="D1176" s="400" t="s">
        <v>120</v>
      </c>
      <c r="E1176" s="400">
        <v>2.7</v>
      </c>
      <c r="F1176" s="400" t="s">
        <v>481</v>
      </c>
      <c r="G1176" s="400" t="s">
        <v>334</v>
      </c>
      <c r="H1176" s="400" t="s">
        <v>478</v>
      </c>
      <c r="I1176" s="401" t="s">
        <v>365</v>
      </c>
      <c r="J1176" s="402">
        <v>4.5900091740000004</v>
      </c>
      <c r="K1176" s="403"/>
      <c r="L1176" s="402">
        <v>0</v>
      </c>
      <c r="M1176" s="402">
        <v>1.1737598460000001</v>
      </c>
      <c r="N1176" s="402">
        <v>3.4162493280000001</v>
      </c>
      <c r="O1176" s="402"/>
      <c r="P1176" s="402"/>
      <c r="Q1176" s="402"/>
      <c r="R1176" s="404"/>
    </row>
    <row r="1177" spans="2:18">
      <c r="B1177" s="400" t="s">
        <v>1567</v>
      </c>
      <c r="C1177" s="400" t="s">
        <v>1570</v>
      </c>
      <c r="D1177" s="400" t="s">
        <v>120</v>
      </c>
      <c r="E1177" s="400">
        <v>2.7</v>
      </c>
      <c r="F1177" s="400" t="s">
        <v>484</v>
      </c>
      <c r="G1177" s="400" t="s">
        <v>334</v>
      </c>
      <c r="H1177" s="400" t="s">
        <v>205</v>
      </c>
      <c r="I1177" s="401" t="s">
        <v>365</v>
      </c>
      <c r="J1177" s="402">
        <v>5.5176964327200002</v>
      </c>
      <c r="K1177" s="403"/>
      <c r="L1177" s="402">
        <v>2.4434460719999999E-2</v>
      </c>
      <c r="M1177" s="402">
        <v>1.6664651699999999</v>
      </c>
      <c r="N1177" s="402">
        <v>3.8267968020000001</v>
      </c>
      <c r="O1177" s="402"/>
      <c r="P1177" s="402"/>
      <c r="Q1177" s="402"/>
      <c r="R1177" s="404"/>
    </row>
    <row r="1178" spans="2:18">
      <c r="B1178" s="400" t="s">
        <v>1567</v>
      </c>
      <c r="C1178" s="400" t="s">
        <v>1570</v>
      </c>
      <c r="D1178" s="400" t="s">
        <v>120</v>
      </c>
      <c r="E1178" s="400">
        <v>2.7</v>
      </c>
      <c r="F1178" s="400" t="s">
        <v>484</v>
      </c>
      <c r="G1178" s="400" t="s">
        <v>334</v>
      </c>
      <c r="H1178" s="400" t="s">
        <v>477</v>
      </c>
      <c r="I1178" s="401" t="s">
        <v>365</v>
      </c>
      <c r="J1178" s="402">
        <v>5.9311156799999996</v>
      </c>
      <c r="K1178" s="403"/>
      <c r="L1178" s="402">
        <v>0</v>
      </c>
      <c r="M1178" s="402">
        <v>1.8626501879999999</v>
      </c>
      <c r="N1178" s="402">
        <v>4.0684654919999996</v>
      </c>
      <c r="O1178" s="402"/>
      <c r="P1178" s="402"/>
      <c r="Q1178" s="402"/>
      <c r="R1178" s="404"/>
    </row>
    <row r="1179" spans="2:18">
      <c r="B1179" s="400" t="s">
        <v>1567</v>
      </c>
      <c r="C1179" s="400" t="s">
        <v>1570</v>
      </c>
      <c r="D1179" s="400" t="s">
        <v>120</v>
      </c>
      <c r="E1179" s="400">
        <v>2.7</v>
      </c>
      <c r="F1179" s="400" t="s">
        <v>484</v>
      </c>
      <c r="G1179" s="400" t="s">
        <v>334</v>
      </c>
      <c r="H1179" s="400" t="s">
        <v>478</v>
      </c>
      <c r="I1179" s="401" t="s">
        <v>365</v>
      </c>
      <c r="J1179" s="402">
        <v>5.4662234304600004</v>
      </c>
      <c r="K1179" s="403"/>
      <c r="L1179" s="402">
        <v>2.7476690460000001E-2</v>
      </c>
      <c r="M1179" s="402">
        <v>1.6420392239999999</v>
      </c>
      <c r="N1179" s="402">
        <v>3.7967075160000001</v>
      </c>
      <c r="O1179" s="402"/>
      <c r="P1179" s="402"/>
      <c r="Q1179" s="402"/>
      <c r="R1179" s="404"/>
    </row>
    <row r="1180" spans="2:18">
      <c r="B1180" s="400" t="s">
        <v>1567</v>
      </c>
      <c r="C1180" s="400" t="s">
        <v>1571</v>
      </c>
      <c r="D1180" s="400" t="s">
        <v>120</v>
      </c>
      <c r="E1180" s="400">
        <v>2.7</v>
      </c>
      <c r="F1180" s="400" t="s">
        <v>334</v>
      </c>
      <c r="G1180" s="400" t="s">
        <v>334</v>
      </c>
      <c r="H1180" s="400" t="s">
        <v>205</v>
      </c>
      <c r="I1180" s="401" t="s">
        <v>365</v>
      </c>
      <c r="J1180" s="402">
        <v>2.8043835190199999</v>
      </c>
      <c r="K1180" s="403"/>
      <c r="L1180" s="402">
        <v>2.7123613019999999E-2</v>
      </c>
      <c r="M1180" s="402">
        <v>0.84098449799999997</v>
      </c>
      <c r="N1180" s="402">
        <v>1.936275408</v>
      </c>
      <c r="O1180" s="402"/>
      <c r="P1180" s="402"/>
      <c r="Q1180" s="402"/>
      <c r="R1180" s="404"/>
    </row>
    <row r="1181" spans="2:18">
      <c r="B1181" s="400" t="s">
        <v>1567</v>
      </c>
      <c r="C1181" s="400" t="s">
        <v>1571</v>
      </c>
      <c r="D1181" s="400" t="s">
        <v>120</v>
      </c>
      <c r="E1181" s="400">
        <v>2.7</v>
      </c>
      <c r="F1181" s="400" t="s">
        <v>334</v>
      </c>
      <c r="G1181" s="400" t="s">
        <v>334</v>
      </c>
      <c r="H1181" s="400" t="s">
        <v>477</v>
      </c>
      <c r="I1181" s="401" t="s">
        <v>365</v>
      </c>
      <c r="J1181" s="402">
        <v>3.0780106738200002</v>
      </c>
      <c r="K1181" s="403"/>
      <c r="L1181" s="402">
        <v>1.188559782E-2</v>
      </c>
      <c r="M1181" s="402">
        <v>1.10565522</v>
      </c>
      <c r="N1181" s="402">
        <v>1.960469856</v>
      </c>
      <c r="O1181" s="402"/>
      <c r="P1181" s="402"/>
      <c r="Q1181" s="402"/>
      <c r="R1181" s="404"/>
    </row>
    <row r="1182" spans="2:18">
      <c r="B1182" s="400" t="s">
        <v>1567</v>
      </c>
      <c r="C1182" s="400" t="s">
        <v>1571</v>
      </c>
      <c r="D1182" s="400" t="s">
        <v>120</v>
      </c>
      <c r="E1182" s="400">
        <v>2.7</v>
      </c>
      <c r="F1182" s="400" t="s">
        <v>334</v>
      </c>
      <c r="G1182" s="400" t="s">
        <v>334</v>
      </c>
      <c r="H1182" s="400" t="s">
        <v>478</v>
      </c>
      <c r="I1182" s="401" t="s">
        <v>365</v>
      </c>
      <c r="J1182" s="402">
        <v>2.6453290283999999</v>
      </c>
      <c r="K1182" s="403"/>
      <c r="L1182" s="402">
        <v>3.5981204400000001E-2</v>
      </c>
      <c r="M1182" s="402">
        <v>0.68713614000000001</v>
      </c>
      <c r="N1182" s="402">
        <v>1.9222116840000001</v>
      </c>
      <c r="O1182" s="402"/>
      <c r="P1182" s="402"/>
      <c r="Q1182" s="402"/>
      <c r="R1182" s="404"/>
    </row>
    <row r="1183" spans="2:18">
      <c r="B1183" s="400" t="s">
        <v>1567</v>
      </c>
      <c r="C1183" s="400" t="s">
        <v>1571</v>
      </c>
      <c r="D1183" s="400" t="s">
        <v>120</v>
      </c>
      <c r="E1183" s="400">
        <v>2.7</v>
      </c>
      <c r="F1183" s="400" t="s">
        <v>486</v>
      </c>
      <c r="G1183" s="400" t="s">
        <v>334</v>
      </c>
      <c r="H1183" s="400" t="s">
        <v>205</v>
      </c>
      <c r="I1183" s="401" t="s">
        <v>365</v>
      </c>
      <c r="J1183" s="402">
        <v>1.4736390462</v>
      </c>
      <c r="K1183" s="403"/>
      <c r="L1183" s="402">
        <v>4.5478852200000003E-2</v>
      </c>
      <c r="M1183" s="402">
        <v>0.47344086000000002</v>
      </c>
      <c r="N1183" s="402">
        <v>0.95471933399999998</v>
      </c>
      <c r="O1183" s="402"/>
      <c r="P1183" s="402"/>
      <c r="Q1183" s="402"/>
      <c r="R1183" s="404"/>
    </row>
    <row r="1184" spans="2:18">
      <c r="B1184" s="400" t="s">
        <v>1567</v>
      </c>
      <c r="C1184" s="400" t="s">
        <v>1571</v>
      </c>
      <c r="D1184" s="400" t="s">
        <v>120</v>
      </c>
      <c r="E1184" s="400">
        <v>2.7</v>
      </c>
      <c r="F1184" s="400" t="s">
        <v>486</v>
      </c>
      <c r="G1184" s="400" t="s">
        <v>334</v>
      </c>
      <c r="H1184" s="400" t="s">
        <v>477</v>
      </c>
      <c r="I1184" s="401" t="s">
        <v>365</v>
      </c>
      <c r="J1184" s="402">
        <v>1.4685589508400001</v>
      </c>
      <c r="K1184" s="403"/>
      <c r="L1184" s="402">
        <v>2.7368556839999999E-2</v>
      </c>
      <c r="M1184" s="402">
        <v>0.51093705599999995</v>
      </c>
      <c r="N1184" s="402">
        <v>0.93025333799999999</v>
      </c>
      <c r="O1184" s="402"/>
      <c r="P1184" s="402"/>
      <c r="Q1184" s="402"/>
      <c r="R1184" s="404"/>
    </row>
    <row r="1185" spans="2:18">
      <c r="B1185" s="400" t="s">
        <v>1567</v>
      </c>
      <c r="C1185" s="400" t="s">
        <v>1571</v>
      </c>
      <c r="D1185" s="400" t="s">
        <v>120</v>
      </c>
      <c r="E1185" s="400">
        <v>2.7</v>
      </c>
      <c r="F1185" s="400" t="s">
        <v>486</v>
      </c>
      <c r="G1185" s="400" t="s">
        <v>334</v>
      </c>
      <c r="H1185" s="400" t="s">
        <v>478</v>
      </c>
      <c r="I1185" s="401" t="s">
        <v>365</v>
      </c>
      <c r="J1185" s="402">
        <v>1.4760583884</v>
      </c>
      <c r="K1185" s="403"/>
      <c r="L1185" s="402">
        <v>5.4104126400000001E-2</v>
      </c>
      <c r="M1185" s="402">
        <v>0.45558298800000002</v>
      </c>
      <c r="N1185" s="402">
        <v>0.966371274</v>
      </c>
      <c r="O1185" s="402"/>
      <c r="P1185" s="402"/>
      <c r="Q1185" s="402"/>
      <c r="R1185" s="404"/>
    </row>
    <row r="1186" spans="2:18">
      <c r="B1186" s="400" t="s">
        <v>1567</v>
      </c>
      <c r="C1186" s="400" t="s">
        <v>1571</v>
      </c>
      <c r="D1186" s="400" t="s">
        <v>120</v>
      </c>
      <c r="E1186" s="400">
        <v>2.7</v>
      </c>
      <c r="F1186" s="400" t="s">
        <v>432</v>
      </c>
      <c r="G1186" s="400" t="s">
        <v>334</v>
      </c>
      <c r="H1186" s="400" t="s">
        <v>205</v>
      </c>
      <c r="I1186" s="401" t="s">
        <v>365</v>
      </c>
      <c r="J1186" s="402">
        <v>1.6196109403700001</v>
      </c>
      <c r="K1186" s="403"/>
      <c r="L1186" s="402">
        <v>9.6875056999999999E-4</v>
      </c>
      <c r="M1186" s="402">
        <v>0.24923041379999999</v>
      </c>
      <c r="N1186" s="402">
        <v>1.369411776</v>
      </c>
      <c r="O1186" s="402"/>
      <c r="P1186" s="402"/>
      <c r="Q1186" s="402"/>
      <c r="R1186" s="404"/>
    </row>
    <row r="1187" spans="2:18">
      <c r="B1187" s="400" t="s">
        <v>1567</v>
      </c>
      <c r="C1187" s="400" t="s">
        <v>1571</v>
      </c>
      <c r="D1187" s="400" t="s">
        <v>120</v>
      </c>
      <c r="E1187" s="400">
        <v>2.7</v>
      </c>
      <c r="F1187" s="400" t="s">
        <v>432</v>
      </c>
      <c r="G1187" s="400" t="s">
        <v>334</v>
      </c>
      <c r="H1187" s="400" t="s">
        <v>477</v>
      </c>
      <c r="I1187" s="401" t="s">
        <v>365</v>
      </c>
      <c r="J1187" s="402">
        <v>1.69976088936</v>
      </c>
      <c r="K1187" s="403"/>
      <c r="L1187" s="402">
        <v>1.04008356E-3</v>
      </c>
      <c r="M1187" s="402">
        <v>0.29001357179999998</v>
      </c>
      <c r="N1187" s="402">
        <v>1.408707234</v>
      </c>
      <c r="O1187" s="402"/>
      <c r="P1187" s="402"/>
      <c r="Q1187" s="402"/>
      <c r="R1187" s="404"/>
    </row>
    <row r="1188" spans="2:18">
      <c r="B1188" s="400" t="s">
        <v>1567</v>
      </c>
      <c r="C1188" s="400" t="s">
        <v>1571</v>
      </c>
      <c r="D1188" s="400" t="s">
        <v>120</v>
      </c>
      <c r="E1188" s="400">
        <v>2.7</v>
      </c>
      <c r="F1188" s="400" t="s">
        <v>432</v>
      </c>
      <c r="G1188" s="400" t="s">
        <v>334</v>
      </c>
      <c r="H1188" s="400" t="s">
        <v>478</v>
      </c>
      <c r="I1188" s="401" t="s">
        <v>365</v>
      </c>
      <c r="J1188" s="402">
        <v>1.5478554306200001</v>
      </c>
      <c r="K1188" s="403"/>
      <c r="L1188" s="402">
        <v>9.0488821999999995E-4</v>
      </c>
      <c r="M1188" s="402">
        <v>0.21271859639999999</v>
      </c>
      <c r="N1188" s="402">
        <v>1.3342319460000001</v>
      </c>
      <c r="O1188" s="402"/>
      <c r="P1188" s="402"/>
      <c r="Q1188" s="402"/>
      <c r="R1188" s="404"/>
    </row>
    <row r="1189" spans="2:18">
      <c r="B1189" s="400" t="s">
        <v>1567</v>
      </c>
      <c r="C1189" s="400" t="s">
        <v>1571</v>
      </c>
      <c r="D1189" s="400" t="s">
        <v>120</v>
      </c>
      <c r="E1189" s="400">
        <v>2.7</v>
      </c>
      <c r="F1189" s="400" t="s">
        <v>475</v>
      </c>
      <c r="G1189" s="400" t="s">
        <v>334</v>
      </c>
      <c r="H1189" s="400" t="s">
        <v>205</v>
      </c>
      <c r="I1189" s="401" t="s">
        <v>365</v>
      </c>
      <c r="J1189" s="402">
        <v>2.4972516946800001</v>
      </c>
      <c r="K1189" s="403"/>
      <c r="L1189" s="402">
        <v>1.349311068E-2</v>
      </c>
      <c r="M1189" s="402">
        <v>0.868866048</v>
      </c>
      <c r="N1189" s="402">
        <v>1.6148925359999999</v>
      </c>
      <c r="O1189" s="402"/>
      <c r="P1189" s="402"/>
      <c r="Q1189" s="402"/>
      <c r="R1189" s="404"/>
    </row>
    <row r="1190" spans="2:18">
      <c r="B1190" s="400" t="s">
        <v>1567</v>
      </c>
      <c r="C1190" s="400" t="s">
        <v>1571</v>
      </c>
      <c r="D1190" s="400" t="s">
        <v>120</v>
      </c>
      <c r="E1190" s="400">
        <v>2.7</v>
      </c>
      <c r="F1190" s="400" t="s">
        <v>475</v>
      </c>
      <c r="G1190" s="400" t="s">
        <v>334</v>
      </c>
      <c r="H1190" s="400" t="s">
        <v>477</v>
      </c>
      <c r="I1190" s="401" t="s">
        <v>365</v>
      </c>
      <c r="J1190" s="402">
        <v>2.4298907283000002</v>
      </c>
      <c r="K1190" s="403"/>
      <c r="L1190" s="402">
        <v>5.4910323000000004E-3</v>
      </c>
      <c r="M1190" s="402">
        <v>0.94845423600000001</v>
      </c>
      <c r="N1190" s="402">
        <v>1.4759454599999999</v>
      </c>
      <c r="O1190" s="402"/>
      <c r="P1190" s="402"/>
      <c r="Q1190" s="402"/>
      <c r="R1190" s="404"/>
    </row>
    <row r="1191" spans="2:18">
      <c r="B1191" s="400" t="s">
        <v>1567</v>
      </c>
      <c r="C1191" s="400" t="s">
        <v>1571</v>
      </c>
      <c r="D1191" s="400" t="s">
        <v>120</v>
      </c>
      <c r="E1191" s="400">
        <v>2.7</v>
      </c>
      <c r="F1191" s="400" t="s">
        <v>475</v>
      </c>
      <c r="G1191" s="400" t="s">
        <v>334</v>
      </c>
      <c r="H1191" s="400" t="s">
        <v>478</v>
      </c>
      <c r="I1191" s="401" t="s">
        <v>365</v>
      </c>
      <c r="J1191" s="402">
        <v>2.5506475630200001</v>
      </c>
      <c r="K1191" s="403"/>
      <c r="L1191" s="402">
        <v>1.9836277020000001E-2</v>
      </c>
      <c r="M1191" s="402">
        <v>0.80577696600000004</v>
      </c>
      <c r="N1191" s="402">
        <v>1.72503432</v>
      </c>
      <c r="O1191" s="402"/>
      <c r="P1191" s="402"/>
      <c r="Q1191" s="402"/>
      <c r="R1191" s="404"/>
    </row>
    <row r="1192" spans="2:18">
      <c r="B1192" s="400" t="s">
        <v>1567</v>
      </c>
      <c r="C1192" s="400" t="s">
        <v>1571</v>
      </c>
      <c r="D1192" s="400" t="s">
        <v>120</v>
      </c>
      <c r="E1192" s="400">
        <v>2.7</v>
      </c>
      <c r="F1192" s="400" t="s">
        <v>479</v>
      </c>
      <c r="G1192" s="400" t="s">
        <v>334</v>
      </c>
      <c r="H1192" s="400" t="s">
        <v>205</v>
      </c>
      <c r="I1192" s="401" t="s">
        <v>365</v>
      </c>
      <c r="J1192" s="402">
        <v>1.54523149308</v>
      </c>
      <c r="K1192" s="403"/>
      <c r="L1192" s="402">
        <v>1.956025908E-2</v>
      </c>
      <c r="M1192" s="402">
        <v>0.44242898400000003</v>
      </c>
      <c r="N1192" s="402">
        <v>1.0832422500000001</v>
      </c>
      <c r="O1192" s="402"/>
      <c r="P1192" s="402"/>
      <c r="Q1192" s="402"/>
      <c r="R1192" s="404"/>
    </row>
    <row r="1193" spans="2:18">
      <c r="B1193" s="400" t="s">
        <v>1567</v>
      </c>
      <c r="C1193" s="400" t="s">
        <v>1571</v>
      </c>
      <c r="D1193" s="400" t="s">
        <v>120</v>
      </c>
      <c r="E1193" s="400">
        <v>2.7</v>
      </c>
      <c r="F1193" s="400" t="s">
        <v>479</v>
      </c>
      <c r="G1193" s="400" t="s">
        <v>334</v>
      </c>
      <c r="H1193" s="400" t="s">
        <v>477</v>
      </c>
      <c r="I1193" s="401" t="s">
        <v>365</v>
      </c>
      <c r="J1193" s="402">
        <v>1.571326182</v>
      </c>
      <c r="K1193" s="403"/>
      <c r="L1193" s="402">
        <v>1.441017E-2</v>
      </c>
      <c r="M1193" s="402">
        <v>0.46741379399999999</v>
      </c>
      <c r="N1193" s="402">
        <v>1.089502218</v>
      </c>
      <c r="O1193" s="402"/>
      <c r="P1193" s="402"/>
      <c r="Q1193" s="402"/>
      <c r="R1193" s="404"/>
    </row>
    <row r="1194" spans="2:18">
      <c r="B1194" s="400" t="s">
        <v>1567</v>
      </c>
      <c r="C1194" s="400" t="s">
        <v>1571</v>
      </c>
      <c r="D1194" s="400" t="s">
        <v>120</v>
      </c>
      <c r="E1194" s="400">
        <v>2.7</v>
      </c>
      <c r="F1194" s="400" t="s">
        <v>479</v>
      </c>
      <c r="G1194" s="400" t="s">
        <v>334</v>
      </c>
      <c r="H1194" s="400" t="s">
        <v>478</v>
      </c>
      <c r="I1194" s="401" t="s">
        <v>365</v>
      </c>
      <c r="J1194" s="402">
        <v>1.5377728287600001</v>
      </c>
      <c r="K1194" s="403"/>
      <c r="L1194" s="402">
        <v>2.1032240760000001E-2</v>
      </c>
      <c r="M1194" s="402">
        <v>0.43528768200000001</v>
      </c>
      <c r="N1194" s="402">
        <v>1.081452906</v>
      </c>
      <c r="O1194" s="402"/>
      <c r="P1194" s="402"/>
      <c r="Q1194" s="402"/>
      <c r="R1194" s="404"/>
    </row>
    <row r="1195" spans="2:18">
      <c r="B1195" s="400" t="s">
        <v>1567</v>
      </c>
      <c r="C1195" s="400" t="s">
        <v>1571</v>
      </c>
      <c r="D1195" s="400" t="s">
        <v>120</v>
      </c>
      <c r="E1195" s="400">
        <v>2.7</v>
      </c>
      <c r="F1195" s="400" t="s">
        <v>480</v>
      </c>
      <c r="G1195" s="400" t="s">
        <v>334</v>
      </c>
      <c r="H1195" s="400" t="s">
        <v>205</v>
      </c>
      <c r="I1195" s="401" t="s">
        <v>365</v>
      </c>
      <c r="J1195" s="402">
        <v>3.6515233980000001</v>
      </c>
      <c r="K1195" s="403"/>
      <c r="L1195" s="402">
        <v>7.0996121999999995E-2</v>
      </c>
      <c r="M1195" s="402">
        <v>0.84543802199999996</v>
      </c>
      <c r="N1195" s="402">
        <v>2.735089254</v>
      </c>
      <c r="O1195" s="402"/>
      <c r="P1195" s="402"/>
      <c r="Q1195" s="402"/>
      <c r="R1195" s="404"/>
    </row>
    <row r="1196" spans="2:18">
      <c r="B1196" s="400" t="s">
        <v>1567</v>
      </c>
      <c r="C1196" s="400" t="s">
        <v>1571</v>
      </c>
      <c r="D1196" s="400" t="s">
        <v>120</v>
      </c>
      <c r="E1196" s="400">
        <v>2.7</v>
      </c>
      <c r="F1196" s="400" t="s">
        <v>480</v>
      </c>
      <c r="G1196" s="400" t="s">
        <v>334</v>
      </c>
      <c r="H1196" s="400" t="s">
        <v>477</v>
      </c>
      <c r="I1196" s="401" t="s">
        <v>365</v>
      </c>
      <c r="J1196" s="402">
        <v>4.0498381439999998</v>
      </c>
      <c r="K1196" s="403"/>
      <c r="L1196" s="402">
        <v>2.3775839999999999E-2</v>
      </c>
      <c r="M1196" s="402">
        <v>0.99983186999999996</v>
      </c>
      <c r="N1196" s="402">
        <v>3.0262304339999999</v>
      </c>
      <c r="O1196" s="402"/>
      <c r="P1196" s="402"/>
      <c r="Q1196" s="402"/>
      <c r="R1196" s="404"/>
    </row>
    <row r="1197" spans="2:18">
      <c r="B1197" s="400" t="s">
        <v>1567</v>
      </c>
      <c r="C1197" s="400" t="s">
        <v>1571</v>
      </c>
      <c r="D1197" s="400" t="s">
        <v>120</v>
      </c>
      <c r="E1197" s="400">
        <v>2.7</v>
      </c>
      <c r="F1197" s="400" t="s">
        <v>480</v>
      </c>
      <c r="G1197" s="400" t="s">
        <v>334</v>
      </c>
      <c r="H1197" s="400" t="s">
        <v>478</v>
      </c>
      <c r="I1197" s="401" t="s">
        <v>365</v>
      </c>
      <c r="J1197" s="402">
        <v>3.4085338686000002</v>
      </c>
      <c r="K1197" s="403"/>
      <c r="L1197" s="402">
        <v>9.9802542600000002E-2</v>
      </c>
      <c r="M1197" s="402">
        <v>0.75125087999999995</v>
      </c>
      <c r="N1197" s="402">
        <v>2.557480446</v>
      </c>
      <c r="O1197" s="402"/>
      <c r="P1197" s="402"/>
      <c r="Q1197" s="402"/>
      <c r="R1197" s="404"/>
    </row>
    <row r="1198" spans="2:18">
      <c r="B1198" s="400" t="s">
        <v>1567</v>
      </c>
      <c r="C1198" s="400" t="s">
        <v>1571</v>
      </c>
      <c r="D1198" s="400" t="s">
        <v>120</v>
      </c>
      <c r="E1198" s="400">
        <v>2.7</v>
      </c>
      <c r="F1198" s="400" t="s">
        <v>481</v>
      </c>
      <c r="G1198" s="400" t="s">
        <v>334</v>
      </c>
      <c r="H1198" s="400" t="s">
        <v>205</v>
      </c>
      <c r="I1198" s="401" t="s">
        <v>365</v>
      </c>
      <c r="J1198" s="402">
        <v>5.5248749783999997</v>
      </c>
      <c r="K1198" s="403"/>
      <c r="L1198" s="402">
        <v>8.2665503999999994E-3</v>
      </c>
      <c r="M1198" s="402">
        <v>2.51754408</v>
      </c>
      <c r="N1198" s="402">
        <v>2.9990643480000001</v>
      </c>
      <c r="O1198" s="402"/>
      <c r="P1198" s="402"/>
      <c r="Q1198" s="402"/>
      <c r="R1198" s="404"/>
    </row>
    <row r="1199" spans="2:18">
      <c r="B1199" s="400" t="s">
        <v>1567</v>
      </c>
      <c r="C1199" s="400" t="s">
        <v>1571</v>
      </c>
      <c r="D1199" s="400" t="s">
        <v>120</v>
      </c>
      <c r="E1199" s="400">
        <v>2.7</v>
      </c>
      <c r="F1199" s="400" t="s">
        <v>481</v>
      </c>
      <c r="G1199" s="400" t="s">
        <v>334</v>
      </c>
      <c r="H1199" s="400" t="s">
        <v>477</v>
      </c>
      <c r="I1199" s="401" t="s">
        <v>365</v>
      </c>
      <c r="J1199" s="402">
        <v>8.2263771716399994</v>
      </c>
      <c r="K1199" s="403"/>
      <c r="L1199" s="402">
        <v>6.1147616399999999E-3</v>
      </c>
      <c r="M1199" s="402">
        <v>4.8758050800000001</v>
      </c>
      <c r="N1199" s="402">
        <v>3.34445733</v>
      </c>
      <c r="O1199" s="402"/>
      <c r="P1199" s="402"/>
      <c r="Q1199" s="402"/>
      <c r="R1199" s="404"/>
    </row>
    <row r="1200" spans="2:18">
      <c r="B1200" s="400" t="s">
        <v>1567</v>
      </c>
      <c r="C1200" s="400" t="s">
        <v>1571</v>
      </c>
      <c r="D1200" s="400" t="s">
        <v>120</v>
      </c>
      <c r="E1200" s="400">
        <v>2.7</v>
      </c>
      <c r="F1200" s="400" t="s">
        <v>481</v>
      </c>
      <c r="G1200" s="400" t="s">
        <v>334</v>
      </c>
      <c r="H1200" s="400" t="s">
        <v>478</v>
      </c>
      <c r="I1200" s="401" t="s">
        <v>365</v>
      </c>
      <c r="J1200" s="402">
        <v>3.7486039010400001</v>
      </c>
      <c r="K1200" s="403"/>
      <c r="L1200" s="402">
        <v>9.6813770399999995E-3</v>
      </c>
      <c r="M1200" s="402">
        <v>0.96695848799999995</v>
      </c>
      <c r="N1200" s="402">
        <v>2.771964036</v>
      </c>
      <c r="O1200" s="402"/>
      <c r="P1200" s="402"/>
      <c r="Q1200" s="402"/>
      <c r="R1200" s="404"/>
    </row>
    <row r="1201" spans="2:18">
      <c r="B1201" s="400" t="s">
        <v>1567</v>
      </c>
      <c r="C1201" s="400" t="s">
        <v>1571</v>
      </c>
      <c r="D1201" s="400" t="s">
        <v>120</v>
      </c>
      <c r="E1201" s="400">
        <v>2.7</v>
      </c>
      <c r="F1201" s="400" t="s">
        <v>482</v>
      </c>
      <c r="G1201" s="400" t="s">
        <v>334</v>
      </c>
      <c r="H1201" s="400" t="s">
        <v>205</v>
      </c>
      <c r="I1201" s="401" t="s">
        <v>365</v>
      </c>
      <c r="J1201" s="402">
        <v>1.65407492538</v>
      </c>
      <c r="K1201" s="403"/>
      <c r="L1201" s="402">
        <v>1.7308069379999999E-2</v>
      </c>
      <c r="M1201" s="402">
        <v>0.63456116399999996</v>
      </c>
      <c r="N1201" s="402">
        <v>1.002205692</v>
      </c>
      <c r="O1201" s="402"/>
      <c r="P1201" s="402"/>
      <c r="Q1201" s="402"/>
      <c r="R1201" s="404"/>
    </row>
    <row r="1202" spans="2:18">
      <c r="B1202" s="400" t="s">
        <v>1567</v>
      </c>
      <c r="C1202" s="400" t="s">
        <v>1571</v>
      </c>
      <c r="D1202" s="400" t="s">
        <v>120</v>
      </c>
      <c r="E1202" s="400">
        <v>2.7</v>
      </c>
      <c r="F1202" s="400" t="s">
        <v>482</v>
      </c>
      <c r="G1202" s="400" t="s">
        <v>334</v>
      </c>
      <c r="H1202" s="400" t="s">
        <v>477</v>
      </c>
      <c r="I1202" s="401" t="s">
        <v>365</v>
      </c>
      <c r="J1202" s="402">
        <v>1.63647138852</v>
      </c>
      <c r="K1202" s="403"/>
      <c r="L1202" s="402">
        <v>2.049779052E-2</v>
      </c>
      <c r="M1202" s="402">
        <v>0.62148753000000001</v>
      </c>
      <c r="N1202" s="402">
        <v>0.99448606799999995</v>
      </c>
      <c r="O1202" s="402"/>
      <c r="P1202" s="402"/>
      <c r="Q1202" s="402"/>
      <c r="R1202" s="404"/>
    </row>
    <row r="1203" spans="2:18">
      <c r="B1203" s="400" t="s">
        <v>1567</v>
      </c>
      <c r="C1203" s="400" t="s">
        <v>1571</v>
      </c>
      <c r="D1203" s="400" t="s">
        <v>120</v>
      </c>
      <c r="E1203" s="400">
        <v>2.7</v>
      </c>
      <c r="F1203" s="400" t="s">
        <v>482</v>
      </c>
      <c r="G1203" s="400" t="s">
        <v>334</v>
      </c>
      <c r="H1203" s="400" t="s">
        <v>478</v>
      </c>
      <c r="I1203" s="401" t="s">
        <v>365</v>
      </c>
      <c r="J1203" s="402">
        <v>1.6765466714999999</v>
      </c>
      <c r="K1203" s="403"/>
      <c r="L1203" s="402">
        <v>1.32361695E-2</v>
      </c>
      <c r="M1203" s="402">
        <v>0.65125007999999995</v>
      </c>
      <c r="N1203" s="402">
        <v>1.012060422</v>
      </c>
      <c r="O1203" s="402"/>
      <c r="P1203" s="402"/>
      <c r="Q1203" s="402"/>
      <c r="R1203" s="404"/>
    </row>
    <row r="1204" spans="2:18">
      <c r="B1204" s="400" t="s">
        <v>1567</v>
      </c>
      <c r="C1204" s="400" t="s">
        <v>1571</v>
      </c>
      <c r="D1204" s="400" t="s">
        <v>120</v>
      </c>
      <c r="E1204" s="400">
        <v>2.7</v>
      </c>
      <c r="F1204" s="400" t="s">
        <v>483</v>
      </c>
      <c r="G1204" s="400" t="s">
        <v>334</v>
      </c>
      <c r="H1204" s="400" t="s">
        <v>205</v>
      </c>
      <c r="I1204" s="401" t="s">
        <v>365</v>
      </c>
      <c r="J1204" s="402">
        <v>1.5720347136599999</v>
      </c>
      <c r="K1204" s="403"/>
      <c r="L1204" s="402">
        <v>6.7249956600000001E-3</v>
      </c>
      <c r="M1204" s="402">
        <v>0.38810262600000001</v>
      </c>
      <c r="N1204" s="402">
        <v>1.177207092</v>
      </c>
      <c r="O1204" s="402"/>
      <c r="P1204" s="402"/>
      <c r="Q1204" s="402"/>
      <c r="R1204" s="404"/>
    </row>
    <row r="1205" spans="2:18">
      <c r="B1205" s="400" t="s">
        <v>1567</v>
      </c>
      <c r="C1205" s="400" t="s">
        <v>1571</v>
      </c>
      <c r="D1205" s="400" t="s">
        <v>120</v>
      </c>
      <c r="E1205" s="400">
        <v>2.7</v>
      </c>
      <c r="F1205" s="400" t="s">
        <v>483</v>
      </c>
      <c r="G1205" s="400" t="s">
        <v>334</v>
      </c>
      <c r="H1205" s="400" t="s">
        <v>477</v>
      </c>
      <c r="I1205" s="401" t="s">
        <v>365</v>
      </c>
      <c r="J1205" s="402">
        <v>1.5472935000000001</v>
      </c>
      <c r="K1205" s="403"/>
      <c r="L1205" s="402">
        <v>0</v>
      </c>
      <c r="M1205" s="402">
        <v>0.35297204399999998</v>
      </c>
      <c r="N1205" s="402">
        <v>1.1943214559999999</v>
      </c>
      <c r="O1205" s="402"/>
      <c r="P1205" s="402"/>
      <c r="Q1205" s="402"/>
      <c r="R1205" s="404"/>
    </row>
    <row r="1206" spans="2:18">
      <c r="B1206" s="400" t="s">
        <v>1567</v>
      </c>
      <c r="C1206" s="400" t="s">
        <v>1571</v>
      </c>
      <c r="D1206" s="400" t="s">
        <v>120</v>
      </c>
      <c r="E1206" s="400">
        <v>2.7</v>
      </c>
      <c r="F1206" s="400" t="s">
        <v>483</v>
      </c>
      <c r="G1206" s="400" t="s">
        <v>334</v>
      </c>
      <c r="H1206" s="400" t="s">
        <v>478</v>
      </c>
      <c r="I1206" s="401" t="s">
        <v>365</v>
      </c>
      <c r="J1206" s="402">
        <v>1.5914851291800001</v>
      </c>
      <c r="K1206" s="403"/>
      <c r="L1206" s="402">
        <v>1.2011823180000001E-2</v>
      </c>
      <c r="M1206" s="402">
        <v>0.415720494</v>
      </c>
      <c r="N1206" s="402">
        <v>1.163752812</v>
      </c>
      <c r="O1206" s="402"/>
      <c r="P1206" s="402"/>
      <c r="Q1206" s="402"/>
      <c r="R1206" s="404"/>
    </row>
    <row r="1207" spans="2:18">
      <c r="B1207" s="400" t="s">
        <v>1567</v>
      </c>
      <c r="C1207" s="400" t="s">
        <v>1571</v>
      </c>
      <c r="D1207" s="400" t="s">
        <v>120</v>
      </c>
      <c r="E1207" s="400">
        <v>2.7</v>
      </c>
      <c r="F1207" s="400" t="s">
        <v>484</v>
      </c>
      <c r="G1207" s="400" t="s">
        <v>334</v>
      </c>
      <c r="H1207" s="400" t="s">
        <v>205</v>
      </c>
      <c r="I1207" s="401" t="s">
        <v>365</v>
      </c>
      <c r="J1207" s="402">
        <v>4.6399672117800002</v>
      </c>
      <c r="K1207" s="403"/>
      <c r="L1207" s="402">
        <v>1.6427145779999999E-2</v>
      </c>
      <c r="M1207" s="402">
        <v>1.4152777379999999</v>
      </c>
      <c r="N1207" s="402">
        <v>3.208262328</v>
      </c>
      <c r="O1207" s="402"/>
      <c r="P1207" s="402"/>
      <c r="Q1207" s="402"/>
      <c r="R1207" s="404"/>
    </row>
    <row r="1208" spans="2:18">
      <c r="B1208" s="400" t="s">
        <v>1567</v>
      </c>
      <c r="C1208" s="400" t="s">
        <v>1571</v>
      </c>
      <c r="D1208" s="400" t="s">
        <v>120</v>
      </c>
      <c r="E1208" s="400">
        <v>2.7</v>
      </c>
      <c r="F1208" s="400" t="s">
        <v>484</v>
      </c>
      <c r="G1208" s="400" t="s">
        <v>334</v>
      </c>
      <c r="H1208" s="400" t="s">
        <v>477</v>
      </c>
      <c r="I1208" s="401" t="s">
        <v>365</v>
      </c>
      <c r="J1208" s="402">
        <v>4.9170307859999998</v>
      </c>
      <c r="K1208" s="403"/>
      <c r="L1208" s="402">
        <v>0</v>
      </c>
      <c r="M1208" s="402">
        <v>1.8047387880000001</v>
      </c>
      <c r="N1208" s="402">
        <v>3.1122919979999999</v>
      </c>
      <c r="O1208" s="402"/>
      <c r="P1208" s="402"/>
      <c r="Q1208" s="402"/>
      <c r="R1208" s="404"/>
    </row>
    <row r="1209" spans="2:18">
      <c r="B1209" s="400" t="s">
        <v>1567</v>
      </c>
      <c r="C1209" s="400" t="s">
        <v>1571</v>
      </c>
      <c r="D1209" s="400" t="s">
        <v>120</v>
      </c>
      <c r="E1209" s="400">
        <v>2.7</v>
      </c>
      <c r="F1209" s="400" t="s">
        <v>484</v>
      </c>
      <c r="G1209" s="400" t="s">
        <v>334</v>
      </c>
      <c r="H1209" s="400" t="s">
        <v>478</v>
      </c>
      <c r="I1209" s="401" t="s">
        <v>365</v>
      </c>
      <c r="J1209" s="402">
        <v>4.5662377984200004</v>
      </c>
      <c r="K1209" s="403"/>
      <c r="L1209" s="402">
        <v>2.079856242E-2</v>
      </c>
      <c r="M1209" s="402">
        <v>1.311638742</v>
      </c>
      <c r="N1209" s="402">
        <v>3.233800494</v>
      </c>
      <c r="O1209" s="402"/>
      <c r="P1209" s="402"/>
      <c r="Q1209" s="402"/>
      <c r="R1209" s="404"/>
    </row>
    <row r="1210" spans="2:18">
      <c r="B1210" s="400" t="s">
        <v>1567</v>
      </c>
      <c r="C1210" s="400" t="s">
        <v>1571</v>
      </c>
      <c r="D1210" s="400" t="s">
        <v>120</v>
      </c>
      <c r="E1210" s="400">
        <v>2.7</v>
      </c>
      <c r="F1210" s="400" t="s">
        <v>485</v>
      </c>
      <c r="G1210" s="400" t="s">
        <v>334</v>
      </c>
      <c r="H1210" s="400" t="s">
        <v>205</v>
      </c>
      <c r="I1210" s="401" t="s">
        <v>365</v>
      </c>
      <c r="J1210" s="402">
        <v>6.4726447834799998</v>
      </c>
      <c r="K1210" s="403"/>
      <c r="L1210" s="402">
        <v>2.7142467480000002E-2</v>
      </c>
      <c r="M1210" s="402">
        <v>1.3543261559999999</v>
      </c>
      <c r="N1210" s="402">
        <v>5.0911761599999998</v>
      </c>
      <c r="O1210" s="402"/>
      <c r="P1210" s="402"/>
      <c r="Q1210" s="402"/>
      <c r="R1210" s="404"/>
    </row>
    <row r="1211" spans="2:18">
      <c r="B1211" s="400" t="s">
        <v>1567</v>
      </c>
      <c r="C1211" s="400" t="s">
        <v>1571</v>
      </c>
      <c r="D1211" s="400" t="s">
        <v>120</v>
      </c>
      <c r="E1211" s="400">
        <v>2.7</v>
      </c>
      <c r="F1211" s="400" t="s">
        <v>485</v>
      </c>
      <c r="G1211" s="400" t="s">
        <v>334</v>
      </c>
      <c r="H1211" s="400" t="s">
        <v>477</v>
      </c>
      <c r="I1211" s="401" t="s">
        <v>365</v>
      </c>
      <c r="J1211" s="402">
        <v>8.0281852919999999</v>
      </c>
      <c r="K1211" s="403"/>
      <c r="L1211" s="402">
        <v>0</v>
      </c>
      <c r="M1211" s="402">
        <v>2.1409323119999999</v>
      </c>
      <c r="N1211" s="402">
        <v>5.8872529800000004</v>
      </c>
      <c r="O1211" s="402"/>
      <c r="P1211" s="402"/>
      <c r="Q1211" s="402"/>
      <c r="R1211" s="404"/>
    </row>
    <row r="1212" spans="2:18">
      <c r="B1212" s="400" t="s">
        <v>1567</v>
      </c>
      <c r="C1212" s="400" t="s">
        <v>1571</v>
      </c>
      <c r="D1212" s="400" t="s">
        <v>120</v>
      </c>
      <c r="E1212" s="400">
        <v>2.7</v>
      </c>
      <c r="F1212" s="400" t="s">
        <v>485</v>
      </c>
      <c r="G1212" s="400" t="s">
        <v>334</v>
      </c>
      <c r="H1212" s="400" t="s">
        <v>478</v>
      </c>
      <c r="I1212" s="401" t="s">
        <v>365</v>
      </c>
      <c r="J1212" s="402">
        <v>5.2288830413999996</v>
      </c>
      <c r="K1212" s="403"/>
      <c r="L1212" s="402">
        <v>4.88446794E-2</v>
      </c>
      <c r="M1212" s="402">
        <v>0.72538234199999996</v>
      </c>
      <c r="N1212" s="402">
        <v>4.4546560199999998</v>
      </c>
      <c r="O1212" s="402"/>
      <c r="P1212" s="402"/>
      <c r="Q1212" s="402"/>
      <c r="R1212" s="404"/>
    </row>
    <row r="1213" spans="2:18">
      <c r="B1213" s="400" t="s">
        <v>1567</v>
      </c>
      <c r="C1213" s="400" t="s">
        <v>1587</v>
      </c>
      <c r="D1213" s="400" t="s">
        <v>120</v>
      </c>
      <c r="E1213" s="400">
        <v>2.7</v>
      </c>
      <c r="F1213" s="400" t="s">
        <v>334</v>
      </c>
      <c r="G1213" s="400" t="s">
        <v>334</v>
      </c>
      <c r="H1213" s="400" t="s">
        <v>205</v>
      </c>
      <c r="I1213" s="401" t="s">
        <v>365</v>
      </c>
      <c r="J1213" s="402">
        <v>4.2425161203800004</v>
      </c>
      <c r="K1213" s="403"/>
      <c r="L1213" s="402">
        <v>7.1149923799999999E-3</v>
      </c>
      <c r="M1213" s="402">
        <v>1.247571682</v>
      </c>
      <c r="N1213" s="402">
        <v>2.9878294460000001</v>
      </c>
      <c r="O1213" s="402"/>
      <c r="P1213" s="402"/>
      <c r="Q1213" s="402"/>
      <c r="R1213" s="404"/>
    </row>
    <row r="1214" spans="2:18">
      <c r="B1214" s="400" t="s">
        <v>1567</v>
      </c>
      <c r="C1214" s="400" t="s">
        <v>1587</v>
      </c>
      <c r="D1214" s="400" t="s">
        <v>120</v>
      </c>
      <c r="E1214" s="400">
        <v>2.7</v>
      </c>
      <c r="F1214" s="400" t="s">
        <v>334</v>
      </c>
      <c r="G1214" s="400" t="s">
        <v>334</v>
      </c>
      <c r="H1214" s="400" t="s">
        <v>477</v>
      </c>
      <c r="I1214" s="401" t="s">
        <v>365</v>
      </c>
      <c r="J1214" s="402">
        <v>5.3765360789600001</v>
      </c>
      <c r="K1214" s="403"/>
      <c r="L1214" s="402">
        <v>7.4318089600000003E-3</v>
      </c>
      <c r="M1214" s="402">
        <v>2.0164420299999999</v>
      </c>
      <c r="N1214" s="402">
        <v>3.3526622399999999</v>
      </c>
      <c r="O1214" s="402"/>
      <c r="P1214" s="402"/>
      <c r="Q1214" s="402"/>
      <c r="R1214" s="404"/>
    </row>
    <row r="1215" spans="2:18">
      <c r="B1215" s="400" t="s">
        <v>1567</v>
      </c>
      <c r="C1215" s="400" t="s">
        <v>1587</v>
      </c>
      <c r="D1215" s="400" t="s">
        <v>120</v>
      </c>
      <c r="E1215" s="400">
        <v>2.7</v>
      </c>
      <c r="F1215" s="400" t="s">
        <v>334</v>
      </c>
      <c r="G1215" s="400" t="s">
        <v>334</v>
      </c>
      <c r="H1215" s="400" t="s">
        <v>478</v>
      </c>
      <c r="I1215" s="401" t="s">
        <v>365</v>
      </c>
      <c r="J1215" s="402">
        <v>3.6955739529199998</v>
      </c>
      <c r="K1215" s="403"/>
      <c r="L1215" s="402">
        <v>6.9621929199999997E-3</v>
      </c>
      <c r="M1215" s="402">
        <v>0.87674211800000001</v>
      </c>
      <c r="N1215" s="402">
        <v>2.811869642</v>
      </c>
      <c r="O1215" s="402"/>
      <c r="P1215" s="402"/>
      <c r="Q1215" s="402"/>
      <c r="R1215" s="404"/>
    </row>
    <row r="1216" spans="2:18">
      <c r="B1216" s="400" t="s">
        <v>1567</v>
      </c>
      <c r="C1216" s="400" t="s">
        <v>1587</v>
      </c>
      <c r="D1216" s="400" t="s">
        <v>120</v>
      </c>
      <c r="E1216" s="400">
        <v>2.7</v>
      </c>
      <c r="F1216" s="400" t="s">
        <v>486</v>
      </c>
      <c r="G1216" s="400" t="s">
        <v>334</v>
      </c>
      <c r="H1216" s="400" t="s">
        <v>205</v>
      </c>
      <c r="I1216" s="401" t="s">
        <v>365</v>
      </c>
      <c r="J1216" s="402">
        <v>1.9307216666</v>
      </c>
      <c r="K1216" s="403"/>
      <c r="L1216" s="402">
        <v>6.4896200599999995E-2</v>
      </c>
      <c r="M1216" s="402">
        <v>0.469355892</v>
      </c>
      <c r="N1216" s="402">
        <v>1.3964695739999999</v>
      </c>
      <c r="O1216" s="402"/>
      <c r="P1216" s="402"/>
      <c r="Q1216" s="402"/>
      <c r="R1216" s="404"/>
    </row>
    <row r="1217" spans="2:18">
      <c r="B1217" s="400" t="s">
        <v>1567</v>
      </c>
      <c r="C1217" s="400" t="s">
        <v>1587</v>
      </c>
      <c r="D1217" s="400" t="s">
        <v>120</v>
      </c>
      <c r="E1217" s="400">
        <v>2.7</v>
      </c>
      <c r="F1217" s="400" t="s">
        <v>486</v>
      </c>
      <c r="G1217" s="400" t="s">
        <v>334</v>
      </c>
      <c r="H1217" s="400" t="s">
        <v>477</v>
      </c>
      <c r="I1217" s="401" t="s">
        <v>365</v>
      </c>
      <c r="J1217" s="402">
        <v>2.1001330108</v>
      </c>
      <c r="K1217" s="403"/>
      <c r="L1217" s="402">
        <v>6.8629454800000003E-2</v>
      </c>
      <c r="M1217" s="402">
        <v>0.51951783799999995</v>
      </c>
      <c r="N1217" s="402">
        <v>1.511985718</v>
      </c>
      <c r="O1217" s="402"/>
      <c r="P1217" s="402"/>
      <c r="Q1217" s="402"/>
      <c r="R1217" s="404"/>
    </row>
    <row r="1218" spans="2:18">
      <c r="B1218" s="400" t="s">
        <v>1567</v>
      </c>
      <c r="C1218" s="400" t="s">
        <v>1587</v>
      </c>
      <c r="D1218" s="400" t="s">
        <v>120</v>
      </c>
      <c r="E1218" s="400">
        <v>2.7</v>
      </c>
      <c r="F1218" s="400" t="s">
        <v>486</v>
      </c>
      <c r="G1218" s="400" t="s">
        <v>334</v>
      </c>
      <c r="H1218" s="400" t="s">
        <v>478</v>
      </c>
      <c r="I1218" s="401" t="s">
        <v>365</v>
      </c>
      <c r="J1218" s="402">
        <v>1.8546698112</v>
      </c>
      <c r="K1218" s="403"/>
      <c r="L1218" s="402">
        <v>6.3220267199999999E-2</v>
      </c>
      <c r="M1218" s="402">
        <v>0.44683744199999997</v>
      </c>
      <c r="N1218" s="402">
        <v>1.3446121019999999</v>
      </c>
      <c r="O1218" s="402"/>
      <c r="P1218" s="402"/>
      <c r="Q1218" s="402"/>
      <c r="R1218" s="404"/>
    </row>
    <row r="1219" spans="2:18">
      <c r="B1219" s="400" t="s">
        <v>1567</v>
      </c>
      <c r="C1219" s="400" t="s">
        <v>1587</v>
      </c>
      <c r="D1219" s="400" t="s">
        <v>120</v>
      </c>
      <c r="E1219" s="400">
        <v>2.7</v>
      </c>
      <c r="F1219" s="400" t="s">
        <v>432</v>
      </c>
      <c r="G1219" s="400" t="s">
        <v>334</v>
      </c>
      <c r="H1219" s="400" t="s">
        <v>205</v>
      </c>
      <c r="I1219" s="401" t="s">
        <v>365</v>
      </c>
      <c r="J1219" s="402">
        <v>1.7176229250199999</v>
      </c>
      <c r="K1219" s="403"/>
      <c r="L1219" s="402">
        <v>1.4147701999999999E-4</v>
      </c>
      <c r="M1219" s="402">
        <v>0.43830797799999999</v>
      </c>
      <c r="N1219" s="402">
        <v>1.2791734699999999</v>
      </c>
      <c r="O1219" s="402"/>
      <c r="P1219" s="402"/>
      <c r="Q1219" s="402"/>
      <c r="R1219" s="404"/>
    </row>
    <row r="1220" spans="2:18">
      <c r="B1220" s="400" t="s">
        <v>1567</v>
      </c>
      <c r="C1220" s="400" t="s">
        <v>1587</v>
      </c>
      <c r="D1220" s="400" t="s">
        <v>120</v>
      </c>
      <c r="E1220" s="400">
        <v>2.7</v>
      </c>
      <c r="F1220" s="400" t="s">
        <v>432</v>
      </c>
      <c r="G1220" s="400" t="s">
        <v>334</v>
      </c>
      <c r="H1220" s="400" t="s">
        <v>477</v>
      </c>
      <c r="I1220" s="401" t="s">
        <v>365</v>
      </c>
      <c r="J1220" s="402">
        <v>1.74042000938</v>
      </c>
      <c r="K1220" s="403"/>
      <c r="L1220" s="402">
        <v>1.4138137999999999E-4</v>
      </c>
      <c r="M1220" s="402">
        <v>0.46196808</v>
      </c>
      <c r="N1220" s="402">
        <v>1.2783105480000001</v>
      </c>
      <c r="O1220" s="402"/>
      <c r="P1220" s="402"/>
      <c r="Q1220" s="402"/>
      <c r="R1220" s="404"/>
    </row>
    <row r="1221" spans="2:18">
      <c r="B1221" s="400" t="s">
        <v>1567</v>
      </c>
      <c r="C1221" s="400" t="s">
        <v>1587</v>
      </c>
      <c r="D1221" s="400" t="s">
        <v>120</v>
      </c>
      <c r="E1221" s="400">
        <v>2.7</v>
      </c>
      <c r="F1221" s="400" t="s">
        <v>432</v>
      </c>
      <c r="G1221" s="400" t="s">
        <v>334</v>
      </c>
      <c r="H1221" s="400" t="s">
        <v>478</v>
      </c>
      <c r="I1221" s="401" t="s">
        <v>365</v>
      </c>
      <c r="J1221" s="402">
        <v>1.68406462579</v>
      </c>
      <c r="K1221" s="403"/>
      <c r="L1221" s="402">
        <v>1.4161779000000001E-4</v>
      </c>
      <c r="M1221" s="402">
        <v>0.40347911600000003</v>
      </c>
      <c r="N1221" s="402">
        <v>1.2804438920000001</v>
      </c>
      <c r="O1221" s="402"/>
      <c r="P1221" s="402"/>
      <c r="Q1221" s="402"/>
      <c r="R1221" s="404"/>
    </row>
    <row r="1222" spans="2:18">
      <c r="B1222" s="400" t="s">
        <v>1567</v>
      </c>
      <c r="C1222" s="400" t="s">
        <v>1587</v>
      </c>
      <c r="D1222" s="400" t="s">
        <v>120</v>
      </c>
      <c r="E1222" s="400">
        <v>2.7</v>
      </c>
      <c r="F1222" s="400" t="s">
        <v>475</v>
      </c>
      <c r="G1222" s="400" t="s">
        <v>334</v>
      </c>
      <c r="H1222" s="400" t="s">
        <v>205</v>
      </c>
      <c r="I1222" s="401" t="s">
        <v>365</v>
      </c>
      <c r="J1222" s="402">
        <v>6.9043049875299998</v>
      </c>
      <c r="K1222" s="403"/>
      <c r="L1222" s="402">
        <v>1.7078015299999999E-3</v>
      </c>
      <c r="M1222" s="402">
        <v>1.447935846</v>
      </c>
      <c r="N1222" s="402">
        <v>5.4546613400000004</v>
      </c>
      <c r="O1222" s="402"/>
      <c r="P1222" s="402"/>
      <c r="Q1222" s="402"/>
      <c r="R1222" s="404"/>
    </row>
    <row r="1223" spans="2:18">
      <c r="B1223" s="400" t="s">
        <v>1567</v>
      </c>
      <c r="C1223" s="400" t="s">
        <v>1587</v>
      </c>
      <c r="D1223" s="400" t="s">
        <v>120</v>
      </c>
      <c r="E1223" s="400">
        <v>2.7</v>
      </c>
      <c r="F1223" s="400" t="s">
        <v>475</v>
      </c>
      <c r="G1223" s="400" t="s">
        <v>334</v>
      </c>
      <c r="H1223" s="400" t="s">
        <v>477</v>
      </c>
      <c r="I1223" s="401" t="s">
        <v>365</v>
      </c>
      <c r="J1223" s="402">
        <v>6.0192831026200002</v>
      </c>
      <c r="K1223" s="403"/>
      <c r="L1223" s="402">
        <v>6.6556061999999995E-4</v>
      </c>
      <c r="M1223" s="402">
        <v>1.145217462</v>
      </c>
      <c r="N1223" s="402">
        <v>4.8734000799999997</v>
      </c>
      <c r="O1223" s="402"/>
      <c r="P1223" s="402"/>
      <c r="Q1223" s="402"/>
      <c r="R1223" s="404"/>
    </row>
    <row r="1224" spans="2:18">
      <c r="B1224" s="400" t="s">
        <v>1567</v>
      </c>
      <c r="C1224" s="400" t="s">
        <v>1587</v>
      </c>
      <c r="D1224" s="400" t="s">
        <v>120</v>
      </c>
      <c r="E1224" s="400">
        <v>2.7</v>
      </c>
      <c r="F1224" s="400" t="s">
        <v>475</v>
      </c>
      <c r="G1224" s="400" t="s">
        <v>334</v>
      </c>
      <c r="H1224" s="400" t="s">
        <v>478</v>
      </c>
      <c r="I1224" s="401" t="s">
        <v>365</v>
      </c>
      <c r="J1224" s="402">
        <v>7.2864860661500002</v>
      </c>
      <c r="K1224" s="403"/>
      <c r="L1224" s="402">
        <v>2.1578761499999998E-3</v>
      </c>
      <c r="M1224" s="402">
        <v>1.57865989</v>
      </c>
      <c r="N1224" s="402">
        <v>5.7056683000000001</v>
      </c>
      <c r="O1224" s="402"/>
      <c r="P1224" s="402"/>
      <c r="Q1224" s="402"/>
      <c r="R1224" s="404"/>
    </row>
    <row r="1225" spans="2:18">
      <c r="B1225" s="400" t="s">
        <v>1567</v>
      </c>
      <c r="C1225" s="400" t="s">
        <v>1587</v>
      </c>
      <c r="D1225" s="400" t="s">
        <v>120</v>
      </c>
      <c r="E1225" s="400">
        <v>2.7</v>
      </c>
      <c r="F1225" s="400" t="s">
        <v>479</v>
      </c>
      <c r="G1225" s="400" t="s">
        <v>334</v>
      </c>
      <c r="H1225" s="400" t="s">
        <v>205</v>
      </c>
      <c r="I1225" s="401" t="s">
        <v>365</v>
      </c>
      <c r="J1225" s="402">
        <v>1.5914440778000001</v>
      </c>
      <c r="K1225" s="403"/>
      <c r="L1225" s="402">
        <v>1.3802285799999999E-2</v>
      </c>
      <c r="M1225" s="402">
        <v>0.38560844799999999</v>
      </c>
      <c r="N1225" s="402">
        <v>1.1920333439999999</v>
      </c>
      <c r="O1225" s="402"/>
      <c r="P1225" s="402"/>
      <c r="Q1225" s="402"/>
      <c r="R1225" s="404"/>
    </row>
    <row r="1226" spans="2:18">
      <c r="B1226" s="400" t="s">
        <v>1567</v>
      </c>
      <c r="C1226" s="400" t="s">
        <v>1587</v>
      </c>
      <c r="D1226" s="400" t="s">
        <v>120</v>
      </c>
      <c r="E1226" s="400">
        <v>2.7</v>
      </c>
      <c r="F1226" s="400" t="s">
        <v>479</v>
      </c>
      <c r="G1226" s="400" t="s">
        <v>334</v>
      </c>
      <c r="H1226" s="400" t="s">
        <v>477</v>
      </c>
      <c r="I1226" s="401" t="s">
        <v>365</v>
      </c>
      <c r="J1226" s="402">
        <v>1.6810727704399999</v>
      </c>
      <c r="K1226" s="403"/>
      <c r="L1226" s="402">
        <v>1.6662492439999999E-2</v>
      </c>
      <c r="M1226" s="402">
        <v>0.46472278</v>
      </c>
      <c r="N1226" s="402">
        <v>1.1996874980000001</v>
      </c>
      <c r="O1226" s="402"/>
      <c r="P1226" s="402"/>
      <c r="Q1226" s="402"/>
      <c r="R1226" s="404"/>
    </row>
    <row r="1227" spans="2:18">
      <c r="B1227" s="400" t="s">
        <v>1567</v>
      </c>
      <c r="C1227" s="400" t="s">
        <v>1587</v>
      </c>
      <c r="D1227" s="400" t="s">
        <v>120</v>
      </c>
      <c r="E1227" s="400">
        <v>2.7</v>
      </c>
      <c r="F1227" s="400" t="s">
        <v>479</v>
      </c>
      <c r="G1227" s="400" t="s">
        <v>334</v>
      </c>
      <c r="H1227" s="400" t="s">
        <v>478</v>
      </c>
      <c r="I1227" s="401" t="s">
        <v>365</v>
      </c>
      <c r="J1227" s="402">
        <v>1.5702260418</v>
      </c>
      <c r="K1227" s="403"/>
      <c r="L1227" s="402">
        <v>1.3125183800000001E-2</v>
      </c>
      <c r="M1227" s="402">
        <v>0.36687942200000001</v>
      </c>
      <c r="N1227" s="402">
        <v>1.1902214360000001</v>
      </c>
      <c r="O1227" s="402"/>
      <c r="P1227" s="402"/>
      <c r="Q1227" s="402"/>
      <c r="R1227" s="404"/>
    </row>
    <row r="1228" spans="2:18">
      <c r="B1228" s="400" t="s">
        <v>1567</v>
      </c>
      <c r="C1228" s="400" t="s">
        <v>1587</v>
      </c>
      <c r="D1228" s="400" t="s">
        <v>120</v>
      </c>
      <c r="E1228" s="400">
        <v>2.7</v>
      </c>
      <c r="F1228" s="400" t="s">
        <v>480</v>
      </c>
      <c r="G1228" s="400" t="s">
        <v>334</v>
      </c>
      <c r="H1228" s="400" t="s">
        <v>205</v>
      </c>
      <c r="I1228" s="401" t="s">
        <v>365</v>
      </c>
      <c r="J1228" s="402">
        <v>4.6039053340000002</v>
      </c>
      <c r="K1228" s="403"/>
      <c r="L1228" s="402">
        <v>0</v>
      </c>
      <c r="M1228" s="402">
        <v>0.85192895400000002</v>
      </c>
      <c r="N1228" s="402">
        <v>3.7519763799999999</v>
      </c>
      <c r="O1228" s="402"/>
      <c r="P1228" s="402"/>
      <c r="Q1228" s="402"/>
      <c r="R1228" s="404"/>
    </row>
    <row r="1229" spans="2:18">
      <c r="B1229" s="400" t="s">
        <v>1567</v>
      </c>
      <c r="C1229" s="400" t="s">
        <v>1587</v>
      </c>
      <c r="D1229" s="400" t="s">
        <v>120</v>
      </c>
      <c r="E1229" s="400">
        <v>2.7</v>
      </c>
      <c r="F1229" s="400" t="s">
        <v>480</v>
      </c>
      <c r="G1229" s="400" t="s">
        <v>334</v>
      </c>
      <c r="H1229" s="400" t="s">
        <v>477</v>
      </c>
      <c r="I1229" s="401" t="s">
        <v>365</v>
      </c>
      <c r="J1229" s="402">
        <v>4.5891000440000003</v>
      </c>
      <c r="K1229" s="403"/>
      <c r="L1229" s="402">
        <v>0</v>
      </c>
      <c r="M1229" s="402">
        <v>0.89703920400000003</v>
      </c>
      <c r="N1229" s="402">
        <v>3.6920608399999999</v>
      </c>
      <c r="O1229" s="402"/>
      <c r="P1229" s="402"/>
      <c r="Q1229" s="402"/>
      <c r="R1229" s="404"/>
    </row>
    <row r="1230" spans="2:18">
      <c r="B1230" s="400" t="s">
        <v>1567</v>
      </c>
      <c r="C1230" s="400" t="s">
        <v>1587</v>
      </c>
      <c r="D1230" s="400" t="s">
        <v>120</v>
      </c>
      <c r="E1230" s="400">
        <v>2.7</v>
      </c>
      <c r="F1230" s="400" t="s">
        <v>480</v>
      </c>
      <c r="G1230" s="400" t="s">
        <v>334</v>
      </c>
      <c r="H1230" s="400" t="s">
        <v>478</v>
      </c>
      <c r="I1230" s="401" t="s">
        <v>365</v>
      </c>
      <c r="J1230" s="402">
        <v>4.6262992519999999</v>
      </c>
      <c r="K1230" s="403"/>
      <c r="L1230" s="402">
        <v>0</v>
      </c>
      <c r="M1230" s="402">
        <v>0.78367531199999996</v>
      </c>
      <c r="N1230" s="402">
        <v>3.8426239400000002</v>
      </c>
      <c r="O1230" s="402"/>
      <c r="P1230" s="402"/>
      <c r="Q1230" s="402"/>
      <c r="R1230" s="404"/>
    </row>
    <row r="1231" spans="2:18">
      <c r="B1231" s="400" t="s">
        <v>1567</v>
      </c>
      <c r="C1231" s="400" t="s">
        <v>1587</v>
      </c>
      <c r="D1231" s="400" t="s">
        <v>120</v>
      </c>
      <c r="E1231" s="400">
        <v>2.7</v>
      </c>
      <c r="F1231" s="400" t="s">
        <v>481</v>
      </c>
      <c r="G1231" s="400" t="s">
        <v>334</v>
      </c>
      <c r="H1231" s="400" t="s">
        <v>205</v>
      </c>
      <c r="I1231" s="401" t="s">
        <v>365</v>
      </c>
      <c r="J1231" s="402">
        <v>7.5989200058200002</v>
      </c>
      <c r="K1231" s="403"/>
      <c r="L1231" s="402">
        <v>4.1146318199999999E-3</v>
      </c>
      <c r="M1231" s="402">
        <v>2.9340974740000001</v>
      </c>
      <c r="N1231" s="402">
        <v>4.6607079000000002</v>
      </c>
      <c r="O1231" s="402"/>
      <c r="P1231" s="402"/>
      <c r="Q1231" s="402"/>
      <c r="R1231" s="404"/>
    </row>
    <row r="1232" spans="2:18">
      <c r="B1232" s="400" t="s">
        <v>1567</v>
      </c>
      <c r="C1232" s="400" t="s">
        <v>1587</v>
      </c>
      <c r="D1232" s="400" t="s">
        <v>120</v>
      </c>
      <c r="E1232" s="400">
        <v>2.7</v>
      </c>
      <c r="F1232" s="400" t="s">
        <v>481</v>
      </c>
      <c r="G1232" s="400" t="s">
        <v>334</v>
      </c>
      <c r="H1232" s="400" t="s">
        <v>477</v>
      </c>
      <c r="I1232" s="401" t="s">
        <v>365</v>
      </c>
      <c r="J1232" s="402">
        <v>9.3081559716799998</v>
      </c>
      <c r="K1232" s="403"/>
      <c r="L1232" s="402">
        <v>3.54547168E-3</v>
      </c>
      <c r="M1232" s="402">
        <v>4.4806287600000001</v>
      </c>
      <c r="N1232" s="402">
        <v>4.8239817399999998</v>
      </c>
      <c r="O1232" s="402"/>
      <c r="P1232" s="402"/>
      <c r="Q1232" s="402"/>
      <c r="R1232" s="404"/>
    </row>
    <row r="1233" spans="2:18">
      <c r="B1233" s="400" t="s">
        <v>1567</v>
      </c>
      <c r="C1233" s="400" t="s">
        <v>1587</v>
      </c>
      <c r="D1233" s="400" t="s">
        <v>120</v>
      </c>
      <c r="E1233" s="400">
        <v>2.7</v>
      </c>
      <c r="F1233" s="400" t="s">
        <v>481</v>
      </c>
      <c r="G1233" s="400" t="s">
        <v>334</v>
      </c>
      <c r="H1233" s="400" t="s">
        <v>478</v>
      </c>
      <c r="I1233" s="401" t="s">
        <v>365</v>
      </c>
      <c r="J1233" s="402">
        <v>5.3539102999799999</v>
      </c>
      <c r="K1233" s="403"/>
      <c r="L1233" s="402">
        <v>4.8622019799999996E-3</v>
      </c>
      <c r="M1233" s="402">
        <v>0.90279277800000002</v>
      </c>
      <c r="N1233" s="402">
        <v>4.4462553199999997</v>
      </c>
      <c r="O1233" s="402"/>
      <c r="P1233" s="402"/>
      <c r="Q1233" s="402"/>
      <c r="R1233" s="404"/>
    </row>
    <row r="1234" spans="2:18">
      <c r="B1234" s="400" t="s">
        <v>1567</v>
      </c>
      <c r="C1234" s="400" t="s">
        <v>1587</v>
      </c>
      <c r="D1234" s="400" t="s">
        <v>120</v>
      </c>
      <c r="E1234" s="400">
        <v>2.7</v>
      </c>
      <c r="F1234" s="400" t="s">
        <v>482</v>
      </c>
      <c r="G1234" s="400" t="s">
        <v>334</v>
      </c>
      <c r="H1234" s="400" t="s">
        <v>205</v>
      </c>
      <c r="I1234" s="401" t="s">
        <v>365</v>
      </c>
      <c r="J1234" s="402">
        <v>7.5783837401399996</v>
      </c>
      <c r="K1234" s="403"/>
      <c r="L1234" s="402">
        <v>1.041403414E-2</v>
      </c>
      <c r="M1234" s="402">
        <v>1.789684906</v>
      </c>
      <c r="N1234" s="402">
        <v>5.7782847999999998</v>
      </c>
      <c r="O1234" s="402"/>
      <c r="P1234" s="402"/>
      <c r="Q1234" s="402"/>
      <c r="R1234" s="404"/>
    </row>
    <row r="1235" spans="2:18">
      <c r="B1235" s="400" t="s">
        <v>1567</v>
      </c>
      <c r="C1235" s="400" t="s">
        <v>1587</v>
      </c>
      <c r="D1235" s="400" t="s">
        <v>120</v>
      </c>
      <c r="E1235" s="400">
        <v>2.7</v>
      </c>
      <c r="F1235" s="400" t="s">
        <v>482</v>
      </c>
      <c r="G1235" s="400" t="s">
        <v>334</v>
      </c>
      <c r="H1235" s="400" t="s">
        <v>477</v>
      </c>
      <c r="I1235" s="401" t="s">
        <v>365</v>
      </c>
      <c r="J1235" s="402">
        <v>7.6525843947599999</v>
      </c>
      <c r="K1235" s="403"/>
      <c r="L1235" s="402">
        <v>1.041350276E-2</v>
      </c>
      <c r="M1235" s="402">
        <v>1.872528352</v>
      </c>
      <c r="N1235" s="402">
        <v>5.7696425400000004</v>
      </c>
      <c r="O1235" s="402"/>
      <c r="P1235" s="402"/>
      <c r="Q1235" s="402"/>
      <c r="R1235" s="404"/>
    </row>
    <row r="1236" spans="2:18">
      <c r="B1236" s="400" t="s">
        <v>1567</v>
      </c>
      <c r="C1236" s="400" t="s">
        <v>1587</v>
      </c>
      <c r="D1236" s="400" t="s">
        <v>120</v>
      </c>
      <c r="E1236" s="400">
        <v>2.7</v>
      </c>
      <c r="F1236" s="400" t="s">
        <v>482</v>
      </c>
      <c r="G1236" s="400" t="s">
        <v>334</v>
      </c>
      <c r="H1236" s="400" t="s">
        <v>478</v>
      </c>
      <c r="I1236" s="401" t="s">
        <v>365</v>
      </c>
      <c r="J1236" s="402">
        <v>7.4454278675400003</v>
      </c>
      <c r="K1236" s="403"/>
      <c r="L1236" s="402">
        <v>1.0414979539999999E-2</v>
      </c>
      <c r="M1236" s="402">
        <v>1.641239828</v>
      </c>
      <c r="N1236" s="402">
        <v>5.7937730600000004</v>
      </c>
      <c r="O1236" s="402"/>
      <c r="P1236" s="402"/>
      <c r="Q1236" s="402"/>
      <c r="R1236" s="404"/>
    </row>
    <row r="1237" spans="2:18">
      <c r="B1237" s="400" t="s">
        <v>1567</v>
      </c>
      <c r="C1237" s="400" t="s">
        <v>1587</v>
      </c>
      <c r="D1237" s="400" t="s">
        <v>120</v>
      </c>
      <c r="E1237" s="400">
        <v>2.7</v>
      </c>
      <c r="F1237" s="400" t="s">
        <v>483</v>
      </c>
      <c r="G1237" s="400" t="s">
        <v>334</v>
      </c>
      <c r="H1237" s="400" t="s">
        <v>205</v>
      </c>
      <c r="I1237" s="401" t="s">
        <v>365</v>
      </c>
      <c r="J1237" s="402">
        <v>1.7860889206199999</v>
      </c>
      <c r="K1237" s="403"/>
      <c r="L1237" s="402">
        <v>1.4080060619999999E-2</v>
      </c>
      <c r="M1237" s="402">
        <v>0.39108459600000001</v>
      </c>
      <c r="N1237" s="402">
        <v>1.3809242639999999</v>
      </c>
      <c r="O1237" s="402"/>
      <c r="P1237" s="402"/>
      <c r="Q1237" s="402"/>
      <c r="R1237" s="404"/>
    </row>
    <row r="1238" spans="2:18">
      <c r="B1238" s="400" t="s">
        <v>1567</v>
      </c>
      <c r="C1238" s="400" t="s">
        <v>1587</v>
      </c>
      <c r="D1238" s="400" t="s">
        <v>120</v>
      </c>
      <c r="E1238" s="400">
        <v>2.7</v>
      </c>
      <c r="F1238" s="400" t="s">
        <v>483</v>
      </c>
      <c r="G1238" s="400" t="s">
        <v>334</v>
      </c>
      <c r="H1238" s="400" t="s">
        <v>477</v>
      </c>
      <c r="I1238" s="401" t="s">
        <v>365</v>
      </c>
      <c r="J1238" s="402">
        <v>1.8036708341200001</v>
      </c>
      <c r="K1238" s="403"/>
      <c r="L1238" s="402">
        <v>1.4039066120000001E-2</v>
      </c>
      <c r="M1238" s="402">
        <v>0.42245818400000001</v>
      </c>
      <c r="N1238" s="402">
        <v>1.3671735840000001</v>
      </c>
      <c r="O1238" s="402"/>
      <c r="P1238" s="402"/>
      <c r="Q1238" s="402"/>
      <c r="R1238" s="404"/>
    </row>
    <row r="1239" spans="2:18">
      <c r="B1239" s="400" t="s">
        <v>1567</v>
      </c>
      <c r="C1239" s="400" t="s">
        <v>1587</v>
      </c>
      <c r="D1239" s="400" t="s">
        <v>120</v>
      </c>
      <c r="E1239" s="400">
        <v>2.7</v>
      </c>
      <c r="F1239" s="400" t="s">
        <v>483</v>
      </c>
      <c r="G1239" s="400" t="s">
        <v>334</v>
      </c>
      <c r="H1239" s="400" t="s">
        <v>478</v>
      </c>
      <c r="I1239" s="401" t="s">
        <v>365</v>
      </c>
      <c r="J1239" s="402">
        <v>1.77066661042</v>
      </c>
      <c r="K1239" s="403"/>
      <c r="L1239" s="402">
        <v>1.4116018419999999E-2</v>
      </c>
      <c r="M1239" s="402">
        <v>0.36356432799999999</v>
      </c>
      <c r="N1239" s="402">
        <v>1.3929862639999999</v>
      </c>
      <c r="O1239" s="402"/>
      <c r="P1239" s="402"/>
      <c r="Q1239" s="402"/>
      <c r="R1239" s="404"/>
    </row>
    <row r="1240" spans="2:18">
      <c r="B1240" s="400" t="s">
        <v>1567</v>
      </c>
      <c r="C1240" s="400" t="s">
        <v>1587</v>
      </c>
      <c r="D1240" s="400" t="s">
        <v>120</v>
      </c>
      <c r="E1240" s="400">
        <v>2.7</v>
      </c>
      <c r="F1240" s="400" t="s">
        <v>484</v>
      </c>
      <c r="G1240" s="400" t="s">
        <v>334</v>
      </c>
      <c r="H1240" s="400" t="s">
        <v>205</v>
      </c>
      <c r="I1240" s="401" t="s">
        <v>365</v>
      </c>
      <c r="J1240" s="402">
        <v>3.6281273500000002</v>
      </c>
      <c r="K1240" s="403"/>
      <c r="L1240" s="402">
        <v>0</v>
      </c>
      <c r="M1240" s="402">
        <v>0.95183230600000002</v>
      </c>
      <c r="N1240" s="402">
        <v>2.6762950440000002</v>
      </c>
      <c r="O1240" s="402"/>
      <c r="P1240" s="402"/>
      <c r="Q1240" s="402"/>
      <c r="R1240" s="404"/>
    </row>
    <row r="1241" spans="2:18">
      <c r="B1241" s="400" t="s">
        <v>1567</v>
      </c>
      <c r="C1241" s="400" t="s">
        <v>1587</v>
      </c>
      <c r="D1241" s="400" t="s">
        <v>120</v>
      </c>
      <c r="E1241" s="400">
        <v>2.7</v>
      </c>
      <c r="F1241" s="400" t="s">
        <v>484</v>
      </c>
      <c r="G1241" s="400" t="s">
        <v>334</v>
      </c>
      <c r="H1241" s="400" t="s">
        <v>477</v>
      </c>
      <c r="I1241" s="401" t="s">
        <v>365</v>
      </c>
      <c r="J1241" s="402">
        <v>3.8327262540000002</v>
      </c>
      <c r="K1241" s="403"/>
      <c r="L1241" s="402">
        <v>0</v>
      </c>
      <c r="M1241" s="402">
        <v>0.92220118799999995</v>
      </c>
      <c r="N1241" s="402">
        <v>2.9105250659999999</v>
      </c>
      <c r="O1241" s="402"/>
      <c r="P1241" s="402"/>
      <c r="Q1241" s="402"/>
      <c r="R1241" s="404"/>
    </row>
    <row r="1242" spans="2:18">
      <c r="B1242" s="400" t="s">
        <v>1567</v>
      </c>
      <c r="C1242" s="400" t="s">
        <v>1587</v>
      </c>
      <c r="D1242" s="400" t="s">
        <v>120</v>
      </c>
      <c r="E1242" s="400">
        <v>2.7</v>
      </c>
      <c r="F1242" s="400" t="s">
        <v>484</v>
      </c>
      <c r="G1242" s="400" t="s">
        <v>334</v>
      </c>
      <c r="H1242" s="400" t="s">
        <v>478</v>
      </c>
      <c r="I1242" s="401" t="s">
        <v>365</v>
      </c>
      <c r="J1242" s="402">
        <v>3.5865330100000001</v>
      </c>
      <c r="K1242" s="403"/>
      <c r="L1242" s="402">
        <v>0</v>
      </c>
      <c r="M1242" s="402">
        <v>0.95785646000000002</v>
      </c>
      <c r="N1242" s="402">
        <v>2.6286765499999998</v>
      </c>
      <c r="O1242" s="402"/>
      <c r="P1242" s="402"/>
      <c r="Q1242" s="402"/>
      <c r="R1242" s="404"/>
    </row>
    <row r="1243" spans="2:18">
      <c r="B1243" s="400" t="s">
        <v>1567</v>
      </c>
      <c r="C1243" s="400" t="s">
        <v>1587</v>
      </c>
      <c r="D1243" s="400" t="s">
        <v>120</v>
      </c>
      <c r="E1243" s="400">
        <v>2.7</v>
      </c>
      <c r="F1243" s="400" t="s">
        <v>485</v>
      </c>
      <c r="G1243" s="400" t="s">
        <v>334</v>
      </c>
      <c r="H1243" s="400" t="s">
        <v>205</v>
      </c>
      <c r="I1243" s="401" t="s">
        <v>365</v>
      </c>
      <c r="J1243" s="402">
        <v>4.6977910520000004</v>
      </c>
      <c r="K1243" s="403"/>
      <c r="L1243" s="402">
        <v>0</v>
      </c>
      <c r="M1243" s="402">
        <v>1.4836814199999999</v>
      </c>
      <c r="N1243" s="402">
        <v>3.214109632</v>
      </c>
      <c r="O1243" s="402"/>
      <c r="P1243" s="402"/>
      <c r="Q1243" s="402"/>
      <c r="R1243" s="404"/>
    </row>
    <row r="1244" spans="2:18">
      <c r="B1244" s="400" t="s">
        <v>1567</v>
      </c>
      <c r="C1244" s="400" t="s">
        <v>1587</v>
      </c>
      <c r="D1244" s="400" t="s">
        <v>120</v>
      </c>
      <c r="E1244" s="400">
        <v>2.7</v>
      </c>
      <c r="F1244" s="400" t="s">
        <v>485</v>
      </c>
      <c r="G1244" s="400" t="s">
        <v>334</v>
      </c>
      <c r="H1244" s="400" t="s">
        <v>477</v>
      </c>
      <c r="I1244" s="401" t="s">
        <v>365</v>
      </c>
      <c r="J1244" s="402">
        <v>5.2836084879999996</v>
      </c>
      <c r="K1244" s="403"/>
      <c r="L1244" s="402">
        <v>0</v>
      </c>
      <c r="M1244" s="402">
        <v>2.0568533160000002</v>
      </c>
      <c r="N1244" s="402">
        <v>3.2267551719999998</v>
      </c>
      <c r="O1244" s="402"/>
      <c r="P1244" s="402"/>
      <c r="Q1244" s="402"/>
      <c r="R1244" s="404"/>
    </row>
    <row r="1245" spans="2:18">
      <c r="B1245" s="400" t="s">
        <v>1567</v>
      </c>
      <c r="C1245" s="400" t="s">
        <v>1587</v>
      </c>
      <c r="D1245" s="400" t="s">
        <v>120</v>
      </c>
      <c r="E1245" s="400">
        <v>2.7</v>
      </c>
      <c r="F1245" s="400" t="s">
        <v>485</v>
      </c>
      <c r="G1245" s="400" t="s">
        <v>334</v>
      </c>
      <c r="H1245" s="400" t="s">
        <v>478</v>
      </c>
      <c r="I1245" s="401" t="s">
        <v>365</v>
      </c>
      <c r="J1245" s="402">
        <v>3.7918579160000001</v>
      </c>
      <c r="K1245" s="403"/>
      <c r="L1245" s="402">
        <v>0</v>
      </c>
      <c r="M1245" s="402">
        <v>0.59730404599999998</v>
      </c>
      <c r="N1245" s="402">
        <v>3.19455387</v>
      </c>
      <c r="O1245" s="402"/>
      <c r="P1245" s="402"/>
      <c r="Q1245" s="402"/>
      <c r="R1245" s="404"/>
    </row>
    <row r="1246" spans="2:18">
      <c r="B1246" s="400" t="s">
        <v>1567</v>
      </c>
      <c r="C1246" s="400" t="s">
        <v>1617</v>
      </c>
      <c r="D1246" s="400" t="s">
        <v>120</v>
      </c>
      <c r="E1246" s="400">
        <v>2.7</v>
      </c>
      <c r="F1246" s="400" t="s">
        <v>334</v>
      </c>
      <c r="G1246" s="400" t="s">
        <v>334</v>
      </c>
      <c r="H1246" s="400" t="s">
        <v>205</v>
      </c>
      <c r="I1246" s="401" t="s">
        <v>365</v>
      </c>
      <c r="J1246" s="402">
        <v>9.4115957024700005</v>
      </c>
      <c r="K1246" s="403"/>
      <c r="L1246" s="402">
        <v>2.971199247E-2</v>
      </c>
      <c r="M1246" s="402">
        <v>3.726991977</v>
      </c>
      <c r="N1246" s="402">
        <v>5.6548917330000004</v>
      </c>
      <c r="O1246" s="402"/>
      <c r="P1246" s="402"/>
      <c r="Q1246" s="402"/>
      <c r="R1246" s="404"/>
    </row>
    <row r="1247" spans="2:18">
      <c r="B1247" s="400" t="s">
        <v>1567</v>
      </c>
      <c r="C1247" s="400" t="s">
        <v>1617</v>
      </c>
      <c r="D1247" s="400" t="s">
        <v>120</v>
      </c>
      <c r="E1247" s="400">
        <v>2.7</v>
      </c>
      <c r="F1247" s="400" t="s">
        <v>334</v>
      </c>
      <c r="G1247" s="400" t="s">
        <v>334</v>
      </c>
      <c r="H1247" s="400" t="s">
        <v>477</v>
      </c>
      <c r="I1247" s="401" t="s">
        <v>365</v>
      </c>
      <c r="J1247" s="402">
        <v>12.677663293589999</v>
      </c>
      <c r="K1247" s="403"/>
      <c r="L1247" s="402">
        <v>1.8236773590000002E-2</v>
      </c>
      <c r="M1247" s="402">
        <v>6.3973845599999999</v>
      </c>
      <c r="N1247" s="402">
        <v>6.2620419600000004</v>
      </c>
      <c r="O1247" s="402"/>
      <c r="P1247" s="402"/>
      <c r="Q1247" s="402"/>
      <c r="R1247" s="404"/>
    </row>
    <row r="1248" spans="2:18">
      <c r="B1248" s="400" t="s">
        <v>1567</v>
      </c>
      <c r="C1248" s="400" t="s">
        <v>1617</v>
      </c>
      <c r="D1248" s="400" t="s">
        <v>120</v>
      </c>
      <c r="E1248" s="400">
        <v>2.7</v>
      </c>
      <c r="F1248" s="400" t="s">
        <v>334</v>
      </c>
      <c r="G1248" s="400" t="s">
        <v>334</v>
      </c>
      <c r="H1248" s="400" t="s">
        <v>478</v>
      </c>
      <c r="I1248" s="401" t="s">
        <v>365</v>
      </c>
      <c r="J1248" s="402">
        <v>6.6186764437500001</v>
      </c>
      <c r="K1248" s="403"/>
      <c r="L1248" s="402">
        <v>3.952482375E-2</v>
      </c>
      <c r="M1248" s="402">
        <v>1.4434517490000001</v>
      </c>
      <c r="N1248" s="402">
        <v>5.1356998709999999</v>
      </c>
      <c r="O1248" s="402"/>
      <c r="P1248" s="402"/>
      <c r="Q1248" s="402"/>
      <c r="R1248" s="404"/>
    </row>
    <row r="1249" spans="2:18">
      <c r="B1249" s="400" t="s">
        <v>1567</v>
      </c>
      <c r="C1249" s="400" t="s">
        <v>1617</v>
      </c>
      <c r="D1249" s="400" t="s">
        <v>120</v>
      </c>
      <c r="E1249" s="400">
        <v>2.7</v>
      </c>
      <c r="F1249" s="400" t="s">
        <v>486</v>
      </c>
      <c r="G1249" s="400" t="s">
        <v>334</v>
      </c>
      <c r="H1249" s="400" t="s">
        <v>205</v>
      </c>
      <c r="I1249" s="401" t="s">
        <v>365</v>
      </c>
      <c r="J1249" s="402">
        <v>3.9468574058999999</v>
      </c>
      <c r="K1249" s="403"/>
      <c r="L1249" s="402">
        <v>0.1164916449</v>
      </c>
      <c r="M1249" s="402">
        <v>0.99350579100000003</v>
      </c>
      <c r="N1249" s="402">
        <v>2.8368599699999999</v>
      </c>
      <c r="O1249" s="402"/>
      <c r="P1249" s="402"/>
      <c r="Q1249" s="402"/>
      <c r="R1249" s="404"/>
    </row>
    <row r="1250" spans="2:18">
      <c r="B1250" s="400" t="s">
        <v>1567</v>
      </c>
      <c r="C1250" s="400" t="s">
        <v>1617</v>
      </c>
      <c r="D1250" s="400" t="s">
        <v>120</v>
      </c>
      <c r="E1250" s="400">
        <v>2.7</v>
      </c>
      <c r="F1250" s="400" t="s">
        <v>486</v>
      </c>
      <c r="G1250" s="400" t="s">
        <v>334</v>
      </c>
      <c r="H1250" s="400" t="s">
        <v>477</v>
      </c>
      <c r="I1250" s="401" t="s">
        <v>365</v>
      </c>
      <c r="J1250" s="402">
        <v>4.0663899617999997</v>
      </c>
      <c r="K1250" s="403"/>
      <c r="L1250" s="402">
        <v>0.1144845978</v>
      </c>
      <c r="M1250" s="402">
        <v>1.1022927060000001</v>
      </c>
      <c r="N1250" s="402">
        <v>2.8496126579999999</v>
      </c>
      <c r="O1250" s="402"/>
      <c r="P1250" s="402"/>
      <c r="Q1250" s="402"/>
      <c r="R1250" s="404"/>
    </row>
    <row r="1251" spans="2:18">
      <c r="B1251" s="400" t="s">
        <v>1567</v>
      </c>
      <c r="C1251" s="400" t="s">
        <v>1617</v>
      </c>
      <c r="D1251" s="400" t="s">
        <v>120</v>
      </c>
      <c r="E1251" s="400">
        <v>2.7</v>
      </c>
      <c r="F1251" s="400" t="s">
        <v>486</v>
      </c>
      <c r="G1251" s="400" t="s">
        <v>334</v>
      </c>
      <c r="H1251" s="400" t="s">
        <v>478</v>
      </c>
      <c r="I1251" s="401" t="s">
        <v>365</v>
      </c>
      <c r="J1251" s="402">
        <v>3.8979140952</v>
      </c>
      <c r="K1251" s="403"/>
      <c r="L1251" s="402">
        <v>0.1173133842</v>
      </c>
      <c r="M1251" s="402">
        <v>0.94896248999999999</v>
      </c>
      <c r="N1251" s="402">
        <v>2.831638221</v>
      </c>
      <c r="O1251" s="402"/>
      <c r="P1251" s="402"/>
      <c r="Q1251" s="402"/>
      <c r="R1251" s="404"/>
    </row>
    <row r="1252" spans="2:18">
      <c r="B1252" s="400" t="s">
        <v>1567</v>
      </c>
      <c r="C1252" s="400" t="s">
        <v>1617</v>
      </c>
      <c r="D1252" s="400" t="s">
        <v>120</v>
      </c>
      <c r="E1252" s="400">
        <v>2.7</v>
      </c>
      <c r="F1252" s="400" t="s">
        <v>475</v>
      </c>
      <c r="G1252" s="400" t="s">
        <v>334</v>
      </c>
      <c r="H1252" s="400" t="s">
        <v>205</v>
      </c>
      <c r="I1252" s="401" t="s">
        <v>365</v>
      </c>
      <c r="J1252" s="402">
        <v>7.1649962366800004</v>
      </c>
      <c r="K1252" s="403"/>
      <c r="L1252" s="402">
        <v>4.1430386799999998E-3</v>
      </c>
      <c r="M1252" s="402">
        <v>3.1451511600000002</v>
      </c>
      <c r="N1252" s="402">
        <v>4.0157020379999997</v>
      </c>
      <c r="O1252" s="402"/>
      <c r="P1252" s="402"/>
      <c r="Q1252" s="402"/>
      <c r="R1252" s="404"/>
    </row>
    <row r="1253" spans="2:18">
      <c r="B1253" s="400" t="s">
        <v>1567</v>
      </c>
      <c r="C1253" s="400" t="s">
        <v>1617</v>
      </c>
      <c r="D1253" s="400" t="s">
        <v>120</v>
      </c>
      <c r="E1253" s="400">
        <v>2.7</v>
      </c>
      <c r="F1253" s="400" t="s">
        <v>475</v>
      </c>
      <c r="G1253" s="400" t="s">
        <v>334</v>
      </c>
      <c r="H1253" s="400" t="s">
        <v>477</v>
      </c>
      <c r="I1253" s="401" t="s">
        <v>365</v>
      </c>
      <c r="J1253" s="402">
        <v>8.3494964310000004</v>
      </c>
      <c r="K1253" s="403"/>
      <c r="L1253" s="402">
        <v>0</v>
      </c>
      <c r="M1253" s="402">
        <v>4.2544224330000002</v>
      </c>
      <c r="N1253" s="402">
        <v>4.0950739980000002</v>
      </c>
      <c r="O1253" s="402"/>
      <c r="P1253" s="402"/>
      <c r="Q1253" s="402"/>
      <c r="R1253" s="404"/>
    </row>
    <row r="1254" spans="2:18">
      <c r="B1254" s="400" t="s">
        <v>1567</v>
      </c>
      <c r="C1254" s="400" t="s">
        <v>1617</v>
      </c>
      <c r="D1254" s="400" t="s">
        <v>120</v>
      </c>
      <c r="E1254" s="400">
        <v>2.7</v>
      </c>
      <c r="F1254" s="400" t="s">
        <v>475</v>
      </c>
      <c r="G1254" s="400" t="s">
        <v>334</v>
      </c>
      <c r="H1254" s="400" t="s">
        <v>478</v>
      </c>
      <c r="I1254" s="401" t="s">
        <v>365</v>
      </c>
      <c r="J1254" s="402">
        <v>5.7200336849399998</v>
      </c>
      <c r="K1254" s="403"/>
      <c r="L1254" s="402">
        <v>9.1970969399999998E-3</v>
      </c>
      <c r="M1254" s="402">
        <v>1.791959517</v>
      </c>
      <c r="N1254" s="402">
        <v>3.9188770709999998</v>
      </c>
      <c r="O1254" s="402"/>
      <c r="P1254" s="402"/>
      <c r="Q1254" s="402"/>
      <c r="R1254" s="404"/>
    </row>
    <row r="1255" spans="2:18">
      <c r="B1255" s="400" t="s">
        <v>1567</v>
      </c>
      <c r="C1255" s="400" t="s">
        <v>1617</v>
      </c>
      <c r="D1255" s="400" t="s">
        <v>120</v>
      </c>
      <c r="E1255" s="400">
        <v>2.7</v>
      </c>
      <c r="F1255" s="400" t="s">
        <v>479</v>
      </c>
      <c r="G1255" s="400" t="s">
        <v>334</v>
      </c>
      <c r="H1255" s="400" t="s">
        <v>205</v>
      </c>
      <c r="I1255" s="401" t="s">
        <v>365</v>
      </c>
      <c r="J1255" s="402">
        <v>4.6874052989999999</v>
      </c>
      <c r="K1255" s="403"/>
      <c r="L1255" s="402">
        <v>6.8962841999999996E-2</v>
      </c>
      <c r="M1255" s="402">
        <v>1.320731766</v>
      </c>
      <c r="N1255" s="402">
        <v>3.2977106909999998</v>
      </c>
      <c r="O1255" s="402"/>
      <c r="P1255" s="402"/>
      <c r="Q1255" s="402"/>
      <c r="R1255" s="404"/>
    </row>
    <row r="1256" spans="2:18">
      <c r="B1256" s="400" t="s">
        <v>1567</v>
      </c>
      <c r="C1256" s="400" t="s">
        <v>1617</v>
      </c>
      <c r="D1256" s="400" t="s">
        <v>120</v>
      </c>
      <c r="E1256" s="400">
        <v>2.7</v>
      </c>
      <c r="F1256" s="400" t="s">
        <v>479</v>
      </c>
      <c r="G1256" s="400" t="s">
        <v>334</v>
      </c>
      <c r="H1256" s="400" t="s">
        <v>477</v>
      </c>
      <c r="I1256" s="401" t="s">
        <v>365</v>
      </c>
      <c r="J1256" s="402">
        <v>4.4948640054000002</v>
      </c>
      <c r="K1256" s="403"/>
      <c r="L1256" s="402">
        <v>6.9590162400000002E-2</v>
      </c>
      <c r="M1256" s="402">
        <v>1.2143308230000001</v>
      </c>
      <c r="N1256" s="402">
        <v>3.2109430200000002</v>
      </c>
      <c r="O1256" s="402"/>
      <c r="P1256" s="402"/>
      <c r="Q1256" s="402"/>
      <c r="R1256" s="404"/>
    </row>
    <row r="1257" spans="2:18">
      <c r="B1257" s="400" t="s">
        <v>1567</v>
      </c>
      <c r="C1257" s="400" t="s">
        <v>1617</v>
      </c>
      <c r="D1257" s="400" t="s">
        <v>120</v>
      </c>
      <c r="E1257" s="400">
        <v>2.7</v>
      </c>
      <c r="F1257" s="400" t="s">
        <v>479</v>
      </c>
      <c r="G1257" s="400" t="s">
        <v>334</v>
      </c>
      <c r="H1257" s="400" t="s">
        <v>478</v>
      </c>
      <c r="I1257" s="401" t="s">
        <v>365</v>
      </c>
      <c r="J1257" s="402">
        <v>4.7609268716999997</v>
      </c>
      <c r="K1257" s="403"/>
      <c r="L1257" s="402">
        <v>6.8723270700000005E-2</v>
      </c>
      <c r="M1257" s="402">
        <v>1.3613609040000001</v>
      </c>
      <c r="N1257" s="402">
        <v>3.330842697</v>
      </c>
      <c r="O1257" s="402"/>
      <c r="P1257" s="402"/>
      <c r="Q1257" s="402"/>
      <c r="R1257" s="404"/>
    </row>
    <row r="1258" spans="2:18">
      <c r="B1258" s="400" t="s">
        <v>1567</v>
      </c>
      <c r="C1258" s="400" t="s">
        <v>1617</v>
      </c>
      <c r="D1258" s="400" t="s">
        <v>120</v>
      </c>
      <c r="E1258" s="400">
        <v>2.7</v>
      </c>
      <c r="F1258" s="400" t="s">
        <v>480</v>
      </c>
      <c r="G1258" s="400" t="s">
        <v>334</v>
      </c>
      <c r="H1258" s="400" t="s">
        <v>205</v>
      </c>
      <c r="I1258" s="401" t="s">
        <v>365</v>
      </c>
      <c r="J1258" s="402">
        <v>16.027883802000002</v>
      </c>
      <c r="K1258" s="403"/>
      <c r="L1258" s="402">
        <v>0</v>
      </c>
      <c r="M1258" s="402">
        <v>2.9948670119999998</v>
      </c>
      <c r="N1258" s="402">
        <v>13.03301679</v>
      </c>
      <c r="O1258" s="402"/>
      <c r="P1258" s="402"/>
      <c r="Q1258" s="402"/>
      <c r="R1258" s="404"/>
    </row>
    <row r="1259" spans="2:18">
      <c r="B1259" s="400" t="s">
        <v>1567</v>
      </c>
      <c r="C1259" s="400" t="s">
        <v>1617</v>
      </c>
      <c r="D1259" s="400" t="s">
        <v>120</v>
      </c>
      <c r="E1259" s="400">
        <v>2.7</v>
      </c>
      <c r="F1259" s="400" t="s">
        <v>480</v>
      </c>
      <c r="G1259" s="400" t="s">
        <v>334</v>
      </c>
      <c r="H1259" s="400" t="s">
        <v>477</v>
      </c>
      <c r="I1259" s="401" t="s">
        <v>365</v>
      </c>
      <c r="J1259" s="402">
        <v>16.396760001000001</v>
      </c>
      <c r="K1259" s="403"/>
      <c r="L1259" s="402">
        <v>0</v>
      </c>
      <c r="M1259" s="402">
        <v>3.0471435210000002</v>
      </c>
      <c r="N1259" s="402">
        <v>13.34961648</v>
      </c>
      <c r="O1259" s="402"/>
      <c r="P1259" s="402"/>
      <c r="Q1259" s="402"/>
      <c r="R1259" s="404"/>
    </row>
    <row r="1260" spans="2:18">
      <c r="B1260" s="400" t="s">
        <v>1567</v>
      </c>
      <c r="C1260" s="400" t="s">
        <v>1617</v>
      </c>
      <c r="D1260" s="400" t="s">
        <v>120</v>
      </c>
      <c r="E1260" s="400">
        <v>2.7</v>
      </c>
      <c r="F1260" s="400" t="s">
        <v>480</v>
      </c>
      <c r="G1260" s="400" t="s">
        <v>334</v>
      </c>
      <c r="H1260" s="400" t="s">
        <v>478</v>
      </c>
      <c r="I1260" s="401" t="s">
        <v>365</v>
      </c>
      <c r="J1260" s="402">
        <v>14.179920984000001</v>
      </c>
      <c r="K1260" s="403"/>
      <c r="L1260" s="402">
        <v>0</v>
      </c>
      <c r="M1260" s="402">
        <v>2.7329739239999999</v>
      </c>
      <c r="N1260" s="402">
        <v>11.446947059999999</v>
      </c>
      <c r="O1260" s="402"/>
      <c r="P1260" s="402"/>
      <c r="Q1260" s="402"/>
      <c r="R1260" s="404"/>
    </row>
    <row r="1261" spans="2:18">
      <c r="B1261" s="400" t="s">
        <v>1567</v>
      </c>
      <c r="C1261" s="400" t="s">
        <v>1617</v>
      </c>
      <c r="D1261" s="400" t="s">
        <v>120</v>
      </c>
      <c r="E1261" s="400">
        <v>2.7</v>
      </c>
      <c r="F1261" s="400" t="s">
        <v>481</v>
      </c>
      <c r="G1261" s="400" t="s">
        <v>334</v>
      </c>
      <c r="H1261" s="400" t="s">
        <v>205</v>
      </c>
      <c r="I1261" s="401" t="s">
        <v>365</v>
      </c>
      <c r="J1261" s="402">
        <v>16.161711779640001</v>
      </c>
      <c r="K1261" s="403"/>
      <c r="L1261" s="402">
        <v>1.2228209639999999E-2</v>
      </c>
      <c r="M1261" s="402">
        <v>7.1942098200000002</v>
      </c>
      <c r="N1261" s="402">
        <v>8.9552737499999999</v>
      </c>
      <c r="O1261" s="402"/>
      <c r="P1261" s="402"/>
      <c r="Q1261" s="402"/>
      <c r="R1261" s="404"/>
    </row>
    <row r="1262" spans="2:18">
      <c r="B1262" s="400" t="s">
        <v>1567</v>
      </c>
      <c r="C1262" s="400" t="s">
        <v>1617</v>
      </c>
      <c r="D1262" s="400" t="s">
        <v>120</v>
      </c>
      <c r="E1262" s="400">
        <v>2.7</v>
      </c>
      <c r="F1262" s="400" t="s">
        <v>481</v>
      </c>
      <c r="G1262" s="400" t="s">
        <v>334</v>
      </c>
      <c r="H1262" s="400" t="s">
        <v>477</v>
      </c>
      <c r="I1262" s="401" t="s">
        <v>365</v>
      </c>
      <c r="J1262" s="402">
        <v>26.01630785499</v>
      </c>
      <c r="K1262" s="403"/>
      <c r="L1262" s="402">
        <v>1.0966434989999999E-2</v>
      </c>
      <c r="M1262" s="402">
        <v>15.18724467</v>
      </c>
      <c r="N1262" s="402">
        <v>10.81809675</v>
      </c>
      <c r="O1262" s="402"/>
      <c r="P1262" s="402"/>
      <c r="Q1262" s="402"/>
      <c r="R1262" s="404"/>
    </row>
    <row r="1263" spans="2:18">
      <c r="B1263" s="400" t="s">
        <v>1567</v>
      </c>
      <c r="C1263" s="400" t="s">
        <v>1617</v>
      </c>
      <c r="D1263" s="400" t="s">
        <v>120</v>
      </c>
      <c r="E1263" s="400">
        <v>2.7</v>
      </c>
      <c r="F1263" s="400" t="s">
        <v>481</v>
      </c>
      <c r="G1263" s="400" t="s">
        <v>334</v>
      </c>
      <c r="H1263" s="400" t="s">
        <v>478</v>
      </c>
      <c r="I1263" s="401" t="s">
        <v>365</v>
      </c>
      <c r="J1263" s="402">
        <v>9.2852153267100004</v>
      </c>
      <c r="K1263" s="403"/>
      <c r="L1263" s="402">
        <v>1.310867571E-2</v>
      </c>
      <c r="M1263" s="402">
        <v>1.6167005910000001</v>
      </c>
      <c r="N1263" s="402">
        <v>7.6554060599999998</v>
      </c>
      <c r="O1263" s="402"/>
      <c r="P1263" s="402"/>
      <c r="Q1263" s="402"/>
      <c r="R1263" s="404"/>
    </row>
    <row r="1264" spans="2:18">
      <c r="B1264" s="400" t="s">
        <v>1567</v>
      </c>
      <c r="C1264" s="400" t="s">
        <v>1617</v>
      </c>
      <c r="D1264" s="400" t="s">
        <v>120</v>
      </c>
      <c r="E1264" s="400">
        <v>2.7</v>
      </c>
      <c r="F1264" s="400" t="s">
        <v>483</v>
      </c>
      <c r="G1264" s="400" t="s">
        <v>334</v>
      </c>
      <c r="H1264" s="400" t="s">
        <v>205</v>
      </c>
      <c r="I1264" s="401" t="s">
        <v>365</v>
      </c>
      <c r="J1264" s="402">
        <v>5.9860825528500001</v>
      </c>
      <c r="K1264" s="403"/>
      <c r="L1264" s="402">
        <v>3.9949244850000003E-2</v>
      </c>
      <c r="M1264" s="402">
        <v>1.4597157810000001</v>
      </c>
      <c r="N1264" s="402">
        <v>4.4864175270000004</v>
      </c>
      <c r="O1264" s="402"/>
      <c r="P1264" s="402"/>
      <c r="Q1264" s="402"/>
      <c r="R1264" s="404"/>
    </row>
    <row r="1265" spans="2:18">
      <c r="B1265" s="400" t="s">
        <v>1567</v>
      </c>
      <c r="C1265" s="400" t="s">
        <v>1617</v>
      </c>
      <c r="D1265" s="400" t="s">
        <v>120</v>
      </c>
      <c r="E1265" s="400">
        <v>2.7</v>
      </c>
      <c r="F1265" s="400" t="s">
        <v>483</v>
      </c>
      <c r="G1265" s="400" t="s">
        <v>334</v>
      </c>
      <c r="H1265" s="400" t="s">
        <v>477</v>
      </c>
      <c r="I1265" s="401" t="s">
        <v>365</v>
      </c>
      <c r="J1265" s="402">
        <v>6.1424880254699996</v>
      </c>
      <c r="K1265" s="403"/>
      <c r="L1265" s="402">
        <v>3.9919414469999998E-2</v>
      </c>
      <c r="M1265" s="402">
        <v>1.640320797</v>
      </c>
      <c r="N1265" s="402">
        <v>4.4622478140000004</v>
      </c>
      <c r="O1265" s="402"/>
      <c r="P1265" s="402"/>
      <c r="Q1265" s="402"/>
      <c r="R1265" s="404"/>
    </row>
    <row r="1266" spans="2:18">
      <c r="B1266" s="400" t="s">
        <v>1567</v>
      </c>
      <c r="C1266" s="400" t="s">
        <v>1617</v>
      </c>
      <c r="D1266" s="400" t="s">
        <v>120</v>
      </c>
      <c r="E1266" s="400">
        <v>2.7</v>
      </c>
      <c r="F1266" s="400" t="s">
        <v>483</v>
      </c>
      <c r="G1266" s="400" t="s">
        <v>334</v>
      </c>
      <c r="H1266" s="400" t="s">
        <v>478</v>
      </c>
      <c r="I1266" s="401" t="s">
        <v>365</v>
      </c>
      <c r="J1266" s="402">
        <v>5.8481705635500001</v>
      </c>
      <c r="K1266" s="403"/>
      <c r="L1266" s="402">
        <v>3.9975545549999998E-2</v>
      </c>
      <c r="M1266" s="402">
        <v>1.3004653289999999</v>
      </c>
      <c r="N1266" s="402">
        <v>4.5077296889999996</v>
      </c>
      <c r="O1266" s="402"/>
      <c r="P1266" s="402"/>
      <c r="Q1266" s="402"/>
      <c r="R1266" s="404"/>
    </row>
    <row r="1267" spans="2:18">
      <c r="B1267" s="400" t="s">
        <v>1567</v>
      </c>
      <c r="C1267" s="400" t="s">
        <v>1617</v>
      </c>
      <c r="D1267" s="400" t="s">
        <v>120</v>
      </c>
      <c r="E1267" s="400">
        <v>2.7</v>
      </c>
      <c r="F1267" s="400" t="s">
        <v>484</v>
      </c>
      <c r="G1267" s="400" t="s">
        <v>334</v>
      </c>
      <c r="H1267" s="400" t="s">
        <v>205</v>
      </c>
      <c r="I1267" s="401" t="s">
        <v>365</v>
      </c>
      <c r="J1267" s="402">
        <v>10.704031359</v>
      </c>
      <c r="K1267" s="403"/>
      <c r="L1267" s="402">
        <v>0</v>
      </c>
      <c r="M1267" s="402">
        <v>3.0039771389999999</v>
      </c>
      <c r="N1267" s="402">
        <v>7.7000542200000002</v>
      </c>
      <c r="O1267" s="402"/>
      <c r="P1267" s="402"/>
      <c r="Q1267" s="402"/>
      <c r="R1267" s="404"/>
    </row>
    <row r="1268" spans="2:18">
      <c r="B1268" s="400" t="s">
        <v>1567</v>
      </c>
      <c r="C1268" s="400" t="s">
        <v>1617</v>
      </c>
      <c r="D1268" s="400" t="s">
        <v>120</v>
      </c>
      <c r="E1268" s="400">
        <v>2.7</v>
      </c>
      <c r="F1268" s="400" t="s">
        <v>484</v>
      </c>
      <c r="G1268" s="400" t="s">
        <v>334</v>
      </c>
      <c r="H1268" s="400" t="s">
        <v>477</v>
      </c>
      <c r="I1268" s="401" t="s">
        <v>365</v>
      </c>
      <c r="J1268" s="402">
        <v>13.284218844</v>
      </c>
      <c r="K1268" s="403"/>
      <c r="L1268" s="402">
        <v>0</v>
      </c>
      <c r="M1268" s="402">
        <v>4.6988280539999998</v>
      </c>
      <c r="N1268" s="402">
        <v>8.5853907899999999</v>
      </c>
      <c r="O1268" s="402"/>
      <c r="P1268" s="402"/>
      <c r="Q1268" s="402"/>
      <c r="R1268" s="404"/>
    </row>
    <row r="1269" spans="2:18">
      <c r="B1269" s="400" t="s">
        <v>1567</v>
      </c>
      <c r="C1269" s="400" t="s">
        <v>1617</v>
      </c>
      <c r="D1269" s="400" t="s">
        <v>120</v>
      </c>
      <c r="E1269" s="400">
        <v>2.7</v>
      </c>
      <c r="F1269" s="400" t="s">
        <v>484</v>
      </c>
      <c r="G1269" s="400" t="s">
        <v>334</v>
      </c>
      <c r="H1269" s="400" t="s">
        <v>478</v>
      </c>
      <c r="I1269" s="401" t="s">
        <v>365</v>
      </c>
      <c r="J1269" s="402">
        <v>8.3865758340000003</v>
      </c>
      <c r="K1269" s="403"/>
      <c r="L1269" s="402">
        <v>0</v>
      </c>
      <c r="M1269" s="402">
        <v>1.481708094</v>
      </c>
      <c r="N1269" s="402">
        <v>6.9048677400000003</v>
      </c>
      <c r="O1269" s="402"/>
      <c r="P1269" s="402"/>
      <c r="Q1269" s="402"/>
      <c r="R1269" s="404"/>
    </row>
    <row r="1270" spans="2:18">
      <c r="B1270" s="400" t="s">
        <v>1567</v>
      </c>
      <c r="C1270" s="400" t="s">
        <v>1617</v>
      </c>
      <c r="D1270" s="400" t="s">
        <v>120</v>
      </c>
      <c r="E1270" s="400">
        <v>2.7</v>
      </c>
      <c r="F1270" s="400" t="s">
        <v>485</v>
      </c>
      <c r="G1270" s="400" t="s">
        <v>334</v>
      </c>
      <c r="H1270" s="400" t="s">
        <v>205</v>
      </c>
      <c r="I1270" s="401" t="s">
        <v>365</v>
      </c>
      <c r="J1270" s="402">
        <v>8.0160087119999996</v>
      </c>
      <c r="K1270" s="403"/>
      <c r="L1270" s="402">
        <v>0</v>
      </c>
      <c r="M1270" s="402">
        <v>2.5101537060000001</v>
      </c>
      <c r="N1270" s="402">
        <v>5.505855006</v>
      </c>
      <c r="O1270" s="402"/>
      <c r="P1270" s="402"/>
      <c r="Q1270" s="402"/>
      <c r="R1270" s="404"/>
    </row>
    <row r="1271" spans="2:18">
      <c r="B1271" s="400" t="s">
        <v>1567</v>
      </c>
      <c r="C1271" s="400" t="s">
        <v>1617</v>
      </c>
      <c r="D1271" s="400" t="s">
        <v>120</v>
      </c>
      <c r="E1271" s="400">
        <v>2.7</v>
      </c>
      <c r="F1271" s="400" t="s">
        <v>485</v>
      </c>
      <c r="G1271" s="400" t="s">
        <v>334</v>
      </c>
      <c r="H1271" s="400" t="s">
        <v>477</v>
      </c>
      <c r="I1271" s="401" t="s">
        <v>365</v>
      </c>
      <c r="J1271" s="402">
        <v>8.3462492400000006</v>
      </c>
      <c r="K1271" s="403"/>
      <c r="L1271" s="402">
        <v>0</v>
      </c>
      <c r="M1271" s="402">
        <v>3.0529480109999998</v>
      </c>
      <c r="N1271" s="402">
        <v>5.2933012289999999</v>
      </c>
      <c r="O1271" s="402"/>
      <c r="P1271" s="402"/>
      <c r="Q1271" s="402"/>
      <c r="R1271" s="404"/>
    </row>
    <row r="1272" spans="2:18">
      <c r="B1272" s="400" t="s">
        <v>1567</v>
      </c>
      <c r="C1272" s="400" t="s">
        <v>1617</v>
      </c>
      <c r="D1272" s="400" t="s">
        <v>120</v>
      </c>
      <c r="E1272" s="400">
        <v>2.7</v>
      </c>
      <c r="F1272" s="400" t="s">
        <v>485</v>
      </c>
      <c r="G1272" s="400" t="s">
        <v>334</v>
      </c>
      <c r="H1272" s="400" t="s">
        <v>478</v>
      </c>
      <c r="I1272" s="401" t="s">
        <v>365</v>
      </c>
      <c r="J1272" s="402">
        <v>7.170946593</v>
      </c>
      <c r="K1272" s="403"/>
      <c r="L1272" s="402">
        <v>0</v>
      </c>
      <c r="M1272" s="402">
        <v>1.1211839429999999</v>
      </c>
      <c r="N1272" s="402">
        <v>6.0497626499999999</v>
      </c>
      <c r="O1272" s="402"/>
      <c r="P1272" s="402"/>
      <c r="Q1272" s="402"/>
      <c r="R1272" s="404"/>
    </row>
    <row r="1273" spans="2:18">
      <c r="B1273" s="400" t="s">
        <v>1621</v>
      </c>
      <c r="C1273" s="400" t="s">
        <v>1622</v>
      </c>
      <c r="D1273" s="400" t="s">
        <v>112</v>
      </c>
      <c r="E1273" s="400">
        <v>2.7</v>
      </c>
      <c r="F1273" s="400" t="s">
        <v>333</v>
      </c>
      <c r="G1273" s="400" t="s">
        <v>292</v>
      </c>
      <c r="H1273" s="400" t="s">
        <v>335</v>
      </c>
      <c r="I1273" s="401" t="s">
        <v>396</v>
      </c>
      <c r="J1273" s="402">
        <v>0.61958058999999999</v>
      </c>
      <c r="K1273" s="403">
        <v>1.041973284</v>
      </c>
      <c r="L1273" s="402"/>
      <c r="M1273" s="402"/>
      <c r="N1273" s="402"/>
      <c r="O1273" s="402">
        <v>0.10546657</v>
      </c>
      <c r="P1273" s="402">
        <v>9.8786633999999998E-2</v>
      </c>
      <c r="Q1273" s="402">
        <v>0.21813948999999999</v>
      </c>
      <c r="R1273" s="404"/>
    </row>
    <row r="1274" spans="2:18">
      <c r="B1274" s="400" t="s">
        <v>1621</v>
      </c>
      <c r="C1274" s="400" t="s">
        <v>1625</v>
      </c>
      <c r="D1274" s="400" t="s">
        <v>112</v>
      </c>
      <c r="E1274" s="400">
        <v>2.7</v>
      </c>
      <c r="F1274" s="400" t="s">
        <v>333</v>
      </c>
      <c r="G1274" s="400" t="s">
        <v>292</v>
      </c>
      <c r="H1274" s="400" t="s">
        <v>335</v>
      </c>
      <c r="I1274" s="401" t="s">
        <v>396</v>
      </c>
      <c r="J1274" s="402">
        <v>3.2592102999999997E-2</v>
      </c>
      <c r="K1274" s="403">
        <v>0.33037796130000002</v>
      </c>
      <c r="L1274" s="402"/>
      <c r="M1274" s="402"/>
      <c r="N1274" s="402"/>
      <c r="O1274" s="402">
        <v>6.9482442999999998E-3</v>
      </c>
      <c r="P1274" s="402">
        <v>9.8786633999999998E-2</v>
      </c>
      <c r="Q1274" s="402">
        <v>0.19205098000000001</v>
      </c>
      <c r="R1274" s="404"/>
    </row>
    <row r="1275" spans="2:18">
      <c r="B1275" s="400" t="s">
        <v>1621</v>
      </c>
      <c r="C1275" s="400" t="s">
        <v>1626</v>
      </c>
      <c r="D1275" s="400" t="s">
        <v>112</v>
      </c>
      <c r="E1275" s="400">
        <v>2.7</v>
      </c>
      <c r="F1275" s="400" t="s">
        <v>333</v>
      </c>
      <c r="G1275" s="400" t="s">
        <v>292</v>
      </c>
      <c r="H1275" s="400" t="s">
        <v>335</v>
      </c>
      <c r="I1275" s="401" t="s">
        <v>396</v>
      </c>
      <c r="J1275" s="402">
        <v>0.61958058999999999</v>
      </c>
      <c r="K1275" s="403">
        <v>1.041973284</v>
      </c>
      <c r="L1275" s="402"/>
      <c r="M1275" s="402"/>
      <c r="N1275" s="402"/>
      <c r="O1275" s="402">
        <v>0.10546657</v>
      </c>
      <c r="P1275" s="402">
        <v>9.8786633999999998E-2</v>
      </c>
      <c r="Q1275" s="402">
        <v>0.21813948999999999</v>
      </c>
      <c r="R1275" s="404"/>
    </row>
    <row r="1276" spans="2:18">
      <c r="B1276" s="400" t="s">
        <v>1621</v>
      </c>
      <c r="C1276" s="400" t="s">
        <v>1627</v>
      </c>
      <c r="D1276" s="400" t="s">
        <v>112</v>
      </c>
      <c r="E1276" s="400">
        <v>2.7</v>
      </c>
      <c r="F1276" s="400" t="s">
        <v>333</v>
      </c>
      <c r="G1276" s="400" t="s">
        <v>292</v>
      </c>
      <c r="H1276" s="400" t="s">
        <v>335</v>
      </c>
      <c r="I1276" s="401" t="s">
        <v>396</v>
      </c>
      <c r="J1276" s="402">
        <v>9.0024207999999994E-2</v>
      </c>
      <c r="K1276" s="403">
        <v>0.38318369379</v>
      </c>
      <c r="L1276" s="402"/>
      <c r="M1276" s="402"/>
      <c r="N1276" s="402"/>
      <c r="O1276" s="402">
        <v>3.3979178999999997E-4</v>
      </c>
      <c r="P1276" s="402">
        <v>9.8786633999999998E-2</v>
      </c>
      <c r="Q1276" s="402">
        <v>0.19403306000000001</v>
      </c>
      <c r="R1276" s="404"/>
    </row>
    <row r="1277" spans="2:18">
      <c r="B1277" s="400" t="s">
        <v>1621</v>
      </c>
      <c r="C1277" s="400" t="s">
        <v>1628</v>
      </c>
      <c r="D1277" s="400" t="s">
        <v>112</v>
      </c>
      <c r="E1277" s="400">
        <v>2.7</v>
      </c>
      <c r="F1277" s="400" t="s">
        <v>333</v>
      </c>
      <c r="G1277" s="400" t="s">
        <v>292</v>
      </c>
      <c r="H1277" s="400" t="s">
        <v>335</v>
      </c>
      <c r="I1277" s="401" t="s">
        <v>396</v>
      </c>
      <c r="J1277" s="402">
        <v>9.0024207999999994E-2</v>
      </c>
      <c r="K1277" s="403">
        <v>0.38318369379</v>
      </c>
      <c r="L1277" s="402"/>
      <c r="M1277" s="402"/>
      <c r="N1277" s="402"/>
      <c r="O1277" s="402">
        <v>3.3979178999999997E-4</v>
      </c>
      <c r="P1277" s="402">
        <v>9.8786633999999998E-2</v>
      </c>
      <c r="Q1277" s="402">
        <v>0.19403306000000001</v>
      </c>
      <c r="R1277" s="404"/>
    </row>
    <row r="1278" spans="2:18">
      <c r="B1278" s="400" t="s">
        <v>1621</v>
      </c>
      <c r="C1278" s="400" t="s">
        <v>1629</v>
      </c>
      <c r="D1278" s="400" t="s">
        <v>112</v>
      </c>
      <c r="E1278" s="400">
        <v>2.7</v>
      </c>
      <c r="F1278" s="400" t="s">
        <v>333</v>
      </c>
      <c r="G1278" s="400" t="s">
        <v>292</v>
      </c>
      <c r="H1278" s="400" t="s">
        <v>335</v>
      </c>
      <c r="I1278" s="401" t="s">
        <v>396</v>
      </c>
      <c r="J1278" s="402">
        <v>9.0024207999999994E-2</v>
      </c>
      <c r="K1278" s="403">
        <v>0.38318369379</v>
      </c>
      <c r="L1278" s="402"/>
      <c r="M1278" s="402"/>
      <c r="N1278" s="402"/>
      <c r="O1278" s="402">
        <v>3.3979178999999997E-4</v>
      </c>
      <c r="P1278" s="402">
        <v>9.8786633999999998E-2</v>
      </c>
      <c r="Q1278" s="402">
        <v>0.19403306000000001</v>
      </c>
      <c r="R1278" s="404"/>
    </row>
    <row r="1279" spans="2:18">
      <c r="B1279" s="400" t="s">
        <v>1621</v>
      </c>
      <c r="C1279" s="400" t="s">
        <v>1630</v>
      </c>
      <c r="D1279" s="400" t="s">
        <v>112</v>
      </c>
      <c r="E1279" s="400">
        <v>2.7</v>
      </c>
      <c r="F1279" s="400" t="s">
        <v>333</v>
      </c>
      <c r="G1279" s="400" t="s">
        <v>292</v>
      </c>
      <c r="H1279" s="400" t="s">
        <v>335</v>
      </c>
      <c r="I1279" s="401" t="s">
        <v>396</v>
      </c>
      <c r="J1279" s="402">
        <v>9.0024207999999994E-2</v>
      </c>
      <c r="K1279" s="403">
        <v>0.38318369379</v>
      </c>
      <c r="L1279" s="402"/>
      <c r="M1279" s="402"/>
      <c r="N1279" s="402"/>
      <c r="O1279" s="402">
        <v>3.3979178999999997E-4</v>
      </c>
      <c r="P1279" s="402">
        <v>9.8786633999999998E-2</v>
      </c>
      <c r="Q1279" s="402">
        <v>0.19403306000000001</v>
      </c>
      <c r="R1279" s="404"/>
    </row>
    <row r="1280" spans="2:18">
      <c r="B1280" s="400" t="s">
        <v>1621</v>
      </c>
      <c r="C1280" s="400" t="s">
        <v>1623</v>
      </c>
      <c r="D1280" s="400" t="s">
        <v>114</v>
      </c>
      <c r="E1280" s="400">
        <v>4</v>
      </c>
      <c r="F1280" s="400" t="s">
        <v>333</v>
      </c>
      <c r="G1280" s="400" t="s">
        <v>334</v>
      </c>
      <c r="H1280" s="400" t="s">
        <v>335</v>
      </c>
      <c r="I1280" s="401" t="s">
        <v>339</v>
      </c>
      <c r="J1280" s="402"/>
      <c r="K1280" s="403">
        <v>0.42</v>
      </c>
      <c r="L1280" s="402"/>
      <c r="M1280" s="402"/>
      <c r="N1280" s="402"/>
      <c r="O1280" s="402"/>
      <c r="P1280" s="402"/>
      <c r="Q1280" s="402"/>
      <c r="R1280" s="404"/>
    </row>
    <row r="1281" spans="2:18">
      <c r="B1281" s="400" t="s">
        <v>1621</v>
      </c>
      <c r="C1281" s="400" t="s">
        <v>1624</v>
      </c>
      <c r="D1281" s="400" t="s">
        <v>114</v>
      </c>
      <c r="E1281" s="400">
        <v>4</v>
      </c>
      <c r="F1281" s="400" t="s">
        <v>333</v>
      </c>
      <c r="G1281" s="400" t="s">
        <v>334</v>
      </c>
      <c r="H1281" s="400" t="s">
        <v>335</v>
      </c>
      <c r="I1281" s="401" t="s">
        <v>1569</v>
      </c>
      <c r="J1281" s="402"/>
      <c r="K1281" s="403">
        <v>0.42</v>
      </c>
      <c r="L1281" s="402"/>
      <c r="M1281" s="402"/>
      <c r="N1281" s="402"/>
      <c r="O1281" s="402"/>
      <c r="P1281" s="402"/>
      <c r="Q1281" s="402"/>
      <c r="R1281" s="404"/>
    </row>
    <row r="1282" spans="2:18">
      <c r="B1282" s="400" t="s">
        <v>1621</v>
      </c>
      <c r="C1282" s="400" t="s">
        <v>1631</v>
      </c>
      <c r="D1282" s="400" t="s">
        <v>114</v>
      </c>
      <c r="E1282" s="400">
        <v>4</v>
      </c>
      <c r="F1282" s="400" t="s">
        <v>333</v>
      </c>
      <c r="G1282" s="400" t="s">
        <v>334</v>
      </c>
      <c r="H1282" s="400" t="s">
        <v>335</v>
      </c>
      <c r="I1282" s="401" t="s">
        <v>1569</v>
      </c>
      <c r="J1282" s="402"/>
      <c r="K1282" s="403">
        <v>0.88</v>
      </c>
      <c r="L1282" s="402"/>
      <c r="M1282" s="402"/>
      <c r="N1282" s="402"/>
      <c r="O1282" s="402"/>
      <c r="P1282" s="402"/>
      <c r="Q1282" s="402"/>
      <c r="R1282" s="404"/>
    </row>
    <row r="1283" spans="2:18">
      <c r="B1283" s="400" t="s">
        <v>1621</v>
      </c>
      <c r="C1283" s="400" t="s">
        <v>1634</v>
      </c>
      <c r="D1283" s="400" t="s">
        <v>359</v>
      </c>
      <c r="E1283" s="400">
        <v>2.6666666666666665</v>
      </c>
      <c r="F1283" s="400" t="s">
        <v>333</v>
      </c>
      <c r="G1283" s="400" t="s">
        <v>360</v>
      </c>
      <c r="H1283" s="400" t="s">
        <v>335</v>
      </c>
      <c r="I1283" s="401" t="s">
        <v>390</v>
      </c>
      <c r="J1283" s="402">
        <v>0.407535223179391</v>
      </c>
      <c r="K1283" s="403">
        <v>0.64852092628169999</v>
      </c>
      <c r="L1283" s="402"/>
      <c r="M1283" s="402"/>
      <c r="N1283" s="402"/>
      <c r="O1283" s="402">
        <v>7.46477682060874E-3</v>
      </c>
      <c r="P1283" s="402">
        <v>0.23190538999999999</v>
      </c>
      <c r="Q1283" s="402">
        <v>1.6155362817E-3</v>
      </c>
      <c r="R1283" s="404"/>
    </row>
    <row r="1284" spans="2:18">
      <c r="B1284" s="400" t="s">
        <v>1621</v>
      </c>
      <c r="C1284" s="400" t="s">
        <v>1632</v>
      </c>
      <c r="D1284" s="400" t="s">
        <v>122</v>
      </c>
      <c r="E1284" s="400">
        <v>2.7</v>
      </c>
      <c r="F1284" s="400" t="s">
        <v>334</v>
      </c>
      <c r="G1284" s="400" t="s">
        <v>334</v>
      </c>
      <c r="H1284" s="400" t="s">
        <v>335</v>
      </c>
      <c r="I1284" s="401" t="s">
        <v>1633</v>
      </c>
      <c r="J1284" s="402">
        <v>0.2727398805546441</v>
      </c>
      <c r="K1284" s="403">
        <v>0.64347939157315026</v>
      </c>
      <c r="L1284" s="402">
        <v>0.17997183545328183</v>
      </c>
      <c r="M1284" s="402">
        <v>0</v>
      </c>
      <c r="N1284" s="402">
        <v>9.2768045101362287E-2</v>
      </c>
      <c r="O1284" s="402">
        <v>0.16250910491847798</v>
      </c>
      <c r="P1284" s="402">
        <v>9.8395214830282005E-2</v>
      </c>
      <c r="Q1284" s="402">
        <v>0.10983519126974615</v>
      </c>
      <c r="R1284" s="404"/>
    </row>
    <row r="1285" spans="2:18">
      <c r="B1285" s="400" t="s">
        <v>1635</v>
      </c>
      <c r="C1285" s="400" t="s">
        <v>1636</v>
      </c>
      <c r="D1285" s="400" t="s">
        <v>110</v>
      </c>
      <c r="E1285" s="400">
        <v>2.2999999999999998</v>
      </c>
      <c r="F1285" s="400" t="s">
        <v>292</v>
      </c>
      <c r="G1285" s="400" t="s">
        <v>292</v>
      </c>
      <c r="H1285" s="400" t="s">
        <v>1513</v>
      </c>
      <c r="I1285" s="401" t="s">
        <v>418</v>
      </c>
      <c r="J1285" s="402">
        <v>25.458091077999999</v>
      </c>
      <c r="K1285" s="403"/>
      <c r="L1285" s="402">
        <v>0.27616031800000002</v>
      </c>
      <c r="M1285" s="402"/>
      <c r="N1285" s="402"/>
      <c r="O1285" s="402"/>
      <c r="P1285" s="402"/>
      <c r="Q1285" s="402"/>
      <c r="R1285" s="404"/>
    </row>
    <row r="1286" spans="2:18">
      <c r="B1286" s="400" t="s">
        <v>1635</v>
      </c>
      <c r="C1286" s="400" t="s">
        <v>1637</v>
      </c>
      <c r="D1286" s="400" t="s">
        <v>110</v>
      </c>
      <c r="E1286" s="400">
        <v>2.2999999999999998</v>
      </c>
      <c r="F1286" s="400" t="s">
        <v>292</v>
      </c>
      <c r="G1286" s="400" t="s">
        <v>292</v>
      </c>
      <c r="H1286" s="400" t="s">
        <v>1515</v>
      </c>
      <c r="I1286" s="401" t="s">
        <v>418</v>
      </c>
      <c r="J1286" s="402">
        <v>38.962286228000004</v>
      </c>
      <c r="K1286" s="403"/>
      <c r="L1286" s="402">
        <v>1.29712798</v>
      </c>
      <c r="M1286" s="402"/>
      <c r="N1286" s="402"/>
      <c r="O1286" s="402"/>
      <c r="P1286" s="402"/>
      <c r="Q1286" s="402"/>
      <c r="R1286" s="404"/>
    </row>
    <row r="1287" spans="2:18">
      <c r="B1287" s="400" t="s">
        <v>1635</v>
      </c>
      <c r="C1287" s="400" t="s">
        <v>1638</v>
      </c>
      <c r="D1287" s="400" t="s">
        <v>110</v>
      </c>
      <c r="E1287" s="400">
        <v>2.2999999999999998</v>
      </c>
      <c r="F1287" s="400" t="s">
        <v>292</v>
      </c>
      <c r="G1287" s="400" t="s">
        <v>292</v>
      </c>
      <c r="H1287" s="400" t="s">
        <v>1517</v>
      </c>
      <c r="I1287" s="401" t="s">
        <v>418</v>
      </c>
      <c r="J1287" s="402">
        <v>44.786798679</v>
      </c>
      <c r="K1287" s="403"/>
      <c r="L1287" s="402">
        <v>0.47987739899999998</v>
      </c>
      <c r="M1287" s="402"/>
      <c r="N1287" s="402"/>
      <c r="O1287" s="402"/>
      <c r="P1287" s="402"/>
      <c r="Q1287" s="402"/>
      <c r="R1287" s="404"/>
    </row>
    <row r="1288" spans="2:18">
      <c r="B1288" s="400" t="s">
        <v>1639</v>
      </c>
      <c r="C1288" s="400" t="s">
        <v>1654</v>
      </c>
      <c r="D1288" s="400" t="s">
        <v>110</v>
      </c>
      <c r="E1288" s="400">
        <v>2.2999999999999998</v>
      </c>
      <c r="F1288" s="400" t="s">
        <v>292</v>
      </c>
      <c r="G1288" s="400" t="s">
        <v>292</v>
      </c>
      <c r="H1288" s="400" t="s">
        <v>321</v>
      </c>
      <c r="I1288" s="401" t="s">
        <v>1647</v>
      </c>
      <c r="J1288" s="402">
        <v>3.6949407540000001</v>
      </c>
      <c r="K1288" s="403"/>
      <c r="L1288" s="402">
        <v>1.5843509999999999E-3</v>
      </c>
      <c r="M1288" s="402"/>
      <c r="N1288" s="402"/>
      <c r="O1288" s="402"/>
      <c r="P1288" s="402"/>
      <c r="Q1288" s="402"/>
      <c r="R1288" s="404"/>
    </row>
    <row r="1289" spans="2:18">
      <c r="B1289" s="400" t="s">
        <v>1639</v>
      </c>
      <c r="C1289" s="400" t="s">
        <v>1655</v>
      </c>
      <c r="D1289" s="400" t="s">
        <v>110</v>
      </c>
      <c r="E1289" s="400">
        <v>2.2999999999999998</v>
      </c>
      <c r="F1289" s="400" t="s">
        <v>292</v>
      </c>
      <c r="G1289" s="400" t="s">
        <v>292</v>
      </c>
      <c r="H1289" s="400" t="s">
        <v>625</v>
      </c>
      <c r="I1289" s="401" t="s">
        <v>1647</v>
      </c>
      <c r="J1289" s="402">
        <v>3.797758623</v>
      </c>
      <c r="K1289" s="403"/>
      <c r="L1289" s="402">
        <v>1.5127770000000001E-3</v>
      </c>
      <c r="M1289" s="402"/>
      <c r="N1289" s="402"/>
      <c r="O1289" s="402"/>
      <c r="P1289" s="402"/>
      <c r="Q1289" s="402"/>
      <c r="R1289" s="404"/>
    </row>
    <row r="1290" spans="2:18">
      <c r="B1290" s="400" t="s">
        <v>1639</v>
      </c>
      <c r="C1290" s="400" t="s">
        <v>1656</v>
      </c>
      <c r="D1290" s="400" t="s">
        <v>110</v>
      </c>
      <c r="E1290" s="400">
        <v>2.2999999999999998</v>
      </c>
      <c r="F1290" s="400" t="s">
        <v>292</v>
      </c>
      <c r="G1290" s="400" t="s">
        <v>292</v>
      </c>
      <c r="H1290" s="400" t="s">
        <v>1657</v>
      </c>
      <c r="I1290" s="401" t="s">
        <v>1647</v>
      </c>
      <c r="J1290" s="402">
        <v>3.9852481320000002</v>
      </c>
      <c r="K1290" s="403"/>
      <c r="L1290" s="402">
        <v>1.7483430000000001E-3</v>
      </c>
      <c r="M1290" s="402"/>
      <c r="N1290" s="402"/>
      <c r="O1290" s="402"/>
      <c r="P1290" s="402"/>
      <c r="Q1290" s="402"/>
      <c r="R1290" s="404"/>
    </row>
    <row r="1291" spans="2:18">
      <c r="B1291" s="400" t="s">
        <v>1639</v>
      </c>
      <c r="C1291" s="400" t="s">
        <v>1658</v>
      </c>
      <c r="D1291" s="400" t="s">
        <v>110</v>
      </c>
      <c r="E1291" s="400">
        <v>2.2999999999999998</v>
      </c>
      <c r="F1291" s="400" t="s">
        <v>292</v>
      </c>
      <c r="G1291" s="400" t="s">
        <v>292</v>
      </c>
      <c r="H1291" s="400" t="s">
        <v>1659</v>
      </c>
      <c r="I1291" s="401" t="s">
        <v>1647</v>
      </c>
      <c r="J1291" s="402">
        <v>2.8240186020000002</v>
      </c>
      <c r="K1291" s="403"/>
      <c r="L1291" s="402">
        <v>1.0923720000000001E-3</v>
      </c>
      <c r="M1291" s="402"/>
      <c r="N1291" s="402"/>
      <c r="O1291" s="402"/>
      <c r="P1291" s="402"/>
      <c r="Q1291" s="402"/>
      <c r="R1291" s="404"/>
    </row>
    <row r="1292" spans="2:18">
      <c r="B1292" s="400" t="s">
        <v>1639</v>
      </c>
      <c r="C1292" s="400" t="s">
        <v>1660</v>
      </c>
      <c r="D1292" s="400" t="s">
        <v>110</v>
      </c>
      <c r="E1292" s="400">
        <v>2.2999999999999998</v>
      </c>
      <c r="F1292" s="400" t="s">
        <v>292</v>
      </c>
      <c r="G1292" s="400" t="s">
        <v>292</v>
      </c>
      <c r="H1292" s="400" t="s">
        <v>1661</v>
      </c>
      <c r="I1292" s="401" t="s">
        <v>1647</v>
      </c>
      <c r="J1292" s="402">
        <v>4.4328120660000003</v>
      </c>
      <c r="K1292" s="403"/>
      <c r="L1292" s="402">
        <v>7.04628E-4</v>
      </c>
      <c r="M1292" s="402"/>
      <c r="N1292" s="402"/>
      <c r="O1292" s="402"/>
      <c r="P1292" s="402"/>
      <c r="Q1292" s="402"/>
      <c r="R1292" s="404"/>
    </row>
    <row r="1293" spans="2:18">
      <c r="B1293" s="400" t="s">
        <v>1639</v>
      </c>
      <c r="C1293" s="400" t="s">
        <v>1640</v>
      </c>
      <c r="D1293" s="400" t="s">
        <v>114</v>
      </c>
      <c r="E1293" s="400">
        <v>4</v>
      </c>
      <c r="F1293" s="400" t="s">
        <v>333</v>
      </c>
      <c r="G1293" s="400" t="s">
        <v>334</v>
      </c>
      <c r="H1293" s="400" t="s">
        <v>338</v>
      </c>
      <c r="I1293" s="401" t="s">
        <v>339</v>
      </c>
      <c r="J1293" s="402"/>
      <c r="K1293" s="403">
        <v>1.74</v>
      </c>
      <c r="L1293" s="402"/>
      <c r="M1293" s="402"/>
      <c r="N1293" s="402"/>
      <c r="O1293" s="402"/>
      <c r="P1293" s="402"/>
      <c r="Q1293" s="402"/>
      <c r="R1293" s="404"/>
    </row>
    <row r="1294" spans="2:18">
      <c r="B1294" s="400" t="s">
        <v>1639</v>
      </c>
      <c r="C1294" s="400" t="s">
        <v>1641</v>
      </c>
      <c r="D1294" s="400" t="s">
        <v>114</v>
      </c>
      <c r="E1294" s="400">
        <v>4</v>
      </c>
      <c r="F1294" s="400" t="s">
        <v>333</v>
      </c>
      <c r="G1294" s="400" t="s">
        <v>334</v>
      </c>
      <c r="H1294" s="400" t="s">
        <v>338</v>
      </c>
      <c r="I1294" s="401" t="s">
        <v>339</v>
      </c>
      <c r="J1294" s="402"/>
      <c r="K1294" s="403">
        <v>1.55</v>
      </c>
      <c r="L1294" s="402"/>
      <c r="M1294" s="402"/>
      <c r="N1294" s="402"/>
      <c r="O1294" s="402"/>
      <c r="P1294" s="402"/>
      <c r="Q1294" s="402"/>
      <c r="R1294" s="404"/>
    </row>
    <row r="1295" spans="2:18">
      <c r="B1295" s="400" t="s">
        <v>1639</v>
      </c>
      <c r="C1295" s="400" t="s">
        <v>1642</v>
      </c>
      <c r="D1295" s="400" t="s">
        <v>114</v>
      </c>
      <c r="E1295" s="400">
        <v>4</v>
      </c>
      <c r="F1295" s="400" t="s">
        <v>333</v>
      </c>
      <c r="G1295" s="400" t="s">
        <v>334</v>
      </c>
      <c r="H1295" s="400" t="s">
        <v>338</v>
      </c>
      <c r="I1295" s="401" t="s">
        <v>339</v>
      </c>
      <c r="J1295" s="402"/>
      <c r="K1295" s="403">
        <v>0.99</v>
      </c>
      <c r="L1295" s="402"/>
      <c r="M1295" s="402"/>
      <c r="N1295" s="402"/>
      <c r="O1295" s="402"/>
      <c r="P1295" s="402"/>
      <c r="Q1295" s="402"/>
      <c r="R1295" s="404"/>
    </row>
    <row r="1296" spans="2:18">
      <c r="B1296" s="400" t="s">
        <v>1639</v>
      </c>
      <c r="C1296" s="400" t="s">
        <v>1645</v>
      </c>
      <c r="D1296" s="400" t="s">
        <v>114</v>
      </c>
      <c r="E1296" s="400">
        <v>4</v>
      </c>
      <c r="F1296" s="400" t="s">
        <v>333</v>
      </c>
      <c r="G1296" s="400" t="s">
        <v>334</v>
      </c>
      <c r="H1296" s="400" t="s">
        <v>338</v>
      </c>
      <c r="I1296" s="401" t="s">
        <v>339</v>
      </c>
      <c r="J1296" s="402"/>
      <c r="K1296" s="403">
        <v>0.97</v>
      </c>
      <c r="L1296" s="402"/>
      <c r="M1296" s="402"/>
      <c r="N1296" s="402"/>
      <c r="O1296" s="402"/>
      <c r="P1296" s="402"/>
      <c r="Q1296" s="402"/>
      <c r="R1296" s="404"/>
    </row>
    <row r="1297" spans="2:18">
      <c r="B1297" s="400" t="s">
        <v>1639</v>
      </c>
      <c r="C1297" s="400" t="s">
        <v>1648</v>
      </c>
      <c r="D1297" s="400" t="s">
        <v>114</v>
      </c>
      <c r="E1297" s="400">
        <v>4</v>
      </c>
      <c r="F1297" s="400" t="s">
        <v>333</v>
      </c>
      <c r="G1297" s="400" t="s">
        <v>334</v>
      </c>
      <c r="H1297" s="400" t="s">
        <v>338</v>
      </c>
      <c r="I1297" s="401" t="s">
        <v>339</v>
      </c>
      <c r="J1297" s="402"/>
      <c r="K1297" s="403">
        <v>0.87</v>
      </c>
      <c r="L1297" s="402"/>
      <c r="M1297" s="402"/>
      <c r="N1297" s="402"/>
      <c r="O1297" s="402"/>
      <c r="P1297" s="402"/>
      <c r="Q1297" s="402"/>
      <c r="R1297" s="404"/>
    </row>
    <row r="1298" spans="2:18">
      <c r="B1298" s="400" t="s">
        <v>1639</v>
      </c>
      <c r="C1298" s="400" t="s">
        <v>1649</v>
      </c>
      <c r="D1298" s="400" t="s">
        <v>114</v>
      </c>
      <c r="E1298" s="400">
        <v>4</v>
      </c>
      <c r="F1298" s="400" t="s">
        <v>333</v>
      </c>
      <c r="G1298" s="400" t="s">
        <v>334</v>
      </c>
      <c r="H1298" s="400" t="s">
        <v>338</v>
      </c>
      <c r="I1298" s="401" t="s">
        <v>339</v>
      </c>
      <c r="J1298" s="402"/>
      <c r="K1298" s="403">
        <v>1.53</v>
      </c>
      <c r="L1298" s="402"/>
      <c r="M1298" s="402"/>
      <c r="N1298" s="402"/>
      <c r="O1298" s="402"/>
      <c r="P1298" s="402"/>
      <c r="Q1298" s="402"/>
      <c r="R1298" s="404"/>
    </row>
    <row r="1299" spans="2:18">
      <c r="B1299" s="400" t="s">
        <v>1639</v>
      </c>
      <c r="C1299" s="400" t="s">
        <v>1650</v>
      </c>
      <c r="D1299" s="400" t="s">
        <v>114</v>
      </c>
      <c r="E1299" s="400">
        <v>4</v>
      </c>
      <c r="F1299" s="400" t="s">
        <v>333</v>
      </c>
      <c r="G1299" s="400" t="s">
        <v>334</v>
      </c>
      <c r="H1299" s="400" t="s">
        <v>338</v>
      </c>
      <c r="I1299" s="401" t="s">
        <v>339</v>
      </c>
      <c r="J1299" s="402"/>
      <c r="K1299" s="403">
        <v>2.09</v>
      </c>
      <c r="L1299" s="402"/>
      <c r="M1299" s="402"/>
      <c r="N1299" s="402"/>
      <c r="O1299" s="402"/>
      <c r="P1299" s="402"/>
      <c r="Q1299" s="402"/>
      <c r="R1299" s="404"/>
    </row>
    <row r="1300" spans="2:18">
      <c r="B1300" s="400" t="s">
        <v>1639</v>
      </c>
      <c r="C1300" s="400" t="s">
        <v>1651</v>
      </c>
      <c r="D1300" s="400" t="s">
        <v>114</v>
      </c>
      <c r="E1300" s="400">
        <v>4</v>
      </c>
      <c r="F1300" s="400" t="s">
        <v>333</v>
      </c>
      <c r="G1300" s="400" t="s">
        <v>334</v>
      </c>
      <c r="H1300" s="400" t="s">
        <v>338</v>
      </c>
      <c r="I1300" s="401" t="s">
        <v>339</v>
      </c>
      <c r="J1300" s="402"/>
      <c r="K1300" s="403">
        <v>0.88</v>
      </c>
      <c r="L1300" s="402"/>
      <c r="M1300" s="402"/>
      <c r="N1300" s="402"/>
      <c r="O1300" s="402"/>
      <c r="P1300" s="402"/>
      <c r="Q1300" s="402"/>
      <c r="R1300" s="404"/>
    </row>
    <row r="1301" spans="2:18">
      <c r="B1301" s="400" t="s">
        <v>1639</v>
      </c>
      <c r="C1301" s="400" t="s">
        <v>1652</v>
      </c>
      <c r="D1301" s="400" t="s">
        <v>114</v>
      </c>
      <c r="E1301" s="400">
        <v>4</v>
      </c>
      <c r="F1301" s="400" t="s">
        <v>333</v>
      </c>
      <c r="G1301" s="400" t="s">
        <v>334</v>
      </c>
      <c r="H1301" s="400" t="s">
        <v>338</v>
      </c>
      <c r="I1301" s="401" t="s">
        <v>339</v>
      </c>
      <c r="J1301" s="402"/>
      <c r="K1301" s="403">
        <v>1.41</v>
      </c>
      <c r="L1301" s="402"/>
      <c r="M1301" s="402"/>
      <c r="N1301" s="402"/>
      <c r="O1301" s="402"/>
      <c r="P1301" s="402"/>
      <c r="Q1301" s="402"/>
      <c r="R1301" s="404"/>
    </row>
    <row r="1302" spans="2:18">
      <c r="B1302" s="400" t="s">
        <v>1639</v>
      </c>
      <c r="C1302" s="400" t="s">
        <v>1653</v>
      </c>
      <c r="D1302" s="400" t="s">
        <v>114</v>
      </c>
      <c r="E1302" s="400">
        <v>4</v>
      </c>
      <c r="F1302" s="400" t="s">
        <v>333</v>
      </c>
      <c r="G1302" s="400" t="s">
        <v>334</v>
      </c>
      <c r="H1302" s="400" t="s">
        <v>338</v>
      </c>
      <c r="I1302" s="401" t="s">
        <v>339</v>
      </c>
      <c r="J1302" s="402"/>
      <c r="K1302" s="403">
        <v>1.62</v>
      </c>
      <c r="L1302" s="402"/>
      <c r="M1302" s="402"/>
      <c r="N1302" s="402"/>
      <c r="O1302" s="402"/>
      <c r="P1302" s="402"/>
      <c r="Q1302" s="402"/>
      <c r="R1302" s="404"/>
    </row>
    <row r="1303" spans="2:18">
      <c r="B1303" s="400" t="s">
        <v>1639</v>
      </c>
      <c r="C1303" s="400" t="s">
        <v>1662</v>
      </c>
      <c r="D1303" s="400" t="s">
        <v>359</v>
      </c>
      <c r="E1303" s="400">
        <v>2.6666666666666665</v>
      </c>
      <c r="F1303" s="400" t="s">
        <v>333</v>
      </c>
      <c r="G1303" s="400" t="s">
        <v>360</v>
      </c>
      <c r="H1303" s="400" t="s">
        <v>335</v>
      </c>
      <c r="I1303" s="401" t="s">
        <v>1663</v>
      </c>
      <c r="J1303" s="402">
        <v>-0.35215565107697899</v>
      </c>
      <c r="K1303" s="403">
        <v>-0.20198888330057099</v>
      </c>
      <c r="L1303" s="402"/>
      <c r="M1303" s="402"/>
      <c r="N1303" s="402"/>
      <c r="O1303" s="402">
        <v>4.7E-2</v>
      </c>
      <c r="P1303" s="402">
        <v>1.052236E-2</v>
      </c>
      <c r="Q1303" s="402">
        <v>9.2644407776407395E-2</v>
      </c>
      <c r="R1303" s="404"/>
    </row>
    <row r="1304" spans="2:18">
      <c r="B1304" s="400" t="s">
        <v>1639</v>
      </c>
      <c r="C1304" s="400" t="s">
        <v>1664</v>
      </c>
      <c r="D1304" s="400" t="s">
        <v>359</v>
      </c>
      <c r="E1304" s="400">
        <v>2.6666666666666665</v>
      </c>
      <c r="F1304" s="400" t="s">
        <v>333</v>
      </c>
      <c r="G1304" s="400" t="s">
        <v>360</v>
      </c>
      <c r="H1304" s="400" t="s">
        <v>335</v>
      </c>
      <c r="I1304" s="401" t="s">
        <v>1663</v>
      </c>
      <c r="J1304" s="402">
        <v>0.53334839709826998</v>
      </c>
      <c r="K1304" s="403">
        <v>0.70340432720826795</v>
      </c>
      <c r="L1304" s="402"/>
      <c r="M1304" s="402"/>
      <c r="N1304" s="402"/>
      <c r="O1304" s="402">
        <v>4.7E-2</v>
      </c>
      <c r="P1304" s="402">
        <v>1.052236E-2</v>
      </c>
      <c r="Q1304" s="402">
        <v>0.112533570109998</v>
      </c>
      <c r="R1304" s="404"/>
    </row>
    <row r="1305" spans="2:18">
      <c r="B1305" s="400" t="s">
        <v>1639</v>
      </c>
      <c r="C1305" s="400" t="s">
        <v>1665</v>
      </c>
      <c r="D1305" s="400" t="s">
        <v>359</v>
      </c>
      <c r="E1305" s="400">
        <v>2.6666666666666665</v>
      </c>
      <c r="F1305" s="400" t="s">
        <v>333</v>
      </c>
      <c r="G1305" s="400" t="s">
        <v>360</v>
      </c>
      <c r="H1305" s="400" t="s">
        <v>335</v>
      </c>
      <c r="I1305" s="401" t="s">
        <v>1666</v>
      </c>
      <c r="J1305" s="402">
        <v>2.0051828033699999</v>
      </c>
      <c r="K1305" s="403">
        <v>2.4064421630699999</v>
      </c>
      <c r="L1305" s="402"/>
      <c r="M1305" s="402"/>
      <c r="N1305" s="402"/>
      <c r="O1305" s="402">
        <v>0.20048165951999999</v>
      </c>
      <c r="P1305" s="402">
        <v>1.052236E-2</v>
      </c>
      <c r="Q1305" s="402">
        <v>0.19025534018000001</v>
      </c>
      <c r="R1305" s="404"/>
    </row>
    <row r="1306" spans="2:18">
      <c r="B1306" s="400" t="s">
        <v>1639</v>
      </c>
      <c r="C1306" s="400" t="s">
        <v>1643</v>
      </c>
      <c r="D1306" s="400" t="s">
        <v>122</v>
      </c>
      <c r="E1306" s="400">
        <v>2.7</v>
      </c>
      <c r="F1306" s="400" t="s">
        <v>334</v>
      </c>
      <c r="G1306" s="400" t="s">
        <v>334</v>
      </c>
      <c r="H1306" s="400" t="s">
        <v>335</v>
      </c>
      <c r="I1306" s="401" t="s">
        <v>1644</v>
      </c>
      <c r="J1306" s="402">
        <v>2.06110661867578</v>
      </c>
      <c r="K1306" s="403">
        <v>2.7140612164580116</v>
      </c>
      <c r="L1306" s="402">
        <v>0.4851523995390305</v>
      </c>
      <c r="M1306" s="402">
        <v>0</v>
      </c>
      <c r="N1306" s="402">
        <v>1.5759542191367495</v>
      </c>
      <c r="O1306" s="402">
        <v>0.41091750601626315</v>
      </c>
      <c r="P1306" s="402">
        <v>0.10943986292644071</v>
      </c>
      <c r="Q1306" s="402">
        <v>0.13259722883952807</v>
      </c>
      <c r="R1306" s="404"/>
    </row>
    <row r="1307" spans="2:18">
      <c r="B1307" s="400" t="s">
        <v>1639</v>
      </c>
      <c r="C1307" s="400" t="s">
        <v>1646</v>
      </c>
      <c r="D1307" s="400" t="s">
        <v>122</v>
      </c>
      <c r="E1307" s="400">
        <v>2.7</v>
      </c>
      <c r="F1307" s="400" t="s">
        <v>334</v>
      </c>
      <c r="G1307" s="400" t="s">
        <v>334</v>
      </c>
      <c r="H1307" s="400" t="s">
        <v>335</v>
      </c>
      <c r="I1307" s="401" t="s">
        <v>1647</v>
      </c>
      <c r="J1307" s="402">
        <v>0.11659468204431178</v>
      </c>
      <c r="K1307" s="403">
        <v>0.39849624515262039</v>
      </c>
      <c r="L1307" s="402">
        <v>-3.2578121329255758</v>
      </c>
      <c r="M1307" s="402">
        <v>0</v>
      </c>
      <c r="N1307" s="402">
        <v>3.3744068149698876</v>
      </c>
      <c r="O1307" s="402">
        <v>5.141952837660959E-2</v>
      </c>
      <c r="P1307" s="402">
        <v>0.12374754604800975</v>
      </c>
      <c r="Q1307" s="402">
        <v>0.10673448868368927</v>
      </c>
      <c r="R1307" s="404"/>
    </row>
    <row r="1308" spans="2:18">
      <c r="B1308" s="400" t="s">
        <v>1667</v>
      </c>
      <c r="C1308" s="400" t="s">
        <v>1670</v>
      </c>
      <c r="D1308" s="400" t="s">
        <v>112</v>
      </c>
      <c r="E1308" s="400">
        <v>2.7</v>
      </c>
      <c r="F1308" s="400" t="s">
        <v>333</v>
      </c>
      <c r="G1308" s="400" t="s">
        <v>292</v>
      </c>
      <c r="H1308" s="400" t="s">
        <v>335</v>
      </c>
      <c r="I1308" s="401" t="s">
        <v>396</v>
      </c>
      <c r="J1308" s="402">
        <v>2.1919718000000001</v>
      </c>
      <c r="K1308" s="403">
        <v>2.9403476500000001</v>
      </c>
      <c r="L1308" s="402"/>
      <c r="M1308" s="402"/>
      <c r="N1308" s="402"/>
      <c r="O1308" s="402">
        <v>0.31571923000000002</v>
      </c>
      <c r="P1308" s="402">
        <v>0.22265825</v>
      </c>
      <c r="Q1308" s="402">
        <v>0.20999836999999999</v>
      </c>
      <c r="R1308" s="404"/>
    </row>
    <row r="1309" spans="2:18">
      <c r="B1309" s="400" t="s">
        <v>1667</v>
      </c>
      <c r="C1309" s="400" t="s">
        <v>1740</v>
      </c>
      <c r="D1309" s="400" t="s">
        <v>112</v>
      </c>
      <c r="E1309" s="400">
        <v>2.7</v>
      </c>
      <c r="F1309" s="400" t="s">
        <v>333</v>
      </c>
      <c r="G1309" s="400" t="s">
        <v>292</v>
      </c>
      <c r="H1309" s="400" t="s">
        <v>335</v>
      </c>
      <c r="I1309" s="401" t="s">
        <v>396</v>
      </c>
      <c r="J1309" s="402">
        <v>4.9972433000000001</v>
      </c>
      <c r="K1309" s="403">
        <v>5.564719932</v>
      </c>
      <c r="L1309" s="402"/>
      <c r="M1309" s="402"/>
      <c r="N1309" s="402"/>
      <c r="O1309" s="402">
        <v>2.4969122E-2</v>
      </c>
      <c r="P1309" s="402">
        <v>0.22265825</v>
      </c>
      <c r="Q1309" s="402">
        <v>0.31984926000000002</v>
      </c>
      <c r="R1309" s="404"/>
    </row>
    <row r="1310" spans="2:18">
      <c r="B1310" s="400" t="s">
        <v>1667</v>
      </c>
      <c r="C1310" s="400" t="s">
        <v>1741</v>
      </c>
      <c r="D1310" s="400" t="s">
        <v>112</v>
      </c>
      <c r="E1310" s="400">
        <v>2.7</v>
      </c>
      <c r="F1310" s="400" t="s">
        <v>333</v>
      </c>
      <c r="G1310" s="400" t="s">
        <v>292</v>
      </c>
      <c r="H1310" s="400" t="s">
        <v>335</v>
      </c>
      <c r="I1310" s="401" t="s">
        <v>396</v>
      </c>
      <c r="J1310" s="402">
        <v>4.1220851999999999</v>
      </c>
      <c r="K1310" s="403">
        <v>4.6841568499999999</v>
      </c>
      <c r="L1310" s="402"/>
      <c r="M1310" s="402"/>
      <c r="N1310" s="402"/>
      <c r="O1310" s="402">
        <v>0.20450127000000001</v>
      </c>
      <c r="P1310" s="402">
        <v>0.22265825</v>
      </c>
      <c r="Q1310" s="402">
        <v>0.13491212999999999</v>
      </c>
      <c r="R1310" s="404"/>
    </row>
    <row r="1311" spans="2:18">
      <c r="B1311" s="400" t="s">
        <v>1667</v>
      </c>
      <c r="C1311" s="400" t="s">
        <v>1745</v>
      </c>
      <c r="D1311" s="400" t="s">
        <v>112</v>
      </c>
      <c r="E1311" s="400">
        <v>2.7</v>
      </c>
      <c r="F1311" s="400" t="s">
        <v>333</v>
      </c>
      <c r="G1311" s="400" t="s">
        <v>292</v>
      </c>
      <c r="H1311" s="400" t="s">
        <v>335</v>
      </c>
      <c r="I1311" s="401" t="s">
        <v>396</v>
      </c>
      <c r="J1311" s="402">
        <v>1.5355171000000001</v>
      </c>
      <c r="K1311" s="403">
        <v>2.0068287300000001</v>
      </c>
      <c r="L1311" s="402"/>
      <c r="M1311" s="402"/>
      <c r="N1311" s="402"/>
      <c r="O1311" s="402">
        <v>0.12277634</v>
      </c>
      <c r="P1311" s="402">
        <v>0.22265825</v>
      </c>
      <c r="Q1311" s="402">
        <v>0.12587704</v>
      </c>
      <c r="R1311" s="404"/>
    </row>
    <row r="1312" spans="2:18">
      <c r="B1312" s="400" t="s">
        <v>1667</v>
      </c>
      <c r="C1312" s="400" t="s">
        <v>1746</v>
      </c>
      <c r="D1312" s="400" t="s">
        <v>112</v>
      </c>
      <c r="E1312" s="400">
        <v>2.7</v>
      </c>
      <c r="F1312" s="400" t="s">
        <v>333</v>
      </c>
      <c r="G1312" s="400" t="s">
        <v>292</v>
      </c>
      <c r="H1312" s="400" t="s">
        <v>335</v>
      </c>
      <c r="I1312" s="401" t="s">
        <v>396</v>
      </c>
      <c r="J1312" s="402">
        <v>7.5567865999999997</v>
      </c>
      <c r="K1312" s="403">
        <v>8.05719444</v>
      </c>
      <c r="L1312" s="402"/>
      <c r="M1312" s="402"/>
      <c r="N1312" s="402"/>
      <c r="O1312" s="402">
        <v>0.15096786000000001</v>
      </c>
      <c r="P1312" s="402">
        <v>0.22265825</v>
      </c>
      <c r="Q1312" s="402">
        <v>0.12678173000000001</v>
      </c>
      <c r="R1312" s="404"/>
    </row>
    <row r="1313" spans="2:18">
      <c r="B1313" s="400" t="s">
        <v>1667</v>
      </c>
      <c r="C1313" s="400" t="s">
        <v>1747</v>
      </c>
      <c r="D1313" s="400" t="s">
        <v>122</v>
      </c>
      <c r="E1313" s="400">
        <v>2.7</v>
      </c>
      <c r="F1313" s="400" t="s">
        <v>334</v>
      </c>
      <c r="G1313" s="400" t="s">
        <v>334</v>
      </c>
      <c r="H1313" s="400" t="s">
        <v>335</v>
      </c>
      <c r="I1313" s="401" t="s">
        <v>1748</v>
      </c>
      <c r="J1313" s="402">
        <v>2.0987990063355033</v>
      </c>
      <c r="K1313" s="403">
        <v>3.2785203900592257</v>
      </c>
      <c r="L1313" s="402">
        <v>0.12242100860741262</v>
      </c>
      <c r="M1313" s="402">
        <v>0</v>
      </c>
      <c r="N1313" s="402">
        <v>1.97637799772809</v>
      </c>
      <c r="O1313" s="402">
        <v>0.21071442881242855</v>
      </c>
      <c r="P1313" s="402">
        <v>0.78446469473705827</v>
      </c>
      <c r="Q1313" s="402">
        <v>0.18454226017423528</v>
      </c>
      <c r="R1313" s="404"/>
    </row>
    <row r="1314" spans="2:18">
      <c r="B1314" s="400" t="s">
        <v>1667</v>
      </c>
      <c r="C1314" s="400" t="s">
        <v>1747</v>
      </c>
      <c r="D1314" s="400" t="s">
        <v>112</v>
      </c>
      <c r="E1314" s="400">
        <v>2.7</v>
      </c>
      <c r="F1314" s="400" t="s">
        <v>333</v>
      </c>
      <c r="G1314" s="400" t="s">
        <v>292</v>
      </c>
      <c r="H1314" s="400" t="s">
        <v>335</v>
      </c>
      <c r="I1314" s="401" t="s">
        <v>396</v>
      </c>
      <c r="J1314" s="402">
        <v>3.2921315999999998</v>
      </c>
      <c r="K1314" s="403">
        <v>4.5469599799999996</v>
      </c>
      <c r="L1314" s="402"/>
      <c r="M1314" s="402"/>
      <c r="N1314" s="402"/>
      <c r="O1314" s="402">
        <v>0.66719149</v>
      </c>
      <c r="P1314" s="402">
        <v>0.22265825</v>
      </c>
      <c r="Q1314" s="402">
        <v>0.36497864000000002</v>
      </c>
      <c r="R1314" s="404"/>
    </row>
    <row r="1315" spans="2:18">
      <c r="B1315" s="400" t="s">
        <v>1667</v>
      </c>
      <c r="C1315" s="400" t="s">
        <v>1753</v>
      </c>
      <c r="D1315" s="400" t="s">
        <v>359</v>
      </c>
      <c r="E1315" s="400">
        <v>2.6666666666666665</v>
      </c>
      <c r="F1315" s="400" t="s">
        <v>333</v>
      </c>
      <c r="G1315" s="400" t="s">
        <v>360</v>
      </c>
      <c r="H1315" s="400" t="s">
        <v>335</v>
      </c>
      <c r="I1315" s="401" t="s">
        <v>1754</v>
      </c>
      <c r="J1315" s="402">
        <v>2.19816609622</v>
      </c>
      <c r="K1315" s="403">
        <v>4.3624134761200004</v>
      </c>
      <c r="L1315" s="402"/>
      <c r="M1315" s="402"/>
      <c r="N1315" s="402"/>
      <c r="O1315" s="402">
        <v>0.65625511298000005</v>
      </c>
      <c r="P1315" s="402">
        <v>1.0644258099999999</v>
      </c>
      <c r="Q1315" s="402">
        <v>0.44356645692000002</v>
      </c>
      <c r="R1315" s="404"/>
    </row>
    <row r="1316" spans="2:18">
      <c r="B1316" s="400" t="s">
        <v>1667</v>
      </c>
      <c r="C1316" s="400" t="s">
        <v>1755</v>
      </c>
      <c r="D1316" s="400" t="s">
        <v>359</v>
      </c>
      <c r="E1316" s="400">
        <v>2.6666666666666665</v>
      </c>
      <c r="F1316" s="400" t="s">
        <v>333</v>
      </c>
      <c r="G1316" s="400" t="s">
        <v>360</v>
      </c>
      <c r="H1316" s="400" t="s">
        <v>335</v>
      </c>
      <c r="I1316" s="401" t="s">
        <v>1754</v>
      </c>
      <c r="J1316" s="402">
        <v>1.73764581394</v>
      </c>
      <c r="K1316" s="403">
        <v>3.1014615128099998</v>
      </c>
      <c r="L1316" s="402"/>
      <c r="M1316" s="402"/>
      <c r="N1316" s="402"/>
      <c r="O1316" s="402">
        <v>0.17539943190000001</v>
      </c>
      <c r="P1316" s="402">
        <v>1.0689940600000001</v>
      </c>
      <c r="Q1316" s="402">
        <v>0.11942220697</v>
      </c>
      <c r="R1316" s="404"/>
    </row>
    <row r="1317" spans="2:18">
      <c r="B1317" s="400" t="s">
        <v>1667</v>
      </c>
      <c r="C1317" s="400" t="s">
        <v>1668</v>
      </c>
      <c r="D1317" s="400" t="s">
        <v>112</v>
      </c>
      <c r="E1317" s="400">
        <v>2.7</v>
      </c>
      <c r="F1317" s="400" t="s">
        <v>292</v>
      </c>
      <c r="G1317" s="400" t="s">
        <v>292</v>
      </c>
      <c r="H1317" s="400" t="s">
        <v>335</v>
      </c>
      <c r="I1317" s="401" t="s">
        <v>396</v>
      </c>
      <c r="J1317" s="402">
        <v>14.494555999999999</v>
      </c>
      <c r="K1317" s="403">
        <v>15.45449629</v>
      </c>
      <c r="L1317" s="402"/>
      <c r="M1317" s="402"/>
      <c r="N1317" s="402"/>
      <c r="O1317" s="402">
        <v>0.57399261000000001</v>
      </c>
      <c r="P1317" s="402">
        <v>0.20585948000000001</v>
      </c>
      <c r="Q1317" s="402">
        <v>0.1800882</v>
      </c>
      <c r="R1317" s="404"/>
    </row>
    <row r="1318" spans="2:18">
      <c r="B1318" s="400" t="s">
        <v>1667</v>
      </c>
      <c r="C1318" s="400" t="s">
        <v>1669</v>
      </c>
      <c r="D1318" s="400" t="s">
        <v>112</v>
      </c>
      <c r="E1318" s="400">
        <v>2.7</v>
      </c>
      <c r="F1318" s="400" t="s">
        <v>333</v>
      </c>
      <c r="G1318" s="400" t="s">
        <v>292</v>
      </c>
      <c r="H1318" s="400" t="s">
        <v>335</v>
      </c>
      <c r="I1318" s="401" t="s">
        <v>396</v>
      </c>
      <c r="J1318" s="402">
        <v>0.43641362</v>
      </c>
      <c r="K1318" s="403">
        <v>1.53520638</v>
      </c>
      <c r="L1318" s="402"/>
      <c r="M1318" s="402"/>
      <c r="N1318" s="402"/>
      <c r="O1318" s="402">
        <v>0.68996402999999995</v>
      </c>
      <c r="P1318" s="402">
        <v>0.19864597000000001</v>
      </c>
      <c r="Q1318" s="402">
        <v>0.21018276</v>
      </c>
      <c r="R1318" s="404"/>
    </row>
    <row r="1319" spans="2:18">
      <c r="B1319" s="400" t="s">
        <v>1667</v>
      </c>
      <c r="C1319" s="400" t="s">
        <v>1671</v>
      </c>
      <c r="D1319" s="400" t="s">
        <v>112</v>
      </c>
      <c r="E1319" s="400">
        <v>2.7</v>
      </c>
      <c r="F1319" s="400" t="s">
        <v>333</v>
      </c>
      <c r="G1319" s="400" t="s">
        <v>292</v>
      </c>
      <c r="H1319" s="400" t="s">
        <v>335</v>
      </c>
      <c r="I1319" s="401" t="s">
        <v>396</v>
      </c>
      <c r="J1319" s="402">
        <v>1.3304951</v>
      </c>
      <c r="K1319" s="403">
        <v>1.8917785199999999</v>
      </c>
      <c r="L1319" s="402"/>
      <c r="M1319" s="402"/>
      <c r="N1319" s="402"/>
      <c r="O1319" s="402">
        <v>0.20225367999999999</v>
      </c>
      <c r="P1319" s="402">
        <v>0.22265825</v>
      </c>
      <c r="Q1319" s="402">
        <v>0.13637149000000001</v>
      </c>
      <c r="R1319" s="404"/>
    </row>
    <row r="1320" spans="2:18">
      <c r="B1320" s="400" t="s">
        <v>1667</v>
      </c>
      <c r="C1320" s="400" t="s">
        <v>1672</v>
      </c>
      <c r="D1320" s="400" t="s">
        <v>112</v>
      </c>
      <c r="E1320" s="400">
        <v>2.7</v>
      </c>
      <c r="F1320" s="400" t="s">
        <v>333</v>
      </c>
      <c r="G1320" s="400" t="s">
        <v>292</v>
      </c>
      <c r="H1320" s="400" t="s">
        <v>335</v>
      </c>
      <c r="I1320" s="401" t="s">
        <v>396</v>
      </c>
      <c r="J1320" s="402">
        <v>1.7748447999999999</v>
      </c>
      <c r="K1320" s="403">
        <v>2.2451020800000001</v>
      </c>
      <c r="L1320" s="402"/>
      <c r="M1320" s="402"/>
      <c r="N1320" s="402"/>
      <c r="O1320" s="402">
        <v>0.14404874000000001</v>
      </c>
      <c r="P1320" s="402">
        <v>0.22265825</v>
      </c>
      <c r="Q1320" s="402">
        <v>0.10355029</v>
      </c>
      <c r="R1320" s="404"/>
    </row>
    <row r="1321" spans="2:18">
      <c r="B1321" s="400" t="s">
        <v>1667</v>
      </c>
      <c r="C1321" s="400" t="s">
        <v>1732</v>
      </c>
      <c r="D1321" s="400" t="s">
        <v>112</v>
      </c>
      <c r="E1321" s="400">
        <v>2.7</v>
      </c>
      <c r="F1321" s="400" t="s">
        <v>333</v>
      </c>
      <c r="G1321" s="400" t="s">
        <v>292</v>
      </c>
      <c r="H1321" s="400" t="s">
        <v>335</v>
      </c>
      <c r="I1321" s="401" t="s">
        <v>396</v>
      </c>
      <c r="J1321" s="402">
        <v>1.5355171000000001</v>
      </c>
      <c r="K1321" s="403">
        <v>2.0068287300000001</v>
      </c>
      <c r="L1321" s="402"/>
      <c r="M1321" s="402"/>
      <c r="N1321" s="402"/>
      <c r="O1321" s="402">
        <v>0.12277634</v>
      </c>
      <c r="P1321" s="402">
        <v>0.22265825</v>
      </c>
      <c r="Q1321" s="402">
        <v>0.12587704</v>
      </c>
      <c r="R1321" s="404"/>
    </row>
    <row r="1322" spans="2:18">
      <c r="B1322" s="400" t="s">
        <v>1667</v>
      </c>
      <c r="C1322" s="400" t="s">
        <v>1733</v>
      </c>
      <c r="D1322" s="400" t="s">
        <v>112</v>
      </c>
      <c r="E1322" s="400">
        <v>2.7</v>
      </c>
      <c r="F1322" s="400" t="s">
        <v>333</v>
      </c>
      <c r="G1322" s="400" t="s">
        <v>292</v>
      </c>
      <c r="H1322" s="400" t="s">
        <v>335</v>
      </c>
      <c r="I1322" s="401" t="s">
        <v>396</v>
      </c>
      <c r="J1322" s="402">
        <v>1.5355171000000001</v>
      </c>
      <c r="K1322" s="403">
        <v>2.0068287300000001</v>
      </c>
      <c r="L1322" s="402"/>
      <c r="M1322" s="402"/>
      <c r="N1322" s="402"/>
      <c r="O1322" s="402">
        <v>0.12277634</v>
      </c>
      <c r="P1322" s="402">
        <v>0.22265825</v>
      </c>
      <c r="Q1322" s="402">
        <v>0.12587704</v>
      </c>
      <c r="R1322" s="404"/>
    </row>
    <row r="1323" spans="2:18">
      <c r="B1323" s="400" t="s">
        <v>1667</v>
      </c>
      <c r="C1323" s="400" t="s">
        <v>1734</v>
      </c>
      <c r="D1323" s="400" t="s">
        <v>112</v>
      </c>
      <c r="E1323" s="400">
        <v>2.7</v>
      </c>
      <c r="F1323" s="400" t="s">
        <v>333</v>
      </c>
      <c r="G1323" s="400" t="s">
        <v>292</v>
      </c>
      <c r="H1323" s="400" t="s">
        <v>335</v>
      </c>
      <c r="I1323" s="401" t="s">
        <v>396</v>
      </c>
      <c r="J1323" s="402">
        <v>4.1220851999999999</v>
      </c>
      <c r="K1323" s="403">
        <v>4.6841568499999999</v>
      </c>
      <c r="L1323" s="402"/>
      <c r="M1323" s="402"/>
      <c r="N1323" s="402"/>
      <c r="O1323" s="402">
        <v>0.20450127000000001</v>
      </c>
      <c r="P1323" s="402">
        <v>0.22265825</v>
      </c>
      <c r="Q1323" s="402">
        <v>0.13491212999999999</v>
      </c>
      <c r="R1323" s="404"/>
    </row>
    <row r="1324" spans="2:18">
      <c r="B1324" s="400" t="s">
        <v>1667</v>
      </c>
      <c r="C1324" s="400" t="s">
        <v>1735</v>
      </c>
      <c r="D1324" s="400" t="s">
        <v>112</v>
      </c>
      <c r="E1324" s="400">
        <v>2.7</v>
      </c>
      <c r="F1324" s="400" t="s">
        <v>333</v>
      </c>
      <c r="G1324" s="400" t="s">
        <v>292</v>
      </c>
      <c r="H1324" s="400" t="s">
        <v>335</v>
      </c>
      <c r="I1324" s="401" t="s">
        <v>396</v>
      </c>
      <c r="J1324" s="402">
        <v>0.43641362</v>
      </c>
      <c r="K1324" s="403">
        <v>1.53520638</v>
      </c>
      <c r="L1324" s="402"/>
      <c r="M1324" s="402"/>
      <c r="N1324" s="402"/>
      <c r="O1324" s="402">
        <v>0.68996402999999995</v>
      </c>
      <c r="P1324" s="402">
        <v>0.19864597000000001</v>
      </c>
      <c r="Q1324" s="402">
        <v>0.21018276</v>
      </c>
      <c r="R1324" s="404"/>
    </row>
    <row r="1325" spans="2:18">
      <c r="B1325" s="400" t="s">
        <v>1667</v>
      </c>
      <c r="C1325" s="400" t="s">
        <v>1736</v>
      </c>
      <c r="D1325" s="400" t="s">
        <v>112</v>
      </c>
      <c r="E1325" s="400">
        <v>2.7</v>
      </c>
      <c r="F1325" s="400" t="s">
        <v>333</v>
      </c>
      <c r="G1325" s="400" t="s">
        <v>292</v>
      </c>
      <c r="H1325" s="400" t="s">
        <v>335</v>
      </c>
      <c r="I1325" s="401" t="s">
        <v>396</v>
      </c>
      <c r="J1325" s="402">
        <v>2.3683095000000001</v>
      </c>
      <c r="K1325" s="403">
        <v>2.8962884799999999</v>
      </c>
      <c r="L1325" s="402"/>
      <c r="M1325" s="402"/>
      <c r="N1325" s="402"/>
      <c r="O1325" s="402">
        <v>0.17072820999999999</v>
      </c>
      <c r="P1325" s="402">
        <v>0.22265825</v>
      </c>
      <c r="Q1325" s="402">
        <v>0.13459251999999999</v>
      </c>
      <c r="R1325" s="404"/>
    </row>
    <row r="1326" spans="2:18">
      <c r="B1326" s="400" t="s">
        <v>1667</v>
      </c>
      <c r="C1326" s="400" t="s">
        <v>1737</v>
      </c>
      <c r="D1326" s="400" t="s">
        <v>112</v>
      </c>
      <c r="E1326" s="400">
        <v>2.7</v>
      </c>
      <c r="F1326" s="400" t="s">
        <v>333</v>
      </c>
      <c r="G1326" s="400" t="s">
        <v>292</v>
      </c>
      <c r="H1326" s="400" t="s">
        <v>335</v>
      </c>
      <c r="I1326" s="401" t="s">
        <v>396</v>
      </c>
      <c r="J1326" s="402">
        <v>2.6288016000000001</v>
      </c>
      <c r="K1326" s="403">
        <v>3.2960718899999999</v>
      </c>
      <c r="L1326" s="402"/>
      <c r="M1326" s="402"/>
      <c r="N1326" s="402"/>
      <c r="O1326" s="402">
        <v>0.29566019999999998</v>
      </c>
      <c r="P1326" s="402">
        <v>0.22265825</v>
      </c>
      <c r="Q1326" s="402">
        <v>0.14895184</v>
      </c>
      <c r="R1326" s="404"/>
    </row>
    <row r="1327" spans="2:18">
      <c r="B1327" s="400" t="s">
        <v>1667</v>
      </c>
      <c r="C1327" s="400" t="s">
        <v>1738</v>
      </c>
      <c r="D1327" s="400" t="s">
        <v>112</v>
      </c>
      <c r="E1327" s="400">
        <v>2.7</v>
      </c>
      <c r="F1327" s="400" t="s">
        <v>333</v>
      </c>
      <c r="G1327" s="400" t="s">
        <v>292</v>
      </c>
      <c r="H1327" s="400" t="s">
        <v>335</v>
      </c>
      <c r="I1327" s="401" t="s">
        <v>396</v>
      </c>
      <c r="J1327" s="402">
        <v>1.1254731</v>
      </c>
      <c r="K1327" s="403">
        <v>1.7767283</v>
      </c>
      <c r="L1327" s="402"/>
      <c r="M1327" s="402"/>
      <c r="N1327" s="402"/>
      <c r="O1327" s="402">
        <v>0.28173102</v>
      </c>
      <c r="P1327" s="402">
        <v>0.22265825</v>
      </c>
      <c r="Q1327" s="402">
        <v>0.14686593000000001</v>
      </c>
      <c r="R1327" s="404"/>
    </row>
    <row r="1328" spans="2:18">
      <c r="B1328" s="400" t="s">
        <v>1667</v>
      </c>
      <c r="C1328" s="400" t="s">
        <v>1739</v>
      </c>
      <c r="D1328" s="400" t="s">
        <v>112</v>
      </c>
      <c r="E1328" s="400">
        <v>2.7</v>
      </c>
      <c r="F1328" s="400" t="s">
        <v>333</v>
      </c>
      <c r="G1328" s="400" t="s">
        <v>292</v>
      </c>
      <c r="H1328" s="400" t="s">
        <v>335</v>
      </c>
      <c r="I1328" s="401" t="s">
        <v>396</v>
      </c>
      <c r="J1328" s="402">
        <v>4.9972433000000001</v>
      </c>
      <c r="K1328" s="403">
        <v>5.564719932</v>
      </c>
      <c r="L1328" s="402"/>
      <c r="M1328" s="402"/>
      <c r="N1328" s="402"/>
      <c r="O1328" s="402">
        <v>2.4969122E-2</v>
      </c>
      <c r="P1328" s="402">
        <v>0.22265825</v>
      </c>
      <c r="Q1328" s="402">
        <v>0.31984926000000002</v>
      </c>
      <c r="R1328" s="404"/>
    </row>
    <row r="1329" spans="2:18">
      <c r="B1329" s="400" t="s">
        <v>1667</v>
      </c>
      <c r="C1329" s="400" t="s">
        <v>1742</v>
      </c>
      <c r="D1329" s="400" t="s">
        <v>112</v>
      </c>
      <c r="E1329" s="400">
        <v>2.7</v>
      </c>
      <c r="F1329" s="400" t="s">
        <v>333</v>
      </c>
      <c r="G1329" s="400" t="s">
        <v>292</v>
      </c>
      <c r="H1329" s="400" t="s">
        <v>335</v>
      </c>
      <c r="I1329" s="401" t="s">
        <v>396</v>
      </c>
      <c r="J1329" s="402">
        <v>1.5355171000000001</v>
      </c>
      <c r="K1329" s="403">
        <v>2.0068287300000001</v>
      </c>
      <c r="L1329" s="402"/>
      <c r="M1329" s="402"/>
      <c r="N1329" s="402"/>
      <c r="O1329" s="402">
        <v>0.12277634</v>
      </c>
      <c r="P1329" s="402">
        <v>0.22265825</v>
      </c>
      <c r="Q1329" s="402">
        <v>0.12587704</v>
      </c>
      <c r="R1329" s="404"/>
    </row>
    <row r="1330" spans="2:18">
      <c r="B1330" s="400" t="s">
        <v>1667</v>
      </c>
      <c r="C1330" s="400" t="s">
        <v>1743</v>
      </c>
      <c r="D1330" s="400" t="s">
        <v>112</v>
      </c>
      <c r="E1330" s="400">
        <v>2.7</v>
      </c>
      <c r="F1330" s="400" t="s">
        <v>333</v>
      </c>
      <c r="G1330" s="400" t="s">
        <v>292</v>
      </c>
      <c r="H1330" s="400" t="s">
        <v>335</v>
      </c>
      <c r="I1330" s="401" t="s">
        <v>396</v>
      </c>
      <c r="J1330" s="402">
        <v>0.43641362</v>
      </c>
      <c r="K1330" s="403">
        <v>1.53520638</v>
      </c>
      <c r="L1330" s="402"/>
      <c r="M1330" s="402"/>
      <c r="N1330" s="402"/>
      <c r="O1330" s="402">
        <v>0.68996402999999995</v>
      </c>
      <c r="P1330" s="402">
        <v>0.19864597000000001</v>
      </c>
      <c r="Q1330" s="402">
        <v>0.21018276</v>
      </c>
      <c r="R1330" s="404"/>
    </row>
    <row r="1331" spans="2:18">
      <c r="B1331" s="400" t="s">
        <v>1667</v>
      </c>
      <c r="C1331" s="400" t="s">
        <v>1744</v>
      </c>
      <c r="D1331" s="400" t="s">
        <v>112</v>
      </c>
      <c r="E1331" s="400">
        <v>2.7</v>
      </c>
      <c r="F1331" s="400" t="s">
        <v>333</v>
      </c>
      <c r="G1331" s="400" t="s">
        <v>292</v>
      </c>
      <c r="H1331" s="400" t="s">
        <v>335</v>
      </c>
      <c r="I1331" s="401" t="s">
        <v>396</v>
      </c>
      <c r="J1331" s="402">
        <v>0.43641362</v>
      </c>
      <c r="K1331" s="403">
        <v>1.53520638</v>
      </c>
      <c r="L1331" s="402"/>
      <c r="M1331" s="402"/>
      <c r="N1331" s="402"/>
      <c r="O1331" s="402">
        <v>0.68996402999999995</v>
      </c>
      <c r="P1331" s="402">
        <v>0.19864597000000001</v>
      </c>
      <c r="Q1331" s="402">
        <v>0.21018276</v>
      </c>
      <c r="R1331" s="404"/>
    </row>
    <row r="1332" spans="2:18">
      <c r="B1332" s="400" t="s">
        <v>1667</v>
      </c>
      <c r="C1332" s="400" t="s">
        <v>1673</v>
      </c>
      <c r="D1332" s="400" t="s">
        <v>116</v>
      </c>
      <c r="E1332" s="400">
        <v>1.3</v>
      </c>
      <c r="F1332" s="400" t="s">
        <v>333</v>
      </c>
      <c r="G1332" s="400" t="s">
        <v>1151</v>
      </c>
      <c r="H1332" s="400" t="s">
        <v>335</v>
      </c>
      <c r="I1332" s="401" t="s">
        <v>365</v>
      </c>
      <c r="J1332" s="402"/>
      <c r="K1332" s="403"/>
      <c r="L1332" s="402">
        <v>0.72423225641250999</v>
      </c>
      <c r="M1332" s="402"/>
      <c r="N1332" s="402"/>
      <c r="O1332" s="402"/>
      <c r="P1332" s="402"/>
      <c r="Q1332" s="402"/>
      <c r="R1332" s="404">
        <v>2.46806514281334</v>
      </c>
    </row>
    <row r="1333" spans="2:18">
      <c r="B1333" s="400" t="s">
        <v>1667</v>
      </c>
      <c r="C1333" s="400" t="s">
        <v>1674</v>
      </c>
      <c r="D1333" s="400" t="s">
        <v>116</v>
      </c>
      <c r="E1333" s="400">
        <v>1.3</v>
      </c>
      <c r="F1333" s="400" t="s">
        <v>333</v>
      </c>
      <c r="G1333" s="400" t="s">
        <v>1232</v>
      </c>
      <c r="H1333" s="400" t="s">
        <v>335</v>
      </c>
      <c r="I1333" s="401" t="s">
        <v>365</v>
      </c>
      <c r="J1333" s="402"/>
      <c r="K1333" s="403"/>
      <c r="L1333" s="402">
        <v>0.11399099230765999</v>
      </c>
      <c r="M1333" s="402"/>
      <c r="N1333" s="402"/>
      <c r="O1333" s="402"/>
      <c r="P1333" s="402"/>
      <c r="Q1333" s="402"/>
      <c r="R1333" s="404">
        <v>1.17585730392893</v>
      </c>
    </row>
    <row r="1334" spans="2:18">
      <c r="B1334" s="400" t="s">
        <v>1667</v>
      </c>
      <c r="C1334" s="400" t="s">
        <v>1675</v>
      </c>
      <c r="D1334" s="400" t="s">
        <v>116</v>
      </c>
      <c r="E1334" s="400">
        <v>1.3</v>
      </c>
      <c r="F1334" s="400" t="s">
        <v>333</v>
      </c>
      <c r="G1334" s="400" t="s">
        <v>1143</v>
      </c>
      <c r="H1334" s="400" t="s">
        <v>335</v>
      </c>
      <c r="I1334" s="401" t="s">
        <v>365</v>
      </c>
      <c r="J1334" s="402"/>
      <c r="K1334" s="403"/>
      <c r="L1334" s="402">
        <v>3.8687495980400401E-3</v>
      </c>
      <c r="M1334" s="402"/>
      <c r="N1334" s="402"/>
      <c r="O1334" s="402"/>
      <c r="P1334" s="402"/>
      <c r="Q1334" s="402"/>
      <c r="R1334" s="404">
        <v>1.01416896703258</v>
      </c>
    </row>
    <row r="1335" spans="2:18">
      <c r="B1335" s="400" t="s">
        <v>1667</v>
      </c>
      <c r="C1335" s="400" t="s">
        <v>1676</v>
      </c>
      <c r="D1335" s="400" t="s">
        <v>116</v>
      </c>
      <c r="E1335" s="400">
        <v>1.3</v>
      </c>
      <c r="F1335" s="400" t="s">
        <v>333</v>
      </c>
      <c r="G1335" s="400" t="s">
        <v>1232</v>
      </c>
      <c r="H1335" s="400" t="s">
        <v>335</v>
      </c>
      <c r="I1335" s="401" t="s">
        <v>365</v>
      </c>
      <c r="J1335" s="402"/>
      <c r="K1335" s="403"/>
      <c r="L1335" s="402">
        <v>0.11412318050862</v>
      </c>
      <c r="M1335" s="402"/>
      <c r="N1335" s="402"/>
      <c r="O1335" s="402"/>
      <c r="P1335" s="402"/>
      <c r="Q1335" s="402"/>
      <c r="R1335" s="404">
        <v>1.25080984278956</v>
      </c>
    </row>
    <row r="1336" spans="2:18">
      <c r="B1336" s="400" t="s">
        <v>1667</v>
      </c>
      <c r="C1336" s="400" t="s">
        <v>1677</v>
      </c>
      <c r="D1336" s="400" t="s">
        <v>116</v>
      </c>
      <c r="E1336" s="400">
        <v>1.3</v>
      </c>
      <c r="F1336" s="400" t="s">
        <v>333</v>
      </c>
      <c r="G1336" s="400" t="s">
        <v>1143</v>
      </c>
      <c r="H1336" s="400" t="s">
        <v>335</v>
      </c>
      <c r="I1336" s="401" t="s">
        <v>365</v>
      </c>
      <c r="J1336" s="402"/>
      <c r="K1336" s="403"/>
      <c r="L1336" s="402">
        <v>3.8732364773802598E-3</v>
      </c>
      <c r="M1336" s="402"/>
      <c r="N1336" s="402"/>
      <c r="O1336" s="402"/>
      <c r="P1336" s="402"/>
      <c r="Q1336" s="402"/>
      <c r="R1336" s="404">
        <v>1.0847039888315799</v>
      </c>
    </row>
    <row r="1337" spans="2:18">
      <c r="B1337" s="400" t="s">
        <v>1667</v>
      </c>
      <c r="C1337" s="400" t="s">
        <v>1678</v>
      </c>
      <c r="D1337" s="400" t="s">
        <v>116</v>
      </c>
      <c r="E1337" s="400">
        <v>1.3</v>
      </c>
      <c r="F1337" s="400" t="s">
        <v>333</v>
      </c>
      <c r="G1337" s="400" t="s">
        <v>1679</v>
      </c>
      <c r="H1337" s="400" t="s">
        <v>335</v>
      </c>
      <c r="I1337" s="401" t="s">
        <v>365</v>
      </c>
      <c r="J1337" s="402"/>
      <c r="K1337" s="403"/>
      <c r="L1337" s="402">
        <v>1.91996586322785</v>
      </c>
      <c r="M1337" s="402"/>
      <c r="N1337" s="402"/>
      <c r="O1337" s="402"/>
      <c r="P1337" s="402"/>
      <c r="Q1337" s="402"/>
      <c r="R1337" s="404">
        <v>5.9899624477408704</v>
      </c>
    </row>
    <row r="1338" spans="2:18">
      <c r="B1338" s="400" t="s">
        <v>1667</v>
      </c>
      <c r="C1338" s="400" t="s">
        <v>1680</v>
      </c>
      <c r="D1338" s="400" t="s">
        <v>116</v>
      </c>
      <c r="E1338" s="400">
        <v>1.3</v>
      </c>
      <c r="F1338" s="400" t="s">
        <v>333</v>
      </c>
      <c r="G1338" s="400" t="s">
        <v>1681</v>
      </c>
      <c r="H1338" s="400" t="s">
        <v>335</v>
      </c>
      <c r="I1338" s="401" t="s">
        <v>365</v>
      </c>
      <c r="J1338" s="402"/>
      <c r="K1338" s="403"/>
      <c r="L1338" s="402">
        <v>1.3154867887497099</v>
      </c>
      <c r="M1338" s="402"/>
      <c r="N1338" s="402"/>
      <c r="O1338" s="402"/>
      <c r="P1338" s="402"/>
      <c r="Q1338" s="402"/>
      <c r="R1338" s="404">
        <v>8.6870051977810903</v>
      </c>
    </row>
    <row r="1339" spans="2:18">
      <c r="B1339" s="400" t="s">
        <v>1667</v>
      </c>
      <c r="C1339" s="400" t="s">
        <v>1682</v>
      </c>
      <c r="D1339" s="400" t="s">
        <v>116</v>
      </c>
      <c r="E1339" s="400">
        <v>1.3</v>
      </c>
      <c r="F1339" s="400" t="s">
        <v>333</v>
      </c>
      <c r="G1339" s="400" t="s">
        <v>1679</v>
      </c>
      <c r="H1339" s="400" t="s">
        <v>335</v>
      </c>
      <c r="I1339" s="401" t="s">
        <v>365</v>
      </c>
      <c r="J1339" s="402"/>
      <c r="K1339" s="403"/>
      <c r="L1339" s="402">
        <v>3.1119303703307901</v>
      </c>
      <c r="M1339" s="402"/>
      <c r="N1339" s="402"/>
      <c r="O1339" s="402"/>
      <c r="P1339" s="402"/>
      <c r="Q1339" s="402"/>
      <c r="R1339" s="404">
        <v>9.4959497209758101</v>
      </c>
    </row>
    <row r="1340" spans="2:18">
      <c r="B1340" s="400" t="s">
        <v>1667</v>
      </c>
      <c r="C1340" s="400" t="s">
        <v>1683</v>
      </c>
      <c r="D1340" s="400" t="s">
        <v>116</v>
      </c>
      <c r="E1340" s="400">
        <v>1.3</v>
      </c>
      <c r="F1340" s="400" t="s">
        <v>333</v>
      </c>
      <c r="G1340" s="400" t="s">
        <v>1681</v>
      </c>
      <c r="H1340" s="400" t="s">
        <v>335</v>
      </c>
      <c r="I1340" s="401" t="s">
        <v>365</v>
      </c>
      <c r="J1340" s="402"/>
      <c r="K1340" s="403"/>
      <c r="L1340" s="402">
        <v>0.73365318775177002</v>
      </c>
      <c r="M1340" s="402"/>
      <c r="N1340" s="402"/>
      <c r="O1340" s="402"/>
      <c r="P1340" s="402"/>
      <c r="Q1340" s="402"/>
      <c r="R1340" s="404">
        <v>4.7086807580221297</v>
      </c>
    </row>
    <row r="1341" spans="2:18">
      <c r="B1341" s="400" t="s">
        <v>1667</v>
      </c>
      <c r="C1341" s="400" t="s">
        <v>1684</v>
      </c>
      <c r="D1341" s="400" t="s">
        <v>116</v>
      </c>
      <c r="E1341" s="400">
        <v>1.3</v>
      </c>
      <c r="F1341" s="400" t="s">
        <v>333</v>
      </c>
      <c r="G1341" s="400" t="s">
        <v>1151</v>
      </c>
      <c r="H1341" s="400" t="s">
        <v>335</v>
      </c>
      <c r="I1341" s="401" t="s">
        <v>365</v>
      </c>
      <c r="J1341" s="402"/>
      <c r="K1341" s="403"/>
      <c r="L1341" s="402">
        <v>0.84953105449676003</v>
      </c>
      <c r="M1341" s="402"/>
      <c r="N1341" s="402"/>
      <c r="O1341" s="402"/>
      <c r="P1341" s="402"/>
      <c r="Q1341" s="402"/>
      <c r="R1341" s="404">
        <v>1.6807286309396701</v>
      </c>
    </row>
    <row r="1342" spans="2:18">
      <c r="B1342" s="400" t="s">
        <v>1667</v>
      </c>
      <c r="C1342" s="400" t="s">
        <v>1685</v>
      </c>
      <c r="D1342" s="400" t="s">
        <v>116</v>
      </c>
      <c r="E1342" s="400">
        <v>1.3</v>
      </c>
      <c r="F1342" s="400" t="s">
        <v>333</v>
      </c>
      <c r="G1342" s="400" t="s">
        <v>1232</v>
      </c>
      <c r="H1342" s="400" t="s">
        <v>335</v>
      </c>
      <c r="I1342" s="401" t="s">
        <v>365</v>
      </c>
      <c r="J1342" s="402"/>
      <c r="K1342" s="403"/>
      <c r="L1342" s="402">
        <v>0.77581012248992998</v>
      </c>
      <c r="M1342" s="402"/>
      <c r="N1342" s="402"/>
      <c r="O1342" s="402"/>
      <c r="P1342" s="402"/>
      <c r="Q1342" s="402"/>
      <c r="R1342" s="404">
        <v>2.25196253054379</v>
      </c>
    </row>
    <row r="1343" spans="2:18">
      <c r="B1343" s="400" t="s">
        <v>1667</v>
      </c>
      <c r="C1343" s="400" t="s">
        <v>1686</v>
      </c>
      <c r="D1343" s="400" t="s">
        <v>116</v>
      </c>
      <c r="E1343" s="400">
        <v>1.3</v>
      </c>
      <c r="F1343" s="400" t="s">
        <v>333</v>
      </c>
      <c r="G1343" s="400" t="s">
        <v>1167</v>
      </c>
      <c r="H1343" s="400" t="s">
        <v>335</v>
      </c>
      <c r="I1343" s="401" t="s">
        <v>365</v>
      </c>
      <c r="J1343" s="402"/>
      <c r="K1343" s="403"/>
      <c r="L1343" s="402">
        <v>0.23202280700207001</v>
      </c>
      <c r="M1343" s="402"/>
      <c r="N1343" s="402"/>
      <c r="O1343" s="402"/>
      <c r="P1343" s="402"/>
      <c r="Q1343" s="402"/>
      <c r="R1343" s="404">
        <v>1.0406727843410599</v>
      </c>
    </row>
    <row r="1344" spans="2:18">
      <c r="B1344" s="400" t="s">
        <v>1667</v>
      </c>
      <c r="C1344" s="400" t="s">
        <v>1687</v>
      </c>
      <c r="D1344" s="400" t="s">
        <v>116</v>
      </c>
      <c r="E1344" s="400">
        <v>1.3</v>
      </c>
      <c r="F1344" s="400" t="s">
        <v>333</v>
      </c>
      <c r="G1344" s="400" t="s">
        <v>1169</v>
      </c>
      <c r="H1344" s="400" t="s">
        <v>335</v>
      </c>
      <c r="I1344" s="401" t="s">
        <v>365</v>
      </c>
      <c r="J1344" s="402"/>
      <c r="K1344" s="403"/>
      <c r="L1344" s="402">
        <v>1.30605328083038</v>
      </c>
      <c r="M1344" s="402"/>
      <c r="N1344" s="402"/>
      <c r="O1344" s="402"/>
      <c r="P1344" s="402"/>
      <c r="Q1344" s="402"/>
      <c r="R1344" s="404">
        <v>1.37811402445729</v>
      </c>
    </row>
    <row r="1345" spans="2:18">
      <c r="B1345" s="400" t="s">
        <v>1667</v>
      </c>
      <c r="C1345" s="400" t="s">
        <v>1688</v>
      </c>
      <c r="D1345" s="400" t="s">
        <v>116</v>
      </c>
      <c r="E1345" s="400">
        <v>1.3</v>
      </c>
      <c r="F1345" s="400" t="s">
        <v>333</v>
      </c>
      <c r="G1345" s="400" t="s">
        <v>1180</v>
      </c>
      <c r="H1345" s="400" t="s">
        <v>335</v>
      </c>
      <c r="I1345" s="401" t="s">
        <v>365</v>
      </c>
      <c r="J1345" s="402"/>
      <c r="K1345" s="403"/>
      <c r="L1345" s="402">
        <v>1.41702964901999E-2</v>
      </c>
      <c r="M1345" s="402"/>
      <c r="N1345" s="402"/>
      <c r="O1345" s="402"/>
      <c r="P1345" s="402"/>
      <c r="Q1345" s="402"/>
      <c r="R1345" s="404">
        <v>1.93514933021473</v>
      </c>
    </row>
    <row r="1346" spans="2:18">
      <c r="B1346" s="400" t="s">
        <v>1667</v>
      </c>
      <c r="C1346" s="400" t="s">
        <v>1689</v>
      </c>
      <c r="D1346" s="400" t="s">
        <v>116</v>
      </c>
      <c r="E1346" s="400">
        <v>1.3</v>
      </c>
      <c r="F1346" s="400" t="s">
        <v>333</v>
      </c>
      <c r="G1346" s="400" t="s">
        <v>1182</v>
      </c>
      <c r="H1346" s="400" t="s">
        <v>335</v>
      </c>
      <c r="I1346" s="401" t="s">
        <v>365</v>
      </c>
      <c r="J1346" s="402"/>
      <c r="K1346" s="403"/>
      <c r="L1346" s="402">
        <v>0.57615292072295998</v>
      </c>
      <c r="M1346" s="402"/>
      <c r="N1346" s="402"/>
      <c r="O1346" s="402"/>
      <c r="P1346" s="402"/>
      <c r="Q1346" s="402"/>
      <c r="R1346" s="404">
        <v>2.0322398281471901</v>
      </c>
    </row>
    <row r="1347" spans="2:18">
      <c r="B1347" s="400" t="s">
        <v>1667</v>
      </c>
      <c r="C1347" s="400" t="s">
        <v>1690</v>
      </c>
      <c r="D1347" s="400" t="s">
        <v>116</v>
      </c>
      <c r="E1347" s="400">
        <v>1.3</v>
      </c>
      <c r="F1347" s="400" t="s">
        <v>333</v>
      </c>
      <c r="G1347" s="400" t="s">
        <v>1184</v>
      </c>
      <c r="H1347" s="400" t="s">
        <v>335</v>
      </c>
      <c r="I1347" s="401" t="s">
        <v>365</v>
      </c>
      <c r="J1347" s="402"/>
      <c r="K1347" s="403"/>
      <c r="L1347" s="402">
        <v>0.12412019819021</v>
      </c>
      <c r="M1347" s="402"/>
      <c r="N1347" s="402"/>
      <c r="O1347" s="402"/>
      <c r="P1347" s="402"/>
      <c r="Q1347" s="402"/>
      <c r="R1347" s="404">
        <v>1.0666167997979501</v>
      </c>
    </row>
    <row r="1348" spans="2:18">
      <c r="B1348" s="400" t="s">
        <v>1667</v>
      </c>
      <c r="C1348" s="400" t="s">
        <v>1691</v>
      </c>
      <c r="D1348" s="400" t="s">
        <v>116</v>
      </c>
      <c r="E1348" s="400">
        <v>1.3</v>
      </c>
      <c r="F1348" s="400" t="s">
        <v>333</v>
      </c>
      <c r="G1348" s="400" t="s">
        <v>1192</v>
      </c>
      <c r="H1348" s="400" t="s">
        <v>335</v>
      </c>
      <c r="I1348" s="401" t="s">
        <v>365</v>
      </c>
      <c r="J1348" s="402"/>
      <c r="K1348" s="403"/>
      <c r="L1348" s="402">
        <v>0.51967245340347001</v>
      </c>
      <c r="M1348" s="402"/>
      <c r="N1348" s="402"/>
      <c r="O1348" s="402"/>
      <c r="P1348" s="402"/>
      <c r="Q1348" s="402"/>
      <c r="R1348" s="404">
        <v>1.1417819385343</v>
      </c>
    </row>
    <row r="1349" spans="2:18">
      <c r="B1349" s="400" t="s">
        <v>1667</v>
      </c>
      <c r="C1349" s="400" t="s">
        <v>1692</v>
      </c>
      <c r="D1349" s="400" t="s">
        <v>116</v>
      </c>
      <c r="E1349" s="400">
        <v>1.3</v>
      </c>
      <c r="F1349" s="400" t="s">
        <v>333</v>
      </c>
      <c r="G1349" s="400" t="s">
        <v>1209</v>
      </c>
      <c r="H1349" s="400" t="s">
        <v>335</v>
      </c>
      <c r="I1349" s="401" t="s">
        <v>365</v>
      </c>
      <c r="J1349" s="402"/>
      <c r="K1349" s="403"/>
      <c r="L1349" s="402">
        <v>1.2874051332473799</v>
      </c>
      <c r="M1349" s="402"/>
      <c r="N1349" s="402"/>
      <c r="O1349" s="402"/>
      <c r="P1349" s="402"/>
      <c r="Q1349" s="402"/>
      <c r="R1349" s="404">
        <v>1.3136107487873501</v>
      </c>
    </row>
    <row r="1350" spans="2:18">
      <c r="B1350" s="400" t="s">
        <v>1667</v>
      </c>
      <c r="C1350" s="400" t="s">
        <v>1693</v>
      </c>
      <c r="D1350" s="400" t="s">
        <v>116</v>
      </c>
      <c r="E1350" s="400">
        <v>1.3</v>
      </c>
      <c r="F1350" s="400" t="s">
        <v>333</v>
      </c>
      <c r="G1350" s="400" t="s">
        <v>1215</v>
      </c>
      <c r="H1350" s="400" t="s">
        <v>335</v>
      </c>
      <c r="I1350" s="401" t="s">
        <v>365</v>
      </c>
      <c r="J1350" s="402"/>
      <c r="K1350" s="403"/>
      <c r="L1350" s="402">
        <v>9.1014459729200095E-2</v>
      </c>
      <c r="M1350" s="402"/>
      <c r="N1350" s="402"/>
      <c r="O1350" s="402"/>
      <c r="P1350" s="402"/>
      <c r="Q1350" s="402"/>
      <c r="R1350" s="404">
        <v>2.2576412128318601</v>
      </c>
    </row>
    <row r="1351" spans="2:18">
      <c r="B1351" s="400" t="s">
        <v>1667</v>
      </c>
      <c r="C1351" s="400" t="s">
        <v>1694</v>
      </c>
      <c r="D1351" s="400" t="s">
        <v>116</v>
      </c>
      <c r="E1351" s="400">
        <v>1.3</v>
      </c>
      <c r="F1351" s="400" t="s">
        <v>333</v>
      </c>
      <c r="G1351" s="400" t="s">
        <v>1232</v>
      </c>
      <c r="H1351" s="400" t="s">
        <v>335</v>
      </c>
      <c r="I1351" s="401" t="s">
        <v>365</v>
      </c>
      <c r="J1351" s="402"/>
      <c r="K1351" s="403"/>
      <c r="L1351" s="402">
        <v>0.48475950956344999</v>
      </c>
      <c r="M1351" s="402"/>
      <c r="N1351" s="402"/>
      <c r="O1351" s="402"/>
      <c r="P1351" s="402"/>
      <c r="Q1351" s="402"/>
      <c r="R1351" s="404">
        <v>1.5146335929774</v>
      </c>
    </row>
    <row r="1352" spans="2:18">
      <c r="B1352" s="400" t="s">
        <v>1667</v>
      </c>
      <c r="C1352" s="400" t="s">
        <v>1695</v>
      </c>
      <c r="D1352" s="400" t="s">
        <v>116</v>
      </c>
      <c r="E1352" s="400">
        <v>1.3</v>
      </c>
      <c r="F1352" s="400" t="s">
        <v>333</v>
      </c>
      <c r="G1352" s="400" t="s">
        <v>1225</v>
      </c>
      <c r="H1352" s="400" t="s">
        <v>335</v>
      </c>
      <c r="I1352" s="401" t="s">
        <v>365</v>
      </c>
      <c r="J1352" s="402"/>
      <c r="K1352" s="403"/>
      <c r="L1352" s="402">
        <v>4.0284320712090198E-2</v>
      </c>
      <c r="M1352" s="402"/>
      <c r="N1352" s="402"/>
      <c r="O1352" s="402"/>
      <c r="P1352" s="402"/>
      <c r="Q1352" s="402"/>
      <c r="R1352" s="404">
        <v>1.2660103955931299</v>
      </c>
    </row>
    <row r="1353" spans="2:18">
      <c r="B1353" s="400" t="s">
        <v>1667</v>
      </c>
      <c r="C1353" s="400" t="s">
        <v>1696</v>
      </c>
      <c r="D1353" s="400" t="s">
        <v>116</v>
      </c>
      <c r="E1353" s="400">
        <v>1.3</v>
      </c>
      <c r="F1353" s="400" t="s">
        <v>333</v>
      </c>
      <c r="G1353" s="400" t="s">
        <v>1143</v>
      </c>
      <c r="H1353" s="400" t="s">
        <v>335</v>
      </c>
      <c r="I1353" s="401" t="s">
        <v>365</v>
      </c>
      <c r="J1353" s="402"/>
      <c r="K1353" s="403"/>
      <c r="L1353" s="402">
        <v>0.1979792714119</v>
      </c>
      <c r="M1353" s="402"/>
      <c r="N1353" s="402"/>
      <c r="O1353" s="402"/>
      <c r="P1353" s="402"/>
      <c r="Q1353" s="402"/>
      <c r="R1353" s="404">
        <v>2.0065969090570501</v>
      </c>
    </row>
    <row r="1354" spans="2:18">
      <c r="B1354" s="400" t="s">
        <v>1667</v>
      </c>
      <c r="C1354" s="400" t="s">
        <v>1697</v>
      </c>
      <c r="D1354" s="400" t="s">
        <v>116</v>
      </c>
      <c r="E1354" s="400">
        <v>1.3</v>
      </c>
      <c r="F1354" s="400" t="s">
        <v>333</v>
      </c>
      <c r="G1354" s="400" t="s">
        <v>1139</v>
      </c>
      <c r="H1354" s="400" t="s">
        <v>335</v>
      </c>
      <c r="I1354" s="401" t="s">
        <v>365</v>
      </c>
      <c r="J1354" s="402"/>
      <c r="K1354" s="403"/>
      <c r="L1354" s="402">
        <v>0</v>
      </c>
      <c r="M1354" s="402"/>
      <c r="N1354" s="402"/>
      <c r="O1354" s="402"/>
      <c r="P1354" s="402"/>
      <c r="Q1354" s="402"/>
      <c r="R1354" s="404">
        <v>2.5495664908068498</v>
      </c>
    </row>
    <row r="1355" spans="2:18">
      <c r="B1355" s="400" t="s">
        <v>1667</v>
      </c>
      <c r="C1355" s="400" t="s">
        <v>1698</v>
      </c>
      <c r="D1355" s="400" t="s">
        <v>116</v>
      </c>
      <c r="E1355" s="400">
        <v>1.3</v>
      </c>
      <c r="F1355" s="400" t="s">
        <v>333</v>
      </c>
      <c r="G1355" s="400" t="s">
        <v>1165</v>
      </c>
      <c r="H1355" s="400" t="s">
        <v>335</v>
      </c>
      <c r="I1355" s="401" t="s">
        <v>365</v>
      </c>
      <c r="J1355" s="402"/>
      <c r="K1355" s="403"/>
      <c r="L1355" s="402">
        <v>6.9406094551086399</v>
      </c>
      <c r="M1355" s="402"/>
      <c r="N1355" s="402"/>
      <c r="O1355" s="402"/>
      <c r="P1355" s="402"/>
      <c r="Q1355" s="402"/>
      <c r="R1355" s="404">
        <v>0.67534959132446104</v>
      </c>
    </row>
    <row r="1356" spans="2:18">
      <c r="B1356" s="400" t="s">
        <v>1667</v>
      </c>
      <c r="C1356" s="400" t="s">
        <v>1699</v>
      </c>
      <c r="D1356" s="400" t="s">
        <v>116</v>
      </c>
      <c r="E1356" s="400">
        <v>1.3</v>
      </c>
      <c r="F1356" s="400" t="s">
        <v>333</v>
      </c>
      <c r="G1356" s="400" t="s">
        <v>1173</v>
      </c>
      <c r="H1356" s="400" t="s">
        <v>335</v>
      </c>
      <c r="I1356" s="401" t="s">
        <v>365</v>
      </c>
      <c r="J1356" s="402"/>
      <c r="K1356" s="403"/>
      <c r="L1356" s="402">
        <v>11.283465385436999</v>
      </c>
      <c r="M1356" s="402"/>
      <c r="N1356" s="402"/>
      <c r="O1356" s="402"/>
      <c r="P1356" s="402"/>
      <c r="Q1356" s="402"/>
      <c r="R1356" s="404">
        <v>1.67889396227489</v>
      </c>
    </row>
    <row r="1357" spans="2:18">
      <c r="B1357" s="400" t="s">
        <v>1667</v>
      </c>
      <c r="C1357" s="400" t="s">
        <v>1700</v>
      </c>
      <c r="D1357" s="400" t="s">
        <v>116</v>
      </c>
      <c r="E1357" s="400">
        <v>1.3</v>
      </c>
      <c r="F1357" s="400" t="s">
        <v>333</v>
      </c>
      <c r="G1357" s="400" t="s">
        <v>1151</v>
      </c>
      <c r="H1357" s="400" t="s">
        <v>335</v>
      </c>
      <c r="I1357" s="401" t="s">
        <v>365</v>
      </c>
      <c r="J1357" s="402"/>
      <c r="K1357" s="403"/>
      <c r="L1357" s="402">
        <v>3.0206182003021298</v>
      </c>
      <c r="M1357" s="402"/>
      <c r="N1357" s="402"/>
      <c r="O1357" s="402"/>
      <c r="P1357" s="402"/>
      <c r="Q1357" s="402"/>
      <c r="R1357" s="404">
        <v>0.68057512447995405</v>
      </c>
    </row>
    <row r="1358" spans="2:18">
      <c r="B1358" s="400" t="s">
        <v>1667</v>
      </c>
      <c r="C1358" s="400" t="s">
        <v>1701</v>
      </c>
      <c r="D1358" s="400" t="s">
        <v>116</v>
      </c>
      <c r="E1358" s="400">
        <v>1.3</v>
      </c>
      <c r="F1358" s="400" t="s">
        <v>333</v>
      </c>
      <c r="G1358" s="400" t="s">
        <v>1232</v>
      </c>
      <c r="H1358" s="400" t="s">
        <v>335</v>
      </c>
      <c r="I1358" s="401" t="s">
        <v>365</v>
      </c>
      <c r="J1358" s="402"/>
      <c r="K1358" s="403"/>
      <c r="L1358" s="402">
        <v>3.0797083377838201</v>
      </c>
      <c r="M1358" s="402"/>
      <c r="N1358" s="402"/>
      <c r="O1358" s="402"/>
      <c r="P1358" s="402"/>
      <c r="Q1358" s="402"/>
      <c r="R1358" s="404">
        <v>0.757902864879892</v>
      </c>
    </row>
    <row r="1359" spans="2:18">
      <c r="B1359" s="400" t="s">
        <v>1667</v>
      </c>
      <c r="C1359" s="400" t="s">
        <v>1702</v>
      </c>
      <c r="D1359" s="400" t="s">
        <v>116</v>
      </c>
      <c r="E1359" s="400">
        <v>1.3</v>
      </c>
      <c r="F1359" s="400" t="s">
        <v>333</v>
      </c>
      <c r="G1359" s="400" t="s">
        <v>1165</v>
      </c>
      <c r="H1359" s="400" t="s">
        <v>335</v>
      </c>
      <c r="I1359" s="401" t="s">
        <v>365</v>
      </c>
      <c r="J1359" s="402"/>
      <c r="K1359" s="403"/>
      <c r="L1359" s="402">
        <v>6.8951745033264196</v>
      </c>
      <c r="M1359" s="402"/>
      <c r="N1359" s="402"/>
      <c r="O1359" s="402"/>
      <c r="P1359" s="402"/>
      <c r="Q1359" s="402"/>
      <c r="R1359" s="404">
        <v>0.821712734428932</v>
      </c>
    </row>
    <row r="1360" spans="2:18">
      <c r="B1360" s="400" t="s">
        <v>1667</v>
      </c>
      <c r="C1360" s="400" t="s">
        <v>1703</v>
      </c>
      <c r="D1360" s="400" t="s">
        <v>116</v>
      </c>
      <c r="E1360" s="400">
        <v>1.3</v>
      </c>
      <c r="F1360" s="400" t="s">
        <v>333</v>
      </c>
      <c r="G1360" s="400" t="s">
        <v>1173</v>
      </c>
      <c r="H1360" s="400" t="s">
        <v>335</v>
      </c>
      <c r="I1360" s="401" t="s">
        <v>365</v>
      </c>
      <c r="J1360" s="402"/>
      <c r="K1360" s="403"/>
      <c r="L1360" s="402">
        <v>5.2874860763549796</v>
      </c>
      <c r="M1360" s="402"/>
      <c r="N1360" s="402"/>
      <c r="O1360" s="402"/>
      <c r="P1360" s="402"/>
      <c r="Q1360" s="402"/>
      <c r="R1360" s="404">
        <v>0.91809049155990796</v>
      </c>
    </row>
    <row r="1361" spans="2:18">
      <c r="B1361" s="400" t="s">
        <v>1667</v>
      </c>
      <c r="C1361" s="400" t="s">
        <v>1704</v>
      </c>
      <c r="D1361" s="400" t="s">
        <v>116</v>
      </c>
      <c r="E1361" s="400">
        <v>1.3</v>
      </c>
      <c r="F1361" s="400" t="s">
        <v>333</v>
      </c>
      <c r="G1361" s="400" t="s">
        <v>1182</v>
      </c>
      <c r="H1361" s="400" t="s">
        <v>335</v>
      </c>
      <c r="I1361" s="401" t="s">
        <v>365</v>
      </c>
      <c r="J1361" s="402"/>
      <c r="K1361" s="403"/>
      <c r="L1361" s="402">
        <v>2.7115259170532302</v>
      </c>
      <c r="M1361" s="402"/>
      <c r="N1361" s="402"/>
      <c r="O1361" s="402"/>
      <c r="P1361" s="402"/>
      <c r="Q1361" s="402"/>
      <c r="R1361" s="404">
        <v>0.841600897423183</v>
      </c>
    </row>
    <row r="1362" spans="2:18">
      <c r="B1362" s="400" t="s">
        <v>1667</v>
      </c>
      <c r="C1362" s="400" t="s">
        <v>1705</v>
      </c>
      <c r="D1362" s="400" t="s">
        <v>116</v>
      </c>
      <c r="E1362" s="400">
        <v>1.3</v>
      </c>
      <c r="F1362" s="400" t="s">
        <v>333</v>
      </c>
      <c r="G1362" s="400" t="s">
        <v>1188</v>
      </c>
      <c r="H1362" s="400" t="s">
        <v>335</v>
      </c>
      <c r="I1362" s="401" t="s">
        <v>365</v>
      </c>
      <c r="J1362" s="402"/>
      <c r="K1362" s="403"/>
      <c r="L1362" s="402">
        <v>4.01544284820557</v>
      </c>
      <c r="M1362" s="402"/>
      <c r="N1362" s="402"/>
      <c r="O1362" s="402"/>
      <c r="P1362" s="402"/>
      <c r="Q1362" s="402"/>
      <c r="R1362" s="404">
        <v>1.1149535574798499</v>
      </c>
    </row>
    <row r="1363" spans="2:18">
      <c r="B1363" s="400" t="s">
        <v>1667</v>
      </c>
      <c r="C1363" s="400" t="s">
        <v>1706</v>
      </c>
      <c r="D1363" s="400" t="s">
        <v>116</v>
      </c>
      <c r="E1363" s="400">
        <v>1.3</v>
      </c>
      <c r="F1363" s="400" t="s">
        <v>333</v>
      </c>
      <c r="G1363" s="400" t="s">
        <v>1151</v>
      </c>
      <c r="H1363" s="400" t="s">
        <v>335</v>
      </c>
      <c r="I1363" s="401" t="s">
        <v>365</v>
      </c>
      <c r="J1363" s="402"/>
      <c r="K1363" s="403"/>
      <c r="L1363" s="402">
        <v>3.0008442401886</v>
      </c>
      <c r="M1363" s="402"/>
      <c r="N1363" s="402"/>
      <c r="O1363" s="402"/>
      <c r="P1363" s="402"/>
      <c r="Q1363" s="402"/>
      <c r="R1363" s="404">
        <v>0.82353956925498994</v>
      </c>
    </row>
    <row r="1364" spans="2:18">
      <c r="B1364" s="400" t="s">
        <v>1667</v>
      </c>
      <c r="C1364" s="400" t="s">
        <v>1707</v>
      </c>
      <c r="D1364" s="400" t="s">
        <v>116</v>
      </c>
      <c r="E1364" s="400">
        <v>1.3</v>
      </c>
      <c r="F1364" s="400" t="s">
        <v>333</v>
      </c>
      <c r="G1364" s="400" t="s">
        <v>1201</v>
      </c>
      <c r="H1364" s="400" t="s">
        <v>335</v>
      </c>
      <c r="I1364" s="401" t="s">
        <v>365</v>
      </c>
      <c r="J1364" s="402"/>
      <c r="K1364" s="403"/>
      <c r="L1364" s="402">
        <v>2.1190545558929399</v>
      </c>
      <c r="M1364" s="402"/>
      <c r="N1364" s="402"/>
      <c r="O1364" s="402"/>
      <c r="P1364" s="402"/>
      <c r="Q1364" s="402"/>
      <c r="R1364" s="404">
        <v>1.0411097720317299</v>
      </c>
    </row>
    <row r="1365" spans="2:18">
      <c r="B1365" s="400" t="s">
        <v>1667</v>
      </c>
      <c r="C1365" s="400" t="s">
        <v>1708</v>
      </c>
      <c r="D1365" s="400" t="s">
        <v>116</v>
      </c>
      <c r="E1365" s="400">
        <v>1.3</v>
      </c>
      <c r="F1365" s="400" t="s">
        <v>333</v>
      </c>
      <c r="G1365" s="400" t="s">
        <v>1209</v>
      </c>
      <c r="H1365" s="400" t="s">
        <v>335</v>
      </c>
      <c r="I1365" s="401" t="s">
        <v>365</v>
      </c>
      <c r="J1365" s="402"/>
      <c r="K1365" s="403"/>
      <c r="L1365" s="402">
        <v>3.0091800689697199</v>
      </c>
      <c r="M1365" s="402"/>
      <c r="N1365" s="402"/>
      <c r="O1365" s="402"/>
      <c r="P1365" s="402"/>
      <c r="Q1365" s="402"/>
      <c r="R1365" s="404">
        <v>0.85628410412000699</v>
      </c>
    </row>
    <row r="1366" spans="2:18">
      <c r="B1366" s="400" t="s">
        <v>1667</v>
      </c>
      <c r="C1366" s="400" t="s">
        <v>1709</v>
      </c>
      <c r="D1366" s="400" t="s">
        <v>116</v>
      </c>
      <c r="E1366" s="400">
        <v>1.3</v>
      </c>
      <c r="F1366" s="400" t="s">
        <v>333</v>
      </c>
      <c r="G1366" s="400" t="s">
        <v>1217</v>
      </c>
      <c r="H1366" s="400" t="s">
        <v>335</v>
      </c>
      <c r="I1366" s="401" t="s">
        <v>365</v>
      </c>
      <c r="J1366" s="402"/>
      <c r="K1366" s="403"/>
      <c r="L1366" s="402">
        <v>3.5908186435699498</v>
      </c>
      <c r="M1366" s="402"/>
      <c r="N1366" s="402"/>
      <c r="O1366" s="402"/>
      <c r="P1366" s="402"/>
      <c r="Q1366" s="402"/>
      <c r="R1366" s="404">
        <v>0.925032233362441</v>
      </c>
    </row>
    <row r="1367" spans="2:18">
      <c r="B1367" s="400" t="s">
        <v>1667</v>
      </c>
      <c r="C1367" s="400" t="s">
        <v>1710</v>
      </c>
      <c r="D1367" s="400" t="s">
        <v>116</v>
      </c>
      <c r="E1367" s="400">
        <v>1.3</v>
      </c>
      <c r="F1367" s="400" t="s">
        <v>333</v>
      </c>
      <c r="G1367" s="400" t="s">
        <v>1232</v>
      </c>
      <c r="H1367" s="400" t="s">
        <v>335</v>
      </c>
      <c r="I1367" s="401" t="s">
        <v>365</v>
      </c>
      <c r="J1367" s="402"/>
      <c r="K1367" s="403"/>
      <c r="L1367" s="402">
        <v>3.0257434844970699</v>
      </c>
      <c r="M1367" s="402"/>
      <c r="N1367" s="402"/>
      <c r="O1367" s="402"/>
      <c r="P1367" s="402"/>
      <c r="Q1367" s="402"/>
      <c r="R1367" s="404">
        <v>0.833564673101717</v>
      </c>
    </row>
    <row r="1368" spans="2:18">
      <c r="B1368" s="400" t="s">
        <v>1667</v>
      </c>
      <c r="C1368" s="400" t="s">
        <v>1711</v>
      </c>
      <c r="D1368" s="400" t="s">
        <v>116</v>
      </c>
      <c r="E1368" s="400">
        <v>1.3</v>
      </c>
      <c r="F1368" s="400" t="s">
        <v>333</v>
      </c>
      <c r="G1368" s="400" t="s">
        <v>1225</v>
      </c>
      <c r="H1368" s="400" t="s">
        <v>335</v>
      </c>
      <c r="I1368" s="401" t="s">
        <v>365</v>
      </c>
      <c r="J1368" s="402"/>
      <c r="K1368" s="403"/>
      <c r="L1368" s="402">
        <v>4.3060426712036204</v>
      </c>
      <c r="M1368" s="402"/>
      <c r="N1368" s="402"/>
      <c r="O1368" s="402"/>
      <c r="P1368" s="402"/>
      <c r="Q1368" s="402"/>
      <c r="R1368" s="404">
        <v>0.93033497574438295</v>
      </c>
    </row>
    <row r="1369" spans="2:18">
      <c r="B1369" s="400" t="s">
        <v>1667</v>
      </c>
      <c r="C1369" s="400" t="s">
        <v>1712</v>
      </c>
      <c r="D1369" s="400" t="s">
        <v>116</v>
      </c>
      <c r="E1369" s="400">
        <v>1.3</v>
      </c>
      <c r="F1369" s="400" t="s">
        <v>333</v>
      </c>
      <c r="G1369" s="400" t="s">
        <v>1143</v>
      </c>
      <c r="H1369" s="400" t="s">
        <v>335</v>
      </c>
      <c r="I1369" s="401" t="s">
        <v>365</v>
      </c>
      <c r="J1369" s="402"/>
      <c r="K1369" s="403"/>
      <c r="L1369" s="402">
        <v>1.52146574109789E-2</v>
      </c>
      <c r="M1369" s="402"/>
      <c r="N1369" s="402"/>
      <c r="O1369" s="402"/>
      <c r="P1369" s="402"/>
      <c r="Q1369" s="402"/>
      <c r="R1369" s="404">
        <v>0.73800068621224701</v>
      </c>
    </row>
    <row r="1370" spans="2:18">
      <c r="B1370" s="400" t="s">
        <v>1667</v>
      </c>
      <c r="C1370" s="400" t="s">
        <v>1713</v>
      </c>
      <c r="D1370" s="400" t="s">
        <v>116</v>
      </c>
      <c r="E1370" s="400">
        <v>1.3</v>
      </c>
      <c r="F1370" s="400" t="s">
        <v>333</v>
      </c>
      <c r="G1370" s="400" t="s">
        <v>1165</v>
      </c>
      <c r="H1370" s="400" t="s">
        <v>335</v>
      </c>
      <c r="I1370" s="401" t="s">
        <v>365</v>
      </c>
      <c r="J1370" s="402"/>
      <c r="K1370" s="403"/>
      <c r="L1370" s="402">
        <v>0</v>
      </c>
      <c r="M1370" s="402"/>
      <c r="N1370" s="402"/>
      <c r="O1370" s="402"/>
      <c r="P1370" s="402"/>
      <c r="Q1370" s="402"/>
      <c r="R1370" s="404">
        <v>1.80528931893016</v>
      </c>
    </row>
    <row r="1371" spans="2:18">
      <c r="B1371" s="400" t="s">
        <v>1667</v>
      </c>
      <c r="C1371" s="400" t="s">
        <v>1714</v>
      </c>
      <c r="D1371" s="400" t="s">
        <v>116</v>
      </c>
      <c r="E1371" s="400">
        <v>1.3</v>
      </c>
      <c r="F1371" s="400" t="s">
        <v>333</v>
      </c>
      <c r="G1371" s="400" t="s">
        <v>1139</v>
      </c>
      <c r="H1371" s="400" t="s">
        <v>335</v>
      </c>
      <c r="I1371" s="401" t="s">
        <v>365</v>
      </c>
      <c r="J1371" s="402"/>
      <c r="K1371" s="403"/>
      <c r="L1371" s="402">
        <v>8.4991297630040202E-5</v>
      </c>
      <c r="M1371" s="402"/>
      <c r="N1371" s="402"/>
      <c r="O1371" s="402"/>
      <c r="P1371" s="402"/>
      <c r="Q1371" s="402"/>
      <c r="R1371" s="404">
        <v>4.7063636152027897</v>
      </c>
    </row>
    <row r="1372" spans="2:18">
      <c r="B1372" s="400" t="s">
        <v>1667</v>
      </c>
      <c r="C1372" s="400" t="s">
        <v>1715</v>
      </c>
      <c r="D1372" s="400" t="s">
        <v>116</v>
      </c>
      <c r="E1372" s="400">
        <v>1.3</v>
      </c>
      <c r="F1372" s="400" t="s">
        <v>333</v>
      </c>
      <c r="G1372" s="400" t="s">
        <v>1151</v>
      </c>
      <c r="H1372" s="400" t="s">
        <v>335</v>
      </c>
      <c r="I1372" s="401" t="s">
        <v>365</v>
      </c>
      <c r="J1372" s="402"/>
      <c r="K1372" s="403"/>
      <c r="L1372" s="402">
        <v>0.51190710067749001</v>
      </c>
      <c r="M1372" s="402"/>
      <c r="N1372" s="402"/>
      <c r="O1372" s="402"/>
      <c r="P1372" s="402"/>
      <c r="Q1372" s="402"/>
      <c r="R1372" s="404">
        <v>3.3340501366827899</v>
      </c>
    </row>
    <row r="1373" spans="2:18">
      <c r="B1373" s="400" t="s">
        <v>1667</v>
      </c>
      <c r="C1373" s="400" t="s">
        <v>1716</v>
      </c>
      <c r="D1373" s="400" t="s">
        <v>116</v>
      </c>
      <c r="E1373" s="400">
        <v>1.3</v>
      </c>
      <c r="F1373" s="400" t="s">
        <v>333</v>
      </c>
      <c r="G1373" s="400" t="s">
        <v>1223</v>
      </c>
      <c r="H1373" s="400" t="s">
        <v>335</v>
      </c>
      <c r="I1373" s="401" t="s">
        <v>365</v>
      </c>
      <c r="J1373" s="402"/>
      <c r="K1373" s="403"/>
      <c r="L1373" s="402">
        <v>0.51289051771163996</v>
      </c>
      <c r="M1373" s="402"/>
      <c r="N1373" s="402"/>
      <c r="O1373" s="402"/>
      <c r="P1373" s="402"/>
      <c r="Q1373" s="402"/>
      <c r="R1373" s="404">
        <v>2.1475623886853801</v>
      </c>
    </row>
    <row r="1374" spans="2:18">
      <c r="B1374" s="400" t="s">
        <v>1667</v>
      </c>
      <c r="C1374" s="400" t="s">
        <v>1717</v>
      </c>
      <c r="D1374" s="400" t="s">
        <v>116</v>
      </c>
      <c r="E1374" s="400">
        <v>1.3</v>
      </c>
      <c r="F1374" s="400" t="s">
        <v>333</v>
      </c>
      <c r="G1374" s="400" t="s">
        <v>1165</v>
      </c>
      <c r="H1374" s="400" t="s">
        <v>335</v>
      </c>
      <c r="I1374" s="401" t="s">
        <v>365</v>
      </c>
      <c r="J1374" s="402"/>
      <c r="K1374" s="403"/>
      <c r="L1374" s="402">
        <v>0</v>
      </c>
      <c r="M1374" s="402"/>
      <c r="N1374" s="402"/>
      <c r="O1374" s="402"/>
      <c r="P1374" s="402"/>
      <c r="Q1374" s="402"/>
      <c r="R1374" s="404">
        <v>1.8911569558700001</v>
      </c>
    </row>
    <row r="1375" spans="2:18">
      <c r="B1375" s="400" t="s">
        <v>1667</v>
      </c>
      <c r="C1375" s="400" t="s">
        <v>1718</v>
      </c>
      <c r="D1375" s="400" t="s">
        <v>116</v>
      </c>
      <c r="E1375" s="400">
        <v>1.3</v>
      </c>
      <c r="F1375" s="400" t="s">
        <v>333</v>
      </c>
      <c r="G1375" s="400" t="s">
        <v>1171</v>
      </c>
      <c r="H1375" s="400" t="s">
        <v>335</v>
      </c>
      <c r="I1375" s="401" t="s">
        <v>365</v>
      </c>
      <c r="J1375" s="402"/>
      <c r="K1375" s="403"/>
      <c r="L1375" s="402">
        <v>0.49599438905715998</v>
      </c>
      <c r="M1375" s="402"/>
      <c r="N1375" s="402"/>
      <c r="O1375" s="402"/>
      <c r="P1375" s="402"/>
      <c r="Q1375" s="402"/>
      <c r="R1375" s="404">
        <v>2.1504874435173198</v>
      </c>
    </row>
    <row r="1376" spans="2:18">
      <c r="B1376" s="400" t="s">
        <v>1667</v>
      </c>
      <c r="C1376" s="400" t="s">
        <v>1719</v>
      </c>
      <c r="D1376" s="400" t="s">
        <v>116</v>
      </c>
      <c r="E1376" s="400">
        <v>1.3</v>
      </c>
      <c r="F1376" s="400" t="s">
        <v>333</v>
      </c>
      <c r="G1376" s="400" t="s">
        <v>1139</v>
      </c>
      <c r="H1376" s="400" t="s">
        <v>335</v>
      </c>
      <c r="I1376" s="401" t="s">
        <v>365</v>
      </c>
      <c r="J1376" s="402"/>
      <c r="K1376" s="403"/>
      <c r="L1376" s="402">
        <v>4.3519612519958197E-5</v>
      </c>
      <c r="M1376" s="402"/>
      <c r="N1376" s="402"/>
      <c r="O1376" s="402"/>
      <c r="P1376" s="402"/>
      <c r="Q1376" s="402"/>
      <c r="R1376" s="404">
        <v>2.5125091005759401</v>
      </c>
    </row>
    <row r="1377" spans="2:18">
      <c r="B1377" s="400" t="s">
        <v>1667</v>
      </c>
      <c r="C1377" s="400" t="s">
        <v>1720</v>
      </c>
      <c r="D1377" s="400" t="s">
        <v>116</v>
      </c>
      <c r="E1377" s="400">
        <v>1.3</v>
      </c>
      <c r="F1377" s="400" t="s">
        <v>333</v>
      </c>
      <c r="G1377" s="400" t="s">
        <v>1182</v>
      </c>
      <c r="H1377" s="400" t="s">
        <v>335</v>
      </c>
      <c r="I1377" s="401" t="s">
        <v>365</v>
      </c>
      <c r="J1377" s="402"/>
      <c r="K1377" s="403"/>
      <c r="L1377" s="402">
        <v>0.43366563320160001</v>
      </c>
      <c r="M1377" s="402"/>
      <c r="N1377" s="402"/>
      <c r="O1377" s="402"/>
      <c r="P1377" s="402"/>
      <c r="Q1377" s="402"/>
      <c r="R1377" s="404">
        <v>3.4571365200756601</v>
      </c>
    </row>
    <row r="1378" spans="2:18">
      <c r="B1378" s="400" t="s">
        <v>1667</v>
      </c>
      <c r="C1378" s="400" t="s">
        <v>1721</v>
      </c>
      <c r="D1378" s="400" t="s">
        <v>116</v>
      </c>
      <c r="E1378" s="400">
        <v>1.3</v>
      </c>
      <c r="F1378" s="400" t="s">
        <v>333</v>
      </c>
      <c r="G1378" s="400" t="s">
        <v>1188</v>
      </c>
      <c r="H1378" s="400" t="s">
        <v>335</v>
      </c>
      <c r="I1378" s="401" t="s">
        <v>365</v>
      </c>
      <c r="J1378" s="402"/>
      <c r="K1378" s="403"/>
      <c r="L1378" s="402">
        <v>4.7560196369880001E-2</v>
      </c>
      <c r="M1378" s="402"/>
      <c r="N1378" s="402"/>
      <c r="O1378" s="402"/>
      <c r="P1378" s="402"/>
      <c r="Q1378" s="402"/>
      <c r="R1378" s="404">
        <v>2.3696655377978102</v>
      </c>
    </row>
    <row r="1379" spans="2:18">
      <c r="B1379" s="400" t="s">
        <v>1667</v>
      </c>
      <c r="C1379" s="400" t="s">
        <v>1722</v>
      </c>
      <c r="D1379" s="400" t="s">
        <v>116</v>
      </c>
      <c r="E1379" s="400">
        <v>1.3</v>
      </c>
      <c r="F1379" s="400" t="s">
        <v>333</v>
      </c>
      <c r="G1379" s="400" t="s">
        <v>1192</v>
      </c>
      <c r="H1379" s="400" t="s">
        <v>335</v>
      </c>
      <c r="I1379" s="401" t="s">
        <v>365</v>
      </c>
      <c r="J1379" s="402"/>
      <c r="K1379" s="403"/>
      <c r="L1379" s="402">
        <v>6.6835425794129794E-2</v>
      </c>
      <c r="M1379" s="402"/>
      <c r="N1379" s="402"/>
      <c r="O1379" s="402"/>
      <c r="P1379" s="402"/>
      <c r="Q1379" s="402"/>
      <c r="R1379" s="404">
        <v>1.60984334174966</v>
      </c>
    </row>
    <row r="1380" spans="2:18">
      <c r="B1380" s="400" t="s">
        <v>1667</v>
      </c>
      <c r="C1380" s="400" t="s">
        <v>1723</v>
      </c>
      <c r="D1380" s="400" t="s">
        <v>116</v>
      </c>
      <c r="E1380" s="400">
        <v>1.3</v>
      </c>
      <c r="F1380" s="400" t="s">
        <v>333</v>
      </c>
      <c r="G1380" s="400" t="s">
        <v>1151</v>
      </c>
      <c r="H1380" s="400" t="s">
        <v>335</v>
      </c>
      <c r="I1380" s="401" t="s">
        <v>365</v>
      </c>
      <c r="J1380" s="402"/>
      <c r="K1380" s="403"/>
      <c r="L1380" s="402">
        <v>0.32790499925612998</v>
      </c>
      <c r="M1380" s="402"/>
      <c r="N1380" s="402"/>
      <c r="O1380" s="402"/>
      <c r="P1380" s="402"/>
      <c r="Q1380" s="402"/>
      <c r="R1380" s="404">
        <v>2.2400447882258101</v>
      </c>
    </row>
    <row r="1381" spans="2:18">
      <c r="B1381" s="400" t="s">
        <v>1667</v>
      </c>
      <c r="C1381" s="400" t="s">
        <v>1724</v>
      </c>
      <c r="D1381" s="400" t="s">
        <v>116</v>
      </c>
      <c r="E1381" s="400">
        <v>1.3</v>
      </c>
      <c r="F1381" s="400" t="s">
        <v>333</v>
      </c>
      <c r="G1381" s="400" t="s">
        <v>1196</v>
      </c>
      <c r="H1381" s="400" t="s">
        <v>335</v>
      </c>
      <c r="I1381" s="401" t="s">
        <v>365</v>
      </c>
      <c r="J1381" s="402"/>
      <c r="K1381" s="403"/>
      <c r="L1381" s="402">
        <v>0.60438078641892001</v>
      </c>
      <c r="M1381" s="402"/>
      <c r="N1381" s="402"/>
      <c r="O1381" s="402"/>
      <c r="P1381" s="402"/>
      <c r="Q1381" s="402"/>
      <c r="R1381" s="404">
        <v>3.19971208927543</v>
      </c>
    </row>
    <row r="1382" spans="2:18">
      <c r="B1382" s="400" t="s">
        <v>1667</v>
      </c>
      <c r="C1382" s="400" t="s">
        <v>1725</v>
      </c>
      <c r="D1382" s="400" t="s">
        <v>116</v>
      </c>
      <c r="E1382" s="400">
        <v>1.3</v>
      </c>
      <c r="F1382" s="400" t="s">
        <v>333</v>
      </c>
      <c r="G1382" s="400" t="s">
        <v>1201</v>
      </c>
      <c r="H1382" s="400" t="s">
        <v>335</v>
      </c>
      <c r="I1382" s="401" t="s">
        <v>365</v>
      </c>
      <c r="J1382" s="402"/>
      <c r="K1382" s="403"/>
      <c r="L1382" s="402">
        <v>0.19642908871173001</v>
      </c>
      <c r="M1382" s="402"/>
      <c r="N1382" s="402"/>
      <c r="O1382" s="402"/>
      <c r="P1382" s="402"/>
      <c r="Q1382" s="402"/>
      <c r="R1382" s="404">
        <v>2.2605983836746999</v>
      </c>
    </row>
    <row r="1383" spans="2:18">
      <c r="B1383" s="400" t="s">
        <v>1667</v>
      </c>
      <c r="C1383" s="400" t="s">
        <v>1726</v>
      </c>
      <c r="D1383" s="400" t="s">
        <v>116</v>
      </c>
      <c r="E1383" s="400">
        <v>1.3</v>
      </c>
      <c r="F1383" s="400" t="s">
        <v>333</v>
      </c>
      <c r="G1383" s="400" t="s">
        <v>1209</v>
      </c>
      <c r="H1383" s="400" t="s">
        <v>335</v>
      </c>
      <c r="I1383" s="401" t="s">
        <v>365</v>
      </c>
      <c r="J1383" s="402"/>
      <c r="K1383" s="403"/>
      <c r="L1383" s="402">
        <v>0.37591472268103998</v>
      </c>
      <c r="M1383" s="402"/>
      <c r="N1383" s="402"/>
      <c r="O1383" s="402"/>
      <c r="P1383" s="402"/>
      <c r="Q1383" s="402"/>
      <c r="R1383" s="404">
        <v>2.1184109666720801</v>
      </c>
    </row>
    <row r="1384" spans="2:18">
      <c r="B1384" s="400" t="s">
        <v>1667</v>
      </c>
      <c r="C1384" s="400" t="s">
        <v>1727</v>
      </c>
      <c r="D1384" s="400" t="s">
        <v>116</v>
      </c>
      <c r="E1384" s="400">
        <v>1.3</v>
      </c>
      <c r="F1384" s="400" t="s">
        <v>333</v>
      </c>
      <c r="G1384" s="400" t="s">
        <v>1232</v>
      </c>
      <c r="H1384" s="400" t="s">
        <v>335</v>
      </c>
      <c r="I1384" s="401" t="s">
        <v>365</v>
      </c>
      <c r="J1384" s="402"/>
      <c r="K1384" s="403"/>
      <c r="L1384" s="402">
        <v>0.32065156102179998</v>
      </c>
      <c r="M1384" s="402"/>
      <c r="N1384" s="402"/>
      <c r="O1384" s="402"/>
      <c r="P1384" s="402"/>
      <c r="Q1384" s="402"/>
      <c r="R1384" s="404">
        <v>2.3175713033066199</v>
      </c>
    </row>
    <row r="1385" spans="2:18">
      <c r="B1385" s="400" t="s">
        <v>1667</v>
      </c>
      <c r="C1385" s="400" t="s">
        <v>1728</v>
      </c>
      <c r="D1385" s="400" t="s">
        <v>116</v>
      </c>
      <c r="E1385" s="400">
        <v>1.3</v>
      </c>
      <c r="F1385" s="400" t="s">
        <v>333</v>
      </c>
      <c r="G1385" s="400" t="s">
        <v>1219</v>
      </c>
      <c r="H1385" s="400" t="s">
        <v>335</v>
      </c>
      <c r="I1385" s="401" t="s">
        <v>365</v>
      </c>
      <c r="J1385" s="402"/>
      <c r="K1385" s="403"/>
      <c r="L1385" s="402">
        <v>0.83028119802474998</v>
      </c>
      <c r="M1385" s="402"/>
      <c r="N1385" s="402"/>
      <c r="O1385" s="402"/>
      <c r="P1385" s="402"/>
      <c r="Q1385" s="402"/>
      <c r="R1385" s="404">
        <v>3.9005114317381699</v>
      </c>
    </row>
    <row r="1386" spans="2:18">
      <c r="B1386" s="400" t="s">
        <v>1667</v>
      </c>
      <c r="C1386" s="400" t="s">
        <v>1729</v>
      </c>
      <c r="D1386" s="400" t="s">
        <v>116</v>
      </c>
      <c r="E1386" s="400">
        <v>1.3</v>
      </c>
      <c r="F1386" s="400" t="s">
        <v>333</v>
      </c>
      <c r="G1386" s="400" t="s">
        <v>1223</v>
      </c>
      <c r="H1386" s="400" t="s">
        <v>335</v>
      </c>
      <c r="I1386" s="401" t="s">
        <v>365</v>
      </c>
      <c r="J1386" s="402"/>
      <c r="K1386" s="403"/>
      <c r="L1386" s="402">
        <v>0.85249453783035001</v>
      </c>
      <c r="M1386" s="402"/>
      <c r="N1386" s="402"/>
      <c r="O1386" s="402"/>
      <c r="P1386" s="402"/>
      <c r="Q1386" s="402"/>
      <c r="R1386" s="404">
        <v>3.7280037770752399</v>
      </c>
    </row>
    <row r="1387" spans="2:18">
      <c r="B1387" s="400" t="s">
        <v>1667</v>
      </c>
      <c r="C1387" s="400" t="s">
        <v>1730</v>
      </c>
      <c r="D1387" s="400" t="s">
        <v>116</v>
      </c>
      <c r="E1387" s="400">
        <v>1.3</v>
      </c>
      <c r="F1387" s="400" t="s">
        <v>333</v>
      </c>
      <c r="G1387" s="400" t="s">
        <v>1151</v>
      </c>
      <c r="H1387" s="400" t="s">
        <v>335</v>
      </c>
      <c r="I1387" s="401" t="s">
        <v>365</v>
      </c>
      <c r="J1387" s="402"/>
      <c r="K1387" s="403"/>
      <c r="L1387" s="402">
        <v>2.29837846755981</v>
      </c>
      <c r="M1387" s="402"/>
      <c r="N1387" s="402"/>
      <c r="O1387" s="402"/>
      <c r="P1387" s="402"/>
      <c r="Q1387" s="402"/>
      <c r="R1387" s="404">
        <v>3.8951569492049898</v>
      </c>
    </row>
    <row r="1388" spans="2:18">
      <c r="B1388" s="400" t="s">
        <v>1667</v>
      </c>
      <c r="C1388" s="400" t="s">
        <v>1731</v>
      </c>
      <c r="D1388" s="400" t="s">
        <v>116</v>
      </c>
      <c r="E1388" s="400">
        <v>1.3</v>
      </c>
      <c r="F1388" s="400" t="s">
        <v>333</v>
      </c>
      <c r="G1388" s="400" t="s">
        <v>1232</v>
      </c>
      <c r="H1388" s="400" t="s">
        <v>335</v>
      </c>
      <c r="I1388" s="401" t="s">
        <v>365</v>
      </c>
      <c r="J1388" s="402"/>
      <c r="K1388" s="403"/>
      <c r="L1388" s="402">
        <v>1.0177644491195701</v>
      </c>
      <c r="M1388" s="402"/>
      <c r="N1388" s="402"/>
      <c r="O1388" s="402"/>
      <c r="P1388" s="402"/>
      <c r="Q1388" s="402"/>
      <c r="R1388" s="404">
        <v>1.7302550156883501</v>
      </c>
    </row>
    <row r="1389" spans="2:18">
      <c r="B1389" s="400" t="s">
        <v>1667</v>
      </c>
      <c r="C1389" s="400" t="s">
        <v>1749</v>
      </c>
      <c r="D1389" s="400" t="s">
        <v>122</v>
      </c>
      <c r="E1389" s="400">
        <v>2.7</v>
      </c>
      <c r="F1389" s="400" t="s">
        <v>334</v>
      </c>
      <c r="G1389" s="400" t="s">
        <v>334</v>
      </c>
      <c r="H1389" s="400" t="s">
        <v>335</v>
      </c>
      <c r="I1389" s="401" t="s">
        <v>1748</v>
      </c>
      <c r="J1389" s="402">
        <v>3.3484877422463901</v>
      </c>
      <c r="K1389" s="403">
        <v>5.0699074502977108</v>
      </c>
      <c r="L1389" s="402">
        <v>-0.32368431692577571</v>
      </c>
      <c r="M1389" s="402">
        <v>0</v>
      </c>
      <c r="N1389" s="402">
        <v>3.6721720591721656</v>
      </c>
      <c r="O1389" s="402">
        <v>0.56718882837532048</v>
      </c>
      <c r="P1389" s="402">
        <v>0.74011669327787866</v>
      </c>
      <c r="Q1389" s="402">
        <v>0.41411418639812114</v>
      </c>
      <c r="R1389" s="404"/>
    </row>
    <row r="1390" spans="2:18">
      <c r="B1390" s="400" t="s">
        <v>1667</v>
      </c>
      <c r="C1390" s="400" t="s">
        <v>1750</v>
      </c>
      <c r="D1390" s="400" t="s">
        <v>122</v>
      </c>
      <c r="E1390" s="400">
        <v>2.7</v>
      </c>
      <c r="F1390" s="400" t="s">
        <v>334</v>
      </c>
      <c r="G1390" s="400" t="s">
        <v>334</v>
      </c>
      <c r="H1390" s="400" t="s">
        <v>335</v>
      </c>
      <c r="I1390" s="401" t="s">
        <v>1748</v>
      </c>
      <c r="J1390" s="402">
        <v>4.6307170346749666</v>
      </c>
      <c r="K1390" s="403">
        <v>6.729267688275506</v>
      </c>
      <c r="L1390" s="402">
        <v>2.7555850782751001</v>
      </c>
      <c r="M1390" s="402">
        <v>0</v>
      </c>
      <c r="N1390" s="402">
        <v>1.8751319563998663</v>
      </c>
      <c r="O1390" s="402">
        <v>1.1253257382381465</v>
      </c>
      <c r="P1390" s="402">
        <v>0.7881080476408896</v>
      </c>
      <c r="Q1390" s="402">
        <v>0.18511686772150374</v>
      </c>
      <c r="R1390" s="404"/>
    </row>
    <row r="1391" spans="2:18">
      <c r="B1391" s="400" t="s">
        <v>1667</v>
      </c>
      <c r="C1391" s="400" t="s">
        <v>1751</v>
      </c>
      <c r="D1391" s="400" t="s">
        <v>122</v>
      </c>
      <c r="E1391" s="400">
        <v>2.7</v>
      </c>
      <c r="F1391" s="400" t="s">
        <v>334</v>
      </c>
      <c r="G1391" s="400" t="s">
        <v>334</v>
      </c>
      <c r="H1391" s="400" t="s">
        <v>335</v>
      </c>
      <c r="I1391" s="401" t="s">
        <v>1748</v>
      </c>
      <c r="J1391" s="402">
        <v>2.3522048634660493</v>
      </c>
      <c r="K1391" s="403">
        <v>3.4818651295987575</v>
      </c>
      <c r="L1391" s="402">
        <v>0.19557476057813591</v>
      </c>
      <c r="M1391" s="402">
        <v>0</v>
      </c>
      <c r="N1391" s="402">
        <v>2.1566301028879136</v>
      </c>
      <c r="O1391" s="402">
        <v>0.17787530511520988</v>
      </c>
      <c r="P1391" s="402">
        <v>0.77663779136012834</v>
      </c>
      <c r="Q1391" s="402">
        <v>0.17514716965736987</v>
      </c>
      <c r="R1391" s="404"/>
    </row>
    <row r="1392" spans="2:18">
      <c r="B1392" s="400" t="s">
        <v>1667</v>
      </c>
      <c r="C1392" s="400" t="s">
        <v>1752</v>
      </c>
      <c r="D1392" s="400" t="s">
        <v>122</v>
      </c>
      <c r="E1392" s="400">
        <v>2.7</v>
      </c>
      <c r="F1392" s="400" t="s">
        <v>334</v>
      </c>
      <c r="G1392" s="400" t="s">
        <v>334</v>
      </c>
      <c r="H1392" s="400" t="s">
        <v>335</v>
      </c>
      <c r="I1392" s="401" t="s">
        <v>1748</v>
      </c>
      <c r="J1392" s="402">
        <v>4.2724777942913974</v>
      </c>
      <c r="K1392" s="403">
        <v>5.6232723603150916</v>
      </c>
      <c r="L1392" s="402">
        <v>2.8661838492632725</v>
      </c>
      <c r="M1392" s="402">
        <v>0</v>
      </c>
      <c r="N1392" s="402">
        <v>1.4062939450281247</v>
      </c>
      <c r="O1392" s="402">
        <v>0.28777581501297589</v>
      </c>
      <c r="P1392" s="402">
        <v>0.7860684492541864</v>
      </c>
      <c r="Q1392" s="402">
        <v>0.27695030175653235</v>
      </c>
      <c r="R1392" s="404"/>
    </row>
    <row r="1393" spans="2:18">
      <c r="B1393" s="400" t="s">
        <v>1756</v>
      </c>
      <c r="C1393" s="400" t="s">
        <v>1757</v>
      </c>
      <c r="D1393" s="400" t="s">
        <v>114</v>
      </c>
      <c r="E1393" s="400">
        <v>4</v>
      </c>
      <c r="F1393" s="400" t="s">
        <v>333</v>
      </c>
      <c r="G1393" s="400" t="s">
        <v>334</v>
      </c>
      <c r="H1393" s="400" t="s">
        <v>338</v>
      </c>
      <c r="I1393" s="401" t="s">
        <v>339</v>
      </c>
      <c r="J1393" s="402"/>
      <c r="K1393" s="403">
        <v>0.56000000000000005</v>
      </c>
      <c r="L1393" s="402"/>
      <c r="M1393" s="402"/>
      <c r="N1393" s="402"/>
      <c r="O1393" s="402"/>
      <c r="P1393" s="402"/>
      <c r="Q1393" s="402"/>
      <c r="R1393" s="404"/>
    </row>
    <row r="1394" spans="2:18">
      <c r="B1394" s="400" t="s">
        <v>1756</v>
      </c>
      <c r="C1394" s="400" t="s">
        <v>1758</v>
      </c>
      <c r="D1394" s="400" t="s">
        <v>359</v>
      </c>
      <c r="E1394" s="400">
        <v>2.6666666666666665</v>
      </c>
      <c r="F1394" s="400" t="s">
        <v>333</v>
      </c>
      <c r="G1394" s="400" t="s">
        <v>360</v>
      </c>
      <c r="H1394" s="400" t="s">
        <v>335</v>
      </c>
      <c r="I1394" s="401" t="s">
        <v>340</v>
      </c>
      <c r="J1394" s="402">
        <v>1.3754138032000001</v>
      </c>
      <c r="K1394" s="403">
        <v>3.2750351174199999</v>
      </c>
      <c r="L1394" s="402"/>
      <c r="M1394" s="402"/>
      <c r="N1394" s="402"/>
      <c r="O1394" s="402">
        <v>1.2807332</v>
      </c>
      <c r="P1394" s="402">
        <v>0.22342902000000001</v>
      </c>
      <c r="Q1394" s="402">
        <v>0.39545909421999997</v>
      </c>
      <c r="R1394" s="404"/>
    </row>
    <row r="1395" spans="2:18">
      <c r="B1395" s="400" t="s">
        <v>1759</v>
      </c>
      <c r="C1395" s="400" t="s">
        <v>1766</v>
      </c>
      <c r="D1395" s="400" t="s">
        <v>110</v>
      </c>
      <c r="E1395" s="400">
        <v>2.2999999999999998</v>
      </c>
      <c r="F1395" s="400" t="s">
        <v>292</v>
      </c>
      <c r="G1395" s="400" t="s">
        <v>292</v>
      </c>
      <c r="H1395" s="400" t="s">
        <v>377</v>
      </c>
      <c r="I1395" s="401" t="s">
        <v>317</v>
      </c>
      <c r="J1395" s="402">
        <v>1.7248690019999999</v>
      </c>
      <c r="K1395" s="403"/>
      <c r="L1395" s="402">
        <v>1.9888229999999998E-3</v>
      </c>
      <c r="M1395" s="402"/>
      <c r="N1395" s="402"/>
      <c r="O1395" s="402"/>
      <c r="P1395" s="402"/>
      <c r="Q1395" s="402"/>
      <c r="R1395" s="404"/>
    </row>
    <row r="1396" spans="2:18">
      <c r="B1396" s="400" t="s">
        <v>1759</v>
      </c>
      <c r="C1396" s="400" t="s">
        <v>1767</v>
      </c>
      <c r="D1396" s="400" t="s">
        <v>110</v>
      </c>
      <c r="E1396" s="400">
        <v>2.2999999999999998</v>
      </c>
      <c r="F1396" s="400" t="s">
        <v>292</v>
      </c>
      <c r="G1396" s="400" t="s">
        <v>292</v>
      </c>
      <c r="H1396" s="400" t="s">
        <v>1768</v>
      </c>
      <c r="I1396" s="401" t="s">
        <v>317</v>
      </c>
      <c r="J1396" s="402">
        <v>0.12242861300000001</v>
      </c>
      <c r="K1396" s="403"/>
      <c r="L1396" s="402">
        <v>1.44807E-4</v>
      </c>
      <c r="M1396" s="402"/>
      <c r="N1396" s="402"/>
      <c r="O1396" s="402"/>
      <c r="P1396" s="402"/>
      <c r="Q1396" s="402"/>
      <c r="R1396" s="404"/>
    </row>
    <row r="1397" spans="2:18">
      <c r="B1397" s="400" t="s">
        <v>1759</v>
      </c>
      <c r="C1397" s="400" t="s">
        <v>1769</v>
      </c>
      <c r="D1397" s="400" t="s">
        <v>110</v>
      </c>
      <c r="E1397" s="400">
        <v>2.2999999999999998</v>
      </c>
      <c r="F1397" s="400" t="s">
        <v>292</v>
      </c>
      <c r="G1397" s="400" t="s">
        <v>292</v>
      </c>
      <c r="H1397" s="400" t="s">
        <v>1770</v>
      </c>
      <c r="I1397" s="401" t="s">
        <v>317</v>
      </c>
      <c r="J1397" s="402">
        <v>4.5379385000000001E-2</v>
      </c>
      <c r="K1397" s="403"/>
      <c r="L1397" s="402">
        <v>5.4462999999999997E-5</v>
      </c>
      <c r="M1397" s="402"/>
      <c r="N1397" s="402"/>
      <c r="O1397" s="402"/>
      <c r="P1397" s="402"/>
      <c r="Q1397" s="402"/>
      <c r="R1397" s="404"/>
    </row>
    <row r="1398" spans="2:18">
      <c r="B1398" s="400" t="s">
        <v>1759</v>
      </c>
      <c r="C1398" s="400" t="s">
        <v>1771</v>
      </c>
      <c r="D1398" s="400" t="s">
        <v>110</v>
      </c>
      <c r="E1398" s="400">
        <v>2.2999999999999998</v>
      </c>
      <c r="F1398" s="400" t="s">
        <v>292</v>
      </c>
      <c r="G1398" s="400" t="s">
        <v>292</v>
      </c>
      <c r="H1398" s="400" t="s">
        <v>625</v>
      </c>
      <c r="I1398" s="401" t="s">
        <v>317</v>
      </c>
      <c r="J1398" s="402">
        <v>5.3946493999999998E-2</v>
      </c>
      <c r="K1398" s="403"/>
      <c r="L1398" s="402">
        <v>6.4630999999999998E-5</v>
      </c>
      <c r="M1398" s="402"/>
      <c r="N1398" s="402"/>
      <c r="O1398" s="402"/>
      <c r="P1398" s="402"/>
      <c r="Q1398" s="402"/>
      <c r="R1398" s="404"/>
    </row>
    <row r="1399" spans="2:18">
      <c r="B1399" s="400" t="s">
        <v>1759</v>
      </c>
      <c r="C1399" s="400" t="s">
        <v>1772</v>
      </c>
      <c r="D1399" s="400" t="s">
        <v>110</v>
      </c>
      <c r="E1399" s="400">
        <v>2.2999999999999998</v>
      </c>
      <c r="F1399" s="400" t="s">
        <v>292</v>
      </c>
      <c r="G1399" s="400" t="s">
        <v>292</v>
      </c>
      <c r="H1399" s="400" t="s">
        <v>1773</v>
      </c>
      <c r="I1399" s="401" t="s">
        <v>317</v>
      </c>
      <c r="J1399" s="402">
        <v>5.4001240999999998E-2</v>
      </c>
      <c r="K1399" s="403"/>
      <c r="L1399" s="402">
        <v>6.5802999999999993E-5</v>
      </c>
      <c r="M1399" s="402"/>
      <c r="N1399" s="402"/>
      <c r="O1399" s="402"/>
      <c r="P1399" s="402"/>
      <c r="Q1399" s="402"/>
      <c r="R1399" s="404"/>
    </row>
    <row r="1400" spans="2:18">
      <c r="B1400" s="400" t="s">
        <v>1759</v>
      </c>
      <c r="C1400" s="400" t="s">
        <v>1762</v>
      </c>
      <c r="D1400" s="400" t="s">
        <v>114</v>
      </c>
      <c r="E1400" s="400">
        <v>4</v>
      </c>
      <c r="F1400" s="400" t="s">
        <v>333</v>
      </c>
      <c r="G1400" s="400" t="s">
        <v>334</v>
      </c>
      <c r="H1400" s="400" t="s">
        <v>338</v>
      </c>
      <c r="I1400" s="401" t="s">
        <v>339</v>
      </c>
      <c r="J1400" s="402"/>
      <c r="K1400" s="403">
        <v>0.18</v>
      </c>
      <c r="L1400" s="402"/>
      <c r="M1400" s="402"/>
      <c r="N1400" s="402"/>
      <c r="O1400" s="402"/>
      <c r="P1400" s="402"/>
      <c r="Q1400" s="402"/>
      <c r="R1400" s="404"/>
    </row>
    <row r="1401" spans="2:18">
      <c r="B1401" s="400" t="s">
        <v>1759</v>
      </c>
      <c r="C1401" s="400" t="s">
        <v>1774</v>
      </c>
      <c r="D1401" s="400" t="s">
        <v>359</v>
      </c>
      <c r="E1401" s="400">
        <v>2.6666666666666665</v>
      </c>
      <c r="F1401" s="400" t="s">
        <v>333</v>
      </c>
      <c r="G1401" s="400" t="s">
        <v>360</v>
      </c>
      <c r="H1401" s="400" t="s">
        <v>335</v>
      </c>
      <c r="I1401" s="401" t="s">
        <v>340</v>
      </c>
      <c r="J1401" s="402">
        <v>0.19309353297000001</v>
      </c>
      <c r="K1401" s="403">
        <v>0.31503209185999997</v>
      </c>
      <c r="L1401" s="402"/>
      <c r="M1401" s="402"/>
      <c r="N1401" s="402"/>
      <c r="O1401" s="402">
        <v>0</v>
      </c>
      <c r="P1401" s="402">
        <v>0</v>
      </c>
      <c r="Q1401" s="402">
        <v>0.12193855889000001</v>
      </c>
      <c r="R1401" s="404"/>
    </row>
    <row r="1402" spans="2:18">
      <c r="B1402" s="400" t="s">
        <v>1759</v>
      </c>
      <c r="C1402" s="400" t="s">
        <v>1760</v>
      </c>
      <c r="D1402" s="400" t="s">
        <v>118</v>
      </c>
      <c r="E1402" s="400">
        <v>3</v>
      </c>
      <c r="F1402" s="400" t="s">
        <v>360</v>
      </c>
      <c r="G1402" s="400" t="s">
        <v>360</v>
      </c>
      <c r="H1402" s="400" t="s">
        <v>377</v>
      </c>
      <c r="I1402" s="401" t="s">
        <v>365</v>
      </c>
      <c r="J1402" s="402">
        <v>0.222665688774628</v>
      </c>
      <c r="K1402" s="403">
        <v>0.58245190000000002</v>
      </c>
      <c r="L1402" s="402"/>
      <c r="M1402" s="402"/>
      <c r="N1402" s="402"/>
      <c r="O1402" s="402">
        <v>0.29175494112815198</v>
      </c>
      <c r="P1402" s="402">
        <v>1.50003673706646E-2</v>
      </c>
      <c r="Q1402" s="402">
        <v>5.3030866551221099E-2</v>
      </c>
      <c r="R1402" s="404"/>
    </row>
    <row r="1403" spans="2:18">
      <c r="B1403" s="400" t="s">
        <v>1759</v>
      </c>
      <c r="C1403" s="400" t="s">
        <v>1760</v>
      </c>
      <c r="D1403" s="400" t="s">
        <v>118</v>
      </c>
      <c r="E1403" s="400">
        <v>3</v>
      </c>
      <c r="F1403" s="400" t="s">
        <v>378</v>
      </c>
      <c r="G1403" s="400" t="s">
        <v>360</v>
      </c>
      <c r="H1403" s="400" t="s">
        <v>377</v>
      </c>
      <c r="I1403" s="401" t="s">
        <v>365</v>
      </c>
      <c r="J1403" s="402">
        <v>0.222665688774628</v>
      </c>
      <c r="K1403" s="403">
        <v>0.86040399999999995</v>
      </c>
      <c r="L1403" s="402"/>
      <c r="M1403" s="402"/>
      <c r="N1403" s="402"/>
      <c r="O1403" s="402">
        <v>0.30679372859523901</v>
      </c>
      <c r="P1403" s="402">
        <v>1.50003673706646E-2</v>
      </c>
      <c r="Q1403" s="402">
        <v>0.31594416887011501</v>
      </c>
      <c r="R1403" s="404"/>
    </row>
    <row r="1404" spans="2:18">
      <c r="B1404" s="400" t="s">
        <v>1759</v>
      </c>
      <c r="C1404" s="400" t="s">
        <v>1761</v>
      </c>
      <c r="D1404" s="400" t="s">
        <v>118</v>
      </c>
      <c r="E1404" s="400">
        <v>3</v>
      </c>
      <c r="F1404" s="400" t="s">
        <v>360</v>
      </c>
      <c r="G1404" s="400" t="s">
        <v>360</v>
      </c>
      <c r="H1404" s="400" t="s">
        <v>377</v>
      </c>
      <c r="I1404" s="401" t="s">
        <v>365</v>
      </c>
      <c r="J1404" s="402">
        <v>0.222665688774628</v>
      </c>
      <c r="K1404" s="403">
        <v>1.115607</v>
      </c>
      <c r="L1404" s="402"/>
      <c r="M1404" s="402"/>
      <c r="N1404" s="402"/>
      <c r="O1404" s="402">
        <v>0.81601178201040403</v>
      </c>
      <c r="P1404" s="402">
        <v>1.85142414260802E-2</v>
      </c>
      <c r="Q1404" s="402">
        <v>5.8415119753783502E-2</v>
      </c>
      <c r="R1404" s="404"/>
    </row>
    <row r="1405" spans="2:18">
      <c r="B1405" s="400" t="s">
        <v>1759</v>
      </c>
      <c r="C1405" s="400" t="s">
        <v>1761</v>
      </c>
      <c r="D1405" s="400" t="s">
        <v>118</v>
      </c>
      <c r="E1405" s="400">
        <v>3</v>
      </c>
      <c r="F1405" s="400" t="s">
        <v>378</v>
      </c>
      <c r="G1405" s="400" t="s">
        <v>360</v>
      </c>
      <c r="H1405" s="400" t="s">
        <v>377</v>
      </c>
      <c r="I1405" s="401" t="s">
        <v>365</v>
      </c>
      <c r="J1405" s="402">
        <v>0.222665688774628</v>
      </c>
      <c r="K1405" s="403">
        <v>1.321747</v>
      </c>
      <c r="L1405" s="402"/>
      <c r="M1405" s="402"/>
      <c r="N1405" s="402"/>
      <c r="O1405" s="402">
        <v>0.83867040415616201</v>
      </c>
      <c r="P1405" s="402">
        <v>1.85142414260802E-2</v>
      </c>
      <c r="Q1405" s="402">
        <v>0.24189694971641101</v>
      </c>
      <c r="R1405" s="404"/>
    </row>
    <row r="1406" spans="2:18">
      <c r="B1406" s="400" t="s">
        <v>1759</v>
      </c>
      <c r="C1406" s="400" t="s">
        <v>1764</v>
      </c>
      <c r="D1406" s="400" t="s">
        <v>118</v>
      </c>
      <c r="E1406" s="400">
        <v>3</v>
      </c>
      <c r="F1406" s="400" t="s">
        <v>360</v>
      </c>
      <c r="G1406" s="400" t="s">
        <v>360</v>
      </c>
      <c r="H1406" s="400" t="s">
        <v>377</v>
      </c>
      <c r="I1406" s="401" t="s">
        <v>365</v>
      </c>
      <c r="J1406" s="402">
        <v>0.23327967493021001</v>
      </c>
      <c r="K1406" s="403">
        <v>2.2155640000000001</v>
      </c>
      <c r="L1406" s="402"/>
      <c r="M1406" s="402"/>
      <c r="N1406" s="402"/>
      <c r="O1406" s="402">
        <v>0.476619632349853</v>
      </c>
      <c r="P1406" s="402">
        <v>1.4177727109553</v>
      </c>
      <c r="Q1406" s="402">
        <v>8.7891443956470694E-2</v>
      </c>
      <c r="R1406" s="404"/>
    </row>
    <row r="1407" spans="2:18">
      <c r="B1407" s="400" t="s">
        <v>1759</v>
      </c>
      <c r="C1407" s="400" t="s">
        <v>1764</v>
      </c>
      <c r="D1407" s="400" t="s">
        <v>118</v>
      </c>
      <c r="E1407" s="400">
        <v>3</v>
      </c>
      <c r="F1407" s="400" t="s">
        <v>378</v>
      </c>
      <c r="G1407" s="400" t="s">
        <v>360</v>
      </c>
      <c r="H1407" s="400" t="s">
        <v>377</v>
      </c>
      <c r="I1407" s="401" t="s">
        <v>365</v>
      </c>
      <c r="J1407" s="402">
        <v>0.23327967493021001</v>
      </c>
      <c r="K1407" s="403">
        <v>2.5292970000000001</v>
      </c>
      <c r="L1407" s="402"/>
      <c r="M1407" s="402"/>
      <c r="N1407" s="402"/>
      <c r="O1407" s="402">
        <v>0.50808451490215201</v>
      </c>
      <c r="P1407" s="402">
        <v>1.4177727109553</v>
      </c>
      <c r="Q1407" s="402">
        <v>0.370159721545609</v>
      </c>
      <c r="R1407" s="404"/>
    </row>
    <row r="1408" spans="2:18">
      <c r="B1408" s="400" t="s">
        <v>1759</v>
      </c>
      <c r="C1408" s="400" t="s">
        <v>1765</v>
      </c>
      <c r="D1408" s="400" t="s">
        <v>118</v>
      </c>
      <c r="E1408" s="400">
        <v>3</v>
      </c>
      <c r="F1408" s="400" t="s">
        <v>360</v>
      </c>
      <c r="G1408" s="400" t="s">
        <v>360</v>
      </c>
      <c r="H1408" s="400" t="s">
        <v>377</v>
      </c>
      <c r="I1408" s="401" t="s">
        <v>365</v>
      </c>
      <c r="J1408" s="402">
        <v>0.222665688774628</v>
      </c>
      <c r="K1408" s="403">
        <v>0.79343470000000005</v>
      </c>
      <c r="L1408" s="402"/>
      <c r="M1408" s="402"/>
      <c r="N1408" s="402"/>
      <c r="O1408" s="402">
        <v>0.49997246391193301</v>
      </c>
      <c r="P1408" s="402">
        <v>1.85142414260802E-2</v>
      </c>
      <c r="Q1408" s="402">
        <v>5.2282289445683999E-2</v>
      </c>
      <c r="R1408" s="404"/>
    </row>
    <row r="1409" spans="2:18">
      <c r="B1409" s="400" t="s">
        <v>1759</v>
      </c>
      <c r="C1409" s="400" t="s">
        <v>1765</v>
      </c>
      <c r="D1409" s="400" t="s">
        <v>118</v>
      </c>
      <c r="E1409" s="400">
        <v>3</v>
      </c>
      <c r="F1409" s="400" t="s">
        <v>378</v>
      </c>
      <c r="G1409" s="400" t="s">
        <v>360</v>
      </c>
      <c r="H1409" s="400" t="s">
        <v>377</v>
      </c>
      <c r="I1409" s="401" t="s">
        <v>365</v>
      </c>
      <c r="J1409" s="402">
        <v>0.222665688774628</v>
      </c>
      <c r="K1409" s="403">
        <v>0.79343470000000005</v>
      </c>
      <c r="L1409" s="402"/>
      <c r="M1409" s="402"/>
      <c r="N1409" s="402"/>
      <c r="O1409" s="402">
        <v>0.49997246391193301</v>
      </c>
      <c r="P1409" s="402">
        <v>1.85142414260802E-2</v>
      </c>
      <c r="Q1409" s="402">
        <v>5.2282289445683999E-2</v>
      </c>
      <c r="R1409" s="404"/>
    </row>
    <row r="1410" spans="2:18">
      <c r="B1410" s="400" t="s">
        <v>1759</v>
      </c>
      <c r="C1410" s="400" t="s">
        <v>1763</v>
      </c>
      <c r="D1410" s="400" t="s">
        <v>122</v>
      </c>
      <c r="E1410" s="400">
        <v>2.7</v>
      </c>
      <c r="F1410" s="400" t="s">
        <v>334</v>
      </c>
      <c r="G1410" s="400" t="s">
        <v>334</v>
      </c>
      <c r="H1410" s="400" t="s">
        <v>335</v>
      </c>
      <c r="I1410" s="401" t="s">
        <v>617</v>
      </c>
      <c r="J1410" s="402">
        <v>0.21584797335114081</v>
      </c>
      <c r="K1410" s="403">
        <v>0.35541482965922744</v>
      </c>
      <c r="L1410" s="402">
        <v>4.808971774379135E-3</v>
      </c>
      <c r="M1410" s="402">
        <v>0</v>
      </c>
      <c r="N1410" s="402">
        <v>0.21103900157676167</v>
      </c>
      <c r="O1410" s="402">
        <v>0</v>
      </c>
      <c r="P1410" s="402">
        <v>4.4784978268159636E-2</v>
      </c>
      <c r="Q1410" s="402">
        <v>9.4781878039927006E-2</v>
      </c>
      <c r="R1410" s="404"/>
    </row>
    <row r="1411" spans="2:18">
      <c r="B1411" s="400" t="s">
        <v>1775</v>
      </c>
      <c r="C1411" s="400" t="s">
        <v>1777</v>
      </c>
      <c r="D1411" s="400" t="s">
        <v>112</v>
      </c>
      <c r="E1411" s="400">
        <v>2.7</v>
      </c>
      <c r="F1411" s="400" t="s">
        <v>333</v>
      </c>
      <c r="G1411" s="400" t="s">
        <v>292</v>
      </c>
      <c r="H1411" s="400" t="s">
        <v>335</v>
      </c>
      <c r="I1411" s="401" t="s">
        <v>396</v>
      </c>
      <c r="J1411" s="402">
        <v>0.32762270999999998</v>
      </c>
      <c r="K1411" s="403">
        <v>0.66208032000000006</v>
      </c>
      <c r="L1411" s="402"/>
      <c r="M1411" s="402"/>
      <c r="N1411" s="402"/>
      <c r="O1411" s="402">
        <v>0</v>
      </c>
      <c r="P1411" s="402">
        <v>0</v>
      </c>
      <c r="Q1411" s="402">
        <v>0.33445761000000002</v>
      </c>
      <c r="R1411" s="404"/>
    </row>
    <row r="1412" spans="2:18">
      <c r="B1412" s="400" t="s">
        <v>1775</v>
      </c>
      <c r="C1412" s="400" t="s">
        <v>1776</v>
      </c>
      <c r="D1412" s="400" t="s">
        <v>114</v>
      </c>
      <c r="E1412" s="400">
        <v>4</v>
      </c>
      <c r="F1412" s="400" t="s">
        <v>333</v>
      </c>
      <c r="G1412" s="400" t="s">
        <v>334</v>
      </c>
      <c r="H1412" s="400" t="s">
        <v>338</v>
      </c>
      <c r="I1412" s="401" t="s">
        <v>339</v>
      </c>
      <c r="J1412" s="402"/>
      <c r="K1412" s="403">
        <v>0.35</v>
      </c>
      <c r="L1412" s="402"/>
      <c r="M1412" s="402"/>
      <c r="N1412" s="402"/>
      <c r="O1412" s="402"/>
      <c r="P1412" s="402"/>
      <c r="Q1412" s="402"/>
      <c r="R1412" s="404"/>
    </row>
    <row r="1413" spans="2:18">
      <c r="B1413" s="400" t="s">
        <v>1775</v>
      </c>
      <c r="C1413" s="400" t="s">
        <v>1778</v>
      </c>
      <c r="D1413" s="400" t="s">
        <v>359</v>
      </c>
      <c r="E1413" s="400">
        <v>2.6666666666666665</v>
      </c>
      <c r="F1413" s="400" t="s">
        <v>333</v>
      </c>
      <c r="G1413" s="400" t="s">
        <v>360</v>
      </c>
      <c r="H1413" s="400" t="s">
        <v>335</v>
      </c>
      <c r="I1413" s="401" t="s">
        <v>340</v>
      </c>
      <c r="J1413" s="402">
        <v>0.14887784081</v>
      </c>
      <c r="K1413" s="403">
        <v>0.24250973186999999</v>
      </c>
      <c r="L1413" s="402"/>
      <c r="M1413" s="402"/>
      <c r="N1413" s="402"/>
      <c r="O1413" s="402">
        <v>0</v>
      </c>
      <c r="P1413" s="402">
        <v>0</v>
      </c>
      <c r="Q1413" s="402">
        <v>9.363189106E-2</v>
      </c>
      <c r="R1413" s="404"/>
    </row>
    <row r="1414" spans="2:18">
      <c r="B1414" s="400" t="s">
        <v>1779</v>
      </c>
      <c r="C1414" s="400" t="s">
        <v>1780</v>
      </c>
      <c r="D1414" s="400" t="s">
        <v>110</v>
      </c>
      <c r="E1414" s="400">
        <v>2.2999999999999998</v>
      </c>
      <c r="F1414" s="400" t="s">
        <v>292</v>
      </c>
      <c r="G1414" s="400" t="s">
        <v>292</v>
      </c>
      <c r="H1414" s="400" t="s">
        <v>1414</v>
      </c>
      <c r="I1414" s="401" t="s">
        <v>317</v>
      </c>
      <c r="J1414" s="402">
        <v>0.231197136</v>
      </c>
      <c r="K1414" s="403"/>
      <c r="L1414" s="402">
        <v>1.9057000000000001E-5</v>
      </c>
      <c r="M1414" s="402"/>
      <c r="N1414" s="402"/>
      <c r="O1414" s="402"/>
      <c r="P1414" s="402"/>
      <c r="Q1414" s="402"/>
      <c r="R1414" s="404"/>
    </row>
    <row r="1415" spans="2:18">
      <c r="B1415" s="400" t="s">
        <v>1779</v>
      </c>
      <c r="C1415" s="400" t="s">
        <v>1781</v>
      </c>
      <c r="D1415" s="400" t="s">
        <v>110</v>
      </c>
      <c r="E1415" s="400">
        <v>2.2999999999999998</v>
      </c>
      <c r="F1415" s="400" t="s">
        <v>292</v>
      </c>
      <c r="G1415" s="400" t="s">
        <v>292</v>
      </c>
      <c r="H1415" s="400" t="s">
        <v>1414</v>
      </c>
      <c r="I1415" s="401" t="s">
        <v>1415</v>
      </c>
      <c r="J1415" s="402">
        <v>0.25336894100000001</v>
      </c>
      <c r="K1415" s="403"/>
      <c r="L1415" s="402">
        <v>2.0885000000000001E-5</v>
      </c>
      <c r="M1415" s="402"/>
      <c r="N1415" s="402"/>
      <c r="O1415" s="402"/>
      <c r="P1415" s="402"/>
      <c r="Q1415" s="402"/>
      <c r="R1415" s="404"/>
    </row>
    <row r="1416" spans="2:18">
      <c r="B1416" s="400" t="s">
        <v>1779</v>
      </c>
      <c r="C1416" s="400" t="s">
        <v>1782</v>
      </c>
      <c r="D1416" s="400" t="s">
        <v>110</v>
      </c>
      <c r="E1416" s="400">
        <v>2.2999999999999998</v>
      </c>
      <c r="F1416" s="400" t="s">
        <v>292</v>
      </c>
      <c r="G1416" s="400" t="s">
        <v>292</v>
      </c>
      <c r="H1416" s="400" t="s">
        <v>1419</v>
      </c>
      <c r="I1416" s="401" t="s">
        <v>317</v>
      </c>
      <c r="J1416" s="402">
        <v>0.18364630200000001</v>
      </c>
      <c r="K1416" s="403"/>
      <c r="L1416" s="402">
        <v>1.6902200000000001E-4</v>
      </c>
      <c r="M1416" s="402"/>
      <c r="N1416" s="402"/>
      <c r="O1416" s="402"/>
      <c r="P1416" s="402"/>
      <c r="Q1416" s="402"/>
      <c r="R1416" s="404"/>
    </row>
    <row r="1417" spans="2:18">
      <c r="B1417" s="400" t="s">
        <v>1779</v>
      </c>
      <c r="C1417" s="400" t="s">
        <v>1783</v>
      </c>
      <c r="D1417" s="400" t="s">
        <v>110</v>
      </c>
      <c r="E1417" s="400">
        <v>2.2999999999999998</v>
      </c>
      <c r="F1417" s="400" t="s">
        <v>292</v>
      </c>
      <c r="G1417" s="400" t="s">
        <v>292</v>
      </c>
      <c r="H1417" s="400" t="s">
        <v>1419</v>
      </c>
      <c r="I1417" s="401" t="s">
        <v>1415</v>
      </c>
      <c r="J1417" s="402">
        <v>0.19971535400000001</v>
      </c>
      <c r="K1417" s="403"/>
      <c r="L1417" s="402">
        <v>1.8381100000000001E-4</v>
      </c>
      <c r="M1417" s="402"/>
      <c r="N1417" s="402"/>
      <c r="O1417" s="402"/>
      <c r="P1417" s="402"/>
      <c r="Q1417" s="402"/>
      <c r="R1417" s="404"/>
    </row>
    <row r="1418" spans="2:18">
      <c r="B1418" s="400" t="s">
        <v>1779</v>
      </c>
      <c r="C1418" s="400" t="s">
        <v>1784</v>
      </c>
      <c r="D1418" s="400" t="s">
        <v>110</v>
      </c>
      <c r="E1418" s="400">
        <v>2.2999999999999998</v>
      </c>
      <c r="F1418" s="400" t="s">
        <v>292</v>
      </c>
      <c r="G1418" s="400" t="s">
        <v>292</v>
      </c>
      <c r="H1418" s="400" t="s">
        <v>1422</v>
      </c>
      <c r="I1418" s="401" t="s">
        <v>317</v>
      </c>
      <c r="J1418" s="402">
        <v>0.253471167</v>
      </c>
      <c r="K1418" s="403"/>
      <c r="L1418" s="402">
        <v>1.03484E-4</v>
      </c>
      <c r="M1418" s="402"/>
      <c r="N1418" s="402"/>
      <c r="O1418" s="402"/>
      <c r="P1418" s="402"/>
      <c r="Q1418" s="402"/>
      <c r="R1418" s="404"/>
    </row>
    <row r="1419" spans="2:18">
      <c r="B1419" s="400" t="s">
        <v>1779</v>
      </c>
      <c r="C1419" s="400" t="s">
        <v>1785</v>
      </c>
      <c r="D1419" s="400" t="s">
        <v>110</v>
      </c>
      <c r="E1419" s="400">
        <v>2.2999999999999998</v>
      </c>
      <c r="F1419" s="400" t="s">
        <v>292</v>
      </c>
      <c r="G1419" s="400" t="s">
        <v>292</v>
      </c>
      <c r="H1419" s="400" t="s">
        <v>1422</v>
      </c>
      <c r="I1419" s="401" t="s">
        <v>1415</v>
      </c>
      <c r="J1419" s="402">
        <v>0.27564989400000001</v>
      </c>
      <c r="K1419" s="403"/>
      <c r="L1419" s="402">
        <v>1.12539E-4</v>
      </c>
      <c r="M1419" s="402"/>
      <c r="N1419" s="402"/>
      <c r="O1419" s="402"/>
      <c r="P1419" s="402"/>
      <c r="Q1419" s="402"/>
      <c r="R1419" s="404"/>
    </row>
    <row r="1420" spans="2:18">
      <c r="B1420" s="400" t="s">
        <v>1779</v>
      </c>
      <c r="C1420" s="400" t="s">
        <v>1786</v>
      </c>
      <c r="D1420" s="400" t="s">
        <v>110</v>
      </c>
      <c r="E1420" s="400">
        <v>2.2999999999999998</v>
      </c>
      <c r="F1420" s="400" t="s">
        <v>292</v>
      </c>
      <c r="G1420" s="400" t="s">
        <v>292</v>
      </c>
      <c r="H1420" s="400" t="s">
        <v>1425</v>
      </c>
      <c r="I1420" s="401" t="s">
        <v>317</v>
      </c>
      <c r="J1420" s="402">
        <v>0.17887383200000001</v>
      </c>
      <c r="K1420" s="403"/>
      <c r="L1420" s="402">
        <v>1.9372999999999999E-5</v>
      </c>
      <c r="M1420" s="402"/>
      <c r="N1420" s="402"/>
      <c r="O1420" s="402"/>
      <c r="P1420" s="402"/>
      <c r="Q1420" s="402"/>
      <c r="R1420" s="404"/>
    </row>
    <row r="1421" spans="2:18">
      <c r="B1421" s="400" t="s">
        <v>1779</v>
      </c>
      <c r="C1421" s="400" t="s">
        <v>1787</v>
      </c>
      <c r="D1421" s="400" t="s">
        <v>110</v>
      </c>
      <c r="E1421" s="400">
        <v>2.2999999999999998</v>
      </c>
      <c r="F1421" s="400" t="s">
        <v>292</v>
      </c>
      <c r="G1421" s="400" t="s">
        <v>292</v>
      </c>
      <c r="H1421" s="400" t="s">
        <v>1425</v>
      </c>
      <c r="I1421" s="401" t="s">
        <v>1415</v>
      </c>
      <c r="J1421" s="402">
        <v>0.19602783300000001</v>
      </c>
      <c r="K1421" s="403"/>
      <c r="L1421" s="402">
        <v>2.1231000000000001E-5</v>
      </c>
      <c r="M1421" s="402"/>
      <c r="N1421" s="402"/>
      <c r="O1421" s="402"/>
      <c r="P1421" s="402"/>
      <c r="Q1421" s="402"/>
      <c r="R1421" s="404"/>
    </row>
    <row r="1422" spans="2:18">
      <c r="B1422" s="400" t="s">
        <v>1779</v>
      </c>
      <c r="C1422" s="400" t="s">
        <v>1788</v>
      </c>
      <c r="D1422" s="400" t="s">
        <v>110</v>
      </c>
      <c r="E1422" s="400">
        <v>2.2999999999999998</v>
      </c>
      <c r="F1422" s="400" t="s">
        <v>292</v>
      </c>
      <c r="G1422" s="400" t="s">
        <v>292</v>
      </c>
      <c r="H1422" s="400" t="s">
        <v>1428</v>
      </c>
      <c r="I1422" s="401" t="s">
        <v>317</v>
      </c>
      <c r="J1422" s="402">
        <v>0.21144644800000001</v>
      </c>
      <c r="K1422" s="403"/>
      <c r="L1422" s="402">
        <v>5.4137E-5</v>
      </c>
      <c r="M1422" s="402"/>
      <c r="N1422" s="402"/>
      <c r="O1422" s="402"/>
      <c r="P1422" s="402"/>
      <c r="Q1422" s="402"/>
      <c r="R1422" s="404"/>
    </row>
    <row r="1423" spans="2:18">
      <c r="B1423" s="400" t="s">
        <v>1779</v>
      </c>
      <c r="C1423" s="400" t="s">
        <v>1789</v>
      </c>
      <c r="D1423" s="400" t="s">
        <v>110</v>
      </c>
      <c r="E1423" s="400">
        <v>2.2999999999999998</v>
      </c>
      <c r="F1423" s="400" t="s">
        <v>292</v>
      </c>
      <c r="G1423" s="400" t="s">
        <v>292</v>
      </c>
      <c r="H1423" s="400" t="s">
        <v>1428</v>
      </c>
      <c r="I1423" s="401" t="s">
        <v>1415</v>
      </c>
      <c r="J1423" s="402">
        <v>0.22994801200000001</v>
      </c>
      <c r="K1423" s="403"/>
      <c r="L1423" s="402">
        <v>5.8873999999999999E-5</v>
      </c>
      <c r="M1423" s="402"/>
      <c r="N1423" s="402"/>
      <c r="O1423" s="402"/>
      <c r="P1423" s="402"/>
      <c r="Q1423" s="402"/>
      <c r="R1423" s="404"/>
    </row>
    <row r="1424" spans="2:18">
      <c r="B1424" s="400" t="s">
        <v>1779</v>
      </c>
      <c r="C1424" s="400" t="s">
        <v>1790</v>
      </c>
      <c r="D1424" s="400" t="s">
        <v>110</v>
      </c>
      <c r="E1424" s="400">
        <v>2.2999999999999998</v>
      </c>
      <c r="F1424" s="400" t="s">
        <v>292</v>
      </c>
      <c r="G1424" s="400" t="s">
        <v>292</v>
      </c>
      <c r="H1424" s="400" t="s">
        <v>1791</v>
      </c>
      <c r="I1424" s="401" t="s">
        <v>1792</v>
      </c>
      <c r="J1424" s="402">
        <v>6.9858833999999995E-2</v>
      </c>
      <c r="K1424" s="403"/>
      <c r="L1424" s="402">
        <v>3.6897000000000003E-5</v>
      </c>
      <c r="M1424" s="402"/>
      <c r="N1424" s="402"/>
      <c r="O1424" s="402"/>
      <c r="P1424" s="402"/>
      <c r="Q1424" s="402"/>
      <c r="R1424" s="404"/>
    </row>
    <row r="1425" spans="2:18">
      <c r="B1425" s="400" t="s">
        <v>1779</v>
      </c>
      <c r="C1425" s="400" t="s">
        <v>1793</v>
      </c>
      <c r="D1425" s="400" t="s">
        <v>110</v>
      </c>
      <c r="E1425" s="400">
        <v>2.2999999999999998</v>
      </c>
      <c r="F1425" s="400" t="s">
        <v>292</v>
      </c>
      <c r="G1425" s="400" t="s">
        <v>292</v>
      </c>
      <c r="H1425" s="400" t="s">
        <v>1318</v>
      </c>
      <c r="I1425" s="401" t="s">
        <v>317</v>
      </c>
      <c r="J1425" s="402">
        <v>0.29491041000000001</v>
      </c>
      <c r="K1425" s="403"/>
      <c r="L1425" s="402">
        <v>1.4477000000000001E-4</v>
      </c>
      <c r="M1425" s="402"/>
      <c r="N1425" s="402"/>
      <c r="O1425" s="402"/>
      <c r="P1425" s="402"/>
      <c r="Q1425" s="402"/>
      <c r="R1425" s="404"/>
    </row>
    <row r="1426" spans="2:18">
      <c r="B1426" s="400" t="s">
        <v>1779</v>
      </c>
      <c r="C1426" s="400" t="s">
        <v>1794</v>
      </c>
      <c r="D1426" s="400" t="s">
        <v>110</v>
      </c>
      <c r="E1426" s="400">
        <v>2.2999999999999998</v>
      </c>
      <c r="F1426" s="400" t="s">
        <v>292</v>
      </c>
      <c r="G1426" s="400" t="s">
        <v>292</v>
      </c>
      <c r="H1426" s="400" t="s">
        <v>1333</v>
      </c>
      <c r="I1426" s="401" t="s">
        <v>317</v>
      </c>
      <c r="J1426" s="402">
        <v>0.29471468099999998</v>
      </c>
      <c r="K1426" s="403"/>
      <c r="L1426" s="402">
        <v>1.39901E-4</v>
      </c>
      <c r="M1426" s="402"/>
      <c r="N1426" s="402"/>
      <c r="O1426" s="402"/>
      <c r="P1426" s="402"/>
      <c r="Q1426" s="402"/>
      <c r="R1426" s="404"/>
    </row>
    <row r="1427" spans="2:18">
      <c r="B1427" s="400" t="s">
        <v>1779</v>
      </c>
      <c r="C1427" s="400" t="s">
        <v>1795</v>
      </c>
      <c r="D1427" s="400" t="s">
        <v>110</v>
      </c>
      <c r="E1427" s="400">
        <v>2.2999999999999998</v>
      </c>
      <c r="F1427" s="400" t="s">
        <v>292</v>
      </c>
      <c r="G1427" s="400" t="s">
        <v>292</v>
      </c>
      <c r="H1427" s="400" t="s">
        <v>1335</v>
      </c>
      <c r="I1427" s="401" t="s">
        <v>317</v>
      </c>
      <c r="J1427" s="402">
        <v>0.28947097799999999</v>
      </c>
      <c r="K1427" s="403"/>
      <c r="L1427" s="402">
        <v>1.4491999999999999E-4</v>
      </c>
      <c r="M1427" s="402"/>
      <c r="N1427" s="402"/>
      <c r="O1427" s="402"/>
      <c r="P1427" s="402"/>
      <c r="Q1427" s="402"/>
      <c r="R1427" s="404"/>
    </row>
    <row r="1428" spans="2:18">
      <c r="B1428" s="400" t="s">
        <v>1779</v>
      </c>
      <c r="C1428" s="400" t="s">
        <v>1796</v>
      </c>
      <c r="D1428" s="400" t="s">
        <v>110</v>
      </c>
      <c r="E1428" s="400">
        <v>2.2999999999999998</v>
      </c>
      <c r="F1428" s="400" t="s">
        <v>292</v>
      </c>
      <c r="G1428" s="400" t="s">
        <v>292</v>
      </c>
      <c r="H1428" s="400" t="s">
        <v>1797</v>
      </c>
      <c r="I1428" s="401" t="s">
        <v>317</v>
      </c>
      <c r="J1428" s="402">
        <v>0.29948904500000001</v>
      </c>
      <c r="K1428" s="403"/>
      <c r="L1428" s="402">
        <v>6.7515999999999995E-5</v>
      </c>
      <c r="M1428" s="402"/>
      <c r="N1428" s="402"/>
      <c r="O1428" s="402"/>
      <c r="P1428" s="402"/>
      <c r="Q1428" s="402"/>
      <c r="R1428" s="404"/>
    </row>
    <row r="1429" spans="2:18">
      <c r="B1429" s="400" t="s">
        <v>1779</v>
      </c>
      <c r="C1429" s="400" t="s">
        <v>1798</v>
      </c>
      <c r="D1429" s="400" t="s">
        <v>110</v>
      </c>
      <c r="E1429" s="400">
        <v>2.2999999999999998</v>
      </c>
      <c r="F1429" s="400" t="s">
        <v>292</v>
      </c>
      <c r="G1429" s="400" t="s">
        <v>292</v>
      </c>
      <c r="H1429" s="400" t="s">
        <v>1324</v>
      </c>
      <c r="I1429" s="401" t="s">
        <v>317</v>
      </c>
      <c r="J1429" s="402">
        <v>9.9829682000000003E-2</v>
      </c>
      <c r="K1429" s="403"/>
      <c r="L1429" s="402">
        <v>2.2504999999999999E-5</v>
      </c>
      <c r="M1429" s="402"/>
      <c r="N1429" s="402"/>
      <c r="O1429" s="402"/>
      <c r="P1429" s="402"/>
      <c r="Q1429" s="402"/>
      <c r="R1429" s="404"/>
    </row>
    <row r="1430" spans="2:18">
      <c r="B1430" s="400" t="s">
        <v>1779</v>
      </c>
      <c r="C1430" s="400" t="s">
        <v>1799</v>
      </c>
      <c r="D1430" s="400" t="s">
        <v>110</v>
      </c>
      <c r="E1430" s="400">
        <v>2.2999999999999998</v>
      </c>
      <c r="F1430" s="400" t="s">
        <v>292</v>
      </c>
      <c r="G1430" s="400" t="s">
        <v>292</v>
      </c>
      <c r="H1430" s="400" t="s">
        <v>1339</v>
      </c>
      <c r="I1430" s="401" t="s">
        <v>317</v>
      </c>
      <c r="J1430" s="402">
        <v>0.17174878800000001</v>
      </c>
      <c r="K1430" s="403"/>
      <c r="L1430" s="402">
        <v>6.3870999999999999E-5</v>
      </c>
      <c r="M1430" s="402"/>
      <c r="N1430" s="402"/>
      <c r="O1430" s="402"/>
      <c r="P1430" s="402"/>
      <c r="Q1430" s="402"/>
      <c r="R1430" s="404"/>
    </row>
    <row r="1431" spans="2:18">
      <c r="B1431" s="400" t="s">
        <v>1779</v>
      </c>
      <c r="C1431" s="400" t="s">
        <v>1800</v>
      </c>
      <c r="D1431" s="400" t="s">
        <v>110</v>
      </c>
      <c r="E1431" s="400">
        <v>2.2999999999999998</v>
      </c>
      <c r="F1431" s="400" t="s">
        <v>292</v>
      </c>
      <c r="G1431" s="400" t="s">
        <v>292</v>
      </c>
      <c r="H1431" s="400" t="s">
        <v>321</v>
      </c>
      <c r="I1431" s="401" t="s">
        <v>317</v>
      </c>
      <c r="J1431" s="402">
        <v>0.19970949099999999</v>
      </c>
      <c r="K1431" s="403"/>
      <c r="L1431" s="402">
        <v>7.4269000000000003E-5</v>
      </c>
      <c r="M1431" s="402"/>
      <c r="N1431" s="402"/>
      <c r="O1431" s="402"/>
      <c r="P1431" s="402"/>
      <c r="Q1431" s="402"/>
      <c r="R1431" s="404"/>
    </row>
    <row r="1432" spans="2:18">
      <c r="B1432" s="400" t="s">
        <v>1779</v>
      </c>
      <c r="C1432" s="400" t="s">
        <v>1801</v>
      </c>
      <c r="D1432" s="400" t="s">
        <v>110</v>
      </c>
      <c r="E1432" s="400">
        <v>2.2999999999999998</v>
      </c>
      <c r="F1432" s="400" t="s">
        <v>292</v>
      </c>
      <c r="G1432" s="400" t="s">
        <v>292</v>
      </c>
      <c r="H1432" s="400" t="s">
        <v>1791</v>
      </c>
      <c r="I1432" s="401" t="s">
        <v>317</v>
      </c>
      <c r="J1432" s="402">
        <v>6.2425003999999999E-2</v>
      </c>
      <c r="K1432" s="403"/>
      <c r="L1432" s="402">
        <v>3.2969999999999998E-5</v>
      </c>
      <c r="M1432" s="402"/>
      <c r="N1432" s="402"/>
      <c r="O1432" s="402"/>
      <c r="P1432" s="402"/>
      <c r="Q1432" s="402"/>
      <c r="R1432" s="404"/>
    </row>
    <row r="1433" spans="2:18">
      <c r="B1433" s="400" t="s">
        <v>1779</v>
      </c>
      <c r="C1433" s="400" t="s">
        <v>1802</v>
      </c>
      <c r="D1433" s="400" t="s">
        <v>110</v>
      </c>
      <c r="E1433" s="400">
        <v>2.2999999999999998</v>
      </c>
      <c r="F1433" s="400" t="s">
        <v>292</v>
      </c>
      <c r="G1433" s="400" t="s">
        <v>292</v>
      </c>
      <c r="H1433" s="400" t="s">
        <v>1791</v>
      </c>
      <c r="I1433" s="401" t="s">
        <v>317</v>
      </c>
      <c r="J1433" s="402">
        <v>5.5909883E-2</v>
      </c>
      <c r="K1433" s="403"/>
      <c r="L1433" s="402">
        <v>2.9529000000000001E-5</v>
      </c>
      <c r="M1433" s="402"/>
      <c r="N1433" s="402"/>
      <c r="O1433" s="402"/>
      <c r="P1433" s="402"/>
      <c r="Q1433" s="402"/>
      <c r="R1433" s="404"/>
    </row>
    <row r="1434" spans="2:18">
      <c r="B1434" s="400" t="s">
        <v>1779</v>
      </c>
      <c r="C1434" s="400" t="s">
        <v>1803</v>
      </c>
      <c r="D1434" s="400" t="s">
        <v>110</v>
      </c>
      <c r="E1434" s="400">
        <v>2.2999999999999998</v>
      </c>
      <c r="F1434" s="400" t="s">
        <v>292</v>
      </c>
      <c r="G1434" s="400" t="s">
        <v>292</v>
      </c>
      <c r="H1434" s="400" t="s">
        <v>575</v>
      </c>
      <c r="I1434" s="401" t="s">
        <v>317</v>
      </c>
      <c r="J1434" s="402">
        <v>0.13420954500000001</v>
      </c>
      <c r="K1434" s="403"/>
      <c r="L1434" s="402">
        <v>2.75123E-4</v>
      </c>
      <c r="M1434" s="402"/>
      <c r="N1434" s="402"/>
      <c r="O1434" s="402"/>
      <c r="P1434" s="402"/>
      <c r="Q1434" s="402"/>
      <c r="R1434" s="404"/>
    </row>
    <row r="1435" spans="2:18">
      <c r="B1435" s="400" t="s">
        <v>1804</v>
      </c>
      <c r="C1435" s="400" t="s">
        <v>1805</v>
      </c>
      <c r="D1435" s="400" t="s">
        <v>359</v>
      </c>
      <c r="E1435" s="400">
        <v>2.6666666666666665</v>
      </c>
      <c r="F1435" s="400" t="s">
        <v>333</v>
      </c>
      <c r="G1435" s="400" t="s">
        <v>360</v>
      </c>
      <c r="H1435" s="400" t="s">
        <v>335</v>
      </c>
      <c r="I1435" s="401" t="s">
        <v>390</v>
      </c>
      <c r="J1435" s="402">
        <v>1.3947293753900001</v>
      </c>
      <c r="K1435" s="403">
        <v>2.5534936346800001</v>
      </c>
      <c r="L1435" s="402"/>
      <c r="M1435" s="402"/>
      <c r="N1435" s="402"/>
      <c r="O1435" s="402">
        <v>0.13549656048</v>
      </c>
      <c r="P1435" s="402">
        <v>0.72648966999999998</v>
      </c>
      <c r="Q1435" s="402">
        <v>0.29677802880999998</v>
      </c>
      <c r="R1435" s="404"/>
    </row>
    <row r="1436" spans="2:18">
      <c r="B1436" s="400" t="s">
        <v>1806</v>
      </c>
      <c r="C1436" s="400" t="s">
        <v>1807</v>
      </c>
      <c r="D1436" s="400" t="s">
        <v>110</v>
      </c>
      <c r="E1436" s="400">
        <v>2.2999999999999998</v>
      </c>
      <c r="F1436" s="400" t="s">
        <v>292</v>
      </c>
      <c r="G1436" s="400" t="s">
        <v>292</v>
      </c>
      <c r="H1436" s="400" t="s">
        <v>377</v>
      </c>
      <c r="I1436" s="401" t="s">
        <v>343</v>
      </c>
      <c r="J1436" s="402">
        <v>6.1260962000000002E-2</v>
      </c>
      <c r="K1436" s="403"/>
      <c r="L1436" s="402">
        <v>2.215E-5</v>
      </c>
      <c r="M1436" s="402"/>
      <c r="N1436" s="402"/>
      <c r="O1436" s="402"/>
      <c r="P1436" s="402"/>
      <c r="Q1436" s="402"/>
      <c r="R1436" s="404"/>
    </row>
    <row r="1437" spans="2:18">
      <c r="B1437" s="400" t="s">
        <v>1806</v>
      </c>
      <c r="C1437" s="400" t="s">
        <v>1808</v>
      </c>
      <c r="D1437" s="400" t="s">
        <v>110</v>
      </c>
      <c r="E1437" s="400">
        <v>2.2999999999999998</v>
      </c>
      <c r="F1437" s="400" t="s">
        <v>292</v>
      </c>
      <c r="G1437" s="400" t="s">
        <v>292</v>
      </c>
      <c r="H1437" s="400" t="s">
        <v>625</v>
      </c>
      <c r="I1437" s="401" t="s">
        <v>343</v>
      </c>
      <c r="J1437" s="402">
        <v>6.4943194999999995E-2</v>
      </c>
      <c r="K1437" s="403"/>
      <c r="L1437" s="402">
        <v>2.2846000000000001E-5</v>
      </c>
      <c r="M1437" s="402"/>
      <c r="N1437" s="402"/>
      <c r="O1437" s="402"/>
      <c r="P1437" s="402"/>
      <c r="Q1437" s="402"/>
      <c r="R1437" s="404"/>
    </row>
    <row r="1438" spans="2:18">
      <c r="B1438" s="400" t="s">
        <v>1806</v>
      </c>
      <c r="C1438" s="400" t="s">
        <v>1809</v>
      </c>
      <c r="D1438" s="400" t="s">
        <v>110</v>
      </c>
      <c r="E1438" s="400">
        <v>2.2999999999999998</v>
      </c>
      <c r="F1438" s="400" t="s">
        <v>292</v>
      </c>
      <c r="G1438" s="400" t="s">
        <v>292</v>
      </c>
      <c r="H1438" s="400" t="s">
        <v>803</v>
      </c>
      <c r="I1438" s="401" t="s">
        <v>343</v>
      </c>
      <c r="J1438" s="402">
        <v>9.8083291000000003E-2</v>
      </c>
      <c r="K1438" s="403"/>
      <c r="L1438" s="402">
        <v>2.9111999999999998E-5</v>
      </c>
      <c r="M1438" s="402"/>
      <c r="N1438" s="402"/>
      <c r="O1438" s="402"/>
      <c r="P1438" s="402"/>
      <c r="Q1438" s="402"/>
      <c r="R1438" s="404"/>
    </row>
    <row r="1439" spans="2:18">
      <c r="B1439" s="400" t="s">
        <v>1806</v>
      </c>
      <c r="C1439" s="400" t="s">
        <v>1806</v>
      </c>
      <c r="D1439" s="400" t="s">
        <v>114</v>
      </c>
      <c r="E1439" s="400">
        <v>4</v>
      </c>
      <c r="F1439" s="400" t="s">
        <v>333</v>
      </c>
      <c r="G1439" s="400" t="s">
        <v>334</v>
      </c>
      <c r="H1439" s="400" t="s">
        <v>338</v>
      </c>
      <c r="I1439" s="401" t="s">
        <v>339</v>
      </c>
      <c r="J1439" s="402"/>
      <c r="K1439" s="403">
        <v>0.33</v>
      </c>
      <c r="L1439" s="402"/>
      <c r="M1439" s="402"/>
      <c r="N1439" s="402"/>
      <c r="O1439" s="402"/>
      <c r="P1439" s="402"/>
      <c r="Q1439" s="402"/>
      <c r="R1439" s="404"/>
    </row>
    <row r="1440" spans="2:18">
      <c r="B1440" s="400" t="s">
        <v>1810</v>
      </c>
      <c r="C1440" s="400" t="s">
        <v>1818</v>
      </c>
      <c r="D1440" s="400" t="s">
        <v>110</v>
      </c>
      <c r="E1440" s="400">
        <v>2.2999999999999998</v>
      </c>
      <c r="F1440" s="400" t="s">
        <v>292</v>
      </c>
      <c r="G1440" s="400" t="s">
        <v>292</v>
      </c>
      <c r="H1440" s="400" t="s">
        <v>1819</v>
      </c>
      <c r="I1440" s="401" t="s">
        <v>317</v>
      </c>
      <c r="J1440" s="402">
        <v>0.19532808099999999</v>
      </c>
      <c r="K1440" s="403"/>
      <c r="L1440" s="402">
        <v>9.6291000000000004E-5</v>
      </c>
      <c r="M1440" s="402"/>
      <c r="N1440" s="402"/>
      <c r="O1440" s="402"/>
      <c r="P1440" s="402"/>
      <c r="Q1440" s="402"/>
      <c r="R1440" s="404"/>
    </row>
    <row r="1441" spans="2:18">
      <c r="B1441" s="400" t="s">
        <v>1810</v>
      </c>
      <c r="C1441" s="400" t="s">
        <v>1820</v>
      </c>
      <c r="D1441" s="400" t="s">
        <v>110</v>
      </c>
      <c r="E1441" s="400">
        <v>2.2999999999999998</v>
      </c>
      <c r="F1441" s="400" t="s">
        <v>292</v>
      </c>
      <c r="G1441" s="400" t="s">
        <v>292</v>
      </c>
      <c r="H1441" s="400" t="s">
        <v>1821</v>
      </c>
      <c r="I1441" s="401" t="s">
        <v>317</v>
      </c>
      <c r="J1441" s="402">
        <v>0.21202016000000001</v>
      </c>
      <c r="K1441" s="403"/>
      <c r="L1441" s="402">
        <v>1.10277E-4</v>
      </c>
      <c r="M1441" s="402"/>
      <c r="N1441" s="402"/>
      <c r="O1441" s="402"/>
      <c r="P1441" s="402"/>
      <c r="Q1441" s="402"/>
      <c r="R1441" s="404"/>
    </row>
    <row r="1442" spans="2:18">
      <c r="B1442" s="400" t="s">
        <v>1810</v>
      </c>
      <c r="C1442" s="400" t="s">
        <v>1822</v>
      </c>
      <c r="D1442" s="400" t="s">
        <v>110</v>
      </c>
      <c r="E1442" s="400">
        <v>2.2999999999999998</v>
      </c>
      <c r="F1442" s="400" t="s">
        <v>292</v>
      </c>
      <c r="G1442" s="400" t="s">
        <v>292</v>
      </c>
      <c r="H1442" s="400" t="s">
        <v>1159</v>
      </c>
      <c r="I1442" s="401" t="s">
        <v>317</v>
      </c>
      <c r="J1442" s="402">
        <v>0.27432705200000002</v>
      </c>
      <c r="K1442" s="403"/>
      <c r="L1442" s="402">
        <v>0.109469925</v>
      </c>
      <c r="M1442" s="402"/>
      <c r="N1442" s="402"/>
      <c r="O1442" s="402"/>
      <c r="P1442" s="402"/>
      <c r="Q1442" s="402"/>
      <c r="R1442" s="404"/>
    </row>
    <row r="1443" spans="2:18">
      <c r="B1443" s="400" t="s">
        <v>1810</v>
      </c>
      <c r="C1443" s="400" t="s">
        <v>1823</v>
      </c>
      <c r="D1443" s="400" t="s">
        <v>110</v>
      </c>
      <c r="E1443" s="400">
        <v>2.2999999999999998</v>
      </c>
      <c r="F1443" s="400" t="s">
        <v>292</v>
      </c>
      <c r="G1443" s="400" t="s">
        <v>292</v>
      </c>
      <c r="H1443" s="400" t="s">
        <v>1159</v>
      </c>
      <c r="I1443" s="401" t="s">
        <v>317</v>
      </c>
      <c r="J1443" s="402">
        <v>0.25656889700000002</v>
      </c>
      <c r="K1443" s="403"/>
      <c r="L1443" s="402">
        <v>9.2666611999999995E-2</v>
      </c>
      <c r="M1443" s="402"/>
      <c r="N1443" s="402"/>
      <c r="O1443" s="402"/>
      <c r="P1443" s="402"/>
      <c r="Q1443" s="402"/>
      <c r="R1443" s="404"/>
    </row>
    <row r="1444" spans="2:18">
      <c r="B1444" s="400" t="s">
        <v>1810</v>
      </c>
      <c r="C1444" s="400" t="s">
        <v>1824</v>
      </c>
      <c r="D1444" s="400" t="s">
        <v>110</v>
      </c>
      <c r="E1444" s="400">
        <v>2.2999999999999998</v>
      </c>
      <c r="F1444" s="400" t="s">
        <v>292</v>
      </c>
      <c r="G1444" s="400" t="s">
        <v>292</v>
      </c>
      <c r="H1444" s="400" t="s">
        <v>577</v>
      </c>
      <c r="I1444" s="401" t="s">
        <v>317</v>
      </c>
      <c r="J1444" s="402">
        <v>0.59138276499999998</v>
      </c>
      <c r="K1444" s="403"/>
      <c r="L1444" s="402">
        <v>0.412750593</v>
      </c>
      <c r="M1444" s="402"/>
      <c r="N1444" s="402"/>
      <c r="O1444" s="402"/>
      <c r="P1444" s="402"/>
      <c r="Q1444" s="402"/>
      <c r="R1444" s="404"/>
    </row>
    <row r="1445" spans="2:18">
      <c r="B1445" s="400" t="s">
        <v>1810</v>
      </c>
      <c r="C1445" s="400" t="s">
        <v>1825</v>
      </c>
      <c r="D1445" s="400" t="s">
        <v>110</v>
      </c>
      <c r="E1445" s="400">
        <v>2.2999999999999998</v>
      </c>
      <c r="F1445" s="400" t="s">
        <v>292</v>
      </c>
      <c r="G1445" s="400" t="s">
        <v>292</v>
      </c>
      <c r="H1445" s="400" t="s">
        <v>1388</v>
      </c>
      <c r="I1445" s="401" t="s">
        <v>317</v>
      </c>
      <c r="J1445" s="402">
        <v>0.35571095899999999</v>
      </c>
      <c r="K1445" s="403"/>
      <c r="L1445" s="402">
        <v>0.225611854</v>
      </c>
      <c r="M1445" s="402"/>
      <c r="N1445" s="402"/>
      <c r="O1445" s="402"/>
      <c r="P1445" s="402"/>
      <c r="Q1445" s="402"/>
      <c r="R1445" s="404"/>
    </row>
    <row r="1446" spans="2:18">
      <c r="B1446" s="400" t="s">
        <v>1810</v>
      </c>
      <c r="C1446" s="400" t="s">
        <v>1826</v>
      </c>
      <c r="D1446" s="400" t="s">
        <v>110</v>
      </c>
      <c r="E1446" s="400">
        <v>2.2999999999999998</v>
      </c>
      <c r="F1446" s="400" t="s">
        <v>292</v>
      </c>
      <c r="G1446" s="400" t="s">
        <v>292</v>
      </c>
      <c r="H1446" s="400" t="s">
        <v>1390</v>
      </c>
      <c r="I1446" s="401" t="s">
        <v>317</v>
      </c>
      <c r="J1446" s="402">
        <v>0.58480986300000004</v>
      </c>
      <c r="K1446" s="403"/>
      <c r="L1446" s="402">
        <v>0.41423162200000002</v>
      </c>
      <c r="M1446" s="402"/>
      <c r="N1446" s="402"/>
      <c r="O1446" s="402"/>
      <c r="P1446" s="402"/>
      <c r="Q1446" s="402"/>
      <c r="R1446" s="404"/>
    </row>
    <row r="1447" spans="2:18">
      <c r="B1447" s="400" t="s">
        <v>1810</v>
      </c>
      <c r="C1447" s="400" t="s">
        <v>1827</v>
      </c>
      <c r="D1447" s="400" t="s">
        <v>110</v>
      </c>
      <c r="E1447" s="400">
        <v>2.2999999999999998</v>
      </c>
      <c r="F1447" s="400" t="s">
        <v>292</v>
      </c>
      <c r="G1447" s="400" t="s">
        <v>292</v>
      </c>
      <c r="H1447" s="400" t="s">
        <v>1392</v>
      </c>
      <c r="I1447" s="401" t="s">
        <v>317</v>
      </c>
      <c r="J1447" s="402">
        <v>0.114926667</v>
      </c>
      <c r="K1447" s="403"/>
      <c r="L1447" s="402">
        <v>3.4067761000000002E-2</v>
      </c>
      <c r="M1447" s="402"/>
      <c r="N1447" s="402"/>
      <c r="O1447" s="402"/>
      <c r="P1447" s="402"/>
      <c r="Q1447" s="402"/>
      <c r="R1447" s="404"/>
    </row>
    <row r="1448" spans="2:18">
      <c r="B1448" s="400" t="s">
        <v>1810</v>
      </c>
      <c r="C1448" s="400" t="s">
        <v>1828</v>
      </c>
      <c r="D1448" s="400" t="s">
        <v>110</v>
      </c>
      <c r="E1448" s="400">
        <v>2.2999999999999998</v>
      </c>
      <c r="F1448" s="400" t="s">
        <v>292</v>
      </c>
      <c r="G1448" s="400" t="s">
        <v>292</v>
      </c>
      <c r="H1448" s="400" t="s">
        <v>1374</v>
      </c>
      <c r="I1448" s="401" t="s">
        <v>317</v>
      </c>
      <c r="J1448" s="402">
        <v>0.28506442100000001</v>
      </c>
      <c r="K1448" s="403"/>
      <c r="L1448" s="402">
        <v>0.130747998</v>
      </c>
      <c r="M1448" s="402"/>
      <c r="N1448" s="402"/>
      <c r="O1448" s="402"/>
      <c r="P1448" s="402"/>
      <c r="Q1448" s="402"/>
      <c r="R1448" s="404"/>
    </row>
    <row r="1449" spans="2:18">
      <c r="B1449" s="400" t="s">
        <v>1810</v>
      </c>
      <c r="C1449" s="400" t="s">
        <v>1829</v>
      </c>
      <c r="D1449" s="400" t="s">
        <v>110</v>
      </c>
      <c r="E1449" s="400">
        <v>2.2999999999999998</v>
      </c>
      <c r="F1449" s="400" t="s">
        <v>292</v>
      </c>
      <c r="G1449" s="400" t="s">
        <v>292</v>
      </c>
      <c r="H1449" s="400" t="s">
        <v>579</v>
      </c>
      <c r="I1449" s="401" t="s">
        <v>317</v>
      </c>
      <c r="J1449" s="402">
        <v>0.31731610999999998</v>
      </c>
      <c r="K1449" s="403"/>
      <c r="L1449" s="402">
        <v>5.1595210000000002E-2</v>
      </c>
      <c r="M1449" s="402"/>
      <c r="N1449" s="402"/>
      <c r="O1449" s="402"/>
      <c r="P1449" s="402"/>
      <c r="Q1449" s="402"/>
      <c r="R1449" s="404"/>
    </row>
    <row r="1450" spans="2:18">
      <c r="B1450" s="400" t="s">
        <v>1810</v>
      </c>
      <c r="C1450" s="400" t="s">
        <v>1830</v>
      </c>
      <c r="D1450" s="400" t="s">
        <v>110</v>
      </c>
      <c r="E1450" s="400">
        <v>2.2999999999999998</v>
      </c>
      <c r="F1450" s="400" t="s">
        <v>292</v>
      </c>
      <c r="G1450" s="400" t="s">
        <v>292</v>
      </c>
      <c r="H1450" s="400" t="s">
        <v>1374</v>
      </c>
      <c r="I1450" s="401" t="s">
        <v>317</v>
      </c>
      <c r="J1450" s="402">
        <v>0.275479627</v>
      </c>
      <c r="K1450" s="403"/>
      <c r="L1450" s="402">
        <v>0.12230754000000001</v>
      </c>
      <c r="M1450" s="402"/>
      <c r="N1450" s="402"/>
      <c r="O1450" s="402"/>
      <c r="P1450" s="402"/>
      <c r="Q1450" s="402"/>
      <c r="R1450" s="404"/>
    </row>
    <row r="1451" spans="2:18">
      <c r="B1451" s="400" t="s">
        <v>1810</v>
      </c>
      <c r="C1451" s="400" t="s">
        <v>1810</v>
      </c>
      <c r="D1451" s="400" t="s">
        <v>122</v>
      </c>
      <c r="E1451" s="400">
        <v>2.7</v>
      </c>
      <c r="F1451" s="400" t="s">
        <v>334</v>
      </c>
      <c r="G1451" s="400" t="s">
        <v>334</v>
      </c>
      <c r="H1451" s="400" t="s">
        <v>335</v>
      </c>
      <c r="I1451" s="401" t="s">
        <v>1817</v>
      </c>
      <c r="J1451" s="402">
        <v>0.717278743110353</v>
      </c>
      <c r="K1451" s="403">
        <v>0.85716781417573262</v>
      </c>
      <c r="L1451" s="402">
        <v>1.1877666483671948E-4</v>
      </c>
      <c r="M1451" s="402">
        <v>0</v>
      </c>
      <c r="N1451" s="402">
        <v>0.71715996644551627</v>
      </c>
      <c r="O1451" s="402">
        <v>0</v>
      </c>
      <c r="P1451" s="402">
        <v>4.4821982242560468E-2</v>
      </c>
      <c r="Q1451" s="402">
        <v>9.5067088822819099E-2</v>
      </c>
      <c r="R1451" s="404"/>
    </row>
    <row r="1452" spans="2:18">
      <c r="B1452" s="400" t="s">
        <v>1810</v>
      </c>
      <c r="C1452" s="400" t="s">
        <v>1810</v>
      </c>
      <c r="D1452" s="400" t="s">
        <v>114</v>
      </c>
      <c r="E1452" s="400">
        <v>4</v>
      </c>
      <c r="F1452" s="400" t="s">
        <v>333</v>
      </c>
      <c r="G1452" s="400" t="s">
        <v>334</v>
      </c>
      <c r="H1452" s="400" t="s">
        <v>338</v>
      </c>
      <c r="I1452" s="401" t="s">
        <v>339</v>
      </c>
      <c r="J1452" s="402"/>
      <c r="K1452" s="403">
        <v>0.6</v>
      </c>
      <c r="L1452" s="402"/>
      <c r="M1452" s="402"/>
      <c r="N1452" s="402"/>
      <c r="O1452" s="402"/>
      <c r="P1452" s="402"/>
      <c r="Q1452" s="402"/>
      <c r="R1452" s="404"/>
    </row>
    <row r="1453" spans="2:18">
      <c r="B1453" s="400" t="s">
        <v>1810</v>
      </c>
      <c r="C1453" s="400" t="s">
        <v>1831</v>
      </c>
      <c r="D1453" s="400" t="s">
        <v>359</v>
      </c>
      <c r="E1453" s="400">
        <v>2.6666666666666665</v>
      </c>
      <c r="F1453" s="400" t="s">
        <v>333</v>
      </c>
      <c r="G1453" s="400" t="s">
        <v>360</v>
      </c>
      <c r="H1453" s="400" t="s">
        <v>335</v>
      </c>
      <c r="I1453" s="401" t="s">
        <v>1817</v>
      </c>
      <c r="J1453" s="402">
        <v>0.79268025562</v>
      </c>
      <c r="K1453" s="403">
        <v>0.89636581018000006</v>
      </c>
      <c r="L1453" s="402"/>
      <c r="M1453" s="402"/>
      <c r="N1453" s="402"/>
      <c r="O1453" s="402">
        <v>1.3135342599999999E-3</v>
      </c>
      <c r="P1453" s="402">
        <v>1.052236E-2</v>
      </c>
      <c r="Q1453" s="402">
        <v>9.1849660299999997E-2</v>
      </c>
      <c r="R1453" s="404"/>
    </row>
    <row r="1454" spans="2:18">
      <c r="B1454" s="400" t="s">
        <v>1810</v>
      </c>
      <c r="C1454" s="400" t="s">
        <v>1811</v>
      </c>
      <c r="D1454" s="400" t="s">
        <v>118</v>
      </c>
      <c r="E1454" s="400">
        <v>3</v>
      </c>
      <c r="F1454" s="400" t="s">
        <v>360</v>
      </c>
      <c r="G1454" s="400" t="s">
        <v>360</v>
      </c>
      <c r="H1454" s="400" t="s">
        <v>377</v>
      </c>
      <c r="I1454" s="401" t="s">
        <v>365</v>
      </c>
      <c r="J1454" s="402">
        <v>0.354339313318705</v>
      </c>
      <c r="K1454" s="403">
        <v>1.6216159999999999</v>
      </c>
      <c r="L1454" s="402"/>
      <c r="M1454" s="402"/>
      <c r="N1454" s="402"/>
      <c r="O1454" s="402">
        <v>0.23455028844820699</v>
      </c>
      <c r="P1454" s="402">
        <v>0.90401765365011799</v>
      </c>
      <c r="Q1454" s="402">
        <v>0.12870918824501301</v>
      </c>
      <c r="R1454" s="404"/>
    </row>
    <row r="1455" spans="2:18">
      <c r="B1455" s="400" t="s">
        <v>1810</v>
      </c>
      <c r="C1455" s="400" t="s">
        <v>1811</v>
      </c>
      <c r="D1455" s="400" t="s">
        <v>118</v>
      </c>
      <c r="E1455" s="400">
        <v>3</v>
      </c>
      <c r="F1455" s="400" t="s">
        <v>378</v>
      </c>
      <c r="G1455" s="400" t="s">
        <v>360</v>
      </c>
      <c r="H1455" s="400" t="s">
        <v>377</v>
      </c>
      <c r="I1455" s="401" t="s">
        <v>365</v>
      </c>
      <c r="J1455" s="402">
        <v>0.67299862633795804</v>
      </c>
      <c r="K1455" s="403">
        <v>3.229914</v>
      </c>
      <c r="L1455" s="402"/>
      <c r="M1455" s="402"/>
      <c r="N1455" s="402"/>
      <c r="O1455" s="402">
        <v>0.25927738983999898</v>
      </c>
      <c r="P1455" s="402">
        <v>0.90401765365011799</v>
      </c>
      <c r="Q1455" s="402">
        <v>1.39362012860069</v>
      </c>
      <c r="R1455" s="404"/>
    </row>
    <row r="1456" spans="2:18">
      <c r="B1456" s="400" t="s">
        <v>1810</v>
      </c>
      <c r="C1456" s="400" t="s">
        <v>1812</v>
      </c>
      <c r="D1456" s="400" t="s">
        <v>118</v>
      </c>
      <c r="E1456" s="400">
        <v>3</v>
      </c>
      <c r="F1456" s="400" t="s">
        <v>360</v>
      </c>
      <c r="G1456" s="400" t="s">
        <v>360</v>
      </c>
      <c r="H1456" s="400" t="s">
        <v>377</v>
      </c>
      <c r="I1456" s="401" t="s">
        <v>365</v>
      </c>
      <c r="J1456" s="402">
        <v>0.48682373621248198</v>
      </c>
      <c r="K1456" s="403">
        <v>1.7487440000000001</v>
      </c>
      <c r="L1456" s="402"/>
      <c r="M1456" s="402"/>
      <c r="N1456" s="402"/>
      <c r="O1456" s="402">
        <v>0.22919328710730799</v>
      </c>
      <c r="P1456" s="402">
        <v>0.90401765365011799</v>
      </c>
      <c r="Q1456" s="402">
        <v>0.12870918824501301</v>
      </c>
      <c r="R1456" s="404"/>
    </row>
    <row r="1457" spans="2:18">
      <c r="B1457" s="400" t="s">
        <v>1810</v>
      </c>
      <c r="C1457" s="400" t="s">
        <v>1812</v>
      </c>
      <c r="D1457" s="400" t="s">
        <v>118</v>
      </c>
      <c r="E1457" s="400">
        <v>3</v>
      </c>
      <c r="F1457" s="400" t="s">
        <v>378</v>
      </c>
      <c r="G1457" s="400" t="s">
        <v>360</v>
      </c>
      <c r="H1457" s="400" t="s">
        <v>377</v>
      </c>
      <c r="I1457" s="401" t="s">
        <v>365</v>
      </c>
      <c r="J1457" s="402">
        <v>0.70621086771678998</v>
      </c>
      <c r="K1457" s="403">
        <v>2.6181939999999999</v>
      </c>
      <c r="L1457" s="402"/>
      <c r="M1457" s="402"/>
      <c r="N1457" s="402"/>
      <c r="O1457" s="402">
        <v>0.23110853888600499</v>
      </c>
      <c r="P1457" s="402">
        <v>0.90401765365011799</v>
      </c>
      <c r="Q1457" s="402">
        <v>0.77685732949200703</v>
      </c>
      <c r="R1457" s="404"/>
    </row>
    <row r="1458" spans="2:18">
      <c r="B1458" s="400" t="s">
        <v>1810</v>
      </c>
      <c r="C1458" s="400" t="s">
        <v>1813</v>
      </c>
      <c r="D1458" s="400" t="s">
        <v>118</v>
      </c>
      <c r="E1458" s="400">
        <v>3</v>
      </c>
      <c r="F1458" s="400" t="s">
        <v>360</v>
      </c>
      <c r="G1458" s="400" t="s">
        <v>360</v>
      </c>
      <c r="H1458" s="400" t="s">
        <v>377</v>
      </c>
      <c r="I1458" s="401" t="s">
        <v>365</v>
      </c>
      <c r="J1458" s="402">
        <v>1.3949104189469399</v>
      </c>
      <c r="K1458" s="403">
        <v>1.4887840000000001</v>
      </c>
      <c r="L1458" s="402"/>
      <c r="M1458" s="402"/>
      <c r="N1458" s="402"/>
      <c r="O1458" s="402">
        <v>3.5697446472208398E-2</v>
      </c>
      <c r="P1458" s="402">
        <v>1.9137852220944499E-2</v>
      </c>
      <c r="Q1458" s="402">
        <v>3.9038017369266098E-2</v>
      </c>
      <c r="R1458" s="404"/>
    </row>
    <row r="1459" spans="2:18">
      <c r="B1459" s="400" t="s">
        <v>1810</v>
      </c>
      <c r="C1459" s="400" t="s">
        <v>1813</v>
      </c>
      <c r="D1459" s="400" t="s">
        <v>118</v>
      </c>
      <c r="E1459" s="400">
        <v>3</v>
      </c>
      <c r="F1459" s="400" t="s">
        <v>378</v>
      </c>
      <c r="G1459" s="400" t="s">
        <v>360</v>
      </c>
      <c r="H1459" s="400" t="s">
        <v>377</v>
      </c>
      <c r="I1459" s="401" t="s">
        <v>365</v>
      </c>
      <c r="J1459" s="402">
        <v>2.0235268415953902</v>
      </c>
      <c r="K1459" s="403">
        <v>2.314848</v>
      </c>
      <c r="L1459" s="402"/>
      <c r="M1459" s="402"/>
      <c r="N1459" s="402"/>
      <c r="O1459" s="402">
        <v>4.11852739183311E-2</v>
      </c>
      <c r="P1459" s="402">
        <v>1.9137852220944499E-2</v>
      </c>
      <c r="Q1459" s="402">
        <v>0.230997641763101</v>
      </c>
      <c r="R1459" s="404"/>
    </row>
    <row r="1460" spans="2:18">
      <c r="B1460" s="400" t="s">
        <v>1810</v>
      </c>
      <c r="C1460" s="400" t="s">
        <v>1814</v>
      </c>
      <c r="D1460" s="400" t="s">
        <v>118</v>
      </c>
      <c r="E1460" s="400">
        <v>3</v>
      </c>
      <c r="F1460" s="400" t="s">
        <v>360</v>
      </c>
      <c r="G1460" s="400" t="s">
        <v>360</v>
      </c>
      <c r="H1460" s="400" t="s">
        <v>377</v>
      </c>
      <c r="I1460" s="401" t="s">
        <v>365</v>
      </c>
      <c r="J1460" s="402">
        <v>0.40724970852014097</v>
      </c>
      <c r="K1460" s="403">
        <v>0.66594339999999996</v>
      </c>
      <c r="L1460" s="402"/>
      <c r="M1460" s="402"/>
      <c r="N1460" s="402"/>
      <c r="O1460" s="402">
        <v>0.14004659151168899</v>
      </c>
      <c r="P1460" s="402">
        <v>1.9137852220944499E-2</v>
      </c>
      <c r="Q1460" s="402">
        <v>9.9509258067499703E-2</v>
      </c>
      <c r="R1460" s="404"/>
    </row>
    <row r="1461" spans="2:18">
      <c r="B1461" s="400" t="s">
        <v>1810</v>
      </c>
      <c r="C1461" s="400" t="s">
        <v>1814</v>
      </c>
      <c r="D1461" s="400" t="s">
        <v>118</v>
      </c>
      <c r="E1461" s="400">
        <v>3</v>
      </c>
      <c r="F1461" s="400" t="s">
        <v>378</v>
      </c>
      <c r="G1461" s="400" t="s">
        <v>360</v>
      </c>
      <c r="H1461" s="400" t="s">
        <v>377</v>
      </c>
      <c r="I1461" s="401" t="s">
        <v>365</v>
      </c>
      <c r="J1461" s="402">
        <v>0.30939665355627399</v>
      </c>
      <c r="K1461" s="403">
        <v>7.9767919999999997</v>
      </c>
      <c r="L1461" s="402"/>
      <c r="M1461" s="402"/>
      <c r="N1461" s="402"/>
      <c r="O1461" s="402">
        <v>0.15802209153281099</v>
      </c>
      <c r="P1461" s="402">
        <v>1.9137852220944499E-2</v>
      </c>
      <c r="Q1461" s="402">
        <v>7.4902351904035802</v>
      </c>
      <c r="R1461" s="404"/>
    </row>
    <row r="1462" spans="2:18">
      <c r="B1462" s="400" t="s">
        <v>1810</v>
      </c>
      <c r="C1462" s="400" t="s">
        <v>1815</v>
      </c>
      <c r="D1462" s="400" t="s">
        <v>118</v>
      </c>
      <c r="E1462" s="400">
        <v>3</v>
      </c>
      <c r="F1462" s="400" t="s">
        <v>360</v>
      </c>
      <c r="G1462" s="400" t="s">
        <v>360</v>
      </c>
      <c r="H1462" s="400" t="s">
        <v>377</v>
      </c>
      <c r="I1462" s="401" t="s">
        <v>365</v>
      </c>
      <c r="J1462" s="402">
        <v>0.162899883408056</v>
      </c>
      <c r="K1462" s="403">
        <v>0.28250730000000002</v>
      </c>
      <c r="L1462" s="402"/>
      <c r="M1462" s="402"/>
      <c r="N1462" s="402"/>
      <c r="O1462" s="402">
        <v>4.0826063472820202E-2</v>
      </c>
      <c r="P1462" s="402">
        <v>1.5505621180637001E-2</v>
      </c>
      <c r="Q1462" s="402">
        <v>6.3275769980029595E-2</v>
      </c>
      <c r="R1462" s="404"/>
    </row>
    <row r="1463" spans="2:18">
      <c r="B1463" s="400" t="s">
        <v>1810</v>
      </c>
      <c r="C1463" s="400" t="s">
        <v>1815</v>
      </c>
      <c r="D1463" s="400" t="s">
        <v>118</v>
      </c>
      <c r="E1463" s="400">
        <v>3</v>
      </c>
      <c r="F1463" s="400" t="s">
        <v>378</v>
      </c>
      <c r="G1463" s="400" t="s">
        <v>360</v>
      </c>
      <c r="H1463" s="400" t="s">
        <v>377</v>
      </c>
      <c r="I1463" s="401" t="s">
        <v>365</v>
      </c>
      <c r="J1463" s="402">
        <v>0.30939665355627399</v>
      </c>
      <c r="K1463" s="403">
        <v>7.8261370000000001</v>
      </c>
      <c r="L1463" s="402"/>
      <c r="M1463" s="402"/>
      <c r="N1463" s="402"/>
      <c r="O1463" s="402">
        <v>4.7232905084561502E-2</v>
      </c>
      <c r="P1463" s="402">
        <v>1.5505621180637001E-2</v>
      </c>
      <c r="Q1463" s="402">
        <v>7.45400170231611</v>
      </c>
      <c r="R1463" s="404"/>
    </row>
    <row r="1464" spans="2:18">
      <c r="B1464" s="400" t="s">
        <v>1810</v>
      </c>
      <c r="C1464" s="400" t="s">
        <v>1816</v>
      </c>
      <c r="D1464" s="400" t="s">
        <v>118</v>
      </c>
      <c r="E1464" s="400">
        <v>3</v>
      </c>
      <c r="F1464" s="400" t="s">
        <v>360</v>
      </c>
      <c r="G1464" s="400" t="s">
        <v>360</v>
      </c>
      <c r="H1464" s="400" t="s">
        <v>377</v>
      </c>
      <c r="I1464" s="401" t="s">
        <v>365</v>
      </c>
      <c r="J1464" s="402">
        <v>0.33830586022736098</v>
      </c>
      <c r="K1464" s="403">
        <v>1.2278359999999999</v>
      </c>
      <c r="L1464" s="402"/>
      <c r="M1464" s="402"/>
      <c r="N1464" s="402"/>
      <c r="O1464" s="402">
        <v>0.77088259271483095</v>
      </c>
      <c r="P1464" s="402">
        <v>1.9137852220944499E-2</v>
      </c>
      <c r="Q1464" s="402">
        <v>9.9509258067499703E-2</v>
      </c>
      <c r="R1464" s="404"/>
    </row>
    <row r="1465" spans="2:18">
      <c r="B1465" s="400" t="s">
        <v>1810</v>
      </c>
      <c r="C1465" s="400" t="s">
        <v>1816</v>
      </c>
      <c r="D1465" s="400" t="s">
        <v>118</v>
      </c>
      <c r="E1465" s="400">
        <v>3</v>
      </c>
      <c r="F1465" s="400" t="s">
        <v>378</v>
      </c>
      <c r="G1465" s="400" t="s">
        <v>360</v>
      </c>
      <c r="H1465" s="400" t="s">
        <v>377</v>
      </c>
      <c r="I1465" s="401" t="s">
        <v>365</v>
      </c>
      <c r="J1465" s="402">
        <v>0.53584174985672295</v>
      </c>
      <c r="K1465" s="403">
        <v>1.5831740000000001</v>
      </c>
      <c r="L1465" s="402"/>
      <c r="M1465" s="402"/>
      <c r="N1465" s="402"/>
      <c r="O1465" s="402">
        <v>0.83836130233628203</v>
      </c>
      <c r="P1465" s="402">
        <v>1.9137852220944499E-2</v>
      </c>
      <c r="Q1465" s="402">
        <v>0.189832683096159</v>
      </c>
      <c r="R1465" s="404"/>
    </row>
    <row r="1466" spans="2:18">
      <c r="B1466" s="400" t="s">
        <v>1832</v>
      </c>
      <c r="C1466" s="400" t="s">
        <v>1833</v>
      </c>
      <c r="D1466" s="400" t="s">
        <v>114</v>
      </c>
      <c r="E1466" s="400">
        <v>4</v>
      </c>
      <c r="F1466" s="400" t="s">
        <v>333</v>
      </c>
      <c r="G1466" s="400" t="s">
        <v>334</v>
      </c>
      <c r="H1466" s="400" t="s">
        <v>338</v>
      </c>
      <c r="I1466" s="401" t="s">
        <v>339</v>
      </c>
      <c r="J1466" s="402"/>
      <c r="K1466" s="403">
        <v>0.6</v>
      </c>
      <c r="L1466" s="402"/>
      <c r="M1466" s="402"/>
      <c r="N1466" s="402"/>
      <c r="O1466" s="402"/>
      <c r="P1466" s="402"/>
      <c r="Q1466" s="402"/>
      <c r="R1466" s="404"/>
    </row>
    <row r="1467" spans="2:18">
      <c r="B1467" s="400" t="s">
        <v>1832</v>
      </c>
      <c r="C1467" s="400" t="s">
        <v>1835</v>
      </c>
      <c r="D1467" s="400" t="s">
        <v>114</v>
      </c>
      <c r="E1467" s="400">
        <v>4</v>
      </c>
      <c r="F1467" s="400" t="s">
        <v>333</v>
      </c>
      <c r="G1467" s="400" t="s">
        <v>334</v>
      </c>
      <c r="H1467" s="400" t="s">
        <v>338</v>
      </c>
      <c r="I1467" s="401" t="s">
        <v>339</v>
      </c>
      <c r="J1467" s="402"/>
      <c r="K1467" s="403">
        <v>1.08</v>
      </c>
      <c r="L1467" s="402"/>
      <c r="M1467" s="402"/>
      <c r="N1467" s="402"/>
      <c r="O1467" s="402"/>
      <c r="P1467" s="402"/>
      <c r="Q1467" s="402"/>
      <c r="R1467" s="404"/>
    </row>
    <row r="1468" spans="2:18">
      <c r="B1468" s="400" t="s">
        <v>1832</v>
      </c>
      <c r="C1468" s="400" t="s">
        <v>1837</v>
      </c>
      <c r="D1468" s="400" t="s">
        <v>359</v>
      </c>
      <c r="E1468" s="400">
        <v>2.6666666666666665</v>
      </c>
      <c r="F1468" s="400" t="s">
        <v>333</v>
      </c>
      <c r="G1468" s="400" t="s">
        <v>360</v>
      </c>
      <c r="H1468" s="400" t="s">
        <v>335</v>
      </c>
      <c r="I1468" s="401" t="s">
        <v>340</v>
      </c>
      <c r="J1468" s="402">
        <v>1.93208705827</v>
      </c>
      <c r="K1468" s="403">
        <v>2.0983475417299999</v>
      </c>
      <c r="L1468" s="402"/>
      <c r="M1468" s="402"/>
      <c r="N1468" s="402"/>
      <c r="O1468" s="402">
        <v>1.636358119E-2</v>
      </c>
      <c r="P1468" s="402">
        <v>1.052236E-2</v>
      </c>
      <c r="Q1468" s="402">
        <v>0.13937454227000001</v>
      </c>
      <c r="R1468" s="404"/>
    </row>
    <row r="1469" spans="2:18">
      <c r="B1469" s="400" t="s">
        <v>1832</v>
      </c>
      <c r="C1469" s="400" t="s">
        <v>1834</v>
      </c>
      <c r="D1469" s="400" t="s">
        <v>118</v>
      </c>
      <c r="E1469" s="400">
        <v>3</v>
      </c>
      <c r="F1469" s="400" t="s">
        <v>360</v>
      </c>
      <c r="G1469" s="400" t="s">
        <v>360</v>
      </c>
      <c r="H1469" s="400" t="s">
        <v>377</v>
      </c>
      <c r="I1469" s="401" t="s">
        <v>365</v>
      </c>
      <c r="J1469" s="402">
        <v>1.7178063492587301</v>
      </c>
      <c r="K1469" s="403">
        <v>1.8352889999999999</v>
      </c>
      <c r="L1469" s="402"/>
      <c r="M1469" s="402"/>
      <c r="N1469" s="402"/>
      <c r="O1469" s="402">
        <v>4.0977839188786301E-2</v>
      </c>
      <c r="P1469" s="402">
        <v>1.5505621180637001E-2</v>
      </c>
      <c r="Q1469" s="402">
        <v>6.0998818444262699E-2</v>
      </c>
      <c r="R1469" s="404"/>
    </row>
    <row r="1470" spans="2:18">
      <c r="B1470" s="400" t="s">
        <v>1832</v>
      </c>
      <c r="C1470" s="400" t="s">
        <v>1834</v>
      </c>
      <c r="D1470" s="400" t="s">
        <v>118</v>
      </c>
      <c r="E1470" s="400">
        <v>3</v>
      </c>
      <c r="F1470" s="400" t="s">
        <v>378</v>
      </c>
      <c r="G1470" s="400" t="s">
        <v>360</v>
      </c>
      <c r="H1470" s="400" t="s">
        <v>377</v>
      </c>
      <c r="I1470" s="401" t="s">
        <v>365</v>
      </c>
      <c r="J1470" s="402">
        <v>1.26794745247622</v>
      </c>
      <c r="K1470" s="403">
        <v>1.670472</v>
      </c>
      <c r="L1470" s="402"/>
      <c r="M1470" s="402"/>
      <c r="N1470" s="402"/>
      <c r="O1470" s="402">
        <v>4.3830555602485201E-2</v>
      </c>
      <c r="P1470" s="402">
        <v>1.5505621180637001E-2</v>
      </c>
      <c r="Q1470" s="402">
        <v>0.34318835011635801</v>
      </c>
      <c r="R1470" s="404"/>
    </row>
    <row r="1471" spans="2:18">
      <c r="B1471" s="400" t="s">
        <v>1832</v>
      </c>
      <c r="C1471" s="400" t="s">
        <v>1836</v>
      </c>
      <c r="D1471" s="400" t="s">
        <v>118</v>
      </c>
      <c r="E1471" s="400">
        <v>3</v>
      </c>
      <c r="F1471" s="400" t="s">
        <v>360</v>
      </c>
      <c r="G1471" s="400" t="s">
        <v>360</v>
      </c>
      <c r="H1471" s="400" t="s">
        <v>377</v>
      </c>
      <c r="I1471" s="401" t="s">
        <v>365</v>
      </c>
      <c r="J1471" s="402">
        <v>1.7190731776253201</v>
      </c>
      <c r="K1471" s="403">
        <v>3.551094</v>
      </c>
      <c r="L1471" s="402"/>
      <c r="M1471" s="402"/>
      <c r="N1471" s="402"/>
      <c r="O1471" s="402">
        <v>0.23053182008453299</v>
      </c>
      <c r="P1471" s="402">
        <v>1.46608534625395</v>
      </c>
      <c r="Q1471" s="402">
        <v>0.13540383464662001</v>
      </c>
      <c r="R1471" s="404"/>
    </row>
    <row r="1472" spans="2:18">
      <c r="B1472" s="400" t="s">
        <v>1832</v>
      </c>
      <c r="C1472" s="400" t="s">
        <v>1836</v>
      </c>
      <c r="D1472" s="400" t="s">
        <v>118</v>
      </c>
      <c r="E1472" s="400">
        <v>3</v>
      </c>
      <c r="F1472" s="400" t="s">
        <v>378</v>
      </c>
      <c r="G1472" s="400" t="s">
        <v>360</v>
      </c>
      <c r="H1472" s="400" t="s">
        <v>377</v>
      </c>
      <c r="I1472" s="401" t="s">
        <v>365</v>
      </c>
      <c r="J1472" s="402">
        <v>1.26921428084281</v>
      </c>
      <c r="K1472" s="403">
        <v>3.4682170000000001</v>
      </c>
      <c r="L1472" s="402"/>
      <c r="M1472" s="402"/>
      <c r="N1472" s="402"/>
      <c r="O1472" s="402">
        <v>0.25036136545522802</v>
      </c>
      <c r="P1472" s="402">
        <v>1.46608534625395</v>
      </c>
      <c r="Q1472" s="402">
        <v>0.482555779660233</v>
      </c>
      <c r="R1472" s="404"/>
    </row>
    <row r="1473" spans="2:18">
      <c r="B1473" s="400" t="s">
        <v>1838</v>
      </c>
      <c r="C1473" s="400" t="s">
        <v>1839</v>
      </c>
      <c r="D1473" s="400" t="s">
        <v>110</v>
      </c>
      <c r="E1473" s="400">
        <v>2.2999999999999998</v>
      </c>
      <c r="F1473" s="400" t="s">
        <v>1840</v>
      </c>
      <c r="G1473" s="400" t="s">
        <v>292</v>
      </c>
      <c r="H1473" s="400" t="s">
        <v>1841</v>
      </c>
      <c r="I1473" s="401" t="s">
        <v>343</v>
      </c>
      <c r="J1473" s="402">
        <v>0.334087419</v>
      </c>
      <c r="K1473" s="403"/>
      <c r="L1473" s="402">
        <v>5.2231000000000002E-5</v>
      </c>
      <c r="M1473" s="402"/>
      <c r="N1473" s="402"/>
      <c r="O1473" s="402"/>
      <c r="P1473" s="402"/>
      <c r="Q1473" s="402"/>
      <c r="R1473" s="404"/>
    </row>
    <row r="1474" spans="2:18">
      <c r="B1474" s="400" t="s">
        <v>1838</v>
      </c>
      <c r="C1474" s="400" t="s">
        <v>1838</v>
      </c>
      <c r="D1474" s="400" t="s">
        <v>114</v>
      </c>
      <c r="E1474" s="400">
        <v>4</v>
      </c>
      <c r="F1474" s="400" t="s">
        <v>333</v>
      </c>
      <c r="G1474" s="400" t="s">
        <v>334</v>
      </c>
      <c r="H1474" s="400" t="s">
        <v>338</v>
      </c>
      <c r="I1474" s="401" t="s">
        <v>339</v>
      </c>
      <c r="J1474" s="402"/>
      <c r="K1474" s="403">
        <v>0.72</v>
      </c>
      <c r="L1474" s="402"/>
      <c r="M1474" s="402"/>
      <c r="N1474" s="402"/>
      <c r="O1474" s="402"/>
      <c r="P1474" s="402"/>
      <c r="Q1474" s="402"/>
      <c r="R1474" s="404"/>
    </row>
    <row r="1475" spans="2:18">
      <c r="B1475" s="400" t="s">
        <v>1838</v>
      </c>
      <c r="C1475" s="400" t="s">
        <v>1842</v>
      </c>
      <c r="D1475" s="400" t="s">
        <v>359</v>
      </c>
      <c r="E1475" s="400">
        <v>2.6666666666666665</v>
      </c>
      <c r="F1475" s="400" t="s">
        <v>333</v>
      </c>
      <c r="G1475" s="400" t="s">
        <v>360</v>
      </c>
      <c r="H1475" s="400" t="s">
        <v>335</v>
      </c>
      <c r="I1475" s="401" t="s">
        <v>340</v>
      </c>
      <c r="J1475" s="402">
        <v>0.21875668497</v>
      </c>
      <c r="K1475" s="403">
        <v>0.24820874496000001</v>
      </c>
      <c r="L1475" s="402"/>
      <c r="M1475" s="402"/>
      <c r="N1475" s="402"/>
      <c r="O1475" s="402">
        <v>0</v>
      </c>
      <c r="P1475" s="402">
        <v>0</v>
      </c>
      <c r="Q1475" s="402">
        <v>2.945205998E-2</v>
      </c>
      <c r="R1475" s="404"/>
    </row>
    <row r="1476" spans="2:18">
      <c r="B1476" s="400" t="s">
        <v>1843</v>
      </c>
      <c r="C1476" s="400" t="s">
        <v>1844</v>
      </c>
      <c r="D1476" s="400" t="s">
        <v>112</v>
      </c>
      <c r="E1476" s="400">
        <v>2.7</v>
      </c>
      <c r="F1476" s="400" t="s">
        <v>292</v>
      </c>
      <c r="G1476" s="400" t="s">
        <v>292</v>
      </c>
      <c r="H1476" s="400" t="s">
        <v>335</v>
      </c>
      <c r="I1476" s="401" t="s">
        <v>396</v>
      </c>
      <c r="J1476" s="402">
        <v>5.5877245000000002</v>
      </c>
      <c r="K1476" s="403">
        <v>6.3224946600000003</v>
      </c>
      <c r="L1476" s="402"/>
      <c r="M1476" s="402"/>
      <c r="N1476" s="402"/>
      <c r="O1476" s="402">
        <v>0.24378896</v>
      </c>
      <c r="P1476" s="402">
        <v>0.28844567999999998</v>
      </c>
      <c r="Q1476" s="402">
        <v>0.20253552</v>
      </c>
      <c r="R1476" s="404"/>
    </row>
    <row r="1477" spans="2:18">
      <c r="B1477" s="400" t="s">
        <v>1843</v>
      </c>
      <c r="C1477" s="400" t="s">
        <v>1845</v>
      </c>
      <c r="D1477" s="400" t="s">
        <v>112</v>
      </c>
      <c r="E1477" s="400">
        <v>2.7</v>
      </c>
      <c r="F1477" s="400" t="s">
        <v>292</v>
      </c>
      <c r="G1477" s="400" t="s">
        <v>292</v>
      </c>
      <c r="H1477" s="400" t="s">
        <v>335</v>
      </c>
      <c r="I1477" s="401" t="s">
        <v>396</v>
      </c>
      <c r="J1477" s="402">
        <v>10.581631</v>
      </c>
      <c r="K1477" s="403">
        <v>12.611947410000001</v>
      </c>
      <c r="L1477" s="402"/>
      <c r="M1477" s="402"/>
      <c r="N1477" s="402"/>
      <c r="O1477" s="402">
        <v>1.7048802999999999</v>
      </c>
      <c r="P1477" s="402">
        <v>0.1070536</v>
      </c>
      <c r="Q1477" s="402">
        <v>0.21838251</v>
      </c>
      <c r="R1477" s="404"/>
    </row>
    <row r="1478" spans="2:18">
      <c r="B1478" s="400" t="s">
        <v>1843</v>
      </c>
      <c r="C1478" s="400" t="s">
        <v>1846</v>
      </c>
      <c r="D1478" s="400" t="s">
        <v>112</v>
      </c>
      <c r="E1478" s="400">
        <v>2.7</v>
      </c>
      <c r="F1478" s="400" t="s">
        <v>292</v>
      </c>
      <c r="G1478" s="400" t="s">
        <v>292</v>
      </c>
      <c r="H1478" s="400" t="s">
        <v>335</v>
      </c>
      <c r="I1478" s="401" t="s">
        <v>396</v>
      </c>
      <c r="J1478" s="402">
        <v>10.581631</v>
      </c>
      <c r="K1478" s="403">
        <v>12.611947410000001</v>
      </c>
      <c r="L1478" s="402"/>
      <c r="M1478" s="402"/>
      <c r="N1478" s="402"/>
      <c r="O1478" s="402">
        <v>1.7048802999999999</v>
      </c>
      <c r="P1478" s="402">
        <v>0.1070536</v>
      </c>
      <c r="Q1478" s="402">
        <v>0.21838251</v>
      </c>
      <c r="R1478" s="404"/>
    </row>
    <row r="1479" spans="2:18">
      <c r="B1479" s="400" t="s">
        <v>1843</v>
      </c>
      <c r="C1479" s="400" t="s">
        <v>1847</v>
      </c>
      <c r="D1479" s="400" t="s">
        <v>112</v>
      </c>
      <c r="E1479" s="400">
        <v>2.7</v>
      </c>
      <c r="F1479" s="400" t="s">
        <v>292</v>
      </c>
      <c r="G1479" s="400" t="s">
        <v>292</v>
      </c>
      <c r="H1479" s="400" t="s">
        <v>335</v>
      </c>
      <c r="I1479" s="401" t="s">
        <v>396</v>
      </c>
      <c r="J1479" s="402">
        <v>10.581631</v>
      </c>
      <c r="K1479" s="403">
        <v>12.611947410000001</v>
      </c>
      <c r="L1479" s="402"/>
      <c r="M1479" s="402"/>
      <c r="N1479" s="402"/>
      <c r="O1479" s="402">
        <v>1.7048802999999999</v>
      </c>
      <c r="P1479" s="402">
        <v>0.1070536</v>
      </c>
      <c r="Q1479" s="402">
        <v>0.21838251</v>
      </c>
      <c r="R1479" s="404"/>
    </row>
    <row r="1480" spans="2:18">
      <c r="B1480" s="400" t="s">
        <v>1843</v>
      </c>
      <c r="C1480" s="400" t="s">
        <v>1848</v>
      </c>
      <c r="D1480" s="400" t="s">
        <v>112</v>
      </c>
      <c r="E1480" s="400">
        <v>2.7</v>
      </c>
      <c r="F1480" s="400" t="s">
        <v>292</v>
      </c>
      <c r="G1480" s="400" t="s">
        <v>292</v>
      </c>
      <c r="H1480" s="400" t="s">
        <v>335</v>
      </c>
      <c r="I1480" s="401" t="s">
        <v>396</v>
      </c>
      <c r="J1480" s="402">
        <v>13.227038</v>
      </c>
      <c r="K1480" s="403">
        <v>15.76493353</v>
      </c>
      <c r="L1480" s="402"/>
      <c r="M1480" s="402"/>
      <c r="N1480" s="402"/>
      <c r="O1480" s="402">
        <v>2.1311003999999998</v>
      </c>
      <c r="P1480" s="402">
        <v>0.13381699</v>
      </c>
      <c r="Q1480" s="402">
        <v>0.27297813999999998</v>
      </c>
      <c r="R1480" s="404"/>
    </row>
    <row r="1481" spans="2:18">
      <c r="B1481" s="400" t="s">
        <v>1843</v>
      </c>
      <c r="C1481" s="400" t="s">
        <v>1849</v>
      </c>
      <c r="D1481" s="400" t="s">
        <v>112</v>
      </c>
      <c r="E1481" s="400">
        <v>2.7</v>
      </c>
      <c r="F1481" s="400" t="s">
        <v>292</v>
      </c>
      <c r="G1481" s="400" t="s">
        <v>292</v>
      </c>
      <c r="H1481" s="400" t="s">
        <v>335</v>
      </c>
      <c r="I1481" s="401" t="s">
        <v>396</v>
      </c>
      <c r="J1481" s="402">
        <v>13.227038</v>
      </c>
      <c r="K1481" s="403">
        <v>15.76493353</v>
      </c>
      <c r="L1481" s="402"/>
      <c r="M1481" s="402"/>
      <c r="N1481" s="402"/>
      <c r="O1481" s="402">
        <v>2.1311003999999998</v>
      </c>
      <c r="P1481" s="402">
        <v>0.13381699</v>
      </c>
      <c r="Q1481" s="402">
        <v>0.27297813999999998</v>
      </c>
      <c r="R1481" s="404"/>
    </row>
    <row r="1482" spans="2:18">
      <c r="B1482" s="400" t="s">
        <v>1843</v>
      </c>
      <c r="C1482" s="400" t="s">
        <v>1850</v>
      </c>
      <c r="D1482" s="400" t="s">
        <v>112</v>
      </c>
      <c r="E1482" s="400">
        <v>2.7</v>
      </c>
      <c r="F1482" s="400" t="s">
        <v>292</v>
      </c>
      <c r="G1482" s="400" t="s">
        <v>292</v>
      </c>
      <c r="H1482" s="400" t="s">
        <v>335</v>
      </c>
      <c r="I1482" s="401" t="s">
        <v>396</v>
      </c>
      <c r="J1482" s="402">
        <v>13.227038</v>
      </c>
      <c r="K1482" s="403">
        <v>15.76493353</v>
      </c>
      <c r="L1482" s="402"/>
      <c r="M1482" s="402"/>
      <c r="N1482" s="402"/>
      <c r="O1482" s="402">
        <v>2.1311003999999998</v>
      </c>
      <c r="P1482" s="402">
        <v>0.13381699</v>
      </c>
      <c r="Q1482" s="402">
        <v>0.27297813999999998</v>
      </c>
      <c r="R1482" s="404"/>
    </row>
    <row r="1483" spans="2:18">
      <c r="B1483" s="400" t="s">
        <v>1843</v>
      </c>
      <c r="C1483" s="400" t="s">
        <v>1851</v>
      </c>
      <c r="D1483" s="400" t="s">
        <v>112</v>
      </c>
      <c r="E1483" s="400">
        <v>2.7</v>
      </c>
      <c r="F1483" s="400" t="s">
        <v>292</v>
      </c>
      <c r="G1483" s="400" t="s">
        <v>292</v>
      </c>
      <c r="H1483" s="400" t="s">
        <v>335</v>
      </c>
      <c r="I1483" s="401" t="s">
        <v>396</v>
      </c>
      <c r="J1483" s="402">
        <v>6.2124218999999998</v>
      </c>
      <c r="K1483" s="403">
        <v>7.1026407599999999</v>
      </c>
      <c r="L1483" s="402"/>
      <c r="M1483" s="402"/>
      <c r="N1483" s="402"/>
      <c r="O1483" s="402">
        <v>0.27253811999999999</v>
      </c>
      <c r="P1483" s="402">
        <v>0.36438098000000002</v>
      </c>
      <c r="Q1483" s="402">
        <v>0.25329975999999998</v>
      </c>
      <c r="R1483" s="404"/>
    </row>
    <row r="1484" spans="2:18">
      <c r="B1484" s="400" t="s">
        <v>1843</v>
      </c>
      <c r="C1484" s="400" t="s">
        <v>1852</v>
      </c>
      <c r="D1484" s="400" t="s">
        <v>112</v>
      </c>
      <c r="E1484" s="400">
        <v>2.7</v>
      </c>
      <c r="F1484" s="400" t="s">
        <v>292</v>
      </c>
      <c r="G1484" s="400" t="s">
        <v>292</v>
      </c>
      <c r="H1484" s="400" t="s">
        <v>335</v>
      </c>
      <c r="I1484" s="401" t="s">
        <v>396</v>
      </c>
      <c r="J1484" s="402">
        <v>4.9177821000000002</v>
      </c>
      <c r="K1484" s="403">
        <v>5.52131229</v>
      </c>
      <c r="L1484" s="402"/>
      <c r="M1484" s="402"/>
      <c r="N1484" s="402"/>
      <c r="O1484" s="402">
        <v>0.21574244000000001</v>
      </c>
      <c r="P1484" s="402">
        <v>0.18727447999999999</v>
      </c>
      <c r="Q1484" s="402">
        <v>0.20051326999999999</v>
      </c>
      <c r="R1484" s="404"/>
    </row>
    <row r="1485" spans="2:18">
      <c r="B1485" s="400" t="s">
        <v>1843</v>
      </c>
      <c r="C1485" s="400" t="s">
        <v>1853</v>
      </c>
      <c r="D1485" s="400" t="s">
        <v>112</v>
      </c>
      <c r="E1485" s="400">
        <v>2.7</v>
      </c>
      <c r="F1485" s="400" t="s">
        <v>292</v>
      </c>
      <c r="G1485" s="400" t="s">
        <v>292</v>
      </c>
      <c r="H1485" s="400" t="s">
        <v>335</v>
      </c>
      <c r="I1485" s="401" t="s">
        <v>396</v>
      </c>
      <c r="J1485" s="402">
        <v>1.6465607</v>
      </c>
      <c r="K1485" s="403">
        <v>2.2244543999999999</v>
      </c>
      <c r="L1485" s="402"/>
      <c r="M1485" s="402"/>
      <c r="N1485" s="402"/>
      <c r="O1485" s="402">
        <v>0.10247135</v>
      </c>
      <c r="P1485" s="402">
        <v>0.23657576999999999</v>
      </c>
      <c r="Q1485" s="402">
        <v>0.23884658</v>
      </c>
      <c r="R1485" s="404"/>
    </row>
    <row r="1486" spans="2:18">
      <c r="B1486" s="400" t="s">
        <v>1843</v>
      </c>
      <c r="C1486" s="400" t="s">
        <v>1854</v>
      </c>
      <c r="D1486" s="400" t="s">
        <v>112</v>
      </c>
      <c r="E1486" s="400">
        <v>2.7</v>
      </c>
      <c r="F1486" s="400" t="s">
        <v>292</v>
      </c>
      <c r="G1486" s="400" t="s">
        <v>292</v>
      </c>
      <c r="H1486" s="400" t="s">
        <v>335</v>
      </c>
      <c r="I1486" s="401" t="s">
        <v>396</v>
      </c>
      <c r="J1486" s="402">
        <v>2.0582009000000001</v>
      </c>
      <c r="K1486" s="403">
        <v>2.78056803</v>
      </c>
      <c r="L1486" s="402"/>
      <c r="M1486" s="402"/>
      <c r="N1486" s="402"/>
      <c r="O1486" s="402">
        <v>0.12808918999999999</v>
      </c>
      <c r="P1486" s="402">
        <v>0.29571971000000002</v>
      </c>
      <c r="Q1486" s="402">
        <v>0.29855822999999998</v>
      </c>
      <c r="R1486" s="404"/>
    </row>
    <row r="1487" spans="2:18">
      <c r="B1487" s="400" t="s">
        <v>1843</v>
      </c>
      <c r="C1487" s="400" t="s">
        <v>1855</v>
      </c>
      <c r="D1487" s="400" t="s">
        <v>112</v>
      </c>
      <c r="E1487" s="400">
        <v>2.7</v>
      </c>
      <c r="F1487" s="400" t="s">
        <v>292</v>
      </c>
      <c r="G1487" s="400" t="s">
        <v>292</v>
      </c>
      <c r="H1487" s="400" t="s">
        <v>335</v>
      </c>
      <c r="I1487" s="401" t="s">
        <v>396</v>
      </c>
      <c r="J1487" s="402">
        <v>13.227038</v>
      </c>
      <c r="K1487" s="403">
        <v>15.76493353</v>
      </c>
      <c r="L1487" s="402"/>
      <c r="M1487" s="402"/>
      <c r="N1487" s="402"/>
      <c r="O1487" s="402">
        <v>2.1311003999999998</v>
      </c>
      <c r="P1487" s="402">
        <v>0.13381699</v>
      </c>
      <c r="Q1487" s="402">
        <v>0.27297813999999998</v>
      </c>
      <c r="R1487" s="404"/>
    </row>
    <row r="1488" spans="2:18">
      <c r="B1488" s="400" t="s">
        <v>1843</v>
      </c>
      <c r="C1488" s="400" t="s">
        <v>1856</v>
      </c>
      <c r="D1488" s="400" t="s">
        <v>112</v>
      </c>
      <c r="E1488" s="400">
        <v>2.7</v>
      </c>
      <c r="F1488" s="400" t="s">
        <v>292</v>
      </c>
      <c r="G1488" s="400" t="s">
        <v>292</v>
      </c>
      <c r="H1488" s="400" t="s">
        <v>335</v>
      </c>
      <c r="I1488" s="401" t="s">
        <v>396</v>
      </c>
      <c r="J1488" s="402">
        <v>4.9177821000000002</v>
      </c>
      <c r="K1488" s="403">
        <v>5.6224834899999996</v>
      </c>
      <c r="L1488" s="402"/>
      <c r="M1488" s="402"/>
      <c r="N1488" s="402"/>
      <c r="O1488" s="402">
        <v>0.21574244000000001</v>
      </c>
      <c r="P1488" s="402">
        <v>0.28844567999999998</v>
      </c>
      <c r="Q1488" s="402">
        <v>0.20051326999999999</v>
      </c>
      <c r="R1488" s="404"/>
    </row>
    <row r="1489" spans="2:18">
      <c r="B1489" s="400" t="s">
        <v>1843</v>
      </c>
      <c r="C1489" s="400" t="s">
        <v>1857</v>
      </c>
      <c r="D1489" s="400" t="s">
        <v>359</v>
      </c>
      <c r="E1489" s="400">
        <v>2.6666666666666665</v>
      </c>
      <c r="F1489" s="400" t="s">
        <v>333</v>
      </c>
      <c r="G1489" s="400" t="s">
        <v>360</v>
      </c>
      <c r="H1489" s="400" t="s">
        <v>335</v>
      </c>
      <c r="I1489" s="401" t="s">
        <v>418</v>
      </c>
      <c r="J1489" s="402">
        <v>12.1167503417609</v>
      </c>
      <c r="K1489" s="403">
        <v>14.280892232249</v>
      </c>
      <c r="L1489" s="402"/>
      <c r="M1489" s="402"/>
      <c r="N1489" s="402"/>
      <c r="O1489" s="402">
        <v>1.49605041323566</v>
      </c>
      <c r="P1489" s="402">
        <v>0.22342902000000001</v>
      </c>
      <c r="Q1489" s="402">
        <v>0.44466245725244002</v>
      </c>
      <c r="R1489" s="404"/>
    </row>
    <row r="1490" spans="2:18">
      <c r="B1490" s="400" t="s">
        <v>1843</v>
      </c>
      <c r="C1490" s="400" t="s">
        <v>1858</v>
      </c>
      <c r="D1490" s="400" t="s">
        <v>359</v>
      </c>
      <c r="E1490" s="400">
        <v>2.6666666666666665</v>
      </c>
      <c r="F1490" s="400" t="s">
        <v>333</v>
      </c>
      <c r="G1490" s="400" t="s">
        <v>360</v>
      </c>
      <c r="H1490" s="400" t="s">
        <v>335</v>
      </c>
      <c r="I1490" s="401" t="s">
        <v>418</v>
      </c>
      <c r="J1490" s="402">
        <v>8.9498724025499996</v>
      </c>
      <c r="K1490" s="403">
        <v>11.11401429304</v>
      </c>
      <c r="L1490" s="402"/>
      <c r="M1490" s="402"/>
      <c r="N1490" s="402"/>
      <c r="O1490" s="402">
        <v>1.4960504132400001</v>
      </c>
      <c r="P1490" s="402">
        <v>0.22342902000000001</v>
      </c>
      <c r="Q1490" s="402">
        <v>0.44466245724999998</v>
      </c>
      <c r="R1490" s="404"/>
    </row>
    <row r="1491" spans="2:18">
      <c r="B1491" s="400" t="s">
        <v>1843</v>
      </c>
      <c r="C1491" s="400" t="s">
        <v>1859</v>
      </c>
      <c r="D1491" s="400" t="s">
        <v>359</v>
      </c>
      <c r="E1491" s="400">
        <v>2.6666666666666665</v>
      </c>
      <c r="F1491" s="400" t="s">
        <v>333</v>
      </c>
      <c r="G1491" s="400" t="s">
        <v>360</v>
      </c>
      <c r="H1491" s="400" t="s">
        <v>335</v>
      </c>
      <c r="I1491" s="401" t="s">
        <v>390</v>
      </c>
      <c r="J1491" s="402">
        <v>6.9751365057800001</v>
      </c>
      <c r="K1491" s="403">
        <v>7.9582895876100004</v>
      </c>
      <c r="L1491" s="402"/>
      <c r="M1491" s="402"/>
      <c r="N1491" s="402"/>
      <c r="O1491" s="402">
        <v>0.35260666802000001</v>
      </c>
      <c r="P1491" s="402">
        <v>0.22342902000000001</v>
      </c>
      <c r="Q1491" s="402">
        <v>0.40711739382000001</v>
      </c>
      <c r="R1491" s="404"/>
    </row>
    <row r="1492" spans="2:18">
      <c r="B1492" s="400" t="s">
        <v>1843</v>
      </c>
      <c r="C1492" s="400" t="s">
        <v>1860</v>
      </c>
      <c r="D1492" s="400" t="s">
        <v>359</v>
      </c>
      <c r="E1492" s="400">
        <v>2.6666666666666665</v>
      </c>
      <c r="F1492" s="400" t="s">
        <v>333</v>
      </c>
      <c r="G1492" s="400" t="s">
        <v>360</v>
      </c>
      <c r="H1492" s="400" t="s">
        <v>335</v>
      </c>
      <c r="I1492" s="401" t="s">
        <v>390</v>
      </c>
      <c r="J1492" s="402">
        <v>11.66797800682</v>
      </c>
      <c r="K1492" s="403">
        <v>13.832119897309999</v>
      </c>
      <c r="L1492" s="402"/>
      <c r="M1492" s="402"/>
      <c r="N1492" s="402"/>
      <c r="O1492" s="402">
        <v>1.4960504132400001</v>
      </c>
      <c r="P1492" s="402">
        <v>0.22342902000000001</v>
      </c>
      <c r="Q1492" s="402">
        <v>0.44466245724999998</v>
      </c>
      <c r="R1492" s="404"/>
    </row>
    <row r="1493" spans="2:18">
      <c r="B1493" s="400" t="s">
        <v>1861</v>
      </c>
      <c r="C1493" s="400" t="s">
        <v>1872</v>
      </c>
      <c r="D1493" s="400" t="s">
        <v>359</v>
      </c>
      <c r="E1493" s="400">
        <v>2.6666666666666665</v>
      </c>
      <c r="F1493" s="400" t="s">
        <v>333</v>
      </c>
      <c r="G1493" s="400" t="s">
        <v>360</v>
      </c>
      <c r="H1493" s="400" t="s">
        <v>335</v>
      </c>
      <c r="I1493" s="401" t="s">
        <v>418</v>
      </c>
      <c r="J1493" s="402">
        <v>7.8758877142700001</v>
      </c>
      <c r="K1493" s="403">
        <v>8.9100296047600001</v>
      </c>
      <c r="L1493" s="402"/>
      <c r="M1493" s="402"/>
      <c r="N1493" s="402"/>
      <c r="O1493" s="402">
        <v>0.36605041323999998</v>
      </c>
      <c r="P1493" s="402">
        <v>0.22342902000000001</v>
      </c>
      <c r="Q1493" s="402">
        <v>0.44466245724999998</v>
      </c>
      <c r="R1493" s="404"/>
    </row>
    <row r="1494" spans="2:18">
      <c r="B1494" s="400" t="s">
        <v>1861</v>
      </c>
      <c r="C1494" s="400" t="s">
        <v>1862</v>
      </c>
      <c r="D1494" s="400" t="s">
        <v>110</v>
      </c>
      <c r="E1494" s="400">
        <v>2.2999999999999998</v>
      </c>
      <c r="F1494" s="400" t="s">
        <v>292</v>
      </c>
      <c r="G1494" s="400" t="s">
        <v>292</v>
      </c>
      <c r="H1494" s="400" t="s">
        <v>1863</v>
      </c>
      <c r="I1494" s="401" t="s">
        <v>418</v>
      </c>
      <c r="J1494" s="402">
        <v>18.247667360000001</v>
      </c>
      <c r="K1494" s="403"/>
      <c r="L1494" s="402">
        <v>5.614037465</v>
      </c>
      <c r="M1494" s="402"/>
      <c r="N1494" s="402"/>
      <c r="O1494" s="402"/>
      <c r="P1494" s="402"/>
      <c r="Q1494" s="402"/>
      <c r="R1494" s="404"/>
    </row>
    <row r="1495" spans="2:18">
      <c r="B1495" s="400" t="s">
        <v>1861</v>
      </c>
      <c r="C1495" s="400" t="s">
        <v>1864</v>
      </c>
      <c r="D1495" s="400" t="s">
        <v>110</v>
      </c>
      <c r="E1495" s="400">
        <v>2.2999999999999998</v>
      </c>
      <c r="F1495" s="400" t="s">
        <v>292</v>
      </c>
      <c r="G1495" s="400" t="s">
        <v>292</v>
      </c>
      <c r="H1495" s="400" t="s">
        <v>1865</v>
      </c>
      <c r="I1495" s="401" t="s">
        <v>418</v>
      </c>
      <c r="J1495" s="402">
        <v>15.213988049999999</v>
      </c>
      <c r="K1495" s="403"/>
      <c r="L1495" s="402">
        <v>3.9411647510000001</v>
      </c>
      <c r="M1495" s="402"/>
      <c r="N1495" s="402"/>
      <c r="O1495" s="402"/>
      <c r="P1495" s="402"/>
      <c r="Q1495" s="402"/>
      <c r="R1495" s="404"/>
    </row>
    <row r="1496" spans="2:18">
      <c r="B1496" s="400" t="s">
        <v>1861</v>
      </c>
      <c r="C1496" s="400" t="s">
        <v>1866</v>
      </c>
      <c r="D1496" s="400" t="s">
        <v>110</v>
      </c>
      <c r="E1496" s="400">
        <v>2.2999999999999998</v>
      </c>
      <c r="F1496" s="400" t="s">
        <v>292</v>
      </c>
      <c r="G1496" s="400" t="s">
        <v>292</v>
      </c>
      <c r="H1496" s="400" t="s">
        <v>1867</v>
      </c>
      <c r="I1496" s="401" t="s">
        <v>418</v>
      </c>
      <c r="J1496" s="402">
        <v>15.024628507999999</v>
      </c>
      <c r="K1496" s="403"/>
      <c r="L1496" s="402">
        <v>4.7258536739999997</v>
      </c>
      <c r="M1496" s="402"/>
      <c r="N1496" s="402"/>
      <c r="O1496" s="402"/>
      <c r="P1496" s="402"/>
      <c r="Q1496" s="402"/>
      <c r="R1496" s="404"/>
    </row>
    <row r="1497" spans="2:18">
      <c r="B1497" s="400" t="s">
        <v>1861</v>
      </c>
      <c r="C1497" s="400" t="s">
        <v>1868</v>
      </c>
      <c r="D1497" s="400" t="s">
        <v>110</v>
      </c>
      <c r="E1497" s="400">
        <v>2.2999999999999998</v>
      </c>
      <c r="F1497" s="400" t="s">
        <v>292</v>
      </c>
      <c r="G1497" s="400" t="s">
        <v>292</v>
      </c>
      <c r="H1497" s="400" t="s">
        <v>1869</v>
      </c>
      <c r="I1497" s="401" t="s">
        <v>418</v>
      </c>
      <c r="J1497" s="402">
        <v>83.583992936000001</v>
      </c>
      <c r="K1497" s="403"/>
      <c r="L1497" s="402">
        <v>11.760032742</v>
      </c>
      <c r="M1497" s="402"/>
      <c r="N1497" s="402"/>
      <c r="O1497" s="402"/>
      <c r="P1497" s="402"/>
      <c r="Q1497" s="402"/>
      <c r="R1497" s="404"/>
    </row>
    <row r="1498" spans="2:18">
      <c r="B1498" s="400" t="s">
        <v>1861</v>
      </c>
      <c r="C1498" s="400" t="s">
        <v>1870</v>
      </c>
      <c r="D1498" s="400" t="s">
        <v>110</v>
      </c>
      <c r="E1498" s="400">
        <v>2.2999999999999998</v>
      </c>
      <c r="F1498" s="400" t="s">
        <v>292</v>
      </c>
      <c r="G1498" s="400" t="s">
        <v>292</v>
      </c>
      <c r="H1498" s="400" t="s">
        <v>1871</v>
      </c>
      <c r="I1498" s="401" t="s">
        <v>418</v>
      </c>
      <c r="J1498" s="402">
        <v>55.244598394999997</v>
      </c>
      <c r="K1498" s="403"/>
      <c r="L1498" s="402">
        <v>25.591365280000002</v>
      </c>
      <c r="M1498" s="402"/>
      <c r="N1498" s="402"/>
      <c r="O1498" s="402"/>
      <c r="P1498" s="402"/>
      <c r="Q1498" s="402"/>
      <c r="R1498" s="404"/>
    </row>
    <row r="1499" spans="2:18">
      <c r="B1499" s="400" t="s">
        <v>1873</v>
      </c>
      <c r="C1499" s="400" t="s">
        <v>1889</v>
      </c>
      <c r="D1499" s="400" t="s">
        <v>120</v>
      </c>
      <c r="E1499" s="405">
        <v>2.7</v>
      </c>
      <c r="F1499" s="400" t="s">
        <v>334</v>
      </c>
      <c r="G1499" s="400" t="s">
        <v>334</v>
      </c>
      <c r="H1499" s="400" t="s">
        <v>205</v>
      </c>
      <c r="I1499" s="401" t="s">
        <v>365</v>
      </c>
      <c r="J1499" s="402">
        <v>10.67990608</v>
      </c>
      <c r="K1499" s="407"/>
      <c r="L1499" s="402">
        <v>1.19959109333</v>
      </c>
      <c r="M1499" s="402">
        <v>5.4354997333300004</v>
      </c>
      <c r="N1499" s="402">
        <v>4.0448152533300004</v>
      </c>
      <c r="O1499" s="402"/>
      <c r="P1499" s="402"/>
      <c r="Q1499" s="402"/>
      <c r="R1499" s="404"/>
    </row>
    <row r="1500" spans="2:18">
      <c r="B1500" s="400" t="s">
        <v>1873</v>
      </c>
      <c r="C1500" s="400" t="s">
        <v>1889</v>
      </c>
      <c r="D1500" s="400" t="s">
        <v>120</v>
      </c>
      <c r="E1500" s="405">
        <v>2.7</v>
      </c>
      <c r="F1500" s="400" t="s">
        <v>334</v>
      </c>
      <c r="G1500" s="400" t="s">
        <v>334</v>
      </c>
      <c r="H1500" s="400" t="s">
        <v>773</v>
      </c>
      <c r="I1500" s="401" t="s">
        <v>365</v>
      </c>
      <c r="J1500" s="402">
        <v>10.24652064</v>
      </c>
      <c r="K1500" s="403"/>
      <c r="L1500" s="402">
        <v>0</v>
      </c>
      <c r="M1500" s="402">
        <v>4.5417133866699997</v>
      </c>
      <c r="N1500" s="402">
        <v>5.7048072533300003</v>
      </c>
      <c r="O1500" s="402"/>
      <c r="P1500" s="402"/>
      <c r="Q1500" s="402"/>
      <c r="R1500" s="404"/>
    </row>
    <row r="1501" spans="2:18">
      <c r="B1501" s="400" t="s">
        <v>1873</v>
      </c>
      <c r="C1501" s="400" t="s">
        <v>1889</v>
      </c>
      <c r="D1501" s="400" t="s">
        <v>120</v>
      </c>
      <c r="E1501" s="405">
        <v>2.7</v>
      </c>
      <c r="F1501" s="400" t="s">
        <v>334</v>
      </c>
      <c r="G1501" s="400" t="s">
        <v>334</v>
      </c>
      <c r="H1501" s="400" t="s">
        <v>1891</v>
      </c>
      <c r="I1501" s="401" t="s">
        <v>365</v>
      </c>
      <c r="J1501" s="402">
        <v>13.267567861330001</v>
      </c>
      <c r="K1501" s="403"/>
      <c r="L1501" s="402">
        <v>1.20203282133</v>
      </c>
      <c r="M1501" s="402">
        <v>8.1195704533300006</v>
      </c>
      <c r="N1501" s="402">
        <v>3.9459645866700002</v>
      </c>
      <c r="O1501" s="402"/>
      <c r="P1501" s="402"/>
      <c r="Q1501" s="402"/>
      <c r="R1501" s="404"/>
    </row>
    <row r="1502" spans="2:18">
      <c r="B1502" s="400" t="s">
        <v>1873</v>
      </c>
      <c r="C1502" s="400" t="s">
        <v>1889</v>
      </c>
      <c r="D1502" s="400" t="s">
        <v>120</v>
      </c>
      <c r="E1502" s="405">
        <v>2.7</v>
      </c>
      <c r="F1502" s="400" t="s">
        <v>334</v>
      </c>
      <c r="G1502" s="400" t="s">
        <v>334</v>
      </c>
      <c r="H1502" s="400" t="s">
        <v>1890</v>
      </c>
      <c r="I1502" s="401" t="s">
        <v>365</v>
      </c>
      <c r="J1502" s="402">
        <v>10.07128024533</v>
      </c>
      <c r="K1502" s="403"/>
      <c r="L1502" s="402">
        <v>1.757940192</v>
      </c>
      <c r="M1502" s="402">
        <v>5.0112596266700002</v>
      </c>
      <c r="N1502" s="402">
        <v>3.3020804266699999</v>
      </c>
      <c r="O1502" s="402"/>
      <c r="P1502" s="402"/>
      <c r="Q1502" s="402"/>
      <c r="R1502" s="404"/>
    </row>
    <row r="1503" spans="2:18">
      <c r="B1503" s="400" t="s">
        <v>1873</v>
      </c>
      <c r="C1503" s="400" t="s">
        <v>1889</v>
      </c>
      <c r="D1503" s="400" t="s">
        <v>120</v>
      </c>
      <c r="E1503" s="405">
        <v>2.7</v>
      </c>
      <c r="F1503" s="400" t="s">
        <v>486</v>
      </c>
      <c r="G1503" s="400" t="s">
        <v>334</v>
      </c>
      <c r="H1503" s="400" t="s">
        <v>205</v>
      </c>
      <c r="I1503" s="401" t="s">
        <v>365</v>
      </c>
      <c r="J1503" s="402">
        <v>9.7006258133299994</v>
      </c>
      <c r="K1503" s="407"/>
      <c r="L1503" s="402">
        <v>2.1754422400000002</v>
      </c>
      <c r="M1503" s="402">
        <v>4.2519284266700001</v>
      </c>
      <c r="N1503" s="402">
        <v>3.2732551466699999</v>
      </c>
      <c r="O1503" s="402"/>
      <c r="P1503" s="402"/>
      <c r="Q1503" s="402"/>
      <c r="R1503" s="404"/>
    </row>
    <row r="1504" spans="2:18">
      <c r="B1504" s="400" t="s">
        <v>1873</v>
      </c>
      <c r="C1504" s="400" t="s">
        <v>1889</v>
      </c>
      <c r="D1504" s="400" t="s">
        <v>120</v>
      </c>
      <c r="E1504" s="405">
        <v>2.7</v>
      </c>
      <c r="F1504" s="400" t="s">
        <v>486</v>
      </c>
      <c r="G1504" s="400" t="s">
        <v>334</v>
      </c>
      <c r="H1504" s="400" t="s">
        <v>773</v>
      </c>
      <c r="I1504" s="401" t="s">
        <v>365</v>
      </c>
      <c r="J1504" s="402">
        <v>5.5512033493299997</v>
      </c>
      <c r="K1504" s="403"/>
      <c r="L1504" s="402">
        <v>0</v>
      </c>
      <c r="M1504" s="402">
        <v>1.2332704426700001</v>
      </c>
      <c r="N1504" s="402">
        <v>4.3179329066700003</v>
      </c>
      <c r="O1504" s="402"/>
      <c r="P1504" s="402"/>
      <c r="Q1504" s="402"/>
      <c r="R1504" s="404"/>
    </row>
    <row r="1505" spans="2:18">
      <c r="B1505" s="400" t="s">
        <v>1873</v>
      </c>
      <c r="C1505" s="400" t="s">
        <v>1889</v>
      </c>
      <c r="D1505" s="400" t="s">
        <v>120</v>
      </c>
      <c r="E1505" s="405">
        <v>2.7</v>
      </c>
      <c r="F1505" s="400" t="s">
        <v>486</v>
      </c>
      <c r="G1505" s="400" t="s">
        <v>334</v>
      </c>
      <c r="H1505" s="400" t="s">
        <v>1891</v>
      </c>
      <c r="I1505" s="401" t="s">
        <v>365</v>
      </c>
      <c r="J1505" s="402">
        <v>7.6299486613300003</v>
      </c>
      <c r="K1505" s="403"/>
      <c r="L1505" s="402">
        <v>0.95357564800000005</v>
      </c>
      <c r="M1505" s="402">
        <v>3.2859218133299999</v>
      </c>
      <c r="N1505" s="402">
        <v>3.3904512000000002</v>
      </c>
      <c r="O1505" s="402"/>
      <c r="P1505" s="402"/>
      <c r="Q1505" s="402"/>
      <c r="R1505" s="404"/>
    </row>
    <row r="1506" spans="2:18">
      <c r="B1506" s="400" t="s">
        <v>1873</v>
      </c>
      <c r="C1506" s="400" t="s">
        <v>1889</v>
      </c>
      <c r="D1506" s="400" t="s">
        <v>120</v>
      </c>
      <c r="E1506" s="405">
        <v>2.7</v>
      </c>
      <c r="F1506" s="400" t="s">
        <v>486</v>
      </c>
      <c r="G1506" s="400" t="s">
        <v>334</v>
      </c>
      <c r="H1506" s="400" t="s">
        <v>1890</v>
      </c>
      <c r="I1506" s="401" t="s">
        <v>365</v>
      </c>
      <c r="J1506" s="402">
        <v>9.7615413333299994</v>
      </c>
      <c r="K1506" s="403"/>
      <c r="L1506" s="402">
        <v>2.2091558400000002</v>
      </c>
      <c r="M1506" s="402">
        <v>4.2891968</v>
      </c>
      <c r="N1506" s="402">
        <v>3.2631886933300001</v>
      </c>
      <c r="O1506" s="402"/>
      <c r="P1506" s="402"/>
      <c r="Q1506" s="402"/>
      <c r="R1506" s="404"/>
    </row>
    <row r="1507" spans="2:18">
      <c r="B1507" s="400" t="s">
        <v>1873</v>
      </c>
      <c r="C1507" s="400" t="s">
        <v>1889</v>
      </c>
      <c r="D1507" s="400" t="s">
        <v>120</v>
      </c>
      <c r="E1507" s="405">
        <v>2.7</v>
      </c>
      <c r="F1507" s="400" t="s">
        <v>432</v>
      </c>
      <c r="G1507" s="400" t="s">
        <v>334</v>
      </c>
      <c r="H1507" s="400" t="s">
        <v>205</v>
      </c>
      <c r="I1507" s="401" t="s">
        <v>365</v>
      </c>
      <c r="J1507" s="402">
        <v>6.6274623520000002</v>
      </c>
      <c r="K1507" s="403"/>
      <c r="L1507" s="402">
        <v>2.0409445330000001E-2</v>
      </c>
      <c r="M1507" s="402">
        <v>2.6936568533299998</v>
      </c>
      <c r="N1507" s="402">
        <v>3.9133960533300001</v>
      </c>
      <c r="O1507" s="402"/>
      <c r="P1507" s="402"/>
      <c r="Q1507" s="402"/>
      <c r="R1507" s="404"/>
    </row>
    <row r="1508" spans="2:18">
      <c r="B1508" s="400" t="s">
        <v>1873</v>
      </c>
      <c r="C1508" s="400" t="s">
        <v>1889</v>
      </c>
      <c r="D1508" s="400" t="s">
        <v>120</v>
      </c>
      <c r="E1508" s="405">
        <v>2.7</v>
      </c>
      <c r="F1508" s="400" t="s">
        <v>432</v>
      </c>
      <c r="G1508" s="400" t="s">
        <v>334</v>
      </c>
      <c r="H1508" s="400" t="s">
        <v>1890</v>
      </c>
      <c r="I1508" s="401" t="s">
        <v>365</v>
      </c>
      <c r="J1508" s="402">
        <v>6.6274623520000002</v>
      </c>
      <c r="K1508" s="403"/>
      <c r="L1508" s="402">
        <v>2.0409445330000001E-2</v>
      </c>
      <c r="M1508" s="402">
        <v>2.6936568533299998</v>
      </c>
      <c r="N1508" s="402">
        <v>3.9133960533300001</v>
      </c>
      <c r="O1508" s="402"/>
      <c r="P1508" s="402"/>
      <c r="Q1508" s="402"/>
      <c r="R1508" s="404"/>
    </row>
    <row r="1509" spans="2:18">
      <c r="B1509" s="400" t="s">
        <v>1873</v>
      </c>
      <c r="C1509" s="400" t="s">
        <v>1889</v>
      </c>
      <c r="D1509" s="400" t="s">
        <v>120</v>
      </c>
      <c r="E1509" s="405">
        <v>2.7</v>
      </c>
      <c r="F1509" s="400" t="s">
        <v>475</v>
      </c>
      <c r="G1509" s="400" t="s">
        <v>334</v>
      </c>
      <c r="H1509" s="400" t="s">
        <v>205</v>
      </c>
      <c r="I1509" s="401" t="s">
        <v>365</v>
      </c>
      <c r="J1509" s="402">
        <v>12.235077056</v>
      </c>
      <c r="K1509" s="403"/>
      <c r="L1509" s="402">
        <v>0.76715940267000005</v>
      </c>
      <c r="M1509" s="402">
        <v>7.1624669866700001</v>
      </c>
      <c r="N1509" s="402">
        <v>4.3054506666699996</v>
      </c>
      <c r="O1509" s="402"/>
      <c r="P1509" s="402"/>
      <c r="Q1509" s="402"/>
      <c r="R1509" s="404"/>
    </row>
    <row r="1510" spans="2:18">
      <c r="B1510" s="400" t="s">
        <v>1873</v>
      </c>
      <c r="C1510" s="400" t="s">
        <v>1889</v>
      </c>
      <c r="D1510" s="400" t="s">
        <v>120</v>
      </c>
      <c r="E1510" s="405">
        <v>2.7</v>
      </c>
      <c r="F1510" s="400" t="s">
        <v>475</v>
      </c>
      <c r="G1510" s="400" t="s">
        <v>334</v>
      </c>
      <c r="H1510" s="400" t="s">
        <v>773</v>
      </c>
      <c r="I1510" s="401" t="s">
        <v>365</v>
      </c>
      <c r="J1510" s="402">
        <v>10.282635839999999</v>
      </c>
      <c r="K1510" s="403"/>
      <c r="L1510" s="402">
        <v>0</v>
      </c>
      <c r="M1510" s="402">
        <v>5.13671232</v>
      </c>
      <c r="N1510" s="402">
        <v>5.1459235200000002</v>
      </c>
      <c r="O1510" s="402"/>
      <c r="P1510" s="402"/>
      <c r="Q1510" s="402"/>
      <c r="R1510" s="404"/>
    </row>
    <row r="1511" spans="2:18">
      <c r="B1511" s="400" t="s">
        <v>1873</v>
      </c>
      <c r="C1511" s="400" t="s">
        <v>1889</v>
      </c>
      <c r="D1511" s="400" t="s">
        <v>120</v>
      </c>
      <c r="E1511" s="405">
        <v>2.7</v>
      </c>
      <c r="F1511" s="400" t="s">
        <v>475</v>
      </c>
      <c r="G1511" s="400" t="s">
        <v>334</v>
      </c>
      <c r="H1511" s="400" t="s">
        <v>1891</v>
      </c>
      <c r="I1511" s="401" t="s">
        <v>365</v>
      </c>
      <c r="J1511" s="402">
        <v>14.02748213333</v>
      </c>
      <c r="K1511" s="403"/>
      <c r="L1511" s="402">
        <v>0.97436458667000003</v>
      </c>
      <c r="M1511" s="402">
        <v>8.9913998933299997</v>
      </c>
      <c r="N1511" s="402">
        <v>4.0617176533299997</v>
      </c>
      <c r="O1511" s="402"/>
      <c r="P1511" s="402"/>
      <c r="Q1511" s="402"/>
      <c r="R1511" s="404"/>
    </row>
    <row r="1512" spans="2:18">
      <c r="B1512" s="400" t="s">
        <v>1873</v>
      </c>
      <c r="C1512" s="400" t="s">
        <v>1889</v>
      </c>
      <c r="D1512" s="400" t="s">
        <v>120</v>
      </c>
      <c r="E1512" s="405">
        <v>2.7</v>
      </c>
      <c r="F1512" s="400" t="s">
        <v>475</v>
      </c>
      <c r="G1512" s="400" t="s">
        <v>334</v>
      </c>
      <c r="H1512" s="400" t="s">
        <v>1890</v>
      </c>
      <c r="I1512" s="401" t="s">
        <v>365</v>
      </c>
      <c r="J1512" s="402">
        <v>13.31461328</v>
      </c>
      <c r="K1512" s="403"/>
      <c r="L1512" s="402">
        <v>1.68156282667</v>
      </c>
      <c r="M1512" s="402">
        <v>8.3128921600000005</v>
      </c>
      <c r="N1512" s="402">
        <v>3.32015829333</v>
      </c>
      <c r="O1512" s="402"/>
      <c r="P1512" s="402"/>
      <c r="Q1512" s="402"/>
      <c r="R1512" s="404"/>
    </row>
    <row r="1513" spans="2:18">
      <c r="B1513" s="400" t="s">
        <v>1873</v>
      </c>
      <c r="C1513" s="400" t="s">
        <v>1889</v>
      </c>
      <c r="D1513" s="400" t="s">
        <v>120</v>
      </c>
      <c r="E1513" s="405">
        <v>2.7</v>
      </c>
      <c r="F1513" s="400" t="s">
        <v>479</v>
      </c>
      <c r="G1513" s="400" t="s">
        <v>334</v>
      </c>
      <c r="H1513" s="400" t="s">
        <v>205</v>
      </c>
      <c r="I1513" s="401" t="s">
        <v>365</v>
      </c>
      <c r="J1513" s="402">
        <v>8.6290874239999997</v>
      </c>
      <c r="K1513" s="403"/>
      <c r="L1513" s="402">
        <v>1.67954001067</v>
      </c>
      <c r="M1513" s="402">
        <v>4.10765002667</v>
      </c>
      <c r="N1513" s="402">
        <v>2.8418973866699999</v>
      </c>
      <c r="O1513" s="402"/>
      <c r="P1513" s="402"/>
      <c r="Q1513" s="402"/>
      <c r="R1513" s="404"/>
    </row>
    <row r="1514" spans="2:18">
      <c r="B1514" s="400" t="s">
        <v>1873</v>
      </c>
      <c r="C1514" s="400" t="s">
        <v>1889</v>
      </c>
      <c r="D1514" s="400" t="s">
        <v>120</v>
      </c>
      <c r="E1514" s="405">
        <v>2.7</v>
      </c>
      <c r="F1514" s="400" t="s">
        <v>479</v>
      </c>
      <c r="G1514" s="400" t="s">
        <v>334</v>
      </c>
      <c r="H1514" s="400" t="s">
        <v>773</v>
      </c>
      <c r="I1514" s="401" t="s">
        <v>365</v>
      </c>
      <c r="J1514" s="402">
        <v>7.6351788799999998</v>
      </c>
      <c r="K1514" s="403"/>
      <c r="L1514" s="402">
        <v>0</v>
      </c>
      <c r="M1514" s="402">
        <v>2.99522890667</v>
      </c>
      <c r="N1514" s="402">
        <v>4.6399499733300003</v>
      </c>
      <c r="O1514" s="402"/>
      <c r="P1514" s="402"/>
      <c r="Q1514" s="402"/>
      <c r="R1514" s="404"/>
    </row>
    <row r="1515" spans="2:18">
      <c r="B1515" s="400" t="s">
        <v>1873</v>
      </c>
      <c r="C1515" s="400" t="s">
        <v>1889</v>
      </c>
      <c r="D1515" s="400" t="s">
        <v>120</v>
      </c>
      <c r="E1515" s="405">
        <v>2.7</v>
      </c>
      <c r="F1515" s="400" t="s">
        <v>479</v>
      </c>
      <c r="G1515" s="400" t="s">
        <v>334</v>
      </c>
      <c r="H1515" s="400" t="s">
        <v>1891</v>
      </c>
      <c r="I1515" s="401" t="s">
        <v>365</v>
      </c>
      <c r="J1515" s="402">
        <v>8.5964836266700004</v>
      </c>
      <c r="K1515" s="403"/>
      <c r="L1515" s="402">
        <v>1.7660880000000001</v>
      </c>
      <c r="M1515" s="402">
        <v>4.27351242667</v>
      </c>
      <c r="N1515" s="402">
        <v>2.5568832000000001</v>
      </c>
      <c r="O1515" s="402"/>
      <c r="P1515" s="402"/>
      <c r="Q1515" s="402"/>
      <c r="R1515" s="404"/>
    </row>
    <row r="1516" spans="2:18">
      <c r="B1516" s="400" t="s">
        <v>1873</v>
      </c>
      <c r="C1516" s="400" t="s">
        <v>1889</v>
      </c>
      <c r="D1516" s="400" t="s">
        <v>120</v>
      </c>
      <c r="E1516" s="405">
        <v>2.7</v>
      </c>
      <c r="F1516" s="400" t="s">
        <v>479</v>
      </c>
      <c r="G1516" s="400" t="s">
        <v>334</v>
      </c>
      <c r="H1516" s="400" t="s">
        <v>1890</v>
      </c>
      <c r="I1516" s="401" t="s">
        <v>365</v>
      </c>
      <c r="J1516" s="402">
        <v>8.9149499733299997</v>
      </c>
      <c r="K1516" s="403"/>
      <c r="L1516" s="402">
        <v>2.1118758400000002</v>
      </c>
      <c r="M1516" s="402">
        <v>4.3551343999999999</v>
      </c>
      <c r="N1516" s="402">
        <v>2.4479397333300001</v>
      </c>
      <c r="O1516" s="402"/>
      <c r="P1516" s="402"/>
      <c r="Q1516" s="402"/>
      <c r="R1516" s="404"/>
    </row>
    <row r="1517" spans="2:18">
      <c r="B1517" s="400" t="s">
        <v>1873</v>
      </c>
      <c r="C1517" s="400" t="s">
        <v>1889</v>
      </c>
      <c r="D1517" s="400" t="s">
        <v>120</v>
      </c>
      <c r="E1517" s="405">
        <v>2.7</v>
      </c>
      <c r="F1517" s="400" t="s">
        <v>480</v>
      </c>
      <c r="G1517" s="400" t="s">
        <v>334</v>
      </c>
      <c r="H1517" s="400" t="s">
        <v>205</v>
      </c>
      <c r="I1517" s="401" t="s">
        <v>365</v>
      </c>
      <c r="J1517" s="402">
        <v>10.80421877333</v>
      </c>
      <c r="K1517" s="403"/>
      <c r="L1517" s="402">
        <v>2.8496108800000002</v>
      </c>
      <c r="M1517" s="402">
        <v>3.6728509866699999</v>
      </c>
      <c r="N1517" s="402">
        <v>4.2817569066700001</v>
      </c>
      <c r="O1517" s="402"/>
      <c r="P1517" s="402"/>
      <c r="Q1517" s="402"/>
      <c r="R1517" s="404"/>
    </row>
    <row r="1518" spans="2:18">
      <c r="B1518" s="400" t="s">
        <v>1873</v>
      </c>
      <c r="C1518" s="400" t="s">
        <v>1889</v>
      </c>
      <c r="D1518" s="400" t="s">
        <v>120</v>
      </c>
      <c r="E1518" s="405">
        <v>2.7</v>
      </c>
      <c r="F1518" s="400" t="s">
        <v>480</v>
      </c>
      <c r="G1518" s="400" t="s">
        <v>334</v>
      </c>
      <c r="H1518" s="400" t="s">
        <v>773</v>
      </c>
      <c r="I1518" s="401" t="s">
        <v>365</v>
      </c>
      <c r="J1518" s="402">
        <v>9.7542159466699996</v>
      </c>
      <c r="K1518" s="403"/>
      <c r="L1518" s="402">
        <v>0</v>
      </c>
      <c r="M1518" s="402">
        <v>1.87897434667</v>
      </c>
      <c r="N1518" s="402">
        <v>7.8752415999999998</v>
      </c>
      <c r="O1518" s="402"/>
      <c r="P1518" s="402"/>
      <c r="Q1518" s="402"/>
      <c r="R1518" s="404"/>
    </row>
    <row r="1519" spans="2:18">
      <c r="B1519" s="400" t="s">
        <v>1873</v>
      </c>
      <c r="C1519" s="400" t="s">
        <v>1889</v>
      </c>
      <c r="D1519" s="400" t="s">
        <v>120</v>
      </c>
      <c r="E1519" s="405">
        <v>2.7</v>
      </c>
      <c r="F1519" s="400" t="s">
        <v>480</v>
      </c>
      <c r="G1519" s="400" t="s">
        <v>334</v>
      </c>
      <c r="H1519" s="400" t="s">
        <v>1891</v>
      </c>
      <c r="I1519" s="401" t="s">
        <v>365</v>
      </c>
      <c r="J1519" s="402">
        <v>10.907540266670001</v>
      </c>
      <c r="K1519" s="403"/>
      <c r="L1519" s="402">
        <v>3.0710363733300001</v>
      </c>
      <c r="M1519" s="402">
        <v>3.6709520000000002</v>
      </c>
      <c r="N1519" s="402">
        <v>4.16555189333</v>
      </c>
      <c r="O1519" s="402"/>
      <c r="P1519" s="402"/>
      <c r="Q1519" s="402"/>
      <c r="R1519" s="404"/>
    </row>
    <row r="1520" spans="2:18">
      <c r="B1520" s="400" t="s">
        <v>1873</v>
      </c>
      <c r="C1520" s="400" t="s">
        <v>1889</v>
      </c>
      <c r="D1520" s="400" t="s">
        <v>120</v>
      </c>
      <c r="E1520" s="405">
        <v>2.7</v>
      </c>
      <c r="F1520" s="400" t="s">
        <v>480</v>
      </c>
      <c r="G1520" s="400" t="s">
        <v>334</v>
      </c>
      <c r="H1520" s="400" t="s">
        <v>1890</v>
      </c>
      <c r="I1520" s="401" t="s">
        <v>365</v>
      </c>
      <c r="J1520" s="402">
        <v>11.235955519999999</v>
      </c>
      <c r="K1520" s="403"/>
      <c r="L1520" s="402">
        <v>4.0390068266699997</v>
      </c>
      <c r="M1520" s="402">
        <v>4.4640049066699996</v>
      </c>
      <c r="N1520" s="402">
        <v>2.7329437866699999</v>
      </c>
      <c r="O1520" s="402"/>
      <c r="P1520" s="402"/>
      <c r="Q1520" s="402"/>
      <c r="R1520" s="404"/>
    </row>
    <row r="1521" spans="2:18">
      <c r="B1521" s="400" t="s">
        <v>1873</v>
      </c>
      <c r="C1521" s="400" t="s">
        <v>1889</v>
      </c>
      <c r="D1521" s="400" t="s">
        <v>120</v>
      </c>
      <c r="E1521" s="405">
        <v>2.7</v>
      </c>
      <c r="F1521" s="400" t="s">
        <v>481</v>
      </c>
      <c r="G1521" s="400" t="s">
        <v>334</v>
      </c>
      <c r="H1521" s="400" t="s">
        <v>205</v>
      </c>
      <c r="I1521" s="401" t="s">
        <v>365</v>
      </c>
      <c r="J1521" s="402">
        <v>13.213226239999999</v>
      </c>
      <c r="K1521" s="403"/>
      <c r="L1521" s="402">
        <v>2.8592476800000002</v>
      </c>
      <c r="M1521" s="402">
        <v>7.1168163199999999</v>
      </c>
      <c r="N1521" s="402">
        <v>3.23716224</v>
      </c>
      <c r="O1521" s="402"/>
      <c r="P1521" s="402"/>
      <c r="Q1521" s="402"/>
      <c r="R1521" s="404"/>
    </row>
    <row r="1522" spans="2:18">
      <c r="B1522" s="400" t="s">
        <v>1873</v>
      </c>
      <c r="C1522" s="400" t="s">
        <v>1889</v>
      </c>
      <c r="D1522" s="400" t="s">
        <v>120</v>
      </c>
      <c r="E1522" s="405">
        <v>2.7</v>
      </c>
      <c r="F1522" s="400" t="s">
        <v>481</v>
      </c>
      <c r="G1522" s="400" t="s">
        <v>334</v>
      </c>
      <c r="H1522" s="400" t="s">
        <v>773</v>
      </c>
      <c r="I1522" s="401" t="s">
        <v>365</v>
      </c>
      <c r="J1522" s="402">
        <v>6.4742454399999998</v>
      </c>
      <c r="K1522" s="403"/>
      <c r="L1522" s="402">
        <v>0</v>
      </c>
      <c r="M1522" s="402">
        <v>2.1109638400000001</v>
      </c>
      <c r="N1522" s="402">
        <v>4.3632815999999996</v>
      </c>
      <c r="O1522" s="402"/>
      <c r="P1522" s="402"/>
      <c r="Q1522" s="402"/>
      <c r="R1522" s="404"/>
    </row>
    <row r="1523" spans="2:18">
      <c r="B1523" s="400" t="s">
        <v>1873</v>
      </c>
      <c r="C1523" s="400" t="s">
        <v>1889</v>
      </c>
      <c r="D1523" s="400" t="s">
        <v>120</v>
      </c>
      <c r="E1523" s="405">
        <v>2.7</v>
      </c>
      <c r="F1523" s="400" t="s">
        <v>481</v>
      </c>
      <c r="G1523" s="400" t="s">
        <v>334</v>
      </c>
      <c r="H1523" s="400" t="s">
        <v>1891</v>
      </c>
      <c r="I1523" s="401" t="s">
        <v>365</v>
      </c>
      <c r="J1523" s="402">
        <v>10.810859146669999</v>
      </c>
      <c r="K1523" s="403"/>
      <c r="L1523" s="402">
        <v>1.46798864</v>
      </c>
      <c r="M1523" s="402">
        <v>6.2185915733300003</v>
      </c>
      <c r="N1523" s="402">
        <v>3.1242789333299998</v>
      </c>
      <c r="O1523" s="402"/>
      <c r="P1523" s="402"/>
      <c r="Q1523" s="402"/>
      <c r="R1523" s="404"/>
    </row>
    <row r="1524" spans="2:18">
      <c r="B1524" s="400" t="s">
        <v>1873</v>
      </c>
      <c r="C1524" s="400" t="s">
        <v>1889</v>
      </c>
      <c r="D1524" s="400" t="s">
        <v>120</v>
      </c>
      <c r="E1524" s="405">
        <v>2.7</v>
      </c>
      <c r="F1524" s="400" t="s">
        <v>481</v>
      </c>
      <c r="G1524" s="400" t="s">
        <v>334</v>
      </c>
      <c r="H1524" s="400" t="s">
        <v>1890</v>
      </c>
      <c r="I1524" s="401" t="s">
        <v>365</v>
      </c>
      <c r="J1524" s="402">
        <v>15.096548800000001</v>
      </c>
      <c r="K1524" s="403"/>
      <c r="L1524" s="402">
        <v>3.7377793066699998</v>
      </c>
      <c r="M1524" s="402">
        <v>8.3264404266700005</v>
      </c>
      <c r="N1524" s="402">
        <v>3.03232906667</v>
      </c>
      <c r="O1524" s="402"/>
      <c r="P1524" s="402"/>
      <c r="Q1524" s="402"/>
      <c r="R1524" s="404"/>
    </row>
    <row r="1525" spans="2:18">
      <c r="B1525" s="400" t="s">
        <v>1873</v>
      </c>
      <c r="C1525" s="400" t="s">
        <v>1889</v>
      </c>
      <c r="D1525" s="400" t="s">
        <v>120</v>
      </c>
      <c r="E1525" s="405">
        <v>2.7</v>
      </c>
      <c r="F1525" s="400" t="s">
        <v>482</v>
      </c>
      <c r="G1525" s="400" t="s">
        <v>334</v>
      </c>
      <c r="H1525" s="400" t="s">
        <v>205</v>
      </c>
      <c r="I1525" s="401" t="s">
        <v>365</v>
      </c>
      <c r="J1525" s="402">
        <v>15.87293034667</v>
      </c>
      <c r="K1525" s="403"/>
      <c r="L1525" s="402">
        <v>2.4989975466700001</v>
      </c>
      <c r="M1525" s="402">
        <v>2.21153717333</v>
      </c>
      <c r="N1525" s="402">
        <v>11.16239562667</v>
      </c>
      <c r="O1525" s="402"/>
      <c r="P1525" s="402"/>
      <c r="Q1525" s="402"/>
      <c r="R1525" s="404"/>
    </row>
    <row r="1526" spans="2:18">
      <c r="B1526" s="400" t="s">
        <v>1873</v>
      </c>
      <c r="C1526" s="400" t="s">
        <v>1889</v>
      </c>
      <c r="D1526" s="400" t="s">
        <v>120</v>
      </c>
      <c r="E1526" s="405">
        <v>2.7</v>
      </c>
      <c r="F1526" s="400" t="s">
        <v>482</v>
      </c>
      <c r="G1526" s="400" t="s">
        <v>334</v>
      </c>
      <c r="H1526" s="400" t="s">
        <v>773</v>
      </c>
      <c r="I1526" s="401" t="s">
        <v>365</v>
      </c>
      <c r="J1526" s="402">
        <v>18.700809280000001</v>
      </c>
      <c r="K1526" s="403"/>
      <c r="L1526" s="402">
        <v>0</v>
      </c>
      <c r="M1526" s="402">
        <v>0.97062133333</v>
      </c>
      <c r="N1526" s="402">
        <v>17.73018794667</v>
      </c>
      <c r="O1526" s="402"/>
      <c r="P1526" s="402"/>
      <c r="Q1526" s="402"/>
      <c r="R1526" s="404"/>
    </row>
    <row r="1527" spans="2:18">
      <c r="B1527" s="400" t="s">
        <v>1873</v>
      </c>
      <c r="C1527" s="400" t="s">
        <v>1889</v>
      </c>
      <c r="D1527" s="400" t="s">
        <v>120</v>
      </c>
      <c r="E1527" s="405">
        <v>2.7</v>
      </c>
      <c r="F1527" s="400" t="s">
        <v>482</v>
      </c>
      <c r="G1527" s="400" t="s">
        <v>334</v>
      </c>
      <c r="H1527" s="400" t="s">
        <v>1891</v>
      </c>
      <c r="I1527" s="401" t="s">
        <v>365</v>
      </c>
      <c r="J1527" s="402">
        <v>16.858768095999999</v>
      </c>
      <c r="K1527" s="403"/>
      <c r="L1527" s="402">
        <v>0.72279465600000004</v>
      </c>
      <c r="M1527" s="402">
        <v>3.1464729600000001</v>
      </c>
      <c r="N1527" s="402">
        <v>12.98950048</v>
      </c>
      <c r="O1527" s="402"/>
      <c r="P1527" s="402"/>
      <c r="Q1527" s="402"/>
      <c r="R1527" s="404"/>
    </row>
    <row r="1528" spans="2:18">
      <c r="B1528" s="400" t="s">
        <v>1873</v>
      </c>
      <c r="C1528" s="400" t="s">
        <v>1889</v>
      </c>
      <c r="D1528" s="400" t="s">
        <v>120</v>
      </c>
      <c r="E1528" s="405">
        <v>2.7</v>
      </c>
      <c r="F1528" s="400" t="s">
        <v>482</v>
      </c>
      <c r="G1528" s="400" t="s">
        <v>334</v>
      </c>
      <c r="H1528" s="400" t="s">
        <v>1890</v>
      </c>
      <c r="I1528" s="401" t="s">
        <v>365</v>
      </c>
      <c r="J1528" s="402">
        <v>14.3311072</v>
      </c>
      <c r="K1528" s="403"/>
      <c r="L1528" s="402">
        <v>3.8910763733299998</v>
      </c>
      <c r="M1528" s="402">
        <v>2.8434315733300002</v>
      </c>
      <c r="N1528" s="402">
        <v>7.59659925333</v>
      </c>
      <c r="O1528" s="402"/>
      <c r="P1528" s="402"/>
      <c r="Q1528" s="402"/>
      <c r="R1528" s="404"/>
    </row>
    <row r="1529" spans="2:18">
      <c r="B1529" s="400" t="s">
        <v>1873</v>
      </c>
      <c r="C1529" s="400" t="s">
        <v>1889</v>
      </c>
      <c r="D1529" s="400" t="s">
        <v>120</v>
      </c>
      <c r="E1529" s="405">
        <v>2.7</v>
      </c>
      <c r="F1529" s="400" t="s">
        <v>483</v>
      </c>
      <c r="G1529" s="400" t="s">
        <v>334</v>
      </c>
      <c r="H1529" s="400" t="s">
        <v>205</v>
      </c>
      <c r="I1529" s="401" t="s">
        <v>365</v>
      </c>
      <c r="J1529" s="402">
        <v>6.9045408213300004</v>
      </c>
      <c r="K1529" s="403"/>
      <c r="L1529" s="402">
        <v>0.60632759466999997</v>
      </c>
      <c r="M1529" s="402">
        <v>3.6988389333299998</v>
      </c>
      <c r="N1529" s="402">
        <v>2.5993742933299999</v>
      </c>
      <c r="O1529" s="402"/>
      <c r="P1529" s="402"/>
      <c r="Q1529" s="402"/>
      <c r="R1529" s="404"/>
    </row>
    <row r="1530" spans="2:18">
      <c r="B1530" s="400" t="s">
        <v>1873</v>
      </c>
      <c r="C1530" s="400" t="s">
        <v>1889</v>
      </c>
      <c r="D1530" s="400" t="s">
        <v>120</v>
      </c>
      <c r="E1530" s="405">
        <v>2.7</v>
      </c>
      <c r="F1530" s="400" t="s">
        <v>483</v>
      </c>
      <c r="G1530" s="400" t="s">
        <v>334</v>
      </c>
      <c r="H1530" s="400" t="s">
        <v>773</v>
      </c>
      <c r="I1530" s="401" t="s">
        <v>365</v>
      </c>
      <c r="J1530" s="402">
        <v>8.5816565333299994</v>
      </c>
      <c r="K1530" s="403"/>
      <c r="L1530" s="402">
        <v>0</v>
      </c>
      <c r="M1530" s="402">
        <v>3.7544060799999999</v>
      </c>
      <c r="N1530" s="402">
        <v>4.8272504533299996</v>
      </c>
      <c r="O1530" s="402"/>
      <c r="P1530" s="402"/>
      <c r="Q1530" s="402"/>
      <c r="R1530" s="404"/>
    </row>
    <row r="1531" spans="2:18">
      <c r="B1531" s="400" t="s">
        <v>1873</v>
      </c>
      <c r="C1531" s="400" t="s">
        <v>1889</v>
      </c>
      <c r="D1531" s="400" t="s">
        <v>120</v>
      </c>
      <c r="E1531" s="405">
        <v>2.7</v>
      </c>
      <c r="F1531" s="400" t="s">
        <v>483</v>
      </c>
      <c r="G1531" s="400" t="s">
        <v>334</v>
      </c>
      <c r="H1531" s="400" t="s">
        <v>1891</v>
      </c>
      <c r="I1531" s="401" t="s">
        <v>365</v>
      </c>
      <c r="J1531" s="402">
        <v>6.6644631040000002</v>
      </c>
      <c r="K1531" s="403"/>
      <c r="L1531" s="402">
        <v>0.67456728532999999</v>
      </c>
      <c r="M1531" s="402">
        <v>3.97176202667</v>
      </c>
      <c r="N1531" s="402">
        <v>2.018133792</v>
      </c>
      <c r="O1531" s="402"/>
      <c r="P1531" s="402"/>
      <c r="Q1531" s="402"/>
      <c r="R1531" s="404"/>
    </row>
    <row r="1532" spans="2:18">
      <c r="B1532" s="400" t="s">
        <v>1873</v>
      </c>
      <c r="C1532" s="400" t="s">
        <v>1889</v>
      </c>
      <c r="D1532" s="400" t="s">
        <v>120</v>
      </c>
      <c r="E1532" s="405">
        <v>2.7</v>
      </c>
      <c r="F1532" s="400" t="s">
        <v>483</v>
      </c>
      <c r="G1532" s="400" t="s">
        <v>334</v>
      </c>
      <c r="H1532" s="400" t="s">
        <v>1890</v>
      </c>
      <c r="I1532" s="401" t="s">
        <v>365</v>
      </c>
      <c r="J1532" s="402">
        <v>6.3498618133300004</v>
      </c>
      <c r="K1532" s="403"/>
      <c r="L1532" s="402">
        <v>0.80808712533000004</v>
      </c>
      <c r="M1532" s="402">
        <v>3.6618927999999999</v>
      </c>
      <c r="N1532" s="402">
        <v>1.8798818879999999</v>
      </c>
      <c r="O1532" s="402"/>
      <c r="P1532" s="402"/>
      <c r="Q1532" s="402"/>
      <c r="R1532" s="404"/>
    </row>
    <row r="1533" spans="2:18">
      <c r="B1533" s="400" t="s">
        <v>1873</v>
      </c>
      <c r="C1533" s="400" t="s">
        <v>1889</v>
      </c>
      <c r="D1533" s="400" t="s">
        <v>120</v>
      </c>
      <c r="E1533" s="405">
        <v>2.7</v>
      </c>
      <c r="F1533" s="400" t="s">
        <v>484</v>
      </c>
      <c r="G1533" s="400" t="s">
        <v>334</v>
      </c>
      <c r="H1533" s="400" t="s">
        <v>205</v>
      </c>
      <c r="I1533" s="401" t="s">
        <v>365</v>
      </c>
      <c r="J1533" s="402">
        <v>15.081353664</v>
      </c>
      <c r="K1533" s="403"/>
      <c r="L1533" s="402">
        <v>0.51076742399999997</v>
      </c>
      <c r="M1533" s="402">
        <v>7.0715709866700003</v>
      </c>
      <c r="N1533" s="402">
        <v>7.4990152533299996</v>
      </c>
      <c r="O1533" s="402"/>
      <c r="P1533" s="402"/>
      <c r="Q1533" s="402"/>
      <c r="R1533" s="404"/>
    </row>
    <row r="1534" spans="2:18">
      <c r="B1534" s="400" t="s">
        <v>1873</v>
      </c>
      <c r="C1534" s="400" t="s">
        <v>1889</v>
      </c>
      <c r="D1534" s="400" t="s">
        <v>120</v>
      </c>
      <c r="E1534" s="405">
        <v>2.7</v>
      </c>
      <c r="F1534" s="400" t="s">
        <v>484</v>
      </c>
      <c r="G1534" s="400" t="s">
        <v>334</v>
      </c>
      <c r="H1534" s="400" t="s">
        <v>773</v>
      </c>
      <c r="I1534" s="401" t="s">
        <v>365</v>
      </c>
      <c r="J1534" s="402">
        <v>13.667941333330001</v>
      </c>
      <c r="K1534" s="403"/>
      <c r="L1534" s="402">
        <v>0</v>
      </c>
      <c r="M1534" s="402">
        <v>4.1815220266699997</v>
      </c>
      <c r="N1534" s="402">
        <v>9.4864193066699993</v>
      </c>
      <c r="O1534" s="402"/>
      <c r="P1534" s="402"/>
      <c r="Q1534" s="402"/>
      <c r="R1534" s="404"/>
    </row>
    <row r="1535" spans="2:18">
      <c r="B1535" s="400" t="s">
        <v>1873</v>
      </c>
      <c r="C1535" s="400" t="s">
        <v>1889</v>
      </c>
      <c r="D1535" s="400" t="s">
        <v>120</v>
      </c>
      <c r="E1535" s="405">
        <v>2.7</v>
      </c>
      <c r="F1535" s="400" t="s">
        <v>484</v>
      </c>
      <c r="G1535" s="400" t="s">
        <v>334</v>
      </c>
      <c r="H1535" s="400" t="s">
        <v>1891</v>
      </c>
      <c r="I1535" s="401" t="s">
        <v>365</v>
      </c>
      <c r="J1535" s="402">
        <v>18.022142656</v>
      </c>
      <c r="K1535" s="403"/>
      <c r="L1535" s="402">
        <v>0.85498500266999999</v>
      </c>
      <c r="M1535" s="402">
        <v>12.759481920000001</v>
      </c>
      <c r="N1535" s="402">
        <v>4.4076757333299996</v>
      </c>
      <c r="O1535" s="402"/>
      <c r="P1535" s="402"/>
      <c r="Q1535" s="402"/>
      <c r="R1535" s="404"/>
    </row>
    <row r="1536" spans="2:18">
      <c r="B1536" s="400" t="s">
        <v>1873</v>
      </c>
      <c r="C1536" s="400" t="s">
        <v>1889</v>
      </c>
      <c r="D1536" s="400" t="s">
        <v>120</v>
      </c>
      <c r="E1536" s="405">
        <v>2.7</v>
      </c>
      <c r="F1536" s="400" t="s">
        <v>484</v>
      </c>
      <c r="G1536" s="400" t="s">
        <v>334</v>
      </c>
      <c r="H1536" s="400" t="s">
        <v>1890</v>
      </c>
      <c r="I1536" s="401" t="s">
        <v>365</v>
      </c>
      <c r="J1536" s="402">
        <v>15.950997546669999</v>
      </c>
      <c r="K1536" s="403"/>
      <c r="L1536" s="402">
        <v>2.61467562667</v>
      </c>
      <c r="M1536" s="402">
        <v>9.6598067200000006</v>
      </c>
      <c r="N1536" s="402">
        <v>3.6765151999999999</v>
      </c>
      <c r="O1536" s="402"/>
      <c r="P1536" s="402"/>
      <c r="Q1536" s="402"/>
      <c r="R1536" s="404"/>
    </row>
    <row r="1537" spans="2:18">
      <c r="B1537" s="400" t="s">
        <v>1873</v>
      </c>
      <c r="C1537" s="400" t="s">
        <v>1889</v>
      </c>
      <c r="D1537" s="400" t="s">
        <v>120</v>
      </c>
      <c r="E1537" s="405">
        <v>2.7</v>
      </c>
      <c r="F1537" s="400" t="s">
        <v>485</v>
      </c>
      <c r="G1537" s="400" t="s">
        <v>334</v>
      </c>
      <c r="H1537" s="400" t="s">
        <v>205</v>
      </c>
      <c r="I1537" s="401" t="s">
        <v>365</v>
      </c>
      <c r="J1537" s="402">
        <v>10.701862176000001</v>
      </c>
      <c r="K1537" s="403"/>
      <c r="L1537" s="402">
        <v>0.20669790933000001</v>
      </c>
      <c r="M1537" s="402">
        <v>3.7540696533300002</v>
      </c>
      <c r="N1537" s="402">
        <v>6.7410946133299996</v>
      </c>
      <c r="O1537" s="402"/>
      <c r="P1537" s="402"/>
      <c r="Q1537" s="402"/>
      <c r="R1537" s="404"/>
    </row>
    <row r="1538" spans="2:18">
      <c r="B1538" s="400" t="s">
        <v>1873</v>
      </c>
      <c r="C1538" s="400" t="s">
        <v>1889</v>
      </c>
      <c r="D1538" s="400" t="s">
        <v>120</v>
      </c>
      <c r="E1538" s="405">
        <v>2.7</v>
      </c>
      <c r="F1538" s="400" t="s">
        <v>485</v>
      </c>
      <c r="G1538" s="400" t="s">
        <v>334</v>
      </c>
      <c r="H1538" s="400" t="s">
        <v>773</v>
      </c>
      <c r="I1538" s="401" t="s">
        <v>365</v>
      </c>
      <c r="J1538" s="402">
        <v>11.309393002669999</v>
      </c>
      <c r="K1538" s="403"/>
      <c r="L1538" s="402">
        <v>0</v>
      </c>
      <c r="M1538" s="402">
        <v>1.2054787626700001</v>
      </c>
      <c r="N1538" s="402">
        <v>10.10391424</v>
      </c>
      <c r="O1538" s="402"/>
      <c r="P1538" s="402"/>
      <c r="Q1538" s="402"/>
      <c r="R1538" s="404"/>
    </row>
    <row r="1539" spans="2:18">
      <c r="B1539" s="400" t="s">
        <v>1873</v>
      </c>
      <c r="C1539" s="400" t="s">
        <v>1889</v>
      </c>
      <c r="D1539" s="400" t="s">
        <v>120</v>
      </c>
      <c r="E1539" s="405">
        <v>2.7</v>
      </c>
      <c r="F1539" s="400" t="s">
        <v>485</v>
      </c>
      <c r="G1539" s="400" t="s">
        <v>334</v>
      </c>
      <c r="H1539" s="400" t="s">
        <v>1891</v>
      </c>
      <c r="I1539" s="401" t="s">
        <v>365</v>
      </c>
      <c r="J1539" s="402">
        <v>10.259435370669999</v>
      </c>
      <c r="K1539" s="403"/>
      <c r="L1539" s="402">
        <v>0.43088433066999998</v>
      </c>
      <c r="M1539" s="402">
        <v>7.13189472</v>
      </c>
      <c r="N1539" s="402">
        <v>2.6966563200000002</v>
      </c>
      <c r="O1539" s="402"/>
      <c r="P1539" s="402"/>
      <c r="Q1539" s="402"/>
      <c r="R1539" s="404"/>
    </row>
    <row r="1540" spans="2:18">
      <c r="B1540" s="400" t="s">
        <v>1873</v>
      </c>
      <c r="C1540" s="400" t="s">
        <v>1889</v>
      </c>
      <c r="D1540" s="400" t="s">
        <v>120</v>
      </c>
      <c r="E1540" s="405">
        <v>2.7</v>
      </c>
      <c r="F1540" s="400" t="s">
        <v>485</v>
      </c>
      <c r="G1540" s="400" t="s">
        <v>334</v>
      </c>
      <c r="H1540" s="400" t="s">
        <v>1890</v>
      </c>
      <c r="I1540" s="401" t="s">
        <v>365</v>
      </c>
      <c r="J1540" s="402">
        <v>9.6358407786699996</v>
      </c>
      <c r="K1540" s="403"/>
      <c r="L1540" s="402">
        <v>0.51220493867000005</v>
      </c>
      <c r="M1540" s="402">
        <v>7.0446609066699999</v>
      </c>
      <c r="N1540" s="402">
        <v>2.0789749333300001</v>
      </c>
      <c r="O1540" s="402"/>
      <c r="P1540" s="402"/>
      <c r="Q1540" s="402"/>
      <c r="R1540" s="404"/>
    </row>
    <row r="1541" spans="2:18">
      <c r="B1541" s="400" t="s">
        <v>1873</v>
      </c>
      <c r="C1541" s="400" t="s">
        <v>1884</v>
      </c>
      <c r="D1541" s="400" t="s">
        <v>110</v>
      </c>
      <c r="E1541" s="400">
        <v>2.2999999999999998</v>
      </c>
      <c r="F1541" s="400" t="s">
        <v>292</v>
      </c>
      <c r="G1541" s="400" t="s">
        <v>292</v>
      </c>
      <c r="H1541" s="400" t="s">
        <v>321</v>
      </c>
      <c r="I1541" s="401" t="s">
        <v>418</v>
      </c>
      <c r="J1541" s="402">
        <v>3.4424788199999998</v>
      </c>
      <c r="K1541" s="403"/>
      <c r="L1541" s="402">
        <v>0.19188913299999999</v>
      </c>
      <c r="M1541" s="402"/>
      <c r="N1541" s="402"/>
      <c r="O1541" s="402"/>
      <c r="P1541" s="402"/>
      <c r="Q1541" s="402"/>
      <c r="R1541" s="404"/>
    </row>
    <row r="1542" spans="2:18">
      <c r="B1542" s="400" t="s">
        <v>1873</v>
      </c>
      <c r="C1542" s="400" t="s">
        <v>1885</v>
      </c>
      <c r="D1542" s="400" t="s">
        <v>110</v>
      </c>
      <c r="E1542" s="400">
        <v>2.2999999999999998</v>
      </c>
      <c r="F1542" s="400" t="s">
        <v>292</v>
      </c>
      <c r="G1542" s="400" t="s">
        <v>292</v>
      </c>
      <c r="H1542" s="400" t="s">
        <v>377</v>
      </c>
      <c r="I1542" s="401" t="s">
        <v>418</v>
      </c>
      <c r="J1542" s="402">
        <v>3.2959811669999999</v>
      </c>
      <c r="K1542" s="403"/>
      <c r="L1542" s="402">
        <v>2.5900018E-2</v>
      </c>
      <c r="M1542" s="402"/>
      <c r="N1542" s="402"/>
      <c r="O1542" s="402"/>
      <c r="P1542" s="402"/>
      <c r="Q1542" s="402"/>
      <c r="R1542" s="404"/>
    </row>
    <row r="1543" spans="2:18">
      <c r="B1543" s="400" t="s">
        <v>1873</v>
      </c>
      <c r="C1543" s="400" t="s">
        <v>1886</v>
      </c>
      <c r="D1543" s="400" t="s">
        <v>110</v>
      </c>
      <c r="E1543" s="400">
        <v>2.2999999999999998</v>
      </c>
      <c r="F1543" s="400" t="s">
        <v>292</v>
      </c>
      <c r="G1543" s="400" t="s">
        <v>292</v>
      </c>
      <c r="H1543" s="400" t="s">
        <v>1490</v>
      </c>
      <c r="I1543" s="401" t="s">
        <v>418</v>
      </c>
      <c r="J1543" s="402">
        <v>3.3719547950000002</v>
      </c>
      <c r="K1543" s="403"/>
      <c r="L1543" s="402">
        <v>0.18015778900000001</v>
      </c>
      <c r="M1543" s="402"/>
      <c r="N1543" s="402"/>
      <c r="O1543" s="402"/>
      <c r="P1543" s="402"/>
      <c r="Q1543" s="402"/>
      <c r="R1543" s="404"/>
    </row>
    <row r="1544" spans="2:18">
      <c r="B1544" s="400" t="s">
        <v>1873</v>
      </c>
      <c r="C1544" s="400" t="s">
        <v>1887</v>
      </c>
      <c r="D1544" s="400" t="s">
        <v>110</v>
      </c>
      <c r="E1544" s="400">
        <v>2.2999999999999998</v>
      </c>
      <c r="F1544" s="400" t="s">
        <v>292</v>
      </c>
      <c r="G1544" s="400" t="s">
        <v>292</v>
      </c>
      <c r="H1544" s="400" t="s">
        <v>1888</v>
      </c>
      <c r="I1544" s="401" t="s">
        <v>418</v>
      </c>
      <c r="J1544" s="402">
        <v>4.6727140489999996</v>
      </c>
      <c r="K1544" s="403"/>
      <c r="L1544" s="402">
        <v>0.158354255</v>
      </c>
      <c r="M1544" s="402"/>
      <c r="N1544" s="402"/>
      <c r="O1544" s="402"/>
      <c r="P1544" s="402"/>
      <c r="Q1544" s="402"/>
      <c r="R1544" s="404"/>
    </row>
    <row r="1545" spans="2:18">
      <c r="B1545" s="400" t="s">
        <v>1873</v>
      </c>
      <c r="C1545" s="400" t="s">
        <v>1875</v>
      </c>
      <c r="D1545" s="400" t="s">
        <v>110</v>
      </c>
      <c r="E1545" s="400">
        <v>2.2999999999999998</v>
      </c>
      <c r="F1545" s="400" t="s">
        <v>292</v>
      </c>
      <c r="G1545" s="400" t="s">
        <v>292</v>
      </c>
      <c r="H1545" s="400" t="s">
        <v>1863</v>
      </c>
      <c r="I1545" s="401" t="s">
        <v>418</v>
      </c>
      <c r="J1545" s="402">
        <v>7.2880968319999999</v>
      </c>
      <c r="K1545" s="403"/>
      <c r="L1545" s="402">
        <v>1.4838576939999999</v>
      </c>
      <c r="M1545" s="402"/>
      <c r="N1545" s="402"/>
      <c r="O1545" s="402"/>
      <c r="P1545" s="402"/>
      <c r="Q1545" s="402"/>
      <c r="R1545" s="404"/>
    </row>
    <row r="1546" spans="2:18">
      <c r="B1546" s="400" t="s">
        <v>1873</v>
      </c>
      <c r="C1546" s="400" t="s">
        <v>1876</v>
      </c>
      <c r="D1546" s="400" t="s">
        <v>110</v>
      </c>
      <c r="E1546" s="400">
        <v>2.2999999999999998</v>
      </c>
      <c r="F1546" s="400" t="s">
        <v>292</v>
      </c>
      <c r="G1546" s="400" t="s">
        <v>292</v>
      </c>
      <c r="H1546" s="400" t="s">
        <v>1865</v>
      </c>
      <c r="I1546" s="401" t="s">
        <v>418</v>
      </c>
      <c r="J1546" s="402">
        <v>6.274900455</v>
      </c>
      <c r="K1546" s="403"/>
      <c r="L1546" s="402">
        <v>1.0717563000000001</v>
      </c>
      <c r="M1546" s="402"/>
      <c r="N1546" s="402"/>
      <c r="O1546" s="402"/>
      <c r="P1546" s="402"/>
      <c r="Q1546" s="402"/>
      <c r="R1546" s="404"/>
    </row>
    <row r="1547" spans="2:18">
      <c r="B1547" s="400" t="s">
        <v>1873</v>
      </c>
      <c r="C1547" s="400" t="s">
        <v>1877</v>
      </c>
      <c r="D1547" s="400" t="s">
        <v>110</v>
      </c>
      <c r="E1547" s="400">
        <v>2.2999999999999998</v>
      </c>
      <c r="F1547" s="400" t="s">
        <v>292</v>
      </c>
      <c r="G1547" s="400" t="s">
        <v>292</v>
      </c>
      <c r="H1547" s="400" t="s">
        <v>1867</v>
      </c>
      <c r="I1547" s="401" t="s">
        <v>418</v>
      </c>
      <c r="J1547" s="402">
        <v>6.4282575360000003</v>
      </c>
      <c r="K1547" s="403"/>
      <c r="L1547" s="402">
        <v>1.5707719250000001</v>
      </c>
      <c r="M1547" s="402"/>
      <c r="N1547" s="402"/>
      <c r="O1547" s="402"/>
      <c r="P1547" s="402"/>
      <c r="Q1547" s="402"/>
      <c r="R1547" s="404"/>
    </row>
    <row r="1548" spans="2:18">
      <c r="B1548" s="400" t="s">
        <v>1873</v>
      </c>
      <c r="C1548" s="400" t="s">
        <v>1878</v>
      </c>
      <c r="D1548" s="400" t="s">
        <v>110</v>
      </c>
      <c r="E1548" s="400">
        <v>2.2999999999999998</v>
      </c>
      <c r="F1548" s="400" t="s">
        <v>292</v>
      </c>
      <c r="G1548" s="400" t="s">
        <v>292</v>
      </c>
      <c r="H1548" s="400" t="s">
        <v>1869</v>
      </c>
      <c r="I1548" s="401" t="s">
        <v>418</v>
      </c>
      <c r="J1548" s="402">
        <v>8.1550792059999999</v>
      </c>
      <c r="K1548" s="403"/>
      <c r="L1548" s="402">
        <v>1.321129877</v>
      </c>
      <c r="M1548" s="402"/>
      <c r="N1548" s="402"/>
      <c r="O1548" s="402"/>
      <c r="P1548" s="402"/>
      <c r="Q1548" s="402"/>
      <c r="R1548" s="404"/>
    </row>
    <row r="1549" spans="2:18">
      <c r="B1549" s="400" t="s">
        <v>1873</v>
      </c>
      <c r="C1549" s="400" t="s">
        <v>1879</v>
      </c>
      <c r="D1549" s="400" t="s">
        <v>110</v>
      </c>
      <c r="E1549" s="400">
        <v>2.2999999999999998</v>
      </c>
      <c r="F1549" s="400" t="s">
        <v>292</v>
      </c>
      <c r="G1549" s="400" t="s">
        <v>292</v>
      </c>
      <c r="H1549" s="400" t="s">
        <v>1871</v>
      </c>
      <c r="I1549" s="401" t="s">
        <v>418</v>
      </c>
      <c r="J1549" s="402">
        <v>8.2839118710000008</v>
      </c>
      <c r="K1549" s="403"/>
      <c r="L1549" s="402">
        <v>2.6030266649999998</v>
      </c>
      <c r="M1549" s="402"/>
      <c r="N1549" s="402"/>
      <c r="O1549" s="402"/>
      <c r="P1549" s="402"/>
      <c r="Q1549" s="402"/>
      <c r="R1549" s="404"/>
    </row>
    <row r="1550" spans="2:18">
      <c r="B1550" s="400" t="s">
        <v>1873</v>
      </c>
      <c r="C1550" s="400" t="s">
        <v>1874</v>
      </c>
      <c r="D1550" s="400" t="s">
        <v>112</v>
      </c>
      <c r="E1550" s="400">
        <v>2.7</v>
      </c>
      <c r="F1550" s="400" t="s">
        <v>292</v>
      </c>
      <c r="G1550" s="400" t="s">
        <v>292</v>
      </c>
      <c r="H1550" s="400" t="s">
        <v>335</v>
      </c>
      <c r="I1550" s="401" t="s">
        <v>396</v>
      </c>
      <c r="J1550" s="402">
        <v>1.3034250999999999</v>
      </c>
      <c r="K1550" s="403">
        <v>1.86205964</v>
      </c>
      <c r="L1550" s="402"/>
      <c r="M1550" s="402"/>
      <c r="N1550" s="402"/>
      <c r="O1550" s="402">
        <v>8.1116800000000003E-2</v>
      </c>
      <c r="P1550" s="402">
        <v>0.28844567999999998</v>
      </c>
      <c r="Q1550" s="402">
        <v>0.18907205999999999</v>
      </c>
      <c r="R1550" s="404"/>
    </row>
    <row r="1551" spans="2:18">
      <c r="B1551" s="400" t="s">
        <v>1873</v>
      </c>
      <c r="C1551" s="400" t="s">
        <v>1880</v>
      </c>
      <c r="D1551" s="400" t="s">
        <v>112</v>
      </c>
      <c r="E1551" s="400">
        <v>2.7</v>
      </c>
      <c r="F1551" s="400" t="s">
        <v>292</v>
      </c>
      <c r="G1551" s="400" t="s">
        <v>292</v>
      </c>
      <c r="H1551" s="400" t="s">
        <v>335</v>
      </c>
      <c r="I1551" s="401" t="s">
        <v>396</v>
      </c>
      <c r="J1551" s="402">
        <v>1.3034250999999999</v>
      </c>
      <c r="K1551" s="403">
        <v>1.86205964</v>
      </c>
      <c r="L1551" s="402"/>
      <c r="M1551" s="402"/>
      <c r="N1551" s="402"/>
      <c r="O1551" s="402">
        <v>8.1116800000000003E-2</v>
      </c>
      <c r="P1551" s="402">
        <v>0.28844567999999998</v>
      </c>
      <c r="Q1551" s="402">
        <v>0.18907205999999999</v>
      </c>
      <c r="R1551" s="404"/>
    </row>
    <row r="1552" spans="2:18">
      <c r="B1552" s="400" t="s">
        <v>1873</v>
      </c>
      <c r="C1552" s="400" t="s">
        <v>1881</v>
      </c>
      <c r="D1552" s="400" t="s">
        <v>112</v>
      </c>
      <c r="E1552" s="400">
        <v>2.7</v>
      </c>
      <c r="F1552" s="400" t="s">
        <v>292</v>
      </c>
      <c r="G1552" s="400" t="s">
        <v>292</v>
      </c>
      <c r="H1552" s="400" t="s">
        <v>335</v>
      </c>
      <c r="I1552" s="401" t="s">
        <v>396</v>
      </c>
      <c r="J1552" s="402">
        <v>1.3034250999999999</v>
      </c>
      <c r="K1552" s="403">
        <v>1.86205964</v>
      </c>
      <c r="L1552" s="402"/>
      <c r="M1552" s="402"/>
      <c r="N1552" s="402"/>
      <c r="O1552" s="402">
        <v>8.1116800000000003E-2</v>
      </c>
      <c r="P1552" s="402">
        <v>0.28844567999999998</v>
      </c>
      <c r="Q1552" s="402">
        <v>0.18907205999999999</v>
      </c>
      <c r="R1552" s="404"/>
    </row>
    <row r="1553" spans="2:18">
      <c r="B1553" s="400" t="s">
        <v>1873</v>
      </c>
      <c r="C1553" s="400" t="s">
        <v>1882</v>
      </c>
      <c r="D1553" s="400" t="s">
        <v>112</v>
      </c>
      <c r="E1553" s="400">
        <v>2.7</v>
      </c>
      <c r="F1553" s="400" t="s">
        <v>292</v>
      </c>
      <c r="G1553" s="400" t="s">
        <v>292</v>
      </c>
      <c r="H1553" s="400" t="s">
        <v>335</v>
      </c>
      <c r="I1553" s="401" t="s">
        <v>396</v>
      </c>
      <c r="J1553" s="402">
        <v>1.3034250999999999</v>
      </c>
      <c r="K1553" s="403">
        <v>1.86205964</v>
      </c>
      <c r="L1553" s="402"/>
      <c r="M1553" s="402"/>
      <c r="N1553" s="402"/>
      <c r="O1553" s="402">
        <v>8.1116800000000003E-2</v>
      </c>
      <c r="P1553" s="402">
        <v>0.28844567999999998</v>
      </c>
      <c r="Q1553" s="402">
        <v>0.18907205999999999</v>
      </c>
      <c r="R1553" s="404"/>
    </row>
    <row r="1554" spans="2:18">
      <c r="B1554" s="400" t="s">
        <v>1873</v>
      </c>
      <c r="C1554" s="400" t="s">
        <v>1898</v>
      </c>
      <c r="D1554" s="400" t="s">
        <v>112</v>
      </c>
      <c r="E1554" s="400">
        <v>2.7</v>
      </c>
      <c r="F1554" s="400" t="s">
        <v>292</v>
      </c>
      <c r="G1554" s="400" t="s">
        <v>292</v>
      </c>
      <c r="H1554" s="400" t="s">
        <v>335</v>
      </c>
      <c r="I1554" s="401" t="s">
        <v>396</v>
      </c>
      <c r="J1554" s="402">
        <v>0.98509449000000004</v>
      </c>
      <c r="K1554" s="403">
        <v>1.4187505469999999</v>
      </c>
      <c r="L1554" s="402"/>
      <c r="M1554" s="402"/>
      <c r="N1554" s="402"/>
      <c r="O1554" s="402">
        <v>4.3287777E-2</v>
      </c>
      <c r="P1554" s="402">
        <v>0.20653737</v>
      </c>
      <c r="Q1554" s="402">
        <v>0.18383090999999999</v>
      </c>
      <c r="R1554" s="404"/>
    </row>
    <row r="1555" spans="2:18">
      <c r="B1555" s="400" t="s">
        <v>1873</v>
      </c>
      <c r="C1555" s="400" t="s">
        <v>1899</v>
      </c>
      <c r="D1555" s="400" t="s">
        <v>112</v>
      </c>
      <c r="E1555" s="400">
        <v>2.7</v>
      </c>
      <c r="F1555" s="400" t="s">
        <v>292</v>
      </c>
      <c r="G1555" s="400" t="s">
        <v>292</v>
      </c>
      <c r="H1555" s="400" t="s">
        <v>335</v>
      </c>
      <c r="I1555" s="401" t="s">
        <v>396</v>
      </c>
      <c r="J1555" s="402">
        <v>7.7103890000000002</v>
      </c>
      <c r="K1555" s="403">
        <v>9.3207179900000003</v>
      </c>
      <c r="L1555" s="402"/>
      <c r="M1555" s="402"/>
      <c r="N1555" s="402"/>
      <c r="O1555" s="402">
        <v>0.90702165999999995</v>
      </c>
      <c r="P1555" s="402">
        <v>0.49396057999999998</v>
      </c>
      <c r="Q1555" s="402">
        <v>0.20934675</v>
      </c>
      <c r="R1555" s="404"/>
    </row>
    <row r="1556" spans="2:18">
      <c r="B1556" s="400" t="s">
        <v>1873</v>
      </c>
      <c r="C1556" s="400" t="s">
        <v>1900</v>
      </c>
      <c r="D1556" s="400" t="s">
        <v>112</v>
      </c>
      <c r="E1556" s="400">
        <v>2.7</v>
      </c>
      <c r="F1556" s="400" t="s">
        <v>292</v>
      </c>
      <c r="G1556" s="400" t="s">
        <v>292</v>
      </c>
      <c r="H1556" s="400" t="s">
        <v>335</v>
      </c>
      <c r="I1556" s="401" t="s">
        <v>396</v>
      </c>
      <c r="J1556" s="402">
        <v>7.7103890000000002</v>
      </c>
      <c r="K1556" s="403">
        <v>9.3207179900000003</v>
      </c>
      <c r="L1556" s="402"/>
      <c r="M1556" s="402"/>
      <c r="N1556" s="402"/>
      <c r="O1556" s="402">
        <v>0.90702165999999995</v>
      </c>
      <c r="P1556" s="402">
        <v>0.49396057999999998</v>
      </c>
      <c r="Q1556" s="402">
        <v>0.20934675</v>
      </c>
      <c r="R1556" s="404"/>
    </row>
    <row r="1557" spans="2:18">
      <c r="B1557" s="400" t="s">
        <v>1873</v>
      </c>
      <c r="C1557" s="400" t="s">
        <v>1902</v>
      </c>
      <c r="D1557" s="400" t="s">
        <v>112</v>
      </c>
      <c r="E1557" s="400">
        <v>2.7</v>
      </c>
      <c r="F1557" s="400" t="s">
        <v>292</v>
      </c>
      <c r="G1557" s="400" t="s">
        <v>292</v>
      </c>
      <c r="H1557" s="400" t="s">
        <v>335</v>
      </c>
      <c r="I1557" s="401" t="s">
        <v>396</v>
      </c>
      <c r="J1557" s="402">
        <v>7.7103890000000002</v>
      </c>
      <c r="K1557" s="403">
        <v>9.3207179900000003</v>
      </c>
      <c r="L1557" s="402"/>
      <c r="M1557" s="402"/>
      <c r="N1557" s="402"/>
      <c r="O1557" s="402">
        <v>0.90702165999999995</v>
      </c>
      <c r="P1557" s="402">
        <v>0.49396057999999998</v>
      </c>
      <c r="Q1557" s="402">
        <v>0.20934675</v>
      </c>
      <c r="R1557" s="404"/>
    </row>
    <row r="1558" spans="2:18">
      <c r="B1558" s="400" t="s">
        <v>1873</v>
      </c>
      <c r="C1558" s="400" t="s">
        <v>1904</v>
      </c>
      <c r="D1558" s="400" t="s">
        <v>112</v>
      </c>
      <c r="E1558" s="400">
        <v>2.7</v>
      </c>
      <c r="F1558" s="400" t="s">
        <v>292</v>
      </c>
      <c r="G1558" s="400" t="s">
        <v>292</v>
      </c>
      <c r="H1558" s="400" t="s">
        <v>335</v>
      </c>
      <c r="I1558" s="401" t="s">
        <v>396</v>
      </c>
      <c r="J1558" s="402">
        <v>7.7103890000000002</v>
      </c>
      <c r="K1558" s="403">
        <v>9.3207179900000003</v>
      </c>
      <c r="L1558" s="402"/>
      <c r="M1558" s="402"/>
      <c r="N1558" s="402"/>
      <c r="O1558" s="402">
        <v>0.90702165999999995</v>
      </c>
      <c r="P1558" s="402">
        <v>0.49396057999999998</v>
      </c>
      <c r="Q1558" s="402">
        <v>0.20934675</v>
      </c>
      <c r="R1558" s="404"/>
    </row>
    <row r="1559" spans="2:18">
      <c r="B1559" s="400" t="s">
        <v>1873</v>
      </c>
      <c r="C1559" s="400" t="s">
        <v>1905</v>
      </c>
      <c r="D1559" s="400" t="s">
        <v>112</v>
      </c>
      <c r="E1559" s="400">
        <v>2.7</v>
      </c>
      <c r="F1559" s="400" t="s">
        <v>292</v>
      </c>
      <c r="G1559" s="400" t="s">
        <v>292</v>
      </c>
      <c r="H1559" s="400" t="s">
        <v>335</v>
      </c>
      <c r="I1559" s="401" t="s">
        <v>396</v>
      </c>
      <c r="J1559" s="402">
        <v>7.7103890000000002</v>
      </c>
      <c r="K1559" s="403">
        <v>9.3207179900000003</v>
      </c>
      <c r="L1559" s="402"/>
      <c r="M1559" s="402"/>
      <c r="N1559" s="402"/>
      <c r="O1559" s="402">
        <v>0.90702165999999995</v>
      </c>
      <c r="P1559" s="402">
        <v>0.49396057999999998</v>
      </c>
      <c r="Q1559" s="402">
        <v>0.20934675</v>
      </c>
      <c r="R1559" s="404"/>
    </row>
    <row r="1560" spans="2:18">
      <c r="B1560" s="400" t="s">
        <v>1873</v>
      </c>
      <c r="C1560" s="400" t="s">
        <v>1906</v>
      </c>
      <c r="D1560" s="400" t="s">
        <v>112</v>
      </c>
      <c r="E1560" s="400">
        <v>2.7</v>
      </c>
      <c r="F1560" s="400" t="s">
        <v>292</v>
      </c>
      <c r="G1560" s="400" t="s">
        <v>292</v>
      </c>
      <c r="H1560" s="400" t="s">
        <v>335</v>
      </c>
      <c r="I1560" s="401" t="s">
        <v>396</v>
      </c>
      <c r="J1560" s="402">
        <v>1.0158787</v>
      </c>
      <c r="K1560" s="403">
        <v>1.53713579</v>
      </c>
      <c r="L1560" s="402"/>
      <c r="M1560" s="402"/>
      <c r="N1560" s="402"/>
      <c r="O1560" s="402">
        <v>4.4640520000000003E-2</v>
      </c>
      <c r="P1560" s="402">
        <v>0.28844567999999998</v>
      </c>
      <c r="Q1560" s="402">
        <v>0.18817089000000001</v>
      </c>
      <c r="R1560" s="404"/>
    </row>
    <row r="1561" spans="2:18">
      <c r="B1561" s="400" t="s">
        <v>1873</v>
      </c>
      <c r="C1561" s="400" t="s">
        <v>1907</v>
      </c>
      <c r="D1561" s="400" t="s">
        <v>112</v>
      </c>
      <c r="E1561" s="400">
        <v>2.7</v>
      </c>
      <c r="F1561" s="400" t="s">
        <v>292</v>
      </c>
      <c r="G1561" s="400" t="s">
        <v>292</v>
      </c>
      <c r="H1561" s="400" t="s">
        <v>335</v>
      </c>
      <c r="I1561" s="401" t="s">
        <v>396</v>
      </c>
      <c r="J1561" s="402">
        <v>4.9177821000000002</v>
      </c>
      <c r="K1561" s="403">
        <v>5.6224834899999996</v>
      </c>
      <c r="L1561" s="402"/>
      <c r="M1561" s="402"/>
      <c r="N1561" s="402"/>
      <c r="O1561" s="402">
        <v>0.21574244000000001</v>
      </c>
      <c r="P1561" s="402">
        <v>0.28844567999999998</v>
      </c>
      <c r="Q1561" s="402">
        <v>0.20051326999999999</v>
      </c>
      <c r="R1561" s="404"/>
    </row>
    <row r="1562" spans="2:18">
      <c r="B1562" s="400" t="s">
        <v>1873</v>
      </c>
      <c r="C1562" s="400" t="s">
        <v>1908</v>
      </c>
      <c r="D1562" s="400" t="s">
        <v>112</v>
      </c>
      <c r="E1562" s="400">
        <v>2.7</v>
      </c>
      <c r="F1562" s="400" t="s">
        <v>292</v>
      </c>
      <c r="G1562" s="400" t="s">
        <v>292</v>
      </c>
      <c r="H1562" s="400" t="s">
        <v>335</v>
      </c>
      <c r="I1562" s="401" t="s">
        <v>396</v>
      </c>
      <c r="J1562" s="402">
        <v>7.7103890000000002</v>
      </c>
      <c r="K1562" s="403">
        <v>9.3207179900000003</v>
      </c>
      <c r="L1562" s="402"/>
      <c r="M1562" s="402"/>
      <c r="N1562" s="402"/>
      <c r="O1562" s="402">
        <v>0.90702165999999995</v>
      </c>
      <c r="P1562" s="402">
        <v>0.49396057999999998</v>
      </c>
      <c r="Q1562" s="402">
        <v>0.20934675</v>
      </c>
      <c r="R1562" s="404"/>
    </row>
    <row r="1563" spans="2:18">
      <c r="B1563" s="400" t="s">
        <v>1873</v>
      </c>
      <c r="C1563" s="400" t="s">
        <v>1909</v>
      </c>
      <c r="D1563" s="400" t="s">
        <v>112</v>
      </c>
      <c r="E1563" s="400">
        <v>2.7</v>
      </c>
      <c r="F1563" s="400" t="s">
        <v>292</v>
      </c>
      <c r="G1563" s="400" t="s">
        <v>292</v>
      </c>
      <c r="H1563" s="400" t="s">
        <v>335</v>
      </c>
      <c r="I1563" s="401" t="s">
        <v>396</v>
      </c>
      <c r="J1563" s="402">
        <v>7.7103890000000002</v>
      </c>
      <c r="K1563" s="403">
        <v>9.3619609399999995</v>
      </c>
      <c r="L1563" s="402"/>
      <c r="M1563" s="402"/>
      <c r="N1563" s="402"/>
      <c r="O1563" s="402">
        <v>0.88941881</v>
      </c>
      <c r="P1563" s="402">
        <v>0.50656701000000004</v>
      </c>
      <c r="Q1563" s="402">
        <v>0.25558612000000003</v>
      </c>
      <c r="R1563" s="404"/>
    </row>
    <row r="1564" spans="2:18">
      <c r="B1564" s="400" t="s">
        <v>1873</v>
      </c>
      <c r="C1564" s="400" t="s">
        <v>1910</v>
      </c>
      <c r="D1564" s="400" t="s">
        <v>112</v>
      </c>
      <c r="E1564" s="400">
        <v>2.7</v>
      </c>
      <c r="F1564" s="400" t="s">
        <v>292</v>
      </c>
      <c r="G1564" s="400" t="s">
        <v>292</v>
      </c>
      <c r="H1564" s="400" t="s">
        <v>335</v>
      </c>
      <c r="I1564" s="401" t="s">
        <v>396</v>
      </c>
      <c r="J1564" s="402">
        <v>7.7103890000000002</v>
      </c>
      <c r="K1564" s="403">
        <v>9.3207179900000003</v>
      </c>
      <c r="L1564" s="402"/>
      <c r="M1564" s="402"/>
      <c r="N1564" s="402"/>
      <c r="O1564" s="402">
        <v>0.90702165999999995</v>
      </c>
      <c r="P1564" s="402">
        <v>0.49396057999999998</v>
      </c>
      <c r="Q1564" s="402">
        <v>0.20934675</v>
      </c>
      <c r="R1564" s="404"/>
    </row>
    <row r="1565" spans="2:18">
      <c r="B1565" s="400" t="s">
        <v>1873</v>
      </c>
      <c r="C1565" s="400" t="s">
        <v>1911</v>
      </c>
      <c r="D1565" s="400" t="s">
        <v>112</v>
      </c>
      <c r="E1565" s="400">
        <v>2.7</v>
      </c>
      <c r="F1565" s="400" t="s">
        <v>292</v>
      </c>
      <c r="G1565" s="400" t="s">
        <v>292</v>
      </c>
      <c r="H1565" s="400" t="s">
        <v>335</v>
      </c>
      <c r="I1565" s="401" t="s">
        <v>396</v>
      </c>
      <c r="J1565" s="402">
        <v>4.9177821000000002</v>
      </c>
      <c r="K1565" s="403">
        <v>5.6224834899999996</v>
      </c>
      <c r="L1565" s="402"/>
      <c r="M1565" s="402"/>
      <c r="N1565" s="402"/>
      <c r="O1565" s="402">
        <v>0.21574244000000001</v>
      </c>
      <c r="P1565" s="402">
        <v>0.28844567999999998</v>
      </c>
      <c r="Q1565" s="402">
        <v>0.20051326999999999</v>
      </c>
      <c r="R1565" s="404"/>
    </row>
    <row r="1566" spans="2:18">
      <c r="B1566" s="400" t="s">
        <v>1873</v>
      </c>
      <c r="C1566" s="400" t="s">
        <v>1912</v>
      </c>
      <c r="D1566" s="400" t="s">
        <v>112</v>
      </c>
      <c r="E1566" s="400">
        <v>2.7</v>
      </c>
      <c r="F1566" s="400" t="s">
        <v>292</v>
      </c>
      <c r="G1566" s="400" t="s">
        <v>292</v>
      </c>
      <c r="H1566" s="400" t="s">
        <v>335</v>
      </c>
      <c r="I1566" s="401" t="s">
        <v>396</v>
      </c>
      <c r="J1566" s="402">
        <v>7.7103890000000002</v>
      </c>
      <c r="K1566" s="403">
        <v>9.3619609399999995</v>
      </c>
      <c r="L1566" s="402"/>
      <c r="M1566" s="402"/>
      <c r="N1566" s="402"/>
      <c r="O1566" s="402">
        <v>0.88941881</v>
      </c>
      <c r="P1566" s="402">
        <v>0.50656701000000004</v>
      </c>
      <c r="Q1566" s="402">
        <v>0.25558612000000003</v>
      </c>
      <c r="R1566" s="404"/>
    </row>
    <row r="1567" spans="2:18">
      <c r="B1567" s="400" t="s">
        <v>1873</v>
      </c>
      <c r="C1567" s="400" t="s">
        <v>1913</v>
      </c>
      <c r="D1567" s="400" t="s">
        <v>112</v>
      </c>
      <c r="E1567" s="400">
        <v>2.7</v>
      </c>
      <c r="F1567" s="400" t="s">
        <v>292</v>
      </c>
      <c r="G1567" s="400" t="s">
        <v>292</v>
      </c>
      <c r="H1567" s="400" t="s">
        <v>335</v>
      </c>
      <c r="I1567" s="401" t="s">
        <v>396</v>
      </c>
      <c r="J1567" s="402">
        <v>7.7103890000000002</v>
      </c>
      <c r="K1567" s="403">
        <v>9.3619609399999995</v>
      </c>
      <c r="L1567" s="402"/>
      <c r="M1567" s="402"/>
      <c r="N1567" s="402"/>
      <c r="O1567" s="402">
        <v>0.88941881</v>
      </c>
      <c r="P1567" s="402">
        <v>0.50656701000000004</v>
      </c>
      <c r="Q1567" s="402">
        <v>0.25558612000000003</v>
      </c>
      <c r="R1567" s="404"/>
    </row>
    <row r="1568" spans="2:18">
      <c r="B1568" s="400" t="s">
        <v>1873</v>
      </c>
      <c r="C1568" s="400" t="s">
        <v>1914</v>
      </c>
      <c r="D1568" s="400" t="s">
        <v>112</v>
      </c>
      <c r="E1568" s="400">
        <v>2.7</v>
      </c>
      <c r="F1568" s="400" t="s">
        <v>292</v>
      </c>
      <c r="G1568" s="400" t="s">
        <v>292</v>
      </c>
      <c r="H1568" s="400" t="s">
        <v>335</v>
      </c>
      <c r="I1568" s="401" t="s">
        <v>396</v>
      </c>
      <c r="J1568" s="402">
        <v>7.7103890000000002</v>
      </c>
      <c r="K1568" s="403">
        <v>9.3207179900000003</v>
      </c>
      <c r="L1568" s="402"/>
      <c r="M1568" s="402"/>
      <c r="N1568" s="402"/>
      <c r="O1568" s="402">
        <v>0.90702165999999995</v>
      </c>
      <c r="P1568" s="402">
        <v>0.49396057999999998</v>
      </c>
      <c r="Q1568" s="402">
        <v>0.20934675</v>
      </c>
      <c r="R1568" s="404"/>
    </row>
    <row r="1569" spans="2:18">
      <c r="B1569" s="400" t="s">
        <v>1873</v>
      </c>
      <c r="C1569" s="400" t="s">
        <v>1915</v>
      </c>
      <c r="D1569" s="400" t="s">
        <v>112</v>
      </c>
      <c r="E1569" s="400">
        <v>2.7</v>
      </c>
      <c r="F1569" s="400" t="s">
        <v>292</v>
      </c>
      <c r="G1569" s="400" t="s">
        <v>292</v>
      </c>
      <c r="H1569" s="400" t="s">
        <v>335</v>
      </c>
      <c r="I1569" s="401" t="s">
        <v>396</v>
      </c>
      <c r="J1569" s="402">
        <v>7.7103890000000002</v>
      </c>
      <c r="K1569" s="403">
        <v>9.3619609399999995</v>
      </c>
      <c r="L1569" s="402"/>
      <c r="M1569" s="402"/>
      <c r="N1569" s="402"/>
      <c r="O1569" s="402">
        <v>0.88941881</v>
      </c>
      <c r="P1569" s="402">
        <v>0.50656701000000004</v>
      </c>
      <c r="Q1569" s="402">
        <v>0.25558612000000003</v>
      </c>
      <c r="R1569" s="404"/>
    </row>
    <row r="1570" spans="2:18">
      <c r="B1570" s="400" t="s">
        <v>1873</v>
      </c>
      <c r="C1570" s="400" t="s">
        <v>1916</v>
      </c>
      <c r="D1570" s="400" t="s">
        <v>112</v>
      </c>
      <c r="E1570" s="400">
        <v>2.7</v>
      </c>
      <c r="F1570" s="400" t="s">
        <v>292</v>
      </c>
      <c r="G1570" s="400" t="s">
        <v>292</v>
      </c>
      <c r="H1570" s="400" t="s">
        <v>335</v>
      </c>
      <c r="I1570" s="401" t="s">
        <v>396</v>
      </c>
      <c r="J1570" s="402">
        <v>1.0158787</v>
      </c>
      <c r="K1570" s="403">
        <v>1.53713579</v>
      </c>
      <c r="L1570" s="402"/>
      <c r="M1570" s="402"/>
      <c r="N1570" s="402"/>
      <c r="O1570" s="402">
        <v>4.4640520000000003E-2</v>
      </c>
      <c r="P1570" s="402">
        <v>0.28844567999999998</v>
      </c>
      <c r="Q1570" s="402">
        <v>0.18817089000000001</v>
      </c>
      <c r="R1570" s="404"/>
    </row>
    <row r="1571" spans="2:18">
      <c r="B1571" s="400" t="s">
        <v>1873</v>
      </c>
      <c r="C1571" s="400" t="s">
        <v>1917</v>
      </c>
      <c r="D1571" s="400" t="s">
        <v>112</v>
      </c>
      <c r="E1571" s="400">
        <v>2.7</v>
      </c>
      <c r="F1571" s="400" t="s">
        <v>292</v>
      </c>
      <c r="G1571" s="400" t="s">
        <v>292</v>
      </c>
      <c r="H1571" s="400" t="s">
        <v>335</v>
      </c>
      <c r="I1571" s="401" t="s">
        <v>396</v>
      </c>
      <c r="J1571" s="402">
        <v>7.7103890000000002</v>
      </c>
      <c r="K1571" s="403">
        <v>9.3207179900000003</v>
      </c>
      <c r="L1571" s="402"/>
      <c r="M1571" s="402"/>
      <c r="N1571" s="402"/>
      <c r="O1571" s="402">
        <v>0.90702165999999995</v>
      </c>
      <c r="P1571" s="402">
        <v>0.49396057999999998</v>
      </c>
      <c r="Q1571" s="402">
        <v>0.20934675</v>
      </c>
      <c r="R1571" s="404"/>
    </row>
    <row r="1572" spans="2:18">
      <c r="B1572" s="400" t="s">
        <v>1873</v>
      </c>
      <c r="C1572" s="400" t="s">
        <v>1918</v>
      </c>
      <c r="D1572" s="400" t="s">
        <v>112</v>
      </c>
      <c r="E1572" s="400">
        <v>2.7</v>
      </c>
      <c r="F1572" s="400" t="s">
        <v>292</v>
      </c>
      <c r="G1572" s="400" t="s">
        <v>292</v>
      </c>
      <c r="H1572" s="400" t="s">
        <v>335</v>
      </c>
      <c r="I1572" s="401" t="s">
        <v>396</v>
      </c>
      <c r="J1572" s="402">
        <v>7.7103890000000002</v>
      </c>
      <c r="K1572" s="403">
        <v>9.3207179900000003</v>
      </c>
      <c r="L1572" s="402"/>
      <c r="M1572" s="402"/>
      <c r="N1572" s="402"/>
      <c r="O1572" s="402">
        <v>0.90702165999999995</v>
      </c>
      <c r="P1572" s="402">
        <v>0.49396057999999998</v>
      </c>
      <c r="Q1572" s="402">
        <v>0.20934675</v>
      </c>
      <c r="R1572" s="404"/>
    </row>
    <row r="1573" spans="2:18">
      <c r="B1573" s="400" t="s">
        <v>1873</v>
      </c>
      <c r="C1573" s="400" t="s">
        <v>1919</v>
      </c>
      <c r="D1573" s="400" t="s">
        <v>112</v>
      </c>
      <c r="E1573" s="400">
        <v>2.7</v>
      </c>
      <c r="F1573" s="400" t="s">
        <v>292</v>
      </c>
      <c r="G1573" s="400" t="s">
        <v>292</v>
      </c>
      <c r="H1573" s="400" t="s">
        <v>335</v>
      </c>
      <c r="I1573" s="401" t="s">
        <v>396</v>
      </c>
      <c r="J1573" s="402">
        <v>7.7103890000000002</v>
      </c>
      <c r="K1573" s="403">
        <v>9.3207179900000003</v>
      </c>
      <c r="L1573" s="402"/>
      <c r="M1573" s="402"/>
      <c r="N1573" s="402"/>
      <c r="O1573" s="402">
        <v>0.90702165999999995</v>
      </c>
      <c r="P1573" s="402">
        <v>0.49396057999999998</v>
      </c>
      <c r="Q1573" s="402">
        <v>0.20934675</v>
      </c>
      <c r="R1573" s="404"/>
    </row>
    <row r="1574" spans="2:18">
      <c r="B1574" s="400" t="s">
        <v>1873</v>
      </c>
      <c r="C1574" s="400" t="s">
        <v>1920</v>
      </c>
      <c r="D1574" s="400" t="s">
        <v>112</v>
      </c>
      <c r="E1574" s="400">
        <v>2.7</v>
      </c>
      <c r="F1574" s="400" t="s">
        <v>292</v>
      </c>
      <c r="G1574" s="400" t="s">
        <v>292</v>
      </c>
      <c r="H1574" s="400" t="s">
        <v>335</v>
      </c>
      <c r="I1574" s="401" t="s">
        <v>396</v>
      </c>
      <c r="J1574" s="402">
        <v>7.7103890000000002</v>
      </c>
      <c r="K1574" s="403">
        <v>9.3207179900000003</v>
      </c>
      <c r="L1574" s="402"/>
      <c r="M1574" s="402"/>
      <c r="N1574" s="402"/>
      <c r="O1574" s="402">
        <v>0.90702165999999995</v>
      </c>
      <c r="P1574" s="402">
        <v>0.49396057999999998</v>
      </c>
      <c r="Q1574" s="402">
        <v>0.20934675</v>
      </c>
      <c r="R1574" s="404"/>
    </row>
    <row r="1575" spans="2:18">
      <c r="B1575" s="400" t="s">
        <v>1873</v>
      </c>
      <c r="C1575" s="400" t="s">
        <v>1921</v>
      </c>
      <c r="D1575" s="400" t="s">
        <v>112</v>
      </c>
      <c r="E1575" s="400">
        <v>2.7</v>
      </c>
      <c r="F1575" s="400" t="s">
        <v>292</v>
      </c>
      <c r="G1575" s="400" t="s">
        <v>292</v>
      </c>
      <c r="H1575" s="400" t="s">
        <v>335</v>
      </c>
      <c r="I1575" s="401" t="s">
        <v>396</v>
      </c>
      <c r="J1575" s="402">
        <v>6.1683111999999998</v>
      </c>
      <c r="K1575" s="403">
        <v>7.48956876</v>
      </c>
      <c r="L1575" s="402"/>
      <c r="M1575" s="402"/>
      <c r="N1575" s="402"/>
      <c r="O1575" s="402">
        <v>0.71153504999999995</v>
      </c>
      <c r="P1575" s="402">
        <v>0.40525360999999999</v>
      </c>
      <c r="Q1575" s="402">
        <v>0.20446890000000001</v>
      </c>
      <c r="R1575" s="404"/>
    </row>
    <row r="1576" spans="2:18">
      <c r="B1576" s="400" t="s">
        <v>1873</v>
      </c>
      <c r="C1576" s="400" t="s">
        <v>1922</v>
      </c>
      <c r="D1576" s="400" t="s">
        <v>112</v>
      </c>
      <c r="E1576" s="400">
        <v>2.7</v>
      </c>
      <c r="F1576" s="400" t="s">
        <v>292</v>
      </c>
      <c r="G1576" s="400" t="s">
        <v>292</v>
      </c>
      <c r="H1576" s="400" t="s">
        <v>335</v>
      </c>
      <c r="I1576" s="401" t="s">
        <v>396</v>
      </c>
      <c r="J1576" s="402">
        <v>7.7103890000000002</v>
      </c>
      <c r="K1576" s="403">
        <v>9.3619609399999995</v>
      </c>
      <c r="L1576" s="402"/>
      <c r="M1576" s="402"/>
      <c r="N1576" s="402"/>
      <c r="O1576" s="402">
        <v>0.88941881</v>
      </c>
      <c r="P1576" s="402">
        <v>0.50656701000000004</v>
      </c>
      <c r="Q1576" s="402">
        <v>0.25558612000000003</v>
      </c>
      <c r="R1576" s="404"/>
    </row>
    <row r="1577" spans="2:18">
      <c r="B1577" s="400" t="s">
        <v>1873</v>
      </c>
      <c r="C1577" s="400" t="s">
        <v>1923</v>
      </c>
      <c r="D1577" s="400" t="s">
        <v>112</v>
      </c>
      <c r="E1577" s="400">
        <v>2.7</v>
      </c>
      <c r="F1577" s="400" t="s">
        <v>292</v>
      </c>
      <c r="G1577" s="400" t="s">
        <v>292</v>
      </c>
      <c r="H1577" s="400" t="s">
        <v>335</v>
      </c>
      <c r="I1577" s="401" t="s">
        <v>396</v>
      </c>
      <c r="J1577" s="402">
        <v>9.6379862999999997</v>
      </c>
      <c r="K1577" s="403">
        <v>11.650897560000001</v>
      </c>
      <c r="L1577" s="402"/>
      <c r="M1577" s="402"/>
      <c r="N1577" s="402"/>
      <c r="O1577" s="402">
        <v>1.1337771000000001</v>
      </c>
      <c r="P1577" s="402">
        <v>0.61745072000000001</v>
      </c>
      <c r="Q1577" s="402">
        <v>0.26168343999999999</v>
      </c>
      <c r="R1577" s="404"/>
    </row>
    <row r="1578" spans="2:18">
      <c r="B1578" s="400" t="s">
        <v>1873</v>
      </c>
      <c r="C1578" s="400" t="s">
        <v>1925</v>
      </c>
      <c r="D1578" s="400" t="s">
        <v>112</v>
      </c>
      <c r="E1578" s="400">
        <v>2.7</v>
      </c>
      <c r="F1578" s="400" t="s">
        <v>292</v>
      </c>
      <c r="G1578" s="400" t="s">
        <v>292</v>
      </c>
      <c r="H1578" s="400" t="s">
        <v>335</v>
      </c>
      <c r="I1578" s="401" t="s">
        <v>396</v>
      </c>
      <c r="J1578" s="402">
        <v>1.3034250999999999</v>
      </c>
      <c r="K1578" s="403">
        <v>1.86205964</v>
      </c>
      <c r="L1578" s="402"/>
      <c r="M1578" s="402"/>
      <c r="N1578" s="402"/>
      <c r="O1578" s="402">
        <v>8.1116800000000003E-2</v>
      </c>
      <c r="P1578" s="402">
        <v>0.28844567999999998</v>
      </c>
      <c r="Q1578" s="402">
        <v>0.18907205999999999</v>
      </c>
      <c r="R1578" s="404"/>
    </row>
    <row r="1579" spans="2:18">
      <c r="B1579" s="400" t="s">
        <v>1873</v>
      </c>
      <c r="C1579" s="400" t="s">
        <v>1892</v>
      </c>
      <c r="D1579" s="400" t="s">
        <v>126</v>
      </c>
      <c r="E1579" s="400">
        <v>3.7</v>
      </c>
      <c r="F1579" s="400" t="s">
        <v>360</v>
      </c>
      <c r="G1579" s="400" t="s">
        <v>360</v>
      </c>
      <c r="H1579" s="400" t="s">
        <v>1893</v>
      </c>
      <c r="I1579" s="401" t="s">
        <v>418</v>
      </c>
      <c r="J1579" s="402">
        <v>3.3505514449999998</v>
      </c>
      <c r="K1579" s="403"/>
      <c r="L1579" s="402"/>
      <c r="M1579" s="402">
        <v>2.9317325140000001</v>
      </c>
      <c r="N1579" s="402">
        <v>0.41881893100000001</v>
      </c>
      <c r="O1579" s="402"/>
      <c r="P1579" s="402"/>
      <c r="Q1579" s="402"/>
      <c r="R1579" s="404"/>
    </row>
    <row r="1580" spans="2:18">
      <c r="B1580" s="400" t="s">
        <v>1873</v>
      </c>
      <c r="C1580" s="400" t="s">
        <v>1894</v>
      </c>
      <c r="D1580" s="400" t="s">
        <v>126</v>
      </c>
      <c r="E1580" s="400">
        <v>3.7</v>
      </c>
      <c r="F1580" s="400" t="s">
        <v>360</v>
      </c>
      <c r="G1580" s="400" t="s">
        <v>360</v>
      </c>
      <c r="H1580" s="400" t="s">
        <v>1895</v>
      </c>
      <c r="I1580" s="401" t="s">
        <v>418</v>
      </c>
      <c r="J1580" s="402">
        <v>3.4901577549999998</v>
      </c>
      <c r="K1580" s="403"/>
      <c r="L1580" s="402"/>
      <c r="M1580" s="402">
        <v>2.9317325140000001</v>
      </c>
      <c r="N1580" s="402">
        <v>0.55842524100000002</v>
      </c>
      <c r="O1580" s="402"/>
      <c r="P1580" s="402"/>
      <c r="Q1580" s="402"/>
      <c r="R1580" s="404"/>
    </row>
    <row r="1581" spans="2:18">
      <c r="B1581" s="400" t="s">
        <v>1873</v>
      </c>
      <c r="C1581" s="400" t="s">
        <v>1896</v>
      </c>
      <c r="D1581" s="400" t="s">
        <v>114</v>
      </c>
      <c r="E1581" s="400">
        <v>4</v>
      </c>
      <c r="F1581" s="400" t="s">
        <v>383</v>
      </c>
      <c r="G1581" s="400" t="s">
        <v>334</v>
      </c>
      <c r="H1581" s="400" t="s">
        <v>335</v>
      </c>
      <c r="I1581" s="401" t="s">
        <v>336</v>
      </c>
      <c r="J1581" s="402"/>
      <c r="K1581" s="403">
        <v>7.12</v>
      </c>
      <c r="L1581" s="402"/>
      <c r="M1581" s="402"/>
      <c r="N1581" s="402"/>
      <c r="O1581" s="402"/>
      <c r="P1581" s="402"/>
      <c r="Q1581" s="402"/>
      <c r="R1581" s="404"/>
    </row>
    <row r="1582" spans="2:18">
      <c r="B1582" s="400" t="s">
        <v>1873</v>
      </c>
      <c r="C1582" s="400" t="s">
        <v>1897</v>
      </c>
      <c r="D1582" s="400" t="s">
        <v>114</v>
      </c>
      <c r="E1582" s="400">
        <v>4</v>
      </c>
      <c r="F1582" s="400" t="s">
        <v>430</v>
      </c>
      <c r="G1582" s="400" t="s">
        <v>334</v>
      </c>
      <c r="H1582" s="400" t="s">
        <v>335</v>
      </c>
      <c r="I1582" s="401" t="s">
        <v>336</v>
      </c>
      <c r="J1582" s="402"/>
      <c r="K1582" s="403">
        <v>5.6</v>
      </c>
      <c r="L1582" s="402"/>
      <c r="M1582" s="402"/>
      <c r="N1582" s="402"/>
      <c r="O1582" s="402"/>
      <c r="P1582" s="402"/>
      <c r="Q1582" s="402"/>
      <c r="R1582" s="404"/>
    </row>
    <row r="1583" spans="2:18">
      <c r="B1583" s="400" t="s">
        <v>1873</v>
      </c>
      <c r="C1583" s="400" t="s">
        <v>1901</v>
      </c>
      <c r="D1583" s="400" t="s">
        <v>114</v>
      </c>
      <c r="E1583" s="400">
        <v>4</v>
      </c>
      <c r="F1583" s="400" t="s">
        <v>432</v>
      </c>
      <c r="G1583" s="400" t="s">
        <v>334</v>
      </c>
      <c r="H1583" s="400" t="s">
        <v>335</v>
      </c>
      <c r="I1583" s="401" t="s">
        <v>336</v>
      </c>
      <c r="J1583" s="402"/>
      <c r="K1583" s="403">
        <v>6.24</v>
      </c>
      <c r="L1583" s="402"/>
      <c r="M1583" s="402"/>
      <c r="N1583" s="402"/>
      <c r="O1583" s="402"/>
      <c r="P1583" s="402"/>
      <c r="Q1583" s="402"/>
      <c r="R1583" s="404"/>
    </row>
    <row r="1584" spans="2:18">
      <c r="B1584" s="400" t="s">
        <v>1873</v>
      </c>
      <c r="C1584" s="400" t="s">
        <v>1903</v>
      </c>
      <c r="D1584" s="400" t="s">
        <v>114</v>
      </c>
      <c r="E1584" s="400">
        <v>4</v>
      </c>
      <c r="F1584" s="400" t="s">
        <v>360</v>
      </c>
      <c r="G1584" s="400" t="s">
        <v>334</v>
      </c>
      <c r="H1584" s="400" t="s">
        <v>335</v>
      </c>
      <c r="I1584" s="401" t="s">
        <v>336</v>
      </c>
      <c r="J1584" s="402"/>
      <c r="K1584" s="403">
        <v>5.57</v>
      </c>
      <c r="L1584" s="402"/>
      <c r="M1584" s="402"/>
      <c r="N1584" s="402"/>
      <c r="O1584" s="402"/>
      <c r="P1584" s="402"/>
      <c r="Q1584" s="402"/>
      <c r="R1584" s="404"/>
    </row>
    <row r="1585" spans="2:18">
      <c r="B1585" s="400" t="s">
        <v>1873</v>
      </c>
      <c r="C1585" s="400" t="s">
        <v>1924</v>
      </c>
      <c r="D1585" s="400" t="s">
        <v>114</v>
      </c>
      <c r="E1585" s="400">
        <v>4</v>
      </c>
      <c r="F1585" s="400" t="s">
        <v>459</v>
      </c>
      <c r="G1585" s="400" t="s">
        <v>334</v>
      </c>
      <c r="H1585" s="400" t="s">
        <v>335</v>
      </c>
      <c r="I1585" s="401" t="s">
        <v>336</v>
      </c>
      <c r="J1585" s="402"/>
      <c r="K1585" s="403">
        <v>5.85</v>
      </c>
      <c r="L1585" s="402"/>
      <c r="M1585" s="402"/>
      <c r="N1585" s="402"/>
      <c r="O1585" s="402"/>
      <c r="P1585" s="402"/>
      <c r="Q1585" s="402"/>
      <c r="R1585" s="404"/>
    </row>
    <row r="1586" spans="2:18">
      <c r="B1586" s="400" t="s">
        <v>1873</v>
      </c>
      <c r="C1586" s="400" t="s">
        <v>1883</v>
      </c>
      <c r="D1586" s="400" t="s">
        <v>122</v>
      </c>
      <c r="E1586" s="400">
        <v>2.7</v>
      </c>
      <c r="F1586" s="400" t="s">
        <v>334</v>
      </c>
      <c r="G1586" s="400" t="s">
        <v>334</v>
      </c>
      <c r="H1586" s="400" t="s">
        <v>335</v>
      </c>
      <c r="I1586" s="401" t="s">
        <v>418</v>
      </c>
      <c r="J1586" s="402">
        <v>9.0196426455349545</v>
      </c>
      <c r="K1586" s="403">
        <v>10.369034671219836</v>
      </c>
      <c r="L1586" s="402">
        <v>2.2440686820639781</v>
      </c>
      <c r="M1586" s="402">
        <v>4.2984762939928984</v>
      </c>
      <c r="N1586" s="402">
        <v>2.477097669478078</v>
      </c>
      <c r="O1586" s="402">
        <v>0.41584184322659801</v>
      </c>
      <c r="P1586" s="402">
        <v>0.43228631772034759</v>
      </c>
      <c r="Q1586" s="402">
        <v>0.50126386473793638</v>
      </c>
      <c r="R1586" s="404"/>
    </row>
    <row r="1587" spans="2:18">
      <c r="B1587" s="400" t="s">
        <v>1873</v>
      </c>
      <c r="C1587" s="400" t="s">
        <v>1883</v>
      </c>
      <c r="D1587" s="400" t="s">
        <v>124</v>
      </c>
      <c r="E1587" s="400">
        <v>3.7</v>
      </c>
      <c r="F1587" s="400" t="s">
        <v>360</v>
      </c>
      <c r="G1587" s="400" t="s">
        <v>360</v>
      </c>
      <c r="H1587" s="400" t="s">
        <v>377</v>
      </c>
      <c r="I1587" s="401" t="s">
        <v>418</v>
      </c>
      <c r="J1587" s="402">
        <v>7.0647494069999999</v>
      </c>
      <c r="K1587" s="403"/>
      <c r="L1587" s="402"/>
      <c r="M1587" s="402"/>
      <c r="N1587" s="402"/>
      <c r="O1587" s="402"/>
      <c r="P1587" s="402"/>
      <c r="Q1587" s="402"/>
      <c r="R1587" s="404"/>
    </row>
    <row r="1588" spans="2:18">
      <c r="B1588" s="400" t="s">
        <v>1926</v>
      </c>
      <c r="C1588" s="400" t="s">
        <v>1929</v>
      </c>
      <c r="D1588" s="400" t="s">
        <v>112</v>
      </c>
      <c r="E1588" s="400">
        <v>2.7</v>
      </c>
      <c r="F1588" s="400" t="s">
        <v>292</v>
      </c>
      <c r="G1588" s="400" t="s">
        <v>292</v>
      </c>
      <c r="H1588" s="400" t="s">
        <v>335</v>
      </c>
      <c r="I1588" s="401" t="s">
        <v>396</v>
      </c>
      <c r="J1588" s="402">
        <v>7.0124093999999998E-2</v>
      </c>
      <c r="K1588" s="403">
        <v>0.41288065400000001</v>
      </c>
      <c r="L1588" s="402"/>
      <c r="M1588" s="402"/>
      <c r="N1588" s="402"/>
      <c r="O1588" s="402">
        <v>0</v>
      </c>
      <c r="P1588" s="402">
        <v>0.10860272999999999</v>
      </c>
      <c r="Q1588" s="402">
        <v>0.23415383000000001</v>
      </c>
      <c r="R1588" s="404"/>
    </row>
    <row r="1589" spans="2:18">
      <c r="B1589" s="400" t="s">
        <v>1926</v>
      </c>
      <c r="C1589" s="400" t="s">
        <v>1933</v>
      </c>
      <c r="D1589" s="400" t="s">
        <v>118</v>
      </c>
      <c r="E1589" s="400">
        <v>3</v>
      </c>
      <c r="F1589" s="400" t="s">
        <v>360</v>
      </c>
      <c r="G1589" s="400" t="s">
        <v>360</v>
      </c>
      <c r="H1589" s="400" t="s">
        <v>377</v>
      </c>
      <c r="I1589" s="401" t="s">
        <v>365</v>
      </c>
      <c r="J1589" s="402">
        <v>0.13580297244696399</v>
      </c>
      <c r="K1589" s="403">
        <v>0.58040179999999997</v>
      </c>
      <c r="L1589" s="402"/>
      <c r="M1589" s="402"/>
      <c r="N1589" s="402"/>
      <c r="O1589" s="402">
        <v>0.353904262814002</v>
      </c>
      <c r="P1589" s="402">
        <v>1.6389126969722001E-2</v>
      </c>
      <c r="Q1589" s="402">
        <v>7.4305410699358906E-2</v>
      </c>
      <c r="R1589" s="404"/>
    </row>
    <row r="1590" spans="2:18">
      <c r="B1590" s="400" t="s">
        <v>1926</v>
      </c>
      <c r="C1590" s="400" t="s">
        <v>1933</v>
      </c>
      <c r="D1590" s="400" t="s">
        <v>118</v>
      </c>
      <c r="E1590" s="400">
        <v>3</v>
      </c>
      <c r="F1590" s="400" t="s">
        <v>378</v>
      </c>
      <c r="G1590" s="400" t="s">
        <v>360</v>
      </c>
      <c r="H1590" s="400" t="s">
        <v>377</v>
      </c>
      <c r="I1590" s="401" t="s">
        <v>365</v>
      </c>
      <c r="J1590" s="402">
        <v>0.166395034498903</v>
      </c>
      <c r="K1590" s="403">
        <v>0.78805349999999996</v>
      </c>
      <c r="L1590" s="402"/>
      <c r="M1590" s="402"/>
      <c r="N1590" s="402"/>
      <c r="O1590" s="402">
        <v>0.38489279123917802</v>
      </c>
      <c r="P1590" s="402">
        <v>1.6389126969722001E-2</v>
      </c>
      <c r="Q1590" s="402">
        <v>0.22037653561397999</v>
      </c>
      <c r="R1590" s="404"/>
    </row>
    <row r="1591" spans="2:18">
      <c r="B1591" s="400" t="s">
        <v>1926</v>
      </c>
      <c r="C1591" s="400" t="s">
        <v>1943</v>
      </c>
      <c r="D1591" s="400" t="s">
        <v>359</v>
      </c>
      <c r="E1591" s="400">
        <v>2.6666666666666665</v>
      </c>
      <c r="F1591" s="400" t="s">
        <v>333</v>
      </c>
      <c r="G1591" s="400" t="s">
        <v>360</v>
      </c>
      <c r="H1591" s="400" t="s">
        <v>335</v>
      </c>
      <c r="I1591" s="401" t="s">
        <v>617</v>
      </c>
      <c r="J1591" s="402">
        <v>0.18367409527</v>
      </c>
      <c r="K1591" s="403">
        <v>0.26962675952999998</v>
      </c>
      <c r="L1591" s="402"/>
      <c r="M1591" s="402"/>
      <c r="N1591" s="402"/>
      <c r="O1591" s="402">
        <v>0</v>
      </c>
      <c r="P1591" s="402">
        <v>0</v>
      </c>
      <c r="Q1591" s="402">
        <v>8.5952664260000006E-2</v>
      </c>
      <c r="R1591" s="404"/>
    </row>
    <row r="1592" spans="2:18">
      <c r="B1592" s="400" t="s">
        <v>1926</v>
      </c>
      <c r="C1592" s="400" t="s">
        <v>1935</v>
      </c>
      <c r="D1592" s="400" t="s">
        <v>110</v>
      </c>
      <c r="E1592" s="400">
        <v>2.2999999999999998</v>
      </c>
      <c r="F1592" s="400" t="s">
        <v>292</v>
      </c>
      <c r="G1592" s="400" t="s">
        <v>292</v>
      </c>
      <c r="H1592" s="400" t="s">
        <v>321</v>
      </c>
      <c r="I1592" s="401" t="s">
        <v>317</v>
      </c>
      <c r="J1592" s="402">
        <v>5.8451472999999997E-2</v>
      </c>
      <c r="K1592" s="403"/>
      <c r="L1592" s="402">
        <v>3.0151999999999999E-5</v>
      </c>
      <c r="M1592" s="402"/>
      <c r="N1592" s="402"/>
      <c r="O1592" s="402"/>
      <c r="P1592" s="402"/>
      <c r="Q1592" s="402"/>
      <c r="R1592" s="404"/>
    </row>
    <row r="1593" spans="2:18">
      <c r="B1593" s="400" t="s">
        <v>1926</v>
      </c>
      <c r="C1593" s="400" t="s">
        <v>1937</v>
      </c>
      <c r="D1593" s="400" t="s">
        <v>110</v>
      </c>
      <c r="E1593" s="400">
        <v>2.2999999999999998</v>
      </c>
      <c r="F1593" s="400" t="s">
        <v>292</v>
      </c>
      <c r="G1593" s="400" t="s">
        <v>292</v>
      </c>
      <c r="H1593" s="400" t="s">
        <v>377</v>
      </c>
      <c r="I1593" s="401" t="s">
        <v>317</v>
      </c>
      <c r="J1593" s="402">
        <v>7.3956614000000004E-2</v>
      </c>
      <c r="K1593" s="403"/>
      <c r="L1593" s="402">
        <v>3.9156999999999998E-5</v>
      </c>
      <c r="M1593" s="402"/>
      <c r="N1593" s="402"/>
      <c r="O1593" s="402"/>
      <c r="P1593" s="402"/>
      <c r="Q1593" s="402"/>
      <c r="R1593" s="404"/>
    </row>
    <row r="1594" spans="2:18">
      <c r="B1594" s="400" t="s">
        <v>1926</v>
      </c>
      <c r="C1594" s="400" t="s">
        <v>1938</v>
      </c>
      <c r="D1594" s="400" t="s">
        <v>110</v>
      </c>
      <c r="E1594" s="400">
        <v>2.2999999999999998</v>
      </c>
      <c r="F1594" s="400" t="s">
        <v>292</v>
      </c>
      <c r="G1594" s="400" t="s">
        <v>292</v>
      </c>
      <c r="H1594" s="400" t="s">
        <v>1939</v>
      </c>
      <c r="I1594" s="401" t="s">
        <v>317</v>
      </c>
      <c r="J1594" s="402">
        <v>6.4223904999999998E-2</v>
      </c>
      <c r="K1594" s="403"/>
      <c r="L1594" s="402">
        <v>3.4479E-5</v>
      </c>
      <c r="M1594" s="402"/>
      <c r="N1594" s="402"/>
      <c r="O1594" s="402"/>
      <c r="P1594" s="402"/>
      <c r="Q1594" s="402"/>
      <c r="R1594" s="404"/>
    </row>
    <row r="1595" spans="2:18">
      <c r="B1595" s="400" t="s">
        <v>1926</v>
      </c>
      <c r="C1595" s="400" t="s">
        <v>1940</v>
      </c>
      <c r="D1595" s="400" t="s">
        <v>110</v>
      </c>
      <c r="E1595" s="400">
        <v>2.2999999999999998</v>
      </c>
      <c r="F1595" s="400" t="s">
        <v>292</v>
      </c>
      <c r="G1595" s="400" t="s">
        <v>292</v>
      </c>
      <c r="H1595" s="400" t="s">
        <v>377</v>
      </c>
      <c r="I1595" s="401" t="s">
        <v>317</v>
      </c>
      <c r="J1595" s="402">
        <v>6.4374854999999995E-2</v>
      </c>
      <c r="K1595" s="403"/>
      <c r="L1595" s="402">
        <v>3.4524999999999999E-5</v>
      </c>
      <c r="M1595" s="402"/>
      <c r="N1595" s="402"/>
      <c r="O1595" s="402"/>
      <c r="P1595" s="402"/>
      <c r="Q1595" s="402"/>
      <c r="R1595" s="404"/>
    </row>
    <row r="1596" spans="2:18">
      <c r="B1596" s="400" t="s">
        <v>1926</v>
      </c>
      <c r="C1596" s="400" t="s">
        <v>1941</v>
      </c>
      <c r="D1596" s="400" t="s">
        <v>110</v>
      </c>
      <c r="E1596" s="400">
        <v>2.2999999999999998</v>
      </c>
      <c r="F1596" s="400" t="s">
        <v>292</v>
      </c>
      <c r="G1596" s="400" t="s">
        <v>292</v>
      </c>
      <c r="H1596" s="400" t="s">
        <v>377</v>
      </c>
      <c r="I1596" s="401" t="s">
        <v>317</v>
      </c>
      <c r="J1596" s="402">
        <v>6.3111685000000001E-2</v>
      </c>
      <c r="K1596" s="403"/>
      <c r="L1596" s="402">
        <v>3.3627000000000002E-5</v>
      </c>
      <c r="M1596" s="402"/>
      <c r="N1596" s="402"/>
      <c r="O1596" s="402"/>
      <c r="P1596" s="402"/>
      <c r="Q1596" s="402"/>
      <c r="R1596" s="404"/>
    </row>
    <row r="1597" spans="2:18">
      <c r="B1597" s="400" t="s">
        <v>1926</v>
      </c>
      <c r="C1597" s="400" t="s">
        <v>1927</v>
      </c>
      <c r="D1597" s="400" t="s">
        <v>112</v>
      </c>
      <c r="E1597" s="400">
        <v>2.7</v>
      </c>
      <c r="F1597" s="400" t="s">
        <v>292</v>
      </c>
      <c r="G1597" s="400" t="s">
        <v>292</v>
      </c>
      <c r="H1597" s="400" t="s">
        <v>335</v>
      </c>
      <c r="I1597" s="401" t="s">
        <v>396</v>
      </c>
      <c r="J1597" s="402">
        <v>1.8707996</v>
      </c>
      <c r="K1597" s="403">
        <v>2.436669363</v>
      </c>
      <c r="L1597" s="402"/>
      <c r="M1597" s="402"/>
      <c r="N1597" s="402"/>
      <c r="O1597" s="402">
        <v>5.9707062999999998E-2</v>
      </c>
      <c r="P1597" s="402">
        <v>0.28584614000000003</v>
      </c>
      <c r="Q1597" s="402">
        <v>0.22031655999999999</v>
      </c>
      <c r="R1597" s="404"/>
    </row>
    <row r="1598" spans="2:18">
      <c r="B1598" s="400" t="s">
        <v>1926</v>
      </c>
      <c r="C1598" s="400" t="s">
        <v>1928</v>
      </c>
      <c r="D1598" s="400" t="s">
        <v>112</v>
      </c>
      <c r="E1598" s="400">
        <v>2.7</v>
      </c>
      <c r="F1598" s="400" t="s">
        <v>292</v>
      </c>
      <c r="G1598" s="400" t="s">
        <v>292</v>
      </c>
      <c r="H1598" s="400" t="s">
        <v>335</v>
      </c>
      <c r="I1598" s="401" t="s">
        <v>396</v>
      </c>
      <c r="J1598" s="402">
        <v>1.5376007</v>
      </c>
      <c r="K1598" s="403">
        <v>2.1096568449999999</v>
      </c>
      <c r="L1598" s="402"/>
      <c r="M1598" s="402"/>
      <c r="N1598" s="402"/>
      <c r="O1598" s="402">
        <v>5.2687344999999997E-2</v>
      </c>
      <c r="P1598" s="402">
        <v>0.28581962</v>
      </c>
      <c r="Q1598" s="402">
        <v>0.23354918</v>
      </c>
      <c r="R1598" s="404"/>
    </row>
    <row r="1599" spans="2:18">
      <c r="B1599" s="400" t="s">
        <v>1926</v>
      </c>
      <c r="C1599" s="400" t="s">
        <v>1930</v>
      </c>
      <c r="D1599" s="400" t="s">
        <v>112</v>
      </c>
      <c r="E1599" s="400">
        <v>2.7</v>
      </c>
      <c r="F1599" s="400" t="s">
        <v>292</v>
      </c>
      <c r="G1599" s="400" t="s">
        <v>292</v>
      </c>
      <c r="H1599" s="400" t="s">
        <v>335</v>
      </c>
      <c r="I1599" s="401" t="s">
        <v>396</v>
      </c>
      <c r="J1599" s="402">
        <v>7.2292880000000004E-2</v>
      </c>
      <c r="K1599" s="403">
        <v>0.53083594999999995</v>
      </c>
      <c r="L1599" s="402"/>
      <c r="M1599" s="402"/>
      <c r="N1599" s="402"/>
      <c r="O1599" s="402">
        <v>0</v>
      </c>
      <c r="P1599" s="402">
        <v>0.22683236000000001</v>
      </c>
      <c r="Q1599" s="402">
        <v>0.23171070999999999</v>
      </c>
      <c r="R1599" s="404"/>
    </row>
    <row r="1600" spans="2:18">
      <c r="B1600" s="400" t="s">
        <v>1926</v>
      </c>
      <c r="C1600" s="400" t="s">
        <v>1934</v>
      </c>
      <c r="D1600" s="400" t="s">
        <v>112</v>
      </c>
      <c r="E1600" s="400">
        <v>2.7</v>
      </c>
      <c r="F1600" s="400" t="s">
        <v>292</v>
      </c>
      <c r="G1600" s="400" t="s">
        <v>292</v>
      </c>
      <c r="H1600" s="400" t="s">
        <v>335</v>
      </c>
      <c r="I1600" s="401" t="s">
        <v>396</v>
      </c>
      <c r="J1600" s="402">
        <v>0.16401769999999999</v>
      </c>
      <c r="K1600" s="403">
        <v>0.64007608800000004</v>
      </c>
      <c r="L1600" s="402"/>
      <c r="M1600" s="402"/>
      <c r="N1600" s="402"/>
      <c r="O1600" s="402">
        <v>1.7537138000000001E-2</v>
      </c>
      <c r="P1600" s="402">
        <v>0.22002738999999999</v>
      </c>
      <c r="Q1600" s="402">
        <v>0.23849386</v>
      </c>
      <c r="R1600" s="404"/>
    </row>
    <row r="1601" spans="2:18">
      <c r="B1601" s="400" t="s">
        <v>1926</v>
      </c>
      <c r="C1601" s="400" t="s">
        <v>1936</v>
      </c>
      <c r="D1601" s="400" t="s">
        <v>112</v>
      </c>
      <c r="E1601" s="400">
        <v>2.7</v>
      </c>
      <c r="F1601" s="400" t="s">
        <v>292</v>
      </c>
      <c r="G1601" s="400" t="s">
        <v>292</v>
      </c>
      <c r="H1601" s="400" t="s">
        <v>335</v>
      </c>
      <c r="I1601" s="401" t="s">
        <v>396</v>
      </c>
      <c r="J1601" s="402">
        <v>7.2292880000000004E-2</v>
      </c>
      <c r="K1601" s="403">
        <v>0.29431859999999999</v>
      </c>
      <c r="L1601" s="402"/>
      <c r="M1601" s="402"/>
      <c r="N1601" s="402"/>
      <c r="O1601" s="402">
        <v>0</v>
      </c>
      <c r="P1601" s="402">
        <v>0</v>
      </c>
      <c r="Q1601" s="402">
        <v>0.22202572000000001</v>
      </c>
      <c r="R1601" s="404"/>
    </row>
    <row r="1602" spans="2:18">
      <c r="B1602" s="400" t="s">
        <v>1926</v>
      </c>
      <c r="C1602" s="400" t="s">
        <v>1942</v>
      </c>
      <c r="D1602" s="400" t="s">
        <v>112</v>
      </c>
      <c r="E1602" s="400">
        <v>2.7</v>
      </c>
      <c r="F1602" s="400" t="s">
        <v>292</v>
      </c>
      <c r="G1602" s="400" t="s">
        <v>292</v>
      </c>
      <c r="H1602" s="400" t="s">
        <v>335</v>
      </c>
      <c r="I1602" s="401" t="s">
        <v>396</v>
      </c>
      <c r="J1602" s="402">
        <v>0.18771425999999999</v>
      </c>
      <c r="K1602" s="403">
        <v>0.58751196999999999</v>
      </c>
      <c r="L1602" s="402"/>
      <c r="M1602" s="402"/>
      <c r="N1602" s="402"/>
      <c r="O1602" s="402">
        <v>0</v>
      </c>
      <c r="P1602" s="402">
        <v>0</v>
      </c>
      <c r="Q1602" s="402">
        <v>0.39979770999999997</v>
      </c>
      <c r="R1602" s="404"/>
    </row>
    <row r="1603" spans="2:18">
      <c r="B1603" s="400" t="s">
        <v>1926</v>
      </c>
      <c r="C1603" s="400" t="s">
        <v>1926</v>
      </c>
      <c r="D1603" s="400" t="s">
        <v>122</v>
      </c>
      <c r="E1603" s="400">
        <v>2.7</v>
      </c>
      <c r="F1603" s="400" t="s">
        <v>334</v>
      </c>
      <c r="G1603" s="400" t="s">
        <v>334</v>
      </c>
      <c r="H1603" s="400" t="s">
        <v>335</v>
      </c>
      <c r="I1603" s="401" t="s">
        <v>617</v>
      </c>
      <c r="J1603" s="402">
        <v>0.19176831378914597</v>
      </c>
      <c r="K1603" s="403">
        <v>0.33018484944618798</v>
      </c>
      <c r="L1603" s="402">
        <v>-1.3151008375883704E-3</v>
      </c>
      <c r="M1603" s="402">
        <v>0</v>
      </c>
      <c r="N1603" s="402">
        <v>0.19308341462673434</v>
      </c>
      <c r="O1603" s="402">
        <v>0</v>
      </c>
      <c r="P1603" s="402">
        <v>4.4549373626162285E-2</v>
      </c>
      <c r="Q1603" s="402">
        <v>9.3867162030879733E-2</v>
      </c>
      <c r="R1603" s="404"/>
    </row>
    <row r="1604" spans="2:18">
      <c r="B1604" s="400" t="s">
        <v>1926</v>
      </c>
      <c r="C1604" s="400" t="s">
        <v>1926</v>
      </c>
      <c r="D1604" s="400" t="s">
        <v>114</v>
      </c>
      <c r="E1604" s="400">
        <v>4</v>
      </c>
      <c r="F1604" s="400" t="s">
        <v>333</v>
      </c>
      <c r="G1604" s="400" t="s">
        <v>334</v>
      </c>
      <c r="H1604" s="400" t="s">
        <v>338</v>
      </c>
      <c r="I1604" s="401" t="s">
        <v>339</v>
      </c>
      <c r="J1604" s="402"/>
      <c r="K1604" s="403">
        <v>0.2</v>
      </c>
      <c r="L1604" s="402"/>
      <c r="M1604" s="402"/>
      <c r="N1604" s="402"/>
      <c r="O1604" s="402"/>
      <c r="P1604" s="402"/>
      <c r="Q1604" s="402"/>
      <c r="R1604" s="404"/>
    </row>
    <row r="1605" spans="2:18">
      <c r="B1605" s="400" t="s">
        <v>1926</v>
      </c>
      <c r="C1605" s="400" t="s">
        <v>1944</v>
      </c>
      <c r="D1605" s="400" t="s">
        <v>359</v>
      </c>
      <c r="E1605" s="400">
        <v>2.6666666666666665</v>
      </c>
      <c r="F1605" s="400" t="s">
        <v>333</v>
      </c>
      <c r="G1605" s="400" t="s">
        <v>360</v>
      </c>
      <c r="H1605" s="400" t="s">
        <v>335</v>
      </c>
      <c r="I1605" s="401" t="s">
        <v>617</v>
      </c>
      <c r="J1605" s="402">
        <v>0.11325469949</v>
      </c>
      <c r="K1605" s="403">
        <v>0.20680276031</v>
      </c>
      <c r="L1605" s="402"/>
      <c r="M1605" s="402"/>
      <c r="N1605" s="402"/>
      <c r="O1605" s="402">
        <v>0</v>
      </c>
      <c r="P1605" s="402">
        <v>0</v>
      </c>
      <c r="Q1605" s="402">
        <v>9.354806081E-2</v>
      </c>
      <c r="R1605" s="404"/>
    </row>
    <row r="1606" spans="2:18">
      <c r="B1606" s="400" t="s">
        <v>1926</v>
      </c>
      <c r="C1606" s="400" t="s">
        <v>1931</v>
      </c>
      <c r="D1606" s="400" t="s">
        <v>118</v>
      </c>
      <c r="E1606" s="400">
        <v>3</v>
      </c>
      <c r="F1606" s="400" t="s">
        <v>360</v>
      </c>
      <c r="G1606" s="400" t="s">
        <v>360</v>
      </c>
      <c r="H1606" s="400" t="s">
        <v>377</v>
      </c>
      <c r="I1606" s="401" t="s">
        <v>365</v>
      </c>
      <c r="J1606" s="402">
        <v>0.25802564764923103</v>
      </c>
      <c r="K1606" s="403">
        <v>2.7293729999999998</v>
      </c>
      <c r="L1606" s="402"/>
      <c r="M1606" s="402"/>
      <c r="N1606" s="402"/>
      <c r="O1606" s="402">
        <v>2.3394297493375098</v>
      </c>
      <c r="P1606" s="402">
        <v>6.0515139014932801E-2</v>
      </c>
      <c r="Q1606" s="402">
        <v>7.1401922430629094E-2</v>
      </c>
      <c r="R1606" s="404"/>
    </row>
    <row r="1607" spans="2:18">
      <c r="B1607" s="400" t="s">
        <v>1926</v>
      </c>
      <c r="C1607" s="400" t="s">
        <v>1931</v>
      </c>
      <c r="D1607" s="400" t="s">
        <v>118</v>
      </c>
      <c r="E1607" s="400">
        <v>3</v>
      </c>
      <c r="F1607" s="400" t="s">
        <v>378</v>
      </c>
      <c r="G1607" s="400" t="s">
        <v>360</v>
      </c>
      <c r="H1607" s="400" t="s">
        <v>377</v>
      </c>
      <c r="I1607" s="401" t="s">
        <v>365</v>
      </c>
      <c r="J1607" s="402">
        <v>0.25802564764923103</v>
      </c>
      <c r="K1607" s="403">
        <v>2.8700920000000001</v>
      </c>
      <c r="L1607" s="402"/>
      <c r="M1607" s="402"/>
      <c r="N1607" s="402"/>
      <c r="O1607" s="402">
        <v>2.3919072232395702</v>
      </c>
      <c r="P1607" s="402">
        <v>6.0515139014932801E-2</v>
      </c>
      <c r="Q1607" s="402">
        <v>0.15964426225806599</v>
      </c>
      <c r="R1607" s="404"/>
    </row>
    <row r="1608" spans="2:18">
      <c r="B1608" s="400" t="s">
        <v>1926</v>
      </c>
      <c r="C1608" s="400" t="s">
        <v>1932</v>
      </c>
      <c r="D1608" s="400" t="s">
        <v>118</v>
      </c>
      <c r="E1608" s="400">
        <v>3</v>
      </c>
      <c r="F1608" s="400" t="s">
        <v>360</v>
      </c>
      <c r="G1608" s="400" t="s">
        <v>360</v>
      </c>
      <c r="H1608" s="400" t="s">
        <v>377</v>
      </c>
      <c r="I1608" s="401" t="s">
        <v>365</v>
      </c>
      <c r="J1608" s="402">
        <v>0.32263391179087397</v>
      </c>
      <c r="K1608" s="403">
        <v>4.2675049999999999</v>
      </c>
      <c r="L1608" s="402"/>
      <c r="M1608" s="402"/>
      <c r="N1608" s="402"/>
      <c r="O1608" s="402">
        <v>3.67193923162744</v>
      </c>
      <c r="P1608" s="402">
        <v>0.221401752330666</v>
      </c>
      <c r="Q1608" s="402">
        <v>5.1529987750534398E-2</v>
      </c>
      <c r="R1608" s="404"/>
    </row>
    <row r="1609" spans="2:18">
      <c r="B1609" s="400" t="s">
        <v>1926</v>
      </c>
      <c r="C1609" s="400" t="s">
        <v>1932</v>
      </c>
      <c r="D1609" s="400" t="s">
        <v>118</v>
      </c>
      <c r="E1609" s="400">
        <v>3</v>
      </c>
      <c r="F1609" s="400" t="s">
        <v>378</v>
      </c>
      <c r="G1609" s="400" t="s">
        <v>360</v>
      </c>
      <c r="H1609" s="400" t="s">
        <v>377</v>
      </c>
      <c r="I1609" s="401" t="s">
        <v>365</v>
      </c>
      <c r="J1609" s="402">
        <v>0.32263391179087397</v>
      </c>
      <c r="K1609" s="403">
        <v>4.3702680000000003</v>
      </c>
      <c r="L1609" s="402"/>
      <c r="M1609" s="402"/>
      <c r="N1609" s="402"/>
      <c r="O1609" s="402">
        <v>3.7198610929977902</v>
      </c>
      <c r="P1609" s="402">
        <v>0.221401752330666</v>
      </c>
      <c r="Q1609" s="402">
        <v>0.106370883012536</v>
      </c>
      <c r="R1609" s="404"/>
    </row>
    <row r="1610" spans="2:18">
      <c r="B1610" s="400" t="s">
        <v>1945</v>
      </c>
      <c r="C1610" s="400" t="s">
        <v>1947</v>
      </c>
      <c r="D1610" s="400" t="s">
        <v>114</v>
      </c>
      <c r="E1610" s="400">
        <v>4</v>
      </c>
      <c r="F1610" s="400" t="s">
        <v>333</v>
      </c>
      <c r="G1610" s="400" t="s">
        <v>334</v>
      </c>
      <c r="H1610" s="400" t="s">
        <v>338</v>
      </c>
      <c r="I1610" s="401" t="s">
        <v>339</v>
      </c>
      <c r="J1610" s="402"/>
      <c r="K1610" s="403">
        <v>0.33</v>
      </c>
      <c r="L1610" s="402"/>
      <c r="M1610" s="402"/>
      <c r="N1610" s="402"/>
      <c r="O1610" s="402"/>
      <c r="P1610" s="402"/>
      <c r="Q1610" s="402"/>
      <c r="R1610" s="404"/>
    </row>
    <row r="1611" spans="2:18">
      <c r="B1611" s="400" t="s">
        <v>1945</v>
      </c>
      <c r="C1611" s="400" t="s">
        <v>1948</v>
      </c>
      <c r="D1611" s="400" t="s">
        <v>359</v>
      </c>
      <c r="E1611" s="400">
        <v>2.6666666666666665</v>
      </c>
      <c r="F1611" s="400" t="s">
        <v>333</v>
      </c>
      <c r="G1611" s="400" t="s">
        <v>360</v>
      </c>
      <c r="H1611" s="400" t="s">
        <v>335</v>
      </c>
      <c r="I1611" s="401" t="s">
        <v>340</v>
      </c>
      <c r="J1611" s="402">
        <v>0.12904065770000001</v>
      </c>
      <c r="K1611" s="403">
        <v>0.14293186633999999</v>
      </c>
      <c r="L1611" s="402"/>
      <c r="M1611" s="402"/>
      <c r="N1611" s="402"/>
      <c r="O1611" s="402">
        <v>6.6209951999999996E-4</v>
      </c>
      <c r="P1611" s="402">
        <v>0</v>
      </c>
      <c r="Q1611" s="402">
        <v>1.3229109120000001E-2</v>
      </c>
      <c r="R1611" s="404"/>
    </row>
    <row r="1612" spans="2:18">
      <c r="B1612" s="400" t="s">
        <v>1945</v>
      </c>
      <c r="C1612" s="400" t="s">
        <v>1946</v>
      </c>
      <c r="D1612" s="400" t="s">
        <v>118</v>
      </c>
      <c r="E1612" s="400">
        <v>3</v>
      </c>
      <c r="F1612" s="400" t="s">
        <v>360</v>
      </c>
      <c r="G1612" s="400" t="s">
        <v>360</v>
      </c>
      <c r="H1612" s="400" t="s">
        <v>377</v>
      </c>
      <c r="I1612" s="401" t="s">
        <v>365</v>
      </c>
      <c r="J1612" s="402">
        <v>0.21586131171082701</v>
      </c>
      <c r="K1612" s="403">
        <v>0.40319270000000001</v>
      </c>
      <c r="L1612" s="402"/>
      <c r="M1612" s="402"/>
      <c r="N1612" s="402"/>
      <c r="O1612" s="402">
        <v>0.117656258730368</v>
      </c>
      <c r="P1612" s="402">
        <v>8.3098882145391101E-3</v>
      </c>
      <c r="Q1612" s="402">
        <v>6.1365198052500403E-2</v>
      </c>
      <c r="R1612" s="404"/>
    </row>
    <row r="1613" spans="2:18">
      <c r="B1613" s="400" t="s">
        <v>1945</v>
      </c>
      <c r="C1613" s="400" t="s">
        <v>1946</v>
      </c>
      <c r="D1613" s="400" t="s">
        <v>118</v>
      </c>
      <c r="E1613" s="400">
        <v>3</v>
      </c>
      <c r="F1613" s="400" t="s">
        <v>378</v>
      </c>
      <c r="G1613" s="400" t="s">
        <v>360</v>
      </c>
      <c r="H1613" s="400" t="s">
        <v>377</v>
      </c>
      <c r="I1613" s="401" t="s">
        <v>365</v>
      </c>
      <c r="J1613" s="402">
        <v>0.21586131171082701</v>
      </c>
      <c r="K1613" s="403">
        <v>0.6769077</v>
      </c>
      <c r="L1613" s="402"/>
      <c r="M1613" s="402"/>
      <c r="N1613" s="402"/>
      <c r="O1613" s="402">
        <v>0.12772886771263101</v>
      </c>
      <c r="P1613" s="402">
        <v>8.3098882145391101E-3</v>
      </c>
      <c r="Q1613" s="402">
        <v>0.32500765294685402</v>
      </c>
      <c r="R1613" s="404"/>
    </row>
    <row r="1614" spans="2:18">
      <c r="B1614" s="400" t="s">
        <v>1949</v>
      </c>
      <c r="C1614" s="400" t="s">
        <v>1949</v>
      </c>
      <c r="D1614" s="400" t="s">
        <v>114</v>
      </c>
      <c r="E1614" s="400">
        <v>4</v>
      </c>
      <c r="F1614" s="400" t="s">
        <v>333</v>
      </c>
      <c r="G1614" s="400" t="s">
        <v>334</v>
      </c>
      <c r="H1614" s="400" t="s">
        <v>338</v>
      </c>
      <c r="I1614" s="401" t="s">
        <v>339</v>
      </c>
      <c r="J1614" s="402"/>
      <c r="K1614" s="403">
        <v>0.31</v>
      </c>
      <c r="L1614" s="402"/>
      <c r="M1614" s="402"/>
      <c r="N1614" s="402"/>
      <c r="O1614" s="402"/>
      <c r="P1614" s="402"/>
      <c r="Q1614" s="402"/>
      <c r="R1614" s="404"/>
    </row>
    <row r="1615" spans="2:18">
      <c r="B1615" s="400" t="s">
        <v>1950</v>
      </c>
      <c r="C1615" s="400" t="s">
        <v>1952</v>
      </c>
      <c r="D1615" s="400" t="s">
        <v>110</v>
      </c>
      <c r="E1615" s="400">
        <v>2.2999999999999998</v>
      </c>
      <c r="F1615" s="400" t="s">
        <v>292</v>
      </c>
      <c r="G1615" s="400" t="s">
        <v>292</v>
      </c>
      <c r="H1615" s="400" t="s">
        <v>1067</v>
      </c>
      <c r="I1615" s="401" t="s">
        <v>418</v>
      </c>
      <c r="J1615" s="402">
        <v>6.1275458250000003</v>
      </c>
      <c r="K1615" s="403"/>
      <c r="L1615" s="402">
        <v>0.27151667779999999</v>
      </c>
      <c r="M1615" s="402"/>
      <c r="N1615" s="402"/>
      <c r="O1615" s="402"/>
      <c r="P1615" s="402"/>
      <c r="Q1615" s="402"/>
      <c r="R1615" s="404"/>
    </row>
    <row r="1616" spans="2:18">
      <c r="B1616" s="400" t="s">
        <v>1950</v>
      </c>
      <c r="C1616" s="400" t="s">
        <v>1951</v>
      </c>
      <c r="D1616" s="400" t="s">
        <v>114</v>
      </c>
      <c r="E1616" s="400">
        <v>4</v>
      </c>
      <c r="F1616" s="400" t="s">
        <v>333</v>
      </c>
      <c r="G1616" s="400" t="s">
        <v>334</v>
      </c>
      <c r="H1616" s="400" t="s">
        <v>335</v>
      </c>
      <c r="I1616" s="401" t="s">
        <v>336</v>
      </c>
      <c r="J1616" s="402"/>
      <c r="K1616" s="403">
        <v>4.7</v>
      </c>
      <c r="L1616" s="402"/>
      <c r="M1616" s="402"/>
      <c r="N1616" s="402"/>
      <c r="O1616" s="402"/>
      <c r="P1616" s="402"/>
      <c r="Q1616" s="402"/>
      <c r="R1616" s="404"/>
    </row>
    <row r="1617" spans="2:18">
      <c r="B1617" s="400" t="s">
        <v>1953</v>
      </c>
      <c r="C1617" s="400" t="s">
        <v>1954</v>
      </c>
      <c r="D1617" s="400" t="s">
        <v>110</v>
      </c>
      <c r="E1617" s="400">
        <v>2.2999999999999998</v>
      </c>
      <c r="F1617" s="400" t="s">
        <v>292</v>
      </c>
      <c r="G1617" s="400" t="s">
        <v>292</v>
      </c>
      <c r="H1617" s="400" t="s">
        <v>1318</v>
      </c>
      <c r="I1617" s="401" t="s">
        <v>317</v>
      </c>
      <c r="J1617" s="402">
        <v>0.62288402399999998</v>
      </c>
      <c r="K1617" s="403"/>
      <c r="L1617" s="402">
        <v>3.2796000000000002E-4</v>
      </c>
      <c r="M1617" s="402"/>
      <c r="N1617" s="402"/>
      <c r="O1617" s="402"/>
      <c r="P1617" s="402"/>
      <c r="Q1617" s="402"/>
      <c r="R1617" s="404"/>
    </row>
    <row r="1618" spans="2:18">
      <c r="B1618" s="400" t="s">
        <v>1953</v>
      </c>
      <c r="C1618" s="400" t="s">
        <v>1955</v>
      </c>
      <c r="D1618" s="400" t="s">
        <v>110</v>
      </c>
      <c r="E1618" s="400">
        <v>2.2999999999999998</v>
      </c>
      <c r="F1618" s="400" t="s">
        <v>292</v>
      </c>
      <c r="G1618" s="400" t="s">
        <v>292</v>
      </c>
      <c r="H1618" s="400" t="s">
        <v>1333</v>
      </c>
      <c r="I1618" s="401" t="s">
        <v>317</v>
      </c>
      <c r="J1618" s="402">
        <v>0.62351588400000002</v>
      </c>
      <c r="K1618" s="403"/>
      <c r="L1618" s="402">
        <v>3.1566100000000001E-4</v>
      </c>
      <c r="M1618" s="402"/>
      <c r="N1618" s="402"/>
      <c r="O1618" s="402"/>
      <c r="P1618" s="402"/>
      <c r="Q1618" s="402"/>
      <c r="R1618" s="404"/>
    </row>
    <row r="1619" spans="2:18">
      <c r="B1619" s="400" t="s">
        <v>1953</v>
      </c>
      <c r="C1619" s="400" t="s">
        <v>1956</v>
      </c>
      <c r="D1619" s="400" t="s">
        <v>110</v>
      </c>
      <c r="E1619" s="400">
        <v>2.2999999999999998</v>
      </c>
      <c r="F1619" s="400" t="s">
        <v>292</v>
      </c>
      <c r="G1619" s="400" t="s">
        <v>292</v>
      </c>
      <c r="H1619" s="400" t="s">
        <v>1335</v>
      </c>
      <c r="I1619" s="401" t="s">
        <v>317</v>
      </c>
      <c r="J1619" s="402">
        <v>0.61478237800000002</v>
      </c>
      <c r="K1619" s="403"/>
      <c r="L1619" s="402">
        <v>3.27962E-4</v>
      </c>
      <c r="M1619" s="402"/>
      <c r="N1619" s="402"/>
      <c r="O1619" s="402"/>
      <c r="P1619" s="402"/>
      <c r="Q1619" s="402"/>
      <c r="R1619" s="404"/>
    </row>
    <row r="1620" spans="2:18">
      <c r="B1620" s="400" t="s">
        <v>1953</v>
      </c>
      <c r="C1620" s="400" t="s">
        <v>1957</v>
      </c>
      <c r="D1620" s="400" t="s">
        <v>110</v>
      </c>
      <c r="E1620" s="400">
        <v>2.2999999999999998</v>
      </c>
      <c r="F1620" s="400" t="s">
        <v>292</v>
      </c>
      <c r="G1620" s="400" t="s">
        <v>292</v>
      </c>
      <c r="H1620" s="400" t="s">
        <v>1354</v>
      </c>
      <c r="I1620" s="401" t="s">
        <v>317</v>
      </c>
      <c r="J1620" s="402">
        <v>0.68222714200000001</v>
      </c>
      <c r="K1620" s="403"/>
      <c r="L1620" s="402">
        <v>3.1753100000000002E-4</v>
      </c>
      <c r="M1620" s="402"/>
      <c r="N1620" s="402"/>
      <c r="O1620" s="402"/>
      <c r="P1620" s="402"/>
      <c r="Q1620" s="402"/>
      <c r="R1620" s="404"/>
    </row>
    <row r="1621" spans="2:18">
      <c r="B1621" s="400" t="s">
        <v>1953</v>
      </c>
      <c r="C1621" s="400" t="s">
        <v>1958</v>
      </c>
      <c r="D1621" s="400" t="s">
        <v>110</v>
      </c>
      <c r="E1621" s="400">
        <v>2.2999999999999998</v>
      </c>
      <c r="F1621" s="400" t="s">
        <v>292</v>
      </c>
      <c r="G1621" s="400" t="s">
        <v>292</v>
      </c>
      <c r="H1621" s="400" t="s">
        <v>803</v>
      </c>
      <c r="I1621" s="401" t="s">
        <v>317</v>
      </c>
      <c r="J1621" s="402">
        <v>1.3975894</v>
      </c>
      <c r="K1621" s="403"/>
      <c r="L1621" s="402">
        <v>1.0068953039999999</v>
      </c>
      <c r="M1621" s="402"/>
      <c r="N1621" s="402"/>
      <c r="O1621" s="402"/>
      <c r="P1621" s="402"/>
      <c r="Q1621" s="402"/>
      <c r="R1621" s="404"/>
    </row>
    <row r="1622" spans="2:18">
      <c r="B1622" s="400" t="s">
        <v>1959</v>
      </c>
      <c r="C1622" s="400" t="s">
        <v>1960</v>
      </c>
      <c r="D1622" s="400" t="s">
        <v>112</v>
      </c>
      <c r="E1622" s="400">
        <v>2.7</v>
      </c>
      <c r="F1622" s="400" t="s">
        <v>417</v>
      </c>
      <c r="G1622" s="400" t="s">
        <v>292</v>
      </c>
      <c r="H1622" s="400" t="s">
        <v>335</v>
      </c>
      <c r="I1622" s="401" t="s">
        <v>396</v>
      </c>
      <c r="J1622" s="402">
        <v>0.50198569000000004</v>
      </c>
      <c r="K1622" s="403">
        <v>1.2336953955000001</v>
      </c>
      <c r="L1622" s="402"/>
      <c r="M1622" s="402"/>
      <c r="N1622" s="402"/>
      <c r="O1622" s="402">
        <v>2.2531654999999999E-3</v>
      </c>
      <c r="P1622" s="402">
        <v>0.28581962</v>
      </c>
      <c r="Q1622" s="402">
        <v>0.44363691999999999</v>
      </c>
      <c r="R1622" s="404"/>
    </row>
    <row r="1623" spans="2:18">
      <c r="B1623" s="400" t="s">
        <v>1959</v>
      </c>
      <c r="C1623" s="400" t="s">
        <v>1961</v>
      </c>
      <c r="D1623" s="400" t="s">
        <v>112</v>
      </c>
      <c r="E1623" s="400">
        <v>2.7</v>
      </c>
      <c r="F1623" s="400" t="s">
        <v>417</v>
      </c>
      <c r="G1623" s="400" t="s">
        <v>292</v>
      </c>
      <c r="H1623" s="400" t="s">
        <v>335</v>
      </c>
      <c r="I1623" s="401" t="s">
        <v>396</v>
      </c>
      <c r="J1623" s="402">
        <v>0.50243788</v>
      </c>
      <c r="K1623" s="403">
        <v>0.86116397</v>
      </c>
      <c r="L1623" s="402"/>
      <c r="M1623" s="402"/>
      <c r="N1623" s="402"/>
      <c r="O1623" s="402">
        <v>0</v>
      </c>
      <c r="P1623" s="402">
        <v>0</v>
      </c>
      <c r="Q1623" s="402">
        <v>0.35872609</v>
      </c>
      <c r="R1623" s="404"/>
    </row>
    <row r="1624" spans="2:18">
      <c r="B1624" s="400" t="s">
        <v>1959</v>
      </c>
      <c r="C1624" s="400" t="s">
        <v>1959</v>
      </c>
      <c r="D1624" s="400" t="s">
        <v>114</v>
      </c>
      <c r="E1624" s="400">
        <v>4</v>
      </c>
      <c r="F1624" s="400" t="s">
        <v>333</v>
      </c>
      <c r="G1624" s="400" t="s">
        <v>334</v>
      </c>
      <c r="H1624" s="400" t="s">
        <v>338</v>
      </c>
      <c r="I1624" s="401" t="s">
        <v>339</v>
      </c>
      <c r="J1624" s="402"/>
      <c r="K1624" s="403">
        <v>0.84</v>
      </c>
      <c r="L1624" s="402"/>
      <c r="M1624" s="402"/>
      <c r="N1624" s="402"/>
      <c r="O1624" s="402"/>
      <c r="P1624" s="402"/>
      <c r="Q1624" s="402"/>
      <c r="R1624" s="404"/>
    </row>
    <row r="1625" spans="2:18">
      <c r="B1625" s="400" t="s">
        <v>1962</v>
      </c>
      <c r="C1625" s="400" t="s">
        <v>1963</v>
      </c>
      <c r="D1625" s="400" t="s">
        <v>110</v>
      </c>
      <c r="E1625" s="400">
        <v>2.2999999999999998</v>
      </c>
      <c r="F1625" s="400" t="s">
        <v>292</v>
      </c>
      <c r="G1625" s="400" t="s">
        <v>292</v>
      </c>
      <c r="H1625" s="400" t="s">
        <v>356</v>
      </c>
      <c r="I1625" s="401" t="s">
        <v>1964</v>
      </c>
      <c r="J1625" s="402">
        <v>0.79462174699999999</v>
      </c>
      <c r="K1625" s="403"/>
      <c r="L1625" s="402">
        <v>1.9308300000000001E-4</v>
      </c>
      <c r="M1625" s="402"/>
      <c r="N1625" s="402"/>
      <c r="O1625" s="402"/>
      <c r="P1625" s="402"/>
      <c r="Q1625" s="402"/>
      <c r="R1625" s="404"/>
    </row>
    <row r="1626" spans="2:18">
      <c r="B1626" s="400" t="s">
        <v>1962</v>
      </c>
      <c r="C1626" s="400" t="s">
        <v>1965</v>
      </c>
      <c r="D1626" s="400" t="s">
        <v>110</v>
      </c>
      <c r="E1626" s="400">
        <v>2.2999999999999998</v>
      </c>
      <c r="F1626" s="400" t="s">
        <v>292</v>
      </c>
      <c r="G1626" s="400" t="s">
        <v>292</v>
      </c>
      <c r="H1626" s="400" t="s">
        <v>1966</v>
      </c>
      <c r="I1626" s="401" t="s">
        <v>1964</v>
      </c>
      <c r="J1626" s="402">
        <v>1.0524206469999999</v>
      </c>
      <c r="K1626" s="403"/>
      <c r="L1626" s="402">
        <v>1.9602399999999999E-4</v>
      </c>
      <c r="M1626" s="402"/>
      <c r="N1626" s="402"/>
      <c r="O1626" s="402"/>
      <c r="P1626" s="402"/>
      <c r="Q1626" s="402"/>
      <c r="R1626" s="404"/>
    </row>
    <row r="1627" spans="2:18">
      <c r="B1627" s="400" t="s">
        <v>1962</v>
      </c>
      <c r="C1627" s="400" t="s">
        <v>1967</v>
      </c>
      <c r="D1627" s="400" t="s">
        <v>110</v>
      </c>
      <c r="E1627" s="400">
        <v>2.2999999999999998</v>
      </c>
      <c r="F1627" s="400" t="s">
        <v>292</v>
      </c>
      <c r="G1627" s="400" t="s">
        <v>292</v>
      </c>
      <c r="H1627" s="400" t="s">
        <v>1968</v>
      </c>
      <c r="I1627" s="401" t="s">
        <v>1964</v>
      </c>
      <c r="J1627" s="402">
        <v>0.88048368799999999</v>
      </c>
      <c r="K1627" s="403"/>
      <c r="L1627" s="402">
        <v>1.6429699999999999E-4</v>
      </c>
      <c r="M1627" s="402"/>
      <c r="N1627" s="402"/>
      <c r="O1627" s="402"/>
      <c r="P1627" s="402"/>
      <c r="Q1627" s="402"/>
      <c r="R1627" s="404"/>
    </row>
    <row r="1628" spans="2:18">
      <c r="B1628" s="400" t="s">
        <v>1962</v>
      </c>
      <c r="C1628" s="400" t="s">
        <v>1969</v>
      </c>
      <c r="D1628" s="400" t="s">
        <v>110</v>
      </c>
      <c r="E1628" s="400">
        <v>2.2999999999999998</v>
      </c>
      <c r="F1628" s="400" t="s">
        <v>292</v>
      </c>
      <c r="G1628" s="400" t="s">
        <v>292</v>
      </c>
      <c r="H1628" s="400" t="s">
        <v>1970</v>
      </c>
      <c r="I1628" s="401" t="s">
        <v>1964</v>
      </c>
      <c r="J1628" s="402">
        <v>0.53882731500000003</v>
      </c>
      <c r="K1628" s="403"/>
      <c r="L1628" s="402">
        <v>2.5244800000000001E-4</v>
      </c>
      <c r="M1628" s="402"/>
      <c r="N1628" s="402"/>
      <c r="O1628" s="402"/>
      <c r="P1628" s="402"/>
      <c r="Q1628" s="402"/>
      <c r="R1628" s="404"/>
    </row>
    <row r="1629" spans="2:18">
      <c r="B1629" s="400" t="s">
        <v>1962</v>
      </c>
      <c r="C1629" s="400" t="s">
        <v>1971</v>
      </c>
      <c r="D1629" s="400" t="s">
        <v>110</v>
      </c>
      <c r="E1629" s="400">
        <v>2.2999999999999998</v>
      </c>
      <c r="F1629" s="400" t="s">
        <v>292</v>
      </c>
      <c r="G1629" s="400" t="s">
        <v>292</v>
      </c>
      <c r="H1629" s="400" t="s">
        <v>1972</v>
      </c>
      <c r="I1629" s="401" t="s">
        <v>1964</v>
      </c>
      <c r="J1629" s="402">
        <v>0.47667415800000001</v>
      </c>
      <c r="K1629" s="403"/>
      <c r="L1629" s="402">
        <v>2.2230700000000001E-4</v>
      </c>
      <c r="M1629" s="402"/>
      <c r="N1629" s="402"/>
      <c r="O1629" s="402"/>
      <c r="P1629" s="402"/>
      <c r="Q1629" s="402"/>
      <c r="R1629" s="404"/>
    </row>
    <row r="1630" spans="2:18">
      <c r="B1630" s="400" t="s">
        <v>1973</v>
      </c>
      <c r="C1630" s="400" t="s">
        <v>1975</v>
      </c>
      <c r="D1630" s="400" t="s">
        <v>112</v>
      </c>
      <c r="E1630" s="400">
        <v>2.7</v>
      </c>
      <c r="F1630" s="400" t="s">
        <v>417</v>
      </c>
      <c r="G1630" s="400" t="s">
        <v>292</v>
      </c>
      <c r="H1630" s="400" t="s">
        <v>335</v>
      </c>
      <c r="I1630" s="401" t="s">
        <v>396</v>
      </c>
      <c r="J1630" s="402">
        <v>0.10169226000000001</v>
      </c>
      <c r="K1630" s="403">
        <v>0.40026080000000003</v>
      </c>
      <c r="L1630" s="402"/>
      <c r="M1630" s="402"/>
      <c r="N1630" s="402"/>
      <c r="O1630" s="402">
        <v>0</v>
      </c>
      <c r="P1630" s="402">
        <v>0</v>
      </c>
      <c r="Q1630" s="402">
        <v>0.29856853999999999</v>
      </c>
      <c r="R1630" s="404"/>
    </row>
    <row r="1631" spans="2:18">
      <c r="B1631" s="400" t="s">
        <v>1973</v>
      </c>
      <c r="C1631" s="400" t="s">
        <v>1974</v>
      </c>
      <c r="D1631" s="400" t="s">
        <v>114</v>
      </c>
      <c r="E1631" s="400">
        <v>4</v>
      </c>
      <c r="F1631" s="400" t="s">
        <v>333</v>
      </c>
      <c r="G1631" s="400" t="s">
        <v>334</v>
      </c>
      <c r="H1631" s="400" t="s">
        <v>338</v>
      </c>
      <c r="I1631" s="401" t="s">
        <v>339</v>
      </c>
      <c r="J1631" s="402"/>
      <c r="K1631" s="403">
        <v>0.45</v>
      </c>
      <c r="L1631" s="402"/>
      <c r="M1631" s="402"/>
      <c r="N1631" s="402"/>
      <c r="O1631" s="402"/>
      <c r="P1631" s="402"/>
      <c r="Q1631" s="402"/>
      <c r="R1631" s="404"/>
    </row>
    <row r="1632" spans="2:18">
      <c r="B1632" s="400" t="s">
        <v>1973</v>
      </c>
      <c r="C1632" s="400" t="s">
        <v>1976</v>
      </c>
      <c r="D1632" s="400" t="s">
        <v>114</v>
      </c>
      <c r="E1632" s="400">
        <v>4</v>
      </c>
      <c r="F1632" s="400" t="s">
        <v>333</v>
      </c>
      <c r="G1632" s="400" t="s">
        <v>334</v>
      </c>
      <c r="H1632" s="400" t="s">
        <v>338</v>
      </c>
      <c r="I1632" s="401" t="s">
        <v>339</v>
      </c>
      <c r="J1632" s="402"/>
      <c r="K1632" s="403">
        <v>0.51</v>
      </c>
      <c r="L1632" s="402"/>
      <c r="M1632" s="402"/>
      <c r="N1632" s="402"/>
      <c r="O1632" s="402"/>
      <c r="P1632" s="402"/>
      <c r="Q1632" s="402"/>
      <c r="R1632" s="404"/>
    </row>
    <row r="1633" spans="2:18">
      <c r="B1633" s="400" t="s">
        <v>1977</v>
      </c>
      <c r="C1633" s="400" t="s">
        <v>1978</v>
      </c>
      <c r="D1633" s="400" t="s">
        <v>359</v>
      </c>
      <c r="E1633" s="400">
        <v>2.6666666666666665</v>
      </c>
      <c r="F1633" s="400" t="s">
        <v>333</v>
      </c>
      <c r="G1633" s="400" t="s">
        <v>360</v>
      </c>
      <c r="H1633" s="400" t="s">
        <v>335</v>
      </c>
      <c r="I1633" s="401" t="s">
        <v>390</v>
      </c>
      <c r="J1633" s="402">
        <v>2.4702713100000002</v>
      </c>
      <c r="K1633" s="403">
        <v>3.583625676</v>
      </c>
      <c r="L1633" s="402"/>
      <c r="M1633" s="402"/>
      <c r="N1633" s="402"/>
      <c r="O1633" s="402">
        <v>0.22329935300000001</v>
      </c>
      <c r="P1633" s="402">
        <v>0.72648966999999998</v>
      </c>
      <c r="Q1633" s="402">
        <v>0.163565343</v>
      </c>
      <c r="R1633" s="404"/>
    </row>
    <row r="1634" spans="2:18">
      <c r="B1634" s="400" t="s">
        <v>1979</v>
      </c>
      <c r="C1634" s="400" t="s">
        <v>1980</v>
      </c>
      <c r="D1634" s="400" t="s">
        <v>359</v>
      </c>
      <c r="E1634" s="400">
        <v>2.6666666666666665</v>
      </c>
      <c r="F1634" s="400" t="s">
        <v>333</v>
      </c>
      <c r="G1634" s="400" t="s">
        <v>360</v>
      </c>
      <c r="H1634" s="400" t="s">
        <v>335</v>
      </c>
      <c r="I1634" s="401" t="s">
        <v>390</v>
      </c>
      <c r="J1634" s="402">
        <v>1.76825711738623</v>
      </c>
      <c r="K1634" s="403">
        <v>2.84906017747715</v>
      </c>
      <c r="L1634" s="402"/>
      <c r="M1634" s="402"/>
      <c r="N1634" s="402"/>
      <c r="O1634" s="402">
        <v>0.14807225572142299</v>
      </c>
      <c r="P1634" s="402">
        <v>0.72648966999999998</v>
      </c>
      <c r="Q1634" s="402">
        <v>0.20624113436949301</v>
      </c>
      <c r="R1634" s="404"/>
    </row>
    <row r="1635" spans="2:18">
      <c r="B1635" s="400" t="s">
        <v>1981</v>
      </c>
      <c r="C1635" s="400" t="s">
        <v>1993</v>
      </c>
      <c r="D1635" s="400" t="s">
        <v>359</v>
      </c>
      <c r="E1635" s="400">
        <v>2.6666666666666665</v>
      </c>
      <c r="F1635" s="400" t="s">
        <v>333</v>
      </c>
      <c r="G1635" s="400" t="s">
        <v>360</v>
      </c>
      <c r="H1635" s="400" t="s">
        <v>335</v>
      </c>
      <c r="I1635" s="401" t="s">
        <v>1994</v>
      </c>
      <c r="J1635" s="402">
        <v>16.943541381940001</v>
      </c>
      <c r="K1635" s="403">
        <v>17.250870460040002</v>
      </c>
      <c r="L1635" s="402"/>
      <c r="M1635" s="402"/>
      <c r="N1635" s="402"/>
      <c r="O1635" s="402">
        <v>0</v>
      </c>
      <c r="P1635" s="402">
        <v>0.22342902000000001</v>
      </c>
      <c r="Q1635" s="402">
        <v>8.3900058099999994E-2</v>
      </c>
      <c r="R1635" s="404"/>
    </row>
    <row r="1636" spans="2:18">
      <c r="B1636" s="400" t="s">
        <v>1981</v>
      </c>
      <c r="C1636" s="400" t="s">
        <v>1989</v>
      </c>
      <c r="D1636" s="400" t="s">
        <v>110</v>
      </c>
      <c r="E1636" s="400">
        <v>2.2999999999999998</v>
      </c>
      <c r="F1636" s="400" t="s">
        <v>292</v>
      </c>
      <c r="G1636" s="400" t="s">
        <v>292</v>
      </c>
      <c r="H1636" s="400" t="s">
        <v>1990</v>
      </c>
      <c r="I1636" s="401" t="s">
        <v>1991</v>
      </c>
      <c r="J1636" s="402">
        <v>5.2472806849999998</v>
      </c>
      <c r="K1636" s="403"/>
      <c r="L1636" s="402">
        <v>4.693923E-3</v>
      </c>
      <c r="M1636" s="402"/>
      <c r="N1636" s="402"/>
      <c r="O1636" s="402"/>
      <c r="P1636" s="402"/>
      <c r="Q1636" s="402"/>
      <c r="R1636" s="404"/>
    </row>
    <row r="1637" spans="2:18">
      <c r="B1637" s="400" t="s">
        <v>1981</v>
      </c>
      <c r="C1637" s="400" t="s">
        <v>1992</v>
      </c>
      <c r="D1637" s="400" t="s">
        <v>110</v>
      </c>
      <c r="E1637" s="400">
        <v>2.2999999999999998</v>
      </c>
      <c r="F1637" s="400" t="s">
        <v>292</v>
      </c>
      <c r="G1637" s="400" t="s">
        <v>292</v>
      </c>
      <c r="H1637" s="400" t="s">
        <v>377</v>
      </c>
      <c r="I1637" s="401" t="s">
        <v>1991</v>
      </c>
      <c r="J1637" s="402">
        <v>0.71843155700000005</v>
      </c>
      <c r="K1637" s="403"/>
      <c r="L1637" s="402">
        <v>9.9083500000000002E-4</v>
      </c>
      <c r="M1637" s="402"/>
      <c r="N1637" s="402"/>
      <c r="O1637" s="402"/>
      <c r="P1637" s="402"/>
      <c r="Q1637" s="402"/>
      <c r="R1637" s="404"/>
    </row>
    <row r="1638" spans="2:18">
      <c r="B1638" s="400" t="s">
        <v>1981</v>
      </c>
      <c r="C1638" s="400" t="s">
        <v>1988</v>
      </c>
      <c r="D1638" s="400" t="s">
        <v>112</v>
      </c>
      <c r="E1638" s="400">
        <v>2.7</v>
      </c>
      <c r="F1638" s="400" t="s">
        <v>333</v>
      </c>
      <c r="G1638" s="400" t="s">
        <v>292</v>
      </c>
      <c r="H1638" s="400" t="s">
        <v>335</v>
      </c>
      <c r="I1638" s="401" t="s">
        <v>396</v>
      </c>
      <c r="J1638" s="402">
        <v>4.7218796999999997</v>
      </c>
      <c r="K1638" s="403">
        <v>6.49406879</v>
      </c>
      <c r="L1638" s="402"/>
      <c r="M1638" s="402"/>
      <c r="N1638" s="402"/>
      <c r="O1638" s="402">
        <v>0</v>
      </c>
      <c r="P1638" s="402">
        <v>0.64099039000000002</v>
      </c>
      <c r="Q1638" s="402">
        <v>1.1311986999999999</v>
      </c>
      <c r="R1638" s="404"/>
    </row>
    <row r="1639" spans="2:18">
      <c r="B1639" s="400" t="s">
        <v>1981</v>
      </c>
      <c r="C1639" s="400" t="s">
        <v>1984</v>
      </c>
      <c r="D1639" s="400" t="s">
        <v>114</v>
      </c>
      <c r="E1639" s="400">
        <v>4</v>
      </c>
      <c r="F1639" s="400" t="s">
        <v>333</v>
      </c>
      <c r="G1639" s="400" t="s">
        <v>334</v>
      </c>
      <c r="H1639" s="400" t="s">
        <v>335</v>
      </c>
      <c r="I1639" s="401" t="s">
        <v>365</v>
      </c>
      <c r="J1639" s="402"/>
      <c r="K1639" s="403">
        <v>21.74</v>
      </c>
      <c r="L1639" s="402"/>
      <c r="M1639" s="402"/>
      <c r="N1639" s="402"/>
      <c r="O1639" s="402"/>
      <c r="P1639" s="402"/>
      <c r="Q1639" s="402"/>
      <c r="R1639" s="404"/>
    </row>
    <row r="1640" spans="2:18">
      <c r="B1640" s="400" t="s">
        <v>1981</v>
      </c>
      <c r="C1640" s="400" t="s">
        <v>1985</v>
      </c>
      <c r="D1640" s="400" t="s">
        <v>114</v>
      </c>
      <c r="E1640" s="400">
        <v>4</v>
      </c>
      <c r="F1640" s="400" t="s">
        <v>333</v>
      </c>
      <c r="G1640" s="400" t="s">
        <v>334</v>
      </c>
      <c r="H1640" s="400" t="s">
        <v>335</v>
      </c>
      <c r="I1640" s="401" t="s">
        <v>365</v>
      </c>
      <c r="J1640" s="402"/>
      <c r="K1640" s="403">
        <v>7.54</v>
      </c>
      <c r="L1640" s="402"/>
      <c r="M1640" s="402"/>
      <c r="N1640" s="402"/>
      <c r="O1640" s="402"/>
      <c r="P1640" s="402"/>
      <c r="Q1640" s="402"/>
      <c r="R1640" s="404"/>
    </row>
    <row r="1641" spans="2:18">
      <c r="B1641" s="400" t="s">
        <v>1981</v>
      </c>
      <c r="C1641" s="400" t="s">
        <v>1986</v>
      </c>
      <c r="D1641" s="400" t="s">
        <v>114</v>
      </c>
      <c r="E1641" s="400">
        <v>4</v>
      </c>
      <c r="F1641" s="400" t="s">
        <v>333</v>
      </c>
      <c r="G1641" s="400" t="s">
        <v>334</v>
      </c>
      <c r="H1641" s="400" t="s">
        <v>335</v>
      </c>
      <c r="I1641" s="401" t="s">
        <v>365</v>
      </c>
      <c r="J1641" s="402"/>
      <c r="K1641" s="403">
        <v>14.85</v>
      </c>
      <c r="L1641" s="402"/>
      <c r="M1641" s="402"/>
      <c r="N1641" s="402"/>
      <c r="O1641" s="402"/>
      <c r="P1641" s="402"/>
      <c r="Q1641" s="402"/>
      <c r="R1641" s="404"/>
    </row>
    <row r="1642" spans="2:18">
      <c r="B1642" s="400" t="s">
        <v>1981</v>
      </c>
      <c r="C1642" s="400" t="s">
        <v>1987</v>
      </c>
      <c r="D1642" s="400" t="s">
        <v>114</v>
      </c>
      <c r="E1642" s="400">
        <v>4</v>
      </c>
      <c r="F1642" s="400" t="s">
        <v>333</v>
      </c>
      <c r="G1642" s="400" t="s">
        <v>334</v>
      </c>
      <c r="H1642" s="400" t="s">
        <v>335</v>
      </c>
      <c r="I1642" s="401" t="s">
        <v>336</v>
      </c>
      <c r="J1642" s="402"/>
      <c r="K1642" s="403">
        <v>14.85</v>
      </c>
      <c r="L1642" s="402"/>
      <c r="M1642" s="402"/>
      <c r="N1642" s="402"/>
      <c r="O1642" s="402"/>
      <c r="P1642" s="402"/>
      <c r="Q1642" s="402"/>
      <c r="R1642" s="404"/>
    </row>
    <row r="1643" spans="2:18">
      <c r="B1643" s="400" t="s">
        <v>1981</v>
      </c>
      <c r="C1643" s="400" t="s">
        <v>1982</v>
      </c>
      <c r="D1643" s="400" t="s">
        <v>122</v>
      </c>
      <c r="E1643" s="400">
        <v>2.7</v>
      </c>
      <c r="F1643" s="400" t="s">
        <v>334</v>
      </c>
      <c r="G1643" s="400" t="s">
        <v>334</v>
      </c>
      <c r="H1643" s="400" t="s">
        <v>335</v>
      </c>
      <c r="I1643" s="401" t="s">
        <v>1983</v>
      </c>
      <c r="J1643" s="402">
        <v>17.814480181038611</v>
      </c>
      <c r="K1643" s="403">
        <v>18.681479068928734</v>
      </c>
      <c r="L1643" s="402">
        <v>0.330563074363311</v>
      </c>
      <c r="M1643" s="402">
        <v>4.0299385674327999</v>
      </c>
      <c r="N1643" s="402">
        <v>13.453978539242501</v>
      </c>
      <c r="O1643" s="402">
        <v>0</v>
      </c>
      <c r="P1643" s="402">
        <v>0.53614729658919003</v>
      </c>
      <c r="Q1643" s="402">
        <v>0.330851591300935</v>
      </c>
      <c r="R1643" s="404"/>
    </row>
    <row r="1644" spans="2:18">
      <c r="B1644" s="400" t="s">
        <v>1995</v>
      </c>
      <c r="C1644" s="400" t="s">
        <v>1996</v>
      </c>
      <c r="D1644" s="400" t="s">
        <v>110</v>
      </c>
      <c r="E1644" s="400">
        <v>2.2999999999999998</v>
      </c>
      <c r="F1644" s="400" t="s">
        <v>292</v>
      </c>
      <c r="G1644" s="400" t="s">
        <v>292</v>
      </c>
      <c r="H1644" s="400" t="s">
        <v>1330</v>
      </c>
      <c r="I1644" s="401" t="s">
        <v>317</v>
      </c>
      <c r="J1644" s="402">
        <v>0.25952938199999998</v>
      </c>
      <c r="K1644" s="403"/>
      <c r="L1644" s="402">
        <v>1.2679499999999999E-4</v>
      </c>
      <c r="M1644" s="402"/>
      <c r="N1644" s="402"/>
      <c r="O1644" s="402"/>
      <c r="P1644" s="402"/>
      <c r="Q1644" s="402"/>
      <c r="R1644" s="404"/>
    </row>
    <row r="1645" spans="2:18">
      <c r="B1645" s="400" t="s">
        <v>1997</v>
      </c>
      <c r="C1645" s="400" t="s">
        <v>2001</v>
      </c>
      <c r="D1645" s="400" t="s">
        <v>114</v>
      </c>
      <c r="E1645" s="400">
        <v>4</v>
      </c>
      <c r="F1645" s="400" t="s">
        <v>333</v>
      </c>
      <c r="G1645" s="400" t="s">
        <v>334</v>
      </c>
      <c r="H1645" s="400" t="s">
        <v>338</v>
      </c>
      <c r="I1645" s="401" t="s">
        <v>339</v>
      </c>
      <c r="J1645" s="402"/>
      <c r="K1645" s="403">
        <v>0.54</v>
      </c>
      <c r="L1645" s="402"/>
      <c r="M1645" s="402"/>
      <c r="N1645" s="402"/>
      <c r="O1645" s="402"/>
      <c r="P1645" s="402"/>
      <c r="Q1645" s="402"/>
      <c r="R1645" s="404"/>
    </row>
    <row r="1646" spans="2:18">
      <c r="B1646" s="400" t="s">
        <v>1997</v>
      </c>
      <c r="C1646" s="400" t="s">
        <v>1998</v>
      </c>
      <c r="D1646" s="400" t="s">
        <v>118</v>
      </c>
      <c r="E1646" s="400">
        <v>3</v>
      </c>
      <c r="F1646" s="400" t="s">
        <v>360</v>
      </c>
      <c r="G1646" s="400" t="s">
        <v>360</v>
      </c>
      <c r="H1646" s="400" t="s">
        <v>377</v>
      </c>
      <c r="I1646" s="401" t="s">
        <v>365</v>
      </c>
      <c r="J1646" s="402">
        <v>0.118088424012417</v>
      </c>
      <c r="K1646" s="403">
        <v>1.326611</v>
      </c>
      <c r="L1646" s="402"/>
      <c r="M1646" s="402"/>
      <c r="N1646" s="402"/>
      <c r="O1646" s="402">
        <v>0.22337480052428901</v>
      </c>
      <c r="P1646" s="402">
        <v>0.90401765365011799</v>
      </c>
      <c r="Q1646" s="402">
        <v>8.1130043936053706E-2</v>
      </c>
      <c r="R1646" s="404"/>
    </row>
    <row r="1647" spans="2:18">
      <c r="B1647" s="400" t="s">
        <v>1997</v>
      </c>
      <c r="C1647" s="400" t="s">
        <v>1998</v>
      </c>
      <c r="D1647" s="400" t="s">
        <v>118</v>
      </c>
      <c r="E1647" s="400">
        <v>3</v>
      </c>
      <c r="F1647" s="400" t="s">
        <v>378</v>
      </c>
      <c r="G1647" s="400" t="s">
        <v>360</v>
      </c>
      <c r="H1647" s="400" t="s">
        <v>377</v>
      </c>
      <c r="I1647" s="401" t="s">
        <v>365</v>
      </c>
      <c r="J1647" s="402">
        <v>0.118088424012417</v>
      </c>
      <c r="K1647" s="403">
        <v>1.88036</v>
      </c>
      <c r="L1647" s="402"/>
      <c r="M1647" s="402"/>
      <c r="N1647" s="402"/>
      <c r="O1647" s="402">
        <v>0.23951407593598401</v>
      </c>
      <c r="P1647" s="402">
        <v>0.90401765365011799</v>
      </c>
      <c r="Q1647" s="402">
        <v>0.61873970368398501</v>
      </c>
      <c r="R1647" s="404"/>
    </row>
    <row r="1648" spans="2:18">
      <c r="B1648" s="400" t="s">
        <v>1997</v>
      </c>
      <c r="C1648" s="400" t="s">
        <v>1999</v>
      </c>
      <c r="D1648" s="400" t="s">
        <v>118</v>
      </c>
      <c r="E1648" s="400">
        <v>3</v>
      </c>
      <c r="F1648" s="400" t="s">
        <v>360</v>
      </c>
      <c r="G1648" s="400" t="s">
        <v>360</v>
      </c>
      <c r="H1648" s="400" t="s">
        <v>377</v>
      </c>
      <c r="I1648" s="401" t="s">
        <v>365</v>
      </c>
      <c r="J1648" s="402">
        <v>0.118088424012417</v>
      </c>
      <c r="K1648" s="403">
        <v>0.2383545</v>
      </c>
      <c r="L1648" s="402"/>
      <c r="M1648" s="402"/>
      <c r="N1648" s="402"/>
      <c r="O1648" s="402">
        <v>3.96411894963292E-2</v>
      </c>
      <c r="P1648" s="402">
        <v>1.9137852220944499E-2</v>
      </c>
      <c r="Q1648" s="402">
        <v>6.14870617004891E-2</v>
      </c>
      <c r="R1648" s="404"/>
    </row>
    <row r="1649" spans="2:18">
      <c r="B1649" s="400" t="s">
        <v>1997</v>
      </c>
      <c r="C1649" s="400" t="s">
        <v>1999</v>
      </c>
      <c r="D1649" s="400" t="s">
        <v>118</v>
      </c>
      <c r="E1649" s="400">
        <v>3</v>
      </c>
      <c r="F1649" s="400" t="s">
        <v>378</v>
      </c>
      <c r="G1649" s="400" t="s">
        <v>360</v>
      </c>
      <c r="H1649" s="400" t="s">
        <v>377</v>
      </c>
      <c r="I1649" s="401" t="s">
        <v>365</v>
      </c>
      <c r="J1649" s="402">
        <v>0.118088424012417</v>
      </c>
      <c r="K1649" s="403">
        <v>0.53087960000000001</v>
      </c>
      <c r="L1649" s="402"/>
      <c r="M1649" s="402"/>
      <c r="N1649" s="402"/>
      <c r="O1649" s="402">
        <v>3.8596661962667103E-2</v>
      </c>
      <c r="P1649" s="402">
        <v>1.9137852220944499E-2</v>
      </c>
      <c r="Q1649" s="402">
        <v>0.35505668286939601</v>
      </c>
      <c r="R1649" s="404"/>
    </row>
    <row r="1650" spans="2:18">
      <c r="B1650" s="400" t="s">
        <v>1997</v>
      </c>
      <c r="C1650" s="400" t="s">
        <v>2000</v>
      </c>
      <c r="D1650" s="400" t="s">
        <v>118</v>
      </c>
      <c r="E1650" s="400">
        <v>3</v>
      </c>
      <c r="F1650" s="400" t="s">
        <v>360</v>
      </c>
      <c r="G1650" s="400" t="s">
        <v>360</v>
      </c>
      <c r="H1650" s="400" t="s">
        <v>377</v>
      </c>
      <c r="I1650" s="401" t="s">
        <v>365</v>
      </c>
      <c r="J1650" s="402">
        <v>0.118088424012417</v>
      </c>
      <c r="K1650" s="403">
        <v>0.56135789999999997</v>
      </c>
      <c r="L1650" s="402"/>
      <c r="M1650" s="402"/>
      <c r="N1650" s="402"/>
      <c r="O1650" s="402">
        <v>0.366450663392132</v>
      </c>
      <c r="P1650" s="402">
        <v>1.9137852220944499E-2</v>
      </c>
      <c r="Q1650" s="402">
        <v>5.7680897593508397E-2</v>
      </c>
      <c r="R1650" s="404"/>
    </row>
    <row r="1651" spans="2:18">
      <c r="B1651" s="400" t="s">
        <v>1997</v>
      </c>
      <c r="C1651" s="400" t="s">
        <v>2000</v>
      </c>
      <c r="D1651" s="400" t="s">
        <v>118</v>
      </c>
      <c r="E1651" s="400">
        <v>3</v>
      </c>
      <c r="F1651" s="400" t="s">
        <v>378</v>
      </c>
      <c r="G1651" s="400" t="s">
        <v>360</v>
      </c>
      <c r="H1651" s="400" t="s">
        <v>377</v>
      </c>
      <c r="I1651" s="401" t="s">
        <v>365</v>
      </c>
      <c r="J1651" s="402">
        <v>0.118088424012417</v>
      </c>
      <c r="K1651" s="403">
        <v>0.70555250000000003</v>
      </c>
      <c r="L1651" s="402"/>
      <c r="M1651" s="402"/>
      <c r="N1651" s="402"/>
      <c r="O1651" s="402">
        <v>0.362497521170556</v>
      </c>
      <c r="P1651" s="402">
        <v>1.9137852220944499E-2</v>
      </c>
      <c r="Q1651" s="402">
        <v>0.20582870417052401</v>
      </c>
      <c r="R1651" s="404"/>
    </row>
    <row r="1652" spans="2:18">
      <c r="B1652" s="400" t="s">
        <v>2002</v>
      </c>
      <c r="C1652" s="400" t="s">
        <v>2004</v>
      </c>
      <c r="D1652" s="400" t="s">
        <v>110</v>
      </c>
      <c r="E1652" s="400">
        <v>2.2999999999999998</v>
      </c>
      <c r="F1652" s="400" t="s">
        <v>292</v>
      </c>
      <c r="G1652" s="400" t="s">
        <v>292</v>
      </c>
      <c r="H1652" s="400" t="s">
        <v>321</v>
      </c>
      <c r="I1652" s="401" t="s">
        <v>343</v>
      </c>
      <c r="J1652" s="402">
        <v>0.18436755399999999</v>
      </c>
      <c r="K1652" s="403"/>
      <c r="L1652" s="402">
        <v>8.1979999999999998E-5</v>
      </c>
      <c r="M1652" s="402"/>
      <c r="N1652" s="402"/>
      <c r="O1652" s="402"/>
      <c r="P1652" s="402"/>
      <c r="Q1652" s="402"/>
      <c r="R1652" s="404"/>
    </row>
    <row r="1653" spans="2:18">
      <c r="B1653" s="400" t="s">
        <v>2002</v>
      </c>
      <c r="C1653" s="400" t="s">
        <v>2005</v>
      </c>
      <c r="D1653" s="400" t="s">
        <v>110</v>
      </c>
      <c r="E1653" s="400">
        <v>2.2999999999999998</v>
      </c>
      <c r="F1653" s="400" t="s">
        <v>292</v>
      </c>
      <c r="G1653" s="400" t="s">
        <v>292</v>
      </c>
      <c r="H1653" s="400" t="s">
        <v>356</v>
      </c>
      <c r="I1653" s="401" t="s">
        <v>343</v>
      </c>
      <c r="J1653" s="402">
        <v>0.18525219800000001</v>
      </c>
      <c r="K1653" s="403"/>
      <c r="L1653" s="402">
        <v>8.1526999999999994E-5</v>
      </c>
      <c r="M1653" s="402"/>
      <c r="N1653" s="402"/>
      <c r="O1653" s="402"/>
      <c r="P1653" s="402"/>
      <c r="Q1653" s="402"/>
      <c r="R1653" s="404"/>
    </row>
    <row r="1654" spans="2:18">
      <c r="B1654" s="400" t="s">
        <v>2002</v>
      </c>
      <c r="C1654" s="400" t="s">
        <v>759</v>
      </c>
      <c r="D1654" s="400" t="s">
        <v>114</v>
      </c>
      <c r="E1654" s="400">
        <v>4</v>
      </c>
      <c r="F1654" s="400" t="s">
        <v>333</v>
      </c>
      <c r="G1654" s="400" t="s">
        <v>334</v>
      </c>
      <c r="H1654" s="400" t="s">
        <v>338</v>
      </c>
      <c r="I1654" s="401" t="s">
        <v>339</v>
      </c>
      <c r="J1654" s="402"/>
      <c r="K1654" s="403">
        <v>0.48</v>
      </c>
      <c r="L1654" s="402"/>
      <c r="M1654" s="402"/>
      <c r="N1654" s="402"/>
      <c r="O1654" s="402"/>
      <c r="P1654" s="402"/>
      <c r="Q1654" s="402"/>
      <c r="R1654" s="404"/>
    </row>
    <row r="1655" spans="2:18">
      <c r="B1655" s="400" t="s">
        <v>2002</v>
      </c>
      <c r="C1655" s="400" t="s">
        <v>2003</v>
      </c>
      <c r="D1655" s="400" t="s">
        <v>114</v>
      </c>
      <c r="E1655" s="400">
        <v>4</v>
      </c>
      <c r="F1655" s="400" t="s">
        <v>333</v>
      </c>
      <c r="G1655" s="400" t="s">
        <v>334</v>
      </c>
      <c r="H1655" s="400" t="s">
        <v>338</v>
      </c>
      <c r="I1655" s="401" t="s">
        <v>339</v>
      </c>
      <c r="J1655" s="402"/>
      <c r="K1655" s="403">
        <v>0.54</v>
      </c>
      <c r="L1655" s="402"/>
      <c r="M1655" s="402"/>
      <c r="N1655" s="402"/>
      <c r="O1655" s="402"/>
      <c r="P1655" s="402"/>
      <c r="Q1655" s="402"/>
      <c r="R1655" s="404"/>
    </row>
    <row r="1656" spans="2:18">
      <c r="B1656" s="400" t="s">
        <v>2006</v>
      </c>
      <c r="C1656" s="400" t="s">
        <v>1454</v>
      </c>
      <c r="D1656" s="400" t="s">
        <v>114</v>
      </c>
      <c r="E1656" s="400">
        <v>4</v>
      </c>
      <c r="F1656" s="400" t="s">
        <v>333</v>
      </c>
      <c r="G1656" s="400" t="s">
        <v>334</v>
      </c>
      <c r="H1656" s="400" t="s">
        <v>1455</v>
      </c>
      <c r="I1656" s="401" t="s">
        <v>339</v>
      </c>
      <c r="J1656" s="402"/>
      <c r="K1656" s="403">
        <v>2.58</v>
      </c>
      <c r="L1656" s="402"/>
      <c r="M1656" s="402"/>
      <c r="N1656" s="402"/>
      <c r="O1656" s="402"/>
      <c r="P1656" s="402"/>
      <c r="Q1656" s="402"/>
      <c r="R1656" s="404"/>
    </row>
    <row r="1657" spans="2:18">
      <c r="B1657" s="400" t="s">
        <v>2006</v>
      </c>
      <c r="C1657" s="400" t="s">
        <v>2010</v>
      </c>
      <c r="D1657" s="400" t="s">
        <v>110</v>
      </c>
      <c r="E1657" s="400">
        <v>2.2999999999999998</v>
      </c>
      <c r="F1657" s="400" t="s">
        <v>292</v>
      </c>
      <c r="G1657" s="400" t="s">
        <v>292</v>
      </c>
      <c r="H1657" s="400" t="s">
        <v>321</v>
      </c>
      <c r="I1657" s="401" t="s">
        <v>343</v>
      </c>
      <c r="J1657" s="402">
        <v>1.040575246</v>
      </c>
      <c r="K1657" s="403"/>
      <c r="L1657" s="402">
        <v>7.0920499999999997E-4</v>
      </c>
      <c r="M1657" s="402"/>
      <c r="N1657" s="402"/>
      <c r="O1657" s="402"/>
      <c r="P1657" s="402"/>
      <c r="Q1657" s="402"/>
      <c r="R1657" s="404"/>
    </row>
    <row r="1658" spans="2:18">
      <c r="B1658" s="400" t="s">
        <v>2006</v>
      </c>
      <c r="C1658" s="400" t="s">
        <v>2011</v>
      </c>
      <c r="D1658" s="400" t="s">
        <v>110</v>
      </c>
      <c r="E1658" s="400">
        <v>2.2999999999999998</v>
      </c>
      <c r="F1658" s="400" t="s">
        <v>292</v>
      </c>
      <c r="G1658" s="400" t="s">
        <v>292</v>
      </c>
      <c r="H1658" s="400" t="s">
        <v>1453</v>
      </c>
      <c r="I1658" s="401" t="s">
        <v>343</v>
      </c>
      <c r="J1658" s="402">
        <v>0.16603309499999999</v>
      </c>
      <c r="K1658" s="403"/>
      <c r="L1658" s="402">
        <v>1.17242E-4</v>
      </c>
      <c r="M1658" s="402"/>
      <c r="N1658" s="402"/>
      <c r="O1658" s="402"/>
      <c r="P1658" s="402"/>
      <c r="Q1658" s="402"/>
      <c r="R1658" s="404"/>
    </row>
    <row r="1659" spans="2:18">
      <c r="B1659" s="400" t="s">
        <v>2006</v>
      </c>
      <c r="C1659" s="400" t="s">
        <v>2013</v>
      </c>
      <c r="D1659" s="400" t="s">
        <v>110</v>
      </c>
      <c r="E1659" s="400">
        <v>2.2999999999999998</v>
      </c>
      <c r="F1659" s="400" t="s">
        <v>292</v>
      </c>
      <c r="G1659" s="400" t="s">
        <v>292</v>
      </c>
      <c r="H1659" s="400" t="s">
        <v>2014</v>
      </c>
      <c r="I1659" s="401" t="s">
        <v>343</v>
      </c>
      <c r="J1659" s="402">
        <v>0.46636086500000001</v>
      </c>
      <c r="K1659" s="403"/>
      <c r="L1659" s="402">
        <v>4.7082E-4</v>
      </c>
      <c r="M1659" s="402"/>
      <c r="N1659" s="402"/>
      <c r="O1659" s="402"/>
      <c r="P1659" s="402"/>
      <c r="Q1659" s="402"/>
      <c r="R1659" s="404"/>
    </row>
    <row r="1660" spans="2:18">
      <c r="B1660" s="400" t="s">
        <v>2006</v>
      </c>
      <c r="C1660" s="400" t="s">
        <v>2015</v>
      </c>
      <c r="D1660" s="400" t="s">
        <v>110</v>
      </c>
      <c r="E1660" s="400">
        <v>2.2999999999999998</v>
      </c>
      <c r="F1660" s="400" t="s">
        <v>292</v>
      </c>
      <c r="G1660" s="400" t="s">
        <v>292</v>
      </c>
      <c r="H1660" s="400" t="s">
        <v>2016</v>
      </c>
      <c r="I1660" s="401" t="s">
        <v>343</v>
      </c>
      <c r="J1660" s="402">
        <v>0.85163696899999997</v>
      </c>
      <c r="K1660" s="403"/>
      <c r="L1660" s="402">
        <v>5.5919699999999999E-4</v>
      </c>
      <c r="M1660" s="402"/>
      <c r="N1660" s="402"/>
      <c r="O1660" s="402"/>
      <c r="P1660" s="402"/>
      <c r="Q1660" s="402"/>
      <c r="R1660" s="404"/>
    </row>
    <row r="1661" spans="2:18">
      <c r="B1661" s="400" t="s">
        <v>2006</v>
      </c>
      <c r="C1661" s="400" t="s">
        <v>2017</v>
      </c>
      <c r="D1661" s="400" t="s">
        <v>110</v>
      </c>
      <c r="E1661" s="400">
        <v>2.2999999999999998</v>
      </c>
      <c r="F1661" s="400" t="s">
        <v>292</v>
      </c>
      <c r="G1661" s="400" t="s">
        <v>292</v>
      </c>
      <c r="H1661" s="400" t="s">
        <v>2018</v>
      </c>
      <c r="I1661" s="401" t="s">
        <v>343</v>
      </c>
      <c r="J1661" s="402">
        <v>3.0086975800000002</v>
      </c>
      <c r="K1661" s="403"/>
      <c r="L1661" s="402">
        <v>1.681187E-3</v>
      </c>
      <c r="M1661" s="402"/>
      <c r="N1661" s="402"/>
      <c r="O1661" s="402"/>
      <c r="P1661" s="402"/>
      <c r="Q1661" s="402"/>
      <c r="R1661" s="404"/>
    </row>
    <row r="1662" spans="2:18">
      <c r="B1662" s="400" t="s">
        <v>2006</v>
      </c>
      <c r="C1662" s="400" t="s">
        <v>2019</v>
      </c>
      <c r="D1662" s="400" t="s">
        <v>110</v>
      </c>
      <c r="E1662" s="400">
        <v>2.2999999999999998</v>
      </c>
      <c r="F1662" s="400" t="s">
        <v>292</v>
      </c>
      <c r="G1662" s="400" t="s">
        <v>292</v>
      </c>
      <c r="H1662" s="400" t="s">
        <v>2020</v>
      </c>
      <c r="I1662" s="401" t="s">
        <v>343</v>
      </c>
      <c r="J1662" s="402">
        <v>0.69530231799999997</v>
      </c>
      <c r="K1662" s="403"/>
      <c r="L1662" s="402">
        <v>7.0070899999999999E-4</v>
      </c>
      <c r="M1662" s="402"/>
      <c r="N1662" s="402"/>
      <c r="O1662" s="402"/>
      <c r="P1662" s="402"/>
      <c r="Q1662" s="402"/>
      <c r="R1662" s="404"/>
    </row>
    <row r="1663" spans="2:18">
      <c r="B1663" s="400" t="s">
        <v>2006</v>
      </c>
      <c r="C1663" s="400" t="s">
        <v>2008</v>
      </c>
      <c r="D1663" s="400" t="s">
        <v>112</v>
      </c>
      <c r="E1663" s="400">
        <v>2.7</v>
      </c>
      <c r="F1663" s="400" t="s">
        <v>417</v>
      </c>
      <c r="G1663" s="400" t="s">
        <v>292</v>
      </c>
      <c r="H1663" s="400" t="s">
        <v>335</v>
      </c>
      <c r="I1663" s="401" t="s">
        <v>396</v>
      </c>
      <c r="J1663" s="402">
        <v>0.27104474000000001</v>
      </c>
      <c r="K1663" s="403">
        <v>0.42581614000000001</v>
      </c>
      <c r="L1663" s="402"/>
      <c r="M1663" s="402"/>
      <c r="N1663" s="402"/>
      <c r="O1663" s="402">
        <v>0</v>
      </c>
      <c r="P1663" s="402">
        <v>0</v>
      </c>
      <c r="Q1663" s="402">
        <v>0.1547714</v>
      </c>
      <c r="R1663" s="404"/>
    </row>
    <row r="1664" spans="2:18">
      <c r="B1664" s="400" t="s">
        <v>2006</v>
      </c>
      <c r="C1664" s="400" t="s">
        <v>2009</v>
      </c>
      <c r="D1664" s="400" t="s">
        <v>112</v>
      </c>
      <c r="E1664" s="400">
        <v>2.7</v>
      </c>
      <c r="F1664" s="400" t="s">
        <v>333</v>
      </c>
      <c r="G1664" s="400" t="s">
        <v>292</v>
      </c>
      <c r="H1664" s="400" t="s">
        <v>335</v>
      </c>
      <c r="I1664" s="401" t="s">
        <v>396</v>
      </c>
      <c r="J1664" s="402">
        <v>0.44129836</v>
      </c>
      <c r="K1664" s="403">
        <v>0.62597992999999996</v>
      </c>
      <c r="L1664" s="402"/>
      <c r="M1664" s="402"/>
      <c r="N1664" s="402"/>
      <c r="O1664" s="402">
        <v>0</v>
      </c>
      <c r="P1664" s="402">
        <v>0</v>
      </c>
      <c r="Q1664" s="402">
        <v>0.18468156999999999</v>
      </c>
      <c r="R1664" s="404"/>
    </row>
    <row r="1665" spans="2:18">
      <c r="B1665" s="400" t="s">
        <v>2006</v>
      </c>
      <c r="C1665" s="400" t="s">
        <v>2012</v>
      </c>
      <c r="D1665" s="400" t="s">
        <v>112</v>
      </c>
      <c r="E1665" s="400">
        <v>2.7</v>
      </c>
      <c r="F1665" s="400" t="s">
        <v>417</v>
      </c>
      <c r="G1665" s="400" t="s">
        <v>292</v>
      </c>
      <c r="H1665" s="400" t="s">
        <v>335</v>
      </c>
      <c r="I1665" s="401" t="s">
        <v>396</v>
      </c>
      <c r="J1665" s="402">
        <v>0.31724925999999998</v>
      </c>
      <c r="K1665" s="403">
        <v>0.48013267999999998</v>
      </c>
      <c r="L1665" s="402"/>
      <c r="M1665" s="402"/>
      <c r="N1665" s="402"/>
      <c r="O1665" s="402">
        <v>0</v>
      </c>
      <c r="P1665" s="402">
        <v>0</v>
      </c>
      <c r="Q1665" s="402">
        <v>0.16288342</v>
      </c>
      <c r="R1665" s="404"/>
    </row>
    <row r="1666" spans="2:18">
      <c r="B1666" s="400" t="s">
        <v>2006</v>
      </c>
      <c r="C1666" s="400" t="s">
        <v>2006</v>
      </c>
      <c r="D1666" s="400" t="s">
        <v>114</v>
      </c>
      <c r="E1666" s="400">
        <v>4</v>
      </c>
      <c r="F1666" s="400" t="s">
        <v>333</v>
      </c>
      <c r="G1666" s="400" t="s">
        <v>334</v>
      </c>
      <c r="H1666" s="400" t="s">
        <v>338</v>
      </c>
      <c r="I1666" s="401" t="s">
        <v>339</v>
      </c>
      <c r="J1666" s="402"/>
      <c r="K1666" s="403">
        <v>0.65</v>
      </c>
      <c r="L1666" s="402"/>
      <c r="M1666" s="402"/>
      <c r="N1666" s="402"/>
      <c r="O1666" s="402"/>
      <c r="P1666" s="402"/>
      <c r="Q1666" s="402"/>
      <c r="R1666" s="404"/>
    </row>
    <row r="1667" spans="2:18">
      <c r="B1667" s="400" t="s">
        <v>2006</v>
      </c>
      <c r="C1667" s="400" t="s">
        <v>2007</v>
      </c>
      <c r="D1667" s="400" t="s">
        <v>114</v>
      </c>
      <c r="E1667" s="400">
        <v>4</v>
      </c>
      <c r="F1667" s="400" t="s">
        <v>333</v>
      </c>
      <c r="G1667" s="400" t="s">
        <v>334</v>
      </c>
      <c r="H1667" s="400" t="s">
        <v>902</v>
      </c>
      <c r="I1667" s="401" t="s">
        <v>339</v>
      </c>
      <c r="J1667" s="402"/>
      <c r="K1667" s="403">
        <v>2.56</v>
      </c>
      <c r="L1667" s="402"/>
      <c r="M1667" s="402"/>
      <c r="N1667" s="402"/>
      <c r="O1667" s="402"/>
      <c r="P1667" s="402"/>
      <c r="Q1667" s="402"/>
      <c r="R1667" s="404"/>
    </row>
    <row r="1668" spans="2:18">
      <c r="B1668" s="400" t="s">
        <v>2006</v>
      </c>
      <c r="C1668" s="400" t="s">
        <v>2021</v>
      </c>
      <c r="D1668" s="400" t="s">
        <v>359</v>
      </c>
      <c r="E1668" s="400">
        <v>2.6666666666666665</v>
      </c>
      <c r="F1668" s="400" t="s">
        <v>333</v>
      </c>
      <c r="G1668" s="400" t="s">
        <v>360</v>
      </c>
      <c r="H1668" s="400" t="s">
        <v>335</v>
      </c>
      <c r="I1668" s="401" t="s">
        <v>340</v>
      </c>
      <c r="J1668" s="402">
        <v>0.49923083929000001</v>
      </c>
      <c r="K1668" s="403">
        <v>0.96523223448999995</v>
      </c>
      <c r="L1668" s="402"/>
      <c r="M1668" s="402"/>
      <c r="N1668" s="402"/>
      <c r="O1668" s="402">
        <v>0</v>
      </c>
      <c r="P1668" s="402">
        <v>0.22342902000000001</v>
      </c>
      <c r="Q1668" s="402">
        <v>0.2425723752</v>
      </c>
      <c r="R1668" s="404"/>
    </row>
    <row r="1669" spans="2:18">
      <c r="B1669" s="400" t="s">
        <v>2022</v>
      </c>
      <c r="C1669" s="400" t="s">
        <v>2023</v>
      </c>
      <c r="D1669" s="400" t="s">
        <v>110</v>
      </c>
      <c r="E1669" s="400">
        <v>2.2999999999999998</v>
      </c>
      <c r="F1669" s="400" t="s">
        <v>292</v>
      </c>
      <c r="G1669" s="400" t="s">
        <v>292</v>
      </c>
      <c r="H1669" s="400" t="s">
        <v>1339</v>
      </c>
      <c r="I1669" s="401" t="s">
        <v>317</v>
      </c>
      <c r="J1669" s="402">
        <v>2.8613591000000001E-2</v>
      </c>
      <c r="K1669" s="403"/>
      <c r="L1669" s="402">
        <v>1.0295999999999999E-5</v>
      </c>
      <c r="M1669" s="402"/>
      <c r="N1669" s="402"/>
      <c r="O1669" s="402"/>
      <c r="P1669" s="402"/>
      <c r="Q1669" s="402"/>
      <c r="R1669" s="404"/>
    </row>
    <row r="1670" spans="2:18">
      <c r="B1670" s="400" t="s">
        <v>2024</v>
      </c>
      <c r="C1670" s="400" t="s">
        <v>2028</v>
      </c>
      <c r="D1670" s="400" t="s">
        <v>112</v>
      </c>
      <c r="E1670" s="400">
        <v>2.7</v>
      </c>
      <c r="F1670" s="400" t="s">
        <v>333</v>
      </c>
      <c r="G1670" s="400" t="s">
        <v>292</v>
      </c>
      <c r="H1670" s="400" t="s">
        <v>335</v>
      </c>
      <c r="I1670" s="401" t="s">
        <v>396</v>
      </c>
      <c r="J1670" s="402">
        <v>0.84338911000000005</v>
      </c>
      <c r="K1670" s="403">
        <v>1.0466114719999999</v>
      </c>
      <c r="L1670" s="402"/>
      <c r="M1670" s="402"/>
      <c r="N1670" s="402"/>
      <c r="O1670" s="402">
        <v>0</v>
      </c>
      <c r="P1670" s="402">
        <v>9.1169282000000004E-2</v>
      </c>
      <c r="Q1670" s="402">
        <v>0.11205308</v>
      </c>
      <c r="R1670" s="404"/>
    </row>
    <row r="1671" spans="2:18">
      <c r="B1671" s="400" t="s">
        <v>2024</v>
      </c>
      <c r="C1671" s="400" t="s">
        <v>2048</v>
      </c>
      <c r="D1671" s="400" t="s">
        <v>112</v>
      </c>
      <c r="E1671" s="400">
        <v>2.7</v>
      </c>
      <c r="F1671" s="400" t="s">
        <v>333</v>
      </c>
      <c r="G1671" s="400" t="s">
        <v>292</v>
      </c>
      <c r="H1671" s="400" t="s">
        <v>335</v>
      </c>
      <c r="I1671" s="401" t="s">
        <v>396</v>
      </c>
      <c r="J1671" s="402">
        <v>0.31935519000000001</v>
      </c>
      <c r="K1671" s="403">
        <v>0.73886096199999995</v>
      </c>
      <c r="L1671" s="402"/>
      <c r="M1671" s="402"/>
      <c r="N1671" s="402"/>
      <c r="O1671" s="402">
        <v>0.19890806999999999</v>
      </c>
      <c r="P1671" s="402">
        <v>9.1169282000000004E-2</v>
      </c>
      <c r="Q1671" s="402">
        <v>0.12942841999999999</v>
      </c>
      <c r="R1671" s="404"/>
    </row>
    <row r="1672" spans="2:18">
      <c r="B1672" s="400" t="s">
        <v>2024</v>
      </c>
      <c r="C1672" s="400" t="s">
        <v>2029</v>
      </c>
      <c r="D1672" s="400" t="s">
        <v>116</v>
      </c>
      <c r="E1672" s="400">
        <v>1.3</v>
      </c>
      <c r="F1672" s="400" t="s">
        <v>333</v>
      </c>
      <c r="G1672" s="400" t="s">
        <v>1169</v>
      </c>
      <c r="H1672" s="400" t="s">
        <v>335</v>
      </c>
      <c r="I1672" s="401" t="s">
        <v>365</v>
      </c>
      <c r="J1672" s="402"/>
      <c r="K1672" s="403"/>
      <c r="L1672" s="402">
        <v>0</v>
      </c>
      <c r="M1672" s="402"/>
      <c r="N1672" s="402"/>
      <c r="O1672" s="402"/>
      <c r="P1672" s="402"/>
      <c r="Q1672" s="402"/>
      <c r="R1672" s="404">
        <v>0.95494109560168505</v>
      </c>
    </row>
    <row r="1673" spans="2:18">
      <c r="B1673" s="400" t="s">
        <v>2024</v>
      </c>
      <c r="C1673" s="400" t="s">
        <v>2030</v>
      </c>
      <c r="D1673" s="400" t="s">
        <v>116</v>
      </c>
      <c r="E1673" s="400">
        <v>1.3</v>
      </c>
      <c r="F1673" s="400" t="s">
        <v>333</v>
      </c>
      <c r="G1673" s="400" t="s">
        <v>1182</v>
      </c>
      <c r="H1673" s="400" t="s">
        <v>335</v>
      </c>
      <c r="I1673" s="401" t="s">
        <v>365</v>
      </c>
      <c r="J1673" s="402"/>
      <c r="K1673" s="403"/>
      <c r="L1673" s="402">
        <v>0</v>
      </c>
      <c r="M1673" s="402"/>
      <c r="N1673" s="402"/>
      <c r="O1673" s="402"/>
      <c r="P1673" s="402"/>
      <c r="Q1673" s="402"/>
      <c r="R1673" s="404">
        <v>0.81662027445196195</v>
      </c>
    </row>
    <row r="1674" spans="2:18">
      <c r="B1674" s="400" t="s">
        <v>2024</v>
      </c>
      <c r="C1674" s="400" t="s">
        <v>2031</v>
      </c>
      <c r="D1674" s="400" t="s">
        <v>116</v>
      </c>
      <c r="E1674" s="400">
        <v>1.3</v>
      </c>
      <c r="F1674" s="400" t="s">
        <v>333</v>
      </c>
      <c r="G1674" s="400" t="s">
        <v>1188</v>
      </c>
      <c r="H1674" s="400" t="s">
        <v>335</v>
      </c>
      <c r="I1674" s="401" t="s">
        <v>365</v>
      </c>
      <c r="J1674" s="402"/>
      <c r="K1674" s="403"/>
      <c r="L1674" s="402">
        <v>0</v>
      </c>
      <c r="M1674" s="402"/>
      <c r="N1674" s="402"/>
      <c r="O1674" s="402"/>
      <c r="P1674" s="402"/>
      <c r="Q1674" s="402"/>
      <c r="R1674" s="404">
        <v>0.87591522597207605</v>
      </c>
    </row>
    <row r="1675" spans="2:18">
      <c r="B1675" s="400" t="s">
        <v>2024</v>
      </c>
      <c r="C1675" s="400" t="s">
        <v>2032</v>
      </c>
      <c r="D1675" s="400" t="s">
        <v>116</v>
      </c>
      <c r="E1675" s="400">
        <v>1.3</v>
      </c>
      <c r="F1675" s="400" t="s">
        <v>333</v>
      </c>
      <c r="G1675" s="400" t="s">
        <v>1192</v>
      </c>
      <c r="H1675" s="400" t="s">
        <v>335</v>
      </c>
      <c r="I1675" s="401" t="s">
        <v>365</v>
      </c>
      <c r="J1675" s="402"/>
      <c r="K1675" s="403"/>
      <c r="L1675" s="402">
        <v>0</v>
      </c>
      <c r="M1675" s="402"/>
      <c r="N1675" s="402"/>
      <c r="O1675" s="402"/>
      <c r="P1675" s="402"/>
      <c r="Q1675" s="402"/>
      <c r="R1675" s="404">
        <v>0.80530123634551398</v>
      </c>
    </row>
    <row r="1676" spans="2:18">
      <c r="B1676" s="400" t="s">
        <v>2024</v>
      </c>
      <c r="C1676" s="400" t="s">
        <v>2033</v>
      </c>
      <c r="D1676" s="400" t="s">
        <v>116</v>
      </c>
      <c r="E1676" s="400">
        <v>1.3</v>
      </c>
      <c r="F1676" s="400" t="s">
        <v>333</v>
      </c>
      <c r="G1676" s="400" t="s">
        <v>1151</v>
      </c>
      <c r="H1676" s="400" t="s">
        <v>335</v>
      </c>
      <c r="I1676" s="401" t="s">
        <v>365</v>
      </c>
      <c r="J1676" s="402"/>
      <c r="K1676" s="403"/>
      <c r="L1676" s="402">
        <v>5.3701410069993498E-4</v>
      </c>
      <c r="M1676" s="402"/>
      <c r="N1676" s="402"/>
      <c r="O1676" s="402"/>
      <c r="P1676" s="402"/>
      <c r="Q1676" s="402"/>
      <c r="R1676" s="404">
        <v>0.81429347490875004</v>
      </c>
    </row>
    <row r="1677" spans="2:18">
      <c r="B1677" s="400" t="s">
        <v>2024</v>
      </c>
      <c r="C1677" s="400" t="s">
        <v>2034</v>
      </c>
      <c r="D1677" s="400" t="s">
        <v>116</v>
      </c>
      <c r="E1677" s="400">
        <v>1.3</v>
      </c>
      <c r="F1677" s="400" t="s">
        <v>333</v>
      </c>
      <c r="G1677" s="400" t="s">
        <v>1201</v>
      </c>
      <c r="H1677" s="400" t="s">
        <v>335</v>
      </c>
      <c r="I1677" s="401" t="s">
        <v>365</v>
      </c>
      <c r="J1677" s="402"/>
      <c r="K1677" s="403"/>
      <c r="L1677" s="402">
        <v>0</v>
      </c>
      <c r="M1677" s="402"/>
      <c r="N1677" s="402"/>
      <c r="O1677" s="402"/>
      <c r="P1677" s="402"/>
      <c r="Q1677" s="402"/>
      <c r="R1677" s="404">
        <v>0.93133824863122205</v>
      </c>
    </row>
    <row r="1678" spans="2:18">
      <c r="B1678" s="400" t="s">
        <v>2024</v>
      </c>
      <c r="C1678" s="400" t="s">
        <v>2035</v>
      </c>
      <c r="D1678" s="400" t="s">
        <v>116</v>
      </c>
      <c r="E1678" s="400">
        <v>1.3</v>
      </c>
      <c r="F1678" s="400" t="s">
        <v>333</v>
      </c>
      <c r="G1678" s="400" t="s">
        <v>1209</v>
      </c>
      <c r="H1678" s="400" t="s">
        <v>335</v>
      </c>
      <c r="I1678" s="401" t="s">
        <v>365</v>
      </c>
      <c r="J1678" s="402"/>
      <c r="K1678" s="403"/>
      <c r="L1678" s="402">
        <v>0</v>
      </c>
      <c r="M1678" s="402"/>
      <c r="N1678" s="402"/>
      <c r="O1678" s="402"/>
      <c r="P1678" s="402"/>
      <c r="Q1678" s="402"/>
      <c r="R1678" s="404">
        <v>0.88497584260529605</v>
      </c>
    </row>
    <row r="1679" spans="2:18">
      <c r="B1679" s="400" t="s">
        <v>2024</v>
      </c>
      <c r="C1679" s="400" t="s">
        <v>2036</v>
      </c>
      <c r="D1679" s="400" t="s">
        <v>116</v>
      </c>
      <c r="E1679" s="400">
        <v>1.3</v>
      </c>
      <c r="F1679" s="400" t="s">
        <v>333</v>
      </c>
      <c r="G1679" s="400" t="s">
        <v>1215</v>
      </c>
      <c r="H1679" s="400" t="s">
        <v>335</v>
      </c>
      <c r="I1679" s="401" t="s">
        <v>365</v>
      </c>
      <c r="J1679" s="402"/>
      <c r="K1679" s="403"/>
      <c r="L1679" s="402">
        <v>0</v>
      </c>
      <c r="M1679" s="402"/>
      <c r="N1679" s="402"/>
      <c r="O1679" s="402"/>
      <c r="P1679" s="402"/>
      <c r="Q1679" s="402"/>
      <c r="R1679" s="404">
        <v>1.06399054390936</v>
      </c>
    </row>
    <row r="1680" spans="2:18">
      <c r="B1680" s="400" t="s">
        <v>2024</v>
      </c>
      <c r="C1680" s="400" t="s">
        <v>2037</v>
      </c>
      <c r="D1680" s="400" t="s">
        <v>116</v>
      </c>
      <c r="E1680" s="400">
        <v>1.3</v>
      </c>
      <c r="F1680" s="400" t="s">
        <v>333</v>
      </c>
      <c r="G1680" s="400" t="s">
        <v>1232</v>
      </c>
      <c r="H1680" s="400" t="s">
        <v>335</v>
      </c>
      <c r="I1680" s="401" t="s">
        <v>365</v>
      </c>
      <c r="J1680" s="402"/>
      <c r="K1680" s="403"/>
      <c r="L1680" s="402">
        <v>0</v>
      </c>
      <c r="M1680" s="402"/>
      <c r="N1680" s="402"/>
      <c r="O1680" s="402"/>
      <c r="P1680" s="402"/>
      <c r="Q1680" s="402"/>
      <c r="R1680" s="404">
        <v>1.1409548914148999</v>
      </c>
    </row>
    <row r="1681" spans="2:18">
      <c r="B1681" s="400" t="s">
        <v>2024</v>
      </c>
      <c r="C1681" s="400" t="s">
        <v>2038</v>
      </c>
      <c r="D1681" s="400" t="s">
        <v>116</v>
      </c>
      <c r="E1681" s="400">
        <v>1.3</v>
      </c>
      <c r="F1681" s="400" t="s">
        <v>333</v>
      </c>
      <c r="G1681" s="400" t="s">
        <v>1225</v>
      </c>
      <c r="H1681" s="400" t="s">
        <v>335</v>
      </c>
      <c r="I1681" s="401" t="s">
        <v>365</v>
      </c>
      <c r="J1681" s="402"/>
      <c r="K1681" s="403"/>
      <c r="L1681" s="402">
        <v>0</v>
      </c>
      <c r="M1681" s="402"/>
      <c r="N1681" s="402"/>
      <c r="O1681" s="402"/>
      <c r="P1681" s="402"/>
      <c r="Q1681" s="402"/>
      <c r="R1681" s="404">
        <v>0.87699027070875102</v>
      </c>
    </row>
    <row r="1682" spans="2:18">
      <c r="B1682" s="400" t="s">
        <v>2024</v>
      </c>
      <c r="C1682" s="400" t="s">
        <v>2039</v>
      </c>
      <c r="D1682" s="400" t="s">
        <v>116</v>
      </c>
      <c r="E1682" s="400">
        <v>1.3</v>
      </c>
      <c r="F1682" s="400" t="s">
        <v>333</v>
      </c>
      <c r="G1682" s="400" t="s">
        <v>2040</v>
      </c>
      <c r="H1682" s="400" t="s">
        <v>335</v>
      </c>
      <c r="I1682" s="401" t="s">
        <v>365</v>
      </c>
      <c r="J1682" s="402"/>
      <c r="K1682" s="403"/>
      <c r="L1682" s="402">
        <v>0</v>
      </c>
      <c r="M1682" s="402"/>
      <c r="N1682" s="402"/>
      <c r="O1682" s="402"/>
      <c r="P1682" s="402"/>
      <c r="Q1682" s="402"/>
      <c r="R1682" s="404">
        <v>0.69827821709453197</v>
      </c>
    </row>
    <row r="1683" spans="2:18">
      <c r="B1683" s="400" t="s">
        <v>2024</v>
      </c>
      <c r="C1683" s="400" t="s">
        <v>2041</v>
      </c>
      <c r="D1683" s="400" t="s">
        <v>116</v>
      </c>
      <c r="E1683" s="400">
        <v>1.3</v>
      </c>
      <c r="F1683" s="400" t="s">
        <v>333</v>
      </c>
      <c r="G1683" s="400" t="s">
        <v>1173</v>
      </c>
      <c r="H1683" s="400" t="s">
        <v>335</v>
      </c>
      <c r="I1683" s="401" t="s">
        <v>365</v>
      </c>
      <c r="J1683" s="402"/>
      <c r="K1683" s="403"/>
      <c r="L1683" s="402">
        <v>1.07979023456574</v>
      </c>
      <c r="M1683" s="402"/>
      <c r="N1683" s="402"/>
      <c r="O1683" s="402"/>
      <c r="P1683" s="402"/>
      <c r="Q1683" s="402"/>
      <c r="R1683" s="404">
        <v>0.817232970171891</v>
      </c>
    </row>
    <row r="1684" spans="2:18">
      <c r="B1684" s="400" t="s">
        <v>2024</v>
      </c>
      <c r="C1684" s="400" t="s">
        <v>2042</v>
      </c>
      <c r="D1684" s="400" t="s">
        <v>116</v>
      </c>
      <c r="E1684" s="400">
        <v>1.3</v>
      </c>
      <c r="F1684" s="400" t="s">
        <v>333</v>
      </c>
      <c r="G1684" s="400" t="s">
        <v>1151</v>
      </c>
      <c r="H1684" s="400" t="s">
        <v>335</v>
      </c>
      <c r="I1684" s="401" t="s">
        <v>365</v>
      </c>
      <c r="J1684" s="402"/>
      <c r="K1684" s="403"/>
      <c r="L1684" s="402">
        <v>0.51527583599090299</v>
      </c>
      <c r="M1684" s="402"/>
      <c r="N1684" s="402"/>
      <c r="O1684" s="402"/>
      <c r="P1684" s="402"/>
      <c r="Q1684" s="402"/>
      <c r="R1684" s="404">
        <v>0.71214213527609704</v>
      </c>
    </row>
    <row r="1685" spans="2:18">
      <c r="B1685" s="400" t="s">
        <v>2024</v>
      </c>
      <c r="C1685" s="400" t="s">
        <v>2043</v>
      </c>
      <c r="D1685" s="400" t="s">
        <v>116</v>
      </c>
      <c r="E1685" s="400">
        <v>1.3</v>
      </c>
      <c r="F1685" s="400" t="s">
        <v>333</v>
      </c>
      <c r="G1685" s="400" t="s">
        <v>1141</v>
      </c>
      <c r="H1685" s="400" t="s">
        <v>335</v>
      </c>
      <c r="I1685" s="401" t="s">
        <v>365</v>
      </c>
      <c r="J1685" s="402"/>
      <c r="K1685" s="403"/>
      <c r="L1685" s="402">
        <v>4.5736283063880596E-3</v>
      </c>
      <c r="M1685" s="402"/>
      <c r="N1685" s="402"/>
      <c r="O1685" s="402"/>
      <c r="P1685" s="402"/>
      <c r="Q1685" s="402"/>
      <c r="R1685" s="404">
        <v>0.81094078780395695</v>
      </c>
    </row>
    <row r="1686" spans="2:18">
      <c r="B1686" s="400" t="s">
        <v>2024</v>
      </c>
      <c r="C1686" s="400" t="s">
        <v>2044</v>
      </c>
      <c r="D1686" s="400" t="s">
        <v>116</v>
      </c>
      <c r="E1686" s="400">
        <v>1.3</v>
      </c>
      <c r="F1686" s="400" t="s">
        <v>333</v>
      </c>
      <c r="G1686" s="400" t="s">
        <v>1213</v>
      </c>
      <c r="H1686" s="400" t="s">
        <v>335</v>
      </c>
      <c r="I1686" s="401" t="s">
        <v>365</v>
      </c>
      <c r="J1686" s="402"/>
      <c r="K1686" s="403"/>
      <c r="L1686" s="402">
        <v>0.44116273522376898</v>
      </c>
      <c r="M1686" s="402"/>
      <c r="N1686" s="402"/>
      <c r="O1686" s="402"/>
      <c r="P1686" s="402"/>
      <c r="Q1686" s="402"/>
      <c r="R1686" s="404">
        <v>0.95325075999482101</v>
      </c>
    </row>
    <row r="1687" spans="2:18">
      <c r="B1687" s="400" t="s">
        <v>2024</v>
      </c>
      <c r="C1687" s="400" t="s">
        <v>2045</v>
      </c>
      <c r="D1687" s="400" t="s">
        <v>116</v>
      </c>
      <c r="E1687" s="400">
        <v>1.3</v>
      </c>
      <c r="F1687" s="400" t="s">
        <v>333</v>
      </c>
      <c r="G1687" s="400" t="s">
        <v>2046</v>
      </c>
      <c r="H1687" s="400" t="s">
        <v>335</v>
      </c>
      <c r="I1687" s="401" t="s">
        <v>365</v>
      </c>
      <c r="J1687" s="402"/>
      <c r="K1687" s="403"/>
      <c r="L1687" s="402">
        <v>0</v>
      </c>
      <c r="M1687" s="402"/>
      <c r="N1687" s="402"/>
      <c r="O1687" s="402"/>
      <c r="P1687" s="402"/>
      <c r="Q1687" s="402"/>
      <c r="R1687" s="404">
        <v>0.72820114761317101</v>
      </c>
    </row>
    <row r="1688" spans="2:18">
      <c r="B1688" s="400" t="s">
        <v>2024</v>
      </c>
      <c r="C1688" s="400" t="s">
        <v>2047</v>
      </c>
      <c r="D1688" s="400" t="s">
        <v>116</v>
      </c>
      <c r="E1688" s="400">
        <v>1.3</v>
      </c>
      <c r="F1688" s="400" t="s">
        <v>333</v>
      </c>
      <c r="G1688" s="400" t="s">
        <v>1143</v>
      </c>
      <c r="H1688" s="400" t="s">
        <v>335</v>
      </c>
      <c r="I1688" s="401" t="s">
        <v>365</v>
      </c>
      <c r="J1688" s="402"/>
      <c r="K1688" s="403"/>
      <c r="L1688" s="402">
        <v>0</v>
      </c>
      <c r="M1688" s="402"/>
      <c r="N1688" s="402"/>
      <c r="O1688" s="402"/>
      <c r="P1688" s="402"/>
      <c r="Q1688" s="402"/>
      <c r="R1688" s="404">
        <v>0.75373589646635697</v>
      </c>
    </row>
    <row r="1689" spans="2:18">
      <c r="B1689" s="400" t="s">
        <v>2024</v>
      </c>
      <c r="C1689" s="400" t="s">
        <v>2025</v>
      </c>
      <c r="D1689" s="400" t="s">
        <v>122</v>
      </c>
      <c r="E1689" s="400">
        <v>2.7</v>
      </c>
      <c r="F1689" s="400" t="s">
        <v>334</v>
      </c>
      <c r="G1689" s="400" t="s">
        <v>334</v>
      </c>
      <c r="H1689" s="400" t="s">
        <v>335</v>
      </c>
      <c r="I1689" s="401" t="s">
        <v>2026</v>
      </c>
      <c r="J1689" s="402">
        <v>0.5357732295646751</v>
      </c>
      <c r="K1689" s="403">
        <v>1.4964916339088861</v>
      </c>
      <c r="L1689" s="402">
        <v>5.1923190731157197E-5</v>
      </c>
      <c r="M1689" s="402">
        <v>0</v>
      </c>
      <c r="N1689" s="402">
        <v>0.535721306373944</v>
      </c>
      <c r="O1689" s="402">
        <v>0.24188545724371599</v>
      </c>
      <c r="P1689" s="402">
        <v>9.0289044710019903E-2</v>
      </c>
      <c r="Q1689" s="402">
        <v>0.62854390239047497</v>
      </c>
      <c r="R1689" s="404"/>
    </row>
    <row r="1690" spans="2:18">
      <c r="B1690" s="400" t="s">
        <v>2024</v>
      </c>
      <c r="C1690" s="400" t="s">
        <v>2027</v>
      </c>
      <c r="D1690" s="400" t="s">
        <v>122</v>
      </c>
      <c r="E1690" s="400">
        <v>2.7</v>
      </c>
      <c r="F1690" s="400" t="s">
        <v>334</v>
      </c>
      <c r="G1690" s="400" t="s">
        <v>334</v>
      </c>
      <c r="H1690" s="400" t="s">
        <v>335</v>
      </c>
      <c r="I1690" s="401" t="s">
        <v>2026</v>
      </c>
      <c r="J1690" s="402">
        <v>1.7543104082447321</v>
      </c>
      <c r="K1690" s="403">
        <v>2.6704788580347838</v>
      </c>
      <c r="L1690" s="402">
        <v>1.2630405563976601</v>
      </c>
      <c r="M1690" s="402">
        <v>0</v>
      </c>
      <c r="N1690" s="402">
        <v>0.491269851847072</v>
      </c>
      <c r="O1690" s="402">
        <v>3.7380973378872702E-2</v>
      </c>
      <c r="P1690" s="402">
        <v>8.4277184698308E-2</v>
      </c>
      <c r="Q1690" s="402">
        <v>0.79451029171287102</v>
      </c>
      <c r="R1690" s="404"/>
    </row>
    <row r="1691" spans="2:18">
      <c r="B1691" s="400" t="s">
        <v>2049</v>
      </c>
      <c r="C1691" s="400" t="s">
        <v>2050</v>
      </c>
      <c r="D1691" s="400" t="s">
        <v>114</v>
      </c>
      <c r="E1691" s="400">
        <v>4</v>
      </c>
      <c r="F1691" s="400" t="s">
        <v>333</v>
      </c>
      <c r="G1691" s="400" t="s">
        <v>334</v>
      </c>
      <c r="H1691" s="400" t="s">
        <v>338</v>
      </c>
      <c r="I1691" s="401" t="s">
        <v>339</v>
      </c>
      <c r="J1691" s="402"/>
      <c r="K1691" s="403">
        <v>0.28999999999999998</v>
      </c>
      <c r="L1691" s="402"/>
      <c r="M1691" s="402"/>
      <c r="N1691" s="402"/>
      <c r="O1691" s="402"/>
      <c r="P1691" s="402"/>
      <c r="Q1691" s="402"/>
      <c r="R1691" s="404"/>
    </row>
    <row r="1692" spans="2:18">
      <c r="B1692" s="400" t="s">
        <v>2051</v>
      </c>
      <c r="C1692" s="400" t="s">
        <v>2052</v>
      </c>
      <c r="D1692" s="400" t="s">
        <v>118</v>
      </c>
      <c r="E1692" s="400">
        <v>3</v>
      </c>
      <c r="F1692" s="400" t="s">
        <v>360</v>
      </c>
      <c r="G1692" s="400" t="s">
        <v>360</v>
      </c>
      <c r="H1692" s="400" t="s">
        <v>2053</v>
      </c>
      <c r="I1692" s="401" t="s">
        <v>365</v>
      </c>
      <c r="J1692" s="402">
        <v>0.58370714249336697</v>
      </c>
      <c r="K1692" s="403">
        <v>2.015619</v>
      </c>
      <c r="L1692" s="402"/>
      <c r="M1692" s="402"/>
      <c r="N1692" s="402"/>
      <c r="O1692" s="402">
        <v>0.41318642928187199</v>
      </c>
      <c r="P1692" s="402">
        <v>0.90401765365011799</v>
      </c>
      <c r="Q1692" s="402">
        <v>0.114708150797717</v>
      </c>
      <c r="R1692" s="404"/>
    </row>
    <row r="1693" spans="2:18">
      <c r="B1693" s="400" t="s">
        <v>2051</v>
      </c>
      <c r="C1693" s="400" t="s">
        <v>2052</v>
      </c>
      <c r="D1693" s="400" t="s">
        <v>118</v>
      </c>
      <c r="E1693" s="400">
        <v>3</v>
      </c>
      <c r="F1693" s="400" t="s">
        <v>378</v>
      </c>
      <c r="G1693" s="400" t="s">
        <v>360</v>
      </c>
      <c r="H1693" s="400" t="s">
        <v>377</v>
      </c>
      <c r="I1693" s="401" t="s">
        <v>365</v>
      </c>
      <c r="J1693" s="402">
        <v>0.64434839803932398</v>
      </c>
      <c r="K1693" s="403">
        <v>2.5103819999999999</v>
      </c>
      <c r="L1693" s="402"/>
      <c r="M1693" s="402"/>
      <c r="N1693" s="402"/>
      <c r="O1693" s="402">
        <v>0.45561741292318098</v>
      </c>
      <c r="P1693" s="402">
        <v>0.90401765365011799</v>
      </c>
      <c r="Q1693" s="402">
        <v>0.50639850987903801</v>
      </c>
      <c r="R1693" s="404"/>
    </row>
    <row r="1694" spans="2:18">
      <c r="B1694" s="400" t="s">
        <v>2051</v>
      </c>
      <c r="C1694" s="400" t="s">
        <v>2054</v>
      </c>
      <c r="D1694" s="400" t="s">
        <v>118</v>
      </c>
      <c r="E1694" s="400">
        <v>3</v>
      </c>
      <c r="F1694" s="400" t="s">
        <v>360</v>
      </c>
      <c r="G1694" s="400" t="s">
        <v>360</v>
      </c>
      <c r="H1694" s="400" t="s">
        <v>377</v>
      </c>
      <c r="I1694" s="401" t="s">
        <v>365</v>
      </c>
      <c r="J1694" s="402">
        <v>0.31902117914805</v>
      </c>
      <c r="K1694" s="403">
        <v>0.43697160000000002</v>
      </c>
      <c r="L1694" s="402"/>
      <c r="M1694" s="402"/>
      <c r="N1694" s="402"/>
      <c r="O1694" s="402">
        <v>4.0826063472820202E-2</v>
      </c>
      <c r="P1694" s="402">
        <v>1.5505621180637001E-2</v>
      </c>
      <c r="Q1694" s="402">
        <v>6.1618702513360803E-2</v>
      </c>
      <c r="R1694" s="404"/>
    </row>
    <row r="1695" spans="2:18">
      <c r="B1695" s="400" t="s">
        <v>2051</v>
      </c>
      <c r="C1695" s="400" t="s">
        <v>2054</v>
      </c>
      <c r="D1695" s="400" t="s">
        <v>118</v>
      </c>
      <c r="E1695" s="400">
        <v>3</v>
      </c>
      <c r="F1695" s="400" t="s">
        <v>378</v>
      </c>
      <c r="G1695" s="400" t="s">
        <v>360</v>
      </c>
      <c r="H1695" s="400" t="s">
        <v>377</v>
      </c>
      <c r="I1695" s="401" t="s">
        <v>365</v>
      </c>
      <c r="J1695" s="402">
        <v>0.35216424600628898</v>
      </c>
      <c r="K1695" s="403">
        <v>0.71403899999999998</v>
      </c>
      <c r="L1695" s="402"/>
      <c r="M1695" s="402"/>
      <c r="N1695" s="402"/>
      <c r="O1695" s="402">
        <v>4.7232905084561502E-2</v>
      </c>
      <c r="P1695" s="402">
        <v>1.5505621180637001E-2</v>
      </c>
      <c r="Q1695" s="402">
        <v>0.299136270510241</v>
      </c>
      <c r="R1695" s="404"/>
    </row>
    <row r="1696" spans="2:18">
      <c r="B1696" s="400" t="s">
        <v>2051</v>
      </c>
      <c r="C1696" s="400" t="s">
        <v>2055</v>
      </c>
      <c r="D1696" s="400" t="s">
        <v>118</v>
      </c>
      <c r="E1696" s="400">
        <v>3</v>
      </c>
      <c r="F1696" s="400" t="s">
        <v>360</v>
      </c>
      <c r="G1696" s="400" t="s">
        <v>360</v>
      </c>
      <c r="H1696" s="400" t="s">
        <v>377</v>
      </c>
      <c r="I1696" s="401" t="s">
        <v>365</v>
      </c>
      <c r="J1696" s="402">
        <v>0.50430135348977201</v>
      </c>
      <c r="K1696" s="403">
        <v>1.1625559999999999</v>
      </c>
      <c r="L1696" s="402"/>
      <c r="M1696" s="402"/>
      <c r="N1696" s="402"/>
      <c r="O1696" s="402">
        <v>0.55454923084721197</v>
      </c>
      <c r="P1696" s="402">
        <v>1.9137852220944499E-2</v>
      </c>
      <c r="Q1696" s="402">
        <v>8.4567572358496004E-2</v>
      </c>
      <c r="R1696" s="404"/>
    </row>
    <row r="1697" spans="2:18">
      <c r="B1697" s="400" t="s">
        <v>2051</v>
      </c>
      <c r="C1697" s="400" t="s">
        <v>2055</v>
      </c>
      <c r="D1697" s="400" t="s">
        <v>118</v>
      </c>
      <c r="E1697" s="400">
        <v>3</v>
      </c>
      <c r="F1697" s="400" t="s">
        <v>378</v>
      </c>
      <c r="G1697" s="400" t="s">
        <v>360</v>
      </c>
      <c r="H1697" s="400" t="s">
        <v>377</v>
      </c>
      <c r="I1697" s="401" t="s">
        <v>365</v>
      </c>
      <c r="J1697" s="402">
        <v>0.55669315242941297</v>
      </c>
      <c r="K1697" s="403">
        <v>1.4925949999999999</v>
      </c>
      <c r="L1697" s="402"/>
      <c r="M1697" s="402"/>
      <c r="N1697" s="402"/>
      <c r="O1697" s="402">
        <v>0.59467872148637002</v>
      </c>
      <c r="P1697" s="402">
        <v>1.9137852220944499E-2</v>
      </c>
      <c r="Q1697" s="402">
        <v>0.322085140355376</v>
      </c>
      <c r="R1697" s="404"/>
    </row>
    <row r="1698" spans="2:18">
      <c r="B1698" s="400" t="s">
        <v>2051</v>
      </c>
      <c r="C1698" s="400" t="s">
        <v>2056</v>
      </c>
      <c r="D1698" s="400" t="s">
        <v>118</v>
      </c>
      <c r="E1698" s="400">
        <v>3</v>
      </c>
      <c r="F1698" s="400" t="s">
        <v>360</v>
      </c>
      <c r="G1698" s="400" t="s">
        <v>360</v>
      </c>
      <c r="H1698" s="400" t="s">
        <v>2053</v>
      </c>
      <c r="I1698" s="401" t="s">
        <v>365</v>
      </c>
      <c r="J1698" s="402">
        <v>0.58370714249336697</v>
      </c>
      <c r="K1698" s="403">
        <v>0.90595199999999998</v>
      </c>
      <c r="L1698" s="402"/>
      <c r="M1698" s="402"/>
      <c r="N1698" s="402"/>
      <c r="O1698" s="402">
        <v>0.20521554858865901</v>
      </c>
      <c r="P1698" s="402">
        <v>1.9137852220944499E-2</v>
      </c>
      <c r="Q1698" s="402">
        <v>9.7891481762365506E-2</v>
      </c>
      <c r="R1698" s="404"/>
    </row>
    <row r="1699" spans="2:18">
      <c r="B1699" s="400" t="s">
        <v>2051</v>
      </c>
      <c r="C1699" s="400" t="s">
        <v>2056</v>
      </c>
      <c r="D1699" s="400" t="s">
        <v>118</v>
      </c>
      <c r="E1699" s="400">
        <v>3</v>
      </c>
      <c r="F1699" s="400" t="s">
        <v>378</v>
      </c>
      <c r="G1699" s="400" t="s">
        <v>360</v>
      </c>
      <c r="H1699" s="400" t="s">
        <v>377</v>
      </c>
      <c r="I1699" s="401" t="s">
        <v>365</v>
      </c>
      <c r="J1699" s="402">
        <v>0.64434839803932398</v>
      </c>
      <c r="K1699" s="403">
        <v>1.228631</v>
      </c>
      <c r="L1699" s="402"/>
      <c r="M1699" s="402"/>
      <c r="N1699" s="402"/>
      <c r="O1699" s="402">
        <v>0.229736143310413</v>
      </c>
      <c r="P1699" s="402">
        <v>1.9137852220944499E-2</v>
      </c>
      <c r="Q1699" s="402">
        <v>0.33540904975924601</v>
      </c>
      <c r="R1699" s="404"/>
    </row>
    <row r="1700" spans="2:18">
      <c r="B1700" s="400" t="s">
        <v>2057</v>
      </c>
      <c r="C1700" s="400" t="s">
        <v>2061</v>
      </c>
      <c r="D1700" s="400" t="s">
        <v>110</v>
      </c>
      <c r="E1700" s="400">
        <v>2.2999999999999998</v>
      </c>
      <c r="F1700" s="400" t="s">
        <v>292</v>
      </c>
      <c r="G1700" s="400" t="s">
        <v>292</v>
      </c>
      <c r="H1700" s="400" t="s">
        <v>2062</v>
      </c>
      <c r="I1700" s="401" t="s">
        <v>343</v>
      </c>
      <c r="J1700" s="402">
        <v>0.36220370699999999</v>
      </c>
      <c r="K1700" s="407"/>
      <c r="L1700" s="402">
        <v>1.9960299999999999E-4</v>
      </c>
      <c r="M1700" s="402"/>
      <c r="N1700" s="402"/>
      <c r="O1700" s="402"/>
      <c r="P1700" s="402"/>
      <c r="Q1700" s="402"/>
      <c r="R1700" s="404"/>
    </row>
    <row r="1701" spans="2:18">
      <c r="B1701" s="400" t="s">
        <v>2057</v>
      </c>
      <c r="C1701" s="400" t="s">
        <v>2059</v>
      </c>
      <c r="D1701" s="400" t="s">
        <v>110</v>
      </c>
      <c r="E1701" s="400">
        <v>2.2999999999999998</v>
      </c>
      <c r="F1701" s="400" t="s">
        <v>292</v>
      </c>
      <c r="G1701" s="400" t="s">
        <v>292</v>
      </c>
      <c r="H1701" s="400" t="s">
        <v>2060</v>
      </c>
      <c r="I1701" s="401" t="s">
        <v>343</v>
      </c>
      <c r="J1701" s="402">
        <v>0.58337422900000002</v>
      </c>
      <c r="K1701" s="403"/>
      <c r="L1701" s="402">
        <v>3.9942899999999997E-4</v>
      </c>
      <c r="M1701" s="402"/>
      <c r="N1701" s="402"/>
      <c r="O1701" s="402"/>
      <c r="P1701" s="402"/>
      <c r="Q1701" s="402"/>
      <c r="R1701" s="404"/>
    </row>
    <row r="1702" spans="2:18">
      <c r="B1702" s="400" t="s">
        <v>2057</v>
      </c>
      <c r="C1702" s="400" t="s">
        <v>2063</v>
      </c>
      <c r="D1702" s="400" t="s">
        <v>110</v>
      </c>
      <c r="E1702" s="400">
        <v>2.2999999999999998</v>
      </c>
      <c r="F1702" s="400" t="s">
        <v>292</v>
      </c>
      <c r="G1702" s="400" t="s">
        <v>292</v>
      </c>
      <c r="H1702" s="400" t="s">
        <v>2064</v>
      </c>
      <c r="I1702" s="401" t="s">
        <v>343</v>
      </c>
      <c r="J1702" s="402">
        <v>0.35515454699999999</v>
      </c>
      <c r="K1702" s="403"/>
      <c r="L1702" s="402">
        <v>1.92969E-4</v>
      </c>
      <c r="M1702" s="402"/>
      <c r="N1702" s="402"/>
      <c r="O1702" s="402"/>
      <c r="P1702" s="402"/>
      <c r="Q1702" s="402"/>
      <c r="R1702" s="404"/>
    </row>
    <row r="1703" spans="2:18">
      <c r="B1703" s="400" t="s">
        <v>2057</v>
      </c>
      <c r="C1703" s="400" t="s">
        <v>2058</v>
      </c>
      <c r="D1703" s="400" t="s">
        <v>114</v>
      </c>
      <c r="E1703" s="400">
        <v>4</v>
      </c>
      <c r="F1703" s="400" t="s">
        <v>333</v>
      </c>
      <c r="G1703" s="400" t="s">
        <v>334</v>
      </c>
      <c r="H1703" s="400" t="s">
        <v>338</v>
      </c>
      <c r="I1703" s="401" t="s">
        <v>339</v>
      </c>
      <c r="J1703" s="402"/>
      <c r="K1703" s="403">
        <v>0.41</v>
      </c>
      <c r="L1703" s="402"/>
      <c r="M1703" s="402"/>
      <c r="N1703" s="402"/>
      <c r="O1703" s="402"/>
      <c r="P1703" s="402"/>
      <c r="Q1703" s="402"/>
      <c r="R1703" s="404"/>
    </row>
    <row r="1704" spans="2:18">
      <c r="B1704" s="400" t="s">
        <v>2065</v>
      </c>
      <c r="C1704" s="400" t="s">
        <v>2066</v>
      </c>
      <c r="D1704" s="400" t="s">
        <v>359</v>
      </c>
      <c r="E1704" s="400">
        <v>2.6666666666666665</v>
      </c>
      <c r="F1704" s="400" t="s">
        <v>333</v>
      </c>
      <c r="G1704" s="400" t="s">
        <v>360</v>
      </c>
      <c r="H1704" s="400" t="s">
        <v>335</v>
      </c>
      <c r="I1704" s="401" t="s">
        <v>390</v>
      </c>
      <c r="J1704" s="402">
        <v>2.9916730941399998</v>
      </c>
      <c r="K1704" s="403">
        <v>4.0897231922200001</v>
      </c>
      <c r="L1704" s="402"/>
      <c r="M1704" s="402"/>
      <c r="N1704" s="402"/>
      <c r="O1704" s="402">
        <v>0.17494955986999999</v>
      </c>
      <c r="P1704" s="402">
        <v>0.72648966999999998</v>
      </c>
      <c r="Q1704" s="402">
        <v>0.19661086821000001</v>
      </c>
      <c r="R1704" s="404"/>
    </row>
    <row r="1705" spans="2:18">
      <c r="B1705" s="400" t="s">
        <v>2067</v>
      </c>
      <c r="C1705" s="400" t="s">
        <v>2068</v>
      </c>
      <c r="D1705" s="400" t="s">
        <v>118</v>
      </c>
      <c r="E1705" s="405">
        <v>3</v>
      </c>
      <c r="F1705" s="400" t="s">
        <v>360</v>
      </c>
      <c r="G1705" s="400" t="s">
        <v>360</v>
      </c>
      <c r="H1705" s="400" t="s">
        <v>2069</v>
      </c>
      <c r="I1705" s="401" t="s">
        <v>365</v>
      </c>
      <c r="J1705" s="402">
        <v>12.156647848338199</v>
      </c>
      <c r="K1705" s="403">
        <v>12.42046</v>
      </c>
      <c r="L1705" s="402"/>
      <c r="M1705" s="402"/>
      <c r="N1705" s="402"/>
      <c r="O1705" s="402">
        <v>4.1116395648733699E-2</v>
      </c>
      <c r="P1705" s="402">
        <v>0.163274480622327</v>
      </c>
      <c r="Q1705" s="402">
        <v>5.9417190916186198E-2</v>
      </c>
      <c r="R1705" s="404"/>
    </row>
    <row r="1706" spans="2:18">
      <c r="B1706" s="400" t="s">
        <v>2067</v>
      </c>
      <c r="C1706" s="400" t="s">
        <v>2068</v>
      </c>
      <c r="D1706" s="400" t="s">
        <v>118</v>
      </c>
      <c r="E1706" s="405">
        <v>3</v>
      </c>
      <c r="F1706" s="400" t="s">
        <v>378</v>
      </c>
      <c r="G1706" s="400" t="s">
        <v>360</v>
      </c>
      <c r="H1706" s="400" t="s">
        <v>338</v>
      </c>
      <c r="I1706" s="401" t="s">
        <v>365</v>
      </c>
      <c r="J1706" s="402">
        <v>0.80130208460434305</v>
      </c>
      <c r="K1706" s="403">
        <v>1.246451</v>
      </c>
      <c r="L1706" s="402"/>
      <c r="M1706" s="402"/>
      <c r="N1706" s="402"/>
      <c r="O1706" s="402">
        <v>4.3019379223333397E-2</v>
      </c>
      <c r="P1706" s="402">
        <v>0.163274480622327</v>
      </c>
      <c r="Q1706" s="402">
        <v>0.238854822743433</v>
      </c>
      <c r="R1706" s="404"/>
    </row>
    <row r="1707" spans="2:18">
      <c r="B1707" s="400" t="s">
        <v>2067</v>
      </c>
      <c r="C1707" s="400" t="s">
        <v>2115</v>
      </c>
      <c r="D1707" s="400" t="s">
        <v>112</v>
      </c>
      <c r="E1707" s="405">
        <v>2.7</v>
      </c>
      <c r="F1707" s="400" t="s">
        <v>333</v>
      </c>
      <c r="G1707" s="400" t="s">
        <v>292</v>
      </c>
      <c r="H1707" s="400" t="s">
        <v>335</v>
      </c>
      <c r="I1707" s="401" t="s">
        <v>396</v>
      </c>
      <c r="J1707" s="402">
        <v>0.29259285000000002</v>
      </c>
      <c r="K1707" s="403">
        <v>0.48419617999999998</v>
      </c>
      <c r="L1707" s="402"/>
      <c r="M1707" s="402"/>
      <c r="N1707" s="402"/>
      <c r="O1707" s="402">
        <v>0</v>
      </c>
      <c r="P1707" s="402">
        <v>0</v>
      </c>
      <c r="Q1707" s="402">
        <v>0.19160332999999999</v>
      </c>
      <c r="R1707" s="404"/>
    </row>
    <row r="1708" spans="2:18">
      <c r="B1708" s="400" t="s">
        <v>2067</v>
      </c>
      <c r="C1708" s="400" t="s">
        <v>2122</v>
      </c>
      <c r="D1708" s="400" t="s">
        <v>359</v>
      </c>
      <c r="E1708" s="400">
        <v>2.6666666666666665</v>
      </c>
      <c r="F1708" s="400" t="s">
        <v>333</v>
      </c>
      <c r="G1708" s="400" t="s">
        <v>360</v>
      </c>
      <c r="H1708" s="400" t="s">
        <v>335</v>
      </c>
      <c r="I1708" s="401" t="s">
        <v>340</v>
      </c>
      <c r="J1708" s="402">
        <v>2.0310866982700002</v>
      </c>
      <c r="K1708" s="403">
        <v>2.4086383054499998</v>
      </c>
      <c r="L1708" s="402"/>
      <c r="M1708" s="402"/>
      <c r="N1708" s="402"/>
      <c r="O1708" s="402">
        <v>1.636358119E-2</v>
      </c>
      <c r="P1708" s="402">
        <v>0.22342902000000001</v>
      </c>
      <c r="Q1708" s="402">
        <v>0.13775900598999999</v>
      </c>
      <c r="R1708" s="404"/>
    </row>
    <row r="1709" spans="2:18">
      <c r="B1709" s="400" t="s">
        <v>2067</v>
      </c>
      <c r="C1709" s="400" t="s">
        <v>1445</v>
      </c>
      <c r="D1709" s="400" t="s">
        <v>114</v>
      </c>
      <c r="E1709" s="400">
        <v>4</v>
      </c>
      <c r="F1709" s="400" t="s">
        <v>333</v>
      </c>
      <c r="G1709" s="400" t="s">
        <v>334</v>
      </c>
      <c r="H1709" s="400" t="s">
        <v>1446</v>
      </c>
      <c r="I1709" s="401" t="s">
        <v>339</v>
      </c>
      <c r="J1709" s="402"/>
      <c r="K1709" s="403">
        <v>2.77</v>
      </c>
      <c r="L1709" s="402"/>
      <c r="M1709" s="402"/>
      <c r="N1709" s="402"/>
      <c r="O1709" s="402"/>
      <c r="P1709" s="402"/>
      <c r="Q1709" s="402"/>
      <c r="R1709" s="404"/>
    </row>
    <row r="1710" spans="2:18">
      <c r="B1710" s="400" t="s">
        <v>2067</v>
      </c>
      <c r="C1710" s="400" t="s">
        <v>1454</v>
      </c>
      <c r="D1710" s="400" t="s">
        <v>114</v>
      </c>
      <c r="E1710" s="400">
        <v>4</v>
      </c>
      <c r="F1710" s="400" t="s">
        <v>333</v>
      </c>
      <c r="G1710" s="400" t="s">
        <v>334</v>
      </c>
      <c r="H1710" s="400" t="s">
        <v>1455</v>
      </c>
      <c r="I1710" s="401" t="s">
        <v>339</v>
      </c>
      <c r="J1710" s="402"/>
      <c r="K1710" s="403">
        <v>2.58</v>
      </c>
      <c r="L1710" s="402"/>
      <c r="M1710" s="402"/>
      <c r="N1710" s="402"/>
      <c r="O1710" s="402"/>
      <c r="P1710" s="402"/>
      <c r="Q1710" s="402"/>
      <c r="R1710" s="404"/>
    </row>
    <row r="1711" spans="2:18">
      <c r="B1711" s="400" t="s">
        <v>2067</v>
      </c>
      <c r="C1711" s="400" t="s">
        <v>2081</v>
      </c>
      <c r="D1711" s="400" t="s">
        <v>110</v>
      </c>
      <c r="E1711" s="400">
        <v>2.2999999999999998</v>
      </c>
      <c r="F1711" s="400" t="s">
        <v>292</v>
      </c>
      <c r="G1711" s="400" t="s">
        <v>292</v>
      </c>
      <c r="H1711" s="400" t="s">
        <v>2082</v>
      </c>
      <c r="I1711" s="401" t="s">
        <v>343</v>
      </c>
      <c r="J1711" s="402">
        <v>2.3622753809999999</v>
      </c>
      <c r="K1711" s="403"/>
      <c r="L1711" s="402">
        <v>3.5429100000000001E-4</v>
      </c>
      <c r="M1711" s="402"/>
      <c r="N1711" s="402"/>
      <c r="O1711" s="402"/>
      <c r="P1711" s="402"/>
      <c r="Q1711" s="402"/>
      <c r="R1711" s="404"/>
    </row>
    <row r="1712" spans="2:18">
      <c r="B1712" s="400" t="s">
        <v>2067</v>
      </c>
      <c r="C1712" s="400" t="s">
        <v>2083</v>
      </c>
      <c r="D1712" s="400" t="s">
        <v>110</v>
      </c>
      <c r="E1712" s="400">
        <v>2.2999999999999998</v>
      </c>
      <c r="F1712" s="400" t="s">
        <v>292</v>
      </c>
      <c r="G1712" s="400" t="s">
        <v>292</v>
      </c>
      <c r="H1712" s="400" t="s">
        <v>2084</v>
      </c>
      <c r="I1712" s="401" t="s">
        <v>343</v>
      </c>
      <c r="J1712" s="402">
        <v>0.14877813600000001</v>
      </c>
      <c r="K1712" s="403"/>
      <c r="L1712" s="402">
        <v>8.8775000000000003E-5</v>
      </c>
      <c r="M1712" s="402"/>
      <c r="N1712" s="402"/>
      <c r="O1712" s="402"/>
      <c r="P1712" s="402"/>
      <c r="Q1712" s="402"/>
      <c r="R1712" s="404"/>
    </row>
    <row r="1713" spans="2:18">
      <c r="B1713" s="400" t="s">
        <v>2067</v>
      </c>
      <c r="C1713" s="400" t="s">
        <v>2086</v>
      </c>
      <c r="D1713" s="400" t="s">
        <v>110</v>
      </c>
      <c r="E1713" s="400">
        <v>2.2999999999999998</v>
      </c>
      <c r="F1713" s="400" t="s">
        <v>292</v>
      </c>
      <c r="G1713" s="400" t="s">
        <v>292</v>
      </c>
      <c r="H1713" s="400" t="s">
        <v>2087</v>
      </c>
      <c r="I1713" s="401" t="s">
        <v>343</v>
      </c>
      <c r="J1713" s="402">
        <v>0.206687012</v>
      </c>
      <c r="K1713" s="403"/>
      <c r="L1713" s="402">
        <v>8.2200000000000003E-4</v>
      </c>
      <c r="M1713" s="402"/>
      <c r="N1713" s="402"/>
      <c r="O1713" s="402"/>
      <c r="P1713" s="402"/>
      <c r="Q1713" s="402"/>
      <c r="R1713" s="404"/>
    </row>
    <row r="1714" spans="2:18">
      <c r="B1714" s="400" t="s">
        <v>2067</v>
      </c>
      <c r="C1714" s="400" t="s">
        <v>2088</v>
      </c>
      <c r="D1714" s="400" t="s">
        <v>110</v>
      </c>
      <c r="E1714" s="400">
        <v>2.2999999999999998</v>
      </c>
      <c r="F1714" s="400" t="s">
        <v>292</v>
      </c>
      <c r="G1714" s="400" t="s">
        <v>292</v>
      </c>
      <c r="H1714" s="400" t="s">
        <v>2089</v>
      </c>
      <c r="I1714" s="401" t="s">
        <v>343</v>
      </c>
      <c r="J1714" s="402">
        <v>0.59472952199999995</v>
      </c>
      <c r="K1714" s="403"/>
      <c r="L1714" s="402">
        <v>9.4447800000000001E-4</v>
      </c>
      <c r="M1714" s="402"/>
      <c r="N1714" s="402"/>
      <c r="O1714" s="402"/>
      <c r="P1714" s="402"/>
      <c r="Q1714" s="402"/>
      <c r="R1714" s="404"/>
    </row>
    <row r="1715" spans="2:18">
      <c r="B1715" s="400" t="s">
        <v>2067</v>
      </c>
      <c r="C1715" s="400" t="s">
        <v>2090</v>
      </c>
      <c r="D1715" s="400" t="s">
        <v>110</v>
      </c>
      <c r="E1715" s="400">
        <v>2.2999999999999998</v>
      </c>
      <c r="F1715" s="400" t="s">
        <v>292</v>
      </c>
      <c r="G1715" s="400" t="s">
        <v>292</v>
      </c>
      <c r="H1715" s="400" t="s">
        <v>2091</v>
      </c>
      <c r="I1715" s="401" t="s">
        <v>343</v>
      </c>
      <c r="J1715" s="402">
        <v>0.74894276800000004</v>
      </c>
      <c r="K1715" s="403"/>
      <c r="L1715" s="402">
        <v>3.5231440000000002E-3</v>
      </c>
      <c r="M1715" s="402"/>
      <c r="N1715" s="402"/>
      <c r="O1715" s="402"/>
      <c r="P1715" s="402"/>
      <c r="Q1715" s="402"/>
      <c r="R1715" s="404"/>
    </row>
    <row r="1716" spans="2:18">
      <c r="B1716" s="400" t="s">
        <v>2067</v>
      </c>
      <c r="C1716" s="400" t="s">
        <v>2092</v>
      </c>
      <c r="D1716" s="400" t="s">
        <v>110</v>
      </c>
      <c r="E1716" s="400">
        <v>2.2999999999999998</v>
      </c>
      <c r="F1716" s="400" t="s">
        <v>292</v>
      </c>
      <c r="G1716" s="400" t="s">
        <v>292</v>
      </c>
      <c r="H1716" s="400" t="s">
        <v>2093</v>
      </c>
      <c r="I1716" s="401" t="s">
        <v>343</v>
      </c>
      <c r="J1716" s="402">
        <v>1.6502329179999999</v>
      </c>
      <c r="K1716" s="403"/>
      <c r="L1716" s="402">
        <v>2.5213900000000002E-4</v>
      </c>
      <c r="M1716" s="402"/>
      <c r="N1716" s="402"/>
      <c r="O1716" s="402"/>
      <c r="P1716" s="402"/>
      <c r="Q1716" s="402"/>
      <c r="R1716" s="404"/>
    </row>
    <row r="1717" spans="2:18">
      <c r="B1717" s="400" t="s">
        <v>2067</v>
      </c>
      <c r="C1717" s="400" t="s">
        <v>2094</v>
      </c>
      <c r="D1717" s="400" t="s">
        <v>110</v>
      </c>
      <c r="E1717" s="400">
        <v>2.2999999999999998</v>
      </c>
      <c r="F1717" s="400" t="s">
        <v>292</v>
      </c>
      <c r="G1717" s="400" t="s">
        <v>292</v>
      </c>
      <c r="H1717" s="400" t="s">
        <v>2095</v>
      </c>
      <c r="I1717" s="401" t="s">
        <v>343</v>
      </c>
      <c r="J1717" s="402">
        <v>1.6502329179999999</v>
      </c>
      <c r="K1717" s="403"/>
      <c r="L1717" s="402">
        <v>2.5213900000000002E-4</v>
      </c>
      <c r="M1717" s="402"/>
      <c r="N1717" s="402"/>
      <c r="O1717" s="402"/>
      <c r="P1717" s="402"/>
      <c r="Q1717" s="402"/>
      <c r="R1717" s="404"/>
    </row>
    <row r="1718" spans="2:18">
      <c r="B1718" s="400" t="s">
        <v>2067</v>
      </c>
      <c r="C1718" s="400" t="s">
        <v>2096</v>
      </c>
      <c r="D1718" s="400" t="s">
        <v>110</v>
      </c>
      <c r="E1718" s="400">
        <v>2.2999999999999998</v>
      </c>
      <c r="F1718" s="400" t="s">
        <v>292</v>
      </c>
      <c r="G1718" s="400" t="s">
        <v>292</v>
      </c>
      <c r="H1718" s="400" t="s">
        <v>2097</v>
      </c>
      <c r="I1718" s="401" t="s">
        <v>343</v>
      </c>
      <c r="J1718" s="402">
        <v>1.6165961129999999</v>
      </c>
      <c r="K1718" s="403"/>
      <c r="L1718" s="402">
        <v>2.3363799999999999E-4</v>
      </c>
      <c r="M1718" s="402"/>
      <c r="N1718" s="402"/>
      <c r="O1718" s="402"/>
      <c r="P1718" s="402"/>
      <c r="Q1718" s="402"/>
      <c r="R1718" s="404"/>
    </row>
    <row r="1719" spans="2:18">
      <c r="B1719" s="400" t="s">
        <v>2067</v>
      </c>
      <c r="C1719" s="400" t="s">
        <v>2098</v>
      </c>
      <c r="D1719" s="400" t="s">
        <v>110</v>
      </c>
      <c r="E1719" s="400">
        <v>2.2999999999999998</v>
      </c>
      <c r="F1719" s="400" t="s">
        <v>292</v>
      </c>
      <c r="G1719" s="400" t="s">
        <v>292</v>
      </c>
      <c r="H1719" s="400" t="s">
        <v>2099</v>
      </c>
      <c r="I1719" s="401" t="s">
        <v>343</v>
      </c>
      <c r="J1719" s="402">
        <v>1.6165961129999999</v>
      </c>
      <c r="K1719" s="403"/>
      <c r="L1719" s="402">
        <v>2.3363799999999999E-4</v>
      </c>
      <c r="M1719" s="402"/>
      <c r="N1719" s="402"/>
      <c r="O1719" s="402"/>
      <c r="P1719" s="402"/>
      <c r="Q1719" s="402"/>
      <c r="R1719" s="404"/>
    </row>
    <row r="1720" spans="2:18">
      <c r="B1720" s="400" t="s">
        <v>2067</v>
      </c>
      <c r="C1720" s="400" t="s">
        <v>2100</v>
      </c>
      <c r="D1720" s="400" t="s">
        <v>110</v>
      </c>
      <c r="E1720" s="400">
        <v>2.2999999999999998</v>
      </c>
      <c r="F1720" s="400" t="s">
        <v>292</v>
      </c>
      <c r="G1720" s="400" t="s">
        <v>292</v>
      </c>
      <c r="H1720" s="400" t="s">
        <v>2101</v>
      </c>
      <c r="I1720" s="401" t="s">
        <v>343</v>
      </c>
      <c r="J1720" s="402">
        <v>0.64944441200000003</v>
      </c>
      <c r="K1720" s="403"/>
      <c r="L1720" s="402">
        <v>3.3484500000000001E-4</v>
      </c>
      <c r="M1720" s="402"/>
      <c r="N1720" s="402"/>
      <c r="O1720" s="402"/>
      <c r="P1720" s="402"/>
      <c r="Q1720" s="402"/>
      <c r="R1720" s="404"/>
    </row>
    <row r="1721" spans="2:18">
      <c r="B1721" s="400" t="s">
        <v>2067</v>
      </c>
      <c r="C1721" s="400" t="s">
        <v>2102</v>
      </c>
      <c r="D1721" s="400" t="s">
        <v>110</v>
      </c>
      <c r="E1721" s="400">
        <v>2.2999999999999998</v>
      </c>
      <c r="F1721" s="400" t="s">
        <v>292</v>
      </c>
      <c r="G1721" s="400" t="s">
        <v>292</v>
      </c>
      <c r="H1721" s="400" t="s">
        <v>2103</v>
      </c>
      <c r="I1721" s="401" t="s">
        <v>343</v>
      </c>
      <c r="J1721" s="402">
        <v>1.9725478890000001</v>
      </c>
      <c r="K1721" s="403"/>
      <c r="L1721" s="402">
        <v>3.2885199999999997E-4</v>
      </c>
      <c r="M1721" s="402"/>
      <c r="N1721" s="402"/>
      <c r="O1721" s="402"/>
      <c r="P1721" s="402"/>
      <c r="Q1721" s="402"/>
      <c r="R1721" s="404"/>
    </row>
    <row r="1722" spans="2:18">
      <c r="B1722" s="400" t="s">
        <v>2067</v>
      </c>
      <c r="C1722" s="400" t="s">
        <v>2107</v>
      </c>
      <c r="D1722" s="400" t="s">
        <v>110</v>
      </c>
      <c r="E1722" s="400">
        <v>2.2999999999999998</v>
      </c>
      <c r="F1722" s="400" t="s">
        <v>292</v>
      </c>
      <c r="G1722" s="400" t="s">
        <v>292</v>
      </c>
      <c r="H1722" s="400" t="s">
        <v>2108</v>
      </c>
      <c r="I1722" s="401" t="s">
        <v>343</v>
      </c>
      <c r="J1722" s="402">
        <v>1.673390886</v>
      </c>
      <c r="K1722" s="403"/>
      <c r="L1722" s="402">
        <v>2.5097299999999998E-4</v>
      </c>
      <c r="M1722" s="402"/>
      <c r="N1722" s="402"/>
      <c r="O1722" s="402"/>
      <c r="P1722" s="402"/>
      <c r="Q1722" s="402"/>
      <c r="R1722" s="404"/>
    </row>
    <row r="1723" spans="2:18">
      <c r="B1723" s="400" t="s">
        <v>2067</v>
      </c>
      <c r="C1723" s="400" t="s">
        <v>2109</v>
      </c>
      <c r="D1723" s="400" t="s">
        <v>110</v>
      </c>
      <c r="E1723" s="400">
        <v>2.2999999999999998</v>
      </c>
      <c r="F1723" s="400" t="s">
        <v>292</v>
      </c>
      <c r="G1723" s="400" t="s">
        <v>292</v>
      </c>
      <c r="H1723" s="400" t="s">
        <v>2084</v>
      </c>
      <c r="I1723" s="401" t="s">
        <v>343</v>
      </c>
      <c r="J1723" s="402">
        <v>0.14345819100000001</v>
      </c>
      <c r="K1723" s="403"/>
      <c r="L1723" s="402">
        <v>8.5599999999999994E-5</v>
      </c>
      <c r="M1723" s="402"/>
      <c r="N1723" s="402"/>
      <c r="O1723" s="402"/>
      <c r="P1723" s="402"/>
      <c r="Q1723" s="402"/>
      <c r="R1723" s="404"/>
    </row>
    <row r="1724" spans="2:18">
      <c r="B1724" s="400" t="s">
        <v>2067</v>
      </c>
      <c r="C1724" s="400" t="s">
        <v>2113</v>
      </c>
      <c r="D1724" s="400" t="s">
        <v>110</v>
      </c>
      <c r="E1724" s="400">
        <v>2.2999999999999998</v>
      </c>
      <c r="F1724" s="400" t="s">
        <v>292</v>
      </c>
      <c r="G1724" s="400" t="s">
        <v>292</v>
      </c>
      <c r="H1724" s="400" t="s">
        <v>2114</v>
      </c>
      <c r="I1724" s="401" t="s">
        <v>343</v>
      </c>
      <c r="J1724" s="402">
        <v>2.329921728</v>
      </c>
      <c r="K1724" s="403"/>
      <c r="L1724" s="402">
        <v>3.5040800000000002E-4</v>
      </c>
      <c r="M1724" s="402"/>
      <c r="N1724" s="402"/>
      <c r="O1724" s="402"/>
      <c r="P1724" s="402"/>
      <c r="Q1724" s="402"/>
      <c r="R1724" s="404"/>
    </row>
    <row r="1725" spans="2:18">
      <c r="B1725" s="400" t="s">
        <v>2067</v>
      </c>
      <c r="C1725" s="400" t="s">
        <v>2110</v>
      </c>
      <c r="D1725" s="400" t="s">
        <v>110</v>
      </c>
      <c r="E1725" s="400">
        <v>2.2999999999999998</v>
      </c>
      <c r="F1725" s="400" t="s">
        <v>292</v>
      </c>
      <c r="G1725" s="400" t="s">
        <v>292</v>
      </c>
      <c r="H1725" s="400" t="s">
        <v>2111</v>
      </c>
      <c r="I1725" s="401" t="s">
        <v>343</v>
      </c>
      <c r="J1725" s="402">
        <v>0.205365196</v>
      </c>
      <c r="K1725" s="403"/>
      <c r="L1725" s="402">
        <v>9.5396000000000006E-5</v>
      </c>
      <c r="M1725" s="402"/>
      <c r="N1725" s="402"/>
      <c r="O1725" s="402"/>
      <c r="P1725" s="402"/>
      <c r="Q1725" s="402"/>
      <c r="R1725" s="404"/>
    </row>
    <row r="1726" spans="2:18">
      <c r="B1726" s="400" t="s">
        <v>2067</v>
      </c>
      <c r="C1726" s="400" t="s">
        <v>2071</v>
      </c>
      <c r="D1726" s="400" t="s">
        <v>112</v>
      </c>
      <c r="E1726" s="400">
        <v>2.7</v>
      </c>
      <c r="F1726" s="400" t="s">
        <v>333</v>
      </c>
      <c r="G1726" s="400" t="s">
        <v>292</v>
      </c>
      <c r="H1726" s="400" t="s">
        <v>335</v>
      </c>
      <c r="I1726" s="401" t="s">
        <v>396</v>
      </c>
      <c r="J1726" s="402">
        <v>0.12456829</v>
      </c>
      <c r="K1726" s="403">
        <v>0.59865219300000005</v>
      </c>
      <c r="L1726" s="402"/>
      <c r="M1726" s="402"/>
      <c r="N1726" s="402"/>
      <c r="O1726" s="402">
        <v>9.3611993000000004E-2</v>
      </c>
      <c r="P1726" s="402">
        <v>0.21849763</v>
      </c>
      <c r="Q1726" s="402">
        <v>0.16197428</v>
      </c>
      <c r="R1726" s="404"/>
    </row>
    <row r="1727" spans="2:18">
      <c r="B1727" s="400" t="s">
        <v>2067</v>
      </c>
      <c r="C1727" s="400" t="s">
        <v>2072</v>
      </c>
      <c r="D1727" s="400" t="s">
        <v>112</v>
      </c>
      <c r="E1727" s="400">
        <v>2.7</v>
      </c>
      <c r="F1727" s="400" t="s">
        <v>417</v>
      </c>
      <c r="G1727" s="400" t="s">
        <v>292</v>
      </c>
      <c r="H1727" s="400" t="s">
        <v>335</v>
      </c>
      <c r="I1727" s="401" t="s">
        <v>396</v>
      </c>
      <c r="J1727" s="402">
        <v>0.19941101</v>
      </c>
      <c r="K1727" s="403">
        <v>0.36984760999999999</v>
      </c>
      <c r="L1727" s="402"/>
      <c r="M1727" s="402"/>
      <c r="N1727" s="402"/>
      <c r="O1727" s="402">
        <v>0</v>
      </c>
      <c r="P1727" s="402">
        <v>0</v>
      </c>
      <c r="Q1727" s="402">
        <v>0.17043659999999999</v>
      </c>
      <c r="R1727" s="404"/>
    </row>
    <row r="1728" spans="2:18">
      <c r="B1728" s="400" t="s">
        <v>2067</v>
      </c>
      <c r="C1728" s="400" t="s">
        <v>2073</v>
      </c>
      <c r="D1728" s="400" t="s">
        <v>112</v>
      </c>
      <c r="E1728" s="400">
        <v>2.7</v>
      </c>
      <c r="F1728" s="400" t="s">
        <v>333</v>
      </c>
      <c r="G1728" s="400" t="s">
        <v>292</v>
      </c>
      <c r="H1728" s="400" t="s">
        <v>335</v>
      </c>
      <c r="I1728" s="401" t="s">
        <v>396</v>
      </c>
      <c r="J1728" s="402">
        <v>1.5272873</v>
      </c>
      <c r="K1728" s="403">
        <v>1.7369215499999999</v>
      </c>
      <c r="L1728" s="402"/>
      <c r="M1728" s="402"/>
      <c r="N1728" s="402"/>
      <c r="O1728" s="402">
        <v>0</v>
      </c>
      <c r="P1728" s="402">
        <v>0</v>
      </c>
      <c r="Q1728" s="402">
        <v>0.20963424999999999</v>
      </c>
      <c r="R1728" s="404"/>
    </row>
    <row r="1729" spans="2:18">
      <c r="B1729" s="400" t="s">
        <v>2067</v>
      </c>
      <c r="C1729" s="400" t="s">
        <v>2077</v>
      </c>
      <c r="D1729" s="400" t="s">
        <v>112</v>
      </c>
      <c r="E1729" s="400">
        <v>2.7</v>
      </c>
      <c r="F1729" s="400" t="s">
        <v>333</v>
      </c>
      <c r="G1729" s="400" t="s">
        <v>292</v>
      </c>
      <c r="H1729" s="400" t="s">
        <v>335</v>
      </c>
      <c r="I1729" s="401" t="s">
        <v>396</v>
      </c>
      <c r="J1729" s="402">
        <v>0.12456829</v>
      </c>
      <c r="K1729" s="403">
        <v>0.59865219300000005</v>
      </c>
      <c r="L1729" s="402"/>
      <c r="M1729" s="402"/>
      <c r="N1729" s="402"/>
      <c r="O1729" s="402">
        <v>9.3611993000000004E-2</v>
      </c>
      <c r="P1729" s="402">
        <v>0.21849763</v>
      </c>
      <c r="Q1729" s="402">
        <v>0.16197428</v>
      </c>
      <c r="R1729" s="404"/>
    </row>
    <row r="1730" spans="2:18">
      <c r="B1730" s="400" t="s">
        <v>2067</v>
      </c>
      <c r="C1730" s="400" t="s">
        <v>2078</v>
      </c>
      <c r="D1730" s="400" t="s">
        <v>112</v>
      </c>
      <c r="E1730" s="400">
        <v>2.7</v>
      </c>
      <c r="F1730" s="400" t="s">
        <v>333</v>
      </c>
      <c r="G1730" s="400" t="s">
        <v>292</v>
      </c>
      <c r="H1730" s="400" t="s">
        <v>335</v>
      </c>
      <c r="I1730" s="401" t="s">
        <v>396</v>
      </c>
      <c r="J1730" s="402">
        <v>0.12456829</v>
      </c>
      <c r="K1730" s="403">
        <v>0.59865219300000005</v>
      </c>
      <c r="L1730" s="402"/>
      <c r="M1730" s="402"/>
      <c r="N1730" s="402"/>
      <c r="O1730" s="402">
        <v>9.3611993000000004E-2</v>
      </c>
      <c r="P1730" s="402">
        <v>0.21849763</v>
      </c>
      <c r="Q1730" s="402">
        <v>0.16197428</v>
      </c>
      <c r="R1730" s="404"/>
    </row>
    <row r="1731" spans="2:18">
      <c r="B1731" s="400" t="s">
        <v>2067</v>
      </c>
      <c r="C1731" s="400" t="s">
        <v>2079</v>
      </c>
      <c r="D1731" s="400" t="s">
        <v>112</v>
      </c>
      <c r="E1731" s="400">
        <v>2.7</v>
      </c>
      <c r="F1731" s="400" t="s">
        <v>333</v>
      </c>
      <c r="G1731" s="400" t="s">
        <v>292</v>
      </c>
      <c r="H1731" s="400" t="s">
        <v>335</v>
      </c>
      <c r="I1731" s="401" t="s">
        <v>396</v>
      </c>
      <c r="J1731" s="402">
        <v>0.15571035999999999</v>
      </c>
      <c r="K1731" s="403">
        <v>0.74831523</v>
      </c>
      <c r="L1731" s="402"/>
      <c r="M1731" s="402"/>
      <c r="N1731" s="402"/>
      <c r="O1731" s="402">
        <v>0.11701499</v>
      </c>
      <c r="P1731" s="402">
        <v>0.27312203000000002</v>
      </c>
      <c r="Q1731" s="402">
        <v>0.20246785</v>
      </c>
      <c r="R1731" s="404"/>
    </row>
    <row r="1732" spans="2:18">
      <c r="B1732" s="400" t="s">
        <v>2067</v>
      </c>
      <c r="C1732" s="400" t="s">
        <v>2080</v>
      </c>
      <c r="D1732" s="400" t="s">
        <v>112</v>
      </c>
      <c r="E1732" s="400">
        <v>2.7</v>
      </c>
      <c r="F1732" s="400" t="s">
        <v>333</v>
      </c>
      <c r="G1732" s="400" t="s">
        <v>292</v>
      </c>
      <c r="H1732" s="400" t="s">
        <v>335</v>
      </c>
      <c r="I1732" s="401" t="s">
        <v>396</v>
      </c>
      <c r="J1732" s="402">
        <v>0.12456829</v>
      </c>
      <c r="K1732" s="403">
        <v>0.59865219300000005</v>
      </c>
      <c r="L1732" s="402"/>
      <c r="M1732" s="402"/>
      <c r="N1732" s="402"/>
      <c r="O1732" s="402">
        <v>9.3611993000000004E-2</v>
      </c>
      <c r="P1732" s="402">
        <v>0.21849763</v>
      </c>
      <c r="Q1732" s="402">
        <v>0.16197428</v>
      </c>
      <c r="R1732" s="404"/>
    </row>
    <row r="1733" spans="2:18">
      <c r="B1733" s="400" t="s">
        <v>2067</v>
      </c>
      <c r="C1733" s="400" t="s">
        <v>2085</v>
      </c>
      <c r="D1733" s="400" t="s">
        <v>112</v>
      </c>
      <c r="E1733" s="400">
        <v>2.7</v>
      </c>
      <c r="F1733" s="400" t="s">
        <v>333</v>
      </c>
      <c r="G1733" s="400" t="s">
        <v>292</v>
      </c>
      <c r="H1733" s="400" t="s">
        <v>335</v>
      </c>
      <c r="I1733" s="401" t="s">
        <v>396</v>
      </c>
      <c r="J1733" s="402">
        <v>0.19941101</v>
      </c>
      <c r="K1733" s="403">
        <v>0.36984760999999999</v>
      </c>
      <c r="L1733" s="402"/>
      <c r="M1733" s="402"/>
      <c r="N1733" s="402"/>
      <c r="O1733" s="402">
        <v>0</v>
      </c>
      <c r="P1733" s="402">
        <v>0</v>
      </c>
      <c r="Q1733" s="402">
        <v>0.17043659999999999</v>
      </c>
      <c r="R1733" s="404"/>
    </row>
    <row r="1734" spans="2:18">
      <c r="B1734" s="400" t="s">
        <v>2067</v>
      </c>
      <c r="C1734" s="400" t="s">
        <v>2104</v>
      </c>
      <c r="D1734" s="400" t="s">
        <v>112</v>
      </c>
      <c r="E1734" s="400">
        <v>2.7</v>
      </c>
      <c r="F1734" s="400" t="s">
        <v>333</v>
      </c>
      <c r="G1734" s="400" t="s">
        <v>292</v>
      </c>
      <c r="H1734" s="400" t="s">
        <v>335</v>
      </c>
      <c r="I1734" s="401" t="s">
        <v>396</v>
      </c>
      <c r="J1734" s="402">
        <v>2.9924811999999998</v>
      </c>
      <c r="K1734" s="403">
        <v>6.30890621</v>
      </c>
      <c r="L1734" s="402"/>
      <c r="M1734" s="402"/>
      <c r="N1734" s="402"/>
      <c r="O1734" s="402">
        <v>2.3536576</v>
      </c>
      <c r="P1734" s="402">
        <v>0.68320647000000001</v>
      </c>
      <c r="Q1734" s="402">
        <v>0.27956093999999998</v>
      </c>
      <c r="R1734" s="404"/>
    </row>
    <row r="1735" spans="2:18">
      <c r="B1735" s="400" t="s">
        <v>2067</v>
      </c>
      <c r="C1735" s="400" t="s">
        <v>2105</v>
      </c>
      <c r="D1735" s="400" t="s">
        <v>112</v>
      </c>
      <c r="E1735" s="400">
        <v>2.7</v>
      </c>
      <c r="F1735" s="400" t="s">
        <v>333</v>
      </c>
      <c r="G1735" s="400" t="s">
        <v>292</v>
      </c>
      <c r="H1735" s="400" t="s">
        <v>335</v>
      </c>
      <c r="I1735" s="401" t="s">
        <v>396</v>
      </c>
      <c r="J1735" s="402">
        <v>2.9924811999999998</v>
      </c>
      <c r="K1735" s="403">
        <v>6.30890621</v>
      </c>
      <c r="L1735" s="402"/>
      <c r="M1735" s="402"/>
      <c r="N1735" s="402"/>
      <c r="O1735" s="402">
        <v>2.3536576</v>
      </c>
      <c r="P1735" s="402">
        <v>0.68320647000000001</v>
      </c>
      <c r="Q1735" s="402">
        <v>0.27956093999999998</v>
      </c>
      <c r="R1735" s="404"/>
    </row>
    <row r="1736" spans="2:18">
      <c r="B1736" s="400" t="s">
        <v>2067</v>
      </c>
      <c r="C1736" s="400" t="s">
        <v>2106</v>
      </c>
      <c r="D1736" s="400" t="s">
        <v>112</v>
      </c>
      <c r="E1736" s="400">
        <v>2.7</v>
      </c>
      <c r="F1736" s="400" t="s">
        <v>333</v>
      </c>
      <c r="G1736" s="400" t="s">
        <v>292</v>
      </c>
      <c r="H1736" s="400" t="s">
        <v>335</v>
      </c>
      <c r="I1736" s="401" t="s">
        <v>396</v>
      </c>
      <c r="J1736" s="402">
        <v>0.29259285000000002</v>
      </c>
      <c r="K1736" s="403">
        <v>0.48419617999999998</v>
      </c>
      <c r="L1736" s="402"/>
      <c r="M1736" s="402"/>
      <c r="N1736" s="402"/>
      <c r="O1736" s="402">
        <v>0</v>
      </c>
      <c r="P1736" s="402">
        <v>0</v>
      </c>
      <c r="Q1736" s="402">
        <v>0.19160332999999999</v>
      </c>
      <c r="R1736" s="404"/>
    </row>
    <row r="1737" spans="2:18">
      <c r="B1737" s="400" t="s">
        <v>2067</v>
      </c>
      <c r="C1737" s="400" t="s">
        <v>2112</v>
      </c>
      <c r="D1737" s="400" t="s">
        <v>112</v>
      </c>
      <c r="E1737" s="400">
        <v>2.7</v>
      </c>
      <c r="F1737" s="400" t="s">
        <v>333</v>
      </c>
      <c r="G1737" s="400" t="s">
        <v>292</v>
      </c>
      <c r="H1737" s="400" t="s">
        <v>335</v>
      </c>
      <c r="I1737" s="401" t="s">
        <v>396</v>
      </c>
      <c r="J1737" s="402">
        <v>0.19962866000000001</v>
      </c>
      <c r="K1737" s="403">
        <v>0.95937850000000002</v>
      </c>
      <c r="L1737" s="402"/>
      <c r="M1737" s="402"/>
      <c r="N1737" s="402"/>
      <c r="O1737" s="402">
        <v>0.15001922000000001</v>
      </c>
      <c r="P1737" s="402">
        <v>0.35015645000000001</v>
      </c>
      <c r="Q1737" s="402">
        <v>0.25957416999999999</v>
      </c>
      <c r="R1737" s="404"/>
    </row>
    <row r="1738" spans="2:18">
      <c r="B1738" s="400" t="s">
        <v>2067</v>
      </c>
      <c r="C1738" s="400" t="s">
        <v>2070</v>
      </c>
      <c r="D1738" s="400" t="s">
        <v>114</v>
      </c>
      <c r="E1738" s="400">
        <v>4</v>
      </c>
      <c r="F1738" s="400" t="s">
        <v>333</v>
      </c>
      <c r="G1738" s="400" t="s">
        <v>334</v>
      </c>
      <c r="H1738" s="400" t="s">
        <v>885</v>
      </c>
      <c r="I1738" s="401" t="s">
        <v>339</v>
      </c>
      <c r="J1738" s="402"/>
      <c r="K1738" s="403">
        <v>1.02</v>
      </c>
      <c r="L1738" s="402"/>
      <c r="M1738" s="402"/>
      <c r="N1738" s="402"/>
      <c r="O1738" s="402"/>
      <c r="P1738" s="402"/>
      <c r="Q1738" s="402"/>
      <c r="R1738" s="404"/>
    </row>
    <row r="1739" spans="2:18">
      <c r="B1739" s="400" t="s">
        <v>2067</v>
      </c>
      <c r="C1739" s="400" t="s">
        <v>2067</v>
      </c>
      <c r="D1739" s="400" t="s">
        <v>122</v>
      </c>
      <c r="E1739" s="400">
        <v>2.7</v>
      </c>
      <c r="F1739" s="400" t="s">
        <v>334</v>
      </c>
      <c r="G1739" s="400" t="s">
        <v>334</v>
      </c>
      <c r="H1739" s="400" t="s">
        <v>335</v>
      </c>
      <c r="I1739" s="401" t="s">
        <v>340</v>
      </c>
      <c r="J1739" s="402">
        <v>1.0784340569858069</v>
      </c>
      <c r="K1739" s="403">
        <v>1.41359775048156</v>
      </c>
      <c r="L1739" s="402">
        <v>0.37298726473697108</v>
      </c>
      <c r="M1739" s="402">
        <v>0</v>
      </c>
      <c r="N1739" s="402">
        <v>0.70544679224883566</v>
      </c>
      <c r="O1739" s="402">
        <v>1.2381555850642195E-2</v>
      </c>
      <c r="P1739" s="402">
        <v>0.14567136315618506</v>
      </c>
      <c r="Q1739" s="402">
        <v>0.1771107744889259</v>
      </c>
      <c r="R1739" s="404"/>
    </row>
    <row r="1740" spans="2:18">
      <c r="B1740" s="400" t="s">
        <v>2067</v>
      </c>
      <c r="C1740" s="400" t="s">
        <v>2067</v>
      </c>
      <c r="D1740" s="400" t="s">
        <v>114</v>
      </c>
      <c r="E1740" s="400">
        <v>4</v>
      </c>
      <c r="F1740" s="400" t="s">
        <v>333</v>
      </c>
      <c r="G1740" s="400" t="s">
        <v>334</v>
      </c>
      <c r="H1740" s="400" t="s">
        <v>338</v>
      </c>
      <c r="I1740" s="401" t="s">
        <v>339</v>
      </c>
      <c r="J1740" s="402"/>
      <c r="K1740" s="403">
        <v>0.46</v>
      </c>
      <c r="L1740" s="402"/>
      <c r="M1740" s="402"/>
      <c r="N1740" s="402"/>
      <c r="O1740" s="402"/>
      <c r="P1740" s="402"/>
      <c r="Q1740" s="402"/>
      <c r="R1740" s="404"/>
    </row>
    <row r="1741" spans="2:18">
      <c r="B1741" s="400" t="s">
        <v>2067</v>
      </c>
      <c r="C1741" s="400" t="s">
        <v>2067</v>
      </c>
      <c r="D1741" s="400" t="s">
        <v>114</v>
      </c>
      <c r="E1741" s="400">
        <v>4</v>
      </c>
      <c r="F1741" s="400" t="s">
        <v>333</v>
      </c>
      <c r="G1741" s="400" t="s">
        <v>334</v>
      </c>
      <c r="H1741" s="400" t="s">
        <v>335</v>
      </c>
      <c r="I1741" s="401" t="s">
        <v>339</v>
      </c>
      <c r="J1741" s="402"/>
      <c r="K1741" s="403">
        <v>2.59</v>
      </c>
      <c r="L1741" s="402"/>
      <c r="M1741" s="402"/>
      <c r="N1741" s="402"/>
      <c r="O1741" s="402"/>
      <c r="P1741" s="402"/>
      <c r="Q1741" s="402"/>
      <c r="R1741" s="404"/>
    </row>
    <row r="1742" spans="2:18">
      <c r="B1742" s="400" t="s">
        <v>2067</v>
      </c>
      <c r="C1742" s="400" t="s">
        <v>2118</v>
      </c>
      <c r="D1742" s="400" t="s">
        <v>114</v>
      </c>
      <c r="E1742" s="400">
        <v>4</v>
      </c>
      <c r="F1742" s="400" t="s">
        <v>333</v>
      </c>
      <c r="G1742" s="400" t="s">
        <v>334</v>
      </c>
      <c r="H1742" s="400" t="s">
        <v>902</v>
      </c>
      <c r="I1742" s="401" t="s">
        <v>339</v>
      </c>
      <c r="J1742" s="402"/>
      <c r="K1742" s="403">
        <v>2.69</v>
      </c>
      <c r="L1742" s="402"/>
      <c r="M1742" s="402"/>
      <c r="N1742" s="402"/>
      <c r="O1742" s="402"/>
      <c r="P1742" s="402"/>
      <c r="Q1742" s="402"/>
      <c r="R1742" s="404"/>
    </row>
    <row r="1743" spans="2:18">
      <c r="B1743" s="400" t="s">
        <v>2067</v>
      </c>
      <c r="C1743" s="400" t="s">
        <v>2119</v>
      </c>
      <c r="D1743" s="400" t="s">
        <v>114</v>
      </c>
      <c r="E1743" s="400">
        <v>4</v>
      </c>
      <c r="F1743" s="400" t="s">
        <v>333</v>
      </c>
      <c r="G1743" s="400" t="s">
        <v>334</v>
      </c>
      <c r="H1743" s="400" t="s">
        <v>885</v>
      </c>
      <c r="I1743" s="401" t="s">
        <v>339</v>
      </c>
      <c r="J1743" s="402"/>
      <c r="K1743" s="403">
        <v>0.67</v>
      </c>
      <c r="L1743" s="402"/>
      <c r="M1743" s="402"/>
      <c r="N1743" s="402"/>
      <c r="O1743" s="402"/>
      <c r="P1743" s="402"/>
      <c r="Q1743" s="402"/>
      <c r="R1743" s="404"/>
    </row>
    <row r="1744" spans="2:18">
      <c r="B1744" s="400" t="s">
        <v>2067</v>
      </c>
      <c r="C1744" s="400" t="s">
        <v>2120</v>
      </c>
      <c r="D1744" s="400" t="s">
        <v>359</v>
      </c>
      <c r="E1744" s="400">
        <v>2.6666666666666665</v>
      </c>
      <c r="F1744" s="400" t="s">
        <v>333</v>
      </c>
      <c r="G1744" s="400" t="s">
        <v>360</v>
      </c>
      <c r="H1744" s="400" t="s">
        <v>335</v>
      </c>
      <c r="I1744" s="401" t="s">
        <v>390</v>
      </c>
      <c r="J1744" s="402">
        <v>2.8589047947295199</v>
      </c>
      <c r="K1744" s="403">
        <v>4.6139208719153899</v>
      </c>
      <c r="L1744" s="402"/>
      <c r="M1744" s="402"/>
      <c r="N1744" s="402"/>
      <c r="O1744" s="402">
        <v>1.6363581192639001E-2</v>
      </c>
      <c r="P1744" s="402">
        <v>1.60089349</v>
      </c>
      <c r="Q1744" s="402">
        <v>0.13775900599322999</v>
      </c>
      <c r="R1744" s="404"/>
    </row>
    <row r="1745" spans="2:18">
      <c r="B1745" s="400" t="s">
        <v>2067</v>
      </c>
      <c r="C1745" s="400" t="s">
        <v>2121</v>
      </c>
      <c r="D1745" s="400" t="s">
        <v>359</v>
      </c>
      <c r="E1745" s="400">
        <v>2.6666666666666665</v>
      </c>
      <c r="F1745" s="400" t="s">
        <v>333</v>
      </c>
      <c r="G1745" s="400" t="s">
        <v>360</v>
      </c>
      <c r="H1745" s="400" t="s">
        <v>335</v>
      </c>
      <c r="I1745" s="401" t="s">
        <v>390</v>
      </c>
      <c r="J1745" s="402">
        <v>7.6612439006699997</v>
      </c>
      <c r="K1745" s="403">
        <v>8.5862884507599997</v>
      </c>
      <c r="L1745" s="402"/>
      <c r="M1745" s="402"/>
      <c r="N1745" s="402"/>
      <c r="O1745" s="402">
        <v>0.45724593408999997</v>
      </c>
      <c r="P1745" s="402">
        <v>0.33003960999999998</v>
      </c>
      <c r="Q1745" s="402">
        <v>0.13775900598999999</v>
      </c>
      <c r="R1745" s="404"/>
    </row>
    <row r="1746" spans="2:18">
      <c r="B1746" s="400" t="s">
        <v>2067</v>
      </c>
      <c r="C1746" s="400" t="s">
        <v>2074</v>
      </c>
      <c r="D1746" s="400" t="s">
        <v>118</v>
      </c>
      <c r="E1746" s="400">
        <v>3</v>
      </c>
      <c r="F1746" s="400" t="s">
        <v>378</v>
      </c>
      <c r="G1746" s="400" t="s">
        <v>360</v>
      </c>
      <c r="H1746" s="400" t="s">
        <v>2076</v>
      </c>
      <c r="I1746" s="401" t="s">
        <v>365</v>
      </c>
      <c r="J1746" s="402">
        <v>1.11008942682766</v>
      </c>
      <c r="K1746" s="403">
        <v>4.5315399999999997</v>
      </c>
      <c r="L1746" s="402"/>
      <c r="M1746" s="402"/>
      <c r="N1746" s="402"/>
      <c r="O1746" s="402">
        <v>0.745668687187094</v>
      </c>
      <c r="P1746" s="402">
        <v>2.0833977077977699</v>
      </c>
      <c r="Q1746" s="402">
        <v>0.59238446137257905</v>
      </c>
      <c r="R1746" s="404"/>
    </row>
    <row r="1747" spans="2:18">
      <c r="B1747" s="400" t="s">
        <v>2067</v>
      </c>
      <c r="C1747" s="400" t="s">
        <v>2074</v>
      </c>
      <c r="D1747" s="400" t="s">
        <v>118</v>
      </c>
      <c r="E1747" s="400">
        <v>3</v>
      </c>
      <c r="F1747" s="400" t="s">
        <v>378</v>
      </c>
      <c r="G1747" s="400" t="s">
        <v>360</v>
      </c>
      <c r="H1747" s="400" t="s">
        <v>2075</v>
      </c>
      <c r="I1747" s="401" t="s">
        <v>365</v>
      </c>
      <c r="J1747" s="402">
        <v>1.11008942682766</v>
      </c>
      <c r="K1747" s="403">
        <v>4.5459829999999997</v>
      </c>
      <c r="L1747" s="402"/>
      <c r="M1747" s="402"/>
      <c r="N1747" s="402"/>
      <c r="O1747" s="402">
        <v>0.76011186461470803</v>
      </c>
      <c r="P1747" s="402">
        <v>2.0833977077977699</v>
      </c>
      <c r="Q1747" s="402">
        <v>0.59238446137257905</v>
      </c>
      <c r="R1747" s="404"/>
    </row>
    <row r="1748" spans="2:18">
      <c r="B1748" s="400" t="s">
        <v>2067</v>
      </c>
      <c r="C1748" s="400" t="s">
        <v>2116</v>
      </c>
      <c r="D1748" s="400" t="s">
        <v>118</v>
      </c>
      <c r="E1748" s="400">
        <v>3</v>
      </c>
      <c r="F1748" s="400" t="s">
        <v>378</v>
      </c>
      <c r="G1748" s="400" t="s">
        <v>360</v>
      </c>
      <c r="H1748" s="400" t="s">
        <v>2076</v>
      </c>
      <c r="I1748" s="401" t="s">
        <v>365</v>
      </c>
      <c r="J1748" s="402">
        <v>0.45028979567093902</v>
      </c>
      <c r="K1748" s="403">
        <v>2.0354960000000002</v>
      </c>
      <c r="L1748" s="402"/>
      <c r="M1748" s="402"/>
      <c r="N1748" s="402"/>
      <c r="O1748" s="402">
        <v>0.23504530908691099</v>
      </c>
      <c r="P1748" s="402">
        <v>0.71009243787489296</v>
      </c>
      <c r="Q1748" s="402">
        <v>0.64006811153292698</v>
      </c>
      <c r="R1748" s="404"/>
    </row>
    <row r="1749" spans="2:18">
      <c r="B1749" s="400" t="s">
        <v>2067</v>
      </c>
      <c r="C1749" s="400" t="s">
        <v>2116</v>
      </c>
      <c r="D1749" s="400" t="s">
        <v>118</v>
      </c>
      <c r="E1749" s="400">
        <v>3</v>
      </c>
      <c r="F1749" s="400" t="s">
        <v>378</v>
      </c>
      <c r="G1749" s="400" t="s">
        <v>360</v>
      </c>
      <c r="H1749" s="400" t="s">
        <v>2075</v>
      </c>
      <c r="I1749" s="401" t="s">
        <v>365</v>
      </c>
      <c r="J1749" s="402">
        <v>0.45028979567093902</v>
      </c>
      <c r="K1749" s="403">
        <v>2.0394990000000002</v>
      </c>
      <c r="L1749" s="402"/>
      <c r="M1749" s="402"/>
      <c r="N1749" s="402"/>
      <c r="O1749" s="402">
        <v>0.239048715413028</v>
      </c>
      <c r="P1749" s="402">
        <v>0.71009243787489296</v>
      </c>
      <c r="Q1749" s="402">
        <v>0.64006811153292698</v>
      </c>
      <c r="R1749" s="404"/>
    </row>
    <row r="1750" spans="2:18">
      <c r="B1750" s="400" t="s">
        <v>2067</v>
      </c>
      <c r="C1750" s="400" t="s">
        <v>2117</v>
      </c>
      <c r="D1750" s="400" t="s">
        <v>118</v>
      </c>
      <c r="E1750" s="400">
        <v>3</v>
      </c>
      <c r="F1750" s="400" t="s">
        <v>378</v>
      </c>
      <c r="G1750" s="400" t="s">
        <v>360</v>
      </c>
      <c r="H1750" s="400" t="s">
        <v>2076</v>
      </c>
      <c r="I1750" s="401" t="s">
        <v>365</v>
      </c>
      <c r="J1750" s="402">
        <v>0.33466813610059698</v>
      </c>
      <c r="K1750" s="403">
        <v>1.7873669999999999</v>
      </c>
      <c r="L1750" s="402"/>
      <c r="M1750" s="402"/>
      <c r="N1750" s="402"/>
      <c r="O1750" s="402">
        <v>0.41664641761075399</v>
      </c>
      <c r="P1750" s="402">
        <v>0.54389513710368498</v>
      </c>
      <c r="Q1750" s="402">
        <v>0.49215754127745098</v>
      </c>
      <c r="R1750" s="404"/>
    </row>
    <row r="1751" spans="2:18">
      <c r="B1751" s="400" t="s">
        <v>2067</v>
      </c>
      <c r="C1751" s="400" t="s">
        <v>2117</v>
      </c>
      <c r="D1751" s="400" t="s">
        <v>118</v>
      </c>
      <c r="E1751" s="400">
        <v>3</v>
      </c>
      <c r="F1751" s="400" t="s">
        <v>378</v>
      </c>
      <c r="G1751" s="400" t="s">
        <v>360</v>
      </c>
      <c r="H1751" s="400" t="s">
        <v>2075</v>
      </c>
      <c r="I1751" s="401" t="s">
        <v>365</v>
      </c>
      <c r="J1751" s="402">
        <v>0.33466813610059698</v>
      </c>
      <c r="K1751" s="403">
        <v>1.79261</v>
      </c>
      <c r="L1751" s="402"/>
      <c r="M1751" s="402"/>
      <c r="N1751" s="402"/>
      <c r="O1751" s="402">
        <v>0.42188958935852</v>
      </c>
      <c r="P1751" s="402">
        <v>0.54389513710368498</v>
      </c>
      <c r="Q1751" s="402">
        <v>0.49215754127745098</v>
      </c>
      <c r="R1751" s="404"/>
    </row>
    <row r="1752" spans="2:18">
      <c r="B1752" s="400" t="s">
        <v>2123</v>
      </c>
      <c r="C1752" s="400" t="s">
        <v>2124</v>
      </c>
      <c r="D1752" s="400" t="s">
        <v>110</v>
      </c>
      <c r="E1752" s="400">
        <v>2.2999999999999998</v>
      </c>
      <c r="F1752" s="400" t="s">
        <v>292</v>
      </c>
      <c r="G1752" s="400" t="s">
        <v>292</v>
      </c>
      <c r="H1752" s="400" t="s">
        <v>377</v>
      </c>
      <c r="I1752" s="401" t="s">
        <v>418</v>
      </c>
      <c r="J1752" s="402">
        <v>5.4341233400000002</v>
      </c>
      <c r="K1752" s="403"/>
      <c r="L1752" s="402">
        <v>1.473953428</v>
      </c>
      <c r="M1752" s="402"/>
      <c r="N1752" s="402"/>
      <c r="O1752" s="402"/>
      <c r="P1752" s="402"/>
      <c r="Q1752" s="402"/>
      <c r="R1752" s="404"/>
    </row>
    <row r="1753" spans="2:18">
      <c r="B1753" s="400" t="s">
        <v>2123</v>
      </c>
      <c r="C1753" s="400" t="s">
        <v>2125</v>
      </c>
      <c r="D1753" s="400" t="s">
        <v>110</v>
      </c>
      <c r="E1753" s="400">
        <v>2.2999999999999998</v>
      </c>
      <c r="F1753" s="400" t="s">
        <v>292</v>
      </c>
      <c r="G1753" s="400" t="s">
        <v>292</v>
      </c>
      <c r="H1753" s="400" t="s">
        <v>2126</v>
      </c>
      <c r="I1753" s="401" t="s">
        <v>418</v>
      </c>
      <c r="J1753" s="402">
        <v>7.6252518770000002</v>
      </c>
      <c r="K1753" s="403"/>
      <c r="L1753" s="402">
        <v>2.0185142470000002</v>
      </c>
      <c r="M1753" s="402"/>
      <c r="N1753" s="402"/>
      <c r="O1753" s="402"/>
      <c r="P1753" s="402"/>
      <c r="Q1753" s="402"/>
      <c r="R1753" s="404"/>
    </row>
    <row r="1754" spans="2:18">
      <c r="B1754" s="400" t="s">
        <v>2123</v>
      </c>
      <c r="C1754" s="400" t="s">
        <v>2127</v>
      </c>
      <c r="D1754" s="400" t="s">
        <v>110</v>
      </c>
      <c r="E1754" s="400">
        <v>2.2999999999999998</v>
      </c>
      <c r="F1754" s="400" t="s">
        <v>292</v>
      </c>
      <c r="G1754" s="400" t="s">
        <v>292</v>
      </c>
      <c r="H1754" s="400" t="s">
        <v>625</v>
      </c>
      <c r="I1754" s="401" t="s">
        <v>418</v>
      </c>
      <c r="J1754" s="402">
        <v>5.4998571969999999</v>
      </c>
      <c r="K1754" s="403"/>
      <c r="L1754" s="402">
        <v>1.4902902520000001</v>
      </c>
      <c r="M1754" s="402"/>
      <c r="N1754" s="402"/>
      <c r="O1754" s="402"/>
      <c r="P1754" s="402"/>
      <c r="Q1754" s="402"/>
      <c r="R1754" s="404"/>
    </row>
    <row r="1755" spans="2:18">
      <c r="B1755" s="400" t="s">
        <v>2123</v>
      </c>
      <c r="C1755" s="400" t="s">
        <v>2128</v>
      </c>
      <c r="D1755" s="400" t="s">
        <v>359</v>
      </c>
      <c r="E1755" s="400">
        <v>2.6666666666666665</v>
      </c>
      <c r="F1755" s="400" t="s">
        <v>333</v>
      </c>
      <c r="G1755" s="400" t="s">
        <v>360</v>
      </c>
      <c r="H1755" s="400" t="s">
        <v>335</v>
      </c>
      <c r="I1755" s="401" t="s">
        <v>418</v>
      </c>
      <c r="J1755" s="402">
        <v>10.45982079283</v>
      </c>
      <c r="K1755" s="403">
        <v>11.950282949130001</v>
      </c>
      <c r="L1755" s="402"/>
      <c r="M1755" s="402"/>
      <c r="N1755" s="402"/>
      <c r="O1755" s="402">
        <v>0.77713315687999995</v>
      </c>
      <c r="P1755" s="402">
        <v>0.22342902000000001</v>
      </c>
      <c r="Q1755" s="402">
        <v>0.48989997942000002</v>
      </c>
      <c r="R1755" s="404"/>
    </row>
    <row r="1756" spans="2:18">
      <c r="B1756" s="400" t="s">
        <v>2129</v>
      </c>
      <c r="C1756" s="400" t="s">
        <v>2130</v>
      </c>
      <c r="D1756" s="400" t="s">
        <v>114</v>
      </c>
      <c r="E1756" s="400">
        <v>4</v>
      </c>
      <c r="F1756" s="400" t="s">
        <v>333</v>
      </c>
      <c r="G1756" s="400" t="s">
        <v>334</v>
      </c>
      <c r="H1756" s="400" t="s">
        <v>335</v>
      </c>
      <c r="I1756" s="401" t="s">
        <v>336</v>
      </c>
      <c r="J1756" s="402"/>
      <c r="K1756" s="403">
        <v>6.04</v>
      </c>
      <c r="L1756" s="402"/>
      <c r="M1756" s="402"/>
      <c r="N1756" s="402"/>
      <c r="O1756" s="402"/>
      <c r="P1756" s="402"/>
      <c r="Q1756" s="402"/>
      <c r="R1756" s="404"/>
    </row>
    <row r="1757" spans="2:18">
      <c r="B1757" s="400" t="s">
        <v>2131</v>
      </c>
      <c r="C1757" s="400" t="s">
        <v>2133</v>
      </c>
      <c r="D1757" s="400" t="s">
        <v>112</v>
      </c>
      <c r="E1757" s="400">
        <v>2.7</v>
      </c>
      <c r="F1757" s="400" t="s">
        <v>333</v>
      </c>
      <c r="G1757" s="400" t="s">
        <v>292</v>
      </c>
      <c r="H1757" s="400" t="s">
        <v>335</v>
      </c>
      <c r="I1757" s="401" t="s">
        <v>396</v>
      </c>
      <c r="J1757" s="402">
        <v>9.3814701E-2</v>
      </c>
      <c r="K1757" s="403">
        <v>0.63344476100000002</v>
      </c>
      <c r="L1757" s="402"/>
      <c r="M1757" s="402"/>
      <c r="N1757" s="402"/>
      <c r="O1757" s="402">
        <v>0.13621878000000001</v>
      </c>
      <c r="P1757" s="402">
        <v>0.21221738000000001</v>
      </c>
      <c r="Q1757" s="402">
        <v>0.1911939</v>
      </c>
      <c r="R1757" s="404"/>
    </row>
    <row r="1758" spans="2:18">
      <c r="B1758" s="400" t="s">
        <v>2131</v>
      </c>
      <c r="C1758" s="400" t="s">
        <v>2132</v>
      </c>
      <c r="D1758" s="400" t="s">
        <v>114</v>
      </c>
      <c r="E1758" s="400">
        <v>4</v>
      </c>
      <c r="F1758" s="400" t="s">
        <v>333</v>
      </c>
      <c r="G1758" s="400" t="s">
        <v>334</v>
      </c>
      <c r="H1758" s="400" t="s">
        <v>338</v>
      </c>
      <c r="I1758" s="401" t="s">
        <v>339</v>
      </c>
      <c r="J1758" s="402"/>
      <c r="K1758" s="403">
        <v>0.57999999999999996</v>
      </c>
      <c r="L1758" s="402"/>
      <c r="M1758" s="402"/>
      <c r="N1758" s="402"/>
      <c r="O1758" s="402"/>
      <c r="P1758" s="402"/>
      <c r="Q1758" s="402"/>
      <c r="R1758" s="404"/>
    </row>
    <row r="1759" spans="2:18">
      <c r="B1759" s="400" t="s">
        <v>2131</v>
      </c>
      <c r="C1759" s="400" t="s">
        <v>2136</v>
      </c>
      <c r="D1759" s="400" t="s">
        <v>359</v>
      </c>
      <c r="E1759" s="400">
        <v>2.6666666666666665</v>
      </c>
      <c r="F1759" s="400" t="s">
        <v>333</v>
      </c>
      <c r="G1759" s="400" t="s">
        <v>360</v>
      </c>
      <c r="H1759" s="400" t="s">
        <v>335</v>
      </c>
      <c r="I1759" s="401" t="s">
        <v>390</v>
      </c>
      <c r="J1759" s="402">
        <v>1.4474847641699999</v>
      </c>
      <c r="K1759" s="403">
        <v>2.6419507180899999</v>
      </c>
      <c r="L1759" s="402"/>
      <c r="M1759" s="402"/>
      <c r="N1759" s="402"/>
      <c r="O1759" s="402">
        <v>0.78704114170999995</v>
      </c>
      <c r="P1759" s="402">
        <v>0.22342902000000001</v>
      </c>
      <c r="Q1759" s="402">
        <v>0.18399579221000001</v>
      </c>
      <c r="R1759" s="404"/>
    </row>
    <row r="1760" spans="2:18">
      <c r="B1760" s="400" t="s">
        <v>2131</v>
      </c>
      <c r="C1760" s="400" t="s">
        <v>2134</v>
      </c>
      <c r="D1760" s="400" t="s">
        <v>122</v>
      </c>
      <c r="E1760" s="400">
        <v>2.7</v>
      </c>
      <c r="F1760" s="400" t="s">
        <v>334</v>
      </c>
      <c r="G1760" s="400" t="s">
        <v>334</v>
      </c>
      <c r="H1760" s="400" t="s">
        <v>335</v>
      </c>
      <c r="I1760" s="401" t="s">
        <v>2135</v>
      </c>
      <c r="J1760" s="402">
        <v>1.4529310809799949</v>
      </c>
      <c r="K1760" s="403">
        <v>2.6011014475049294</v>
      </c>
      <c r="L1760" s="402">
        <v>0.95822960666556511</v>
      </c>
      <c r="M1760" s="402">
        <v>0</v>
      </c>
      <c r="N1760" s="402">
        <v>0.49470147431442985</v>
      </c>
      <c r="O1760" s="402">
        <v>0.7938845026289354</v>
      </c>
      <c r="P1760" s="402">
        <v>0.17736057230165736</v>
      </c>
      <c r="Q1760" s="402">
        <v>0.17692529159434159</v>
      </c>
      <c r="R1760" s="404"/>
    </row>
    <row r="1761" spans="2:18">
      <c r="B1761" s="400" t="s">
        <v>2137</v>
      </c>
      <c r="C1761" s="400" t="s">
        <v>2138</v>
      </c>
      <c r="D1761" s="400" t="s">
        <v>359</v>
      </c>
      <c r="E1761" s="400">
        <v>2.6666666666666665</v>
      </c>
      <c r="F1761" s="400" t="s">
        <v>333</v>
      </c>
      <c r="G1761" s="400" t="s">
        <v>360</v>
      </c>
      <c r="H1761" s="400" t="s">
        <v>335</v>
      </c>
      <c r="I1761" s="401" t="s">
        <v>390</v>
      </c>
      <c r="J1761" s="402">
        <v>0.88374352091999997</v>
      </c>
      <c r="K1761" s="403">
        <v>1.2042299321300001</v>
      </c>
      <c r="L1761" s="402"/>
      <c r="M1761" s="402"/>
      <c r="N1761" s="402"/>
      <c r="O1761" s="402">
        <v>7.7128986509999997E-2</v>
      </c>
      <c r="P1761" s="402">
        <v>0.12069726</v>
      </c>
      <c r="Q1761" s="402">
        <v>0.1226601647</v>
      </c>
      <c r="R1761" s="404"/>
    </row>
    <row r="1762" spans="2:18">
      <c r="B1762" s="400" t="s">
        <v>2139</v>
      </c>
      <c r="C1762" s="400" t="s">
        <v>2140</v>
      </c>
      <c r="D1762" s="400" t="s">
        <v>122</v>
      </c>
      <c r="E1762" s="400">
        <v>2.7</v>
      </c>
      <c r="F1762" s="400" t="s">
        <v>334</v>
      </c>
      <c r="G1762" s="400" t="s">
        <v>334</v>
      </c>
      <c r="H1762" s="400" t="s">
        <v>335</v>
      </c>
      <c r="I1762" s="401" t="s">
        <v>340</v>
      </c>
      <c r="J1762" s="402">
        <v>0.17735365410074971</v>
      </c>
      <c r="K1762" s="403">
        <v>0.44505604677578303</v>
      </c>
      <c r="L1762" s="402">
        <v>1.1805758696672838E-3</v>
      </c>
      <c r="M1762" s="402">
        <v>0</v>
      </c>
      <c r="N1762" s="402">
        <v>0.17617307823108244</v>
      </c>
      <c r="O1762" s="402">
        <v>6.0405148711357472E-2</v>
      </c>
      <c r="P1762" s="402">
        <v>4.1747506599392754E-2</v>
      </c>
      <c r="Q1762" s="402">
        <v>0.16554973736428308</v>
      </c>
      <c r="R1762" s="404"/>
    </row>
    <row r="1763" spans="2:18">
      <c r="B1763" s="400" t="s">
        <v>2141</v>
      </c>
      <c r="C1763" s="400" t="s">
        <v>2142</v>
      </c>
      <c r="D1763" s="400" t="s">
        <v>122</v>
      </c>
      <c r="E1763" s="400">
        <v>2.7</v>
      </c>
      <c r="F1763" s="400" t="s">
        <v>334</v>
      </c>
      <c r="G1763" s="400" t="s">
        <v>334</v>
      </c>
      <c r="H1763" s="400" t="s">
        <v>335</v>
      </c>
      <c r="I1763" s="401" t="s">
        <v>340</v>
      </c>
      <c r="J1763" s="402">
        <v>0.16738336115410007</v>
      </c>
      <c r="K1763" s="403">
        <v>0.32581515918548759</v>
      </c>
      <c r="L1763" s="402">
        <v>1.3389332394254654E-2</v>
      </c>
      <c r="M1763" s="402">
        <v>0</v>
      </c>
      <c r="N1763" s="402">
        <v>0.15399402875984541</v>
      </c>
      <c r="O1763" s="402">
        <v>0</v>
      </c>
      <c r="P1763" s="402">
        <v>4.4662140758658805E-2</v>
      </c>
      <c r="Q1763" s="402">
        <v>0.1137696572727287</v>
      </c>
      <c r="R1763" s="404"/>
    </row>
    <row r="1764" spans="2:18">
      <c r="B1764" s="400" t="s">
        <v>2143</v>
      </c>
      <c r="C1764" s="400" t="s">
        <v>2143</v>
      </c>
      <c r="D1764" s="400" t="s">
        <v>114</v>
      </c>
      <c r="E1764" s="400">
        <v>4</v>
      </c>
      <c r="F1764" s="400" t="s">
        <v>333</v>
      </c>
      <c r="G1764" s="400" t="s">
        <v>334</v>
      </c>
      <c r="H1764" s="400" t="s">
        <v>338</v>
      </c>
      <c r="I1764" s="401" t="s">
        <v>339</v>
      </c>
      <c r="J1764" s="402"/>
      <c r="K1764" s="403">
        <v>0.32</v>
      </c>
      <c r="L1764" s="402"/>
      <c r="M1764" s="402"/>
      <c r="N1764" s="402"/>
      <c r="O1764" s="402"/>
      <c r="P1764" s="402"/>
      <c r="Q1764" s="402"/>
      <c r="R1764" s="404"/>
    </row>
    <row r="1765" spans="2:18">
      <c r="B1765" s="400" t="s">
        <v>2144</v>
      </c>
      <c r="C1765" s="400" t="s">
        <v>2145</v>
      </c>
      <c r="D1765" s="400" t="s">
        <v>112</v>
      </c>
      <c r="E1765" s="400">
        <v>2.7</v>
      </c>
      <c r="F1765" s="400" t="s">
        <v>292</v>
      </c>
      <c r="G1765" s="400" t="s">
        <v>292</v>
      </c>
      <c r="H1765" s="400" t="s">
        <v>335</v>
      </c>
      <c r="I1765" s="401" t="s">
        <v>396</v>
      </c>
      <c r="J1765" s="402">
        <v>0.24370998999999999</v>
      </c>
      <c r="K1765" s="403">
        <v>1.1436179</v>
      </c>
      <c r="L1765" s="402"/>
      <c r="M1765" s="402"/>
      <c r="N1765" s="402"/>
      <c r="O1765" s="402">
        <v>0.10332162</v>
      </c>
      <c r="P1765" s="402">
        <v>0.49690685000000001</v>
      </c>
      <c r="Q1765" s="402">
        <v>0.29967944000000002</v>
      </c>
      <c r="R1765" s="404"/>
    </row>
    <row r="1766" spans="2:18">
      <c r="B1766" s="400" t="s">
        <v>2144</v>
      </c>
      <c r="C1766" s="400" t="s">
        <v>2146</v>
      </c>
      <c r="D1766" s="400" t="s">
        <v>112</v>
      </c>
      <c r="E1766" s="400">
        <v>2.7</v>
      </c>
      <c r="F1766" s="400" t="s">
        <v>292</v>
      </c>
      <c r="G1766" s="400" t="s">
        <v>292</v>
      </c>
      <c r="H1766" s="400" t="s">
        <v>335</v>
      </c>
      <c r="I1766" s="401" t="s">
        <v>396</v>
      </c>
      <c r="J1766" s="402">
        <v>0.27162412000000002</v>
      </c>
      <c r="K1766" s="403">
        <v>1.1092939470000001</v>
      </c>
      <c r="L1766" s="402"/>
      <c r="M1766" s="402"/>
      <c r="N1766" s="402"/>
      <c r="O1766" s="402">
        <v>3.5796376999999997E-2</v>
      </c>
      <c r="P1766" s="402">
        <v>0.49690685000000001</v>
      </c>
      <c r="Q1766" s="402">
        <v>0.30496659999999998</v>
      </c>
      <c r="R1766" s="404"/>
    </row>
    <row r="1767" spans="2:18">
      <c r="B1767" s="400" t="s">
        <v>2144</v>
      </c>
      <c r="C1767" s="400" t="s">
        <v>2147</v>
      </c>
      <c r="D1767" s="400" t="s">
        <v>112</v>
      </c>
      <c r="E1767" s="400">
        <v>2.7</v>
      </c>
      <c r="F1767" s="400" t="s">
        <v>292</v>
      </c>
      <c r="G1767" s="400" t="s">
        <v>292</v>
      </c>
      <c r="H1767" s="400" t="s">
        <v>335</v>
      </c>
      <c r="I1767" s="401" t="s">
        <v>396</v>
      </c>
      <c r="J1767" s="402">
        <v>0.27162412000000002</v>
      </c>
      <c r="K1767" s="403">
        <v>1.1092939470000001</v>
      </c>
      <c r="L1767" s="402"/>
      <c r="M1767" s="402"/>
      <c r="N1767" s="402"/>
      <c r="O1767" s="402">
        <v>3.5796376999999997E-2</v>
      </c>
      <c r="P1767" s="402">
        <v>0.49690685000000001</v>
      </c>
      <c r="Q1767" s="402">
        <v>0.30496659999999998</v>
      </c>
      <c r="R1767" s="404"/>
    </row>
    <row r="1768" spans="2:18">
      <c r="B1768" s="400" t="s">
        <v>2148</v>
      </c>
      <c r="C1768" s="400" t="s">
        <v>2149</v>
      </c>
      <c r="D1768" s="400" t="s">
        <v>112</v>
      </c>
      <c r="E1768" s="400">
        <v>2.7</v>
      </c>
      <c r="F1768" s="400" t="s">
        <v>292</v>
      </c>
      <c r="G1768" s="400" t="s">
        <v>292</v>
      </c>
      <c r="H1768" s="400" t="s">
        <v>335</v>
      </c>
      <c r="I1768" s="401" t="s">
        <v>396</v>
      </c>
      <c r="J1768" s="402">
        <v>0.22376566000000001</v>
      </c>
      <c r="K1768" s="403">
        <v>1.1092804599999999</v>
      </c>
      <c r="L1768" s="402"/>
      <c r="M1768" s="402"/>
      <c r="N1768" s="402"/>
      <c r="O1768" s="402">
        <v>0.10399603</v>
      </c>
      <c r="P1768" s="402">
        <v>0.58993207000000003</v>
      </c>
      <c r="Q1768" s="402">
        <v>0.1915867</v>
      </c>
      <c r="R1768" s="404"/>
    </row>
    <row r="1769" spans="2:18">
      <c r="B1769" s="400" t="s">
        <v>2148</v>
      </c>
      <c r="C1769" s="400" t="s">
        <v>2150</v>
      </c>
      <c r="D1769" s="400" t="s">
        <v>112</v>
      </c>
      <c r="E1769" s="400">
        <v>2.7</v>
      </c>
      <c r="F1769" s="400" t="s">
        <v>292</v>
      </c>
      <c r="G1769" s="400" t="s">
        <v>292</v>
      </c>
      <c r="H1769" s="400" t="s">
        <v>335</v>
      </c>
      <c r="I1769" s="401" t="s">
        <v>396</v>
      </c>
      <c r="J1769" s="402">
        <v>0</v>
      </c>
      <c r="K1769" s="403">
        <v>1.13962926</v>
      </c>
      <c r="L1769" s="402"/>
      <c r="M1769" s="402"/>
      <c r="N1769" s="402"/>
      <c r="O1769" s="402">
        <v>0.46581280000000003</v>
      </c>
      <c r="P1769" s="402">
        <v>0.49690685000000001</v>
      </c>
      <c r="Q1769" s="402">
        <v>0.17690960999999999</v>
      </c>
      <c r="R1769" s="404"/>
    </row>
    <row r="1770" spans="2:18">
      <c r="B1770" s="400" t="s">
        <v>2148</v>
      </c>
      <c r="C1770" s="400" t="s">
        <v>2151</v>
      </c>
      <c r="D1770" s="400" t="s">
        <v>112</v>
      </c>
      <c r="E1770" s="400">
        <v>2.7</v>
      </c>
      <c r="F1770" s="400" t="s">
        <v>292</v>
      </c>
      <c r="G1770" s="400" t="s">
        <v>292</v>
      </c>
      <c r="H1770" s="400" t="s">
        <v>335</v>
      </c>
      <c r="I1770" s="401" t="s">
        <v>396</v>
      </c>
      <c r="J1770" s="402">
        <v>0.22376566000000001</v>
      </c>
      <c r="K1770" s="403">
        <v>1.1092804599999999</v>
      </c>
      <c r="L1770" s="402"/>
      <c r="M1770" s="402"/>
      <c r="N1770" s="402"/>
      <c r="O1770" s="402">
        <v>0.10399603</v>
      </c>
      <c r="P1770" s="402">
        <v>0.58993207000000003</v>
      </c>
      <c r="Q1770" s="402">
        <v>0.1915867</v>
      </c>
      <c r="R1770" s="404"/>
    </row>
    <row r="1771" spans="2:18">
      <c r="B1771" s="400" t="s">
        <v>2148</v>
      </c>
      <c r="C1771" s="400" t="s">
        <v>2152</v>
      </c>
      <c r="D1771" s="400" t="s">
        <v>112</v>
      </c>
      <c r="E1771" s="400">
        <v>2.7</v>
      </c>
      <c r="F1771" s="400" t="s">
        <v>292</v>
      </c>
      <c r="G1771" s="400" t="s">
        <v>292</v>
      </c>
      <c r="H1771" s="400" t="s">
        <v>335</v>
      </c>
      <c r="I1771" s="401" t="s">
        <v>396</v>
      </c>
      <c r="J1771" s="402">
        <v>0.22376566000000001</v>
      </c>
      <c r="K1771" s="403">
        <v>1.1092804599999999</v>
      </c>
      <c r="L1771" s="402"/>
      <c r="M1771" s="402"/>
      <c r="N1771" s="402"/>
      <c r="O1771" s="402">
        <v>0.10399603</v>
      </c>
      <c r="P1771" s="402">
        <v>0.58993207000000003</v>
      </c>
      <c r="Q1771" s="402">
        <v>0.1915867</v>
      </c>
      <c r="R1771" s="404"/>
    </row>
    <row r="1772" spans="2:18">
      <c r="B1772" s="400" t="s">
        <v>2148</v>
      </c>
      <c r="C1772" s="400" t="s">
        <v>2153</v>
      </c>
      <c r="D1772" s="400" t="s">
        <v>112</v>
      </c>
      <c r="E1772" s="400">
        <v>2.7</v>
      </c>
      <c r="F1772" s="400" t="s">
        <v>292</v>
      </c>
      <c r="G1772" s="400" t="s">
        <v>292</v>
      </c>
      <c r="H1772" s="400" t="s">
        <v>335</v>
      </c>
      <c r="I1772" s="401" t="s">
        <v>396</v>
      </c>
      <c r="J1772" s="402">
        <v>0.22376566000000001</v>
      </c>
      <c r="K1772" s="403">
        <v>1.1092804599999999</v>
      </c>
      <c r="L1772" s="402"/>
      <c r="M1772" s="402"/>
      <c r="N1772" s="402"/>
      <c r="O1772" s="402">
        <v>0.10399603</v>
      </c>
      <c r="P1772" s="402">
        <v>0.58993207000000003</v>
      </c>
      <c r="Q1772" s="402">
        <v>0.1915867</v>
      </c>
      <c r="R1772" s="404"/>
    </row>
    <row r="1773" spans="2:18">
      <c r="B1773" s="400" t="s">
        <v>2148</v>
      </c>
      <c r="C1773" s="400" t="s">
        <v>2154</v>
      </c>
      <c r="D1773" s="400" t="s">
        <v>112</v>
      </c>
      <c r="E1773" s="400">
        <v>2.7</v>
      </c>
      <c r="F1773" s="400" t="s">
        <v>292</v>
      </c>
      <c r="G1773" s="400" t="s">
        <v>292</v>
      </c>
      <c r="H1773" s="400" t="s">
        <v>335</v>
      </c>
      <c r="I1773" s="401" t="s">
        <v>396</v>
      </c>
      <c r="J1773" s="402">
        <v>0.22376566000000001</v>
      </c>
      <c r="K1773" s="403">
        <v>1.1092804599999999</v>
      </c>
      <c r="L1773" s="402"/>
      <c r="M1773" s="402"/>
      <c r="N1773" s="402"/>
      <c r="O1773" s="402">
        <v>0.10399603</v>
      </c>
      <c r="P1773" s="402">
        <v>0.58993207000000003</v>
      </c>
      <c r="Q1773" s="402">
        <v>0.1915867</v>
      </c>
      <c r="R1773" s="404"/>
    </row>
    <row r="1774" spans="2:18">
      <c r="B1774" s="400" t="s">
        <v>2148</v>
      </c>
      <c r="C1774" s="400" t="s">
        <v>2155</v>
      </c>
      <c r="D1774" s="400" t="s">
        <v>112</v>
      </c>
      <c r="E1774" s="400">
        <v>2.7</v>
      </c>
      <c r="F1774" s="400" t="s">
        <v>292</v>
      </c>
      <c r="G1774" s="400" t="s">
        <v>292</v>
      </c>
      <c r="H1774" s="400" t="s">
        <v>335</v>
      </c>
      <c r="I1774" s="401" t="s">
        <v>396</v>
      </c>
      <c r="J1774" s="402">
        <v>0.25433349</v>
      </c>
      <c r="K1774" s="403">
        <v>1.0728749369999999</v>
      </c>
      <c r="L1774" s="402"/>
      <c r="M1774" s="402"/>
      <c r="N1774" s="402"/>
      <c r="O1774" s="402">
        <v>1.7799717E-2</v>
      </c>
      <c r="P1774" s="402">
        <v>0.49690685000000001</v>
      </c>
      <c r="Q1774" s="402">
        <v>0.30383487999999997</v>
      </c>
      <c r="R1774" s="404"/>
    </row>
    <row r="1775" spans="2:18">
      <c r="B1775" s="400" t="s">
        <v>2148</v>
      </c>
      <c r="C1775" s="400" t="s">
        <v>2156</v>
      </c>
      <c r="D1775" s="400" t="s">
        <v>112</v>
      </c>
      <c r="E1775" s="400">
        <v>2.7</v>
      </c>
      <c r="F1775" s="400" t="s">
        <v>292</v>
      </c>
      <c r="G1775" s="400" t="s">
        <v>292</v>
      </c>
      <c r="H1775" s="400" t="s">
        <v>335</v>
      </c>
      <c r="I1775" s="401" t="s">
        <v>396</v>
      </c>
      <c r="J1775" s="402">
        <v>0.27162412000000002</v>
      </c>
      <c r="K1775" s="403">
        <v>1.1092939470000001</v>
      </c>
      <c r="L1775" s="402"/>
      <c r="M1775" s="402"/>
      <c r="N1775" s="402"/>
      <c r="O1775" s="402">
        <v>3.5796376999999997E-2</v>
      </c>
      <c r="P1775" s="402">
        <v>0.49690685000000001</v>
      </c>
      <c r="Q1775" s="402">
        <v>0.30496659999999998</v>
      </c>
      <c r="R1775" s="404"/>
    </row>
    <row r="1776" spans="2:18">
      <c r="B1776" s="400" t="s">
        <v>2148</v>
      </c>
      <c r="C1776" s="400" t="s">
        <v>2157</v>
      </c>
      <c r="D1776" s="400" t="s">
        <v>112</v>
      </c>
      <c r="E1776" s="400">
        <v>2.7</v>
      </c>
      <c r="F1776" s="400" t="s">
        <v>292</v>
      </c>
      <c r="G1776" s="400" t="s">
        <v>292</v>
      </c>
      <c r="H1776" s="400" t="s">
        <v>335</v>
      </c>
      <c r="I1776" s="401" t="s">
        <v>396</v>
      </c>
      <c r="J1776" s="402">
        <v>0.27162412000000002</v>
      </c>
      <c r="K1776" s="403">
        <v>1.1092939470000001</v>
      </c>
      <c r="L1776" s="402"/>
      <c r="M1776" s="402"/>
      <c r="N1776" s="402"/>
      <c r="O1776" s="402">
        <v>3.5796376999999997E-2</v>
      </c>
      <c r="P1776" s="402">
        <v>0.49690685000000001</v>
      </c>
      <c r="Q1776" s="402">
        <v>0.30496659999999998</v>
      </c>
      <c r="R1776" s="404"/>
    </row>
    <row r="1777" spans="2:18">
      <c r="B1777" s="400" t="s">
        <v>2148</v>
      </c>
      <c r="C1777" s="400" t="s">
        <v>2158</v>
      </c>
      <c r="D1777" s="400" t="s">
        <v>112</v>
      </c>
      <c r="E1777" s="400">
        <v>2.7</v>
      </c>
      <c r="F1777" s="400" t="s">
        <v>292</v>
      </c>
      <c r="G1777" s="400" t="s">
        <v>292</v>
      </c>
      <c r="H1777" s="400" t="s">
        <v>335</v>
      </c>
      <c r="I1777" s="401" t="s">
        <v>396</v>
      </c>
      <c r="J1777" s="402">
        <v>0.27162412000000002</v>
      </c>
      <c r="K1777" s="403">
        <v>0.999058797</v>
      </c>
      <c r="L1777" s="402"/>
      <c r="M1777" s="402"/>
      <c r="N1777" s="402"/>
      <c r="O1777" s="402">
        <v>3.5796376999999997E-2</v>
      </c>
      <c r="P1777" s="402">
        <v>0.49690685000000001</v>
      </c>
      <c r="Q1777" s="402">
        <v>0.19473145</v>
      </c>
      <c r="R1777" s="404"/>
    </row>
    <row r="1778" spans="2:18">
      <c r="B1778" s="400" t="s">
        <v>2148</v>
      </c>
      <c r="C1778" s="400" t="s">
        <v>2161</v>
      </c>
      <c r="D1778" s="400" t="s">
        <v>359</v>
      </c>
      <c r="E1778" s="400">
        <v>2.6666666666666665</v>
      </c>
      <c r="F1778" s="400" t="s">
        <v>333</v>
      </c>
      <c r="G1778" s="400" t="s">
        <v>360</v>
      </c>
      <c r="H1778" s="400" t="s">
        <v>335</v>
      </c>
      <c r="I1778" s="401" t="s">
        <v>1754</v>
      </c>
      <c r="J1778" s="402">
        <v>0.39103476836000001</v>
      </c>
      <c r="K1778" s="403">
        <v>1.81941215797</v>
      </c>
      <c r="L1778" s="402"/>
      <c r="M1778" s="402"/>
      <c r="N1778" s="402"/>
      <c r="O1778" s="402">
        <v>0.16489858906999999</v>
      </c>
      <c r="P1778" s="402">
        <v>1.15807499</v>
      </c>
      <c r="Q1778" s="402">
        <v>0.10540381054</v>
      </c>
      <c r="R1778" s="404"/>
    </row>
    <row r="1779" spans="2:18">
      <c r="B1779" s="400" t="s">
        <v>2148</v>
      </c>
      <c r="C1779" s="400" t="s">
        <v>2162</v>
      </c>
      <c r="D1779" s="400" t="s">
        <v>359</v>
      </c>
      <c r="E1779" s="400">
        <v>2.6666666666666665</v>
      </c>
      <c r="F1779" s="400" t="s">
        <v>333</v>
      </c>
      <c r="G1779" s="400" t="s">
        <v>360</v>
      </c>
      <c r="H1779" s="400" t="s">
        <v>335</v>
      </c>
      <c r="I1779" s="401" t="s">
        <v>1754</v>
      </c>
      <c r="J1779" s="402">
        <v>1.13544555467</v>
      </c>
      <c r="K1779" s="403">
        <v>2.8065972555399998</v>
      </c>
      <c r="L1779" s="402"/>
      <c r="M1779" s="402"/>
      <c r="N1779" s="402"/>
      <c r="O1779" s="402">
        <v>0.25946866869000001</v>
      </c>
      <c r="P1779" s="402">
        <v>1.17863213</v>
      </c>
      <c r="Q1779" s="402">
        <v>0.23305090217999999</v>
      </c>
      <c r="R1779" s="404"/>
    </row>
    <row r="1780" spans="2:18">
      <c r="B1780" s="400" t="s">
        <v>2148</v>
      </c>
      <c r="C1780" s="400" t="s">
        <v>2159</v>
      </c>
      <c r="D1780" s="400" t="s">
        <v>122</v>
      </c>
      <c r="E1780" s="400">
        <v>2.7</v>
      </c>
      <c r="F1780" s="400" t="s">
        <v>334</v>
      </c>
      <c r="G1780" s="400" t="s">
        <v>334</v>
      </c>
      <c r="H1780" s="400" t="s">
        <v>335</v>
      </c>
      <c r="I1780" s="401" t="s">
        <v>2160</v>
      </c>
      <c r="J1780" s="402">
        <v>0.56476262441484948</v>
      </c>
      <c r="K1780" s="403">
        <v>1.5459046986807323</v>
      </c>
      <c r="L1780" s="402">
        <v>-6.1264312057043843E-2</v>
      </c>
      <c r="M1780" s="402">
        <v>0</v>
      </c>
      <c r="N1780" s="402">
        <v>0.62602693647189334</v>
      </c>
      <c r="O1780" s="402">
        <v>0.13862640686841321</v>
      </c>
      <c r="P1780" s="402">
        <v>0.74923152392532932</v>
      </c>
      <c r="Q1780" s="402">
        <v>9.3284143472140368E-2</v>
      </c>
      <c r="R1780" s="404"/>
    </row>
    <row r="1781" spans="2:18">
      <c r="B1781" s="400" t="s">
        <v>2163</v>
      </c>
      <c r="C1781" s="400" t="s">
        <v>2164</v>
      </c>
      <c r="D1781" s="400" t="s">
        <v>110</v>
      </c>
      <c r="E1781" s="400">
        <v>2.2999999999999998</v>
      </c>
      <c r="F1781" s="400" t="s">
        <v>292</v>
      </c>
      <c r="G1781" s="400" t="s">
        <v>292</v>
      </c>
      <c r="H1781" s="400" t="s">
        <v>2165</v>
      </c>
      <c r="I1781" s="401" t="s">
        <v>2166</v>
      </c>
      <c r="J1781" s="402">
        <v>0.146807408</v>
      </c>
      <c r="K1781" s="403"/>
      <c r="L1781" s="402">
        <v>5.5543E-5</v>
      </c>
      <c r="M1781" s="402"/>
      <c r="N1781" s="402"/>
      <c r="O1781" s="402"/>
      <c r="P1781" s="402"/>
      <c r="Q1781" s="402"/>
      <c r="R1781" s="404"/>
    </row>
    <row r="1782" spans="2:18">
      <c r="B1782" s="400" t="s">
        <v>2163</v>
      </c>
      <c r="C1782" s="400" t="s">
        <v>2167</v>
      </c>
      <c r="D1782" s="400" t="s">
        <v>110</v>
      </c>
      <c r="E1782" s="400">
        <v>2.2999999999999998</v>
      </c>
      <c r="F1782" s="400" t="s">
        <v>292</v>
      </c>
      <c r="G1782" s="400" t="s">
        <v>292</v>
      </c>
      <c r="H1782" s="400" t="s">
        <v>2168</v>
      </c>
      <c r="I1782" s="401" t="s">
        <v>2166</v>
      </c>
      <c r="J1782" s="402">
        <v>0.16804954899999999</v>
      </c>
      <c r="K1782" s="403"/>
      <c r="L1782" s="402">
        <v>5.6975999999999998E-5</v>
      </c>
      <c r="M1782" s="402"/>
      <c r="N1782" s="402"/>
      <c r="O1782" s="402"/>
      <c r="P1782" s="402"/>
      <c r="Q1782" s="402"/>
      <c r="R1782" s="404"/>
    </row>
    <row r="1783" spans="2:18">
      <c r="B1783" s="400" t="s">
        <v>2163</v>
      </c>
      <c r="C1783" s="400" t="s">
        <v>2169</v>
      </c>
      <c r="D1783" s="400" t="s">
        <v>110</v>
      </c>
      <c r="E1783" s="400">
        <v>2.2999999999999998</v>
      </c>
      <c r="F1783" s="400" t="s">
        <v>292</v>
      </c>
      <c r="G1783" s="400" t="s">
        <v>292</v>
      </c>
      <c r="H1783" s="400" t="s">
        <v>2170</v>
      </c>
      <c r="I1783" s="401" t="s">
        <v>2166</v>
      </c>
      <c r="J1783" s="402">
        <v>0.244674479</v>
      </c>
      <c r="K1783" s="403"/>
      <c r="L1783" s="402">
        <v>1.0597100000000001E-4</v>
      </c>
      <c r="M1783" s="402"/>
      <c r="N1783" s="402"/>
      <c r="O1783" s="402"/>
      <c r="P1783" s="402"/>
      <c r="Q1783" s="402"/>
      <c r="R1783" s="404"/>
    </row>
    <row r="1784" spans="2:18">
      <c r="B1784" s="400" t="s">
        <v>2163</v>
      </c>
      <c r="C1784" s="400" t="s">
        <v>2171</v>
      </c>
      <c r="D1784" s="400" t="s">
        <v>110</v>
      </c>
      <c r="E1784" s="400">
        <v>2.2999999999999998</v>
      </c>
      <c r="F1784" s="400" t="s">
        <v>292</v>
      </c>
      <c r="G1784" s="400" t="s">
        <v>292</v>
      </c>
      <c r="H1784" s="400" t="s">
        <v>2172</v>
      </c>
      <c r="I1784" s="401" t="s">
        <v>2166</v>
      </c>
      <c r="J1784" s="402">
        <v>0.30583350300000001</v>
      </c>
      <c r="K1784" s="403"/>
      <c r="L1784" s="402">
        <v>9.4691999999999994E-5</v>
      </c>
      <c r="M1784" s="402"/>
      <c r="N1784" s="402"/>
      <c r="O1784" s="402"/>
      <c r="P1784" s="402"/>
      <c r="Q1784" s="402"/>
      <c r="R1784" s="404"/>
    </row>
    <row r="1785" spans="2:18">
      <c r="B1785" s="400" t="s">
        <v>2163</v>
      </c>
      <c r="C1785" s="400" t="s">
        <v>2173</v>
      </c>
      <c r="D1785" s="400" t="s">
        <v>110</v>
      </c>
      <c r="E1785" s="400">
        <v>2.2999999999999998</v>
      </c>
      <c r="F1785" s="400" t="s">
        <v>292</v>
      </c>
      <c r="G1785" s="400" t="s">
        <v>292</v>
      </c>
      <c r="H1785" s="400" t="s">
        <v>2174</v>
      </c>
      <c r="I1785" s="401" t="s">
        <v>2166</v>
      </c>
      <c r="J1785" s="402">
        <v>0.68706244299999997</v>
      </c>
      <c r="K1785" s="403"/>
      <c r="L1785" s="402">
        <v>2.0995200000000001E-4</v>
      </c>
      <c r="M1785" s="402"/>
      <c r="N1785" s="402"/>
      <c r="O1785" s="402"/>
      <c r="P1785" s="402"/>
      <c r="Q1785" s="402"/>
      <c r="R1785" s="404"/>
    </row>
    <row r="1786" spans="2:18">
      <c r="B1786" s="400" t="s">
        <v>2175</v>
      </c>
      <c r="C1786" s="400" t="s">
        <v>2177</v>
      </c>
      <c r="D1786" s="400" t="s">
        <v>359</v>
      </c>
      <c r="E1786" s="400">
        <v>2.6666666666666665</v>
      </c>
      <c r="F1786" s="400" t="s">
        <v>333</v>
      </c>
      <c r="G1786" s="400" t="s">
        <v>360</v>
      </c>
      <c r="H1786" s="400" t="s">
        <v>335</v>
      </c>
      <c r="I1786" s="401" t="s">
        <v>390</v>
      </c>
      <c r="J1786" s="402">
        <v>1.0133595796999999</v>
      </c>
      <c r="K1786" s="403">
        <v>1.50898774735</v>
      </c>
      <c r="L1786" s="402"/>
      <c r="M1786" s="402"/>
      <c r="N1786" s="402"/>
      <c r="O1786" s="402">
        <v>0.24018815151</v>
      </c>
      <c r="P1786" s="402">
        <v>0.15226434</v>
      </c>
      <c r="Q1786" s="402">
        <v>0.10317567614000001</v>
      </c>
      <c r="R1786" s="404"/>
    </row>
    <row r="1787" spans="2:18">
      <c r="B1787" s="400" t="s">
        <v>2175</v>
      </c>
      <c r="C1787" s="400" t="s">
        <v>2176</v>
      </c>
      <c r="D1787" s="400" t="s">
        <v>114</v>
      </c>
      <c r="E1787" s="400">
        <v>4</v>
      </c>
      <c r="F1787" s="400" t="s">
        <v>333</v>
      </c>
      <c r="G1787" s="400" t="s">
        <v>334</v>
      </c>
      <c r="H1787" s="400" t="s">
        <v>335</v>
      </c>
      <c r="I1787" s="401" t="s">
        <v>1569</v>
      </c>
      <c r="J1787" s="402"/>
      <c r="K1787" s="403">
        <v>1.43</v>
      </c>
      <c r="L1787" s="402"/>
      <c r="M1787" s="402"/>
      <c r="N1787" s="402"/>
      <c r="O1787" s="402"/>
      <c r="P1787" s="402"/>
      <c r="Q1787" s="402"/>
      <c r="R1787" s="404"/>
    </row>
    <row r="1788" spans="2:18">
      <c r="B1788" s="400" t="s">
        <v>2178</v>
      </c>
      <c r="C1788" s="400" t="s">
        <v>2179</v>
      </c>
      <c r="D1788" s="400" t="s">
        <v>359</v>
      </c>
      <c r="E1788" s="400">
        <v>2.6666666666666665</v>
      </c>
      <c r="F1788" s="400" t="s">
        <v>333</v>
      </c>
      <c r="G1788" s="400" t="s">
        <v>360</v>
      </c>
      <c r="H1788" s="400" t="s">
        <v>335</v>
      </c>
      <c r="I1788" s="401" t="s">
        <v>390</v>
      </c>
      <c r="J1788" s="402">
        <v>0.77453436618821803</v>
      </c>
      <c r="K1788" s="403">
        <v>0.94766223631480595</v>
      </c>
      <c r="L1788" s="402"/>
      <c r="M1788" s="402"/>
      <c r="N1788" s="402"/>
      <c r="O1788" s="402">
        <v>1.4187058822499999E-2</v>
      </c>
      <c r="P1788" s="402">
        <v>0.15226434</v>
      </c>
      <c r="Q1788" s="402">
        <v>6.67647130408793E-3</v>
      </c>
      <c r="R1788" s="404"/>
    </row>
    <row r="1789" spans="2:18">
      <c r="B1789"/>
      <c r="C1789"/>
      <c r="D1789"/>
      <c r="E1789"/>
      <c r="F1789"/>
      <c r="G1789"/>
      <c r="H1789"/>
      <c r="I1789"/>
      <c r="J1789"/>
      <c r="K1789"/>
      <c r="L1789"/>
      <c r="M1789"/>
      <c r="N1789"/>
      <c r="O1789"/>
      <c r="P1789"/>
      <c r="Q1789"/>
      <c r="R1789"/>
    </row>
    <row r="1790" spans="2:18">
      <c r="B1790"/>
      <c r="C1790"/>
      <c r="D1790"/>
      <c r="E1790"/>
      <c r="F1790"/>
      <c r="G1790"/>
      <c r="H1790"/>
      <c r="I1790"/>
      <c r="J1790"/>
      <c r="K1790"/>
      <c r="L1790"/>
      <c r="M1790"/>
      <c r="N1790"/>
      <c r="O1790"/>
      <c r="P1790"/>
      <c r="Q1790"/>
      <c r="R1790"/>
    </row>
    <row r="1791" spans="2:18">
      <c r="B1791"/>
      <c r="C1791"/>
      <c r="D1791"/>
      <c r="E1791"/>
      <c r="F1791"/>
      <c r="G1791"/>
      <c r="H1791"/>
      <c r="I1791"/>
      <c r="J1791"/>
      <c r="K1791"/>
      <c r="L1791"/>
      <c r="M1791"/>
      <c r="N1791"/>
      <c r="O1791"/>
      <c r="P1791"/>
      <c r="Q1791"/>
      <c r="R1791"/>
    </row>
    <row r="1792" spans="2:18">
      <c r="B1792"/>
      <c r="C1792"/>
      <c r="D1792"/>
      <c r="E1792"/>
      <c r="F1792"/>
      <c r="G1792"/>
      <c r="H1792"/>
      <c r="I1792"/>
      <c r="J1792"/>
      <c r="K1792"/>
      <c r="L1792"/>
      <c r="M1792"/>
      <c r="N1792"/>
      <c r="O1792"/>
      <c r="P1792"/>
      <c r="Q1792"/>
      <c r="R1792"/>
    </row>
  </sheetData>
  <mergeCells count="1">
    <mergeCell ref="J3:R3"/>
  </mergeCell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3839F-6B99-4851-AEF6-D2549FF0C904}">
  <sheetPr codeName="Sheet12">
    <tabColor theme="5" tint="0.79998168889431442"/>
  </sheetPr>
  <dimension ref="A1:N6384"/>
  <sheetViews>
    <sheetView zoomScale="69" zoomScaleNormal="85" workbookViewId="0">
      <pane ySplit="1" topLeftCell="A6283" activePane="bottomLeft" state="frozen"/>
      <selection activeCell="I41" sqref="I41"/>
      <selection pane="bottomLeft" activeCell="L6315" sqref="L6315"/>
    </sheetView>
  </sheetViews>
  <sheetFormatPr defaultColWidth="8.85546875" defaultRowHeight="15"/>
  <cols>
    <col min="1" max="3" width="18.7109375" customWidth="1"/>
    <col min="4" max="4" width="60" customWidth="1"/>
    <col min="5" max="5" width="26.140625" customWidth="1"/>
    <col min="6" max="6" width="61.85546875" customWidth="1"/>
    <col min="7" max="8" width="11.85546875" customWidth="1"/>
    <col min="9" max="9" width="16.85546875" customWidth="1"/>
    <col min="10" max="10" width="20.28515625" bestFit="1" customWidth="1"/>
    <col min="11" max="11" width="16.85546875" customWidth="1"/>
    <col min="12" max="12" width="10.42578125" customWidth="1"/>
    <col min="13" max="13" width="8.85546875" style="103" customWidth="1"/>
  </cols>
  <sheetData>
    <row r="1" spans="1:14" s="114" customFormat="1">
      <c r="A1" s="114" t="s">
        <v>2180</v>
      </c>
      <c r="B1" s="114" t="s">
        <v>2181</v>
      </c>
      <c r="C1" s="114" t="s">
        <v>2182</v>
      </c>
      <c r="D1" s="114" t="s">
        <v>2183</v>
      </c>
      <c r="E1" s="114" t="s">
        <v>2184</v>
      </c>
      <c r="F1" s="114" t="s">
        <v>2185</v>
      </c>
      <c r="G1" s="114" t="s">
        <v>2186</v>
      </c>
      <c r="H1" s="114" t="s">
        <v>2187</v>
      </c>
      <c r="I1" s="114" t="s">
        <v>2188</v>
      </c>
      <c r="J1" s="114" t="s">
        <v>2189</v>
      </c>
      <c r="K1" s="114" t="s">
        <v>2190</v>
      </c>
      <c r="L1" s="114" t="s">
        <v>2191</v>
      </c>
      <c r="M1" s="203" t="s">
        <v>2192</v>
      </c>
    </row>
    <row r="2" spans="1:14" ht="14.25" customHeight="1">
      <c r="A2" s="215" t="s">
        <v>2193</v>
      </c>
      <c r="B2" s="215" t="s">
        <v>314</v>
      </c>
      <c r="C2" s="215" t="s">
        <v>314</v>
      </c>
      <c r="D2" s="215" t="s">
        <v>315</v>
      </c>
      <c r="E2" s="215" t="s">
        <v>110</v>
      </c>
      <c r="F2" s="215" t="s">
        <v>136</v>
      </c>
      <c r="G2" s="215" t="s">
        <v>292</v>
      </c>
      <c r="H2" s="215" t="s">
        <v>292</v>
      </c>
      <c r="I2" s="215" t="s">
        <v>316</v>
      </c>
      <c r="J2" s="220">
        <v>3.2996000000000001E-5</v>
      </c>
      <c r="K2" s="215" t="s">
        <v>317</v>
      </c>
      <c r="L2" s="215" t="s">
        <v>2194</v>
      </c>
      <c r="M2" s="219">
        <v>2.2999999999999998</v>
      </c>
      <c r="N2" s="204"/>
    </row>
    <row r="3" spans="1:14" ht="14.25" customHeight="1">
      <c r="A3" s="215" t="s">
        <v>2193</v>
      </c>
      <c r="B3" s="215" t="s">
        <v>314</v>
      </c>
      <c r="C3" s="215" t="s">
        <v>314</v>
      </c>
      <c r="D3" s="215" t="s">
        <v>315</v>
      </c>
      <c r="E3" s="215" t="s">
        <v>110</v>
      </c>
      <c r="F3" s="215" t="s">
        <v>311</v>
      </c>
      <c r="G3" s="215" t="s">
        <v>292</v>
      </c>
      <c r="H3" s="215" t="s">
        <v>292</v>
      </c>
      <c r="I3" s="215" t="s">
        <v>316</v>
      </c>
      <c r="J3" s="220">
        <v>0.203078751</v>
      </c>
      <c r="K3" s="215" t="s">
        <v>317</v>
      </c>
      <c r="L3" s="215" t="s">
        <v>2194</v>
      </c>
      <c r="M3" s="219">
        <v>2.2999999999999998</v>
      </c>
      <c r="N3" s="204"/>
    </row>
    <row r="4" spans="1:14" ht="14.25" customHeight="1">
      <c r="A4" s="215" t="s">
        <v>2193</v>
      </c>
      <c r="B4" s="215" t="s">
        <v>314</v>
      </c>
      <c r="C4" s="215" t="s">
        <v>314</v>
      </c>
      <c r="D4" s="215" t="s">
        <v>318</v>
      </c>
      <c r="E4" s="215" t="s">
        <v>110</v>
      </c>
      <c r="F4" s="215" t="s">
        <v>136</v>
      </c>
      <c r="G4" s="215" t="s">
        <v>292</v>
      </c>
      <c r="H4" s="215" t="s">
        <v>292</v>
      </c>
      <c r="I4" s="215" t="s">
        <v>319</v>
      </c>
      <c r="J4" s="220">
        <v>6.0937000000000003E-5</v>
      </c>
      <c r="K4" s="215" t="s">
        <v>317</v>
      </c>
      <c r="L4" s="215" t="s">
        <v>2194</v>
      </c>
      <c r="M4" s="219">
        <v>2.2999999999999998</v>
      </c>
      <c r="N4" s="204"/>
    </row>
    <row r="5" spans="1:14" ht="14.25" customHeight="1">
      <c r="A5" s="215" t="s">
        <v>2193</v>
      </c>
      <c r="B5" s="215" t="s">
        <v>314</v>
      </c>
      <c r="C5" s="215" t="s">
        <v>314</v>
      </c>
      <c r="D5" s="215" t="s">
        <v>318</v>
      </c>
      <c r="E5" s="215" t="s">
        <v>110</v>
      </c>
      <c r="F5" s="215" t="s">
        <v>311</v>
      </c>
      <c r="G5" s="215" t="s">
        <v>292</v>
      </c>
      <c r="H5" s="215" t="s">
        <v>292</v>
      </c>
      <c r="I5" s="215" t="s">
        <v>319</v>
      </c>
      <c r="J5" s="220">
        <v>0.146229582</v>
      </c>
      <c r="K5" s="215" t="s">
        <v>317</v>
      </c>
      <c r="L5" s="215" t="s">
        <v>2194</v>
      </c>
      <c r="M5" s="219">
        <v>2.2999999999999998</v>
      </c>
      <c r="N5" s="204"/>
    </row>
    <row r="6" spans="1:14" ht="14.25" customHeight="1">
      <c r="A6" s="215" t="s">
        <v>2193</v>
      </c>
      <c r="B6" s="215" t="s">
        <v>314</v>
      </c>
      <c r="C6" s="215" t="s">
        <v>314</v>
      </c>
      <c r="D6" s="215" t="s">
        <v>320</v>
      </c>
      <c r="E6" s="215" t="s">
        <v>110</v>
      </c>
      <c r="F6" s="215" t="s">
        <v>136</v>
      </c>
      <c r="G6" s="215" t="s">
        <v>292</v>
      </c>
      <c r="H6" s="215" t="s">
        <v>292</v>
      </c>
      <c r="I6" s="215" t="s">
        <v>321</v>
      </c>
      <c r="J6" s="220">
        <v>4.1378999999999998E-5</v>
      </c>
      <c r="K6" s="215" t="s">
        <v>317</v>
      </c>
      <c r="L6" s="215" t="s">
        <v>2194</v>
      </c>
      <c r="M6" s="219">
        <v>2.2999999999999998</v>
      </c>
      <c r="N6" s="204"/>
    </row>
    <row r="7" spans="1:14" ht="14.25" customHeight="1">
      <c r="A7" s="215" t="s">
        <v>2193</v>
      </c>
      <c r="B7" s="215" t="s">
        <v>314</v>
      </c>
      <c r="C7" s="215" t="s">
        <v>314</v>
      </c>
      <c r="D7" s="215" t="s">
        <v>320</v>
      </c>
      <c r="E7" s="215" t="s">
        <v>110</v>
      </c>
      <c r="F7" s="215" t="s">
        <v>311</v>
      </c>
      <c r="G7" s="215" t="s">
        <v>292</v>
      </c>
      <c r="H7" s="215" t="s">
        <v>292</v>
      </c>
      <c r="I7" s="215" t="s">
        <v>321</v>
      </c>
      <c r="J7" s="220">
        <v>0.18602399999999999</v>
      </c>
      <c r="K7" s="215" t="s">
        <v>317</v>
      </c>
      <c r="L7" s="215" t="s">
        <v>2194</v>
      </c>
      <c r="M7" s="219">
        <v>2.2999999999999998</v>
      </c>
      <c r="N7" s="204"/>
    </row>
    <row r="8" spans="1:14" ht="14.25" customHeight="1">
      <c r="A8" s="215" t="s">
        <v>2193</v>
      </c>
      <c r="B8" s="215" t="s">
        <v>314</v>
      </c>
      <c r="C8" s="215" t="s">
        <v>314</v>
      </c>
      <c r="D8" s="215" t="s">
        <v>322</v>
      </c>
      <c r="E8" s="215" t="s">
        <v>110</v>
      </c>
      <c r="F8" s="215" t="s">
        <v>136</v>
      </c>
      <c r="G8" s="215" t="s">
        <v>292</v>
      </c>
      <c r="H8" s="215" t="s">
        <v>292</v>
      </c>
      <c r="I8" s="215" t="s">
        <v>323</v>
      </c>
      <c r="J8" s="220">
        <v>3.1760000000000001E-5</v>
      </c>
      <c r="K8" s="215" t="s">
        <v>317</v>
      </c>
      <c r="L8" s="215" t="s">
        <v>2194</v>
      </c>
      <c r="M8" s="219">
        <v>2.2999999999999998</v>
      </c>
      <c r="N8" s="204"/>
    </row>
    <row r="9" spans="1:14" ht="14.25" customHeight="1">
      <c r="A9" s="215" t="s">
        <v>2193</v>
      </c>
      <c r="B9" s="215" t="s">
        <v>314</v>
      </c>
      <c r="C9" s="215" t="s">
        <v>314</v>
      </c>
      <c r="D9" s="215" t="s">
        <v>322</v>
      </c>
      <c r="E9" s="215" t="s">
        <v>110</v>
      </c>
      <c r="F9" s="215" t="s">
        <v>311</v>
      </c>
      <c r="G9" s="215" t="s">
        <v>292</v>
      </c>
      <c r="H9" s="215" t="s">
        <v>292</v>
      </c>
      <c r="I9" s="215" t="s">
        <v>323</v>
      </c>
      <c r="J9" s="220">
        <v>0.104741524</v>
      </c>
      <c r="K9" s="215" t="s">
        <v>317</v>
      </c>
      <c r="L9" s="215" t="s">
        <v>2194</v>
      </c>
      <c r="M9" s="219">
        <v>2.2999999999999998</v>
      </c>
      <c r="N9" s="204"/>
    </row>
    <row r="10" spans="1:14" ht="14.25" customHeight="1">
      <c r="A10" s="215" t="s">
        <v>2193</v>
      </c>
      <c r="B10" s="215" t="s">
        <v>314</v>
      </c>
      <c r="C10" s="215" t="s">
        <v>314</v>
      </c>
      <c r="D10" s="215" t="s">
        <v>324</v>
      </c>
      <c r="E10" s="215" t="s">
        <v>110</v>
      </c>
      <c r="F10" s="215" t="s">
        <v>136</v>
      </c>
      <c r="G10" s="215" t="s">
        <v>292</v>
      </c>
      <c r="H10" s="215" t="s">
        <v>292</v>
      </c>
      <c r="I10" s="215" t="s">
        <v>325</v>
      </c>
      <c r="J10" s="220">
        <v>1.4260000000000001E-5</v>
      </c>
      <c r="K10" s="215" t="s">
        <v>317</v>
      </c>
      <c r="L10" s="215" t="s">
        <v>2194</v>
      </c>
      <c r="M10" s="219">
        <v>2.2999999999999998</v>
      </c>
      <c r="N10" s="204"/>
    </row>
    <row r="11" spans="1:14" ht="14.25" customHeight="1">
      <c r="A11" s="215" t="s">
        <v>2193</v>
      </c>
      <c r="B11" s="215" t="s">
        <v>314</v>
      </c>
      <c r="C11" s="215" t="s">
        <v>314</v>
      </c>
      <c r="D11" s="215" t="s">
        <v>324</v>
      </c>
      <c r="E11" s="215" t="s">
        <v>110</v>
      </c>
      <c r="F11" s="215" t="s">
        <v>311</v>
      </c>
      <c r="G11" s="215" t="s">
        <v>292</v>
      </c>
      <c r="H11" s="215" t="s">
        <v>292</v>
      </c>
      <c r="I11" s="215" t="s">
        <v>325</v>
      </c>
      <c r="J11" s="220">
        <v>8.6096469999999994E-2</v>
      </c>
      <c r="K11" s="215" t="s">
        <v>317</v>
      </c>
      <c r="L11" s="215" t="s">
        <v>2194</v>
      </c>
      <c r="M11" s="219">
        <v>2.2999999999999998</v>
      </c>
      <c r="N11" s="204"/>
    </row>
    <row r="12" spans="1:14" ht="14.25" customHeight="1">
      <c r="A12" s="215" t="s">
        <v>2193</v>
      </c>
      <c r="B12" s="215" t="s">
        <v>314</v>
      </c>
      <c r="C12" s="215" t="s">
        <v>314</v>
      </c>
      <c r="D12" s="215" t="s">
        <v>326</v>
      </c>
      <c r="E12" s="215" t="s">
        <v>110</v>
      </c>
      <c r="F12" s="215" t="s">
        <v>136</v>
      </c>
      <c r="G12" s="215" t="s">
        <v>292</v>
      </c>
      <c r="H12" s="215" t="s">
        <v>292</v>
      </c>
      <c r="I12" s="215" t="s">
        <v>327</v>
      </c>
      <c r="J12" s="220">
        <v>2.6601000000000002E-5</v>
      </c>
      <c r="K12" s="215" t="s">
        <v>317</v>
      </c>
      <c r="L12" s="215" t="s">
        <v>2194</v>
      </c>
      <c r="M12" s="219">
        <v>2.2999999999999998</v>
      </c>
      <c r="N12" s="204"/>
    </row>
    <row r="13" spans="1:14" ht="14.25" customHeight="1">
      <c r="A13" s="215" t="s">
        <v>2193</v>
      </c>
      <c r="B13" s="215" t="s">
        <v>314</v>
      </c>
      <c r="C13" s="215" t="s">
        <v>314</v>
      </c>
      <c r="D13" s="215" t="s">
        <v>326</v>
      </c>
      <c r="E13" s="215" t="s">
        <v>110</v>
      </c>
      <c r="F13" s="215" t="s">
        <v>311</v>
      </c>
      <c r="G13" s="215" t="s">
        <v>292</v>
      </c>
      <c r="H13" s="215" t="s">
        <v>292</v>
      </c>
      <c r="I13" s="215" t="s">
        <v>327</v>
      </c>
      <c r="J13" s="220">
        <v>7.4726118999999994E-2</v>
      </c>
      <c r="K13" s="215" t="s">
        <v>317</v>
      </c>
      <c r="L13" s="215" t="s">
        <v>2194</v>
      </c>
      <c r="M13" s="219">
        <v>2.2999999999999998</v>
      </c>
      <c r="N13" s="204"/>
    </row>
    <row r="14" spans="1:14" ht="14.25" customHeight="1">
      <c r="A14" s="215" t="s">
        <v>2193</v>
      </c>
      <c r="B14" s="215" t="s">
        <v>314</v>
      </c>
      <c r="C14" s="215" t="s">
        <v>314</v>
      </c>
      <c r="D14" s="215" t="s">
        <v>328</v>
      </c>
      <c r="E14" s="215" t="s">
        <v>110</v>
      </c>
      <c r="F14" s="215" t="s">
        <v>136</v>
      </c>
      <c r="G14" s="215" t="s">
        <v>292</v>
      </c>
      <c r="H14" s="215" t="s">
        <v>292</v>
      </c>
      <c r="I14" s="215" t="s">
        <v>327</v>
      </c>
      <c r="J14" s="220">
        <v>1.9565999999999999E-5</v>
      </c>
      <c r="K14" s="215" t="s">
        <v>317</v>
      </c>
      <c r="L14" s="215" t="s">
        <v>2194</v>
      </c>
      <c r="M14" s="219">
        <v>2.2999999999999998</v>
      </c>
      <c r="N14" s="204"/>
    </row>
    <row r="15" spans="1:14" ht="14.25" customHeight="1">
      <c r="A15" s="215" t="s">
        <v>2193</v>
      </c>
      <c r="B15" s="215" t="s">
        <v>314</v>
      </c>
      <c r="C15" s="215" t="s">
        <v>314</v>
      </c>
      <c r="D15" s="215" t="s">
        <v>328</v>
      </c>
      <c r="E15" s="215" t="s">
        <v>110</v>
      </c>
      <c r="F15" s="215" t="s">
        <v>311</v>
      </c>
      <c r="G15" s="215" t="s">
        <v>292</v>
      </c>
      <c r="H15" s="215" t="s">
        <v>292</v>
      </c>
      <c r="I15" s="215" t="s">
        <v>327</v>
      </c>
      <c r="J15" s="220">
        <v>5.8664169000000002E-2</v>
      </c>
      <c r="K15" s="215" t="s">
        <v>317</v>
      </c>
      <c r="L15" s="215" t="s">
        <v>2194</v>
      </c>
      <c r="M15" s="219">
        <v>2.2999999999999998</v>
      </c>
      <c r="N15" s="204"/>
    </row>
    <row r="16" spans="1:14" ht="14.25" customHeight="1">
      <c r="A16" s="215" t="s">
        <v>2193</v>
      </c>
      <c r="B16" s="215" t="s">
        <v>314</v>
      </c>
      <c r="C16" s="215" t="s">
        <v>314</v>
      </c>
      <c r="D16" s="215" t="s">
        <v>329</v>
      </c>
      <c r="E16" s="215" t="s">
        <v>110</v>
      </c>
      <c r="F16" s="215" t="s">
        <v>136</v>
      </c>
      <c r="G16" s="215" t="s">
        <v>292</v>
      </c>
      <c r="H16" s="215" t="s">
        <v>292</v>
      </c>
      <c r="I16" s="215" t="s">
        <v>330</v>
      </c>
      <c r="J16" s="220">
        <v>8.0537000000000005E-5</v>
      </c>
      <c r="K16" s="215" t="s">
        <v>317</v>
      </c>
      <c r="L16" s="215" t="s">
        <v>2194</v>
      </c>
      <c r="M16" s="219">
        <v>2.2999999999999998</v>
      </c>
      <c r="N16" s="204"/>
    </row>
    <row r="17" spans="1:14" ht="14.25" customHeight="1">
      <c r="A17" s="215" t="s">
        <v>2193</v>
      </c>
      <c r="B17" s="215" t="s">
        <v>314</v>
      </c>
      <c r="C17" s="215" t="s">
        <v>314</v>
      </c>
      <c r="D17" s="215" t="s">
        <v>329</v>
      </c>
      <c r="E17" s="215" t="s">
        <v>110</v>
      </c>
      <c r="F17" s="215" t="s">
        <v>311</v>
      </c>
      <c r="G17" s="215" t="s">
        <v>292</v>
      </c>
      <c r="H17" s="215" t="s">
        <v>292</v>
      </c>
      <c r="I17" s="215" t="s">
        <v>330</v>
      </c>
      <c r="J17" s="220">
        <v>0.191495574</v>
      </c>
      <c r="K17" s="215" t="s">
        <v>317</v>
      </c>
      <c r="L17" s="215" t="s">
        <v>2194</v>
      </c>
      <c r="M17" s="219">
        <v>2.2999999999999998</v>
      </c>
      <c r="N17" s="204"/>
    </row>
    <row r="18" spans="1:14" ht="14.25" customHeight="1">
      <c r="A18" t="s">
        <v>2195</v>
      </c>
      <c r="B18" t="s">
        <v>331</v>
      </c>
      <c r="C18" t="s">
        <v>331</v>
      </c>
      <c r="D18" t="s">
        <v>332</v>
      </c>
      <c r="E18" t="s">
        <v>114</v>
      </c>
      <c r="F18" t="s">
        <v>313</v>
      </c>
      <c r="G18" t="s">
        <v>333</v>
      </c>
      <c r="H18" t="s">
        <v>334</v>
      </c>
      <c r="I18" t="s">
        <v>335</v>
      </c>
      <c r="J18" s="104">
        <v>4.0999999999999996</v>
      </c>
      <c r="K18" t="s">
        <v>336</v>
      </c>
      <c r="L18" t="s">
        <v>2196</v>
      </c>
      <c r="M18" s="204">
        <v>4</v>
      </c>
      <c r="N18" s="204"/>
    </row>
    <row r="19" spans="1:14" ht="14.25" customHeight="1">
      <c r="A19" s="215" t="s">
        <v>2197</v>
      </c>
      <c r="B19" s="215" t="s">
        <v>337</v>
      </c>
      <c r="C19" s="215" t="s">
        <v>337</v>
      </c>
      <c r="D19" s="215" t="s">
        <v>341</v>
      </c>
      <c r="E19" s="215" t="s">
        <v>110</v>
      </c>
      <c r="F19" s="215" t="s">
        <v>136</v>
      </c>
      <c r="G19" s="215" t="s">
        <v>292</v>
      </c>
      <c r="H19" s="215" t="s">
        <v>292</v>
      </c>
      <c r="I19" s="215" t="s">
        <v>342</v>
      </c>
      <c r="J19" s="220">
        <v>6.4510000000000004E-5</v>
      </c>
      <c r="K19" s="215" t="s">
        <v>343</v>
      </c>
      <c r="L19" s="215" t="s">
        <v>2194</v>
      </c>
      <c r="M19" s="219">
        <v>2.2999999999999998</v>
      </c>
      <c r="N19" s="204"/>
    </row>
    <row r="20" spans="1:14" ht="14.25" customHeight="1">
      <c r="A20" s="215" t="s">
        <v>2197</v>
      </c>
      <c r="B20" s="215" t="s">
        <v>337</v>
      </c>
      <c r="C20" s="215" t="s">
        <v>337</v>
      </c>
      <c r="D20" s="215" t="s">
        <v>341</v>
      </c>
      <c r="E20" s="215" t="s">
        <v>110</v>
      </c>
      <c r="F20" s="215" t="s">
        <v>311</v>
      </c>
      <c r="G20" s="215" t="s">
        <v>292</v>
      </c>
      <c r="H20" s="215" t="s">
        <v>292</v>
      </c>
      <c r="I20" s="215" t="s">
        <v>342</v>
      </c>
      <c r="J20" s="220">
        <v>6.3390308000000006E-2</v>
      </c>
      <c r="K20" s="215" t="s">
        <v>343</v>
      </c>
      <c r="L20" s="215" t="s">
        <v>2194</v>
      </c>
      <c r="M20" s="219">
        <v>2.2999999999999998</v>
      </c>
      <c r="N20" s="204"/>
    </row>
    <row r="21" spans="1:14" ht="14.25" customHeight="1">
      <c r="A21" s="215" t="s">
        <v>2197</v>
      </c>
      <c r="B21" s="215" t="s">
        <v>337</v>
      </c>
      <c r="C21" s="215" t="s">
        <v>337</v>
      </c>
      <c r="D21" s="215" t="s">
        <v>344</v>
      </c>
      <c r="E21" s="215" t="s">
        <v>110</v>
      </c>
      <c r="F21" s="215" t="s">
        <v>136</v>
      </c>
      <c r="G21" s="215" t="s">
        <v>292</v>
      </c>
      <c r="H21" s="215" t="s">
        <v>292</v>
      </c>
      <c r="I21" s="215" t="s">
        <v>345</v>
      </c>
      <c r="J21" s="220">
        <v>6.2974999999999999E-5</v>
      </c>
      <c r="K21" s="215" t="s">
        <v>343</v>
      </c>
      <c r="L21" s="215" t="s">
        <v>2194</v>
      </c>
      <c r="M21" s="219">
        <v>2.2999999999999998</v>
      </c>
      <c r="N21" s="204"/>
    </row>
    <row r="22" spans="1:14" ht="14.25" customHeight="1">
      <c r="A22" s="215" t="s">
        <v>2197</v>
      </c>
      <c r="B22" s="215" t="s">
        <v>337</v>
      </c>
      <c r="C22" s="215" t="s">
        <v>337</v>
      </c>
      <c r="D22" s="215" t="s">
        <v>344</v>
      </c>
      <c r="E22" s="215" t="s">
        <v>110</v>
      </c>
      <c r="F22" s="215" t="s">
        <v>311</v>
      </c>
      <c r="G22" s="215" t="s">
        <v>292</v>
      </c>
      <c r="H22" s="215" t="s">
        <v>292</v>
      </c>
      <c r="I22" s="215" t="s">
        <v>345</v>
      </c>
      <c r="J22" s="220">
        <v>5.6109256000000003E-2</v>
      </c>
      <c r="K22" s="215" t="s">
        <v>343</v>
      </c>
      <c r="L22" s="215" t="s">
        <v>2194</v>
      </c>
      <c r="M22" s="219">
        <v>2.2999999999999998</v>
      </c>
      <c r="N22" s="204"/>
    </row>
    <row r="23" spans="1:14" ht="14.25" customHeight="1">
      <c r="A23" s="215" t="s">
        <v>2197</v>
      </c>
      <c r="B23" s="215" t="s">
        <v>337</v>
      </c>
      <c r="C23" s="215" t="s">
        <v>337</v>
      </c>
      <c r="D23" s="215" t="s">
        <v>346</v>
      </c>
      <c r="E23" s="215" t="s">
        <v>110</v>
      </c>
      <c r="F23" s="215" t="s">
        <v>136</v>
      </c>
      <c r="G23" s="215" t="s">
        <v>292</v>
      </c>
      <c r="H23" s="215" t="s">
        <v>292</v>
      </c>
      <c r="I23" s="215" t="s">
        <v>347</v>
      </c>
      <c r="J23" s="220">
        <v>6.3669000000000003E-5</v>
      </c>
      <c r="K23" s="215" t="s">
        <v>343</v>
      </c>
      <c r="L23" s="215" t="s">
        <v>2194</v>
      </c>
      <c r="M23" s="219">
        <v>2.2999999999999998</v>
      </c>
      <c r="N23" s="204"/>
    </row>
    <row r="24" spans="1:14" ht="14.25" customHeight="1">
      <c r="A24" s="215" t="s">
        <v>2197</v>
      </c>
      <c r="B24" s="215" t="s">
        <v>337</v>
      </c>
      <c r="C24" s="215" t="s">
        <v>337</v>
      </c>
      <c r="D24" s="215" t="s">
        <v>346</v>
      </c>
      <c r="E24" s="215" t="s">
        <v>110</v>
      </c>
      <c r="F24" s="215" t="s">
        <v>311</v>
      </c>
      <c r="G24" s="215" t="s">
        <v>292</v>
      </c>
      <c r="H24" s="215" t="s">
        <v>292</v>
      </c>
      <c r="I24" s="215" t="s">
        <v>347</v>
      </c>
      <c r="J24" s="220">
        <v>7.9527419000000002E-2</v>
      </c>
      <c r="K24" s="215" t="s">
        <v>343</v>
      </c>
      <c r="L24" s="215" t="s">
        <v>2194</v>
      </c>
      <c r="M24" s="219">
        <v>2.2999999999999998</v>
      </c>
      <c r="N24" s="204"/>
    </row>
    <row r="25" spans="1:14" ht="14.25" customHeight="1">
      <c r="A25" s="215" t="s">
        <v>2197</v>
      </c>
      <c r="B25" s="215" t="s">
        <v>337</v>
      </c>
      <c r="C25" s="215" t="s">
        <v>337</v>
      </c>
      <c r="D25" s="215" t="s">
        <v>348</v>
      </c>
      <c r="E25" s="215" t="s">
        <v>110</v>
      </c>
      <c r="F25" s="215" t="s">
        <v>136</v>
      </c>
      <c r="G25" s="215" t="s">
        <v>292</v>
      </c>
      <c r="H25" s="215" t="s">
        <v>292</v>
      </c>
      <c r="I25" s="215" t="s">
        <v>321</v>
      </c>
      <c r="J25" s="220">
        <v>6.4851999999999995E-5</v>
      </c>
      <c r="K25" s="215" t="s">
        <v>343</v>
      </c>
      <c r="L25" s="215" t="s">
        <v>2194</v>
      </c>
      <c r="M25" s="219">
        <v>2.2999999999999998</v>
      </c>
      <c r="N25" s="204"/>
    </row>
    <row r="26" spans="1:14" ht="14.25" customHeight="1">
      <c r="A26" s="215" t="s">
        <v>2197</v>
      </c>
      <c r="B26" s="215" t="s">
        <v>337</v>
      </c>
      <c r="C26" s="215" t="s">
        <v>337</v>
      </c>
      <c r="D26" s="215" t="s">
        <v>348</v>
      </c>
      <c r="E26" s="215" t="s">
        <v>110</v>
      </c>
      <c r="F26" s="215" t="s">
        <v>311</v>
      </c>
      <c r="G26" s="215" t="s">
        <v>292</v>
      </c>
      <c r="H26" s="215" t="s">
        <v>292</v>
      </c>
      <c r="I26" s="215" t="s">
        <v>321</v>
      </c>
      <c r="J26" s="220">
        <v>8.5896026E-2</v>
      </c>
      <c r="K26" s="215" t="s">
        <v>343</v>
      </c>
      <c r="L26" s="215" t="s">
        <v>2194</v>
      </c>
      <c r="M26" s="219">
        <v>2.2999999999999998</v>
      </c>
      <c r="N26" s="204"/>
    </row>
    <row r="27" spans="1:14" ht="14.25" customHeight="1">
      <c r="A27" s="215" t="s">
        <v>2197</v>
      </c>
      <c r="B27" s="215" t="s">
        <v>337</v>
      </c>
      <c r="C27" s="215" t="s">
        <v>337</v>
      </c>
      <c r="D27" s="215" t="s">
        <v>349</v>
      </c>
      <c r="E27" s="215" t="s">
        <v>110</v>
      </c>
      <c r="F27" s="215" t="s">
        <v>136</v>
      </c>
      <c r="G27" s="215" t="s">
        <v>292</v>
      </c>
      <c r="H27" s="215" t="s">
        <v>292</v>
      </c>
      <c r="I27" s="215" t="s">
        <v>350</v>
      </c>
      <c r="J27" s="220">
        <v>6.5199999999999999E-5</v>
      </c>
      <c r="K27" s="215" t="s">
        <v>343</v>
      </c>
      <c r="L27" s="215" t="s">
        <v>2194</v>
      </c>
      <c r="M27" s="219">
        <v>2.2999999999999998</v>
      </c>
      <c r="N27" s="204"/>
    </row>
    <row r="28" spans="1:14" ht="14.25" customHeight="1">
      <c r="A28" s="215" t="s">
        <v>2197</v>
      </c>
      <c r="B28" s="215" t="s">
        <v>337</v>
      </c>
      <c r="C28" s="215" t="s">
        <v>337</v>
      </c>
      <c r="D28" s="215" t="s">
        <v>349</v>
      </c>
      <c r="E28" s="215" t="s">
        <v>110</v>
      </c>
      <c r="F28" s="215" t="s">
        <v>311</v>
      </c>
      <c r="G28" s="215" t="s">
        <v>292</v>
      </c>
      <c r="H28" s="215" t="s">
        <v>292</v>
      </c>
      <c r="I28" s="215" t="s">
        <v>350</v>
      </c>
      <c r="J28" s="220">
        <v>8.6673980999999997E-2</v>
      </c>
      <c r="K28" s="215" t="s">
        <v>343</v>
      </c>
      <c r="L28" s="215" t="s">
        <v>2194</v>
      </c>
      <c r="M28" s="219">
        <v>2.2999999999999998</v>
      </c>
      <c r="N28" s="204"/>
    </row>
    <row r="29" spans="1:14" ht="14.25" customHeight="1">
      <c r="A29" s="215" t="s">
        <v>2197</v>
      </c>
      <c r="B29" s="215" t="s">
        <v>337</v>
      </c>
      <c r="C29" s="215" t="s">
        <v>337</v>
      </c>
      <c r="D29" s="215" t="s">
        <v>351</v>
      </c>
      <c r="E29" s="215" t="s">
        <v>110</v>
      </c>
      <c r="F29" s="215" t="s">
        <v>136</v>
      </c>
      <c r="G29" s="215" t="s">
        <v>292</v>
      </c>
      <c r="H29" s="215" t="s">
        <v>292</v>
      </c>
      <c r="I29" s="215" t="s">
        <v>352</v>
      </c>
      <c r="J29" s="220">
        <v>7.0051999999999999E-5</v>
      </c>
      <c r="K29" s="215" t="s">
        <v>343</v>
      </c>
      <c r="L29" s="215" t="s">
        <v>2194</v>
      </c>
      <c r="M29" s="219">
        <v>2.2999999999999998</v>
      </c>
      <c r="N29" s="204"/>
    </row>
    <row r="30" spans="1:14" ht="14.25" customHeight="1">
      <c r="A30" s="215" t="s">
        <v>2197</v>
      </c>
      <c r="B30" s="215" t="s">
        <v>337</v>
      </c>
      <c r="C30" s="215" t="s">
        <v>337</v>
      </c>
      <c r="D30" s="215" t="s">
        <v>351</v>
      </c>
      <c r="E30" s="215" t="s">
        <v>110</v>
      </c>
      <c r="F30" s="215" t="s">
        <v>311</v>
      </c>
      <c r="G30" s="215" t="s">
        <v>292</v>
      </c>
      <c r="H30" s="215" t="s">
        <v>292</v>
      </c>
      <c r="I30" s="215" t="s">
        <v>352</v>
      </c>
      <c r="J30" s="220">
        <v>0.100409163</v>
      </c>
      <c r="K30" s="215" t="s">
        <v>343</v>
      </c>
      <c r="L30" s="215" t="s">
        <v>2194</v>
      </c>
      <c r="M30" s="219">
        <v>2.2999999999999998</v>
      </c>
      <c r="N30" s="204"/>
    </row>
    <row r="31" spans="1:14" ht="14.25" customHeight="1">
      <c r="A31" s="215" t="s">
        <v>2197</v>
      </c>
      <c r="B31" s="215" t="s">
        <v>337</v>
      </c>
      <c r="C31" s="215" t="s">
        <v>337</v>
      </c>
      <c r="D31" s="215" t="s">
        <v>353</v>
      </c>
      <c r="E31" s="215" t="s">
        <v>110</v>
      </c>
      <c r="F31" s="215" t="s">
        <v>136</v>
      </c>
      <c r="G31" s="215" t="s">
        <v>292</v>
      </c>
      <c r="H31" s="215" t="s">
        <v>292</v>
      </c>
      <c r="I31" s="215" t="s">
        <v>354</v>
      </c>
      <c r="J31" s="220">
        <v>6.1721000000000001E-5</v>
      </c>
      <c r="K31" s="215" t="s">
        <v>343</v>
      </c>
      <c r="L31" s="215" t="s">
        <v>2194</v>
      </c>
      <c r="M31" s="219">
        <v>2.2999999999999998</v>
      </c>
      <c r="N31" s="204"/>
    </row>
    <row r="32" spans="1:14" ht="14.25" customHeight="1">
      <c r="A32" s="215" t="s">
        <v>2197</v>
      </c>
      <c r="B32" s="215" t="s">
        <v>337</v>
      </c>
      <c r="C32" s="215" t="s">
        <v>337</v>
      </c>
      <c r="D32" s="215" t="s">
        <v>353</v>
      </c>
      <c r="E32" s="215" t="s">
        <v>110</v>
      </c>
      <c r="F32" s="215" t="s">
        <v>311</v>
      </c>
      <c r="G32" s="215" t="s">
        <v>292</v>
      </c>
      <c r="H32" s="215" t="s">
        <v>292</v>
      </c>
      <c r="I32" s="215" t="s">
        <v>354</v>
      </c>
      <c r="J32" s="220">
        <v>7.8894427000000003E-2</v>
      </c>
      <c r="K32" s="215" t="s">
        <v>343</v>
      </c>
      <c r="L32" s="215" t="s">
        <v>2194</v>
      </c>
      <c r="M32" s="219">
        <v>2.2999999999999998</v>
      </c>
      <c r="N32" s="204"/>
    </row>
    <row r="33" spans="1:14" ht="14.25" customHeight="1">
      <c r="A33" s="215" t="s">
        <v>2197</v>
      </c>
      <c r="B33" s="215" t="s">
        <v>337</v>
      </c>
      <c r="C33" s="215" t="s">
        <v>337</v>
      </c>
      <c r="D33" s="215" t="s">
        <v>355</v>
      </c>
      <c r="E33" s="215" t="s">
        <v>110</v>
      </c>
      <c r="F33" s="215" t="s">
        <v>136</v>
      </c>
      <c r="G33" s="215" t="s">
        <v>292</v>
      </c>
      <c r="H33" s="215" t="s">
        <v>292</v>
      </c>
      <c r="I33" s="215" t="s">
        <v>356</v>
      </c>
      <c r="J33" s="220">
        <v>6.4568999999999998E-5</v>
      </c>
      <c r="K33" s="215" t="s">
        <v>343</v>
      </c>
      <c r="L33" s="215" t="s">
        <v>2194</v>
      </c>
      <c r="M33" s="219">
        <v>2.2999999999999998</v>
      </c>
      <c r="N33" s="204"/>
    </row>
    <row r="34" spans="1:14" ht="14.25" customHeight="1">
      <c r="A34" s="215" t="s">
        <v>2197</v>
      </c>
      <c r="B34" s="215" t="s">
        <v>337</v>
      </c>
      <c r="C34" s="215" t="s">
        <v>337</v>
      </c>
      <c r="D34" s="215" t="s">
        <v>355</v>
      </c>
      <c r="E34" s="215" t="s">
        <v>110</v>
      </c>
      <c r="F34" s="215" t="s">
        <v>311</v>
      </c>
      <c r="G34" s="215" t="s">
        <v>292</v>
      </c>
      <c r="H34" s="215" t="s">
        <v>292</v>
      </c>
      <c r="I34" s="215" t="s">
        <v>356</v>
      </c>
      <c r="J34" s="220">
        <v>8.6361311999999996E-2</v>
      </c>
      <c r="K34" s="215" t="s">
        <v>343</v>
      </c>
      <c r="L34" s="215" t="s">
        <v>2194</v>
      </c>
      <c r="M34" s="219">
        <v>2.2999999999999998</v>
      </c>
      <c r="N34" s="204"/>
    </row>
    <row r="35" spans="1:14" ht="14.25" customHeight="1">
      <c r="A35" s="215" t="s">
        <v>2197</v>
      </c>
      <c r="B35" s="215" t="s">
        <v>337</v>
      </c>
      <c r="C35" s="215" t="s">
        <v>337</v>
      </c>
      <c r="D35" s="215" t="s">
        <v>357</v>
      </c>
      <c r="E35" s="215" t="s">
        <v>110</v>
      </c>
      <c r="F35" s="215" t="s">
        <v>136</v>
      </c>
      <c r="G35" s="215" t="s">
        <v>292</v>
      </c>
      <c r="H35" s="215" t="s">
        <v>292</v>
      </c>
      <c r="I35" s="215" t="s">
        <v>321</v>
      </c>
      <c r="J35" s="220">
        <v>3.0679999999999998E-5</v>
      </c>
      <c r="K35" s="215" t="s">
        <v>317</v>
      </c>
      <c r="L35" s="215" t="s">
        <v>2194</v>
      </c>
      <c r="M35" s="219">
        <v>2.2999999999999998</v>
      </c>
      <c r="N35" s="204"/>
    </row>
    <row r="36" spans="1:14" ht="14.25" customHeight="1">
      <c r="A36" s="215" t="s">
        <v>2197</v>
      </c>
      <c r="B36" s="215" t="s">
        <v>337</v>
      </c>
      <c r="C36" s="215" t="s">
        <v>337</v>
      </c>
      <c r="D36" s="215" t="s">
        <v>357</v>
      </c>
      <c r="E36" s="215" t="s">
        <v>110</v>
      </c>
      <c r="F36" s="215" t="s">
        <v>311</v>
      </c>
      <c r="G36" s="215" t="s">
        <v>292</v>
      </c>
      <c r="H36" s="215" t="s">
        <v>292</v>
      </c>
      <c r="I36" s="215" t="s">
        <v>321</v>
      </c>
      <c r="J36" s="220">
        <v>8.1665741E-2</v>
      </c>
      <c r="K36" s="215" t="s">
        <v>317</v>
      </c>
      <c r="L36" s="215" t="s">
        <v>2194</v>
      </c>
      <c r="M36" s="219">
        <v>2.2999999999999998</v>
      </c>
      <c r="N36" s="204"/>
    </row>
    <row r="37" spans="1:14" ht="14.25" customHeight="1">
      <c r="A37" t="s">
        <v>2197</v>
      </c>
      <c r="B37" t="s">
        <v>337</v>
      </c>
      <c r="C37" t="s">
        <v>337</v>
      </c>
      <c r="D37" t="s">
        <v>337</v>
      </c>
      <c r="E37" t="s">
        <v>114</v>
      </c>
      <c r="F37" t="s">
        <v>313</v>
      </c>
      <c r="G37" t="s">
        <v>333</v>
      </c>
      <c r="H37" t="s">
        <v>334</v>
      </c>
      <c r="I37" t="s">
        <v>338</v>
      </c>
      <c r="J37" s="104">
        <v>0.36</v>
      </c>
      <c r="K37" t="s">
        <v>339</v>
      </c>
      <c r="L37" t="s">
        <v>2194</v>
      </c>
      <c r="M37" s="204">
        <v>4</v>
      </c>
      <c r="N37" s="204"/>
    </row>
    <row r="38" spans="1:14" ht="14.25" customHeight="1">
      <c r="A38" s="215" t="s">
        <v>2197</v>
      </c>
      <c r="B38" s="215" t="s">
        <v>337</v>
      </c>
      <c r="C38" s="215" t="s">
        <v>337</v>
      </c>
      <c r="D38" s="216" t="s">
        <v>358</v>
      </c>
      <c r="E38" t="s">
        <v>359</v>
      </c>
      <c r="F38" t="s">
        <v>311</v>
      </c>
      <c r="G38" t="s">
        <v>333</v>
      </c>
      <c r="H38" t="s">
        <v>360</v>
      </c>
      <c r="I38" t="s">
        <v>335</v>
      </c>
      <c r="J38" s="104">
        <v>0.15332898535394501</v>
      </c>
      <c r="K38" s="216" t="s">
        <v>340</v>
      </c>
      <c r="L38" t="s">
        <v>2194</v>
      </c>
      <c r="M38" s="204">
        <v>2.6666666666666665</v>
      </c>
      <c r="N38" s="204"/>
    </row>
    <row r="39" spans="1:14" ht="14.25" customHeight="1">
      <c r="A39" s="215" t="s">
        <v>2197</v>
      </c>
      <c r="B39" s="215" t="s">
        <v>337</v>
      </c>
      <c r="C39" s="215" t="s">
        <v>337</v>
      </c>
      <c r="D39" s="216" t="s">
        <v>358</v>
      </c>
      <c r="E39" t="s">
        <v>359</v>
      </c>
      <c r="F39" t="s">
        <v>313</v>
      </c>
      <c r="G39" t="s">
        <v>333</v>
      </c>
      <c r="H39" t="s">
        <v>360</v>
      </c>
      <c r="I39" t="s">
        <v>335</v>
      </c>
      <c r="J39" s="104">
        <v>0.25397115567984402</v>
      </c>
      <c r="K39" s="216" t="s">
        <v>340</v>
      </c>
      <c r="L39" t="s">
        <v>2194</v>
      </c>
      <c r="M39" s="204">
        <v>2.6666666666666665</v>
      </c>
      <c r="N39" s="204"/>
    </row>
    <row r="40" spans="1:14" ht="14.25" customHeight="1">
      <c r="A40" s="215" t="s">
        <v>2197</v>
      </c>
      <c r="B40" s="215" t="s">
        <v>337</v>
      </c>
      <c r="C40" s="215" t="s">
        <v>337</v>
      </c>
      <c r="D40" s="216" t="s">
        <v>358</v>
      </c>
      <c r="E40" t="s">
        <v>359</v>
      </c>
      <c r="F40" t="s">
        <v>144</v>
      </c>
      <c r="G40" t="s">
        <v>333</v>
      </c>
      <c r="H40" t="s">
        <v>360</v>
      </c>
      <c r="I40" t="s">
        <v>335</v>
      </c>
      <c r="J40" s="104">
        <v>8.0681658341165592E-3</v>
      </c>
      <c r="K40" s="216" t="s">
        <v>340</v>
      </c>
      <c r="L40" t="s">
        <v>2194</v>
      </c>
      <c r="M40" s="204">
        <v>2.6666666666666665</v>
      </c>
      <c r="N40" s="204"/>
    </row>
    <row r="41" spans="1:14" ht="14.25" customHeight="1">
      <c r="A41" s="215" t="s">
        <v>2197</v>
      </c>
      <c r="B41" s="215" t="s">
        <v>337</v>
      </c>
      <c r="C41" s="215" t="s">
        <v>337</v>
      </c>
      <c r="D41" s="216" t="s">
        <v>358</v>
      </c>
      <c r="E41" t="s">
        <v>359</v>
      </c>
      <c r="F41" t="s">
        <v>147</v>
      </c>
      <c r="G41" t="s">
        <v>333</v>
      </c>
      <c r="H41" t="s">
        <v>360</v>
      </c>
      <c r="I41" t="s">
        <v>335</v>
      </c>
      <c r="J41" s="104">
        <v>0</v>
      </c>
      <c r="K41" s="216" t="s">
        <v>340</v>
      </c>
      <c r="L41" t="s">
        <v>2194</v>
      </c>
      <c r="M41" s="204">
        <v>2.6666666666666665</v>
      </c>
      <c r="N41" s="204"/>
    </row>
    <row r="42" spans="1:14" ht="14.25" customHeight="1">
      <c r="A42" s="215" t="s">
        <v>2197</v>
      </c>
      <c r="B42" s="215" t="s">
        <v>337</v>
      </c>
      <c r="C42" s="215" t="s">
        <v>337</v>
      </c>
      <c r="D42" s="216" t="s">
        <v>358</v>
      </c>
      <c r="E42" t="s">
        <v>359</v>
      </c>
      <c r="F42" t="s">
        <v>150</v>
      </c>
      <c r="G42" t="s">
        <v>333</v>
      </c>
      <c r="H42" t="s">
        <v>360</v>
      </c>
      <c r="I42" t="s">
        <v>335</v>
      </c>
      <c r="J42" s="104">
        <v>9.25740044917822E-2</v>
      </c>
      <c r="K42" s="216" t="s">
        <v>340</v>
      </c>
      <c r="L42" t="s">
        <v>2194</v>
      </c>
      <c r="M42" s="204">
        <v>2.6666666666666665</v>
      </c>
      <c r="N42" s="204"/>
    </row>
    <row r="43" spans="1:14" ht="14.25" customHeight="1">
      <c r="A43" t="s">
        <v>2197</v>
      </c>
      <c r="B43" t="s">
        <v>337</v>
      </c>
      <c r="C43" t="s">
        <v>337</v>
      </c>
      <c r="D43" t="s">
        <v>337</v>
      </c>
      <c r="E43" t="s">
        <v>122</v>
      </c>
      <c r="F43" t="s">
        <v>136</v>
      </c>
      <c r="G43" t="s">
        <v>334</v>
      </c>
      <c r="H43" t="s">
        <v>334</v>
      </c>
      <c r="I43" t="s">
        <v>335</v>
      </c>
      <c r="J43" s="105">
        <v>-2.8951463722764002E-2</v>
      </c>
      <c r="K43" t="s">
        <v>340</v>
      </c>
      <c r="L43" t="s">
        <v>2194</v>
      </c>
      <c r="M43" s="204">
        <v>2.7</v>
      </c>
      <c r="N43" s="204"/>
    </row>
    <row r="44" spans="1:14" ht="14.25" customHeight="1">
      <c r="A44" t="s">
        <v>2197</v>
      </c>
      <c r="B44" t="s">
        <v>337</v>
      </c>
      <c r="C44" t="s">
        <v>337</v>
      </c>
      <c r="D44" t="s">
        <v>337</v>
      </c>
      <c r="E44" t="s">
        <v>122</v>
      </c>
      <c r="F44" t="s">
        <v>139</v>
      </c>
      <c r="G44" t="s">
        <v>334</v>
      </c>
      <c r="H44" t="s">
        <v>334</v>
      </c>
      <c r="I44" t="s">
        <v>335</v>
      </c>
      <c r="J44" s="104">
        <v>0</v>
      </c>
      <c r="K44" t="s">
        <v>340</v>
      </c>
      <c r="L44" t="s">
        <v>2194</v>
      </c>
      <c r="M44" s="204">
        <v>2.7</v>
      </c>
      <c r="N44" s="204"/>
    </row>
    <row r="45" spans="1:14" ht="14.25" customHeight="1">
      <c r="A45" t="s">
        <v>2197</v>
      </c>
      <c r="B45" t="s">
        <v>337</v>
      </c>
      <c r="C45" t="s">
        <v>337</v>
      </c>
      <c r="D45" t="s">
        <v>337</v>
      </c>
      <c r="E45" t="s">
        <v>122</v>
      </c>
      <c r="F45" t="s">
        <v>142</v>
      </c>
      <c r="G45" t="s">
        <v>334</v>
      </c>
      <c r="H45" t="s">
        <v>334</v>
      </c>
      <c r="I45" t="s">
        <v>335</v>
      </c>
      <c r="J45" s="105">
        <v>0.225815761985842</v>
      </c>
      <c r="K45" t="s">
        <v>340</v>
      </c>
      <c r="L45" t="s">
        <v>2194</v>
      </c>
      <c r="M45" s="204">
        <v>2.7</v>
      </c>
      <c r="N45" s="204"/>
    </row>
    <row r="46" spans="1:14" ht="14.25" customHeight="1">
      <c r="A46" t="s">
        <v>2197</v>
      </c>
      <c r="B46" t="s">
        <v>337</v>
      </c>
      <c r="C46" t="s">
        <v>337</v>
      </c>
      <c r="D46" t="s">
        <v>337</v>
      </c>
      <c r="E46" t="s">
        <v>122</v>
      </c>
      <c r="F46" t="s">
        <v>144</v>
      </c>
      <c r="G46" t="s">
        <v>334</v>
      </c>
      <c r="H46" t="s">
        <v>334</v>
      </c>
      <c r="I46" t="s">
        <v>335</v>
      </c>
      <c r="J46" s="105">
        <v>3.82013820791524E-3</v>
      </c>
      <c r="K46" t="s">
        <v>340</v>
      </c>
      <c r="L46" t="s">
        <v>2194</v>
      </c>
      <c r="M46" s="204">
        <v>2.7</v>
      </c>
      <c r="N46" s="204"/>
    </row>
    <row r="47" spans="1:14" ht="14.25" customHeight="1">
      <c r="A47" t="s">
        <v>2197</v>
      </c>
      <c r="B47" t="s">
        <v>337</v>
      </c>
      <c r="C47" t="s">
        <v>337</v>
      </c>
      <c r="D47" t="s">
        <v>337</v>
      </c>
      <c r="E47" t="s">
        <v>122</v>
      </c>
      <c r="F47" t="s">
        <v>150</v>
      </c>
      <c r="G47" t="s">
        <v>334</v>
      </c>
      <c r="H47" t="s">
        <v>334</v>
      </c>
      <c r="I47" t="s">
        <v>335</v>
      </c>
      <c r="J47" s="105">
        <v>9.5804473080122493E-2</v>
      </c>
      <c r="K47" t="s">
        <v>340</v>
      </c>
      <c r="L47" t="s">
        <v>2194</v>
      </c>
      <c r="M47" s="204">
        <v>2.7</v>
      </c>
      <c r="N47" s="204"/>
    </row>
    <row r="48" spans="1:14" ht="14.25" customHeight="1">
      <c r="A48" t="s">
        <v>2197</v>
      </c>
      <c r="B48" t="s">
        <v>337</v>
      </c>
      <c r="C48" t="s">
        <v>337</v>
      </c>
      <c r="D48" t="s">
        <v>337</v>
      </c>
      <c r="E48" t="s">
        <v>122</v>
      </c>
      <c r="F48" t="s">
        <v>147</v>
      </c>
      <c r="G48" t="s">
        <v>334</v>
      </c>
      <c r="H48" t="s">
        <v>334</v>
      </c>
      <c r="I48" t="s">
        <v>335</v>
      </c>
      <c r="J48" s="105">
        <v>4.4526408796943397E-2</v>
      </c>
      <c r="K48" t="s">
        <v>340</v>
      </c>
      <c r="L48" t="s">
        <v>2194</v>
      </c>
      <c r="M48" s="204">
        <v>2.7</v>
      </c>
      <c r="N48" s="204"/>
    </row>
    <row r="49" spans="1:14" ht="14.25" customHeight="1">
      <c r="A49" t="s">
        <v>2197</v>
      </c>
      <c r="B49" t="s">
        <v>337</v>
      </c>
      <c r="C49" t="s">
        <v>337</v>
      </c>
      <c r="D49" t="s">
        <v>337</v>
      </c>
      <c r="E49" t="s">
        <v>122</v>
      </c>
      <c r="F49" t="s">
        <v>311</v>
      </c>
      <c r="G49" t="s">
        <v>334</v>
      </c>
      <c r="H49" t="s">
        <v>334</v>
      </c>
      <c r="I49" t="s">
        <v>335</v>
      </c>
      <c r="J49" s="105">
        <v>0.196864298263078</v>
      </c>
      <c r="K49" t="s">
        <v>340</v>
      </c>
      <c r="L49" t="s">
        <v>2194</v>
      </c>
      <c r="M49" s="204">
        <v>2.7</v>
      </c>
      <c r="N49" s="204"/>
    </row>
    <row r="50" spans="1:14" ht="14.25" customHeight="1">
      <c r="A50" t="s">
        <v>2197</v>
      </c>
      <c r="B50" t="s">
        <v>337</v>
      </c>
      <c r="C50" t="s">
        <v>337</v>
      </c>
      <c r="D50" t="s">
        <v>337</v>
      </c>
      <c r="E50" t="s">
        <v>122</v>
      </c>
      <c r="F50" t="s">
        <v>313</v>
      </c>
      <c r="G50" t="s">
        <v>334</v>
      </c>
      <c r="H50" t="s">
        <v>334</v>
      </c>
      <c r="I50" t="s">
        <v>335</v>
      </c>
      <c r="J50" s="105">
        <v>0.34101531834805915</v>
      </c>
      <c r="K50" t="s">
        <v>340</v>
      </c>
      <c r="L50" t="s">
        <v>2194</v>
      </c>
      <c r="M50" s="204">
        <v>2.7</v>
      </c>
      <c r="N50" s="204"/>
    </row>
    <row r="51" spans="1:14" ht="14.25" customHeight="1">
      <c r="A51" t="s">
        <v>2002</v>
      </c>
      <c r="B51" t="s">
        <v>361</v>
      </c>
      <c r="C51" t="s">
        <v>361</v>
      </c>
      <c r="D51" t="s">
        <v>362</v>
      </c>
      <c r="E51" t="s">
        <v>114</v>
      </c>
      <c r="F51" t="s">
        <v>313</v>
      </c>
      <c r="G51" t="s">
        <v>333</v>
      </c>
      <c r="H51" t="s">
        <v>334</v>
      </c>
      <c r="I51" t="s">
        <v>338</v>
      </c>
      <c r="J51" s="104">
        <v>0.43</v>
      </c>
      <c r="K51" t="s">
        <v>339</v>
      </c>
      <c r="L51" t="s">
        <v>2196</v>
      </c>
      <c r="M51" s="204">
        <v>4</v>
      </c>
      <c r="N51" s="204"/>
    </row>
    <row r="52" spans="1:14" ht="14.25" customHeight="1">
      <c r="A52" t="s">
        <v>363</v>
      </c>
      <c r="C52" t="s">
        <v>363</v>
      </c>
      <c r="D52" t="s">
        <v>364</v>
      </c>
      <c r="E52" t="s">
        <v>114</v>
      </c>
      <c r="F52" t="s">
        <v>313</v>
      </c>
      <c r="G52" t="s">
        <v>333</v>
      </c>
      <c r="H52" t="s">
        <v>334</v>
      </c>
      <c r="I52" t="s">
        <v>335</v>
      </c>
      <c r="J52" s="104">
        <v>8.07</v>
      </c>
      <c r="K52" t="s">
        <v>365</v>
      </c>
      <c r="L52" t="s">
        <v>2194</v>
      </c>
      <c r="M52" s="204">
        <v>4</v>
      </c>
      <c r="N52" s="204"/>
    </row>
    <row r="53" spans="1:14" ht="14.25" customHeight="1">
      <c r="A53" s="215" t="s">
        <v>366</v>
      </c>
      <c r="C53" s="215" t="s">
        <v>366</v>
      </c>
      <c r="D53" s="215" t="s">
        <v>367</v>
      </c>
      <c r="E53" s="215" t="s">
        <v>110</v>
      </c>
      <c r="F53" s="215" t="s">
        <v>136</v>
      </c>
      <c r="G53" s="215" t="s">
        <v>292</v>
      </c>
      <c r="H53" s="215" t="s">
        <v>292</v>
      </c>
      <c r="I53" s="215" t="s">
        <v>368</v>
      </c>
      <c r="J53" s="220">
        <v>2.7559000000000002E-5</v>
      </c>
      <c r="K53" s="215" t="s">
        <v>369</v>
      </c>
      <c r="L53" s="215" t="s">
        <v>2194</v>
      </c>
      <c r="M53" s="219">
        <v>2.2999999999999998</v>
      </c>
      <c r="N53" s="204"/>
    </row>
    <row r="54" spans="1:14" ht="14.25" customHeight="1">
      <c r="A54" s="215" t="s">
        <v>366</v>
      </c>
      <c r="C54" s="215" t="s">
        <v>366</v>
      </c>
      <c r="D54" s="215" t="s">
        <v>367</v>
      </c>
      <c r="E54" s="215" t="s">
        <v>110</v>
      </c>
      <c r="F54" s="215" t="s">
        <v>311</v>
      </c>
      <c r="G54" s="215" t="s">
        <v>292</v>
      </c>
      <c r="H54" s="215" t="s">
        <v>292</v>
      </c>
      <c r="I54" s="215" t="s">
        <v>368</v>
      </c>
      <c r="J54" s="220">
        <v>0.106408211</v>
      </c>
      <c r="K54" s="215" t="s">
        <v>369</v>
      </c>
      <c r="L54" s="215" t="s">
        <v>2194</v>
      </c>
      <c r="M54" s="219">
        <v>2.2999999999999998</v>
      </c>
      <c r="N54" s="204"/>
    </row>
    <row r="55" spans="1:14" ht="14.25" customHeight="1">
      <c r="A55" s="215" t="s">
        <v>366</v>
      </c>
      <c r="C55" s="215" t="s">
        <v>366</v>
      </c>
      <c r="D55" s="215" t="s">
        <v>370</v>
      </c>
      <c r="E55" s="215" t="s">
        <v>110</v>
      </c>
      <c r="F55" s="215" t="s">
        <v>136</v>
      </c>
      <c r="G55" s="215" t="s">
        <v>292</v>
      </c>
      <c r="H55" s="215" t="s">
        <v>292</v>
      </c>
      <c r="I55" s="215" t="s">
        <v>371</v>
      </c>
      <c r="J55" s="220">
        <v>6.6215399999999998E-4</v>
      </c>
      <c r="K55" s="215" t="s">
        <v>369</v>
      </c>
      <c r="L55" s="215" t="s">
        <v>2194</v>
      </c>
      <c r="M55" s="219">
        <v>2.2999999999999998</v>
      </c>
      <c r="N55" s="204"/>
    </row>
    <row r="56" spans="1:14" ht="14.25" customHeight="1">
      <c r="A56" s="215" t="s">
        <v>366</v>
      </c>
      <c r="C56" s="215" t="s">
        <v>366</v>
      </c>
      <c r="D56" s="215" t="s">
        <v>370</v>
      </c>
      <c r="E56" s="215" t="s">
        <v>110</v>
      </c>
      <c r="F56" s="215" t="s">
        <v>311</v>
      </c>
      <c r="G56" s="215" t="s">
        <v>292</v>
      </c>
      <c r="H56" s="215" t="s">
        <v>292</v>
      </c>
      <c r="I56" s="215" t="s">
        <v>371</v>
      </c>
      <c r="J56" s="220">
        <v>0.91756803300000001</v>
      </c>
      <c r="K56" s="215" t="s">
        <v>369</v>
      </c>
      <c r="L56" s="215" t="s">
        <v>2194</v>
      </c>
      <c r="M56" s="219">
        <v>2.2999999999999998</v>
      </c>
      <c r="N56" s="204"/>
    </row>
    <row r="57" spans="1:14" ht="14.25" customHeight="1">
      <c r="A57" t="s">
        <v>2198</v>
      </c>
      <c r="B57" t="s">
        <v>372</v>
      </c>
      <c r="C57" t="s">
        <v>372</v>
      </c>
      <c r="D57" s="216" t="s">
        <v>373</v>
      </c>
      <c r="E57" t="s">
        <v>359</v>
      </c>
      <c r="F57" t="s">
        <v>311</v>
      </c>
      <c r="G57" t="s">
        <v>333</v>
      </c>
      <c r="H57" t="s">
        <v>360</v>
      </c>
      <c r="I57" t="s">
        <v>335</v>
      </c>
      <c r="J57" s="104">
        <v>0.64868811052281605</v>
      </c>
      <c r="K57" s="216" t="s">
        <v>374</v>
      </c>
      <c r="L57" t="s">
        <v>2194</v>
      </c>
      <c r="M57" s="204">
        <v>2.6666666666666665</v>
      </c>
      <c r="N57" s="204"/>
    </row>
    <row r="58" spans="1:14" ht="14.25" customHeight="1">
      <c r="A58" t="s">
        <v>2198</v>
      </c>
      <c r="B58" t="s">
        <v>372</v>
      </c>
      <c r="C58" t="s">
        <v>372</v>
      </c>
      <c r="D58" s="216" t="s">
        <v>373</v>
      </c>
      <c r="E58" t="s">
        <v>359</v>
      </c>
      <c r="F58" t="s">
        <v>313</v>
      </c>
      <c r="G58" t="s">
        <v>333</v>
      </c>
      <c r="H58" t="s">
        <v>360</v>
      </c>
      <c r="I58" t="s">
        <v>335</v>
      </c>
      <c r="J58" s="104">
        <v>1.5106675384349599</v>
      </c>
      <c r="K58" s="216" t="s">
        <v>374</v>
      </c>
      <c r="L58" t="s">
        <v>2194</v>
      </c>
      <c r="M58" s="204">
        <v>2.6666666666666665</v>
      </c>
      <c r="N58" s="204"/>
    </row>
    <row r="59" spans="1:14" ht="14.25" customHeight="1">
      <c r="A59" t="s">
        <v>2198</v>
      </c>
      <c r="B59" t="s">
        <v>372</v>
      </c>
      <c r="C59" t="s">
        <v>372</v>
      </c>
      <c r="D59" s="216" t="s">
        <v>373</v>
      </c>
      <c r="E59" t="s">
        <v>359</v>
      </c>
      <c r="F59" t="s">
        <v>144</v>
      </c>
      <c r="G59" t="s">
        <v>333</v>
      </c>
      <c r="H59" t="s">
        <v>360</v>
      </c>
      <c r="I59" t="s">
        <v>335</v>
      </c>
      <c r="J59" s="104">
        <v>0.60403378071193403</v>
      </c>
      <c r="K59" s="216" t="s">
        <v>374</v>
      </c>
      <c r="L59" t="s">
        <v>2194</v>
      </c>
      <c r="M59" s="204">
        <v>2.6666666666666665</v>
      </c>
      <c r="N59" s="204"/>
    </row>
    <row r="60" spans="1:14" ht="14.25" customHeight="1">
      <c r="A60" t="s">
        <v>2198</v>
      </c>
      <c r="B60" t="s">
        <v>372</v>
      </c>
      <c r="C60" t="s">
        <v>372</v>
      </c>
      <c r="D60" s="216" t="s">
        <v>373</v>
      </c>
      <c r="E60" t="s">
        <v>359</v>
      </c>
      <c r="F60" t="s">
        <v>147</v>
      </c>
      <c r="G60" t="s">
        <v>333</v>
      </c>
      <c r="H60" t="s">
        <v>360</v>
      </c>
      <c r="I60" t="s">
        <v>335</v>
      </c>
      <c r="J60" s="104">
        <v>1.052236E-2</v>
      </c>
      <c r="K60" s="216" t="s">
        <v>374</v>
      </c>
      <c r="L60" t="s">
        <v>2194</v>
      </c>
      <c r="M60" s="204">
        <v>2.6666666666666665</v>
      </c>
      <c r="N60" s="204"/>
    </row>
    <row r="61" spans="1:14" ht="14.25" customHeight="1">
      <c r="A61" t="s">
        <v>2198</v>
      </c>
      <c r="B61" t="s">
        <v>372</v>
      </c>
      <c r="C61" t="s">
        <v>372</v>
      </c>
      <c r="D61" s="216" t="s">
        <v>373</v>
      </c>
      <c r="E61" t="s">
        <v>359</v>
      </c>
      <c r="F61" t="s">
        <v>150</v>
      </c>
      <c r="G61" t="s">
        <v>333</v>
      </c>
      <c r="H61" t="s">
        <v>360</v>
      </c>
      <c r="I61" t="s">
        <v>335</v>
      </c>
      <c r="J61" s="104">
        <v>0.24742328720021201</v>
      </c>
      <c r="K61" s="216" t="s">
        <v>374</v>
      </c>
      <c r="L61" t="s">
        <v>2194</v>
      </c>
      <c r="M61" s="204">
        <v>2.6666666666666665</v>
      </c>
      <c r="N61" s="204"/>
    </row>
    <row r="62" spans="1:14" ht="14.25" customHeight="1">
      <c r="A62" t="s">
        <v>2198</v>
      </c>
      <c r="B62" t="s">
        <v>375</v>
      </c>
      <c r="C62" t="s">
        <v>375</v>
      </c>
      <c r="D62" t="s">
        <v>375</v>
      </c>
      <c r="E62" t="s">
        <v>114</v>
      </c>
      <c r="F62" t="s">
        <v>313</v>
      </c>
      <c r="G62" t="s">
        <v>333</v>
      </c>
      <c r="H62" t="s">
        <v>334</v>
      </c>
      <c r="I62" t="s">
        <v>338</v>
      </c>
      <c r="J62" s="104">
        <v>0.92</v>
      </c>
      <c r="K62" t="s">
        <v>339</v>
      </c>
      <c r="L62" t="s">
        <v>2194</v>
      </c>
      <c r="M62" s="204">
        <v>4</v>
      </c>
      <c r="N62" s="204"/>
    </row>
    <row r="63" spans="1:14" ht="14.25" customHeight="1">
      <c r="A63" t="s">
        <v>2198</v>
      </c>
      <c r="B63" t="s">
        <v>375</v>
      </c>
      <c r="C63" t="s">
        <v>375</v>
      </c>
      <c r="D63" t="s">
        <v>376</v>
      </c>
      <c r="E63" t="s">
        <v>118</v>
      </c>
      <c r="F63" t="s">
        <v>311</v>
      </c>
      <c r="G63" t="s">
        <v>360</v>
      </c>
      <c r="H63" t="s">
        <v>360</v>
      </c>
      <c r="I63" t="s">
        <v>377</v>
      </c>
      <c r="J63" s="104">
        <v>1.0514325642264699</v>
      </c>
      <c r="K63" t="s">
        <v>365</v>
      </c>
      <c r="L63" t="s">
        <v>2194</v>
      </c>
      <c r="M63" s="204">
        <v>3</v>
      </c>
      <c r="N63" s="204"/>
    </row>
    <row r="64" spans="1:14" ht="14.25" customHeight="1">
      <c r="A64" t="s">
        <v>2198</v>
      </c>
      <c r="B64" t="s">
        <v>375</v>
      </c>
      <c r="C64" t="s">
        <v>375</v>
      </c>
      <c r="D64" t="s">
        <v>376</v>
      </c>
      <c r="E64" t="s">
        <v>118</v>
      </c>
      <c r="F64" t="s">
        <v>147</v>
      </c>
      <c r="G64" t="s">
        <v>360</v>
      </c>
      <c r="H64" t="s">
        <v>360</v>
      </c>
      <c r="I64" t="s">
        <v>377</v>
      </c>
      <c r="J64" s="104">
        <v>1.26824766104774</v>
      </c>
      <c r="K64" t="s">
        <v>365</v>
      </c>
      <c r="L64" t="s">
        <v>2194</v>
      </c>
      <c r="M64" s="204">
        <v>3</v>
      </c>
      <c r="N64" s="204"/>
    </row>
    <row r="65" spans="1:14" ht="14.25" customHeight="1">
      <c r="A65" t="s">
        <v>2198</v>
      </c>
      <c r="B65" t="s">
        <v>375</v>
      </c>
      <c r="C65" t="s">
        <v>375</v>
      </c>
      <c r="D65" t="s">
        <v>376</v>
      </c>
      <c r="E65" t="s">
        <v>118</v>
      </c>
      <c r="F65" t="s">
        <v>150</v>
      </c>
      <c r="G65" t="s">
        <v>360</v>
      </c>
      <c r="H65" t="s">
        <v>360</v>
      </c>
      <c r="I65" t="s">
        <v>377</v>
      </c>
      <c r="J65" s="104">
        <v>0.120697569282603</v>
      </c>
      <c r="K65" t="s">
        <v>365</v>
      </c>
      <c r="L65" t="s">
        <v>2194</v>
      </c>
      <c r="M65" s="204">
        <v>3</v>
      </c>
      <c r="N65" s="204"/>
    </row>
    <row r="66" spans="1:14" ht="14.25" customHeight="1">
      <c r="A66" t="s">
        <v>2198</v>
      </c>
      <c r="B66" t="s">
        <v>375</v>
      </c>
      <c r="C66" t="s">
        <v>375</v>
      </c>
      <c r="D66" t="s">
        <v>376</v>
      </c>
      <c r="E66" t="s">
        <v>118</v>
      </c>
      <c r="F66" t="s">
        <v>313</v>
      </c>
      <c r="G66" t="s">
        <v>360</v>
      </c>
      <c r="H66" t="s">
        <v>360</v>
      </c>
      <c r="I66" t="s">
        <v>377</v>
      </c>
      <c r="J66" s="104">
        <v>2.6611060000000002</v>
      </c>
      <c r="K66" t="s">
        <v>365</v>
      </c>
      <c r="L66" t="s">
        <v>2194</v>
      </c>
      <c r="M66" s="204">
        <v>3</v>
      </c>
      <c r="N66" s="204"/>
    </row>
    <row r="67" spans="1:14" ht="14.25" customHeight="1">
      <c r="A67" t="s">
        <v>2198</v>
      </c>
      <c r="B67" t="s">
        <v>375</v>
      </c>
      <c r="C67" t="s">
        <v>375</v>
      </c>
      <c r="D67" t="s">
        <v>376</v>
      </c>
      <c r="E67" t="s">
        <v>118</v>
      </c>
      <c r="F67" t="s">
        <v>144</v>
      </c>
      <c r="G67" t="s">
        <v>360</v>
      </c>
      <c r="H67" t="s">
        <v>360</v>
      </c>
      <c r="I67" t="s">
        <v>377</v>
      </c>
      <c r="J67" s="104">
        <v>0.220728257758078</v>
      </c>
      <c r="K67" t="s">
        <v>365</v>
      </c>
      <c r="L67" t="s">
        <v>2194</v>
      </c>
      <c r="M67" s="204">
        <v>3</v>
      </c>
      <c r="N67" s="204"/>
    </row>
    <row r="68" spans="1:14" ht="14.25" customHeight="1">
      <c r="A68" t="s">
        <v>2198</v>
      </c>
      <c r="B68" t="s">
        <v>375</v>
      </c>
      <c r="C68" t="s">
        <v>375</v>
      </c>
      <c r="D68" t="s">
        <v>376</v>
      </c>
      <c r="E68" t="s">
        <v>118</v>
      </c>
      <c r="F68" t="s">
        <v>311</v>
      </c>
      <c r="G68" t="s">
        <v>378</v>
      </c>
      <c r="H68" t="s">
        <v>360</v>
      </c>
      <c r="I68" t="s">
        <v>377</v>
      </c>
      <c r="J68" s="104">
        <v>1.0514325642264699</v>
      </c>
      <c r="K68" t="s">
        <v>365</v>
      </c>
      <c r="L68" t="s">
        <v>2194</v>
      </c>
      <c r="M68" s="204">
        <v>3</v>
      </c>
      <c r="N68" s="204"/>
    </row>
    <row r="69" spans="1:14" ht="14.25" customHeight="1">
      <c r="A69" t="s">
        <v>2198</v>
      </c>
      <c r="B69" t="s">
        <v>375</v>
      </c>
      <c r="C69" t="s">
        <v>375</v>
      </c>
      <c r="D69" t="s">
        <v>376</v>
      </c>
      <c r="E69" t="s">
        <v>118</v>
      </c>
      <c r="F69" t="s">
        <v>147</v>
      </c>
      <c r="G69" t="s">
        <v>378</v>
      </c>
      <c r="H69" t="s">
        <v>360</v>
      </c>
      <c r="I69" t="s">
        <v>377</v>
      </c>
      <c r="J69" s="104">
        <v>1.26824766104774</v>
      </c>
      <c r="K69" t="s">
        <v>365</v>
      </c>
      <c r="L69" t="s">
        <v>2194</v>
      </c>
      <c r="M69" s="204">
        <v>3</v>
      </c>
      <c r="N69" s="204"/>
    </row>
    <row r="70" spans="1:14" ht="14.25" customHeight="1">
      <c r="A70" t="s">
        <v>2198</v>
      </c>
      <c r="B70" t="s">
        <v>375</v>
      </c>
      <c r="C70" t="s">
        <v>375</v>
      </c>
      <c r="D70" t="s">
        <v>376</v>
      </c>
      <c r="E70" t="s">
        <v>118</v>
      </c>
      <c r="F70" t="s">
        <v>150</v>
      </c>
      <c r="G70" t="s">
        <v>378</v>
      </c>
      <c r="H70" t="s">
        <v>360</v>
      </c>
      <c r="I70" t="s">
        <v>377</v>
      </c>
      <c r="J70" s="104">
        <v>1.70626238474504</v>
      </c>
      <c r="K70" t="s">
        <v>365</v>
      </c>
      <c r="L70" t="s">
        <v>2194</v>
      </c>
      <c r="M70" s="204">
        <v>3</v>
      </c>
      <c r="N70" s="204"/>
    </row>
    <row r="71" spans="1:14" ht="14.25" customHeight="1">
      <c r="A71" t="s">
        <v>2198</v>
      </c>
      <c r="B71" t="s">
        <v>375</v>
      </c>
      <c r="C71" t="s">
        <v>375</v>
      </c>
      <c r="D71" t="s">
        <v>376</v>
      </c>
      <c r="E71" t="s">
        <v>118</v>
      </c>
      <c r="F71" t="s">
        <v>313</v>
      </c>
      <c r="G71" t="s">
        <v>378</v>
      </c>
      <c r="H71" t="s">
        <v>360</v>
      </c>
      <c r="I71" t="s">
        <v>377</v>
      </c>
      <c r="J71" s="104">
        <v>4.2550749999999997</v>
      </c>
      <c r="K71" t="s">
        <v>365</v>
      </c>
      <c r="L71" t="s">
        <v>2194</v>
      </c>
      <c r="M71" s="204">
        <v>3</v>
      </c>
      <c r="N71" s="204"/>
    </row>
    <row r="72" spans="1:14" ht="14.25" customHeight="1">
      <c r="A72" t="s">
        <v>2198</v>
      </c>
      <c r="B72" t="s">
        <v>375</v>
      </c>
      <c r="C72" t="s">
        <v>375</v>
      </c>
      <c r="D72" t="s">
        <v>376</v>
      </c>
      <c r="E72" t="s">
        <v>118</v>
      </c>
      <c r="F72" t="s">
        <v>144</v>
      </c>
      <c r="G72" t="s">
        <v>378</v>
      </c>
      <c r="H72" t="s">
        <v>360</v>
      </c>
      <c r="I72" t="s">
        <v>377</v>
      </c>
      <c r="J72" s="104">
        <v>0.229132502428953</v>
      </c>
      <c r="K72" t="s">
        <v>365</v>
      </c>
      <c r="L72" t="s">
        <v>2194</v>
      </c>
      <c r="M72" s="204">
        <v>3</v>
      </c>
      <c r="N72" s="204"/>
    </row>
    <row r="73" spans="1:14" ht="14.25" customHeight="1">
      <c r="A73" t="s">
        <v>2198</v>
      </c>
      <c r="B73" t="s">
        <v>375</v>
      </c>
      <c r="C73" t="s">
        <v>375</v>
      </c>
      <c r="D73" t="s">
        <v>379</v>
      </c>
      <c r="E73" t="s">
        <v>118</v>
      </c>
      <c r="F73" t="s">
        <v>311</v>
      </c>
      <c r="G73" t="s">
        <v>360</v>
      </c>
      <c r="H73" t="s">
        <v>360</v>
      </c>
      <c r="I73" t="s">
        <v>377</v>
      </c>
      <c r="J73" s="104">
        <v>1.0514325642264699</v>
      </c>
      <c r="K73" t="s">
        <v>365</v>
      </c>
      <c r="L73" t="s">
        <v>2194</v>
      </c>
      <c r="M73" s="204">
        <v>3</v>
      </c>
      <c r="N73" s="204"/>
    </row>
    <row r="74" spans="1:14" ht="14.25" customHeight="1">
      <c r="A74" t="s">
        <v>2198</v>
      </c>
      <c r="B74" t="s">
        <v>375</v>
      </c>
      <c r="C74" t="s">
        <v>375</v>
      </c>
      <c r="D74" t="s">
        <v>379</v>
      </c>
      <c r="E74" t="s">
        <v>118</v>
      </c>
      <c r="F74" t="s">
        <v>147</v>
      </c>
      <c r="G74" t="s">
        <v>360</v>
      </c>
      <c r="H74" t="s">
        <v>360</v>
      </c>
      <c r="I74" t="s">
        <v>377</v>
      </c>
      <c r="J74" s="104">
        <v>1.9137852220944499E-2</v>
      </c>
      <c r="K74" t="s">
        <v>365</v>
      </c>
      <c r="L74" t="s">
        <v>2194</v>
      </c>
      <c r="M74" s="204">
        <v>3</v>
      </c>
      <c r="N74" s="204"/>
    </row>
    <row r="75" spans="1:14" ht="14.25" customHeight="1">
      <c r="A75" t="s">
        <v>2198</v>
      </c>
      <c r="B75" t="s">
        <v>375</v>
      </c>
      <c r="C75" t="s">
        <v>375</v>
      </c>
      <c r="D75" t="s">
        <v>379</v>
      </c>
      <c r="E75" t="s">
        <v>118</v>
      </c>
      <c r="F75" t="s">
        <v>150</v>
      </c>
      <c r="G75" t="s">
        <v>360</v>
      </c>
      <c r="H75" t="s">
        <v>360</v>
      </c>
      <c r="I75" t="s">
        <v>377</v>
      </c>
      <c r="J75" s="104">
        <v>6.14870617004891E-2</v>
      </c>
      <c r="K75" t="s">
        <v>365</v>
      </c>
      <c r="L75" t="s">
        <v>2194</v>
      </c>
      <c r="M75" s="204">
        <v>3</v>
      </c>
      <c r="N75" s="204"/>
    </row>
    <row r="76" spans="1:14" ht="14.25" customHeight="1">
      <c r="A76" t="s">
        <v>2198</v>
      </c>
      <c r="B76" t="s">
        <v>375</v>
      </c>
      <c r="C76" t="s">
        <v>375</v>
      </c>
      <c r="D76" t="s">
        <v>379</v>
      </c>
      <c r="E76" t="s">
        <v>118</v>
      </c>
      <c r="F76" t="s">
        <v>313</v>
      </c>
      <c r="G76" t="s">
        <v>360</v>
      </c>
      <c r="H76" t="s">
        <v>360</v>
      </c>
      <c r="I76" t="s">
        <v>377</v>
      </c>
      <c r="J76" s="104">
        <v>1.1689179999999999</v>
      </c>
      <c r="K76" t="s">
        <v>365</v>
      </c>
      <c r="L76" t="s">
        <v>2194</v>
      </c>
      <c r="M76" s="204">
        <v>3</v>
      </c>
      <c r="N76" s="204"/>
    </row>
    <row r="77" spans="1:14" ht="14.25" customHeight="1">
      <c r="A77" t="s">
        <v>2198</v>
      </c>
      <c r="B77" t="s">
        <v>375</v>
      </c>
      <c r="C77" t="s">
        <v>375</v>
      </c>
      <c r="D77" t="s">
        <v>379</v>
      </c>
      <c r="E77" t="s">
        <v>118</v>
      </c>
      <c r="F77" t="s">
        <v>144</v>
      </c>
      <c r="G77" t="s">
        <v>360</v>
      </c>
      <c r="H77" t="s">
        <v>360</v>
      </c>
      <c r="I77" t="s">
        <v>377</v>
      </c>
      <c r="J77" s="104">
        <v>3.6860685231496902E-2</v>
      </c>
      <c r="K77" t="s">
        <v>365</v>
      </c>
      <c r="L77" t="s">
        <v>2194</v>
      </c>
      <c r="M77" s="204">
        <v>3</v>
      </c>
      <c r="N77" s="204"/>
    </row>
    <row r="78" spans="1:14" ht="14.25" customHeight="1">
      <c r="A78" t="s">
        <v>2198</v>
      </c>
      <c r="B78" t="s">
        <v>375</v>
      </c>
      <c r="C78" t="s">
        <v>375</v>
      </c>
      <c r="D78" t="s">
        <v>379</v>
      </c>
      <c r="E78" t="s">
        <v>118</v>
      </c>
      <c r="F78" t="s">
        <v>311</v>
      </c>
      <c r="G78" t="s">
        <v>378</v>
      </c>
      <c r="H78" t="s">
        <v>360</v>
      </c>
      <c r="I78" t="s">
        <v>377</v>
      </c>
      <c r="J78" s="104">
        <v>1.0514325642264699</v>
      </c>
      <c r="K78" t="s">
        <v>365</v>
      </c>
      <c r="L78" t="s">
        <v>2194</v>
      </c>
      <c r="M78" s="204">
        <v>3</v>
      </c>
      <c r="N78" s="204"/>
    </row>
    <row r="79" spans="1:14" ht="14.25" customHeight="1">
      <c r="A79" t="s">
        <v>2198</v>
      </c>
      <c r="B79" t="s">
        <v>375</v>
      </c>
      <c r="C79" t="s">
        <v>375</v>
      </c>
      <c r="D79" t="s">
        <v>379</v>
      </c>
      <c r="E79" t="s">
        <v>118</v>
      </c>
      <c r="F79" t="s">
        <v>147</v>
      </c>
      <c r="G79" t="s">
        <v>378</v>
      </c>
      <c r="H79" t="s">
        <v>360</v>
      </c>
      <c r="I79" t="s">
        <v>377</v>
      </c>
      <c r="J79" s="104">
        <v>1.9137852220944499E-2</v>
      </c>
      <c r="K79" t="s">
        <v>365</v>
      </c>
      <c r="L79" t="s">
        <v>2194</v>
      </c>
      <c r="M79" s="204">
        <v>3</v>
      </c>
      <c r="N79" s="204"/>
    </row>
    <row r="80" spans="1:14" ht="14.25" customHeight="1">
      <c r="A80" t="s">
        <v>2198</v>
      </c>
      <c r="B80" t="s">
        <v>375</v>
      </c>
      <c r="C80" t="s">
        <v>375</v>
      </c>
      <c r="D80" t="s">
        <v>379</v>
      </c>
      <c r="E80" t="s">
        <v>118</v>
      </c>
      <c r="F80" t="s">
        <v>150</v>
      </c>
      <c r="G80" t="s">
        <v>378</v>
      </c>
      <c r="H80" t="s">
        <v>360</v>
      </c>
      <c r="I80" t="s">
        <v>377</v>
      </c>
      <c r="J80" s="104">
        <v>6.7900535385426597</v>
      </c>
      <c r="K80" t="s">
        <v>365</v>
      </c>
      <c r="L80" t="s">
        <v>2194</v>
      </c>
      <c r="M80" s="204">
        <v>3</v>
      </c>
      <c r="N80" s="204"/>
    </row>
    <row r="81" spans="1:14" ht="14.25" customHeight="1">
      <c r="A81" t="s">
        <v>2198</v>
      </c>
      <c r="B81" t="s">
        <v>375</v>
      </c>
      <c r="C81" t="s">
        <v>375</v>
      </c>
      <c r="D81" t="s">
        <v>379</v>
      </c>
      <c r="E81" t="s">
        <v>118</v>
      </c>
      <c r="F81" t="s">
        <v>313</v>
      </c>
      <c r="G81" t="s">
        <v>378</v>
      </c>
      <c r="H81" t="s">
        <v>360</v>
      </c>
      <c r="I81" t="s">
        <v>377</v>
      </c>
      <c r="J81" s="104">
        <v>7.9031820000000002</v>
      </c>
      <c r="K81" t="s">
        <v>365</v>
      </c>
      <c r="L81" t="s">
        <v>2194</v>
      </c>
      <c r="M81" s="204">
        <v>3</v>
      </c>
      <c r="N81" s="204"/>
    </row>
    <row r="82" spans="1:14" ht="14.25" customHeight="1">
      <c r="A82" t="s">
        <v>2198</v>
      </c>
      <c r="B82" t="s">
        <v>375</v>
      </c>
      <c r="C82" t="s">
        <v>375</v>
      </c>
      <c r="D82" t="s">
        <v>379</v>
      </c>
      <c r="E82" t="s">
        <v>118</v>
      </c>
      <c r="F82" t="s">
        <v>144</v>
      </c>
      <c r="G82" t="s">
        <v>378</v>
      </c>
      <c r="H82" t="s">
        <v>360</v>
      </c>
      <c r="I82" t="s">
        <v>377</v>
      </c>
      <c r="J82" s="104">
        <v>4.2557765133791198E-2</v>
      </c>
      <c r="K82" t="s">
        <v>365</v>
      </c>
      <c r="L82" t="s">
        <v>2194</v>
      </c>
      <c r="M82" s="204">
        <v>3</v>
      </c>
      <c r="N82" s="204"/>
    </row>
    <row r="83" spans="1:14" ht="14.25" customHeight="1">
      <c r="A83" t="s">
        <v>2198</v>
      </c>
      <c r="B83" t="s">
        <v>375</v>
      </c>
      <c r="C83" t="s">
        <v>375</v>
      </c>
      <c r="D83" t="s">
        <v>380</v>
      </c>
      <c r="E83" t="s">
        <v>118</v>
      </c>
      <c r="F83" t="s">
        <v>311</v>
      </c>
      <c r="G83" t="s">
        <v>360</v>
      </c>
      <c r="H83" t="s">
        <v>360</v>
      </c>
      <c r="I83" t="s">
        <v>377</v>
      </c>
      <c r="J83" s="104">
        <v>1.1212615003050901</v>
      </c>
      <c r="K83" t="s">
        <v>365</v>
      </c>
      <c r="L83" t="s">
        <v>2194</v>
      </c>
      <c r="M83" s="204">
        <v>3</v>
      </c>
      <c r="N83" s="204"/>
    </row>
    <row r="84" spans="1:14" ht="14.25" customHeight="1">
      <c r="A84" t="s">
        <v>2198</v>
      </c>
      <c r="B84" t="s">
        <v>375</v>
      </c>
      <c r="C84" t="s">
        <v>375</v>
      </c>
      <c r="D84" t="s">
        <v>380</v>
      </c>
      <c r="E84" t="s">
        <v>118</v>
      </c>
      <c r="F84" t="s">
        <v>147</v>
      </c>
      <c r="G84" t="s">
        <v>360</v>
      </c>
      <c r="H84" t="s">
        <v>360</v>
      </c>
      <c r="I84" t="s">
        <v>377</v>
      </c>
      <c r="J84" s="104">
        <v>1.9137852220944499E-2</v>
      </c>
      <c r="K84" t="s">
        <v>365</v>
      </c>
      <c r="L84" t="s">
        <v>2194</v>
      </c>
      <c r="M84" s="204">
        <v>3</v>
      </c>
      <c r="N84" s="204"/>
    </row>
    <row r="85" spans="1:14" ht="14.25" customHeight="1">
      <c r="A85" t="s">
        <v>2198</v>
      </c>
      <c r="B85" t="s">
        <v>375</v>
      </c>
      <c r="C85" t="s">
        <v>375</v>
      </c>
      <c r="D85" t="s">
        <v>380</v>
      </c>
      <c r="E85" t="s">
        <v>118</v>
      </c>
      <c r="F85" t="s">
        <v>150</v>
      </c>
      <c r="G85" t="s">
        <v>360</v>
      </c>
      <c r="H85" t="s">
        <v>360</v>
      </c>
      <c r="I85" t="s">
        <v>377</v>
      </c>
      <c r="J85" s="104">
        <v>5.7680897593508397E-2</v>
      </c>
      <c r="K85" t="s">
        <v>365</v>
      </c>
      <c r="L85" t="s">
        <v>2194</v>
      </c>
      <c r="M85" s="204">
        <v>3</v>
      </c>
      <c r="N85" s="204"/>
    </row>
    <row r="86" spans="1:14" ht="14.25" customHeight="1">
      <c r="A86" t="s">
        <v>2198</v>
      </c>
      <c r="B86" t="s">
        <v>375</v>
      </c>
      <c r="C86" t="s">
        <v>375</v>
      </c>
      <c r="D86" t="s">
        <v>380</v>
      </c>
      <c r="E86" t="s">
        <v>118</v>
      </c>
      <c r="F86" t="s">
        <v>313</v>
      </c>
      <c r="G86" t="s">
        <v>360</v>
      </c>
      <c r="H86" t="s">
        <v>360</v>
      </c>
      <c r="I86" t="s">
        <v>377</v>
      </c>
      <c r="J86" s="104">
        <v>1.5654870000000001</v>
      </c>
      <c r="K86" t="s">
        <v>365</v>
      </c>
      <c r="L86" t="s">
        <v>2194</v>
      </c>
      <c r="M86" s="204">
        <v>3</v>
      </c>
      <c r="N86" s="204"/>
    </row>
    <row r="87" spans="1:14" ht="14.25" customHeight="1">
      <c r="A87" t="s">
        <v>2198</v>
      </c>
      <c r="B87" t="s">
        <v>375</v>
      </c>
      <c r="C87" t="s">
        <v>375</v>
      </c>
      <c r="D87" t="s">
        <v>380</v>
      </c>
      <c r="E87" t="s">
        <v>118</v>
      </c>
      <c r="F87" t="s">
        <v>144</v>
      </c>
      <c r="G87" t="s">
        <v>360</v>
      </c>
      <c r="H87" t="s">
        <v>360</v>
      </c>
      <c r="I87" t="s">
        <v>377</v>
      </c>
      <c r="J87" s="104">
        <v>0.36740681111919199</v>
      </c>
      <c r="K87" t="s">
        <v>365</v>
      </c>
      <c r="L87" t="s">
        <v>2194</v>
      </c>
      <c r="M87" s="204">
        <v>3</v>
      </c>
      <c r="N87" s="204"/>
    </row>
    <row r="88" spans="1:14" ht="14.25" customHeight="1">
      <c r="A88" t="s">
        <v>2198</v>
      </c>
      <c r="B88" t="s">
        <v>375</v>
      </c>
      <c r="C88" t="s">
        <v>375</v>
      </c>
      <c r="D88" t="s">
        <v>380</v>
      </c>
      <c r="E88" t="s">
        <v>118</v>
      </c>
      <c r="F88" t="s">
        <v>311</v>
      </c>
      <c r="G88" t="s">
        <v>378</v>
      </c>
      <c r="H88" t="s">
        <v>360</v>
      </c>
      <c r="I88" t="s">
        <v>377</v>
      </c>
      <c r="J88" s="104">
        <v>1.1212615003050901</v>
      </c>
      <c r="K88" t="s">
        <v>365</v>
      </c>
      <c r="L88" t="s">
        <v>2194</v>
      </c>
      <c r="M88" s="204">
        <v>3</v>
      </c>
      <c r="N88" s="204"/>
    </row>
    <row r="89" spans="1:14" ht="14.25" customHeight="1">
      <c r="A89" t="s">
        <v>2198</v>
      </c>
      <c r="B89" t="s">
        <v>375</v>
      </c>
      <c r="C89" t="s">
        <v>375</v>
      </c>
      <c r="D89" t="s">
        <v>380</v>
      </c>
      <c r="E89" t="s">
        <v>118</v>
      </c>
      <c r="F89" t="s">
        <v>147</v>
      </c>
      <c r="G89" t="s">
        <v>378</v>
      </c>
      <c r="H89" t="s">
        <v>360</v>
      </c>
      <c r="I89" t="s">
        <v>377</v>
      </c>
      <c r="J89" s="104">
        <v>1.9137852220944499E-2</v>
      </c>
      <c r="K89" t="s">
        <v>365</v>
      </c>
      <c r="L89" t="s">
        <v>2194</v>
      </c>
      <c r="M89" s="204">
        <v>3</v>
      </c>
      <c r="N89" s="204"/>
    </row>
    <row r="90" spans="1:14" ht="14.25" customHeight="1">
      <c r="A90" t="s">
        <v>2198</v>
      </c>
      <c r="B90" t="s">
        <v>375</v>
      </c>
      <c r="C90" t="s">
        <v>375</v>
      </c>
      <c r="D90" t="s">
        <v>380</v>
      </c>
      <c r="E90" t="s">
        <v>118</v>
      </c>
      <c r="F90" t="s">
        <v>150</v>
      </c>
      <c r="G90" t="s">
        <v>378</v>
      </c>
      <c r="H90" t="s">
        <v>360</v>
      </c>
      <c r="I90" t="s">
        <v>377</v>
      </c>
      <c r="J90" s="104">
        <v>0.62318519793909999</v>
      </c>
      <c r="K90" t="s">
        <v>365</v>
      </c>
      <c r="L90" t="s">
        <v>2194</v>
      </c>
      <c r="M90" s="204">
        <v>3</v>
      </c>
      <c r="N90" s="204"/>
    </row>
    <row r="91" spans="1:14" ht="14.25" customHeight="1">
      <c r="A91" t="s">
        <v>2198</v>
      </c>
      <c r="B91" t="s">
        <v>375</v>
      </c>
      <c r="C91" t="s">
        <v>375</v>
      </c>
      <c r="D91" t="s">
        <v>380</v>
      </c>
      <c r="E91" t="s">
        <v>118</v>
      </c>
      <c r="F91" t="s">
        <v>313</v>
      </c>
      <c r="G91" t="s">
        <v>378</v>
      </c>
      <c r="H91" t="s">
        <v>360</v>
      </c>
      <c r="I91" t="s">
        <v>377</v>
      </c>
      <c r="J91" s="104">
        <v>2.1547619999999998</v>
      </c>
      <c r="K91" t="s">
        <v>365</v>
      </c>
      <c r="L91" t="s">
        <v>2194</v>
      </c>
      <c r="M91" s="204">
        <v>3</v>
      </c>
      <c r="N91" s="204"/>
    </row>
    <row r="92" spans="1:14" ht="14.25" customHeight="1">
      <c r="A92" t="s">
        <v>2198</v>
      </c>
      <c r="B92" t="s">
        <v>375</v>
      </c>
      <c r="C92" t="s">
        <v>375</v>
      </c>
      <c r="D92" t="s">
        <v>380</v>
      </c>
      <c r="E92" t="s">
        <v>118</v>
      </c>
      <c r="F92" t="s">
        <v>144</v>
      </c>
      <c r="G92" t="s">
        <v>378</v>
      </c>
      <c r="H92" t="s">
        <v>360</v>
      </c>
      <c r="I92" t="s">
        <v>377</v>
      </c>
      <c r="J92" s="104">
        <v>0.39117713607738402</v>
      </c>
      <c r="K92" t="s">
        <v>365</v>
      </c>
      <c r="L92" t="s">
        <v>2194</v>
      </c>
      <c r="M92" s="204">
        <v>3</v>
      </c>
      <c r="N92" s="204"/>
    </row>
    <row r="93" spans="1:14" ht="14.25" customHeight="1">
      <c r="A93" t="s">
        <v>2199</v>
      </c>
      <c r="B93" t="s">
        <v>381</v>
      </c>
      <c r="C93" t="s">
        <v>381</v>
      </c>
      <c r="D93" t="s">
        <v>382</v>
      </c>
      <c r="E93" t="s">
        <v>114</v>
      </c>
      <c r="F93" t="s">
        <v>313</v>
      </c>
      <c r="G93" t="s">
        <v>383</v>
      </c>
      <c r="H93" t="s">
        <v>334</v>
      </c>
      <c r="I93" t="s">
        <v>338</v>
      </c>
      <c r="J93" s="104">
        <v>1.35</v>
      </c>
      <c r="K93" t="s">
        <v>339</v>
      </c>
      <c r="L93" t="s">
        <v>2194</v>
      </c>
      <c r="M93" s="204">
        <v>4</v>
      </c>
      <c r="N93" s="204"/>
    </row>
    <row r="94" spans="1:14" ht="14.25" customHeight="1">
      <c r="A94" t="s">
        <v>2199</v>
      </c>
      <c r="B94" t="s">
        <v>381</v>
      </c>
      <c r="C94" t="s">
        <v>381</v>
      </c>
      <c r="D94" t="s">
        <v>384</v>
      </c>
      <c r="E94" t="s">
        <v>118</v>
      </c>
      <c r="F94" t="s">
        <v>311</v>
      </c>
      <c r="G94" t="s">
        <v>360</v>
      </c>
      <c r="H94" t="s">
        <v>360</v>
      </c>
      <c r="I94" t="s">
        <v>385</v>
      </c>
      <c r="J94" s="104">
        <v>3.0352217449308401</v>
      </c>
      <c r="K94" t="s">
        <v>365</v>
      </c>
      <c r="L94" t="s">
        <v>2194</v>
      </c>
      <c r="M94" s="204">
        <v>3</v>
      </c>
      <c r="N94" s="204"/>
    </row>
    <row r="95" spans="1:14" ht="14.25" customHeight="1">
      <c r="A95" t="s">
        <v>2199</v>
      </c>
      <c r="B95" t="s">
        <v>381</v>
      </c>
      <c r="C95" t="s">
        <v>381</v>
      </c>
      <c r="D95" t="s">
        <v>384</v>
      </c>
      <c r="E95" t="s">
        <v>118</v>
      </c>
      <c r="F95" t="s">
        <v>147</v>
      </c>
      <c r="G95" t="s">
        <v>360</v>
      </c>
      <c r="H95" t="s">
        <v>360</v>
      </c>
      <c r="I95" t="s">
        <v>385</v>
      </c>
      <c r="J95" s="104">
        <v>1.32625315891145E-2</v>
      </c>
      <c r="K95" t="s">
        <v>365</v>
      </c>
      <c r="L95" t="s">
        <v>2194</v>
      </c>
      <c r="M95" s="204">
        <v>3</v>
      </c>
      <c r="N95" s="204"/>
    </row>
    <row r="96" spans="1:14" ht="14.25" customHeight="1">
      <c r="A96" t="s">
        <v>2199</v>
      </c>
      <c r="B96" t="s">
        <v>381</v>
      </c>
      <c r="C96" t="s">
        <v>381</v>
      </c>
      <c r="D96" t="s">
        <v>384</v>
      </c>
      <c r="E96" t="s">
        <v>118</v>
      </c>
      <c r="F96" t="s">
        <v>150</v>
      </c>
      <c r="G96" t="s">
        <v>360</v>
      </c>
      <c r="H96" t="s">
        <v>360</v>
      </c>
      <c r="I96" t="s">
        <v>385</v>
      </c>
      <c r="J96" s="104">
        <v>6.1188045330171498E-2</v>
      </c>
      <c r="K96" t="s">
        <v>365</v>
      </c>
      <c r="L96" t="s">
        <v>2194</v>
      </c>
      <c r="M96" s="204">
        <v>3</v>
      </c>
      <c r="N96" s="204"/>
    </row>
    <row r="97" spans="1:14" ht="14.25" customHeight="1">
      <c r="A97" t="s">
        <v>2199</v>
      </c>
      <c r="B97" t="s">
        <v>381</v>
      </c>
      <c r="C97" t="s">
        <v>381</v>
      </c>
      <c r="D97" t="s">
        <v>384</v>
      </c>
      <c r="E97" t="s">
        <v>118</v>
      </c>
      <c r="F97" t="s">
        <v>313</v>
      </c>
      <c r="G97" t="s">
        <v>360</v>
      </c>
      <c r="H97" t="s">
        <v>360</v>
      </c>
      <c r="I97" t="s">
        <v>385</v>
      </c>
      <c r="J97" s="104">
        <v>3.1486749999999999</v>
      </c>
      <c r="K97" t="s">
        <v>365</v>
      </c>
      <c r="L97" t="s">
        <v>2194</v>
      </c>
      <c r="M97" s="204">
        <v>3</v>
      </c>
      <c r="N97" s="204"/>
    </row>
    <row r="98" spans="1:14" ht="14.25" customHeight="1">
      <c r="A98" t="s">
        <v>2199</v>
      </c>
      <c r="B98" t="s">
        <v>381</v>
      </c>
      <c r="C98" t="s">
        <v>381</v>
      </c>
      <c r="D98" t="s">
        <v>384</v>
      </c>
      <c r="E98" t="s">
        <v>118</v>
      </c>
      <c r="F98" t="s">
        <v>144</v>
      </c>
      <c r="G98" t="s">
        <v>360</v>
      </c>
      <c r="H98" t="s">
        <v>360</v>
      </c>
      <c r="I98" t="s">
        <v>385</v>
      </c>
      <c r="J98" s="104">
        <v>3.9003049227967997E-2</v>
      </c>
      <c r="K98" t="s">
        <v>365</v>
      </c>
      <c r="L98" t="s">
        <v>2194</v>
      </c>
      <c r="M98" s="204">
        <v>3</v>
      </c>
      <c r="N98" s="204"/>
    </row>
    <row r="99" spans="1:14" ht="14.25" customHeight="1">
      <c r="A99" t="s">
        <v>2199</v>
      </c>
      <c r="B99" t="s">
        <v>381</v>
      </c>
      <c r="C99" t="s">
        <v>381</v>
      </c>
      <c r="D99" t="s">
        <v>384</v>
      </c>
      <c r="E99" t="s">
        <v>118</v>
      </c>
      <c r="F99" t="s">
        <v>311</v>
      </c>
      <c r="G99" t="s">
        <v>378</v>
      </c>
      <c r="H99" t="s">
        <v>360</v>
      </c>
      <c r="I99" t="s">
        <v>385</v>
      </c>
      <c r="J99" s="104">
        <v>2.0471406474352798</v>
      </c>
      <c r="K99" t="s">
        <v>365</v>
      </c>
      <c r="L99" t="s">
        <v>2194</v>
      </c>
      <c r="M99" s="204">
        <v>3</v>
      </c>
      <c r="N99" s="204"/>
    </row>
    <row r="100" spans="1:14" ht="14.25" customHeight="1">
      <c r="A100" t="s">
        <v>2199</v>
      </c>
      <c r="B100" t="s">
        <v>381</v>
      </c>
      <c r="C100" t="s">
        <v>381</v>
      </c>
      <c r="D100" t="s">
        <v>384</v>
      </c>
      <c r="E100" t="s">
        <v>118</v>
      </c>
      <c r="F100" t="s">
        <v>147</v>
      </c>
      <c r="G100" t="s">
        <v>378</v>
      </c>
      <c r="H100" t="s">
        <v>360</v>
      </c>
      <c r="I100" t="s">
        <v>385</v>
      </c>
      <c r="J100" s="104">
        <v>1.32625315891145E-2</v>
      </c>
      <c r="K100" t="s">
        <v>365</v>
      </c>
      <c r="L100" t="s">
        <v>2194</v>
      </c>
      <c r="M100" s="204">
        <v>3</v>
      </c>
      <c r="N100" s="204"/>
    </row>
    <row r="101" spans="1:14" ht="14.25" customHeight="1">
      <c r="A101" t="s">
        <v>2199</v>
      </c>
      <c r="B101" t="s">
        <v>381</v>
      </c>
      <c r="C101" t="s">
        <v>381</v>
      </c>
      <c r="D101" t="s">
        <v>384</v>
      </c>
      <c r="E101" t="s">
        <v>118</v>
      </c>
      <c r="F101" t="s">
        <v>150</v>
      </c>
      <c r="G101" t="s">
        <v>378</v>
      </c>
      <c r="H101" t="s">
        <v>360</v>
      </c>
      <c r="I101" t="s">
        <v>385</v>
      </c>
      <c r="J101" s="104">
        <v>0.53599714457846304</v>
      </c>
      <c r="K101" t="s">
        <v>365</v>
      </c>
      <c r="L101" t="s">
        <v>2194</v>
      </c>
      <c r="M101" s="204">
        <v>3</v>
      </c>
      <c r="N101" s="204"/>
    </row>
    <row r="102" spans="1:14" ht="14.25" customHeight="1">
      <c r="A102" t="s">
        <v>2199</v>
      </c>
      <c r="B102" t="s">
        <v>381</v>
      </c>
      <c r="C102" t="s">
        <v>381</v>
      </c>
      <c r="D102" t="s">
        <v>384</v>
      </c>
      <c r="E102" t="s">
        <v>118</v>
      </c>
      <c r="F102" t="s">
        <v>313</v>
      </c>
      <c r="G102" t="s">
        <v>378</v>
      </c>
      <c r="H102" t="s">
        <v>360</v>
      </c>
      <c r="I102" t="s">
        <v>385</v>
      </c>
      <c r="J102" s="104">
        <v>2.6322130000000001</v>
      </c>
      <c r="K102" t="s">
        <v>365</v>
      </c>
      <c r="L102" t="s">
        <v>2194</v>
      </c>
      <c r="M102" s="204">
        <v>3</v>
      </c>
      <c r="N102" s="204"/>
    </row>
    <row r="103" spans="1:14" ht="14.25" customHeight="1">
      <c r="A103" t="s">
        <v>2199</v>
      </c>
      <c r="B103" t="s">
        <v>381</v>
      </c>
      <c r="C103" t="s">
        <v>381</v>
      </c>
      <c r="D103" t="s">
        <v>384</v>
      </c>
      <c r="E103" t="s">
        <v>118</v>
      </c>
      <c r="F103" t="s">
        <v>144</v>
      </c>
      <c r="G103" t="s">
        <v>378</v>
      </c>
      <c r="H103" t="s">
        <v>360</v>
      </c>
      <c r="I103" t="s">
        <v>385</v>
      </c>
      <c r="J103" s="104">
        <v>3.58127385305341E-2</v>
      </c>
      <c r="K103" t="s">
        <v>365</v>
      </c>
      <c r="L103" t="s">
        <v>2194</v>
      </c>
      <c r="M103" s="204">
        <v>3</v>
      </c>
      <c r="N103" s="204"/>
    </row>
    <row r="104" spans="1:14" ht="14.25" customHeight="1">
      <c r="A104" t="s">
        <v>386</v>
      </c>
      <c r="C104" t="s">
        <v>386</v>
      </c>
      <c r="D104" t="s">
        <v>386</v>
      </c>
      <c r="E104" t="s">
        <v>114</v>
      </c>
      <c r="F104" t="s">
        <v>313</v>
      </c>
      <c r="G104" t="s">
        <v>333</v>
      </c>
      <c r="H104" t="s">
        <v>334</v>
      </c>
      <c r="I104" t="s">
        <v>338</v>
      </c>
      <c r="J104" s="104">
        <v>1.3</v>
      </c>
      <c r="K104" t="s">
        <v>339</v>
      </c>
      <c r="L104" t="s">
        <v>2196</v>
      </c>
      <c r="M104" s="204">
        <v>4</v>
      </c>
      <c r="N104" s="204"/>
    </row>
    <row r="105" spans="1:14" ht="14.25" customHeight="1">
      <c r="A105" t="s">
        <v>386</v>
      </c>
      <c r="C105" t="s">
        <v>386</v>
      </c>
      <c r="D105" s="216" t="s">
        <v>387</v>
      </c>
      <c r="E105" t="s">
        <v>359</v>
      </c>
      <c r="F105" t="s">
        <v>311</v>
      </c>
      <c r="G105" t="s">
        <v>333</v>
      </c>
      <c r="H105" t="s">
        <v>360</v>
      </c>
      <c r="I105" t="s">
        <v>335</v>
      </c>
      <c r="J105" s="104">
        <v>1.3740644344723201</v>
      </c>
      <c r="K105" s="216" t="s">
        <v>340</v>
      </c>
      <c r="L105" t="s">
        <v>2194</v>
      </c>
      <c r="M105" s="204">
        <v>2.6666666666666665</v>
      </c>
      <c r="N105" s="204"/>
    </row>
    <row r="106" spans="1:14" ht="14.25" customHeight="1">
      <c r="A106" t="s">
        <v>386</v>
      </c>
      <c r="C106" t="s">
        <v>386</v>
      </c>
      <c r="D106" s="216" t="s">
        <v>387</v>
      </c>
      <c r="E106" t="s">
        <v>359</v>
      </c>
      <c r="F106" t="s">
        <v>313</v>
      </c>
      <c r="G106" t="s">
        <v>333</v>
      </c>
      <c r="H106" t="s">
        <v>360</v>
      </c>
      <c r="I106" t="s">
        <v>335</v>
      </c>
      <c r="J106" s="104">
        <v>1.61503089952117</v>
      </c>
      <c r="K106" s="216" t="s">
        <v>340</v>
      </c>
      <c r="L106" t="s">
        <v>2194</v>
      </c>
      <c r="M106" s="204">
        <v>2.6666666666666665</v>
      </c>
      <c r="N106" s="204"/>
    </row>
    <row r="107" spans="1:14" ht="14.25" customHeight="1">
      <c r="A107" t="s">
        <v>386</v>
      </c>
      <c r="C107" t="s">
        <v>386</v>
      </c>
      <c r="D107" s="216" t="s">
        <v>387</v>
      </c>
      <c r="E107" t="s">
        <v>359</v>
      </c>
      <c r="F107" t="s">
        <v>144</v>
      </c>
      <c r="G107" t="s">
        <v>333</v>
      </c>
      <c r="H107" t="s">
        <v>360</v>
      </c>
      <c r="I107" t="s">
        <v>335</v>
      </c>
      <c r="J107" s="104">
        <v>0</v>
      </c>
      <c r="K107" s="216" t="s">
        <v>340</v>
      </c>
      <c r="L107" t="s">
        <v>2194</v>
      </c>
      <c r="M107" s="204">
        <v>2.6666666666666665</v>
      </c>
      <c r="N107" s="204"/>
    </row>
    <row r="108" spans="1:14" ht="14.25" customHeight="1">
      <c r="A108" t="s">
        <v>386</v>
      </c>
      <c r="C108" t="s">
        <v>386</v>
      </c>
      <c r="D108" s="216" t="s">
        <v>387</v>
      </c>
      <c r="E108" t="s">
        <v>359</v>
      </c>
      <c r="F108" t="s">
        <v>147</v>
      </c>
      <c r="G108" t="s">
        <v>333</v>
      </c>
      <c r="H108" t="s">
        <v>360</v>
      </c>
      <c r="I108" t="s">
        <v>335</v>
      </c>
      <c r="J108" s="104">
        <v>1.052236E-2</v>
      </c>
      <c r="K108" s="216" t="s">
        <v>340</v>
      </c>
      <c r="L108" t="s">
        <v>2194</v>
      </c>
      <c r="M108" s="204">
        <v>2.6666666666666665</v>
      </c>
      <c r="N108" s="204"/>
    </row>
    <row r="109" spans="1:14" ht="14.25" customHeight="1">
      <c r="A109" t="s">
        <v>386</v>
      </c>
      <c r="C109" t="s">
        <v>386</v>
      </c>
      <c r="D109" s="216" t="s">
        <v>387</v>
      </c>
      <c r="E109" t="s">
        <v>359</v>
      </c>
      <c r="F109" t="s">
        <v>150</v>
      </c>
      <c r="G109" t="s">
        <v>333</v>
      </c>
      <c r="H109" t="s">
        <v>360</v>
      </c>
      <c r="I109" t="s">
        <v>335</v>
      </c>
      <c r="J109" s="104">
        <v>0.23044410504884899</v>
      </c>
      <c r="K109" s="216" t="s">
        <v>340</v>
      </c>
      <c r="L109" t="s">
        <v>2194</v>
      </c>
      <c r="M109" s="204">
        <v>2.6666666666666665</v>
      </c>
      <c r="N109" s="204"/>
    </row>
    <row r="110" spans="1:14" ht="14.25" customHeight="1">
      <c r="A110" t="s">
        <v>388</v>
      </c>
      <c r="B110" t="s">
        <v>388</v>
      </c>
      <c r="C110" t="s">
        <v>388</v>
      </c>
      <c r="D110" s="216" t="s">
        <v>389</v>
      </c>
      <c r="E110" t="s">
        <v>359</v>
      </c>
      <c r="F110" t="s">
        <v>311</v>
      </c>
      <c r="G110" t="s">
        <v>333</v>
      </c>
      <c r="H110" t="s">
        <v>360</v>
      </c>
      <c r="I110" t="s">
        <v>335</v>
      </c>
      <c r="J110" s="104">
        <v>0.94512991340999997</v>
      </c>
      <c r="K110" s="216" t="s">
        <v>390</v>
      </c>
      <c r="L110" t="s">
        <v>2194</v>
      </c>
      <c r="M110" s="204">
        <v>2.6666666666666665</v>
      </c>
      <c r="N110" s="204"/>
    </row>
    <row r="111" spans="1:14" ht="14.25" customHeight="1">
      <c r="A111" t="s">
        <v>388</v>
      </c>
      <c r="B111" t="s">
        <v>388</v>
      </c>
      <c r="C111" t="s">
        <v>388</v>
      </c>
      <c r="D111" s="216" t="s">
        <v>389</v>
      </c>
      <c r="E111" t="s">
        <v>359</v>
      </c>
      <c r="F111" t="s">
        <v>313</v>
      </c>
      <c r="G111" t="s">
        <v>333</v>
      </c>
      <c r="H111" t="s">
        <v>360</v>
      </c>
      <c r="I111" t="s">
        <v>335</v>
      </c>
      <c r="J111" s="104">
        <v>1.7973561405</v>
      </c>
      <c r="K111" s="216" t="s">
        <v>390</v>
      </c>
      <c r="L111" t="s">
        <v>2194</v>
      </c>
      <c r="M111" s="204">
        <v>2.6666666666666665</v>
      </c>
      <c r="N111" s="204"/>
    </row>
    <row r="112" spans="1:14" ht="14.25" customHeight="1">
      <c r="A112" t="s">
        <v>388</v>
      </c>
      <c r="B112" t="s">
        <v>388</v>
      </c>
      <c r="C112" t="s">
        <v>388</v>
      </c>
      <c r="D112" s="216" t="s">
        <v>389</v>
      </c>
      <c r="E112" t="s">
        <v>359</v>
      </c>
      <c r="F112" t="s">
        <v>144</v>
      </c>
      <c r="G112" t="s">
        <v>333</v>
      </c>
      <c r="H112" t="s">
        <v>360</v>
      </c>
      <c r="I112" t="s">
        <v>335</v>
      </c>
      <c r="J112" s="104">
        <v>0.51590105289999999</v>
      </c>
      <c r="K112" s="216" t="s">
        <v>390</v>
      </c>
      <c r="L112" t="s">
        <v>2194</v>
      </c>
      <c r="M112" s="204">
        <v>2.6666666666666665</v>
      </c>
      <c r="N112" s="204"/>
    </row>
    <row r="113" spans="1:14" ht="14.25" customHeight="1">
      <c r="A113" t="s">
        <v>388</v>
      </c>
      <c r="B113" t="s">
        <v>388</v>
      </c>
      <c r="C113" t="s">
        <v>388</v>
      </c>
      <c r="D113" s="216" t="s">
        <v>389</v>
      </c>
      <c r="E113" t="s">
        <v>359</v>
      </c>
      <c r="F113" t="s">
        <v>147</v>
      </c>
      <c r="G113" t="s">
        <v>333</v>
      </c>
      <c r="H113" t="s">
        <v>360</v>
      </c>
      <c r="I113" t="s">
        <v>335</v>
      </c>
      <c r="J113" s="104">
        <v>0.23870575999999999</v>
      </c>
      <c r="K113" s="216" t="s">
        <v>390</v>
      </c>
      <c r="L113" t="s">
        <v>2194</v>
      </c>
      <c r="M113" s="204">
        <v>2.6666666666666665</v>
      </c>
      <c r="N113" s="204"/>
    </row>
    <row r="114" spans="1:14" ht="14.25" customHeight="1">
      <c r="A114" t="s">
        <v>388</v>
      </c>
      <c r="B114" t="s">
        <v>388</v>
      </c>
      <c r="C114" t="s">
        <v>388</v>
      </c>
      <c r="D114" s="216" t="s">
        <v>389</v>
      </c>
      <c r="E114" t="s">
        <v>359</v>
      </c>
      <c r="F114" t="s">
        <v>150</v>
      </c>
      <c r="G114" t="s">
        <v>333</v>
      </c>
      <c r="H114" t="s">
        <v>360</v>
      </c>
      <c r="I114" t="s">
        <v>335</v>
      </c>
      <c r="J114" s="104">
        <v>9.7619414190000003E-2</v>
      </c>
      <c r="K114" s="216" t="s">
        <v>390</v>
      </c>
      <c r="L114" t="s">
        <v>2194</v>
      </c>
      <c r="M114" s="204">
        <v>2.6666666666666665</v>
      </c>
      <c r="N114" s="204"/>
    </row>
    <row r="115" spans="1:14" ht="14.25" customHeight="1">
      <c r="A115" s="215" t="s">
        <v>391</v>
      </c>
      <c r="C115" s="215" t="s">
        <v>391</v>
      </c>
      <c r="D115" s="215" t="s">
        <v>392</v>
      </c>
      <c r="E115" s="215" t="s">
        <v>110</v>
      </c>
      <c r="F115" s="215" t="s">
        <v>136</v>
      </c>
      <c r="G115" s="215" t="s">
        <v>393</v>
      </c>
      <c r="H115" s="215" t="s">
        <v>292</v>
      </c>
      <c r="I115" s="215" t="s">
        <v>394</v>
      </c>
      <c r="J115" s="220">
        <v>9.2351999999999999E-5</v>
      </c>
      <c r="K115" s="215" t="s">
        <v>343</v>
      </c>
      <c r="L115" s="215" t="s">
        <v>2194</v>
      </c>
      <c r="M115" s="219">
        <v>2.2999999999999998</v>
      </c>
      <c r="N115" s="204"/>
    </row>
    <row r="116" spans="1:14" ht="14.25" customHeight="1">
      <c r="A116" s="215" t="s">
        <v>391</v>
      </c>
      <c r="C116" s="215" t="s">
        <v>391</v>
      </c>
      <c r="D116" s="215" t="s">
        <v>392</v>
      </c>
      <c r="E116" s="215" t="s">
        <v>110</v>
      </c>
      <c r="F116" s="215" t="s">
        <v>311</v>
      </c>
      <c r="G116" s="215" t="s">
        <v>393</v>
      </c>
      <c r="H116" s="215" t="s">
        <v>292</v>
      </c>
      <c r="I116" s="215" t="s">
        <v>394</v>
      </c>
      <c r="J116" s="220">
        <v>0.224535294</v>
      </c>
      <c r="K116" s="215" t="s">
        <v>343</v>
      </c>
      <c r="L116" s="215" t="s">
        <v>2194</v>
      </c>
      <c r="M116" s="219">
        <v>2.2999999999999998</v>
      </c>
      <c r="N116" s="204"/>
    </row>
    <row r="117" spans="1:14" ht="14.25" customHeight="1">
      <c r="A117" t="s">
        <v>391</v>
      </c>
      <c r="C117" t="s">
        <v>391</v>
      </c>
      <c r="D117" t="s">
        <v>395</v>
      </c>
      <c r="E117" t="s">
        <v>112</v>
      </c>
      <c r="F117" t="s">
        <v>311</v>
      </c>
      <c r="G117" t="s">
        <v>333</v>
      </c>
      <c r="H117" t="s">
        <v>292</v>
      </c>
      <c r="I117" t="s">
        <v>335</v>
      </c>
      <c r="J117" s="104">
        <v>0.65574971000000004</v>
      </c>
      <c r="K117" t="s">
        <v>396</v>
      </c>
      <c r="L117" t="s">
        <v>2194</v>
      </c>
      <c r="M117" s="204">
        <v>2.7</v>
      </c>
      <c r="N117" s="204"/>
    </row>
    <row r="118" spans="1:14" ht="14.25" customHeight="1">
      <c r="A118" t="s">
        <v>391</v>
      </c>
      <c r="C118" t="s">
        <v>391</v>
      </c>
      <c r="D118" t="s">
        <v>395</v>
      </c>
      <c r="E118" t="s">
        <v>112</v>
      </c>
      <c r="F118" t="s">
        <v>144</v>
      </c>
      <c r="G118" t="s">
        <v>333</v>
      </c>
      <c r="H118" t="s">
        <v>292</v>
      </c>
      <c r="I118" t="s">
        <v>335</v>
      </c>
      <c r="J118" s="104">
        <v>0</v>
      </c>
      <c r="K118" t="s">
        <v>396</v>
      </c>
      <c r="L118" t="s">
        <v>2194</v>
      </c>
      <c r="M118" s="204">
        <v>2.7</v>
      </c>
      <c r="N118" s="204"/>
    </row>
    <row r="119" spans="1:14" ht="14.25" customHeight="1">
      <c r="A119" t="s">
        <v>391</v>
      </c>
      <c r="C119" t="s">
        <v>391</v>
      </c>
      <c r="D119" t="s">
        <v>395</v>
      </c>
      <c r="E119" t="s">
        <v>112</v>
      </c>
      <c r="F119" t="s">
        <v>147</v>
      </c>
      <c r="G119" t="s">
        <v>333</v>
      </c>
      <c r="H119" t="s">
        <v>292</v>
      </c>
      <c r="I119" t="s">
        <v>335</v>
      </c>
      <c r="J119" s="104">
        <v>0</v>
      </c>
      <c r="K119" t="s">
        <v>396</v>
      </c>
      <c r="L119" t="s">
        <v>2194</v>
      </c>
      <c r="M119" s="204">
        <v>2.7</v>
      </c>
      <c r="N119" s="204"/>
    </row>
    <row r="120" spans="1:14" ht="14.25" customHeight="1">
      <c r="A120" t="s">
        <v>391</v>
      </c>
      <c r="C120" t="s">
        <v>391</v>
      </c>
      <c r="D120" t="s">
        <v>395</v>
      </c>
      <c r="E120" t="s">
        <v>112</v>
      </c>
      <c r="F120" t="s">
        <v>150</v>
      </c>
      <c r="G120" t="s">
        <v>333</v>
      </c>
      <c r="H120" t="s">
        <v>292</v>
      </c>
      <c r="I120" t="s">
        <v>335</v>
      </c>
      <c r="J120" s="104">
        <v>0.53372688000000001</v>
      </c>
      <c r="K120" t="s">
        <v>396</v>
      </c>
      <c r="L120" t="s">
        <v>2194</v>
      </c>
      <c r="M120" s="204">
        <v>2.7</v>
      </c>
      <c r="N120" s="204"/>
    </row>
    <row r="121" spans="1:14" ht="14.25" customHeight="1">
      <c r="A121" t="s">
        <v>391</v>
      </c>
      <c r="C121" t="s">
        <v>391</v>
      </c>
      <c r="D121" t="s">
        <v>395</v>
      </c>
      <c r="E121" t="s">
        <v>112</v>
      </c>
      <c r="F121" t="s">
        <v>313</v>
      </c>
      <c r="G121" t="s">
        <v>333</v>
      </c>
      <c r="H121" t="s">
        <v>292</v>
      </c>
      <c r="I121" t="s">
        <v>335</v>
      </c>
      <c r="J121" s="104">
        <v>1.1894765899999999</v>
      </c>
      <c r="K121" t="s">
        <v>396</v>
      </c>
      <c r="L121" t="s">
        <v>2194</v>
      </c>
      <c r="M121" s="204">
        <v>2.7</v>
      </c>
      <c r="N121" s="204"/>
    </row>
    <row r="122" spans="1:14" ht="14.25" customHeight="1">
      <c r="A122" t="s">
        <v>391</v>
      </c>
      <c r="C122" t="s">
        <v>391</v>
      </c>
      <c r="D122" t="s">
        <v>397</v>
      </c>
      <c r="E122" t="s">
        <v>112</v>
      </c>
      <c r="F122" t="s">
        <v>311</v>
      </c>
      <c r="G122" t="s">
        <v>333</v>
      </c>
      <c r="H122" t="s">
        <v>292</v>
      </c>
      <c r="I122" t="s">
        <v>335</v>
      </c>
      <c r="J122" s="104">
        <v>0.33254080000000003</v>
      </c>
      <c r="K122" t="s">
        <v>396</v>
      </c>
      <c r="L122" t="s">
        <v>2194</v>
      </c>
      <c r="M122" s="204">
        <v>2.7</v>
      </c>
      <c r="N122" s="204"/>
    </row>
    <row r="123" spans="1:14" ht="14.25" customHeight="1">
      <c r="A123" t="s">
        <v>391</v>
      </c>
      <c r="C123" t="s">
        <v>391</v>
      </c>
      <c r="D123" t="s">
        <v>397</v>
      </c>
      <c r="E123" t="s">
        <v>112</v>
      </c>
      <c r="F123" t="s">
        <v>144</v>
      </c>
      <c r="G123" t="s">
        <v>333</v>
      </c>
      <c r="H123" t="s">
        <v>292</v>
      </c>
      <c r="I123" t="s">
        <v>335</v>
      </c>
      <c r="J123" s="104">
        <v>0</v>
      </c>
      <c r="K123" t="s">
        <v>396</v>
      </c>
      <c r="L123" t="s">
        <v>2194</v>
      </c>
      <c r="M123" s="204">
        <v>2.7</v>
      </c>
      <c r="N123" s="204"/>
    </row>
    <row r="124" spans="1:14" ht="14.25" customHeight="1">
      <c r="A124" t="s">
        <v>391</v>
      </c>
      <c r="C124" t="s">
        <v>391</v>
      </c>
      <c r="D124" t="s">
        <v>397</v>
      </c>
      <c r="E124" t="s">
        <v>112</v>
      </c>
      <c r="F124" t="s">
        <v>147</v>
      </c>
      <c r="G124" t="s">
        <v>333</v>
      </c>
      <c r="H124" t="s">
        <v>292</v>
      </c>
      <c r="I124" t="s">
        <v>335</v>
      </c>
      <c r="J124" s="104">
        <v>0</v>
      </c>
      <c r="K124" t="s">
        <v>396</v>
      </c>
      <c r="L124" t="s">
        <v>2194</v>
      </c>
      <c r="M124" s="204">
        <v>2.7</v>
      </c>
      <c r="N124" s="204"/>
    </row>
    <row r="125" spans="1:14" ht="14.25" customHeight="1">
      <c r="A125" t="s">
        <v>391</v>
      </c>
      <c r="C125" t="s">
        <v>391</v>
      </c>
      <c r="D125" t="s">
        <v>397</v>
      </c>
      <c r="E125" t="s">
        <v>112</v>
      </c>
      <c r="F125" t="s">
        <v>150</v>
      </c>
      <c r="G125" t="s">
        <v>333</v>
      </c>
      <c r="H125" t="s">
        <v>292</v>
      </c>
      <c r="I125" t="s">
        <v>335</v>
      </c>
      <c r="J125" s="104">
        <v>0.32670226000000002</v>
      </c>
      <c r="K125" t="s">
        <v>396</v>
      </c>
      <c r="L125" t="s">
        <v>2194</v>
      </c>
      <c r="M125" s="204">
        <v>2.7</v>
      </c>
      <c r="N125" s="204"/>
    </row>
    <row r="126" spans="1:14" ht="14.25" customHeight="1">
      <c r="A126" t="s">
        <v>391</v>
      </c>
      <c r="C126" t="s">
        <v>391</v>
      </c>
      <c r="D126" t="s">
        <v>397</v>
      </c>
      <c r="E126" t="s">
        <v>112</v>
      </c>
      <c r="F126" t="s">
        <v>313</v>
      </c>
      <c r="G126" t="s">
        <v>333</v>
      </c>
      <c r="H126" t="s">
        <v>292</v>
      </c>
      <c r="I126" t="s">
        <v>335</v>
      </c>
      <c r="J126" s="104">
        <v>0.65924305999999999</v>
      </c>
      <c r="K126" t="s">
        <v>396</v>
      </c>
      <c r="L126" t="s">
        <v>2194</v>
      </c>
      <c r="M126" s="204">
        <v>2.7</v>
      </c>
      <c r="N126" s="204"/>
    </row>
    <row r="127" spans="1:14" ht="14.25" customHeight="1">
      <c r="A127" s="215" t="s">
        <v>391</v>
      </c>
      <c r="C127" s="215" t="s">
        <v>391</v>
      </c>
      <c r="D127" s="216" t="s">
        <v>398</v>
      </c>
      <c r="E127" t="s">
        <v>359</v>
      </c>
      <c r="F127" t="s">
        <v>311</v>
      </c>
      <c r="G127" t="s">
        <v>333</v>
      </c>
      <c r="H127" t="s">
        <v>360</v>
      </c>
      <c r="I127" t="s">
        <v>335</v>
      </c>
      <c r="J127" s="104">
        <v>0.156243701138672</v>
      </c>
      <c r="K127" s="216" t="s">
        <v>340</v>
      </c>
      <c r="L127" t="s">
        <v>2194</v>
      </c>
      <c r="M127" s="204">
        <v>2.6666666666666665</v>
      </c>
      <c r="N127" s="204"/>
    </row>
    <row r="128" spans="1:14" ht="14.25" customHeight="1">
      <c r="A128" s="215" t="s">
        <v>391</v>
      </c>
      <c r="C128" s="215" t="s">
        <v>391</v>
      </c>
      <c r="D128" s="216" t="s">
        <v>398</v>
      </c>
      <c r="E128" t="s">
        <v>359</v>
      </c>
      <c r="F128" t="s">
        <v>313</v>
      </c>
      <c r="G128" t="s">
        <v>333</v>
      </c>
      <c r="H128" t="s">
        <v>360</v>
      </c>
      <c r="I128" t="s">
        <v>335</v>
      </c>
      <c r="J128" s="104">
        <v>0.51712768059146896</v>
      </c>
      <c r="K128" s="216" t="s">
        <v>340</v>
      </c>
      <c r="L128" t="s">
        <v>2194</v>
      </c>
      <c r="M128" s="204">
        <v>2.6666666666666665</v>
      </c>
      <c r="N128" s="204"/>
    </row>
    <row r="129" spans="1:14" ht="14.25" customHeight="1">
      <c r="A129" s="215" t="s">
        <v>391</v>
      </c>
      <c r="C129" s="215" t="s">
        <v>391</v>
      </c>
      <c r="D129" s="216" t="s">
        <v>398</v>
      </c>
      <c r="E129" t="s">
        <v>359</v>
      </c>
      <c r="F129" t="s">
        <v>144</v>
      </c>
      <c r="G129" t="s">
        <v>333</v>
      </c>
      <c r="H129" t="s">
        <v>360</v>
      </c>
      <c r="I129" t="s">
        <v>335</v>
      </c>
      <c r="J129" s="104">
        <v>6.2782409767398004E-2</v>
      </c>
      <c r="K129" s="216" t="s">
        <v>340</v>
      </c>
      <c r="L129" t="s">
        <v>2194</v>
      </c>
      <c r="M129" s="204">
        <v>2.6666666666666665</v>
      </c>
      <c r="N129" s="204"/>
    </row>
    <row r="130" spans="1:14" ht="14.25" customHeight="1">
      <c r="A130" s="215" t="s">
        <v>391</v>
      </c>
      <c r="C130" s="215" t="s">
        <v>391</v>
      </c>
      <c r="D130" s="216" t="s">
        <v>398</v>
      </c>
      <c r="E130" t="s">
        <v>359</v>
      </c>
      <c r="F130" t="s">
        <v>147</v>
      </c>
      <c r="G130" t="s">
        <v>333</v>
      </c>
      <c r="H130" t="s">
        <v>360</v>
      </c>
      <c r="I130" t="s">
        <v>335</v>
      </c>
      <c r="J130" s="104">
        <v>1.052236E-2</v>
      </c>
      <c r="K130" s="216" t="s">
        <v>340</v>
      </c>
      <c r="L130" t="s">
        <v>2194</v>
      </c>
      <c r="M130" s="204">
        <v>2.6666666666666665</v>
      </c>
      <c r="N130" s="204"/>
    </row>
    <row r="131" spans="1:14" ht="14.25" customHeight="1">
      <c r="A131" s="215" t="s">
        <v>391</v>
      </c>
      <c r="C131" s="215" t="s">
        <v>391</v>
      </c>
      <c r="D131" s="216" t="s">
        <v>398</v>
      </c>
      <c r="E131" t="s">
        <v>359</v>
      </c>
      <c r="F131" t="s">
        <v>150</v>
      </c>
      <c r="G131" t="s">
        <v>333</v>
      </c>
      <c r="H131" t="s">
        <v>360</v>
      </c>
      <c r="I131" t="s">
        <v>335</v>
      </c>
      <c r="J131" s="104">
        <v>0.28757920968539902</v>
      </c>
      <c r="K131" s="216" t="s">
        <v>340</v>
      </c>
      <c r="L131" t="s">
        <v>2194</v>
      </c>
      <c r="M131" s="204">
        <v>2.6666666666666665</v>
      </c>
      <c r="N131" s="204"/>
    </row>
    <row r="132" spans="1:14" ht="14.25" customHeight="1">
      <c r="A132" t="s">
        <v>391</v>
      </c>
      <c r="C132" t="s">
        <v>391</v>
      </c>
      <c r="D132" t="s">
        <v>391</v>
      </c>
      <c r="E132" t="s">
        <v>122</v>
      </c>
      <c r="F132" t="s">
        <v>136</v>
      </c>
      <c r="G132" t="s">
        <v>334</v>
      </c>
      <c r="H132" t="s">
        <v>334</v>
      </c>
      <c r="I132" t="s">
        <v>335</v>
      </c>
      <c r="J132" s="105">
        <v>-2.5533870920863774E-2</v>
      </c>
      <c r="K132" t="s">
        <v>340</v>
      </c>
      <c r="L132" t="s">
        <v>2194</v>
      </c>
      <c r="M132" s="204">
        <v>2.7</v>
      </c>
      <c r="N132" s="204"/>
    </row>
    <row r="133" spans="1:14" ht="14.25" customHeight="1">
      <c r="A133" t="s">
        <v>391</v>
      </c>
      <c r="C133" t="s">
        <v>391</v>
      </c>
      <c r="D133" t="s">
        <v>391</v>
      </c>
      <c r="E133" t="s">
        <v>122</v>
      </c>
      <c r="F133" t="s">
        <v>139</v>
      </c>
      <c r="G133" t="s">
        <v>334</v>
      </c>
      <c r="H133" t="s">
        <v>334</v>
      </c>
      <c r="I133" t="s">
        <v>335</v>
      </c>
      <c r="J133" s="104">
        <v>0</v>
      </c>
      <c r="K133" t="s">
        <v>340</v>
      </c>
      <c r="L133" t="s">
        <v>2194</v>
      </c>
      <c r="M133" s="204">
        <v>2.7</v>
      </c>
      <c r="N133" s="204"/>
    </row>
    <row r="134" spans="1:14" ht="14.25" customHeight="1">
      <c r="A134" t="s">
        <v>391</v>
      </c>
      <c r="C134" t="s">
        <v>391</v>
      </c>
      <c r="D134" t="s">
        <v>391</v>
      </c>
      <c r="E134" t="s">
        <v>122</v>
      </c>
      <c r="F134" t="s">
        <v>142</v>
      </c>
      <c r="G134" t="s">
        <v>334</v>
      </c>
      <c r="H134" t="s">
        <v>334</v>
      </c>
      <c r="I134" t="s">
        <v>335</v>
      </c>
      <c r="J134" s="105">
        <v>0.26961835765109304</v>
      </c>
      <c r="K134" t="s">
        <v>340</v>
      </c>
      <c r="L134" t="s">
        <v>2194</v>
      </c>
      <c r="M134" s="204">
        <v>2.7</v>
      </c>
      <c r="N134" s="204"/>
    </row>
    <row r="135" spans="1:14" ht="14.25" customHeight="1">
      <c r="A135" t="s">
        <v>391</v>
      </c>
      <c r="C135" t="s">
        <v>391</v>
      </c>
      <c r="D135" t="s">
        <v>391</v>
      </c>
      <c r="E135" t="s">
        <v>122</v>
      </c>
      <c r="F135" t="s">
        <v>144</v>
      </c>
      <c r="G135" t="s">
        <v>334</v>
      </c>
      <c r="H135" t="s">
        <v>334</v>
      </c>
      <c r="I135" t="s">
        <v>335</v>
      </c>
      <c r="J135" s="105">
        <v>6.0145920143423202E-2</v>
      </c>
      <c r="K135" t="s">
        <v>340</v>
      </c>
      <c r="L135" t="s">
        <v>2194</v>
      </c>
      <c r="M135" s="204">
        <v>2.7</v>
      </c>
      <c r="N135" s="204"/>
    </row>
    <row r="136" spans="1:14" ht="14.25" customHeight="1">
      <c r="A136" t="s">
        <v>391</v>
      </c>
      <c r="C136" t="s">
        <v>391</v>
      </c>
      <c r="D136" t="s">
        <v>391</v>
      </c>
      <c r="E136" t="s">
        <v>122</v>
      </c>
      <c r="F136" t="s">
        <v>150</v>
      </c>
      <c r="G136" t="s">
        <v>334</v>
      </c>
      <c r="H136" t="s">
        <v>334</v>
      </c>
      <c r="I136" t="s">
        <v>335</v>
      </c>
      <c r="J136" s="105">
        <v>0.29583036190702799</v>
      </c>
      <c r="K136" t="s">
        <v>340</v>
      </c>
      <c r="L136" t="s">
        <v>2194</v>
      </c>
      <c r="M136" s="204">
        <v>2.7</v>
      </c>
      <c r="N136" s="204"/>
    </row>
    <row r="137" spans="1:14" ht="14.25" customHeight="1">
      <c r="A137" t="s">
        <v>391</v>
      </c>
      <c r="C137" t="s">
        <v>391</v>
      </c>
      <c r="D137" t="s">
        <v>391</v>
      </c>
      <c r="E137" t="s">
        <v>122</v>
      </c>
      <c r="F137" t="s">
        <v>147</v>
      </c>
      <c r="G137" t="s">
        <v>334</v>
      </c>
      <c r="H137" t="s">
        <v>334</v>
      </c>
      <c r="I137" t="s">
        <v>335</v>
      </c>
      <c r="J137" s="105">
        <v>6.5670278181501396E-2</v>
      </c>
      <c r="K137" t="s">
        <v>340</v>
      </c>
      <c r="L137" t="s">
        <v>2194</v>
      </c>
      <c r="M137" s="204">
        <v>2.7</v>
      </c>
      <c r="N137" s="204"/>
    </row>
    <row r="138" spans="1:14" ht="14.25" customHeight="1">
      <c r="A138" t="s">
        <v>391</v>
      </c>
      <c r="C138" t="s">
        <v>391</v>
      </c>
      <c r="D138" t="s">
        <v>391</v>
      </c>
      <c r="E138" t="s">
        <v>122</v>
      </c>
      <c r="F138" t="s">
        <v>311</v>
      </c>
      <c r="G138" t="s">
        <v>334</v>
      </c>
      <c r="H138" t="s">
        <v>334</v>
      </c>
      <c r="I138" t="s">
        <v>335</v>
      </c>
      <c r="J138" s="105">
        <v>0.24408448673022926</v>
      </c>
      <c r="K138" t="s">
        <v>340</v>
      </c>
      <c r="L138" t="s">
        <v>2194</v>
      </c>
      <c r="M138" s="204">
        <v>2.7</v>
      </c>
      <c r="N138" s="204"/>
    </row>
    <row r="139" spans="1:14" ht="14.25" customHeight="1">
      <c r="A139" t="s">
        <v>391</v>
      </c>
      <c r="C139" t="s">
        <v>391</v>
      </c>
      <c r="D139" t="s">
        <v>391</v>
      </c>
      <c r="E139" t="s">
        <v>122</v>
      </c>
      <c r="F139" t="s">
        <v>313</v>
      </c>
      <c r="G139" t="s">
        <v>334</v>
      </c>
      <c r="H139" t="s">
        <v>334</v>
      </c>
      <c r="I139" t="s">
        <v>335</v>
      </c>
      <c r="J139" s="105">
        <v>0.66573104696218188</v>
      </c>
      <c r="K139" t="s">
        <v>340</v>
      </c>
      <c r="L139" t="s">
        <v>2194</v>
      </c>
      <c r="M139" s="204">
        <v>2.7</v>
      </c>
      <c r="N139" s="204"/>
    </row>
    <row r="140" spans="1:14" ht="14.25" customHeight="1">
      <c r="A140" t="s">
        <v>399</v>
      </c>
      <c r="C140" t="s">
        <v>399</v>
      </c>
      <c r="D140" t="s">
        <v>401</v>
      </c>
      <c r="E140" t="s">
        <v>114</v>
      </c>
      <c r="F140" t="s">
        <v>313</v>
      </c>
      <c r="G140" t="s">
        <v>333</v>
      </c>
      <c r="H140" t="s">
        <v>334</v>
      </c>
      <c r="I140" t="s">
        <v>338</v>
      </c>
      <c r="J140" s="104">
        <v>0.62</v>
      </c>
      <c r="K140" t="s">
        <v>339</v>
      </c>
      <c r="L140" t="s">
        <v>2194</v>
      </c>
      <c r="M140" s="204">
        <v>4</v>
      </c>
      <c r="N140" s="204"/>
    </row>
    <row r="141" spans="1:14" ht="14.25" customHeight="1">
      <c r="A141" t="s">
        <v>399</v>
      </c>
      <c r="C141" t="s">
        <v>399</v>
      </c>
      <c r="D141" t="s">
        <v>402</v>
      </c>
      <c r="E141" t="s">
        <v>114</v>
      </c>
      <c r="F141" t="s">
        <v>313</v>
      </c>
      <c r="G141" t="s">
        <v>333</v>
      </c>
      <c r="H141" t="s">
        <v>334</v>
      </c>
      <c r="I141" t="s">
        <v>338</v>
      </c>
      <c r="J141" s="104">
        <v>0.85</v>
      </c>
      <c r="K141" t="s">
        <v>339</v>
      </c>
      <c r="L141" t="s">
        <v>2194</v>
      </c>
      <c r="M141" s="204">
        <v>4</v>
      </c>
      <c r="N141" s="204"/>
    </row>
    <row r="142" spans="1:14" ht="14.25" customHeight="1">
      <c r="A142" t="s">
        <v>399</v>
      </c>
      <c r="C142" t="s">
        <v>399</v>
      </c>
      <c r="D142" t="s">
        <v>403</v>
      </c>
      <c r="E142" t="s">
        <v>114</v>
      </c>
      <c r="F142" t="s">
        <v>313</v>
      </c>
      <c r="G142" t="s">
        <v>333</v>
      </c>
      <c r="H142" t="s">
        <v>334</v>
      </c>
      <c r="I142" t="s">
        <v>338</v>
      </c>
      <c r="J142" s="104">
        <v>0.36</v>
      </c>
      <c r="K142" t="s">
        <v>339</v>
      </c>
      <c r="L142" t="s">
        <v>2194</v>
      </c>
      <c r="M142" s="204">
        <v>4</v>
      </c>
      <c r="N142" s="204"/>
    </row>
    <row r="143" spans="1:14" ht="14.25" customHeight="1">
      <c r="A143" t="s">
        <v>399</v>
      </c>
      <c r="C143" t="s">
        <v>399</v>
      </c>
      <c r="D143" t="s">
        <v>404</v>
      </c>
      <c r="E143" t="s">
        <v>114</v>
      </c>
      <c r="F143" t="s">
        <v>313</v>
      </c>
      <c r="G143" t="s">
        <v>333</v>
      </c>
      <c r="H143" t="s">
        <v>334</v>
      </c>
      <c r="I143" t="s">
        <v>338</v>
      </c>
      <c r="J143" s="104">
        <v>0.51</v>
      </c>
      <c r="K143" t="s">
        <v>339</v>
      </c>
      <c r="L143" t="s">
        <v>2194</v>
      </c>
      <c r="M143" s="204">
        <v>4</v>
      </c>
      <c r="N143" s="204"/>
    </row>
    <row r="144" spans="1:14" ht="14.25" customHeight="1">
      <c r="A144" t="s">
        <v>399</v>
      </c>
      <c r="C144" t="s">
        <v>399</v>
      </c>
      <c r="D144" t="s">
        <v>405</v>
      </c>
      <c r="E144" t="s">
        <v>114</v>
      </c>
      <c r="F144" t="s">
        <v>313</v>
      </c>
      <c r="G144" t="s">
        <v>333</v>
      </c>
      <c r="H144" t="s">
        <v>334</v>
      </c>
      <c r="I144" t="s">
        <v>338</v>
      </c>
      <c r="J144" s="104">
        <v>0.73</v>
      </c>
      <c r="K144" t="s">
        <v>339</v>
      </c>
      <c r="L144" t="s">
        <v>2196</v>
      </c>
      <c r="M144" s="204">
        <v>4</v>
      </c>
      <c r="N144" s="204"/>
    </row>
    <row r="145" spans="1:14" ht="14.25" customHeight="1">
      <c r="A145" t="s">
        <v>399</v>
      </c>
      <c r="C145" t="s">
        <v>399</v>
      </c>
      <c r="D145" t="s">
        <v>406</v>
      </c>
      <c r="E145" t="s">
        <v>114</v>
      </c>
      <c r="F145" t="s">
        <v>313</v>
      </c>
      <c r="G145" t="s">
        <v>333</v>
      </c>
      <c r="H145" t="s">
        <v>334</v>
      </c>
      <c r="I145" t="s">
        <v>338</v>
      </c>
      <c r="J145" s="104">
        <v>0.3</v>
      </c>
      <c r="K145" t="s">
        <v>339</v>
      </c>
      <c r="L145" t="s">
        <v>2194</v>
      </c>
      <c r="M145" s="204">
        <v>4</v>
      </c>
      <c r="N145" s="204"/>
    </row>
    <row r="146" spans="1:14" ht="14.25" customHeight="1">
      <c r="A146" t="s">
        <v>399</v>
      </c>
      <c r="C146" t="s">
        <v>399</v>
      </c>
      <c r="D146" s="216" t="s">
        <v>413</v>
      </c>
      <c r="E146" t="s">
        <v>359</v>
      </c>
      <c r="F146" t="s">
        <v>311</v>
      </c>
      <c r="G146" t="s">
        <v>333</v>
      </c>
      <c r="H146" t="s">
        <v>360</v>
      </c>
      <c r="I146" t="s">
        <v>335</v>
      </c>
      <c r="J146" s="104">
        <v>1.2854707443282301</v>
      </c>
      <c r="K146" s="216" t="s">
        <v>390</v>
      </c>
      <c r="L146" t="s">
        <v>2194</v>
      </c>
      <c r="M146" s="204">
        <v>2.6666666666666665</v>
      </c>
      <c r="N146" s="204"/>
    </row>
    <row r="147" spans="1:14" ht="14.25" customHeight="1">
      <c r="A147" t="s">
        <v>399</v>
      </c>
      <c r="C147" t="s">
        <v>399</v>
      </c>
      <c r="D147" s="216" t="s">
        <v>413</v>
      </c>
      <c r="E147" t="s">
        <v>359</v>
      </c>
      <c r="F147" t="s">
        <v>313</v>
      </c>
      <c r="G147" t="s">
        <v>333</v>
      </c>
      <c r="H147" t="s">
        <v>360</v>
      </c>
      <c r="I147" t="s">
        <v>335</v>
      </c>
      <c r="J147" s="104">
        <v>3.03535289933432</v>
      </c>
      <c r="K147" s="216" t="s">
        <v>390</v>
      </c>
      <c r="L147" t="s">
        <v>2194</v>
      </c>
      <c r="M147" s="204">
        <v>2.6666666666666665</v>
      </c>
      <c r="N147" s="204"/>
    </row>
    <row r="148" spans="1:14" ht="14.25" customHeight="1">
      <c r="A148" t="s">
        <v>399</v>
      </c>
      <c r="C148" t="s">
        <v>399</v>
      </c>
      <c r="D148" s="216" t="s">
        <v>413</v>
      </c>
      <c r="E148" t="s">
        <v>359</v>
      </c>
      <c r="F148" t="s">
        <v>144</v>
      </c>
      <c r="G148" t="s">
        <v>333</v>
      </c>
      <c r="H148" t="s">
        <v>360</v>
      </c>
      <c r="I148" t="s">
        <v>335</v>
      </c>
      <c r="J148" s="104">
        <v>2.77962072458094E-2</v>
      </c>
      <c r="K148" s="216" t="s">
        <v>390</v>
      </c>
      <c r="L148" t="s">
        <v>2194</v>
      </c>
      <c r="M148" s="204">
        <v>2.6666666666666665</v>
      </c>
      <c r="N148" s="204"/>
    </row>
    <row r="149" spans="1:14" ht="14.25" customHeight="1">
      <c r="A149" t="s">
        <v>399</v>
      </c>
      <c r="C149" t="s">
        <v>399</v>
      </c>
      <c r="D149" s="216" t="s">
        <v>413</v>
      </c>
      <c r="E149" t="s">
        <v>359</v>
      </c>
      <c r="F149" t="s">
        <v>147</v>
      </c>
      <c r="G149" t="s">
        <v>333</v>
      </c>
      <c r="H149" t="s">
        <v>360</v>
      </c>
      <c r="I149" t="s">
        <v>335</v>
      </c>
      <c r="J149" s="104">
        <v>1.60089349</v>
      </c>
      <c r="K149" s="216" t="s">
        <v>390</v>
      </c>
      <c r="L149" t="s">
        <v>2194</v>
      </c>
      <c r="M149" s="204">
        <v>2.6666666666666665</v>
      </c>
      <c r="N149" s="204"/>
    </row>
    <row r="150" spans="1:14" ht="14.25" customHeight="1">
      <c r="A150" t="s">
        <v>399</v>
      </c>
      <c r="C150" t="s">
        <v>399</v>
      </c>
      <c r="D150" s="216" t="s">
        <v>413</v>
      </c>
      <c r="E150" t="s">
        <v>359</v>
      </c>
      <c r="F150" t="s">
        <v>150</v>
      </c>
      <c r="G150" t="s">
        <v>333</v>
      </c>
      <c r="H150" t="s">
        <v>360</v>
      </c>
      <c r="I150" t="s">
        <v>335</v>
      </c>
      <c r="J150" s="104">
        <v>0.121192457760286</v>
      </c>
      <c r="K150" s="216" t="s">
        <v>390</v>
      </c>
      <c r="L150" t="s">
        <v>2194</v>
      </c>
      <c r="M150" s="204">
        <v>2.6666666666666665</v>
      </c>
      <c r="N150" s="204"/>
    </row>
    <row r="151" spans="1:14" ht="14.25" customHeight="1">
      <c r="A151" t="s">
        <v>399</v>
      </c>
      <c r="C151" t="s">
        <v>399</v>
      </c>
      <c r="D151" t="s">
        <v>400</v>
      </c>
      <c r="E151" t="s">
        <v>118</v>
      </c>
      <c r="F151" t="s">
        <v>311</v>
      </c>
      <c r="G151" t="s">
        <v>360</v>
      </c>
      <c r="H151" t="s">
        <v>360</v>
      </c>
      <c r="I151" t="s">
        <v>377</v>
      </c>
      <c r="J151" s="104">
        <v>0.53004121043410202</v>
      </c>
      <c r="K151" t="s">
        <v>365</v>
      </c>
      <c r="L151" t="s">
        <v>2194</v>
      </c>
      <c r="M151" s="204">
        <v>3</v>
      </c>
      <c r="N151" s="204"/>
    </row>
    <row r="152" spans="1:14" ht="14.25" customHeight="1">
      <c r="A152" t="s">
        <v>399</v>
      </c>
      <c r="C152" t="s">
        <v>399</v>
      </c>
      <c r="D152" t="s">
        <v>400</v>
      </c>
      <c r="E152" t="s">
        <v>118</v>
      </c>
      <c r="F152" t="s">
        <v>147</v>
      </c>
      <c r="G152" t="s">
        <v>360</v>
      </c>
      <c r="H152" t="s">
        <v>360</v>
      </c>
      <c r="I152" t="s">
        <v>377</v>
      </c>
      <c r="J152" s="104">
        <v>0.55373496646151998</v>
      </c>
      <c r="K152" t="s">
        <v>365</v>
      </c>
      <c r="L152" t="s">
        <v>2194</v>
      </c>
      <c r="M152" s="204">
        <v>3</v>
      </c>
      <c r="N152" s="204"/>
    </row>
    <row r="153" spans="1:14" ht="14.25" customHeight="1">
      <c r="A153" t="s">
        <v>399</v>
      </c>
      <c r="C153" t="s">
        <v>399</v>
      </c>
      <c r="D153" t="s">
        <v>400</v>
      </c>
      <c r="E153" t="s">
        <v>118</v>
      </c>
      <c r="F153" t="s">
        <v>150</v>
      </c>
      <c r="G153" t="s">
        <v>360</v>
      </c>
      <c r="H153" t="s">
        <v>360</v>
      </c>
      <c r="I153" t="s">
        <v>377</v>
      </c>
      <c r="J153" s="104">
        <v>0.16377121115409199</v>
      </c>
      <c r="K153" t="s">
        <v>365</v>
      </c>
      <c r="L153" t="s">
        <v>2194</v>
      </c>
      <c r="M153" s="204">
        <v>3</v>
      </c>
      <c r="N153" s="204"/>
    </row>
    <row r="154" spans="1:14" ht="14.25" customHeight="1">
      <c r="A154" t="s">
        <v>399</v>
      </c>
      <c r="C154" t="s">
        <v>399</v>
      </c>
      <c r="D154" t="s">
        <v>400</v>
      </c>
      <c r="E154" t="s">
        <v>118</v>
      </c>
      <c r="F154" t="s">
        <v>313</v>
      </c>
      <c r="G154" t="s">
        <v>360</v>
      </c>
      <c r="H154" t="s">
        <v>360</v>
      </c>
      <c r="I154" t="s">
        <v>377</v>
      </c>
      <c r="J154" s="104">
        <v>1.6828510000000001</v>
      </c>
      <c r="K154" t="s">
        <v>365</v>
      </c>
      <c r="L154" t="s">
        <v>2194</v>
      </c>
      <c r="M154" s="204">
        <v>3</v>
      </c>
      <c r="N154" s="204"/>
    </row>
    <row r="155" spans="1:14" ht="14.25" customHeight="1">
      <c r="A155" t="s">
        <v>399</v>
      </c>
      <c r="C155" t="s">
        <v>399</v>
      </c>
      <c r="D155" t="s">
        <v>400</v>
      </c>
      <c r="E155" t="s">
        <v>118</v>
      </c>
      <c r="F155" t="s">
        <v>144</v>
      </c>
      <c r="G155" t="s">
        <v>360</v>
      </c>
      <c r="H155" t="s">
        <v>360</v>
      </c>
      <c r="I155" t="s">
        <v>377</v>
      </c>
      <c r="J155" s="104">
        <v>0.43530379265561803</v>
      </c>
      <c r="K155" t="s">
        <v>365</v>
      </c>
      <c r="L155" t="s">
        <v>2194</v>
      </c>
      <c r="M155" s="204">
        <v>3</v>
      </c>
      <c r="N155" s="204"/>
    </row>
    <row r="156" spans="1:14" ht="14.25" customHeight="1">
      <c r="A156" t="s">
        <v>399</v>
      </c>
      <c r="C156" t="s">
        <v>399</v>
      </c>
      <c r="D156" t="s">
        <v>400</v>
      </c>
      <c r="E156" t="s">
        <v>118</v>
      </c>
      <c r="F156" t="s">
        <v>311</v>
      </c>
      <c r="G156" t="s">
        <v>378</v>
      </c>
      <c r="H156" t="s">
        <v>360</v>
      </c>
      <c r="I156" t="s">
        <v>377</v>
      </c>
      <c r="J156" s="104">
        <v>0.53004121043410202</v>
      </c>
      <c r="K156" t="s">
        <v>365</v>
      </c>
      <c r="L156" t="s">
        <v>2194</v>
      </c>
      <c r="M156" s="204">
        <v>3</v>
      </c>
      <c r="N156" s="204"/>
    </row>
    <row r="157" spans="1:14" ht="14.25" customHeight="1">
      <c r="A157" t="s">
        <v>399</v>
      </c>
      <c r="C157" t="s">
        <v>399</v>
      </c>
      <c r="D157" t="s">
        <v>400</v>
      </c>
      <c r="E157" t="s">
        <v>118</v>
      </c>
      <c r="F157" t="s">
        <v>147</v>
      </c>
      <c r="G157" t="s">
        <v>378</v>
      </c>
      <c r="H157" t="s">
        <v>360</v>
      </c>
      <c r="I157" t="s">
        <v>377</v>
      </c>
      <c r="J157" s="104">
        <v>0.55373496646151998</v>
      </c>
      <c r="K157" t="s">
        <v>365</v>
      </c>
      <c r="L157" t="s">
        <v>2194</v>
      </c>
      <c r="M157" s="204">
        <v>3</v>
      </c>
      <c r="N157" s="204"/>
    </row>
    <row r="158" spans="1:14" ht="14.25" customHeight="1">
      <c r="A158" t="s">
        <v>399</v>
      </c>
      <c r="C158" t="s">
        <v>399</v>
      </c>
      <c r="D158" t="s">
        <v>400</v>
      </c>
      <c r="E158" t="s">
        <v>118</v>
      </c>
      <c r="F158" t="s">
        <v>150</v>
      </c>
      <c r="G158" t="s">
        <v>378</v>
      </c>
      <c r="H158" t="s">
        <v>360</v>
      </c>
      <c r="I158" t="s">
        <v>377</v>
      </c>
      <c r="J158" s="104">
        <v>0.84353139892246198</v>
      </c>
      <c r="K158" t="s">
        <v>365</v>
      </c>
      <c r="L158" t="s">
        <v>2194</v>
      </c>
      <c r="M158" s="204">
        <v>3</v>
      </c>
      <c r="N158" s="204"/>
    </row>
    <row r="159" spans="1:14" ht="14.25" customHeight="1">
      <c r="A159" t="s">
        <v>399</v>
      </c>
      <c r="C159" t="s">
        <v>399</v>
      </c>
      <c r="D159" t="s">
        <v>400</v>
      </c>
      <c r="E159" t="s">
        <v>118</v>
      </c>
      <c r="F159" t="s">
        <v>313</v>
      </c>
      <c r="G159" t="s">
        <v>378</v>
      </c>
      <c r="H159" t="s">
        <v>360</v>
      </c>
      <c r="I159" t="s">
        <v>377</v>
      </c>
      <c r="J159" s="104">
        <v>2.3861409999999998</v>
      </c>
      <c r="K159" t="s">
        <v>365</v>
      </c>
      <c r="L159" t="s">
        <v>2194</v>
      </c>
      <c r="M159" s="204">
        <v>3</v>
      </c>
      <c r="N159" s="204"/>
    </row>
    <row r="160" spans="1:14" ht="14.25" customHeight="1">
      <c r="A160" t="s">
        <v>399</v>
      </c>
      <c r="C160" t="s">
        <v>399</v>
      </c>
      <c r="D160" t="s">
        <v>400</v>
      </c>
      <c r="E160" t="s">
        <v>118</v>
      </c>
      <c r="F160" t="s">
        <v>144</v>
      </c>
      <c r="G160" t="s">
        <v>378</v>
      </c>
      <c r="H160" t="s">
        <v>360</v>
      </c>
      <c r="I160" t="s">
        <v>377</v>
      </c>
      <c r="J160" s="104">
        <v>0.458833518574852</v>
      </c>
      <c r="K160" t="s">
        <v>365</v>
      </c>
      <c r="L160" t="s">
        <v>2194</v>
      </c>
      <c r="M160" s="204">
        <v>3</v>
      </c>
      <c r="N160" s="204"/>
    </row>
    <row r="161" spans="1:14" ht="14.25" customHeight="1">
      <c r="A161" t="s">
        <v>399</v>
      </c>
      <c r="C161" t="s">
        <v>399</v>
      </c>
      <c r="D161" t="s">
        <v>407</v>
      </c>
      <c r="E161" t="s">
        <v>118</v>
      </c>
      <c r="F161" t="s">
        <v>311</v>
      </c>
      <c r="G161" t="s">
        <v>360</v>
      </c>
      <c r="H161" t="s">
        <v>360</v>
      </c>
      <c r="I161" t="s">
        <v>377</v>
      </c>
      <c r="J161" s="104">
        <v>0.42912610821692798</v>
      </c>
      <c r="K161" t="s">
        <v>365</v>
      </c>
      <c r="L161" t="s">
        <v>2194</v>
      </c>
      <c r="M161" s="204">
        <v>3</v>
      </c>
      <c r="N161" s="204"/>
    </row>
    <row r="162" spans="1:14" ht="14.25" customHeight="1">
      <c r="A162" t="s">
        <v>399</v>
      </c>
      <c r="C162" t="s">
        <v>399</v>
      </c>
      <c r="D162" t="s">
        <v>407</v>
      </c>
      <c r="E162" t="s">
        <v>118</v>
      </c>
      <c r="F162" t="s">
        <v>147</v>
      </c>
      <c r="G162" t="s">
        <v>360</v>
      </c>
      <c r="H162" t="s">
        <v>360</v>
      </c>
      <c r="I162" t="s">
        <v>377</v>
      </c>
      <c r="J162" s="104">
        <v>0.85802777252506401</v>
      </c>
      <c r="K162" t="s">
        <v>365</v>
      </c>
      <c r="L162" t="s">
        <v>2194</v>
      </c>
      <c r="M162" s="204">
        <v>3</v>
      </c>
      <c r="N162" s="204"/>
    </row>
    <row r="163" spans="1:14" ht="14.25" customHeight="1">
      <c r="A163" t="s">
        <v>399</v>
      </c>
      <c r="C163" t="s">
        <v>399</v>
      </c>
      <c r="D163" t="s">
        <v>407</v>
      </c>
      <c r="E163" t="s">
        <v>118</v>
      </c>
      <c r="F163" t="s">
        <v>150</v>
      </c>
      <c r="G163" t="s">
        <v>360</v>
      </c>
      <c r="H163" t="s">
        <v>360</v>
      </c>
      <c r="I163" t="s">
        <v>377</v>
      </c>
      <c r="J163" s="104">
        <v>0.237173373906749</v>
      </c>
      <c r="K163" t="s">
        <v>365</v>
      </c>
      <c r="L163" t="s">
        <v>2194</v>
      </c>
      <c r="M163" s="204">
        <v>3</v>
      </c>
      <c r="N163" s="204"/>
    </row>
    <row r="164" spans="1:14" ht="14.25" customHeight="1">
      <c r="A164" t="s">
        <v>399</v>
      </c>
      <c r="C164" t="s">
        <v>399</v>
      </c>
      <c r="D164" t="s">
        <v>407</v>
      </c>
      <c r="E164" t="s">
        <v>118</v>
      </c>
      <c r="F164" t="s">
        <v>313</v>
      </c>
      <c r="G164" t="s">
        <v>360</v>
      </c>
      <c r="H164" t="s">
        <v>360</v>
      </c>
      <c r="I164" t="s">
        <v>377</v>
      </c>
      <c r="J164" s="104">
        <v>1.7423960000000001</v>
      </c>
      <c r="K164" t="s">
        <v>365</v>
      </c>
      <c r="L164" t="s">
        <v>2194</v>
      </c>
      <c r="M164" s="204">
        <v>3</v>
      </c>
      <c r="N164" s="204"/>
    </row>
    <row r="165" spans="1:14" ht="14.25" customHeight="1">
      <c r="A165" t="s">
        <v>399</v>
      </c>
      <c r="C165" t="s">
        <v>399</v>
      </c>
      <c r="D165" t="s">
        <v>407</v>
      </c>
      <c r="E165" t="s">
        <v>118</v>
      </c>
      <c r="F165" t="s">
        <v>144</v>
      </c>
      <c r="G165" t="s">
        <v>360</v>
      </c>
      <c r="H165" t="s">
        <v>360</v>
      </c>
      <c r="I165" t="s">
        <v>377</v>
      </c>
      <c r="J165" s="104">
        <v>0.218068736825586</v>
      </c>
      <c r="K165" t="s">
        <v>365</v>
      </c>
      <c r="L165" t="s">
        <v>2194</v>
      </c>
      <c r="M165" s="204">
        <v>3</v>
      </c>
      <c r="N165" s="204"/>
    </row>
    <row r="166" spans="1:14" ht="14.25" customHeight="1">
      <c r="A166" t="s">
        <v>399</v>
      </c>
      <c r="C166" t="s">
        <v>399</v>
      </c>
      <c r="D166" t="s">
        <v>407</v>
      </c>
      <c r="E166" t="s">
        <v>118</v>
      </c>
      <c r="F166" t="s">
        <v>311</v>
      </c>
      <c r="G166" t="s">
        <v>378</v>
      </c>
      <c r="H166" t="s">
        <v>360</v>
      </c>
      <c r="I166" t="s">
        <v>377</v>
      </c>
      <c r="J166" s="104">
        <v>0.42912610821692798</v>
      </c>
      <c r="K166" t="s">
        <v>365</v>
      </c>
      <c r="L166" t="s">
        <v>2194</v>
      </c>
      <c r="M166" s="204">
        <v>3</v>
      </c>
      <c r="N166" s="204"/>
    </row>
    <row r="167" spans="1:14" ht="14.25" customHeight="1">
      <c r="A167" t="s">
        <v>399</v>
      </c>
      <c r="C167" t="s">
        <v>399</v>
      </c>
      <c r="D167" t="s">
        <v>407</v>
      </c>
      <c r="E167" t="s">
        <v>118</v>
      </c>
      <c r="F167" t="s">
        <v>147</v>
      </c>
      <c r="G167" t="s">
        <v>378</v>
      </c>
      <c r="H167" t="s">
        <v>360</v>
      </c>
      <c r="I167" t="s">
        <v>377</v>
      </c>
      <c r="J167" s="104">
        <v>0.85802777252506401</v>
      </c>
      <c r="K167" t="s">
        <v>365</v>
      </c>
      <c r="L167" t="s">
        <v>2194</v>
      </c>
      <c r="M167" s="204">
        <v>3</v>
      </c>
      <c r="N167" s="204"/>
    </row>
    <row r="168" spans="1:14" ht="14.25" customHeight="1">
      <c r="A168" t="s">
        <v>399</v>
      </c>
      <c r="C168" t="s">
        <v>399</v>
      </c>
      <c r="D168" t="s">
        <v>407</v>
      </c>
      <c r="E168" t="s">
        <v>118</v>
      </c>
      <c r="F168" t="s">
        <v>150</v>
      </c>
      <c r="G168" t="s">
        <v>378</v>
      </c>
      <c r="H168" t="s">
        <v>360</v>
      </c>
      <c r="I168" t="s">
        <v>377</v>
      </c>
      <c r="J168" s="104">
        <v>0.38066621470723599</v>
      </c>
      <c r="K168" t="s">
        <v>365</v>
      </c>
      <c r="L168" t="s">
        <v>2194</v>
      </c>
      <c r="M168" s="204">
        <v>3</v>
      </c>
      <c r="N168" s="204"/>
    </row>
    <row r="169" spans="1:14" ht="14.25" customHeight="1">
      <c r="A169" t="s">
        <v>399</v>
      </c>
      <c r="C169" t="s">
        <v>399</v>
      </c>
      <c r="D169" t="s">
        <v>407</v>
      </c>
      <c r="E169" t="s">
        <v>118</v>
      </c>
      <c r="F169" t="s">
        <v>313</v>
      </c>
      <c r="G169" t="s">
        <v>378</v>
      </c>
      <c r="H169" t="s">
        <v>360</v>
      </c>
      <c r="I169" t="s">
        <v>377</v>
      </c>
      <c r="J169" s="104">
        <v>1.909419</v>
      </c>
      <c r="K169" t="s">
        <v>365</v>
      </c>
      <c r="L169" t="s">
        <v>2194</v>
      </c>
      <c r="M169" s="204">
        <v>3</v>
      </c>
      <c r="N169" s="204"/>
    </row>
    <row r="170" spans="1:14" ht="14.25" customHeight="1">
      <c r="A170" t="s">
        <v>399</v>
      </c>
      <c r="C170" t="s">
        <v>399</v>
      </c>
      <c r="D170" t="s">
        <v>407</v>
      </c>
      <c r="E170" t="s">
        <v>118</v>
      </c>
      <c r="F170" t="s">
        <v>144</v>
      </c>
      <c r="G170" t="s">
        <v>378</v>
      </c>
      <c r="H170" t="s">
        <v>360</v>
      </c>
      <c r="I170" t="s">
        <v>377</v>
      </c>
      <c r="J170" s="104">
        <v>0.24159846274482</v>
      </c>
      <c r="K170" t="s">
        <v>365</v>
      </c>
      <c r="L170" t="s">
        <v>2194</v>
      </c>
      <c r="M170" s="204">
        <v>3</v>
      </c>
      <c r="N170" s="204"/>
    </row>
    <row r="171" spans="1:14" ht="14.25" customHeight="1">
      <c r="A171" t="s">
        <v>399</v>
      </c>
      <c r="C171" t="s">
        <v>399</v>
      </c>
      <c r="D171" t="s">
        <v>408</v>
      </c>
      <c r="E171" t="s">
        <v>118</v>
      </c>
      <c r="F171" t="s">
        <v>311</v>
      </c>
      <c r="G171" t="s">
        <v>360</v>
      </c>
      <c r="H171" t="s">
        <v>360</v>
      </c>
      <c r="I171" t="s">
        <v>377</v>
      </c>
      <c r="J171" s="104">
        <v>6.1479385131365097E-2</v>
      </c>
      <c r="K171" t="s">
        <v>365</v>
      </c>
      <c r="L171" t="s">
        <v>2194</v>
      </c>
      <c r="M171" s="204">
        <v>3</v>
      </c>
      <c r="N171" s="204"/>
    </row>
    <row r="172" spans="1:14" ht="14.25" customHeight="1">
      <c r="A172" t="s">
        <v>399</v>
      </c>
      <c r="C172" t="s">
        <v>399</v>
      </c>
      <c r="D172" t="s">
        <v>408</v>
      </c>
      <c r="E172" t="s">
        <v>118</v>
      </c>
      <c r="F172" t="s">
        <v>147</v>
      </c>
      <c r="G172" t="s">
        <v>360</v>
      </c>
      <c r="H172" t="s">
        <v>360</v>
      </c>
      <c r="I172" t="s">
        <v>377</v>
      </c>
      <c r="J172" s="104">
        <v>0.85802777252506401</v>
      </c>
      <c r="K172" t="s">
        <v>365</v>
      </c>
      <c r="L172" t="s">
        <v>2194</v>
      </c>
      <c r="M172" s="204">
        <v>3</v>
      </c>
      <c r="N172" s="204"/>
    </row>
    <row r="173" spans="1:14" ht="14.25" customHeight="1">
      <c r="A173" t="s">
        <v>399</v>
      </c>
      <c r="C173" t="s">
        <v>399</v>
      </c>
      <c r="D173" t="s">
        <v>408</v>
      </c>
      <c r="E173" t="s">
        <v>118</v>
      </c>
      <c r="F173" t="s">
        <v>150</v>
      </c>
      <c r="G173" t="s">
        <v>360</v>
      </c>
      <c r="H173" t="s">
        <v>360</v>
      </c>
      <c r="I173" t="s">
        <v>377</v>
      </c>
      <c r="J173" s="104">
        <v>8.5785956122698598E-2</v>
      </c>
      <c r="K173" t="s">
        <v>365</v>
      </c>
      <c r="L173" t="s">
        <v>2194</v>
      </c>
      <c r="M173" s="204">
        <v>3</v>
      </c>
      <c r="N173" s="204"/>
    </row>
    <row r="174" spans="1:14" ht="14.25" customHeight="1">
      <c r="A174" t="s">
        <v>399</v>
      </c>
      <c r="C174" t="s">
        <v>399</v>
      </c>
      <c r="D174" t="s">
        <v>408</v>
      </c>
      <c r="E174" t="s">
        <v>118</v>
      </c>
      <c r="F174" t="s">
        <v>313</v>
      </c>
      <c r="G174" t="s">
        <v>360</v>
      </c>
      <c r="H174" t="s">
        <v>360</v>
      </c>
      <c r="I174" t="s">
        <v>377</v>
      </c>
      <c r="J174" s="104">
        <v>1.2331449999999999</v>
      </c>
      <c r="K174" t="s">
        <v>365</v>
      </c>
      <c r="L174" t="s">
        <v>2194</v>
      </c>
      <c r="M174" s="204">
        <v>3</v>
      </c>
      <c r="N174" s="204"/>
    </row>
    <row r="175" spans="1:14" ht="14.25" customHeight="1">
      <c r="A175" t="s">
        <v>399</v>
      </c>
      <c r="C175" t="s">
        <v>399</v>
      </c>
      <c r="D175" t="s">
        <v>408</v>
      </c>
      <c r="E175" t="s">
        <v>118</v>
      </c>
      <c r="F175" t="s">
        <v>144</v>
      </c>
      <c r="G175" t="s">
        <v>360</v>
      </c>
      <c r="H175" t="s">
        <v>360</v>
      </c>
      <c r="I175" t="s">
        <v>377</v>
      </c>
      <c r="J175" s="104">
        <v>0.22785187139447799</v>
      </c>
      <c r="K175" t="s">
        <v>365</v>
      </c>
      <c r="L175" t="s">
        <v>2194</v>
      </c>
      <c r="M175" s="204">
        <v>3</v>
      </c>
      <c r="N175" s="204"/>
    </row>
    <row r="176" spans="1:14" ht="14.25" customHeight="1">
      <c r="A176" t="s">
        <v>399</v>
      </c>
      <c r="C176" t="s">
        <v>399</v>
      </c>
      <c r="D176" t="s">
        <v>408</v>
      </c>
      <c r="E176" t="s">
        <v>118</v>
      </c>
      <c r="F176" t="s">
        <v>311</v>
      </c>
      <c r="G176" t="s">
        <v>378</v>
      </c>
      <c r="H176" t="s">
        <v>360</v>
      </c>
      <c r="I176" t="s">
        <v>377</v>
      </c>
      <c r="J176" s="104">
        <v>6.1479385131365097E-2</v>
      </c>
      <c r="K176" t="s">
        <v>365</v>
      </c>
      <c r="L176" t="s">
        <v>2194</v>
      </c>
      <c r="M176" s="204">
        <v>3</v>
      </c>
      <c r="N176" s="204"/>
    </row>
    <row r="177" spans="1:14" ht="14.25" customHeight="1">
      <c r="A177" t="s">
        <v>399</v>
      </c>
      <c r="C177" t="s">
        <v>399</v>
      </c>
      <c r="D177" t="s">
        <v>408</v>
      </c>
      <c r="E177" t="s">
        <v>118</v>
      </c>
      <c r="F177" t="s">
        <v>147</v>
      </c>
      <c r="G177" t="s">
        <v>378</v>
      </c>
      <c r="H177" t="s">
        <v>360</v>
      </c>
      <c r="I177" t="s">
        <v>377</v>
      </c>
      <c r="J177" s="104">
        <v>0.85802777252506401</v>
      </c>
      <c r="K177" t="s">
        <v>365</v>
      </c>
      <c r="L177" t="s">
        <v>2194</v>
      </c>
      <c r="M177" s="204">
        <v>3</v>
      </c>
      <c r="N177" s="204"/>
    </row>
    <row r="178" spans="1:14" ht="14.25" customHeight="1">
      <c r="A178" t="s">
        <v>399</v>
      </c>
      <c r="C178" t="s">
        <v>399</v>
      </c>
      <c r="D178" t="s">
        <v>408</v>
      </c>
      <c r="E178" t="s">
        <v>118</v>
      </c>
      <c r="F178" t="s">
        <v>150</v>
      </c>
      <c r="G178" t="s">
        <v>378</v>
      </c>
      <c r="H178" t="s">
        <v>360</v>
      </c>
      <c r="I178" t="s">
        <v>377</v>
      </c>
      <c r="J178" s="104">
        <v>0.246803533364127</v>
      </c>
      <c r="K178" t="s">
        <v>365</v>
      </c>
      <c r="L178" t="s">
        <v>2194</v>
      </c>
      <c r="M178" s="204">
        <v>3</v>
      </c>
      <c r="N178" s="204"/>
    </row>
    <row r="179" spans="1:14" ht="14.25" customHeight="1">
      <c r="A179" t="s">
        <v>399</v>
      </c>
      <c r="C179" t="s">
        <v>399</v>
      </c>
      <c r="D179" t="s">
        <v>408</v>
      </c>
      <c r="E179" t="s">
        <v>118</v>
      </c>
      <c r="F179" t="s">
        <v>313</v>
      </c>
      <c r="G179" t="s">
        <v>378</v>
      </c>
      <c r="H179" t="s">
        <v>360</v>
      </c>
      <c r="I179" t="s">
        <v>377</v>
      </c>
      <c r="J179" s="104">
        <v>1.417918</v>
      </c>
      <c r="K179" t="s">
        <v>365</v>
      </c>
      <c r="L179" t="s">
        <v>2194</v>
      </c>
      <c r="M179" s="204">
        <v>3</v>
      </c>
      <c r="N179" s="204"/>
    </row>
    <row r="180" spans="1:14" ht="14.25" customHeight="1">
      <c r="A180" t="s">
        <v>399</v>
      </c>
      <c r="C180" t="s">
        <v>399</v>
      </c>
      <c r="D180" t="s">
        <v>408</v>
      </c>
      <c r="E180" t="s">
        <v>118</v>
      </c>
      <c r="F180" t="s">
        <v>144</v>
      </c>
      <c r="G180" t="s">
        <v>378</v>
      </c>
      <c r="H180" t="s">
        <v>360</v>
      </c>
      <c r="I180" t="s">
        <v>377</v>
      </c>
      <c r="J180" s="104">
        <v>0.25160778485158702</v>
      </c>
      <c r="K180" t="s">
        <v>365</v>
      </c>
      <c r="L180" t="s">
        <v>2194</v>
      </c>
      <c r="M180" s="204">
        <v>3</v>
      </c>
      <c r="N180" s="204"/>
    </row>
    <row r="181" spans="1:14" ht="14.25" customHeight="1">
      <c r="A181" t="s">
        <v>399</v>
      </c>
      <c r="C181" t="s">
        <v>399</v>
      </c>
      <c r="D181" t="s">
        <v>409</v>
      </c>
      <c r="E181" t="s">
        <v>118</v>
      </c>
      <c r="F181" t="s">
        <v>311</v>
      </c>
      <c r="G181" t="s">
        <v>360</v>
      </c>
      <c r="H181" t="s">
        <v>360</v>
      </c>
      <c r="I181" t="s">
        <v>377</v>
      </c>
      <c r="J181" s="104">
        <v>1.2295877026273001</v>
      </c>
      <c r="K181" t="s">
        <v>365</v>
      </c>
      <c r="L181" t="s">
        <v>2194</v>
      </c>
      <c r="M181" s="204">
        <v>3</v>
      </c>
      <c r="N181" s="204"/>
    </row>
    <row r="182" spans="1:14" ht="14.25" customHeight="1">
      <c r="A182" t="s">
        <v>399</v>
      </c>
      <c r="C182" t="s">
        <v>399</v>
      </c>
      <c r="D182" t="s">
        <v>409</v>
      </c>
      <c r="E182" t="s">
        <v>118</v>
      </c>
      <c r="F182" t="s">
        <v>147</v>
      </c>
      <c r="G182" t="s">
        <v>360</v>
      </c>
      <c r="H182" t="s">
        <v>360</v>
      </c>
      <c r="I182" t="s">
        <v>377</v>
      </c>
      <c r="J182" s="104">
        <v>1.9137852220944499E-2</v>
      </c>
      <c r="K182" t="s">
        <v>365</v>
      </c>
      <c r="L182" t="s">
        <v>2194</v>
      </c>
      <c r="M182" s="204">
        <v>3</v>
      </c>
      <c r="N182" s="204"/>
    </row>
    <row r="183" spans="1:14" ht="14.25" customHeight="1">
      <c r="A183" t="s">
        <v>399</v>
      </c>
      <c r="C183" t="s">
        <v>399</v>
      </c>
      <c r="D183" t="s">
        <v>409</v>
      </c>
      <c r="E183" t="s">
        <v>118</v>
      </c>
      <c r="F183" t="s">
        <v>150</v>
      </c>
      <c r="G183" t="s">
        <v>360</v>
      </c>
      <c r="H183" t="s">
        <v>360</v>
      </c>
      <c r="I183" t="s">
        <v>377</v>
      </c>
      <c r="J183" s="104">
        <v>0.382403086412749</v>
      </c>
      <c r="K183" t="s">
        <v>365</v>
      </c>
      <c r="L183" t="s">
        <v>2194</v>
      </c>
      <c r="M183" s="204">
        <v>3</v>
      </c>
      <c r="N183" s="204"/>
    </row>
    <row r="184" spans="1:14" ht="14.25" customHeight="1">
      <c r="A184" t="s">
        <v>399</v>
      </c>
      <c r="C184" t="s">
        <v>399</v>
      </c>
      <c r="D184" t="s">
        <v>409</v>
      </c>
      <c r="E184" t="s">
        <v>118</v>
      </c>
      <c r="F184" t="s">
        <v>313</v>
      </c>
      <c r="G184" t="s">
        <v>360</v>
      </c>
      <c r="H184" t="s">
        <v>360</v>
      </c>
      <c r="I184" t="s">
        <v>377</v>
      </c>
      <c r="J184" s="104">
        <v>1.6668259999999999</v>
      </c>
      <c r="K184" t="s">
        <v>365</v>
      </c>
      <c r="L184" t="s">
        <v>2194</v>
      </c>
      <c r="M184" s="204">
        <v>3</v>
      </c>
      <c r="N184" s="204"/>
    </row>
    <row r="185" spans="1:14" ht="14.25" customHeight="1">
      <c r="A185" t="s">
        <v>399</v>
      </c>
      <c r="C185" t="s">
        <v>399</v>
      </c>
      <c r="D185" t="s">
        <v>409</v>
      </c>
      <c r="E185" t="s">
        <v>118</v>
      </c>
      <c r="F185" t="s">
        <v>144</v>
      </c>
      <c r="G185" t="s">
        <v>360</v>
      </c>
      <c r="H185" t="s">
        <v>360</v>
      </c>
      <c r="I185" t="s">
        <v>377</v>
      </c>
      <c r="J185" s="104">
        <v>3.5697446472208398E-2</v>
      </c>
      <c r="K185" t="s">
        <v>365</v>
      </c>
      <c r="L185" t="s">
        <v>2194</v>
      </c>
      <c r="M185" s="204">
        <v>3</v>
      </c>
      <c r="N185" s="204"/>
    </row>
    <row r="186" spans="1:14" ht="14.25" customHeight="1">
      <c r="A186" t="s">
        <v>399</v>
      </c>
      <c r="C186" t="s">
        <v>399</v>
      </c>
      <c r="D186" t="s">
        <v>409</v>
      </c>
      <c r="E186" t="s">
        <v>118</v>
      </c>
      <c r="F186" t="s">
        <v>311</v>
      </c>
      <c r="G186" t="s">
        <v>378</v>
      </c>
      <c r="H186" t="s">
        <v>360</v>
      </c>
      <c r="I186" t="s">
        <v>377</v>
      </c>
      <c r="J186" s="104">
        <v>1.2295877026273001</v>
      </c>
      <c r="K186" t="s">
        <v>365</v>
      </c>
      <c r="L186" t="s">
        <v>2194</v>
      </c>
      <c r="M186" s="204">
        <v>3</v>
      </c>
      <c r="N186" s="204"/>
    </row>
    <row r="187" spans="1:14" ht="14.25" customHeight="1">
      <c r="A187" t="s">
        <v>399</v>
      </c>
      <c r="C187" t="s">
        <v>399</v>
      </c>
      <c r="D187" t="s">
        <v>409</v>
      </c>
      <c r="E187" t="s">
        <v>118</v>
      </c>
      <c r="F187" t="s">
        <v>147</v>
      </c>
      <c r="G187" t="s">
        <v>378</v>
      </c>
      <c r="H187" t="s">
        <v>360</v>
      </c>
      <c r="I187" t="s">
        <v>377</v>
      </c>
      <c r="J187" s="104">
        <v>1.9137852220944499E-2</v>
      </c>
      <c r="K187" t="s">
        <v>365</v>
      </c>
      <c r="L187" t="s">
        <v>2194</v>
      </c>
      <c r="M187" s="204">
        <v>3</v>
      </c>
      <c r="N187" s="204"/>
    </row>
    <row r="188" spans="1:14" ht="14.25" customHeight="1">
      <c r="A188" t="s">
        <v>399</v>
      </c>
      <c r="C188" t="s">
        <v>399</v>
      </c>
      <c r="D188" t="s">
        <v>409</v>
      </c>
      <c r="E188" t="s">
        <v>118</v>
      </c>
      <c r="F188" t="s">
        <v>150</v>
      </c>
      <c r="G188" t="s">
        <v>378</v>
      </c>
      <c r="H188" t="s">
        <v>360</v>
      </c>
      <c r="I188" t="s">
        <v>377</v>
      </c>
      <c r="J188" s="104">
        <v>3.7083947176004599E-2</v>
      </c>
      <c r="K188" t="s">
        <v>365</v>
      </c>
      <c r="L188" t="s">
        <v>2194</v>
      </c>
      <c r="M188" s="204">
        <v>3</v>
      </c>
      <c r="N188" s="204"/>
    </row>
    <row r="189" spans="1:14" ht="14.25" customHeight="1">
      <c r="A189" t="s">
        <v>399</v>
      </c>
      <c r="C189" t="s">
        <v>399</v>
      </c>
      <c r="D189" t="s">
        <v>409</v>
      </c>
      <c r="E189" t="s">
        <v>118</v>
      </c>
      <c r="F189" t="s">
        <v>313</v>
      </c>
      <c r="G189" t="s">
        <v>378</v>
      </c>
      <c r="H189" t="s">
        <v>360</v>
      </c>
      <c r="I189" t="s">
        <v>377</v>
      </c>
      <c r="J189" s="104">
        <v>1.3269949999999999</v>
      </c>
      <c r="K189" t="s">
        <v>365</v>
      </c>
      <c r="L189" t="s">
        <v>2194</v>
      </c>
      <c r="M189" s="204">
        <v>3</v>
      </c>
      <c r="N189" s="204"/>
    </row>
    <row r="190" spans="1:14" ht="14.25" customHeight="1">
      <c r="A190" t="s">
        <v>399</v>
      </c>
      <c r="C190" t="s">
        <v>399</v>
      </c>
      <c r="D190" t="s">
        <v>409</v>
      </c>
      <c r="E190" t="s">
        <v>118</v>
      </c>
      <c r="F190" t="s">
        <v>144</v>
      </c>
      <c r="G190" t="s">
        <v>378</v>
      </c>
      <c r="H190" t="s">
        <v>360</v>
      </c>
      <c r="I190" t="s">
        <v>377</v>
      </c>
      <c r="J190" s="104">
        <v>4.11852739183311E-2</v>
      </c>
      <c r="K190" t="s">
        <v>365</v>
      </c>
      <c r="L190" t="s">
        <v>2194</v>
      </c>
      <c r="M190" s="204">
        <v>3</v>
      </c>
      <c r="N190" s="204"/>
    </row>
    <row r="191" spans="1:14" ht="14.25" customHeight="1">
      <c r="A191" t="s">
        <v>399</v>
      </c>
      <c r="C191" t="s">
        <v>399</v>
      </c>
      <c r="D191" t="s">
        <v>410</v>
      </c>
      <c r="E191" t="s">
        <v>118</v>
      </c>
      <c r="F191" t="s">
        <v>311</v>
      </c>
      <c r="G191" t="s">
        <v>360</v>
      </c>
      <c r="H191" t="s">
        <v>360</v>
      </c>
      <c r="I191" t="s">
        <v>377</v>
      </c>
      <c r="J191" s="104">
        <v>6.1479385131365097E-2</v>
      </c>
      <c r="K191" t="s">
        <v>365</v>
      </c>
      <c r="L191" t="s">
        <v>2194</v>
      </c>
      <c r="M191" s="204">
        <v>3</v>
      </c>
      <c r="N191" s="204"/>
    </row>
    <row r="192" spans="1:14" ht="14.25" customHeight="1">
      <c r="A192" t="s">
        <v>399</v>
      </c>
      <c r="C192" t="s">
        <v>399</v>
      </c>
      <c r="D192" t="s">
        <v>410</v>
      </c>
      <c r="E192" t="s">
        <v>118</v>
      </c>
      <c r="F192" t="s">
        <v>147</v>
      </c>
      <c r="G192" t="s">
        <v>360</v>
      </c>
      <c r="H192" t="s">
        <v>360</v>
      </c>
      <c r="I192" t="s">
        <v>377</v>
      </c>
      <c r="J192" s="104">
        <v>1.5505621180637001E-2</v>
      </c>
      <c r="K192" t="s">
        <v>365</v>
      </c>
      <c r="L192" t="s">
        <v>2194</v>
      </c>
      <c r="M192" s="204">
        <v>3</v>
      </c>
      <c r="N192" s="204"/>
    </row>
    <row r="193" spans="1:14" ht="14.25" customHeight="1">
      <c r="A193" t="s">
        <v>399</v>
      </c>
      <c r="C193" t="s">
        <v>399</v>
      </c>
      <c r="D193" t="s">
        <v>410</v>
      </c>
      <c r="E193" t="s">
        <v>118</v>
      </c>
      <c r="F193" t="s">
        <v>150</v>
      </c>
      <c r="G193" t="s">
        <v>360</v>
      </c>
      <c r="H193" t="s">
        <v>360</v>
      </c>
      <c r="I193" t="s">
        <v>377</v>
      </c>
      <c r="J193" s="104">
        <v>5.8334409146833598E-2</v>
      </c>
      <c r="K193" t="s">
        <v>365</v>
      </c>
      <c r="L193" t="s">
        <v>2194</v>
      </c>
      <c r="M193" s="204">
        <v>3</v>
      </c>
      <c r="N193" s="204"/>
    </row>
    <row r="194" spans="1:14" ht="14.25" customHeight="1">
      <c r="A194" t="s">
        <v>399</v>
      </c>
      <c r="C194" t="s">
        <v>399</v>
      </c>
      <c r="D194" t="s">
        <v>410</v>
      </c>
      <c r="E194" t="s">
        <v>118</v>
      </c>
      <c r="F194" t="s">
        <v>313</v>
      </c>
      <c r="G194" t="s">
        <v>360</v>
      </c>
      <c r="H194" t="s">
        <v>360</v>
      </c>
      <c r="I194" t="s">
        <v>377</v>
      </c>
      <c r="J194" s="104">
        <v>0.1793051</v>
      </c>
      <c r="K194" t="s">
        <v>365</v>
      </c>
      <c r="L194" t="s">
        <v>2194</v>
      </c>
      <c r="M194" s="204">
        <v>3</v>
      </c>
      <c r="N194" s="204"/>
    </row>
    <row r="195" spans="1:14" ht="14.25" customHeight="1">
      <c r="A195" t="s">
        <v>399</v>
      </c>
      <c r="C195" t="s">
        <v>399</v>
      </c>
      <c r="D195" t="s">
        <v>410</v>
      </c>
      <c r="E195" t="s">
        <v>118</v>
      </c>
      <c r="F195" t="s">
        <v>144</v>
      </c>
      <c r="G195" t="s">
        <v>360</v>
      </c>
      <c r="H195" t="s">
        <v>360</v>
      </c>
      <c r="I195" t="s">
        <v>377</v>
      </c>
      <c r="J195" s="104">
        <v>4.3985727410129599E-2</v>
      </c>
      <c r="K195" t="s">
        <v>365</v>
      </c>
      <c r="L195" t="s">
        <v>2194</v>
      </c>
      <c r="M195" s="204">
        <v>3</v>
      </c>
      <c r="N195" s="204"/>
    </row>
    <row r="196" spans="1:14" ht="14.25" customHeight="1">
      <c r="A196" t="s">
        <v>399</v>
      </c>
      <c r="C196" t="s">
        <v>399</v>
      </c>
      <c r="D196" t="s">
        <v>410</v>
      </c>
      <c r="E196" t="s">
        <v>118</v>
      </c>
      <c r="F196" t="s">
        <v>311</v>
      </c>
      <c r="G196" t="s">
        <v>378</v>
      </c>
      <c r="H196" t="s">
        <v>360</v>
      </c>
      <c r="I196" t="s">
        <v>377</v>
      </c>
      <c r="J196" s="104">
        <v>6.1479385131365097E-2</v>
      </c>
      <c r="K196" t="s">
        <v>365</v>
      </c>
      <c r="L196" t="s">
        <v>2194</v>
      </c>
      <c r="M196" s="204">
        <v>3</v>
      </c>
      <c r="N196" s="204"/>
    </row>
    <row r="197" spans="1:14" ht="14.25" customHeight="1">
      <c r="A197" t="s">
        <v>399</v>
      </c>
      <c r="C197" t="s">
        <v>399</v>
      </c>
      <c r="D197" t="s">
        <v>410</v>
      </c>
      <c r="E197" t="s">
        <v>118</v>
      </c>
      <c r="F197" t="s">
        <v>147</v>
      </c>
      <c r="G197" t="s">
        <v>378</v>
      </c>
      <c r="H197" t="s">
        <v>360</v>
      </c>
      <c r="I197" t="s">
        <v>377</v>
      </c>
      <c r="J197" s="104">
        <v>1.5505621180637001E-2</v>
      </c>
      <c r="K197" t="s">
        <v>365</v>
      </c>
      <c r="L197" t="s">
        <v>2194</v>
      </c>
      <c r="M197" s="204">
        <v>3</v>
      </c>
      <c r="N197" s="204"/>
    </row>
    <row r="198" spans="1:14" ht="14.25" customHeight="1">
      <c r="A198" t="s">
        <v>399</v>
      </c>
      <c r="C198" t="s">
        <v>399</v>
      </c>
      <c r="D198" t="s">
        <v>410</v>
      </c>
      <c r="E198" t="s">
        <v>118</v>
      </c>
      <c r="F198" t="s">
        <v>150</v>
      </c>
      <c r="G198" t="s">
        <v>378</v>
      </c>
      <c r="H198" t="s">
        <v>360</v>
      </c>
      <c r="I198" t="s">
        <v>377</v>
      </c>
      <c r="J198" s="104">
        <v>4.9330712189675499</v>
      </c>
      <c r="K198" t="s">
        <v>365</v>
      </c>
      <c r="L198" t="s">
        <v>2194</v>
      </c>
      <c r="M198" s="204">
        <v>3</v>
      </c>
      <c r="N198" s="204"/>
    </row>
    <row r="199" spans="1:14" ht="14.25" customHeight="1">
      <c r="A199" t="s">
        <v>399</v>
      </c>
      <c r="C199" t="s">
        <v>399</v>
      </c>
      <c r="D199" t="s">
        <v>410</v>
      </c>
      <c r="E199" t="s">
        <v>118</v>
      </c>
      <c r="F199" t="s">
        <v>313</v>
      </c>
      <c r="G199" t="s">
        <v>378</v>
      </c>
      <c r="H199" t="s">
        <v>360</v>
      </c>
      <c r="I199" t="s">
        <v>377</v>
      </c>
      <c r="J199" s="104">
        <v>5.0610140000000001</v>
      </c>
      <c r="K199" t="s">
        <v>365</v>
      </c>
      <c r="L199" t="s">
        <v>2194</v>
      </c>
      <c r="M199" s="204">
        <v>3</v>
      </c>
      <c r="N199" s="204"/>
    </row>
    <row r="200" spans="1:14" ht="14.25" customHeight="1">
      <c r="A200" t="s">
        <v>399</v>
      </c>
      <c r="C200" t="s">
        <v>399</v>
      </c>
      <c r="D200" t="s">
        <v>410</v>
      </c>
      <c r="E200" t="s">
        <v>118</v>
      </c>
      <c r="F200" t="s">
        <v>144</v>
      </c>
      <c r="G200" t="s">
        <v>378</v>
      </c>
      <c r="H200" t="s">
        <v>360</v>
      </c>
      <c r="I200" t="s">
        <v>377</v>
      </c>
      <c r="J200" s="104">
        <v>5.0958116200713097E-2</v>
      </c>
      <c r="K200" t="s">
        <v>365</v>
      </c>
      <c r="L200" t="s">
        <v>2194</v>
      </c>
      <c r="M200" s="204">
        <v>3</v>
      </c>
      <c r="N200" s="204"/>
    </row>
    <row r="201" spans="1:14" ht="14.25" customHeight="1">
      <c r="A201" t="s">
        <v>399</v>
      </c>
      <c r="C201" t="s">
        <v>399</v>
      </c>
      <c r="D201" t="s">
        <v>411</v>
      </c>
      <c r="E201" t="s">
        <v>118</v>
      </c>
      <c r="F201" t="s">
        <v>311</v>
      </c>
      <c r="G201" t="s">
        <v>360</v>
      </c>
      <c r="H201" t="s">
        <v>360</v>
      </c>
      <c r="I201" t="s">
        <v>377</v>
      </c>
      <c r="J201" s="104">
        <v>6.1479385131365097E-2</v>
      </c>
      <c r="K201" t="s">
        <v>365</v>
      </c>
      <c r="L201" t="s">
        <v>2194</v>
      </c>
      <c r="M201" s="204">
        <v>3</v>
      </c>
      <c r="N201" s="204"/>
    </row>
    <row r="202" spans="1:14" ht="14.25" customHeight="1">
      <c r="A202" t="s">
        <v>399</v>
      </c>
      <c r="C202" t="s">
        <v>399</v>
      </c>
      <c r="D202" t="s">
        <v>411</v>
      </c>
      <c r="E202" t="s">
        <v>118</v>
      </c>
      <c r="F202" t="s">
        <v>147</v>
      </c>
      <c r="G202" t="s">
        <v>360</v>
      </c>
      <c r="H202" t="s">
        <v>360</v>
      </c>
      <c r="I202" t="s">
        <v>377</v>
      </c>
      <c r="J202" s="104">
        <v>1.9137852220944499E-2</v>
      </c>
      <c r="K202" t="s">
        <v>365</v>
      </c>
      <c r="L202" t="s">
        <v>2194</v>
      </c>
      <c r="M202" s="204">
        <v>3</v>
      </c>
      <c r="N202" s="204"/>
    </row>
    <row r="203" spans="1:14" ht="14.25" customHeight="1">
      <c r="A203" t="s">
        <v>399</v>
      </c>
      <c r="C203" t="s">
        <v>399</v>
      </c>
      <c r="D203" t="s">
        <v>411</v>
      </c>
      <c r="E203" t="s">
        <v>118</v>
      </c>
      <c r="F203" t="s">
        <v>150</v>
      </c>
      <c r="G203" t="s">
        <v>360</v>
      </c>
      <c r="H203" t="s">
        <v>360</v>
      </c>
      <c r="I203" t="s">
        <v>377</v>
      </c>
      <c r="J203" s="104">
        <v>5.4245259354179703E-2</v>
      </c>
      <c r="K203" t="s">
        <v>365</v>
      </c>
      <c r="L203" t="s">
        <v>2194</v>
      </c>
      <c r="M203" s="204">
        <v>3</v>
      </c>
      <c r="N203" s="204"/>
    </row>
    <row r="204" spans="1:14" ht="14.25" customHeight="1">
      <c r="A204" t="s">
        <v>399</v>
      </c>
      <c r="C204" t="s">
        <v>399</v>
      </c>
      <c r="D204" t="s">
        <v>411</v>
      </c>
      <c r="E204" t="s">
        <v>118</v>
      </c>
      <c r="F204" t="s">
        <v>313</v>
      </c>
      <c r="G204" t="s">
        <v>360</v>
      </c>
      <c r="H204" t="s">
        <v>360</v>
      </c>
      <c r="I204" t="s">
        <v>377</v>
      </c>
      <c r="J204" s="104">
        <v>0.51086030000000004</v>
      </c>
      <c r="K204" t="s">
        <v>365</v>
      </c>
      <c r="L204" t="s">
        <v>2194</v>
      </c>
      <c r="M204" s="204">
        <v>3</v>
      </c>
      <c r="N204" s="204"/>
    </row>
    <row r="205" spans="1:14" ht="14.25" customHeight="1">
      <c r="A205" t="s">
        <v>399</v>
      </c>
      <c r="C205" t="s">
        <v>399</v>
      </c>
      <c r="D205" t="s">
        <v>411</v>
      </c>
      <c r="E205" t="s">
        <v>118</v>
      </c>
      <c r="F205" t="s">
        <v>144</v>
      </c>
      <c r="G205" t="s">
        <v>360</v>
      </c>
      <c r="H205" t="s">
        <v>360</v>
      </c>
      <c r="I205" t="s">
        <v>377</v>
      </c>
      <c r="J205" s="104">
        <v>0.37599785121162699</v>
      </c>
      <c r="K205" t="s">
        <v>365</v>
      </c>
      <c r="L205" t="s">
        <v>2194</v>
      </c>
      <c r="M205" s="204">
        <v>3</v>
      </c>
      <c r="N205" s="204"/>
    </row>
    <row r="206" spans="1:14" ht="14.25" customHeight="1">
      <c r="A206" t="s">
        <v>399</v>
      </c>
      <c r="C206" t="s">
        <v>399</v>
      </c>
      <c r="D206" t="s">
        <v>411</v>
      </c>
      <c r="E206" t="s">
        <v>118</v>
      </c>
      <c r="F206" t="s">
        <v>311</v>
      </c>
      <c r="G206" t="s">
        <v>378</v>
      </c>
      <c r="H206" t="s">
        <v>360</v>
      </c>
      <c r="I206" t="s">
        <v>377</v>
      </c>
      <c r="J206" s="104">
        <v>6.1479385131365097E-2</v>
      </c>
      <c r="K206" t="s">
        <v>365</v>
      </c>
      <c r="L206" t="s">
        <v>2194</v>
      </c>
      <c r="M206" s="204">
        <v>3</v>
      </c>
      <c r="N206" s="204"/>
    </row>
    <row r="207" spans="1:14" ht="14.25" customHeight="1">
      <c r="A207" t="s">
        <v>399</v>
      </c>
      <c r="C207" t="s">
        <v>399</v>
      </c>
      <c r="D207" t="s">
        <v>411</v>
      </c>
      <c r="E207" t="s">
        <v>118</v>
      </c>
      <c r="F207" t="s">
        <v>147</v>
      </c>
      <c r="G207" t="s">
        <v>378</v>
      </c>
      <c r="H207" t="s">
        <v>360</v>
      </c>
      <c r="I207" t="s">
        <v>377</v>
      </c>
      <c r="J207" s="104">
        <v>1.9137852220944499E-2</v>
      </c>
      <c r="K207" t="s">
        <v>365</v>
      </c>
      <c r="L207" t="s">
        <v>2194</v>
      </c>
      <c r="M207" s="204">
        <v>3</v>
      </c>
      <c r="N207" s="204"/>
    </row>
    <row r="208" spans="1:14" ht="14.25" customHeight="1">
      <c r="A208" t="s">
        <v>399</v>
      </c>
      <c r="C208" t="s">
        <v>399</v>
      </c>
      <c r="D208" t="s">
        <v>411</v>
      </c>
      <c r="E208" t="s">
        <v>118</v>
      </c>
      <c r="F208" t="s">
        <v>150</v>
      </c>
      <c r="G208" t="s">
        <v>378</v>
      </c>
      <c r="H208" t="s">
        <v>360</v>
      </c>
      <c r="I208" t="s">
        <v>377</v>
      </c>
      <c r="J208" s="104">
        <v>0.128128081303828</v>
      </c>
      <c r="K208" t="s">
        <v>365</v>
      </c>
      <c r="L208" t="s">
        <v>2194</v>
      </c>
      <c r="M208" s="204">
        <v>3</v>
      </c>
      <c r="N208" s="204"/>
    </row>
    <row r="209" spans="1:14" ht="14.25" customHeight="1">
      <c r="A209" t="s">
        <v>399</v>
      </c>
      <c r="C209" t="s">
        <v>399</v>
      </c>
      <c r="D209" t="s">
        <v>411</v>
      </c>
      <c r="E209" t="s">
        <v>118</v>
      </c>
      <c r="F209" t="s">
        <v>313</v>
      </c>
      <c r="G209" t="s">
        <v>378</v>
      </c>
      <c r="H209" t="s">
        <v>360</v>
      </c>
      <c r="I209" t="s">
        <v>377</v>
      </c>
      <c r="J209" s="104">
        <v>0.60978880000000002</v>
      </c>
      <c r="K209" t="s">
        <v>365</v>
      </c>
      <c r="L209" t="s">
        <v>2194</v>
      </c>
      <c r="M209" s="204">
        <v>3</v>
      </c>
      <c r="N209" s="204"/>
    </row>
    <row r="210" spans="1:14" ht="14.25" customHeight="1">
      <c r="A210" t="s">
        <v>399</v>
      </c>
      <c r="C210" t="s">
        <v>399</v>
      </c>
      <c r="D210" t="s">
        <v>411</v>
      </c>
      <c r="E210" t="s">
        <v>118</v>
      </c>
      <c r="F210" t="s">
        <v>144</v>
      </c>
      <c r="G210" t="s">
        <v>378</v>
      </c>
      <c r="H210" t="s">
        <v>360</v>
      </c>
      <c r="I210" t="s">
        <v>377</v>
      </c>
      <c r="J210" s="104">
        <v>0.401043485058108</v>
      </c>
      <c r="K210" t="s">
        <v>365</v>
      </c>
      <c r="L210" t="s">
        <v>2194</v>
      </c>
      <c r="M210" s="204">
        <v>3</v>
      </c>
      <c r="N210" s="204"/>
    </row>
    <row r="211" spans="1:14" ht="14.25" customHeight="1">
      <c r="A211" t="s">
        <v>399</v>
      </c>
      <c r="C211" t="s">
        <v>399</v>
      </c>
      <c r="D211" t="s">
        <v>412</v>
      </c>
      <c r="E211" t="s">
        <v>118</v>
      </c>
      <c r="F211" t="s">
        <v>311</v>
      </c>
      <c r="G211" t="s">
        <v>360</v>
      </c>
      <c r="H211" t="s">
        <v>360</v>
      </c>
      <c r="I211" t="s">
        <v>377</v>
      </c>
      <c r="J211" s="104">
        <v>0.42912610821692798</v>
      </c>
      <c r="K211" t="s">
        <v>365</v>
      </c>
      <c r="L211" t="s">
        <v>2194</v>
      </c>
      <c r="M211" s="204">
        <v>3</v>
      </c>
      <c r="N211" s="204"/>
    </row>
    <row r="212" spans="1:14" ht="14.25" customHeight="1">
      <c r="A212" t="s">
        <v>399</v>
      </c>
      <c r="C212" t="s">
        <v>399</v>
      </c>
      <c r="D212" t="s">
        <v>412</v>
      </c>
      <c r="E212" t="s">
        <v>118</v>
      </c>
      <c r="F212" t="s">
        <v>147</v>
      </c>
      <c r="G212" t="s">
        <v>360</v>
      </c>
      <c r="H212" t="s">
        <v>360</v>
      </c>
      <c r="I212" t="s">
        <v>377</v>
      </c>
      <c r="J212" s="104">
        <v>1.9137852220944499E-2</v>
      </c>
      <c r="K212" t="s">
        <v>365</v>
      </c>
      <c r="L212" t="s">
        <v>2194</v>
      </c>
      <c r="M212" s="204">
        <v>3</v>
      </c>
      <c r="N212" s="204"/>
    </row>
    <row r="213" spans="1:14" ht="14.25" customHeight="1">
      <c r="A213" t="s">
        <v>399</v>
      </c>
      <c r="C213" t="s">
        <v>399</v>
      </c>
      <c r="D213" t="s">
        <v>412</v>
      </c>
      <c r="E213" t="s">
        <v>118</v>
      </c>
      <c r="F213" t="s">
        <v>150</v>
      </c>
      <c r="G213" t="s">
        <v>360</v>
      </c>
      <c r="H213" t="s">
        <v>360</v>
      </c>
      <c r="I213" t="s">
        <v>377</v>
      </c>
      <c r="J213" s="104">
        <v>0.20563267713823</v>
      </c>
      <c r="K213" t="s">
        <v>365</v>
      </c>
      <c r="L213" t="s">
        <v>2194</v>
      </c>
      <c r="M213" s="204">
        <v>3</v>
      </c>
      <c r="N213" s="204"/>
    </row>
    <row r="214" spans="1:14" ht="14.25" customHeight="1">
      <c r="A214" t="s">
        <v>399</v>
      </c>
      <c r="C214" t="s">
        <v>399</v>
      </c>
      <c r="D214" t="s">
        <v>412</v>
      </c>
      <c r="E214" t="s">
        <v>118</v>
      </c>
      <c r="F214" t="s">
        <v>313</v>
      </c>
      <c r="G214" t="s">
        <v>360</v>
      </c>
      <c r="H214" t="s">
        <v>360</v>
      </c>
      <c r="I214" t="s">
        <v>377</v>
      </c>
      <c r="J214" s="104">
        <v>0.99910069999999995</v>
      </c>
      <c r="K214" t="s">
        <v>365</v>
      </c>
      <c r="L214" t="s">
        <v>2194</v>
      </c>
      <c r="M214" s="204">
        <v>3</v>
      </c>
      <c r="N214" s="204"/>
    </row>
    <row r="215" spans="1:14" ht="14.25" customHeight="1">
      <c r="A215" t="s">
        <v>399</v>
      </c>
      <c r="C215" t="s">
        <v>399</v>
      </c>
      <c r="D215" t="s">
        <v>412</v>
      </c>
      <c r="E215" t="s">
        <v>118</v>
      </c>
      <c r="F215" t="s">
        <v>144</v>
      </c>
      <c r="G215" t="s">
        <v>360</v>
      </c>
      <c r="H215" t="s">
        <v>360</v>
      </c>
      <c r="I215" t="s">
        <v>377</v>
      </c>
      <c r="J215" s="104">
        <v>0.345204085357187</v>
      </c>
      <c r="K215" t="s">
        <v>365</v>
      </c>
      <c r="L215" t="s">
        <v>2194</v>
      </c>
      <c r="M215" s="204">
        <v>3</v>
      </c>
      <c r="N215" s="204"/>
    </row>
    <row r="216" spans="1:14" ht="14.25" customHeight="1">
      <c r="A216" t="s">
        <v>399</v>
      </c>
      <c r="C216" t="s">
        <v>399</v>
      </c>
      <c r="D216" t="s">
        <v>412</v>
      </c>
      <c r="E216" t="s">
        <v>118</v>
      </c>
      <c r="F216" t="s">
        <v>311</v>
      </c>
      <c r="G216" t="s">
        <v>378</v>
      </c>
      <c r="H216" t="s">
        <v>360</v>
      </c>
      <c r="I216" t="s">
        <v>377</v>
      </c>
      <c r="J216" s="104">
        <v>0.42912610821692798</v>
      </c>
      <c r="K216" t="s">
        <v>365</v>
      </c>
      <c r="L216" t="s">
        <v>2194</v>
      </c>
      <c r="M216" s="204">
        <v>3</v>
      </c>
      <c r="N216" s="204"/>
    </row>
    <row r="217" spans="1:14" ht="14.25" customHeight="1">
      <c r="A217" t="s">
        <v>399</v>
      </c>
      <c r="C217" t="s">
        <v>399</v>
      </c>
      <c r="D217" t="s">
        <v>412</v>
      </c>
      <c r="E217" t="s">
        <v>118</v>
      </c>
      <c r="F217" t="s">
        <v>147</v>
      </c>
      <c r="G217" t="s">
        <v>378</v>
      </c>
      <c r="H217" t="s">
        <v>360</v>
      </c>
      <c r="I217" t="s">
        <v>377</v>
      </c>
      <c r="J217" s="104">
        <v>1.9137852220944499E-2</v>
      </c>
      <c r="K217" t="s">
        <v>365</v>
      </c>
      <c r="L217" t="s">
        <v>2194</v>
      </c>
      <c r="M217" s="204">
        <v>3</v>
      </c>
      <c r="N217" s="204"/>
    </row>
    <row r="218" spans="1:14" ht="14.25" customHeight="1">
      <c r="A218" t="s">
        <v>399</v>
      </c>
      <c r="C218" t="s">
        <v>399</v>
      </c>
      <c r="D218" t="s">
        <v>412</v>
      </c>
      <c r="E218" t="s">
        <v>118</v>
      </c>
      <c r="F218" t="s">
        <v>150</v>
      </c>
      <c r="G218" t="s">
        <v>378</v>
      </c>
      <c r="H218" t="s">
        <v>360</v>
      </c>
      <c r="I218" t="s">
        <v>377</v>
      </c>
      <c r="J218" s="104">
        <v>0.27951549908787898</v>
      </c>
      <c r="K218" t="s">
        <v>365</v>
      </c>
      <c r="L218" t="s">
        <v>2194</v>
      </c>
      <c r="M218" s="204">
        <v>3</v>
      </c>
      <c r="N218" s="204"/>
    </row>
    <row r="219" spans="1:14" ht="14.25" customHeight="1">
      <c r="A219" t="s">
        <v>399</v>
      </c>
      <c r="C219" t="s">
        <v>399</v>
      </c>
      <c r="D219" t="s">
        <v>412</v>
      </c>
      <c r="E219" t="s">
        <v>118</v>
      </c>
      <c r="F219" t="s">
        <v>313</v>
      </c>
      <c r="G219" t="s">
        <v>378</v>
      </c>
      <c r="H219" t="s">
        <v>360</v>
      </c>
      <c r="I219" t="s">
        <v>377</v>
      </c>
      <c r="J219" s="104">
        <v>1.1137630000000001</v>
      </c>
      <c r="K219" t="s">
        <v>365</v>
      </c>
      <c r="L219" t="s">
        <v>2194</v>
      </c>
      <c r="M219" s="204">
        <v>3</v>
      </c>
      <c r="N219" s="204"/>
    </row>
    <row r="220" spans="1:14" ht="14.25" customHeight="1">
      <c r="A220" t="s">
        <v>399</v>
      </c>
      <c r="C220" t="s">
        <v>399</v>
      </c>
      <c r="D220" t="s">
        <v>412</v>
      </c>
      <c r="E220" t="s">
        <v>118</v>
      </c>
      <c r="F220" t="s">
        <v>144</v>
      </c>
      <c r="G220" t="s">
        <v>378</v>
      </c>
      <c r="H220" t="s">
        <v>360</v>
      </c>
      <c r="I220" t="s">
        <v>377</v>
      </c>
      <c r="J220" s="104">
        <v>0.38598388221540098</v>
      </c>
      <c r="K220" t="s">
        <v>365</v>
      </c>
      <c r="L220" t="s">
        <v>2194</v>
      </c>
      <c r="M220" s="204">
        <v>3</v>
      </c>
      <c r="N220" s="204"/>
    </row>
    <row r="221" spans="1:14" ht="14.25" customHeight="1">
      <c r="A221" s="215" t="s">
        <v>2195</v>
      </c>
      <c r="B221" s="215" t="s">
        <v>414</v>
      </c>
      <c r="C221" s="215" t="s">
        <v>414</v>
      </c>
      <c r="D221" s="215" t="s">
        <v>428</v>
      </c>
      <c r="E221" s="215" t="s">
        <v>110</v>
      </c>
      <c r="F221" s="215" t="s">
        <v>136</v>
      </c>
      <c r="G221" s="215" t="s">
        <v>292</v>
      </c>
      <c r="H221" s="215" t="s">
        <v>292</v>
      </c>
      <c r="I221" s="215" t="s">
        <v>321</v>
      </c>
      <c r="J221" s="220">
        <v>0.45940179599999997</v>
      </c>
      <c r="K221" s="215" t="s">
        <v>418</v>
      </c>
      <c r="L221" s="215" t="s">
        <v>2194</v>
      </c>
      <c r="M221" s="219">
        <v>2.2999999999999998</v>
      </c>
      <c r="N221" s="204"/>
    </row>
    <row r="222" spans="1:14" ht="14.25" customHeight="1">
      <c r="A222" s="215" t="s">
        <v>2195</v>
      </c>
      <c r="B222" s="215" t="s">
        <v>414</v>
      </c>
      <c r="C222" s="215" t="s">
        <v>414</v>
      </c>
      <c r="D222" s="215" t="s">
        <v>428</v>
      </c>
      <c r="E222" s="215" t="s">
        <v>110</v>
      </c>
      <c r="F222" s="215" t="s">
        <v>311</v>
      </c>
      <c r="G222" s="215" t="s">
        <v>292</v>
      </c>
      <c r="H222" s="215" t="s">
        <v>292</v>
      </c>
      <c r="I222" s="215" t="s">
        <v>321</v>
      </c>
      <c r="J222" s="220">
        <v>35.646691269999998</v>
      </c>
      <c r="K222" s="215" t="s">
        <v>418</v>
      </c>
      <c r="L222" s="215" t="s">
        <v>2194</v>
      </c>
      <c r="M222" s="219">
        <v>2.2999999999999998</v>
      </c>
      <c r="N222" s="204"/>
    </row>
    <row r="223" spans="1:14" ht="14.25" customHeight="1">
      <c r="A223" s="215" t="s">
        <v>2195</v>
      </c>
      <c r="B223" s="215" t="s">
        <v>414</v>
      </c>
      <c r="C223" s="215" t="s">
        <v>414</v>
      </c>
      <c r="D223" s="215" t="s">
        <v>501</v>
      </c>
      <c r="E223" s="215" t="s">
        <v>110</v>
      </c>
      <c r="F223" s="215" t="s">
        <v>136</v>
      </c>
      <c r="G223" s="215" t="s">
        <v>292</v>
      </c>
      <c r="H223" s="215" t="s">
        <v>292</v>
      </c>
      <c r="I223" s="215" t="s">
        <v>502</v>
      </c>
      <c r="J223" s="220">
        <v>0.17752623300000001</v>
      </c>
      <c r="K223" s="215" t="s">
        <v>418</v>
      </c>
      <c r="L223" s="215" t="s">
        <v>2194</v>
      </c>
      <c r="M223" s="219">
        <v>2.2999999999999998</v>
      </c>
      <c r="N223" s="204"/>
    </row>
    <row r="224" spans="1:14" ht="14.25" customHeight="1">
      <c r="A224" s="215" t="s">
        <v>2195</v>
      </c>
      <c r="B224" s="215" t="s">
        <v>414</v>
      </c>
      <c r="C224" s="215" t="s">
        <v>414</v>
      </c>
      <c r="D224" s="215" t="s">
        <v>501</v>
      </c>
      <c r="E224" s="215" t="s">
        <v>110</v>
      </c>
      <c r="F224" s="215" t="s">
        <v>311</v>
      </c>
      <c r="G224" s="215" t="s">
        <v>292</v>
      </c>
      <c r="H224" s="215" t="s">
        <v>292</v>
      </c>
      <c r="I224" s="215" t="s">
        <v>502</v>
      </c>
      <c r="J224" s="220">
        <v>44.030540021</v>
      </c>
      <c r="K224" s="215" t="s">
        <v>418</v>
      </c>
      <c r="L224" s="215" t="s">
        <v>2194</v>
      </c>
      <c r="M224" s="219">
        <v>2.2999999999999998</v>
      </c>
      <c r="N224" s="204"/>
    </row>
    <row r="225" spans="1:14" ht="14.25" customHeight="1">
      <c r="A225" s="215" t="s">
        <v>2195</v>
      </c>
      <c r="B225" s="215" t="s">
        <v>414</v>
      </c>
      <c r="C225" s="215" t="s">
        <v>414</v>
      </c>
      <c r="D225" s="215" t="s">
        <v>464</v>
      </c>
      <c r="E225" s="215" t="s">
        <v>110</v>
      </c>
      <c r="F225" s="215" t="s">
        <v>136</v>
      </c>
      <c r="G225" s="215" t="s">
        <v>292</v>
      </c>
      <c r="H225" s="215" t="s">
        <v>292</v>
      </c>
      <c r="I225" s="215" t="s">
        <v>465</v>
      </c>
      <c r="J225" s="220">
        <v>0.74010076400000002</v>
      </c>
      <c r="K225" s="215" t="s">
        <v>418</v>
      </c>
      <c r="L225" s="215" t="s">
        <v>2194</v>
      </c>
      <c r="M225" s="219">
        <v>2.2999999999999998</v>
      </c>
      <c r="N225" s="204"/>
    </row>
    <row r="226" spans="1:14" ht="14.25" customHeight="1">
      <c r="A226" s="215" t="s">
        <v>2195</v>
      </c>
      <c r="B226" s="215" t="s">
        <v>414</v>
      </c>
      <c r="C226" s="215" t="s">
        <v>414</v>
      </c>
      <c r="D226" s="215" t="s">
        <v>464</v>
      </c>
      <c r="E226" s="215" t="s">
        <v>110</v>
      </c>
      <c r="F226" s="215" t="s">
        <v>311</v>
      </c>
      <c r="G226" s="215" t="s">
        <v>292</v>
      </c>
      <c r="H226" s="215" t="s">
        <v>292</v>
      </c>
      <c r="I226" s="215" t="s">
        <v>465</v>
      </c>
      <c r="J226" s="220">
        <v>21.554587492</v>
      </c>
      <c r="K226" s="215" t="s">
        <v>418</v>
      </c>
      <c r="L226" s="215" t="s">
        <v>2194</v>
      </c>
      <c r="M226" s="219">
        <v>2.2999999999999998</v>
      </c>
      <c r="N226" s="204"/>
    </row>
    <row r="227" spans="1:14" ht="14.25" customHeight="1">
      <c r="A227" s="215" t="s">
        <v>2195</v>
      </c>
      <c r="B227" s="215" t="s">
        <v>414</v>
      </c>
      <c r="C227" s="215" t="s">
        <v>414</v>
      </c>
      <c r="D227" s="215" t="s">
        <v>466</v>
      </c>
      <c r="E227" s="215" t="s">
        <v>110</v>
      </c>
      <c r="F227" s="215" t="s">
        <v>136</v>
      </c>
      <c r="G227" s="215" t="s">
        <v>292</v>
      </c>
      <c r="H227" s="215" t="s">
        <v>292</v>
      </c>
      <c r="I227" s="215" t="s">
        <v>467</v>
      </c>
      <c r="J227" s="220">
        <v>0.76765478099999995</v>
      </c>
      <c r="K227" s="215" t="s">
        <v>418</v>
      </c>
      <c r="L227" s="215" t="s">
        <v>2194</v>
      </c>
      <c r="M227" s="219">
        <v>2.2999999999999998</v>
      </c>
      <c r="N227" s="204"/>
    </row>
    <row r="228" spans="1:14" ht="14.25" customHeight="1">
      <c r="A228" s="215" t="s">
        <v>2195</v>
      </c>
      <c r="B228" s="215" t="s">
        <v>414</v>
      </c>
      <c r="C228" s="215" t="s">
        <v>414</v>
      </c>
      <c r="D228" s="215" t="s">
        <v>466</v>
      </c>
      <c r="E228" s="215" t="s">
        <v>110</v>
      </c>
      <c r="F228" s="215" t="s">
        <v>311</v>
      </c>
      <c r="G228" s="215" t="s">
        <v>292</v>
      </c>
      <c r="H228" s="215" t="s">
        <v>292</v>
      </c>
      <c r="I228" s="215" t="s">
        <v>467</v>
      </c>
      <c r="J228" s="220">
        <v>25.862396726</v>
      </c>
      <c r="K228" s="215" t="s">
        <v>418</v>
      </c>
      <c r="L228" s="215" t="s">
        <v>2194</v>
      </c>
      <c r="M228" s="219">
        <v>2.2999999999999998</v>
      </c>
      <c r="N228" s="204"/>
    </row>
    <row r="229" spans="1:14" ht="14.25" customHeight="1">
      <c r="A229" s="215" t="s">
        <v>2195</v>
      </c>
      <c r="B229" s="215" t="s">
        <v>414</v>
      </c>
      <c r="C229" s="215" t="s">
        <v>414</v>
      </c>
      <c r="D229" s="215" t="s">
        <v>468</v>
      </c>
      <c r="E229" s="215" t="s">
        <v>110</v>
      </c>
      <c r="F229" s="215" t="s">
        <v>136</v>
      </c>
      <c r="G229" s="215" t="s">
        <v>292</v>
      </c>
      <c r="H229" s="215" t="s">
        <v>292</v>
      </c>
      <c r="I229" s="215" t="s">
        <v>469</v>
      </c>
      <c r="J229" s="220">
        <v>4.0185594999999998E-2</v>
      </c>
      <c r="K229" s="215" t="s">
        <v>418</v>
      </c>
      <c r="L229" s="215" t="s">
        <v>2194</v>
      </c>
      <c r="M229" s="219">
        <v>2.2999999999999998</v>
      </c>
      <c r="N229" s="204"/>
    </row>
    <row r="230" spans="1:14" ht="14.25" customHeight="1">
      <c r="A230" s="215" t="s">
        <v>2195</v>
      </c>
      <c r="B230" s="215" t="s">
        <v>414</v>
      </c>
      <c r="C230" s="215" t="s">
        <v>414</v>
      </c>
      <c r="D230" s="215" t="s">
        <v>468</v>
      </c>
      <c r="E230" s="215" t="s">
        <v>110</v>
      </c>
      <c r="F230" s="215" t="s">
        <v>311</v>
      </c>
      <c r="G230" s="215" t="s">
        <v>292</v>
      </c>
      <c r="H230" s="215" t="s">
        <v>292</v>
      </c>
      <c r="I230" s="215" t="s">
        <v>469</v>
      </c>
      <c r="J230" s="220">
        <v>20.905950516000001</v>
      </c>
      <c r="K230" s="215" t="s">
        <v>418</v>
      </c>
      <c r="L230" s="215" t="s">
        <v>2194</v>
      </c>
      <c r="M230" s="219">
        <v>2.2999999999999998</v>
      </c>
      <c r="N230" s="204"/>
    </row>
    <row r="231" spans="1:14" ht="14.25" customHeight="1">
      <c r="A231" s="215" t="s">
        <v>2195</v>
      </c>
      <c r="B231" s="215" t="s">
        <v>414</v>
      </c>
      <c r="C231" s="215" t="s">
        <v>414</v>
      </c>
      <c r="D231" s="215" t="s">
        <v>470</v>
      </c>
      <c r="E231" s="215" t="s">
        <v>110</v>
      </c>
      <c r="F231" s="215" t="s">
        <v>136</v>
      </c>
      <c r="G231" s="215" t="s">
        <v>292</v>
      </c>
      <c r="H231" s="215" t="s">
        <v>292</v>
      </c>
      <c r="I231" s="215" t="s">
        <v>471</v>
      </c>
      <c r="J231" s="220">
        <v>0.87051794500000002</v>
      </c>
      <c r="K231" s="215" t="s">
        <v>418</v>
      </c>
      <c r="L231" s="215" t="s">
        <v>2194</v>
      </c>
      <c r="M231" s="219">
        <v>2.2999999999999998</v>
      </c>
      <c r="N231" s="204"/>
    </row>
    <row r="232" spans="1:14" ht="14.25" customHeight="1">
      <c r="A232" s="215" t="s">
        <v>2195</v>
      </c>
      <c r="B232" s="215" t="s">
        <v>414</v>
      </c>
      <c r="C232" s="215" t="s">
        <v>414</v>
      </c>
      <c r="D232" s="215" t="s">
        <v>470</v>
      </c>
      <c r="E232" s="215" t="s">
        <v>110</v>
      </c>
      <c r="F232" s="215" t="s">
        <v>311</v>
      </c>
      <c r="G232" s="215" t="s">
        <v>292</v>
      </c>
      <c r="H232" s="215" t="s">
        <v>292</v>
      </c>
      <c r="I232" s="215" t="s">
        <v>471</v>
      </c>
      <c r="J232" s="220">
        <v>22.686127534000001</v>
      </c>
      <c r="K232" s="215" t="s">
        <v>418</v>
      </c>
      <c r="L232" s="215" t="s">
        <v>2194</v>
      </c>
      <c r="M232" s="219">
        <v>2.2999999999999998</v>
      </c>
      <c r="N232" s="204"/>
    </row>
    <row r="233" spans="1:14" ht="14.25" customHeight="1">
      <c r="A233" s="215" t="s">
        <v>2195</v>
      </c>
      <c r="B233" s="215" t="s">
        <v>414</v>
      </c>
      <c r="C233" s="215" t="s">
        <v>414</v>
      </c>
      <c r="D233" s="215" t="s">
        <v>472</v>
      </c>
      <c r="E233" s="215" t="s">
        <v>110</v>
      </c>
      <c r="F233" s="215" t="s">
        <v>136</v>
      </c>
      <c r="G233" s="215" t="s">
        <v>292</v>
      </c>
      <c r="H233" s="215" t="s">
        <v>292</v>
      </c>
      <c r="I233" s="215" t="s">
        <v>473</v>
      </c>
      <c r="J233" s="220">
        <v>0.44006715400000002</v>
      </c>
      <c r="K233" s="215" t="s">
        <v>418</v>
      </c>
      <c r="L233" s="215" t="s">
        <v>2194</v>
      </c>
      <c r="M233" s="219">
        <v>2.2999999999999998</v>
      </c>
      <c r="N233" s="204"/>
    </row>
    <row r="234" spans="1:14" ht="14.25" customHeight="1">
      <c r="A234" s="215" t="s">
        <v>2195</v>
      </c>
      <c r="B234" s="215" t="s">
        <v>414</v>
      </c>
      <c r="C234" s="215" t="s">
        <v>414</v>
      </c>
      <c r="D234" s="215" t="s">
        <v>472</v>
      </c>
      <c r="E234" s="215" t="s">
        <v>110</v>
      </c>
      <c r="F234" s="215" t="s">
        <v>311</v>
      </c>
      <c r="G234" s="215" t="s">
        <v>292</v>
      </c>
      <c r="H234" s="215" t="s">
        <v>292</v>
      </c>
      <c r="I234" s="215" t="s">
        <v>473</v>
      </c>
      <c r="J234" s="220">
        <v>21.294289654</v>
      </c>
      <c r="K234" s="215" t="s">
        <v>418</v>
      </c>
      <c r="L234" s="215" t="s">
        <v>2194</v>
      </c>
      <c r="M234" s="219">
        <v>2.2999999999999998</v>
      </c>
      <c r="N234" s="204"/>
    </row>
    <row r="235" spans="1:14" ht="14.25" customHeight="1">
      <c r="A235" s="215" t="s">
        <v>2195</v>
      </c>
      <c r="B235" s="215" t="s">
        <v>414</v>
      </c>
      <c r="C235" s="215" t="s">
        <v>414</v>
      </c>
      <c r="D235" s="215" t="s">
        <v>487</v>
      </c>
      <c r="E235" s="215" t="s">
        <v>110</v>
      </c>
      <c r="F235" s="215" t="s">
        <v>136</v>
      </c>
      <c r="G235" s="215" t="s">
        <v>292</v>
      </c>
      <c r="H235" s="215" t="s">
        <v>292</v>
      </c>
      <c r="I235" s="215" t="s">
        <v>465</v>
      </c>
      <c r="J235" s="220">
        <v>0.276714921</v>
      </c>
      <c r="K235" s="215" t="s">
        <v>418</v>
      </c>
      <c r="L235" s="215" t="s">
        <v>2194</v>
      </c>
      <c r="M235" s="219">
        <v>2.2999999999999998</v>
      </c>
      <c r="N235" s="204"/>
    </row>
    <row r="236" spans="1:14" ht="14.25" customHeight="1">
      <c r="A236" s="215" t="s">
        <v>2195</v>
      </c>
      <c r="B236" s="215" t="s">
        <v>414</v>
      </c>
      <c r="C236" s="215" t="s">
        <v>414</v>
      </c>
      <c r="D236" s="215" t="s">
        <v>487</v>
      </c>
      <c r="E236" s="215" t="s">
        <v>110</v>
      </c>
      <c r="F236" s="215" t="s">
        <v>311</v>
      </c>
      <c r="G236" s="215" t="s">
        <v>292</v>
      </c>
      <c r="H236" s="215" t="s">
        <v>292</v>
      </c>
      <c r="I236" s="215" t="s">
        <v>465</v>
      </c>
      <c r="J236" s="220">
        <v>35.803283421000003</v>
      </c>
      <c r="K236" s="215" t="s">
        <v>418</v>
      </c>
      <c r="L236" s="215" t="s">
        <v>2194</v>
      </c>
      <c r="M236" s="219">
        <v>2.2999999999999998</v>
      </c>
      <c r="N236" s="204"/>
    </row>
    <row r="237" spans="1:14" ht="14.25" customHeight="1">
      <c r="A237" s="215" t="s">
        <v>2195</v>
      </c>
      <c r="B237" s="215" t="s">
        <v>414</v>
      </c>
      <c r="C237" s="215" t="s">
        <v>414</v>
      </c>
      <c r="D237" s="215" t="s">
        <v>488</v>
      </c>
      <c r="E237" s="215" t="s">
        <v>110</v>
      </c>
      <c r="F237" s="215" t="s">
        <v>136</v>
      </c>
      <c r="G237" s="215" t="s">
        <v>292</v>
      </c>
      <c r="H237" s="215" t="s">
        <v>292</v>
      </c>
      <c r="I237" s="215" t="s">
        <v>467</v>
      </c>
      <c r="J237" s="220">
        <v>0.45436621199999999</v>
      </c>
      <c r="K237" s="215" t="s">
        <v>418</v>
      </c>
      <c r="L237" s="215" t="s">
        <v>2194</v>
      </c>
      <c r="M237" s="219">
        <v>2.2999999999999998</v>
      </c>
      <c r="N237" s="204"/>
    </row>
    <row r="238" spans="1:14" ht="14.25" customHeight="1">
      <c r="A238" s="215" t="s">
        <v>2195</v>
      </c>
      <c r="B238" s="215" t="s">
        <v>414</v>
      </c>
      <c r="C238" s="215" t="s">
        <v>414</v>
      </c>
      <c r="D238" s="215" t="s">
        <v>488</v>
      </c>
      <c r="E238" s="215" t="s">
        <v>110</v>
      </c>
      <c r="F238" s="215" t="s">
        <v>311</v>
      </c>
      <c r="G238" s="215" t="s">
        <v>292</v>
      </c>
      <c r="H238" s="215" t="s">
        <v>292</v>
      </c>
      <c r="I238" s="215" t="s">
        <v>467</v>
      </c>
      <c r="J238" s="220">
        <v>37.360352444999997</v>
      </c>
      <c r="K238" s="215" t="s">
        <v>418</v>
      </c>
      <c r="L238" s="215" t="s">
        <v>2194</v>
      </c>
      <c r="M238" s="219">
        <v>2.2999999999999998</v>
      </c>
      <c r="N238" s="204"/>
    </row>
    <row r="239" spans="1:14" ht="14.25" customHeight="1">
      <c r="A239" s="215" t="s">
        <v>2195</v>
      </c>
      <c r="B239" s="215" t="s">
        <v>414</v>
      </c>
      <c r="C239" s="215" t="s">
        <v>414</v>
      </c>
      <c r="D239" s="215" t="s">
        <v>489</v>
      </c>
      <c r="E239" s="215" t="s">
        <v>110</v>
      </c>
      <c r="F239" s="215" t="s">
        <v>136</v>
      </c>
      <c r="G239" s="215" t="s">
        <v>292</v>
      </c>
      <c r="H239" s="215" t="s">
        <v>292</v>
      </c>
      <c r="I239" s="215" t="s">
        <v>469</v>
      </c>
      <c r="J239" s="220">
        <v>0.27179051599999998</v>
      </c>
      <c r="K239" s="215" t="s">
        <v>418</v>
      </c>
      <c r="L239" s="215" t="s">
        <v>2194</v>
      </c>
      <c r="M239" s="219">
        <v>2.2999999999999998</v>
      </c>
      <c r="N239" s="204"/>
    </row>
    <row r="240" spans="1:14" ht="14.25" customHeight="1">
      <c r="A240" s="215" t="s">
        <v>2195</v>
      </c>
      <c r="B240" s="215" t="s">
        <v>414</v>
      </c>
      <c r="C240" s="215" t="s">
        <v>414</v>
      </c>
      <c r="D240" s="215" t="s">
        <v>489</v>
      </c>
      <c r="E240" s="215" t="s">
        <v>110</v>
      </c>
      <c r="F240" s="215" t="s">
        <v>311</v>
      </c>
      <c r="G240" s="215" t="s">
        <v>292</v>
      </c>
      <c r="H240" s="215" t="s">
        <v>292</v>
      </c>
      <c r="I240" s="215" t="s">
        <v>469</v>
      </c>
      <c r="J240" s="220">
        <v>19.763119810999999</v>
      </c>
      <c r="K240" s="215" t="s">
        <v>418</v>
      </c>
      <c r="L240" s="215" t="s">
        <v>2194</v>
      </c>
      <c r="M240" s="219">
        <v>2.2999999999999998</v>
      </c>
      <c r="N240" s="204"/>
    </row>
    <row r="241" spans="1:14" ht="14.25" customHeight="1">
      <c r="A241" s="215" t="s">
        <v>2195</v>
      </c>
      <c r="B241" s="215" t="s">
        <v>414</v>
      </c>
      <c r="C241" s="215" t="s">
        <v>414</v>
      </c>
      <c r="D241" s="215" t="s">
        <v>490</v>
      </c>
      <c r="E241" s="215" t="s">
        <v>110</v>
      </c>
      <c r="F241" s="215" t="s">
        <v>136</v>
      </c>
      <c r="G241" s="215" t="s">
        <v>292</v>
      </c>
      <c r="H241" s="215" t="s">
        <v>292</v>
      </c>
      <c r="I241" s="215" t="s">
        <v>471</v>
      </c>
      <c r="J241" s="220">
        <v>0.71064477000000004</v>
      </c>
      <c r="K241" s="215" t="s">
        <v>418</v>
      </c>
      <c r="L241" s="215" t="s">
        <v>2194</v>
      </c>
      <c r="M241" s="219">
        <v>2.2999999999999998</v>
      </c>
      <c r="N241" s="204"/>
    </row>
    <row r="242" spans="1:14" ht="14.25" customHeight="1">
      <c r="A242" s="215" t="s">
        <v>2195</v>
      </c>
      <c r="B242" s="215" t="s">
        <v>414</v>
      </c>
      <c r="C242" s="215" t="s">
        <v>414</v>
      </c>
      <c r="D242" s="215" t="s">
        <v>490</v>
      </c>
      <c r="E242" s="215" t="s">
        <v>110</v>
      </c>
      <c r="F242" s="215" t="s">
        <v>311</v>
      </c>
      <c r="G242" s="215" t="s">
        <v>292</v>
      </c>
      <c r="H242" s="215" t="s">
        <v>292</v>
      </c>
      <c r="I242" s="215" t="s">
        <v>471</v>
      </c>
      <c r="J242" s="220">
        <v>25.7284766</v>
      </c>
      <c r="K242" s="215" t="s">
        <v>418</v>
      </c>
      <c r="L242" s="215" t="s">
        <v>2194</v>
      </c>
      <c r="M242" s="219">
        <v>2.2999999999999998</v>
      </c>
      <c r="N242" s="204"/>
    </row>
    <row r="243" spans="1:14" ht="14.25" customHeight="1">
      <c r="A243" s="215" t="s">
        <v>2195</v>
      </c>
      <c r="B243" s="215" t="s">
        <v>414</v>
      </c>
      <c r="C243" s="215" t="s">
        <v>414</v>
      </c>
      <c r="D243" s="215" t="s">
        <v>491</v>
      </c>
      <c r="E243" s="215" t="s">
        <v>110</v>
      </c>
      <c r="F243" s="215" t="s">
        <v>136</v>
      </c>
      <c r="G243" s="215" t="s">
        <v>292</v>
      </c>
      <c r="H243" s="215" t="s">
        <v>292</v>
      </c>
      <c r="I243" s="215" t="s">
        <v>473</v>
      </c>
      <c r="J243" s="220">
        <v>0.59238368900000005</v>
      </c>
      <c r="K243" s="215" t="s">
        <v>418</v>
      </c>
      <c r="L243" s="215" t="s">
        <v>2194</v>
      </c>
      <c r="M243" s="219">
        <v>2.2999999999999998</v>
      </c>
      <c r="N243" s="204"/>
    </row>
    <row r="244" spans="1:14" ht="14.25" customHeight="1">
      <c r="A244" s="215" t="s">
        <v>2195</v>
      </c>
      <c r="B244" s="215" t="s">
        <v>414</v>
      </c>
      <c r="C244" s="215" t="s">
        <v>414</v>
      </c>
      <c r="D244" s="215" t="s">
        <v>491</v>
      </c>
      <c r="E244" s="215" t="s">
        <v>110</v>
      </c>
      <c r="F244" s="215" t="s">
        <v>311</v>
      </c>
      <c r="G244" s="215" t="s">
        <v>292</v>
      </c>
      <c r="H244" s="215" t="s">
        <v>292</v>
      </c>
      <c r="I244" s="215" t="s">
        <v>473</v>
      </c>
      <c r="J244" s="220">
        <v>20.903454401000001</v>
      </c>
      <c r="K244" s="215" t="s">
        <v>418</v>
      </c>
      <c r="L244" s="215" t="s">
        <v>2194</v>
      </c>
      <c r="M244" s="219">
        <v>2.2999999999999998</v>
      </c>
      <c r="N244" s="204"/>
    </row>
    <row r="245" spans="1:14" ht="14.25" customHeight="1">
      <c r="A245" t="s">
        <v>2195</v>
      </c>
      <c r="B245" t="s">
        <v>414</v>
      </c>
      <c r="C245" t="s">
        <v>414</v>
      </c>
      <c r="D245" t="s">
        <v>436</v>
      </c>
      <c r="E245" t="s">
        <v>112</v>
      </c>
      <c r="F245" t="s">
        <v>311</v>
      </c>
      <c r="G245" t="s">
        <v>417</v>
      </c>
      <c r="H245" t="s">
        <v>292</v>
      </c>
      <c r="I245" t="s">
        <v>335</v>
      </c>
      <c r="J245" s="104">
        <v>41.494250000000001</v>
      </c>
      <c r="K245" t="s">
        <v>396</v>
      </c>
      <c r="L245" t="s">
        <v>2194</v>
      </c>
      <c r="M245" s="204">
        <v>2.7</v>
      </c>
      <c r="N245" s="204"/>
    </row>
    <row r="246" spans="1:14" ht="14.25" customHeight="1">
      <c r="A246" t="s">
        <v>2195</v>
      </c>
      <c r="B246" t="s">
        <v>414</v>
      </c>
      <c r="C246" t="s">
        <v>414</v>
      </c>
      <c r="D246" t="s">
        <v>436</v>
      </c>
      <c r="E246" t="s">
        <v>112</v>
      </c>
      <c r="F246" t="s">
        <v>144</v>
      </c>
      <c r="G246" t="s">
        <v>417</v>
      </c>
      <c r="H246" t="s">
        <v>292</v>
      </c>
      <c r="I246" t="s">
        <v>335</v>
      </c>
      <c r="J246" s="104">
        <v>9.9987294000000004E-2</v>
      </c>
      <c r="K246" t="s">
        <v>396</v>
      </c>
      <c r="L246" t="s">
        <v>2194</v>
      </c>
      <c r="M246" s="204">
        <v>2.7</v>
      </c>
      <c r="N246" s="204"/>
    </row>
    <row r="247" spans="1:14" ht="14.25" customHeight="1">
      <c r="A247" t="s">
        <v>2195</v>
      </c>
      <c r="B247" t="s">
        <v>414</v>
      </c>
      <c r="C247" t="s">
        <v>414</v>
      </c>
      <c r="D247" t="s">
        <v>436</v>
      </c>
      <c r="E247" t="s">
        <v>112</v>
      </c>
      <c r="F247" t="s">
        <v>147</v>
      </c>
      <c r="G247" t="s">
        <v>417</v>
      </c>
      <c r="H247" t="s">
        <v>292</v>
      </c>
      <c r="I247" t="s">
        <v>335</v>
      </c>
      <c r="J247" s="104">
        <v>0.36055710000000002</v>
      </c>
      <c r="K247" t="s">
        <v>396</v>
      </c>
      <c r="L247" t="s">
        <v>2194</v>
      </c>
      <c r="M247" s="204">
        <v>2.7</v>
      </c>
      <c r="N247" s="204"/>
    </row>
    <row r="248" spans="1:14" ht="14.25" customHeight="1">
      <c r="A248" t="s">
        <v>2195</v>
      </c>
      <c r="B248" t="s">
        <v>414</v>
      </c>
      <c r="C248" t="s">
        <v>414</v>
      </c>
      <c r="D248" t="s">
        <v>436</v>
      </c>
      <c r="E248" t="s">
        <v>112</v>
      </c>
      <c r="F248" t="s">
        <v>150</v>
      </c>
      <c r="G248" t="s">
        <v>417</v>
      </c>
      <c r="H248" t="s">
        <v>292</v>
      </c>
      <c r="I248" t="s">
        <v>335</v>
      </c>
      <c r="J248" s="104">
        <v>0.24912935</v>
      </c>
      <c r="K248" t="s">
        <v>396</v>
      </c>
      <c r="L248" t="s">
        <v>2194</v>
      </c>
      <c r="M248" s="204">
        <v>2.7</v>
      </c>
      <c r="N248" s="204"/>
    </row>
    <row r="249" spans="1:14" ht="14.25" customHeight="1">
      <c r="A249" t="s">
        <v>2195</v>
      </c>
      <c r="B249" t="s">
        <v>414</v>
      </c>
      <c r="C249" t="s">
        <v>414</v>
      </c>
      <c r="D249" t="s">
        <v>436</v>
      </c>
      <c r="E249" t="s">
        <v>112</v>
      </c>
      <c r="F249" t="s">
        <v>313</v>
      </c>
      <c r="G249" t="s">
        <v>417</v>
      </c>
      <c r="H249" t="s">
        <v>292</v>
      </c>
      <c r="I249" t="s">
        <v>335</v>
      </c>
      <c r="J249" s="104">
        <v>42.203923744000001</v>
      </c>
      <c r="K249" t="s">
        <v>396</v>
      </c>
      <c r="L249" t="s">
        <v>2194</v>
      </c>
      <c r="M249" s="204">
        <v>2.7</v>
      </c>
      <c r="N249" s="204"/>
    </row>
    <row r="250" spans="1:14" ht="14.25" customHeight="1">
      <c r="A250" t="s">
        <v>2195</v>
      </c>
      <c r="B250" t="s">
        <v>414</v>
      </c>
      <c r="C250" t="s">
        <v>414</v>
      </c>
      <c r="D250" t="s">
        <v>437</v>
      </c>
      <c r="E250" t="s">
        <v>112</v>
      </c>
      <c r="F250" t="s">
        <v>311</v>
      </c>
      <c r="G250" t="s">
        <v>417</v>
      </c>
      <c r="H250" t="s">
        <v>292</v>
      </c>
      <c r="I250" t="s">
        <v>335</v>
      </c>
      <c r="J250" s="104">
        <v>33.195399999999999</v>
      </c>
      <c r="K250" t="s">
        <v>396</v>
      </c>
      <c r="L250" t="s">
        <v>2194</v>
      </c>
      <c r="M250" s="204">
        <v>2.7</v>
      </c>
      <c r="N250" s="204"/>
    </row>
    <row r="251" spans="1:14" ht="14.25" customHeight="1">
      <c r="A251" t="s">
        <v>2195</v>
      </c>
      <c r="B251" t="s">
        <v>414</v>
      </c>
      <c r="C251" t="s">
        <v>414</v>
      </c>
      <c r="D251" t="s">
        <v>437</v>
      </c>
      <c r="E251" t="s">
        <v>112</v>
      </c>
      <c r="F251" t="s">
        <v>144</v>
      </c>
      <c r="G251" t="s">
        <v>417</v>
      </c>
      <c r="H251" t="s">
        <v>292</v>
      </c>
      <c r="I251" t="s">
        <v>335</v>
      </c>
      <c r="J251" s="104">
        <v>7.9989834999999995E-2</v>
      </c>
      <c r="K251" t="s">
        <v>396</v>
      </c>
      <c r="L251" t="s">
        <v>2194</v>
      </c>
      <c r="M251" s="204">
        <v>2.7</v>
      </c>
      <c r="N251" s="204"/>
    </row>
    <row r="252" spans="1:14" ht="14.25" customHeight="1">
      <c r="A252" t="s">
        <v>2195</v>
      </c>
      <c r="B252" t="s">
        <v>414</v>
      </c>
      <c r="C252" t="s">
        <v>414</v>
      </c>
      <c r="D252" t="s">
        <v>437</v>
      </c>
      <c r="E252" t="s">
        <v>112</v>
      </c>
      <c r="F252" t="s">
        <v>147</v>
      </c>
      <c r="G252" t="s">
        <v>417</v>
      </c>
      <c r="H252" t="s">
        <v>292</v>
      </c>
      <c r="I252" t="s">
        <v>335</v>
      </c>
      <c r="J252" s="104">
        <v>0.28844567999999998</v>
      </c>
      <c r="K252" t="s">
        <v>396</v>
      </c>
      <c r="L252" t="s">
        <v>2194</v>
      </c>
      <c r="M252" s="204">
        <v>2.7</v>
      </c>
      <c r="N252" s="204"/>
    </row>
    <row r="253" spans="1:14" ht="14.25" customHeight="1">
      <c r="A253" t="s">
        <v>2195</v>
      </c>
      <c r="B253" t="s">
        <v>414</v>
      </c>
      <c r="C253" t="s">
        <v>414</v>
      </c>
      <c r="D253" t="s">
        <v>437</v>
      </c>
      <c r="E253" t="s">
        <v>112</v>
      </c>
      <c r="F253" t="s">
        <v>150</v>
      </c>
      <c r="G253" t="s">
        <v>417</v>
      </c>
      <c r="H253" t="s">
        <v>292</v>
      </c>
      <c r="I253" t="s">
        <v>335</v>
      </c>
      <c r="J253" s="104">
        <v>0.19930348000000001</v>
      </c>
      <c r="K253" t="s">
        <v>396</v>
      </c>
      <c r="L253" t="s">
        <v>2194</v>
      </c>
      <c r="M253" s="204">
        <v>2.7</v>
      </c>
      <c r="N253" s="204"/>
    </row>
    <row r="254" spans="1:14" ht="14.25" customHeight="1">
      <c r="A254" t="s">
        <v>2195</v>
      </c>
      <c r="B254" t="s">
        <v>414</v>
      </c>
      <c r="C254" t="s">
        <v>414</v>
      </c>
      <c r="D254" t="s">
        <v>437</v>
      </c>
      <c r="E254" t="s">
        <v>112</v>
      </c>
      <c r="F254" t="s">
        <v>313</v>
      </c>
      <c r="G254" t="s">
        <v>417</v>
      </c>
      <c r="H254" t="s">
        <v>292</v>
      </c>
      <c r="I254" t="s">
        <v>335</v>
      </c>
      <c r="J254" s="104">
        <v>33.763138994999998</v>
      </c>
      <c r="K254" t="s">
        <v>396</v>
      </c>
      <c r="L254" t="s">
        <v>2194</v>
      </c>
      <c r="M254" s="204">
        <v>2.7</v>
      </c>
      <c r="N254" s="204"/>
    </row>
    <row r="255" spans="1:14" ht="14.25" customHeight="1">
      <c r="A255" t="s">
        <v>2195</v>
      </c>
      <c r="B255" t="s">
        <v>414</v>
      </c>
      <c r="C255" t="s">
        <v>414</v>
      </c>
      <c r="D255" t="s">
        <v>438</v>
      </c>
      <c r="E255" t="s">
        <v>112</v>
      </c>
      <c r="F255" t="s">
        <v>311</v>
      </c>
      <c r="G255" t="s">
        <v>417</v>
      </c>
      <c r="H255" t="s">
        <v>292</v>
      </c>
      <c r="I255" t="s">
        <v>335</v>
      </c>
      <c r="J255" s="104">
        <v>41.494250000000001</v>
      </c>
      <c r="K255" t="s">
        <v>396</v>
      </c>
      <c r="L255" t="s">
        <v>2194</v>
      </c>
      <c r="M255" s="204">
        <v>2.7</v>
      </c>
      <c r="N255" s="204"/>
    </row>
    <row r="256" spans="1:14" ht="14.25" customHeight="1">
      <c r="A256" t="s">
        <v>2195</v>
      </c>
      <c r="B256" t="s">
        <v>414</v>
      </c>
      <c r="C256" t="s">
        <v>414</v>
      </c>
      <c r="D256" t="s">
        <v>438</v>
      </c>
      <c r="E256" t="s">
        <v>112</v>
      </c>
      <c r="F256" t="s">
        <v>144</v>
      </c>
      <c r="G256" t="s">
        <v>417</v>
      </c>
      <c r="H256" t="s">
        <v>292</v>
      </c>
      <c r="I256" t="s">
        <v>335</v>
      </c>
      <c r="J256" s="104">
        <v>9.9987294000000004E-2</v>
      </c>
      <c r="K256" t="s">
        <v>396</v>
      </c>
      <c r="L256" t="s">
        <v>2194</v>
      </c>
      <c r="M256" s="204">
        <v>2.7</v>
      </c>
      <c r="N256" s="204"/>
    </row>
    <row r="257" spans="1:14" ht="14.25" customHeight="1">
      <c r="A257" t="s">
        <v>2195</v>
      </c>
      <c r="B257" t="s">
        <v>414</v>
      </c>
      <c r="C257" t="s">
        <v>414</v>
      </c>
      <c r="D257" t="s">
        <v>438</v>
      </c>
      <c r="E257" t="s">
        <v>112</v>
      </c>
      <c r="F257" t="s">
        <v>147</v>
      </c>
      <c r="G257" t="s">
        <v>417</v>
      </c>
      <c r="H257" t="s">
        <v>292</v>
      </c>
      <c r="I257" t="s">
        <v>335</v>
      </c>
      <c r="J257" s="104">
        <v>0.36055710000000002</v>
      </c>
      <c r="K257" t="s">
        <v>396</v>
      </c>
      <c r="L257" t="s">
        <v>2194</v>
      </c>
      <c r="M257" s="204">
        <v>2.7</v>
      </c>
      <c r="N257" s="204"/>
    </row>
    <row r="258" spans="1:14" ht="14.25" customHeight="1">
      <c r="A258" t="s">
        <v>2195</v>
      </c>
      <c r="B258" t="s">
        <v>414</v>
      </c>
      <c r="C258" t="s">
        <v>414</v>
      </c>
      <c r="D258" t="s">
        <v>438</v>
      </c>
      <c r="E258" t="s">
        <v>112</v>
      </c>
      <c r="F258" t="s">
        <v>150</v>
      </c>
      <c r="G258" t="s">
        <v>417</v>
      </c>
      <c r="H258" t="s">
        <v>292</v>
      </c>
      <c r="I258" t="s">
        <v>335</v>
      </c>
      <c r="J258" s="104">
        <v>0.24912935</v>
      </c>
      <c r="K258" t="s">
        <v>396</v>
      </c>
      <c r="L258" t="s">
        <v>2194</v>
      </c>
      <c r="M258" s="204">
        <v>2.7</v>
      </c>
      <c r="N258" s="204"/>
    </row>
    <row r="259" spans="1:14" ht="14.25" customHeight="1">
      <c r="A259" t="s">
        <v>2195</v>
      </c>
      <c r="B259" t="s">
        <v>414</v>
      </c>
      <c r="C259" t="s">
        <v>414</v>
      </c>
      <c r="D259" t="s">
        <v>438</v>
      </c>
      <c r="E259" t="s">
        <v>112</v>
      </c>
      <c r="F259" t="s">
        <v>313</v>
      </c>
      <c r="G259" t="s">
        <v>417</v>
      </c>
      <c r="H259" t="s">
        <v>292</v>
      </c>
      <c r="I259" t="s">
        <v>335</v>
      </c>
      <c r="J259" s="104">
        <v>42.203923744000001</v>
      </c>
      <c r="K259" t="s">
        <v>396</v>
      </c>
      <c r="L259" t="s">
        <v>2194</v>
      </c>
      <c r="M259" s="204">
        <v>2.7</v>
      </c>
      <c r="N259" s="204"/>
    </row>
    <row r="260" spans="1:14" ht="14.25" customHeight="1">
      <c r="A260" t="s">
        <v>2195</v>
      </c>
      <c r="B260" t="s">
        <v>414</v>
      </c>
      <c r="C260" t="s">
        <v>414</v>
      </c>
      <c r="D260" t="s">
        <v>439</v>
      </c>
      <c r="E260" t="s">
        <v>112</v>
      </c>
      <c r="F260" t="s">
        <v>311</v>
      </c>
      <c r="G260" t="s">
        <v>417</v>
      </c>
      <c r="H260" t="s">
        <v>292</v>
      </c>
      <c r="I260" t="s">
        <v>335</v>
      </c>
      <c r="J260" s="104">
        <v>33.195399999999999</v>
      </c>
      <c r="K260" t="s">
        <v>396</v>
      </c>
      <c r="L260" t="s">
        <v>2194</v>
      </c>
      <c r="M260" s="204">
        <v>2.7</v>
      </c>
      <c r="N260" s="204"/>
    </row>
    <row r="261" spans="1:14" ht="14.25" customHeight="1">
      <c r="A261" t="s">
        <v>2195</v>
      </c>
      <c r="B261" t="s">
        <v>414</v>
      </c>
      <c r="C261" t="s">
        <v>414</v>
      </c>
      <c r="D261" t="s">
        <v>439</v>
      </c>
      <c r="E261" t="s">
        <v>112</v>
      </c>
      <c r="F261" t="s">
        <v>144</v>
      </c>
      <c r="G261" t="s">
        <v>417</v>
      </c>
      <c r="H261" t="s">
        <v>292</v>
      </c>
      <c r="I261" t="s">
        <v>335</v>
      </c>
      <c r="J261" s="104">
        <v>7.9989834999999995E-2</v>
      </c>
      <c r="K261" t="s">
        <v>396</v>
      </c>
      <c r="L261" t="s">
        <v>2194</v>
      </c>
      <c r="M261" s="204">
        <v>2.7</v>
      </c>
      <c r="N261" s="204"/>
    </row>
    <row r="262" spans="1:14" ht="14.25" customHeight="1">
      <c r="A262" t="s">
        <v>2195</v>
      </c>
      <c r="B262" t="s">
        <v>414</v>
      </c>
      <c r="C262" t="s">
        <v>414</v>
      </c>
      <c r="D262" t="s">
        <v>439</v>
      </c>
      <c r="E262" t="s">
        <v>112</v>
      </c>
      <c r="F262" t="s">
        <v>147</v>
      </c>
      <c r="G262" t="s">
        <v>417</v>
      </c>
      <c r="H262" t="s">
        <v>292</v>
      </c>
      <c r="I262" t="s">
        <v>335</v>
      </c>
      <c r="J262" s="104">
        <v>0.28844567999999998</v>
      </c>
      <c r="K262" t="s">
        <v>396</v>
      </c>
      <c r="L262" t="s">
        <v>2194</v>
      </c>
      <c r="M262" s="204">
        <v>2.7</v>
      </c>
      <c r="N262" s="204"/>
    </row>
    <row r="263" spans="1:14" ht="14.25" customHeight="1">
      <c r="A263" t="s">
        <v>2195</v>
      </c>
      <c r="B263" t="s">
        <v>414</v>
      </c>
      <c r="C263" t="s">
        <v>414</v>
      </c>
      <c r="D263" t="s">
        <v>439</v>
      </c>
      <c r="E263" t="s">
        <v>112</v>
      </c>
      <c r="F263" t="s">
        <v>150</v>
      </c>
      <c r="G263" t="s">
        <v>417</v>
      </c>
      <c r="H263" t="s">
        <v>292</v>
      </c>
      <c r="I263" t="s">
        <v>335</v>
      </c>
      <c r="J263" s="104">
        <v>0.19930348000000001</v>
      </c>
      <c r="K263" t="s">
        <v>396</v>
      </c>
      <c r="L263" t="s">
        <v>2194</v>
      </c>
      <c r="M263" s="204">
        <v>2.7</v>
      </c>
      <c r="N263" s="204"/>
    </row>
    <row r="264" spans="1:14" ht="14.25" customHeight="1">
      <c r="A264" t="s">
        <v>2195</v>
      </c>
      <c r="B264" t="s">
        <v>414</v>
      </c>
      <c r="C264" t="s">
        <v>414</v>
      </c>
      <c r="D264" t="s">
        <v>439</v>
      </c>
      <c r="E264" t="s">
        <v>112</v>
      </c>
      <c r="F264" t="s">
        <v>313</v>
      </c>
      <c r="G264" t="s">
        <v>417</v>
      </c>
      <c r="H264" t="s">
        <v>292</v>
      </c>
      <c r="I264" t="s">
        <v>335</v>
      </c>
      <c r="J264" s="104">
        <v>33.763138994999998</v>
      </c>
      <c r="K264" t="s">
        <v>396</v>
      </c>
      <c r="L264" t="s">
        <v>2194</v>
      </c>
      <c r="M264" s="204">
        <v>2.7</v>
      </c>
      <c r="N264" s="204"/>
    </row>
    <row r="265" spans="1:14" ht="14.25" customHeight="1">
      <c r="A265" t="s">
        <v>2195</v>
      </c>
      <c r="B265" t="s">
        <v>414</v>
      </c>
      <c r="C265" t="s">
        <v>414</v>
      </c>
      <c r="D265" t="s">
        <v>440</v>
      </c>
      <c r="E265" t="s">
        <v>112</v>
      </c>
      <c r="F265" t="s">
        <v>311</v>
      </c>
      <c r="G265" t="s">
        <v>417</v>
      </c>
      <c r="H265" t="s">
        <v>292</v>
      </c>
      <c r="I265" t="s">
        <v>335</v>
      </c>
      <c r="J265" s="104">
        <v>33.195399999999999</v>
      </c>
      <c r="K265" t="s">
        <v>396</v>
      </c>
      <c r="L265" t="s">
        <v>2194</v>
      </c>
      <c r="M265" s="204">
        <v>2.7</v>
      </c>
      <c r="N265" s="204"/>
    </row>
    <row r="266" spans="1:14" ht="14.25" customHeight="1">
      <c r="A266" t="s">
        <v>2195</v>
      </c>
      <c r="B266" t="s">
        <v>414</v>
      </c>
      <c r="C266" t="s">
        <v>414</v>
      </c>
      <c r="D266" t="s">
        <v>440</v>
      </c>
      <c r="E266" t="s">
        <v>112</v>
      </c>
      <c r="F266" t="s">
        <v>144</v>
      </c>
      <c r="G266" t="s">
        <v>417</v>
      </c>
      <c r="H266" t="s">
        <v>292</v>
      </c>
      <c r="I266" t="s">
        <v>335</v>
      </c>
      <c r="J266" s="104">
        <v>7.9989834999999995E-2</v>
      </c>
      <c r="K266" t="s">
        <v>396</v>
      </c>
      <c r="L266" t="s">
        <v>2194</v>
      </c>
      <c r="M266" s="204">
        <v>2.7</v>
      </c>
      <c r="N266" s="204"/>
    </row>
    <row r="267" spans="1:14" ht="14.25" customHeight="1">
      <c r="A267" t="s">
        <v>2195</v>
      </c>
      <c r="B267" t="s">
        <v>414</v>
      </c>
      <c r="C267" t="s">
        <v>414</v>
      </c>
      <c r="D267" t="s">
        <v>440</v>
      </c>
      <c r="E267" t="s">
        <v>112</v>
      </c>
      <c r="F267" t="s">
        <v>147</v>
      </c>
      <c r="G267" t="s">
        <v>417</v>
      </c>
      <c r="H267" t="s">
        <v>292</v>
      </c>
      <c r="I267" t="s">
        <v>335</v>
      </c>
      <c r="J267" s="104">
        <v>0.28844567999999998</v>
      </c>
      <c r="K267" t="s">
        <v>396</v>
      </c>
      <c r="L267" t="s">
        <v>2194</v>
      </c>
      <c r="M267" s="204">
        <v>2.7</v>
      </c>
      <c r="N267" s="204"/>
    </row>
    <row r="268" spans="1:14" ht="14.25" customHeight="1">
      <c r="A268" t="s">
        <v>2195</v>
      </c>
      <c r="B268" t="s">
        <v>414</v>
      </c>
      <c r="C268" t="s">
        <v>414</v>
      </c>
      <c r="D268" t="s">
        <v>440</v>
      </c>
      <c r="E268" t="s">
        <v>112</v>
      </c>
      <c r="F268" t="s">
        <v>150</v>
      </c>
      <c r="G268" t="s">
        <v>417</v>
      </c>
      <c r="H268" t="s">
        <v>292</v>
      </c>
      <c r="I268" t="s">
        <v>335</v>
      </c>
      <c r="J268" s="104">
        <v>0.19930348000000001</v>
      </c>
      <c r="K268" t="s">
        <v>396</v>
      </c>
      <c r="L268" t="s">
        <v>2194</v>
      </c>
      <c r="M268" s="204">
        <v>2.7</v>
      </c>
      <c r="N268" s="204"/>
    </row>
    <row r="269" spans="1:14" ht="14.25" customHeight="1">
      <c r="A269" t="s">
        <v>2195</v>
      </c>
      <c r="B269" t="s">
        <v>414</v>
      </c>
      <c r="C269" t="s">
        <v>414</v>
      </c>
      <c r="D269" t="s">
        <v>440</v>
      </c>
      <c r="E269" t="s">
        <v>112</v>
      </c>
      <c r="F269" t="s">
        <v>313</v>
      </c>
      <c r="G269" t="s">
        <v>417</v>
      </c>
      <c r="H269" t="s">
        <v>292</v>
      </c>
      <c r="I269" t="s">
        <v>335</v>
      </c>
      <c r="J269" s="104">
        <v>33.763138994999998</v>
      </c>
      <c r="K269" t="s">
        <v>396</v>
      </c>
      <c r="L269" t="s">
        <v>2194</v>
      </c>
      <c r="M269" s="204">
        <v>2.7</v>
      </c>
      <c r="N269" s="204"/>
    </row>
    <row r="270" spans="1:14" ht="14.25" customHeight="1">
      <c r="A270" t="s">
        <v>2195</v>
      </c>
      <c r="B270" t="s">
        <v>414</v>
      </c>
      <c r="C270" t="s">
        <v>414</v>
      </c>
      <c r="D270" t="s">
        <v>441</v>
      </c>
      <c r="E270" t="s">
        <v>112</v>
      </c>
      <c r="F270" t="s">
        <v>311</v>
      </c>
      <c r="G270" t="s">
        <v>417</v>
      </c>
      <c r="H270" t="s">
        <v>292</v>
      </c>
      <c r="I270" t="s">
        <v>335</v>
      </c>
      <c r="J270" s="104">
        <v>33.195399999999999</v>
      </c>
      <c r="K270" t="s">
        <v>396</v>
      </c>
      <c r="L270" t="s">
        <v>2194</v>
      </c>
      <c r="M270" s="204">
        <v>2.7</v>
      </c>
      <c r="N270" s="204"/>
    </row>
    <row r="271" spans="1:14" ht="14.25" customHeight="1">
      <c r="A271" t="s">
        <v>2195</v>
      </c>
      <c r="B271" t="s">
        <v>414</v>
      </c>
      <c r="C271" t="s">
        <v>414</v>
      </c>
      <c r="D271" t="s">
        <v>441</v>
      </c>
      <c r="E271" t="s">
        <v>112</v>
      </c>
      <c r="F271" t="s">
        <v>144</v>
      </c>
      <c r="G271" t="s">
        <v>417</v>
      </c>
      <c r="H271" t="s">
        <v>292</v>
      </c>
      <c r="I271" t="s">
        <v>335</v>
      </c>
      <c r="J271" s="104">
        <v>6.2386979000000002E-2</v>
      </c>
      <c r="K271" t="s">
        <v>396</v>
      </c>
      <c r="L271" t="s">
        <v>2194</v>
      </c>
      <c r="M271" s="204">
        <v>2.7</v>
      </c>
      <c r="N271" s="204"/>
    </row>
    <row r="272" spans="1:14" ht="14.25" customHeight="1">
      <c r="A272" t="s">
        <v>2195</v>
      </c>
      <c r="B272" t="s">
        <v>414</v>
      </c>
      <c r="C272" t="s">
        <v>414</v>
      </c>
      <c r="D272" t="s">
        <v>441</v>
      </c>
      <c r="E272" t="s">
        <v>112</v>
      </c>
      <c r="F272" t="s">
        <v>147</v>
      </c>
      <c r="G272" t="s">
        <v>417</v>
      </c>
      <c r="H272" t="s">
        <v>292</v>
      </c>
      <c r="I272" t="s">
        <v>335</v>
      </c>
      <c r="J272" s="104">
        <v>0.36055710000000002</v>
      </c>
      <c r="K272" t="s">
        <v>396</v>
      </c>
      <c r="L272" t="s">
        <v>2194</v>
      </c>
      <c r="M272" s="204">
        <v>2.7</v>
      </c>
      <c r="N272" s="204"/>
    </row>
    <row r="273" spans="1:14" ht="14.25" customHeight="1">
      <c r="A273" t="s">
        <v>2195</v>
      </c>
      <c r="B273" t="s">
        <v>414</v>
      </c>
      <c r="C273" t="s">
        <v>414</v>
      </c>
      <c r="D273" t="s">
        <v>441</v>
      </c>
      <c r="E273" t="s">
        <v>112</v>
      </c>
      <c r="F273" t="s">
        <v>150</v>
      </c>
      <c r="G273" t="s">
        <v>417</v>
      </c>
      <c r="H273" t="s">
        <v>292</v>
      </c>
      <c r="I273" t="s">
        <v>335</v>
      </c>
      <c r="J273" s="104">
        <v>0.24554286</v>
      </c>
      <c r="K273" t="s">
        <v>396</v>
      </c>
      <c r="L273" t="s">
        <v>2194</v>
      </c>
      <c r="M273" s="204">
        <v>2.7</v>
      </c>
      <c r="N273" s="204"/>
    </row>
    <row r="274" spans="1:14" ht="14.25" customHeight="1">
      <c r="A274" t="s">
        <v>2195</v>
      </c>
      <c r="B274" t="s">
        <v>414</v>
      </c>
      <c r="C274" t="s">
        <v>414</v>
      </c>
      <c r="D274" t="s">
        <v>441</v>
      </c>
      <c r="E274" t="s">
        <v>112</v>
      </c>
      <c r="F274" t="s">
        <v>313</v>
      </c>
      <c r="G274" t="s">
        <v>417</v>
      </c>
      <c r="H274" t="s">
        <v>292</v>
      </c>
      <c r="I274" t="s">
        <v>335</v>
      </c>
      <c r="J274" s="104">
        <v>33.863886938999997</v>
      </c>
      <c r="K274" t="s">
        <v>396</v>
      </c>
      <c r="L274" t="s">
        <v>2194</v>
      </c>
      <c r="M274" s="204">
        <v>2.7</v>
      </c>
      <c r="N274" s="204"/>
    </row>
    <row r="275" spans="1:14" ht="14.25" customHeight="1">
      <c r="A275" t="s">
        <v>2195</v>
      </c>
      <c r="B275" t="s">
        <v>414</v>
      </c>
      <c r="C275" t="s">
        <v>414</v>
      </c>
      <c r="D275" t="s">
        <v>442</v>
      </c>
      <c r="E275" t="s">
        <v>112</v>
      </c>
      <c r="F275" t="s">
        <v>311</v>
      </c>
      <c r="G275" t="s">
        <v>417</v>
      </c>
      <c r="H275" t="s">
        <v>292</v>
      </c>
      <c r="I275" t="s">
        <v>335</v>
      </c>
      <c r="J275" s="104">
        <v>40.725031000000001</v>
      </c>
      <c r="K275" t="s">
        <v>396</v>
      </c>
      <c r="L275" t="s">
        <v>2194</v>
      </c>
      <c r="M275" s="204">
        <v>2.7</v>
      </c>
      <c r="N275" s="204"/>
    </row>
    <row r="276" spans="1:14" ht="14.25" customHeight="1">
      <c r="A276" t="s">
        <v>2195</v>
      </c>
      <c r="B276" t="s">
        <v>414</v>
      </c>
      <c r="C276" t="s">
        <v>414</v>
      </c>
      <c r="D276" t="s">
        <v>442</v>
      </c>
      <c r="E276" t="s">
        <v>112</v>
      </c>
      <c r="F276" t="s">
        <v>144</v>
      </c>
      <c r="G276" t="s">
        <v>417</v>
      </c>
      <c r="H276" t="s">
        <v>292</v>
      </c>
      <c r="I276" t="s">
        <v>335</v>
      </c>
      <c r="J276" s="104">
        <v>0.22459229999999999</v>
      </c>
      <c r="K276" t="s">
        <v>396</v>
      </c>
      <c r="L276" t="s">
        <v>2194</v>
      </c>
      <c r="M276" s="204">
        <v>2.7</v>
      </c>
      <c r="N276" s="204"/>
    </row>
    <row r="277" spans="1:14" ht="14.25" customHeight="1">
      <c r="A277" t="s">
        <v>2195</v>
      </c>
      <c r="B277" t="s">
        <v>414</v>
      </c>
      <c r="C277" t="s">
        <v>414</v>
      </c>
      <c r="D277" t="s">
        <v>442</v>
      </c>
      <c r="E277" t="s">
        <v>112</v>
      </c>
      <c r="F277" t="s">
        <v>147</v>
      </c>
      <c r="G277" t="s">
        <v>417</v>
      </c>
      <c r="H277" t="s">
        <v>292</v>
      </c>
      <c r="I277" t="s">
        <v>335</v>
      </c>
      <c r="J277" s="104">
        <v>0.27325597000000001</v>
      </c>
      <c r="K277" t="s">
        <v>396</v>
      </c>
      <c r="L277" t="s">
        <v>2194</v>
      </c>
      <c r="M277" s="204">
        <v>2.7</v>
      </c>
      <c r="N277" s="204"/>
    </row>
    <row r="278" spans="1:14" ht="14.25" customHeight="1">
      <c r="A278" t="s">
        <v>2195</v>
      </c>
      <c r="B278" t="s">
        <v>414</v>
      </c>
      <c r="C278" t="s">
        <v>414</v>
      </c>
      <c r="D278" t="s">
        <v>442</v>
      </c>
      <c r="E278" t="s">
        <v>112</v>
      </c>
      <c r="F278" t="s">
        <v>150</v>
      </c>
      <c r="G278" t="s">
        <v>417</v>
      </c>
      <c r="H278" t="s">
        <v>292</v>
      </c>
      <c r="I278" t="s">
        <v>335</v>
      </c>
      <c r="J278" s="104">
        <v>0.20255755</v>
      </c>
      <c r="K278" t="s">
        <v>396</v>
      </c>
      <c r="L278" t="s">
        <v>2194</v>
      </c>
      <c r="M278" s="204">
        <v>2.7</v>
      </c>
      <c r="N278" s="204"/>
    </row>
    <row r="279" spans="1:14" ht="14.25" customHeight="1">
      <c r="A279" t="s">
        <v>2195</v>
      </c>
      <c r="B279" t="s">
        <v>414</v>
      </c>
      <c r="C279" t="s">
        <v>414</v>
      </c>
      <c r="D279" t="s">
        <v>442</v>
      </c>
      <c r="E279" t="s">
        <v>112</v>
      </c>
      <c r="F279" t="s">
        <v>313</v>
      </c>
      <c r="G279" t="s">
        <v>417</v>
      </c>
      <c r="H279" t="s">
        <v>292</v>
      </c>
      <c r="I279" t="s">
        <v>335</v>
      </c>
      <c r="J279" s="104">
        <v>41.425436820000002</v>
      </c>
      <c r="K279" t="s">
        <v>396</v>
      </c>
      <c r="L279" t="s">
        <v>2194</v>
      </c>
      <c r="M279" s="204">
        <v>2.7</v>
      </c>
      <c r="N279" s="204"/>
    </row>
    <row r="280" spans="1:14" ht="14.25" customHeight="1">
      <c r="A280" t="s">
        <v>2195</v>
      </c>
      <c r="B280" t="s">
        <v>414</v>
      </c>
      <c r="C280" t="s">
        <v>414</v>
      </c>
      <c r="D280" t="s">
        <v>443</v>
      </c>
      <c r="E280" t="s">
        <v>112</v>
      </c>
      <c r="F280" t="s">
        <v>311</v>
      </c>
      <c r="G280" t="s">
        <v>417</v>
      </c>
      <c r="H280" t="s">
        <v>292</v>
      </c>
      <c r="I280" t="s">
        <v>335</v>
      </c>
      <c r="J280" s="104">
        <v>40.725031000000001</v>
      </c>
      <c r="K280" t="s">
        <v>396</v>
      </c>
      <c r="L280" t="s">
        <v>2194</v>
      </c>
      <c r="M280" s="204">
        <v>2.7</v>
      </c>
      <c r="N280" s="204"/>
    </row>
    <row r="281" spans="1:14" ht="14.25" customHeight="1">
      <c r="A281" t="s">
        <v>2195</v>
      </c>
      <c r="B281" t="s">
        <v>414</v>
      </c>
      <c r="C281" t="s">
        <v>414</v>
      </c>
      <c r="D281" t="s">
        <v>443</v>
      </c>
      <c r="E281" t="s">
        <v>112</v>
      </c>
      <c r="F281" t="s">
        <v>144</v>
      </c>
      <c r="G281" t="s">
        <v>417</v>
      </c>
      <c r="H281" t="s">
        <v>292</v>
      </c>
      <c r="I281" t="s">
        <v>335</v>
      </c>
      <c r="J281" s="104">
        <v>0.22459229999999999</v>
      </c>
      <c r="K281" t="s">
        <v>396</v>
      </c>
      <c r="L281" t="s">
        <v>2194</v>
      </c>
      <c r="M281" s="204">
        <v>2.7</v>
      </c>
      <c r="N281" s="204"/>
    </row>
    <row r="282" spans="1:14" ht="14.25" customHeight="1">
      <c r="A282" t="s">
        <v>2195</v>
      </c>
      <c r="B282" t="s">
        <v>414</v>
      </c>
      <c r="C282" t="s">
        <v>414</v>
      </c>
      <c r="D282" t="s">
        <v>443</v>
      </c>
      <c r="E282" t="s">
        <v>112</v>
      </c>
      <c r="F282" t="s">
        <v>147</v>
      </c>
      <c r="G282" t="s">
        <v>417</v>
      </c>
      <c r="H282" t="s">
        <v>292</v>
      </c>
      <c r="I282" t="s">
        <v>335</v>
      </c>
      <c r="J282" s="104">
        <v>0.27325597000000001</v>
      </c>
      <c r="K282" t="s">
        <v>396</v>
      </c>
      <c r="L282" t="s">
        <v>2194</v>
      </c>
      <c r="M282" s="204">
        <v>2.7</v>
      </c>
      <c r="N282" s="204"/>
    </row>
    <row r="283" spans="1:14" ht="14.25" customHeight="1">
      <c r="A283" t="s">
        <v>2195</v>
      </c>
      <c r="B283" t="s">
        <v>414</v>
      </c>
      <c r="C283" t="s">
        <v>414</v>
      </c>
      <c r="D283" t="s">
        <v>443</v>
      </c>
      <c r="E283" t="s">
        <v>112</v>
      </c>
      <c r="F283" t="s">
        <v>150</v>
      </c>
      <c r="G283" t="s">
        <v>417</v>
      </c>
      <c r="H283" t="s">
        <v>292</v>
      </c>
      <c r="I283" t="s">
        <v>335</v>
      </c>
      <c r="J283" s="104">
        <v>0.20255755</v>
      </c>
      <c r="K283" t="s">
        <v>396</v>
      </c>
      <c r="L283" t="s">
        <v>2194</v>
      </c>
      <c r="M283" s="204">
        <v>2.7</v>
      </c>
      <c r="N283" s="204"/>
    </row>
    <row r="284" spans="1:14" ht="14.25" customHeight="1">
      <c r="A284" t="s">
        <v>2195</v>
      </c>
      <c r="B284" t="s">
        <v>414</v>
      </c>
      <c r="C284" t="s">
        <v>414</v>
      </c>
      <c r="D284" t="s">
        <v>443</v>
      </c>
      <c r="E284" t="s">
        <v>112</v>
      </c>
      <c r="F284" t="s">
        <v>313</v>
      </c>
      <c r="G284" t="s">
        <v>417</v>
      </c>
      <c r="H284" t="s">
        <v>292</v>
      </c>
      <c r="I284" t="s">
        <v>335</v>
      </c>
      <c r="J284" s="104">
        <v>41.425436820000002</v>
      </c>
      <c r="K284" t="s">
        <v>396</v>
      </c>
      <c r="L284" t="s">
        <v>2194</v>
      </c>
      <c r="M284" s="204">
        <v>2.7</v>
      </c>
      <c r="N284" s="204"/>
    </row>
    <row r="285" spans="1:14" ht="14.25" customHeight="1">
      <c r="A285" t="s">
        <v>2195</v>
      </c>
      <c r="B285" t="s">
        <v>414</v>
      </c>
      <c r="C285" t="s">
        <v>414</v>
      </c>
      <c r="D285" t="s">
        <v>444</v>
      </c>
      <c r="E285" t="s">
        <v>112</v>
      </c>
      <c r="F285" t="s">
        <v>311</v>
      </c>
      <c r="G285" t="s">
        <v>417</v>
      </c>
      <c r="H285" t="s">
        <v>292</v>
      </c>
      <c r="I285" t="s">
        <v>335</v>
      </c>
      <c r="J285" s="104">
        <v>40.725031000000001</v>
      </c>
      <c r="K285" t="s">
        <v>396</v>
      </c>
      <c r="L285" t="s">
        <v>2194</v>
      </c>
      <c r="M285" s="204">
        <v>2.7</v>
      </c>
      <c r="N285" s="204"/>
    </row>
    <row r="286" spans="1:14" ht="14.25" customHeight="1">
      <c r="A286" t="s">
        <v>2195</v>
      </c>
      <c r="B286" t="s">
        <v>414</v>
      </c>
      <c r="C286" t="s">
        <v>414</v>
      </c>
      <c r="D286" t="s">
        <v>444</v>
      </c>
      <c r="E286" t="s">
        <v>112</v>
      </c>
      <c r="F286" t="s">
        <v>144</v>
      </c>
      <c r="G286" t="s">
        <v>417</v>
      </c>
      <c r="H286" t="s">
        <v>292</v>
      </c>
      <c r="I286" t="s">
        <v>335</v>
      </c>
      <c r="J286" s="104">
        <v>0.22459229999999999</v>
      </c>
      <c r="K286" t="s">
        <v>396</v>
      </c>
      <c r="L286" t="s">
        <v>2194</v>
      </c>
      <c r="M286" s="204">
        <v>2.7</v>
      </c>
      <c r="N286" s="204"/>
    </row>
    <row r="287" spans="1:14" ht="14.25" customHeight="1">
      <c r="A287" t="s">
        <v>2195</v>
      </c>
      <c r="B287" t="s">
        <v>414</v>
      </c>
      <c r="C287" t="s">
        <v>414</v>
      </c>
      <c r="D287" t="s">
        <v>444</v>
      </c>
      <c r="E287" t="s">
        <v>112</v>
      </c>
      <c r="F287" t="s">
        <v>147</v>
      </c>
      <c r="G287" t="s">
        <v>417</v>
      </c>
      <c r="H287" t="s">
        <v>292</v>
      </c>
      <c r="I287" t="s">
        <v>335</v>
      </c>
      <c r="J287" s="104">
        <v>0.27325597000000001</v>
      </c>
      <c r="K287" t="s">
        <v>396</v>
      </c>
      <c r="L287" t="s">
        <v>2194</v>
      </c>
      <c r="M287" s="204">
        <v>2.7</v>
      </c>
      <c r="N287" s="204"/>
    </row>
    <row r="288" spans="1:14" ht="14.25" customHeight="1">
      <c r="A288" t="s">
        <v>2195</v>
      </c>
      <c r="B288" t="s">
        <v>414</v>
      </c>
      <c r="C288" t="s">
        <v>414</v>
      </c>
      <c r="D288" t="s">
        <v>444</v>
      </c>
      <c r="E288" t="s">
        <v>112</v>
      </c>
      <c r="F288" t="s">
        <v>150</v>
      </c>
      <c r="G288" t="s">
        <v>417</v>
      </c>
      <c r="H288" t="s">
        <v>292</v>
      </c>
      <c r="I288" t="s">
        <v>335</v>
      </c>
      <c r="J288" s="104">
        <v>0.20255755</v>
      </c>
      <c r="K288" t="s">
        <v>396</v>
      </c>
      <c r="L288" t="s">
        <v>2194</v>
      </c>
      <c r="M288" s="204">
        <v>2.7</v>
      </c>
      <c r="N288" s="204"/>
    </row>
    <row r="289" spans="1:14" ht="14.25" customHeight="1">
      <c r="A289" t="s">
        <v>2195</v>
      </c>
      <c r="B289" t="s">
        <v>414</v>
      </c>
      <c r="C289" t="s">
        <v>414</v>
      </c>
      <c r="D289" t="s">
        <v>444</v>
      </c>
      <c r="E289" t="s">
        <v>112</v>
      </c>
      <c r="F289" t="s">
        <v>313</v>
      </c>
      <c r="G289" t="s">
        <v>417</v>
      </c>
      <c r="H289" t="s">
        <v>292</v>
      </c>
      <c r="I289" t="s">
        <v>335</v>
      </c>
      <c r="J289" s="104">
        <v>41.425436820000002</v>
      </c>
      <c r="K289" t="s">
        <v>396</v>
      </c>
      <c r="L289" t="s">
        <v>2194</v>
      </c>
      <c r="M289" s="204">
        <v>2.7</v>
      </c>
      <c r="N289" s="204"/>
    </row>
    <row r="290" spans="1:14" ht="14.25" customHeight="1">
      <c r="A290" t="s">
        <v>2195</v>
      </c>
      <c r="B290" t="s">
        <v>414</v>
      </c>
      <c r="C290" t="s">
        <v>414</v>
      </c>
      <c r="D290" t="s">
        <v>445</v>
      </c>
      <c r="E290" t="s">
        <v>112</v>
      </c>
      <c r="F290" t="s">
        <v>311</v>
      </c>
      <c r="G290" t="s">
        <v>417</v>
      </c>
      <c r="H290" t="s">
        <v>292</v>
      </c>
      <c r="I290" t="s">
        <v>335</v>
      </c>
      <c r="J290" s="104">
        <v>40.725031000000001</v>
      </c>
      <c r="K290" t="s">
        <v>396</v>
      </c>
      <c r="L290" t="s">
        <v>2194</v>
      </c>
      <c r="M290" s="204">
        <v>2.7</v>
      </c>
      <c r="N290" s="204"/>
    </row>
    <row r="291" spans="1:14" ht="14.25" customHeight="1">
      <c r="A291" t="s">
        <v>2195</v>
      </c>
      <c r="B291" t="s">
        <v>414</v>
      </c>
      <c r="C291" t="s">
        <v>414</v>
      </c>
      <c r="D291" t="s">
        <v>445</v>
      </c>
      <c r="E291" t="s">
        <v>112</v>
      </c>
      <c r="F291" t="s">
        <v>144</v>
      </c>
      <c r="G291" t="s">
        <v>417</v>
      </c>
      <c r="H291" t="s">
        <v>292</v>
      </c>
      <c r="I291" t="s">
        <v>335</v>
      </c>
      <c r="J291" s="104">
        <v>0.22459229999999999</v>
      </c>
      <c r="K291" t="s">
        <v>396</v>
      </c>
      <c r="L291" t="s">
        <v>2194</v>
      </c>
      <c r="M291" s="204">
        <v>2.7</v>
      </c>
      <c r="N291" s="204"/>
    </row>
    <row r="292" spans="1:14" ht="14.25" customHeight="1">
      <c r="A292" t="s">
        <v>2195</v>
      </c>
      <c r="B292" t="s">
        <v>414</v>
      </c>
      <c r="C292" t="s">
        <v>414</v>
      </c>
      <c r="D292" t="s">
        <v>445</v>
      </c>
      <c r="E292" t="s">
        <v>112</v>
      </c>
      <c r="F292" t="s">
        <v>147</v>
      </c>
      <c r="G292" t="s">
        <v>417</v>
      </c>
      <c r="H292" t="s">
        <v>292</v>
      </c>
      <c r="I292" t="s">
        <v>335</v>
      </c>
      <c r="J292" s="104">
        <v>0.27325597000000001</v>
      </c>
      <c r="K292" t="s">
        <v>396</v>
      </c>
      <c r="L292" t="s">
        <v>2194</v>
      </c>
      <c r="M292" s="204">
        <v>2.7</v>
      </c>
      <c r="N292" s="204"/>
    </row>
    <row r="293" spans="1:14" ht="14.25" customHeight="1">
      <c r="A293" t="s">
        <v>2195</v>
      </c>
      <c r="B293" t="s">
        <v>414</v>
      </c>
      <c r="C293" t="s">
        <v>414</v>
      </c>
      <c r="D293" t="s">
        <v>445</v>
      </c>
      <c r="E293" t="s">
        <v>112</v>
      </c>
      <c r="F293" t="s">
        <v>150</v>
      </c>
      <c r="G293" t="s">
        <v>417</v>
      </c>
      <c r="H293" t="s">
        <v>292</v>
      </c>
      <c r="I293" t="s">
        <v>335</v>
      </c>
      <c r="J293" s="104">
        <v>0.20255755</v>
      </c>
      <c r="K293" t="s">
        <v>396</v>
      </c>
      <c r="L293" t="s">
        <v>2194</v>
      </c>
      <c r="M293" s="204">
        <v>2.7</v>
      </c>
      <c r="N293" s="204"/>
    </row>
    <row r="294" spans="1:14" ht="14.25" customHeight="1">
      <c r="A294" t="s">
        <v>2195</v>
      </c>
      <c r="B294" t="s">
        <v>414</v>
      </c>
      <c r="C294" t="s">
        <v>414</v>
      </c>
      <c r="D294" t="s">
        <v>445</v>
      </c>
      <c r="E294" t="s">
        <v>112</v>
      </c>
      <c r="F294" t="s">
        <v>313</v>
      </c>
      <c r="G294" t="s">
        <v>417</v>
      </c>
      <c r="H294" t="s">
        <v>292</v>
      </c>
      <c r="I294" t="s">
        <v>335</v>
      </c>
      <c r="J294" s="104">
        <v>41.425436820000002</v>
      </c>
      <c r="K294" t="s">
        <v>396</v>
      </c>
      <c r="L294" t="s">
        <v>2194</v>
      </c>
      <c r="M294" s="204">
        <v>2.7</v>
      </c>
      <c r="N294" s="204"/>
    </row>
    <row r="295" spans="1:14" ht="14.25" customHeight="1">
      <c r="A295" t="s">
        <v>2195</v>
      </c>
      <c r="B295" t="s">
        <v>414</v>
      </c>
      <c r="C295" t="s">
        <v>414</v>
      </c>
      <c r="D295" t="s">
        <v>446</v>
      </c>
      <c r="E295" t="s">
        <v>112</v>
      </c>
      <c r="F295" t="s">
        <v>311</v>
      </c>
      <c r="G295" t="s">
        <v>417</v>
      </c>
      <c r="H295" t="s">
        <v>292</v>
      </c>
      <c r="I295" t="s">
        <v>335</v>
      </c>
      <c r="J295" s="104">
        <v>33.195399999999999</v>
      </c>
      <c r="K295" t="s">
        <v>396</v>
      </c>
      <c r="L295" t="s">
        <v>2194</v>
      </c>
      <c r="M295" s="204">
        <v>2.7</v>
      </c>
      <c r="N295" s="204"/>
    </row>
    <row r="296" spans="1:14" ht="14.25" customHeight="1">
      <c r="A296" t="s">
        <v>2195</v>
      </c>
      <c r="B296" t="s">
        <v>414</v>
      </c>
      <c r="C296" t="s">
        <v>414</v>
      </c>
      <c r="D296" t="s">
        <v>446</v>
      </c>
      <c r="E296" t="s">
        <v>112</v>
      </c>
      <c r="F296" t="s">
        <v>144</v>
      </c>
      <c r="G296" t="s">
        <v>417</v>
      </c>
      <c r="H296" t="s">
        <v>292</v>
      </c>
      <c r="I296" t="s">
        <v>335</v>
      </c>
      <c r="J296" s="104">
        <v>6.2386979000000002E-2</v>
      </c>
      <c r="K296" t="s">
        <v>396</v>
      </c>
      <c r="L296" t="s">
        <v>2194</v>
      </c>
      <c r="M296" s="204">
        <v>2.7</v>
      </c>
      <c r="N296" s="204"/>
    </row>
    <row r="297" spans="1:14" ht="14.25" customHeight="1">
      <c r="A297" t="s">
        <v>2195</v>
      </c>
      <c r="B297" t="s">
        <v>414</v>
      </c>
      <c r="C297" t="s">
        <v>414</v>
      </c>
      <c r="D297" t="s">
        <v>446</v>
      </c>
      <c r="E297" t="s">
        <v>112</v>
      </c>
      <c r="F297" t="s">
        <v>147</v>
      </c>
      <c r="G297" t="s">
        <v>417</v>
      </c>
      <c r="H297" t="s">
        <v>292</v>
      </c>
      <c r="I297" t="s">
        <v>335</v>
      </c>
      <c r="J297" s="104">
        <v>0.36055710000000002</v>
      </c>
      <c r="K297" t="s">
        <v>396</v>
      </c>
      <c r="L297" t="s">
        <v>2194</v>
      </c>
      <c r="M297" s="204">
        <v>2.7</v>
      </c>
      <c r="N297" s="204"/>
    </row>
    <row r="298" spans="1:14" ht="14.25" customHeight="1">
      <c r="A298" t="s">
        <v>2195</v>
      </c>
      <c r="B298" t="s">
        <v>414</v>
      </c>
      <c r="C298" t="s">
        <v>414</v>
      </c>
      <c r="D298" t="s">
        <v>446</v>
      </c>
      <c r="E298" t="s">
        <v>112</v>
      </c>
      <c r="F298" t="s">
        <v>150</v>
      </c>
      <c r="G298" t="s">
        <v>417</v>
      </c>
      <c r="H298" t="s">
        <v>292</v>
      </c>
      <c r="I298" t="s">
        <v>335</v>
      </c>
      <c r="J298" s="104">
        <v>0.24554286</v>
      </c>
      <c r="K298" t="s">
        <v>396</v>
      </c>
      <c r="L298" t="s">
        <v>2194</v>
      </c>
      <c r="M298" s="204">
        <v>2.7</v>
      </c>
      <c r="N298" s="204"/>
    </row>
    <row r="299" spans="1:14" ht="14.25" customHeight="1">
      <c r="A299" t="s">
        <v>2195</v>
      </c>
      <c r="B299" t="s">
        <v>414</v>
      </c>
      <c r="C299" t="s">
        <v>414</v>
      </c>
      <c r="D299" t="s">
        <v>446</v>
      </c>
      <c r="E299" t="s">
        <v>112</v>
      </c>
      <c r="F299" t="s">
        <v>313</v>
      </c>
      <c r="G299" t="s">
        <v>417</v>
      </c>
      <c r="H299" t="s">
        <v>292</v>
      </c>
      <c r="I299" t="s">
        <v>335</v>
      </c>
      <c r="J299" s="104">
        <v>33.863886938999997</v>
      </c>
      <c r="K299" t="s">
        <v>396</v>
      </c>
      <c r="L299" t="s">
        <v>2194</v>
      </c>
      <c r="M299" s="204">
        <v>2.7</v>
      </c>
      <c r="N299" s="204"/>
    </row>
    <row r="300" spans="1:14" ht="14.25" customHeight="1">
      <c r="A300" t="s">
        <v>2195</v>
      </c>
      <c r="B300" t="s">
        <v>414</v>
      </c>
      <c r="C300" t="s">
        <v>414</v>
      </c>
      <c r="D300" t="s">
        <v>447</v>
      </c>
      <c r="E300" t="s">
        <v>112</v>
      </c>
      <c r="F300" t="s">
        <v>311</v>
      </c>
      <c r="G300" t="s">
        <v>417</v>
      </c>
      <c r="H300" t="s">
        <v>292</v>
      </c>
      <c r="I300" t="s">
        <v>335</v>
      </c>
      <c r="J300" s="104">
        <v>33.195399999999999</v>
      </c>
      <c r="K300" t="s">
        <v>396</v>
      </c>
      <c r="L300" t="s">
        <v>2194</v>
      </c>
      <c r="M300" s="204">
        <v>2.7</v>
      </c>
      <c r="N300" s="204"/>
    </row>
    <row r="301" spans="1:14" ht="14.25" customHeight="1">
      <c r="A301" t="s">
        <v>2195</v>
      </c>
      <c r="B301" t="s">
        <v>414</v>
      </c>
      <c r="C301" t="s">
        <v>414</v>
      </c>
      <c r="D301" t="s">
        <v>447</v>
      </c>
      <c r="E301" t="s">
        <v>112</v>
      </c>
      <c r="F301" t="s">
        <v>144</v>
      </c>
      <c r="G301" t="s">
        <v>417</v>
      </c>
      <c r="H301" t="s">
        <v>292</v>
      </c>
      <c r="I301" t="s">
        <v>335</v>
      </c>
      <c r="J301" s="104">
        <v>6.2386979000000002E-2</v>
      </c>
      <c r="K301" t="s">
        <v>396</v>
      </c>
      <c r="L301" t="s">
        <v>2194</v>
      </c>
      <c r="M301" s="204">
        <v>2.7</v>
      </c>
      <c r="N301" s="204"/>
    </row>
    <row r="302" spans="1:14" ht="14.25" customHeight="1">
      <c r="A302" t="s">
        <v>2195</v>
      </c>
      <c r="B302" t="s">
        <v>414</v>
      </c>
      <c r="C302" t="s">
        <v>414</v>
      </c>
      <c r="D302" t="s">
        <v>447</v>
      </c>
      <c r="E302" t="s">
        <v>112</v>
      </c>
      <c r="F302" t="s">
        <v>147</v>
      </c>
      <c r="G302" t="s">
        <v>417</v>
      </c>
      <c r="H302" t="s">
        <v>292</v>
      </c>
      <c r="I302" t="s">
        <v>335</v>
      </c>
      <c r="J302" s="104">
        <v>0.36055710000000002</v>
      </c>
      <c r="K302" t="s">
        <v>396</v>
      </c>
      <c r="L302" t="s">
        <v>2194</v>
      </c>
      <c r="M302" s="204">
        <v>2.7</v>
      </c>
      <c r="N302" s="204"/>
    </row>
    <row r="303" spans="1:14" ht="14.25" customHeight="1">
      <c r="A303" t="s">
        <v>2195</v>
      </c>
      <c r="B303" t="s">
        <v>414</v>
      </c>
      <c r="C303" t="s">
        <v>414</v>
      </c>
      <c r="D303" t="s">
        <v>447</v>
      </c>
      <c r="E303" t="s">
        <v>112</v>
      </c>
      <c r="F303" t="s">
        <v>150</v>
      </c>
      <c r="G303" t="s">
        <v>417</v>
      </c>
      <c r="H303" t="s">
        <v>292</v>
      </c>
      <c r="I303" t="s">
        <v>335</v>
      </c>
      <c r="J303" s="104">
        <v>0.24554286</v>
      </c>
      <c r="K303" t="s">
        <v>396</v>
      </c>
      <c r="L303" t="s">
        <v>2194</v>
      </c>
      <c r="M303" s="204">
        <v>2.7</v>
      </c>
      <c r="N303" s="204"/>
    </row>
    <row r="304" spans="1:14" ht="14.25" customHeight="1">
      <c r="A304" t="s">
        <v>2195</v>
      </c>
      <c r="B304" t="s">
        <v>414</v>
      </c>
      <c r="C304" t="s">
        <v>414</v>
      </c>
      <c r="D304" t="s">
        <v>447</v>
      </c>
      <c r="E304" t="s">
        <v>112</v>
      </c>
      <c r="F304" t="s">
        <v>313</v>
      </c>
      <c r="G304" t="s">
        <v>417</v>
      </c>
      <c r="H304" t="s">
        <v>292</v>
      </c>
      <c r="I304" t="s">
        <v>335</v>
      </c>
      <c r="J304" s="104">
        <v>33.863886938999997</v>
      </c>
      <c r="K304" t="s">
        <v>396</v>
      </c>
      <c r="L304" t="s">
        <v>2194</v>
      </c>
      <c r="M304" s="204">
        <v>2.7</v>
      </c>
      <c r="N304" s="204"/>
    </row>
    <row r="305" spans="1:14" ht="14.25" customHeight="1">
      <c r="A305" t="s">
        <v>2195</v>
      </c>
      <c r="B305" t="s">
        <v>414</v>
      </c>
      <c r="C305" t="s">
        <v>414</v>
      </c>
      <c r="D305" t="s">
        <v>448</v>
      </c>
      <c r="E305" t="s">
        <v>112</v>
      </c>
      <c r="F305" t="s">
        <v>311</v>
      </c>
      <c r="G305" t="s">
        <v>417</v>
      </c>
      <c r="H305" t="s">
        <v>292</v>
      </c>
      <c r="I305" t="s">
        <v>335</v>
      </c>
      <c r="J305" s="104">
        <v>33.195399999999999</v>
      </c>
      <c r="K305" t="s">
        <v>396</v>
      </c>
      <c r="L305" t="s">
        <v>2194</v>
      </c>
      <c r="M305" s="204">
        <v>2.7</v>
      </c>
      <c r="N305" s="204"/>
    </row>
    <row r="306" spans="1:14" ht="14.25" customHeight="1">
      <c r="A306" t="s">
        <v>2195</v>
      </c>
      <c r="B306" t="s">
        <v>414</v>
      </c>
      <c r="C306" t="s">
        <v>414</v>
      </c>
      <c r="D306" t="s">
        <v>448</v>
      </c>
      <c r="E306" t="s">
        <v>112</v>
      </c>
      <c r="F306" t="s">
        <v>144</v>
      </c>
      <c r="G306" t="s">
        <v>417</v>
      </c>
      <c r="H306" t="s">
        <v>292</v>
      </c>
      <c r="I306" t="s">
        <v>335</v>
      </c>
      <c r="J306" s="104">
        <v>7.9989834999999995E-2</v>
      </c>
      <c r="K306" t="s">
        <v>396</v>
      </c>
      <c r="L306" t="s">
        <v>2194</v>
      </c>
      <c r="M306" s="204">
        <v>2.7</v>
      </c>
      <c r="N306" s="204"/>
    </row>
    <row r="307" spans="1:14" ht="14.25" customHeight="1">
      <c r="A307" t="s">
        <v>2195</v>
      </c>
      <c r="B307" t="s">
        <v>414</v>
      </c>
      <c r="C307" t="s">
        <v>414</v>
      </c>
      <c r="D307" t="s">
        <v>448</v>
      </c>
      <c r="E307" t="s">
        <v>112</v>
      </c>
      <c r="F307" t="s">
        <v>147</v>
      </c>
      <c r="G307" t="s">
        <v>417</v>
      </c>
      <c r="H307" t="s">
        <v>292</v>
      </c>
      <c r="I307" t="s">
        <v>335</v>
      </c>
      <c r="J307" s="104">
        <v>0.28844567999999998</v>
      </c>
      <c r="K307" t="s">
        <v>396</v>
      </c>
      <c r="L307" t="s">
        <v>2194</v>
      </c>
      <c r="M307" s="204">
        <v>2.7</v>
      </c>
      <c r="N307" s="204"/>
    </row>
    <row r="308" spans="1:14" ht="14.25" customHeight="1">
      <c r="A308" t="s">
        <v>2195</v>
      </c>
      <c r="B308" t="s">
        <v>414</v>
      </c>
      <c r="C308" t="s">
        <v>414</v>
      </c>
      <c r="D308" t="s">
        <v>448</v>
      </c>
      <c r="E308" t="s">
        <v>112</v>
      </c>
      <c r="F308" t="s">
        <v>150</v>
      </c>
      <c r="G308" t="s">
        <v>417</v>
      </c>
      <c r="H308" t="s">
        <v>292</v>
      </c>
      <c r="I308" t="s">
        <v>335</v>
      </c>
      <c r="J308" s="104">
        <v>0.19930348000000001</v>
      </c>
      <c r="K308" t="s">
        <v>396</v>
      </c>
      <c r="L308" t="s">
        <v>2194</v>
      </c>
      <c r="M308" s="204">
        <v>2.7</v>
      </c>
      <c r="N308" s="204"/>
    </row>
    <row r="309" spans="1:14" ht="14.25" customHeight="1">
      <c r="A309" t="s">
        <v>2195</v>
      </c>
      <c r="B309" t="s">
        <v>414</v>
      </c>
      <c r="C309" t="s">
        <v>414</v>
      </c>
      <c r="D309" t="s">
        <v>448</v>
      </c>
      <c r="E309" t="s">
        <v>112</v>
      </c>
      <c r="F309" t="s">
        <v>313</v>
      </c>
      <c r="G309" t="s">
        <v>417</v>
      </c>
      <c r="H309" t="s">
        <v>292</v>
      </c>
      <c r="I309" t="s">
        <v>335</v>
      </c>
      <c r="J309" s="104">
        <v>33.763138994999998</v>
      </c>
      <c r="K309" t="s">
        <v>396</v>
      </c>
      <c r="L309" t="s">
        <v>2194</v>
      </c>
      <c r="M309" s="204">
        <v>2.7</v>
      </c>
      <c r="N309" s="204"/>
    </row>
    <row r="310" spans="1:14" ht="14.25" customHeight="1">
      <c r="A310" t="s">
        <v>2195</v>
      </c>
      <c r="B310" t="s">
        <v>414</v>
      </c>
      <c r="C310" t="s">
        <v>414</v>
      </c>
      <c r="D310" t="s">
        <v>449</v>
      </c>
      <c r="E310" t="s">
        <v>112</v>
      </c>
      <c r="F310" t="s">
        <v>311</v>
      </c>
      <c r="G310" t="s">
        <v>417</v>
      </c>
      <c r="H310" t="s">
        <v>292</v>
      </c>
      <c r="I310" t="s">
        <v>335</v>
      </c>
      <c r="J310" s="104">
        <v>33.195399999999999</v>
      </c>
      <c r="K310" t="s">
        <v>396</v>
      </c>
      <c r="L310" t="s">
        <v>2194</v>
      </c>
      <c r="M310" s="204">
        <v>2.7</v>
      </c>
      <c r="N310" s="204"/>
    </row>
    <row r="311" spans="1:14" ht="14.25" customHeight="1">
      <c r="A311" t="s">
        <v>2195</v>
      </c>
      <c r="B311" t="s">
        <v>414</v>
      </c>
      <c r="C311" t="s">
        <v>414</v>
      </c>
      <c r="D311" t="s">
        <v>449</v>
      </c>
      <c r="E311" t="s">
        <v>112</v>
      </c>
      <c r="F311" t="s">
        <v>144</v>
      </c>
      <c r="G311" t="s">
        <v>417</v>
      </c>
      <c r="H311" t="s">
        <v>292</v>
      </c>
      <c r="I311" t="s">
        <v>335</v>
      </c>
      <c r="J311" s="104">
        <v>7.9989834999999995E-2</v>
      </c>
      <c r="K311" t="s">
        <v>396</v>
      </c>
      <c r="L311" t="s">
        <v>2194</v>
      </c>
      <c r="M311" s="204">
        <v>2.7</v>
      </c>
      <c r="N311" s="204"/>
    </row>
    <row r="312" spans="1:14" ht="14.25" customHeight="1">
      <c r="A312" t="s">
        <v>2195</v>
      </c>
      <c r="B312" t="s">
        <v>414</v>
      </c>
      <c r="C312" t="s">
        <v>414</v>
      </c>
      <c r="D312" t="s">
        <v>449</v>
      </c>
      <c r="E312" t="s">
        <v>112</v>
      </c>
      <c r="F312" t="s">
        <v>147</v>
      </c>
      <c r="G312" t="s">
        <v>417</v>
      </c>
      <c r="H312" t="s">
        <v>292</v>
      </c>
      <c r="I312" t="s">
        <v>335</v>
      </c>
      <c r="J312" s="104">
        <v>0.28844567999999998</v>
      </c>
      <c r="K312" t="s">
        <v>396</v>
      </c>
      <c r="L312" t="s">
        <v>2194</v>
      </c>
      <c r="M312" s="204">
        <v>2.7</v>
      </c>
      <c r="N312" s="204"/>
    </row>
    <row r="313" spans="1:14" ht="14.25" customHeight="1">
      <c r="A313" t="s">
        <v>2195</v>
      </c>
      <c r="B313" t="s">
        <v>414</v>
      </c>
      <c r="C313" t="s">
        <v>414</v>
      </c>
      <c r="D313" t="s">
        <v>449</v>
      </c>
      <c r="E313" t="s">
        <v>112</v>
      </c>
      <c r="F313" t="s">
        <v>150</v>
      </c>
      <c r="G313" t="s">
        <v>417</v>
      </c>
      <c r="H313" t="s">
        <v>292</v>
      </c>
      <c r="I313" t="s">
        <v>335</v>
      </c>
      <c r="J313" s="104">
        <v>0.19930348000000001</v>
      </c>
      <c r="K313" t="s">
        <v>396</v>
      </c>
      <c r="L313" t="s">
        <v>2194</v>
      </c>
      <c r="M313" s="204">
        <v>2.7</v>
      </c>
      <c r="N313" s="204"/>
    </row>
    <row r="314" spans="1:14" ht="14.25" customHeight="1">
      <c r="A314" t="s">
        <v>2195</v>
      </c>
      <c r="B314" t="s">
        <v>414</v>
      </c>
      <c r="C314" t="s">
        <v>414</v>
      </c>
      <c r="D314" t="s">
        <v>449</v>
      </c>
      <c r="E314" t="s">
        <v>112</v>
      </c>
      <c r="F314" t="s">
        <v>313</v>
      </c>
      <c r="G314" t="s">
        <v>417</v>
      </c>
      <c r="H314" t="s">
        <v>292</v>
      </c>
      <c r="I314" t="s">
        <v>335</v>
      </c>
      <c r="J314" s="104">
        <v>33.763138994999998</v>
      </c>
      <c r="K314" t="s">
        <v>396</v>
      </c>
      <c r="L314" t="s">
        <v>2194</v>
      </c>
      <c r="M314" s="204">
        <v>2.7</v>
      </c>
      <c r="N314" s="204"/>
    </row>
    <row r="315" spans="1:14" ht="14.25" customHeight="1">
      <c r="A315" t="s">
        <v>2195</v>
      </c>
      <c r="B315" t="s">
        <v>414</v>
      </c>
      <c r="C315" t="s">
        <v>414</v>
      </c>
      <c r="D315" t="s">
        <v>450</v>
      </c>
      <c r="E315" t="s">
        <v>112</v>
      </c>
      <c r="F315" t="s">
        <v>311</v>
      </c>
      <c r="G315" t="s">
        <v>417</v>
      </c>
      <c r="H315" t="s">
        <v>292</v>
      </c>
      <c r="I315" t="s">
        <v>335</v>
      </c>
      <c r="J315" s="104">
        <v>33.195399999999999</v>
      </c>
      <c r="K315" t="s">
        <v>396</v>
      </c>
      <c r="L315" t="s">
        <v>2194</v>
      </c>
      <c r="M315" s="204">
        <v>2.7</v>
      </c>
      <c r="N315" s="204"/>
    </row>
    <row r="316" spans="1:14" ht="14.25" customHeight="1">
      <c r="A316" t="s">
        <v>2195</v>
      </c>
      <c r="B316" t="s">
        <v>414</v>
      </c>
      <c r="C316" t="s">
        <v>414</v>
      </c>
      <c r="D316" t="s">
        <v>450</v>
      </c>
      <c r="E316" t="s">
        <v>112</v>
      </c>
      <c r="F316" t="s">
        <v>144</v>
      </c>
      <c r="G316" t="s">
        <v>417</v>
      </c>
      <c r="H316" t="s">
        <v>292</v>
      </c>
      <c r="I316" t="s">
        <v>335</v>
      </c>
      <c r="J316" s="104">
        <v>6.2386979000000002E-2</v>
      </c>
      <c r="K316" t="s">
        <v>396</v>
      </c>
      <c r="L316" t="s">
        <v>2194</v>
      </c>
      <c r="M316" s="204">
        <v>2.7</v>
      </c>
      <c r="N316" s="204"/>
    </row>
    <row r="317" spans="1:14" ht="14.25" customHeight="1">
      <c r="A317" t="s">
        <v>2195</v>
      </c>
      <c r="B317" t="s">
        <v>414</v>
      </c>
      <c r="C317" t="s">
        <v>414</v>
      </c>
      <c r="D317" t="s">
        <v>450</v>
      </c>
      <c r="E317" t="s">
        <v>112</v>
      </c>
      <c r="F317" t="s">
        <v>147</v>
      </c>
      <c r="G317" t="s">
        <v>417</v>
      </c>
      <c r="H317" t="s">
        <v>292</v>
      </c>
      <c r="I317" t="s">
        <v>335</v>
      </c>
      <c r="J317" s="104">
        <v>0.36055710000000002</v>
      </c>
      <c r="K317" t="s">
        <v>396</v>
      </c>
      <c r="L317" t="s">
        <v>2194</v>
      </c>
      <c r="M317" s="204">
        <v>2.7</v>
      </c>
      <c r="N317" s="204"/>
    </row>
    <row r="318" spans="1:14" ht="14.25" customHeight="1">
      <c r="A318" t="s">
        <v>2195</v>
      </c>
      <c r="B318" t="s">
        <v>414</v>
      </c>
      <c r="C318" t="s">
        <v>414</v>
      </c>
      <c r="D318" t="s">
        <v>450</v>
      </c>
      <c r="E318" t="s">
        <v>112</v>
      </c>
      <c r="F318" t="s">
        <v>150</v>
      </c>
      <c r="G318" t="s">
        <v>417</v>
      </c>
      <c r="H318" t="s">
        <v>292</v>
      </c>
      <c r="I318" t="s">
        <v>335</v>
      </c>
      <c r="J318" s="104">
        <v>0.24554286</v>
      </c>
      <c r="K318" t="s">
        <v>396</v>
      </c>
      <c r="L318" t="s">
        <v>2194</v>
      </c>
      <c r="M318" s="204">
        <v>2.7</v>
      </c>
      <c r="N318" s="204"/>
    </row>
    <row r="319" spans="1:14" ht="14.25" customHeight="1">
      <c r="A319" t="s">
        <v>2195</v>
      </c>
      <c r="B319" t="s">
        <v>414</v>
      </c>
      <c r="C319" t="s">
        <v>414</v>
      </c>
      <c r="D319" t="s">
        <v>450</v>
      </c>
      <c r="E319" t="s">
        <v>112</v>
      </c>
      <c r="F319" t="s">
        <v>313</v>
      </c>
      <c r="G319" t="s">
        <v>417</v>
      </c>
      <c r="H319" t="s">
        <v>292</v>
      </c>
      <c r="I319" t="s">
        <v>335</v>
      </c>
      <c r="J319" s="104">
        <v>33.863886938999997</v>
      </c>
      <c r="K319" t="s">
        <v>396</v>
      </c>
      <c r="L319" t="s">
        <v>2194</v>
      </c>
      <c r="M319" s="204">
        <v>2.7</v>
      </c>
      <c r="N319" s="204"/>
    </row>
    <row r="320" spans="1:14" ht="14.25" customHeight="1">
      <c r="A320" t="s">
        <v>2195</v>
      </c>
      <c r="B320" t="s">
        <v>414</v>
      </c>
      <c r="C320" t="s">
        <v>414</v>
      </c>
      <c r="D320" t="s">
        <v>451</v>
      </c>
      <c r="E320" t="s">
        <v>112</v>
      </c>
      <c r="F320" t="s">
        <v>311</v>
      </c>
      <c r="G320" t="s">
        <v>417</v>
      </c>
      <c r="H320" t="s">
        <v>292</v>
      </c>
      <c r="I320" t="s">
        <v>335</v>
      </c>
      <c r="J320" s="104">
        <v>33.195399999999999</v>
      </c>
      <c r="K320" t="s">
        <v>396</v>
      </c>
      <c r="L320" t="s">
        <v>2194</v>
      </c>
      <c r="M320" s="204">
        <v>2.7</v>
      </c>
      <c r="N320" s="204"/>
    </row>
    <row r="321" spans="1:14" ht="14.25" customHeight="1">
      <c r="A321" t="s">
        <v>2195</v>
      </c>
      <c r="B321" t="s">
        <v>414</v>
      </c>
      <c r="C321" t="s">
        <v>414</v>
      </c>
      <c r="D321" t="s">
        <v>451</v>
      </c>
      <c r="E321" t="s">
        <v>112</v>
      </c>
      <c r="F321" t="s">
        <v>144</v>
      </c>
      <c r="G321" t="s">
        <v>417</v>
      </c>
      <c r="H321" t="s">
        <v>292</v>
      </c>
      <c r="I321" t="s">
        <v>335</v>
      </c>
      <c r="J321" s="104">
        <v>7.9989834999999995E-2</v>
      </c>
      <c r="K321" t="s">
        <v>396</v>
      </c>
      <c r="L321" t="s">
        <v>2194</v>
      </c>
      <c r="M321" s="204">
        <v>2.7</v>
      </c>
      <c r="N321" s="204"/>
    </row>
    <row r="322" spans="1:14" ht="14.25" customHeight="1">
      <c r="A322" t="s">
        <v>2195</v>
      </c>
      <c r="B322" t="s">
        <v>414</v>
      </c>
      <c r="C322" t="s">
        <v>414</v>
      </c>
      <c r="D322" t="s">
        <v>451</v>
      </c>
      <c r="E322" t="s">
        <v>112</v>
      </c>
      <c r="F322" t="s">
        <v>147</v>
      </c>
      <c r="G322" t="s">
        <v>417</v>
      </c>
      <c r="H322" t="s">
        <v>292</v>
      </c>
      <c r="I322" t="s">
        <v>335</v>
      </c>
      <c r="J322" s="104">
        <v>0.28844567999999998</v>
      </c>
      <c r="K322" t="s">
        <v>396</v>
      </c>
      <c r="L322" t="s">
        <v>2194</v>
      </c>
      <c r="M322" s="204">
        <v>2.7</v>
      </c>
      <c r="N322" s="204"/>
    </row>
    <row r="323" spans="1:14" ht="14.25" customHeight="1">
      <c r="A323" t="s">
        <v>2195</v>
      </c>
      <c r="B323" t="s">
        <v>414</v>
      </c>
      <c r="C323" t="s">
        <v>414</v>
      </c>
      <c r="D323" t="s">
        <v>451</v>
      </c>
      <c r="E323" t="s">
        <v>112</v>
      </c>
      <c r="F323" t="s">
        <v>150</v>
      </c>
      <c r="G323" t="s">
        <v>417</v>
      </c>
      <c r="H323" t="s">
        <v>292</v>
      </c>
      <c r="I323" t="s">
        <v>335</v>
      </c>
      <c r="J323" s="104">
        <v>0.19930348000000001</v>
      </c>
      <c r="K323" t="s">
        <v>396</v>
      </c>
      <c r="L323" t="s">
        <v>2194</v>
      </c>
      <c r="M323" s="204">
        <v>2.7</v>
      </c>
      <c r="N323" s="204"/>
    </row>
    <row r="324" spans="1:14" ht="14.25" customHeight="1">
      <c r="A324" t="s">
        <v>2195</v>
      </c>
      <c r="B324" t="s">
        <v>414</v>
      </c>
      <c r="C324" t="s">
        <v>414</v>
      </c>
      <c r="D324" t="s">
        <v>451</v>
      </c>
      <c r="E324" t="s">
        <v>112</v>
      </c>
      <c r="F324" t="s">
        <v>313</v>
      </c>
      <c r="G324" t="s">
        <v>417</v>
      </c>
      <c r="H324" t="s">
        <v>292</v>
      </c>
      <c r="I324" t="s">
        <v>335</v>
      </c>
      <c r="J324" s="104">
        <v>33.763138994999998</v>
      </c>
      <c r="K324" t="s">
        <v>396</v>
      </c>
      <c r="L324" t="s">
        <v>2194</v>
      </c>
      <c r="M324" s="204">
        <v>2.7</v>
      </c>
      <c r="N324" s="204"/>
    </row>
    <row r="325" spans="1:14" ht="14.25" customHeight="1">
      <c r="A325" t="s">
        <v>2195</v>
      </c>
      <c r="B325" t="s">
        <v>414</v>
      </c>
      <c r="C325" t="s">
        <v>414</v>
      </c>
      <c r="D325" t="s">
        <v>452</v>
      </c>
      <c r="E325" t="s">
        <v>112</v>
      </c>
      <c r="F325" t="s">
        <v>311</v>
      </c>
      <c r="G325" t="s">
        <v>417</v>
      </c>
      <c r="H325" t="s">
        <v>292</v>
      </c>
      <c r="I325" t="s">
        <v>335</v>
      </c>
      <c r="J325" s="104">
        <v>33.195399999999999</v>
      </c>
      <c r="K325" t="s">
        <v>396</v>
      </c>
      <c r="L325" t="s">
        <v>2194</v>
      </c>
      <c r="M325" s="204">
        <v>2.7</v>
      </c>
      <c r="N325" s="204"/>
    </row>
    <row r="326" spans="1:14" ht="14.25" customHeight="1">
      <c r="A326" t="s">
        <v>2195</v>
      </c>
      <c r="B326" t="s">
        <v>414</v>
      </c>
      <c r="C326" t="s">
        <v>414</v>
      </c>
      <c r="D326" t="s">
        <v>452</v>
      </c>
      <c r="E326" t="s">
        <v>112</v>
      </c>
      <c r="F326" t="s">
        <v>144</v>
      </c>
      <c r="G326" t="s">
        <v>417</v>
      </c>
      <c r="H326" t="s">
        <v>292</v>
      </c>
      <c r="I326" t="s">
        <v>335</v>
      </c>
      <c r="J326" s="104">
        <v>7.9989834999999995E-2</v>
      </c>
      <c r="K326" t="s">
        <v>396</v>
      </c>
      <c r="L326" t="s">
        <v>2194</v>
      </c>
      <c r="M326" s="204">
        <v>2.7</v>
      </c>
      <c r="N326" s="204"/>
    </row>
    <row r="327" spans="1:14" ht="14.25" customHeight="1">
      <c r="A327" t="s">
        <v>2195</v>
      </c>
      <c r="B327" t="s">
        <v>414</v>
      </c>
      <c r="C327" t="s">
        <v>414</v>
      </c>
      <c r="D327" t="s">
        <v>452</v>
      </c>
      <c r="E327" t="s">
        <v>112</v>
      </c>
      <c r="F327" t="s">
        <v>147</v>
      </c>
      <c r="G327" t="s">
        <v>417</v>
      </c>
      <c r="H327" t="s">
        <v>292</v>
      </c>
      <c r="I327" t="s">
        <v>335</v>
      </c>
      <c r="J327" s="104">
        <v>0.28844567999999998</v>
      </c>
      <c r="K327" t="s">
        <v>396</v>
      </c>
      <c r="L327" t="s">
        <v>2194</v>
      </c>
      <c r="M327" s="204">
        <v>2.7</v>
      </c>
      <c r="N327" s="204"/>
    </row>
    <row r="328" spans="1:14" ht="14.25" customHeight="1">
      <c r="A328" t="s">
        <v>2195</v>
      </c>
      <c r="B328" t="s">
        <v>414</v>
      </c>
      <c r="C328" t="s">
        <v>414</v>
      </c>
      <c r="D328" t="s">
        <v>452</v>
      </c>
      <c r="E328" t="s">
        <v>112</v>
      </c>
      <c r="F328" t="s">
        <v>150</v>
      </c>
      <c r="G328" t="s">
        <v>417</v>
      </c>
      <c r="H328" t="s">
        <v>292</v>
      </c>
      <c r="I328" t="s">
        <v>335</v>
      </c>
      <c r="J328" s="104">
        <v>0.19930348000000001</v>
      </c>
      <c r="K328" t="s">
        <v>396</v>
      </c>
      <c r="L328" t="s">
        <v>2194</v>
      </c>
      <c r="M328" s="204">
        <v>2.7</v>
      </c>
      <c r="N328" s="204"/>
    </row>
    <row r="329" spans="1:14" ht="14.25" customHeight="1">
      <c r="A329" t="s">
        <v>2195</v>
      </c>
      <c r="B329" t="s">
        <v>414</v>
      </c>
      <c r="C329" t="s">
        <v>414</v>
      </c>
      <c r="D329" t="s">
        <v>452</v>
      </c>
      <c r="E329" t="s">
        <v>112</v>
      </c>
      <c r="F329" t="s">
        <v>313</v>
      </c>
      <c r="G329" t="s">
        <v>417</v>
      </c>
      <c r="H329" t="s">
        <v>292</v>
      </c>
      <c r="I329" t="s">
        <v>335</v>
      </c>
      <c r="J329" s="104">
        <v>33.763138994999998</v>
      </c>
      <c r="K329" t="s">
        <v>396</v>
      </c>
      <c r="L329" t="s">
        <v>2194</v>
      </c>
      <c r="M329" s="204">
        <v>2.7</v>
      </c>
      <c r="N329" s="204"/>
    </row>
    <row r="330" spans="1:14" ht="14.25" customHeight="1">
      <c r="A330" t="s">
        <v>2195</v>
      </c>
      <c r="B330" t="s">
        <v>414</v>
      </c>
      <c r="C330" t="s">
        <v>414</v>
      </c>
      <c r="D330" t="s">
        <v>453</v>
      </c>
      <c r="E330" t="s">
        <v>112</v>
      </c>
      <c r="F330" t="s">
        <v>311</v>
      </c>
      <c r="G330" t="s">
        <v>417</v>
      </c>
      <c r="H330" t="s">
        <v>292</v>
      </c>
      <c r="I330" t="s">
        <v>335</v>
      </c>
      <c r="J330" s="104">
        <v>33.195399999999999</v>
      </c>
      <c r="K330" t="s">
        <v>396</v>
      </c>
      <c r="L330" t="s">
        <v>2194</v>
      </c>
      <c r="M330" s="204">
        <v>2.7</v>
      </c>
      <c r="N330" s="204"/>
    </row>
    <row r="331" spans="1:14" ht="14.25" customHeight="1">
      <c r="A331" t="s">
        <v>2195</v>
      </c>
      <c r="B331" t="s">
        <v>414</v>
      </c>
      <c r="C331" t="s">
        <v>414</v>
      </c>
      <c r="D331" t="s">
        <v>453</v>
      </c>
      <c r="E331" t="s">
        <v>112</v>
      </c>
      <c r="F331" t="s">
        <v>144</v>
      </c>
      <c r="G331" t="s">
        <v>417</v>
      </c>
      <c r="H331" t="s">
        <v>292</v>
      </c>
      <c r="I331" t="s">
        <v>335</v>
      </c>
      <c r="J331" s="104">
        <v>7.9989834999999995E-2</v>
      </c>
      <c r="K331" t="s">
        <v>396</v>
      </c>
      <c r="L331" t="s">
        <v>2194</v>
      </c>
      <c r="M331" s="204">
        <v>2.7</v>
      </c>
      <c r="N331" s="204"/>
    </row>
    <row r="332" spans="1:14" ht="14.25" customHeight="1">
      <c r="A332" t="s">
        <v>2195</v>
      </c>
      <c r="B332" t="s">
        <v>414</v>
      </c>
      <c r="C332" t="s">
        <v>414</v>
      </c>
      <c r="D332" t="s">
        <v>453</v>
      </c>
      <c r="E332" t="s">
        <v>112</v>
      </c>
      <c r="F332" t="s">
        <v>147</v>
      </c>
      <c r="G332" t="s">
        <v>417</v>
      </c>
      <c r="H332" t="s">
        <v>292</v>
      </c>
      <c r="I332" t="s">
        <v>335</v>
      </c>
      <c r="J332" s="104">
        <v>0.28844567999999998</v>
      </c>
      <c r="K332" t="s">
        <v>396</v>
      </c>
      <c r="L332" t="s">
        <v>2194</v>
      </c>
      <c r="M332" s="204">
        <v>2.7</v>
      </c>
      <c r="N332" s="204"/>
    </row>
    <row r="333" spans="1:14" ht="14.25" customHeight="1">
      <c r="A333" t="s">
        <v>2195</v>
      </c>
      <c r="B333" t="s">
        <v>414</v>
      </c>
      <c r="C333" t="s">
        <v>414</v>
      </c>
      <c r="D333" t="s">
        <v>453</v>
      </c>
      <c r="E333" t="s">
        <v>112</v>
      </c>
      <c r="F333" t="s">
        <v>150</v>
      </c>
      <c r="G333" t="s">
        <v>417</v>
      </c>
      <c r="H333" t="s">
        <v>292</v>
      </c>
      <c r="I333" t="s">
        <v>335</v>
      </c>
      <c r="J333" s="104">
        <v>0.19930348000000001</v>
      </c>
      <c r="K333" t="s">
        <v>396</v>
      </c>
      <c r="L333" t="s">
        <v>2194</v>
      </c>
      <c r="M333" s="204">
        <v>2.7</v>
      </c>
      <c r="N333" s="204"/>
    </row>
    <row r="334" spans="1:14" ht="14.25" customHeight="1">
      <c r="A334" t="s">
        <v>2195</v>
      </c>
      <c r="B334" t="s">
        <v>414</v>
      </c>
      <c r="C334" t="s">
        <v>414</v>
      </c>
      <c r="D334" t="s">
        <v>453</v>
      </c>
      <c r="E334" t="s">
        <v>112</v>
      </c>
      <c r="F334" t="s">
        <v>313</v>
      </c>
      <c r="G334" t="s">
        <v>417</v>
      </c>
      <c r="H334" t="s">
        <v>292</v>
      </c>
      <c r="I334" t="s">
        <v>335</v>
      </c>
      <c r="J334" s="104">
        <v>33.763138994999998</v>
      </c>
      <c r="K334" t="s">
        <v>396</v>
      </c>
      <c r="L334" t="s">
        <v>2194</v>
      </c>
      <c r="M334" s="204">
        <v>2.7</v>
      </c>
      <c r="N334" s="204"/>
    </row>
    <row r="335" spans="1:14" ht="14.25" customHeight="1">
      <c r="A335" t="s">
        <v>2195</v>
      </c>
      <c r="B335" t="s">
        <v>414</v>
      </c>
      <c r="C335" t="s">
        <v>414</v>
      </c>
      <c r="D335" t="s">
        <v>454</v>
      </c>
      <c r="E335" t="s">
        <v>112</v>
      </c>
      <c r="F335" t="s">
        <v>311</v>
      </c>
      <c r="G335" t="s">
        <v>417</v>
      </c>
      <c r="H335" t="s">
        <v>292</v>
      </c>
      <c r="I335" t="s">
        <v>335</v>
      </c>
      <c r="J335" s="104">
        <v>33.195399999999999</v>
      </c>
      <c r="K335" t="s">
        <v>396</v>
      </c>
      <c r="L335" t="s">
        <v>2194</v>
      </c>
      <c r="M335" s="204">
        <v>2.7</v>
      </c>
      <c r="N335" s="204"/>
    </row>
    <row r="336" spans="1:14" ht="14.25" customHeight="1">
      <c r="A336" t="s">
        <v>2195</v>
      </c>
      <c r="B336" t="s">
        <v>414</v>
      </c>
      <c r="C336" t="s">
        <v>414</v>
      </c>
      <c r="D336" t="s">
        <v>454</v>
      </c>
      <c r="E336" t="s">
        <v>112</v>
      </c>
      <c r="F336" t="s">
        <v>144</v>
      </c>
      <c r="G336" t="s">
        <v>417</v>
      </c>
      <c r="H336" t="s">
        <v>292</v>
      </c>
      <c r="I336" t="s">
        <v>335</v>
      </c>
      <c r="J336" s="104">
        <v>7.9989834999999995E-2</v>
      </c>
      <c r="K336" t="s">
        <v>396</v>
      </c>
      <c r="L336" t="s">
        <v>2194</v>
      </c>
      <c r="M336" s="204">
        <v>2.7</v>
      </c>
      <c r="N336" s="204"/>
    </row>
    <row r="337" spans="1:14" ht="14.25" customHeight="1">
      <c r="A337" t="s">
        <v>2195</v>
      </c>
      <c r="B337" t="s">
        <v>414</v>
      </c>
      <c r="C337" t="s">
        <v>414</v>
      </c>
      <c r="D337" t="s">
        <v>454</v>
      </c>
      <c r="E337" t="s">
        <v>112</v>
      </c>
      <c r="F337" t="s">
        <v>147</v>
      </c>
      <c r="G337" t="s">
        <v>417</v>
      </c>
      <c r="H337" t="s">
        <v>292</v>
      </c>
      <c r="I337" t="s">
        <v>335</v>
      </c>
      <c r="J337" s="104">
        <v>0.28844567999999998</v>
      </c>
      <c r="K337" t="s">
        <v>396</v>
      </c>
      <c r="L337" t="s">
        <v>2194</v>
      </c>
      <c r="M337" s="204">
        <v>2.7</v>
      </c>
      <c r="N337" s="204"/>
    </row>
    <row r="338" spans="1:14" ht="14.25" customHeight="1">
      <c r="A338" t="s">
        <v>2195</v>
      </c>
      <c r="B338" t="s">
        <v>414</v>
      </c>
      <c r="C338" t="s">
        <v>414</v>
      </c>
      <c r="D338" t="s">
        <v>454</v>
      </c>
      <c r="E338" t="s">
        <v>112</v>
      </c>
      <c r="F338" t="s">
        <v>150</v>
      </c>
      <c r="G338" t="s">
        <v>417</v>
      </c>
      <c r="H338" t="s">
        <v>292</v>
      </c>
      <c r="I338" t="s">
        <v>335</v>
      </c>
      <c r="J338" s="104">
        <v>0.19930348000000001</v>
      </c>
      <c r="K338" t="s">
        <v>396</v>
      </c>
      <c r="L338" t="s">
        <v>2194</v>
      </c>
      <c r="M338" s="204">
        <v>2.7</v>
      </c>
      <c r="N338" s="204"/>
    </row>
    <row r="339" spans="1:14" ht="14.25" customHeight="1">
      <c r="A339" t="s">
        <v>2195</v>
      </c>
      <c r="B339" t="s">
        <v>414</v>
      </c>
      <c r="C339" t="s">
        <v>414</v>
      </c>
      <c r="D339" t="s">
        <v>454</v>
      </c>
      <c r="E339" t="s">
        <v>112</v>
      </c>
      <c r="F339" t="s">
        <v>313</v>
      </c>
      <c r="G339" t="s">
        <v>417</v>
      </c>
      <c r="H339" t="s">
        <v>292</v>
      </c>
      <c r="I339" t="s">
        <v>335</v>
      </c>
      <c r="J339" s="104">
        <v>33.763138994999998</v>
      </c>
      <c r="K339" t="s">
        <v>396</v>
      </c>
      <c r="L339" t="s">
        <v>2194</v>
      </c>
      <c r="M339" s="204">
        <v>2.7</v>
      </c>
      <c r="N339" s="204"/>
    </row>
    <row r="340" spans="1:14" ht="14.25" customHeight="1">
      <c r="A340" t="s">
        <v>2195</v>
      </c>
      <c r="B340" t="s">
        <v>414</v>
      </c>
      <c r="C340" t="s">
        <v>414</v>
      </c>
      <c r="D340" t="s">
        <v>455</v>
      </c>
      <c r="E340" t="s">
        <v>112</v>
      </c>
      <c r="F340" t="s">
        <v>311</v>
      </c>
      <c r="G340" t="s">
        <v>417</v>
      </c>
      <c r="H340" t="s">
        <v>292</v>
      </c>
      <c r="I340" t="s">
        <v>335</v>
      </c>
      <c r="J340" s="104">
        <v>33.195399999999999</v>
      </c>
      <c r="K340" t="s">
        <v>396</v>
      </c>
      <c r="L340" t="s">
        <v>2194</v>
      </c>
      <c r="M340" s="204">
        <v>2.7</v>
      </c>
      <c r="N340" s="204"/>
    </row>
    <row r="341" spans="1:14" ht="14.25" customHeight="1">
      <c r="A341" t="s">
        <v>2195</v>
      </c>
      <c r="B341" t="s">
        <v>414</v>
      </c>
      <c r="C341" t="s">
        <v>414</v>
      </c>
      <c r="D341" t="s">
        <v>455</v>
      </c>
      <c r="E341" t="s">
        <v>112</v>
      </c>
      <c r="F341" t="s">
        <v>144</v>
      </c>
      <c r="G341" t="s">
        <v>417</v>
      </c>
      <c r="H341" t="s">
        <v>292</v>
      </c>
      <c r="I341" t="s">
        <v>335</v>
      </c>
      <c r="J341" s="104">
        <v>7.9989834999999995E-2</v>
      </c>
      <c r="K341" t="s">
        <v>396</v>
      </c>
      <c r="L341" t="s">
        <v>2194</v>
      </c>
      <c r="M341" s="204">
        <v>2.7</v>
      </c>
      <c r="N341" s="204"/>
    </row>
    <row r="342" spans="1:14" ht="14.25" customHeight="1">
      <c r="A342" t="s">
        <v>2195</v>
      </c>
      <c r="B342" t="s">
        <v>414</v>
      </c>
      <c r="C342" t="s">
        <v>414</v>
      </c>
      <c r="D342" t="s">
        <v>455</v>
      </c>
      <c r="E342" t="s">
        <v>112</v>
      </c>
      <c r="F342" t="s">
        <v>147</v>
      </c>
      <c r="G342" t="s">
        <v>417</v>
      </c>
      <c r="H342" t="s">
        <v>292</v>
      </c>
      <c r="I342" t="s">
        <v>335</v>
      </c>
      <c r="J342" s="104">
        <v>0.28844567999999998</v>
      </c>
      <c r="K342" t="s">
        <v>396</v>
      </c>
      <c r="L342" t="s">
        <v>2194</v>
      </c>
      <c r="M342" s="204">
        <v>2.7</v>
      </c>
      <c r="N342" s="204"/>
    </row>
    <row r="343" spans="1:14" ht="14.25" customHeight="1">
      <c r="A343" t="s">
        <v>2195</v>
      </c>
      <c r="B343" t="s">
        <v>414</v>
      </c>
      <c r="C343" t="s">
        <v>414</v>
      </c>
      <c r="D343" t="s">
        <v>455</v>
      </c>
      <c r="E343" t="s">
        <v>112</v>
      </c>
      <c r="F343" t="s">
        <v>150</v>
      </c>
      <c r="G343" t="s">
        <v>417</v>
      </c>
      <c r="H343" t="s">
        <v>292</v>
      </c>
      <c r="I343" t="s">
        <v>335</v>
      </c>
      <c r="J343" s="104">
        <v>0.19930348000000001</v>
      </c>
      <c r="K343" t="s">
        <v>396</v>
      </c>
      <c r="L343" t="s">
        <v>2194</v>
      </c>
      <c r="M343" s="204">
        <v>2.7</v>
      </c>
      <c r="N343" s="204"/>
    </row>
    <row r="344" spans="1:14" ht="14.25" customHeight="1">
      <c r="A344" t="s">
        <v>2195</v>
      </c>
      <c r="B344" t="s">
        <v>414</v>
      </c>
      <c r="C344" t="s">
        <v>414</v>
      </c>
      <c r="D344" t="s">
        <v>455</v>
      </c>
      <c r="E344" t="s">
        <v>112</v>
      </c>
      <c r="F344" t="s">
        <v>313</v>
      </c>
      <c r="G344" t="s">
        <v>417</v>
      </c>
      <c r="H344" t="s">
        <v>292</v>
      </c>
      <c r="I344" t="s">
        <v>335</v>
      </c>
      <c r="J344" s="104">
        <v>33.763138994999998</v>
      </c>
      <c r="K344" t="s">
        <v>396</v>
      </c>
      <c r="L344" t="s">
        <v>2194</v>
      </c>
      <c r="M344" s="204">
        <v>2.7</v>
      </c>
      <c r="N344" s="204"/>
    </row>
    <row r="345" spans="1:14" ht="14.25" customHeight="1">
      <c r="A345" t="s">
        <v>2195</v>
      </c>
      <c r="B345" t="s">
        <v>414</v>
      </c>
      <c r="C345" t="s">
        <v>414</v>
      </c>
      <c r="D345" t="s">
        <v>456</v>
      </c>
      <c r="E345" t="s">
        <v>112</v>
      </c>
      <c r="F345" t="s">
        <v>311</v>
      </c>
      <c r="G345" t="s">
        <v>417</v>
      </c>
      <c r="H345" t="s">
        <v>292</v>
      </c>
      <c r="I345" t="s">
        <v>335</v>
      </c>
      <c r="J345" s="104">
        <v>33.195399999999999</v>
      </c>
      <c r="K345" t="s">
        <v>396</v>
      </c>
      <c r="L345" t="s">
        <v>2194</v>
      </c>
      <c r="M345" s="204">
        <v>2.7</v>
      </c>
      <c r="N345" s="204"/>
    </row>
    <row r="346" spans="1:14" ht="14.25" customHeight="1">
      <c r="A346" t="s">
        <v>2195</v>
      </c>
      <c r="B346" t="s">
        <v>414</v>
      </c>
      <c r="C346" t="s">
        <v>414</v>
      </c>
      <c r="D346" t="s">
        <v>456</v>
      </c>
      <c r="E346" t="s">
        <v>112</v>
      </c>
      <c r="F346" t="s">
        <v>144</v>
      </c>
      <c r="G346" t="s">
        <v>417</v>
      </c>
      <c r="H346" t="s">
        <v>292</v>
      </c>
      <c r="I346" t="s">
        <v>335</v>
      </c>
      <c r="J346" s="104">
        <v>7.9989834999999995E-2</v>
      </c>
      <c r="K346" t="s">
        <v>396</v>
      </c>
      <c r="L346" t="s">
        <v>2194</v>
      </c>
      <c r="M346" s="204">
        <v>2.7</v>
      </c>
      <c r="N346" s="204"/>
    </row>
    <row r="347" spans="1:14" ht="14.25" customHeight="1">
      <c r="A347" t="s">
        <v>2195</v>
      </c>
      <c r="B347" t="s">
        <v>414</v>
      </c>
      <c r="C347" t="s">
        <v>414</v>
      </c>
      <c r="D347" t="s">
        <v>456</v>
      </c>
      <c r="E347" t="s">
        <v>112</v>
      </c>
      <c r="F347" t="s">
        <v>147</v>
      </c>
      <c r="G347" t="s">
        <v>417</v>
      </c>
      <c r="H347" t="s">
        <v>292</v>
      </c>
      <c r="I347" t="s">
        <v>335</v>
      </c>
      <c r="J347" s="104">
        <v>0.28844567999999998</v>
      </c>
      <c r="K347" t="s">
        <v>396</v>
      </c>
      <c r="L347" t="s">
        <v>2194</v>
      </c>
      <c r="M347" s="204">
        <v>2.7</v>
      </c>
      <c r="N347" s="204"/>
    </row>
    <row r="348" spans="1:14" ht="14.25" customHeight="1">
      <c r="A348" t="s">
        <v>2195</v>
      </c>
      <c r="B348" t="s">
        <v>414</v>
      </c>
      <c r="C348" t="s">
        <v>414</v>
      </c>
      <c r="D348" t="s">
        <v>456</v>
      </c>
      <c r="E348" t="s">
        <v>112</v>
      </c>
      <c r="F348" t="s">
        <v>150</v>
      </c>
      <c r="G348" t="s">
        <v>417</v>
      </c>
      <c r="H348" t="s">
        <v>292</v>
      </c>
      <c r="I348" t="s">
        <v>335</v>
      </c>
      <c r="J348" s="104">
        <v>0.19930348000000001</v>
      </c>
      <c r="K348" t="s">
        <v>396</v>
      </c>
      <c r="L348" t="s">
        <v>2194</v>
      </c>
      <c r="M348" s="204">
        <v>2.7</v>
      </c>
      <c r="N348" s="204"/>
    </row>
    <row r="349" spans="1:14" ht="14.25" customHeight="1">
      <c r="A349" t="s">
        <v>2195</v>
      </c>
      <c r="B349" t="s">
        <v>414</v>
      </c>
      <c r="C349" t="s">
        <v>414</v>
      </c>
      <c r="D349" t="s">
        <v>456</v>
      </c>
      <c r="E349" t="s">
        <v>112</v>
      </c>
      <c r="F349" t="s">
        <v>313</v>
      </c>
      <c r="G349" t="s">
        <v>417</v>
      </c>
      <c r="H349" t="s">
        <v>292</v>
      </c>
      <c r="I349" t="s">
        <v>335</v>
      </c>
      <c r="J349" s="104">
        <v>33.763138994999998</v>
      </c>
      <c r="K349" t="s">
        <v>396</v>
      </c>
      <c r="L349" t="s">
        <v>2194</v>
      </c>
      <c r="M349" s="204">
        <v>2.7</v>
      </c>
      <c r="N349" s="204"/>
    </row>
    <row r="350" spans="1:14" ht="14.25" customHeight="1">
      <c r="A350" t="s">
        <v>2195</v>
      </c>
      <c r="B350" t="s">
        <v>414</v>
      </c>
      <c r="C350" t="s">
        <v>414</v>
      </c>
      <c r="D350" t="s">
        <v>457</v>
      </c>
      <c r="E350" t="s">
        <v>112</v>
      </c>
      <c r="F350" t="s">
        <v>311</v>
      </c>
      <c r="G350" t="s">
        <v>417</v>
      </c>
      <c r="H350" t="s">
        <v>292</v>
      </c>
      <c r="I350" t="s">
        <v>335</v>
      </c>
      <c r="J350" s="104">
        <v>33.195399999999999</v>
      </c>
      <c r="K350" t="s">
        <v>396</v>
      </c>
      <c r="L350" t="s">
        <v>2194</v>
      </c>
      <c r="M350" s="204">
        <v>2.7</v>
      </c>
      <c r="N350" s="204"/>
    </row>
    <row r="351" spans="1:14" ht="14.25" customHeight="1">
      <c r="A351" t="s">
        <v>2195</v>
      </c>
      <c r="B351" t="s">
        <v>414</v>
      </c>
      <c r="C351" t="s">
        <v>414</v>
      </c>
      <c r="D351" t="s">
        <v>457</v>
      </c>
      <c r="E351" t="s">
        <v>112</v>
      </c>
      <c r="F351" t="s">
        <v>144</v>
      </c>
      <c r="G351" t="s">
        <v>417</v>
      </c>
      <c r="H351" t="s">
        <v>292</v>
      </c>
      <c r="I351" t="s">
        <v>335</v>
      </c>
      <c r="J351" s="104">
        <v>7.9989834999999995E-2</v>
      </c>
      <c r="K351" t="s">
        <v>396</v>
      </c>
      <c r="L351" t="s">
        <v>2194</v>
      </c>
      <c r="M351" s="204">
        <v>2.7</v>
      </c>
      <c r="N351" s="204"/>
    </row>
    <row r="352" spans="1:14" ht="14.25" customHeight="1">
      <c r="A352" t="s">
        <v>2195</v>
      </c>
      <c r="B352" t="s">
        <v>414</v>
      </c>
      <c r="C352" t="s">
        <v>414</v>
      </c>
      <c r="D352" t="s">
        <v>457</v>
      </c>
      <c r="E352" t="s">
        <v>112</v>
      </c>
      <c r="F352" t="s">
        <v>147</v>
      </c>
      <c r="G352" t="s">
        <v>417</v>
      </c>
      <c r="H352" t="s">
        <v>292</v>
      </c>
      <c r="I352" t="s">
        <v>335</v>
      </c>
      <c r="J352" s="104">
        <v>0.28844567999999998</v>
      </c>
      <c r="K352" t="s">
        <v>396</v>
      </c>
      <c r="L352" t="s">
        <v>2194</v>
      </c>
      <c r="M352" s="204">
        <v>2.7</v>
      </c>
      <c r="N352" s="204"/>
    </row>
    <row r="353" spans="1:14" ht="14.25" customHeight="1">
      <c r="A353" t="s">
        <v>2195</v>
      </c>
      <c r="B353" t="s">
        <v>414</v>
      </c>
      <c r="C353" t="s">
        <v>414</v>
      </c>
      <c r="D353" t="s">
        <v>457</v>
      </c>
      <c r="E353" t="s">
        <v>112</v>
      </c>
      <c r="F353" t="s">
        <v>150</v>
      </c>
      <c r="G353" t="s">
        <v>417</v>
      </c>
      <c r="H353" t="s">
        <v>292</v>
      </c>
      <c r="I353" t="s">
        <v>335</v>
      </c>
      <c r="J353" s="104">
        <v>0.19930348000000001</v>
      </c>
      <c r="K353" t="s">
        <v>396</v>
      </c>
      <c r="L353" t="s">
        <v>2194</v>
      </c>
      <c r="M353" s="204">
        <v>2.7</v>
      </c>
      <c r="N353" s="204"/>
    </row>
    <row r="354" spans="1:14" ht="14.25" customHeight="1">
      <c r="A354" t="s">
        <v>2195</v>
      </c>
      <c r="B354" t="s">
        <v>414</v>
      </c>
      <c r="C354" t="s">
        <v>414</v>
      </c>
      <c r="D354" t="s">
        <v>457</v>
      </c>
      <c r="E354" t="s">
        <v>112</v>
      </c>
      <c r="F354" t="s">
        <v>313</v>
      </c>
      <c r="G354" t="s">
        <v>417</v>
      </c>
      <c r="H354" t="s">
        <v>292</v>
      </c>
      <c r="I354" t="s">
        <v>335</v>
      </c>
      <c r="J354" s="104">
        <v>33.763138994999998</v>
      </c>
      <c r="K354" t="s">
        <v>396</v>
      </c>
      <c r="L354" t="s">
        <v>2194</v>
      </c>
      <c r="M354" s="204">
        <v>2.7</v>
      </c>
      <c r="N354" s="204"/>
    </row>
    <row r="355" spans="1:14" ht="14.25" customHeight="1">
      <c r="A355" t="s">
        <v>2195</v>
      </c>
      <c r="B355" t="s">
        <v>414</v>
      </c>
      <c r="C355" t="s">
        <v>414</v>
      </c>
      <c r="D355" t="s">
        <v>460</v>
      </c>
      <c r="E355" t="s">
        <v>112</v>
      </c>
      <c r="F355" t="s">
        <v>311</v>
      </c>
      <c r="G355" t="s">
        <v>417</v>
      </c>
      <c r="H355" t="s">
        <v>292</v>
      </c>
      <c r="I355" t="s">
        <v>335</v>
      </c>
      <c r="J355" s="104">
        <v>32.799036000000001</v>
      </c>
      <c r="K355" t="s">
        <v>396</v>
      </c>
      <c r="L355" t="s">
        <v>2194</v>
      </c>
      <c r="M355" s="204">
        <v>2.7</v>
      </c>
      <c r="N355" s="204"/>
    </row>
    <row r="356" spans="1:14" ht="14.25" customHeight="1">
      <c r="A356" t="s">
        <v>2195</v>
      </c>
      <c r="B356" t="s">
        <v>414</v>
      </c>
      <c r="C356" t="s">
        <v>414</v>
      </c>
      <c r="D356" t="s">
        <v>460</v>
      </c>
      <c r="E356" t="s">
        <v>112</v>
      </c>
      <c r="F356" t="s">
        <v>144</v>
      </c>
      <c r="G356" t="s">
        <v>417</v>
      </c>
      <c r="H356" t="s">
        <v>292</v>
      </c>
      <c r="I356" t="s">
        <v>335</v>
      </c>
      <c r="J356" s="104">
        <v>6.1642059999999999E-2</v>
      </c>
      <c r="K356" t="s">
        <v>396</v>
      </c>
      <c r="L356" t="s">
        <v>2194</v>
      </c>
      <c r="M356" s="204">
        <v>2.7</v>
      </c>
      <c r="N356" s="204"/>
    </row>
    <row r="357" spans="1:14" ht="14.25" customHeight="1">
      <c r="A357" t="s">
        <v>2195</v>
      </c>
      <c r="B357" t="s">
        <v>414</v>
      </c>
      <c r="C357" t="s">
        <v>414</v>
      </c>
      <c r="D357" t="s">
        <v>460</v>
      </c>
      <c r="E357" t="s">
        <v>112</v>
      </c>
      <c r="F357" t="s">
        <v>147</v>
      </c>
      <c r="G357" t="s">
        <v>417</v>
      </c>
      <c r="H357" t="s">
        <v>292</v>
      </c>
      <c r="I357" t="s">
        <v>335</v>
      </c>
      <c r="J357" s="104">
        <v>0.26344125000000002</v>
      </c>
      <c r="K357" t="s">
        <v>396</v>
      </c>
      <c r="L357" t="s">
        <v>2194</v>
      </c>
      <c r="M357" s="204">
        <v>2.7</v>
      </c>
      <c r="N357" s="204"/>
    </row>
    <row r="358" spans="1:14" ht="14.25" customHeight="1">
      <c r="A358" t="s">
        <v>2195</v>
      </c>
      <c r="B358" t="s">
        <v>414</v>
      </c>
      <c r="C358" t="s">
        <v>414</v>
      </c>
      <c r="D358" t="s">
        <v>460</v>
      </c>
      <c r="E358" t="s">
        <v>112</v>
      </c>
      <c r="F358" t="s">
        <v>150</v>
      </c>
      <c r="G358" t="s">
        <v>417</v>
      </c>
      <c r="H358" t="s">
        <v>292</v>
      </c>
      <c r="I358" t="s">
        <v>335</v>
      </c>
      <c r="J358" s="104">
        <v>0.24537155999999999</v>
      </c>
      <c r="K358" t="s">
        <v>396</v>
      </c>
      <c r="L358" t="s">
        <v>2194</v>
      </c>
      <c r="M358" s="204">
        <v>2.7</v>
      </c>
      <c r="N358" s="204"/>
    </row>
    <row r="359" spans="1:14" ht="14.25" customHeight="1">
      <c r="A359" t="s">
        <v>2195</v>
      </c>
      <c r="B359" t="s">
        <v>414</v>
      </c>
      <c r="C359" t="s">
        <v>414</v>
      </c>
      <c r="D359" t="s">
        <v>460</v>
      </c>
      <c r="E359" t="s">
        <v>112</v>
      </c>
      <c r="F359" t="s">
        <v>313</v>
      </c>
      <c r="G359" t="s">
        <v>417</v>
      </c>
      <c r="H359" t="s">
        <v>292</v>
      </c>
      <c r="I359" t="s">
        <v>335</v>
      </c>
      <c r="J359" s="104">
        <v>33.36949087</v>
      </c>
      <c r="K359" t="s">
        <v>396</v>
      </c>
      <c r="L359" t="s">
        <v>2194</v>
      </c>
      <c r="M359" s="204">
        <v>2.7</v>
      </c>
      <c r="N359" s="204"/>
    </row>
    <row r="360" spans="1:14" ht="14.25" customHeight="1">
      <c r="A360" t="s">
        <v>2195</v>
      </c>
      <c r="B360" t="s">
        <v>414</v>
      </c>
      <c r="C360" t="s">
        <v>414</v>
      </c>
      <c r="D360" t="s">
        <v>463</v>
      </c>
      <c r="E360" t="s">
        <v>112</v>
      </c>
      <c r="F360" t="s">
        <v>311</v>
      </c>
      <c r="G360" t="s">
        <v>417</v>
      </c>
      <c r="H360" t="s">
        <v>292</v>
      </c>
      <c r="I360" t="s">
        <v>335</v>
      </c>
      <c r="J360" s="104">
        <v>19.466415999999999</v>
      </c>
      <c r="K360" t="s">
        <v>396</v>
      </c>
      <c r="L360" t="s">
        <v>2194</v>
      </c>
      <c r="M360" s="204">
        <v>2.7</v>
      </c>
      <c r="N360" s="204"/>
    </row>
    <row r="361" spans="1:14" ht="14.25" customHeight="1">
      <c r="A361" t="s">
        <v>2195</v>
      </c>
      <c r="B361" t="s">
        <v>414</v>
      </c>
      <c r="C361" t="s">
        <v>414</v>
      </c>
      <c r="D361" t="s">
        <v>463</v>
      </c>
      <c r="E361" t="s">
        <v>112</v>
      </c>
      <c r="F361" t="s">
        <v>144</v>
      </c>
      <c r="G361" t="s">
        <v>417</v>
      </c>
      <c r="H361" t="s">
        <v>292</v>
      </c>
      <c r="I361" t="s">
        <v>335</v>
      </c>
      <c r="J361" s="104">
        <v>0.26664387000000001</v>
      </c>
      <c r="K361" t="s">
        <v>396</v>
      </c>
      <c r="L361" t="s">
        <v>2194</v>
      </c>
      <c r="M361" s="204">
        <v>2.7</v>
      </c>
      <c r="N361" s="204"/>
    </row>
    <row r="362" spans="1:14" ht="14.25" customHeight="1">
      <c r="A362" t="s">
        <v>2195</v>
      </c>
      <c r="B362" t="s">
        <v>414</v>
      </c>
      <c r="C362" t="s">
        <v>414</v>
      </c>
      <c r="D362" t="s">
        <v>463</v>
      </c>
      <c r="E362" t="s">
        <v>112</v>
      </c>
      <c r="F362" t="s">
        <v>147</v>
      </c>
      <c r="G362" t="s">
        <v>417</v>
      </c>
      <c r="H362" t="s">
        <v>292</v>
      </c>
      <c r="I362" t="s">
        <v>335</v>
      </c>
      <c r="J362" s="104">
        <v>0.27331424999999998</v>
      </c>
      <c r="K362" t="s">
        <v>396</v>
      </c>
      <c r="L362" t="s">
        <v>2194</v>
      </c>
      <c r="M362" s="204">
        <v>2.7</v>
      </c>
      <c r="N362" s="204"/>
    </row>
    <row r="363" spans="1:14" ht="14.25" customHeight="1">
      <c r="A363" t="s">
        <v>2195</v>
      </c>
      <c r="B363" t="s">
        <v>414</v>
      </c>
      <c r="C363" t="s">
        <v>414</v>
      </c>
      <c r="D363" t="s">
        <v>463</v>
      </c>
      <c r="E363" t="s">
        <v>112</v>
      </c>
      <c r="F363" t="s">
        <v>150</v>
      </c>
      <c r="G363" t="s">
        <v>417</v>
      </c>
      <c r="H363" t="s">
        <v>292</v>
      </c>
      <c r="I363" t="s">
        <v>335</v>
      </c>
      <c r="J363" s="104">
        <v>0.20699703</v>
      </c>
      <c r="K363" t="s">
        <v>396</v>
      </c>
      <c r="L363" t="s">
        <v>2194</v>
      </c>
      <c r="M363" s="204">
        <v>2.7</v>
      </c>
      <c r="N363" s="204"/>
    </row>
    <row r="364" spans="1:14" ht="14.25" customHeight="1">
      <c r="A364" t="s">
        <v>2195</v>
      </c>
      <c r="B364" t="s">
        <v>414</v>
      </c>
      <c r="C364" t="s">
        <v>414</v>
      </c>
      <c r="D364" t="s">
        <v>463</v>
      </c>
      <c r="E364" t="s">
        <v>112</v>
      </c>
      <c r="F364" t="s">
        <v>313</v>
      </c>
      <c r="G364" t="s">
        <v>417</v>
      </c>
      <c r="H364" t="s">
        <v>292</v>
      </c>
      <c r="I364" t="s">
        <v>335</v>
      </c>
      <c r="J364" s="104">
        <v>20.21337115</v>
      </c>
      <c r="K364" t="s">
        <v>396</v>
      </c>
      <c r="L364" t="s">
        <v>2194</v>
      </c>
      <c r="M364" s="204">
        <v>2.7</v>
      </c>
      <c r="N364" s="204"/>
    </row>
    <row r="365" spans="1:14" ht="14.25" customHeight="1">
      <c r="A365" t="s">
        <v>2195</v>
      </c>
      <c r="B365" t="s">
        <v>414</v>
      </c>
      <c r="C365" t="s">
        <v>414</v>
      </c>
      <c r="D365" t="s">
        <v>492</v>
      </c>
      <c r="E365" t="s">
        <v>112</v>
      </c>
      <c r="F365" t="s">
        <v>311</v>
      </c>
      <c r="G365" t="s">
        <v>417</v>
      </c>
      <c r="H365" t="s">
        <v>292</v>
      </c>
      <c r="I365" t="s">
        <v>335</v>
      </c>
      <c r="J365" s="104">
        <v>26.239229000000002</v>
      </c>
      <c r="K365" t="s">
        <v>396</v>
      </c>
      <c r="L365" t="s">
        <v>2194</v>
      </c>
      <c r="M365" s="204">
        <v>2.7</v>
      </c>
      <c r="N365" s="204"/>
    </row>
    <row r="366" spans="1:14" ht="14.25" customHeight="1">
      <c r="A366" t="s">
        <v>2195</v>
      </c>
      <c r="B366" t="s">
        <v>414</v>
      </c>
      <c r="C366" t="s">
        <v>414</v>
      </c>
      <c r="D366" t="s">
        <v>492</v>
      </c>
      <c r="E366" t="s">
        <v>112</v>
      </c>
      <c r="F366" t="s">
        <v>144</v>
      </c>
      <c r="G366" t="s">
        <v>417</v>
      </c>
      <c r="H366" t="s">
        <v>292</v>
      </c>
      <c r="I366" t="s">
        <v>335</v>
      </c>
      <c r="J366" s="104">
        <v>4.9313648000000002E-2</v>
      </c>
      <c r="K366" t="s">
        <v>396</v>
      </c>
      <c r="L366" t="s">
        <v>2194</v>
      </c>
      <c r="M366" s="204">
        <v>2.7</v>
      </c>
      <c r="N366" s="204"/>
    </row>
    <row r="367" spans="1:14" ht="14.25" customHeight="1">
      <c r="A367" t="s">
        <v>2195</v>
      </c>
      <c r="B367" t="s">
        <v>414</v>
      </c>
      <c r="C367" t="s">
        <v>414</v>
      </c>
      <c r="D367" t="s">
        <v>492</v>
      </c>
      <c r="E367" t="s">
        <v>112</v>
      </c>
      <c r="F367" t="s">
        <v>147</v>
      </c>
      <c r="G367" t="s">
        <v>417</v>
      </c>
      <c r="H367" t="s">
        <v>292</v>
      </c>
      <c r="I367" t="s">
        <v>335</v>
      </c>
      <c r="J367" s="104">
        <v>0.28844567999999998</v>
      </c>
      <c r="K367" t="s">
        <v>396</v>
      </c>
      <c r="L367" t="s">
        <v>2194</v>
      </c>
      <c r="M367" s="204">
        <v>2.7</v>
      </c>
      <c r="N367" s="204"/>
    </row>
    <row r="368" spans="1:14" ht="14.25" customHeight="1">
      <c r="A368" t="s">
        <v>2195</v>
      </c>
      <c r="B368" t="s">
        <v>414</v>
      </c>
      <c r="C368" t="s">
        <v>414</v>
      </c>
      <c r="D368" t="s">
        <v>492</v>
      </c>
      <c r="E368" t="s">
        <v>112</v>
      </c>
      <c r="F368" t="s">
        <v>150</v>
      </c>
      <c r="G368" t="s">
        <v>417</v>
      </c>
      <c r="H368" t="s">
        <v>292</v>
      </c>
      <c r="I368" t="s">
        <v>335</v>
      </c>
      <c r="J368" s="104">
        <v>0.19629725000000001</v>
      </c>
      <c r="K368" t="s">
        <v>396</v>
      </c>
      <c r="L368" t="s">
        <v>2194</v>
      </c>
      <c r="M368" s="204">
        <v>2.7</v>
      </c>
      <c r="N368" s="204"/>
    </row>
    <row r="369" spans="1:14" ht="14.25" customHeight="1">
      <c r="A369" t="s">
        <v>2195</v>
      </c>
      <c r="B369" t="s">
        <v>414</v>
      </c>
      <c r="C369" t="s">
        <v>414</v>
      </c>
      <c r="D369" t="s">
        <v>492</v>
      </c>
      <c r="E369" t="s">
        <v>112</v>
      </c>
      <c r="F369" t="s">
        <v>313</v>
      </c>
      <c r="G369" t="s">
        <v>417</v>
      </c>
      <c r="H369" t="s">
        <v>292</v>
      </c>
      <c r="I369" t="s">
        <v>335</v>
      </c>
      <c r="J369" s="104">
        <v>26.773285577999999</v>
      </c>
      <c r="K369" t="s">
        <v>396</v>
      </c>
      <c r="L369" t="s">
        <v>2194</v>
      </c>
      <c r="M369" s="204">
        <v>2.7</v>
      </c>
      <c r="N369" s="204"/>
    </row>
    <row r="370" spans="1:14" ht="14.25" customHeight="1">
      <c r="A370" t="s">
        <v>2195</v>
      </c>
      <c r="B370" t="s">
        <v>414</v>
      </c>
      <c r="C370" t="s">
        <v>414</v>
      </c>
      <c r="D370" t="s">
        <v>496</v>
      </c>
      <c r="E370" t="s">
        <v>112</v>
      </c>
      <c r="F370" t="s">
        <v>311</v>
      </c>
      <c r="G370" t="s">
        <v>417</v>
      </c>
      <c r="H370" t="s">
        <v>292</v>
      </c>
      <c r="I370" t="s">
        <v>335</v>
      </c>
      <c r="J370" s="104">
        <v>26.239229000000002</v>
      </c>
      <c r="K370" t="s">
        <v>396</v>
      </c>
      <c r="L370" t="s">
        <v>2194</v>
      </c>
      <c r="M370" s="204">
        <v>2.7</v>
      </c>
      <c r="N370" s="204"/>
    </row>
    <row r="371" spans="1:14" ht="14.25" customHeight="1">
      <c r="A371" t="s">
        <v>2195</v>
      </c>
      <c r="B371" t="s">
        <v>414</v>
      </c>
      <c r="C371" t="s">
        <v>414</v>
      </c>
      <c r="D371" t="s">
        <v>496</v>
      </c>
      <c r="E371" t="s">
        <v>112</v>
      </c>
      <c r="F371" t="s">
        <v>144</v>
      </c>
      <c r="G371" t="s">
        <v>417</v>
      </c>
      <c r="H371" t="s">
        <v>292</v>
      </c>
      <c r="I371" t="s">
        <v>335</v>
      </c>
      <c r="J371" s="104">
        <v>4.9313648000000002E-2</v>
      </c>
      <c r="K371" t="s">
        <v>396</v>
      </c>
      <c r="L371" t="s">
        <v>2194</v>
      </c>
      <c r="M371" s="204">
        <v>2.7</v>
      </c>
      <c r="N371" s="204"/>
    </row>
    <row r="372" spans="1:14" ht="14.25" customHeight="1">
      <c r="A372" t="s">
        <v>2195</v>
      </c>
      <c r="B372" t="s">
        <v>414</v>
      </c>
      <c r="C372" t="s">
        <v>414</v>
      </c>
      <c r="D372" t="s">
        <v>496</v>
      </c>
      <c r="E372" t="s">
        <v>112</v>
      </c>
      <c r="F372" t="s">
        <v>147</v>
      </c>
      <c r="G372" t="s">
        <v>417</v>
      </c>
      <c r="H372" t="s">
        <v>292</v>
      </c>
      <c r="I372" t="s">
        <v>335</v>
      </c>
      <c r="J372" s="104">
        <v>0.28844567999999998</v>
      </c>
      <c r="K372" t="s">
        <v>396</v>
      </c>
      <c r="L372" t="s">
        <v>2194</v>
      </c>
      <c r="M372" s="204">
        <v>2.7</v>
      </c>
      <c r="N372" s="204"/>
    </row>
    <row r="373" spans="1:14" ht="14.25" customHeight="1">
      <c r="A373" t="s">
        <v>2195</v>
      </c>
      <c r="B373" t="s">
        <v>414</v>
      </c>
      <c r="C373" t="s">
        <v>414</v>
      </c>
      <c r="D373" t="s">
        <v>496</v>
      </c>
      <c r="E373" t="s">
        <v>112</v>
      </c>
      <c r="F373" t="s">
        <v>150</v>
      </c>
      <c r="G373" t="s">
        <v>417</v>
      </c>
      <c r="H373" t="s">
        <v>292</v>
      </c>
      <c r="I373" t="s">
        <v>335</v>
      </c>
      <c r="J373" s="104">
        <v>0.19629725000000001</v>
      </c>
      <c r="K373" t="s">
        <v>396</v>
      </c>
      <c r="L373" t="s">
        <v>2194</v>
      </c>
      <c r="M373" s="204">
        <v>2.7</v>
      </c>
      <c r="N373" s="204"/>
    </row>
    <row r="374" spans="1:14" ht="14.25" customHeight="1">
      <c r="A374" t="s">
        <v>2195</v>
      </c>
      <c r="B374" t="s">
        <v>414</v>
      </c>
      <c r="C374" t="s">
        <v>414</v>
      </c>
      <c r="D374" t="s">
        <v>496</v>
      </c>
      <c r="E374" t="s">
        <v>112</v>
      </c>
      <c r="F374" t="s">
        <v>313</v>
      </c>
      <c r="G374" t="s">
        <v>417</v>
      </c>
      <c r="H374" t="s">
        <v>292</v>
      </c>
      <c r="I374" t="s">
        <v>335</v>
      </c>
      <c r="J374" s="104">
        <v>26.773285577999999</v>
      </c>
      <c r="K374" t="s">
        <v>396</v>
      </c>
      <c r="L374" t="s">
        <v>2194</v>
      </c>
      <c r="M374" s="204">
        <v>2.7</v>
      </c>
      <c r="N374" s="204"/>
    </row>
    <row r="375" spans="1:14" ht="14.25" customHeight="1">
      <c r="A375" t="s">
        <v>2195</v>
      </c>
      <c r="B375" t="s">
        <v>414</v>
      </c>
      <c r="C375" t="s">
        <v>414</v>
      </c>
      <c r="D375" t="s">
        <v>498</v>
      </c>
      <c r="E375" t="s">
        <v>112</v>
      </c>
      <c r="F375" t="s">
        <v>311</v>
      </c>
      <c r="G375" t="s">
        <v>417</v>
      </c>
      <c r="H375" t="s">
        <v>292</v>
      </c>
      <c r="I375" t="s">
        <v>335</v>
      </c>
      <c r="J375" s="104">
        <v>26.239229000000002</v>
      </c>
      <c r="K375" t="s">
        <v>396</v>
      </c>
      <c r="L375" t="s">
        <v>2194</v>
      </c>
      <c r="M375" s="204">
        <v>2.7</v>
      </c>
      <c r="N375" s="204"/>
    </row>
    <row r="376" spans="1:14" ht="14.25" customHeight="1">
      <c r="A376" t="s">
        <v>2195</v>
      </c>
      <c r="B376" t="s">
        <v>414</v>
      </c>
      <c r="C376" t="s">
        <v>414</v>
      </c>
      <c r="D376" t="s">
        <v>498</v>
      </c>
      <c r="E376" t="s">
        <v>112</v>
      </c>
      <c r="F376" t="s">
        <v>144</v>
      </c>
      <c r="G376" t="s">
        <v>417</v>
      </c>
      <c r="H376" t="s">
        <v>292</v>
      </c>
      <c r="I376" t="s">
        <v>335</v>
      </c>
      <c r="J376" s="104">
        <v>4.9313648000000002E-2</v>
      </c>
      <c r="K376" t="s">
        <v>396</v>
      </c>
      <c r="L376" t="s">
        <v>2194</v>
      </c>
      <c r="M376" s="204">
        <v>2.7</v>
      </c>
      <c r="N376" s="204"/>
    </row>
    <row r="377" spans="1:14" ht="14.25" customHeight="1">
      <c r="A377" t="s">
        <v>2195</v>
      </c>
      <c r="B377" t="s">
        <v>414</v>
      </c>
      <c r="C377" t="s">
        <v>414</v>
      </c>
      <c r="D377" t="s">
        <v>498</v>
      </c>
      <c r="E377" t="s">
        <v>112</v>
      </c>
      <c r="F377" t="s">
        <v>147</v>
      </c>
      <c r="G377" t="s">
        <v>417</v>
      </c>
      <c r="H377" t="s">
        <v>292</v>
      </c>
      <c r="I377" t="s">
        <v>335</v>
      </c>
      <c r="J377" s="104">
        <v>0.28844567999999998</v>
      </c>
      <c r="K377" t="s">
        <v>396</v>
      </c>
      <c r="L377" t="s">
        <v>2194</v>
      </c>
      <c r="M377" s="204">
        <v>2.7</v>
      </c>
      <c r="N377" s="204"/>
    </row>
    <row r="378" spans="1:14" ht="14.25" customHeight="1">
      <c r="A378" t="s">
        <v>2195</v>
      </c>
      <c r="B378" t="s">
        <v>414</v>
      </c>
      <c r="C378" t="s">
        <v>414</v>
      </c>
      <c r="D378" t="s">
        <v>498</v>
      </c>
      <c r="E378" t="s">
        <v>112</v>
      </c>
      <c r="F378" t="s">
        <v>150</v>
      </c>
      <c r="G378" t="s">
        <v>417</v>
      </c>
      <c r="H378" t="s">
        <v>292</v>
      </c>
      <c r="I378" t="s">
        <v>335</v>
      </c>
      <c r="J378" s="104">
        <v>0.19629725000000001</v>
      </c>
      <c r="K378" t="s">
        <v>396</v>
      </c>
      <c r="L378" t="s">
        <v>2194</v>
      </c>
      <c r="M378" s="204">
        <v>2.7</v>
      </c>
      <c r="N378" s="204"/>
    </row>
    <row r="379" spans="1:14" ht="14.25" customHeight="1">
      <c r="A379" t="s">
        <v>2195</v>
      </c>
      <c r="B379" t="s">
        <v>414</v>
      </c>
      <c r="C379" t="s">
        <v>414</v>
      </c>
      <c r="D379" t="s">
        <v>498</v>
      </c>
      <c r="E379" t="s">
        <v>112</v>
      </c>
      <c r="F379" t="s">
        <v>313</v>
      </c>
      <c r="G379" t="s">
        <v>417</v>
      </c>
      <c r="H379" t="s">
        <v>292</v>
      </c>
      <c r="I379" t="s">
        <v>335</v>
      </c>
      <c r="J379" s="104">
        <v>26.773285577999999</v>
      </c>
      <c r="K379" t="s">
        <v>396</v>
      </c>
      <c r="L379" t="s">
        <v>2194</v>
      </c>
      <c r="M379" s="204">
        <v>2.7</v>
      </c>
      <c r="N379" s="204"/>
    </row>
    <row r="380" spans="1:14" ht="14.25" customHeight="1">
      <c r="A380" t="s">
        <v>2195</v>
      </c>
      <c r="B380" t="s">
        <v>414</v>
      </c>
      <c r="C380" t="s">
        <v>414</v>
      </c>
      <c r="D380" t="s">
        <v>499</v>
      </c>
      <c r="E380" t="s">
        <v>112</v>
      </c>
      <c r="F380" t="s">
        <v>311</v>
      </c>
      <c r="G380" t="s">
        <v>417</v>
      </c>
      <c r="H380" t="s">
        <v>292</v>
      </c>
      <c r="I380" t="s">
        <v>335</v>
      </c>
      <c r="J380" s="104">
        <v>32.799036000000001</v>
      </c>
      <c r="K380" t="s">
        <v>396</v>
      </c>
      <c r="L380" t="s">
        <v>2194</v>
      </c>
      <c r="M380" s="204">
        <v>2.7</v>
      </c>
      <c r="N380" s="204"/>
    </row>
    <row r="381" spans="1:14" ht="14.25" customHeight="1">
      <c r="A381" t="s">
        <v>2195</v>
      </c>
      <c r="B381" t="s">
        <v>414</v>
      </c>
      <c r="C381" t="s">
        <v>414</v>
      </c>
      <c r="D381" t="s">
        <v>499</v>
      </c>
      <c r="E381" t="s">
        <v>112</v>
      </c>
      <c r="F381" t="s">
        <v>144</v>
      </c>
      <c r="G381" t="s">
        <v>417</v>
      </c>
      <c r="H381" t="s">
        <v>292</v>
      </c>
      <c r="I381" t="s">
        <v>335</v>
      </c>
      <c r="J381" s="104">
        <v>6.1642059999999999E-2</v>
      </c>
      <c r="K381" t="s">
        <v>396</v>
      </c>
      <c r="L381" t="s">
        <v>2194</v>
      </c>
      <c r="M381" s="204">
        <v>2.7</v>
      </c>
      <c r="N381" s="204"/>
    </row>
    <row r="382" spans="1:14" ht="14.25" customHeight="1">
      <c r="A382" t="s">
        <v>2195</v>
      </c>
      <c r="B382" t="s">
        <v>414</v>
      </c>
      <c r="C382" t="s">
        <v>414</v>
      </c>
      <c r="D382" t="s">
        <v>499</v>
      </c>
      <c r="E382" t="s">
        <v>112</v>
      </c>
      <c r="F382" t="s">
        <v>147</v>
      </c>
      <c r="G382" t="s">
        <v>417</v>
      </c>
      <c r="H382" t="s">
        <v>292</v>
      </c>
      <c r="I382" t="s">
        <v>335</v>
      </c>
      <c r="J382" s="104">
        <v>0.36055710000000002</v>
      </c>
      <c r="K382" t="s">
        <v>396</v>
      </c>
      <c r="L382" t="s">
        <v>2194</v>
      </c>
      <c r="M382" s="204">
        <v>2.7</v>
      </c>
      <c r="N382" s="204"/>
    </row>
    <row r="383" spans="1:14" ht="14.25" customHeight="1">
      <c r="A383" t="s">
        <v>2195</v>
      </c>
      <c r="B383" t="s">
        <v>414</v>
      </c>
      <c r="C383" t="s">
        <v>414</v>
      </c>
      <c r="D383" t="s">
        <v>499</v>
      </c>
      <c r="E383" t="s">
        <v>112</v>
      </c>
      <c r="F383" t="s">
        <v>150</v>
      </c>
      <c r="G383" t="s">
        <v>417</v>
      </c>
      <c r="H383" t="s">
        <v>292</v>
      </c>
      <c r="I383" t="s">
        <v>335</v>
      </c>
      <c r="J383" s="104">
        <v>0.24537155999999999</v>
      </c>
      <c r="K383" t="s">
        <v>396</v>
      </c>
      <c r="L383" t="s">
        <v>2194</v>
      </c>
      <c r="M383" s="204">
        <v>2.7</v>
      </c>
      <c r="N383" s="204"/>
    </row>
    <row r="384" spans="1:14" ht="14.25" customHeight="1">
      <c r="A384" t="s">
        <v>2195</v>
      </c>
      <c r="B384" t="s">
        <v>414</v>
      </c>
      <c r="C384" t="s">
        <v>414</v>
      </c>
      <c r="D384" t="s">
        <v>499</v>
      </c>
      <c r="E384" t="s">
        <v>112</v>
      </c>
      <c r="F384" t="s">
        <v>313</v>
      </c>
      <c r="G384" t="s">
        <v>417</v>
      </c>
      <c r="H384" t="s">
        <v>292</v>
      </c>
      <c r="I384" t="s">
        <v>335</v>
      </c>
      <c r="J384" s="104">
        <v>33.466606720000001</v>
      </c>
      <c r="K384" t="s">
        <v>396</v>
      </c>
      <c r="L384" t="s">
        <v>2194</v>
      </c>
      <c r="M384" s="204">
        <v>2.7</v>
      </c>
      <c r="N384" s="204"/>
    </row>
    <row r="385" spans="1:14" ht="14.25" customHeight="1">
      <c r="A385" t="s">
        <v>2195</v>
      </c>
      <c r="B385" t="s">
        <v>414</v>
      </c>
      <c r="C385" t="s">
        <v>414</v>
      </c>
      <c r="D385" t="s">
        <v>415</v>
      </c>
      <c r="E385" t="s">
        <v>130</v>
      </c>
      <c r="F385" t="s">
        <v>311</v>
      </c>
      <c r="G385" t="s">
        <v>416</v>
      </c>
      <c r="H385" t="s">
        <v>417</v>
      </c>
      <c r="I385" t="s">
        <v>335</v>
      </c>
      <c r="J385" s="104">
        <v>21.615949633</v>
      </c>
      <c r="K385" t="s">
        <v>418</v>
      </c>
      <c r="L385" t="s">
        <v>2194</v>
      </c>
      <c r="M385" s="204">
        <v>3.3</v>
      </c>
      <c r="N385" s="204"/>
    </row>
    <row r="386" spans="1:14" ht="14.25" customHeight="1">
      <c r="A386" t="s">
        <v>2195</v>
      </c>
      <c r="B386" t="s">
        <v>414</v>
      </c>
      <c r="C386" t="s">
        <v>414</v>
      </c>
      <c r="D386" t="s">
        <v>420</v>
      </c>
      <c r="E386" t="s">
        <v>126</v>
      </c>
      <c r="F386" t="s">
        <v>311</v>
      </c>
      <c r="G386" t="s">
        <v>360</v>
      </c>
      <c r="H386" t="s">
        <v>360</v>
      </c>
      <c r="I386" t="s">
        <v>377</v>
      </c>
      <c r="J386" s="104">
        <v>13.619202518</v>
      </c>
      <c r="K386" t="s">
        <v>418</v>
      </c>
      <c r="L386" t="s">
        <v>2194</v>
      </c>
      <c r="M386" s="204">
        <v>3.7</v>
      </c>
      <c r="N386" s="204"/>
    </row>
    <row r="387" spans="1:14" ht="14.25" customHeight="1">
      <c r="A387" t="s">
        <v>2195</v>
      </c>
      <c r="B387" t="s">
        <v>414</v>
      </c>
      <c r="C387" t="s">
        <v>414</v>
      </c>
      <c r="D387" t="s">
        <v>419</v>
      </c>
      <c r="E387" t="s">
        <v>126</v>
      </c>
      <c r="F387" t="s">
        <v>311</v>
      </c>
      <c r="G387" t="s">
        <v>360</v>
      </c>
      <c r="H387" t="s">
        <v>360</v>
      </c>
      <c r="I387" t="s">
        <v>377</v>
      </c>
      <c r="J387" s="104">
        <v>32.202413430999997</v>
      </c>
      <c r="K387" t="s">
        <v>418</v>
      </c>
      <c r="L387" t="s">
        <v>2194</v>
      </c>
      <c r="M387" s="204">
        <v>3.7</v>
      </c>
      <c r="N387" s="204"/>
    </row>
    <row r="388" spans="1:14" ht="14.25" customHeight="1">
      <c r="A388" t="s">
        <v>2195</v>
      </c>
      <c r="B388" t="s">
        <v>414</v>
      </c>
      <c r="C388" t="s">
        <v>414</v>
      </c>
      <c r="D388" t="s">
        <v>423</v>
      </c>
      <c r="E388" t="s">
        <v>126</v>
      </c>
      <c r="F388" t="s">
        <v>311</v>
      </c>
      <c r="G388" t="s">
        <v>360</v>
      </c>
      <c r="H388" t="s">
        <v>360</v>
      </c>
      <c r="I388" t="s">
        <v>424</v>
      </c>
      <c r="J388" s="104">
        <v>13.237355719</v>
      </c>
      <c r="K388" t="s">
        <v>418</v>
      </c>
      <c r="L388" t="s">
        <v>2194</v>
      </c>
      <c r="M388" s="204">
        <v>3.7</v>
      </c>
      <c r="N388" s="204"/>
    </row>
    <row r="389" spans="1:14" ht="14.25" customHeight="1">
      <c r="A389" t="s">
        <v>2195</v>
      </c>
      <c r="B389" t="s">
        <v>414</v>
      </c>
      <c r="C389" t="s">
        <v>414</v>
      </c>
      <c r="D389" t="s">
        <v>425</v>
      </c>
      <c r="E389" t="s">
        <v>126</v>
      </c>
      <c r="F389" t="s">
        <v>311</v>
      </c>
      <c r="G389" t="s">
        <v>360</v>
      </c>
      <c r="H389" t="s">
        <v>360</v>
      </c>
      <c r="I389" t="s">
        <v>426</v>
      </c>
      <c r="J389" s="104">
        <v>13.491920252</v>
      </c>
      <c r="K389" t="s">
        <v>418</v>
      </c>
      <c r="L389" t="s">
        <v>2194</v>
      </c>
      <c r="M389" s="204">
        <v>3.7</v>
      </c>
      <c r="N389" s="204"/>
    </row>
    <row r="390" spans="1:14" ht="14.25" customHeight="1">
      <c r="A390" t="s">
        <v>2195</v>
      </c>
      <c r="B390" t="s">
        <v>414</v>
      </c>
      <c r="C390" t="s">
        <v>414</v>
      </c>
      <c r="D390" t="s">
        <v>421</v>
      </c>
      <c r="E390" t="s">
        <v>126</v>
      </c>
      <c r="F390" t="s">
        <v>311</v>
      </c>
      <c r="G390" t="s">
        <v>360</v>
      </c>
      <c r="H390" t="s">
        <v>360</v>
      </c>
      <c r="I390" t="s">
        <v>422</v>
      </c>
      <c r="J390" s="104">
        <v>15.019307449999999</v>
      </c>
      <c r="K390" t="s">
        <v>418</v>
      </c>
      <c r="L390" t="s">
        <v>2194</v>
      </c>
      <c r="M390" s="204">
        <v>3.7</v>
      </c>
      <c r="N390" s="204"/>
    </row>
    <row r="391" spans="1:14" ht="14.25" customHeight="1">
      <c r="A391" t="s">
        <v>2195</v>
      </c>
      <c r="B391" t="s">
        <v>414</v>
      </c>
      <c r="C391" t="s">
        <v>414</v>
      </c>
      <c r="D391" t="s">
        <v>427</v>
      </c>
      <c r="E391" t="s">
        <v>114</v>
      </c>
      <c r="F391" t="s">
        <v>313</v>
      </c>
      <c r="G391" t="s">
        <v>383</v>
      </c>
      <c r="H391" t="s">
        <v>334</v>
      </c>
      <c r="I391" t="s">
        <v>335</v>
      </c>
      <c r="J391" s="104">
        <v>23.06</v>
      </c>
      <c r="K391" t="s">
        <v>336</v>
      </c>
      <c r="L391" t="s">
        <v>2194</v>
      </c>
      <c r="M391" s="204">
        <v>4</v>
      </c>
      <c r="N391" s="204"/>
    </row>
    <row r="392" spans="1:14" ht="14.25" customHeight="1">
      <c r="A392" t="s">
        <v>2195</v>
      </c>
      <c r="B392" t="s">
        <v>414</v>
      </c>
      <c r="C392" t="s">
        <v>414</v>
      </c>
      <c r="D392" t="s">
        <v>429</v>
      </c>
      <c r="E392" t="s">
        <v>114</v>
      </c>
      <c r="F392" t="s">
        <v>313</v>
      </c>
      <c r="G392" t="s">
        <v>430</v>
      </c>
      <c r="H392" t="s">
        <v>334</v>
      </c>
      <c r="I392" t="s">
        <v>335</v>
      </c>
      <c r="J392" s="104">
        <v>26.05</v>
      </c>
      <c r="K392" t="s">
        <v>336</v>
      </c>
      <c r="L392" t="s">
        <v>2194</v>
      </c>
      <c r="M392" s="204">
        <v>4</v>
      </c>
      <c r="N392" s="204"/>
    </row>
    <row r="393" spans="1:14" ht="14.25" customHeight="1">
      <c r="A393" t="s">
        <v>2195</v>
      </c>
      <c r="B393" t="s">
        <v>414</v>
      </c>
      <c r="C393" t="s">
        <v>414</v>
      </c>
      <c r="D393" t="s">
        <v>431</v>
      </c>
      <c r="E393" t="s">
        <v>114</v>
      </c>
      <c r="F393" t="s">
        <v>313</v>
      </c>
      <c r="G393" t="s">
        <v>432</v>
      </c>
      <c r="H393" t="s">
        <v>334</v>
      </c>
      <c r="I393" t="s">
        <v>335</v>
      </c>
      <c r="J393" s="104">
        <v>28.55</v>
      </c>
      <c r="K393" t="s">
        <v>336</v>
      </c>
      <c r="L393" t="s">
        <v>2194</v>
      </c>
      <c r="M393" s="204">
        <v>4</v>
      </c>
      <c r="N393" s="204"/>
    </row>
    <row r="394" spans="1:14" ht="14.25" customHeight="1">
      <c r="A394" t="s">
        <v>2195</v>
      </c>
      <c r="B394" t="s">
        <v>414</v>
      </c>
      <c r="C394" t="s">
        <v>414</v>
      </c>
      <c r="D394" t="s">
        <v>433</v>
      </c>
      <c r="E394" t="s">
        <v>114</v>
      </c>
      <c r="F394" t="s">
        <v>313</v>
      </c>
      <c r="G394" t="s">
        <v>434</v>
      </c>
      <c r="H394" t="s">
        <v>334</v>
      </c>
      <c r="I394" t="s">
        <v>335</v>
      </c>
      <c r="J394" s="104">
        <v>38.33</v>
      </c>
      <c r="K394" t="s">
        <v>336</v>
      </c>
      <c r="L394" t="s">
        <v>2194</v>
      </c>
      <c r="M394" s="204">
        <v>4</v>
      </c>
      <c r="N394" s="204"/>
    </row>
    <row r="395" spans="1:14" ht="14.25" customHeight="1">
      <c r="A395" t="s">
        <v>2195</v>
      </c>
      <c r="B395" t="s">
        <v>414</v>
      </c>
      <c r="C395" t="s">
        <v>414</v>
      </c>
      <c r="D395" t="s">
        <v>435</v>
      </c>
      <c r="E395" t="s">
        <v>114</v>
      </c>
      <c r="F395" t="s">
        <v>313</v>
      </c>
      <c r="G395" t="s">
        <v>360</v>
      </c>
      <c r="H395" t="s">
        <v>334</v>
      </c>
      <c r="I395" t="s">
        <v>335</v>
      </c>
      <c r="J395" s="104">
        <v>25.76</v>
      </c>
      <c r="K395" t="s">
        <v>336</v>
      </c>
      <c r="L395" t="s">
        <v>2194</v>
      </c>
      <c r="M395" s="204">
        <v>4</v>
      </c>
      <c r="N395" s="204"/>
    </row>
    <row r="396" spans="1:14" ht="14.25" customHeight="1">
      <c r="A396" t="s">
        <v>2195</v>
      </c>
      <c r="B396" t="s">
        <v>414</v>
      </c>
      <c r="C396" t="s">
        <v>414</v>
      </c>
      <c r="D396" t="s">
        <v>458</v>
      </c>
      <c r="E396" t="s">
        <v>114</v>
      </c>
      <c r="F396" t="s">
        <v>313</v>
      </c>
      <c r="G396" t="s">
        <v>459</v>
      </c>
      <c r="H396" t="s">
        <v>334</v>
      </c>
      <c r="I396" t="s">
        <v>335</v>
      </c>
      <c r="J396" s="104">
        <v>28.73</v>
      </c>
      <c r="K396" t="s">
        <v>336</v>
      </c>
      <c r="L396" t="s">
        <v>2194</v>
      </c>
      <c r="M396" s="204">
        <v>4</v>
      </c>
      <c r="N396" s="204"/>
    </row>
    <row r="397" spans="1:14" ht="14.25" customHeight="1">
      <c r="A397" s="215" t="s">
        <v>2195</v>
      </c>
      <c r="B397" s="215" t="s">
        <v>414</v>
      </c>
      <c r="C397" s="215" t="s">
        <v>414</v>
      </c>
      <c r="D397" s="216" t="s">
        <v>503</v>
      </c>
      <c r="E397" t="s">
        <v>359</v>
      </c>
      <c r="F397" t="s">
        <v>311</v>
      </c>
      <c r="G397" t="s">
        <v>333</v>
      </c>
      <c r="H397" t="s">
        <v>360</v>
      </c>
      <c r="I397" t="s">
        <v>335</v>
      </c>
      <c r="J397" s="104">
        <v>32.228995326080103</v>
      </c>
      <c r="K397" s="216" t="s">
        <v>418</v>
      </c>
      <c r="L397" t="s">
        <v>2194</v>
      </c>
      <c r="M397" s="204">
        <v>2.6666666666666665</v>
      </c>
      <c r="N397" s="204"/>
    </row>
    <row r="398" spans="1:14" ht="14.25" customHeight="1">
      <c r="A398" s="215" t="s">
        <v>2195</v>
      </c>
      <c r="B398" s="215" t="s">
        <v>414</v>
      </c>
      <c r="C398" s="215" t="s">
        <v>414</v>
      </c>
      <c r="D398" s="216" t="s">
        <v>503</v>
      </c>
      <c r="E398" t="s">
        <v>359</v>
      </c>
      <c r="F398" t="s">
        <v>313</v>
      </c>
      <c r="G398" t="s">
        <v>333</v>
      </c>
      <c r="H398" t="s">
        <v>360</v>
      </c>
      <c r="I398" t="s">
        <v>335</v>
      </c>
      <c r="J398" s="104">
        <v>33.847960408588001</v>
      </c>
      <c r="K398" s="216" t="s">
        <v>418</v>
      </c>
      <c r="L398" t="s">
        <v>2194</v>
      </c>
      <c r="M398" s="204">
        <v>2.6666666666666665</v>
      </c>
      <c r="N398" s="204"/>
    </row>
    <row r="399" spans="1:14" ht="14.25" customHeight="1">
      <c r="A399" s="215" t="s">
        <v>2195</v>
      </c>
      <c r="B399" s="215" t="s">
        <v>414</v>
      </c>
      <c r="C399" s="215" t="s">
        <v>414</v>
      </c>
      <c r="D399" s="216" t="s">
        <v>503</v>
      </c>
      <c r="E399" t="s">
        <v>359</v>
      </c>
      <c r="F399" t="s">
        <v>144</v>
      </c>
      <c r="G399" t="s">
        <v>333</v>
      </c>
      <c r="H399" t="s">
        <v>360</v>
      </c>
      <c r="I399" t="s">
        <v>335</v>
      </c>
      <c r="J399" s="104">
        <v>1.05600978747339</v>
      </c>
      <c r="K399" s="216" t="s">
        <v>418</v>
      </c>
      <c r="L399" t="s">
        <v>2194</v>
      </c>
      <c r="M399" s="204">
        <v>2.6666666666666665</v>
      </c>
      <c r="N399" s="204"/>
    </row>
    <row r="400" spans="1:14" ht="14.25" customHeight="1">
      <c r="A400" s="215" t="s">
        <v>2195</v>
      </c>
      <c r="B400" s="215" t="s">
        <v>414</v>
      </c>
      <c r="C400" s="215" t="s">
        <v>414</v>
      </c>
      <c r="D400" s="216" t="s">
        <v>503</v>
      </c>
      <c r="E400" t="s">
        <v>359</v>
      </c>
      <c r="F400" t="s">
        <v>147</v>
      </c>
      <c r="G400" t="s">
        <v>333</v>
      </c>
      <c r="H400" t="s">
        <v>360</v>
      </c>
      <c r="I400" t="s">
        <v>335</v>
      </c>
      <c r="J400" s="104">
        <v>0.22342902000000001</v>
      </c>
      <c r="K400" s="216" t="s">
        <v>418</v>
      </c>
      <c r="L400" t="s">
        <v>2194</v>
      </c>
      <c r="M400" s="204">
        <v>2.6666666666666665</v>
      </c>
      <c r="N400" s="204"/>
    </row>
    <row r="401" spans="1:14" ht="14.25" customHeight="1">
      <c r="A401" s="215" t="s">
        <v>2195</v>
      </c>
      <c r="B401" s="215" t="s">
        <v>414</v>
      </c>
      <c r="C401" s="215" t="s">
        <v>414</v>
      </c>
      <c r="D401" s="216" t="s">
        <v>503</v>
      </c>
      <c r="E401" t="s">
        <v>359</v>
      </c>
      <c r="F401" t="s">
        <v>150</v>
      </c>
      <c r="G401" t="s">
        <v>333</v>
      </c>
      <c r="H401" t="s">
        <v>360</v>
      </c>
      <c r="I401" t="s">
        <v>335</v>
      </c>
      <c r="J401" s="104">
        <v>0.33952627503451899</v>
      </c>
      <c r="K401" s="216" t="s">
        <v>418</v>
      </c>
      <c r="L401" t="s">
        <v>2194</v>
      </c>
      <c r="M401" s="204">
        <v>2.6666666666666665</v>
      </c>
      <c r="N401" s="204"/>
    </row>
    <row r="402" spans="1:14" ht="14.25" customHeight="1">
      <c r="A402" t="s">
        <v>2195</v>
      </c>
      <c r="B402" t="s">
        <v>414</v>
      </c>
      <c r="C402" t="s">
        <v>414</v>
      </c>
      <c r="D402" s="216" t="s">
        <v>504</v>
      </c>
      <c r="E402" t="s">
        <v>359</v>
      </c>
      <c r="F402" t="s">
        <v>311</v>
      </c>
      <c r="G402" t="s">
        <v>333</v>
      </c>
      <c r="H402" t="s">
        <v>360</v>
      </c>
      <c r="I402" t="s">
        <v>335</v>
      </c>
      <c r="J402" s="104">
        <v>23.1917547349972</v>
      </c>
      <c r="K402" s="216" t="s">
        <v>390</v>
      </c>
      <c r="L402" t="s">
        <v>2194</v>
      </c>
      <c r="M402" s="204">
        <v>2.6666666666666665</v>
      </c>
      <c r="N402" s="204"/>
    </row>
    <row r="403" spans="1:14" ht="14.25" customHeight="1">
      <c r="A403" t="s">
        <v>2195</v>
      </c>
      <c r="B403" t="s">
        <v>414</v>
      </c>
      <c r="C403" t="s">
        <v>414</v>
      </c>
      <c r="D403" s="216" t="s">
        <v>504</v>
      </c>
      <c r="E403" t="s">
        <v>359</v>
      </c>
      <c r="F403" t="s">
        <v>313</v>
      </c>
      <c r="G403" t="s">
        <v>333</v>
      </c>
      <c r="H403" t="s">
        <v>360</v>
      </c>
      <c r="I403" t="s">
        <v>335</v>
      </c>
      <c r="J403" s="104">
        <v>24.582966603270499</v>
      </c>
      <c r="K403" s="216" t="s">
        <v>390</v>
      </c>
      <c r="L403" t="s">
        <v>2194</v>
      </c>
      <c r="M403" s="204">
        <v>2.6666666666666665</v>
      </c>
      <c r="N403" s="204"/>
    </row>
    <row r="404" spans="1:14" ht="14.25" customHeight="1">
      <c r="A404" t="s">
        <v>2195</v>
      </c>
      <c r="B404" t="s">
        <v>414</v>
      </c>
      <c r="C404" t="s">
        <v>414</v>
      </c>
      <c r="D404" s="216" t="s">
        <v>504</v>
      </c>
      <c r="E404" t="s">
        <v>359</v>
      </c>
      <c r="F404" t="s">
        <v>144</v>
      </c>
      <c r="G404" t="s">
        <v>333</v>
      </c>
      <c r="H404" t="s">
        <v>360</v>
      </c>
      <c r="I404" t="s">
        <v>335</v>
      </c>
      <c r="J404" s="104">
        <v>0.87875755600655703</v>
      </c>
      <c r="K404" s="216" t="s">
        <v>390</v>
      </c>
      <c r="L404" t="s">
        <v>2194</v>
      </c>
      <c r="M404" s="204">
        <v>2.6666666666666665</v>
      </c>
      <c r="N404" s="204"/>
    </row>
    <row r="405" spans="1:14" ht="14.25" customHeight="1">
      <c r="A405" t="s">
        <v>2195</v>
      </c>
      <c r="B405" t="s">
        <v>414</v>
      </c>
      <c r="C405" t="s">
        <v>414</v>
      </c>
      <c r="D405" s="216" t="s">
        <v>504</v>
      </c>
      <c r="E405" t="s">
        <v>359</v>
      </c>
      <c r="F405" t="s">
        <v>147</v>
      </c>
      <c r="G405" t="s">
        <v>333</v>
      </c>
      <c r="H405" t="s">
        <v>360</v>
      </c>
      <c r="I405" t="s">
        <v>335</v>
      </c>
      <c r="J405" s="104">
        <v>0.22342902000000001</v>
      </c>
      <c r="K405" s="216" t="s">
        <v>390</v>
      </c>
      <c r="L405" t="s">
        <v>2194</v>
      </c>
      <c r="M405" s="204">
        <v>2.6666666666666665</v>
      </c>
      <c r="N405" s="204"/>
    </row>
    <row r="406" spans="1:14" ht="14.25" customHeight="1">
      <c r="A406" t="s">
        <v>2195</v>
      </c>
      <c r="B406" t="s">
        <v>414</v>
      </c>
      <c r="C406" t="s">
        <v>414</v>
      </c>
      <c r="D406" s="216" t="s">
        <v>504</v>
      </c>
      <c r="E406" t="s">
        <v>359</v>
      </c>
      <c r="F406" t="s">
        <v>150</v>
      </c>
      <c r="G406" t="s">
        <v>333</v>
      </c>
      <c r="H406" t="s">
        <v>360</v>
      </c>
      <c r="I406" t="s">
        <v>335</v>
      </c>
      <c r="J406" s="104">
        <v>0.28902529226669699</v>
      </c>
      <c r="K406" s="216" t="s">
        <v>390</v>
      </c>
      <c r="L406" t="s">
        <v>2194</v>
      </c>
      <c r="M406" s="204">
        <v>2.6666666666666665</v>
      </c>
      <c r="N406" s="204"/>
    </row>
    <row r="407" spans="1:14" ht="14.25" customHeight="1">
      <c r="A407" t="s">
        <v>2195</v>
      </c>
      <c r="B407" t="s">
        <v>414</v>
      </c>
      <c r="C407" t="s">
        <v>414</v>
      </c>
      <c r="D407" t="s">
        <v>474</v>
      </c>
      <c r="E407" t="s">
        <v>120</v>
      </c>
      <c r="F407" t="s">
        <v>136</v>
      </c>
      <c r="G407" t="s">
        <v>2200</v>
      </c>
      <c r="H407" t="s">
        <v>334</v>
      </c>
      <c r="I407" t="s">
        <v>205</v>
      </c>
      <c r="J407" s="297">
        <v>8.5353149199999994</v>
      </c>
      <c r="K407" t="s">
        <v>365</v>
      </c>
      <c r="L407" t="s">
        <v>2194</v>
      </c>
      <c r="M407" s="204">
        <v>2.7</v>
      </c>
      <c r="N407" s="204"/>
    </row>
    <row r="408" spans="1:14" ht="14.25" customHeight="1">
      <c r="A408" t="s">
        <v>2195</v>
      </c>
      <c r="B408" t="s">
        <v>414</v>
      </c>
      <c r="C408" t="s">
        <v>414</v>
      </c>
      <c r="D408" t="s">
        <v>474</v>
      </c>
      <c r="E408" t="s">
        <v>120</v>
      </c>
      <c r="F408" t="s">
        <v>139</v>
      </c>
      <c r="G408" t="s">
        <v>2200</v>
      </c>
      <c r="H408" t="s">
        <v>334</v>
      </c>
      <c r="I408" t="s">
        <v>205</v>
      </c>
      <c r="J408" s="297">
        <v>16.406910795000002</v>
      </c>
      <c r="K408" t="s">
        <v>365</v>
      </c>
      <c r="L408" t="s">
        <v>2194</v>
      </c>
      <c r="M408" s="204">
        <v>2.7</v>
      </c>
      <c r="N408" s="204"/>
    </row>
    <row r="409" spans="1:14" ht="14.25" customHeight="1">
      <c r="A409" t="s">
        <v>2195</v>
      </c>
      <c r="B409" t="s">
        <v>414</v>
      </c>
      <c r="C409" t="s">
        <v>414</v>
      </c>
      <c r="D409" t="s">
        <v>474</v>
      </c>
      <c r="E409" t="s">
        <v>120</v>
      </c>
      <c r="F409" t="s">
        <v>142</v>
      </c>
      <c r="G409" t="s">
        <v>2200</v>
      </c>
      <c r="H409" t="s">
        <v>334</v>
      </c>
      <c r="I409" t="s">
        <v>205</v>
      </c>
      <c r="J409" s="297">
        <v>36.729728549999997</v>
      </c>
      <c r="K409" t="s">
        <v>365</v>
      </c>
      <c r="L409" t="s">
        <v>2194</v>
      </c>
      <c r="M409" s="204">
        <v>2.7</v>
      </c>
      <c r="N409" s="204"/>
    </row>
    <row r="410" spans="1:14" ht="14.25" customHeight="1">
      <c r="A410" t="s">
        <v>2195</v>
      </c>
      <c r="B410" t="s">
        <v>414</v>
      </c>
      <c r="C410" t="s">
        <v>414</v>
      </c>
      <c r="D410" t="s">
        <v>474</v>
      </c>
      <c r="E410" t="s">
        <v>120</v>
      </c>
      <c r="F410" t="s">
        <v>311</v>
      </c>
      <c r="G410" t="s">
        <v>2200</v>
      </c>
      <c r="H410" t="s">
        <v>334</v>
      </c>
      <c r="I410" t="s">
        <v>205</v>
      </c>
      <c r="J410" s="297">
        <v>61.671954264999997</v>
      </c>
      <c r="K410" t="s">
        <v>365</v>
      </c>
      <c r="L410" t="s">
        <v>2194</v>
      </c>
      <c r="M410" s="204">
        <v>2.7</v>
      </c>
      <c r="N410" s="204"/>
    </row>
    <row r="411" spans="1:14" ht="14.25" customHeight="1">
      <c r="A411" t="s">
        <v>2195</v>
      </c>
      <c r="B411" t="s">
        <v>414</v>
      </c>
      <c r="C411" t="s">
        <v>414</v>
      </c>
      <c r="D411" t="s">
        <v>474</v>
      </c>
      <c r="E411" t="s">
        <v>120</v>
      </c>
      <c r="F411" t="s">
        <v>136</v>
      </c>
      <c r="G411" t="s">
        <v>2200</v>
      </c>
      <c r="H411" t="s">
        <v>334</v>
      </c>
      <c r="I411" t="s">
        <v>477</v>
      </c>
      <c r="J411" s="297">
        <v>24.220357849999999</v>
      </c>
      <c r="K411" t="s">
        <v>365</v>
      </c>
      <c r="L411" t="s">
        <v>2194</v>
      </c>
      <c r="M411" s="204">
        <v>2.7</v>
      </c>
      <c r="N411" s="204"/>
    </row>
    <row r="412" spans="1:14" ht="14.25" customHeight="1">
      <c r="A412" t="s">
        <v>2195</v>
      </c>
      <c r="B412" t="s">
        <v>414</v>
      </c>
      <c r="C412" t="s">
        <v>414</v>
      </c>
      <c r="D412" t="s">
        <v>474</v>
      </c>
      <c r="E412" t="s">
        <v>120</v>
      </c>
      <c r="F412" t="s">
        <v>139</v>
      </c>
      <c r="G412" t="s">
        <v>2200</v>
      </c>
      <c r="H412" t="s">
        <v>334</v>
      </c>
      <c r="I412" t="s">
        <v>477</v>
      </c>
      <c r="J412" s="297">
        <v>22.587682449999999</v>
      </c>
      <c r="K412" t="s">
        <v>365</v>
      </c>
      <c r="L412" t="s">
        <v>2194</v>
      </c>
      <c r="M412" s="204">
        <v>2.7</v>
      </c>
      <c r="N412" s="204"/>
    </row>
    <row r="413" spans="1:14" ht="14.25" customHeight="1">
      <c r="A413" t="s">
        <v>2195</v>
      </c>
      <c r="B413" t="s">
        <v>414</v>
      </c>
      <c r="C413" t="s">
        <v>414</v>
      </c>
      <c r="D413" t="s">
        <v>474</v>
      </c>
      <c r="E413" t="s">
        <v>120</v>
      </c>
      <c r="F413" t="s">
        <v>142</v>
      </c>
      <c r="G413" t="s">
        <v>2200</v>
      </c>
      <c r="H413" t="s">
        <v>334</v>
      </c>
      <c r="I413" t="s">
        <v>477</v>
      </c>
      <c r="J413" s="297">
        <v>43.876842000000003</v>
      </c>
      <c r="K413" t="s">
        <v>365</v>
      </c>
      <c r="L413" t="s">
        <v>2194</v>
      </c>
      <c r="M413" s="204">
        <v>2.7</v>
      </c>
      <c r="N413" s="204"/>
    </row>
    <row r="414" spans="1:14" ht="14.25" customHeight="1">
      <c r="A414" t="s">
        <v>2195</v>
      </c>
      <c r="B414" t="s">
        <v>414</v>
      </c>
      <c r="C414" t="s">
        <v>414</v>
      </c>
      <c r="D414" t="s">
        <v>474</v>
      </c>
      <c r="E414" t="s">
        <v>120</v>
      </c>
      <c r="F414" t="s">
        <v>311</v>
      </c>
      <c r="G414" t="s">
        <v>2200</v>
      </c>
      <c r="H414" t="s">
        <v>334</v>
      </c>
      <c r="I414" t="s">
        <v>477</v>
      </c>
      <c r="J414" s="297">
        <v>90.684882299999998</v>
      </c>
      <c r="K414" t="s">
        <v>365</v>
      </c>
      <c r="L414" t="s">
        <v>2194</v>
      </c>
      <c r="M414" s="204">
        <v>2.7</v>
      </c>
      <c r="N414" s="204"/>
    </row>
    <row r="415" spans="1:14" ht="14.25" customHeight="1">
      <c r="A415" t="s">
        <v>2195</v>
      </c>
      <c r="B415" t="s">
        <v>414</v>
      </c>
      <c r="C415" t="s">
        <v>414</v>
      </c>
      <c r="D415" t="s">
        <v>474</v>
      </c>
      <c r="E415" t="s">
        <v>120</v>
      </c>
      <c r="F415" t="s">
        <v>136</v>
      </c>
      <c r="G415" t="s">
        <v>2200</v>
      </c>
      <c r="H415" t="s">
        <v>334</v>
      </c>
      <c r="I415" t="s">
        <v>478</v>
      </c>
      <c r="J415" s="297">
        <v>0.93890609400000002</v>
      </c>
      <c r="K415" t="s">
        <v>365</v>
      </c>
      <c r="L415" t="s">
        <v>2194</v>
      </c>
      <c r="M415" s="204">
        <v>2.7</v>
      </c>
      <c r="N415" s="204"/>
    </row>
    <row r="416" spans="1:14" ht="14.25" customHeight="1">
      <c r="A416" t="s">
        <v>2195</v>
      </c>
      <c r="B416" t="s">
        <v>414</v>
      </c>
      <c r="C416" t="s">
        <v>414</v>
      </c>
      <c r="D416" t="s">
        <v>474</v>
      </c>
      <c r="E416" t="s">
        <v>120</v>
      </c>
      <c r="F416" t="s">
        <v>139</v>
      </c>
      <c r="G416" t="s">
        <v>2200</v>
      </c>
      <c r="H416" t="s">
        <v>334</v>
      </c>
      <c r="I416" t="s">
        <v>478</v>
      </c>
      <c r="J416" s="297">
        <v>15.282170239999999</v>
      </c>
      <c r="K416" t="s">
        <v>365</v>
      </c>
      <c r="L416" t="s">
        <v>2194</v>
      </c>
      <c r="M416" s="204">
        <v>2.7</v>
      </c>
      <c r="N416" s="204"/>
    </row>
    <row r="417" spans="1:14" ht="14.25" customHeight="1">
      <c r="A417" t="s">
        <v>2195</v>
      </c>
      <c r="B417" t="s">
        <v>414</v>
      </c>
      <c r="C417" t="s">
        <v>414</v>
      </c>
      <c r="D417" t="s">
        <v>474</v>
      </c>
      <c r="E417" t="s">
        <v>120</v>
      </c>
      <c r="F417" t="s">
        <v>142</v>
      </c>
      <c r="G417" t="s">
        <v>2200</v>
      </c>
      <c r="H417" t="s">
        <v>334</v>
      </c>
      <c r="I417" t="s">
        <v>478</v>
      </c>
      <c r="J417" s="297">
        <v>39.12263755</v>
      </c>
      <c r="K417" t="s">
        <v>365</v>
      </c>
      <c r="L417" t="s">
        <v>2194</v>
      </c>
      <c r="M417" s="204">
        <v>2.7</v>
      </c>
      <c r="N417" s="204"/>
    </row>
    <row r="418" spans="1:14" ht="14.25" customHeight="1">
      <c r="A418" t="s">
        <v>2195</v>
      </c>
      <c r="B418" t="s">
        <v>414</v>
      </c>
      <c r="C418" t="s">
        <v>414</v>
      </c>
      <c r="D418" t="s">
        <v>474</v>
      </c>
      <c r="E418" t="s">
        <v>120</v>
      </c>
      <c r="F418" t="s">
        <v>311</v>
      </c>
      <c r="G418" t="s">
        <v>2200</v>
      </c>
      <c r="H418" t="s">
        <v>334</v>
      </c>
      <c r="I418" t="s">
        <v>478</v>
      </c>
      <c r="J418" s="297">
        <v>55.343713884000003</v>
      </c>
      <c r="K418" t="s">
        <v>365</v>
      </c>
      <c r="L418" t="s">
        <v>2194</v>
      </c>
      <c r="M418" s="204">
        <v>2.7</v>
      </c>
      <c r="N418" s="204"/>
    </row>
    <row r="419" spans="1:14" ht="14.25" customHeight="1">
      <c r="A419" t="s">
        <v>2195</v>
      </c>
      <c r="B419" t="s">
        <v>414</v>
      </c>
      <c r="C419" t="s">
        <v>414</v>
      </c>
      <c r="D419" t="s">
        <v>474</v>
      </c>
      <c r="E419" t="s">
        <v>120</v>
      </c>
      <c r="F419" t="s">
        <v>136</v>
      </c>
      <c r="G419" t="s">
        <v>2200</v>
      </c>
      <c r="H419" t="s">
        <v>334</v>
      </c>
      <c r="I419" t="s">
        <v>476</v>
      </c>
      <c r="J419" s="297">
        <v>0.28620821549999997</v>
      </c>
      <c r="K419" t="s">
        <v>365</v>
      </c>
      <c r="L419" t="s">
        <v>2194</v>
      </c>
      <c r="M419" s="204">
        <v>2.7</v>
      </c>
      <c r="N419" s="204"/>
    </row>
    <row r="420" spans="1:14" ht="14.25" customHeight="1">
      <c r="A420" t="s">
        <v>2195</v>
      </c>
      <c r="B420" t="s">
        <v>414</v>
      </c>
      <c r="C420" t="s">
        <v>414</v>
      </c>
      <c r="D420" t="s">
        <v>474</v>
      </c>
      <c r="E420" t="s">
        <v>120</v>
      </c>
      <c r="F420" t="s">
        <v>139</v>
      </c>
      <c r="G420" t="s">
        <v>2200</v>
      </c>
      <c r="H420" t="s">
        <v>334</v>
      </c>
      <c r="I420" t="s">
        <v>476</v>
      </c>
      <c r="J420" s="297">
        <v>6.5541216049999997</v>
      </c>
      <c r="K420" t="s">
        <v>365</v>
      </c>
      <c r="L420" t="s">
        <v>2194</v>
      </c>
      <c r="M420" s="204">
        <v>2.7</v>
      </c>
      <c r="N420" s="204"/>
    </row>
    <row r="421" spans="1:14" ht="14.25" customHeight="1">
      <c r="A421" t="s">
        <v>2195</v>
      </c>
      <c r="B421" t="s">
        <v>414</v>
      </c>
      <c r="C421" t="s">
        <v>414</v>
      </c>
      <c r="D421" t="s">
        <v>474</v>
      </c>
      <c r="E421" t="s">
        <v>120</v>
      </c>
      <c r="F421" t="s">
        <v>142</v>
      </c>
      <c r="G421" t="s">
        <v>2200</v>
      </c>
      <c r="H421" t="s">
        <v>334</v>
      </c>
      <c r="I421" t="s">
        <v>476</v>
      </c>
      <c r="J421" s="297">
        <v>12.287045109999999</v>
      </c>
      <c r="K421" t="s">
        <v>365</v>
      </c>
      <c r="L421" t="s">
        <v>2194</v>
      </c>
      <c r="M421" s="204">
        <v>2.7</v>
      </c>
      <c r="N421" s="204"/>
    </row>
    <row r="422" spans="1:14" ht="14.25" customHeight="1">
      <c r="A422" t="s">
        <v>2195</v>
      </c>
      <c r="B422" t="s">
        <v>414</v>
      </c>
      <c r="C422" t="s">
        <v>414</v>
      </c>
      <c r="D422" t="s">
        <v>474</v>
      </c>
      <c r="E422" t="s">
        <v>120</v>
      </c>
      <c r="F422" t="s">
        <v>311</v>
      </c>
      <c r="G422" t="s">
        <v>2200</v>
      </c>
      <c r="H422" t="s">
        <v>334</v>
      </c>
      <c r="I422" t="s">
        <v>476</v>
      </c>
      <c r="J422" s="297">
        <v>19.1273749305</v>
      </c>
      <c r="K422" t="s">
        <v>365</v>
      </c>
      <c r="L422" t="s">
        <v>2194</v>
      </c>
      <c r="M422" s="204">
        <v>2.7</v>
      </c>
      <c r="N422" s="204"/>
    </row>
    <row r="423" spans="1:14" ht="14.25" customHeight="1">
      <c r="A423" t="s">
        <v>2195</v>
      </c>
      <c r="B423" t="s">
        <v>414</v>
      </c>
      <c r="C423" t="s">
        <v>414</v>
      </c>
      <c r="D423" t="s">
        <v>474</v>
      </c>
      <c r="E423" t="s">
        <v>120</v>
      </c>
      <c r="F423" t="s">
        <v>136</v>
      </c>
      <c r="G423" t="s">
        <v>475</v>
      </c>
      <c r="H423" t="s">
        <v>334</v>
      </c>
      <c r="I423" t="s">
        <v>205</v>
      </c>
      <c r="J423" s="297">
        <v>0.21006166949999999</v>
      </c>
      <c r="K423" t="s">
        <v>365</v>
      </c>
      <c r="L423" t="s">
        <v>2194</v>
      </c>
      <c r="M423" s="204">
        <v>2.7</v>
      </c>
      <c r="N423" s="204"/>
    </row>
    <row r="424" spans="1:14" ht="14.25" customHeight="1">
      <c r="A424" t="s">
        <v>2195</v>
      </c>
      <c r="B424" t="s">
        <v>414</v>
      </c>
      <c r="C424" t="s">
        <v>414</v>
      </c>
      <c r="D424" t="s">
        <v>474</v>
      </c>
      <c r="E424" t="s">
        <v>120</v>
      </c>
      <c r="F424" t="s">
        <v>139</v>
      </c>
      <c r="G424" t="s">
        <v>475</v>
      </c>
      <c r="H424" t="s">
        <v>334</v>
      </c>
      <c r="I424" t="s">
        <v>205</v>
      </c>
      <c r="J424" s="297">
        <v>22.160868099999998</v>
      </c>
      <c r="K424" t="s">
        <v>365</v>
      </c>
      <c r="L424" t="s">
        <v>2194</v>
      </c>
      <c r="M424" s="204">
        <v>2.7</v>
      </c>
      <c r="N424" s="204"/>
    </row>
    <row r="425" spans="1:14" ht="14.25" customHeight="1">
      <c r="A425" t="s">
        <v>2195</v>
      </c>
      <c r="B425" t="s">
        <v>414</v>
      </c>
      <c r="C425" t="s">
        <v>414</v>
      </c>
      <c r="D425" t="s">
        <v>474</v>
      </c>
      <c r="E425" t="s">
        <v>120</v>
      </c>
      <c r="F425" t="s">
        <v>142</v>
      </c>
      <c r="G425" t="s">
        <v>475</v>
      </c>
      <c r="H425" t="s">
        <v>334</v>
      </c>
      <c r="I425" t="s">
        <v>205</v>
      </c>
      <c r="J425" s="297">
        <v>47.071402749999997</v>
      </c>
      <c r="K425" t="s">
        <v>365</v>
      </c>
      <c r="L425" t="s">
        <v>2194</v>
      </c>
      <c r="M425" s="204">
        <v>2.7</v>
      </c>
      <c r="N425" s="204"/>
    </row>
    <row r="426" spans="1:14" ht="14.25" customHeight="1">
      <c r="A426" t="s">
        <v>2195</v>
      </c>
      <c r="B426" t="s">
        <v>414</v>
      </c>
      <c r="C426" t="s">
        <v>414</v>
      </c>
      <c r="D426" t="s">
        <v>474</v>
      </c>
      <c r="E426" t="s">
        <v>120</v>
      </c>
      <c r="F426" t="s">
        <v>311</v>
      </c>
      <c r="G426" t="s">
        <v>475</v>
      </c>
      <c r="H426" t="s">
        <v>334</v>
      </c>
      <c r="I426" t="s">
        <v>205</v>
      </c>
      <c r="J426" s="297">
        <v>69.442332519499999</v>
      </c>
      <c r="K426" t="s">
        <v>365</v>
      </c>
      <c r="L426" t="s">
        <v>2194</v>
      </c>
      <c r="M426" s="204">
        <v>2.7</v>
      </c>
      <c r="N426" s="204"/>
    </row>
    <row r="427" spans="1:14" ht="14.25" customHeight="1">
      <c r="A427" t="s">
        <v>2195</v>
      </c>
      <c r="B427" t="s">
        <v>414</v>
      </c>
      <c r="C427" t="s">
        <v>414</v>
      </c>
      <c r="D427" t="s">
        <v>474</v>
      </c>
      <c r="E427" t="s">
        <v>120</v>
      </c>
      <c r="F427" t="s">
        <v>136</v>
      </c>
      <c r="G427" t="s">
        <v>475</v>
      </c>
      <c r="H427" t="s">
        <v>334</v>
      </c>
      <c r="I427" t="s">
        <v>477</v>
      </c>
      <c r="J427" s="297">
        <v>8.1688072400000006E-2</v>
      </c>
      <c r="K427" t="s">
        <v>365</v>
      </c>
      <c r="L427" t="s">
        <v>2194</v>
      </c>
      <c r="M427" s="204">
        <v>2.7</v>
      </c>
      <c r="N427" s="204"/>
    </row>
    <row r="428" spans="1:14" ht="14.25" customHeight="1">
      <c r="A428" t="s">
        <v>2195</v>
      </c>
      <c r="B428" t="s">
        <v>414</v>
      </c>
      <c r="C428" t="s">
        <v>414</v>
      </c>
      <c r="D428" t="s">
        <v>474</v>
      </c>
      <c r="E428" t="s">
        <v>120</v>
      </c>
      <c r="F428" t="s">
        <v>139</v>
      </c>
      <c r="G428" t="s">
        <v>475</v>
      </c>
      <c r="H428" t="s">
        <v>334</v>
      </c>
      <c r="I428" t="s">
        <v>477</v>
      </c>
      <c r="J428" s="297">
        <v>39.512957</v>
      </c>
      <c r="K428" t="s">
        <v>365</v>
      </c>
      <c r="L428" t="s">
        <v>2194</v>
      </c>
      <c r="M428" s="204">
        <v>2.7</v>
      </c>
      <c r="N428" s="204"/>
    </row>
    <row r="429" spans="1:14" ht="14.25" customHeight="1">
      <c r="A429" t="s">
        <v>2195</v>
      </c>
      <c r="B429" t="s">
        <v>414</v>
      </c>
      <c r="C429" t="s">
        <v>414</v>
      </c>
      <c r="D429" t="s">
        <v>474</v>
      </c>
      <c r="E429" t="s">
        <v>120</v>
      </c>
      <c r="F429" t="s">
        <v>142</v>
      </c>
      <c r="G429" t="s">
        <v>475</v>
      </c>
      <c r="H429" t="s">
        <v>334</v>
      </c>
      <c r="I429" t="s">
        <v>477</v>
      </c>
      <c r="J429" s="297">
        <v>61.617302000000002</v>
      </c>
      <c r="K429" t="s">
        <v>365</v>
      </c>
      <c r="L429" t="s">
        <v>2194</v>
      </c>
      <c r="M429" s="204">
        <v>2.7</v>
      </c>
      <c r="N429" s="204"/>
    </row>
    <row r="430" spans="1:14" ht="14.25" customHeight="1">
      <c r="A430" t="s">
        <v>2195</v>
      </c>
      <c r="B430" t="s">
        <v>414</v>
      </c>
      <c r="C430" t="s">
        <v>414</v>
      </c>
      <c r="D430" t="s">
        <v>474</v>
      </c>
      <c r="E430" t="s">
        <v>120</v>
      </c>
      <c r="F430" t="s">
        <v>311</v>
      </c>
      <c r="G430" t="s">
        <v>475</v>
      </c>
      <c r="H430" t="s">
        <v>334</v>
      </c>
      <c r="I430" t="s">
        <v>477</v>
      </c>
      <c r="J430" s="297">
        <v>101.21194707239999</v>
      </c>
      <c r="K430" t="s">
        <v>365</v>
      </c>
      <c r="L430" t="s">
        <v>2194</v>
      </c>
      <c r="M430" s="204">
        <v>2.7</v>
      </c>
      <c r="N430" s="204"/>
    </row>
    <row r="431" spans="1:14" ht="14.25" customHeight="1">
      <c r="A431" t="s">
        <v>2195</v>
      </c>
      <c r="B431" t="s">
        <v>414</v>
      </c>
      <c r="C431" t="s">
        <v>414</v>
      </c>
      <c r="D431" t="s">
        <v>474</v>
      </c>
      <c r="E431" t="s">
        <v>120</v>
      </c>
      <c r="F431" t="s">
        <v>136</v>
      </c>
      <c r="G431" t="s">
        <v>475</v>
      </c>
      <c r="H431" t="s">
        <v>334</v>
      </c>
      <c r="I431" t="s">
        <v>478</v>
      </c>
      <c r="J431" s="297">
        <v>0.29831689649999998</v>
      </c>
      <c r="K431" t="s">
        <v>365</v>
      </c>
      <c r="L431" t="s">
        <v>2194</v>
      </c>
      <c r="M431" s="204">
        <v>2.7</v>
      </c>
      <c r="N431" s="204"/>
    </row>
    <row r="432" spans="1:14" ht="14.25" customHeight="1">
      <c r="A432" t="s">
        <v>2195</v>
      </c>
      <c r="B432" t="s">
        <v>414</v>
      </c>
      <c r="C432" t="s">
        <v>414</v>
      </c>
      <c r="D432" t="s">
        <v>474</v>
      </c>
      <c r="E432" t="s">
        <v>120</v>
      </c>
      <c r="F432" t="s">
        <v>139</v>
      </c>
      <c r="G432" t="s">
        <v>475</v>
      </c>
      <c r="H432" t="s">
        <v>334</v>
      </c>
      <c r="I432" t="s">
        <v>478</v>
      </c>
      <c r="J432" s="297">
        <v>17.957212890000001</v>
      </c>
      <c r="K432" t="s">
        <v>365</v>
      </c>
      <c r="L432" t="s">
        <v>2194</v>
      </c>
      <c r="M432" s="204">
        <v>2.7</v>
      </c>
      <c r="N432" s="204"/>
    </row>
    <row r="433" spans="1:14" ht="14.25" customHeight="1">
      <c r="A433" t="s">
        <v>2195</v>
      </c>
      <c r="B433" t="s">
        <v>414</v>
      </c>
      <c r="C433" t="s">
        <v>414</v>
      </c>
      <c r="D433" t="s">
        <v>474</v>
      </c>
      <c r="E433" t="s">
        <v>120</v>
      </c>
      <c r="F433" t="s">
        <v>142</v>
      </c>
      <c r="G433" t="s">
        <v>475</v>
      </c>
      <c r="H433" t="s">
        <v>334</v>
      </c>
      <c r="I433" t="s">
        <v>478</v>
      </c>
      <c r="J433" s="297">
        <v>52.245089049999997</v>
      </c>
      <c r="K433" t="s">
        <v>365</v>
      </c>
      <c r="L433" t="s">
        <v>2194</v>
      </c>
      <c r="M433" s="204">
        <v>2.7</v>
      </c>
      <c r="N433" s="204"/>
    </row>
    <row r="434" spans="1:14" ht="14.25" customHeight="1">
      <c r="A434" t="s">
        <v>2195</v>
      </c>
      <c r="B434" t="s">
        <v>414</v>
      </c>
      <c r="C434" t="s">
        <v>414</v>
      </c>
      <c r="D434" t="s">
        <v>474</v>
      </c>
      <c r="E434" t="s">
        <v>120</v>
      </c>
      <c r="F434" t="s">
        <v>311</v>
      </c>
      <c r="G434" t="s">
        <v>475</v>
      </c>
      <c r="H434" t="s">
        <v>334</v>
      </c>
      <c r="I434" t="s">
        <v>478</v>
      </c>
      <c r="J434" s="297">
        <v>70.500618836499996</v>
      </c>
      <c r="K434" t="s">
        <v>365</v>
      </c>
      <c r="L434" t="s">
        <v>2194</v>
      </c>
      <c r="M434" s="204">
        <v>2.7</v>
      </c>
      <c r="N434" s="204"/>
    </row>
    <row r="435" spans="1:14" ht="14.25" customHeight="1">
      <c r="A435" t="s">
        <v>2195</v>
      </c>
      <c r="B435" t="s">
        <v>414</v>
      </c>
      <c r="C435" t="s">
        <v>414</v>
      </c>
      <c r="D435" t="s">
        <v>474</v>
      </c>
      <c r="E435" t="s">
        <v>120</v>
      </c>
      <c r="F435" t="s">
        <v>136</v>
      </c>
      <c r="G435" t="s">
        <v>475</v>
      </c>
      <c r="H435" t="s">
        <v>334</v>
      </c>
      <c r="I435" t="s">
        <v>476</v>
      </c>
      <c r="J435" s="297">
        <v>0.1011005519</v>
      </c>
      <c r="K435" t="s">
        <v>365</v>
      </c>
      <c r="L435" t="s">
        <v>2194</v>
      </c>
      <c r="M435" s="204">
        <v>2.7</v>
      </c>
      <c r="N435" s="204"/>
    </row>
    <row r="436" spans="1:14" ht="14.25" customHeight="1">
      <c r="A436" t="s">
        <v>2195</v>
      </c>
      <c r="B436" t="s">
        <v>414</v>
      </c>
      <c r="C436" t="s">
        <v>414</v>
      </c>
      <c r="D436" t="s">
        <v>474</v>
      </c>
      <c r="E436" t="s">
        <v>120</v>
      </c>
      <c r="F436" t="s">
        <v>139</v>
      </c>
      <c r="G436" t="s">
        <v>475</v>
      </c>
      <c r="H436" t="s">
        <v>334</v>
      </c>
      <c r="I436" t="s">
        <v>476</v>
      </c>
      <c r="J436" s="297">
        <v>14.16997664</v>
      </c>
      <c r="K436" t="s">
        <v>365</v>
      </c>
      <c r="L436" t="s">
        <v>2194</v>
      </c>
      <c r="M436" s="204">
        <v>2.7</v>
      </c>
      <c r="N436" s="204"/>
    </row>
    <row r="437" spans="1:14" ht="14.25" customHeight="1">
      <c r="A437" t="s">
        <v>2195</v>
      </c>
      <c r="B437" t="s">
        <v>414</v>
      </c>
      <c r="C437" t="s">
        <v>414</v>
      </c>
      <c r="D437" t="s">
        <v>474</v>
      </c>
      <c r="E437" t="s">
        <v>120</v>
      </c>
      <c r="F437" t="s">
        <v>142</v>
      </c>
      <c r="G437" t="s">
        <v>475</v>
      </c>
      <c r="H437" t="s">
        <v>334</v>
      </c>
      <c r="I437" t="s">
        <v>476</v>
      </c>
      <c r="J437" s="297">
        <v>14.795891409999999</v>
      </c>
      <c r="K437" t="s">
        <v>365</v>
      </c>
      <c r="L437" t="s">
        <v>2194</v>
      </c>
      <c r="M437" s="204">
        <v>2.7</v>
      </c>
      <c r="N437" s="204"/>
    </row>
    <row r="438" spans="1:14" ht="14.25" customHeight="1">
      <c r="A438" t="s">
        <v>2195</v>
      </c>
      <c r="B438" t="s">
        <v>414</v>
      </c>
      <c r="C438" t="s">
        <v>414</v>
      </c>
      <c r="D438" t="s">
        <v>474</v>
      </c>
      <c r="E438" t="s">
        <v>120</v>
      </c>
      <c r="F438" t="s">
        <v>311</v>
      </c>
      <c r="G438" t="s">
        <v>475</v>
      </c>
      <c r="H438" t="s">
        <v>334</v>
      </c>
      <c r="I438" t="s">
        <v>476</v>
      </c>
      <c r="J438" s="297">
        <v>29.066968601900001</v>
      </c>
      <c r="K438" t="s">
        <v>365</v>
      </c>
      <c r="L438" t="s">
        <v>2194</v>
      </c>
      <c r="M438" s="204">
        <v>2.7</v>
      </c>
      <c r="N438" s="204"/>
    </row>
    <row r="439" spans="1:14" ht="14.25" customHeight="1">
      <c r="A439" t="s">
        <v>2195</v>
      </c>
      <c r="B439" t="s">
        <v>414</v>
      </c>
      <c r="C439" t="s">
        <v>414</v>
      </c>
      <c r="D439" t="s">
        <v>474</v>
      </c>
      <c r="E439" t="s">
        <v>120</v>
      </c>
      <c r="F439" t="s">
        <v>136</v>
      </c>
      <c r="G439" t="s">
        <v>479</v>
      </c>
      <c r="H439" t="s">
        <v>334</v>
      </c>
      <c r="I439" t="s">
        <v>205</v>
      </c>
      <c r="J439" s="297">
        <v>1.6469348079999999</v>
      </c>
      <c r="K439" t="s">
        <v>365</v>
      </c>
      <c r="L439" t="s">
        <v>2194</v>
      </c>
      <c r="M439" s="204">
        <v>2.7</v>
      </c>
      <c r="N439" s="204"/>
    </row>
    <row r="440" spans="1:14" ht="14.25" customHeight="1">
      <c r="A440" t="s">
        <v>2195</v>
      </c>
      <c r="B440" t="s">
        <v>414</v>
      </c>
      <c r="C440" t="s">
        <v>414</v>
      </c>
      <c r="D440" t="s">
        <v>474</v>
      </c>
      <c r="E440" t="s">
        <v>120</v>
      </c>
      <c r="F440" t="s">
        <v>139</v>
      </c>
      <c r="G440" t="s">
        <v>479</v>
      </c>
      <c r="H440" t="s">
        <v>334</v>
      </c>
      <c r="I440" t="s">
        <v>205</v>
      </c>
      <c r="J440" s="297">
        <v>7.1587050850000002</v>
      </c>
      <c r="K440" t="s">
        <v>365</v>
      </c>
      <c r="L440" t="s">
        <v>2194</v>
      </c>
      <c r="M440" s="204">
        <v>2.7</v>
      </c>
      <c r="N440" s="204"/>
    </row>
    <row r="441" spans="1:14" ht="14.25" customHeight="1">
      <c r="A441" t="s">
        <v>2195</v>
      </c>
      <c r="B441" t="s">
        <v>414</v>
      </c>
      <c r="C441" t="s">
        <v>414</v>
      </c>
      <c r="D441" t="s">
        <v>474</v>
      </c>
      <c r="E441" t="s">
        <v>120</v>
      </c>
      <c r="F441" t="s">
        <v>142</v>
      </c>
      <c r="G441" t="s">
        <v>479</v>
      </c>
      <c r="H441" t="s">
        <v>334</v>
      </c>
      <c r="I441" t="s">
        <v>205</v>
      </c>
      <c r="J441" s="297">
        <v>12.815314024999999</v>
      </c>
      <c r="K441" t="s">
        <v>365</v>
      </c>
      <c r="L441" t="s">
        <v>2194</v>
      </c>
      <c r="M441" s="204">
        <v>2.7</v>
      </c>
      <c r="N441" s="204"/>
    </row>
    <row r="442" spans="1:14" ht="14.25" customHeight="1">
      <c r="A442" t="s">
        <v>2195</v>
      </c>
      <c r="B442" t="s">
        <v>414</v>
      </c>
      <c r="C442" t="s">
        <v>414</v>
      </c>
      <c r="D442" t="s">
        <v>474</v>
      </c>
      <c r="E442" t="s">
        <v>120</v>
      </c>
      <c r="F442" t="s">
        <v>311</v>
      </c>
      <c r="G442" t="s">
        <v>479</v>
      </c>
      <c r="H442" t="s">
        <v>334</v>
      </c>
      <c r="I442" t="s">
        <v>205</v>
      </c>
      <c r="J442" s="297">
        <v>21.620953918000001</v>
      </c>
      <c r="K442" t="s">
        <v>365</v>
      </c>
      <c r="L442" t="s">
        <v>2194</v>
      </c>
      <c r="M442" s="204">
        <v>2.7</v>
      </c>
      <c r="N442" s="204"/>
    </row>
    <row r="443" spans="1:14" ht="14.25" customHeight="1">
      <c r="A443" t="s">
        <v>2195</v>
      </c>
      <c r="B443" t="s">
        <v>414</v>
      </c>
      <c r="C443" t="s">
        <v>414</v>
      </c>
      <c r="D443" t="s">
        <v>474</v>
      </c>
      <c r="E443" t="s">
        <v>120</v>
      </c>
      <c r="F443" t="s">
        <v>136</v>
      </c>
      <c r="G443" t="s">
        <v>479</v>
      </c>
      <c r="H443" t="s">
        <v>334</v>
      </c>
      <c r="I443" t="s">
        <v>477</v>
      </c>
      <c r="J443" s="297">
        <v>1.7611887755</v>
      </c>
      <c r="K443" t="s">
        <v>365</v>
      </c>
      <c r="L443" t="s">
        <v>2194</v>
      </c>
      <c r="M443" s="204">
        <v>2.7</v>
      </c>
      <c r="N443" s="204"/>
    </row>
    <row r="444" spans="1:14" ht="14.25" customHeight="1">
      <c r="A444" t="s">
        <v>2195</v>
      </c>
      <c r="B444" t="s">
        <v>414</v>
      </c>
      <c r="C444" t="s">
        <v>414</v>
      </c>
      <c r="D444" t="s">
        <v>474</v>
      </c>
      <c r="E444" t="s">
        <v>120</v>
      </c>
      <c r="F444" t="s">
        <v>139</v>
      </c>
      <c r="G444" t="s">
        <v>479</v>
      </c>
      <c r="H444" t="s">
        <v>334</v>
      </c>
      <c r="I444" t="s">
        <v>477</v>
      </c>
      <c r="J444" s="297">
        <v>7.7950299100000002</v>
      </c>
      <c r="K444" t="s">
        <v>365</v>
      </c>
      <c r="L444" t="s">
        <v>2194</v>
      </c>
      <c r="M444" s="204">
        <v>2.7</v>
      </c>
      <c r="N444" s="204"/>
    </row>
    <row r="445" spans="1:14" ht="14.25" customHeight="1">
      <c r="A445" t="s">
        <v>2195</v>
      </c>
      <c r="B445" t="s">
        <v>414</v>
      </c>
      <c r="C445" t="s">
        <v>414</v>
      </c>
      <c r="D445" t="s">
        <v>474</v>
      </c>
      <c r="E445" t="s">
        <v>120</v>
      </c>
      <c r="F445" t="s">
        <v>142</v>
      </c>
      <c r="G445" t="s">
        <v>479</v>
      </c>
      <c r="H445" t="s">
        <v>334</v>
      </c>
      <c r="I445" t="s">
        <v>477</v>
      </c>
      <c r="J445" s="297">
        <v>13.056693640000001</v>
      </c>
      <c r="K445" t="s">
        <v>365</v>
      </c>
      <c r="L445" t="s">
        <v>2194</v>
      </c>
      <c r="M445" s="204">
        <v>2.7</v>
      </c>
      <c r="N445" s="204"/>
    </row>
    <row r="446" spans="1:14" ht="14.25" customHeight="1">
      <c r="A446" t="s">
        <v>2195</v>
      </c>
      <c r="B446" t="s">
        <v>414</v>
      </c>
      <c r="C446" t="s">
        <v>414</v>
      </c>
      <c r="D446" t="s">
        <v>474</v>
      </c>
      <c r="E446" t="s">
        <v>120</v>
      </c>
      <c r="F446" t="s">
        <v>311</v>
      </c>
      <c r="G446" t="s">
        <v>479</v>
      </c>
      <c r="H446" t="s">
        <v>334</v>
      </c>
      <c r="I446" t="s">
        <v>477</v>
      </c>
      <c r="J446" s="297">
        <v>22.612912325500002</v>
      </c>
      <c r="K446" t="s">
        <v>365</v>
      </c>
      <c r="L446" t="s">
        <v>2194</v>
      </c>
      <c r="M446" s="204">
        <v>2.7</v>
      </c>
      <c r="N446" s="204"/>
    </row>
    <row r="447" spans="1:14" ht="14.25" customHeight="1">
      <c r="A447" t="s">
        <v>2195</v>
      </c>
      <c r="B447" t="s">
        <v>414</v>
      </c>
      <c r="C447" t="s">
        <v>414</v>
      </c>
      <c r="D447" t="s">
        <v>474</v>
      </c>
      <c r="E447" t="s">
        <v>120</v>
      </c>
      <c r="F447" t="s">
        <v>136</v>
      </c>
      <c r="G447" t="s">
        <v>479</v>
      </c>
      <c r="H447" t="s">
        <v>334</v>
      </c>
      <c r="I447" t="s">
        <v>478</v>
      </c>
      <c r="J447" s="297">
        <v>1.6143820695</v>
      </c>
      <c r="K447" t="s">
        <v>365</v>
      </c>
      <c r="L447" t="s">
        <v>2194</v>
      </c>
      <c r="M447" s="204">
        <v>2.7</v>
      </c>
      <c r="N447" s="204"/>
    </row>
    <row r="448" spans="1:14" ht="14.25" customHeight="1">
      <c r="A448" t="s">
        <v>2195</v>
      </c>
      <c r="B448" t="s">
        <v>414</v>
      </c>
      <c r="C448" t="s">
        <v>414</v>
      </c>
      <c r="D448" t="s">
        <v>474</v>
      </c>
      <c r="E448" t="s">
        <v>120</v>
      </c>
      <c r="F448" t="s">
        <v>139</v>
      </c>
      <c r="G448" t="s">
        <v>479</v>
      </c>
      <c r="H448" t="s">
        <v>334</v>
      </c>
      <c r="I448" t="s">
        <v>478</v>
      </c>
      <c r="J448" s="297">
        <v>6.9774037849999999</v>
      </c>
      <c r="K448" t="s">
        <v>365</v>
      </c>
      <c r="L448" t="s">
        <v>2194</v>
      </c>
      <c r="M448" s="204">
        <v>2.7</v>
      </c>
      <c r="N448" s="204"/>
    </row>
    <row r="449" spans="1:14" ht="14.25" customHeight="1">
      <c r="A449" t="s">
        <v>2195</v>
      </c>
      <c r="B449" t="s">
        <v>414</v>
      </c>
      <c r="C449" t="s">
        <v>414</v>
      </c>
      <c r="D449" t="s">
        <v>474</v>
      </c>
      <c r="E449" t="s">
        <v>120</v>
      </c>
      <c r="F449" t="s">
        <v>142</v>
      </c>
      <c r="G449" t="s">
        <v>479</v>
      </c>
      <c r="H449" t="s">
        <v>334</v>
      </c>
      <c r="I449" t="s">
        <v>478</v>
      </c>
      <c r="J449" s="297">
        <v>12.74654146</v>
      </c>
      <c r="K449" t="s">
        <v>365</v>
      </c>
      <c r="L449" t="s">
        <v>2194</v>
      </c>
      <c r="M449" s="204">
        <v>2.7</v>
      </c>
      <c r="N449" s="204"/>
    </row>
    <row r="450" spans="1:14" ht="14.25" customHeight="1">
      <c r="A450" t="s">
        <v>2195</v>
      </c>
      <c r="B450" t="s">
        <v>414</v>
      </c>
      <c r="C450" t="s">
        <v>414</v>
      </c>
      <c r="D450" t="s">
        <v>474</v>
      </c>
      <c r="E450" t="s">
        <v>120</v>
      </c>
      <c r="F450" t="s">
        <v>311</v>
      </c>
      <c r="G450" t="s">
        <v>479</v>
      </c>
      <c r="H450" t="s">
        <v>334</v>
      </c>
      <c r="I450" t="s">
        <v>478</v>
      </c>
      <c r="J450" s="297">
        <v>21.338327314499999</v>
      </c>
      <c r="K450" t="s">
        <v>365</v>
      </c>
      <c r="L450" t="s">
        <v>2194</v>
      </c>
      <c r="M450" s="204">
        <v>2.7</v>
      </c>
      <c r="N450" s="204"/>
    </row>
    <row r="451" spans="1:14" ht="14.25" customHeight="1">
      <c r="A451" t="s">
        <v>2195</v>
      </c>
      <c r="B451" t="s">
        <v>414</v>
      </c>
      <c r="C451" t="s">
        <v>414</v>
      </c>
      <c r="D451" t="s">
        <v>474</v>
      </c>
      <c r="E451" t="s">
        <v>120</v>
      </c>
      <c r="F451" t="s">
        <v>136</v>
      </c>
      <c r="G451" t="s">
        <v>480</v>
      </c>
      <c r="H451" t="s">
        <v>334</v>
      </c>
      <c r="I451" t="s">
        <v>205</v>
      </c>
      <c r="J451" s="297">
        <v>25.849136550000001</v>
      </c>
      <c r="K451" t="s">
        <v>365</v>
      </c>
      <c r="L451" t="s">
        <v>2194</v>
      </c>
      <c r="M451" s="204">
        <v>2.7</v>
      </c>
      <c r="N451" s="204"/>
    </row>
    <row r="452" spans="1:14" ht="14.25" customHeight="1">
      <c r="A452" t="s">
        <v>2195</v>
      </c>
      <c r="B452" t="s">
        <v>414</v>
      </c>
      <c r="C452" t="s">
        <v>414</v>
      </c>
      <c r="D452" t="s">
        <v>474</v>
      </c>
      <c r="E452" t="s">
        <v>120</v>
      </c>
      <c r="F452" t="s">
        <v>139</v>
      </c>
      <c r="G452" t="s">
        <v>480</v>
      </c>
      <c r="H452" t="s">
        <v>334</v>
      </c>
      <c r="I452" t="s">
        <v>205</v>
      </c>
      <c r="J452" s="297">
        <v>17.782967549999999</v>
      </c>
      <c r="K452" t="s">
        <v>365</v>
      </c>
      <c r="L452" t="s">
        <v>2194</v>
      </c>
      <c r="M452" s="204">
        <v>2.7</v>
      </c>
      <c r="N452" s="204"/>
    </row>
    <row r="453" spans="1:14" ht="14.25" customHeight="1">
      <c r="A453" t="s">
        <v>2195</v>
      </c>
      <c r="B453" t="s">
        <v>414</v>
      </c>
      <c r="C453" t="s">
        <v>414</v>
      </c>
      <c r="D453" t="s">
        <v>474</v>
      </c>
      <c r="E453" t="s">
        <v>120</v>
      </c>
      <c r="F453" t="s">
        <v>142</v>
      </c>
      <c r="G453" t="s">
        <v>480</v>
      </c>
      <c r="H453" t="s">
        <v>334</v>
      </c>
      <c r="I453" t="s">
        <v>205</v>
      </c>
      <c r="J453" s="297">
        <v>42.690548249999999</v>
      </c>
      <c r="K453" t="s">
        <v>365</v>
      </c>
      <c r="L453" t="s">
        <v>2194</v>
      </c>
      <c r="M453" s="204">
        <v>2.7</v>
      </c>
      <c r="N453" s="204"/>
    </row>
    <row r="454" spans="1:14" ht="14.25" customHeight="1">
      <c r="A454" t="s">
        <v>2195</v>
      </c>
      <c r="B454" t="s">
        <v>414</v>
      </c>
      <c r="C454" t="s">
        <v>414</v>
      </c>
      <c r="D454" t="s">
        <v>474</v>
      </c>
      <c r="E454" t="s">
        <v>120</v>
      </c>
      <c r="F454" t="s">
        <v>311</v>
      </c>
      <c r="G454" t="s">
        <v>480</v>
      </c>
      <c r="H454" t="s">
        <v>334</v>
      </c>
      <c r="I454" t="s">
        <v>205</v>
      </c>
      <c r="J454" s="297">
        <v>86.322652349999998</v>
      </c>
      <c r="K454" t="s">
        <v>365</v>
      </c>
      <c r="L454" t="s">
        <v>2194</v>
      </c>
      <c r="M454" s="204">
        <v>2.7</v>
      </c>
      <c r="N454" s="204"/>
    </row>
    <row r="455" spans="1:14" ht="14.25" customHeight="1">
      <c r="A455" t="s">
        <v>2195</v>
      </c>
      <c r="B455" t="s">
        <v>414</v>
      </c>
      <c r="C455" t="s">
        <v>414</v>
      </c>
      <c r="D455" t="s">
        <v>474</v>
      </c>
      <c r="E455" t="s">
        <v>120</v>
      </c>
      <c r="F455" t="s">
        <v>136</v>
      </c>
      <c r="G455" t="s">
        <v>480</v>
      </c>
      <c r="H455" t="s">
        <v>334</v>
      </c>
      <c r="I455" t="s">
        <v>477</v>
      </c>
      <c r="J455" s="297">
        <v>64.840857549999996</v>
      </c>
      <c r="K455" t="s">
        <v>365</v>
      </c>
      <c r="L455" t="s">
        <v>2194</v>
      </c>
      <c r="M455" s="204">
        <v>2.7</v>
      </c>
      <c r="N455" s="204"/>
    </row>
    <row r="456" spans="1:14" ht="14.25" customHeight="1">
      <c r="A456" t="s">
        <v>2195</v>
      </c>
      <c r="B456" t="s">
        <v>414</v>
      </c>
      <c r="C456" t="s">
        <v>414</v>
      </c>
      <c r="D456" t="s">
        <v>474</v>
      </c>
      <c r="E456" t="s">
        <v>120</v>
      </c>
      <c r="F456" t="s">
        <v>139</v>
      </c>
      <c r="G456" t="s">
        <v>480</v>
      </c>
      <c r="H456" t="s">
        <v>334</v>
      </c>
      <c r="I456" t="s">
        <v>477</v>
      </c>
      <c r="J456" s="297">
        <v>19.97545628</v>
      </c>
      <c r="K456" t="s">
        <v>365</v>
      </c>
      <c r="L456" t="s">
        <v>2194</v>
      </c>
      <c r="M456" s="204">
        <v>2.7</v>
      </c>
      <c r="N456" s="204"/>
    </row>
    <row r="457" spans="1:14" ht="14.25" customHeight="1">
      <c r="A457" t="s">
        <v>2195</v>
      </c>
      <c r="B457" t="s">
        <v>414</v>
      </c>
      <c r="C457" t="s">
        <v>414</v>
      </c>
      <c r="D457" t="s">
        <v>474</v>
      </c>
      <c r="E457" t="s">
        <v>120</v>
      </c>
      <c r="F457" t="s">
        <v>142</v>
      </c>
      <c r="G457" t="s">
        <v>480</v>
      </c>
      <c r="H457" t="s">
        <v>334</v>
      </c>
      <c r="I457" t="s">
        <v>477</v>
      </c>
      <c r="J457" s="297">
        <v>49.876419200000001</v>
      </c>
      <c r="K457" t="s">
        <v>365</v>
      </c>
      <c r="L457" t="s">
        <v>2194</v>
      </c>
      <c r="M457" s="204">
        <v>2.7</v>
      </c>
      <c r="N457" s="204"/>
    </row>
    <row r="458" spans="1:14" ht="14.25" customHeight="1">
      <c r="A458" t="s">
        <v>2195</v>
      </c>
      <c r="B458" t="s">
        <v>414</v>
      </c>
      <c r="C458" t="s">
        <v>414</v>
      </c>
      <c r="D458" t="s">
        <v>474</v>
      </c>
      <c r="E458" t="s">
        <v>120</v>
      </c>
      <c r="F458" t="s">
        <v>311</v>
      </c>
      <c r="G458" t="s">
        <v>480</v>
      </c>
      <c r="H458" t="s">
        <v>334</v>
      </c>
      <c r="I458" t="s">
        <v>477</v>
      </c>
      <c r="J458" s="297">
        <v>134.69273303</v>
      </c>
      <c r="K458" t="s">
        <v>365</v>
      </c>
      <c r="L458" t="s">
        <v>2194</v>
      </c>
      <c r="M458" s="204">
        <v>2.7</v>
      </c>
      <c r="N458" s="204"/>
    </row>
    <row r="459" spans="1:14" ht="14.25" customHeight="1">
      <c r="A459" t="s">
        <v>2195</v>
      </c>
      <c r="B459" t="s">
        <v>414</v>
      </c>
      <c r="C459" t="s">
        <v>414</v>
      </c>
      <c r="D459" t="s">
        <v>474</v>
      </c>
      <c r="E459" t="s">
        <v>120</v>
      </c>
      <c r="F459" t="s">
        <v>136</v>
      </c>
      <c r="G459" t="s">
        <v>480</v>
      </c>
      <c r="H459" t="s">
        <v>334</v>
      </c>
      <c r="I459" t="s">
        <v>478</v>
      </c>
      <c r="J459" s="297">
        <v>1.6211964759999999</v>
      </c>
      <c r="K459" t="s">
        <v>365</v>
      </c>
      <c r="L459" t="s">
        <v>2194</v>
      </c>
      <c r="M459" s="204">
        <v>2.7</v>
      </c>
      <c r="N459" s="204"/>
    </row>
    <row r="460" spans="1:14" ht="14.25" customHeight="1">
      <c r="A460" t="s">
        <v>2195</v>
      </c>
      <c r="B460" t="s">
        <v>414</v>
      </c>
      <c r="C460" t="s">
        <v>414</v>
      </c>
      <c r="D460" t="s">
        <v>474</v>
      </c>
      <c r="E460" t="s">
        <v>120</v>
      </c>
      <c r="F460" t="s">
        <v>139</v>
      </c>
      <c r="G460" t="s">
        <v>480</v>
      </c>
      <c r="H460" t="s">
        <v>334</v>
      </c>
      <c r="I460" t="s">
        <v>478</v>
      </c>
      <c r="J460" s="297">
        <v>17.085801830000001</v>
      </c>
      <c r="K460" t="s">
        <v>365</v>
      </c>
      <c r="L460" t="s">
        <v>2194</v>
      </c>
      <c r="M460" s="204">
        <v>2.7</v>
      </c>
      <c r="N460" s="204"/>
    </row>
    <row r="461" spans="1:14" ht="14.25" customHeight="1">
      <c r="A461" t="s">
        <v>2195</v>
      </c>
      <c r="B461" t="s">
        <v>414</v>
      </c>
      <c r="C461" t="s">
        <v>414</v>
      </c>
      <c r="D461" t="s">
        <v>474</v>
      </c>
      <c r="E461" t="s">
        <v>120</v>
      </c>
      <c r="F461" t="s">
        <v>142</v>
      </c>
      <c r="G461" t="s">
        <v>480</v>
      </c>
      <c r="H461" t="s">
        <v>334</v>
      </c>
      <c r="I461" t="s">
        <v>478</v>
      </c>
      <c r="J461" s="297">
        <v>39.959066300000003</v>
      </c>
      <c r="K461" t="s">
        <v>365</v>
      </c>
      <c r="L461" t="s">
        <v>2194</v>
      </c>
      <c r="M461" s="204">
        <v>2.7</v>
      </c>
      <c r="N461" s="204"/>
    </row>
    <row r="462" spans="1:14" ht="14.25" customHeight="1">
      <c r="A462" t="s">
        <v>2195</v>
      </c>
      <c r="B462" t="s">
        <v>414</v>
      </c>
      <c r="C462" t="s">
        <v>414</v>
      </c>
      <c r="D462" t="s">
        <v>474</v>
      </c>
      <c r="E462" t="s">
        <v>120</v>
      </c>
      <c r="F462" t="s">
        <v>311</v>
      </c>
      <c r="G462" t="s">
        <v>480</v>
      </c>
      <c r="H462" t="s">
        <v>334</v>
      </c>
      <c r="I462" t="s">
        <v>478</v>
      </c>
      <c r="J462" s="297">
        <v>58.666064605999999</v>
      </c>
      <c r="K462" t="s">
        <v>365</v>
      </c>
      <c r="L462" t="s">
        <v>2194</v>
      </c>
      <c r="M462" s="204">
        <v>2.7</v>
      </c>
      <c r="N462" s="204"/>
    </row>
    <row r="463" spans="1:14" ht="14.25" customHeight="1">
      <c r="A463" t="s">
        <v>2195</v>
      </c>
      <c r="B463" t="s">
        <v>414</v>
      </c>
      <c r="C463" t="s">
        <v>414</v>
      </c>
      <c r="D463" t="s">
        <v>474</v>
      </c>
      <c r="E463" t="s">
        <v>120</v>
      </c>
      <c r="F463" t="s">
        <v>136</v>
      </c>
      <c r="G463" t="s">
        <v>480</v>
      </c>
      <c r="H463" t="s">
        <v>334</v>
      </c>
      <c r="I463" t="s">
        <v>476</v>
      </c>
      <c r="J463" s="297">
        <v>2.1571796000000001</v>
      </c>
      <c r="K463" t="s">
        <v>365</v>
      </c>
      <c r="L463" t="s">
        <v>2194</v>
      </c>
      <c r="M463" s="204">
        <v>2.7</v>
      </c>
      <c r="N463" s="204"/>
    </row>
    <row r="464" spans="1:14" ht="14.25" customHeight="1">
      <c r="A464" t="s">
        <v>2195</v>
      </c>
      <c r="B464" t="s">
        <v>414</v>
      </c>
      <c r="C464" t="s">
        <v>414</v>
      </c>
      <c r="D464" t="s">
        <v>474</v>
      </c>
      <c r="E464" t="s">
        <v>120</v>
      </c>
      <c r="F464" t="s">
        <v>139</v>
      </c>
      <c r="G464" t="s">
        <v>480</v>
      </c>
      <c r="H464" t="s">
        <v>334</v>
      </c>
      <c r="I464" t="s">
        <v>476</v>
      </c>
      <c r="J464" s="297">
        <v>8.6075023349999995</v>
      </c>
      <c r="K464" t="s">
        <v>365</v>
      </c>
      <c r="L464" t="s">
        <v>2194</v>
      </c>
      <c r="M464" s="204">
        <v>2.7</v>
      </c>
      <c r="N464" s="204"/>
    </row>
    <row r="465" spans="1:14" ht="14.25" customHeight="1">
      <c r="A465" t="s">
        <v>2195</v>
      </c>
      <c r="B465" t="s">
        <v>414</v>
      </c>
      <c r="C465" t="s">
        <v>414</v>
      </c>
      <c r="D465" t="s">
        <v>474</v>
      </c>
      <c r="E465" t="s">
        <v>120</v>
      </c>
      <c r="F465" t="s">
        <v>142</v>
      </c>
      <c r="G465" t="s">
        <v>480</v>
      </c>
      <c r="H465" t="s">
        <v>334</v>
      </c>
      <c r="I465" t="s">
        <v>476</v>
      </c>
      <c r="J465" s="297">
        <v>17.883429085</v>
      </c>
      <c r="K465" t="s">
        <v>365</v>
      </c>
      <c r="L465" t="s">
        <v>2194</v>
      </c>
      <c r="M465" s="204">
        <v>2.7</v>
      </c>
      <c r="N465" s="204"/>
    </row>
    <row r="466" spans="1:14" ht="14.25" customHeight="1">
      <c r="A466" t="s">
        <v>2195</v>
      </c>
      <c r="B466" t="s">
        <v>414</v>
      </c>
      <c r="C466" t="s">
        <v>414</v>
      </c>
      <c r="D466" t="s">
        <v>474</v>
      </c>
      <c r="E466" t="s">
        <v>120</v>
      </c>
      <c r="F466" t="s">
        <v>311</v>
      </c>
      <c r="G466" t="s">
        <v>480</v>
      </c>
      <c r="H466" t="s">
        <v>334</v>
      </c>
      <c r="I466" t="s">
        <v>476</v>
      </c>
      <c r="J466" s="297">
        <v>28.648111020000002</v>
      </c>
      <c r="K466" t="s">
        <v>365</v>
      </c>
      <c r="L466" t="s">
        <v>2194</v>
      </c>
      <c r="M466" s="204">
        <v>2.7</v>
      </c>
      <c r="N466" s="204"/>
    </row>
    <row r="467" spans="1:14" ht="14.25" customHeight="1">
      <c r="A467" t="s">
        <v>2195</v>
      </c>
      <c r="B467" t="s">
        <v>414</v>
      </c>
      <c r="C467" t="s">
        <v>414</v>
      </c>
      <c r="D467" t="s">
        <v>474</v>
      </c>
      <c r="E467" t="s">
        <v>120</v>
      </c>
      <c r="F467" t="s">
        <v>136</v>
      </c>
      <c r="G467" t="s">
        <v>481</v>
      </c>
      <c r="H467" t="s">
        <v>334</v>
      </c>
      <c r="I467" t="s">
        <v>205</v>
      </c>
      <c r="J467" s="297">
        <v>2.643632315E-2</v>
      </c>
      <c r="K467" t="s">
        <v>365</v>
      </c>
      <c r="L467" t="s">
        <v>2194</v>
      </c>
      <c r="M467" s="204">
        <v>2.7</v>
      </c>
      <c r="N467" s="204"/>
    </row>
    <row r="468" spans="1:14" ht="14.25" customHeight="1">
      <c r="A468" t="s">
        <v>2195</v>
      </c>
      <c r="B468" t="s">
        <v>414</v>
      </c>
      <c r="C468" t="s">
        <v>414</v>
      </c>
      <c r="D468" t="s">
        <v>474</v>
      </c>
      <c r="E468" t="s">
        <v>120</v>
      </c>
      <c r="F468" t="s">
        <v>139</v>
      </c>
      <c r="G468" t="s">
        <v>481</v>
      </c>
      <c r="H468" t="s">
        <v>334</v>
      </c>
      <c r="I468" t="s">
        <v>205</v>
      </c>
      <c r="J468" s="297">
        <v>26.80311575</v>
      </c>
      <c r="K468" t="s">
        <v>365</v>
      </c>
      <c r="L468" t="s">
        <v>2194</v>
      </c>
      <c r="M468" s="204">
        <v>2.7</v>
      </c>
      <c r="N468" s="204"/>
    </row>
    <row r="469" spans="1:14" ht="14.25" customHeight="1">
      <c r="A469" t="s">
        <v>2195</v>
      </c>
      <c r="B469" t="s">
        <v>414</v>
      </c>
      <c r="C469" t="s">
        <v>414</v>
      </c>
      <c r="D469" t="s">
        <v>474</v>
      </c>
      <c r="E469" t="s">
        <v>120</v>
      </c>
      <c r="F469" t="s">
        <v>142</v>
      </c>
      <c r="G469" t="s">
        <v>481</v>
      </c>
      <c r="H469" t="s">
        <v>334</v>
      </c>
      <c r="I469" t="s">
        <v>205</v>
      </c>
      <c r="J469" s="297">
        <v>31.192077900000001</v>
      </c>
      <c r="K469" t="s">
        <v>365</v>
      </c>
      <c r="L469" t="s">
        <v>2194</v>
      </c>
      <c r="M469" s="204">
        <v>2.7</v>
      </c>
      <c r="N469" s="204"/>
    </row>
    <row r="470" spans="1:14" ht="14.25" customHeight="1">
      <c r="A470" t="s">
        <v>2195</v>
      </c>
      <c r="B470" t="s">
        <v>414</v>
      </c>
      <c r="C470" t="s">
        <v>414</v>
      </c>
      <c r="D470" t="s">
        <v>474</v>
      </c>
      <c r="E470" t="s">
        <v>120</v>
      </c>
      <c r="F470" t="s">
        <v>311</v>
      </c>
      <c r="G470" t="s">
        <v>481</v>
      </c>
      <c r="H470" t="s">
        <v>334</v>
      </c>
      <c r="I470" t="s">
        <v>205</v>
      </c>
      <c r="J470" s="297">
        <v>58.021629973149999</v>
      </c>
      <c r="K470" t="s">
        <v>365</v>
      </c>
      <c r="L470" t="s">
        <v>2194</v>
      </c>
      <c r="M470" s="204">
        <v>2.7</v>
      </c>
      <c r="N470" s="204"/>
    </row>
    <row r="471" spans="1:14" ht="14.25" customHeight="1">
      <c r="A471" t="s">
        <v>2195</v>
      </c>
      <c r="B471" t="s">
        <v>414</v>
      </c>
      <c r="C471" t="s">
        <v>414</v>
      </c>
      <c r="D471" t="s">
        <v>474</v>
      </c>
      <c r="E471" t="s">
        <v>120</v>
      </c>
      <c r="F471" t="s">
        <v>136</v>
      </c>
      <c r="G471" t="s">
        <v>481</v>
      </c>
      <c r="H471" t="s">
        <v>334</v>
      </c>
      <c r="I471" t="s">
        <v>477</v>
      </c>
      <c r="J471" s="297">
        <v>2.6259568E-2</v>
      </c>
      <c r="K471" t="s">
        <v>365</v>
      </c>
      <c r="L471" t="s">
        <v>2194</v>
      </c>
      <c r="M471" s="204">
        <v>2.7</v>
      </c>
      <c r="N471" s="204"/>
    </row>
    <row r="472" spans="1:14" ht="14.25" customHeight="1">
      <c r="A472" t="s">
        <v>2195</v>
      </c>
      <c r="B472" t="s">
        <v>414</v>
      </c>
      <c r="C472" t="s">
        <v>414</v>
      </c>
      <c r="D472" t="s">
        <v>474</v>
      </c>
      <c r="E472" t="s">
        <v>120</v>
      </c>
      <c r="F472" t="s">
        <v>139</v>
      </c>
      <c r="G472" t="s">
        <v>481</v>
      </c>
      <c r="H472" t="s">
        <v>334</v>
      </c>
      <c r="I472" t="s">
        <v>477</v>
      </c>
      <c r="J472" s="297">
        <v>47.426651900000003</v>
      </c>
      <c r="K472" t="s">
        <v>365</v>
      </c>
      <c r="L472" t="s">
        <v>2194</v>
      </c>
      <c r="M472" s="204">
        <v>2.7</v>
      </c>
      <c r="N472" s="204"/>
    </row>
    <row r="473" spans="1:14" ht="14.25" customHeight="1">
      <c r="A473" t="s">
        <v>2195</v>
      </c>
      <c r="B473" t="s">
        <v>414</v>
      </c>
      <c r="C473" t="s">
        <v>414</v>
      </c>
      <c r="D473" t="s">
        <v>474</v>
      </c>
      <c r="E473" t="s">
        <v>120</v>
      </c>
      <c r="F473" t="s">
        <v>142</v>
      </c>
      <c r="G473" t="s">
        <v>481</v>
      </c>
      <c r="H473" t="s">
        <v>334</v>
      </c>
      <c r="I473" t="s">
        <v>477</v>
      </c>
      <c r="J473" s="297">
        <v>32.522738099999998</v>
      </c>
      <c r="K473" t="s">
        <v>365</v>
      </c>
      <c r="L473" t="s">
        <v>2194</v>
      </c>
      <c r="M473" s="204">
        <v>2.7</v>
      </c>
      <c r="N473" s="204"/>
    </row>
    <row r="474" spans="1:14" ht="14.25" customHeight="1">
      <c r="A474" t="s">
        <v>2195</v>
      </c>
      <c r="B474" t="s">
        <v>414</v>
      </c>
      <c r="C474" t="s">
        <v>414</v>
      </c>
      <c r="D474" t="s">
        <v>474</v>
      </c>
      <c r="E474" t="s">
        <v>120</v>
      </c>
      <c r="F474" t="s">
        <v>311</v>
      </c>
      <c r="G474" t="s">
        <v>481</v>
      </c>
      <c r="H474" t="s">
        <v>334</v>
      </c>
      <c r="I474" t="s">
        <v>477</v>
      </c>
      <c r="J474" s="297">
        <v>79.975649567999994</v>
      </c>
      <c r="K474" t="s">
        <v>365</v>
      </c>
      <c r="L474" t="s">
        <v>2194</v>
      </c>
      <c r="M474" s="204">
        <v>2.7</v>
      </c>
      <c r="N474" s="204"/>
    </row>
    <row r="475" spans="1:14" ht="14.25" customHeight="1">
      <c r="A475" t="s">
        <v>2195</v>
      </c>
      <c r="B475" t="s">
        <v>414</v>
      </c>
      <c r="C475" t="s">
        <v>414</v>
      </c>
      <c r="D475" t="s">
        <v>474</v>
      </c>
      <c r="E475" t="s">
        <v>120</v>
      </c>
      <c r="F475" t="s">
        <v>136</v>
      </c>
      <c r="G475" t="s">
        <v>481</v>
      </c>
      <c r="H475" t="s">
        <v>334</v>
      </c>
      <c r="I475" t="s">
        <v>478</v>
      </c>
      <c r="J475" s="297">
        <v>2.65745722E-2</v>
      </c>
      <c r="K475" t="s">
        <v>365</v>
      </c>
      <c r="L475" t="s">
        <v>2194</v>
      </c>
      <c r="M475" s="204">
        <v>2.7</v>
      </c>
      <c r="N475" s="204"/>
    </row>
    <row r="476" spans="1:14" ht="14.25" customHeight="1">
      <c r="A476" t="s">
        <v>2195</v>
      </c>
      <c r="B476" t="s">
        <v>414</v>
      </c>
      <c r="C476" t="s">
        <v>414</v>
      </c>
      <c r="D476" t="s">
        <v>474</v>
      </c>
      <c r="E476" t="s">
        <v>120</v>
      </c>
      <c r="F476" t="s">
        <v>139</v>
      </c>
      <c r="G476" t="s">
        <v>481</v>
      </c>
      <c r="H476" t="s">
        <v>334</v>
      </c>
      <c r="I476" t="s">
        <v>478</v>
      </c>
      <c r="J476" s="297">
        <v>10.672740765</v>
      </c>
      <c r="K476" t="s">
        <v>365</v>
      </c>
      <c r="L476" t="s">
        <v>2194</v>
      </c>
      <c r="M476" s="204">
        <v>2.7</v>
      </c>
      <c r="N476" s="204"/>
    </row>
    <row r="477" spans="1:14" ht="14.25" customHeight="1">
      <c r="A477" t="s">
        <v>2195</v>
      </c>
      <c r="B477" t="s">
        <v>414</v>
      </c>
      <c r="C477" t="s">
        <v>414</v>
      </c>
      <c r="D477" t="s">
        <v>474</v>
      </c>
      <c r="E477" t="s">
        <v>120</v>
      </c>
      <c r="F477" t="s">
        <v>142</v>
      </c>
      <c r="G477" t="s">
        <v>481</v>
      </c>
      <c r="H477" t="s">
        <v>334</v>
      </c>
      <c r="I477" t="s">
        <v>478</v>
      </c>
      <c r="J477" s="297">
        <v>30.1513238</v>
      </c>
      <c r="K477" t="s">
        <v>365</v>
      </c>
      <c r="L477" t="s">
        <v>2194</v>
      </c>
      <c r="M477" s="204">
        <v>2.7</v>
      </c>
      <c r="N477" s="204"/>
    </row>
    <row r="478" spans="1:14" ht="14.25" customHeight="1">
      <c r="A478" t="s">
        <v>2195</v>
      </c>
      <c r="B478" t="s">
        <v>414</v>
      </c>
      <c r="C478" t="s">
        <v>414</v>
      </c>
      <c r="D478" t="s">
        <v>474</v>
      </c>
      <c r="E478" t="s">
        <v>120</v>
      </c>
      <c r="F478" t="s">
        <v>311</v>
      </c>
      <c r="G478" t="s">
        <v>481</v>
      </c>
      <c r="H478" t="s">
        <v>334</v>
      </c>
      <c r="I478" t="s">
        <v>478</v>
      </c>
      <c r="J478" s="297">
        <v>40.850639137199998</v>
      </c>
      <c r="K478" t="s">
        <v>365</v>
      </c>
      <c r="L478" t="s">
        <v>2194</v>
      </c>
      <c r="M478" s="204">
        <v>2.7</v>
      </c>
      <c r="N478" s="204"/>
    </row>
    <row r="479" spans="1:14" ht="14.25" customHeight="1">
      <c r="A479" t="s">
        <v>2195</v>
      </c>
      <c r="B479" t="s">
        <v>414</v>
      </c>
      <c r="C479" t="s">
        <v>414</v>
      </c>
      <c r="D479" t="s">
        <v>474</v>
      </c>
      <c r="E479" t="s">
        <v>120</v>
      </c>
      <c r="F479" t="s">
        <v>136</v>
      </c>
      <c r="G479" t="s">
        <v>432</v>
      </c>
      <c r="H479" t="s">
        <v>334</v>
      </c>
      <c r="I479" t="s">
        <v>205</v>
      </c>
      <c r="J479" s="297">
        <v>7.4903498700000003E-3</v>
      </c>
      <c r="K479" t="s">
        <v>365</v>
      </c>
      <c r="L479" t="s">
        <v>2194</v>
      </c>
      <c r="M479" s="204">
        <v>2.7</v>
      </c>
      <c r="N479" s="204"/>
    </row>
    <row r="480" spans="1:14" ht="14.25" customHeight="1">
      <c r="A480" t="s">
        <v>2195</v>
      </c>
      <c r="B480" t="s">
        <v>414</v>
      </c>
      <c r="C480" t="s">
        <v>414</v>
      </c>
      <c r="D480" t="s">
        <v>474</v>
      </c>
      <c r="E480" t="s">
        <v>120</v>
      </c>
      <c r="F480" t="s">
        <v>139</v>
      </c>
      <c r="G480" t="s">
        <v>432</v>
      </c>
      <c r="H480" t="s">
        <v>334</v>
      </c>
      <c r="I480" t="s">
        <v>205</v>
      </c>
      <c r="J480" s="297">
        <v>8.4121917699999997</v>
      </c>
      <c r="K480" t="s">
        <v>365</v>
      </c>
      <c r="L480" t="s">
        <v>2194</v>
      </c>
      <c r="M480" s="204">
        <v>2.7</v>
      </c>
      <c r="N480" s="204"/>
    </row>
    <row r="481" spans="1:14" ht="14.25" customHeight="1">
      <c r="A481" t="s">
        <v>2195</v>
      </c>
      <c r="B481" t="s">
        <v>414</v>
      </c>
      <c r="C481" t="s">
        <v>414</v>
      </c>
      <c r="D481" t="s">
        <v>474</v>
      </c>
      <c r="E481" t="s">
        <v>120</v>
      </c>
      <c r="F481" t="s">
        <v>142</v>
      </c>
      <c r="G481" t="s">
        <v>432</v>
      </c>
      <c r="H481" t="s">
        <v>334</v>
      </c>
      <c r="I481" t="s">
        <v>205</v>
      </c>
      <c r="J481" s="297">
        <v>22.147732449999999</v>
      </c>
      <c r="K481" t="s">
        <v>365</v>
      </c>
      <c r="L481" t="s">
        <v>2194</v>
      </c>
      <c r="M481" s="204">
        <v>2.7</v>
      </c>
      <c r="N481" s="204"/>
    </row>
    <row r="482" spans="1:14" ht="14.25" customHeight="1">
      <c r="A482" t="s">
        <v>2195</v>
      </c>
      <c r="B482" t="s">
        <v>414</v>
      </c>
      <c r="C482" t="s">
        <v>414</v>
      </c>
      <c r="D482" t="s">
        <v>474</v>
      </c>
      <c r="E482" t="s">
        <v>120</v>
      </c>
      <c r="F482" t="s">
        <v>311</v>
      </c>
      <c r="G482" t="s">
        <v>432</v>
      </c>
      <c r="H482" t="s">
        <v>334</v>
      </c>
      <c r="I482" t="s">
        <v>205</v>
      </c>
      <c r="J482" s="297">
        <v>30.567414569869999</v>
      </c>
      <c r="K482" t="s">
        <v>365</v>
      </c>
      <c r="L482" t="s">
        <v>2194</v>
      </c>
      <c r="M482" s="204">
        <v>2.7</v>
      </c>
      <c r="N482" s="204"/>
    </row>
    <row r="483" spans="1:14" ht="14.25" customHeight="1">
      <c r="A483" t="s">
        <v>2195</v>
      </c>
      <c r="B483" t="s">
        <v>414</v>
      </c>
      <c r="C483" t="s">
        <v>414</v>
      </c>
      <c r="D483" t="s">
        <v>474</v>
      </c>
      <c r="E483" t="s">
        <v>120</v>
      </c>
      <c r="F483" t="s">
        <v>136</v>
      </c>
      <c r="G483" t="s">
        <v>432</v>
      </c>
      <c r="H483" t="s">
        <v>334</v>
      </c>
      <c r="I483" t="s">
        <v>477</v>
      </c>
      <c r="J483" s="297">
        <v>1.6441715030000002E-2</v>
      </c>
      <c r="K483" t="s">
        <v>365</v>
      </c>
      <c r="L483" t="s">
        <v>2194</v>
      </c>
      <c r="M483" s="204">
        <v>2.7</v>
      </c>
      <c r="N483" s="204"/>
    </row>
    <row r="484" spans="1:14" ht="14.25" customHeight="1">
      <c r="A484" t="s">
        <v>2195</v>
      </c>
      <c r="B484" t="s">
        <v>414</v>
      </c>
      <c r="C484" t="s">
        <v>414</v>
      </c>
      <c r="D484" t="s">
        <v>474</v>
      </c>
      <c r="E484" t="s">
        <v>120</v>
      </c>
      <c r="F484" t="s">
        <v>139</v>
      </c>
      <c r="G484" t="s">
        <v>432</v>
      </c>
      <c r="H484" t="s">
        <v>334</v>
      </c>
      <c r="I484" t="s">
        <v>477</v>
      </c>
      <c r="J484" s="297">
        <v>14.71145872</v>
      </c>
      <c r="K484" t="s">
        <v>365</v>
      </c>
      <c r="L484" t="s">
        <v>2194</v>
      </c>
      <c r="M484" s="204">
        <v>2.7</v>
      </c>
      <c r="N484" s="204"/>
    </row>
    <row r="485" spans="1:14" ht="14.25" customHeight="1">
      <c r="A485" t="s">
        <v>2195</v>
      </c>
      <c r="B485" t="s">
        <v>414</v>
      </c>
      <c r="C485" t="s">
        <v>414</v>
      </c>
      <c r="D485" t="s">
        <v>474</v>
      </c>
      <c r="E485" t="s">
        <v>120</v>
      </c>
      <c r="F485" t="s">
        <v>142</v>
      </c>
      <c r="G485" t="s">
        <v>432</v>
      </c>
      <c r="H485" t="s">
        <v>334</v>
      </c>
      <c r="I485" t="s">
        <v>477</v>
      </c>
      <c r="J485" s="297">
        <v>34.486989149999999</v>
      </c>
      <c r="K485" t="s">
        <v>365</v>
      </c>
      <c r="L485" t="s">
        <v>2194</v>
      </c>
      <c r="M485" s="204">
        <v>2.7</v>
      </c>
      <c r="N485" s="204"/>
    </row>
    <row r="486" spans="1:14" ht="14.25" customHeight="1">
      <c r="A486" t="s">
        <v>2195</v>
      </c>
      <c r="B486" t="s">
        <v>414</v>
      </c>
      <c r="C486" t="s">
        <v>414</v>
      </c>
      <c r="D486" t="s">
        <v>474</v>
      </c>
      <c r="E486" t="s">
        <v>120</v>
      </c>
      <c r="F486" t="s">
        <v>311</v>
      </c>
      <c r="G486" t="s">
        <v>432</v>
      </c>
      <c r="H486" t="s">
        <v>334</v>
      </c>
      <c r="I486" t="s">
        <v>477</v>
      </c>
      <c r="J486" s="297">
        <v>49.214889585030001</v>
      </c>
      <c r="K486" t="s">
        <v>365</v>
      </c>
      <c r="L486" t="s">
        <v>2194</v>
      </c>
      <c r="M486" s="204">
        <v>2.7</v>
      </c>
      <c r="N486" s="204"/>
    </row>
    <row r="487" spans="1:14" ht="14.25" customHeight="1">
      <c r="A487" t="s">
        <v>2195</v>
      </c>
      <c r="B487" t="s">
        <v>414</v>
      </c>
      <c r="C487" t="s">
        <v>414</v>
      </c>
      <c r="D487" t="s">
        <v>474</v>
      </c>
      <c r="E487" t="s">
        <v>120</v>
      </c>
      <c r="F487" t="s">
        <v>136</v>
      </c>
      <c r="G487" t="s">
        <v>432</v>
      </c>
      <c r="H487" t="s">
        <v>334</v>
      </c>
      <c r="I487" t="s">
        <v>478</v>
      </c>
      <c r="J487" s="297">
        <v>6.7213801200000003E-3</v>
      </c>
      <c r="K487" t="s">
        <v>365</v>
      </c>
      <c r="L487" t="s">
        <v>2194</v>
      </c>
      <c r="M487" s="204">
        <v>2.7</v>
      </c>
      <c r="N487" s="204"/>
    </row>
    <row r="488" spans="1:14" ht="14.25" customHeight="1">
      <c r="A488" t="s">
        <v>2195</v>
      </c>
      <c r="B488" t="s">
        <v>414</v>
      </c>
      <c r="C488" t="s">
        <v>414</v>
      </c>
      <c r="D488" t="s">
        <v>474</v>
      </c>
      <c r="E488" t="s">
        <v>120</v>
      </c>
      <c r="F488" t="s">
        <v>139</v>
      </c>
      <c r="G488" t="s">
        <v>432</v>
      </c>
      <c r="H488" t="s">
        <v>334</v>
      </c>
      <c r="I488" t="s">
        <v>478</v>
      </c>
      <c r="J488" s="297">
        <v>10.78531559</v>
      </c>
      <c r="K488" t="s">
        <v>365</v>
      </c>
      <c r="L488" t="s">
        <v>2194</v>
      </c>
      <c r="M488" s="204">
        <v>2.7</v>
      </c>
      <c r="N488" s="204"/>
    </row>
    <row r="489" spans="1:14" ht="14.25" customHeight="1">
      <c r="A489" t="s">
        <v>2195</v>
      </c>
      <c r="B489" t="s">
        <v>414</v>
      </c>
      <c r="C489" t="s">
        <v>414</v>
      </c>
      <c r="D489" t="s">
        <v>474</v>
      </c>
      <c r="E489" t="s">
        <v>120</v>
      </c>
      <c r="F489" t="s">
        <v>142</v>
      </c>
      <c r="G489" t="s">
        <v>432</v>
      </c>
      <c r="H489" t="s">
        <v>334</v>
      </c>
      <c r="I489" t="s">
        <v>478</v>
      </c>
      <c r="J489" s="297">
        <v>34.10569915</v>
      </c>
      <c r="K489" t="s">
        <v>365</v>
      </c>
      <c r="L489" t="s">
        <v>2194</v>
      </c>
      <c r="M489" s="204">
        <v>2.7</v>
      </c>
      <c r="N489" s="204"/>
    </row>
    <row r="490" spans="1:14" ht="14.25" customHeight="1">
      <c r="A490" t="s">
        <v>2195</v>
      </c>
      <c r="B490" t="s">
        <v>414</v>
      </c>
      <c r="C490" t="s">
        <v>414</v>
      </c>
      <c r="D490" t="s">
        <v>474</v>
      </c>
      <c r="E490" t="s">
        <v>120</v>
      </c>
      <c r="F490" t="s">
        <v>311</v>
      </c>
      <c r="G490" t="s">
        <v>432</v>
      </c>
      <c r="H490" t="s">
        <v>334</v>
      </c>
      <c r="I490" t="s">
        <v>478</v>
      </c>
      <c r="J490" s="297">
        <v>44.897736120120001</v>
      </c>
      <c r="K490" t="s">
        <v>365</v>
      </c>
      <c r="L490" t="s">
        <v>2194</v>
      </c>
      <c r="M490" s="204">
        <v>2.7</v>
      </c>
      <c r="N490" s="204"/>
    </row>
    <row r="491" spans="1:14" ht="14.25" customHeight="1">
      <c r="A491" t="s">
        <v>2195</v>
      </c>
      <c r="B491" t="s">
        <v>414</v>
      </c>
      <c r="C491" t="s">
        <v>414</v>
      </c>
      <c r="D491" t="s">
        <v>474</v>
      </c>
      <c r="E491" t="s">
        <v>120</v>
      </c>
      <c r="F491" t="s">
        <v>136</v>
      </c>
      <c r="G491" t="s">
        <v>432</v>
      </c>
      <c r="H491" t="s">
        <v>334</v>
      </c>
      <c r="I491" t="s">
        <v>476</v>
      </c>
      <c r="J491" s="297">
        <v>3.7723596599999998E-3</v>
      </c>
      <c r="K491" t="s">
        <v>365</v>
      </c>
      <c r="L491" t="s">
        <v>2194</v>
      </c>
      <c r="M491" s="204">
        <v>2.7</v>
      </c>
      <c r="N491" s="204"/>
    </row>
    <row r="492" spans="1:14" ht="14.25" customHeight="1">
      <c r="A492" t="s">
        <v>2195</v>
      </c>
      <c r="B492" t="s">
        <v>414</v>
      </c>
      <c r="C492" t="s">
        <v>414</v>
      </c>
      <c r="D492" t="s">
        <v>474</v>
      </c>
      <c r="E492" t="s">
        <v>120</v>
      </c>
      <c r="F492" t="s">
        <v>139</v>
      </c>
      <c r="G492" t="s">
        <v>432</v>
      </c>
      <c r="H492" t="s">
        <v>334</v>
      </c>
      <c r="I492" t="s">
        <v>476</v>
      </c>
      <c r="J492" s="297">
        <v>4.3694891250000003</v>
      </c>
      <c r="K492" t="s">
        <v>365</v>
      </c>
      <c r="L492" t="s">
        <v>2194</v>
      </c>
      <c r="M492" s="204">
        <v>2.7</v>
      </c>
      <c r="N492" s="204"/>
    </row>
    <row r="493" spans="1:14" ht="14.25" customHeight="1">
      <c r="A493" t="s">
        <v>2195</v>
      </c>
      <c r="B493" t="s">
        <v>414</v>
      </c>
      <c r="C493" t="s">
        <v>414</v>
      </c>
      <c r="D493" t="s">
        <v>474</v>
      </c>
      <c r="E493" t="s">
        <v>120</v>
      </c>
      <c r="F493" t="s">
        <v>142</v>
      </c>
      <c r="G493" t="s">
        <v>432</v>
      </c>
      <c r="H493" t="s">
        <v>334</v>
      </c>
      <c r="I493" t="s">
        <v>476</v>
      </c>
      <c r="J493" s="297">
        <v>10.651434614999999</v>
      </c>
      <c r="K493" t="s">
        <v>365</v>
      </c>
      <c r="L493" t="s">
        <v>2194</v>
      </c>
      <c r="M493" s="204">
        <v>2.7</v>
      </c>
      <c r="N493" s="204"/>
    </row>
    <row r="494" spans="1:14" ht="14.25" customHeight="1">
      <c r="A494" t="s">
        <v>2195</v>
      </c>
      <c r="B494" t="s">
        <v>414</v>
      </c>
      <c r="C494" t="s">
        <v>414</v>
      </c>
      <c r="D494" t="s">
        <v>474</v>
      </c>
      <c r="E494" t="s">
        <v>120</v>
      </c>
      <c r="F494" t="s">
        <v>311</v>
      </c>
      <c r="G494" t="s">
        <v>432</v>
      </c>
      <c r="H494" t="s">
        <v>334</v>
      </c>
      <c r="I494" t="s">
        <v>476</v>
      </c>
      <c r="J494" s="297">
        <v>15.02469609966</v>
      </c>
      <c r="K494" t="s">
        <v>365</v>
      </c>
      <c r="L494" t="s">
        <v>2194</v>
      </c>
      <c r="M494" s="204">
        <v>2.7</v>
      </c>
      <c r="N494" s="204"/>
    </row>
    <row r="495" spans="1:14" ht="14.25" customHeight="1">
      <c r="A495" t="s">
        <v>2195</v>
      </c>
      <c r="B495" t="s">
        <v>414</v>
      </c>
      <c r="C495" t="s">
        <v>414</v>
      </c>
      <c r="D495" t="s">
        <v>474</v>
      </c>
      <c r="E495" t="s">
        <v>120</v>
      </c>
      <c r="F495" t="s">
        <v>136</v>
      </c>
      <c r="G495" t="s">
        <v>482</v>
      </c>
      <c r="H495" t="s">
        <v>334</v>
      </c>
      <c r="I495" t="s">
        <v>205</v>
      </c>
      <c r="J495" s="297">
        <v>0.61863380700000004</v>
      </c>
      <c r="K495" t="s">
        <v>365</v>
      </c>
      <c r="L495" t="s">
        <v>2194</v>
      </c>
      <c r="M495" s="204">
        <v>2.7</v>
      </c>
      <c r="N495" s="204"/>
    </row>
    <row r="496" spans="1:14" ht="14.25" customHeight="1">
      <c r="A496" t="s">
        <v>2195</v>
      </c>
      <c r="B496" t="s">
        <v>414</v>
      </c>
      <c r="C496" t="s">
        <v>414</v>
      </c>
      <c r="D496" t="s">
        <v>474</v>
      </c>
      <c r="E496" t="s">
        <v>120</v>
      </c>
      <c r="F496" t="s">
        <v>139</v>
      </c>
      <c r="G496" t="s">
        <v>482</v>
      </c>
      <c r="H496" t="s">
        <v>334</v>
      </c>
      <c r="I496" t="s">
        <v>205</v>
      </c>
      <c r="J496" s="297">
        <v>16.134550319999999</v>
      </c>
      <c r="K496" t="s">
        <v>365</v>
      </c>
      <c r="L496" t="s">
        <v>2194</v>
      </c>
      <c r="M496" s="204">
        <v>2.7</v>
      </c>
      <c r="N496" s="204"/>
    </row>
    <row r="497" spans="1:14" ht="14.25" customHeight="1">
      <c r="A497" t="s">
        <v>2195</v>
      </c>
      <c r="B497" t="s">
        <v>414</v>
      </c>
      <c r="C497" t="s">
        <v>414</v>
      </c>
      <c r="D497" t="s">
        <v>474</v>
      </c>
      <c r="E497" t="s">
        <v>120</v>
      </c>
      <c r="F497" t="s">
        <v>142</v>
      </c>
      <c r="G497" t="s">
        <v>482</v>
      </c>
      <c r="H497" t="s">
        <v>334</v>
      </c>
      <c r="I497" t="s">
        <v>205</v>
      </c>
      <c r="J497" s="297">
        <v>24.05171035</v>
      </c>
      <c r="K497" t="s">
        <v>365</v>
      </c>
      <c r="L497" t="s">
        <v>2194</v>
      </c>
      <c r="M497" s="204">
        <v>2.7</v>
      </c>
      <c r="N497" s="204"/>
    </row>
    <row r="498" spans="1:14" ht="14.25" customHeight="1">
      <c r="A498" t="s">
        <v>2195</v>
      </c>
      <c r="B498" t="s">
        <v>414</v>
      </c>
      <c r="C498" t="s">
        <v>414</v>
      </c>
      <c r="D498" t="s">
        <v>474</v>
      </c>
      <c r="E498" t="s">
        <v>120</v>
      </c>
      <c r="F498" t="s">
        <v>311</v>
      </c>
      <c r="G498" t="s">
        <v>482</v>
      </c>
      <c r="H498" t="s">
        <v>334</v>
      </c>
      <c r="I498" t="s">
        <v>205</v>
      </c>
      <c r="J498" s="297">
        <v>40.804894476999998</v>
      </c>
      <c r="K498" t="s">
        <v>365</v>
      </c>
      <c r="L498" t="s">
        <v>2194</v>
      </c>
      <c r="M498" s="204">
        <v>2.7</v>
      </c>
      <c r="N498" s="204"/>
    </row>
    <row r="499" spans="1:14" ht="14.25" customHeight="1">
      <c r="A499" t="s">
        <v>2195</v>
      </c>
      <c r="B499" t="s">
        <v>414</v>
      </c>
      <c r="C499" t="s">
        <v>414</v>
      </c>
      <c r="D499" t="s">
        <v>474</v>
      </c>
      <c r="E499" t="s">
        <v>120</v>
      </c>
      <c r="F499" t="s">
        <v>136</v>
      </c>
      <c r="G499" t="s">
        <v>482</v>
      </c>
      <c r="H499" t="s">
        <v>334</v>
      </c>
      <c r="I499" t="s">
        <v>477</v>
      </c>
      <c r="J499" s="297">
        <v>0.47470584049999998</v>
      </c>
      <c r="K499" t="s">
        <v>365</v>
      </c>
      <c r="L499" t="s">
        <v>2194</v>
      </c>
      <c r="M499" s="204">
        <v>2.7</v>
      </c>
      <c r="N499" s="204"/>
    </row>
    <row r="500" spans="1:14" ht="14.25" customHeight="1">
      <c r="A500" t="s">
        <v>2195</v>
      </c>
      <c r="B500" t="s">
        <v>414</v>
      </c>
      <c r="C500" t="s">
        <v>414</v>
      </c>
      <c r="D500" t="s">
        <v>474</v>
      </c>
      <c r="E500" t="s">
        <v>120</v>
      </c>
      <c r="F500" t="s">
        <v>139</v>
      </c>
      <c r="G500" t="s">
        <v>482</v>
      </c>
      <c r="H500" t="s">
        <v>334</v>
      </c>
      <c r="I500" t="s">
        <v>477</v>
      </c>
      <c r="J500" s="297">
        <v>18.291411480000001</v>
      </c>
      <c r="K500" t="s">
        <v>365</v>
      </c>
      <c r="L500" t="s">
        <v>2194</v>
      </c>
      <c r="M500" s="204">
        <v>2.7</v>
      </c>
      <c r="N500" s="204"/>
    </row>
    <row r="501" spans="1:14" ht="14.25" customHeight="1">
      <c r="A501" t="s">
        <v>2195</v>
      </c>
      <c r="B501" t="s">
        <v>414</v>
      </c>
      <c r="C501" t="s">
        <v>414</v>
      </c>
      <c r="D501" t="s">
        <v>474</v>
      </c>
      <c r="E501" t="s">
        <v>120</v>
      </c>
      <c r="F501" t="s">
        <v>142</v>
      </c>
      <c r="G501" t="s">
        <v>482</v>
      </c>
      <c r="H501" t="s">
        <v>334</v>
      </c>
      <c r="I501" t="s">
        <v>477</v>
      </c>
      <c r="J501" s="297">
        <v>25.989124449999998</v>
      </c>
      <c r="K501" t="s">
        <v>365</v>
      </c>
      <c r="L501" t="s">
        <v>2194</v>
      </c>
      <c r="M501" s="204">
        <v>2.7</v>
      </c>
      <c r="N501" s="204"/>
    </row>
    <row r="502" spans="1:14" ht="14.25" customHeight="1">
      <c r="A502" t="s">
        <v>2195</v>
      </c>
      <c r="B502" t="s">
        <v>414</v>
      </c>
      <c r="C502" t="s">
        <v>414</v>
      </c>
      <c r="D502" t="s">
        <v>474</v>
      </c>
      <c r="E502" t="s">
        <v>120</v>
      </c>
      <c r="F502" t="s">
        <v>311</v>
      </c>
      <c r="G502" t="s">
        <v>482</v>
      </c>
      <c r="H502" t="s">
        <v>334</v>
      </c>
      <c r="I502" t="s">
        <v>477</v>
      </c>
      <c r="J502" s="297">
        <v>44.7552417705</v>
      </c>
      <c r="K502" t="s">
        <v>365</v>
      </c>
      <c r="L502" t="s">
        <v>2194</v>
      </c>
      <c r="M502" s="204">
        <v>2.7</v>
      </c>
      <c r="N502" s="204"/>
    </row>
    <row r="503" spans="1:14" ht="14.25" customHeight="1">
      <c r="A503" t="s">
        <v>2195</v>
      </c>
      <c r="B503" t="s">
        <v>414</v>
      </c>
      <c r="C503" t="s">
        <v>414</v>
      </c>
      <c r="D503" t="s">
        <v>474</v>
      </c>
      <c r="E503" t="s">
        <v>120</v>
      </c>
      <c r="F503" t="s">
        <v>136</v>
      </c>
      <c r="G503" t="s">
        <v>482</v>
      </c>
      <c r="H503" t="s">
        <v>334</v>
      </c>
      <c r="I503" t="s">
        <v>478</v>
      </c>
      <c r="J503" s="297">
        <v>0.91203897599999995</v>
      </c>
      <c r="K503" t="s">
        <v>365</v>
      </c>
      <c r="L503" t="s">
        <v>2194</v>
      </c>
      <c r="M503" s="204">
        <v>2.7</v>
      </c>
      <c r="N503" s="204"/>
    </row>
    <row r="504" spans="1:14" ht="14.25" customHeight="1">
      <c r="A504" t="s">
        <v>2195</v>
      </c>
      <c r="B504" t="s">
        <v>414</v>
      </c>
      <c r="C504" t="s">
        <v>414</v>
      </c>
      <c r="D504" t="s">
        <v>474</v>
      </c>
      <c r="E504" t="s">
        <v>120</v>
      </c>
      <c r="F504" t="s">
        <v>139</v>
      </c>
      <c r="G504" t="s">
        <v>482</v>
      </c>
      <c r="H504" t="s">
        <v>334</v>
      </c>
      <c r="I504" t="s">
        <v>478</v>
      </c>
      <c r="J504" s="297">
        <v>14.91917797</v>
      </c>
      <c r="K504" t="s">
        <v>365</v>
      </c>
      <c r="L504" t="s">
        <v>2194</v>
      </c>
      <c r="M504" s="204">
        <v>2.7</v>
      </c>
      <c r="N504" s="204"/>
    </row>
    <row r="505" spans="1:14" ht="14.25" customHeight="1">
      <c r="A505" t="s">
        <v>2195</v>
      </c>
      <c r="B505" t="s">
        <v>414</v>
      </c>
      <c r="C505" t="s">
        <v>414</v>
      </c>
      <c r="D505" t="s">
        <v>474</v>
      </c>
      <c r="E505" t="s">
        <v>120</v>
      </c>
      <c r="F505" t="s">
        <v>142</v>
      </c>
      <c r="G505" t="s">
        <v>482</v>
      </c>
      <c r="H505" t="s">
        <v>334</v>
      </c>
      <c r="I505" t="s">
        <v>478</v>
      </c>
      <c r="J505" s="297">
        <v>23.855492649999999</v>
      </c>
      <c r="K505" t="s">
        <v>365</v>
      </c>
      <c r="L505" t="s">
        <v>2194</v>
      </c>
      <c r="M505" s="204">
        <v>2.7</v>
      </c>
      <c r="N505" s="204"/>
    </row>
    <row r="506" spans="1:14" ht="14.25" customHeight="1">
      <c r="A506" t="s">
        <v>2195</v>
      </c>
      <c r="B506" t="s">
        <v>414</v>
      </c>
      <c r="C506" t="s">
        <v>414</v>
      </c>
      <c r="D506" t="s">
        <v>474</v>
      </c>
      <c r="E506" t="s">
        <v>120</v>
      </c>
      <c r="F506" t="s">
        <v>311</v>
      </c>
      <c r="G506" t="s">
        <v>482</v>
      </c>
      <c r="H506" t="s">
        <v>334</v>
      </c>
      <c r="I506" t="s">
        <v>478</v>
      </c>
      <c r="J506" s="297">
        <v>39.686709596</v>
      </c>
      <c r="K506" t="s">
        <v>365</v>
      </c>
      <c r="L506" t="s">
        <v>2194</v>
      </c>
      <c r="M506" s="204">
        <v>2.7</v>
      </c>
      <c r="N506" s="204"/>
    </row>
    <row r="507" spans="1:14" ht="14.25" customHeight="1">
      <c r="A507" t="s">
        <v>2195</v>
      </c>
      <c r="B507" t="s">
        <v>414</v>
      </c>
      <c r="C507" t="s">
        <v>414</v>
      </c>
      <c r="D507" t="s">
        <v>474</v>
      </c>
      <c r="E507" t="s">
        <v>120</v>
      </c>
      <c r="F507" t="s">
        <v>136</v>
      </c>
      <c r="G507" t="s">
        <v>482</v>
      </c>
      <c r="H507" t="s">
        <v>334</v>
      </c>
      <c r="I507" t="s">
        <v>476</v>
      </c>
      <c r="J507" s="297">
        <v>0.29930573649999997</v>
      </c>
      <c r="K507" t="s">
        <v>365</v>
      </c>
      <c r="L507" t="s">
        <v>2194</v>
      </c>
      <c r="M507" s="204">
        <v>2.7</v>
      </c>
      <c r="N507" s="204"/>
    </row>
    <row r="508" spans="1:14" ht="14.25" customHeight="1">
      <c r="A508" t="s">
        <v>2195</v>
      </c>
      <c r="B508" t="s">
        <v>414</v>
      </c>
      <c r="C508" t="s">
        <v>414</v>
      </c>
      <c r="D508" t="s">
        <v>474</v>
      </c>
      <c r="E508" t="s">
        <v>120</v>
      </c>
      <c r="F508" t="s">
        <v>139</v>
      </c>
      <c r="G508" t="s">
        <v>482</v>
      </c>
      <c r="H508" t="s">
        <v>334</v>
      </c>
      <c r="I508" t="s">
        <v>476</v>
      </c>
      <c r="J508" s="297">
        <v>9.3836872650000007</v>
      </c>
      <c r="K508" t="s">
        <v>365</v>
      </c>
      <c r="L508" t="s">
        <v>2194</v>
      </c>
      <c r="M508" s="204">
        <v>2.7</v>
      </c>
      <c r="N508" s="204"/>
    </row>
    <row r="509" spans="1:14" ht="14.25" customHeight="1">
      <c r="A509" t="s">
        <v>2195</v>
      </c>
      <c r="B509" t="s">
        <v>414</v>
      </c>
      <c r="C509" t="s">
        <v>414</v>
      </c>
      <c r="D509" t="s">
        <v>474</v>
      </c>
      <c r="E509" t="s">
        <v>120</v>
      </c>
      <c r="F509" t="s">
        <v>142</v>
      </c>
      <c r="G509" t="s">
        <v>482</v>
      </c>
      <c r="H509" t="s">
        <v>334</v>
      </c>
      <c r="I509" t="s">
        <v>476</v>
      </c>
      <c r="J509" s="297">
        <v>14.740639975000001</v>
      </c>
      <c r="K509" t="s">
        <v>365</v>
      </c>
      <c r="L509" t="s">
        <v>2194</v>
      </c>
      <c r="M509" s="204">
        <v>2.7</v>
      </c>
      <c r="N509" s="204"/>
    </row>
    <row r="510" spans="1:14" ht="14.25" customHeight="1">
      <c r="A510" t="s">
        <v>2195</v>
      </c>
      <c r="B510" t="s">
        <v>414</v>
      </c>
      <c r="C510" t="s">
        <v>414</v>
      </c>
      <c r="D510" t="s">
        <v>474</v>
      </c>
      <c r="E510" t="s">
        <v>120</v>
      </c>
      <c r="F510" t="s">
        <v>311</v>
      </c>
      <c r="G510" t="s">
        <v>482</v>
      </c>
      <c r="H510" t="s">
        <v>334</v>
      </c>
      <c r="I510" t="s">
        <v>476</v>
      </c>
      <c r="J510" s="297">
        <v>24.423632976499999</v>
      </c>
      <c r="K510" t="s">
        <v>365</v>
      </c>
      <c r="L510" t="s">
        <v>2194</v>
      </c>
      <c r="M510" s="204">
        <v>2.7</v>
      </c>
      <c r="N510" s="204"/>
    </row>
    <row r="511" spans="1:14" ht="14.25" customHeight="1">
      <c r="A511" t="s">
        <v>2195</v>
      </c>
      <c r="B511" t="s">
        <v>414</v>
      </c>
      <c r="C511" t="s">
        <v>414</v>
      </c>
      <c r="D511" t="s">
        <v>474</v>
      </c>
      <c r="E511" t="s">
        <v>120</v>
      </c>
      <c r="F511" t="s">
        <v>136</v>
      </c>
      <c r="G511" t="s">
        <v>483</v>
      </c>
      <c r="H511" t="s">
        <v>334</v>
      </c>
      <c r="I511" t="s">
        <v>205</v>
      </c>
      <c r="J511" s="297">
        <v>0.66336980850000005</v>
      </c>
      <c r="K511" t="s">
        <v>365</v>
      </c>
      <c r="L511" t="s">
        <v>2194</v>
      </c>
      <c r="M511" s="204">
        <v>2.7</v>
      </c>
      <c r="N511" s="204"/>
    </row>
    <row r="512" spans="1:14" ht="14.25" customHeight="1">
      <c r="A512" t="s">
        <v>2195</v>
      </c>
      <c r="B512" t="s">
        <v>414</v>
      </c>
      <c r="C512" t="s">
        <v>414</v>
      </c>
      <c r="D512" t="s">
        <v>474</v>
      </c>
      <c r="E512" t="s">
        <v>120</v>
      </c>
      <c r="F512" t="s">
        <v>139</v>
      </c>
      <c r="G512" t="s">
        <v>483</v>
      </c>
      <c r="H512" t="s">
        <v>334</v>
      </c>
      <c r="I512" t="s">
        <v>205</v>
      </c>
      <c r="J512" s="297">
        <v>7.0483321050000001</v>
      </c>
      <c r="K512" t="s">
        <v>365</v>
      </c>
      <c r="L512" t="s">
        <v>2194</v>
      </c>
      <c r="M512" s="204">
        <v>2.7</v>
      </c>
      <c r="N512" s="204"/>
    </row>
    <row r="513" spans="1:14" ht="14.25" customHeight="1">
      <c r="A513" t="s">
        <v>2195</v>
      </c>
      <c r="B513" t="s">
        <v>414</v>
      </c>
      <c r="C513" t="s">
        <v>414</v>
      </c>
      <c r="D513" t="s">
        <v>474</v>
      </c>
      <c r="E513" t="s">
        <v>120</v>
      </c>
      <c r="F513" t="s">
        <v>142</v>
      </c>
      <c r="G513" t="s">
        <v>483</v>
      </c>
      <c r="H513" t="s">
        <v>334</v>
      </c>
      <c r="I513" t="s">
        <v>205</v>
      </c>
      <c r="J513" s="297">
        <v>12.424378645000001</v>
      </c>
      <c r="K513" t="s">
        <v>365</v>
      </c>
      <c r="L513" t="s">
        <v>2194</v>
      </c>
      <c r="M513" s="204">
        <v>2.7</v>
      </c>
      <c r="N513" s="204"/>
    </row>
    <row r="514" spans="1:14" ht="14.25" customHeight="1">
      <c r="A514" t="s">
        <v>2195</v>
      </c>
      <c r="B514" t="s">
        <v>414</v>
      </c>
      <c r="C514" t="s">
        <v>414</v>
      </c>
      <c r="D514" t="s">
        <v>474</v>
      </c>
      <c r="E514" t="s">
        <v>120</v>
      </c>
      <c r="F514" t="s">
        <v>311</v>
      </c>
      <c r="G514" t="s">
        <v>483</v>
      </c>
      <c r="H514" t="s">
        <v>334</v>
      </c>
      <c r="I514" t="s">
        <v>205</v>
      </c>
      <c r="J514" s="297">
        <v>20.136080558500002</v>
      </c>
      <c r="K514" t="s">
        <v>365</v>
      </c>
      <c r="L514" t="s">
        <v>2194</v>
      </c>
      <c r="M514" s="204">
        <v>2.7</v>
      </c>
      <c r="N514" s="204"/>
    </row>
    <row r="515" spans="1:14" ht="14.25" customHeight="1">
      <c r="A515" t="s">
        <v>2195</v>
      </c>
      <c r="B515" t="s">
        <v>414</v>
      </c>
      <c r="C515" t="s">
        <v>414</v>
      </c>
      <c r="D515" t="s">
        <v>474</v>
      </c>
      <c r="E515" t="s">
        <v>120</v>
      </c>
      <c r="F515" t="s">
        <v>136</v>
      </c>
      <c r="G515" t="s">
        <v>483</v>
      </c>
      <c r="H515" t="s">
        <v>334</v>
      </c>
      <c r="I515" t="s">
        <v>477</v>
      </c>
      <c r="J515" s="297">
        <v>0.64987570400000005</v>
      </c>
      <c r="K515" t="s">
        <v>365</v>
      </c>
      <c r="L515" t="s">
        <v>2194</v>
      </c>
      <c r="M515" s="204">
        <v>2.7</v>
      </c>
      <c r="N515" s="204"/>
    </row>
    <row r="516" spans="1:14" ht="14.25" customHeight="1">
      <c r="A516" t="s">
        <v>2195</v>
      </c>
      <c r="B516" t="s">
        <v>414</v>
      </c>
      <c r="C516" t="s">
        <v>414</v>
      </c>
      <c r="D516" t="s">
        <v>474</v>
      </c>
      <c r="E516" t="s">
        <v>120</v>
      </c>
      <c r="F516" t="s">
        <v>139</v>
      </c>
      <c r="G516" t="s">
        <v>483</v>
      </c>
      <c r="H516" t="s">
        <v>334</v>
      </c>
      <c r="I516" t="s">
        <v>477</v>
      </c>
      <c r="J516" s="297">
        <v>7.4640869500000004</v>
      </c>
      <c r="K516" t="s">
        <v>365</v>
      </c>
      <c r="L516" t="s">
        <v>2194</v>
      </c>
      <c r="M516" s="204">
        <v>2.7</v>
      </c>
      <c r="N516" s="204"/>
    </row>
    <row r="517" spans="1:14" ht="14.25" customHeight="1">
      <c r="A517" t="s">
        <v>2195</v>
      </c>
      <c r="B517" t="s">
        <v>414</v>
      </c>
      <c r="C517" t="s">
        <v>414</v>
      </c>
      <c r="D517" t="s">
        <v>474</v>
      </c>
      <c r="E517" t="s">
        <v>120</v>
      </c>
      <c r="F517" t="s">
        <v>142</v>
      </c>
      <c r="G517" t="s">
        <v>483</v>
      </c>
      <c r="H517" t="s">
        <v>334</v>
      </c>
      <c r="I517" t="s">
        <v>477</v>
      </c>
      <c r="J517" s="297">
        <v>12.268569305</v>
      </c>
      <c r="K517" t="s">
        <v>365</v>
      </c>
      <c r="L517" t="s">
        <v>2194</v>
      </c>
      <c r="M517" s="204">
        <v>2.7</v>
      </c>
      <c r="N517" s="204"/>
    </row>
    <row r="518" spans="1:14" ht="14.25" customHeight="1">
      <c r="A518" t="s">
        <v>2195</v>
      </c>
      <c r="B518" t="s">
        <v>414</v>
      </c>
      <c r="C518" t="s">
        <v>414</v>
      </c>
      <c r="D518" t="s">
        <v>474</v>
      </c>
      <c r="E518" t="s">
        <v>120</v>
      </c>
      <c r="F518" t="s">
        <v>311</v>
      </c>
      <c r="G518" t="s">
        <v>483</v>
      </c>
      <c r="H518" t="s">
        <v>334</v>
      </c>
      <c r="I518" t="s">
        <v>477</v>
      </c>
      <c r="J518" s="297">
        <v>20.382531959000001</v>
      </c>
      <c r="K518" t="s">
        <v>365</v>
      </c>
      <c r="L518" t="s">
        <v>2194</v>
      </c>
      <c r="M518" s="204">
        <v>2.7</v>
      </c>
      <c r="N518" s="204"/>
    </row>
    <row r="519" spans="1:14" ht="14.25" customHeight="1">
      <c r="A519" t="s">
        <v>2195</v>
      </c>
      <c r="B519" t="s">
        <v>414</v>
      </c>
      <c r="C519" t="s">
        <v>414</v>
      </c>
      <c r="D519" t="s">
        <v>474</v>
      </c>
      <c r="E519" t="s">
        <v>120</v>
      </c>
      <c r="F519" t="s">
        <v>136</v>
      </c>
      <c r="G519" t="s">
        <v>483</v>
      </c>
      <c r="H519" t="s">
        <v>334</v>
      </c>
      <c r="I519" t="s">
        <v>478</v>
      </c>
      <c r="J519" s="297">
        <v>0.67397805050000004</v>
      </c>
      <c r="K519" t="s">
        <v>365</v>
      </c>
      <c r="L519" t="s">
        <v>2194</v>
      </c>
      <c r="M519" s="204">
        <v>2.7</v>
      </c>
      <c r="N519" s="204"/>
    </row>
    <row r="520" spans="1:14" ht="14.25" customHeight="1">
      <c r="A520" t="s">
        <v>2195</v>
      </c>
      <c r="B520" t="s">
        <v>414</v>
      </c>
      <c r="C520" t="s">
        <v>414</v>
      </c>
      <c r="D520" t="s">
        <v>474</v>
      </c>
      <c r="E520" t="s">
        <v>120</v>
      </c>
      <c r="F520" t="s">
        <v>139</v>
      </c>
      <c r="G520" t="s">
        <v>483</v>
      </c>
      <c r="H520" t="s">
        <v>334</v>
      </c>
      <c r="I520" t="s">
        <v>478</v>
      </c>
      <c r="J520" s="297">
        <v>6.7214890599999997</v>
      </c>
      <c r="K520" t="s">
        <v>365</v>
      </c>
      <c r="L520" t="s">
        <v>2194</v>
      </c>
      <c r="M520" s="204">
        <v>2.7</v>
      </c>
      <c r="N520" s="204"/>
    </row>
    <row r="521" spans="1:14" ht="14.25" customHeight="1">
      <c r="A521" t="s">
        <v>2195</v>
      </c>
      <c r="B521" t="s">
        <v>414</v>
      </c>
      <c r="C521" t="s">
        <v>414</v>
      </c>
      <c r="D521" t="s">
        <v>474</v>
      </c>
      <c r="E521" t="s">
        <v>120</v>
      </c>
      <c r="F521" t="s">
        <v>142</v>
      </c>
      <c r="G521" t="s">
        <v>483</v>
      </c>
      <c r="H521" t="s">
        <v>334</v>
      </c>
      <c r="I521" t="s">
        <v>478</v>
      </c>
      <c r="J521" s="297">
        <v>12.54686701</v>
      </c>
      <c r="K521" t="s">
        <v>365</v>
      </c>
      <c r="L521" t="s">
        <v>2194</v>
      </c>
      <c r="M521" s="204">
        <v>2.7</v>
      </c>
      <c r="N521" s="204"/>
    </row>
    <row r="522" spans="1:14" ht="14.25" customHeight="1">
      <c r="A522" t="s">
        <v>2195</v>
      </c>
      <c r="B522" t="s">
        <v>414</v>
      </c>
      <c r="C522" t="s">
        <v>414</v>
      </c>
      <c r="D522" t="s">
        <v>474</v>
      </c>
      <c r="E522" t="s">
        <v>120</v>
      </c>
      <c r="F522" t="s">
        <v>311</v>
      </c>
      <c r="G522" t="s">
        <v>483</v>
      </c>
      <c r="H522" t="s">
        <v>334</v>
      </c>
      <c r="I522" t="s">
        <v>478</v>
      </c>
      <c r="J522" s="297">
        <v>19.9423341205</v>
      </c>
      <c r="K522" t="s">
        <v>365</v>
      </c>
      <c r="L522" t="s">
        <v>2194</v>
      </c>
      <c r="M522" s="204">
        <v>2.7</v>
      </c>
      <c r="N522" s="204"/>
    </row>
    <row r="523" spans="1:14" ht="14.25" customHeight="1">
      <c r="A523" t="s">
        <v>2195</v>
      </c>
      <c r="B523" t="s">
        <v>414</v>
      </c>
      <c r="C523" t="s">
        <v>414</v>
      </c>
      <c r="D523" t="s">
        <v>474</v>
      </c>
      <c r="E523" t="s">
        <v>120</v>
      </c>
      <c r="F523" t="s">
        <v>136</v>
      </c>
      <c r="G523" t="s">
        <v>484</v>
      </c>
      <c r="H523" t="s">
        <v>334</v>
      </c>
      <c r="I523" t="s">
        <v>205</v>
      </c>
      <c r="J523" s="297">
        <v>7.0740084250000002E-2</v>
      </c>
      <c r="K523" t="s">
        <v>365</v>
      </c>
      <c r="L523" t="s">
        <v>2194</v>
      </c>
      <c r="M523" s="204">
        <v>2.7</v>
      </c>
      <c r="N523" s="204"/>
    </row>
    <row r="524" spans="1:14" ht="14.25" customHeight="1">
      <c r="A524" t="s">
        <v>2195</v>
      </c>
      <c r="B524" t="s">
        <v>414</v>
      </c>
      <c r="C524" t="s">
        <v>414</v>
      </c>
      <c r="D524" t="s">
        <v>474</v>
      </c>
      <c r="E524" t="s">
        <v>120</v>
      </c>
      <c r="F524" t="s">
        <v>139</v>
      </c>
      <c r="G524" t="s">
        <v>484</v>
      </c>
      <c r="H524" t="s">
        <v>334</v>
      </c>
      <c r="I524" t="s">
        <v>205</v>
      </c>
      <c r="J524" s="297">
        <v>30.042279050000001</v>
      </c>
      <c r="K524" t="s">
        <v>365</v>
      </c>
      <c r="L524" t="s">
        <v>2194</v>
      </c>
      <c r="M524" s="204">
        <v>2.7</v>
      </c>
      <c r="N524" s="204"/>
    </row>
    <row r="525" spans="1:14" ht="14.25" customHeight="1">
      <c r="A525" t="s">
        <v>2195</v>
      </c>
      <c r="B525" t="s">
        <v>414</v>
      </c>
      <c r="C525" t="s">
        <v>414</v>
      </c>
      <c r="D525" t="s">
        <v>474</v>
      </c>
      <c r="E525" t="s">
        <v>120</v>
      </c>
      <c r="F525" t="s">
        <v>142</v>
      </c>
      <c r="G525" t="s">
        <v>484</v>
      </c>
      <c r="H525" t="s">
        <v>334</v>
      </c>
      <c r="I525" t="s">
        <v>205</v>
      </c>
      <c r="J525" s="297">
        <v>80.700321799999998</v>
      </c>
      <c r="K525" t="s">
        <v>365</v>
      </c>
      <c r="L525" t="s">
        <v>2194</v>
      </c>
      <c r="M525" s="204">
        <v>2.7</v>
      </c>
      <c r="N525" s="204"/>
    </row>
    <row r="526" spans="1:14" ht="14.25" customHeight="1">
      <c r="A526" t="s">
        <v>2195</v>
      </c>
      <c r="B526" t="s">
        <v>414</v>
      </c>
      <c r="C526" t="s">
        <v>414</v>
      </c>
      <c r="D526" t="s">
        <v>474</v>
      </c>
      <c r="E526" t="s">
        <v>120</v>
      </c>
      <c r="F526" t="s">
        <v>311</v>
      </c>
      <c r="G526" t="s">
        <v>484</v>
      </c>
      <c r="H526" t="s">
        <v>334</v>
      </c>
      <c r="I526" t="s">
        <v>205</v>
      </c>
      <c r="J526" s="297">
        <v>110.81334093424999</v>
      </c>
      <c r="K526" t="s">
        <v>365</v>
      </c>
      <c r="L526" t="s">
        <v>2194</v>
      </c>
      <c r="M526" s="204">
        <v>2.7</v>
      </c>
      <c r="N526" s="204"/>
    </row>
    <row r="527" spans="1:14" ht="14.25" customHeight="1">
      <c r="A527" t="s">
        <v>2195</v>
      </c>
      <c r="B527" t="s">
        <v>414</v>
      </c>
      <c r="C527" t="s">
        <v>414</v>
      </c>
      <c r="D527" t="s">
        <v>474</v>
      </c>
      <c r="E527" t="s">
        <v>120</v>
      </c>
      <c r="F527" t="s">
        <v>136</v>
      </c>
      <c r="G527" t="s">
        <v>484</v>
      </c>
      <c r="H527" t="s">
        <v>334</v>
      </c>
      <c r="I527" t="s">
        <v>477</v>
      </c>
      <c r="J527" s="297">
        <v>0</v>
      </c>
      <c r="K527" t="s">
        <v>365</v>
      </c>
      <c r="L527" t="s">
        <v>2194</v>
      </c>
      <c r="M527" s="204">
        <v>2.7</v>
      </c>
      <c r="N527" s="204"/>
    </row>
    <row r="528" spans="1:14" ht="14.25" customHeight="1">
      <c r="A528" t="s">
        <v>2195</v>
      </c>
      <c r="B528" t="s">
        <v>414</v>
      </c>
      <c r="C528" t="s">
        <v>414</v>
      </c>
      <c r="D528" t="s">
        <v>474</v>
      </c>
      <c r="E528" t="s">
        <v>120</v>
      </c>
      <c r="F528" t="s">
        <v>139</v>
      </c>
      <c r="G528" t="s">
        <v>484</v>
      </c>
      <c r="H528" t="s">
        <v>334</v>
      </c>
      <c r="I528" t="s">
        <v>477</v>
      </c>
      <c r="J528" s="297">
        <v>34.15124445</v>
      </c>
      <c r="K528" t="s">
        <v>365</v>
      </c>
      <c r="L528" t="s">
        <v>2194</v>
      </c>
      <c r="M528" s="204">
        <v>2.7</v>
      </c>
      <c r="N528" s="204"/>
    </row>
    <row r="529" spans="1:14" ht="14.25" customHeight="1">
      <c r="A529" t="s">
        <v>2195</v>
      </c>
      <c r="B529" t="s">
        <v>414</v>
      </c>
      <c r="C529" t="s">
        <v>414</v>
      </c>
      <c r="D529" t="s">
        <v>474</v>
      </c>
      <c r="E529" t="s">
        <v>120</v>
      </c>
      <c r="F529" t="s">
        <v>142</v>
      </c>
      <c r="G529" t="s">
        <v>484</v>
      </c>
      <c r="H529" t="s">
        <v>334</v>
      </c>
      <c r="I529" t="s">
        <v>477</v>
      </c>
      <c r="J529" s="297">
        <v>76.831045349999997</v>
      </c>
      <c r="K529" t="s">
        <v>365</v>
      </c>
      <c r="L529" t="s">
        <v>2194</v>
      </c>
      <c r="M529" s="204">
        <v>2.7</v>
      </c>
      <c r="N529" s="204"/>
    </row>
    <row r="530" spans="1:14" ht="14.25" customHeight="1">
      <c r="A530" t="s">
        <v>2195</v>
      </c>
      <c r="B530" t="s">
        <v>414</v>
      </c>
      <c r="C530" t="s">
        <v>414</v>
      </c>
      <c r="D530" t="s">
        <v>474</v>
      </c>
      <c r="E530" t="s">
        <v>120</v>
      </c>
      <c r="F530" t="s">
        <v>311</v>
      </c>
      <c r="G530" t="s">
        <v>484</v>
      </c>
      <c r="H530" t="s">
        <v>334</v>
      </c>
      <c r="I530" t="s">
        <v>477</v>
      </c>
      <c r="J530" s="297">
        <v>110.9822898</v>
      </c>
      <c r="K530" t="s">
        <v>365</v>
      </c>
      <c r="L530" t="s">
        <v>2194</v>
      </c>
      <c r="M530" s="204">
        <v>2.7</v>
      </c>
      <c r="N530" s="204"/>
    </row>
    <row r="531" spans="1:14" ht="14.25" customHeight="1">
      <c r="A531" t="s">
        <v>2195</v>
      </c>
      <c r="B531" t="s">
        <v>414</v>
      </c>
      <c r="C531" t="s">
        <v>414</v>
      </c>
      <c r="D531" t="s">
        <v>474</v>
      </c>
      <c r="E531" t="s">
        <v>120</v>
      </c>
      <c r="F531" t="s">
        <v>136</v>
      </c>
      <c r="G531" t="s">
        <v>484</v>
      </c>
      <c r="H531" t="s">
        <v>334</v>
      </c>
      <c r="I531" t="s">
        <v>478</v>
      </c>
      <c r="J531" s="297">
        <v>8.8995118149999997E-2</v>
      </c>
      <c r="K531" t="s">
        <v>365</v>
      </c>
      <c r="L531" t="s">
        <v>2194</v>
      </c>
      <c r="M531" s="204">
        <v>2.7</v>
      </c>
      <c r="N531" s="204"/>
    </row>
    <row r="532" spans="1:14" ht="14.25" customHeight="1">
      <c r="A532" t="s">
        <v>2195</v>
      </c>
      <c r="B532" t="s">
        <v>414</v>
      </c>
      <c r="C532" t="s">
        <v>414</v>
      </c>
      <c r="D532" t="s">
        <v>474</v>
      </c>
      <c r="E532" t="s">
        <v>120</v>
      </c>
      <c r="F532" t="s">
        <v>139</v>
      </c>
      <c r="G532" t="s">
        <v>484</v>
      </c>
      <c r="H532" t="s">
        <v>334</v>
      </c>
      <c r="I532" t="s">
        <v>478</v>
      </c>
      <c r="J532" s="297">
        <v>28.981936699999999</v>
      </c>
      <c r="K532" t="s">
        <v>365</v>
      </c>
      <c r="L532" t="s">
        <v>2194</v>
      </c>
      <c r="M532" s="204">
        <v>2.7</v>
      </c>
      <c r="N532" s="204"/>
    </row>
    <row r="533" spans="1:14" ht="14.25" customHeight="1">
      <c r="A533" t="s">
        <v>2195</v>
      </c>
      <c r="B533" t="s">
        <v>414</v>
      </c>
      <c r="C533" t="s">
        <v>414</v>
      </c>
      <c r="D533" t="s">
        <v>474</v>
      </c>
      <c r="E533" t="s">
        <v>120</v>
      </c>
      <c r="F533" t="s">
        <v>142</v>
      </c>
      <c r="G533" t="s">
        <v>484</v>
      </c>
      <c r="H533" t="s">
        <v>334</v>
      </c>
      <c r="I533" t="s">
        <v>478</v>
      </c>
      <c r="J533" s="297">
        <v>81.698819749999998</v>
      </c>
      <c r="K533" t="s">
        <v>365</v>
      </c>
      <c r="L533" t="s">
        <v>2194</v>
      </c>
      <c r="M533" s="204">
        <v>2.7</v>
      </c>
      <c r="N533" s="204"/>
    </row>
    <row r="534" spans="1:14" ht="14.25" customHeight="1">
      <c r="A534" t="s">
        <v>2195</v>
      </c>
      <c r="B534" t="s">
        <v>414</v>
      </c>
      <c r="C534" t="s">
        <v>414</v>
      </c>
      <c r="D534" t="s">
        <v>474</v>
      </c>
      <c r="E534" t="s">
        <v>120</v>
      </c>
      <c r="F534" t="s">
        <v>311</v>
      </c>
      <c r="G534" t="s">
        <v>484</v>
      </c>
      <c r="H534" t="s">
        <v>334</v>
      </c>
      <c r="I534" t="s">
        <v>478</v>
      </c>
      <c r="J534" s="297">
        <v>110.76975156815</v>
      </c>
      <c r="K534" t="s">
        <v>365</v>
      </c>
      <c r="L534" t="s">
        <v>2194</v>
      </c>
      <c r="M534" s="204">
        <v>2.7</v>
      </c>
      <c r="N534" s="204"/>
    </row>
    <row r="535" spans="1:14" ht="14.25" customHeight="1">
      <c r="A535" t="s">
        <v>2195</v>
      </c>
      <c r="B535" t="s">
        <v>414</v>
      </c>
      <c r="C535" t="s">
        <v>414</v>
      </c>
      <c r="D535" t="s">
        <v>474</v>
      </c>
      <c r="E535" t="s">
        <v>120</v>
      </c>
      <c r="F535" t="s">
        <v>136</v>
      </c>
      <c r="G535" t="s">
        <v>485</v>
      </c>
      <c r="H535" t="s">
        <v>334</v>
      </c>
      <c r="I535" t="s">
        <v>205</v>
      </c>
      <c r="J535" s="297">
        <v>0.21873706449999999</v>
      </c>
      <c r="K535" t="s">
        <v>365</v>
      </c>
      <c r="L535" t="s">
        <v>2194</v>
      </c>
      <c r="M535" s="204">
        <v>2.7</v>
      </c>
      <c r="N535" s="204"/>
    </row>
    <row r="536" spans="1:14" ht="14.25" customHeight="1">
      <c r="A536" t="s">
        <v>2195</v>
      </c>
      <c r="B536" t="s">
        <v>414</v>
      </c>
      <c r="C536" t="s">
        <v>414</v>
      </c>
      <c r="D536" t="s">
        <v>474</v>
      </c>
      <c r="E536" t="s">
        <v>120</v>
      </c>
      <c r="F536" t="s">
        <v>139</v>
      </c>
      <c r="G536" t="s">
        <v>485</v>
      </c>
      <c r="H536" t="s">
        <v>334</v>
      </c>
      <c r="I536" t="s">
        <v>205</v>
      </c>
      <c r="J536" s="297">
        <v>22.61659345</v>
      </c>
      <c r="K536" t="s">
        <v>365</v>
      </c>
      <c r="L536" t="s">
        <v>2194</v>
      </c>
      <c r="M536" s="204">
        <v>2.7</v>
      </c>
      <c r="N536" s="204"/>
    </row>
    <row r="537" spans="1:14" ht="14.25" customHeight="1">
      <c r="A537" t="s">
        <v>2195</v>
      </c>
      <c r="B537" t="s">
        <v>414</v>
      </c>
      <c r="C537" t="s">
        <v>414</v>
      </c>
      <c r="D537" t="s">
        <v>474</v>
      </c>
      <c r="E537" t="s">
        <v>120</v>
      </c>
      <c r="F537" t="s">
        <v>142</v>
      </c>
      <c r="G537" t="s">
        <v>485</v>
      </c>
      <c r="H537" t="s">
        <v>334</v>
      </c>
      <c r="I537" t="s">
        <v>205</v>
      </c>
      <c r="J537" s="297">
        <v>63.038466200000002</v>
      </c>
      <c r="K537" t="s">
        <v>365</v>
      </c>
      <c r="L537" t="s">
        <v>2194</v>
      </c>
      <c r="M537" s="204">
        <v>2.7</v>
      </c>
      <c r="N537" s="204"/>
    </row>
    <row r="538" spans="1:14" ht="14.25" customHeight="1">
      <c r="A538" t="s">
        <v>2195</v>
      </c>
      <c r="B538" t="s">
        <v>414</v>
      </c>
      <c r="C538" t="s">
        <v>414</v>
      </c>
      <c r="D538" t="s">
        <v>474</v>
      </c>
      <c r="E538" t="s">
        <v>120</v>
      </c>
      <c r="F538" t="s">
        <v>311</v>
      </c>
      <c r="G538" t="s">
        <v>485</v>
      </c>
      <c r="H538" t="s">
        <v>334</v>
      </c>
      <c r="I538" t="s">
        <v>205</v>
      </c>
      <c r="J538" s="297">
        <v>85.873796714500003</v>
      </c>
      <c r="K538" t="s">
        <v>365</v>
      </c>
      <c r="L538" t="s">
        <v>2194</v>
      </c>
      <c r="M538" s="204">
        <v>2.7</v>
      </c>
      <c r="N538" s="204"/>
    </row>
    <row r="539" spans="1:14" ht="14.25" customHeight="1">
      <c r="A539" t="s">
        <v>2195</v>
      </c>
      <c r="B539" t="s">
        <v>414</v>
      </c>
      <c r="C539" t="s">
        <v>414</v>
      </c>
      <c r="D539" t="s">
        <v>474</v>
      </c>
      <c r="E539" t="s">
        <v>120</v>
      </c>
      <c r="F539" t="s">
        <v>136</v>
      </c>
      <c r="G539" t="s">
        <v>485</v>
      </c>
      <c r="H539" t="s">
        <v>334</v>
      </c>
      <c r="I539" t="s">
        <v>477</v>
      </c>
      <c r="J539" s="297">
        <v>0</v>
      </c>
      <c r="K539" t="s">
        <v>365</v>
      </c>
      <c r="L539" t="s">
        <v>2194</v>
      </c>
      <c r="M539" s="204">
        <v>2.7</v>
      </c>
      <c r="N539" s="204"/>
    </row>
    <row r="540" spans="1:14" ht="14.25" customHeight="1">
      <c r="A540" t="s">
        <v>2195</v>
      </c>
      <c r="B540" t="s">
        <v>414</v>
      </c>
      <c r="C540" t="s">
        <v>414</v>
      </c>
      <c r="D540" t="s">
        <v>474</v>
      </c>
      <c r="E540" t="s">
        <v>120</v>
      </c>
      <c r="F540" t="s">
        <v>139</v>
      </c>
      <c r="G540" t="s">
        <v>485</v>
      </c>
      <c r="H540" t="s">
        <v>334</v>
      </c>
      <c r="I540" t="s">
        <v>477</v>
      </c>
      <c r="J540" s="297">
        <v>35.867154200000002</v>
      </c>
      <c r="K540" t="s">
        <v>365</v>
      </c>
      <c r="L540" t="s">
        <v>2194</v>
      </c>
      <c r="M540" s="204">
        <v>2.7</v>
      </c>
      <c r="N540" s="204"/>
    </row>
    <row r="541" spans="1:14" ht="14.25" customHeight="1">
      <c r="A541" t="s">
        <v>2195</v>
      </c>
      <c r="B541" t="s">
        <v>414</v>
      </c>
      <c r="C541" t="s">
        <v>414</v>
      </c>
      <c r="D541" t="s">
        <v>474</v>
      </c>
      <c r="E541" t="s">
        <v>120</v>
      </c>
      <c r="F541" t="s">
        <v>142</v>
      </c>
      <c r="G541" t="s">
        <v>485</v>
      </c>
      <c r="H541" t="s">
        <v>334</v>
      </c>
      <c r="I541" t="s">
        <v>477</v>
      </c>
      <c r="J541" s="297">
        <v>82.267025649999994</v>
      </c>
      <c r="K541" t="s">
        <v>365</v>
      </c>
      <c r="L541" t="s">
        <v>2194</v>
      </c>
      <c r="M541" s="204">
        <v>2.7</v>
      </c>
      <c r="N541" s="204"/>
    </row>
    <row r="542" spans="1:14" ht="14.25" customHeight="1">
      <c r="A542" t="s">
        <v>2195</v>
      </c>
      <c r="B542" t="s">
        <v>414</v>
      </c>
      <c r="C542" t="s">
        <v>414</v>
      </c>
      <c r="D542" t="s">
        <v>474</v>
      </c>
      <c r="E542" t="s">
        <v>120</v>
      </c>
      <c r="F542" t="s">
        <v>311</v>
      </c>
      <c r="G542" t="s">
        <v>485</v>
      </c>
      <c r="H542" t="s">
        <v>334</v>
      </c>
      <c r="I542" t="s">
        <v>477</v>
      </c>
      <c r="J542" s="297">
        <v>118.13417985</v>
      </c>
      <c r="K542" t="s">
        <v>365</v>
      </c>
      <c r="L542" t="s">
        <v>2194</v>
      </c>
      <c r="M542" s="204">
        <v>2.7</v>
      </c>
      <c r="N542" s="204"/>
    </row>
    <row r="543" spans="1:14" ht="14.25" customHeight="1">
      <c r="A543" t="s">
        <v>2195</v>
      </c>
      <c r="B543" t="s">
        <v>414</v>
      </c>
      <c r="C543" t="s">
        <v>414</v>
      </c>
      <c r="D543" t="s">
        <v>474</v>
      </c>
      <c r="E543" t="s">
        <v>120</v>
      </c>
      <c r="F543" t="s">
        <v>136</v>
      </c>
      <c r="G543" t="s">
        <v>485</v>
      </c>
      <c r="H543" t="s">
        <v>334</v>
      </c>
      <c r="I543" t="s">
        <v>478</v>
      </c>
      <c r="J543" s="297">
        <v>0.29860852049999997</v>
      </c>
      <c r="K543" t="s">
        <v>365</v>
      </c>
      <c r="L543" t="s">
        <v>2194</v>
      </c>
      <c r="M543" s="204">
        <v>2.7</v>
      </c>
      <c r="N543" s="204"/>
    </row>
    <row r="544" spans="1:14" ht="14.25" customHeight="1">
      <c r="A544" t="s">
        <v>2195</v>
      </c>
      <c r="B544" t="s">
        <v>414</v>
      </c>
      <c r="C544" t="s">
        <v>414</v>
      </c>
      <c r="D544" t="s">
        <v>474</v>
      </c>
      <c r="E544" t="s">
        <v>120</v>
      </c>
      <c r="F544" t="s">
        <v>139</v>
      </c>
      <c r="G544" t="s">
        <v>485</v>
      </c>
      <c r="H544" t="s">
        <v>334</v>
      </c>
      <c r="I544" t="s">
        <v>478</v>
      </c>
      <c r="J544" s="297">
        <v>6.61585497</v>
      </c>
      <c r="K544" t="s">
        <v>365</v>
      </c>
      <c r="L544" t="s">
        <v>2194</v>
      </c>
      <c r="M544" s="204">
        <v>2.7</v>
      </c>
      <c r="N544" s="204"/>
    </row>
    <row r="545" spans="1:14" ht="14.25" customHeight="1">
      <c r="A545" t="s">
        <v>2195</v>
      </c>
      <c r="B545" t="s">
        <v>414</v>
      </c>
      <c r="C545" t="s">
        <v>414</v>
      </c>
      <c r="D545" t="s">
        <v>474</v>
      </c>
      <c r="E545" t="s">
        <v>120</v>
      </c>
      <c r="F545" t="s">
        <v>142</v>
      </c>
      <c r="G545" t="s">
        <v>485</v>
      </c>
      <c r="H545" t="s">
        <v>334</v>
      </c>
      <c r="I545" t="s">
        <v>478</v>
      </c>
      <c r="J545" s="297">
        <v>41.422947550000004</v>
      </c>
      <c r="K545" t="s">
        <v>365</v>
      </c>
      <c r="L545" t="s">
        <v>2194</v>
      </c>
      <c r="M545" s="204">
        <v>2.7</v>
      </c>
      <c r="N545" s="204"/>
    </row>
    <row r="546" spans="1:14" ht="14.25" customHeight="1">
      <c r="A546" t="s">
        <v>2195</v>
      </c>
      <c r="B546" t="s">
        <v>414</v>
      </c>
      <c r="C546" t="s">
        <v>414</v>
      </c>
      <c r="D546" t="s">
        <v>474</v>
      </c>
      <c r="E546" t="s">
        <v>120</v>
      </c>
      <c r="F546" t="s">
        <v>311</v>
      </c>
      <c r="G546" t="s">
        <v>485</v>
      </c>
      <c r="H546" t="s">
        <v>334</v>
      </c>
      <c r="I546" t="s">
        <v>478</v>
      </c>
      <c r="J546" s="297">
        <v>48.337411040500001</v>
      </c>
      <c r="K546" t="s">
        <v>365</v>
      </c>
      <c r="L546" t="s">
        <v>2194</v>
      </c>
      <c r="M546" s="204">
        <v>2.7</v>
      </c>
      <c r="N546" s="204"/>
    </row>
    <row r="547" spans="1:14" ht="14.25" customHeight="1">
      <c r="A547" t="s">
        <v>2195</v>
      </c>
      <c r="B547" t="s">
        <v>414</v>
      </c>
      <c r="C547" t="s">
        <v>414</v>
      </c>
      <c r="D547" t="s">
        <v>474</v>
      </c>
      <c r="E547" t="s">
        <v>120</v>
      </c>
      <c r="F547" t="s">
        <v>136</v>
      </c>
      <c r="G547" t="s">
        <v>485</v>
      </c>
      <c r="H547" t="s">
        <v>334</v>
      </c>
      <c r="I547" t="s">
        <v>476</v>
      </c>
      <c r="J547" s="297">
        <v>2.7084620899999998</v>
      </c>
      <c r="K547" t="s">
        <v>365</v>
      </c>
      <c r="L547" t="s">
        <v>2194</v>
      </c>
      <c r="M547" s="204">
        <v>2.7</v>
      </c>
      <c r="N547" s="204"/>
    </row>
    <row r="548" spans="1:14" ht="14.25" customHeight="1">
      <c r="A548" t="s">
        <v>2195</v>
      </c>
      <c r="B548" t="s">
        <v>414</v>
      </c>
      <c r="C548" t="s">
        <v>414</v>
      </c>
      <c r="D548" t="s">
        <v>474</v>
      </c>
      <c r="E548" t="s">
        <v>120</v>
      </c>
      <c r="F548" t="s">
        <v>139</v>
      </c>
      <c r="G548" t="s">
        <v>485</v>
      </c>
      <c r="H548" t="s">
        <v>334</v>
      </c>
      <c r="I548" t="s">
        <v>476</v>
      </c>
      <c r="J548" s="297">
        <v>7.1214371300000003</v>
      </c>
      <c r="K548" t="s">
        <v>365</v>
      </c>
      <c r="L548" t="s">
        <v>2194</v>
      </c>
      <c r="M548" s="204">
        <v>2.7</v>
      </c>
      <c r="N548" s="204"/>
    </row>
    <row r="549" spans="1:14" ht="14.25" customHeight="1">
      <c r="A549" t="s">
        <v>2195</v>
      </c>
      <c r="B549" t="s">
        <v>414</v>
      </c>
      <c r="C549" t="s">
        <v>414</v>
      </c>
      <c r="D549" t="s">
        <v>474</v>
      </c>
      <c r="E549" t="s">
        <v>120</v>
      </c>
      <c r="F549" t="s">
        <v>142</v>
      </c>
      <c r="G549" t="s">
        <v>485</v>
      </c>
      <c r="H549" t="s">
        <v>334</v>
      </c>
      <c r="I549" t="s">
        <v>476</v>
      </c>
      <c r="J549" s="297">
        <v>21.1068736</v>
      </c>
      <c r="K549" t="s">
        <v>365</v>
      </c>
      <c r="L549" t="s">
        <v>2194</v>
      </c>
      <c r="M549" s="204">
        <v>2.7</v>
      </c>
      <c r="N549" s="204"/>
    </row>
    <row r="550" spans="1:14" ht="14.25" customHeight="1">
      <c r="A550" t="s">
        <v>2195</v>
      </c>
      <c r="B550" t="s">
        <v>414</v>
      </c>
      <c r="C550" t="s">
        <v>414</v>
      </c>
      <c r="D550" t="s">
        <v>474</v>
      </c>
      <c r="E550" t="s">
        <v>120</v>
      </c>
      <c r="F550" t="s">
        <v>311</v>
      </c>
      <c r="G550" t="s">
        <v>485</v>
      </c>
      <c r="H550" t="s">
        <v>334</v>
      </c>
      <c r="I550" t="s">
        <v>476</v>
      </c>
      <c r="J550" s="297">
        <v>30.936772820000002</v>
      </c>
      <c r="K550" t="s">
        <v>365</v>
      </c>
      <c r="L550" t="s">
        <v>2194</v>
      </c>
      <c r="M550" s="204">
        <v>2.7</v>
      </c>
      <c r="N550" s="204"/>
    </row>
    <row r="551" spans="1:14" ht="14.25" customHeight="1">
      <c r="A551" t="s">
        <v>2195</v>
      </c>
      <c r="B551" t="s">
        <v>414</v>
      </c>
      <c r="C551" t="s">
        <v>414</v>
      </c>
      <c r="D551" t="s">
        <v>474</v>
      </c>
      <c r="E551" t="s">
        <v>120</v>
      </c>
      <c r="F551" t="s">
        <v>136</v>
      </c>
      <c r="G551" t="s">
        <v>486</v>
      </c>
      <c r="H551" t="s">
        <v>334</v>
      </c>
      <c r="I551" t="s">
        <v>205</v>
      </c>
      <c r="J551" s="297">
        <v>1.2378904575</v>
      </c>
      <c r="K551" t="s">
        <v>365</v>
      </c>
      <c r="L551" t="s">
        <v>2194</v>
      </c>
      <c r="M551" s="204">
        <v>2.7</v>
      </c>
      <c r="N551" s="204"/>
    </row>
    <row r="552" spans="1:14" ht="14.25" customHeight="1">
      <c r="A552" t="s">
        <v>2195</v>
      </c>
      <c r="B552" t="s">
        <v>414</v>
      </c>
      <c r="C552" t="s">
        <v>414</v>
      </c>
      <c r="D552" t="s">
        <v>474</v>
      </c>
      <c r="E552" t="s">
        <v>120</v>
      </c>
      <c r="F552" t="s">
        <v>139</v>
      </c>
      <c r="G552" t="s">
        <v>486</v>
      </c>
      <c r="H552" t="s">
        <v>334</v>
      </c>
      <c r="I552" t="s">
        <v>205</v>
      </c>
      <c r="J552" s="297">
        <v>9.9430019850000004</v>
      </c>
      <c r="K552" t="s">
        <v>365</v>
      </c>
      <c r="L552" t="s">
        <v>2194</v>
      </c>
      <c r="M552" s="204">
        <v>2.7</v>
      </c>
      <c r="N552" s="204"/>
    </row>
    <row r="553" spans="1:14" ht="14.25" customHeight="1">
      <c r="A553" t="s">
        <v>2195</v>
      </c>
      <c r="B553" t="s">
        <v>414</v>
      </c>
      <c r="C553" t="s">
        <v>414</v>
      </c>
      <c r="D553" t="s">
        <v>474</v>
      </c>
      <c r="E553" t="s">
        <v>120</v>
      </c>
      <c r="F553" t="s">
        <v>142</v>
      </c>
      <c r="G553" t="s">
        <v>486</v>
      </c>
      <c r="H553" t="s">
        <v>334</v>
      </c>
      <c r="I553" t="s">
        <v>205</v>
      </c>
      <c r="J553" s="297">
        <v>15.422036629999999</v>
      </c>
      <c r="K553" t="s">
        <v>365</v>
      </c>
      <c r="L553" t="s">
        <v>2194</v>
      </c>
      <c r="M553" s="204">
        <v>2.7</v>
      </c>
      <c r="N553" s="204"/>
    </row>
    <row r="554" spans="1:14" ht="14.25" customHeight="1">
      <c r="A554" t="s">
        <v>2195</v>
      </c>
      <c r="B554" t="s">
        <v>414</v>
      </c>
      <c r="C554" t="s">
        <v>414</v>
      </c>
      <c r="D554" t="s">
        <v>474</v>
      </c>
      <c r="E554" t="s">
        <v>120</v>
      </c>
      <c r="F554" t="s">
        <v>311</v>
      </c>
      <c r="G554" t="s">
        <v>486</v>
      </c>
      <c r="H554" t="s">
        <v>334</v>
      </c>
      <c r="I554" t="s">
        <v>205</v>
      </c>
      <c r="J554" s="297">
        <v>26.6029290725</v>
      </c>
      <c r="K554" t="s">
        <v>365</v>
      </c>
      <c r="L554" t="s">
        <v>2194</v>
      </c>
      <c r="M554" s="204">
        <v>2.7</v>
      </c>
      <c r="N554" s="204"/>
    </row>
    <row r="555" spans="1:14" ht="14.25" customHeight="1">
      <c r="A555" t="s">
        <v>2195</v>
      </c>
      <c r="B555" t="s">
        <v>414</v>
      </c>
      <c r="C555" t="s">
        <v>414</v>
      </c>
      <c r="D555" t="s">
        <v>474</v>
      </c>
      <c r="E555" t="s">
        <v>120</v>
      </c>
      <c r="F555" t="s">
        <v>136</v>
      </c>
      <c r="G555" t="s">
        <v>486</v>
      </c>
      <c r="H555" t="s">
        <v>334</v>
      </c>
      <c r="I555" t="s">
        <v>477</v>
      </c>
      <c r="J555" s="297">
        <v>0.81076751400000002</v>
      </c>
      <c r="K555" t="s">
        <v>365</v>
      </c>
      <c r="L555" t="s">
        <v>2194</v>
      </c>
      <c r="M555" s="204">
        <v>2.7</v>
      </c>
      <c r="N555" s="204"/>
    </row>
    <row r="556" spans="1:14" ht="14.25" customHeight="1">
      <c r="A556" t="s">
        <v>2195</v>
      </c>
      <c r="B556" t="s">
        <v>414</v>
      </c>
      <c r="C556" t="s">
        <v>414</v>
      </c>
      <c r="D556" t="s">
        <v>474</v>
      </c>
      <c r="E556" t="s">
        <v>120</v>
      </c>
      <c r="F556" t="s">
        <v>139</v>
      </c>
      <c r="G556" t="s">
        <v>486</v>
      </c>
      <c r="H556" t="s">
        <v>334</v>
      </c>
      <c r="I556" t="s">
        <v>477</v>
      </c>
      <c r="J556" s="297">
        <v>11.32887172</v>
      </c>
      <c r="K556" t="s">
        <v>365</v>
      </c>
      <c r="L556" t="s">
        <v>2194</v>
      </c>
      <c r="M556" s="204">
        <v>2.7</v>
      </c>
      <c r="N556" s="204"/>
    </row>
    <row r="557" spans="1:14" ht="14.25" customHeight="1">
      <c r="A557" t="s">
        <v>2195</v>
      </c>
      <c r="B557" t="s">
        <v>414</v>
      </c>
      <c r="C557" t="s">
        <v>414</v>
      </c>
      <c r="D557" t="s">
        <v>474</v>
      </c>
      <c r="E557" t="s">
        <v>120</v>
      </c>
      <c r="F557" t="s">
        <v>142</v>
      </c>
      <c r="G557" t="s">
        <v>486</v>
      </c>
      <c r="H557" t="s">
        <v>334</v>
      </c>
      <c r="I557" t="s">
        <v>477</v>
      </c>
      <c r="J557" s="297">
        <v>16.09693669</v>
      </c>
      <c r="K557" t="s">
        <v>365</v>
      </c>
      <c r="L557" t="s">
        <v>2194</v>
      </c>
      <c r="M557" s="204">
        <v>2.7</v>
      </c>
      <c r="N557" s="204"/>
    </row>
    <row r="558" spans="1:14" ht="14.25" customHeight="1">
      <c r="A558" t="s">
        <v>2195</v>
      </c>
      <c r="B558" t="s">
        <v>414</v>
      </c>
      <c r="C558" t="s">
        <v>414</v>
      </c>
      <c r="D558" t="s">
        <v>474</v>
      </c>
      <c r="E558" t="s">
        <v>120</v>
      </c>
      <c r="F558" t="s">
        <v>311</v>
      </c>
      <c r="G558" t="s">
        <v>486</v>
      </c>
      <c r="H558" t="s">
        <v>334</v>
      </c>
      <c r="I558" t="s">
        <v>477</v>
      </c>
      <c r="J558" s="297">
        <v>28.236575924</v>
      </c>
      <c r="K558" t="s">
        <v>365</v>
      </c>
      <c r="L558" t="s">
        <v>2194</v>
      </c>
      <c r="M558" s="204">
        <v>2.7</v>
      </c>
      <c r="N558" s="204"/>
    </row>
    <row r="559" spans="1:14" ht="14.25" customHeight="1">
      <c r="A559" t="s">
        <v>2195</v>
      </c>
      <c r="B559" t="s">
        <v>414</v>
      </c>
      <c r="C559" t="s">
        <v>414</v>
      </c>
      <c r="D559" t="s">
        <v>474</v>
      </c>
      <c r="E559" t="s">
        <v>120</v>
      </c>
      <c r="F559" t="s">
        <v>136</v>
      </c>
      <c r="G559" t="s">
        <v>486</v>
      </c>
      <c r="H559" t="s">
        <v>334</v>
      </c>
      <c r="I559" t="s">
        <v>478</v>
      </c>
      <c r="J559" s="297">
        <v>1.4571426825</v>
      </c>
      <c r="K559" t="s">
        <v>365</v>
      </c>
      <c r="L559" t="s">
        <v>2194</v>
      </c>
      <c r="M559" s="204">
        <v>2.7</v>
      </c>
      <c r="N559" s="204"/>
    </row>
    <row r="560" spans="1:14" ht="14.25" customHeight="1">
      <c r="A560" t="s">
        <v>2195</v>
      </c>
      <c r="B560" t="s">
        <v>414</v>
      </c>
      <c r="C560" t="s">
        <v>414</v>
      </c>
      <c r="D560" t="s">
        <v>474</v>
      </c>
      <c r="E560" t="s">
        <v>120</v>
      </c>
      <c r="F560" t="s">
        <v>139</v>
      </c>
      <c r="G560" t="s">
        <v>486</v>
      </c>
      <c r="H560" t="s">
        <v>334</v>
      </c>
      <c r="I560" t="s">
        <v>478</v>
      </c>
      <c r="J560" s="297">
        <v>9.2582575200000008</v>
      </c>
      <c r="K560" t="s">
        <v>365</v>
      </c>
      <c r="L560" t="s">
        <v>2194</v>
      </c>
      <c r="M560" s="204">
        <v>2.7</v>
      </c>
      <c r="N560" s="204"/>
    </row>
    <row r="561" spans="1:14" ht="14.25" customHeight="1">
      <c r="A561" t="s">
        <v>2195</v>
      </c>
      <c r="B561" t="s">
        <v>414</v>
      </c>
      <c r="C561" t="s">
        <v>414</v>
      </c>
      <c r="D561" t="s">
        <v>474</v>
      </c>
      <c r="E561" t="s">
        <v>120</v>
      </c>
      <c r="F561" t="s">
        <v>142</v>
      </c>
      <c r="G561" t="s">
        <v>486</v>
      </c>
      <c r="H561" t="s">
        <v>334</v>
      </c>
      <c r="I561" t="s">
        <v>478</v>
      </c>
      <c r="J561" s="297">
        <v>15.112732925</v>
      </c>
      <c r="K561" t="s">
        <v>365</v>
      </c>
      <c r="L561" t="s">
        <v>2194</v>
      </c>
      <c r="M561" s="204">
        <v>2.7</v>
      </c>
      <c r="N561" s="204"/>
    </row>
    <row r="562" spans="1:14" ht="14.25" customHeight="1">
      <c r="A562" t="s">
        <v>2195</v>
      </c>
      <c r="B562" t="s">
        <v>414</v>
      </c>
      <c r="C562" t="s">
        <v>414</v>
      </c>
      <c r="D562" t="s">
        <v>474</v>
      </c>
      <c r="E562" t="s">
        <v>120</v>
      </c>
      <c r="F562" t="s">
        <v>311</v>
      </c>
      <c r="G562" t="s">
        <v>486</v>
      </c>
      <c r="H562" t="s">
        <v>334</v>
      </c>
      <c r="I562" t="s">
        <v>478</v>
      </c>
      <c r="J562" s="297">
        <v>25.828133127499999</v>
      </c>
      <c r="K562" t="s">
        <v>365</v>
      </c>
      <c r="L562" t="s">
        <v>2194</v>
      </c>
      <c r="M562" s="204">
        <v>2.7</v>
      </c>
      <c r="N562" s="204"/>
    </row>
    <row r="563" spans="1:14" ht="14.25" customHeight="1">
      <c r="A563" t="s">
        <v>2195</v>
      </c>
      <c r="B563" t="s">
        <v>414</v>
      </c>
      <c r="C563" t="s">
        <v>414</v>
      </c>
      <c r="D563" t="s">
        <v>474</v>
      </c>
      <c r="E563" t="s">
        <v>120</v>
      </c>
      <c r="F563" t="s">
        <v>136</v>
      </c>
      <c r="G563" t="s">
        <v>486</v>
      </c>
      <c r="H563" t="s">
        <v>334</v>
      </c>
      <c r="I563" t="s">
        <v>476</v>
      </c>
      <c r="J563" s="297">
        <v>1.5693464829999999</v>
      </c>
      <c r="K563" t="s">
        <v>365</v>
      </c>
      <c r="L563" t="s">
        <v>2194</v>
      </c>
      <c r="M563" s="204">
        <v>2.7</v>
      </c>
      <c r="N563" s="204"/>
    </row>
    <row r="564" spans="1:14" ht="14.25" customHeight="1">
      <c r="A564" t="s">
        <v>2195</v>
      </c>
      <c r="B564" t="s">
        <v>414</v>
      </c>
      <c r="C564" t="s">
        <v>414</v>
      </c>
      <c r="D564" t="s">
        <v>474</v>
      </c>
      <c r="E564" t="s">
        <v>120</v>
      </c>
      <c r="F564" t="s">
        <v>139</v>
      </c>
      <c r="G564" t="s">
        <v>486</v>
      </c>
      <c r="H564" t="s">
        <v>334</v>
      </c>
      <c r="I564" t="s">
        <v>476</v>
      </c>
      <c r="J564" s="297">
        <v>5.325701595</v>
      </c>
      <c r="K564" t="s">
        <v>365</v>
      </c>
      <c r="L564" t="s">
        <v>2194</v>
      </c>
      <c r="M564" s="204">
        <v>2.7</v>
      </c>
      <c r="N564" s="204"/>
    </row>
    <row r="565" spans="1:14" ht="14.25" customHeight="1">
      <c r="A565" t="s">
        <v>2195</v>
      </c>
      <c r="B565" t="s">
        <v>414</v>
      </c>
      <c r="C565" t="s">
        <v>414</v>
      </c>
      <c r="D565" t="s">
        <v>474</v>
      </c>
      <c r="E565" t="s">
        <v>120</v>
      </c>
      <c r="F565" t="s">
        <v>142</v>
      </c>
      <c r="G565" t="s">
        <v>486</v>
      </c>
      <c r="H565" t="s">
        <v>334</v>
      </c>
      <c r="I565" t="s">
        <v>476</v>
      </c>
      <c r="J565" s="297">
        <v>9.9631349349999994</v>
      </c>
      <c r="K565" t="s">
        <v>365</v>
      </c>
      <c r="L565" t="s">
        <v>2194</v>
      </c>
      <c r="M565" s="204">
        <v>2.7</v>
      </c>
      <c r="N565" s="204"/>
    </row>
    <row r="566" spans="1:14" ht="14.25" customHeight="1">
      <c r="A566" t="s">
        <v>2195</v>
      </c>
      <c r="B566" t="s">
        <v>414</v>
      </c>
      <c r="C566" t="s">
        <v>414</v>
      </c>
      <c r="D566" t="s">
        <v>474</v>
      </c>
      <c r="E566" t="s">
        <v>120</v>
      </c>
      <c r="F566" t="s">
        <v>311</v>
      </c>
      <c r="G566" t="s">
        <v>486</v>
      </c>
      <c r="H566" t="s">
        <v>334</v>
      </c>
      <c r="I566" t="s">
        <v>476</v>
      </c>
      <c r="J566" s="297">
        <v>16.858183013000001</v>
      </c>
      <c r="K566" t="s">
        <v>365</v>
      </c>
      <c r="L566" t="s">
        <v>2194</v>
      </c>
      <c r="M566" s="204">
        <v>2.7</v>
      </c>
      <c r="N566" s="204"/>
    </row>
    <row r="567" spans="1:14" ht="14.25" customHeight="1">
      <c r="A567" t="s">
        <v>2195</v>
      </c>
      <c r="B567" t="s">
        <v>414</v>
      </c>
      <c r="C567" t="s">
        <v>414</v>
      </c>
      <c r="D567" t="s">
        <v>493</v>
      </c>
      <c r="E567" t="s">
        <v>128</v>
      </c>
      <c r="F567" t="s">
        <v>311</v>
      </c>
      <c r="G567" t="s">
        <v>494</v>
      </c>
      <c r="H567" t="s">
        <v>360</v>
      </c>
      <c r="I567" t="s">
        <v>335</v>
      </c>
      <c r="J567" s="104">
        <v>14</v>
      </c>
      <c r="K567" t="s">
        <v>495</v>
      </c>
      <c r="L567" t="s">
        <v>2194</v>
      </c>
      <c r="M567" s="204">
        <v>2.7</v>
      </c>
      <c r="N567" s="204"/>
    </row>
    <row r="568" spans="1:14" ht="14.25" customHeight="1">
      <c r="A568" t="s">
        <v>2195</v>
      </c>
      <c r="B568" t="s">
        <v>414</v>
      </c>
      <c r="C568" t="s">
        <v>414</v>
      </c>
      <c r="D568" t="s">
        <v>500</v>
      </c>
      <c r="E568" t="s">
        <v>128</v>
      </c>
      <c r="F568" t="s">
        <v>311</v>
      </c>
      <c r="G568" t="s">
        <v>494</v>
      </c>
      <c r="H568" t="s">
        <v>360</v>
      </c>
      <c r="I568" t="s">
        <v>335</v>
      </c>
      <c r="J568" s="104">
        <v>11.7</v>
      </c>
      <c r="K568" t="s">
        <v>495</v>
      </c>
      <c r="L568" t="s">
        <v>2194</v>
      </c>
      <c r="M568" s="204">
        <v>2.7</v>
      </c>
      <c r="N568" s="204"/>
    </row>
    <row r="569" spans="1:14" ht="14.25" customHeight="1">
      <c r="A569" t="s">
        <v>2195</v>
      </c>
      <c r="B569" t="s">
        <v>414</v>
      </c>
      <c r="C569" t="s">
        <v>414</v>
      </c>
      <c r="D569" t="s">
        <v>497</v>
      </c>
      <c r="E569" t="s">
        <v>128</v>
      </c>
      <c r="F569" t="s">
        <v>311</v>
      </c>
      <c r="G569" t="s">
        <v>494</v>
      </c>
      <c r="H569" t="s">
        <v>360</v>
      </c>
      <c r="I569" t="s">
        <v>335</v>
      </c>
      <c r="J569" s="104">
        <v>15.5</v>
      </c>
      <c r="K569" t="s">
        <v>495</v>
      </c>
      <c r="L569" t="s">
        <v>2194</v>
      </c>
      <c r="M569" s="204">
        <v>2.7</v>
      </c>
      <c r="N569" s="204"/>
    </row>
    <row r="570" spans="1:14" ht="14.25" customHeight="1">
      <c r="A570" t="s">
        <v>2195</v>
      </c>
      <c r="B570" t="s">
        <v>414</v>
      </c>
      <c r="C570" t="s">
        <v>414</v>
      </c>
      <c r="D570" t="s">
        <v>461</v>
      </c>
      <c r="E570" t="s">
        <v>122</v>
      </c>
      <c r="F570" t="s">
        <v>136</v>
      </c>
      <c r="G570" t="s">
        <v>334</v>
      </c>
      <c r="H570" t="s">
        <v>334</v>
      </c>
      <c r="I570" t="s">
        <v>335</v>
      </c>
      <c r="J570" s="105">
        <v>23.237535838222101</v>
      </c>
      <c r="K570" t="s">
        <v>418</v>
      </c>
      <c r="L570" t="s">
        <v>2194</v>
      </c>
      <c r="M570" s="204">
        <v>2.7</v>
      </c>
      <c r="N570" s="204"/>
    </row>
    <row r="571" spans="1:14" ht="14.25" customHeight="1">
      <c r="A571" t="s">
        <v>2195</v>
      </c>
      <c r="B571" t="s">
        <v>414</v>
      </c>
      <c r="C571" t="s">
        <v>414</v>
      </c>
      <c r="D571" t="s">
        <v>461</v>
      </c>
      <c r="E571" t="s">
        <v>122</v>
      </c>
      <c r="F571" t="s">
        <v>139</v>
      </c>
      <c r="G571" t="s">
        <v>334</v>
      </c>
      <c r="H571" t="s">
        <v>334</v>
      </c>
      <c r="I571" t="s">
        <v>335</v>
      </c>
      <c r="J571" s="105">
        <v>2.6809785280332501</v>
      </c>
      <c r="K571" t="s">
        <v>418</v>
      </c>
      <c r="L571" t="s">
        <v>2194</v>
      </c>
      <c r="M571" s="204">
        <v>2.7</v>
      </c>
      <c r="N571" s="204"/>
    </row>
    <row r="572" spans="1:14" ht="14.25" customHeight="1">
      <c r="A572" t="s">
        <v>2195</v>
      </c>
      <c r="B572" t="s">
        <v>414</v>
      </c>
      <c r="C572" t="s">
        <v>414</v>
      </c>
      <c r="D572" t="s">
        <v>461</v>
      </c>
      <c r="E572" t="s">
        <v>122</v>
      </c>
      <c r="F572" t="s">
        <v>142</v>
      </c>
      <c r="G572" t="s">
        <v>334</v>
      </c>
      <c r="H572" t="s">
        <v>334</v>
      </c>
      <c r="I572" t="s">
        <v>335</v>
      </c>
      <c r="J572" s="105">
        <v>56.228062786855503</v>
      </c>
      <c r="K572" t="s">
        <v>418</v>
      </c>
      <c r="L572" t="s">
        <v>2194</v>
      </c>
      <c r="M572" s="204">
        <v>2.7</v>
      </c>
      <c r="N572" s="204"/>
    </row>
    <row r="573" spans="1:14" ht="14.25" customHeight="1">
      <c r="A573" t="s">
        <v>2195</v>
      </c>
      <c r="B573" t="s">
        <v>414</v>
      </c>
      <c r="C573" t="s">
        <v>414</v>
      </c>
      <c r="D573" t="s">
        <v>461</v>
      </c>
      <c r="E573" t="s">
        <v>122</v>
      </c>
      <c r="F573" t="s">
        <v>144</v>
      </c>
      <c r="G573" t="s">
        <v>334</v>
      </c>
      <c r="H573" t="s">
        <v>334</v>
      </c>
      <c r="I573" t="s">
        <v>335</v>
      </c>
      <c r="J573" s="105">
        <v>1.8110830093447401</v>
      </c>
      <c r="K573" t="s">
        <v>418</v>
      </c>
      <c r="L573" t="s">
        <v>2194</v>
      </c>
      <c r="M573" s="204">
        <v>2.7</v>
      </c>
      <c r="N573" s="204"/>
    </row>
    <row r="574" spans="1:14" ht="14.25" customHeight="1">
      <c r="A574" t="s">
        <v>2195</v>
      </c>
      <c r="B574" t="s">
        <v>414</v>
      </c>
      <c r="C574" t="s">
        <v>414</v>
      </c>
      <c r="D574" t="s">
        <v>461</v>
      </c>
      <c r="E574" t="s">
        <v>122</v>
      </c>
      <c r="F574" t="s">
        <v>150</v>
      </c>
      <c r="G574" t="s">
        <v>334</v>
      </c>
      <c r="H574" t="s">
        <v>334</v>
      </c>
      <c r="I574" t="s">
        <v>335</v>
      </c>
      <c r="J574" s="105">
        <v>0.49412457816577599</v>
      </c>
      <c r="K574" t="s">
        <v>418</v>
      </c>
      <c r="L574" t="s">
        <v>2194</v>
      </c>
      <c r="M574" s="204">
        <v>2.7</v>
      </c>
      <c r="N574" s="204"/>
    </row>
    <row r="575" spans="1:14" ht="14.25" customHeight="1">
      <c r="A575" t="s">
        <v>2195</v>
      </c>
      <c r="B575" t="s">
        <v>414</v>
      </c>
      <c r="C575" t="s">
        <v>414</v>
      </c>
      <c r="D575" t="s">
        <v>461</v>
      </c>
      <c r="E575" t="s">
        <v>122</v>
      </c>
      <c r="F575" t="s">
        <v>147</v>
      </c>
      <c r="G575" t="s">
        <v>334</v>
      </c>
      <c r="H575" t="s">
        <v>334</v>
      </c>
      <c r="I575" t="s">
        <v>335</v>
      </c>
      <c r="J575" s="105">
        <v>0.35208445103200098</v>
      </c>
      <c r="K575" t="s">
        <v>418</v>
      </c>
      <c r="L575" t="s">
        <v>2194</v>
      </c>
      <c r="M575" s="204">
        <v>2.7</v>
      </c>
      <c r="N575" s="204"/>
    </row>
    <row r="576" spans="1:14" ht="14.25" customHeight="1">
      <c r="A576" t="s">
        <v>2195</v>
      </c>
      <c r="B576" t="s">
        <v>414</v>
      </c>
      <c r="C576" t="s">
        <v>414</v>
      </c>
      <c r="D576" t="s">
        <v>461</v>
      </c>
      <c r="E576" t="s">
        <v>122</v>
      </c>
      <c r="F576" t="s">
        <v>311</v>
      </c>
      <c r="G576" t="s">
        <v>334</v>
      </c>
      <c r="H576" t="s">
        <v>334</v>
      </c>
      <c r="I576" t="s">
        <v>335</v>
      </c>
      <c r="J576" s="105">
        <v>82.146577153110854</v>
      </c>
      <c r="K576" t="s">
        <v>418</v>
      </c>
      <c r="L576" t="s">
        <v>2194</v>
      </c>
      <c r="M576" s="204">
        <v>2.7</v>
      </c>
      <c r="N576" s="204"/>
    </row>
    <row r="577" spans="1:14" ht="14.25" customHeight="1">
      <c r="A577" t="s">
        <v>2195</v>
      </c>
      <c r="B577" t="s">
        <v>414</v>
      </c>
      <c r="C577" t="s">
        <v>414</v>
      </c>
      <c r="D577" t="s">
        <v>461</v>
      </c>
      <c r="E577" t="s">
        <v>122</v>
      </c>
      <c r="F577" t="s">
        <v>313</v>
      </c>
      <c r="G577" t="s">
        <v>334</v>
      </c>
      <c r="H577" t="s">
        <v>334</v>
      </c>
      <c r="I577" t="s">
        <v>335</v>
      </c>
      <c r="J577" s="105">
        <v>84.803869191653376</v>
      </c>
      <c r="K577" t="s">
        <v>418</v>
      </c>
      <c r="L577" t="s">
        <v>2194</v>
      </c>
      <c r="M577" s="204">
        <v>2.7</v>
      </c>
      <c r="N577" s="204"/>
    </row>
    <row r="578" spans="1:14" ht="14.25" customHeight="1">
      <c r="A578" t="s">
        <v>2195</v>
      </c>
      <c r="B578" t="s">
        <v>414</v>
      </c>
      <c r="C578" t="s">
        <v>414</v>
      </c>
      <c r="D578" t="s">
        <v>462</v>
      </c>
      <c r="E578" t="s">
        <v>122</v>
      </c>
      <c r="F578" t="s">
        <v>136</v>
      </c>
      <c r="G578" t="s">
        <v>334</v>
      </c>
      <c r="H578" t="s">
        <v>334</v>
      </c>
      <c r="I578" t="s">
        <v>335</v>
      </c>
      <c r="J578" s="105">
        <v>1.2660222907732099</v>
      </c>
      <c r="K578" t="s">
        <v>418</v>
      </c>
      <c r="L578" t="s">
        <v>2194</v>
      </c>
      <c r="M578" s="204">
        <v>2.7</v>
      </c>
      <c r="N578" s="204"/>
    </row>
    <row r="579" spans="1:14" ht="14.25" customHeight="1">
      <c r="A579" t="s">
        <v>2195</v>
      </c>
      <c r="B579" t="s">
        <v>414</v>
      </c>
      <c r="C579" t="s">
        <v>414</v>
      </c>
      <c r="D579" t="s">
        <v>462</v>
      </c>
      <c r="E579" t="s">
        <v>122</v>
      </c>
      <c r="F579" t="s">
        <v>139</v>
      </c>
      <c r="G579" t="s">
        <v>334</v>
      </c>
      <c r="H579" t="s">
        <v>334</v>
      </c>
      <c r="I579" t="s">
        <v>335</v>
      </c>
      <c r="J579" s="105">
        <v>3.5036734036944801</v>
      </c>
      <c r="K579" t="s">
        <v>418</v>
      </c>
      <c r="L579" t="s">
        <v>2194</v>
      </c>
      <c r="M579" s="204">
        <v>2.7</v>
      </c>
      <c r="N579" s="204"/>
    </row>
    <row r="580" spans="1:14" ht="14.25" customHeight="1">
      <c r="A580" t="s">
        <v>2195</v>
      </c>
      <c r="B580" t="s">
        <v>414</v>
      </c>
      <c r="C580" t="s">
        <v>414</v>
      </c>
      <c r="D580" t="s">
        <v>462</v>
      </c>
      <c r="E580" t="s">
        <v>122</v>
      </c>
      <c r="F580" t="s">
        <v>142</v>
      </c>
      <c r="G580" t="s">
        <v>334</v>
      </c>
      <c r="H580" t="s">
        <v>334</v>
      </c>
      <c r="I580" t="s">
        <v>335</v>
      </c>
      <c r="J580" s="105">
        <v>21.915529410767299</v>
      </c>
      <c r="K580" t="s">
        <v>418</v>
      </c>
      <c r="L580" t="s">
        <v>2194</v>
      </c>
      <c r="M580" s="204">
        <v>2.7</v>
      </c>
      <c r="N580" s="204"/>
    </row>
    <row r="581" spans="1:14" ht="14.25" customHeight="1">
      <c r="A581" t="s">
        <v>2195</v>
      </c>
      <c r="B581" t="s">
        <v>414</v>
      </c>
      <c r="C581" t="s">
        <v>414</v>
      </c>
      <c r="D581" t="s">
        <v>462</v>
      </c>
      <c r="E581" t="s">
        <v>122</v>
      </c>
      <c r="F581" t="s">
        <v>144</v>
      </c>
      <c r="G581" t="s">
        <v>334</v>
      </c>
      <c r="H581" t="s">
        <v>334</v>
      </c>
      <c r="I581" t="s">
        <v>335</v>
      </c>
      <c r="J581" s="105">
        <v>1.54766442804806</v>
      </c>
      <c r="K581" t="s">
        <v>418</v>
      </c>
      <c r="L581" t="s">
        <v>2194</v>
      </c>
      <c r="M581" s="204">
        <v>2.7</v>
      </c>
      <c r="N581" s="204"/>
    </row>
    <row r="582" spans="1:14" ht="14.25" customHeight="1">
      <c r="A582" t="s">
        <v>2195</v>
      </c>
      <c r="B582" t="s">
        <v>414</v>
      </c>
      <c r="C582" t="s">
        <v>414</v>
      </c>
      <c r="D582" t="s">
        <v>462</v>
      </c>
      <c r="E582" t="s">
        <v>122</v>
      </c>
      <c r="F582" t="s">
        <v>150</v>
      </c>
      <c r="G582" t="s">
        <v>334</v>
      </c>
      <c r="H582" t="s">
        <v>334</v>
      </c>
      <c r="I582" t="s">
        <v>335</v>
      </c>
      <c r="J582" s="105">
        <v>0.59240981524679903</v>
      </c>
      <c r="K582" t="s">
        <v>418</v>
      </c>
      <c r="L582" t="s">
        <v>2194</v>
      </c>
      <c r="M582" s="204">
        <v>2.7</v>
      </c>
      <c r="N582" s="204"/>
    </row>
    <row r="583" spans="1:14" ht="14.25" customHeight="1">
      <c r="A583" t="s">
        <v>2195</v>
      </c>
      <c r="B583" t="s">
        <v>414</v>
      </c>
      <c r="C583" t="s">
        <v>414</v>
      </c>
      <c r="D583" t="s">
        <v>462</v>
      </c>
      <c r="E583" t="s">
        <v>122</v>
      </c>
      <c r="F583" t="s">
        <v>147</v>
      </c>
      <c r="G583" t="s">
        <v>334</v>
      </c>
      <c r="H583" t="s">
        <v>334</v>
      </c>
      <c r="I583" t="s">
        <v>335</v>
      </c>
      <c r="J583" s="105">
        <v>0.37454910325797502</v>
      </c>
      <c r="K583" t="s">
        <v>418</v>
      </c>
      <c r="L583" t="s">
        <v>2194</v>
      </c>
      <c r="M583" s="204">
        <v>2.7</v>
      </c>
      <c r="N583" s="204"/>
    </row>
    <row r="584" spans="1:14" ht="14.25" customHeight="1">
      <c r="A584" t="s">
        <v>2195</v>
      </c>
      <c r="B584" t="s">
        <v>414</v>
      </c>
      <c r="C584" t="s">
        <v>414</v>
      </c>
      <c r="D584" t="s">
        <v>462</v>
      </c>
      <c r="E584" t="s">
        <v>122</v>
      </c>
      <c r="F584" t="s">
        <v>311</v>
      </c>
      <c r="G584" t="s">
        <v>334</v>
      </c>
      <c r="H584" t="s">
        <v>334</v>
      </c>
      <c r="I584" t="s">
        <v>335</v>
      </c>
      <c r="J584" s="105">
        <v>26.685225105234988</v>
      </c>
      <c r="K584" t="s">
        <v>418</v>
      </c>
      <c r="L584" t="s">
        <v>2194</v>
      </c>
      <c r="M584" s="204">
        <v>2.7</v>
      </c>
      <c r="N584" s="204"/>
    </row>
    <row r="585" spans="1:14" ht="14.25" customHeight="1">
      <c r="A585" t="s">
        <v>2195</v>
      </c>
      <c r="B585" t="s">
        <v>414</v>
      </c>
      <c r="C585" t="s">
        <v>414</v>
      </c>
      <c r="D585" t="s">
        <v>462</v>
      </c>
      <c r="E585" t="s">
        <v>122</v>
      </c>
      <c r="F585" t="s">
        <v>313</v>
      </c>
      <c r="G585" t="s">
        <v>334</v>
      </c>
      <c r="H585" t="s">
        <v>334</v>
      </c>
      <c r="I585" t="s">
        <v>335</v>
      </c>
      <c r="J585" s="105">
        <v>29.199848451787823</v>
      </c>
      <c r="K585" t="s">
        <v>418</v>
      </c>
      <c r="L585" t="s">
        <v>2194</v>
      </c>
      <c r="M585" s="204">
        <v>2.7</v>
      </c>
      <c r="N585" s="204"/>
    </row>
    <row r="586" spans="1:14" ht="14.25" customHeight="1">
      <c r="A586" t="s">
        <v>2201</v>
      </c>
      <c r="B586" t="s">
        <v>505</v>
      </c>
      <c r="C586" t="s">
        <v>505</v>
      </c>
      <c r="D586" t="s">
        <v>508</v>
      </c>
      <c r="E586" t="s">
        <v>112</v>
      </c>
      <c r="F586" t="s">
        <v>311</v>
      </c>
      <c r="G586" t="s">
        <v>417</v>
      </c>
      <c r="H586" t="s">
        <v>292</v>
      </c>
      <c r="I586" t="s">
        <v>335</v>
      </c>
      <c r="J586" s="104">
        <v>4.4404353000000001E-2</v>
      </c>
      <c r="K586" t="s">
        <v>396</v>
      </c>
      <c r="L586" t="s">
        <v>2194</v>
      </c>
      <c r="M586" s="204">
        <v>2.7</v>
      </c>
      <c r="N586" s="204"/>
    </row>
    <row r="587" spans="1:14" ht="14.25" customHeight="1">
      <c r="A587" t="s">
        <v>2201</v>
      </c>
      <c r="B587" t="s">
        <v>505</v>
      </c>
      <c r="C587" t="s">
        <v>505</v>
      </c>
      <c r="D587" t="s">
        <v>508</v>
      </c>
      <c r="E587" t="s">
        <v>112</v>
      </c>
      <c r="F587" t="s">
        <v>144</v>
      </c>
      <c r="G587" t="s">
        <v>417</v>
      </c>
      <c r="H587" t="s">
        <v>292</v>
      </c>
      <c r="I587" t="s">
        <v>335</v>
      </c>
      <c r="J587" s="104">
        <v>0.25081747999999998</v>
      </c>
      <c r="K587" t="s">
        <v>396</v>
      </c>
      <c r="L587" t="s">
        <v>2194</v>
      </c>
      <c r="M587" s="204">
        <v>2.7</v>
      </c>
      <c r="N587" s="204"/>
    </row>
    <row r="588" spans="1:14" ht="14.25" customHeight="1">
      <c r="A588" t="s">
        <v>2201</v>
      </c>
      <c r="B588" t="s">
        <v>505</v>
      </c>
      <c r="C588" t="s">
        <v>505</v>
      </c>
      <c r="D588" t="s">
        <v>508</v>
      </c>
      <c r="E588" t="s">
        <v>112</v>
      </c>
      <c r="F588" t="s">
        <v>147</v>
      </c>
      <c r="G588" t="s">
        <v>417</v>
      </c>
      <c r="H588" t="s">
        <v>292</v>
      </c>
      <c r="I588" t="s">
        <v>335</v>
      </c>
      <c r="J588" s="104">
        <v>0.49690685000000001</v>
      </c>
      <c r="K588" t="s">
        <v>396</v>
      </c>
      <c r="L588" t="s">
        <v>2194</v>
      </c>
      <c r="M588" s="204">
        <v>2.7</v>
      </c>
      <c r="N588" s="204"/>
    </row>
    <row r="589" spans="1:14" ht="14.25" customHeight="1">
      <c r="A589" t="s">
        <v>2201</v>
      </c>
      <c r="B589" t="s">
        <v>505</v>
      </c>
      <c r="C589" t="s">
        <v>505</v>
      </c>
      <c r="D589" t="s">
        <v>508</v>
      </c>
      <c r="E589" t="s">
        <v>112</v>
      </c>
      <c r="F589" t="s">
        <v>150</v>
      </c>
      <c r="G589" t="s">
        <v>417</v>
      </c>
      <c r="H589" t="s">
        <v>292</v>
      </c>
      <c r="I589" t="s">
        <v>335</v>
      </c>
      <c r="J589" s="104">
        <v>0.26858599999999999</v>
      </c>
      <c r="K589" t="s">
        <v>396</v>
      </c>
      <c r="L589" t="s">
        <v>2194</v>
      </c>
      <c r="M589" s="204">
        <v>2.7</v>
      </c>
      <c r="N589" s="204"/>
    </row>
    <row r="590" spans="1:14" ht="14.25" customHeight="1">
      <c r="A590" t="s">
        <v>2201</v>
      </c>
      <c r="B590" t="s">
        <v>505</v>
      </c>
      <c r="C590" t="s">
        <v>505</v>
      </c>
      <c r="D590" t="s">
        <v>508</v>
      </c>
      <c r="E590" t="s">
        <v>112</v>
      </c>
      <c r="F590" t="s">
        <v>313</v>
      </c>
      <c r="G590" t="s">
        <v>417</v>
      </c>
      <c r="H590" t="s">
        <v>292</v>
      </c>
      <c r="I590" t="s">
        <v>335</v>
      </c>
      <c r="J590" s="104">
        <v>1.060714683</v>
      </c>
      <c r="K590" t="s">
        <v>396</v>
      </c>
      <c r="L590" t="s">
        <v>2194</v>
      </c>
      <c r="M590" s="204">
        <v>2.7</v>
      </c>
      <c r="N590" s="204"/>
    </row>
    <row r="591" spans="1:14" ht="14.25" customHeight="1">
      <c r="A591" t="s">
        <v>2201</v>
      </c>
      <c r="B591" t="s">
        <v>505</v>
      </c>
      <c r="C591" t="s">
        <v>505</v>
      </c>
      <c r="D591" t="s">
        <v>509</v>
      </c>
      <c r="E591" t="s">
        <v>112</v>
      </c>
      <c r="F591" t="s">
        <v>311</v>
      </c>
      <c r="G591" t="s">
        <v>417</v>
      </c>
      <c r="H591" t="s">
        <v>292</v>
      </c>
      <c r="I591" t="s">
        <v>335</v>
      </c>
      <c r="J591" s="104">
        <v>4.4404353000000001E-2</v>
      </c>
      <c r="K591" t="s">
        <v>396</v>
      </c>
      <c r="L591" t="s">
        <v>2194</v>
      </c>
      <c r="M591" s="204">
        <v>2.7</v>
      </c>
      <c r="N591" s="204"/>
    </row>
    <row r="592" spans="1:14" ht="14.25" customHeight="1">
      <c r="A592" t="s">
        <v>2201</v>
      </c>
      <c r="B592" t="s">
        <v>505</v>
      </c>
      <c r="C592" t="s">
        <v>505</v>
      </c>
      <c r="D592" t="s">
        <v>509</v>
      </c>
      <c r="E592" t="s">
        <v>112</v>
      </c>
      <c r="F592" t="s">
        <v>144</v>
      </c>
      <c r="G592" t="s">
        <v>417</v>
      </c>
      <c r="H592" t="s">
        <v>292</v>
      </c>
      <c r="I592" t="s">
        <v>335</v>
      </c>
      <c r="J592" s="104">
        <v>0.25081747999999998</v>
      </c>
      <c r="K592" t="s">
        <v>396</v>
      </c>
      <c r="L592" t="s">
        <v>2194</v>
      </c>
      <c r="M592" s="204">
        <v>2.7</v>
      </c>
      <c r="N592" s="204"/>
    </row>
    <row r="593" spans="1:14" ht="14.25" customHeight="1">
      <c r="A593" t="s">
        <v>2201</v>
      </c>
      <c r="B593" t="s">
        <v>505</v>
      </c>
      <c r="C593" t="s">
        <v>505</v>
      </c>
      <c r="D593" t="s">
        <v>509</v>
      </c>
      <c r="E593" t="s">
        <v>112</v>
      </c>
      <c r="F593" t="s">
        <v>147</v>
      </c>
      <c r="G593" t="s">
        <v>417</v>
      </c>
      <c r="H593" t="s">
        <v>292</v>
      </c>
      <c r="I593" t="s">
        <v>335</v>
      </c>
      <c r="J593" s="104">
        <v>0.49690685000000001</v>
      </c>
      <c r="K593" t="s">
        <v>396</v>
      </c>
      <c r="L593" t="s">
        <v>2194</v>
      </c>
      <c r="M593" s="204">
        <v>2.7</v>
      </c>
      <c r="N593" s="204"/>
    </row>
    <row r="594" spans="1:14" ht="14.25" customHeight="1">
      <c r="A594" t="s">
        <v>2201</v>
      </c>
      <c r="B594" t="s">
        <v>505</v>
      </c>
      <c r="C594" t="s">
        <v>505</v>
      </c>
      <c r="D594" t="s">
        <v>509</v>
      </c>
      <c r="E594" t="s">
        <v>112</v>
      </c>
      <c r="F594" t="s">
        <v>150</v>
      </c>
      <c r="G594" t="s">
        <v>417</v>
      </c>
      <c r="H594" t="s">
        <v>292</v>
      </c>
      <c r="I594" t="s">
        <v>335</v>
      </c>
      <c r="J594" s="104">
        <v>0.26858599999999999</v>
      </c>
      <c r="K594" t="s">
        <v>396</v>
      </c>
      <c r="L594" t="s">
        <v>2194</v>
      </c>
      <c r="M594" s="204">
        <v>2.7</v>
      </c>
      <c r="N594" s="204"/>
    </row>
    <row r="595" spans="1:14" ht="14.25" customHeight="1">
      <c r="A595" t="s">
        <v>2201</v>
      </c>
      <c r="B595" t="s">
        <v>505</v>
      </c>
      <c r="C595" t="s">
        <v>505</v>
      </c>
      <c r="D595" t="s">
        <v>509</v>
      </c>
      <c r="E595" t="s">
        <v>112</v>
      </c>
      <c r="F595" t="s">
        <v>313</v>
      </c>
      <c r="G595" t="s">
        <v>417</v>
      </c>
      <c r="H595" t="s">
        <v>292</v>
      </c>
      <c r="I595" t="s">
        <v>335</v>
      </c>
      <c r="J595" s="104">
        <v>1.060714683</v>
      </c>
      <c r="K595" t="s">
        <v>396</v>
      </c>
      <c r="L595" t="s">
        <v>2194</v>
      </c>
      <c r="M595" s="204">
        <v>2.7</v>
      </c>
      <c r="N595" s="204"/>
    </row>
    <row r="596" spans="1:14" ht="14.25" customHeight="1">
      <c r="A596" t="s">
        <v>2201</v>
      </c>
      <c r="B596" t="s">
        <v>505</v>
      </c>
      <c r="C596" t="s">
        <v>505</v>
      </c>
      <c r="D596" t="s">
        <v>510</v>
      </c>
      <c r="E596" t="s">
        <v>112</v>
      </c>
      <c r="F596" t="s">
        <v>311</v>
      </c>
      <c r="G596" t="s">
        <v>417</v>
      </c>
      <c r="H596" t="s">
        <v>292</v>
      </c>
      <c r="I596" t="s">
        <v>335</v>
      </c>
      <c r="J596" s="104">
        <v>4.4404353000000001E-2</v>
      </c>
      <c r="K596" t="s">
        <v>396</v>
      </c>
      <c r="L596" t="s">
        <v>2194</v>
      </c>
      <c r="M596" s="204">
        <v>2.7</v>
      </c>
      <c r="N596" s="204"/>
    </row>
    <row r="597" spans="1:14" ht="14.25" customHeight="1">
      <c r="A597" t="s">
        <v>2201</v>
      </c>
      <c r="B597" t="s">
        <v>505</v>
      </c>
      <c r="C597" t="s">
        <v>505</v>
      </c>
      <c r="D597" t="s">
        <v>510</v>
      </c>
      <c r="E597" t="s">
        <v>112</v>
      </c>
      <c r="F597" t="s">
        <v>144</v>
      </c>
      <c r="G597" t="s">
        <v>417</v>
      </c>
      <c r="H597" t="s">
        <v>292</v>
      </c>
      <c r="I597" t="s">
        <v>335</v>
      </c>
      <c r="J597" s="104">
        <v>0.25081747999999998</v>
      </c>
      <c r="K597" t="s">
        <v>396</v>
      </c>
      <c r="L597" t="s">
        <v>2194</v>
      </c>
      <c r="M597" s="204">
        <v>2.7</v>
      </c>
      <c r="N597" s="204"/>
    </row>
    <row r="598" spans="1:14" ht="14.25" customHeight="1">
      <c r="A598" t="s">
        <v>2201</v>
      </c>
      <c r="B598" t="s">
        <v>505</v>
      </c>
      <c r="C598" t="s">
        <v>505</v>
      </c>
      <c r="D598" t="s">
        <v>510</v>
      </c>
      <c r="E598" t="s">
        <v>112</v>
      </c>
      <c r="F598" t="s">
        <v>147</v>
      </c>
      <c r="G598" t="s">
        <v>417</v>
      </c>
      <c r="H598" t="s">
        <v>292</v>
      </c>
      <c r="I598" t="s">
        <v>335</v>
      </c>
      <c r="J598" s="104">
        <v>0.49690685000000001</v>
      </c>
      <c r="K598" t="s">
        <v>396</v>
      </c>
      <c r="L598" t="s">
        <v>2194</v>
      </c>
      <c r="M598" s="204">
        <v>2.7</v>
      </c>
      <c r="N598" s="204"/>
    </row>
    <row r="599" spans="1:14" ht="14.25" customHeight="1">
      <c r="A599" t="s">
        <v>2201</v>
      </c>
      <c r="B599" t="s">
        <v>505</v>
      </c>
      <c r="C599" t="s">
        <v>505</v>
      </c>
      <c r="D599" t="s">
        <v>510</v>
      </c>
      <c r="E599" t="s">
        <v>112</v>
      </c>
      <c r="F599" t="s">
        <v>150</v>
      </c>
      <c r="G599" t="s">
        <v>417</v>
      </c>
      <c r="H599" t="s">
        <v>292</v>
      </c>
      <c r="I599" t="s">
        <v>335</v>
      </c>
      <c r="J599" s="104">
        <v>0.26858599999999999</v>
      </c>
      <c r="K599" t="s">
        <v>396</v>
      </c>
      <c r="L599" t="s">
        <v>2194</v>
      </c>
      <c r="M599" s="204">
        <v>2.7</v>
      </c>
      <c r="N599" s="204"/>
    </row>
    <row r="600" spans="1:14" ht="14.25" customHeight="1">
      <c r="A600" t="s">
        <v>2201</v>
      </c>
      <c r="B600" t="s">
        <v>505</v>
      </c>
      <c r="C600" t="s">
        <v>505</v>
      </c>
      <c r="D600" t="s">
        <v>510</v>
      </c>
      <c r="E600" t="s">
        <v>112</v>
      </c>
      <c r="F600" t="s">
        <v>313</v>
      </c>
      <c r="G600" t="s">
        <v>417</v>
      </c>
      <c r="H600" t="s">
        <v>292</v>
      </c>
      <c r="I600" t="s">
        <v>335</v>
      </c>
      <c r="J600" s="104">
        <v>1.060714683</v>
      </c>
      <c r="K600" t="s">
        <v>396</v>
      </c>
      <c r="L600" t="s">
        <v>2194</v>
      </c>
      <c r="M600" s="204">
        <v>2.7</v>
      </c>
      <c r="N600" s="204"/>
    </row>
    <row r="601" spans="1:14" ht="14.25" customHeight="1">
      <c r="A601" t="s">
        <v>2201</v>
      </c>
      <c r="B601" t="s">
        <v>505</v>
      </c>
      <c r="C601" t="s">
        <v>505</v>
      </c>
      <c r="D601" t="s">
        <v>511</v>
      </c>
      <c r="E601" t="s">
        <v>112</v>
      </c>
      <c r="F601" t="s">
        <v>311</v>
      </c>
      <c r="G601" t="s">
        <v>417</v>
      </c>
      <c r="H601" t="s">
        <v>292</v>
      </c>
      <c r="I601" t="s">
        <v>335</v>
      </c>
      <c r="J601" s="104">
        <v>4.4404353000000001E-2</v>
      </c>
      <c r="K601" t="s">
        <v>396</v>
      </c>
      <c r="L601" t="s">
        <v>2194</v>
      </c>
      <c r="M601" s="204">
        <v>2.7</v>
      </c>
      <c r="N601" s="204"/>
    </row>
    <row r="602" spans="1:14" ht="14.25" customHeight="1">
      <c r="A602" t="s">
        <v>2201</v>
      </c>
      <c r="B602" t="s">
        <v>505</v>
      </c>
      <c r="C602" t="s">
        <v>505</v>
      </c>
      <c r="D602" t="s">
        <v>511</v>
      </c>
      <c r="E602" t="s">
        <v>112</v>
      </c>
      <c r="F602" t="s">
        <v>144</v>
      </c>
      <c r="G602" t="s">
        <v>417</v>
      </c>
      <c r="H602" t="s">
        <v>292</v>
      </c>
      <c r="I602" t="s">
        <v>335</v>
      </c>
      <c r="J602" s="104">
        <v>0.25081747999999998</v>
      </c>
      <c r="K602" t="s">
        <v>396</v>
      </c>
      <c r="L602" t="s">
        <v>2194</v>
      </c>
      <c r="M602" s="204">
        <v>2.7</v>
      </c>
      <c r="N602" s="204"/>
    </row>
    <row r="603" spans="1:14" ht="14.25" customHeight="1">
      <c r="A603" t="s">
        <v>2201</v>
      </c>
      <c r="B603" t="s">
        <v>505</v>
      </c>
      <c r="C603" t="s">
        <v>505</v>
      </c>
      <c r="D603" t="s">
        <v>511</v>
      </c>
      <c r="E603" t="s">
        <v>112</v>
      </c>
      <c r="F603" t="s">
        <v>147</v>
      </c>
      <c r="G603" t="s">
        <v>417</v>
      </c>
      <c r="H603" t="s">
        <v>292</v>
      </c>
      <c r="I603" t="s">
        <v>335</v>
      </c>
      <c r="J603" s="104">
        <v>0.49690685000000001</v>
      </c>
      <c r="K603" t="s">
        <v>396</v>
      </c>
      <c r="L603" t="s">
        <v>2194</v>
      </c>
      <c r="M603" s="204">
        <v>2.7</v>
      </c>
      <c r="N603" s="204"/>
    </row>
    <row r="604" spans="1:14" ht="14.25" customHeight="1">
      <c r="A604" t="s">
        <v>2201</v>
      </c>
      <c r="B604" t="s">
        <v>505</v>
      </c>
      <c r="C604" t="s">
        <v>505</v>
      </c>
      <c r="D604" t="s">
        <v>511</v>
      </c>
      <c r="E604" t="s">
        <v>112</v>
      </c>
      <c r="F604" t="s">
        <v>150</v>
      </c>
      <c r="G604" t="s">
        <v>417</v>
      </c>
      <c r="H604" t="s">
        <v>292</v>
      </c>
      <c r="I604" t="s">
        <v>335</v>
      </c>
      <c r="J604" s="104">
        <v>0.26858599999999999</v>
      </c>
      <c r="K604" t="s">
        <v>396</v>
      </c>
      <c r="L604" t="s">
        <v>2194</v>
      </c>
      <c r="M604" s="204">
        <v>2.7</v>
      </c>
      <c r="N604" s="204"/>
    </row>
    <row r="605" spans="1:14" ht="14.25" customHeight="1">
      <c r="A605" t="s">
        <v>2201</v>
      </c>
      <c r="B605" t="s">
        <v>505</v>
      </c>
      <c r="C605" t="s">
        <v>505</v>
      </c>
      <c r="D605" t="s">
        <v>511</v>
      </c>
      <c r="E605" t="s">
        <v>112</v>
      </c>
      <c r="F605" t="s">
        <v>313</v>
      </c>
      <c r="G605" t="s">
        <v>417</v>
      </c>
      <c r="H605" t="s">
        <v>292</v>
      </c>
      <c r="I605" t="s">
        <v>335</v>
      </c>
      <c r="J605" s="104">
        <v>1.060714683</v>
      </c>
      <c r="K605" t="s">
        <v>396</v>
      </c>
      <c r="L605" t="s">
        <v>2194</v>
      </c>
      <c r="M605" s="204">
        <v>2.7</v>
      </c>
      <c r="N605" s="204"/>
    </row>
    <row r="606" spans="1:14" ht="14.25" customHeight="1">
      <c r="A606" t="s">
        <v>2201</v>
      </c>
      <c r="B606" t="s">
        <v>505</v>
      </c>
      <c r="C606" t="s">
        <v>505</v>
      </c>
      <c r="D606" t="s">
        <v>512</v>
      </c>
      <c r="E606" t="s">
        <v>112</v>
      </c>
      <c r="F606" t="s">
        <v>311</v>
      </c>
      <c r="G606" t="s">
        <v>417</v>
      </c>
      <c r="H606" t="s">
        <v>292</v>
      </c>
      <c r="I606" t="s">
        <v>335</v>
      </c>
      <c r="J606" s="104">
        <v>4.4404353000000001E-2</v>
      </c>
      <c r="K606" t="s">
        <v>396</v>
      </c>
      <c r="L606" t="s">
        <v>2194</v>
      </c>
      <c r="M606" s="204">
        <v>2.7</v>
      </c>
      <c r="N606" s="204"/>
    </row>
    <row r="607" spans="1:14" ht="14.25" customHeight="1">
      <c r="A607" t="s">
        <v>2201</v>
      </c>
      <c r="B607" t="s">
        <v>505</v>
      </c>
      <c r="C607" t="s">
        <v>505</v>
      </c>
      <c r="D607" t="s">
        <v>512</v>
      </c>
      <c r="E607" t="s">
        <v>112</v>
      </c>
      <c r="F607" t="s">
        <v>144</v>
      </c>
      <c r="G607" t="s">
        <v>417</v>
      </c>
      <c r="H607" t="s">
        <v>292</v>
      </c>
      <c r="I607" t="s">
        <v>335</v>
      </c>
      <c r="J607" s="104">
        <v>0.25081747999999998</v>
      </c>
      <c r="K607" t="s">
        <v>396</v>
      </c>
      <c r="L607" t="s">
        <v>2194</v>
      </c>
      <c r="M607" s="204">
        <v>2.7</v>
      </c>
      <c r="N607" s="204"/>
    </row>
    <row r="608" spans="1:14" ht="14.25" customHeight="1">
      <c r="A608" t="s">
        <v>2201</v>
      </c>
      <c r="B608" t="s">
        <v>505</v>
      </c>
      <c r="C608" t="s">
        <v>505</v>
      </c>
      <c r="D608" t="s">
        <v>512</v>
      </c>
      <c r="E608" t="s">
        <v>112</v>
      </c>
      <c r="F608" t="s">
        <v>147</v>
      </c>
      <c r="G608" t="s">
        <v>417</v>
      </c>
      <c r="H608" t="s">
        <v>292</v>
      </c>
      <c r="I608" t="s">
        <v>335</v>
      </c>
      <c r="J608" s="104">
        <v>0.49690685000000001</v>
      </c>
      <c r="K608" t="s">
        <v>396</v>
      </c>
      <c r="L608" t="s">
        <v>2194</v>
      </c>
      <c r="M608" s="204">
        <v>2.7</v>
      </c>
      <c r="N608" s="204"/>
    </row>
    <row r="609" spans="1:14" ht="14.25" customHeight="1">
      <c r="A609" t="s">
        <v>2201</v>
      </c>
      <c r="B609" t="s">
        <v>505</v>
      </c>
      <c r="C609" t="s">
        <v>505</v>
      </c>
      <c r="D609" t="s">
        <v>512</v>
      </c>
      <c r="E609" t="s">
        <v>112</v>
      </c>
      <c r="F609" t="s">
        <v>150</v>
      </c>
      <c r="G609" t="s">
        <v>417</v>
      </c>
      <c r="H609" t="s">
        <v>292</v>
      </c>
      <c r="I609" t="s">
        <v>335</v>
      </c>
      <c r="J609" s="104">
        <v>0.26858599999999999</v>
      </c>
      <c r="K609" t="s">
        <v>396</v>
      </c>
      <c r="L609" t="s">
        <v>2194</v>
      </c>
      <c r="M609" s="204">
        <v>2.7</v>
      </c>
      <c r="N609" s="204"/>
    </row>
    <row r="610" spans="1:14" ht="14.25" customHeight="1">
      <c r="A610" t="s">
        <v>2201</v>
      </c>
      <c r="B610" t="s">
        <v>505</v>
      </c>
      <c r="C610" t="s">
        <v>505</v>
      </c>
      <c r="D610" t="s">
        <v>512</v>
      </c>
      <c r="E610" t="s">
        <v>112</v>
      </c>
      <c r="F610" t="s">
        <v>313</v>
      </c>
      <c r="G610" t="s">
        <v>417</v>
      </c>
      <c r="H610" t="s">
        <v>292</v>
      </c>
      <c r="I610" t="s">
        <v>335</v>
      </c>
      <c r="J610" s="104">
        <v>1.060714683</v>
      </c>
      <c r="K610" t="s">
        <v>396</v>
      </c>
      <c r="L610" t="s">
        <v>2194</v>
      </c>
      <c r="M610" s="204">
        <v>2.7</v>
      </c>
      <c r="N610" s="204"/>
    </row>
    <row r="611" spans="1:14" ht="14.25" customHeight="1">
      <c r="A611" t="s">
        <v>2201</v>
      </c>
      <c r="B611" t="s">
        <v>505</v>
      </c>
      <c r="C611" t="s">
        <v>505</v>
      </c>
      <c r="D611" t="s">
        <v>513</v>
      </c>
      <c r="E611" t="s">
        <v>112</v>
      </c>
      <c r="F611" t="s">
        <v>311</v>
      </c>
      <c r="G611" t="s">
        <v>417</v>
      </c>
      <c r="H611" t="s">
        <v>292</v>
      </c>
      <c r="I611" t="s">
        <v>335</v>
      </c>
      <c r="J611" s="104">
        <v>4.4404353000000001E-2</v>
      </c>
      <c r="K611" t="s">
        <v>396</v>
      </c>
      <c r="L611" t="s">
        <v>2194</v>
      </c>
      <c r="M611" s="204">
        <v>2.7</v>
      </c>
      <c r="N611" s="204"/>
    </row>
    <row r="612" spans="1:14" ht="14.25" customHeight="1">
      <c r="A612" t="s">
        <v>2201</v>
      </c>
      <c r="B612" t="s">
        <v>505</v>
      </c>
      <c r="C612" t="s">
        <v>505</v>
      </c>
      <c r="D612" t="s">
        <v>513</v>
      </c>
      <c r="E612" t="s">
        <v>112</v>
      </c>
      <c r="F612" t="s">
        <v>144</v>
      </c>
      <c r="G612" t="s">
        <v>417</v>
      </c>
      <c r="H612" t="s">
        <v>292</v>
      </c>
      <c r="I612" t="s">
        <v>335</v>
      </c>
      <c r="J612" s="104">
        <v>0.25081747999999998</v>
      </c>
      <c r="K612" t="s">
        <v>396</v>
      </c>
      <c r="L612" t="s">
        <v>2194</v>
      </c>
      <c r="M612" s="204">
        <v>2.7</v>
      </c>
      <c r="N612" s="204"/>
    </row>
    <row r="613" spans="1:14" ht="14.25" customHeight="1">
      <c r="A613" t="s">
        <v>2201</v>
      </c>
      <c r="B613" t="s">
        <v>505</v>
      </c>
      <c r="C613" t="s">
        <v>505</v>
      </c>
      <c r="D613" t="s">
        <v>513</v>
      </c>
      <c r="E613" t="s">
        <v>112</v>
      </c>
      <c r="F613" t="s">
        <v>147</v>
      </c>
      <c r="G613" t="s">
        <v>417</v>
      </c>
      <c r="H613" t="s">
        <v>292</v>
      </c>
      <c r="I613" t="s">
        <v>335</v>
      </c>
      <c r="J613" s="104">
        <v>0.49690685000000001</v>
      </c>
      <c r="K613" t="s">
        <v>396</v>
      </c>
      <c r="L613" t="s">
        <v>2194</v>
      </c>
      <c r="M613" s="204">
        <v>2.7</v>
      </c>
      <c r="N613" s="204"/>
    </row>
    <row r="614" spans="1:14" ht="14.25" customHeight="1">
      <c r="A614" t="s">
        <v>2201</v>
      </c>
      <c r="B614" t="s">
        <v>505</v>
      </c>
      <c r="C614" t="s">
        <v>505</v>
      </c>
      <c r="D614" t="s">
        <v>513</v>
      </c>
      <c r="E614" t="s">
        <v>112</v>
      </c>
      <c r="F614" t="s">
        <v>150</v>
      </c>
      <c r="G614" t="s">
        <v>417</v>
      </c>
      <c r="H614" t="s">
        <v>292</v>
      </c>
      <c r="I614" t="s">
        <v>335</v>
      </c>
      <c r="J614" s="104">
        <v>0.26858599999999999</v>
      </c>
      <c r="K614" t="s">
        <v>396</v>
      </c>
      <c r="L614" t="s">
        <v>2194</v>
      </c>
      <c r="M614" s="204">
        <v>2.7</v>
      </c>
      <c r="N614" s="204"/>
    </row>
    <row r="615" spans="1:14" ht="14.25" customHeight="1">
      <c r="A615" t="s">
        <v>2201</v>
      </c>
      <c r="B615" t="s">
        <v>505</v>
      </c>
      <c r="C615" t="s">
        <v>505</v>
      </c>
      <c r="D615" t="s">
        <v>513</v>
      </c>
      <c r="E615" t="s">
        <v>112</v>
      </c>
      <c r="F615" t="s">
        <v>313</v>
      </c>
      <c r="G615" t="s">
        <v>417</v>
      </c>
      <c r="H615" t="s">
        <v>292</v>
      </c>
      <c r="I615" t="s">
        <v>335</v>
      </c>
      <c r="J615" s="104">
        <v>1.060714683</v>
      </c>
      <c r="K615" t="s">
        <v>396</v>
      </c>
      <c r="L615" t="s">
        <v>2194</v>
      </c>
      <c r="M615" s="204">
        <v>2.7</v>
      </c>
      <c r="N615" s="204"/>
    </row>
    <row r="616" spans="1:14" ht="14.25" customHeight="1">
      <c r="A616" t="s">
        <v>2201</v>
      </c>
      <c r="B616" t="s">
        <v>505</v>
      </c>
      <c r="C616" t="s">
        <v>505</v>
      </c>
      <c r="D616" t="s">
        <v>514</v>
      </c>
      <c r="E616" t="s">
        <v>112</v>
      </c>
      <c r="F616" t="s">
        <v>311</v>
      </c>
      <c r="G616" t="s">
        <v>417</v>
      </c>
      <c r="H616" t="s">
        <v>292</v>
      </c>
      <c r="I616" t="s">
        <v>335</v>
      </c>
      <c r="J616" s="104">
        <v>4.4404353000000001E-2</v>
      </c>
      <c r="K616" t="s">
        <v>396</v>
      </c>
      <c r="L616" t="s">
        <v>2194</v>
      </c>
      <c r="M616" s="204">
        <v>2.7</v>
      </c>
      <c r="N616" s="204"/>
    </row>
    <row r="617" spans="1:14" ht="14.25" customHeight="1">
      <c r="A617" t="s">
        <v>2201</v>
      </c>
      <c r="B617" t="s">
        <v>505</v>
      </c>
      <c r="C617" t="s">
        <v>505</v>
      </c>
      <c r="D617" t="s">
        <v>514</v>
      </c>
      <c r="E617" t="s">
        <v>112</v>
      </c>
      <c r="F617" t="s">
        <v>144</v>
      </c>
      <c r="G617" t="s">
        <v>417</v>
      </c>
      <c r="H617" t="s">
        <v>292</v>
      </c>
      <c r="I617" t="s">
        <v>335</v>
      </c>
      <c r="J617" s="104">
        <v>0.25081747999999998</v>
      </c>
      <c r="K617" t="s">
        <v>396</v>
      </c>
      <c r="L617" t="s">
        <v>2194</v>
      </c>
      <c r="M617" s="204">
        <v>2.7</v>
      </c>
      <c r="N617" s="204"/>
    </row>
    <row r="618" spans="1:14" ht="14.25" customHeight="1">
      <c r="A618" t="s">
        <v>2201</v>
      </c>
      <c r="B618" t="s">
        <v>505</v>
      </c>
      <c r="C618" t="s">
        <v>505</v>
      </c>
      <c r="D618" t="s">
        <v>514</v>
      </c>
      <c r="E618" t="s">
        <v>112</v>
      </c>
      <c r="F618" t="s">
        <v>147</v>
      </c>
      <c r="G618" t="s">
        <v>417</v>
      </c>
      <c r="H618" t="s">
        <v>292</v>
      </c>
      <c r="I618" t="s">
        <v>335</v>
      </c>
      <c r="J618" s="104">
        <v>0.49690685000000001</v>
      </c>
      <c r="K618" t="s">
        <v>396</v>
      </c>
      <c r="L618" t="s">
        <v>2194</v>
      </c>
      <c r="M618" s="204">
        <v>2.7</v>
      </c>
      <c r="N618" s="204"/>
    </row>
    <row r="619" spans="1:14" ht="14.25" customHeight="1">
      <c r="A619" t="s">
        <v>2201</v>
      </c>
      <c r="B619" t="s">
        <v>505</v>
      </c>
      <c r="C619" t="s">
        <v>505</v>
      </c>
      <c r="D619" t="s">
        <v>514</v>
      </c>
      <c r="E619" t="s">
        <v>112</v>
      </c>
      <c r="F619" t="s">
        <v>150</v>
      </c>
      <c r="G619" t="s">
        <v>417</v>
      </c>
      <c r="H619" t="s">
        <v>292</v>
      </c>
      <c r="I619" t="s">
        <v>335</v>
      </c>
      <c r="J619" s="104">
        <v>0.26858599999999999</v>
      </c>
      <c r="K619" t="s">
        <v>396</v>
      </c>
      <c r="L619" t="s">
        <v>2194</v>
      </c>
      <c r="M619" s="204">
        <v>2.7</v>
      </c>
      <c r="N619" s="204"/>
    </row>
    <row r="620" spans="1:14" ht="14.25" customHeight="1">
      <c r="A620" t="s">
        <v>2201</v>
      </c>
      <c r="B620" t="s">
        <v>505</v>
      </c>
      <c r="C620" t="s">
        <v>505</v>
      </c>
      <c r="D620" t="s">
        <v>514</v>
      </c>
      <c r="E620" t="s">
        <v>112</v>
      </c>
      <c r="F620" t="s">
        <v>313</v>
      </c>
      <c r="G620" t="s">
        <v>417</v>
      </c>
      <c r="H620" t="s">
        <v>292</v>
      </c>
      <c r="I620" t="s">
        <v>335</v>
      </c>
      <c r="J620" s="104">
        <v>1.060714683</v>
      </c>
      <c r="K620" t="s">
        <v>396</v>
      </c>
      <c r="L620" t="s">
        <v>2194</v>
      </c>
      <c r="M620" s="204">
        <v>2.7</v>
      </c>
      <c r="N620" s="204"/>
    </row>
    <row r="621" spans="1:14" ht="14.25" customHeight="1">
      <c r="A621" t="s">
        <v>2201</v>
      </c>
      <c r="B621" t="s">
        <v>505</v>
      </c>
      <c r="C621" t="s">
        <v>505</v>
      </c>
      <c r="D621" t="s">
        <v>506</v>
      </c>
      <c r="E621" t="s">
        <v>122</v>
      </c>
      <c r="F621" t="s">
        <v>136</v>
      </c>
      <c r="G621" t="s">
        <v>334</v>
      </c>
      <c r="H621" t="s">
        <v>334</v>
      </c>
      <c r="I621" t="s">
        <v>335</v>
      </c>
      <c r="J621" s="105">
        <v>8.6755499447626703E-3</v>
      </c>
      <c r="K621" t="s">
        <v>507</v>
      </c>
      <c r="L621" t="s">
        <v>2194</v>
      </c>
      <c r="M621" s="204">
        <v>2.7</v>
      </c>
      <c r="N621" s="204"/>
    </row>
    <row r="622" spans="1:14" ht="14.25" customHeight="1">
      <c r="A622" t="s">
        <v>2201</v>
      </c>
      <c r="B622" t="s">
        <v>505</v>
      </c>
      <c r="C622" t="s">
        <v>505</v>
      </c>
      <c r="D622" t="s">
        <v>506</v>
      </c>
      <c r="E622" t="s">
        <v>122</v>
      </c>
      <c r="F622" t="s">
        <v>139</v>
      </c>
      <c r="G622" t="s">
        <v>334</v>
      </c>
      <c r="H622" t="s">
        <v>334</v>
      </c>
      <c r="I622" t="s">
        <v>335</v>
      </c>
      <c r="J622" s="104">
        <v>0</v>
      </c>
      <c r="K622" t="s">
        <v>507</v>
      </c>
      <c r="L622" t="s">
        <v>2194</v>
      </c>
      <c r="M622" s="204">
        <v>2.7</v>
      </c>
      <c r="N622" s="204"/>
    </row>
    <row r="623" spans="1:14" ht="14.25" customHeight="1">
      <c r="A623" t="s">
        <v>2201</v>
      </c>
      <c r="B623" t="s">
        <v>505</v>
      </c>
      <c r="C623" t="s">
        <v>505</v>
      </c>
      <c r="D623" t="s">
        <v>506</v>
      </c>
      <c r="E623" t="s">
        <v>122</v>
      </c>
      <c r="F623" t="s">
        <v>142</v>
      </c>
      <c r="G623" t="s">
        <v>334</v>
      </c>
      <c r="H623" t="s">
        <v>334</v>
      </c>
      <c r="I623" t="s">
        <v>335</v>
      </c>
      <c r="J623" s="105">
        <v>0.176376721006791</v>
      </c>
      <c r="K623" t="s">
        <v>507</v>
      </c>
      <c r="L623" t="s">
        <v>2194</v>
      </c>
      <c r="M623" s="204">
        <v>2.7</v>
      </c>
      <c r="N623" s="204"/>
    </row>
    <row r="624" spans="1:14" ht="14.25" customHeight="1">
      <c r="A624" t="s">
        <v>2201</v>
      </c>
      <c r="B624" t="s">
        <v>505</v>
      </c>
      <c r="C624" t="s">
        <v>505</v>
      </c>
      <c r="D624" t="s">
        <v>506</v>
      </c>
      <c r="E624" t="s">
        <v>122</v>
      </c>
      <c r="F624" t="s">
        <v>144</v>
      </c>
      <c r="G624" t="s">
        <v>334</v>
      </c>
      <c r="H624" t="s">
        <v>334</v>
      </c>
      <c r="I624" t="s">
        <v>335</v>
      </c>
      <c r="J624" s="105">
        <v>0.12770259581874299</v>
      </c>
      <c r="K624" t="s">
        <v>507</v>
      </c>
      <c r="L624" t="s">
        <v>2194</v>
      </c>
      <c r="M624" s="204">
        <v>2.7</v>
      </c>
      <c r="N624" s="204"/>
    </row>
    <row r="625" spans="1:14" ht="14.25" customHeight="1">
      <c r="A625" t="s">
        <v>2201</v>
      </c>
      <c r="B625" t="s">
        <v>505</v>
      </c>
      <c r="C625" t="s">
        <v>505</v>
      </c>
      <c r="D625" t="s">
        <v>506</v>
      </c>
      <c r="E625" t="s">
        <v>122</v>
      </c>
      <c r="F625" t="s">
        <v>150</v>
      </c>
      <c r="G625" t="s">
        <v>334</v>
      </c>
      <c r="H625" t="s">
        <v>334</v>
      </c>
      <c r="I625" t="s">
        <v>335</v>
      </c>
      <c r="J625" s="105">
        <v>3.5351163907641099E-2</v>
      </c>
      <c r="K625" t="s">
        <v>507</v>
      </c>
      <c r="L625" t="s">
        <v>2194</v>
      </c>
      <c r="M625" s="204">
        <v>2.7</v>
      </c>
      <c r="N625" s="204"/>
    </row>
    <row r="626" spans="1:14" ht="14.25" customHeight="1">
      <c r="A626" t="s">
        <v>2201</v>
      </c>
      <c r="B626" t="s">
        <v>505</v>
      </c>
      <c r="C626" t="s">
        <v>505</v>
      </c>
      <c r="D626" t="s">
        <v>506</v>
      </c>
      <c r="E626" t="s">
        <v>122</v>
      </c>
      <c r="F626" t="s">
        <v>147</v>
      </c>
      <c r="G626" t="s">
        <v>334</v>
      </c>
      <c r="H626" t="s">
        <v>334</v>
      </c>
      <c r="I626" t="s">
        <v>335</v>
      </c>
      <c r="J626" s="105">
        <v>0.49678638714259299</v>
      </c>
      <c r="K626" t="s">
        <v>507</v>
      </c>
      <c r="L626" t="s">
        <v>2194</v>
      </c>
      <c r="M626" s="204">
        <v>2.7</v>
      </c>
      <c r="N626" s="204"/>
    </row>
    <row r="627" spans="1:14" ht="14.25" customHeight="1">
      <c r="A627" t="s">
        <v>2201</v>
      </c>
      <c r="B627" t="s">
        <v>505</v>
      </c>
      <c r="C627" t="s">
        <v>505</v>
      </c>
      <c r="D627" t="s">
        <v>506</v>
      </c>
      <c r="E627" t="s">
        <v>122</v>
      </c>
      <c r="F627" t="s">
        <v>311</v>
      </c>
      <c r="G627" t="s">
        <v>334</v>
      </c>
      <c r="H627" t="s">
        <v>334</v>
      </c>
      <c r="I627" t="s">
        <v>335</v>
      </c>
      <c r="J627" s="105">
        <v>0.18505227095155366</v>
      </c>
      <c r="K627" t="s">
        <v>507</v>
      </c>
      <c r="L627" t="s">
        <v>2194</v>
      </c>
      <c r="M627" s="204">
        <v>2.7</v>
      </c>
      <c r="N627" s="204"/>
    </row>
    <row r="628" spans="1:14" ht="14.25" customHeight="1">
      <c r="A628" t="s">
        <v>2201</v>
      </c>
      <c r="B628" t="s">
        <v>505</v>
      </c>
      <c r="C628" t="s">
        <v>505</v>
      </c>
      <c r="D628" t="s">
        <v>506</v>
      </c>
      <c r="E628" t="s">
        <v>122</v>
      </c>
      <c r="F628" t="s">
        <v>313</v>
      </c>
      <c r="G628" t="s">
        <v>334</v>
      </c>
      <c r="H628" t="s">
        <v>334</v>
      </c>
      <c r="I628" t="s">
        <v>335</v>
      </c>
      <c r="J628" s="105">
        <v>0.84489241782053071</v>
      </c>
      <c r="K628" t="s">
        <v>507</v>
      </c>
      <c r="L628" t="s">
        <v>2194</v>
      </c>
      <c r="M628" s="204">
        <v>2.7</v>
      </c>
      <c r="N628" s="204"/>
    </row>
    <row r="629" spans="1:14" ht="14.25" customHeight="1">
      <c r="A629" t="s">
        <v>2202</v>
      </c>
      <c r="B629" t="s">
        <v>515</v>
      </c>
      <c r="C629" t="s">
        <v>515</v>
      </c>
      <c r="D629" t="s">
        <v>515</v>
      </c>
      <c r="E629" t="s">
        <v>114</v>
      </c>
      <c r="F629" t="s">
        <v>313</v>
      </c>
      <c r="G629" t="s">
        <v>333</v>
      </c>
      <c r="H629" t="s">
        <v>334</v>
      </c>
      <c r="I629" t="s">
        <v>338</v>
      </c>
      <c r="J629" s="104">
        <v>0.23</v>
      </c>
      <c r="K629" t="s">
        <v>339</v>
      </c>
      <c r="L629" t="s">
        <v>2194</v>
      </c>
      <c r="M629" s="204">
        <v>4</v>
      </c>
      <c r="N629" s="204"/>
    </row>
    <row r="630" spans="1:14" ht="14.25" customHeight="1">
      <c r="A630" t="s">
        <v>2202</v>
      </c>
      <c r="B630" t="s">
        <v>515</v>
      </c>
      <c r="C630" t="s">
        <v>515</v>
      </c>
      <c r="D630" t="s">
        <v>516</v>
      </c>
      <c r="E630" t="s">
        <v>118</v>
      </c>
      <c r="F630" t="s">
        <v>311</v>
      </c>
      <c r="G630" t="s">
        <v>360</v>
      </c>
      <c r="H630" t="s">
        <v>360</v>
      </c>
      <c r="I630" t="s">
        <v>377</v>
      </c>
      <c r="J630" s="104">
        <v>0.16006546644844499</v>
      </c>
      <c r="K630" t="s">
        <v>365</v>
      </c>
      <c r="L630" t="s">
        <v>2194</v>
      </c>
      <c r="M630" s="204">
        <v>3</v>
      </c>
      <c r="N630" s="204"/>
    </row>
    <row r="631" spans="1:14" ht="14.25" customHeight="1">
      <c r="A631" t="s">
        <v>2202</v>
      </c>
      <c r="B631" t="s">
        <v>515</v>
      </c>
      <c r="C631" t="s">
        <v>515</v>
      </c>
      <c r="D631" t="s">
        <v>516</v>
      </c>
      <c r="E631" t="s">
        <v>118</v>
      </c>
      <c r="F631" t="s">
        <v>147</v>
      </c>
      <c r="G631" t="s">
        <v>360</v>
      </c>
      <c r="H631" t="s">
        <v>360</v>
      </c>
      <c r="I631" t="s">
        <v>377</v>
      </c>
      <c r="J631" s="104">
        <v>2.2806941538461498E-2</v>
      </c>
      <c r="K631" t="s">
        <v>365</v>
      </c>
      <c r="L631" t="s">
        <v>2194</v>
      </c>
      <c r="M631" s="204">
        <v>3</v>
      </c>
      <c r="N631" s="204"/>
    </row>
    <row r="632" spans="1:14" ht="14.25" customHeight="1">
      <c r="A632" t="s">
        <v>2202</v>
      </c>
      <c r="B632" t="s">
        <v>515</v>
      </c>
      <c r="C632" t="s">
        <v>515</v>
      </c>
      <c r="D632" t="s">
        <v>516</v>
      </c>
      <c r="E632" t="s">
        <v>118</v>
      </c>
      <c r="F632" t="s">
        <v>150</v>
      </c>
      <c r="G632" t="s">
        <v>360</v>
      </c>
      <c r="H632" t="s">
        <v>360</v>
      </c>
      <c r="I632" t="s">
        <v>377</v>
      </c>
      <c r="J632" s="104">
        <v>8.0883238651982894E-2</v>
      </c>
      <c r="K632" t="s">
        <v>365</v>
      </c>
      <c r="L632" t="s">
        <v>2194</v>
      </c>
      <c r="M632" s="204">
        <v>3</v>
      </c>
      <c r="N632" s="204"/>
    </row>
    <row r="633" spans="1:14" ht="14.25" customHeight="1">
      <c r="A633" t="s">
        <v>2202</v>
      </c>
      <c r="B633" t="s">
        <v>515</v>
      </c>
      <c r="C633" t="s">
        <v>515</v>
      </c>
      <c r="D633" t="s">
        <v>516</v>
      </c>
      <c r="E633" t="s">
        <v>118</v>
      </c>
      <c r="F633" t="s">
        <v>313</v>
      </c>
      <c r="G633" t="s">
        <v>360</v>
      </c>
      <c r="H633" t="s">
        <v>360</v>
      </c>
      <c r="I633" t="s">
        <v>377</v>
      </c>
      <c r="J633" s="104">
        <v>0.61314329999999995</v>
      </c>
      <c r="K633" t="s">
        <v>365</v>
      </c>
      <c r="L633" t="s">
        <v>2194</v>
      </c>
      <c r="M633" s="204">
        <v>3</v>
      </c>
      <c r="N633" s="204"/>
    </row>
    <row r="634" spans="1:14" ht="14.25" customHeight="1">
      <c r="A634" t="s">
        <v>2202</v>
      </c>
      <c r="B634" t="s">
        <v>515</v>
      </c>
      <c r="C634" t="s">
        <v>515</v>
      </c>
      <c r="D634" t="s">
        <v>516</v>
      </c>
      <c r="E634" t="s">
        <v>118</v>
      </c>
      <c r="F634" t="s">
        <v>144</v>
      </c>
      <c r="G634" t="s">
        <v>360</v>
      </c>
      <c r="H634" t="s">
        <v>360</v>
      </c>
      <c r="I634" t="s">
        <v>377</v>
      </c>
      <c r="J634" s="104">
        <v>0.34938770245598699</v>
      </c>
      <c r="K634" t="s">
        <v>365</v>
      </c>
      <c r="L634" t="s">
        <v>2194</v>
      </c>
      <c r="M634" s="204">
        <v>3</v>
      </c>
      <c r="N634" s="204"/>
    </row>
    <row r="635" spans="1:14" ht="14.25" customHeight="1">
      <c r="A635" t="s">
        <v>2202</v>
      </c>
      <c r="B635" t="s">
        <v>515</v>
      </c>
      <c r="C635" t="s">
        <v>515</v>
      </c>
      <c r="D635" t="s">
        <v>516</v>
      </c>
      <c r="E635" t="s">
        <v>118</v>
      </c>
      <c r="F635" t="s">
        <v>311</v>
      </c>
      <c r="G635" t="s">
        <v>378</v>
      </c>
      <c r="H635" t="s">
        <v>360</v>
      </c>
      <c r="I635" t="s">
        <v>377</v>
      </c>
      <c r="J635" s="104">
        <v>0.20232527456773899</v>
      </c>
      <c r="K635" t="s">
        <v>365</v>
      </c>
      <c r="L635" t="s">
        <v>2194</v>
      </c>
      <c r="M635" s="204">
        <v>3</v>
      </c>
      <c r="N635" s="204"/>
    </row>
    <row r="636" spans="1:14" ht="14.25" customHeight="1">
      <c r="A636" t="s">
        <v>2202</v>
      </c>
      <c r="B636" t="s">
        <v>515</v>
      </c>
      <c r="C636" t="s">
        <v>515</v>
      </c>
      <c r="D636" t="s">
        <v>516</v>
      </c>
      <c r="E636" t="s">
        <v>118</v>
      </c>
      <c r="F636" t="s">
        <v>147</v>
      </c>
      <c r="G636" t="s">
        <v>378</v>
      </c>
      <c r="H636" t="s">
        <v>360</v>
      </c>
      <c r="I636" t="s">
        <v>377</v>
      </c>
      <c r="J636" s="104">
        <v>2.2806941538461498E-2</v>
      </c>
      <c r="K636" t="s">
        <v>365</v>
      </c>
      <c r="L636" t="s">
        <v>2194</v>
      </c>
      <c r="M636" s="204">
        <v>3</v>
      </c>
      <c r="N636" s="204"/>
    </row>
    <row r="637" spans="1:14" ht="14.25" customHeight="1">
      <c r="A637" t="s">
        <v>2202</v>
      </c>
      <c r="B637" t="s">
        <v>515</v>
      </c>
      <c r="C637" t="s">
        <v>515</v>
      </c>
      <c r="D637" t="s">
        <v>516</v>
      </c>
      <c r="E637" t="s">
        <v>118</v>
      </c>
      <c r="F637" t="s">
        <v>150</v>
      </c>
      <c r="G637" t="s">
        <v>378</v>
      </c>
      <c r="H637" t="s">
        <v>360</v>
      </c>
      <c r="I637" t="s">
        <v>377</v>
      </c>
      <c r="J637" s="104">
        <v>0.259204685175706</v>
      </c>
      <c r="K637" t="s">
        <v>365</v>
      </c>
      <c r="L637" t="s">
        <v>2194</v>
      </c>
      <c r="M637" s="204">
        <v>3</v>
      </c>
      <c r="N637" s="204"/>
    </row>
    <row r="638" spans="1:14" ht="14.25" customHeight="1">
      <c r="A638" t="s">
        <v>2202</v>
      </c>
      <c r="B638" t="s">
        <v>515</v>
      </c>
      <c r="C638" t="s">
        <v>515</v>
      </c>
      <c r="D638" t="s">
        <v>516</v>
      </c>
      <c r="E638" t="s">
        <v>118</v>
      </c>
      <c r="F638" t="s">
        <v>313</v>
      </c>
      <c r="G638" t="s">
        <v>378</v>
      </c>
      <c r="H638" t="s">
        <v>360</v>
      </c>
      <c r="I638" t="s">
        <v>377</v>
      </c>
      <c r="J638" s="104">
        <v>0.86010229999999999</v>
      </c>
      <c r="K638" t="s">
        <v>365</v>
      </c>
      <c r="L638" t="s">
        <v>2194</v>
      </c>
      <c r="M638" s="204">
        <v>3</v>
      </c>
      <c r="N638" s="204"/>
    </row>
    <row r="639" spans="1:14" ht="14.25" customHeight="1">
      <c r="A639" t="s">
        <v>2202</v>
      </c>
      <c r="B639" t="s">
        <v>515</v>
      </c>
      <c r="C639" t="s">
        <v>515</v>
      </c>
      <c r="D639" t="s">
        <v>516</v>
      </c>
      <c r="E639" t="s">
        <v>118</v>
      </c>
      <c r="F639" t="s">
        <v>144</v>
      </c>
      <c r="G639" t="s">
        <v>378</v>
      </c>
      <c r="H639" t="s">
        <v>360</v>
      </c>
      <c r="I639" t="s">
        <v>377</v>
      </c>
      <c r="J639" s="104">
        <v>0.375765404523493</v>
      </c>
      <c r="K639" t="s">
        <v>365</v>
      </c>
      <c r="L639" t="s">
        <v>2194</v>
      </c>
      <c r="M639" s="204">
        <v>3</v>
      </c>
      <c r="N639" s="204"/>
    </row>
    <row r="640" spans="1:14" ht="14.25" customHeight="1">
      <c r="A640" t="s">
        <v>2202</v>
      </c>
      <c r="B640" t="s">
        <v>515</v>
      </c>
      <c r="C640" t="s">
        <v>515</v>
      </c>
      <c r="D640" t="s">
        <v>517</v>
      </c>
      <c r="E640" t="s">
        <v>118</v>
      </c>
      <c r="F640" t="s">
        <v>311</v>
      </c>
      <c r="G640" t="s">
        <v>360</v>
      </c>
      <c r="H640" t="s">
        <v>360</v>
      </c>
      <c r="I640" t="s">
        <v>377</v>
      </c>
      <c r="J640" s="104">
        <v>0.161991816693944</v>
      </c>
      <c r="K640" t="s">
        <v>365</v>
      </c>
      <c r="L640" t="s">
        <v>2194</v>
      </c>
      <c r="M640" s="204">
        <v>3</v>
      </c>
      <c r="N640" s="204"/>
    </row>
    <row r="641" spans="1:14" ht="14.25" customHeight="1">
      <c r="A641" t="s">
        <v>2202</v>
      </c>
      <c r="B641" t="s">
        <v>515</v>
      </c>
      <c r="C641" t="s">
        <v>515</v>
      </c>
      <c r="D641" t="s">
        <v>517</v>
      </c>
      <c r="E641" t="s">
        <v>118</v>
      </c>
      <c r="F641" t="s">
        <v>147</v>
      </c>
      <c r="G641" t="s">
        <v>360</v>
      </c>
      <c r="H641" t="s">
        <v>360</v>
      </c>
      <c r="I641" t="s">
        <v>377</v>
      </c>
      <c r="J641" s="104">
        <v>2.1564387774521401</v>
      </c>
      <c r="K641" t="s">
        <v>365</v>
      </c>
      <c r="L641" t="s">
        <v>2194</v>
      </c>
      <c r="M641" s="204">
        <v>3</v>
      </c>
      <c r="N641" s="204"/>
    </row>
    <row r="642" spans="1:14" ht="14.25" customHeight="1">
      <c r="A642" t="s">
        <v>2202</v>
      </c>
      <c r="B642" t="s">
        <v>515</v>
      </c>
      <c r="C642" t="s">
        <v>515</v>
      </c>
      <c r="D642" t="s">
        <v>517</v>
      </c>
      <c r="E642" t="s">
        <v>118</v>
      </c>
      <c r="F642" t="s">
        <v>150</v>
      </c>
      <c r="G642" t="s">
        <v>360</v>
      </c>
      <c r="H642" t="s">
        <v>360</v>
      </c>
      <c r="I642" t="s">
        <v>377</v>
      </c>
      <c r="J642" s="104">
        <v>0.154429766180356</v>
      </c>
      <c r="K642" t="s">
        <v>365</v>
      </c>
      <c r="L642" t="s">
        <v>2194</v>
      </c>
      <c r="M642" s="204">
        <v>3</v>
      </c>
      <c r="N642" s="204"/>
    </row>
    <row r="643" spans="1:14" ht="14.25" customHeight="1">
      <c r="A643" t="s">
        <v>2202</v>
      </c>
      <c r="B643" t="s">
        <v>515</v>
      </c>
      <c r="C643" t="s">
        <v>515</v>
      </c>
      <c r="D643" t="s">
        <v>517</v>
      </c>
      <c r="E643" t="s">
        <v>118</v>
      </c>
      <c r="F643" t="s">
        <v>313</v>
      </c>
      <c r="G643" t="s">
        <v>360</v>
      </c>
      <c r="H643" t="s">
        <v>360</v>
      </c>
      <c r="I643" t="s">
        <v>377</v>
      </c>
      <c r="J643" s="104">
        <v>3.1053320000000002</v>
      </c>
      <c r="K643" t="s">
        <v>365</v>
      </c>
      <c r="L643" t="s">
        <v>2194</v>
      </c>
      <c r="M643" s="204">
        <v>3</v>
      </c>
      <c r="N643" s="204"/>
    </row>
    <row r="644" spans="1:14" ht="14.25" customHeight="1">
      <c r="A644" t="s">
        <v>2202</v>
      </c>
      <c r="B644" t="s">
        <v>515</v>
      </c>
      <c r="C644" t="s">
        <v>515</v>
      </c>
      <c r="D644" t="s">
        <v>517</v>
      </c>
      <c r="E644" t="s">
        <v>118</v>
      </c>
      <c r="F644" t="s">
        <v>144</v>
      </c>
      <c r="G644" t="s">
        <v>360</v>
      </c>
      <c r="H644" t="s">
        <v>360</v>
      </c>
      <c r="I644" t="s">
        <v>377</v>
      </c>
      <c r="J644" s="104">
        <v>0.63247193077146302</v>
      </c>
      <c r="K644" t="s">
        <v>365</v>
      </c>
      <c r="L644" t="s">
        <v>2194</v>
      </c>
      <c r="M644" s="204">
        <v>3</v>
      </c>
      <c r="N644" s="204"/>
    </row>
    <row r="645" spans="1:14" ht="14.25" customHeight="1">
      <c r="A645" t="s">
        <v>2202</v>
      </c>
      <c r="B645" t="s">
        <v>515</v>
      </c>
      <c r="C645" t="s">
        <v>515</v>
      </c>
      <c r="D645" t="s">
        <v>517</v>
      </c>
      <c r="E645" t="s">
        <v>118</v>
      </c>
      <c r="F645" t="s">
        <v>311</v>
      </c>
      <c r="G645" t="s">
        <v>378</v>
      </c>
      <c r="H645" t="s">
        <v>360</v>
      </c>
      <c r="I645" t="s">
        <v>377</v>
      </c>
      <c r="J645" s="104">
        <v>0.204251624813239</v>
      </c>
      <c r="K645" t="s">
        <v>365</v>
      </c>
      <c r="L645" t="s">
        <v>2194</v>
      </c>
      <c r="M645" s="204">
        <v>3</v>
      </c>
      <c r="N645" s="204"/>
    </row>
    <row r="646" spans="1:14" ht="14.25" customHeight="1">
      <c r="A646" t="s">
        <v>2202</v>
      </c>
      <c r="B646" t="s">
        <v>515</v>
      </c>
      <c r="C646" t="s">
        <v>515</v>
      </c>
      <c r="D646" t="s">
        <v>517</v>
      </c>
      <c r="E646" t="s">
        <v>118</v>
      </c>
      <c r="F646" t="s">
        <v>147</v>
      </c>
      <c r="G646" t="s">
        <v>378</v>
      </c>
      <c r="H646" t="s">
        <v>360</v>
      </c>
      <c r="I646" t="s">
        <v>377</v>
      </c>
      <c r="J646" s="104">
        <v>2.1564387774521401</v>
      </c>
      <c r="K646" t="s">
        <v>365</v>
      </c>
      <c r="L646" t="s">
        <v>2194</v>
      </c>
      <c r="M646" s="204">
        <v>3</v>
      </c>
      <c r="N646" s="204"/>
    </row>
    <row r="647" spans="1:14" ht="14.25" customHeight="1">
      <c r="A647" t="s">
        <v>2202</v>
      </c>
      <c r="B647" t="s">
        <v>515</v>
      </c>
      <c r="C647" t="s">
        <v>515</v>
      </c>
      <c r="D647" t="s">
        <v>517</v>
      </c>
      <c r="E647" t="s">
        <v>118</v>
      </c>
      <c r="F647" t="s">
        <v>150</v>
      </c>
      <c r="G647" t="s">
        <v>378</v>
      </c>
      <c r="H647" t="s">
        <v>360</v>
      </c>
      <c r="I647" t="s">
        <v>377</v>
      </c>
      <c r="J647" s="104">
        <v>0.70869761885388205</v>
      </c>
      <c r="K647" t="s">
        <v>365</v>
      </c>
      <c r="L647" t="s">
        <v>2194</v>
      </c>
      <c r="M647" s="204">
        <v>3</v>
      </c>
      <c r="N647" s="204"/>
    </row>
    <row r="648" spans="1:14" ht="14.25" customHeight="1">
      <c r="A648" t="s">
        <v>2202</v>
      </c>
      <c r="B648" t="s">
        <v>515</v>
      </c>
      <c r="C648" t="s">
        <v>515</v>
      </c>
      <c r="D648" t="s">
        <v>517</v>
      </c>
      <c r="E648" t="s">
        <v>118</v>
      </c>
      <c r="F648" t="s">
        <v>313</v>
      </c>
      <c r="G648" t="s">
        <v>378</v>
      </c>
      <c r="H648" t="s">
        <v>360</v>
      </c>
      <c r="I648" t="s">
        <v>377</v>
      </c>
      <c r="J648" s="104">
        <v>3.7280199999999999</v>
      </c>
      <c r="K648" t="s">
        <v>365</v>
      </c>
      <c r="L648" t="s">
        <v>2194</v>
      </c>
      <c r="M648" s="204">
        <v>3</v>
      </c>
      <c r="N648" s="204"/>
    </row>
    <row r="649" spans="1:14" ht="14.25" customHeight="1">
      <c r="A649" t="s">
        <v>2202</v>
      </c>
      <c r="B649" t="s">
        <v>515</v>
      </c>
      <c r="C649" t="s">
        <v>515</v>
      </c>
      <c r="D649" t="s">
        <v>517</v>
      </c>
      <c r="E649" t="s">
        <v>118</v>
      </c>
      <c r="F649" t="s">
        <v>144</v>
      </c>
      <c r="G649" t="s">
        <v>378</v>
      </c>
      <c r="H649" t="s">
        <v>360</v>
      </c>
      <c r="I649" t="s">
        <v>377</v>
      </c>
      <c r="J649" s="104">
        <v>0.65863193113887897</v>
      </c>
      <c r="K649" t="s">
        <v>365</v>
      </c>
      <c r="L649" t="s">
        <v>2194</v>
      </c>
      <c r="M649" s="204">
        <v>3</v>
      </c>
      <c r="N649" s="204"/>
    </row>
    <row r="650" spans="1:14" ht="14.25" customHeight="1">
      <c r="A650" t="s">
        <v>518</v>
      </c>
      <c r="C650" t="s">
        <v>518</v>
      </c>
      <c r="D650" t="s">
        <v>521</v>
      </c>
      <c r="E650" t="s">
        <v>112</v>
      </c>
      <c r="F650" t="s">
        <v>311</v>
      </c>
      <c r="G650" t="s">
        <v>333</v>
      </c>
      <c r="H650" t="s">
        <v>292</v>
      </c>
      <c r="I650" t="s">
        <v>335</v>
      </c>
      <c r="J650" s="104">
        <v>0.50243788</v>
      </c>
      <c r="K650" t="s">
        <v>396</v>
      </c>
      <c r="L650" t="s">
        <v>2194</v>
      </c>
      <c r="M650" s="204">
        <v>2.7</v>
      </c>
      <c r="N650" s="204"/>
    </row>
    <row r="651" spans="1:14" ht="14.25" customHeight="1">
      <c r="A651" t="s">
        <v>518</v>
      </c>
      <c r="C651" t="s">
        <v>518</v>
      </c>
      <c r="D651" t="s">
        <v>521</v>
      </c>
      <c r="E651" t="s">
        <v>112</v>
      </c>
      <c r="F651" t="s">
        <v>144</v>
      </c>
      <c r="G651" t="s">
        <v>333</v>
      </c>
      <c r="H651" t="s">
        <v>292</v>
      </c>
      <c r="I651" t="s">
        <v>335</v>
      </c>
      <c r="J651" s="104">
        <v>0</v>
      </c>
      <c r="K651" t="s">
        <v>396</v>
      </c>
      <c r="L651" t="s">
        <v>2194</v>
      </c>
      <c r="M651" s="204">
        <v>2.7</v>
      </c>
      <c r="N651" s="204"/>
    </row>
    <row r="652" spans="1:14" ht="14.25" customHeight="1">
      <c r="A652" t="s">
        <v>518</v>
      </c>
      <c r="C652" t="s">
        <v>518</v>
      </c>
      <c r="D652" t="s">
        <v>521</v>
      </c>
      <c r="E652" t="s">
        <v>112</v>
      </c>
      <c r="F652" t="s">
        <v>147</v>
      </c>
      <c r="G652" t="s">
        <v>333</v>
      </c>
      <c r="H652" t="s">
        <v>292</v>
      </c>
      <c r="I652" t="s">
        <v>335</v>
      </c>
      <c r="J652" s="104">
        <v>0</v>
      </c>
      <c r="K652" t="s">
        <v>396</v>
      </c>
      <c r="L652" t="s">
        <v>2194</v>
      </c>
      <c r="M652" s="204">
        <v>2.7</v>
      </c>
      <c r="N652" s="204"/>
    </row>
    <row r="653" spans="1:14" ht="14.25" customHeight="1">
      <c r="A653" t="s">
        <v>518</v>
      </c>
      <c r="C653" t="s">
        <v>518</v>
      </c>
      <c r="D653" t="s">
        <v>521</v>
      </c>
      <c r="E653" t="s">
        <v>112</v>
      </c>
      <c r="F653" t="s">
        <v>150</v>
      </c>
      <c r="G653" t="s">
        <v>333</v>
      </c>
      <c r="H653" t="s">
        <v>292</v>
      </c>
      <c r="I653" t="s">
        <v>335</v>
      </c>
      <c r="J653" s="104">
        <v>0.35872609</v>
      </c>
      <c r="K653" t="s">
        <v>396</v>
      </c>
      <c r="L653" t="s">
        <v>2194</v>
      </c>
      <c r="M653" s="204">
        <v>2.7</v>
      </c>
      <c r="N653" s="204"/>
    </row>
    <row r="654" spans="1:14" ht="14.25" customHeight="1">
      <c r="A654" t="s">
        <v>518</v>
      </c>
      <c r="C654" t="s">
        <v>518</v>
      </c>
      <c r="D654" t="s">
        <v>521</v>
      </c>
      <c r="E654" t="s">
        <v>112</v>
      </c>
      <c r="F654" t="s">
        <v>313</v>
      </c>
      <c r="G654" t="s">
        <v>333</v>
      </c>
      <c r="H654" t="s">
        <v>292</v>
      </c>
      <c r="I654" t="s">
        <v>335</v>
      </c>
      <c r="J654" s="104">
        <v>0.86116397</v>
      </c>
      <c r="K654" t="s">
        <v>396</v>
      </c>
      <c r="L654" t="s">
        <v>2194</v>
      </c>
      <c r="M654" s="204">
        <v>2.7</v>
      </c>
      <c r="N654" s="204"/>
    </row>
    <row r="655" spans="1:14" ht="14.25" customHeight="1">
      <c r="A655" t="s">
        <v>518</v>
      </c>
      <c r="C655" t="s">
        <v>518</v>
      </c>
      <c r="D655" t="s">
        <v>519</v>
      </c>
      <c r="E655" t="s">
        <v>114</v>
      </c>
      <c r="F655" t="s">
        <v>313</v>
      </c>
      <c r="G655" t="s">
        <v>333</v>
      </c>
      <c r="H655" t="s">
        <v>334</v>
      </c>
      <c r="I655" t="s">
        <v>338</v>
      </c>
      <c r="J655" s="104">
        <v>0.92</v>
      </c>
      <c r="K655" t="s">
        <v>339</v>
      </c>
      <c r="L655" t="s">
        <v>2194</v>
      </c>
      <c r="M655" s="204">
        <v>4</v>
      </c>
      <c r="N655" s="204"/>
    </row>
    <row r="656" spans="1:14" ht="14.25" customHeight="1">
      <c r="A656" t="s">
        <v>518</v>
      </c>
      <c r="C656" t="s">
        <v>518</v>
      </c>
      <c r="D656" t="s">
        <v>520</v>
      </c>
      <c r="E656" t="s">
        <v>114</v>
      </c>
      <c r="F656" t="s">
        <v>313</v>
      </c>
      <c r="G656" t="s">
        <v>333</v>
      </c>
      <c r="H656" t="s">
        <v>334</v>
      </c>
      <c r="I656" t="s">
        <v>338</v>
      </c>
      <c r="J656" s="104">
        <v>0.84</v>
      </c>
      <c r="K656" t="s">
        <v>339</v>
      </c>
      <c r="L656" t="s">
        <v>2196</v>
      </c>
      <c r="M656" s="204">
        <v>4</v>
      </c>
      <c r="N656" s="204"/>
    </row>
    <row r="657" spans="1:14" ht="14.25" customHeight="1">
      <c r="A657" t="s">
        <v>518</v>
      </c>
      <c r="C657" t="s">
        <v>518</v>
      </c>
      <c r="D657" t="s">
        <v>522</v>
      </c>
      <c r="E657" t="s">
        <v>122</v>
      </c>
      <c r="F657" t="s">
        <v>136</v>
      </c>
      <c r="G657" t="s">
        <v>334</v>
      </c>
      <c r="H657" t="s">
        <v>334</v>
      </c>
      <c r="I657" t="s">
        <v>335</v>
      </c>
      <c r="J657" s="105">
        <v>2.4600996840011699E-2</v>
      </c>
      <c r="K657" t="s">
        <v>340</v>
      </c>
      <c r="L657" t="s">
        <v>2194</v>
      </c>
      <c r="M657" s="204">
        <v>2.7</v>
      </c>
      <c r="N657" s="204"/>
    </row>
    <row r="658" spans="1:14" ht="14.25" customHeight="1">
      <c r="A658" t="s">
        <v>518</v>
      </c>
      <c r="C658" t="s">
        <v>518</v>
      </c>
      <c r="D658" t="s">
        <v>522</v>
      </c>
      <c r="E658" t="s">
        <v>122</v>
      </c>
      <c r="F658" t="s">
        <v>139</v>
      </c>
      <c r="G658" t="s">
        <v>334</v>
      </c>
      <c r="H658" t="s">
        <v>334</v>
      </c>
      <c r="I658" t="s">
        <v>335</v>
      </c>
      <c r="J658" s="104">
        <v>0</v>
      </c>
      <c r="K658" t="s">
        <v>340</v>
      </c>
      <c r="L658" t="s">
        <v>2194</v>
      </c>
      <c r="M658" s="204">
        <v>2.7</v>
      </c>
      <c r="N658" s="204"/>
    </row>
    <row r="659" spans="1:14" ht="14.25" customHeight="1">
      <c r="A659" t="s">
        <v>518</v>
      </c>
      <c r="C659" t="s">
        <v>518</v>
      </c>
      <c r="D659" t="s">
        <v>522</v>
      </c>
      <c r="E659" t="s">
        <v>122</v>
      </c>
      <c r="F659" t="s">
        <v>142</v>
      </c>
      <c r="G659" t="s">
        <v>334</v>
      </c>
      <c r="H659" t="s">
        <v>334</v>
      </c>
      <c r="I659" t="s">
        <v>335</v>
      </c>
      <c r="J659" s="105">
        <v>0.71784814973761102</v>
      </c>
      <c r="K659" t="s">
        <v>340</v>
      </c>
      <c r="L659" t="s">
        <v>2194</v>
      </c>
      <c r="M659" s="204">
        <v>2.7</v>
      </c>
      <c r="N659" s="204"/>
    </row>
    <row r="660" spans="1:14" ht="14.25" customHeight="1">
      <c r="A660" t="s">
        <v>518</v>
      </c>
      <c r="C660" t="s">
        <v>518</v>
      </c>
      <c r="D660" t="s">
        <v>522</v>
      </c>
      <c r="E660" t="s">
        <v>122</v>
      </c>
      <c r="F660" t="s">
        <v>144</v>
      </c>
      <c r="G660" t="s">
        <v>334</v>
      </c>
      <c r="H660" t="s">
        <v>334</v>
      </c>
      <c r="I660" t="s">
        <v>335</v>
      </c>
      <c r="J660" s="104">
        <v>0</v>
      </c>
      <c r="K660" t="s">
        <v>340</v>
      </c>
      <c r="L660" t="s">
        <v>2194</v>
      </c>
      <c r="M660" s="204">
        <v>2.7</v>
      </c>
      <c r="N660" s="204"/>
    </row>
    <row r="661" spans="1:14" ht="14.25" customHeight="1">
      <c r="A661" t="s">
        <v>518</v>
      </c>
      <c r="C661" t="s">
        <v>518</v>
      </c>
      <c r="D661" t="s">
        <v>522</v>
      </c>
      <c r="E661" t="s">
        <v>122</v>
      </c>
      <c r="F661" t="s">
        <v>150</v>
      </c>
      <c r="G661" t="s">
        <v>334</v>
      </c>
      <c r="H661" t="s">
        <v>334</v>
      </c>
      <c r="I661" t="s">
        <v>335</v>
      </c>
      <c r="J661" s="105">
        <v>0.23639177106586401</v>
      </c>
      <c r="K661" t="s">
        <v>340</v>
      </c>
      <c r="L661" t="s">
        <v>2194</v>
      </c>
      <c r="M661" s="204">
        <v>2.7</v>
      </c>
      <c r="N661" s="204"/>
    </row>
    <row r="662" spans="1:14" ht="14.25" customHeight="1">
      <c r="A662" t="s">
        <v>518</v>
      </c>
      <c r="C662" t="s">
        <v>518</v>
      </c>
      <c r="D662" t="s">
        <v>522</v>
      </c>
      <c r="E662" t="s">
        <v>122</v>
      </c>
      <c r="F662" t="s">
        <v>147</v>
      </c>
      <c r="G662" t="s">
        <v>334</v>
      </c>
      <c r="H662" t="s">
        <v>334</v>
      </c>
      <c r="I662" t="s">
        <v>335</v>
      </c>
      <c r="J662" s="105">
        <v>0.21109232522388899</v>
      </c>
      <c r="K662" t="s">
        <v>340</v>
      </c>
      <c r="L662" t="s">
        <v>2194</v>
      </c>
      <c r="M662" s="204">
        <v>2.7</v>
      </c>
      <c r="N662" s="204"/>
    </row>
    <row r="663" spans="1:14" ht="14.25" customHeight="1">
      <c r="A663" t="s">
        <v>518</v>
      </c>
      <c r="C663" t="s">
        <v>518</v>
      </c>
      <c r="D663" t="s">
        <v>522</v>
      </c>
      <c r="E663" t="s">
        <v>122</v>
      </c>
      <c r="F663" t="s">
        <v>311</v>
      </c>
      <c r="G663" t="s">
        <v>334</v>
      </c>
      <c r="H663" t="s">
        <v>334</v>
      </c>
      <c r="I663" t="s">
        <v>335</v>
      </c>
      <c r="J663" s="105">
        <v>0.74244914657762273</v>
      </c>
      <c r="K663" t="s">
        <v>340</v>
      </c>
      <c r="L663" t="s">
        <v>2194</v>
      </c>
      <c r="M663" s="204">
        <v>2.7</v>
      </c>
      <c r="N663" s="204"/>
    </row>
    <row r="664" spans="1:14" ht="14.25" customHeight="1">
      <c r="A664" t="s">
        <v>518</v>
      </c>
      <c r="C664" t="s">
        <v>518</v>
      </c>
      <c r="D664" t="s">
        <v>522</v>
      </c>
      <c r="E664" t="s">
        <v>122</v>
      </c>
      <c r="F664" t="s">
        <v>313</v>
      </c>
      <c r="G664" t="s">
        <v>334</v>
      </c>
      <c r="H664" t="s">
        <v>334</v>
      </c>
      <c r="I664" t="s">
        <v>335</v>
      </c>
      <c r="J664" s="105">
        <v>1.1899332428673757</v>
      </c>
      <c r="K664" t="s">
        <v>340</v>
      </c>
      <c r="L664" t="s">
        <v>2194</v>
      </c>
      <c r="M664" s="204">
        <v>2.7</v>
      </c>
      <c r="N664" s="204"/>
    </row>
    <row r="665" spans="1:14" ht="14.25" customHeight="1">
      <c r="A665" t="s">
        <v>2203</v>
      </c>
      <c r="B665" t="s">
        <v>523</v>
      </c>
      <c r="C665" t="s">
        <v>523</v>
      </c>
      <c r="D665" s="216" t="s">
        <v>524</v>
      </c>
      <c r="E665" t="s">
        <v>359</v>
      </c>
      <c r="F665" t="s">
        <v>311</v>
      </c>
      <c r="G665" t="s">
        <v>333</v>
      </c>
      <c r="H665" t="s">
        <v>360</v>
      </c>
      <c r="I665" t="s">
        <v>335</v>
      </c>
      <c r="J665" s="104">
        <v>1.44587289881</v>
      </c>
      <c r="K665" s="216" t="s">
        <v>390</v>
      </c>
      <c r="L665" t="s">
        <v>2194</v>
      </c>
      <c r="M665" s="204">
        <v>2.6666666666666665</v>
      </c>
      <c r="N665" s="204"/>
    </row>
    <row r="666" spans="1:14" ht="14.25" customHeight="1">
      <c r="A666" t="s">
        <v>2203</v>
      </c>
      <c r="B666" t="s">
        <v>523</v>
      </c>
      <c r="C666" t="s">
        <v>523</v>
      </c>
      <c r="D666" s="216" t="s">
        <v>524</v>
      </c>
      <c r="E666" t="s">
        <v>359</v>
      </c>
      <c r="F666" t="s">
        <v>313</v>
      </c>
      <c r="G666" t="s">
        <v>333</v>
      </c>
      <c r="H666" t="s">
        <v>360</v>
      </c>
      <c r="I666" t="s">
        <v>335</v>
      </c>
      <c r="J666" s="104">
        <v>2.2325724331500001</v>
      </c>
      <c r="K666" s="216" t="s">
        <v>390</v>
      </c>
      <c r="L666" t="s">
        <v>2194</v>
      </c>
      <c r="M666" s="204">
        <v>2.6666666666666665</v>
      </c>
      <c r="N666" s="204"/>
    </row>
    <row r="667" spans="1:14" ht="14.25" customHeight="1">
      <c r="A667" t="s">
        <v>2203</v>
      </c>
      <c r="B667" t="s">
        <v>523</v>
      </c>
      <c r="C667" t="s">
        <v>523</v>
      </c>
      <c r="D667" s="216" t="s">
        <v>524</v>
      </c>
      <c r="E667" t="s">
        <v>359</v>
      </c>
      <c r="F667" t="s">
        <v>144</v>
      </c>
      <c r="G667" t="s">
        <v>333</v>
      </c>
      <c r="H667" t="s">
        <v>360</v>
      </c>
      <c r="I667" t="s">
        <v>335</v>
      </c>
      <c r="J667" s="104">
        <v>0.40985073844999997</v>
      </c>
      <c r="K667" s="216" t="s">
        <v>390</v>
      </c>
      <c r="L667" t="s">
        <v>2194</v>
      </c>
      <c r="M667" s="204">
        <v>2.6666666666666665</v>
      </c>
      <c r="N667" s="204"/>
    </row>
    <row r="668" spans="1:14" ht="14.25" customHeight="1">
      <c r="A668" t="s">
        <v>2203</v>
      </c>
      <c r="B668" t="s">
        <v>523</v>
      </c>
      <c r="C668" t="s">
        <v>523</v>
      </c>
      <c r="D668" s="216" t="s">
        <v>524</v>
      </c>
      <c r="E668" t="s">
        <v>359</v>
      </c>
      <c r="F668" t="s">
        <v>147</v>
      </c>
      <c r="G668" t="s">
        <v>333</v>
      </c>
      <c r="H668" t="s">
        <v>360</v>
      </c>
      <c r="I668" t="s">
        <v>335</v>
      </c>
      <c r="J668" s="104">
        <v>0.14106061</v>
      </c>
      <c r="K668" s="216" t="s">
        <v>390</v>
      </c>
      <c r="L668" t="s">
        <v>2194</v>
      </c>
      <c r="M668" s="204">
        <v>2.6666666666666665</v>
      </c>
      <c r="N668" s="204"/>
    </row>
    <row r="669" spans="1:14" ht="14.25" customHeight="1">
      <c r="A669" t="s">
        <v>2203</v>
      </c>
      <c r="B669" t="s">
        <v>523</v>
      </c>
      <c r="C669" t="s">
        <v>523</v>
      </c>
      <c r="D669" s="216" t="s">
        <v>524</v>
      </c>
      <c r="E669" t="s">
        <v>359</v>
      </c>
      <c r="F669" t="s">
        <v>150</v>
      </c>
      <c r="G669" t="s">
        <v>333</v>
      </c>
      <c r="H669" t="s">
        <v>360</v>
      </c>
      <c r="I669" t="s">
        <v>335</v>
      </c>
      <c r="J669" s="104">
        <v>0.23578818589</v>
      </c>
      <c r="K669" s="216" t="s">
        <v>390</v>
      </c>
      <c r="L669" t="s">
        <v>2194</v>
      </c>
      <c r="M669" s="204">
        <v>2.6666666666666665</v>
      </c>
      <c r="N669" s="204"/>
    </row>
    <row r="670" spans="1:14" ht="14.25" customHeight="1">
      <c r="A670" t="s">
        <v>2195</v>
      </c>
      <c r="B670" t="s">
        <v>525</v>
      </c>
      <c r="C670" t="s">
        <v>525</v>
      </c>
      <c r="D670" t="s">
        <v>526</v>
      </c>
      <c r="E670" t="s">
        <v>114</v>
      </c>
      <c r="F670" t="s">
        <v>313</v>
      </c>
      <c r="G670" t="s">
        <v>333</v>
      </c>
      <c r="H670" t="s">
        <v>334</v>
      </c>
      <c r="I670" t="s">
        <v>335</v>
      </c>
      <c r="J670" s="104">
        <v>62.59</v>
      </c>
      <c r="K670" t="s">
        <v>336</v>
      </c>
      <c r="L670" t="s">
        <v>2194</v>
      </c>
      <c r="M670" s="204">
        <v>4</v>
      </c>
      <c r="N670" s="204"/>
    </row>
    <row r="671" spans="1:14" ht="14.25" customHeight="1">
      <c r="A671" t="s">
        <v>2204</v>
      </c>
      <c r="B671" t="s">
        <v>527</v>
      </c>
      <c r="C671" t="s">
        <v>527</v>
      </c>
      <c r="D671" t="s">
        <v>528</v>
      </c>
      <c r="E671" t="s">
        <v>114</v>
      </c>
      <c r="F671" t="s">
        <v>313</v>
      </c>
      <c r="G671" t="s">
        <v>333</v>
      </c>
      <c r="H671" t="s">
        <v>334</v>
      </c>
      <c r="I671" t="s">
        <v>338</v>
      </c>
      <c r="J671" s="104">
        <v>0.48</v>
      </c>
      <c r="K671" t="s">
        <v>339</v>
      </c>
      <c r="L671" t="s">
        <v>2194</v>
      </c>
      <c r="M671" s="204">
        <v>4</v>
      </c>
      <c r="N671" s="204"/>
    </row>
    <row r="672" spans="1:14" ht="14.25" customHeight="1">
      <c r="A672" t="s">
        <v>518</v>
      </c>
      <c r="B672" t="s">
        <v>529</v>
      </c>
      <c r="C672" t="s">
        <v>529</v>
      </c>
      <c r="D672" t="s">
        <v>530</v>
      </c>
      <c r="E672" t="s">
        <v>112</v>
      </c>
      <c r="F672" t="s">
        <v>311</v>
      </c>
      <c r="G672" t="s">
        <v>292</v>
      </c>
      <c r="H672" t="s">
        <v>292</v>
      </c>
      <c r="I672" t="s">
        <v>335</v>
      </c>
      <c r="J672" s="104">
        <v>0.53507426000000002</v>
      </c>
      <c r="K672" t="s">
        <v>396</v>
      </c>
      <c r="L672" t="s">
        <v>2194</v>
      </c>
      <c r="M672" s="204">
        <v>2.7</v>
      </c>
      <c r="N672" s="204"/>
    </row>
    <row r="673" spans="1:14" ht="14.25" customHeight="1">
      <c r="A673" t="s">
        <v>518</v>
      </c>
      <c r="B673" t="s">
        <v>529</v>
      </c>
      <c r="C673" t="s">
        <v>529</v>
      </c>
      <c r="D673" t="s">
        <v>530</v>
      </c>
      <c r="E673" t="s">
        <v>112</v>
      </c>
      <c r="F673" t="s">
        <v>144</v>
      </c>
      <c r="G673" t="s">
        <v>292</v>
      </c>
      <c r="H673" t="s">
        <v>292</v>
      </c>
      <c r="I673" t="s">
        <v>335</v>
      </c>
      <c r="J673" s="104">
        <v>0</v>
      </c>
      <c r="K673" t="s">
        <v>396</v>
      </c>
      <c r="L673" t="s">
        <v>2194</v>
      </c>
      <c r="M673" s="204">
        <v>2.7</v>
      </c>
      <c r="N673" s="204"/>
    </row>
    <row r="674" spans="1:14" ht="14.25" customHeight="1">
      <c r="A674" t="s">
        <v>518</v>
      </c>
      <c r="B674" t="s">
        <v>529</v>
      </c>
      <c r="C674" t="s">
        <v>529</v>
      </c>
      <c r="D674" t="s">
        <v>530</v>
      </c>
      <c r="E674" t="s">
        <v>112</v>
      </c>
      <c r="F674" t="s">
        <v>147</v>
      </c>
      <c r="G674" t="s">
        <v>292</v>
      </c>
      <c r="H674" t="s">
        <v>292</v>
      </c>
      <c r="I674" t="s">
        <v>335</v>
      </c>
      <c r="J674" s="104">
        <v>0</v>
      </c>
      <c r="K674" t="s">
        <v>396</v>
      </c>
      <c r="L674" t="s">
        <v>2194</v>
      </c>
      <c r="M674" s="204">
        <v>2.7</v>
      </c>
      <c r="N674" s="204"/>
    </row>
    <row r="675" spans="1:14" ht="14.25" customHeight="1">
      <c r="A675" t="s">
        <v>518</v>
      </c>
      <c r="B675" t="s">
        <v>529</v>
      </c>
      <c r="C675" t="s">
        <v>529</v>
      </c>
      <c r="D675" t="s">
        <v>530</v>
      </c>
      <c r="E675" t="s">
        <v>112</v>
      </c>
      <c r="F675" t="s">
        <v>150</v>
      </c>
      <c r="G675" t="s">
        <v>292</v>
      </c>
      <c r="H675" t="s">
        <v>292</v>
      </c>
      <c r="I675" t="s">
        <v>335</v>
      </c>
      <c r="J675" s="104">
        <v>0.17043659999999999</v>
      </c>
      <c r="K675" t="s">
        <v>396</v>
      </c>
      <c r="L675" t="s">
        <v>2194</v>
      </c>
      <c r="M675" s="204">
        <v>2.7</v>
      </c>
      <c r="N675" s="204"/>
    </row>
    <row r="676" spans="1:14" ht="14.25" customHeight="1">
      <c r="A676" t="s">
        <v>518</v>
      </c>
      <c r="B676" t="s">
        <v>529</v>
      </c>
      <c r="C676" t="s">
        <v>529</v>
      </c>
      <c r="D676" t="s">
        <v>530</v>
      </c>
      <c r="E676" t="s">
        <v>112</v>
      </c>
      <c r="F676" t="s">
        <v>313</v>
      </c>
      <c r="G676" t="s">
        <v>292</v>
      </c>
      <c r="H676" t="s">
        <v>292</v>
      </c>
      <c r="I676" t="s">
        <v>335</v>
      </c>
      <c r="J676" s="104">
        <v>0.70551085999999996</v>
      </c>
      <c r="K676" t="s">
        <v>396</v>
      </c>
      <c r="L676" t="s">
        <v>2194</v>
      </c>
      <c r="M676" s="204">
        <v>2.7</v>
      </c>
      <c r="N676" s="204"/>
    </row>
    <row r="677" spans="1:14" ht="14.25" customHeight="1">
      <c r="A677" t="s">
        <v>518</v>
      </c>
      <c r="B677" t="s">
        <v>529</v>
      </c>
      <c r="C677" t="s">
        <v>529</v>
      </c>
      <c r="D677" t="s">
        <v>531</v>
      </c>
      <c r="E677" t="s">
        <v>112</v>
      </c>
      <c r="F677" t="s">
        <v>311</v>
      </c>
      <c r="G677" t="s">
        <v>292</v>
      </c>
      <c r="H677" t="s">
        <v>292</v>
      </c>
      <c r="I677" t="s">
        <v>335</v>
      </c>
      <c r="J677" s="104">
        <v>0.44090119</v>
      </c>
      <c r="K677" t="s">
        <v>396</v>
      </c>
      <c r="L677" t="s">
        <v>2194</v>
      </c>
      <c r="M677" s="204">
        <v>2.7</v>
      </c>
      <c r="N677" s="204"/>
    </row>
    <row r="678" spans="1:14" ht="14.25" customHeight="1">
      <c r="A678" t="s">
        <v>518</v>
      </c>
      <c r="B678" t="s">
        <v>529</v>
      </c>
      <c r="C678" t="s">
        <v>529</v>
      </c>
      <c r="D678" t="s">
        <v>531</v>
      </c>
      <c r="E678" t="s">
        <v>112</v>
      </c>
      <c r="F678" t="s">
        <v>144</v>
      </c>
      <c r="G678" t="s">
        <v>292</v>
      </c>
      <c r="H678" t="s">
        <v>292</v>
      </c>
      <c r="I678" t="s">
        <v>335</v>
      </c>
      <c r="J678" s="104">
        <v>2.2531654999999999E-3</v>
      </c>
      <c r="K678" t="s">
        <v>396</v>
      </c>
      <c r="L678" t="s">
        <v>2194</v>
      </c>
      <c r="M678" s="204">
        <v>2.7</v>
      </c>
      <c r="N678" s="204"/>
    </row>
    <row r="679" spans="1:14" ht="14.25" customHeight="1">
      <c r="A679" t="s">
        <v>518</v>
      </c>
      <c r="B679" t="s">
        <v>529</v>
      </c>
      <c r="C679" t="s">
        <v>529</v>
      </c>
      <c r="D679" t="s">
        <v>531</v>
      </c>
      <c r="E679" t="s">
        <v>112</v>
      </c>
      <c r="F679" t="s">
        <v>147</v>
      </c>
      <c r="G679" t="s">
        <v>292</v>
      </c>
      <c r="H679" t="s">
        <v>292</v>
      </c>
      <c r="I679" t="s">
        <v>335</v>
      </c>
      <c r="J679" s="104">
        <v>0.28581962</v>
      </c>
      <c r="K679" t="s">
        <v>396</v>
      </c>
      <c r="L679" t="s">
        <v>2194</v>
      </c>
      <c r="M679" s="204">
        <v>2.7</v>
      </c>
      <c r="N679" s="204"/>
    </row>
    <row r="680" spans="1:14" ht="14.25" customHeight="1">
      <c r="A680" t="s">
        <v>518</v>
      </c>
      <c r="B680" t="s">
        <v>529</v>
      </c>
      <c r="C680" t="s">
        <v>529</v>
      </c>
      <c r="D680" t="s">
        <v>531</v>
      </c>
      <c r="E680" t="s">
        <v>112</v>
      </c>
      <c r="F680" t="s">
        <v>150</v>
      </c>
      <c r="G680" t="s">
        <v>292</v>
      </c>
      <c r="H680" t="s">
        <v>292</v>
      </c>
      <c r="I680" t="s">
        <v>335</v>
      </c>
      <c r="J680" s="104">
        <v>0.22567344</v>
      </c>
      <c r="K680" t="s">
        <v>396</v>
      </c>
      <c r="L680" t="s">
        <v>2194</v>
      </c>
      <c r="M680" s="204">
        <v>2.7</v>
      </c>
      <c r="N680" s="204"/>
    </row>
    <row r="681" spans="1:14" ht="14.25" customHeight="1">
      <c r="A681" t="s">
        <v>518</v>
      </c>
      <c r="B681" t="s">
        <v>529</v>
      </c>
      <c r="C681" t="s">
        <v>529</v>
      </c>
      <c r="D681" t="s">
        <v>531</v>
      </c>
      <c r="E681" t="s">
        <v>112</v>
      </c>
      <c r="F681" t="s">
        <v>313</v>
      </c>
      <c r="G681" t="s">
        <v>292</v>
      </c>
      <c r="H681" t="s">
        <v>292</v>
      </c>
      <c r="I681" t="s">
        <v>335</v>
      </c>
      <c r="J681" s="104">
        <v>0.95464741549999999</v>
      </c>
      <c r="K681" t="s">
        <v>396</v>
      </c>
      <c r="L681" t="s">
        <v>2194</v>
      </c>
      <c r="M681" s="204">
        <v>2.7</v>
      </c>
      <c r="N681" s="204"/>
    </row>
    <row r="682" spans="1:14" ht="14.25" customHeight="1">
      <c r="A682" t="s">
        <v>518</v>
      </c>
      <c r="B682" t="s">
        <v>529</v>
      </c>
      <c r="C682" t="s">
        <v>529</v>
      </c>
      <c r="D682" t="s">
        <v>532</v>
      </c>
      <c r="E682" t="s">
        <v>112</v>
      </c>
      <c r="F682" t="s">
        <v>311</v>
      </c>
      <c r="G682" t="s">
        <v>292</v>
      </c>
      <c r="H682" t="s">
        <v>292</v>
      </c>
      <c r="I682" t="s">
        <v>335</v>
      </c>
      <c r="J682" s="104">
        <v>0.44129836</v>
      </c>
      <c r="K682" t="s">
        <v>396</v>
      </c>
      <c r="L682" t="s">
        <v>2194</v>
      </c>
      <c r="M682" s="204">
        <v>2.7</v>
      </c>
      <c r="N682" s="204"/>
    </row>
    <row r="683" spans="1:14" ht="14.25" customHeight="1">
      <c r="A683" t="s">
        <v>518</v>
      </c>
      <c r="B683" t="s">
        <v>529</v>
      </c>
      <c r="C683" t="s">
        <v>529</v>
      </c>
      <c r="D683" t="s">
        <v>532</v>
      </c>
      <c r="E683" t="s">
        <v>112</v>
      </c>
      <c r="F683" t="s">
        <v>144</v>
      </c>
      <c r="G683" t="s">
        <v>292</v>
      </c>
      <c r="H683" t="s">
        <v>292</v>
      </c>
      <c r="I683" t="s">
        <v>335</v>
      </c>
      <c r="J683" s="104">
        <v>0</v>
      </c>
      <c r="K683" t="s">
        <v>396</v>
      </c>
      <c r="L683" t="s">
        <v>2194</v>
      </c>
      <c r="M683" s="204">
        <v>2.7</v>
      </c>
      <c r="N683" s="204"/>
    </row>
    <row r="684" spans="1:14" ht="14.25" customHeight="1">
      <c r="A684" t="s">
        <v>518</v>
      </c>
      <c r="B684" t="s">
        <v>529</v>
      </c>
      <c r="C684" t="s">
        <v>529</v>
      </c>
      <c r="D684" t="s">
        <v>532</v>
      </c>
      <c r="E684" t="s">
        <v>112</v>
      </c>
      <c r="F684" t="s">
        <v>147</v>
      </c>
      <c r="G684" t="s">
        <v>292</v>
      </c>
      <c r="H684" t="s">
        <v>292</v>
      </c>
      <c r="I684" t="s">
        <v>335</v>
      </c>
      <c r="J684" s="104">
        <v>0</v>
      </c>
      <c r="K684" t="s">
        <v>396</v>
      </c>
      <c r="L684" t="s">
        <v>2194</v>
      </c>
      <c r="M684" s="204">
        <v>2.7</v>
      </c>
      <c r="N684" s="204"/>
    </row>
    <row r="685" spans="1:14" ht="14.25" customHeight="1">
      <c r="A685" t="s">
        <v>518</v>
      </c>
      <c r="B685" t="s">
        <v>529</v>
      </c>
      <c r="C685" t="s">
        <v>529</v>
      </c>
      <c r="D685" t="s">
        <v>532</v>
      </c>
      <c r="E685" t="s">
        <v>112</v>
      </c>
      <c r="F685" t="s">
        <v>150</v>
      </c>
      <c r="G685" t="s">
        <v>292</v>
      </c>
      <c r="H685" t="s">
        <v>292</v>
      </c>
      <c r="I685" t="s">
        <v>335</v>
      </c>
      <c r="J685" s="104">
        <v>0.14056626999999999</v>
      </c>
      <c r="K685" t="s">
        <v>396</v>
      </c>
      <c r="L685" t="s">
        <v>2194</v>
      </c>
      <c r="M685" s="204">
        <v>2.7</v>
      </c>
      <c r="N685" s="204"/>
    </row>
    <row r="686" spans="1:14" ht="14.25" customHeight="1">
      <c r="A686" t="s">
        <v>518</v>
      </c>
      <c r="B686" t="s">
        <v>529</v>
      </c>
      <c r="C686" t="s">
        <v>529</v>
      </c>
      <c r="D686" t="s">
        <v>532</v>
      </c>
      <c r="E686" t="s">
        <v>112</v>
      </c>
      <c r="F686" t="s">
        <v>313</v>
      </c>
      <c r="G686" t="s">
        <v>292</v>
      </c>
      <c r="H686" t="s">
        <v>292</v>
      </c>
      <c r="I686" t="s">
        <v>335</v>
      </c>
      <c r="J686" s="104">
        <v>0.58186462999999999</v>
      </c>
      <c r="K686" t="s">
        <v>396</v>
      </c>
      <c r="L686" t="s">
        <v>2194</v>
      </c>
      <c r="M686" s="204">
        <v>2.7</v>
      </c>
      <c r="N686" s="204"/>
    </row>
    <row r="687" spans="1:14" ht="14.25" customHeight="1">
      <c r="A687" t="s">
        <v>518</v>
      </c>
      <c r="B687" t="s">
        <v>533</v>
      </c>
      <c r="C687" t="s">
        <v>533</v>
      </c>
      <c r="D687" t="s">
        <v>534</v>
      </c>
      <c r="E687" t="s">
        <v>112</v>
      </c>
      <c r="F687" t="s">
        <v>311</v>
      </c>
      <c r="G687" t="s">
        <v>292</v>
      </c>
      <c r="H687" t="s">
        <v>292</v>
      </c>
      <c r="I687" t="s">
        <v>335</v>
      </c>
      <c r="J687" s="104">
        <v>1.1908806000000001</v>
      </c>
      <c r="K687" t="s">
        <v>396</v>
      </c>
      <c r="L687" t="s">
        <v>2194</v>
      </c>
      <c r="M687" s="204">
        <v>2.7</v>
      </c>
      <c r="N687" s="204"/>
    </row>
    <row r="688" spans="1:14" ht="14.25" customHeight="1">
      <c r="A688" t="s">
        <v>518</v>
      </c>
      <c r="B688" t="s">
        <v>533</v>
      </c>
      <c r="C688" t="s">
        <v>533</v>
      </c>
      <c r="D688" t="s">
        <v>534</v>
      </c>
      <c r="E688" t="s">
        <v>112</v>
      </c>
      <c r="F688" t="s">
        <v>144</v>
      </c>
      <c r="G688" t="s">
        <v>292</v>
      </c>
      <c r="H688" t="s">
        <v>292</v>
      </c>
      <c r="I688" t="s">
        <v>335</v>
      </c>
      <c r="J688" s="104">
        <v>2.2531654999999999E-3</v>
      </c>
      <c r="K688" t="s">
        <v>396</v>
      </c>
      <c r="L688" t="s">
        <v>2194</v>
      </c>
      <c r="M688" s="204">
        <v>2.7</v>
      </c>
      <c r="N688" s="204"/>
    </row>
    <row r="689" spans="1:14" ht="14.25" customHeight="1">
      <c r="A689" t="s">
        <v>518</v>
      </c>
      <c r="B689" t="s">
        <v>533</v>
      </c>
      <c r="C689" t="s">
        <v>533</v>
      </c>
      <c r="D689" t="s">
        <v>534</v>
      </c>
      <c r="E689" t="s">
        <v>112</v>
      </c>
      <c r="F689" t="s">
        <v>147</v>
      </c>
      <c r="G689" t="s">
        <v>292</v>
      </c>
      <c r="H689" t="s">
        <v>292</v>
      </c>
      <c r="I689" t="s">
        <v>335</v>
      </c>
      <c r="J689" s="104">
        <v>0.28581962</v>
      </c>
      <c r="K689" t="s">
        <v>396</v>
      </c>
      <c r="L689" t="s">
        <v>2194</v>
      </c>
      <c r="M689" s="204">
        <v>2.7</v>
      </c>
      <c r="N689" s="204"/>
    </row>
    <row r="690" spans="1:14" ht="14.25" customHeight="1">
      <c r="A690" t="s">
        <v>518</v>
      </c>
      <c r="B690" t="s">
        <v>533</v>
      </c>
      <c r="C690" t="s">
        <v>533</v>
      </c>
      <c r="D690" t="s">
        <v>534</v>
      </c>
      <c r="E690" t="s">
        <v>112</v>
      </c>
      <c r="F690" t="s">
        <v>150</v>
      </c>
      <c r="G690" t="s">
        <v>292</v>
      </c>
      <c r="H690" t="s">
        <v>292</v>
      </c>
      <c r="I690" t="s">
        <v>335</v>
      </c>
      <c r="J690" s="104">
        <v>0.22567344</v>
      </c>
      <c r="K690" t="s">
        <v>396</v>
      </c>
      <c r="L690" t="s">
        <v>2194</v>
      </c>
      <c r="M690" s="204">
        <v>2.7</v>
      </c>
      <c r="N690" s="204"/>
    </row>
    <row r="691" spans="1:14" ht="14.25" customHeight="1">
      <c r="A691" t="s">
        <v>518</v>
      </c>
      <c r="B691" t="s">
        <v>533</v>
      </c>
      <c r="C691" t="s">
        <v>533</v>
      </c>
      <c r="D691" t="s">
        <v>534</v>
      </c>
      <c r="E691" t="s">
        <v>112</v>
      </c>
      <c r="F691" t="s">
        <v>313</v>
      </c>
      <c r="G691" t="s">
        <v>292</v>
      </c>
      <c r="H691" t="s">
        <v>292</v>
      </c>
      <c r="I691" t="s">
        <v>335</v>
      </c>
      <c r="J691" s="104">
        <v>1.7046268255000001</v>
      </c>
      <c r="K691" t="s">
        <v>396</v>
      </c>
      <c r="L691" t="s">
        <v>2194</v>
      </c>
      <c r="M691" s="204">
        <v>2.7</v>
      </c>
      <c r="N691" s="204"/>
    </row>
    <row r="692" spans="1:14" ht="14.25" customHeight="1">
      <c r="A692" t="s">
        <v>518</v>
      </c>
      <c r="B692" t="s">
        <v>533</v>
      </c>
      <c r="C692" t="s">
        <v>533</v>
      </c>
      <c r="D692" t="s">
        <v>535</v>
      </c>
      <c r="E692" t="s">
        <v>112</v>
      </c>
      <c r="F692" t="s">
        <v>311</v>
      </c>
      <c r="G692" t="s">
        <v>292</v>
      </c>
      <c r="H692" t="s">
        <v>292</v>
      </c>
      <c r="I692" t="s">
        <v>335</v>
      </c>
      <c r="J692" s="104">
        <v>1.1919533</v>
      </c>
      <c r="K692" t="s">
        <v>396</v>
      </c>
      <c r="L692" t="s">
        <v>2194</v>
      </c>
      <c r="M692" s="204">
        <v>2.7</v>
      </c>
      <c r="N692" s="204"/>
    </row>
    <row r="693" spans="1:14" ht="14.25" customHeight="1">
      <c r="A693" t="s">
        <v>518</v>
      </c>
      <c r="B693" t="s">
        <v>533</v>
      </c>
      <c r="C693" t="s">
        <v>533</v>
      </c>
      <c r="D693" t="s">
        <v>535</v>
      </c>
      <c r="E693" t="s">
        <v>112</v>
      </c>
      <c r="F693" t="s">
        <v>144</v>
      </c>
      <c r="G693" t="s">
        <v>292</v>
      </c>
      <c r="H693" t="s">
        <v>292</v>
      </c>
      <c r="I693" t="s">
        <v>335</v>
      </c>
      <c r="J693" s="104">
        <v>0</v>
      </c>
      <c r="K693" t="s">
        <v>396</v>
      </c>
      <c r="L693" t="s">
        <v>2194</v>
      </c>
      <c r="M693" s="204">
        <v>2.7</v>
      </c>
      <c r="N693" s="204"/>
    </row>
    <row r="694" spans="1:14" ht="14.25" customHeight="1">
      <c r="A694" t="s">
        <v>518</v>
      </c>
      <c r="B694" t="s">
        <v>533</v>
      </c>
      <c r="C694" t="s">
        <v>533</v>
      </c>
      <c r="D694" t="s">
        <v>535</v>
      </c>
      <c r="E694" t="s">
        <v>112</v>
      </c>
      <c r="F694" t="s">
        <v>147</v>
      </c>
      <c r="G694" t="s">
        <v>292</v>
      </c>
      <c r="H694" t="s">
        <v>292</v>
      </c>
      <c r="I694" t="s">
        <v>335</v>
      </c>
      <c r="J694" s="104">
        <v>0</v>
      </c>
      <c r="K694" t="s">
        <v>396</v>
      </c>
      <c r="L694" t="s">
        <v>2194</v>
      </c>
      <c r="M694" s="204">
        <v>2.7</v>
      </c>
      <c r="N694" s="204"/>
    </row>
    <row r="695" spans="1:14" ht="14.25" customHeight="1">
      <c r="A695" t="s">
        <v>518</v>
      </c>
      <c r="B695" t="s">
        <v>533</v>
      </c>
      <c r="C695" t="s">
        <v>533</v>
      </c>
      <c r="D695" t="s">
        <v>535</v>
      </c>
      <c r="E695" t="s">
        <v>112</v>
      </c>
      <c r="F695" t="s">
        <v>150</v>
      </c>
      <c r="G695" t="s">
        <v>292</v>
      </c>
      <c r="H695" t="s">
        <v>292</v>
      </c>
      <c r="I695" t="s">
        <v>335</v>
      </c>
      <c r="J695" s="104">
        <v>0.14056626999999999</v>
      </c>
      <c r="K695" t="s">
        <v>396</v>
      </c>
      <c r="L695" t="s">
        <v>2194</v>
      </c>
      <c r="M695" s="204">
        <v>2.7</v>
      </c>
      <c r="N695" s="204"/>
    </row>
    <row r="696" spans="1:14" ht="14.25" customHeight="1">
      <c r="A696" t="s">
        <v>518</v>
      </c>
      <c r="B696" t="s">
        <v>533</v>
      </c>
      <c r="C696" t="s">
        <v>533</v>
      </c>
      <c r="D696" t="s">
        <v>535</v>
      </c>
      <c r="E696" t="s">
        <v>112</v>
      </c>
      <c r="F696" t="s">
        <v>313</v>
      </c>
      <c r="G696" t="s">
        <v>292</v>
      </c>
      <c r="H696" t="s">
        <v>292</v>
      </c>
      <c r="I696" t="s">
        <v>335</v>
      </c>
      <c r="J696" s="104">
        <v>1.3325195700000001</v>
      </c>
      <c r="K696" t="s">
        <v>396</v>
      </c>
      <c r="L696" t="s">
        <v>2194</v>
      </c>
      <c r="M696" s="204">
        <v>2.7</v>
      </c>
      <c r="N696" s="204"/>
    </row>
    <row r="697" spans="1:14" ht="14.25" customHeight="1">
      <c r="A697" t="s">
        <v>536</v>
      </c>
      <c r="C697" t="s">
        <v>536</v>
      </c>
      <c r="D697" s="216" t="s">
        <v>541</v>
      </c>
      <c r="E697" t="s">
        <v>359</v>
      </c>
      <c r="F697" t="s">
        <v>311</v>
      </c>
      <c r="G697" t="s">
        <v>333</v>
      </c>
      <c r="H697" t="s">
        <v>360</v>
      </c>
      <c r="I697" t="s">
        <v>335</v>
      </c>
      <c r="J697" s="104">
        <v>0.42424132645988599</v>
      </c>
      <c r="K697" s="216" t="s">
        <v>340</v>
      </c>
      <c r="L697" t="s">
        <v>2194</v>
      </c>
      <c r="M697" s="204">
        <v>2.6666666666666665</v>
      </c>
      <c r="N697" s="204"/>
    </row>
    <row r="698" spans="1:14" ht="14.25" customHeight="1">
      <c r="A698" t="s">
        <v>536</v>
      </c>
      <c r="C698" t="s">
        <v>536</v>
      </c>
      <c r="D698" s="216" t="s">
        <v>541</v>
      </c>
      <c r="E698" t="s">
        <v>359</v>
      </c>
      <c r="F698" t="s">
        <v>313</v>
      </c>
      <c r="G698" t="s">
        <v>333</v>
      </c>
      <c r="H698" t="s">
        <v>360</v>
      </c>
      <c r="I698" t="s">
        <v>335</v>
      </c>
      <c r="J698" s="104">
        <v>0.52985336712625197</v>
      </c>
      <c r="K698" s="216" t="s">
        <v>340</v>
      </c>
      <c r="L698" t="s">
        <v>2194</v>
      </c>
      <c r="M698" s="204">
        <v>2.6666666666666665</v>
      </c>
      <c r="N698" s="204"/>
    </row>
    <row r="699" spans="1:14" ht="14.25" customHeight="1">
      <c r="A699" t="s">
        <v>536</v>
      </c>
      <c r="C699" t="s">
        <v>536</v>
      </c>
      <c r="D699" s="216" t="s">
        <v>541</v>
      </c>
      <c r="E699" t="s">
        <v>359</v>
      </c>
      <c r="F699" t="s">
        <v>144</v>
      </c>
      <c r="G699" t="s">
        <v>333</v>
      </c>
      <c r="H699" t="s">
        <v>360</v>
      </c>
      <c r="I699" t="s">
        <v>335</v>
      </c>
      <c r="J699" s="104">
        <v>0</v>
      </c>
      <c r="K699" s="216" t="s">
        <v>340</v>
      </c>
      <c r="L699" t="s">
        <v>2194</v>
      </c>
      <c r="M699" s="204">
        <v>2.6666666666666665</v>
      </c>
      <c r="N699" s="204"/>
    </row>
    <row r="700" spans="1:14" ht="14.25" customHeight="1">
      <c r="A700" t="s">
        <v>536</v>
      </c>
      <c r="C700" t="s">
        <v>536</v>
      </c>
      <c r="D700" s="216" t="s">
        <v>541</v>
      </c>
      <c r="E700" t="s">
        <v>359</v>
      </c>
      <c r="F700" t="s">
        <v>147</v>
      </c>
      <c r="G700" t="s">
        <v>333</v>
      </c>
      <c r="H700" t="s">
        <v>360</v>
      </c>
      <c r="I700" t="s">
        <v>335</v>
      </c>
      <c r="J700" s="104">
        <v>1.052236E-2</v>
      </c>
      <c r="K700" s="216" t="s">
        <v>340</v>
      </c>
      <c r="L700" t="s">
        <v>2194</v>
      </c>
      <c r="M700" s="204">
        <v>2.6666666666666665</v>
      </c>
      <c r="N700" s="204"/>
    </row>
    <row r="701" spans="1:14" ht="14.25" customHeight="1">
      <c r="A701" t="s">
        <v>536</v>
      </c>
      <c r="C701" t="s">
        <v>536</v>
      </c>
      <c r="D701" s="216" t="s">
        <v>541</v>
      </c>
      <c r="E701" t="s">
        <v>359</v>
      </c>
      <c r="F701" t="s">
        <v>150</v>
      </c>
      <c r="G701" t="s">
        <v>333</v>
      </c>
      <c r="H701" t="s">
        <v>360</v>
      </c>
      <c r="I701" t="s">
        <v>335</v>
      </c>
      <c r="J701" s="104">
        <v>9.5089680666365806E-2</v>
      </c>
      <c r="K701" s="216" t="s">
        <v>340</v>
      </c>
      <c r="L701" t="s">
        <v>2194</v>
      </c>
      <c r="M701" s="204">
        <v>2.6666666666666665</v>
      </c>
      <c r="N701" s="204"/>
    </row>
    <row r="702" spans="1:14" ht="14.25" customHeight="1">
      <c r="A702" t="s">
        <v>536</v>
      </c>
      <c r="C702" t="s">
        <v>536</v>
      </c>
      <c r="D702" t="s">
        <v>537</v>
      </c>
      <c r="E702" t="s">
        <v>118</v>
      </c>
      <c r="F702" t="s">
        <v>311</v>
      </c>
      <c r="G702" t="s">
        <v>360</v>
      </c>
      <c r="H702" t="s">
        <v>360</v>
      </c>
      <c r="I702" t="s">
        <v>377</v>
      </c>
      <c r="J702" s="104">
        <v>0.12128562765312299</v>
      </c>
      <c r="K702" t="s">
        <v>365</v>
      </c>
      <c r="L702" t="s">
        <v>2194</v>
      </c>
      <c r="M702" s="204">
        <v>3</v>
      </c>
      <c r="N702" s="204"/>
    </row>
    <row r="703" spans="1:14" ht="14.25" customHeight="1">
      <c r="A703" t="s">
        <v>536</v>
      </c>
      <c r="C703" t="s">
        <v>536</v>
      </c>
      <c r="D703" t="s">
        <v>537</v>
      </c>
      <c r="E703" t="s">
        <v>118</v>
      </c>
      <c r="F703" t="s">
        <v>147</v>
      </c>
      <c r="G703" t="s">
        <v>360</v>
      </c>
      <c r="H703" t="s">
        <v>360</v>
      </c>
      <c r="I703" t="s">
        <v>377</v>
      </c>
      <c r="J703" s="104">
        <v>7.21385820128141E-3</v>
      </c>
      <c r="K703" t="s">
        <v>365</v>
      </c>
      <c r="L703" t="s">
        <v>2194</v>
      </c>
      <c r="M703" s="204">
        <v>3</v>
      </c>
      <c r="N703" s="204"/>
    </row>
    <row r="704" spans="1:14" ht="14.25" customHeight="1">
      <c r="A704" t="s">
        <v>536</v>
      </c>
      <c r="C704" t="s">
        <v>536</v>
      </c>
      <c r="D704" t="s">
        <v>537</v>
      </c>
      <c r="E704" t="s">
        <v>118</v>
      </c>
      <c r="F704" t="s">
        <v>150</v>
      </c>
      <c r="G704" t="s">
        <v>360</v>
      </c>
      <c r="H704" t="s">
        <v>360</v>
      </c>
      <c r="I704" t="s">
        <v>377</v>
      </c>
      <c r="J704" s="104">
        <v>5.8578494884042903E-2</v>
      </c>
      <c r="K704" t="s">
        <v>365</v>
      </c>
      <c r="L704" t="s">
        <v>2194</v>
      </c>
      <c r="M704" s="204">
        <v>3</v>
      </c>
      <c r="N704" s="204"/>
    </row>
    <row r="705" spans="1:14" ht="14.25" customHeight="1">
      <c r="A705" t="s">
        <v>536</v>
      </c>
      <c r="C705" t="s">
        <v>536</v>
      </c>
      <c r="D705" t="s">
        <v>537</v>
      </c>
      <c r="E705" t="s">
        <v>118</v>
      </c>
      <c r="F705" t="s">
        <v>313</v>
      </c>
      <c r="G705" t="s">
        <v>360</v>
      </c>
      <c r="H705" t="s">
        <v>360</v>
      </c>
      <c r="I705" t="s">
        <v>377</v>
      </c>
      <c r="J705" s="104">
        <v>0.3201599</v>
      </c>
      <c r="K705" t="s">
        <v>365</v>
      </c>
      <c r="L705" t="s">
        <v>2194</v>
      </c>
      <c r="M705" s="204">
        <v>3</v>
      </c>
      <c r="N705" s="204"/>
    </row>
    <row r="706" spans="1:14" ht="14.25" customHeight="1">
      <c r="A706" t="s">
        <v>536</v>
      </c>
      <c r="C706" t="s">
        <v>536</v>
      </c>
      <c r="D706" t="s">
        <v>537</v>
      </c>
      <c r="E706" t="s">
        <v>118</v>
      </c>
      <c r="F706" t="s">
        <v>144</v>
      </c>
      <c r="G706" t="s">
        <v>360</v>
      </c>
      <c r="H706" t="s">
        <v>360</v>
      </c>
      <c r="I706" t="s">
        <v>377</v>
      </c>
      <c r="J706" s="104">
        <v>0.133081895074118</v>
      </c>
      <c r="K706" t="s">
        <v>365</v>
      </c>
      <c r="L706" t="s">
        <v>2194</v>
      </c>
      <c r="M706" s="204">
        <v>3</v>
      </c>
      <c r="N706" s="204"/>
    </row>
    <row r="707" spans="1:14" ht="14.25" customHeight="1">
      <c r="A707" t="s">
        <v>536</v>
      </c>
      <c r="C707" t="s">
        <v>536</v>
      </c>
      <c r="D707" t="s">
        <v>537</v>
      </c>
      <c r="E707" t="s">
        <v>118</v>
      </c>
      <c r="F707" t="s">
        <v>311</v>
      </c>
      <c r="G707" t="s">
        <v>378</v>
      </c>
      <c r="H707" t="s">
        <v>360</v>
      </c>
      <c r="I707" t="s">
        <v>377</v>
      </c>
      <c r="J707" s="104">
        <v>0.12128562765312299</v>
      </c>
      <c r="K707" t="s">
        <v>365</v>
      </c>
      <c r="L707" t="s">
        <v>2194</v>
      </c>
      <c r="M707" s="204">
        <v>3</v>
      </c>
      <c r="N707" s="204"/>
    </row>
    <row r="708" spans="1:14" ht="14.25" customHeight="1">
      <c r="A708" t="s">
        <v>536</v>
      </c>
      <c r="C708" t="s">
        <v>536</v>
      </c>
      <c r="D708" t="s">
        <v>537</v>
      </c>
      <c r="E708" t="s">
        <v>118</v>
      </c>
      <c r="F708" t="s">
        <v>147</v>
      </c>
      <c r="G708" t="s">
        <v>378</v>
      </c>
      <c r="H708" t="s">
        <v>360</v>
      </c>
      <c r="I708" t="s">
        <v>377</v>
      </c>
      <c r="J708" s="104">
        <v>7.21385820128141E-3</v>
      </c>
      <c r="K708" t="s">
        <v>365</v>
      </c>
      <c r="L708" t="s">
        <v>2194</v>
      </c>
      <c r="M708" s="204">
        <v>3</v>
      </c>
      <c r="N708" s="204"/>
    </row>
    <row r="709" spans="1:14" ht="14.25" customHeight="1">
      <c r="A709" t="s">
        <v>536</v>
      </c>
      <c r="C709" t="s">
        <v>536</v>
      </c>
      <c r="D709" t="s">
        <v>537</v>
      </c>
      <c r="E709" t="s">
        <v>118</v>
      </c>
      <c r="F709" t="s">
        <v>150</v>
      </c>
      <c r="G709" t="s">
        <v>378</v>
      </c>
      <c r="H709" t="s">
        <v>360</v>
      </c>
      <c r="I709" t="s">
        <v>377</v>
      </c>
      <c r="J709" s="104">
        <v>0.16262290709007399</v>
      </c>
      <c r="K709" t="s">
        <v>365</v>
      </c>
      <c r="L709" t="s">
        <v>2194</v>
      </c>
      <c r="M709" s="204">
        <v>3</v>
      </c>
      <c r="N709" s="204"/>
    </row>
    <row r="710" spans="1:14" ht="14.25" customHeight="1">
      <c r="A710" t="s">
        <v>536</v>
      </c>
      <c r="C710" t="s">
        <v>536</v>
      </c>
      <c r="D710" t="s">
        <v>537</v>
      </c>
      <c r="E710" t="s">
        <v>118</v>
      </c>
      <c r="F710" t="s">
        <v>313</v>
      </c>
      <c r="G710" t="s">
        <v>378</v>
      </c>
      <c r="H710" t="s">
        <v>360</v>
      </c>
      <c r="I710" t="s">
        <v>377</v>
      </c>
      <c r="J710" s="104">
        <v>0.43974429999999998</v>
      </c>
      <c r="K710" t="s">
        <v>365</v>
      </c>
      <c r="L710" t="s">
        <v>2194</v>
      </c>
      <c r="M710" s="204">
        <v>3</v>
      </c>
      <c r="N710" s="204"/>
    </row>
    <row r="711" spans="1:14" ht="14.25" customHeight="1">
      <c r="A711" t="s">
        <v>536</v>
      </c>
      <c r="C711" t="s">
        <v>536</v>
      </c>
      <c r="D711" t="s">
        <v>537</v>
      </c>
      <c r="E711" t="s">
        <v>118</v>
      </c>
      <c r="F711" t="s">
        <v>144</v>
      </c>
      <c r="G711" t="s">
        <v>378</v>
      </c>
      <c r="H711" t="s">
        <v>360</v>
      </c>
      <c r="I711" t="s">
        <v>377</v>
      </c>
      <c r="J711" s="104">
        <v>0.14862190878800899</v>
      </c>
      <c r="K711" t="s">
        <v>365</v>
      </c>
      <c r="L711" t="s">
        <v>2194</v>
      </c>
      <c r="M711" s="204">
        <v>3</v>
      </c>
      <c r="N711" s="204"/>
    </row>
    <row r="712" spans="1:14" ht="14.25" customHeight="1">
      <c r="A712" t="s">
        <v>536</v>
      </c>
      <c r="C712" t="s">
        <v>536</v>
      </c>
      <c r="D712" t="s">
        <v>538</v>
      </c>
      <c r="E712" t="s">
        <v>118</v>
      </c>
      <c r="F712" t="s">
        <v>311</v>
      </c>
      <c r="G712" t="s">
        <v>360</v>
      </c>
      <c r="H712" t="s">
        <v>360</v>
      </c>
      <c r="I712" t="s">
        <v>377</v>
      </c>
      <c r="J712" s="104">
        <v>0.13278562765312299</v>
      </c>
      <c r="K712" t="s">
        <v>365</v>
      </c>
      <c r="L712" t="s">
        <v>2194</v>
      </c>
      <c r="M712" s="204">
        <v>3</v>
      </c>
      <c r="N712" s="204"/>
    </row>
    <row r="713" spans="1:14" ht="14.25" customHeight="1">
      <c r="A713" t="s">
        <v>536</v>
      </c>
      <c r="C713" t="s">
        <v>536</v>
      </c>
      <c r="D713" t="s">
        <v>538</v>
      </c>
      <c r="E713" t="s">
        <v>118</v>
      </c>
      <c r="F713" t="s">
        <v>147</v>
      </c>
      <c r="G713" t="s">
        <v>360</v>
      </c>
      <c r="H713" t="s">
        <v>360</v>
      </c>
      <c r="I713" t="s">
        <v>377</v>
      </c>
      <c r="J713" s="104">
        <v>1.4331520099678701</v>
      </c>
      <c r="K713" t="s">
        <v>365</v>
      </c>
      <c r="L713" t="s">
        <v>2194</v>
      </c>
      <c r="M713" s="204">
        <v>3</v>
      </c>
      <c r="N713" s="204"/>
    </row>
    <row r="714" spans="1:14" ht="14.25" customHeight="1">
      <c r="A714" t="s">
        <v>536</v>
      </c>
      <c r="C714" t="s">
        <v>536</v>
      </c>
      <c r="D714" t="s">
        <v>538</v>
      </c>
      <c r="E714" t="s">
        <v>118</v>
      </c>
      <c r="F714" t="s">
        <v>150</v>
      </c>
      <c r="G714" t="s">
        <v>360</v>
      </c>
      <c r="H714" t="s">
        <v>360</v>
      </c>
      <c r="I714" t="s">
        <v>377</v>
      </c>
      <c r="J714" s="104">
        <v>0.12730803841074501</v>
      </c>
      <c r="K714" t="s">
        <v>365</v>
      </c>
      <c r="L714" t="s">
        <v>2194</v>
      </c>
      <c r="M714" s="204">
        <v>3</v>
      </c>
      <c r="N714" s="204"/>
    </row>
    <row r="715" spans="1:14" ht="14.25" customHeight="1">
      <c r="A715" t="s">
        <v>536</v>
      </c>
      <c r="C715" t="s">
        <v>536</v>
      </c>
      <c r="D715" t="s">
        <v>538</v>
      </c>
      <c r="E715" t="s">
        <v>118</v>
      </c>
      <c r="F715" t="s">
        <v>313</v>
      </c>
      <c r="G715" t="s">
        <v>360</v>
      </c>
      <c r="H715" t="s">
        <v>360</v>
      </c>
      <c r="I715" t="s">
        <v>377</v>
      </c>
      <c r="J715" s="104">
        <v>2.0120019999999998</v>
      </c>
      <c r="K715" t="s">
        <v>365</v>
      </c>
      <c r="L715" t="s">
        <v>2194</v>
      </c>
      <c r="M715" s="204">
        <v>3</v>
      </c>
      <c r="N715" s="204"/>
    </row>
    <row r="716" spans="1:14" ht="14.25" customHeight="1">
      <c r="A716" t="s">
        <v>536</v>
      </c>
      <c r="C716" t="s">
        <v>536</v>
      </c>
      <c r="D716" t="s">
        <v>538</v>
      </c>
      <c r="E716" t="s">
        <v>118</v>
      </c>
      <c r="F716" t="s">
        <v>144</v>
      </c>
      <c r="G716" t="s">
        <v>360</v>
      </c>
      <c r="H716" t="s">
        <v>360</v>
      </c>
      <c r="I716" t="s">
        <v>377</v>
      </c>
      <c r="J716" s="104">
        <v>0.31875657225577603</v>
      </c>
      <c r="K716" t="s">
        <v>365</v>
      </c>
      <c r="L716" t="s">
        <v>2194</v>
      </c>
      <c r="M716" s="204">
        <v>3</v>
      </c>
      <c r="N716" s="204"/>
    </row>
    <row r="717" spans="1:14" ht="14.25" customHeight="1">
      <c r="A717" t="s">
        <v>536</v>
      </c>
      <c r="C717" t="s">
        <v>536</v>
      </c>
      <c r="D717" t="s">
        <v>538</v>
      </c>
      <c r="E717" t="s">
        <v>118</v>
      </c>
      <c r="F717" t="s">
        <v>311</v>
      </c>
      <c r="G717" t="s">
        <v>378</v>
      </c>
      <c r="H717" t="s">
        <v>360</v>
      </c>
      <c r="I717" t="s">
        <v>377</v>
      </c>
      <c r="J717" s="104">
        <v>0.13278562765312299</v>
      </c>
      <c r="K717" t="s">
        <v>365</v>
      </c>
      <c r="L717" t="s">
        <v>2194</v>
      </c>
      <c r="M717" s="204">
        <v>3</v>
      </c>
      <c r="N717" s="204"/>
    </row>
    <row r="718" spans="1:14" ht="14.25" customHeight="1">
      <c r="A718" t="s">
        <v>536</v>
      </c>
      <c r="C718" t="s">
        <v>536</v>
      </c>
      <c r="D718" t="s">
        <v>538</v>
      </c>
      <c r="E718" t="s">
        <v>118</v>
      </c>
      <c r="F718" t="s">
        <v>147</v>
      </c>
      <c r="G718" t="s">
        <v>378</v>
      </c>
      <c r="H718" t="s">
        <v>360</v>
      </c>
      <c r="I718" t="s">
        <v>377</v>
      </c>
      <c r="J718" s="104">
        <v>1.4331520099678701</v>
      </c>
      <c r="K718" t="s">
        <v>365</v>
      </c>
      <c r="L718" t="s">
        <v>2194</v>
      </c>
      <c r="M718" s="204">
        <v>3</v>
      </c>
      <c r="N718" s="204"/>
    </row>
    <row r="719" spans="1:14" ht="14.25" customHeight="1">
      <c r="A719" t="s">
        <v>536</v>
      </c>
      <c r="C719" t="s">
        <v>536</v>
      </c>
      <c r="D719" t="s">
        <v>538</v>
      </c>
      <c r="E719" t="s">
        <v>118</v>
      </c>
      <c r="F719" t="s">
        <v>150</v>
      </c>
      <c r="G719" t="s">
        <v>378</v>
      </c>
      <c r="H719" t="s">
        <v>360</v>
      </c>
      <c r="I719" t="s">
        <v>377</v>
      </c>
      <c r="J719" s="104">
        <v>0.49300075971419199</v>
      </c>
      <c r="K719" t="s">
        <v>365</v>
      </c>
      <c r="L719" t="s">
        <v>2194</v>
      </c>
      <c r="M719" s="204">
        <v>3</v>
      </c>
      <c r="N719" s="204"/>
    </row>
    <row r="720" spans="1:14" ht="14.25" customHeight="1">
      <c r="A720" t="s">
        <v>536</v>
      </c>
      <c r="C720" t="s">
        <v>536</v>
      </c>
      <c r="D720" t="s">
        <v>538</v>
      </c>
      <c r="E720" t="s">
        <v>118</v>
      </c>
      <c r="F720" t="s">
        <v>313</v>
      </c>
      <c r="G720" t="s">
        <v>378</v>
      </c>
      <c r="H720" t="s">
        <v>360</v>
      </c>
      <c r="I720" t="s">
        <v>377</v>
      </c>
      <c r="J720" s="104">
        <v>2.4094150000000001</v>
      </c>
      <c r="K720" t="s">
        <v>365</v>
      </c>
      <c r="L720" t="s">
        <v>2194</v>
      </c>
      <c r="M720" s="204">
        <v>3</v>
      </c>
      <c r="N720" s="204"/>
    </row>
    <row r="721" spans="1:14" ht="14.25" customHeight="1">
      <c r="A721" t="s">
        <v>536</v>
      </c>
      <c r="C721" t="s">
        <v>536</v>
      </c>
      <c r="D721" t="s">
        <v>538</v>
      </c>
      <c r="E721" t="s">
        <v>118</v>
      </c>
      <c r="F721" t="s">
        <v>144</v>
      </c>
      <c r="G721" t="s">
        <v>378</v>
      </c>
      <c r="H721" t="s">
        <v>360</v>
      </c>
      <c r="I721" t="s">
        <v>377</v>
      </c>
      <c r="J721" s="104">
        <v>0.35047698565855101</v>
      </c>
      <c r="K721" t="s">
        <v>365</v>
      </c>
      <c r="L721" t="s">
        <v>2194</v>
      </c>
      <c r="M721" s="204">
        <v>3</v>
      </c>
      <c r="N721" s="204"/>
    </row>
    <row r="722" spans="1:14" ht="14.25" customHeight="1">
      <c r="A722" t="s">
        <v>536</v>
      </c>
      <c r="C722" t="s">
        <v>536</v>
      </c>
      <c r="D722" t="s">
        <v>539</v>
      </c>
      <c r="E722" t="s">
        <v>118</v>
      </c>
      <c r="F722" t="s">
        <v>311</v>
      </c>
      <c r="G722" t="s">
        <v>360</v>
      </c>
      <c r="H722" t="s">
        <v>360</v>
      </c>
      <c r="I722" t="s">
        <v>377</v>
      </c>
      <c r="J722" s="104">
        <v>0.12128562765312299</v>
      </c>
      <c r="K722" t="s">
        <v>365</v>
      </c>
      <c r="L722" t="s">
        <v>2194</v>
      </c>
      <c r="M722" s="204">
        <v>3</v>
      </c>
      <c r="N722" s="204"/>
    </row>
    <row r="723" spans="1:14" ht="14.25" customHeight="1">
      <c r="A723" t="s">
        <v>536</v>
      </c>
      <c r="C723" t="s">
        <v>536</v>
      </c>
      <c r="D723" t="s">
        <v>539</v>
      </c>
      <c r="E723" t="s">
        <v>118</v>
      </c>
      <c r="F723" t="s">
        <v>147</v>
      </c>
      <c r="G723" t="s">
        <v>360</v>
      </c>
      <c r="H723" t="s">
        <v>360</v>
      </c>
      <c r="I723" t="s">
        <v>377</v>
      </c>
      <c r="J723" s="104">
        <v>1.83283887468031E-2</v>
      </c>
      <c r="K723" t="s">
        <v>365</v>
      </c>
      <c r="L723" t="s">
        <v>2194</v>
      </c>
      <c r="M723" s="204">
        <v>3</v>
      </c>
      <c r="N723" s="204"/>
    </row>
    <row r="724" spans="1:14" ht="14.25" customHeight="1">
      <c r="A724" t="s">
        <v>536</v>
      </c>
      <c r="C724" t="s">
        <v>536</v>
      </c>
      <c r="D724" t="s">
        <v>539</v>
      </c>
      <c r="E724" t="s">
        <v>118</v>
      </c>
      <c r="F724" t="s">
        <v>150</v>
      </c>
      <c r="G724" t="s">
        <v>360</v>
      </c>
      <c r="H724" t="s">
        <v>360</v>
      </c>
      <c r="I724" t="s">
        <v>377</v>
      </c>
      <c r="J724" s="104">
        <v>5.4253881405782099E-2</v>
      </c>
      <c r="K724" t="s">
        <v>365</v>
      </c>
      <c r="L724" t="s">
        <v>2194</v>
      </c>
      <c r="M724" s="204">
        <v>3</v>
      </c>
      <c r="N724" s="204"/>
    </row>
    <row r="725" spans="1:14" ht="14.25" customHeight="1">
      <c r="A725" t="s">
        <v>536</v>
      </c>
      <c r="C725" t="s">
        <v>536</v>
      </c>
      <c r="D725" t="s">
        <v>539</v>
      </c>
      <c r="E725" t="s">
        <v>118</v>
      </c>
      <c r="F725" t="s">
        <v>313</v>
      </c>
      <c r="G725" t="s">
        <v>360</v>
      </c>
      <c r="H725" t="s">
        <v>360</v>
      </c>
      <c r="I725" t="s">
        <v>377</v>
      </c>
      <c r="J725" s="104">
        <v>0.33135429999999999</v>
      </c>
      <c r="K725" t="s">
        <v>365</v>
      </c>
      <c r="L725" t="s">
        <v>2194</v>
      </c>
      <c r="M725" s="204">
        <v>3</v>
      </c>
      <c r="N725" s="204"/>
    </row>
    <row r="726" spans="1:14" ht="14.25" customHeight="1">
      <c r="A726" t="s">
        <v>536</v>
      </c>
      <c r="C726" t="s">
        <v>536</v>
      </c>
      <c r="D726" t="s">
        <v>539</v>
      </c>
      <c r="E726" t="s">
        <v>118</v>
      </c>
      <c r="F726" t="s">
        <v>144</v>
      </c>
      <c r="G726" t="s">
        <v>360</v>
      </c>
      <c r="H726" t="s">
        <v>360</v>
      </c>
      <c r="I726" t="s">
        <v>377</v>
      </c>
      <c r="J726" s="104">
        <v>0.13748637718613699</v>
      </c>
      <c r="K726" t="s">
        <v>365</v>
      </c>
      <c r="L726" t="s">
        <v>2194</v>
      </c>
      <c r="M726" s="204">
        <v>3</v>
      </c>
      <c r="N726" s="204"/>
    </row>
    <row r="727" spans="1:14" ht="14.25" customHeight="1">
      <c r="A727" t="s">
        <v>536</v>
      </c>
      <c r="C727" t="s">
        <v>536</v>
      </c>
      <c r="D727" t="s">
        <v>539</v>
      </c>
      <c r="E727" t="s">
        <v>118</v>
      </c>
      <c r="F727" t="s">
        <v>311</v>
      </c>
      <c r="G727" t="s">
        <v>378</v>
      </c>
      <c r="H727" t="s">
        <v>360</v>
      </c>
      <c r="I727" t="s">
        <v>377</v>
      </c>
      <c r="J727" s="104">
        <v>0.12128562765312299</v>
      </c>
      <c r="K727" t="s">
        <v>365</v>
      </c>
      <c r="L727" t="s">
        <v>2194</v>
      </c>
      <c r="M727" s="204">
        <v>3</v>
      </c>
      <c r="N727" s="204"/>
    </row>
    <row r="728" spans="1:14" ht="14.25" customHeight="1">
      <c r="A728" t="s">
        <v>536</v>
      </c>
      <c r="C728" t="s">
        <v>536</v>
      </c>
      <c r="D728" t="s">
        <v>539</v>
      </c>
      <c r="E728" t="s">
        <v>118</v>
      </c>
      <c r="F728" t="s">
        <v>147</v>
      </c>
      <c r="G728" t="s">
        <v>378</v>
      </c>
      <c r="H728" t="s">
        <v>360</v>
      </c>
      <c r="I728" t="s">
        <v>377</v>
      </c>
      <c r="J728" s="104">
        <v>1.83283887468031E-2</v>
      </c>
      <c r="K728" t="s">
        <v>365</v>
      </c>
      <c r="L728" t="s">
        <v>2194</v>
      </c>
      <c r="M728" s="204">
        <v>3</v>
      </c>
      <c r="N728" s="204"/>
    </row>
    <row r="729" spans="1:14" ht="14.25" customHeight="1">
      <c r="A729" t="s">
        <v>536</v>
      </c>
      <c r="C729" t="s">
        <v>536</v>
      </c>
      <c r="D729" t="s">
        <v>539</v>
      </c>
      <c r="E729" t="s">
        <v>118</v>
      </c>
      <c r="F729" t="s">
        <v>150</v>
      </c>
      <c r="G729" t="s">
        <v>378</v>
      </c>
      <c r="H729" t="s">
        <v>360</v>
      </c>
      <c r="I729" t="s">
        <v>377</v>
      </c>
      <c r="J729" s="104">
        <v>0.158298293611813</v>
      </c>
      <c r="K729" t="s">
        <v>365</v>
      </c>
      <c r="L729" t="s">
        <v>2194</v>
      </c>
      <c r="M729" s="204">
        <v>3</v>
      </c>
      <c r="N729" s="204"/>
    </row>
    <row r="730" spans="1:14" ht="14.25" customHeight="1">
      <c r="A730" t="s">
        <v>536</v>
      </c>
      <c r="C730" t="s">
        <v>536</v>
      </c>
      <c r="D730" t="s">
        <v>539</v>
      </c>
      <c r="E730" t="s">
        <v>118</v>
      </c>
      <c r="F730" t="s">
        <v>313</v>
      </c>
      <c r="G730" t="s">
        <v>378</v>
      </c>
      <c r="H730" t="s">
        <v>360</v>
      </c>
      <c r="I730" t="s">
        <v>377</v>
      </c>
      <c r="J730" s="104">
        <v>0.4514705</v>
      </c>
      <c r="K730" t="s">
        <v>365</v>
      </c>
      <c r="L730" t="s">
        <v>2194</v>
      </c>
      <c r="M730" s="204">
        <v>3</v>
      </c>
      <c r="N730" s="204"/>
    </row>
    <row r="731" spans="1:14" ht="14.25" customHeight="1">
      <c r="A731" t="s">
        <v>536</v>
      </c>
      <c r="C731" t="s">
        <v>536</v>
      </c>
      <c r="D731" t="s">
        <v>539</v>
      </c>
      <c r="E731" t="s">
        <v>118</v>
      </c>
      <c r="F731" t="s">
        <v>144</v>
      </c>
      <c r="G731" t="s">
        <v>378</v>
      </c>
      <c r="H731" t="s">
        <v>360</v>
      </c>
      <c r="I731" t="s">
        <v>377</v>
      </c>
      <c r="J731" s="104">
        <v>0.15355817844156799</v>
      </c>
      <c r="K731" t="s">
        <v>365</v>
      </c>
      <c r="L731" t="s">
        <v>2194</v>
      </c>
      <c r="M731" s="204">
        <v>3</v>
      </c>
      <c r="N731" s="204"/>
    </row>
    <row r="732" spans="1:14" ht="14.25" customHeight="1">
      <c r="A732" t="s">
        <v>536</v>
      </c>
      <c r="C732" t="s">
        <v>536</v>
      </c>
      <c r="D732" t="s">
        <v>540</v>
      </c>
      <c r="E732" t="s">
        <v>122</v>
      </c>
      <c r="F732" t="s">
        <v>136</v>
      </c>
      <c r="G732" t="s">
        <v>334</v>
      </c>
      <c r="H732" t="s">
        <v>334</v>
      </c>
      <c r="I732" t="s">
        <v>335</v>
      </c>
      <c r="J732" s="105">
        <v>2.2423611544849001E-3</v>
      </c>
      <c r="K732" t="s">
        <v>340</v>
      </c>
      <c r="L732" t="s">
        <v>2194</v>
      </c>
      <c r="M732" s="204">
        <v>2.7</v>
      </c>
      <c r="N732" s="204"/>
    </row>
    <row r="733" spans="1:14" ht="14.25" customHeight="1">
      <c r="A733" t="s">
        <v>536</v>
      </c>
      <c r="C733" t="s">
        <v>536</v>
      </c>
      <c r="D733" t="s">
        <v>540</v>
      </c>
      <c r="E733" t="s">
        <v>122</v>
      </c>
      <c r="F733" t="s">
        <v>139</v>
      </c>
      <c r="G733" t="s">
        <v>334</v>
      </c>
      <c r="H733" t="s">
        <v>334</v>
      </c>
      <c r="I733" t="s">
        <v>335</v>
      </c>
      <c r="J733" s="104">
        <v>0</v>
      </c>
      <c r="K733" t="s">
        <v>340</v>
      </c>
      <c r="L733" t="s">
        <v>2194</v>
      </c>
      <c r="M733" s="204">
        <v>2.7</v>
      </c>
      <c r="N733" s="204"/>
    </row>
    <row r="734" spans="1:14" ht="14.25" customHeight="1">
      <c r="A734" t="s">
        <v>536</v>
      </c>
      <c r="C734" t="s">
        <v>536</v>
      </c>
      <c r="D734" t="s">
        <v>540</v>
      </c>
      <c r="E734" t="s">
        <v>122</v>
      </c>
      <c r="F734" t="s">
        <v>142</v>
      </c>
      <c r="G734" t="s">
        <v>334</v>
      </c>
      <c r="H734" t="s">
        <v>334</v>
      </c>
      <c r="I734" t="s">
        <v>335</v>
      </c>
      <c r="J734" s="105">
        <v>0.27774535438498599</v>
      </c>
      <c r="K734" t="s">
        <v>340</v>
      </c>
      <c r="L734" t="s">
        <v>2194</v>
      </c>
      <c r="M734" s="204">
        <v>2.7</v>
      </c>
      <c r="N734" s="204"/>
    </row>
    <row r="735" spans="1:14" ht="14.25" customHeight="1">
      <c r="A735" t="s">
        <v>536</v>
      </c>
      <c r="C735" t="s">
        <v>536</v>
      </c>
      <c r="D735" t="s">
        <v>540</v>
      </c>
      <c r="E735" t="s">
        <v>122</v>
      </c>
      <c r="F735" t="s">
        <v>144</v>
      </c>
      <c r="G735" t="s">
        <v>334</v>
      </c>
      <c r="H735" t="s">
        <v>334</v>
      </c>
      <c r="I735" t="s">
        <v>335</v>
      </c>
      <c r="J735" s="104">
        <v>0</v>
      </c>
      <c r="K735" t="s">
        <v>340</v>
      </c>
      <c r="L735" t="s">
        <v>2194</v>
      </c>
      <c r="M735" s="204">
        <v>2.7</v>
      </c>
      <c r="N735" s="204"/>
    </row>
    <row r="736" spans="1:14" ht="14.25" customHeight="1">
      <c r="A736" t="s">
        <v>536</v>
      </c>
      <c r="C736" t="s">
        <v>536</v>
      </c>
      <c r="D736" t="s">
        <v>540</v>
      </c>
      <c r="E736" t="s">
        <v>122</v>
      </c>
      <c r="F736" t="s">
        <v>150</v>
      </c>
      <c r="G736" t="s">
        <v>334</v>
      </c>
      <c r="H736" t="s">
        <v>334</v>
      </c>
      <c r="I736" t="s">
        <v>335</v>
      </c>
      <c r="J736" s="105">
        <v>9.4640881668069096E-2</v>
      </c>
      <c r="K736" t="s">
        <v>340</v>
      </c>
      <c r="L736" t="s">
        <v>2194</v>
      </c>
      <c r="M736" s="204">
        <v>2.7</v>
      </c>
      <c r="N736" s="204"/>
    </row>
    <row r="737" spans="1:14" ht="14.25" customHeight="1">
      <c r="A737" t="s">
        <v>536</v>
      </c>
      <c r="C737" t="s">
        <v>536</v>
      </c>
      <c r="D737" t="s">
        <v>540</v>
      </c>
      <c r="E737" t="s">
        <v>122</v>
      </c>
      <c r="F737" t="s">
        <v>147</v>
      </c>
      <c r="G737" t="s">
        <v>334</v>
      </c>
      <c r="H737" t="s">
        <v>334</v>
      </c>
      <c r="I737" t="s">
        <v>335</v>
      </c>
      <c r="J737" s="105">
        <v>4.5303060537952501E-2</v>
      </c>
      <c r="K737" t="s">
        <v>340</v>
      </c>
      <c r="L737" t="s">
        <v>2194</v>
      </c>
      <c r="M737" s="204">
        <v>2.7</v>
      </c>
      <c r="N737" s="204"/>
    </row>
    <row r="738" spans="1:14" ht="14.25" customHeight="1">
      <c r="A738" t="s">
        <v>536</v>
      </c>
      <c r="C738" t="s">
        <v>536</v>
      </c>
      <c r="D738" t="s">
        <v>540</v>
      </c>
      <c r="E738" t="s">
        <v>122</v>
      </c>
      <c r="F738" t="s">
        <v>311</v>
      </c>
      <c r="G738" t="s">
        <v>334</v>
      </c>
      <c r="H738" t="s">
        <v>334</v>
      </c>
      <c r="I738" t="s">
        <v>335</v>
      </c>
      <c r="J738" s="105">
        <v>0.27998771553947088</v>
      </c>
      <c r="K738" t="s">
        <v>340</v>
      </c>
      <c r="L738" t="s">
        <v>2194</v>
      </c>
      <c r="M738" s="204">
        <v>2.7</v>
      </c>
      <c r="N738" s="204"/>
    </row>
    <row r="739" spans="1:14" ht="14.25" customHeight="1">
      <c r="A739" t="s">
        <v>536</v>
      </c>
      <c r="C739" t="s">
        <v>536</v>
      </c>
      <c r="D739" t="s">
        <v>540</v>
      </c>
      <c r="E739" t="s">
        <v>122</v>
      </c>
      <c r="F739" t="s">
        <v>313</v>
      </c>
      <c r="G739" t="s">
        <v>334</v>
      </c>
      <c r="H739" t="s">
        <v>334</v>
      </c>
      <c r="I739" t="s">
        <v>335</v>
      </c>
      <c r="J739" s="105">
        <v>0.41993165774549251</v>
      </c>
      <c r="K739" t="s">
        <v>340</v>
      </c>
      <c r="L739" t="s">
        <v>2194</v>
      </c>
      <c r="M739" s="204">
        <v>2.7</v>
      </c>
      <c r="N739" s="204"/>
    </row>
    <row r="740" spans="1:14" ht="14.25" customHeight="1">
      <c r="A740" t="s">
        <v>2205</v>
      </c>
      <c r="B740" t="s">
        <v>542</v>
      </c>
      <c r="C740" t="s">
        <v>542</v>
      </c>
      <c r="D740" t="s">
        <v>543</v>
      </c>
      <c r="E740" t="s">
        <v>112</v>
      </c>
      <c r="F740" t="s">
        <v>311</v>
      </c>
      <c r="G740" t="s">
        <v>292</v>
      </c>
      <c r="H740" t="s">
        <v>292</v>
      </c>
      <c r="I740" t="s">
        <v>335</v>
      </c>
      <c r="J740" s="104">
        <v>0.21157256999999999</v>
      </c>
      <c r="K740" t="s">
        <v>396</v>
      </c>
      <c r="L740" t="s">
        <v>2194</v>
      </c>
      <c r="M740" s="204">
        <v>2.7</v>
      </c>
      <c r="N740" s="204"/>
    </row>
    <row r="741" spans="1:14" ht="14.25" customHeight="1">
      <c r="A741" t="s">
        <v>2205</v>
      </c>
      <c r="B741" t="s">
        <v>542</v>
      </c>
      <c r="C741" t="s">
        <v>542</v>
      </c>
      <c r="D741" t="s">
        <v>543</v>
      </c>
      <c r="E741" t="s">
        <v>112</v>
      </c>
      <c r="F741" t="s">
        <v>144</v>
      </c>
      <c r="G741" t="s">
        <v>292</v>
      </c>
      <c r="H741" t="s">
        <v>292</v>
      </c>
      <c r="I741" t="s">
        <v>335</v>
      </c>
      <c r="J741" s="104">
        <v>0.15765628000000001</v>
      </c>
      <c r="K741" t="s">
        <v>396</v>
      </c>
      <c r="L741" t="s">
        <v>2194</v>
      </c>
      <c r="M741" s="204">
        <v>2.7</v>
      </c>
      <c r="N741" s="204"/>
    </row>
    <row r="742" spans="1:14" ht="14.25" customHeight="1">
      <c r="A742" t="s">
        <v>2205</v>
      </c>
      <c r="B742" t="s">
        <v>542</v>
      </c>
      <c r="C742" t="s">
        <v>542</v>
      </c>
      <c r="D742" t="s">
        <v>543</v>
      </c>
      <c r="E742" t="s">
        <v>112</v>
      </c>
      <c r="F742" t="s">
        <v>147</v>
      </c>
      <c r="G742" t="s">
        <v>292</v>
      </c>
      <c r="H742" t="s">
        <v>292</v>
      </c>
      <c r="I742" t="s">
        <v>335</v>
      </c>
      <c r="J742" s="104">
        <v>9.6309932000000001E-2</v>
      </c>
      <c r="K742" t="s">
        <v>396</v>
      </c>
      <c r="L742" t="s">
        <v>2194</v>
      </c>
      <c r="M742" s="204">
        <v>2.7</v>
      </c>
      <c r="N742" s="204"/>
    </row>
    <row r="743" spans="1:14" ht="14.25" customHeight="1">
      <c r="A743" t="s">
        <v>2205</v>
      </c>
      <c r="B743" t="s">
        <v>542</v>
      </c>
      <c r="C743" t="s">
        <v>542</v>
      </c>
      <c r="D743" t="s">
        <v>543</v>
      </c>
      <c r="E743" t="s">
        <v>112</v>
      </c>
      <c r="F743" t="s">
        <v>150</v>
      </c>
      <c r="G743" t="s">
        <v>292</v>
      </c>
      <c r="H743" t="s">
        <v>292</v>
      </c>
      <c r="I743" t="s">
        <v>335</v>
      </c>
      <c r="J743" s="104">
        <v>0.12930496</v>
      </c>
      <c r="K743" t="s">
        <v>396</v>
      </c>
      <c r="L743" t="s">
        <v>2194</v>
      </c>
      <c r="M743" s="204">
        <v>2.7</v>
      </c>
      <c r="N743" s="204"/>
    </row>
    <row r="744" spans="1:14" ht="14.25" customHeight="1">
      <c r="A744" t="s">
        <v>2205</v>
      </c>
      <c r="B744" t="s">
        <v>542</v>
      </c>
      <c r="C744" t="s">
        <v>542</v>
      </c>
      <c r="D744" t="s">
        <v>543</v>
      </c>
      <c r="E744" t="s">
        <v>112</v>
      </c>
      <c r="F744" t="s">
        <v>313</v>
      </c>
      <c r="G744" t="s">
        <v>292</v>
      </c>
      <c r="H744" t="s">
        <v>292</v>
      </c>
      <c r="I744" t="s">
        <v>335</v>
      </c>
      <c r="J744" s="104">
        <v>0.59484374200000001</v>
      </c>
      <c r="K744" t="s">
        <v>396</v>
      </c>
      <c r="L744" t="s">
        <v>2194</v>
      </c>
      <c r="M744" s="204">
        <v>2.7</v>
      </c>
      <c r="N744" s="204"/>
    </row>
    <row r="745" spans="1:14" ht="14.25" customHeight="1">
      <c r="A745" t="s">
        <v>2205</v>
      </c>
      <c r="B745" t="s">
        <v>542</v>
      </c>
      <c r="C745" t="s">
        <v>542</v>
      </c>
      <c r="D745" t="s">
        <v>544</v>
      </c>
      <c r="E745" t="s">
        <v>112</v>
      </c>
      <c r="F745" t="s">
        <v>311</v>
      </c>
      <c r="G745" t="s">
        <v>292</v>
      </c>
      <c r="H745" t="s">
        <v>292</v>
      </c>
      <c r="I745" t="s">
        <v>335</v>
      </c>
      <c r="J745" s="104">
        <v>0.24106844999999999</v>
      </c>
      <c r="K745" t="s">
        <v>396</v>
      </c>
      <c r="L745" t="s">
        <v>2194</v>
      </c>
      <c r="M745" s="204">
        <v>2.7</v>
      </c>
      <c r="N745" s="204"/>
    </row>
    <row r="746" spans="1:14" ht="14.25" customHeight="1">
      <c r="A746" t="s">
        <v>2205</v>
      </c>
      <c r="B746" t="s">
        <v>542</v>
      </c>
      <c r="C746" t="s">
        <v>542</v>
      </c>
      <c r="D746" t="s">
        <v>544</v>
      </c>
      <c r="E746" t="s">
        <v>112</v>
      </c>
      <c r="F746" t="s">
        <v>144</v>
      </c>
      <c r="G746" t="s">
        <v>292</v>
      </c>
      <c r="H746" t="s">
        <v>292</v>
      </c>
      <c r="I746" t="s">
        <v>335</v>
      </c>
      <c r="J746" s="104">
        <v>0.15074224999999999</v>
      </c>
      <c r="K746" t="s">
        <v>396</v>
      </c>
      <c r="L746" t="s">
        <v>2194</v>
      </c>
      <c r="M746" s="204">
        <v>2.7</v>
      </c>
      <c r="N746" s="204"/>
    </row>
    <row r="747" spans="1:14" ht="14.25" customHeight="1">
      <c r="A747" t="s">
        <v>2205</v>
      </c>
      <c r="B747" t="s">
        <v>542</v>
      </c>
      <c r="C747" t="s">
        <v>542</v>
      </c>
      <c r="D747" t="s">
        <v>544</v>
      </c>
      <c r="E747" t="s">
        <v>112</v>
      </c>
      <c r="F747" t="s">
        <v>147</v>
      </c>
      <c r="G747" t="s">
        <v>292</v>
      </c>
      <c r="H747" t="s">
        <v>292</v>
      </c>
      <c r="I747" t="s">
        <v>335</v>
      </c>
      <c r="J747" s="104">
        <v>9.6308482000000001E-2</v>
      </c>
      <c r="K747" t="s">
        <v>396</v>
      </c>
      <c r="L747" t="s">
        <v>2194</v>
      </c>
      <c r="M747" s="204">
        <v>2.7</v>
      </c>
      <c r="N747" s="204"/>
    </row>
    <row r="748" spans="1:14" ht="14.25" customHeight="1">
      <c r="A748" t="s">
        <v>2205</v>
      </c>
      <c r="B748" t="s">
        <v>542</v>
      </c>
      <c r="C748" t="s">
        <v>542</v>
      </c>
      <c r="D748" t="s">
        <v>544</v>
      </c>
      <c r="E748" t="s">
        <v>112</v>
      </c>
      <c r="F748" t="s">
        <v>150</v>
      </c>
      <c r="G748" t="s">
        <v>292</v>
      </c>
      <c r="H748" t="s">
        <v>292</v>
      </c>
      <c r="I748" t="s">
        <v>335</v>
      </c>
      <c r="J748" s="104">
        <v>0.14073462</v>
      </c>
      <c r="K748" t="s">
        <v>396</v>
      </c>
      <c r="L748" t="s">
        <v>2194</v>
      </c>
      <c r="M748" s="204">
        <v>2.7</v>
      </c>
      <c r="N748" s="204"/>
    </row>
    <row r="749" spans="1:14" ht="14.25" customHeight="1">
      <c r="A749" t="s">
        <v>2205</v>
      </c>
      <c r="B749" t="s">
        <v>542</v>
      </c>
      <c r="C749" t="s">
        <v>542</v>
      </c>
      <c r="D749" t="s">
        <v>544</v>
      </c>
      <c r="E749" t="s">
        <v>112</v>
      </c>
      <c r="F749" t="s">
        <v>313</v>
      </c>
      <c r="G749" t="s">
        <v>292</v>
      </c>
      <c r="H749" t="s">
        <v>292</v>
      </c>
      <c r="I749" t="s">
        <v>335</v>
      </c>
      <c r="J749" s="104">
        <v>0.62885380199999996</v>
      </c>
      <c r="K749" t="s">
        <v>396</v>
      </c>
      <c r="L749" t="s">
        <v>2194</v>
      </c>
      <c r="M749" s="204">
        <v>2.7</v>
      </c>
      <c r="N749" s="204"/>
    </row>
    <row r="750" spans="1:14" ht="14.25" customHeight="1">
      <c r="A750" t="s">
        <v>2205</v>
      </c>
      <c r="B750" t="s">
        <v>542</v>
      </c>
      <c r="C750" t="s">
        <v>542</v>
      </c>
      <c r="D750" t="s">
        <v>545</v>
      </c>
      <c r="E750" t="s">
        <v>112</v>
      </c>
      <c r="F750" t="s">
        <v>311</v>
      </c>
      <c r="G750" t="s">
        <v>292</v>
      </c>
      <c r="H750" t="s">
        <v>292</v>
      </c>
      <c r="I750" t="s">
        <v>335</v>
      </c>
      <c r="J750" s="104">
        <v>0.68248542999999995</v>
      </c>
      <c r="K750" t="s">
        <v>396</v>
      </c>
      <c r="L750" t="s">
        <v>2194</v>
      </c>
      <c r="M750" s="204">
        <v>2.7</v>
      </c>
      <c r="N750" s="204"/>
    </row>
    <row r="751" spans="1:14" ht="14.25" customHeight="1">
      <c r="A751" t="s">
        <v>2205</v>
      </c>
      <c r="B751" t="s">
        <v>542</v>
      </c>
      <c r="C751" t="s">
        <v>542</v>
      </c>
      <c r="D751" t="s">
        <v>545</v>
      </c>
      <c r="E751" t="s">
        <v>112</v>
      </c>
      <c r="F751" t="s">
        <v>144</v>
      </c>
      <c r="G751" t="s">
        <v>292</v>
      </c>
      <c r="H751" t="s">
        <v>292</v>
      </c>
      <c r="I751" t="s">
        <v>335</v>
      </c>
      <c r="J751" s="104">
        <v>0.15408896</v>
      </c>
      <c r="K751" t="s">
        <v>396</v>
      </c>
      <c r="L751" t="s">
        <v>2194</v>
      </c>
      <c r="M751" s="204">
        <v>2.7</v>
      </c>
      <c r="N751" s="204"/>
    </row>
    <row r="752" spans="1:14" ht="14.25" customHeight="1">
      <c r="A752" t="s">
        <v>2205</v>
      </c>
      <c r="B752" t="s">
        <v>542</v>
      </c>
      <c r="C752" t="s">
        <v>542</v>
      </c>
      <c r="D752" t="s">
        <v>545</v>
      </c>
      <c r="E752" t="s">
        <v>112</v>
      </c>
      <c r="F752" t="s">
        <v>147</v>
      </c>
      <c r="G752" t="s">
        <v>292</v>
      </c>
      <c r="H752" t="s">
        <v>292</v>
      </c>
      <c r="I752" t="s">
        <v>335</v>
      </c>
      <c r="J752" s="104">
        <v>9.6290452999999998E-2</v>
      </c>
      <c r="K752" t="s">
        <v>396</v>
      </c>
      <c r="L752" t="s">
        <v>2194</v>
      </c>
      <c r="M752" s="204">
        <v>2.7</v>
      </c>
      <c r="N752" s="204"/>
    </row>
    <row r="753" spans="1:14" ht="14.25" customHeight="1">
      <c r="A753" t="s">
        <v>2205</v>
      </c>
      <c r="B753" t="s">
        <v>542</v>
      </c>
      <c r="C753" t="s">
        <v>542</v>
      </c>
      <c r="D753" t="s">
        <v>545</v>
      </c>
      <c r="E753" t="s">
        <v>112</v>
      </c>
      <c r="F753" t="s">
        <v>150</v>
      </c>
      <c r="G753" t="s">
        <v>292</v>
      </c>
      <c r="H753" t="s">
        <v>292</v>
      </c>
      <c r="I753" t="s">
        <v>335</v>
      </c>
      <c r="J753" s="104">
        <v>0.16188213000000001</v>
      </c>
      <c r="K753" t="s">
        <v>396</v>
      </c>
      <c r="L753" t="s">
        <v>2194</v>
      </c>
      <c r="M753" s="204">
        <v>2.7</v>
      </c>
      <c r="N753" s="204"/>
    </row>
    <row r="754" spans="1:14" ht="14.25" customHeight="1">
      <c r="A754" t="s">
        <v>2205</v>
      </c>
      <c r="B754" t="s">
        <v>542</v>
      </c>
      <c r="C754" t="s">
        <v>542</v>
      </c>
      <c r="D754" t="s">
        <v>545</v>
      </c>
      <c r="E754" t="s">
        <v>112</v>
      </c>
      <c r="F754" t="s">
        <v>313</v>
      </c>
      <c r="G754" t="s">
        <v>292</v>
      </c>
      <c r="H754" t="s">
        <v>292</v>
      </c>
      <c r="I754" t="s">
        <v>335</v>
      </c>
      <c r="J754" s="104">
        <v>1.0947469729999999</v>
      </c>
      <c r="K754" t="s">
        <v>396</v>
      </c>
      <c r="L754" t="s">
        <v>2194</v>
      </c>
      <c r="M754" s="204">
        <v>2.7</v>
      </c>
      <c r="N754" s="204"/>
    </row>
    <row r="755" spans="1:14" ht="14.25" customHeight="1">
      <c r="A755" t="s">
        <v>2205</v>
      </c>
      <c r="B755" t="s">
        <v>542</v>
      </c>
      <c r="C755" t="s">
        <v>542</v>
      </c>
      <c r="D755" t="s">
        <v>546</v>
      </c>
      <c r="E755" t="s">
        <v>112</v>
      </c>
      <c r="F755" t="s">
        <v>311</v>
      </c>
      <c r="G755" t="s">
        <v>292</v>
      </c>
      <c r="H755" t="s">
        <v>292</v>
      </c>
      <c r="I755" t="s">
        <v>335</v>
      </c>
      <c r="J755" s="104">
        <v>0.27683119</v>
      </c>
      <c r="K755" t="s">
        <v>396</v>
      </c>
      <c r="L755" t="s">
        <v>2194</v>
      </c>
      <c r="M755" s="204">
        <v>2.7</v>
      </c>
      <c r="N755" s="204"/>
    </row>
    <row r="756" spans="1:14" ht="14.25" customHeight="1">
      <c r="A756" t="s">
        <v>2205</v>
      </c>
      <c r="B756" t="s">
        <v>542</v>
      </c>
      <c r="C756" t="s">
        <v>542</v>
      </c>
      <c r="D756" t="s">
        <v>546</v>
      </c>
      <c r="E756" t="s">
        <v>112</v>
      </c>
      <c r="F756" t="s">
        <v>144</v>
      </c>
      <c r="G756" t="s">
        <v>292</v>
      </c>
      <c r="H756" t="s">
        <v>292</v>
      </c>
      <c r="I756" t="s">
        <v>335</v>
      </c>
      <c r="J756" s="104">
        <v>0.15668204999999999</v>
      </c>
      <c r="K756" t="s">
        <v>396</v>
      </c>
      <c r="L756" t="s">
        <v>2194</v>
      </c>
      <c r="M756" s="204">
        <v>2.7</v>
      </c>
      <c r="N756" s="204"/>
    </row>
    <row r="757" spans="1:14" ht="14.25" customHeight="1">
      <c r="A757" t="s">
        <v>2205</v>
      </c>
      <c r="B757" t="s">
        <v>542</v>
      </c>
      <c r="C757" t="s">
        <v>542</v>
      </c>
      <c r="D757" t="s">
        <v>546</v>
      </c>
      <c r="E757" t="s">
        <v>112</v>
      </c>
      <c r="F757" t="s">
        <v>147</v>
      </c>
      <c r="G757" t="s">
        <v>292</v>
      </c>
      <c r="H757" t="s">
        <v>292</v>
      </c>
      <c r="I757" t="s">
        <v>335</v>
      </c>
      <c r="J757" s="104">
        <v>9.6327546E-2</v>
      </c>
      <c r="K757" t="s">
        <v>396</v>
      </c>
      <c r="L757" t="s">
        <v>2194</v>
      </c>
      <c r="M757" s="204">
        <v>2.7</v>
      </c>
      <c r="N757" s="204"/>
    </row>
    <row r="758" spans="1:14" ht="14.25" customHeight="1">
      <c r="A758" t="s">
        <v>2205</v>
      </c>
      <c r="B758" t="s">
        <v>542</v>
      </c>
      <c r="C758" t="s">
        <v>542</v>
      </c>
      <c r="D758" t="s">
        <v>546</v>
      </c>
      <c r="E758" t="s">
        <v>112</v>
      </c>
      <c r="F758" t="s">
        <v>150</v>
      </c>
      <c r="G758" t="s">
        <v>292</v>
      </c>
      <c r="H758" t="s">
        <v>292</v>
      </c>
      <c r="I758" t="s">
        <v>335</v>
      </c>
      <c r="J758" s="104">
        <v>0.13323488</v>
      </c>
      <c r="K758" t="s">
        <v>396</v>
      </c>
      <c r="L758" t="s">
        <v>2194</v>
      </c>
      <c r="M758" s="204">
        <v>2.7</v>
      </c>
      <c r="N758" s="204"/>
    </row>
    <row r="759" spans="1:14" ht="14.25" customHeight="1">
      <c r="A759" t="s">
        <v>2205</v>
      </c>
      <c r="B759" t="s">
        <v>542</v>
      </c>
      <c r="C759" t="s">
        <v>542</v>
      </c>
      <c r="D759" t="s">
        <v>546</v>
      </c>
      <c r="E759" t="s">
        <v>112</v>
      </c>
      <c r="F759" t="s">
        <v>313</v>
      </c>
      <c r="G759" t="s">
        <v>292</v>
      </c>
      <c r="H759" t="s">
        <v>292</v>
      </c>
      <c r="I759" t="s">
        <v>335</v>
      </c>
      <c r="J759" s="104">
        <v>0.66307566600000001</v>
      </c>
      <c r="K759" t="s">
        <v>396</v>
      </c>
      <c r="L759" t="s">
        <v>2194</v>
      </c>
      <c r="M759" s="204">
        <v>2.7</v>
      </c>
      <c r="N759" s="204"/>
    </row>
    <row r="760" spans="1:14" ht="14.25" customHeight="1">
      <c r="A760" t="s">
        <v>2205</v>
      </c>
      <c r="B760" t="s">
        <v>542</v>
      </c>
      <c r="C760" t="s">
        <v>542</v>
      </c>
      <c r="D760" t="s">
        <v>547</v>
      </c>
      <c r="E760" t="s">
        <v>112</v>
      </c>
      <c r="F760" t="s">
        <v>311</v>
      </c>
      <c r="G760" t="s">
        <v>292</v>
      </c>
      <c r="H760" t="s">
        <v>292</v>
      </c>
      <c r="I760" t="s">
        <v>335</v>
      </c>
      <c r="J760" s="104">
        <v>0.27683119</v>
      </c>
      <c r="K760" t="s">
        <v>396</v>
      </c>
      <c r="L760" t="s">
        <v>2194</v>
      </c>
      <c r="M760" s="204">
        <v>2.7</v>
      </c>
      <c r="N760" s="204"/>
    </row>
    <row r="761" spans="1:14" ht="14.25" customHeight="1">
      <c r="A761" t="s">
        <v>2205</v>
      </c>
      <c r="B761" t="s">
        <v>542</v>
      </c>
      <c r="C761" t="s">
        <v>542</v>
      </c>
      <c r="D761" t="s">
        <v>547</v>
      </c>
      <c r="E761" t="s">
        <v>112</v>
      </c>
      <c r="F761" t="s">
        <v>144</v>
      </c>
      <c r="G761" t="s">
        <v>292</v>
      </c>
      <c r="H761" t="s">
        <v>292</v>
      </c>
      <c r="I761" t="s">
        <v>335</v>
      </c>
      <c r="J761" s="104">
        <v>0.15668204999999999</v>
      </c>
      <c r="K761" t="s">
        <v>396</v>
      </c>
      <c r="L761" t="s">
        <v>2194</v>
      </c>
      <c r="M761" s="204">
        <v>2.7</v>
      </c>
      <c r="N761" s="204"/>
    </row>
    <row r="762" spans="1:14" ht="14.25" customHeight="1">
      <c r="A762" t="s">
        <v>2205</v>
      </c>
      <c r="B762" t="s">
        <v>542</v>
      </c>
      <c r="C762" t="s">
        <v>542</v>
      </c>
      <c r="D762" t="s">
        <v>547</v>
      </c>
      <c r="E762" t="s">
        <v>112</v>
      </c>
      <c r="F762" t="s">
        <v>147</v>
      </c>
      <c r="G762" t="s">
        <v>292</v>
      </c>
      <c r="H762" t="s">
        <v>292</v>
      </c>
      <c r="I762" t="s">
        <v>335</v>
      </c>
      <c r="J762" s="104">
        <v>9.6327546E-2</v>
      </c>
      <c r="K762" t="s">
        <v>396</v>
      </c>
      <c r="L762" t="s">
        <v>2194</v>
      </c>
      <c r="M762" s="204">
        <v>2.7</v>
      </c>
      <c r="N762" s="204"/>
    </row>
    <row r="763" spans="1:14" ht="14.25" customHeight="1">
      <c r="A763" t="s">
        <v>2205</v>
      </c>
      <c r="B763" t="s">
        <v>542</v>
      </c>
      <c r="C763" t="s">
        <v>542</v>
      </c>
      <c r="D763" t="s">
        <v>547</v>
      </c>
      <c r="E763" t="s">
        <v>112</v>
      </c>
      <c r="F763" t="s">
        <v>150</v>
      </c>
      <c r="G763" t="s">
        <v>292</v>
      </c>
      <c r="H763" t="s">
        <v>292</v>
      </c>
      <c r="I763" t="s">
        <v>335</v>
      </c>
      <c r="J763" s="104">
        <v>0.13323488</v>
      </c>
      <c r="K763" t="s">
        <v>396</v>
      </c>
      <c r="L763" t="s">
        <v>2194</v>
      </c>
      <c r="M763" s="204">
        <v>2.7</v>
      </c>
      <c r="N763" s="204"/>
    </row>
    <row r="764" spans="1:14" ht="14.25" customHeight="1">
      <c r="A764" t="s">
        <v>2205</v>
      </c>
      <c r="B764" t="s">
        <v>542</v>
      </c>
      <c r="C764" t="s">
        <v>542</v>
      </c>
      <c r="D764" t="s">
        <v>547</v>
      </c>
      <c r="E764" t="s">
        <v>112</v>
      </c>
      <c r="F764" t="s">
        <v>313</v>
      </c>
      <c r="G764" t="s">
        <v>292</v>
      </c>
      <c r="H764" t="s">
        <v>292</v>
      </c>
      <c r="I764" t="s">
        <v>335</v>
      </c>
      <c r="J764" s="104">
        <v>0.66307566600000001</v>
      </c>
      <c r="K764" t="s">
        <v>396</v>
      </c>
      <c r="L764" t="s">
        <v>2194</v>
      </c>
      <c r="M764" s="204">
        <v>2.7</v>
      </c>
      <c r="N764" s="204"/>
    </row>
    <row r="765" spans="1:14" ht="14.25" customHeight="1">
      <c r="A765" t="s">
        <v>2205</v>
      </c>
      <c r="B765" t="s">
        <v>542</v>
      </c>
      <c r="C765" t="s">
        <v>542</v>
      </c>
      <c r="D765" t="s">
        <v>548</v>
      </c>
      <c r="E765" t="s">
        <v>112</v>
      </c>
      <c r="F765" t="s">
        <v>311</v>
      </c>
      <c r="G765" t="s">
        <v>292</v>
      </c>
      <c r="H765" t="s">
        <v>292</v>
      </c>
      <c r="I765" t="s">
        <v>335</v>
      </c>
      <c r="J765" s="104">
        <v>0.27683119</v>
      </c>
      <c r="K765" t="s">
        <v>396</v>
      </c>
      <c r="L765" t="s">
        <v>2194</v>
      </c>
      <c r="M765" s="204">
        <v>2.7</v>
      </c>
      <c r="N765" s="204"/>
    </row>
    <row r="766" spans="1:14" ht="14.25" customHeight="1">
      <c r="A766" t="s">
        <v>2205</v>
      </c>
      <c r="B766" t="s">
        <v>542</v>
      </c>
      <c r="C766" t="s">
        <v>542</v>
      </c>
      <c r="D766" t="s">
        <v>548</v>
      </c>
      <c r="E766" t="s">
        <v>112</v>
      </c>
      <c r="F766" t="s">
        <v>144</v>
      </c>
      <c r="G766" t="s">
        <v>292</v>
      </c>
      <c r="H766" t="s">
        <v>292</v>
      </c>
      <c r="I766" t="s">
        <v>335</v>
      </c>
      <c r="J766" s="104">
        <v>0.15668204999999999</v>
      </c>
      <c r="K766" t="s">
        <v>396</v>
      </c>
      <c r="L766" t="s">
        <v>2194</v>
      </c>
      <c r="M766" s="204">
        <v>2.7</v>
      </c>
      <c r="N766" s="204"/>
    </row>
    <row r="767" spans="1:14" ht="14.25" customHeight="1">
      <c r="A767" t="s">
        <v>2205</v>
      </c>
      <c r="B767" t="s">
        <v>542</v>
      </c>
      <c r="C767" t="s">
        <v>542</v>
      </c>
      <c r="D767" t="s">
        <v>548</v>
      </c>
      <c r="E767" t="s">
        <v>112</v>
      </c>
      <c r="F767" t="s">
        <v>147</v>
      </c>
      <c r="G767" t="s">
        <v>292</v>
      </c>
      <c r="H767" t="s">
        <v>292</v>
      </c>
      <c r="I767" t="s">
        <v>335</v>
      </c>
      <c r="J767" s="104">
        <v>9.6327546E-2</v>
      </c>
      <c r="K767" t="s">
        <v>396</v>
      </c>
      <c r="L767" t="s">
        <v>2194</v>
      </c>
      <c r="M767" s="204">
        <v>2.7</v>
      </c>
      <c r="N767" s="204"/>
    </row>
    <row r="768" spans="1:14" ht="14.25" customHeight="1">
      <c r="A768" t="s">
        <v>2205</v>
      </c>
      <c r="B768" t="s">
        <v>542</v>
      </c>
      <c r="C768" t="s">
        <v>542</v>
      </c>
      <c r="D768" t="s">
        <v>548</v>
      </c>
      <c r="E768" t="s">
        <v>112</v>
      </c>
      <c r="F768" t="s">
        <v>150</v>
      </c>
      <c r="G768" t="s">
        <v>292</v>
      </c>
      <c r="H768" t="s">
        <v>292</v>
      </c>
      <c r="I768" t="s">
        <v>335</v>
      </c>
      <c r="J768" s="104">
        <v>0.13323488</v>
      </c>
      <c r="K768" t="s">
        <v>396</v>
      </c>
      <c r="L768" t="s">
        <v>2194</v>
      </c>
      <c r="M768" s="204">
        <v>2.7</v>
      </c>
      <c r="N768" s="204"/>
    </row>
    <row r="769" spans="1:14" ht="14.25" customHeight="1">
      <c r="A769" t="s">
        <v>2205</v>
      </c>
      <c r="B769" t="s">
        <v>542</v>
      </c>
      <c r="C769" t="s">
        <v>542</v>
      </c>
      <c r="D769" t="s">
        <v>548</v>
      </c>
      <c r="E769" t="s">
        <v>112</v>
      </c>
      <c r="F769" t="s">
        <v>313</v>
      </c>
      <c r="G769" t="s">
        <v>292</v>
      </c>
      <c r="H769" t="s">
        <v>292</v>
      </c>
      <c r="I769" t="s">
        <v>335</v>
      </c>
      <c r="J769" s="104">
        <v>0.66307566600000001</v>
      </c>
      <c r="K769" t="s">
        <v>396</v>
      </c>
      <c r="L769" t="s">
        <v>2194</v>
      </c>
      <c r="M769" s="204">
        <v>2.7</v>
      </c>
      <c r="N769" s="204"/>
    </row>
    <row r="770" spans="1:14" ht="14.25" customHeight="1">
      <c r="A770" t="s">
        <v>2205</v>
      </c>
      <c r="B770" t="s">
        <v>542</v>
      </c>
      <c r="C770" t="s">
        <v>542</v>
      </c>
      <c r="D770" t="s">
        <v>549</v>
      </c>
      <c r="E770" t="s">
        <v>112</v>
      </c>
      <c r="F770" t="s">
        <v>311</v>
      </c>
      <c r="G770" t="s">
        <v>292</v>
      </c>
      <c r="H770" t="s">
        <v>292</v>
      </c>
      <c r="I770" t="s">
        <v>335</v>
      </c>
      <c r="J770" s="104">
        <v>0.27683119</v>
      </c>
      <c r="K770" t="s">
        <v>396</v>
      </c>
      <c r="L770" t="s">
        <v>2194</v>
      </c>
      <c r="M770" s="204">
        <v>2.7</v>
      </c>
      <c r="N770" s="204"/>
    </row>
    <row r="771" spans="1:14" ht="14.25" customHeight="1">
      <c r="A771" t="s">
        <v>2205</v>
      </c>
      <c r="B771" t="s">
        <v>542</v>
      </c>
      <c r="C771" t="s">
        <v>542</v>
      </c>
      <c r="D771" t="s">
        <v>549</v>
      </c>
      <c r="E771" t="s">
        <v>112</v>
      </c>
      <c r="F771" t="s">
        <v>144</v>
      </c>
      <c r="G771" t="s">
        <v>292</v>
      </c>
      <c r="H771" t="s">
        <v>292</v>
      </c>
      <c r="I771" t="s">
        <v>335</v>
      </c>
      <c r="J771" s="104">
        <v>0.15668204999999999</v>
      </c>
      <c r="K771" t="s">
        <v>396</v>
      </c>
      <c r="L771" t="s">
        <v>2194</v>
      </c>
      <c r="M771" s="204">
        <v>2.7</v>
      </c>
      <c r="N771" s="204"/>
    </row>
    <row r="772" spans="1:14" ht="14.25" customHeight="1">
      <c r="A772" t="s">
        <v>2205</v>
      </c>
      <c r="B772" t="s">
        <v>542</v>
      </c>
      <c r="C772" t="s">
        <v>542</v>
      </c>
      <c r="D772" t="s">
        <v>549</v>
      </c>
      <c r="E772" t="s">
        <v>112</v>
      </c>
      <c r="F772" t="s">
        <v>147</v>
      </c>
      <c r="G772" t="s">
        <v>292</v>
      </c>
      <c r="H772" t="s">
        <v>292</v>
      </c>
      <c r="I772" t="s">
        <v>335</v>
      </c>
      <c r="J772" s="104">
        <v>9.6327546E-2</v>
      </c>
      <c r="K772" t="s">
        <v>396</v>
      </c>
      <c r="L772" t="s">
        <v>2194</v>
      </c>
      <c r="M772" s="204">
        <v>2.7</v>
      </c>
      <c r="N772" s="204"/>
    </row>
    <row r="773" spans="1:14" ht="14.25" customHeight="1">
      <c r="A773" t="s">
        <v>2205</v>
      </c>
      <c r="B773" t="s">
        <v>542</v>
      </c>
      <c r="C773" t="s">
        <v>542</v>
      </c>
      <c r="D773" t="s">
        <v>549</v>
      </c>
      <c r="E773" t="s">
        <v>112</v>
      </c>
      <c r="F773" t="s">
        <v>150</v>
      </c>
      <c r="G773" t="s">
        <v>292</v>
      </c>
      <c r="H773" t="s">
        <v>292</v>
      </c>
      <c r="I773" t="s">
        <v>335</v>
      </c>
      <c r="J773" s="104">
        <v>0.13323488</v>
      </c>
      <c r="K773" t="s">
        <v>396</v>
      </c>
      <c r="L773" t="s">
        <v>2194</v>
      </c>
      <c r="M773" s="204">
        <v>2.7</v>
      </c>
      <c r="N773" s="204"/>
    </row>
    <row r="774" spans="1:14" ht="14.25" customHeight="1">
      <c r="A774" t="s">
        <v>2205</v>
      </c>
      <c r="B774" t="s">
        <v>542</v>
      </c>
      <c r="C774" t="s">
        <v>542</v>
      </c>
      <c r="D774" t="s">
        <v>549</v>
      </c>
      <c r="E774" t="s">
        <v>112</v>
      </c>
      <c r="F774" t="s">
        <v>313</v>
      </c>
      <c r="G774" t="s">
        <v>292</v>
      </c>
      <c r="H774" t="s">
        <v>292</v>
      </c>
      <c r="I774" t="s">
        <v>335</v>
      </c>
      <c r="J774" s="104">
        <v>0.66307566600000001</v>
      </c>
      <c r="K774" t="s">
        <v>396</v>
      </c>
      <c r="L774" t="s">
        <v>2194</v>
      </c>
      <c r="M774" s="204">
        <v>2.7</v>
      </c>
      <c r="N774" s="204"/>
    </row>
    <row r="775" spans="1:14">
      <c r="A775" t="s">
        <v>2205</v>
      </c>
      <c r="B775" t="s">
        <v>542</v>
      </c>
      <c r="C775" t="s">
        <v>542</v>
      </c>
      <c r="D775" t="s">
        <v>550</v>
      </c>
      <c r="E775" t="s">
        <v>112</v>
      </c>
      <c r="F775" t="s">
        <v>311</v>
      </c>
      <c r="G775" t="s">
        <v>292</v>
      </c>
      <c r="H775" t="s">
        <v>292</v>
      </c>
      <c r="I775" t="s">
        <v>335</v>
      </c>
      <c r="J775" s="104">
        <v>0.62683228000000002</v>
      </c>
      <c r="K775" t="s">
        <v>396</v>
      </c>
      <c r="L775" t="s">
        <v>2194</v>
      </c>
      <c r="M775" s="204">
        <v>2.7</v>
      </c>
      <c r="N775" s="204"/>
    </row>
    <row r="776" spans="1:14">
      <c r="A776" t="s">
        <v>2205</v>
      </c>
      <c r="B776" t="s">
        <v>542</v>
      </c>
      <c r="C776" t="s">
        <v>542</v>
      </c>
      <c r="D776" t="s">
        <v>550</v>
      </c>
      <c r="E776" t="s">
        <v>112</v>
      </c>
      <c r="F776" t="s">
        <v>144</v>
      </c>
      <c r="G776" t="s">
        <v>292</v>
      </c>
      <c r="H776" t="s">
        <v>292</v>
      </c>
      <c r="I776" t="s">
        <v>335</v>
      </c>
      <c r="J776" s="104">
        <v>0.24998091</v>
      </c>
      <c r="K776" t="s">
        <v>396</v>
      </c>
      <c r="L776" t="s">
        <v>2194</v>
      </c>
      <c r="M776" s="204">
        <v>2.7</v>
      </c>
      <c r="N776" s="204"/>
    </row>
    <row r="777" spans="1:14">
      <c r="A777" t="s">
        <v>2205</v>
      </c>
      <c r="B777" t="s">
        <v>542</v>
      </c>
      <c r="C777" t="s">
        <v>542</v>
      </c>
      <c r="D777" t="s">
        <v>550</v>
      </c>
      <c r="E777" t="s">
        <v>112</v>
      </c>
      <c r="F777" t="s">
        <v>147</v>
      </c>
      <c r="G777" t="s">
        <v>292</v>
      </c>
      <c r="H777" t="s">
        <v>292</v>
      </c>
      <c r="I777" t="s">
        <v>335</v>
      </c>
      <c r="J777" s="104">
        <v>9.6199484000000002E-2</v>
      </c>
      <c r="K777" t="s">
        <v>396</v>
      </c>
      <c r="L777" t="s">
        <v>2194</v>
      </c>
      <c r="M777" s="204">
        <v>2.7</v>
      </c>
      <c r="N777" s="204"/>
    </row>
    <row r="778" spans="1:14">
      <c r="A778" t="s">
        <v>2205</v>
      </c>
      <c r="B778" t="s">
        <v>542</v>
      </c>
      <c r="C778" t="s">
        <v>542</v>
      </c>
      <c r="D778" t="s">
        <v>550</v>
      </c>
      <c r="E778" t="s">
        <v>112</v>
      </c>
      <c r="F778" t="s">
        <v>150</v>
      </c>
      <c r="G778" t="s">
        <v>292</v>
      </c>
      <c r="H778" t="s">
        <v>292</v>
      </c>
      <c r="I778" t="s">
        <v>335</v>
      </c>
      <c r="J778" s="104">
        <v>0.23614457</v>
      </c>
      <c r="K778" t="s">
        <v>396</v>
      </c>
      <c r="L778" t="s">
        <v>2194</v>
      </c>
      <c r="M778" s="204">
        <v>2.7</v>
      </c>
      <c r="N778" s="204"/>
    </row>
    <row r="779" spans="1:14">
      <c r="A779" t="s">
        <v>2205</v>
      </c>
      <c r="B779" t="s">
        <v>542</v>
      </c>
      <c r="C779" t="s">
        <v>542</v>
      </c>
      <c r="D779" t="s">
        <v>550</v>
      </c>
      <c r="E779" t="s">
        <v>112</v>
      </c>
      <c r="F779" t="s">
        <v>313</v>
      </c>
      <c r="G779" t="s">
        <v>292</v>
      </c>
      <c r="H779" t="s">
        <v>292</v>
      </c>
      <c r="I779" t="s">
        <v>335</v>
      </c>
      <c r="J779" s="104">
        <v>1.209157244</v>
      </c>
      <c r="K779" t="s">
        <v>396</v>
      </c>
      <c r="L779" t="s">
        <v>2194</v>
      </c>
      <c r="M779" s="204">
        <v>2.7</v>
      </c>
      <c r="N779" s="204"/>
    </row>
    <row r="780" spans="1:14">
      <c r="A780" t="s">
        <v>2205</v>
      </c>
      <c r="B780" t="s">
        <v>542</v>
      </c>
      <c r="C780" t="s">
        <v>542</v>
      </c>
      <c r="D780" t="s">
        <v>551</v>
      </c>
      <c r="E780" t="s">
        <v>112</v>
      </c>
      <c r="F780" t="s">
        <v>311</v>
      </c>
      <c r="G780" t="s">
        <v>292</v>
      </c>
      <c r="H780" t="s">
        <v>292</v>
      </c>
      <c r="I780" t="s">
        <v>335</v>
      </c>
      <c r="J780" s="104">
        <v>0.27683119</v>
      </c>
      <c r="K780" t="s">
        <v>396</v>
      </c>
      <c r="L780" t="s">
        <v>2194</v>
      </c>
      <c r="M780" s="204">
        <v>2.7</v>
      </c>
      <c r="N780" s="204"/>
    </row>
    <row r="781" spans="1:14">
      <c r="A781" t="s">
        <v>2205</v>
      </c>
      <c r="B781" t="s">
        <v>542</v>
      </c>
      <c r="C781" t="s">
        <v>542</v>
      </c>
      <c r="D781" t="s">
        <v>551</v>
      </c>
      <c r="E781" t="s">
        <v>112</v>
      </c>
      <c r="F781" t="s">
        <v>144</v>
      </c>
      <c r="G781" t="s">
        <v>292</v>
      </c>
      <c r="H781" t="s">
        <v>292</v>
      </c>
      <c r="I781" t="s">
        <v>335</v>
      </c>
      <c r="J781" s="104">
        <v>0.15668204999999999</v>
      </c>
      <c r="K781" t="s">
        <v>396</v>
      </c>
      <c r="L781" t="s">
        <v>2194</v>
      </c>
      <c r="M781" s="204">
        <v>2.7</v>
      </c>
      <c r="N781" s="204"/>
    </row>
    <row r="782" spans="1:14">
      <c r="A782" t="s">
        <v>2205</v>
      </c>
      <c r="B782" t="s">
        <v>542</v>
      </c>
      <c r="C782" t="s">
        <v>542</v>
      </c>
      <c r="D782" t="s">
        <v>551</v>
      </c>
      <c r="E782" t="s">
        <v>112</v>
      </c>
      <c r="F782" t="s">
        <v>147</v>
      </c>
      <c r="G782" t="s">
        <v>292</v>
      </c>
      <c r="H782" t="s">
        <v>292</v>
      </c>
      <c r="I782" t="s">
        <v>335</v>
      </c>
      <c r="J782" s="104">
        <v>9.6327546E-2</v>
      </c>
      <c r="K782" t="s">
        <v>396</v>
      </c>
      <c r="L782" t="s">
        <v>2194</v>
      </c>
      <c r="M782" s="204">
        <v>2.7</v>
      </c>
      <c r="N782" s="204"/>
    </row>
    <row r="783" spans="1:14">
      <c r="A783" t="s">
        <v>2205</v>
      </c>
      <c r="B783" t="s">
        <v>542</v>
      </c>
      <c r="C783" t="s">
        <v>542</v>
      </c>
      <c r="D783" t="s">
        <v>551</v>
      </c>
      <c r="E783" t="s">
        <v>112</v>
      </c>
      <c r="F783" t="s">
        <v>150</v>
      </c>
      <c r="G783" t="s">
        <v>292</v>
      </c>
      <c r="H783" t="s">
        <v>292</v>
      </c>
      <c r="I783" t="s">
        <v>335</v>
      </c>
      <c r="J783" s="104">
        <v>0.13323488</v>
      </c>
      <c r="K783" t="s">
        <v>396</v>
      </c>
      <c r="L783" t="s">
        <v>2194</v>
      </c>
      <c r="M783" s="204">
        <v>2.7</v>
      </c>
      <c r="N783" s="204"/>
    </row>
    <row r="784" spans="1:14">
      <c r="A784" t="s">
        <v>2205</v>
      </c>
      <c r="B784" t="s">
        <v>542</v>
      </c>
      <c r="C784" t="s">
        <v>542</v>
      </c>
      <c r="D784" t="s">
        <v>551</v>
      </c>
      <c r="E784" t="s">
        <v>112</v>
      </c>
      <c r="F784" t="s">
        <v>313</v>
      </c>
      <c r="G784" t="s">
        <v>292</v>
      </c>
      <c r="H784" t="s">
        <v>292</v>
      </c>
      <c r="I784" t="s">
        <v>335</v>
      </c>
      <c r="J784" s="104">
        <v>0.66307566600000001</v>
      </c>
      <c r="K784" t="s">
        <v>396</v>
      </c>
      <c r="L784" t="s">
        <v>2194</v>
      </c>
      <c r="M784" s="204">
        <v>2.7</v>
      </c>
      <c r="N784" s="204"/>
    </row>
    <row r="785" spans="1:14">
      <c r="A785" t="s">
        <v>2205</v>
      </c>
      <c r="B785" t="s">
        <v>542</v>
      </c>
      <c r="C785" t="s">
        <v>542</v>
      </c>
      <c r="D785" t="s">
        <v>552</v>
      </c>
      <c r="E785" t="s">
        <v>112</v>
      </c>
      <c r="F785" t="s">
        <v>311</v>
      </c>
      <c r="G785" t="s">
        <v>292</v>
      </c>
      <c r="H785" t="s">
        <v>292</v>
      </c>
      <c r="I785" t="s">
        <v>335</v>
      </c>
      <c r="J785" s="104">
        <v>0.24665680000000001</v>
      </c>
      <c r="K785" t="s">
        <v>396</v>
      </c>
      <c r="L785" t="s">
        <v>2194</v>
      </c>
      <c r="M785" s="204">
        <v>2.7</v>
      </c>
      <c r="N785" s="204"/>
    </row>
    <row r="786" spans="1:14">
      <c r="A786" t="s">
        <v>2205</v>
      </c>
      <c r="B786" t="s">
        <v>542</v>
      </c>
      <c r="C786" t="s">
        <v>542</v>
      </c>
      <c r="D786" t="s">
        <v>552</v>
      </c>
      <c r="E786" t="s">
        <v>112</v>
      </c>
      <c r="F786" t="s">
        <v>144</v>
      </c>
      <c r="G786" t="s">
        <v>292</v>
      </c>
      <c r="H786" t="s">
        <v>292</v>
      </c>
      <c r="I786" t="s">
        <v>335</v>
      </c>
      <c r="J786" s="104">
        <v>0.15165118999999999</v>
      </c>
      <c r="K786" t="s">
        <v>396</v>
      </c>
      <c r="L786" t="s">
        <v>2194</v>
      </c>
      <c r="M786" s="204">
        <v>2.7</v>
      </c>
      <c r="N786" s="204"/>
    </row>
    <row r="787" spans="1:14">
      <c r="A787" t="s">
        <v>2205</v>
      </c>
      <c r="B787" t="s">
        <v>542</v>
      </c>
      <c r="C787" t="s">
        <v>542</v>
      </c>
      <c r="D787" t="s">
        <v>552</v>
      </c>
      <c r="E787" t="s">
        <v>112</v>
      </c>
      <c r="F787" t="s">
        <v>147</v>
      </c>
      <c r="G787" t="s">
        <v>292</v>
      </c>
      <c r="H787" t="s">
        <v>292</v>
      </c>
      <c r="I787" t="s">
        <v>335</v>
      </c>
      <c r="J787" s="104">
        <v>9.6332519000000005E-2</v>
      </c>
      <c r="K787" t="s">
        <v>396</v>
      </c>
      <c r="L787" t="s">
        <v>2194</v>
      </c>
      <c r="M787" s="204">
        <v>2.7</v>
      </c>
      <c r="N787" s="204"/>
    </row>
    <row r="788" spans="1:14">
      <c r="A788" t="s">
        <v>2205</v>
      </c>
      <c r="B788" t="s">
        <v>542</v>
      </c>
      <c r="C788" t="s">
        <v>542</v>
      </c>
      <c r="D788" t="s">
        <v>552</v>
      </c>
      <c r="E788" t="s">
        <v>112</v>
      </c>
      <c r="F788" t="s">
        <v>150</v>
      </c>
      <c r="G788" t="s">
        <v>292</v>
      </c>
      <c r="H788" t="s">
        <v>292</v>
      </c>
      <c r="I788" t="s">
        <v>335</v>
      </c>
      <c r="J788" s="104">
        <v>0.13149009</v>
      </c>
      <c r="K788" t="s">
        <v>396</v>
      </c>
      <c r="L788" t="s">
        <v>2194</v>
      </c>
      <c r="M788" s="204">
        <v>2.7</v>
      </c>
      <c r="N788" s="204"/>
    </row>
    <row r="789" spans="1:14">
      <c r="A789" t="s">
        <v>2205</v>
      </c>
      <c r="B789" t="s">
        <v>542</v>
      </c>
      <c r="C789" t="s">
        <v>542</v>
      </c>
      <c r="D789" t="s">
        <v>552</v>
      </c>
      <c r="E789" t="s">
        <v>112</v>
      </c>
      <c r="F789" t="s">
        <v>313</v>
      </c>
      <c r="G789" t="s">
        <v>292</v>
      </c>
      <c r="H789" t="s">
        <v>292</v>
      </c>
      <c r="I789" t="s">
        <v>335</v>
      </c>
      <c r="J789" s="104">
        <v>0.62613059900000001</v>
      </c>
      <c r="K789" t="s">
        <v>396</v>
      </c>
      <c r="L789" t="s">
        <v>2194</v>
      </c>
      <c r="M789" s="204">
        <v>2.7</v>
      </c>
      <c r="N789" s="204"/>
    </row>
    <row r="790" spans="1:14">
      <c r="A790" t="s">
        <v>2205</v>
      </c>
      <c r="B790" t="s">
        <v>542</v>
      </c>
      <c r="C790" t="s">
        <v>542</v>
      </c>
      <c r="D790" t="s">
        <v>553</v>
      </c>
      <c r="E790" t="s">
        <v>112</v>
      </c>
      <c r="F790" t="s">
        <v>311</v>
      </c>
      <c r="G790" t="s">
        <v>292</v>
      </c>
      <c r="H790" t="s">
        <v>292</v>
      </c>
      <c r="I790" t="s">
        <v>335</v>
      </c>
      <c r="J790" s="104">
        <v>2.0502598000000001</v>
      </c>
      <c r="K790" t="s">
        <v>396</v>
      </c>
      <c r="L790" t="s">
        <v>2194</v>
      </c>
      <c r="M790" s="204">
        <v>2.7</v>
      </c>
      <c r="N790" s="204"/>
    </row>
    <row r="791" spans="1:14">
      <c r="A791" t="s">
        <v>2205</v>
      </c>
      <c r="B791" t="s">
        <v>542</v>
      </c>
      <c r="C791" t="s">
        <v>542</v>
      </c>
      <c r="D791" t="s">
        <v>553</v>
      </c>
      <c r="E791" t="s">
        <v>112</v>
      </c>
      <c r="F791" t="s">
        <v>144</v>
      </c>
      <c r="G791" t="s">
        <v>292</v>
      </c>
      <c r="H791" t="s">
        <v>292</v>
      </c>
      <c r="I791" t="s">
        <v>335</v>
      </c>
      <c r="J791" s="104">
        <v>0.22216514000000001</v>
      </c>
      <c r="K791" t="s">
        <v>396</v>
      </c>
      <c r="L791" t="s">
        <v>2194</v>
      </c>
      <c r="M791" s="204">
        <v>2.7</v>
      </c>
      <c r="N791" s="204"/>
    </row>
    <row r="792" spans="1:14">
      <c r="A792" t="s">
        <v>2205</v>
      </c>
      <c r="B792" t="s">
        <v>542</v>
      </c>
      <c r="C792" t="s">
        <v>542</v>
      </c>
      <c r="D792" t="s">
        <v>553</v>
      </c>
      <c r="E792" t="s">
        <v>112</v>
      </c>
      <c r="F792" t="s">
        <v>147</v>
      </c>
      <c r="G792" t="s">
        <v>292</v>
      </c>
      <c r="H792" t="s">
        <v>292</v>
      </c>
      <c r="I792" t="s">
        <v>335</v>
      </c>
      <c r="J792" s="104">
        <v>0.28593088999999999</v>
      </c>
      <c r="K792" t="s">
        <v>396</v>
      </c>
      <c r="L792" t="s">
        <v>2194</v>
      </c>
      <c r="M792" s="204">
        <v>2.7</v>
      </c>
      <c r="N792" s="204"/>
    </row>
    <row r="793" spans="1:14">
      <c r="A793" t="s">
        <v>2205</v>
      </c>
      <c r="B793" t="s">
        <v>542</v>
      </c>
      <c r="C793" t="s">
        <v>542</v>
      </c>
      <c r="D793" t="s">
        <v>553</v>
      </c>
      <c r="E793" t="s">
        <v>112</v>
      </c>
      <c r="F793" t="s">
        <v>150</v>
      </c>
      <c r="G793" t="s">
        <v>292</v>
      </c>
      <c r="H793" t="s">
        <v>292</v>
      </c>
      <c r="I793" t="s">
        <v>335</v>
      </c>
      <c r="J793" s="104">
        <v>0.12473534999999999</v>
      </c>
      <c r="K793" t="s">
        <v>396</v>
      </c>
      <c r="L793" t="s">
        <v>2194</v>
      </c>
      <c r="M793" s="204">
        <v>2.7</v>
      </c>
      <c r="N793" s="204"/>
    </row>
    <row r="794" spans="1:14">
      <c r="A794" t="s">
        <v>2205</v>
      </c>
      <c r="B794" t="s">
        <v>542</v>
      </c>
      <c r="C794" t="s">
        <v>542</v>
      </c>
      <c r="D794" t="s">
        <v>553</v>
      </c>
      <c r="E794" t="s">
        <v>112</v>
      </c>
      <c r="F794" t="s">
        <v>313</v>
      </c>
      <c r="G794" t="s">
        <v>292</v>
      </c>
      <c r="H794" t="s">
        <v>292</v>
      </c>
      <c r="I794" t="s">
        <v>335</v>
      </c>
      <c r="J794" s="104">
        <v>2.6830911799999999</v>
      </c>
      <c r="K794" t="s">
        <v>396</v>
      </c>
      <c r="L794" t="s">
        <v>2194</v>
      </c>
      <c r="M794" s="204">
        <v>2.7</v>
      </c>
      <c r="N794" s="204"/>
    </row>
    <row r="795" spans="1:14">
      <c r="A795" t="s">
        <v>2205</v>
      </c>
      <c r="B795" t="s">
        <v>542</v>
      </c>
      <c r="C795" t="s">
        <v>542</v>
      </c>
      <c r="D795" t="s">
        <v>554</v>
      </c>
      <c r="E795" t="s">
        <v>112</v>
      </c>
      <c r="F795" t="s">
        <v>311</v>
      </c>
      <c r="G795" t="s">
        <v>292</v>
      </c>
      <c r="H795" t="s">
        <v>292</v>
      </c>
      <c r="I795" t="s">
        <v>335</v>
      </c>
      <c r="J795" s="104">
        <v>1.6911643999999999</v>
      </c>
      <c r="K795" t="s">
        <v>396</v>
      </c>
      <c r="L795" t="s">
        <v>2194</v>
      </c>
      <c r="M795" s="204">
        <v>2.7</v>
      </c>
      <c r="N795" s="204"/>
    </row>
    <row r="796" spans="1:14">
      <c r="A796" t="s">
        <v>2205</v>
      </c>
      <c r="B796" t="s">
        <v>542</v>
      </c>
      <c r="C796" t="s">
        <v>542</v>
      </c>
      <c r="D796" t="s">
        <v>554</v>
      </c>
      <c r="E796" t="s">
        <v>112</v>
      </c>
      <c r="F796" t="s">
        <v>144</v>
      </c>
      <c r="G796" t="s">
        <v>292</v>
      </c>
      <c r="H796" t="s">
        <v>292</v>
      </c>
      <c r="I796" t="s">
        <v>335</v>
      </c>
      <c r="J796" s="104">
        <v>0.20281718000000001</v>
      </c>
      <c r="K796" t="s">
        <v>396</v>
      </c>
      <c r="L796" t="s">
        <v>2194</v>
      </c>
      <c r="M796" s="204">
        <v>2.7</v>
      </c>
      <c r="N796" s="204"/>
    </row>
    <row r="797" spans="1:14">
      <c r="A797" t="s">
        <v>2205</v>
      </c>
      <c r="B797" t="s">
        <v>542</v>
      </c>
      <c r="C797" t="s">
        <v>542</v>
      </c>
      <c r="D797" t="s">
        <v>554</v>
      </c>
      <c r="E797" t="s">
        <v>112</v>
      </c>
      <c r="F797" t="s">
        <v>147</v>
      </c>
      <c r="G797" t="s">
        <v>292</v>
      </c>
      <c r="H797" t="s">
        <v>292</v>
      </c>
      <c r="I797" t="s">
        <v>335</v>
      </c>
      <c r="J797" s="104">
        <v>0.28593960000000002</v>
      </c>
      <c r="K797" t="s">
        <v>396</v>
      </c>
      <c r="L797" t="s">
        <v>2194</v>
      </c>
      <c r="M797" s="204">
        <v>2.7</v>
      </c>
      <c r="N797" s="204"/>
    </row>
    <row r="798" spans="1:14">
      <c r="A798" t="s">
        <v>2205</v>
      </c>
      <c r="B798" t="s">
        <v>542</v>
      </c>
      <c r="C798" t="s">
        <v>542</v>
      </c>
      <c r="D798" t="s">
        <v>554</v>
      </c>
      <c r="E798" t="s">
        <v>112</v>
      </c>
      <c r="F798" t="s">
        <v>150</v>
      </c>
      <c r="G798" t="s">
        <v>292</v>
      </c>
      <c r="H798" t="s">
        <v>292</v>
      </c>
      <c r="I798" t="s">
        <v>335</v>
      </c>
      <c r="J798" s="104">
        <v>0.12671246999999999</v>
      </c>
      <c r="K798" t="s">
        <v>396</v>
      </c>
      <c r="L798" t="s">
        <v>2194</v>
      </c>
      <c r="M798" s="204">
        <v>2.7</v>
      </c>
      <c r="N798" s="204"/>
    </row>
    <row r="799" spans="1:14">
      <c r="A799" t="s">
        <v>2205</v>
      </c>
      <c r="B799" t="s">
        <v>542</v>
      </c>
      <c r="C799" t="s">
        <v>542</v>
      </c>
      <c r="D799" t="s">
        <v>554</v>
      </c>
      <c r="E799" t="s">
        <v>112</v>
      </c>
      <c r="F799" t="s">
        <v>313</v>
      </c>
      <c r="G799" t="s">
        <v>292</v>
      </c>
      <c r="H799" t="s">
        <v>292</v>
      </c>
      <c r="I799" t="s">
        <v>335</v>
      </c>
      <c r="J799" s="104">
        <v>2.3066336500000002</v>
      </c>
      <c r="K799" t="s">
        <v>396</v>
      </c>
      <c r="L799" t="s">
        <v>2194</v>
      </c>
      <c r="M799" s="204">
        <v>2.7</v>
      </c>
      <c r="N799" s="204"/>
    </row>
    <row r="800" spans="1:14">
      <c r="A800" t="s">
        <v>2205</v>
      </c>
      <c r="B800" t="s">
        <v>542</v>
      </c>
      <c r="C800" t="s">
        <v>542</v>
      </c>
      <c r="D800" t="s">
        <v>555</v>
      </c>
      <c r="E800" t="s">
        <v>112</v>
      </c>
      <c r="F800" t="s">
        <v>311</v>
      </c>
      <c r="G800" t="s">
        <v>292</v>
      </c>
      <c r="H800" t="s">
        <v>292</v>
      </c>
      <c r="I800" t="s">
        <v>335</v>
      </c>
      <c r="J800" s="104">
        <v>0.27683119</v>
      </c>
      <c r="K800" t="s">
        <v>396</v>
      </c>
      <c r="L800" t="s">
        <v>2194</v>
      </c>
      <c r="M800" s="204">
        <v>2.7</v>
      </c>
      <c r="N800" s="204"/>
    </row>
    <row r="801" spans="1:14">
      <c r="A801" t="s">
        <v>2205</v>
      </c>
      <c r="B801" t="s">
        <v>542</v>
      </c>
      <c r="C801" t="s">
        <v>542</v>
      </c>
      <c r="D801" t="s">
        <v>555</v>
      </c>
      <c r="E801" t="s">
        <v>112</v>
      </c>
      <c r="F801" t="s">
        <v>144</v>
      </c>
      <c r="G801" t="s">
        <v>292</v>
      </c>
      <c r="H801" t="s">
        <v>292</v>
      </c>
      <c r="I801" t="s">
        <v>335</v>
      </c>
      <c r="J801" s="104">
        <v>0.15668204999999999</v>
      </c>
      <c r="K801" t="s">
        <v>396</v>
      </c>
      <c r="L801" t="s">
        <v>2194</v>
      </c>
      <c r="M801" s="204">
        <v>2.7</v>
      </c>
      <c r="N801" s="204"/>
    </row>
    <row r="802" spans="1:14">
      <c r="A802" t="s">
        <v>2205</v>
      </c>
      <c r="B802" t="s">
        <v>542</v>
      </c>
      <c r="C802" t="s">
        <v>542</v>
      </c>
      <c r="D802" t="s">
        <v>555</v>
      </c>
      <c r="E802" t="s">
        <v>112</v>
      </c>
      <c r="F802" t="s">
        <v>147</v>
      </c>
      <c r="G802" t="s">
        <v>292</v>
      </c>
      <c r="H802" t="s">
        <v>292</v>
      </c>
      <c r="I802" t="s">
        <v>335</v>
      </c>
      <c r="J802" s="104">
        <v>9.6327546E-2</v>
      </c>
      <c r="K802" t="s">
        <v>396</v>
      </c>
      <c r="L802" t="s">
        <v>2194</v>
      </c>
      <c r="M802" s="204">
        <v>2.7</v>
      </c>
      <c r="N802" s="204"/>
    </row>
    <row r="803" spans="1:14">
      <c r="A803" t="s">
        <v>2205</v>
      </c>
      <c r="B803" t="s">
        <v>542</v>
      </c>
      <c r="C803" t="s">
        <v>542</v>
      </c>
      <c r="D803" t="s">
        <v>555</v>
      </c>
      <c r="E803" t="s">
        <v>112</v>
      </c>
      <c r="F803" t="s">
        <v>150</v>
      </c>
      <c r="G803" t="s">
        <v>292</v>
      </c>
      <c r="H803" t="s">
        <v>292</v>
      </c>
      <c r="I803" t="s">
        <v>335</v>
      </c>
      <c r="J803" s="104">
        <v>0.13323488</v>
      </c>
      <c r="K803" t="s">
        <v>396</v>
      </c>
      <c r="L803" t="s">
        <v>2194</v>
      </c>
      <c r="M803" s="204">
        <v>2.7</v>
      </c>
      <c r="N803" s="204"/>
    </row>
    <row r="804" spans="1:14">
      <c r="A804" t="s">
        <v>2205</v>
      </c>
      <c r="B804" t="s">
        <v>542</v>
      </c>
      <c r="C804" t="s">
        <v>542</v>
      </c>
      <c r="D804" t="s">
        <v>555</v>
      </c>
      <c r="E804" t="s">
        <v>112</v>
      </c>
      <c r="F804" t="s">
        <v>313</v>
      </c>
      <c r="G804" t="s">
        <v>292</v>
      </c>
      <c r="H804" t="s">
        <v>292</v>
      </c>
      <c r="I804" t="s">
        <v>335</v>
      </c>
      <c r="J804" s="104">
        <v>0.66307566600000001</v>
      </c>
      <c r="K804" t="s">
        <v>396</v>
      </c>
      <c r="L804" t="s">
        <v>2194</v>
      </c>
      <c r="M804" s="204">
        <v>2.7</v>
      </c>
      <c r="N804" s="204"/>
    </row>
    <row r="805" spans="1:14">
      <c r="A805" t="s">
        <v>2205</v>
      </c>
      <c r="B805" t="s">
        <v>542</v>
      </c>
      <c r="C805" t="s">
        <v>542</v>
      </c>
      <c r="D805" t="s">
        <v>556</v>
      </c>
      <c r="E805" t="s">
        <v>112</v>
      </c>
      <c r="F805" t="s">
        <v>311</v>
      </c>
      <c r="G805" t="s">
        <v>292</v>
      </c>
      <c r="H805" t="s">
        <v>292</v>
      </c>
      <c r="I805" t="s">
        <v>335</v>
      </c>
      <c r="J805" s="104">
        <v>0.24665680000000001</v>
      </c>
      <c r="K805" t="s">
        <v>396</v>
      </c>
      <c r="L805" t="s">
        <v>2194</v>
      </c>
      <c r="M805" s="204">
        <v>2.7</v>
      </c>
      <c r="N805" s="204"/>
    </row>
    <row r="806" spans="1:14">
      <c r="A806" t="s">
        <v>2205</v>
      </c>
      <c r="B806" t="s">
        <v>542</v>
      </c>
      <c r="C806" t="s">
        <v>542</v>
      </c>
      <c r="D806" t="s">
        <v>556</v>
      </c>
      <c r="E806" t="s">
        <v>112</v>
      </c>
      <c r="F806" t="s">
        <v>144</v>
      </c>
      <c r="G806" t="s">
        <v>292</v>
      </c>
      <c r="H806" t="s">
        <v>292</v>
      </c>
      <c r="I806" t="s">
        <v>335</v>
      </c>
      <c r="J806" s="104">
        <v>0.15165118999999999</v>
      </c>
      <c r="K806" t="s">
        <v>396</v>
      </c>
      <c r="L806" t="s">
        <v>2194</v>
      </c>
      <c r="M806" s="204">
        <v>2.7</v>
      </c>
      <c r="N806" s="204"/>
    </row>
    <row r="807" spans="1:14">
      <c r="A807" t="s">
        <v>2205</v>
      </c>
      <c r="B807" t="s">
        <v>542</v>
      </c>
      <c r="C807" t="s">
        <v>542</v>
      </c>
      <c r="D807" t="s">
        <v>556</v>
      </c>
      <c r="E807" t="s">
        <v>112</v>
      </c>
      <c r="F807" t="s">
        <v>147</v>
      </c>
      <c r="G807" t="s">
        <v>292</v>
      </c>
      <c r="H807" t="s">
        <v>292</v>
      </c>
      <c r="I807" t="s">
        <v>335</v>
      </c>
      <c r="J807" s="104">
        <v>9.6332519000000005E-2</v>
      </c>
      <c r="K807" t="s">
        <v>396</v>
      </c>
      <c r="L807" t="s">
        <v>2194</v>
      </c>
      <c r="M807" s="204">
        <v>2.7</v>
      </c>
      <c r="N807" s="204"/>
    </row>
    <row r="808" spans="1:14">
      <c r="A808" t="s">
        <v>2205</v>
      </c>
      <c r="B808" t="s">
        <v>542</v>
      </c>
      <c r="C808" t="s">
        <v>542</v>
      </c>
      <c r="D808" t="s">
        <v>556</v>
      </c>
      <c r="E808" t="s">
        <v>112</v>
      </c>
      <c r="F808" t="s">
        <v>150</v>
      </c>
      <c r="G808" t="s">
        <v>292</v>
      </c>
      <c r="H808" t="s">
        <v>292</v>
      </c>
      <c r="I808" t="s">
        <v>335</v>
      </c>
      <c r="J808" s="104">
        <v>0.13149009</v>
      </c>
      <c r="K808" t="s">
        <v>396</v>
      </c>
      <c r="L808" t="s">
        <v>2194</v>
      </c>
      <c r="M808" s="204">
        <v>2.7</v>
      </c>
      <c r="N808" s="204"/>
    </row>
    <row r="809" spans="1:14">
      <c r="A809" t="s">
        <v>2205</v>
      </c>
      <c r="B809" t="s">
        <v>542</v>
      </c>
      <c r="C809" t="s">
        <v>542</v>
      </c>
      <c r="D809" t="s">
        <v>556</v>
      </c>
      <c r="E809" t="s">
        <v>112</v>
      </c>
      <c r="F809" t="s">
        <v>313</v>
      </c>
      <c r="G809" t="s">
        <v>292</v>
      </c>
      <c r="H809" t="s">
        <v>292</v>
      </c>
      <c r="I809" t="s">
        <v>335</v>
      </c>
      <c r="J809" s="104">
        <v>0.62613059900000001</v>
      </c>
      <c r="K809" t="s">
        <v>396</v>
      </c>
      <c r="L809" t="s">
        <v>2194</v>
      </c>
      <c r="M809" s="204">
        <v>2.7</v>
      </c>
      <c r="N809" s="204"/>
    </row>
    <row r="810" spans="1:14">
      <c r="A810" t="s">
        <v>2205</v>
      </c>
      <c r="B810" t="s">
        <v>542</v>
      </c>
      <c r="C810" t="s">
        <v>542</v>
      </c>
      <c r="D810" t="s">
        <v>557</v>
      </c>
      <c r="E810" t="s">
        <v>112</v>
      </c>
      <c r="F810" t="s">
        <v>311</v>
      </c>
      <c r="G810" t="s">
        <v>292</v>
      </c>
      <c r="H810" t="s">
        <v>292</v>
      </c>
      <c r="I810" t="s">
        <v>335</v>
      </c>
      <c r="J810" s="104">
        <v>0.24665680000000001</v>
      </c>
      <c r="K810" t="s">
        <v>396</v>
      </c>
      <c r="L810" t="s">
        <v>2194</v>
      </c>
      <c r="M810" s="204">
        <v>2.7</v>
      </c>
      <c r="N810" s="204"/>
    </row>
    <row r="811" spans="1:14">
      <c r="A811" t="s">
        <v>2205</v>
      </c>
      <c r="B811" t="s">
        <v>542</v>
      </c>
      <c r="C811" t="s">
        <v>542</v>
      </c>
      <c r="D811" t="s">
        <v>557</v>
      </c>
      <c r="E811" t="s">
        <v>112</v>
      </c>
      <c r="F811" t="s">
        <v>144</v>
      </c>
      <c r="G811" t="s">
        <v>292</v>
      </c>
      <c r="H811" t="s">
        <v>292</v>
      </c>
      <c r="I811" t="s">
        <v>335</v>
      </c>
      <c r="J811" s="104">
        <v>0.15165118999999999</v>
      </c>
      <c r="K811" t="s">
        <v>396</v>
      </c>
      <c r="L811" t="s">
        <v>2194</v>
      </c>
      <c r="M811" s="204">
        <v>2.7</v>
      </c>
      <c r="N811" s="204"/>
    </row>
    <row r="812" spans="1:14">
      <c r="A812" t="s">
        <v>2205</v>
      </c>
      <c r="B812" t="s">
        <v>542</v>
      </c>
      <c r="C812" t="s">
        <v>542</v>
      </c>
      <c r="D812" t="s">
        <v>557</v>
      </c>
      <c r="E812" t="s">
        <v>112</v>
      </c>
      <c r="F812" t="s">
        <v>147</v>
      </c>
      <c r="G812" t="s">
        <v>292</v>
      </c>
      <c r="H812" t="s">
        <v>292</v>
      </c>
      <c r="I812" t="s">
        <v>335</v>
      </c>
      <c r="J812" s="104">
        <v>9.6332519000000005E-2</v>
      </c>
      <c r="K812" t="s">
        <v>396</v>
      </c>
      <c r="L812" t="s">
        <v>2194</v>
      </c>
      <c r="M812" s="204">
        <v>2.7</v>
      </c>
      <c r="N812" s="204"/>
    </row>
    <row r="813" spans="1:14">
      <c r="A813" t="s">
        <v>2205</v>
      </c>
      <c r="B813" t="s">
        <v>542</v>
      </c>
      <c r="C813" t="s">
        <v>542</v>
      </c>
      <c r="D813" t="s">
        <v>557</v>
      </c>
      <c r="E813" t="s">
        <v>112</v>
      </c>
      <c r="F813" t="s">
        <v>150</v>
      </c>
      <c r="G813" t="s">
        <v>292</v>
      </c>
      <c r="H813" t="s">
        <v>292</v>
      </c>
      <c r="I813" t="s">
        <v>335</v>
      </c>
      <c r="J813" s="104">
        <v>0.13149009</v>
      </c>
      <c r="K813" t="s">
        <v>396</v>
      </c>
      <c r="L813" t="s">
        <v>2194</v>
      </c>
      <c r="M813" s="204">
        <v>2.7</v>
      </c>
      <c r="N813" s="204"/>
    </row>
    <row r="814" spans="1:14">
      <c r="A814" t="s">
        <v>2205</v>
      </c>
      <c r="B814" t="s">
        <v>542</v>
      </c>
      <c r="C814" t="s">
        <v>542</v>
      </c>
      <c r="D814" t="s">
        <v>557</v>
      </c>
      <c r="E814" t="s">
        <v>112</v>
      </c>
      <c r="F814" t="s">
        <v>313</v>
      </c>
      <c r="G814" t="s">
        <v>292</v>
      </c>
      <c r="H814" t="s">
        <v>292</v>
      </c>
      <c r="I814" t="s">
        <v>335</v>
      </c>
      <c r="J814" s="104">
        <v>0.62613059900000001</v>
      </c>
      <c r="K814" t="s">
        <v>396</v>
      </c>
      <c r="L814" t="s">
        <v>2194</v>
      </c>
      <c r="M814" s="204">
        <v>2.7</v>
      </c>
      <c r="N814" s="204"/>
    </row>
    <row r="815" spans="1:14">
      <c r="A815" t="s">
        <v>2205</v>
      </c>
      <c r="B815" t="s">
        <v>542</v>
      </c>
      <c r="C815" t="s">
        <v>542</v>
      </c>
      <c r="D815" t="s">
        <v>558</v>
      </c>
      <c r="E815" t="s">
        <v>112</v>
      </c>
      <c r="F815" t="s">
        <v>311</v>
      </c>
      <c r="G815" t="s">
        <v>292</v>
      </c>
      <c r="H815" t="s">
        <v>292</v>
      </c>
      <c r="I815" t="s">
        <v>335</v>
      </c>
      <c r="J815" s="104">
        <v>0.68817598999999996</v>
      </c>
      <c r="K815" t="s">
        <v>396</v>
      </c>
      <c r="L815" t="s">
        <v>2194</v>
      </c>
      <c r="M815" s="204">
        <v>2.7</v>
      </c>
      <c r="N815" s="204"/>
    </row>
    <row r="816" spans="1:14">
      <c r="A816" t="s">
        <v>2205</v>
      </c>
      <c r="B816" t="s">
        <v>542</v>
      </c>
      <c r="C816" t="s">
        <v>542</v>
      </c>
      <c r="D816" t="s">
        <v>558</v>
      </c>
      <c r="E816" t="s">
        <v>112</v>
      </c>
      <c r="F816" t="s">
        <v>144</v>
      </c>
      <c r="G816" t="s">
        <v>292</v>
      </c>
      <c r="H816" t="s">
        <v>292</v>
      </c>
      <c r="I816" t="s">
        <v>335</v>
      </c>
      <c r="J816" s="104">
        <v>0.18056787999999999</v>
      </c>
      <c r="K816" t="s">
        <v>396</v>
      </c>
      <c r="L816" t="s">
        <v>2194</v>
      </c>
      <c r="M816" s="204">
        <v>2.7</v>
      </c>
      <c r="N816" s="204"/>
    </row>
    <row r="817" spans="1:14">
      <c r="A817" t="s">
        <v>2205</v>
      </c>
      <c r="B817" t="s">
        <v>542</v>
      </c>
      <c r="C817" t="s">
        <v>542</v>
      </c>
      <c r="D817" t="s">
        <v>558</v>
      </c>
      <c r="E817" t="s">
        <v>112</v>
      </c>
      <c r="F817" t="s">
        <v>147</v>
      </c>
      <c r="G817" t="s">
        <v>292</v>
      </c>
      <c r="H817" t="s">
        <v>292</v>
      </c>
      <c r="I817" t="s">
        <v>335</v>
      </c>
      <c r="J817" s="104">
        <v>0.30180031000000002</v>
      </c>
      <c r="K817" t="s">
        <v>396</v>
      </c>
      <c r="L817" t="s">
        <v>2194</v>
      </c>
      <c r="M817" s="204">
        <v>2.7</v>
      </c>
      <c r="N817" s="204"/>
    </row>
    <row r="818" spans="1:14">
      <c r="A818" t="s">
        <v>2205</v>
      </c>
      <c r="B818" t="s">
        <v>542</v>
      </c>
      <c r="C818" t="s">
        <v>542</v>
      </c>
      <c r="D818" t="s">
        <v>558</v>
      </c>
      <c r="E818" t="s">
        <v>112</v>
      </c>
      <c r="F818" t="s">
        <v>150</v>
      </c>
      <c r="G818" t="s">
        <v>292</v>
      </c>
      <c r="H818" t="s">
        <v>292</v>
      </c>
      <c r="I818" t="s">
        <v>335</v>
      </c>
      <c r="J818" s="104">
        <v>0.12558105</v>
      </c>
      <c r="K818" t="s">
        <v>396</v>
      </c>
      <c r="L818" t="s">
        <v>2194</v>
      </c>
      <c r="M818" s="204">
        <v>2.7</v>
      </c>
      <c r="N818" s="204"/>
    </row>
    <row r="819" spans="1:14">
      <c r="A819" t="s">
        <v>2205</v>
      </c>
      <c r="B819" t="s">
        <v>542</v>
      </c>
      <c r="C819" t="s">
        <v>542</v>
      </c>
      <c r="D819" t="s">
        <v>558</v>
      </c>
      <c r="E819" t="s">
        <v>112</v>
      </c>
      <c r="F819" t="s">
        <v>313</v>
      </c>
      <c r="G819" t="s">
        <v>292</v>
      </c>
      <c r="H819" t="s">
        <v>292</v>
      </c>
      <c r="I819" t="s">
        <v>335</v>
      </c>
      <c r="J819" s="104">
        <v>1.2961252299999999</v>
      </c>
      <c r="K819" t="s">
        <v>396</v>
      </c>
      <c r="L819" t="s">
        <v>2194</v>
      </c>
      <c r="M819" s="204">
        <v>2.7</v>
      </c>
      <c r="N819" s="204"/>
    </row>
    <row r="820" spans="1:14">
      <c r="A820" t="s">
        <v>2205</v>
      </c>
      <c r="B820" t="s">
        <v>542</v>
      </c>
      <c r="C820" t="s">
        <v>542</v>
      </c>
      <c r="D820" t="s">
        <v>559</v>
      </c>
      <c r="E820" t="s">
        <v>112</v>
      </c>
      <c r="F820" t="s">
        <v>311</v>
      </c>
      <c r="G820" t="s">
        <v>292</v>
      </c>
      <c r="H820" t="s">
        <v>292</v>
      </c>
      <c r="I820" t="s">
        <v>335</v>
      </c>
      <c r="J820" s="104">
        <v>0.49862013999999999</v>
      </c>
      <c r="K820" t="s">
        <v>396</v>
      </c>
      <c r="L820" t="s">
        <v>2194</v>
      </c>
      <c r="M820" s="204">
        <v>2.7</v>
      </c>
      <c r="N820" s="204"/>
    </row>
    <row r="821" spans="1:14">
      <c r="A821" t="s">
        <v>2205</v>
      </c>
      <c r="B821" t="s">
        <v>542</v>
      </c>
      <c r="C821" t="s">
        <v>542</v>
      </c>
      <c r="D821" t="s">
        <v>559</v>
      </c>
      <c r="E821" t="s">
        <v>112</v>
      </c>
      <c r="F821" t="s">
        <v>144</v>
      </c>
      <c r="G821" t="s">
        <v>292</v>
      </c>
      <c r="H821" t="s">
        <v>292</v>
      </c>
      <c r="I821" t="s">
        <v>335</v>
      </c>
      <c r="J821" s="104">
        <v>0.16785431000000001</v>
      </c>
      <c r="K821" t="s">
        <v>396</v>
      </c>
      <c r="L821" t="s">
        <v>2194</v>
      </c>
      <c r="M821" s="204">
        <v>2.7</v>
      </c>
      <c r="N821" s="204"/>
    </row>
    <row r="822" spans="1:14">
      <c r="A822" t="s">
        <v>2205</v>
      </c>
      <c r="B822" t="s">
        <v>542</v>
      </c>
      <c r="C822" t="s">
        <v>542</v>
      </c>
      <c r="D822" t="s">
        <v>559</v>
      </c>
      <c r="E822" t="s">
        <v>112</v>
      </c>
      <c r="F822" t="s">
        <v>147</v>
      </c>
      <c r="G822" t="s">
        <v>292</v>
      </c>
      <c r="H822" t="s">
        <v>292</v>
      </c>
      <c r="I822" t="s">
        <v>335</v>
      </c>
      <c r="J822" s="104">
        <v>0.28593421000000002</v>
      </c>
      <c r="K822" t="s">
        <v>396</v>
      </c>
      <c r="L822" t="s">
        <v>2194</v>
      </c>
      <c r="M822" s="204">
        <v>2.7</v>
      </c>
      <c r="N822" s="204"/>
    </row>
    <row r="823" spans="1:14">
      <c r="A823" t="s">
        <v>2205</v>
      </c>
      <c r="B823" t="s">
        <v>542</v>
      </c>
      <c r="C823" t="s">
        <v>542</v>
      </c>
      <c r="D823" t="s">
        <v>559</v>
      </c>
      <c r="E823" t="s">
        <v>112</v>
      </c>
      <c r="F823" t="s">
        <v>150</v>
      </c>
      <c r="G823" t="s">
        <v>292</v>
      </c>
      <c r="H823" t="s">
        <v>292</v>
      </c>
      <c r="I823" t="s">
        <v>335</v>
      </c>
      <c r="J823" s="104">
        <v>0.12636889000000001</v>
      </c>
      <c r="K823" t="s">
        <v>396</v>
      </c>
      <c r="L823" t="s">
        <v>2194</v>
      </c>
      <c r="M823" s="204">
        <v>2.7</v>
      </c>
      <c r="N823" s="204"/>
    </row>
    <row r="824" spans="1:14">
      <c r="A824" t="s">
        <v>2205</v>
      </c>
      <c r="B824" t="s">
        <v>542</v>
      </c>
      <c r="C824" t="s">
        <v>542</v>
      </c>
      <c r="D824" t="s">
        <v>559</v>
      </c>
      <c r="E824" t="s">
        <v>112</v>
      </c>
      <c r="F824" t="s">
        <v>313</v>
      </c>
      <c r="G824" t="s">
        <v>292</v>
      </c>
      <c r="H824" t="s">
        <v>292</v>
      </c>
      <c r="I824" t="s">
        <v>335</v>
      </c>
      <c r="J824" s="104">
        <v>1.0787775500000001</v>
      </c>
      <c r="K824" t="s">
        <v>396</v>
      </c>
      <c r="L824" t="s">
        <v>2194</v>
      </c>
      <c r="M824" s="204">
        <v>2.7</v>
      </c>
      <c r="N824" s="204"/>
    </row>
    <row r="825" spans="1:14">
      <c r="A825" t="s">
        <v>2205</v>
      </c>
      <c r="B825" t="s">
        <v>542</v>
      </c>
      <c r="C825" t="s">
        <v>542</v>
      </c>
      <c r="D825" t="s">
        <v>560</v>
      </c>
      <c r="E825" t="s">
        <v>112</v>
      </c>
      <c r="F825" t="s">
        <v>311</v>
      </c>
      <c r="G825" t="s">
        <v>292</v>
      </c>
      <c r="H825" t="s">
        <v>292</v>
      </c>
      <c r="I825" t="s">
        <v>335</v>
      </c>
      <c r="J825" s="104">
        <v>0.28256389999999998</v>
      </c>
      <c r="K825" t="s">
        <v>396</v>
      </c>
      <c r="L825" t="s">
        <v>2194</v>
      </c>
      <c r="M825" s="204">
        <v>2.7</v>
      </c>
      <c r="N825" s="204"/>
    </row>
    <row r="826" spans="1:14">
      <c r="A826" t="s">
        <v>2205</v>
      </c>
      <c r="B826" t="s">
        <v>542</v>
      </c>
      <c r="C826" t="s">
        <v>542</v>
      </c>
      <c r="D826" t="s">
        <v>560</v>
      </c>
      <c r="E826" t="s">
        <v>112</v>
      </c>
      <c r="F826" t="s">
        <v>144</v>
      </c>
      <c r="G826" t="s">
        <v>292</v>
      </c>
      <c r="H826" t="s">
        <v>292</v>
      </c>
      <c r="I826" t="s">
        <v>335</v>
      </c>
      <c r="J826" s="104">
        <v>0.16222088000000001</v>
      </c>
      <c r="K826" t="s">
        <v>396</v>
      </c>
      <c r="L826" t="s">
        <v>2194</v>
      </c>
      <c r="M826" s="204">
        <v>2.7</v>
      </c>
      <c r="N826" s="204"/>
    </row>
    <row r="827" spans="1:14">
      <c r="A827" t="s">
        <v>2205</v>
      </c>
      <c r="B827" t="s">
        <v>542</v>
      </c>
      <c r="C827" t="s">
        <v>542</v>
      </c>
      <c r="D827" t="s">
        <v>560</v>
      </c>
      <c r="E827" t="s">
        <v>112</v>
      </c>
      <c r="F827" t="s">
        <v>147</v>
      </c>
      <c r="G827" t="s">
        <v>292</v>
      </c>
      <c r="H827" t="s">
        <v>292</v>
      </c>
      <c r="I827" t="s">
        <v>335</v>
      </c>
      <c r="J827" s="104">
        <v>0.28594871999999999</v>
      </c>
      <c r="K827" t="s">
        <v>396</v>
      </c>
      <c r="L827" t="s">
        <v>2194</v>
      </c>
      <c r="M827" s="204">
        <v>2.7</v>
      </c>
      <c r="N827" s="204"/>
    </row>
    <row r="828" spans="1:14">
      <c r="A828" t="s">
        <v>2205</v>
      </c>
      <c r="B828" t="s">
        <v>542</v>
      </c>
      <c r="C828" t="s">
        <v>542</v>
      </c>
      <c r="D828" t="s">
        <v>560</v>
      </c>
      <c r="E828" t="s">
        <v>112</v>
      </c>
      <c r="F828" t="s">
        <v>150</v>
      </c>
      <c r="G828" t="s">
        <v>292</v>
      </c>
      <c r="H828" t="s">
        <v>292</v>
      </c>
      <c r="I828" t="s">
        <v>335</v>
      </c>
      <c r="J828" s="104">
        <v>0.12727363999999999</v>
      </c>
      <c r="K828" t="s">
        <v>396</v>
      </c>
      <c r="L828" t="s">
        <v>2194</v>
      </c>
      <c r="M828" s="204">
        <v>2.7</v>
      </c>
      <c r="N828" s="204"/>
    </row>
    <row r="829" spans="1:14">
      <c r="A829" t="s">
        <v>2205</v>
      </c>
      <c r="B829" t="s">
        <v>542</v>
      </c>
      <c r="C829" t="s">
        <v>542</v>
      </c>
      <c r="D829" t="s">
        <v>560</v>
      </c>
      <c r="E829" t="s">
        <v>112</v>
      </c>
      <c r="F829" t="s">
        <v>313</v>
      </c>
      <c r="G829" t="s">
        <v>292</v>
      </c>
      <c r="H829" t="s">
        <v>292</v>
      </c>
      <c r="I829" t="s">
        <v>335</v>
      </c>
      <c r="J829" s="104">
        <v>0.85800714</v>
      </c>
      <c r="K829" t="s">
        <v>396</v>
      </c>
      <c r="L829" t="s">
        <v>2194</v>
      </c>
      <c r="M829" s="204">
        <v>2.7</v>
      </c>
      <c r="N829" s="204"/>
    </row>
    <row r="830" spans="1:14">
      <c r="A830" t="s">
        <v>2205</v>
      </c>
      <c r="B830" t="s">
        <v>542</v>
      </c>
      <c r="C830" t="s">
        <v>542</v>
      </c>
      <c r="D830" t="s">
        <v>561</v>
      </c>
      <c r="E830" t="s">
        <v>112</v>
      </c>
      <c r="F830" t="s">
        <v>311</v>
      </c>
      <c r="G830" t="s">
        <v>292</v>
      </c>
      <c r="H830" t="s">
        <v>292</v>
      </c>
      <c r="I830" t="s">
        <v>335</v>
      </c>
      <c r="J830" s="104">
        <v>0.40329278000000002</v>
      </c>
      <c r="K830" t="s">
        <v>396</v>
      </c>
      <c r="L830" t="s">
        <v>2194</v>
      </c>
      <c r="M830" s="204">
        <v>2.7</v>
      </c>
      <c r="N830" s="204"/>
    </row>
    <row r="831" spans="1:14">
      <c r="A831" t="s">
        <v>2205</v>
      </c>
      <c r="B831" t="s">
        <v>542</v>
      </c>
      <c r="C831" t="s">
        <v>542</v>
      </c>
      <c r="D831" t="s">
        <v>561</v>
      </c>
      <c r="E831" t="s">
        <v>112</v>
      </c>
      <c r="F831" t="s">
        <v>144</v>
      </c>
      <c r="G831" t="s">
        <v>292</v>
      </c>
      <c r="H831" t="s">
        <v>292</v>
      </c>
      <c r="I831" t="s">
        <v>335</v>
      </c>
      <c r="J831" s="104">
        <v>0.15277637999999999</v>
      </c>
      <c r="K831" t="s">
        <v>396</v>
      </c>
      <c r="L831" t="s">
        <v>2194</v>
      </c>
      <c r="M831" s="204">
        <v>2.7</v>
      </c>
      <c r="N831" s="204"/>
    </row>
    <row r="832" spans="1:14">
      <c r="A832" t="s">
        <v>2205</v>
      </c>
      <c r="B832" t="s">
        <v>542</v>
      </c>
      <c r="C832" t="s">
        <v>542</v>
      </c>
      <c r="D832" t="s">
        <v>561</v>
      </c>
      <c r="E832" t="s">
        <v>112</v>
      </c>
      <c r="F832" t="s">
        <v>147</v>
      </c>
      <c r="G832" t="s">
        <v>292</v>
      </c>
      <c r="H832" t="s">
        <v>292</v>
      </c>
      <c r="I832" t="s">
        <v>335</v>
      </c>
      <c r="J832" s="104">
        <v>9.6306201999999994E-2</v>
      </c>
      <c r="K832" t="s">
        <v>396</v>
      </c>
      <c r="L832" t="s">
        <v>2194</v>
      </c>
      <c r="M832" s="204">
        <v>2.7</v>
      </c>
      <c r="N832" s="204"/>
    </row>
    <row r="833" spans="1:14">
      <c r="A833" t="s">
        <v>2205</v>
      </c>
      <c r="B833" t="s">
        <v>542</v>
      </c>
      <c r="C833" t="s">
        <v>542</v>
      </c>
      <c r="D833" t="s">
        <v>561</v>
      </c>
      <c r="E833" t="s">
        <v>112</v>
      </c>
      <c r="F833" t="s">
        <v>150</v>
      </c>
      <c r="G833" t="s">
        <v>292</v>
      </c>
      <c r="H833" t="s">
        <v>292</v>
      </c>
      <c r="I833" t="s">
        <v>335</v>
      </c>
      <c r="J833" s="104">
        <v>0.19131790000000001</v>
      </c>
      <c r="K833" t="s">
        <v>396</v>
      </c>
      <c r="L833" t="s">
        <v>2194</v>
      </c>
      <c r="M833" s="204">
        <v>2.7</v>
      </c>
      <c r="N833" s="204"/>
    </row>
    <row r="834" spans="1:14">
      <c r="A834" t="s">
        <v>2205</v>
      </c>
      <c r="B834" t="s">
        <v>542</v>
      </c>
      <c r="C834" t="s">
        <v>542</v>
      </c>
      <c r="D834" t="s">
        <v>561</v>
      </c>
      <c r="E834" t="s">
        <v>112</v>
      </c>
      <c r="F834" t="s">
        <v>313</v>
      </c>
      <c r="G834" t="s">
        <v>292</v>
      </c>
      <c r="H834" t="s">
        <v>292</v>
      </c>
      <c r="I834" t="s">
        <v>335</v>
      </c>
      <c r="J834" s="104">
        <v>0.84369326200000005</v>
      </c>
      <c r="K834" t="s">
        <v>396</v>
      </c>
      <c r="L834" t="s">
        <v>2194</v>
      </c>
      <c r="M834" s="204">
        <v>2.7</v>
      </c>
      <c r="N834" s="204"/>
    </row>
    <row r="835" spans="1:14">
      <c r="A835" t="s">
        <v>2205</v>
      </c>
      <c r="B835" t="s">
        <v>542</v>
      </c>
      <c r="C835" t="s">
        <v>542</v>
      </c>
      <c r="D835" t="s">
        <v>562</v>
      </c>
      <c r="E835" t="s">
        <v>112</v>
      </c>
      <c r="F835" t="s">
        <v>311</v>
      </c>
      <c r="G835" t="s">
        <v>292</v>
      </c>
      <c r="H835" t="s">
        <v>292</v>
      </c>
      <c r="I835" t="s">
        <v>335</v>
      </c>
      <c r="J835" s="104">
        <v>0.27683119</v>
      </c>
      <c r="K835" t="s">
        <v>396</v>
      </c>
      <c r="L835" t="s">
        <v>2194</v>
      </c>
      <c r="M835" s="204">
        <v>2.7</v>
      </c>
      <c r="N835" s="204"/>
    </row>
    <row r="836" spans="1:14">
      <c r="A836" t="s">
        <v>2205</v>
      </c>
      <c r="B836" t="s">
        <v>542</v>
      </c>
      <c r="C836" t="s">
        <v>542</v>
      </c>
      <c r="D836" t="s">
        <v>562</v>
      </c>
      <c r="E836" t="s">
        <v>112</v>
      </c>
      <c r="F836" t="s">
        <v>144</v>
      </c>
      <c r="G836" t="s">
        <v>292</v>
      </c>
      <c r="H836" t="s">
        <v>292</v>
      </c>
      <c r="I836" t="s">
        <v>335</v>
      </c>
      <c r="J836" s="104">
        <v>0.15668204999999999</v>
      </c>
      <c r="K836" t="s">
        <v>396</v>
      </c>
      <c r="L836" t="s">
        <v>2194</v>
      </c>
      <c r="M836" s="204">
        <v>2.7</v>
      </c>
      <c r="N836" s="204"/>
    </row>
    <row r="837" spans="1:14">
      <c r="A837" t="s">
        <v>2205</v>
      </c>
      <c r="B837" t="s">
        <v>542</v>
      </c>
      <c r="C837" t="s">
        <v>542</v>
      </c>
      <c r="D837" t="s">
        <v>562</v>
      </c>
      <c r="E837" t="s">
        <v>112</v>
      </c>
      <c r="F837" t="s">
        <v>147</v>
      </c>
      <c r="G837" t="s">
        <v>292</v>
      </c>
      <c r="H837" t="s">
        <v>292</v>
      </c>
      <c r="I837" t="s">
        <v>335</v>
      </c>
      <c r="J837" s="104">
        <v>0.28594767999999998</v>
      </c>
      <c r="K837" t="s">
        <v>396</v>
      </c>
      <c r="L837" t="s">
        <v>2194</v>
      </c>
      <c r="M837" s="204">
        <v>2.7</v>
      </c>
      <c r="N837" s="204"/>
    </row>
    <row r="838" spans="1:14">
      <c r="A838" t="s">
        <v>2205</v>
      </c>
      <c r="B838" t="s">
        <v>542</v>
      </c>
      <c r="C838" t="s">
        <v>542</v>
      </c>
      <c r="D838" t="s">
        <v>562</v>
      </c>
      <c r="E838" t="s">
        <v>112</v>
      </c>
      <c r="F838" t="s">
        <v>150</v>
      </c>
      <c r="G838" t="s">
        <v>292</v>
      </c>
      <c r="H838" t="s">
        <v>292</v>
      </c>
      <c r="I838" t="s">
        <v>335</v>
      </c>
      <c r="J838" s="104">
        <v>0.12779122000000001</v>
      </c>
      <c r="K838" t="s">
        <v>396</v>
      </c>
      <c r="L838" t="s">
        <v>2194</v>
      </c>
      <c r="M838" s="204">
        <v>2.7</v>
      </c>
      <c r="N838" s="204"/>
    </row>
    <row r="839" spans="1:14">
      <c r="A839" t="s">
        <v>2205</v>
      </c>
      <c r="B839" t="s">
        <v>542</v>
      </c>
      <c r="C839" t="s">
        <v>542</v>
      </c>
      <c r="D839" t="s">
        <v>562</v>
      </c>
      <c r="E839" t="s">
        <v>112</v>
      </c>
      <c r="F839" t="s">
        <v>313</v>
      </c>
      <c r="G839" t="s">
        <v>292</v>
      </c>
      <c r="H839" t="s">
        <v>292</v>
      </c>
      <c r="I839" t="s">
        <v>335</v>
      </c>
      <c r="J839" s="104">
        <v>0.84725214000000004</v>
      </c>
      <c r="K839" t="s">
        <v>396</v>
      </c>
      <c r="L839" t="s">
        <v>2194</v>
      </c>
      <c r="M839" s="204">
        <v>2.7</v>
      </c>
      <c r="N839" s="204"/>
    </row>
    <row r="840" spans="1:14">
      <c r="A840" t="s">
        <v>2205</v>
      </c>
      <c r="B840" t="s">
        <v>542</v>
      </c>
      <c r="C840" t="s">
        <v>542</v>
      </c>
      <c r="D840" s="216" t="s">
        <v>563</v>
      </c>
      <c r="E840" t="s">
        <v>359</v>
      </c>
      <c r="F840" t="s">
        <v>311</v>
      </c>
      <c r="G840" t="s">
        <v>333</v>
      </c>
      <c r="H840" t="s">
        <v>360</v>
      </c>
      <c r="I840" t="s">
        <v>335</v>
      </c>
      <c r="J840" s="104">
        <v>0.49470679075253099</v>
      </c>
      <c r="K840" s="216" t="s">
        <v>390</v>
      </c>
      <c r="L840" t="s">
        <v>2194</v>
      </c>
      <c r="M840" s="204">
        <v>2.6666666666666665</v>
      </c>
      <c r="N840" s="204"/>
    </row>
    <row r="841" spans="1:14">
      <c r="A841" t="s">
        <v>2205</v>
      </c>
      <c r="B841" t="s">
        <v>542</v>
      </c>
      <c r="C841" t="s">
        <v>542</v>
      </c>
      <c r="D841" s="216" t="s">
        <v>563</v>
      </c>
      <c r="E841" t="s">
        <v>359</v>
      </c>
      <c r="F841" t="s">
        <v>313</v>
      </c>
      <c r="G841" t="s">
        <v>333</v>
      </c>
      <c r="H841" t="s">
        <v>360</v>
      </c>
      <c r="I841" t="s">
        <v>335</v>
      </c>
      <c r="J841" s="104">
        <v>0.83675075233044904</v>
      </c>
      <c r="K841" s="216" t="s">
        <v>390</v>
      </c>
      <c r="L841" t="s">
        <v>2194</v>
      </c>
      <c r="M841" s="204">
        <v>2.6666666666666665</v>
      </c>
      <c r="N841" s="204"/>
    </row>
    <row r="842" spans="1:14">
      <c r="A842" t="s">
        <v>2205</v>
      </c>
      <c r="B842" t="s">
        <v>542</v>
      </c>
      <c r="C842" t="s">
        <v>542</v>
      </c>
      <c r="D842" s="216" t="s">
        <v>563</v>
      </c>
      <c r="E842" t="s">
        <v>359</v>
      </c>
      <c r="F842" t="s">
        <v>144</v>
      </c>
      <c r="G842" t="s">
        <v>333</v>
      </c>
      <c r="H842" t="s">
        <v>360</v>
      </c>
      <c r="I842" t="s">
        <v>335</v>
      </c>
      <c r="J842" s="104">
        <v>0.20606244453210901</v>
      </c>
      <c r="K842" s="216" t="s">
        <v>390</v>
      </c>
      <c r="L842" t="s">
        <v>2194</v>
      </c>
      <c r="M842" s="204">
        <v>2.6666666666666665</v>
      </c>
      <c r="N842" s="204"/>
    </row>
    <row r="843" spans="1:14">
      <c r="A843" t="s">
        <v>2205</v>
      </c>
      <c r="B843" t="s">
        <v>542</v>
      </c>
      <c r="C843" t="s">
        <v>542</v>
      </c>
      <c r="D843" s="216" t="s">
        <v>563</v>
      </c>
      <c r="E843" t="s">
        <v>359</v>
      </c>
      <c r="F843" t="s">
        <v>147</v>
      </c>
      <c r="G843" t="s">
        <v>333</v>
      </c>
      <c r="H843" t="s">
        <v>360</v>
      </c>
      <c r="I843" t="s">
        <v>335</v>
      </c>
      <c r="J843" s="104">
        <v>1.052236E-2</v>
      </c>
      <c r="K843" s="216" t="s">
        <v>390</v>
      </c>
      <c r="L843" t="s">
        <v>2194</v>
      </c>
      <c r="M843" s="204">
        <v>2.6666666666666665</v>
      </c>
      <c r="N843" s="204"/>
    </row>
    <row r="844" spans="1:14">
      <c r="A844" t="s">
        <v>2205</v>
      </c>
      <c r="B844" t="s">
        <v>542</v>
      </c>
      <c r="C844" t="s">
        <v>542</v>
      </c>
      <c r="D844" s="216" t="s">
        <v>563</v>
      </c>
      <c r="E844" t="s">
        <v>359</v>
      </c>
      <c r="F844" t="s">
        <v>150</v>
      </c>
      <c r="G844" t="s">
        <v>333</v>
      </c>
      <c r="H844" t="s">
        <v>360</v>
      </c>
      <c r="I844" t="s">
        <v>335</v>
      </c>
      <c r="J844" s="104">
        <v>0.12545915704580901</v>
      </c>
      <c r="K844" s="216" t="s">
        <v>390</v>
      </c>
      <c r="L844" t="s">
        <v>2194</v>
      </c>
      <c r="M844" s="204">
        <v>2.6666666666666665</v>
      </c>
      <c r="N844" s="204"/>
    </row>
    <row r="845" spans="1:14">
      <c r="A845" t="s">
        <v>2205</v>
      </c>
      <c r="B845" t="s">
        <v>542</v>
      </c>
      <c r="C845" t="s">
        <v>542</v>
      </c>
      <c r="D845" s="216" t="s">
        <v>564</v>
      </c>
      <c r="E845" t="s">
        <v>359</v>
      </c>
      <c r="F845" t="s">
        <v>311</v>
      </c>
      <c r="G845" t="s">
        <v>333</v>
      </c>
      <c r="H845" t="s">
        <v>360</v>
      </c>
      <c r="I845" t="s">
        <v>335</v>
      </c>
      <c r="J845" s="104">
        <v>2.56359511172466</v>
      </c>
      <c r="K845" s="216" t="s">
        <v>390</v>
      </c>
      <c r="L845" t="s">
        <v>2194</v>
      </c>
      <c r="M845" s="204">
        <v>2.6666666666666665</v>
      </c>
      <c r="N845" s="204"/>
    </row>
    <row r="846" spans="1:14">
      <c r="A846" t="s">
        <v>2205</v>
      </c>
      <c r="B846" t="s">
        <v>542</v>
      </c>
      <c r="C846" t="s">
        <v>542</v>
      </c>
      <c r="D846" s="216" t="s">
        <v>564</v>
      </c>
      <c r="E846" t="s">
        <v>359</v>
      </c>
      <c r="F846" t="s">
        <v>313</v>
      </c>
      <c r="G846" t="s">
        <v>333</v>
      </c>
      <c r="H846" t="s">
        <v>360</v>
      </c>
      <c r="I846" t="s">
        <v>335</v>
      </c>
      <c r="J846" s="104">
        <v>3.0103090682059199</v>
      </c>
      <c r="K846" s="216" t="s">
        <v>390</v>
      </c>
      <c r="L846" t="s">
        <v>2194</v>
      </c>
      <c r="M846" s="204">
        <v>2.6666666666666665</v>
      </c>
      <c r="N846" s="204"/>
    </row>
    <row r="847" spans="1:14">
      <c r="A847" t="s">
        <v>2205</v>
      </c>
      <c r="B847" t="s">
        <v>542</v>
      </c>
      <c r="C847" t="s">
        <v>542</v>
      </c>
      <c r="D847" s="216" t="s">
        <v>564</v>
      </c>
      <c r="E847" t="s">
        <v>359</v>
      </c>
      <c r="F847" t="s">
        <v>144</v>
      </c>
      <c r="G847" t="s">
        <v>333</v>
      </c>
      <c r="H847" t="s">
        <v>360</v>
      </c>
      <c r="I847" t="s">
        <v>335</v>
      </c>
      <c r="J847" s="104">
        <v>0.24600018729216899</v>
      </c>
      <c r="K847" s="216" t="s">
        <v>390</v>
      </c>
      <c r="L847" t="s">
        <v>2194</v>
      </c>
      <c r="M847" s="204">
        <v>2.6666666666666665</v>
      </c>
      <c r="N847" s="204"/>
    </row>
    <row r="848" spans="1:14">
      <c r="A848" t="s">
        <v>2205</v>
      </c>
      <c r="B848" t="s">
        <v>542</v>
      </c>
      <c r="C848" t="s">
        <v>542</v>
      </c>
      <c r="D848" s="216" t="s">
        <v>564</v>
      </c>
      <c r="E848" t="s">
        <v>359</v>
      </c>
      <c r="F848" t="s">
        <v>147</v>
      </c>
      <c r="G848" t="s">
        <v>333</v>
      </c>
      <c r="H848" t="s">
        <v>360</v>
      </c>
      <c r="I848" t="s">
        <v>335</v>
      </c>
      <c r="J848" s="104">
        <v>1.052236E-2</v>
      </c>
      <c r="K848" s="216" t="s">
        <v>390</v>
      </c>
      <c r="L848" t="s">
        <v>2194</v>
      </c>
      <c r="M848" s="204">
        <v>2.6666666666666665</v>
      </c>
      <c r="N848" s="204"/>
    </row>
    <row r="849" spans="1:14">
      <c r="A849" t="s">
        <v>2205</v>
      </c>
      <c r="B849" t="s">
        <v>542</v>
      </c>
      <c r="C849" t="s">
        <v>542</v>
      </c>
      <c r="D849" s="216" t="s">
        <v>564</v>
      </c>
      <c r="E849" t="s">
        <v>359</v>
      </c>
      <c r="F849" t="s">
        <v>150</v>
      </c>
      <c r="G849" t="s">
        <v>333</v>
      </c>
      <c r="H849" t="s">
        <v>360</v>
      </c>
      <c r="I849" t="s">
        <v>335</v>
      </c>
      <c r="J849" s="104">
        <v>0.190191409189095</v>
      </c>
      <c r="K849" s="216" t="s">
        <v>390</v>
      </c>
      <c r="L849" t="s">
        <v>2194</v>
      </c>
      <c r="M849" s="204">
        <v>2.6666666666666665</v>
      </c>
      <c r="N849" s="204"/>
    </row>
    <row r="850" spans="1:14">
      <c r="A850" s="215" t="s">
        <v>399</v>
      </c>
      <c r="B850" s="215" t="s">
        <v>565</v>
      </c>
      <c r="C850" s="215" t="s">
        <v>565</v>
      </c>
      <c r="D850" s="215" t="s">
        <v>566</v>
      </c>
      <c r="E850" s="215" t="s">
        <v>110</v>
      </c>
      <c r="F850" s="215" t="s">
        <v>136</v>
      </c>
      <c r="G850" s="215" t="s">
        <v>292</v>
      </c>
      <c r="H850" s="215" t="s">
        <v>292</v>
      </c>
      <c r="I850" s="215" t="s">
        <v>321</v>
      </c>
      <c r="J850" s="220">
        <v>1.14286E-4</v>
      </c>
      <c r="K850" s="215" t="s">
        <v>317</v>
      </c>
      <c r="L850" s="215" t="s">
        <v>2194</v>
      </c>
      <c r="M850" s="219">
        <v>2.2999999999999998</v>
      </c>
      <c r="N850" s="204"/>
    </row>
    <row r="851" spans="1:14">
      <c r="A851" s="215" t="s">
        <v>399</v>
      </c>
      <c r="B851" s="215" t="s">
        <v>565</v>
      </c>
      <c r="C851" s="215" t="s">
        <v>565</v>
      </c>
      <c r="D851" s="215" t="s">
        <v>566</v>
      </c>
      <c r="E851" s="215" t="s">
        <v>110</v>
      </c>
      <c r="F851" s="215" t="s">
        <v>311</v>
      </c>
      <c r="G851" s="215" t="s">
        <v>292</v>
      </c>
      <c r="H851" s="215" t="s">
        <v>292</v>
      </c>
      <c r="I851" s="215" t="s">
        <v>321</v>
      </c>
      <c r="J851" s="220">
        <v>0.17814007200000001</v>
      </c>
      <c r="K851" s="215" t="s">
        <v>317</v>
      </c>
      <c r="L851" s="215" t="s">
        <v>2194</v>
      </c>
      <c r="M851" s="219">
        <v>2.2999999999999998</v>
      </c>
      <c r="N851" s="204"/>
    </row>
    <row r="852" spans="1:14">
      <c r="A852" s="215" t="s">
        <v>399</v>
      </c>
      <c r="B852" s="215" t="s">
        <v>565</v>
      </c>
      <c r="C852" s="215" t="s">
        <v>565</v>
      </c>
      <c r="D852" s="215" t="s">
        <v>567</v>
      </c>
      <c r="E852" s="215" t="s">
        <v>110</v>
      </c>
      <c r="F852" s="215" t="s">
        <v>136</v>
      </c>
      <c r="G852" s="215" t="s">
        <v>292</v>
      </c>
      <c r="H852" s="215" t="s">
        <v>292</v>
      </c>
      <c r="I852" s="215" t="s">
        <v>568</v>
      </c>
      <c r="J852" s="220">
        <v>1.13176E-4</v>
      </c>
      <c r="K852" s="215" t="s">
        <v>317</v>
      </c>
      <c r="L852" s="215" t="s">
        <v>2194</v>
      </c>
      <c r="M852" s="219">
        <v>2.2999999999999998</v>
      </c>
      <c r="N852" s="204"/>
    </row>
    <row r="853" spans="1:14">
      <c r="A853" s="215" t="s">
        <v>399</v>
      </c>
      <c r="B853" s="215" t="s">
        <v>565</v>
      </c>
      <c r="C853" s="215" t="s">
        <v>565</v>
      </c>
      <c r="D853" s="215" t="s">
        <v>567</v>
      </c>
      <c r="E853" s="215" t="s">
        <v>110</v>
      </c>
      <c r="F853" s="215" t="s">
        <v>311</v>
      </c>
      <c r="G853" s="215" t="s">
        <v>292</v>
      </c>
      <c r="H853" s="215" t="s">
        <v>292</v>
      </c>
      <c r="I853" s="215" t="s">
        <v>568</v>
      </c>
      <c r="J853" s="220">
        <v>0.175148519</v>
      </c>
      <c r="K853" s="215" t="s">
        <v>317</v>
      </c>
      <c r="L853" s="215" t="s">
        <v>2194</v>
      </c>
      <c r="M853" s="219">
        <v>2.2999999999999998</v>
      </c>
      <c r="N853" s="204"/>
    </row>
    <row r="854" spans="1:14">
      <c r="A854" s="215" t="s">
        <v>399</v>
      </c>
      <c r="B854" s="215" t="s">
        <v>565</v>
      </c>
      <c r="C854" s="215" t="s">
        <v>565</v>
      </c>
      <c r="D854" s="215" t="s">
        <v>569</v>
      </c>
      <c r="E854" s="215" t="s">
        <v>110</v>
      </c>
      <c r="F854" s="215" t="s">
        <v>136</v>
      </c>
      <c r="G854" s="215" t="s">
        <v>292</v>
      </c>
      <c r="H854" s="215" t="s">
        <v>292</v>
      </c>
      <c r="I854" s="215" t="s">
        <v>570</v>
      </c>
      <c r="J854" s="220">
        <v>0.88297739500000005</v>
      </c>
      <c r="K854" s="215" t="s">
        <v>317</v>
      </c>
      <c r="L854" s="215" t="s">
        <v>2194</v>
      </c>
      <c r="M854" s="219">
        <v>2.2999999999999998</v>
      </c>
      <c r="N854" s="204"/>
    </row>
    <row r="855" spans="1:14">
      <c r="A855" s="215" t="s">
        <v>399</v>
      </c>
      <c r="B855" s="215" t="s">
        <v>565</v>
      </c>
      <c r="C855" s="215" t="s">
        <v>565</v>
      </c>
      <c r="D855" s="215" t="s">
        <v>569</v>
      </c>
      <c r="E855" s="215" t="s">
        <v>110</v>
      </c>
      <c r="F855" s="215" t="s">
        <v>311</v>
      </c>
      <c r="G855" s="215" t="s">
        <v>292</v>
      </c>
      <c r="H855" s="215" t="s">
        <v>292</v>
      </c>
      <c r="I855" s="215" t="s">
        <v>570</v>
      </c>
      <c r="J855" s="220">
        <v>1.0730151219999999</v>
      </c>
      <c r="K855" s="215" t="s">
        <v>317</v>
      </c>
      <c r="L855" s="215" t="s">
        <v>2194</v>
      </c>
      <c r="M855" s="219">
        <v>2.2999999999999998</v>
      </c>
      <c r="N855" s="204"/>
    </row>
    <row r="856" spans="1:14">
      <c r="A856" s="215" t="s">
        <v>399</v>
      </c>
      <c r="B856" s="215" t="s">
        <v>565</v>
      </c>
      <c r="C856" s="215" t="s">
        <v>565</v>
      </c>
      <c r="D856" s="215" t="s">
        <v>571</v>
      </c>
      <c r="E856" s="215" t="s">
        <v>110</v>
      </c>
      <c r="F856" s="215" t="s">
        <v>136</v>
      </c>
      <c r="G856" s="215" t="s">
        <v>292</v>
      </c>
      <c r="H856" s="215" t="s">
        <v>292</v>
      </c>
      <c r="I856" s="215" t="s">
        <v>570</v>
      </c>
      <c r="J856" s="220">
        <v>0.87128229400000001</v>
      </c>
      <c r="K856" s="215" t="s">
        <v>317</v>
      </c>
      <c r="L856" s="215" t="s">
        <v>2194</v>
      </c>
      <c r="M856" s="219">
        <v>2.2999999999999998</v>
      </c>
      <c r="N856" s="204"/>
    </row>
    <row r="857" spans="1:14">
      <c r="A857" s="215" t="s">
        <v>399</v>
      </c>
      <c r="B857" s="215" t="s">
        <v>565</v>
      </c>
      <c r="C857" s="215" t="s">
        <v>565</v>
      </c>
      <c r="D857" s="215" t="s">
        <v>571</v>
      </c>
      <c r="E857" s="215" t="s">
        <v>110</v>
      </c>
      <c r="F857" s="215" t="s">
        <v>311</v>
      </c>
      <c r="G857" s="215" t="s">
        <v>292</v>
      </c>
      <c r="H857" s="215" t="s">
        <v>292</v>
      </c>
      <c r="I857" s="215" t="s">
        <v>570</v>
      </c>
      <c r="J857" s="220">
        <v>1.060604332</v>
      </c>
      <c r="K857" s="215" t="s">
        <v>317</v>
      </c>
      <c r="L857" s="215" t="s">
        <v>2194</v>
      </c>
      <c r="M857" s="219">
        <v>2.2999999999999998</v>
      </c>
      <c r="N857" s="204"/>
    </row>
    <row r="858" spans="1:14">
      <c r="A858" s="215" t="s">
        <v>399</v>
      </c>
      <c r="B858" s="215" t="s">
        <v>565</v>
      </c>
      <c r="C858" s="215" t="s">
        <v>565</v>
      </c>
      <c r="D858" s="215" t="s">
        <v>572</v>
      </c>
      <c r="E858" s="215" t="s">
        <v>110</v>
      </c>
      <c r="F858" s="215" t="s">
        <v>136</v>
      </c>
      <c r="G858" s="215" t="s">
        <v>292</v>
      </c>
      <c r="H858" s="215" t="s">
        <v>292</v>
      </c>
      <c r="I858" s="215" t="s">
        <v>573</v>
      </c>
      <c r="J858" s="220">
        <v>1.4523369779999999</v>
      </c>
      <c r="K858" s="215" t="s">
        <v>317</v>
      </c>
      <c r="L858" s="215" t="s">
        <v>2194</v>
      </c>
      <c r="M858" s="219">
        <v>2.2999999999999998</v>
      </c>
      <c r="N858" s="204"/>
    </row>
    <row r="859" spans="1:14">
      <c r="A859" s="215" t="s">
        <v>399</v>
      </c>
      <c r="B859" s="215" t="s">
        <v>565</v>
      </c>
      <c r="C859" s="215" t="s">
        <v>565</v>
      </c>
      <c r="D859" s="215" t="s">
        <v>572</v>
      </c>
      <c r="E859" s="215" t="s">
        <v>110</v>
      </c>
      <c r="F859" s="215" t="s">
        <v>311</v>
      </c>
      <c r="G859" s="215" t="s">
        <v>292</v>
      </c>
      <c r="H859" s="215" t="s">
        <v>292</v>
      </c>
      <c r="I859" s="215" t="s">
        <v>573</v>
      </c>
      <c r="J859" s="220">
        <v>1.8131132830000001</v>
      </c>
      <c r="K859" s="215" t="s">
        <v>317</v>
      </c>
      <c r="L859" s="215" t="s">
        <v>2194</v>
      </c>
      <c r="M859" s="219">
        <v>2.2999999999999998</v>
      </c>
      <c r="N859" s="204"/>
    </row>
    <row r="860" spans="1:14">
      <c r="A860" s="215" t="s">
        <v>399</v>
      </c>
      <c r="B860" s="215" t="s">
        <v>565</v>
      </c>
      <c r="C860" s="215" t="s">
        <v>565</v>
      </c>
      <c r="D860" s="215" t="s">
        <v>574</v>
      </c>
      <c r="E860" s="215" t="s">
        <v>110</v>
      </c>
      <c r="F860" s="215" t="s">
        <v>136</v>
      </c>
      <c r="G860" s="215" t="s">
        <v>292</v>
      </c>
      <c r="H860" s="215" t="s">
        <v>292</v>
      </c>
      <c r="I860" s="215" t="s">
        <v>575</v>
      </c>
      <c r="J860" s="220">
        <v>2.0047246369999998</v>
      </c>
      <c r="K860" s="215" t="s">
        <v>317</v>
      </c>
      <c r="L860" s="215" t="s">
        <v>2194</v>
      </c>
      <c r="M860" s="219">
        <v>2.2999999999999998</v>
      </c>
      <c r="N860" s="204"/>
    </row>
    <row r="861" spans="1:14">
      <c r="A861" s="215" t="s">
        <v>399</v>
      </c>
      <c r="B861" s="215" t="s">
        <v>565</v>
      </c>
      <c r="C861" s="215" t="s">
        <v>565</v>
      </c>
      <c r="D861" s="215" t="s">
        <v>574</v>
      </c>
      <c r="E861" s="215" t="s">
        <v>110</v>
      </c>
      <c r="F861" s="215" t="s">
        <v>311</v>
      </c>
      <c r="G861" s="215" t="s">
        <v>292</v>
      </c>
      <c r="H861" s="215" t="s">
        <v>292</v>
      </c>
      <c r="I861" s="215" t="s">
        <v>575</v>
      </c>
      <c r="J861" s="220">
        <v>2.4620542969999999</v>
      </c>
      <c r="K861" s="215" t="s">
        <v>317</v>
      </c>
      <c r="L861" s="215" t="s">
        <v>2194</v>
      </c>
      <c r="M861" s="219">
        <v>2.2999999999999998</v>
      </c>
      <c r="N861" s="204"/>
    </row>
    <row r="862" spans="1:14">
      <c r="A862" s="215" t="s">
        <v>399</v>
      </c>
      <c r="B862" s="215" t="s">
        <v>565</v>
      </c>
      <c r="C862" s="215" t="s">
        <v>565</v>
      </c>
      <c r="D862" s="215" t="s">
        <v>576</v>
      </c>
      <c r="E862" s="215" t="s">
        <v>110</v>
      </c>
      <c r="F862" s="215" t="s">
        <v>136</v>
      </c>
      <c r="G862" s="215" t="s">
        <v>292</v>
      </c>
      <c r="H862" s="215" t="s">
        <v>292</v>
      </c>
      <c r="I862" s="215" t="s">
        <v>577</v>
      </c>
      <c r="J862" s="220">
        <v>0.85553689799999999</v>
      </c>
      <c r="K862" s="215" t="s">
        <v>317</v>
      </c>
      <c r="L862" s="215" t="s">
        <v>2194</v>
      </c>
      <c r="M862" s="219">
        <v>2.2999999999999998</v>
      </c>
      <c r="N862" s="204"/>
    </row>
    <row r="863" spans="1:14">
      <c r="A863" s="215" t="s">
        <v>399</v>
      </c>
      <c r="B863" s="215" t="s">
        <v>565</v>
      </c>
      <c r="C863" s="215" t="s">
        <v>565</v>
      </c>
      <c r="D863" s="215" t="s">
        <v>576</v>
      </c>
      <c r="E863" s="215" t="s">
        <v>110</v>
      </c>
      <c r="F863" s="215" t="s">
        <v>311</v>
      </c>
      <c r="G863" s="215" t="s">
        <v>292</v>
      </c>
      <c r="H863" s="215" t="s">
        <v>292</v>
      </c>
      <c r="I863" s="215" t="s">
        <v>577</v>
      </c>
      <c r="J863" s="220">
        <v>1.03629265</v>
      </c>
      <c r="K863" s="215" t="s">
        <v>317</v>
      </c>
      <c r="L863" s="215" t="s">
        <v>2194</v>
      </c>
      <c r="M863" s="219">
        <v>2.2999999999999998</v>
      </c>
      <c r="N863" s="204"/>
    </row>
    <row r="864" spans="1:14">
      <c r="A864" s="215" t="s">
        <v>399</v>
      </c>
      <c r="B864" s="215" t="s">
        <v>565</v>
      </c>
      <c r="C864" s="215" t="s">
        <v>565</v>
      </c>
      <c r="D864" s="215" t="s">
        <v>578</v>
      </c>
      <c r="E864" s="215" t="s">
        <v>110</v>
      </c>
      <c r="F864" s="215" t="s">
        <v>136</v>
      </c>
      <c r="G864" s="215" t="s">
        <v>292</v>
      </c>
      <c r="H864" s="215" t="s">
        <v>292</v>
      </c>
      <c r="I864" s="215" t="s">
        <v>579</v>
      </c>
      <c r="J864" s="220">
        <v>0.64092955699999998</v>
      </c>
      <c r="K864" s="215" t="s">
        <v>317</v>
      </c>
      <c r="L864" s="215" t="s">
        <v>2194</v>
      </c>
      <c r="M864" s="219">
        <v>2.2999999999999998</v>
      </c>
      <c r="N864" s="204"/>
    </row>
    <row r="865" spans="1:14">
      <c r="A865" s="215" t="s">
        <v>399</v>
      </c>
      <c r="B865" s="215" t="s">
        <v>565</v>
      </c>
      <c r="C865" s="215" t="s">
        <v>565</v>
      </c>
      <c r="D865" s="215" t="s">
        <v>578</v>
      </c>
      <c r="E865" s="215" t="s">
        <v>110</v>
      </c>
      <c r="F865" s="215" t="s">
        <v>311</v>
      </c>
      <c r="G865" s="215" t="s">
        <v>292</v>
      </c>
      <c r="H865" s="215" t="s">
        <v>292</v>
      </c>
      <c r="I865" s="215" t="s">
        <v>579</v>
      </c>
      <c r="J865" s="220">
        <v>0.91791917599999995</v>
      </c>
      <c r="K865" s="215" t="s">
        <v>317</v>
      </c>
      <c r="L865" s="215" t="s">
        <v>2194</v>
      </c>
      <c r="M865" s="219">
        <v>2.2999999999999998</v>
      </c>
      <c r="N865" s="204"/>
    </row>
    <row r="866" spans="1:14">
      <c r="A866" s="215" t="s">
        <v>399</v>
      </c>
      <c r="B866" s="215" t="s">
        <v>565</v>
      </c>
      <c r="C866" s="215" t="s">
        <v>565</v>
      </c>
      <c r="D866" s="215" t="s">
        <v>580</v>
      </c>
      <c r="E866" s="215" t="s">
        <v>110</v>
      </c>
      <c r="F866" s="215" t="s">
        <v>136</v>
      </c>
      <c r="G866" s="215" t="s">
        <v>292</v>
      </c>
      <c r="H866" s="215" t="s">
        <v>292</v>
      </c>
      <c r="I866" s="215" t="s">
        <v>577</v>
      </c>
      <c r="J866" s="220">
        <v>0.84446831899999997</v>
      </c>
      <c r="K866" s="215" t="s">
        <v>317</v>
      </c>
      <c r="L866" s="215" t="s">
        <v>2194</v>
      </c>
      <c r="M866" s="219">
        <v>2.2999999999999998</v>
      </c>
      <c r="N866" s="204"/>
    </row>
    <row r="867" spans="1:14">
      <c r="A867" s="215" t="s">
        <v>399</v>
      </c>
      <c r="B867" s="215" t="s">
        <v>565</v>
      </c>
      <c r="C867" s="215" t="s">
        <v>565</v>
      </c>
      <c r="D867" s="215" t="s">
        <v>580</v>
      </c>
      <c r="E867" s="215" t="s">
        <v>110</v>
      </c>
      <c r="F867" s="215" t="s">
        <v>311</v>
      </c>
      <c r="G867" s="215" t="s">
        <v>292</v>
      </c>
      <c r="H867" s="215" t="s">
        <v>292</v>
      </c>
      <c r="I867" s="215" t="s">
        <v>577</v>
      </c>
      <c r="J867" s="220">
        <v>1.0243655309999999</v>
      </c>
      <c r="K867" s="215" t="s">
        <v>317</v>
      </c>
      <c r="L867" s="215" t="s">
        <v>2194</v>
      </c>
      <c r="M867" s="219">
        <v>2.2999999999999998</v>
      </c>
      <c r="N867" s="204"/>
    </row>
    <row r="868" spans="1:14">
      <c r="A868" s="215" t="s">
        <v>399</v>
      </c>
      <c r="B868" s="215" t="s">
        <v>565</v>
      </c>
      <c r="C868" s="215" t="s">
        <v>565</v>
      </c>
      <c r="D868" s="215" t="s">
        <v>581</v>
      </c>
      <c r="E868" s="215" t="s">
        <v>110</v>
      </c>
      <c r="F868" s="215" t="s">
        <v>136</v>
      </c>
      <c r="G868" s="215" t="s">
        <v>292</v>
      </c>
      <c r="H868" s="215" t="s">
        <v>292</v>
      </c>
      <c r="I868" s="215" t="s">
        <v>575</v>
      </c>
      <c r="J868" s="220">
        <v>1.335026638</v>
      </c>
      <c r="K868" s="215" t="s">
        <v>317</v>
      </c>
      <c r="L868" s="215" t="s">
        <v>2194</v>
      </c>
      <c r="M868" s="219">
        <v>2.2999999999999998</v>
      </c>
      <c r="N868" s="204"/>
    </row>
    <row r="869" spans="1:14">
      <c r="A869" s="215" t="s">
        <v>399</v>
      </c>
      <c r="B869" s="215" t="s">
        <v>565</v>
      </c>
      <c r="C869" s="215" t="s">
        <v>565</v>
      </c>
      <c r="D869" s="215" t="s">
        <v>581</v>
      </c>
      <c r="E869" s="215" t="s">
        <v>110</v>
      </c>
      <c r="F869" s="215" t="s">
        <v>311</v>
      </c>
      <c r="G869" s="215" t="s">
        <v>292</v>
      </c>
      <c r="H869" s="215" t="s">
        <v>292</v>
      </c>
      <c r="I869" s="215" t="s">
        <v>575</v>
      </c>
      <c r="J869" s="220">
        <v>1.7604874269999999</v>
      </c>
      <c r="K869" s="215" t="s">
        <v>317</v>
      </c>
      <c r="L869" s="215" t="s">
        <v>2194</v>
      </c>
      <c r="M869" s="219">
        <v>2.2999999999999998</v>
      </c>
      <c r="N869" s="204"/>
    </row>
    <row r="870" spans="1:14">
      <c r="A870" s="215" t="s">
        <v>399</v>
      </c>
      <c r="B870" s="215" t="s">
        <v>565</v>
      </c>
      <c r="C870" s="215" t="s">
        <v>565</v>
      </c>
      <c r="D870" s="215" t="s">
        <v>582</v>
      </c>
      <c r="E870" s="215" t="s">
        <v>110</v>
      </c>
      <c r="F870" s="215" t="s">
        <v>136</v>
      </c>
      <c r="G870" s="215" t="s">
        <v>292</v>
      </c>
      <c r="H870" s="215" t="s">
        <v>292</v>
      </c>
      <c r="I870" s="215" t="s">
        <v>583</v>
      </c>
      <c r="J870" s="220">
        <v>1.487785269</v>
      </c>
      <c r="K870" s="215" t="s">
        <v>317</v>
      </c>
      <c r="L870" s="215" t="s">
        <v>2194</v>
      </c>
      <c r="M870" s="219">
        <v>2.2999999999999998</v>
      </c>
      <c r="N870" s="204"/>
    </row>
    <row r="871" spans="1:14">
      <c r="A871" s="215" t="s">
        <v>399</v>
      </c>
      <c r="B871" s="215" t="s">
        <v>565</v>
      </c>
      <c r="C871" s="215" t="s">
        <v>565</v>
      </c>
      <c r="D871" s="215" t="s">
        <v>582</v>
      </c>
      <c r="E871" s="215" t="s">
        <v>110</v>
      </c>
      <c r="F871" s="215" t="s">
        <v>311</v>
      </c>
      <c r="G871" s="215" t="s">
        <v>292</v>
      </c>
      <c r="H871" s="215" t="s">
        <v>292</v>
      </c>
      <c r="I871" s="215" t="s">
        <v>583</v>
      </c>
      <c r="J871" s="220">
        <v>1.8106099929999999</v>
      </c>
      <c r="K871" s="215" t="s">
        <v>317</v>
      </c>
      <c r="L871" s="215" t="s">
        <v>2194</v>
      </c>
      <c r="M871" s="219">
        <v>2.2999999999999998</v>
      </c>
      <c r="N871" s="204"/>
    </row>
    <row r="872" spans="1:14">
      <c r="A872" s="215" t="s">
        <v>399</v>
      </c>
      <c r="B872" s="215" t="s">
        <v>565</v>
      </c>
      <c r="C872" s="215" t="s">
        <v>565</v>
      </c>
      <c r="D872" s="215" t="s">
        <v>584</v>
      </c>
      <c r="E872" s="215" t="s">
        <v>110</v>
      </c>
      <c r="F872" s="215" t="s">
        <v>136</v>
      </c>
      <c r="G872" s="215" t="s">
        <v>292</v>
      </c>
      <c r="H872" s="215" t="s">
        <v>292</v>
      </c>
      <c r="I872" s="215" t="s">
        <v>585</v>
      </c>
      <c r="J872" s="220">
        <v>1.1462751289999999</v>
      </c>
      <c r="K872" s="215" t="s">
        <v>317</v>
      </c>
      <c r="L872" s="215" t="s">
        <v>2194</v>
      </c>
      <c r="M872" s="219">
        <v>2.2999999999999998</v>
      </c>
      <c r="N872" s="204"/>
    </row>
    <row r="873" spans="1:14">
      <c r="A873" s="215" t="s">
        <v>399</v>
      </c>
      <c r="B873" s="215" t="s">
        <v>565</v>
      </c>
      <c r="C873" s="215" t="s">
        <v>565</v>
      </c>
      <c r="D873" s="215" t="s">
        <v>584</v>
      </c>
      <c r="E873" s="215" t="s">
        <v>110</v>
      </c>
      <c r="F873" s="215" t="s">
        <v>311</v>
      </c>
      <c r="G873" s="215" t="s">
        <v>292</v>
      </c>
      <c r="H873" s="215" t="s">
        <v>292</v>
      </c>
      <c r="I873" s="215" t="s">
        <v>585</v>
      </c>
      <c r="J873" s="220">
        <v>1.4505595739999999</v>
      </c>
      <c r="K873" s="215" t="s">
        <v>317</v>
      </c>
      <c r="L873" s="215" t="s">
        <v>2194</v>
      </c>
      <c r="M873" s="219">
        <v>2.2999999999999998</v>
      </c>
      <c r="N873" s="204"/>
    </row>
    <row r="874" spans="1:14">
      <c r="A874" s="215" t="s">
        <v>399</v>
      </c>
      <c r="B874" s="215" t="s">
        <v>565</v>
      </c>
      <c r="C874" s="215" t="s">
        <v>565</v>
      </c>
      <c r="D874" s="215" t="s">
        <v>586</v>
      </c>
      <c r="E874" s="215" t="s">
        <v>110</v>
      </c>
      <c r="F874" s="215" t="s">
        <v>136</v>
      </c>
      <c r="G874" s="215" t="s">
        <v>292</v>
      </c>
      <c r="H874" s="215" t="s">
        <v>292</v>
      </c>
      <c r="I874" s="215" t="s">
        <v>585</v>
      </c>
      <c r="J874" s="220">
        <v>2.0842540550000002</v>
      </c>
      <c r="K874" s="215" t="s">
        <v>317</v>
      </c>
      <c r="L874" s="215" t="s">
        <v>2194</v>
      </c>
      <c r="M874" s="219">
        <v>2.2999999999999998</v>
      </c>
      <c r="N874" s="204"/>
    </row>
    <row r="875" spans="1:14">
      <c r="A875" s="215" t="s">
        <v>399</v>
      </c>
      <c r="B875" s="215" t="s">
        <v>565</v>
      </c>
      <c r="C875" s="215" t="s">
        <v>565</v>
      </c>
      <c r="D875" s="215" t="s">
        <v>586</v>
      </c>
      <c r="E875" s="215" t="s">
        <v>110</v>
      </c>
      <c r="F875" s="215" t="s">
        <v>311</v>
      </c>
      <c r="G875" s="215" t="s">
        <v>292</v>
      </c>
      <c r="H875" s="215" t="s">
        <v>292</v>
      </c>
      <c r="I875" s="215" t="s">
        <v>585</v>
      </c>
      <c r="J875" s="220">
        <v>2.465781121</v>
      </c>
      <c r="K875" s="215" t="s">
        <v>317</v>
      </c>
      <c r="L875" s="215" t="s">
        <v>2194</v>
      </c>
      <c r="M875" s="219">
        <v>2.2999999999999998</v>
      </c>
      <c r="N875" s="204"/>
    </row>
    <row r="876" spans="1:14">
      <c r="A876" t="s">
        <v>536</v>
      </c>
      <c r="B876" t="s">
        <v>587</v>
      </c>
      <c r="C876" t="s">
        <v>587</v>
      </c>
      <c r="D876" t="s">
        <v>587</v>
      </c>
      <c r="E876" t="s">
        <v>114</v>
      </c>
      <c r="F876" t="s">
        <v>313</v>
      </c>
      <c r="G876" t="s">
        <v>333</v>
      </c>
      <c r="H876" t="s">
        <v>334</v>
      </c>
      <c r="I876" t="s">
        <v>338</v>
      </c>
      <c r="J876" s="104">
        <v>0.7</v>
      </c>
      <c r="K876" t="s">
        <v>339</v>
      </c>
      <c r="L876" t="s">
        <v>2194</v>
      </c>
      <c r="M876" s="204">
        <v>4</v>
      </c>
      <c r="N876" s="204"/>
    </row>
    <row r="877" spans="1:14">
      <c r="A877" t="s">
        <v>536</v>
      </c>
      <c r="B877" t="s">
        <v>587</v>
      </c>
      <c r="C877" t="s">
        <v>587</v>
      </c>
      <c r="D877" s="216" t="s">
        <v>592</v>
      </c>
      <c r="E877" t="s">
        <v>359</v>
      </c>
      <c r="F877" t="s">
        <v>311</v>
      </c>
      <c r="G877" t="s">
        <v>333</v>
      </c>
      <c r="H877" t="s">
        <v>360</v>
      </c>
      <c r="I877" t="s">
        <v>335</v>
      </c>
      <c r="J877" s="104">
        <v>0.57004337970624996</v>
      </c>
      <c r="K877" s="216" t="s">
        <v>340</v>
      </c>
      <c r="L877" t="s">
        <v>2194</v>
      </c>
      <c r="M877" s="204">
        <v>2.6666666666666665</v>
      </c>
      <c r="N877" s="204"/>
    </row>
    <row r="878" spans="1:14">
      <c r="A878" t="s">
        <v>536</v>
      </c>
      <c r="B878" t="s">
        <v>587</v>
      </c>
      <c r="C878" t="s">
        <v>587</v>
      </c>
      <c r="D878" s="216" t="s">
        <v>592</v>
      </c>
      <c r="E878" t="s">
        <v>359</v>
      </c>
      <c r="F878" t="s">
        <v>313</v>
      </c>
      <c r="G878" t="s">
        <v>333</v>
      </c>
      <c r="H878" t="s">
        <v>360</v>
      </c>
      <c r="I878" t="s">
        <v>335</v>
      </c>
      <c r="J878" s="104">
        <v>0.75091242041623996</v>
      </c>
      <c r="K878" s="216" t="s">
        <v>340</v>
      </c>
      <c r="L878" t="s">
        <v>2194</v>
      </c>
      <c r="M878" s="204">
        <v>2.6666666666666665</v>
      </c>
      <c r="N878" s="204"/>
    </row>
    <row r="879" spans="1:14">
      <c r="A879" t="s">
        <v>536</v>
      </c>
      <c r="B879" t="s">
        <v>587</v>
      </c>
      <c r="C879" t="s">
        <v>587</v>
      </c>
      <c r="D879" s="216" t="s">
        <v>592</v>
      </c>
      <c r="E879" t="s">
        <v>359</v>
      </c>
      <c r="F879" t="s">
        <v>144</v>
      </c>
      <c r="G879" t="s">
        <v>333</v>
      </c>
      <c r="H879" t="s">
        <v>360</v>
      </c>
      <c r="I879" t="s">
        <v>335</v>
      </c>
      <c r="J879" s="104">
        <v>0</v>
      </c>
      <c r="K879" s="216" t="s">
        <v>340</v>
      </c>
      <c r="L879" t="s">
        <v>2194</v>
      </c>
      <c r="M879" s="204">
        <v>2.6666666666666665</v>
      </c>
      <c r="N879" s="204"/>
    </row>
    <row r="880" spans="1:14">
      <c r="A880" t="s">
        <v>536</v>
      </c>
      <c r="B880" t="s">
        <v>587</v>
      </c>
      <c r="C880" t="s">
        <v>587</v>
      </c>
      <c r="D880" s="216" t="s">
        <v>592</v>
      </c>
      <c r="E880" t="s">
        <v>359</v>
      </c>
      <c r="F880" t="s">
        <v>147</v>
      </c>
      <c r="G880" t="s">
        <v>333</v>
      </c>
      <c r="H880" t="s">
        <v>360</v>
      </c>
      <c r="I880" t="s">
        <v>335</v>
      </c>
      <c r="J880" s="104">
        <v>1.052236E-2</v>
      </c>
      <c r="K880" s="216" t="s">
        <v>340</v>
      </c>
      <c r="L880" t="s">
        <v>2194</v>
      </c>
      <c r="M880" s="204">
        <v>2.6666666666666665</v>
      </c>
      <c r="N880" s="204"/>
    </row>
    <row r="881" spans="1:14">
      <c r="A881" t="s">
        <v>536</v>
      </c>
      <c r="B881" t="s">
        <v>587</v>
      </c>
      <c r="C881" t="s">
        <v>587</v>
      </c>
      <c r="D881" s="216" t="s">
        <v>592</v>
      </c>
      <c r="E881" t="s">
        <v>359</v>
      </c>
      <c r="F881" t="s">
        <v>150</v>
      </c>
      <c r="G881" t="s">
        <v>333</v>
      </c>
      <c r="H881" t="s">
        <v>360</v>
      </c>
      <c r="I881" t="s">
        <v>335</v>
      </c>
      <c r="J881" s="104">
        <v>0.17034668070999001</v>
      </c>
      <c r="K881" s="216" t="s">
        <v>340</v>
      </c>
      <c r="L881" t="s">
        <v>2194</v>
      </c>
      <c r="M881" s="204">
        <v>2.6666666666666665</v>
      </c>
      <c r="N881" s="204"/>
    </row>
    <row r="882" spans="1:14">
      <c r="A882" t="s">
        <v>536</v>
      </c>
      <c r="B882" t="s">
        <v>587</v>
      </c>
      <c r="C882" t="s">
        <v>587</v>
      </c>
      <c r="D882" t="s">
        <v>588</v>
      </c>
      <c r="E882" t="s">
        <v>118</v>
      </c>
      <c r="F882" t="s">
        <v>311</v>
      </c>
      <c r="G882" t="s">
        <v>360</v>
      </c>
      <c r="H882" t="s">
        <v>360</v>
      </c>
      <c r="I882" t="s">
        <v>589</v>
      </c>
      <c r="J882" s="104">
        <v>0.36209912023975899</v>
      </c>
      <c r="K882" t="s">
        <v>365</v>
      </c>
      <c r="L882" t="s">
        <v>2194</v>
      </c>
      <c r="M882" s="204">
        <v>3</v>
      </c>
      <c r="N882" s="204"/>
    </row>
    <row r="883" spans="1:14">
      <c r="A883" t="s">
        <v>536</v>
      </c>
      <c r="B883" t="s">
        <v>587</v>
      </c>
      <c r="C883" t="s">
        <v>587</v>
      </c>
      <c r="D883" t="s">
        <v>588</v>
      </c>
      <c r="E883" t="s">
        <v>118</v>
      </c>
      <c r="F883" t="s">
        <v>147</v>
      </c>
      <c r="G883" t="s">
        <v>360</v>
      </c>
      <c r="H883" t="s">
        <v>360</v>
      </c>
      <c r="I883" t="s">
        <v>589</v>
      </c>
      <c r="J883" s="104">
        <v>1.83283887468031E-2</v>
      </c>
      <c r="K883" t="s">
        <v>365</v>
      </c>
      <c r="L883" t="s">
        <v>2194</v>
      </c>
      <c r="M883" s="204">
        <v>3</v>
      </c>
      <c r="N883" s="204"/>
    </row>
    <row r="884" spans="1:14">
      <c r="A884" t="s">
        <v>536</v>
      </c>
      <c r="B884" t="s">
        <v>587</v>
      </c>
      <c r="C884" t="s">
        <v>587</v>
      </c>
      <c r="D884" t="s">
        <v>588</v>
      </c>
      <c r="E884" t="s">
        <v>118</v>
      </c>
      <c r="F884" t="s">
        <v>150</v>
      </c>
      <c r="G884" t="s">
        <v>360</v>
      </c>
      <c r="H884" t="s">
        <v>360</v>
      </c>
      <c r="I884" t="s">
        <v>589</v>
      </c>
      <c r="J884" s="104">
        <v>5.8496294884042899E-2</v>
      </c>
      <c r="K884" t="s">
        <v>365</v>
      </c>
      <c r="L884" t="s">
        <v>2194</v>
      </c>
      <c r="M884" s="204">
        <v>3</v>
      </c>
      <c r="N884" s="204"/>
    </row>
    <row r="885" spans="1:14">
      <c r="A885" t="s">
        <v>536</v>
      </c>
      <c r="B885" t="s">
        <v>587</v>
      </c>
      <c r="C885" t="s">
        <v>587</v>
      </c>
      <c r="D885" t="s">
        <v>588</v>
      </c>
      <c r="E885" t="s">
        <v>118</v>
      </c>
      <c r="F885" t="s">
        <v>313</v>
      </c>
      <c r="G885" t="s">
        <v>360</v>
      </c>
      <c r="H885" t="s">
        <v>360</v>
      </c>
      <c r="I885" t="s">
        <v>589</v>
      </c>
      <c r="J885" s="104">
        <v>0.49468259999999997</v>
      </c>
      <c r="K885" t="s">
        <v>365</v>
      </c>
      <c r="L885" t="s">
        <v>2194</v>
      </c>
      <c r="M885" s="204">
        <v>3</v>
      </c>
      <c r="N885" s="204"/>
    </row>
    <row r="886" spans="1:14">
      <c r="A886" t="s">
        <v>536</v>
      </c>
      <c r="B886" t="s">
        <v>587</v>
      </c>
      <c r="C886" t="s">
        <v>587</v>
      </c>
      <c r="D886" t="s">
        <v>588</v>
      </c>
      <c r="E886" t="s">
        <v>118</v>
      </c>
      <c r="F886" t="s">
        <v>144</v>
      </c>
      <c r="G886" t="s">
        <v>360</v>
      </c>
      <c r="H886" t="s">
        <v>360</v>
      </c>
      <c r="I886" t="s">
        <v>589</v>
      </c>
      <c r="J886" s="104">
        <v>5.5758764663110499E-2</v>
      </c>
      <c r="K886" t="s">
        <v>365</v>
      </c>
      <c r="L886" t="s">
        <v>2194</v>
      </c>
      <c r="M886" s="204">
        <v>3</v>
      </c>
      <c r="N886" s="204"/>
    </row>
    <row r="887" spans="1:14">
      <c r="A887" t="s">
        <v>536</v>
      </c>
      <c r="B887" t="s">
        <v>587</v>
      </c>
      <c r="C887" t="s">
        <v>587</v>
      </c>
      <c r="D887" t="s">
        <v>588</v>
      </c>
      <c r="E887" t="s">
        <v>118</v>
      </c>
      <c r="F887" t="s">
        <v>311</v>
      </c>
      <c r="G887" t="s">
        <v>378</v>
      </c>
      <c r="H887" t="s">
        <v>360</v>
      </c>
      <c r="I887" t="s">
        <v>589</v>
      </c>
      <c r="J887" s="104">
        <v>0.36209912023975899</v>
      </c>
      <c r="K887" t="s">
        <v>365</v>
      </c>
      <c r="L887" t="s">
        <v>2194</v>
      </c>
      <c r="M887" s="204">
        <v>3</v>
      </c>
      <c r="N887" s="204"/>
    </row>
    <row r="888" spans="1:14">
      <c r="A888" t="s">
        <v>536</v>
      </c>
      <c r="B888" t="s">
        <v>587</v>
      </c>
      <c r="C888" t="s">
        <v>587</v>
      </c>
      <c r="D888" t="s">
        <v>588</v>
      </c>
      <c r="E888" t="s">
        <v>118</v>
      </c>
      <c r="F888" t="s">
        <v>147</v>
      </c>
      <c r="G888" t="s">
        <v>378</v>
      </c>
      <c r="H888" t="s">
        <v>360</v>
      </c>
      <c r="I888" t="s">
        <v>589</v>
      </c>
      <c r="J888" s="104">
        <v>1.83283887468031E-2</v>
      </c>
      <c r="K888" t="s">
        <v>365</v>
      </c>
      <c r="L888" t="s">
        <v>2194</v>
      </c>
      <c r="M888" s="204">
        <v>3</v>
      </c>
      <c r="N888" s="204"/>
    </row>
    <row r="889" spans="1:14">
      <c r="A889" t="s">
        <v>536</v>
      </c>
      <c r="B889" t="s">
        <v>587</v>
      </c>
      <c r="C889" t="s">
        <v>587</v>
      </c>
      <c r="D889" t="s">
        <v>588</v>
      </c>
      <c r="E889" t="s">
        <v>118</v>
      </c>
      <c r="F889" t="s">
        <v>150</v>
      </c>
      <c r="G889" t="s">
        <v>378</v>
      </c>
      <c r="H889" t="s">
        <v>360</v>
      </c>
      <c r="I889" t="s">
        <v>589</v>
      </c>
      <c r="J889" s="104">
        <v>0.29837377345327198</v>
      </c>
      <c r="K889" t="s">
        <v>365</v>
      </c>
      <c r="L889" t="s">
        <v>2194</v>
      </c>
      <c r="M889" s="204">
        <v>3</v>
      </c>
      <c r="N889" s="204"/>
    </row>
    <row r="890" spans="1:14">
      <c r="A890" t="s">
        <v>536</v>
      </c>
      <c r="B890" t="s">
        <v>587</v>
      </c>
      <c r="C890" t="s">
        <v>587</v>
      </c>
      <c r="D890" t="s">
        <v>588</v>
      </c>
      <c r="E890" t="s">
        <v>118</v>
      </c>
      <c r="F890" t="s">
        <v>313</v>
      </c>
      <c r="G890" t="s">
        <v>378</v>
      </c>
      <c r="H890" t="s">
        <v>360</v>
      </c>
      <c r="I890" t="s">
        <v>589</v>
      </c>
      <c r="J890" s="104">
        <v>0.73297449999999997</v>
      </c>
      <c r="K890" t="s">
        <v>365</v>
      </c>
      <c r="L890" t="s">
        <v>2194</v>
      </c>
      <c r="M890" s="204">
        <v>3</v>
      </c>
      <c r="N890" s="204"/>
    </row>
    <row r="891" spans="1:14">
      <c r="A891" t="s">
        <v>536</v>
      </c>
      <c r="B891" t="s">
        <v>587</v>
      </c>
      <c r="C891" t="s">
        <v>587</v>
      </c>
      <c r="D891" t="s">
        <v>588</v>
      </c>
      <c r="E891" t="s">
        <v>118</v>
      </c>
      <c r="F891" t="s">
        <v>144</v>
      </c>
      <c r="G891" t="s">
        <v>378</v>
      </c>
      <c r="H891" t="s">
        <v>360</v>
      </c>
      <c r="I891" t="s">
        <v>589</v>
      </c>
      <c r="J891" s="104">
        <v>5.4173243010279502E-2</v>
      </c>
      <c r="K891" t="s">
        <v>365</v>
      </c>
      <c r="L891" t="s">
        <v>2194</v>
      </c>
      <c r="M891" s="204">
        <v>3</v>
      </c>
      <c r="N891" s="204"/>
    </row>
    <row r="892" spans="1:14">
      <c r="A892" t="s">
        <v>536</v>
      </c>
      <c r="B892" t="s">
        <v>587</v>
      </c>
      <c r="C892" t="s">
        <v>587</v>
      </c>
      <c r="D892" t="s">
        <v>590</v>
      </c>
      <c r="E892" t="s">
        <v>118</v>
      </c>
      <c r="F892" t="s">
        <v>311</v>
      </c>
      <c r="G892" t="s">
        <v>360</v>
      </c>
      <c r="H892" t="s">
        <v>360</v>
      </c>
      <c r="I892" t="s">
        <v>377</v>
      </c>
      <c r="J892" s="104">
        <v>0.36209912023975899</v>
      </c>
      <c r="K892" t="s">
        <v>365</v>
      </c>
      <c r="L892" t="s">
        <v>2194</v>
      </c>
      <c r="M892" s="204">
        <v>3</v>
      </c>
      <c r="N892" s="204"/>
    </row>
    <row r="893" spans="1:14">
      <c r="A893" t="s">
        <v>536</v>
      </c>
      <c r="B893" t="s">
        <v>587</v>
      </c>
      <c r="C893" t="s">
        <v>587</v>
      </c>
      <c r="D893" t="s">
        <v>590</v>
      </c>
      <c r="E893" t="s">
        <v>118</v>
      </c>
      <c r="F893" t="s">
        <v>147</v>
      </c>
      <c r="G893" t="s">
        <v>360</v>
      </c>
      <c r="H893" t="s">
        <v>360</v>
      </c>
      <c r="I893" t="s">
        <v>377</v>
      </c>
      <c r="J893" s="104">
        <v>1.83283887468031E-2</v>
      </c>
      <c r="K893" t="s">
        <v>365</v>
      </c>
      <c r="L893" t="s">
        <v>2194</v>
      </c>
      <c r="M893" s="204">
        <v>3</v>
      </c>
      <c r="N893" s="204"/>
    </row>
    <row r="894" spans="1:14">
      <c r="A894" t="s">
        <v>536</v>
      </c>
      <c r="B894" t="s">
        <v>587</v>
      </c>
      <c r="C894" t="s">
        <v>587</v>
      </c>
      <c r="D894" t="s">
        <v>590</v>
      </c>
      <c r="E894" t="s">
        <v>118</v>
      </c>
      <c r="F894" t="s">
        <v>150</v>
      </c>
      <c r="G894" t="s">
        <v>360</v>
      </c>
      <c r="H894" t="s">
        <v>360</v>
      </c>
      <c r="I894" t="s">
        <v>377</v>
      </c>
      <c r="J894" s="104">
        <v>5.5756294884042899E-2</v>
      </c>
      <c r="K894" t="s">
        <v>365</v>
      </c>
      <c r="L894" t="s">
        <v>2194</v>
      </c>
      <c r="M894" s="204">
        <v>3</v>
      </c>
      <c r="N894" s="204"/>
    </row>
    <row r="895" spans="1:14">
      <c r="A895" t="s">
        <v>536</v>
      </c>
      <c r="B895" t="s">
        <v>587</v>
      </c>
      <c r="C895" t="s">
        <v>587</v>
      </c>
      <c r="D895" t="s">
        <v>590</v>
      </c>
      <c r="E895" t="s">
        <v>118</v>
      </c>
      <c r="F895" t="s">
        <v>313</v>
      </c>
      <c r="G895" t="s">
        <v>360</v>
      </c>
      <c r="H895" t="s">
        <v>360</v>
      </c>
      <c r="I895" t="s">
        <v>377</v>
      </c>
      <c r="J895" s="104">
        <v>0.80863989999999997</v>
      </c>
      <c r="K895" t="s">
        <v>365</v>
      </c>
      <c r="L895" t="s">
        <v>2194</v>
      </c>
      <c r="M895" s="204">
        <v>3</v>
      </c>
      <c r="N895" s="204"/>
    </row>
    <row r="896" spans="1:14">
      <c r="A896" t="s">
        <v>536</v>
      </c>
      <c r="B896" t="s">
        <v>587</v>
      </c>
      <c r="C896" t="s">
        <v>587</v>
      </c>
      <c r="D896" t="s">
        <v>590</v>
      </c>
      <c r="E896" t="s">
        <v>118</v>
      </c>
      <c r="F896" t="s">
        <v>144</v>
      </c>
      <c r="G896" t="s">
        <v>360</v>
      </c>
      <c r="H896" t="s">
        <v>360</v>
      </c>
      <c r="I896" t="s">
        <v>377</v>
      </c>
      <c r="J896" s="104">
        <v>0.37245609866062301</v>
      </c>
      <c r="K896" t="s">
        <v>365</v>
      </c>
      <c r="L896" t="s">
        <v>2194</v>
      </c>
      <c r="M896" s="204">
        <v>3</v>
      </c>
      <c r="N896" s="204"/>
    </row>
    <row r="897" spans="1:14">
      <c r="A897" t="s">
        <v>536</v>
      </c>
      <c r="B897" t="s">
        <v>587</v>
      </c>
      <c r="C897" t="s">
        <v>587</v>
      </c>
      <c r="D897" t="s">
        <v>590</v>
      </c>
      <c r="E897" t="s">
        <v>118</v>
      </c>
      <c r="F897" t="s">
        <v>311</v>
      </c>
      <c r="G897" t="s">
        <v>378</v>
      </c>
      <c r="H897" t="s">
        <v>360</v>
      </c>
      <c r="I897" t="s">
        <v>377</v>
      </c>
      <c r="J897" s="104">
        <v>0.36209912023975899</v>
      </c>
      <c r="K897" t="s">
        <v>365</v>
      </c>
      <c r="L897" t="s">
        <v>2194</v>
      </c>
      <c r="M897" s="204">
        <v>3</v>
      </c>
      <c r="N897" s="204"/>
    </row>
    <row r="898" spans="1:14">
      <c r="A898" t="s">
        <v>536</v>
      </c>
      <c r="B898" t="s">
        <v>587</v>
      </c>
      <c r="C898" t="s">
        <v>587</v>
      </c>
      <c r="D898" t="s">
        <v>590</v>
      </c>
      <c r="E898" t="s">
        <v>118</v>
      </c>
      <c r="F898" t="s">
        <v>147</v>
      </c>
      <c r="G898" t="s">
        <v>378</v>
      </c>
      <c r="H898" t="s">
        <v>360</v>
      </c>
      <c r="I898" t="s">
        <v>377</v>
      </c>
      <c r="J898" s="104">
        <v>1.83283887468031E-2</v>
      </c>
      <c r="K898" t="s">
        <v>365</v>
      </c>
      <c r="L898" t="s">
        <v>2194</v>
      </c>
      <c r="M898" s="204">
        <v>3</v>
      </c>
      <c r="N898" s="204"/>
    </row>
    <row r="899" spans="1:14">
      <c r="A899" t="s">
        <v>536</v>
      </c>
      <c r="B899" t="s">
        <v>587</v>
      </c>
      <c r="C899" t="s">
        <v>587</v>
      </c>
      <c r="D899" t="s">
        <v>590</v>
      </c>
      <c r="E899" t="s">
        <v>118</v>
      </c>
      <c r="F899" t="s">
        <v>150</v>
      </c>
      <c r="G899" t="s">
        <v>378</v>
      </c>
      <c r="H899" t="s">
        <v>360</v>
      </c>
      <c r="I899" t="s">
        <v>377</v>
      </c>
      <c r="J899" s="104">
        <v>0.31736370595742902</v>
      </c>
      <c r="K899" t="s">
        <v>365</v>
      </c>
      <c r="L899" t="s">
        <v>2194</v>
      </c>
      <c r="M899" s="204">
        <v>3</v>
      </c>
      <c r="N899" s="204"/>
    </row>
    <row r="900" spans="1:14">
      <c r="A900" t="s">
        <v>536</v>
      </c>
      <c r="B900" t="s">
        <v>587</v>
      </c>
      <c r="C900" t="s">
        <v>587</v>
      </c>
      <c r="D900" t="s">
        <v>590</v>
      </c>
      <c r="E900" t="s">
        <v>118</v>
      </c>
      <c r="F900" t="s">
        <v>313</v>
      </c>
      <c r="G900" t="s">
        <v>378</v>
      </c>
      <c r="H900" t="s">
        <v>360</v>
      </c>
      <c r="I900" t="s">
        <v>377</v>
      </c>
      <c r="J900" s="104">
        <v>1.0656779999999999</v>
      </c>
      <c r="K900" t="s">
        <v>365</v>
      </c>
      <c r="L900" t="s">
        <v>2194</v>
      </c>
      <c r="M900" s="204">
        <v>3</v>
      </c>
      <c r="N900" s="204"/>
    </row>
    <row r="901" spans="1:14">
      <c r="A901" t="s">
        <v>536</v>
      </c>
      <c r="B901" t="s">
        <v>587</v>
      </c>
      <c r="C901" t="s">
        <v>587</v>
      </c>
      <c r="D901" t="s">
        <v>590</v>
      </c>
      <c r="E901" t="s">
        <v>118</v>
      </c>
      <c r="F901" t="s">
        <v>144</v>
      </c>
      <c r="G901" t="s">
        <v>378</v>
      </c>
      <c r="H901" t="s">
        <v>360</v>
      </c>
      <c r="I901" t="s">
        <v>377</v>
      </c>
      <c r="J901" s="104">
        <v>0.367886776259226</v>
      </c>
      <c r="K901" t="s">
        <v>365</v>
      </c>
      <c r="L901" t="s">
        <v>2194</v>
      </c>
      <c r="M901" s="204">
        <v>3</v>
      </c>
      <c r="N901" s="204"/>
    </row>
    <row r="902" spans="1:14">
      <c r="A902" t="s">
        <v>536</v>
      </c>
      <c r="B902" t="s">
        <v>587</v>
      </c>
      <c r="C902" t="s">
        <v>587</v>
      </c>
      <c r="D902" t="s">
        <v>591</v>
      </c>
      <c r="E902" t="s">
        <v>118</v>
      </c>
      <c r="F902" t="s">
        <v>311</v>
      </c>
      <c r="G902" t="s">
        <v>360</v>
      </c>
      <c r="H902" t="s">
        <v>360</v>
      </c>
      <c r="I902" t="s">
        <v>377</v>
      </c>
      <c r="J902" s="104">
        <v>0.36209912023975899</v>
      </c>
      <c r="K902" t="s">
        <v>365</v>
      </c>
      <c r="L902" t="s">
        <v>2194</v>
      </c>
      <c r="M902" s="204">
        <v>3</v>
      </c>
      <c r="N902" s="204"/>
    </row>
    <row r="903" spans="1:14">
      <c r="A903" t="s">
        <v>536</v>
      </c>
      <c r="B903" t="s">
        <v>587</v>
      </c>
      <c r="C903" t="s">
        <v>587</v>
      </c>
      <c r="D903" t="s">
        <v>591</v>
      </c>
      <c r="E903" t="s">
        <v>118</v>
      </c>
      <c r="F903" t="s">
        <v>147</v>
      </c>
      <c r="G903" t="s">
        <v>360</v>
      </c>
      <c r="H903" t="s">
        <v>360</v>
      </c>
      <c r="I903" t="s">
        <v>377</v>
      </c>
      <c r="J903" s="104">
        <v>1.83283887468031E-2</v>
      </c>
      <c r="K903" t="s">
        <v>365</v>
      </c>
      <c r="L903" t="s">
        <v>2194</v>
      </c>
      <c r="M903" s="204">
        <v>3</v>
      </c>
      <c r="N903" s="204"/>
    </row>
    <row r="904" spans="1:14">
      <c r="A904" t="s">
        <v>536</v>
      </c>
      <c r="B904" t="s">
        <v>587</v>
      </c>
      <c r="C904" t="s">
        <v>587</v>
      </c>
      <c r="D904" t="s">
        <v>591</v>
      </c>
      <c r="E904" t="s">
        <v>118</v>
      </c>
      <c r="F904" t="s">
        <v>150</v>
      </c>
      <c r="G904" t="s">
        <v>360</v>
      </c>
      <c r="H904" t="s">
        <v>360</v>
      </c>
      <c r="I904" t="s">
        <v>377</v>
      </c>
      <c r="J904" s="104">
        <v>5.5756294884042899E-2</v>
      </c>
      <c r="K904" t="s">
        <v>365</v>
      </c>
      <c r="L904" t="s">
        <v>2194</v>
      </c>
      <c r="M904" s="204">
        <v>3</v>
      </c>
      <c r="N904" s="204"/>
    </row>
    <row r="905" spans="1:14">
      <c r="A905" t="s">
        <v>536</v>
      </c>
      <c r="B905" t="s">
        <v>587</v>
      </c>
      <c r="C905" t="s">
        <v>587</v>
      </c>
      <c r="D905" t="s">
        <v>591</v>
      </c>
      <c r="E905" t="s">
        <v>118</v>
      </c>
      <c r="F905" t="s">
        <v>313</v>
      </c>
      <c r="G905" t="s">
        <v>360</v>
      </c>
      <c r="H905" t="s">
        <v>360</v>
      </c>
      <c r="I905" t="s">
        <v>377</v>
      </c>
      <c r="J905" s="104">
        <v>0.49634699999999998</v>
      </c>
      <c r="K905" t="s">
        <v>365</v>
      </c>
      <c r="L905" t="s">
        <v>2194</v>
      </c>
      <c r="M905" s="204">
        <v>3</v>
      </c>
      <c r="N905" s="204"/>
    </row>
    <row r="906" spans="1:14">
      <c r="A906" t="s">
        <v>536</v>
      </c>
      <c r="B906" t="s">
        <v>587</v>
      </c>
      <c r="C906" t="s">
        <v>587</v>
      </c>
      <c r="D906" t="s">
        <v>591</v>
      </c>
      <c r="E906" t="s">
        <v>118</v>
      </c>
      <c r="F906" t="s">
        <v>144</v>
      </c>
      <c r="G906" t="s">
        <v>360</v>
      </c>
      <c r="H906" t="s">
        <v>360</v>
      </c>
      <c r="I906" t="s">
        <v>377</v>
      </c>
      <c r="J906" s="104">
        <v>6.0163246775129901E-2</v>
      </c>
      <c r="K906" t="s">
        <v>365</v>
      </c>
      <c r="L906" t="s">
        <v>2194</v>
      </c>
      <c r="M906" s="204">
        <v>3</v>
      </c>
      <c r="N906" s="204"/>
    </row>
    <row r="907" spans="1:14">
      <c r="A907" t="s">
        <v>536</v>
      </c>
      <c r="B907" t="s">
        <v>587</v>
      </c>
      <c r="C907" t="s">
        <v>587</v>
      </c>
      <c r="D907" t="s">
        <v>591</v>
      </c>
      <c r="E907" t="s">
        <v>118</v>
      </c>
      <c r="F907" t="s">
        <v>311</v>
      </c>
      <c r="G907" t="s">
        <v>378</v>
      </c>
      <c r="H907" t="s">
        <v>360</v>
      </c>
      <c r="I907" t="s">
        <v>377</v>
      </c>
      <c r="J907" s="104">
        <v>0.36209912023975899</v>
      </c>
      <c r="K907" t="s">
        <v>365</v>
      </c>
      <c r="L907" t="s">
        <v>2194</v>
      </c>
      <c r="M907" s="204">
        <v>3</v>
      </c>
      <c r="N907" s="204"/>
    </row>
    <row r="908" spans="1:14">
      <c r="A908" t="s">
        <v>536</v>
      </c>
      <c r="B908" t="s">
        <v>587</v>
      </c>
      <c r="C908" t="s">
        <v>587</v>
      </c>
      <c r="D908" t="s">
        <v>591</v>
      </c>
      <c r="E908" t="s">
        <v>118</v>
      </c>
      <c r="F908" t="s">
        <v>147</v>
      </c>
      <c r="G908" t="s">
        <v>378</v>
      </c>
      <c r="H908" t="s">
        <v>360</v>
      </c>
      <c r="I908" t="s">
        <v>377</v>
      </c>
      <c r="J908" s="104">
        <v>1.83283887468031E-2</v>
      </c>
      <c r="K908" t="s">
        <v>365</v>
      </c>
      <c r="L908" t="s">
        <v>2194</v>
      </c>
      <c r="M908" s="204">
        <v>3</v>
      </c>
      <c r="N908" s="204"/>
    </row>
    <row r="909" spans="1:14">
      <c r="A909" t="s">
        <v>536</v>
      </c>
      <c r="B909" t="s">
        <v>587</v>
      </c>
      <c r="C909" t="s">
        <v>587</v>
      </c>
      <c r="D909" t="s">
        <v>591</v>
      </c>
      <c r="E909" t="s">
        <v>118</v>
      </c>
      <c r="F909" t="s">
        <v>150</v>
      </c>
      <c r="G909" t="s">
        <v>378</v>
      </c>
      <c r="H909" t="s">
        <v>360</v>
      </c>
      <c r="I909" t="s">
        <v>377</v>
      </c>
      <c r="J909" s="104">
        <v>0.31736370595742902</v>
      </c>
      <c r="K909" t="s">
        <v>365</v>
      </c>
      <c r="L909" t="s">
        <v>2194</v>
      </c>
      <c r="M909" s="204">
        <v>3</v>
      </c>
      <c r="N909" s="204"/>
    </row>
    <row r="910" spans="1:14">
      <c r="A910" t="s">
        <v>536</v>
      </c>
      <c r="B910" t="s">
        <v>587</v>
      </c>
      <c r="C910" t="s">
        <v>587</v>
      </c>
      <c r="D910" t="s">
        <v>591</v>
      </c>
      <c r="E910" t="s">
        <v>118</v>
      </c>
      <c r="F910" t="s">
        <v>313</v>
      </c>
      <c r="G910" t="s">
        <v>378</v>
      </c>
      <c r="H910" t="s">
        <v>360</v>
      </c>
      <c r="I910" t="s">
        <v>377</v>
      </c>
      <c r="J910" s="104">
        <v>0.75623300000000004</v>
      </c>
      <c r="K910" t="s">
        <v>365</v>
      </c>
      <c r="L910" t="s">
        <v>2194</v>
      </c>
      <c r="M910" s="204">
        <v>3</v>
      </c>
      <c r="N910" s="204"/>
    </row>
    <row r="911" spans="1:14">
      <c r="A911" t="s">
        <v>536</v>
      </c>
      <c r="B911" t="s">
        <v>587</v>
      </c>
      <c r="C911" t="s">
        <v>587</v>
      </c>
      <c r="D911" t="s">
        <v>591</v>
      </c>
      <c r="E911" t="s">
        <v>118</v>
      </c>
      <c r="F911" t="s">
        <v>144</v>
      </c>
      <c r="G911" t="s">
        <v>378</v>
      </c>
      <c r="H911" t="s">
        <v>360</v>
      </c>
      <c r="I911" t="s">
        <v>377</v>
      </c>
      <c r="J911" s="104">
        <v>5.8441823266341897E-2</v>
      </c>
      <c r="K911" t="s">
        <v>365</v>
      </c>
      <c r="L911" t="s">
        <v>2194</v>
      </c>
      <c r="M911" s="204">
        <v>3</v>
      </c>
      <c r="N911" s="204"/>
    </row>
    <row r="912" spans="1:14">
      <c r="A912" t="s">
        <v>536</v>
      </c>
      <c r="B912" t="s">
        <v>593</v>
      </c>
      <c r="C912" t="s">
        <v>593</v>
      </c>
      <c r="D912" t="s">
        <v>594</v>
      </c>
      <c r="E912" t="s">
        <v>118</v>
      </c>
      <c r="F912" t="s">
        <v>311</v>
      </c>
      <c r="G912" t="s">
        <v>360</v>
      </c>
      <c r="H912" t="s">
        <v>360</v>
      </c>
      <c r="I912" t="s">
        <v>377</v>
      </c>
      <c r="J912" s="104">
        <v>0.12128562765312299</v>
      </c>
      <c r="K912" t="s">
        <v>365</v>
      </c>
      <c r="L912" t="s">
        <v>2194</v>
      </c>
      <c r="M912" s="204">
        <v>3</v>
      </c>
      <c r="N912" s="204"/>
    </row>
    <row r="913" spans="1:14">
      <c r="A913" t="s">
        <v>536</v>
      </c>
      <c r="B913" t="s">
        <v>593</v>
      </c>
      <c r="C913" t="s">
        <v>593</v>
      </c>
      <c r="D913" t="s">
        <v>594</v>
      </c>
      <c r="E913" t="s">
        <v>118</v>
      </c>
      <c r="F913" t="s">
        <v>147</v>
      </c>
      <c r="G913" t="s">
        <v>360</v>
      </c>
      <c r="H913" t="s">
        <v>360</v>
      </c>
      <c r="I913" t="s">
        <v>377</v>
      </c>
      <c r="J913" s="104">
        <v>1.83283887468031E-2</v>
      </c>
      <c r="K913" t="s">
        <v>365</v>
      </c>
      <c r="L913" t="s">
        <v>2194</v>
      </c>
      <c r="M913" s="204">
        <v>3</v>
      </c>
      <c r="N913" s="204"/>
    </row>
    <row r="914" spans="1:14">
      <c r="A914" t="s">
        <v>536</v>
      </c>
      <c r="B914" t="s">
        <v>593</v>
      </c>
      <c r="C914" t="s">
        <v>593</v>
      </c>
      <c r="D914" t="s">
        <v>594</v>
      </c>
      <c r="E914" t="s">
        <v>118</v>
      </c>
      <c r="F914" t="s">
        <v>150</v>
      </c>
      <c r="G914" t="s">
        <v>360</v>
      </c>
      <c r="H914" t="s">
        <v>360</v>
      </c>
      <c r="I914" t="s">
        <v>377</v>
      </c>
      <c r="J914" s="104">
        <v>5.1541385328844801E-2</v>
      </c>
      <c r="K914" t="s">
        <v>365</v>
      </c>
      <c r="L914" t="s">
        <v>2194</v>
      </c>
      <c r="M914" s="204">
        <v>3</v>
      </c>
      <c r="N914" s="204"/>
    </row>
    <row r="915" spans="1:14">
      <c r="A915" t="s">
        <v>536</v>
      </c>
      <c r="B915" t="s">
        <v>593</v>
      </c>
      <c r="C915" t="s">
        <v>593</v>
      </c>
      <c r="D915" t="s">
        <v>594</v>
      </c>
      <c r="E915" t="s">
        <v>118</v>
      </c>
      <c r="F915" t="s">
        <v>313</v>
      </c>
      <c r="G915" t="s">
        <v>360</v>
      </c>
      <c r="H915" t="s">
        <v>360</v>
      </c>
      <c r="I915" t="s">
        <v>377</v>
      </c>
      <c r="J915" s="104">
        <v>0.2469142</v>
      </c>
      <c r="K915" t="s">
        <v>365</v>
      </c>
      <c r="L915" t="s">
        <v>2194</v>
      </c>
      <c r="M915" s="204">
        <v>3</v>
      </c>
      <c r="N915" s="204"/>
    </row>
    <row r="916" spans="1:14">
      <c r="A916" t="s">
        <v>536</v>
      </c>
      <c r="B916" t="s">
        <v>593</v>
      </c>
      <c r="C916" t="s">
        <v>593</v>
      </c>
      <c r="D916" t="s">
        <v>594</v>
      </c>
      <c r="E916" t="s">
        <v>118</v>
      </c>
      <c r="F916" t="s">
        <v>144</v>
      </c>
      <c r="G916" t="s">
        <v>360</v>
      </c>
      <c r="H916" t="s">
        <v>360</v>
      </c>
      <c r="I916" t="s">
        <v>377</v>
      </c>
      <c r="J916" s="104">
        <v>5.5758764663110499E-2</v>
      </c>
      <c r="K916" t="s">
        <v>365</v>
      </c>
      <c r="L916" t="s">
        <v>2194</v>
      </c>
      <c r="M916" s="204">
        <v>3</v>
      </c>
      <c r="N916" s="204"/>
    </row>
    <row r="917" spans="1:14">
      <c r="A917" t="s">
        <v>536</v>
      </c>
      <c r="B917" t="s">
        <v>593</v>
      </c>
      <c r="C917" t="s">
        <v>593</v>
      </c>
      <c r="D917" t="s">
        <v>594</v>
      </c>
      <c r="E917" t="s">
        <v>118</v>
      </c>
      <c r="F917" t="s">
        <v>311</v>
      </c>
      <c r="G917" t="s">
        <v>378</v>
      </c>
      <c r="H917" t="s">
        <v>360</v>
      </c>
      <c r="I917" t="s">
        <v>377</v>
      </c>
      <c r="J917" s="104">
        <v>0.12128562765312299</v>
      </c>
      <c r="K917" t="s">
        <v>365</v>
      </c>
      <c r="L917" t="s">
        <v>2194</v>
      </c>
      <c r="M917" s="204">
        <v>3</v>
      </c>
      <c r="N917" s="204"/>
    </row>
    <row r="918" spans="1:14">
      <c r="A918" t="s">
        <v>536</v>
      </c>
      <c r="B918" t="s">
        <v>593</v>
      </c>
      <c r="C918" t="s">
        <v>593</v>
      </c>
      <c r="D918" t="s">
        <v>594</v>
      </c>
      <c r="E918" t="s">
        <v>118</v>
      </c>
      <c r="F918" t="s">
        <v>147</v>
      </c>
      <c r="G918" t="s">
        <v>378</v>
      </c>
      <c r="H918" t="s">
        <v>360</v>
      </c>
      <c r="I918" t="s">
        <v>377</v>
      </c>
      <c r="J918" s="104">
        <v>1.83283887468031E-2</v>
      </c>
      <c r="K918" t="s">
        <v>365</v>
      </c>
      <c r="L918" t="s">
        <v>2194</v>
      </c>
      <c r="M918" s="204">
        <v>3</v>
      </c>
      <c r="N918" s="204"/>
    </row>
    <row r="919" spans="1:14">
      <c r="A919" t="s">
        <v>536</v>
      </c>
      <c r="B919" t="s">
        <v>593</v>
      </c>
      <c r="C919" t="s">
        <v>593</v>
      </c>
      <c r="D919" t="s">
        <v>594</v>
      </c>
      <c r="E919" t="s">
        <v>118</v>
      </c>
      <c r="F919" t="s">
        <v>150</v>
      </c>
      <c r="G919" t="s">
        <v>378</v>
      </c>
      <c r="H919" t="s">
        <v>360</v>
      </c>
      <c r="I919" t="s">
        <v>377</v>
      </c>
      <c r="J919" s="104">
        <v>0.64823706333773201</v>
      </c>
      <c r="K919" t="s">
        <v>365</v>
      </c>
      <c r="L919" t="s">
        <v>2194</v>
      </c>
      <c r="M919" s="204">
        <v>3</v>
      </c>
      <c r="N919" s="204"/>
    </row>
    <row r="920" spans="1:14">
      <c r="A920" t="s">
        <v>536</v>
      </c>
      <c r="B920" t="s">
        <v>593</v>
      </c>
      <c r="C920" t="s">
        <v>593</v>
      </c>
      <c r="D920" t="s">
        <v>594</v>
      </c>
      <c r="E920" t="s">
        <v>118</v>
      </c>
      <c r="F920" t="s">
        <v>313</v>
      </c>
      <c r="G920" t="s">
        <v>378</v>
      </c>
      <c r="H920" t="s">
        <v>360</v>
      </c>
      <c r="I920" t="s">
        <v>377</v>
      </c>
      <c r="J920" s="104">
        <v>0.84859189999999995</v>
      </c>
      <c r="K920" t="s">
        <v>365</v>
      </c>
      <c r="L920" t="s">
        <v>2194</v>
      </c>
      <c r="M920" s="204">
        <v>3</v>
      </c>
      <c r="N920" s="204"/>
    </row>
    <row r="921" spans="1:14">
      <c r="A921" t="s">
        <v>536</v>
      </c>
      <c r="B921" t="s">
        <v>593</v>
      </c>
      <c r="C921" t="s">
        <v>593</v>
      </c>
      <c r="D921" t="s">
        <v>594</v>
      </c>
      <c r="E921" t="s">
        <v>118</v>
      </c>
      <c r="F921" t="s">
        <v>144</v>
      </c>
      <c r="G921" t="s">
        <v>378</v>
      </c>
      <c r="H921" t="s">
        <v>360</v>
      </c>
      <c r="I921" t="s">
        <v>377</v>
      </c>
      <c r="J921" s="104">
        <v>6.0740780884316399E-2</v>
      </c>
      <c r="K921" t="s">
        <v>365</v>
      </c>
      <c r="L921" t="s">
        <v>2194</v>
      </c>
      <c r="M921" s="204">
        <v>3</v>
      </c>
      <c r="N921" s="204"/>
    </row>
    <row r="922" spans="1:14">
      <c r="A922" t="s">
        <v>536</v>
      </c>
      <c r="B922" t="s">
        <v>593</v>
      </c>
      <c r="C922" t="s">
        <v>593</v>
      </c>
      <c r="D922" t="s">
        <v>595</v>
      </c>
      <c r="E922" t="s">
        <v>118</v>
      </c>
      <c r="F922" t="s">
        <v>311</v>
      </c>
      <c r="G922" t="s">
        <v>360</v>
      </c>
      <c r="H922" t="s">
        <v>360</v>
      </c>
      <c r="I922" t="s">
        <v>377</v>
      </c>
      <c r="J922" s="104">
        <v>0.12128562765312299</v>
      </c>
      <c r="K922" t="s">
        <v>365</v>
      </c>
      <c r="L922" t="s">
        <v>2194</v>
      </c>
      <c r="M922" s="204">
        <v>3</v>
      </c>
      <c r="N922" s="204"/>
    </row>
    <row r="923" spans="1:14">
      <c r="A923" t="s">
        <v>536</v>
      </c>
      <c r="B923" t="s">
        <v>593</v>
      </c>
      <c r="C923" t="s">
        <v>593</v>
      </c>
      <c r="D923" t="s">
        <v>595</v>
      </c>
      <c r="E923" t="s">
        <v>118</v>
      </c>
      <c r="F923" t="s">
        <v>147</v>
      </c>
      <c r="G923" t="s">
        <v>360</v>
      </c>
      <c r="H923" t="s">
        <v>360</v>
      </c>
      <c r="I923" t="s">
        <v>377</v>
      </c>
      <c r="J923" s="104">
        <v>1.83283887468031E-2</v>
      </c>
      <c r="K923" t="s">
        <v>365</v>
      </c>
      <c r="L923" t="s">
        <v>2194</v>
      </c>
      <c r="M923" s="204">
        <v>3</v>
      </c>
      <c r="N923" s="204"/>
    </row>
    <row r="924" spans="1:14">
      <c r="A924" t="s">
        <v>536</v>
      </c>
      <c r="B924" t="s">
        <v>593</v>
      </c>
      <c r="C924" t="s">
        <v>593</v>
      </c>
      <c r="D924" t="s">
        <v>595</v>
      </c>
      <c r="E924" t="s">
        <v>118</v>
      </c>
      <c r="F924" t="s">
        <v>150</v>
      </c>
      <c r="G924" t="s">
        <v>360</v>
      </c>
      <c r="H924" t="s">
        <v>360</v>
      </c>
      <c r="I924" t="s">
        <v>377</v>
      </c>
      <c r="J924" s="104">
        <v>5.1541385328844801E-2</v>
      </c>
      <c r="K924" t="s">
        <v>365</v>
      </c>
      <c r="L924" t="s">
        <v>2194</v>
      </c>
      <c r="M924" s="204">
        <v>3</v>
      </c>
      <c r="N924" s="204"/>
    </row>
    <row r="925" spans="1:14">
      <c r="A925" t="s">
        <v>536</v>
      </c>
      <c r="B925" t="s">
        <v>593</v>
      </c>
      <c r="C925" t="s">
        <v>593</v>
      </c>
      <c r="D925" t="s">
        <v>595</v>
      </c>
      <c r="E925" t="s">
        <v>118</v>
      </c>
      <c r="F925" t="s">
        <v>313</v>
      </c>
      <c r="G925" t="s">
        <v>360</v>
      </c>
      <c r="H925" t="s">
        <v>360</v>
      </c>
      <c r="I925" t="s">
        <v>377</v>
      </c>
      <c r="J925" s="104">
        <v>0.76150379999999995</v>
      </c>
      <c r="K925" t="s">
        <v>365</v>
      </c>
      <c r="L925" t="s">
        <v>2194</v>
      </c>
      <c r="M925" s="204">
        <v>3</v>
      </c>
      <c r="N925" s="204"/>
    </row>
    <row r="926" spans="1:14">
      <c r="A926" t="s">
        <v>536</v>
      </c>
      <c r="B926" t="s">
        <v>593</v>
      </c>
      <c r="C926" t="s">
        <v>593</v>
      </c>
      <c r="D926" t="s">
        <v>595</v>
      </c>
      <c r="E926" t="s">
        <v>118</v>
      </c>
      <c r="F926" t="s">
        <v>144</v>
      </c>
      <c r="G926" t="s">
        <v>360</v>
      </c>
      <c r="H926" t="s">
        <v>360</v>
      </c>
      <c r="I926" t="s">
        <v>377</v>
      </c>
      <c r="J926" s="104">
        <v>0.57034844286949904</v>
      </c>
      <c r="K926" t="s">
        <v>365</v>
      </c>
      <c r="L926" t="s">
        <v>2194</v>
      </c>
      <c r="M926" s="204">
        <v>3</v>
      </c>
      <c r="N926" s="204"/>
    </row>
    <row r="927" spans="1:14">
      <c r="A927" t="s">
        <v>536</v>
      </c>
      <c r="B927" t="s">
        <v>593</v>
      </c>
      <c r="C927" t="s">
        <v>593</v>
      </c>
      <c r="D927" t="s">
        <v>595</v>
      </c>
      <c r="E927" t="s">
        <v>118</v>
      </c>
      <c r="F927" t="s">
        <v>311</v>
      </c>
      <c r="G927" t="s">
        <v>378</v>
      </c>
      <c r="H927" t="s">
        <v>360</v>
      </c>
      <c r="I927" t="s">
        <v>377</v>
      </c>
      <c r="J927" s="104">
        <v>0.12128562765312299</v>
      </c>
      <c r="K927" t="s">
        <v>365</v>
      </c>
      <c r="L927" t="s">
        <v>2194</v>
      </c>
      <c r="M927" s="204">
        <v>3</v>
      </c>
      <c r="N927" s="204"/>
    </row>
    <row r="928" spans="1:14">
      <c r="A928" t="s">
        <v>536</v>
      </c>
      <c r="B928" t="s">
        <v>593</v>
      </c>
      <c r="C928" t="s">
        <v>593</v>
      </c>
      <c r="D928" t="s">
        <v>595</v>
      </c>
      <c r="E928" t="s">
        <v>118</v>
      </c>
      <c r="F928" t="s">
        <v>147</v>
      </c>
      <c r="G928" t="s">
        <v>378</v>
      </c>
      <c r="H928" t="s">
        <v>360</v>
      </c>
      <c r="I928" t="s">
        <v>377</v>
      </c>
      <c r="J928" s="104">
        <v>1.83283887468031E-2</v>
      </c>
      <c r="K928" t="s">
        <v>365</v>
      </c>
      <c r="L928" t="s">
        <v>2194</v>
      </c>
      <c r="M928" s="204">
        <v>3</v>
      </c>
      <c r="N928" s="204"/>
    </row>
    <row r="929" spans="1:14">
      <c r="A929" t="s">
        <v>536</v>
      </c>
      <c r="B929" t="s">
        <v>593</v>
      </c>
      <c r="C929" t="s">
        <v>593</v>
      </c>
      <c r="D929" t="s">
        <v>595</v>
      </c>
      <c r="E929" t="s">
        <v>118</v>
      </c>
      <c r="F929" t="s">
        <v>150</v>
      </c>
      <c r="G929" t="s">
        <v>378</v>
      </c>
      <c r="H929" t="s">
        <v>360</v>
      </c>
      <c r="I929" t="s">
        <v>377</v>
      </c>
      <c r="J929" s="104">
        <v>0.26167664351620001</v>
      </c>
      <c r="K929" t="s">
        <v>365</v>
      </c>
      <c r="L929" t="s">
        <v>2194</v>
      </c>
      <c r="M929" s="204">
        <v>3</v>
      </c>
      <c r="N929" s="204"/>
    </row>
    <row r="930" spans="1:14">
      <c r="A930" t="s">
        <v>536</v>
      </c>
      <c r="B930" t="s">
        <v>593</v>
      </c>
      <c r="C930" t="s">
        <v>593</v>
      </c>
      <c r="D930" t="s">
        <v>595</v>
      </c>
      <c r="E930" t="s">
        <v>118</v>
      </c>
      <c r="F930" t="s">
        <v>313</v>
      </c>
      <c r="G930" t="s">
        <v>378</v>
      </c>
      <c r="H930" t="s">
        <v>360</v>
      </c>
      <c r="I930" t="s">
        <v>377</v>
      </c>
      <c r="J930" s="104">
        <v>0.98573580000000005</v>
      </c>
      <c r="K930" t="s">
        <v>365</v>
      </c>
      <c r="L930" t="s">
        <v>2194</v>
      </c>
      <c r="M930" s="204">
        <v>3</v>
      </c>
      <c r="N930" s="204"/>
    </row>
    <row r="931" spans="1:14">
      <c r="A931" t="s">
        <v>536</v>
      </c>
      <c r="B931" t="s">
        <v>593</v>
      </c>
      <c r="C931" t="s">
        <v>593</v>
      </c>
      <c r="D931" t="s">
        <v>595</v>
      </c>
      <c r="E931" t="s">
        <v>118</v>
      </c>
      <c r="F931" t="s">
        <v>144</v>
      </c>
      <c r="G931" t="s">
        <v>378</v>
      </c>
      <c r="H931" t="s">
        <v>360</v>
      </c>
      <c r="I931" t="s">
        <v>377</v>
      </c>
      <c r="J931" s="104">
        <v>0.58444517638683402</v>
      </c>
      <c r="K931" t="s">
        <v>365</v>
      </c>
      <c r="L931" t="s">
        <v>2194</v>
      </c>
      <c r="M931" s="204">
        <v>3</v>
      </c>
      <c r="N931" s="204"/>
    </row>
    <row r="932" spans="1:14">
      <c r="A932" t="s">
        <v>2206</v>
      </c>
      <c r="B932" t="s">
        <v>596</v>
      </c>
      <c r="C932" t="s">
        <v>596</v>
      </c>
      <c r="D932" t="s">
        <v>597</v>
      </c>
      <c r="E932" t="s">
        <v>114</v>
      </c>
      <c r="F932" t="s">
        <v>313</v>
      </c>
      <c r="G932" t="s">
        <v>333</v>
      </c>
      <c r="H932" t="s">
        <v>334</v>
      </c>
      <c r="I932" t="s">
        <v>335</v>
      </c>
      <c r="J932" s="104">
        <v>11.52</v>
      </c>
      <c r="K932" t="s">
        <v>365</v>
      </c>
      <c r="L932" t="s">
        <v>2194</v>
      </c>
      <c r="M932" s="204">
        <v>4</v>
      </c>
      <c r="N932" s="204"/>
    </row>
    <row r="933" spans="1:14">
      <c r="A933" t="s">
        <v>2206</v>
      </c>
      <c r="B933" t="s">
        <v>596</v>
      </c>
      <c r="C933" t="s">
        <v>596</v>
      </c>
      <c r="D933" s="216" t="s">
        <v>598</v>
      </c>
      <c r="E933" t="s">
        <v>359</v>
      </c>
      <c r="F933" t="s">
        <v>311</v>
      </c>
      <c r="G933" t="s">
        <v>333</v>
      </c>
      <c r="H933" t="s">
        <v>360</v>
      </c>
      <c r="I933" t="s">
        <v>335</v>
      </c>
      <c r="J933" s="104">
        <v>4.2996295431545901</v>
      </c>
      <c r="K933" s="216" t="s">
        <v>390</v>
      </c>
      <c r="L933" t="s">
        <v>2194</v>
      </c>
      <c r="M933" s="204">
        <v>2.6666666666666665</v>
      </c>
      <c r="N933" s="204"/>
    </row>
    <row r="934" spans="1:14">
      <c r="A934" t="s">
        <v>2206</v>
      </c>
      <c r="B934" t="s">
        <v>596</v>
      </c>
      <c r="C934" t="s">
        <v>596</v>
      </c>
      <c r="D934" s="216" t="s">
        <v>598</v>
      </c>
      <c r="E934" t="s">
        <v>359</v>
      </c>
      <c r="F934" t="s">
        <v>313</v>
      </c>
      <c r="G934" t="s">
        <v>333</v>
      </c>
      <c r="H934" t="s">
        <v>360</v>
      </c>
      <c r="I934" t="s">
        <v>335</v>
      </c>
      <c r="J934" s="104">
        <v>4.9078833746069703</v>
      </c>
      <c r="K934" s="216" t="s">
        <v>390</v>
      </c>
      <c r="L934" t="s">
        <v>2194</v>
      </c>
      <c r="M934" s="204">
        <v>2.6666666666666665</v>
      </c>
      <c r="N934" s="204"/>
    </row>
    <row r="935" spans="1:14">
      <c r="A935" t="s">
        <v>2206</v>
      </c>
      <c r="B935" t="s">
        <v>596</v>
      </c>
      <c r="C935" t="s">
        <v>596</v>
      </c>
      <c r="D935" s="216" t="s">
        <v>598</v>
      </c>
      <c r="E935" t="s">
        <v>359</v>
      </c>
      <c r="F935" t="s">
        <v>144</v>
      </c>
      <c r="G935" t="s">
        <v>333</v>
      </c>
      <c r="H935" t="s">
        <v>360</v>
      </c>
      <c r="I935" t="s">
        <v>335</v>
      </c>
      <c r="J935" s="104">
        <v>0.42554378818737298</v>
      </c>
      <c r="K935" s="216" t="s">
        <v>390</v>
      </c>
      <c r="L935" t="s">
        <v>2194</v>
      </c>
      <c r="M935" s="204">
        <v>2.6666666666666665</v>
      </c>
      <c r="N935" s="204"/>
    </row>
    <row r="936" spans="1:14">
      <c r="A936" t="s">
        <v>2206</v>
      </c>
      <c r="B936" t="s">
        <v>596</v>
      </c>
      <c r="C936" t="s">
        <v>596</v>
      </c>
      <c r="D936" s="216" t="s">
        <v>598</v>
      </c>
      <c r="E936" t="s">
        <v>359</v>
      </c>
      <c r="F936" t="s">
        <v>147</v>
      </c>
      <c r="G936" t="s">
        <v>333</v>
      </c>
      <c r="H936" t="s">
        <v>360</v>
      </c>
      <c r="I936" t="s">
        <v>335</v>
      </c>
      <c r="J936" s="104">
        <v>0.15226434</v>
      </c>
      <c r="K936" s="216" t="s">
        <v>390</v>
      </c>
      <c r="L936" t="s">
        <v>2194</v>
      </c>
      <c r="M936" s="204">
        <v>2.6666666666666665</v>
      </c>
      <c r="N936" s="204"/>
    </row>
    <row r="937" spans="1:14">
      <c r="A937" t="s">
        <v>2206</v>
      </c>
      <c r="B937" t="s">
        <v>596</v>
      </c>
      <c r="C937" t="s">
        <v>596</v>
      </c>
      <c r="D937" s="216" t="s">
        <v>598</v>
      </c>
      <c r="E937" t="s">
        <v>359</v>
      </c>
      <c r="F937" t="s">
        <v>150</v>
      </c>
      <c r="G937" t="s">
        <v>333</v>
      </c>
      <c r="H937" t="s">
        <v>360</v>
      </c>
      <c r="I937" t="s">
        <v>335</v>
      </c>
      <c r="J937" s="104">
        <v>3.0445703265001699E-2</v>
      </c>
      <c r="K937" s="216" t="s">
        <v>390</v>
      </c>
      <c r="L937" t="s">
        <v>2194</v>
      </c>
      <c r="M937" s="204">
        <v>2.6666666666666665</v>
      </c>
      <c r="N937" s="204"/>
    </row>
    <row r="938" spans="1:14">
      <c r="A938" s="215" t="s">
        <v>2207</v>
      </c>
      <c r="B938" s="215" t="s">
        <v>599</v>
      </c>
      <c r="C938" s="215" t="s">
        <v>599</v>
      </c>
      <c r="D938" s="215" t="s">
        <v>600</v>
      </c>
      <c r="E938" s="215" t="s">
        <v>110</v>
      </c>
      <c r="F938" s="215" t="s">
        <v>136</v>
      </c>
      <c r="G938" s="215" t="s">
        <v>271</v>
      </c>
      <c r="H938" s="215" t="s">
        <v>292</v>
      </c>
      <c r="I938" s="215" t="s">
        <v>601</v>
      </c>
      <c r="J938" s="220">
        <v>2.7928540000000002E-2</v>
      </c>
      <c r="K938" s="215" t="s">
        <v>602</v>
      </c>
      <c r="L938" s="215" t="s">
        <v>2194</v>
      </c>
      <c r="M938" s="219">
        <v>2.2999999999999998</v>
      </c>
      <c r="N938" s="204"/>
    </row>
    <row r="939" spans="1:14">
      <c r="A939" s="215" t="s">
        <v>2207</v>
      </c>
      <c r="B939" s="215" t="s">
        <v>599</v>
      </c>
      <c r="C939" s="215" t="s">
        <v>599</v>
      </c>
      <c r="D939" s="215" t="s">
        <v>600</v>
      </c>
      <c r="E939" s="215" t="s">
        <v>110</v>
      </c>
      <c r="F939" s="215" t="s">
        <v>311</v>
      </c>
      <c r="G939" s="215" t="s">
        <v>271</v>
      </c>
      <c r="H939" s="215" t="s">
        <v>292</v>
      </c>
      <c r="I939" s="215" t="s">
        <v>601</v>
      </c>
      <c r="J939" s="220">
        <v>3.1373861220000001</v>
      </c>
      <c r="K939" s="215" t="s">
        <v>602</v>
      </c>
      <c r="L939" s="215" t="s">
        <v>2194</v>
      </c>
      <c r="M939" s="219">
        <v>2.2999999999999998</v>
      </c>
      <c r="N939" s="204"/>
    </row>
    <row r="940" spans="1:14">
      <c r="A940" s="215" t="s">
        <v>2202</v>
      </c>
      <c r="B940" s="215" t="s">
        <v>603</v>
      </c>
      <c r="C940" s="215" t="s">
        <v>603</v>
      </c>
      <c r="D940" s="215" t="s">
        <v>608</v>
      </c>
      <c r="E940" s="215" t="s">
        <v>110</v>
      </c>
      <c r="F940" s="215" t="s">
        <v>136</v>
      </c>
      <c r="G940" s="215" t="s">
        <v>292</v>
      </c>
      <c r="H940" s="215" t="s">
        <v>292</v>
      </c>
      <c r="I940" s="215" t="s">
        <v>609</v>
      </c>
      <c r="J940" s="220">
        <v>3.7845000000000001E-5</v>
      </c>
      <c r="K940" s="215" t="s">
        <v>317</v>
      </c>
      <c r="L940" s="215" t="s">
        <v>2194</v>
      </c>
      <c r="M940" s="219">
        <v>2.2999999999999998</v>
      </c>
      <c r="N940" s="204"/>
    </row>
    <row r="941" spans="1:14">
      <c r="A941" s="215" t="s">
        <v>2202</v>
      </c>
      <c r="B941" s="215" t="s">
        <v>603</v>
      </c>
      <c r="C941" s="215" t="s">
        <v>603</v>
      </c>
      <c r="D941" s="215" t="s">
        <v>608</v>
      </c>
      <c r="E941" s="215" t="s">
        <v>110</v>
      </c>
      <c r="F941" s="215" t="s">
        <v>311</v>
      </c>
      <c r="G941" s="215" t="s">
        <v>292</v>
      </c>
      <c r="H941" s="215" t="s">
        <v>292</v>
      </c>
      <c r="I941" s="215" t="s">
        <v>609</v>
      </c>
      <c r="J941" s="220">
        <v>4.2652927E-2</v>
      </c>
      <c r="K941" s="215" t="s">
        <v>317</v>
      </c>
      <c r="L941" s="215" t="s">
        <v>2194</v>
      </c>
      <c r="M941" s="219">
        <v>2.2999999999999998</v>
      </c>
      <c r="N941" s="204"/>
    </row>
    <row r="942" spans="1:14">
      <c r="A942" s="215" t="s">
        <v>2202</v>
      </c>
      <c r="B942" s="215" t="s">
        <v>603</v>
      </c>
      <c r="C942" s="215" t="s">
        <v>603</v>
      </c>
      <c r="D942" s="215" t="s">
        <v>610</v>
      </c>
      <c r="E942" s="215" t="s">
        <v>110</v>
      </c>
      <c r="F942" s="215" t="s">
        <v>136</v>
      </c>
      <c r="G942" s="215" t="s">
        <v>292</v>
      </c>
      <c r="H942" s="215" t="s">
        <v>292</v>
      </c>
      <c r="I942" s="215" t="s">
        <v>611</v>
      </c>
      <c r="J942" s="220">
        <v>4.9054999999999997E-5</v>
      </c>
      <c r="K942" s="215" t="s">
        <v>317</v>
      </c>
      <c r="L942" s="215" t="s">
        <v>2194</v>
      </c>
      <c r="M942" s="219">
        <v>2.2999999999999998</v>
      </c>
      <c r="N942" s="204"/>
    </row>
    <row r="943" spans="1:14">
      <c r="A943" s="215" t="s">
        <v>2202</v>
      </c>
      <c r="B943" s="215" t="s">
        <v>603</v>
      </c>
      <c r="C943" s="215" t="s">
        <v>603</v>
      </c>
      <c r="D943" s="215" t="s">
        <v>610</v>
      </c>
      <c r="E943" s="215" t="s">
        <v>110</v>
      </c>
      <c r="F943" s="215" t="s">
        <v>311</v>
      </c>
      <c r="G943" s="215" t="s">
        <v>292</v>
      </c>
      <c r="H943" s="215" t="s">
        <v>292</v>
      </c>
      <c r="I943" s="215" t="s">
        <v>611</v>
      </c>
      <c r="J943" s="220">
        <v>6.3127613999999999E-2</v>
      </c>
      <c r="K943" s="215" t="s">
        <v>317</v>
      </c>
      <c r="L943" s="215" t="s">
        <v>2194</v>
      </c>
      <c r="M943" s="219">
        <v>2.2999999999999998</v>
      </c>
      <c r="N943" s="204"/>
    </row>
    <row r="944" spans="1:14">
      <c r="A944" s="215" t="s">
        <v>2202</v>
      </c>
      <c r="B944" s="215" t="s">
        <v>603</v>
      </c>
      <c r="C944" s="215" t="s">
        <v>603</v>
      </c>
      <c r="D944" s="215" t="s">
        <v>612</v>
      </c>
      <c r="E944" s="215" t="s">
        <v>110</v>
      </c>
      <c r="F944" s="215" t="s">
        <v>136</v>
      </c>
      <c r="G944" s="215" t="s">
        <v>292</v>
      </c>
      <c r="H944" s="215" t="s">
        <v>292</v>
      </c>
      <c r="I944" s="215" t="s">
        <v>613</v>
      </c>
      <c r="J944" s="220">
        <v>7.6007000000000006E-5</v>
      </c>
      <c r="K944" s="215" t="s">
        <v>317</v>
      </c>
      <c r="L944" s="215" t="s">
        <v>2194</v>
      </c>
      <c r="M944" s="219">
        <v>2.2999999999999998</v>
      </c>
      <c r="N944" s="204"/>
    </row>
    <row r="945" spans="1:14">
      <c r="A945" s="215" t="s">
        <v>2202</v>
      </c>
      <c r="B945" s="215" t="s">
        <v>603</v>
      </c>
      <c r="C945" s="215" t="s">
        <v>603</v>
      </c>
      <c r="D945" s="215" t="s">
        <v>612</v>
      </c>
      <c r="E945" s="215" t="s">
        <v>110</v>
      </c>
      <c r="F945" s="215" t="s">
        <v>311</v>
      </c>
      <c r="G945" s="215" t="s">
        <v>292</v>
      </c>
      <c r="H945" s="215" t="s">
        <v>292</v>
      </c>
      <c r="I945" s="215" t="s">
        <v>613</v>
      </c>
      <c r="J945" s="220">
        <v>9.2052163000000006E-2</v>
      </c>
      <c r="K945" s="215" t="s">
        <v>317</v>
      </c>
      <c r="L945" s="215" t="s">
        <v>2194</v>
      </c>
      <c r="M945" s="219">
        <v>2.2999999999999998</v>
      </c>
      <c r="N945" s="204"/>
    </row>
    <row r="946" spans="1:14">
      <c r="A946" t="s">
        <v>2202</v>
      </c>
      <c r="B946" t="s">
        <v>603</v>
      </c>
      <c r="C946" t="s">
        <v>603</v>
      </c>
      <c r="D946" t="s">
        <v>603</v>
      </c>
      <c r="E946" t="s">
        <v>114</v>
      </c>
      <c r="F946" t="s">
        <v>313</v>
      </c>
      <c r="G946" t="s">
        <v>333</v>
      </c>
      <c r="H946" t="s">
        <v>334</v>
      </c>
      <c r="I946" t="s">
        <v>338</v>
      </c>
      <c r="J946" s="104">
        <v>0.22</v>
      </c>
      <c r="K946" t="s">
        <v>339</v>
      </c>
      <c r="L946" t="s">
        <v>2194</v>
      </c>
      <c r="M946" s="204">
        <v>4</v>
      </c>
      <c r="N946" s="204"/>
    </row>
    <row r="947" spans="1:14">
      <c r="A947" s="215" t="s">
        <v>2202</v>
      </c>
      <c r="B947" s="215" t="s">
        <v>603</v>
      </c>
      <c r="C947" s="215" t="s">
        <v>603</v>
      </c>
      <c r="D947" s="216" t="s">
        <v>614</v>
      </c>
      <c r="E947" t="s">
        <v>359</v>
      </c>
      <c r="F947" t="s">
        <v>311</v>
      </c>
      <c r="G947" t="s">
        <v>333</v>
      </c>
      <c r="H947" t="s">
        <v>360</v>
      </c>
      <c r="I947" t="s">
        <v>335</v>
      </c>
      <c r="J947" s="104">
        <v>0.110547188355559</v>
      </c>
      <c r="K947" s="216" t="s">
        <v>340</v>
      </c>
      <c r="L947" t="s">
        <v>2194</v>
      </c>
      <c r="M947" s="204">
        <v>2.6666666666666665</v>
      </c>
      <c r="N947" s="204"/>
    </row>
    <row r="948" spans="1:14">
      <c r="A948" s="215" t="s">
        <v>2202</v>
      </c>
      <c r="B948" s="215" t="s">
        <v>603</v>
      </c>
      <c r="C948" s="215" t="s">
        <v>603</v>
      </c>
      <c r="D948" s="216" t="s">
        <v>614</v>
      </c>
      <c r="E948" t="s">
        <v>359</v>
      </c>
      <c r="F948" t="s">
        <v>313</v>
      </c>
      <c r="G948" t="s">
        <v>333</v>
      </c>
      <c r="H948" t="s">
        <v>360</v>
      </c>
      <c r="I948" t="s">
        <v>335</v>
      </c>
      <c r="J948" s="104">
        <v>0.26826253988689502</v>
      </c>
      <c r="K948" s="216" t="s">
        <v>340</v>
      </c>
      <c r="L948" t="s">
        <v>2194</v>
      </c>
      <c r="M948" s="204">
        <v>2.6666666666666665</v>
      </c>
      <c r="N948" s="204"/>
    </row>
    <row r="949" spans="1:14">
      <c r="A949" s="215" t="s">
        <v>2202</v>
      </c>
      <c r="B949" s="215" t="s">
        <v>603</v>
      </c>
      <c r="C949" s="215" t="s">
        <v>603</v>
      </c>
      <c r="D949" s="216" t="s">
        <v>614</v>
      </c>
      <c r="E949" t="s">
        <v>359</v>
      </c>
      <c r="F949" t="s">
        <v>144</v>
      </c>
      <c r="G949" t="s">
        <v>333</v>
      </c>
      <c r="H949" t="s">
        <v>360</v>
      </c>
      <c r="I949" t="s">
        <v>335</v>
      </c>
      <c r="J949" s="104">
        <v>0</v>
      </c>
      <c r="K949" s="216" t="s">
        <v>340</v>
      </c>
      <c r="L949" t="s">
        <v>2194</v>
      </c>
      <c r="M949" s="204">
        <v>2.6666666666666665</v>
      </c>
      <c r="N949" s="204"/>
    </row>
    <row r="950" spans="1:14">
      <c r="A950" s="215" t="s">
        <v>2202</v>
      </c>
      <c r="B950" s="215" t="s">
        <v>603</v>
      </c>
      <c r="C950" s="215" t="s">
        <v>603</v>
      </c>
      <c r="D950" s="216" t="s">
        <v>614</v>
      </c>
      <c r="E950" t="s">
        <v>359</v>
      </c>
      <c r="F950" t="s">
        <v>147</v>
      </c>
      <c r="G950" t="s">
        <v>333</v>
      </c>
      <c r="H950" t="s">
        <v>360</v>
      </c>
      <c r="I950" t="s">
        <v>335</v>
      </c>
      <c r="J950" s="104">
        <v>1.052236E-2</v>
      </c>
      <c r="K950" s="216" t="s">
        <v>340</v>
      </c>
      <c r="L950" t="s">
        <v>2194</v>
      </c>
      <c r="M950" s="204">
        <v>2.6666666666666665</v>
      </c>
      <c r="N950" s="204"/>
    </row>
    <row r="951" spans="1:14">
      <c r="A951" s="215" t="s">
        <v>2202</v>
      </c>
      <c r="B951" s="215" t="s">
        <v>603</v>
      </c>
      <c r="C951" s="215" t="s">
        <v>603</v>
      </c>
      <c r="D951" s="216" t="s">
        <v>614</v>
      </c>
      <c r="E951" t="s">
        <v>359</v>
      </c>
      <c r="F951" t="s">
        <v>150</v>
      </c>
      <c r="G951" t="s">
        <v>333</v>
      </c>
      <c r="H951" t="s">
        <v>360</v>
      </c>
      <c r="I951" t="s">
        <v>335</v>
      </c>
      <c r="J951" s="104">
        <v>0.147192991531336</v>
      </c>
      <c r="K951" s="216" t="s">
        <v>340</v>
      </c>
      <c r="L951" t="s">
        <v>2194</v>
      </c>
      <c r="M951" s="204">
        <v>2.6666666666666665</v>
      </c>
      <c r="N951" s="204"/>
    </row>
    <row r="952" spans="1:14">
      <c r="A952" t="s">
        <v>2202</v>
      </c>
      <c r="B952" t="s">
        <v>603</v>
      </c>
      <c r="C952" t="s">
        <v>603</v>
      </c>
      <c r="D952" t="s">
        <v>604</v>
      </c>
      <c r="E952" t="s">
        <v>118</v>
      </c>
      <c r="F952" t="s">
        <v>311</v>
      </c>
      <c r="G952" t="s">
        <v>360</v>
      </c>
      <c r="H952" t="s">
        <v>360</v>
      </c>
      <c r="I952" t="s">
        <v>377</v>
      </c>
      <c r="J952" s="104">
        <v>0.16006546644844499</v>
      </c>
      <c r="K952" t="s">
        <v>365</v>
      </c>
      <c r="L952" t="s">
        <v>2194</v>
      </c>
      <c r="M952" s="204">
        <v>3</v>
      </c>
      <c r="N952" s="204"/>
    </row>
    <row r="953" spans="1:14">
      <c r="A953" t="s">
        <v>2202</v>
      </c>
      <c r="B953" t="s">
        <v>603</v>
      </c>
      <c r="C953" t="s">
        <v>603</v>
      </c>
      <c r="D953" t="s">
        <v>604</v>
      </c>
      <c r="E953" t="s">
        <v>118</v>
      </c>
      <c r="F953" t="s">
        <v>147</v>
      </c>
      <c r="G953" t="s">
        <v>360</v>
      </c>
      <c r="H953" t="s">
        <v>360</v>
      </c>
      <c r="I953" t="s">
        <v>377</v>
      </c>
      <c r="J953" s="104">
        <v>0.86430723404255305</v>
      </c>
      <c r="K953" t="s">
        <v>365</v>
      </c>
      <c r="L953" t="s">
        <v>2194</v>
      </c>
      <c r="M953" s="204">
        <v>3</v>
      </c>
      <c r="N953" s="204"/>
    </row>
    <row r="954" spans="1:14">
      <c r="A954" t="s">
        <v>2202</v>
      </c>
      <c r="B954" t="s">
        <v>603</v>
      </c>
      <c r="C954" t="s">
        <v>603</v>
      </c>
      <c r="D954" t="s">
        <v>604</v>
      </c>
      <c r="E954" t="s">
        <v>118</v>
      </c>
      <c r="F954" t="s">
        <v>150</v>
      </c>
      <c r="G954" t="s">
        <v>360</v>
      </c>
      <c r="H954" t="s">
        <v>360</v>
      </c>
      <c r="I954" t="s">
        <v>377</v>
      </c>
      <c r="J954" s="104">
        <v>9.2388814763735894E-2</v>
      </c>
      <c r="K954" t="s">
        <v>365</v>
      </c>
      <c r="L954" t="s">
        <v>2194</v>
      </c>
      <c r="M954" s="204">
        <v>3</v>
      </c>
      <c r="N954" s="204"/>
    </row>
    <row r="955" spans="1:14">
      <c r="A955" t="s">
        <v>2202</v>
      </c>
      <c r="B955" t="s">
        <v>603</v>
      </c>
      <c r="C955" t="s">
        <v>603</v>
      </c>
      <c r="D955" t="s">
        <v>604</v>
      </c>
      <c r="E955" t="s">
        <v>118</v>
      </c>
      <c r="F955" t="s">
        <v>313</v>
      </c>
      <c r="G955" t="s">
        <v>360</v>
      </c>
      <c r="H955" t="s">
        <v>360</v>
      </c>
      <c r="I955" t="s">
        <v>377</v>
      </c>
      <c r="J955" s="104">
        <v>1.686018</v>
      </c>
      <c r="K955" t="s">
        <v>365</v>
      </c>
      <c r="L955" t="s">
        <v>2194</v>
      </c>
      <c r="M955" s="204">
        <v>3</v>
      </c>
      <c r="N955" s="204"/>
    </row>
    <row r="956" spans="1:14">
      <c r="A956" t="s">
        <v>2202</v>
      </c>
      <c r="B956" t="s">
        <v>603</v>
      </c>
      <c r="C956" t="s">
        <v>603</v>
      </c>
      <c r="D956" t="s">
        <v>604</v>
      </c>
      <c r="E956" t="s">
        <v>118</v>
      </c>
      <c r="F956" t="s">
        <v>144</v>
      </c>
      <c r="G956" t="s">
        <v>360</v>
      </c>
      <c r="H956" t="s">
        <v>360</v>
      </c>
      <c r="I956" t="s">
        <v>377</v>
      </c>
      <c r="J956" s="104">
        <v>0.56925654946946003</v>
      </c>
      <c r="K956" t="s">
        <v>365</v>
      </c>
      <c r="L956" t="s">
        <v>2194</v>
      </c>
      <c r="M956" s="204">
        <v>3</v>
      </c>
      <c r="N956" s="204"/>
    </row>
    <row r="957" spans="1:14">
      <c r="A957" t="s">
        <v>2202</v>
      </c>
      <c r="B957" t="s">
        <v>603</v>
      </c>
      <c r="C957" t="s">
        <v>603</v>
      </c>
      <c r="D957" t="s">
        <v>604</v>
      </c>
      <c r="E957" t="s">
        <v>118</v>
      </c>
      <c r="F957" t="s">
        <v>311</v>
      </c>
      <c r="G957" t="s">
        <v>378</v>
      </c>
      <c r="H957" t="s">
        <v>360</v>
      </c>
      <c r="I957" t="s">
        <v>377</v>
      </c>
      <c r="J957" s="104">
        <v>0.21605670645618699</v>
      </c>
      <c r="K957" t="s">
        <v>365</v>
      </c>
      <c r="L957" t="s">
        <v>2194</v>
      </c>
      <c r="M957" s="204">
        <v>3</v>
      </c>
      <c r="N957" s="204"/>
    </row>
    <row r="958" spans="1:14">
      <c r="A958" t="s">
        <v>2202</v>
      </c>
      <c r="B958" t="s">
        <v>603</v>
      </c>
      <c r="C958" t="s">
        <v>603</v>
      </c>
      <c r="D958" t="s">
        <v>604</v>
      </c>
      <c r="E958" t="s">
        <v>118</v>
      </c>
      <c r="F958" t="s">
        <v>147</v>
      </c>
      <c r="G958" t="s">
        <v>378</v>
      </c>
      <c r="H958" t="s">
        <v>360</v>
      </c>
      <c r="I958" t="s">
        <v>377</v>
      </c>
      <c r="J958" s="104">
        <v>0.86430723404255305</v>
      </c>
      <c r="K958" t="s">
        <v>365</v>
      </c>
      <c r="L958" t="s">
        <v>2194</v>
      </c>
      <c r="M958" s="204">
        <v>3</v>
      </c>
      <c r="N958" s="204"/>
    </row>
    <row r="959" spans="1:14">
      <c r="A959" t="s">
        <v>2202</v>
      </c>
      <c r="B959" t="s">
        <v>603</v>
      </c>
      <c r="C959" t="s">
        <v>603</v>
      </c>
      <c r="D959" t="s">
        <v>604</v>
      </c>
      <c r="E959" t="s">
        <v>118</v>
      </c>
      <c r="F959" t="s">
        <v>150</v>
      </c>
      <c r="G959" t="s">
        <v>378</v>
      </c>
      <c r="H959" t="s">
        <v>360</v>
      </c>
      <c r="I959" t="s">
        <v>377</v>
      </c>
      <c r="J959" s="104">
        <v>0.53868899097049705</v>
      </c>
      <c r="K959" t="s">
        <v>365</v>
      </c>
      <c r="L959" t="s">
        <v>2194</v>
      </c>
      <c r="M959" s="204">
        <v>3</v>
      </c>
      <c r="N959" s="204"/>
    </row>
    <row r="960" spans="1:14">
      <c r="A960" t="s">
        <v>2202</v>
      </c>
      <c r="B960" t="s">
        <v>603</v>
      </c>
      <c r="C960" t="s">
        <v>603</v>
      </c>
      <c r="D960" t="s">
        <v>604</v>
      </c>
      <c r="E960" t="s">
        <v>118</v>
      </c>
      <c r="F960" t="s">
        <v>313</v>
      </c>
      <c r="G960" t="s">
        <v>378</v>
      </c>
      <c r="H960" t="s">
        <v>360</v>
      </c>
      <c r="I960" t="s">
        <v>377</v>
      </c>
      <c r="J960" s="104">
        <v>2.2455859999999999</v>
      </c>
      <c r="K960" t="s">
        <v>365</v>
      </c>
      <c r="L960" t="s">
        <v>2194</v>
      </c>
      <c r="M960" s="204">
        <v>3</v>
      </c>
      <c r="N960" s="204"/>
    </row>
    <row r="961" spans="1:14">
      <c r="A961" t="s">
        <v>2202</v>
      </c>
      <c r="B961" t="s">
        <v>603</v>
      </c>
      <c r="C961" t="s">
        <v>603</v>
      </c>
      <c r="D961" t="s">
        <v>604</v>
      </c>
      <c r="E961" t="s">
        <v>118</v>
      </c>
      <c r="F961" t="s">
        <v>144</v>
      </c>
      <c r="G961" t="s">
        <v>378</v>
      </c>
      <c r="H961" t="s">
        <v>360</v>
      </c>
      <c r="I961" t="s">
        <v>377</v>
      </c>
      <c r="J961" s="104">
        <v>0.62653275886336701</v>
      </c>
      <c r="K961" t="s">
        <v>365</v>
      </c>
      <c r="L961" t="s">
        <v>2194</v>
      </c>
      <c r="M961" s="204">
        <v>3</v>
      </c>
      <c r="N961" s="204"/>
    </row>
    <row r="962" spans="1:14">
      <c r="A962" t="s">
        <v>2202</v>
      </c>
      <c r="B962" t="s">
        <v>603</v>
      </c>
      <c r="C962" t="s">
        <v>603</v>
      </c>
      <c r="D962" t="s">
        <v>605</v>
      </c>
      <c r="E962" t="s">
        <v>118</v>
      </c>
      <c r="F962" t="s">
        <v>311</v>
      </c>
      <c r="G962" t="s">
        <v>360</v>
      </c>
      <c r="H962" t="s">
        <v>360</v>
      </c>
      <c r="I962" t="s">
        <v>377</v>
      </c>
      <c r="J962" s="104">
        <v>0.16006546644844499</v>
      </c>
      <c r="K962" t="s">
        <v>365</v>
      </c>
      <c r="L962" t="s">
        <v>2194</v>
      </c>
      <c r="M962" s="204">
        <v>3</v>
      </c>
      <c r="N962" s="204"/>
    </row>
    <row r="963" spans="1:14">
      <c r="A963" t="s">
        <v>2202</v>
      </c>
      <c r="B963" t="s">
        <v>603</v>
      </c>
      <c r="C963" t="s">
        <v>603</v>
      </c>
      <c r="D963" t="s">
        <v>605</v>
      </c>
      <c r="E963" t="s">
        <v>118</v>
      </c>
      <c r="F963" t="s">
        <v>147</v>
      </c>
      <c r="G963" t="s">
        <v>360</v>
      </c>
      <c r="H963" t="s">
        <v>360</v>
      </c>
      <c r="I963" t="s">
        <v>377</v>
      </c>
      <c r="J963" s="104">
        <v>2.3372936170212799E-2</v>
      </c>
      <c r="K963" t="s">
        <v>365</v>
      </c>
      <c r="L963" t="s">
        <v>2194</v>
      </c>
      <c r="M963" s="204">
        <v>3</v>
      </c>
      <c r="N963" s="204"/>
    </row>
    <row r="964" spans="1:14">
      <c r="A964" t="s">
        <v>2202</v>
      </c>
      <c r="B964" t="s">
        <v>603</v>
      </c>
      <c r="C964" t="s">
        <v>603</v>
      </c>
      <c r="D964" t="s">
        <v>605</v>
      </c>
      <c r="E964" t="s">
        <v>118</v>
      </c>
      <c r="F964" t="s">
        <v>150</v>
      </c>
      <c r="G964" t="s">
        <v>360</v>
      </c>
      <c r="H964" t="s">
        <v>360</v>
      </c>
      <c r="I964" t="s">
        <v>377</v>
      </c>
      <c r="J964" s="104">
        <v>7.5362594715542394E-2</v>
      </c>
      <c r="K964" t="s">
        <v>365</v>
      </c>
      <c r="L964" t="s">
        <v>2194</v>
      </c>
      <c r="M964" s="204">
        <v>3</v>
      </c>
      <c r="N964" s="204"/>
    </row>
    <row r="965" spans="1:14">
      <c r="A965" t="s">
        <v>2202</v>
      </c>
      <c r="B965" t="s">
        <v>603</v>
      </c>
      <c r="C965" t="s">
        <v>603</v>
      </c>
      <c r="D965" t="s">
        <v>605</v>
      </c>
      <c r="E965" t="s">
        <v>118</v>
      </c>
      <c r="F965" t="s">
        <v>313</v>
      </c>
      <c r="G965" t="s">
        <v>360</v>
      </c>
      <c r="H965" t="s">
        <v>360</v>
      </c>
      <c r="I965" t="s">
        <v>377</v>
      </c>
      <c r="J965" s="104">
        <v>0.60818870000000003</v>
      </c>
      <c r="K965" t="s">
        <v>365</v>
      </c>
      <c r="L965" t="s">
        <v>2194</v>
      </c>
      <c r="M965" s="204">
        <v>3</v>
      </c>
      <c r="N965" s="204"/>
    </row>
    <row r="966" spans="1:14">
      <c r="A966" t="s">
        <v>2202</v>
      </c>
      <c r="B966" t="s">
        <v>603</v>
      </c>
      <c r="C966" t="s">
        <v>603</v>
      </c>
      <c r="D966" t="s">
        <v>605</v>
      </c>
      <c r="E966" t="s">
        <v>118</v>
      </c>
      <c r="F966" t="s">
        <v>144</v>
      </c>
      <c r="G966" t="s">
        <v>360</v>
      </c>
      <c r="H966" t="s">
        <v>360</v>
      </c>
      <c r="I966" t="s">
        <v>377</v>
      </c>
      <c r="J966" s="104">
        <v>0.34938770245598699</v>
      </c>
      <c r="K966" t="s">
        <v>365</v>
      </c>
      <c r="L966" t="s">
        <v>2194</v>
      </c>
      <c r="M966" s="204">
        <v>3</v>
      </c>
      <c r="N966" s="204"/>
    </row>
    <row r="967" spans="1:14">
      <c r="A967" t="s">
        <v>2202</v>
      </c>
      <c r="B967" t="s">
        <v>603</v>
      </c>
      <c r="C967" t="s">
        <v>603</v>
      </c>
      <c r="D967" t="s">
        <v>605</v>
      </c>
      <c r="E967" t="s">
        <v>118</v>
      </c>
      <c r="F967" t="s">
        <v>311</v>
      </c>
      <c r="G967" t="s">
        <v>378</v>
      </c>
      <c r="H967" t="s">
        <v>360</v>
      </c>
      <c r="I967" t="s">
        <v>377</v>
      </c>
      <c r="J967" s="104">
        <v>0.21605670645618699</v>
      </c>
      <c r="K967" t="s">
        <v>365</v>
      </c>
      <c r="L967" t="s">
        <v>2194</v>
      </c>
      <c r="M967" s="204">
        <v>3</v>
      </c>
      <c r="N967" s="204"/>
    </row>
    <row r="968" spans="1:14">
      <c r="A968" t="s">
        <v>2202</v>
      </c>
      <c r="B968" t="s">
        <v>603</v>
      </c>
      <c r="C968" t="s">
        <v>603</v>
      </c>
      <c r="D968" t="s">
        <v>605</v>
      </c>
      <c r="E968" t="s">
        <v>118</v>
      </c>
      <c r="F968" t="s">
        <v>147</v>
      </c>
      <c r="G968" t="s">
        <v>378</v>
      </c>
      <c r="H968" t="s">
        <v>360</v>
      </c>
      <c r="I968" t="s">
        <v>377</v>
      </c>
      <c r="J968" s="104">
        <v>2.3372936170212799E-2</v>
      </c>
      <c r="K968" t="s">
        <v>365</v>
      </c>
      <c r="L968" t="s">
        <v>2194</v>
      </c>
      <c r="M968" s="204">
        <v>3</v>
      </c>
      <c r="N968" s="204"/>
    </row>
    <row r="969" spans="1:14">
      <c r="A969" t="s">
        <v>2202</v>
      </c>
      <c r="B969" t="s">
        <v>603</v>
      </c>
      <c r="C969" t="s">
        <v>603</v>
      </c>
      <c r="D969" t="s">
        <v>605</v>
      </c>
      <c r="E969" t="s">
        <v>118</v>
      </c>
      <c r="F969" t="s">
        <v>150</v>
      </c>
      <c r="G969" t="s">
        <v>378</v>
      </c>
      <c r="H969" t="s">
        <v>360</v>
      </c>
      <c r="I969" t="s">
        <v>377</v>
      </c>
      <c r="J969" s="104">
        <v>0.27604138105259601</v>
      </c>
      <c r="K969" t="s">
        <v>365</v>
      </c>
      <c r="L969" t="s">
        <v>2194</v>
      </c>
      <c r="M969" s="204">
        <v>3</v>
      </c>
      <c r="N969" s="204"/>
    </row>
    <row r="970" spans="1:14">
      <c r="A970" t="s">
        <v>2202</v>
      </c>
      <c r="B970" t="s">
        <v>603</v>
      </c>
      <c r="C970" t="s">
        <v>603</v>
      </c>
      <c r="D970" t="s">
        <v>605</v>
      </c>
      <c r="E970" t="s">
        <v>118</v>
      </c>
      <c r="F970" t="s">
        <v>313</v>
      </c>
      <c r="G970" t="s">
        <v>378</v>
      </c>
      <c r="H970" t="s">
        <v>360</v>
      </c>
      <c r="I970" t="s">
        <v>377</v>
      </c>
      <c r="J970" s="104">
        <v>0.92379999999999995</v>
      </c>
      <c r="K970" t="s">
        <v>365</v>
      </c>
      <c r="L970" t="s">
        <v>2194</v>
      </c>
      <c r="M970" s="204">
        <v>3</v>
      </c>
      <c r="N970" s="204"/>
    </row>
    <row r="971" spans="1:14">
      <c r="A971" t="s">
        <v>2202</v>
      </c>
      <c r="B971" t="s">
        <v>603</v>
      </c>
      <c r="C971" t="s">
        <v>603</v>
      </c>
      <c r="D971" t="s">
        <v>605</v>
      </c>
      <c r="E971" t="s">
        <v>118</v>
      </c>
      <c r="F971" t="s">
        <v>144</v>
      </c>
      <c r="G971" t="s">
        <v>378</v>
      </c>
      <c r="H971" t="s">
        <v>360</v>
      </c>
      <c r="I971" t="s">
        <v>377</v>
      </c>
      <c r="J971" s="104">
        <v>0.40832898689074698</v>
      </c>
      <c r="K971" t="s">
        <v>365</v>
      </c>
      <c r="L971" t="s">
        <v>2194</v>
      </c>
      <c r="M971" s="204">
        <v>3</v>
      </c>
      <c r="N971" s="204"/>
    </row>
    <row r="972" spans="1:14">
      <c r="A972" t="s">
        <v>2202</v>
      </c>
      <c r="B972" t="s">
        <v>603</v>
      </c>
      <c r="C972" t="s">
        <v>603</v>
      </c>
      <c r="D972" t="s">
        <v>606</v>
      </c>
      <c r="E972" t="s">
        <v>118</v>
      </c>
      <c r="F972" t="s">
        <v>311</v>
      </c>
      <c r="G972" t="s">
        <v>360</v>
      </c>
      <c r="H972" t="s">
        <v>360</v>
      </c>
      <c r="I972" t="s">
        <v>377</v>
      </c>
      <c r="J972" s="104">
        <v>0.16006546644844499</v>
      </c>
      <c r="K972" t="s">
        <v>365</v>
      </c>
      <c r="L972" t="s">
        <v>2194</v>
      </c>
      <c r="M972" s="204">
        <v>3</v>
      </c>
      <c r="N972" s="204"/>
    </row>
    <row r="973" spans="1:14">
      <c r="A973" t="s">
        <v>2202</v>
      </c>
      <c r="B973" t="s">
        <v>603</v>
      </c>
      <c r="C973" t="s">
        <v>603</v>
      </c>
      <c r="D973" t="s">
        <v>606</v>
      </c>
      <c r="E973" t="s">
        <v>118</v>
      </c>
      <c r="F973" t="s">
        <v>147</v>
      </c>
      <c r="G973" t="s">
        <v>360</v>
      </c>
      <c r="H973" t="s">
        <v>360</v>
      </c>
      <c r="I973" t="s">
        <v>377</v>
      </c>
      <c r="J973" s="104">
        <v>2.3372936170212799E-2</v>
      </c>
      <c r="K973" t="s">
        <v>365</v>
      </c>
      <c r="L973" t="s">
        <v>2194</v>
      </c>
      <c r="M973" s="204">
        <v>3</v>
      </c>
      <c r="N973" s="204"/>
    </row>
    <row r="974" spans="1:14">
      <c r="A974" t="s">
        <v>2202</v>
      </c>
      <c r="B974" t="s">
        <v>603</v>
      </c>
      <c r="C974" t="s">
        <v>603</v>
      </c>
      <c r="D974" t="s">
        <v>606</v>
      </c>
      <c r="E974" t="s">
        <v>118</v>
      </c>
      <c r="F974" t="s">
        <v>150</v>
      </c>
      <c r="G974" t="s">
        <v>360</v>
      </c>
      <c r="H974" t="s">
        <v>360</v>
      </c>
      <c r="I974" t="s">
        <v>377</v>
      </c>
      <c r="J974" s="104">
        <v>6.6770172592916496E-2</v>
      </c>
      <c r="K974" t="s">
        <v>365</v>
      </c>
      <c r="L974" t="s">
        <v>2194</v>
      </c>
      <c r="M974" s="204">
        <v>3</v>
      </c>
      <c r="N974" s="204"/>
    </row>
    <row r="975" spans="1:14">
      <c r="A975" t="s">
        <v>2202</v>
      </c>
      <c r="B975" t="s">
        <v>603</v>
      </c>
      <c r="C975" t="s">
        <v>603</v>
      </c>
      <c r="D975" t="s">
        <v>606</v>
      </c>
      <c r="E975" t="s">
        <v>118</v>
      </c>
      <c r="F975" t="s">
        <v>313</v>
      </c>
      <c r="G975" t="s">
        <v>360</v>
      </c>
      <c r="H975" t="s">
        <v>360</v>
      </c>
      <c r="I975" t="s">
        <v>377</v>
      </c>
      <c r="J975" s="104">
        <v>1.2621290000000001</v>
      </c>
      <c r="K975" t="s">
        <v>365</v>
      </c>
      <c r="L975" t="s">
        <v>2194</v>
      </c>
      <c r="M975" s="204">
        <v>3</v>
      </c>
      <c r="N975" s="204"/>
    </row>
    <row r="976" spans="1:14">
      <c r="A976" t="s">
        <v>2202</v>
      </c>
      <c r="B976" t="s">
        <v>603</v>
      </c>
      <c r="C976" t="s">
        <v>603</v>
      </c>
      <c r="D976" t="s">
        <v>606</v>
      </c>
      <c r="E976" t="s">
        <v>118</v>
      </c>
      <c r="F976" t="s">
        <v>144</v>
      </c>
      <c r="G976" t="s">
        <v>360</v>
      </c>
      <c r="H976" t="s">
        <v>360</v>
      </c>
      <c r="I976" t="s">
        <v>377</v>
      </c>
      <c r="J976" s="104">
        <v>1.01192062675343</v>
      </c>
      <c r="K976" t="s">
        <v>365</v>
      </c>
      <c r="L976" t="s">
        <v>2194</v>
      </c>
      <c r="M976" s="204">
        <v>3</v>
      </c>
      <c r="N976" s="204"/>
    </row>
    <row r="977" spans="1:14">
      <c r="A977" t="s">
        <v>2202</v>
      </c>
      <c r="B977" t="s">
        <v>603</v>
      </c>
      <c r="C977" t="s">
        <v>603</v>
      </c>
      <c r="D977" t="s">
        <v>606</v>
      </c>
      <c r="E977" t="s">
        <v>118</v>
      </c>
      <c r="F977" t="s">
        <v>311</v>
      </c>
      <c r="G977" t="s">
        <v>378</v>
      </c>
      <c r="H977" t="s">
        <v>360</v>
      </c>
      <c r="I977" t="s">
        <v>377</v>
      </c>
      <c r="J977" s="104">
        <v>0.21605670645618699</v>
      </c>
      <c r="K977" t="s">
        <v>365</v>
      </c>
      <c r="L977" t="s">
        <v>2194</v>
      </c>
      <c r="M977" s="204">
        <v>3</v>
      </c>
      <c r="N977" s="204"/>
    </row>
    <row r="978" spans="1:14">
      <c r="A978" t="s">
        <v>2202</v>
      </c>
      <c r="B978" t="s">
        <v>603</v>
      </c>
      <c r="C978" t="s">
        <v>603</v>
      </c>
      <c r="D978" t="s">
        <v>606</v>
      </c>
      <c r="E978" t="s">
        <v>118</v>
      </c>
      <c r="F978" t="s">
        <v>147</v>
      </c>
      <c r="G978" t="s">
        <v>378</v>
      </c>
      <c r="H978" t="s">
        <v>360</v>
      </c>
      <c r="I978" t="s">
        <v>377</v>
      </c>
      <c r="J978" s="104">
        <v>2.3372936170212799E-2</v>
      </c>
      <c r="K978" t="s">
        <v>365</v>
      </c>
      <c r="L978" t="s">
        <v>2194</v>
      </c>
      <c r="M978" s="204">
        <v>3</v>
      </c>
      <c r="N978" s="204"/>
    </row>
    <row r="979" spans="1:14">
      <c r="A979" t="s">
        <v>2202</v>
      </c>
      <c r="B979" t="s">
        <v>603</v>
      </c>
      <c r="C979" t="s">
        <v>603</v>
      </c>
      <c r="D979" t="s">
        <v>606</v>
      </c>
      <c r="E979" t="s">
        <v>118</v>
      </c>
      <c r="F979" t="s">
        <v>150</v>
      </c>
      <c r="G979" t="s">
        <v>378</v>
      </c>
      <c r="H979" t="s">
        <v>360</v>
      </c>
      <c r="I979" t="s">
        <v>377</v>
      </c>
      <c r="J979" s="104">
        <v>0.26744895892997</v>
      </c>
      <c r="K979" t="s">
        <v>365</v>
      </c>
      <c r="L979" t="s">
        <v>2194</v>
      </c>
      <c r="M979" s="204">
        <v>3</v>
      </c>
      <c r="N979" s="204"/>
    </row>
    <row r="980" spans="1:14">
      <c r="A980" t="s">
        <v>2202</v>
      </c>
      <c r="B980" t="s">
        <v>603</v>
      </c>
      <c r="C980" t="s">
        <v>603</v>
      </c>
      <c r="D980" t="s">
        <v>606</v>
      </c>
      <c r="E980" t="s">
        <v>118</v>
      </c>
      <c r="F980" t="s">
        <v>313</v>
      </c>
      <c r="G980" t="s">
        <v>378</v>
      </c>
      <c r="H980" t="s">
        <v>360</v>
      </c>
      <c r="I980" t="s">
        <v>377</v>
      </c>
      <c r="J980" s="104">
        <v>1.598474</v>
      </c>
      <c r="K980" t="s">
        <v>365</v>
      </c>
      <c r="L980" t="s">
        <v>2194</v>
      </c>
      <c r="M980" s="204">
        <v>3</v>
      </c>
      <c r="N980" s="204"/>
    </row>
    <row r="981" spans="1:14">
      <c r="A981" t="s">
        <v>2202</v>
      </c>
      <c r="B981" t="s">
        <v>603</v>
      </c>
      <c r="C981" t="s">
        <v>603</v>
      </c>
      <c r="D981" t="s">
        <v>606</v>
      </c>
      <c r="E981" t="s">
        <v>118</v>
      </c>
      <c r="F981" t="s">
        <v>144</v>
      </c>
      <c r="G981" t="s">
        <v>378</v>
      </c>
      <c r="H981" t="s">
        <v>360</v>
      </c>
      <c r="I981" t="s">
        <v>377</v>
      </c>
      <c r="J981" s="104">
        <v>1.0915957506629399</v>
      </c>
      <c r="K981" t="s">
        <v>365</v>
      </c>
      <c r="L981" t="s">
        <v>2194</v>
      </c>
      <c r="M981" s="204">
        <v>3</v>
      </c>
      <c r="N981" s="204"/>
    </row>
    <row r="982" spans="1:14">
      <c r="A982" t="s">
        <v>2202</v>
      </c>
      <c r="B982" t="s">
        <v>603</v>
      </c>
      <c r="C982" t="s">
        <v>603</v>
      </c>
      <c r="D982" t="s">
        <v>607</v>
      </c>
      <c r="E982" t="s">
        <v>118</v>
      </c>
      <c r="F982" t="s">
        <v>311</v>
      </c>
      <c r="G982" t="s">
        <v>360</v>
      </c>
      <c r="H982" t="s">
        <v>360</v>
      </c>
      <c r="I982" t="s">
        <v>377</v>
      </c>
      <c r="J982" s="104">
        <v>0.16006546644844499</v>
      </c>
      <c r="K982" t="s">
        <v>365</v>
      </c>
      <c r="L982" t="s">
        <v>2194</v>
      </c>
      <c r="M982" s="204">
        <v>3</v>
      </c>
      <c r="N982" s="204"/>
    </row>
    <row r="983" spans="1:14">
      <c r="A983" t="s">
        <v>2202</v>
      </c>
      <c r="B983" t="s">
        <v>603</v>
      </c>
      <c r="C983" t="s">
        <v>603</v>
      </c>
      <c r="D983" t="s">
        <v>607</v>
      </c>
      <c r="E983" t="s">
        <v>118</v>
      </c>
      <c r="F983" t="s">
        <v>147</v>
      </c>
      <c r="G983" t="s">
        <v>360</v>
      </c>
      <c r="H983" t="s">
        <v>360</v>
      </c>
      <c r="I983" t="s">
        <v>377</v>
      </c>
      <c r="J983" s="104">
        <v>2.3372936170212799E-2</v>
      </c>
      <c r="K983" t="s">
        <v>365</v>
      </c>
      <c r="L983" t="s">
        <v>2194</v>
      </c>
      <c r="M983" s="204">
        <v>3</v>
      </c>
      <c r="N983" s="204"/>
    </row>
    <row r="984" spans="1:14">
      <c r="A984" t="s">
        <v>2202</v>
      </c>
      <c r="B984" t="s">
        <v>603</v>
      </c>
      <c r="C984" t="s">
        <v>603</v>
      </c>
      <c r="D984" t="s">
        <v>607</v>
      </c>
      <c r="E984" t="s">
        <v>118</v>
      </c>
      <c r="F984" t="s">
        <v>150</v>
      </c>
      <c r="G984" t="s">
        <v>360</v>
      </c>
      <c r="H984" t="s">
        <v>360</v>
      </c>
      <c r="I984" t="s">
        <v>377</v>
      </c>
      <c r="J984" s="104">
        <v>6.6770172592916496E-2</v>
      </c>
      <c r="K984" t="s">
        <v>365</v>
      </c>
      <c r="L984" t="s">
        <v>2194</v>
      </c>
      <c r="M984" s="204">
        <v>3</v>
      </c>
      <c r="N984" s="204"/>
    </row>
    <row r="985" spans="1:14">
      <c r="A985" t="s">
        <v>2202</v>
      </c>
      <c r="B985" t="s">
        <v>603</v>
      </c>
      <c r="C985" t="s">
        <v>603</v>
      </c>
      <c r="D985" t="s">
        <v>607</v>
      </c>
      <c r="E985" t="s">
        <v>118</v>
      </c>
      <c r="F985" t="s">
        <v>313</v>
      </c>
      <c r="G985" t="s">
        <v>360</v>
      </c>
      <c r="H985" t="s">
        <v>360</v>
      </c>
      <c r="I985" t="s">
        <v>377</v>
      </c>
      <c r="J985" s="104">
        <v>0.85445170000000004</v>
      </c>
      <c r="K985" t="s">
        <v>365</v>
      </c>
      <c r="L985" t="s">
        <v>2194</v>
      </c>
      <c r="M985" s="204">
        <v>3</v>
      </c>
      <c r="N985" s="204"/>
    </row>
    <row r="986" spans="1:14">
      <c r="A986" t="s">
        <v>2202</v>
      </c>
      <c r="B986" t="s">
        <v>603</v>
      </c>
      <c r="C986" t="s">
        <v>603</v>
      </c>
      <c r="D986" t="s">
        <v>607</v>
      </c>
      <c r="E986" t="s">
        <v>118</v>
      </c>
      <c r="F986" t="s">
        <v>144</v>
      </c>
      <c r="G986" t="s">
        <v>360</v>
      </c>
      <c r="H986" t="s">
        <v>360</v>
      </c>
      <c r="I986" t="s">
        <v>377</v>
      </c>
      <c r="J986" s="104">
        <v>0.60424315433285303</v>
      </c>
      <c r="K986" t="s">
        <v>365</v>
      </c>
      <c r="L986" t="s">
        <v>2194</v>
      </c>
      <c r="M986" s="204">
        <v>3</v>
      </c>
      <c r="N986" s="204"/>
    </row>
    <row r="987" spans="1:14">
      <c r="A987" t="s">
        <v>2202</v>
      </c>
      <c r="B987" t="s">
        <v>603</v>
      </c>
      <c r="C987" t="s">
        <v>603</v>
      </c>
      <c r="D987" t="s">
        <v>607</v>
      </c>
      <c r="E987" t="s">
        <v>118</v>
      </c>
      <c r="F987" t="s">
        <v>311</v>
      </c>
      <c r="G987" t="s">
        <v>378</v>
      </c>
      <c r="H987" t="s">
        <v>360</v>
      </c>
      <c r="I987" t="s">
        <v>377</v>
      </c>
      <c r="J987" s="104">
        <v>0.21605670645618699</v>
      </c>
      <c r="K987" t="s">
        <v>365</v>
      </c>
      <c r="L987" t="s">
        <v>2194</v>
      </c>
      <c r="M987" s="204">
        <v>3</v>
      </c>
      <c r="N987" s="204"/>
    </row>
    <row r="988" spans="1:14">
      <c r="A988" t="s">
        <v>2202</v>
      </c>
      <c r="B988" t="s">
        <v>603</v>
      </c>
      <c r="C988" t="s">
        <v>603</v>
      </c>
      <c r="D988" t="s">
        <v>607</v>
      </c>
      <c r="E988" t="s">
        <v>118</v>
      </c>
      <c r="F988" t="s">
        <v>147</v>
      </c>
      <c r="G988" t="s">
        <v>378</v>
      </c>
      <c r="H988" t="s">
        <v>360</v>
      </c>
      <c r="I988" t="s">
        <v>377</v>
      </c>
      <c r="J988" s="104">
        <v>2.3372936170212799E-2</v>
      </c>
      <c r="K988" t="s">
        <v>365</v>
      </c>
      <c r="L988" t="s">
        <v>2194</v>
      </c>
      <c r="M988" s="204">
        <v>3</v>
      </c>
      <c r="N988" s="204"/>
    </row>
    <row r="989" spans="1:14">
      <c r="A989" t="s">
        <v>2202</v>
      </c>
      <c r="B989" t="s">
        <v>603</v>
      </c>
      <c r="C989" t="s">
        <v>603</v>
      </c>
      <c r="D989" t="s">
        <v>607</v>
      </c>
      <c r="E989" t="s">
        <v>118</v>
      </c>
      <c r="F989" t="s">
        <v>150</v>
      </c>
      <c r="G989" t="s">
        <v>378</v>
      </c>
      <c r="H989" t="s">
        <v>360</v>
      </c>
      <c r="I989" t="s">
        <v>377</v>
      </c>
      <c r="J989" s="104">
        <v>0.26744895892997</v>
      </c>
      <c r="K989" t="s">
        <v>365</v>
      </c>
      <c r="L989" t="s">
        <v>2194</v>
      </c>
      <c r="M989" s="204">
        <v>3</v>
      </c>
      <c r="N989" s="204"/>
    </row>
    <row r="990" spans="1:14">
      <c r="A990" t="s">
        <v>2202</v>
      </c>
      <c r="B990" t="s">
        <v>603</v>
      </c>
      <c r="C990" t="s">
        <v>603</v>
      </c>
      <c r="D990" t="s">
        <v>607</v>
      </c>
      <c r="E990" t="s">
        <v>118</v>
      </c>
      <c r="F990" t="s">
        <v>313</v>
      </c>
      <c r="G990" t="s">
        <v>378</v>
      </c>
      <c r="H990" t="s">
        <v>360</v>
      </c>
      <c r="I990" t="s">
        <v>377</v>
      </c>
      <c r="J990" s="104">
        <v>1.169378</v>
      </c>
      <c r="K990" t="s">
        <v>365</v>
      </c>
      <c r="L990" t="s">
        <v>2194</v>
      </c>
      <c r="M990" s="204">
        <v>3</v>
      </c>
      <c r="N990" s="204"/>
    </row>
    <row r="991" spans="1:14">
      <c r="A991" t="s">
        <v>2202</v>
      </c>
      <c r="B991" t="s">
        <v>603</v>
      </c>
      <c r="C991" t="s">
        <v>603</v>
      </c>
      <c r="D991" t="s">
        <v>607</v>
      </c>
      <c r="E991" t="s">
        <v>118</v>
      </c>
      <c r="F991" t="s">
        <v>144</v>
      </c>
      <c r="G991" t="s">
        <v>378</v>
      </c>
      <c r="H991" t="s">
        <v>360</v>
      </c>
      <c r="I991" t="s">
        <v>377</v>
      </c>
      <c r="J991" s="104">
        <v>0.66249933079604395</v>
      </c>
      <c r="K991" t="s">
        <v>365</v>
      </c>
      <c r="L991" t="s">
        <v>2194</v>
      </c>
      <c r="M991" s="204">
        <v>3</v>
      </c>
      <c r="N991" s="204"/>
    </row>
    <row r="992" spans="1:14">
      <c r="A992" t="s">
        <v>2202</v>
      </c>
      <c r="B992" t="s">
        <v>615</v>
      </c>
      <c r="C992" t="s">
        <v>615</v>
      </c>
      <c r="D992" t="s">
        <v>616</v>
      </c>
      <c r="E992" t="s">
        <v>122</v>
      </c>
      <c r="F992" t="s">
        <v>136</v>
      </c>
      <c r="G992" t="s">
        <v>334</v>
      </c>
      <c r="H992" t="s">
        <v>334</v>
      </c>
      <c r="I992" t="s">
        <v>335</v>
      </c>
      <c r="J992" s="105">
        <v>0.58943566358900001</v>
      </c>
      <c r="K992" t="s">
        <v>617</v>
      </c>
      <c r="L992" t="s">
        <v>2194</v>
      </c>
      <c r="M992" s="204">
        <v>2.7</v>
      </c>
      <c r="N992" s="204"/>
    </row>
    <row r="993" spans="1:14">
      <c r="A993" t="s">
        <v>2202</v>
      </c>
      <c r="B993" t="s">
        <v>615</v>
      </c>
      <c r="C993" t="s">
        <v>615</v>
      </c>
      <c r="D993" t="s">
        <v>616</v>
      </c>
      <c r="E993" t="s">
        <v>122</v>
      </c>
      <c r="F993" t="s">
        <v>139</v>
      </c>
      <c r="G993" t="s">
        <v>334</v>
      </c>
      <c r="H993" t="s">
        <v>334</v>
      </c>
      <c r="I993" t="s">
        <v>335</v>
      </c>
      <c r="J993" s="104">
        <v>0</v>
      </c>
      <c r="K993" t="s">
        <v>617</v>
      </c>
      <c r="L993" t="s">
        <v>2194</v>
      </c>
      <c r="M993" s="204">
        <v>2.7</v>
      </c>
      <c r="N993" s="204"/>
    </row>
    <row r="994" spans="1:14">
      <c r="A994" t="s">
        <v>2202</v>
      </c>
      <c r="B994" t="s">
        <v>615</v>
      </c>
      <c r="C994" t="s">
        <v>615</v>
      </c>
      <c r="D994" t="s">
        <v>616</v>
      </c>
      <c r="E994" t="s">
        <v>122</v>
      </c>
      <c r="F994" t="s">
        <v>142</v>
      </c>
      <c r="G994" t="s">
        <v>334</v>
      </c>
      <c r="H994" t="s">
        <v>334</v>
      </c>
      <c r="I994" t="s">
        <v>335</v>
      </c>
      <c r="J994" s="105">
        <v>0.21999361730952</v>
      </c>
      <c r="K994" t="s">
        <v>617</v>
      </c>
      <c r="L994" t="s">
        <v>2194</v>
      </c>
      <c r="M994" s="204">
        <v>2.7</v>
      </c>
      <c r="N994" s="204"/>
    </row>
    <row r="995" spans="1:14">
      <c r="A995" t="s">
        <v>2202</v>
      </c>
      <c r="B995" t="s">
        <v>615</v>
      </c>
      <c r="C995" t="s">
        <v>615</v>
      </c>
      <c r="D995" t="s">
        <v>616</v>
      </c>
      <c r="E995" t="s">
        <v>122</v>
      </c>
      <c r="F995" t="s">
        <v>144</v>
      </c>
      <c r="G995" t="s">
        <v>334</v>
      </c>
      <c r="H995" t="s">
        <v>334</v>
      </c>
      <c r="I995" t="s">
        <v>335</v>
      </c>
      <c r="J995" s="104">
        <v>0</v>
      </c>
      <c r="K995" t="s">
        <v>617</v>
      </c>
      <c r="L995" t="s">
        <v>2194</v>
      </c>
      <c r="M995" s="204">
        <v>2.7</v>
      </c>
      <c r="N995" s="204"/>
    </row>
    <row r="996" spans="1:14">
      <c r="A996" t="s">
        <v>2202</v>
      </c>
      <c r="B996" t="s">
        <v>615</v>
      </c>
      <c r="C996" t="s">
        <v>615</v>
      </c>
      <c r="D996" t="s">
        <v>616</v>
      </c>
      <c r="E996" t="s">
        <v>122</v>
      </c>
      <c r="F996" t="s">
        <v>150</v>
      </c>
      <c r="G996" t="s">
        <v>334</v>
      </c>
      <c r="H996" t="s">
        <v>334</v>
      </c>
      <c r="I996" t="s">
        <v>335</v>
      </c>
      <c r="J996" s="105">
        <v>9.3597398355212705E-2</v>
      </c>
      <c r="K996" t="s">
        <v>617</v>
      </c>
      <c r="L996" t="s">
        <v>2194</v>
      </c>
      <c r="M996" s="204">
        <v>2.7</v>
      </c>
      <c r="N996" s="204"/>
    </row>
    <row r="997" spans="1:14">
      <c r="A997" t="s">
        <v>2202</v>
      </c>
      <c r="B997" t="s">
        <v>615</v>
      </c>
      <c r="C997" t="s">
        <v>615</v>
      </c>
      <c r="D997" t="s">
        <v>616</v>
      </c>
      <c r="E997" t="s">
        <v>122</v>
      </c>
      <c r="F997" t="s">
        <v>147</v>
      </c>
      <c r="G997" t="s">
        <v>334</v>
      </c>
      <c r="H997" t="s">
        <v>334</v>
      </c>
      <c r="I997" t="s">
        <v>335</v>
      </c>
      <c r="J997" s="105">
        <v>4.4821982242559899E-2</v>
      </c>
      <c r="K997" t="s">
        <v>617</v>
      </c>
      <c r="L997" t="s">
        <v>2194</v>
      </c>
      <c r="M997" s="204">
        <v>2.7</v>
      </c>
      <c r="N997" s="204"/>
    </row>
    <row r="998" spans="1:14">
      <c r="A998" t="s">
        <v>2202</v>
      </c>
      <c r="B998" t="s">
        <v>615</v>
      </c>
      <c r="C998" t="s">
        <v>615</v>
      </c>
      <c r="D998" t="s">
        <v>616</v>
      </c>
      <c r="E998" t="s">
        <v>122</v>
      </c>
      <c r="F998" t="s">
        <v>311</v>
      </c>
      <c r="G998" t="s">
        <v>334</v>
      </c>
      <c r="H998" t="s">
        <v>334</v>
      </c>
      <c r="I998" t="s">
        <v>335</v>
      </c>
      <c r="J998" s="105">
        <v>0.80942928089851995</v>
      </c>
      <c r="K998" t="s">
        <v>617</v>
      </c>
      <c r="L998" t="s">
        <v>2194</v>
      </c>
      <c r="M998" s="204">
        <v>2.7</v>
      </c>
      <c r="N998" s="204"/>
    </row>
    <row r="999" spans="1:14">
      <c r="A999" t="s">
        <v>2202</v>
      </c>
      <c r="B999" t="s">
        <v>615</v>
      </c>
      <c r="C999" t="s">
        <v>615</v>
      </c>
      <c r="D999" t="s">
        <v>616</v>
      </c>
      <c r="E999" t="s">
        <v>122</v>
      </c>
      <c r="F999" t="s">
        <v>313</v>
      </c>
      <c r="G999" t="s">
        <v>334</v>
      </c>
      <c r="H999" t="s">
        <v>334</v>
      </c>
      <c r="I999" t="s">
        <v>335</v>
      </c>
      <c r="J999" s="105">
        <v>0.94784866149629265</v>
      </c>
      <c r="K999" t="s">
        <v>617</v>
      </c>
      <c r="L999" t="s">
        <v>2194</v>
      </c>
      <c r="M999" s="204">
        <v>2.7</v>
      </c>
      <c r="N999" s="204"/>
    </row>
    <row r="1000" spans="1:14">
      <c r="A1000" s="215" t="s">
        <v>536</v>
      </c>
      <c r="B1000" s="215" t="s">
        <v>618</v>
      </c>
      <c r="C1000" s="215" t="s">
        <v>618</v>
      </c>
      <c r="D1000" s="215" t="s">
        <v>623</v>
      </c>
      <c r="E1000" s="215" t="s">
        <v>110</v>
      </c>
      <c r="F1000" s="215" t="s">
        <v>136</v>
      </c>
      <c r="G1000" s="215" t="s">
        <v>292</v>
      </c>
      <c r="H1000" s="215" t="s">
        <v>292</v>
      </c>
      <c r="I1000" s="215" t="s">
        <v>321</v>
      </c>
      <c r="J1000" s="220">
        <v>9.4068999999999997E-5</v>
      </c>
      <c r="K1000" s="215" t="s">
        <v>317</v>
      </c>
      <c r="L1000" s="215" t="s">
        <v>2194</v>
      </c>
      <c r="M1000" s="219">
        <v>2.2999999999999998</v>
      </c>
      <c r="N1000" s="204"/>
    </row>
    <row r="1001" spans="1:14">
      <c r="A1001" s="215" t="s">
        <v>536</v>
      </c>
      <c r="B1001" s="215" t="s">
        <v>618</v>
      </c>
      <c r="C1001" s="215" t="s">
        <v>618</v>
      </c>
      <c r="D1001" s="215" t="s">
        <v>623</v>
      </c>
      <c r="E1001" s="215" t="s">
        <v>110</v>
      </c>
      <c r="F1001" s="215" t="s">
        <v>311</v>
      </c>
      <c r="G1001" s="215" t="s">
        <v>292</v>
      </c>
      <c r="H1001" s="215" t="s">
        <v>292</v>
      </c>
      <c r="I1001" s="215" t="s">
        <v>321</v>
      </c>
      <c r="J1001" s="220">
        <v>0.26627657599999999</v>
      </c>
      <c r="K1001" s="215" t="s">
        <v>317</v>
      </c>
      <c r="L1001" s="215" t="s">
        <v>2194</v>
      </c>
      <c r="M1001" s="219">
        <v>2.2999999999999998</v>
      </c>
      <c r="N1001" s="204"/>
    </row>
    <row r="1002" spans="1:14">
      <c r="A1002" s="215" t="s">
        <v>536</v>
      </c>
      <c r="B1002" s="215" t="s">
        <v>618</v>
      </c>
      <c r="C1002" s="215" t="s">
        <v>618</v>
      </c>
      <c r="D1002" s="215" t="s">
        <v>624</v>
      </c>
      <c r="E1002" s="215" t="s">
        <v>110</v>
      </c>
      <c r="F1002" s="215" t="s">
        <v>136</v>
      </c>
      <c r="G1002" s="215" t="s">
        <v>292</v>
      </c>
      <c r="H1002" s="215" t="s">
        <v>292</v>
      </c>
      <c r="I1002" s="215" t="s">
        <v>625</v>
      </c>
      <c r="J1002" s="220">
        <v>9.3788000000000004E-5</v>
      </c>
      <c r="K1002" s="215" t="s">
        <v>317</v>
      </c>
      <c r="L1002" s="215" t="s">
        <v>2194</v>
      </c>
      <c r="M1002" s="219">
        <v>2.2999999999999998</v>
      </c>
      <c r="N1002" s="204"/>
    </row>
    <row r="1003" spans="1:14">
      <c r="A1003" s="215" t="s">
        <v>536</v>
      </c>
      <c r="B1003" s="215" t="s">
        <v>618</v>
      </c>
      <c r="C1003" s="215" t="s">
        <v>618</v>
      </c>
      <c r="D1003" s="215" t="s">
        <v>624</v>
      </c>
      <c r="E1003" s="215" t="s">
        <v>110</v>
      </c>
      <c r="F1003" s="215" t="s">
        <v>311</v>
      </c>
      <c r="G1003" s="215" t="s">
        <v>292</v>
      </c>
      <c r="H1003" s="215" t="s">
        <v>292</v>
      </c>
      <c r="I1003" s="215" t="s">
        <v>625</v>
      </c>
      <c r="J1003" s="220">
        <v>0.26818820599999998</v>
      </c>
      <c r="K1003" s="215" t="s">
        <v>317</v>
      </c>
      <c r="L1003" s="215" t="s">
        <v>2194</v>
      </c>
      <c r="M1003" s="219">
        <v>2.2999999999999998</v>
      </c>
      <c r="N1003" s="204"/>
    </row>
    <row r="1004" spans="1:14">
      <c r="A1004" s="215" t="s">
        <v>536</v>
      </c>
      <c r="B1004" s="215" t="s">
        <v>618</v>
      </c>
      <c r="C1004" s="215" t="s">
        <v>618</v>
      </c>
      <c r="D1004" s="215" t="s">
        <v>626</v>
      </c>
      <c r="E1004" s="215" t="s">
        <v>110</v>
      </c>
      <c r="F1004" s="215" t="s">
        <v>136</v>
      </c>
      <c r="G1004" s="215" t="s">
        <v>292</v>
      </c>
      <c r="H1004" s="215" t="s">
        <v>292</v>
      </c>
      <c r="I1004" s="215" t="s">
        <v>627</v>
      </c>
      <c r="J1004" s="220">
        <v>9.3942000000000003E-5</v>
      </c>
      <c r="K1004" s="215" t="s">
        <v>317</v>
      </c>
      <c r="L1004" s="215" t="s">
        <v>2194</v>
      </c>
      <c r="M1004" s="219">
        <v>2.2999999999999998</v>
      </c>
      <c r="N1004" s="204"/>
    </row>
    <row r="1005" spans="1:14">
      <c r="A1005" s="215" t="s">
        <v>536</v>
      </c>
      <c r="B1005" s="215" t="s">
        <v>618</v>
      </c>
      <c r="C1005" s="215" t="s">
        <v>618</v>
      </c>
      <c r="D1005" s="215" t="s">
        <v>626</v>
      </c>
      <c r="E1005" s="215" t="s">
        <v>110</v>
      </c>
      <c r="F1005" s="215" t="s">
        <v>311</v>
      </c>
      <c r="G1005" s="215" t="s">
        <v>292</v>
      </c>
      <c r="H1005" s="215" t="s">
        <v>292</v>
      </c>
      <c r="I1005" s="215" t="s">
        <v>627</v>
      </c>
      <c r="J1005" s="220">
        <v>0.16941977499999999</v>
      </c>
      <c r="K1005" s="215" t="s">
        <v>317</v>
      </c>
      <c r="L1005" s="215" t="s">
        <v>2194</v>
      </c>
      <c r="M1005" s="219">
        <v>2.2999999999999998</v>
      </c>
      <c r="N1005" s="204"/>
    </row>
    <row r="1006" spans="1:14">
      <c r="A1006" s="215" t="s">
        <v>536</v>
      </c>
      <c r="B1006" s="215" t="s">
        <v>618</v>
      </c>
      <c r="C1006" s="215" t="s">
        <v>618</v>
      </c>
      <c r="D1006" s="215" t="s">
        <v>628</v>
      </c>
      <c r="E1006" s="215" t="s">
        <v>110</v>
      </c>
      <c r="F1006" s="215" t="s">
        <v>136</v>
      </c>
      <c r="G1006" s="215" t="s">
        <v>292</v>
      </c>
      <c r="H1006" s="215" t="s">
        <v>292</v>
      </c>
      <c r="I1006" s="215" t="s">
        <v>629</v>
      </c>
      <c r="J1006" s="220">
        <v>9.4086999999999996E-5</v>
      </c>
      <c r="K1006" s="215" t="s">
        <v>317</v>
      </c>
      <c r="L1006" s="215" t="s">
        <v>2194</v>
      </c>
      <c r="M1006" s="219">
        <v>2.2999999999999998</v>
      </c>
      <c r="N1006" s="204"/>
    </row>
    <row r="1007" spans="1:14">
      <c r="A1007" s="215" t="s">
        <v>536</v>
      </c>
      <c r="B1007" s="215" t="s">
        <v>618</v>
      </c>
      <c r="C1007" s="215" t="s">
        <v>618</v>
      </c>
      <c r="D1007" s="215" t="s">
        <v>628</v>
      </c>
      <c r="E1007" s="215" t="s">
        <v>110</v>
      </c>
      <c r="F1007" s="215" t="s">
        <v>311</v>
      </c>
      <c r="G1007" s="215" t="s">
        <v>292</v>
      </c>
      <c r="H1007" s="215" t="s">
        <v>292</v>
      </c>
      <c r="I1007" s="215" t="s">
        <v>629</v>
      </c>
      <c r="J1007" s="220">
        <v>0.27998689900000001</v>
      </c>
      <c r="K1007" s="215" t="s">
        <v>317</v>
      </c>
      <c r="L1007" s="215" t="s">
        <v>2194</v>
      </c>
      <c r="M1007" s="219">
        <v>2.2999999999999998</v>
      </c>
      <c r="N1007" s="204"/>
    </row>
    <row r="1008" spans="1:14">
      <c r="A1008" s="215" t="s">
        <v>536</v>
      </c>
      <c r="B1008" s="215" t="s">
        <v>618</v>
      </c>
      <c r="C1008" s="215" t="s">
        <v>618</v>
      </c>
      <c r="D1008" s="215" t="s">
        <v>630</v>
      </c>
      <c r="E1008" s="215" t="s">
        <v>110</v>
      </c>
      <c r="F1008" s="215" t="s">
        <v>136</v>
      </c>
      <c r="G1008" s="215" t="s">
        <v>292</v>
      </c>
      <c r="H1008" s="215" t="s">
        <v>292</v>
      </c>
      <c r="I1008" s="215" t="s">
        <v>631</v>
      </c>
      <c r="J1008" s="220">
        <v>8.4701000000000001E-5</v>
      </c>
      <c r="K1008" s="215" t="s">
        <v>317</v>
      </c>
      <c r="L1008" s="215" t="s">
        <v>2194</v>
      </c>
      <c r="M1008" s="219">
        <v>2.2999999999999998</v>
      </c>
      <c r="N1008" s="204"/>
    </row>
    <row r="1009" spans="1:14">
      <c r="A1009" s="215" t="s">
        <v>536</v>
      </c>
      <c r="B1009" s="215" t="s">
        <v>618</v>
      </c>
      <c r="C1009" s="215" t="s">
        <v>618</v>
      </c>
      <c r="D1009" s="215" t="s">
        <v>630</v>
      </c>
      <c r="E1009" s="215" t="s">
        <v>110</v>
      </c>
      <c r="F1009" s="215" t="s">
        <v>311</v>
      </c>
      <c r="G1009" s="215" t="s">
        <v>292</v>
      </c>
      <c r="H1009" s="215" t="s">
        <v>292</v>
      </c>
      <c r="I1009" s="215" t="s">
        <v>631</v>
      </c>
      <c r="J1009" s="220">
        <v>0.32896561899999999</v>
      </c>
      <c r="K1009" s="215" t="s">
        <v>317</v>
      </c>
      <c r="L1009" s="215" t="s">
        <v>2194</v>
      </c>
      <c r="M1009" s="219">
        <v>2.2999999999999998</v>
      </c>
      <c r="N1009" s="204"/>
    </row>
    <row r="1010" spans="1:14">
      <c r="A1010" t="s">
        <v>536</v>
      </c>
      <c r="B1010" t="s">
        <v>618</v>
      </c>
      <c r="C1010" t="s">
        <v>618</v>
      </c>
      <c r="D1010" t="s">
        <v>619</v>
      </c>
      <c r="E1010" t="s">
        <v>114</v>
      </c>
      <c r="F1010" t="s">
        <v>313</v>
      </c>
      <c r="G1010" t="s">
        <v>383</v>
      </c>
      <c r="H1010" t="s">
        <v>334</v>
      </c>
      <c r="I1010" t="s">
        <v>338</v>
      </c>
      <c r="J1010" s="104">
        <v>0.35</v>
      </c>
      <c r="K1010" t="s">
        <v>339</v>
      </c>
      <c r="L1010" t="s">
        <v>2194</v>
      </c>
      <c r="M1010" s="204">
        <v>4</v>
      </c>
      <c r="N1010" s="204"/>
    </row>
    <row r="1011" spans="1:14">
      <c r="A1011" s="215" t="s">
        <v>536</v>
      </c>
      <c r="B1011" s="215" t="s">
        <v>618</v>
      </c>
      <c r="C1011" s="215" t="s">
        <v>618</v>
      </c>
      <c r="D1011" s="216" t="s">
        <v>632</v>
      </c>
      <c r="E1011" t="s">
        <v>359</v>
      </c>
      <c r="F1011" t="s">
        <v>311</v>
      </c>
      <c r="G1011" t="s">
        <v>333</v>
      </c>
      <c r="H1011" t="s">
        <v>360</v>
      </c>
      <c r="I1011" t="s">
        <v>335</v>
      </c>
      <c r="J1011" s="104">
        <v>0.38355709664158399</v>
      </c>
      <c r="K1011" s="216" t="s">
        <v>340</v>
      </c>
      <c r="L1011" t="s">
        <v>2194</v>
      </c>
      <c r="M1011" s="204">
        <v>2.6666666666666665</v>
      </c>
      <c r="N1011" s="204"/>
    </row>
    <row r="1012" spans="1:14">
      <c r="A1012" s="215" t="s">
        <v>536</v>
      </c>
      <c r="B1012" s="215" t="s">
        <v>618</v>
      </c>
      <c r="C1012" s="215" t="s">
        <v>618</v>
      </c>
      <c r="D1012" s="216" t="s">
        <v>632</v>
      </c>
      <c r="E1012" t="s">
        <v>359</v>
      </c>
      <c r="F1012" t="s">
        <v>313</v>
      </c>
      <c r="G1012" t="s">
        <v>333</v>
      </c>
      <c r="H1012" t="s">
        <v>360</v>
      </c>
      <c r="I1012" t="s">
        <v>335</v>
      </c>
      <c r="J1012" s="104">
        <v>0.48757368292006398</v>
      </c>
      <c r="K1012" s="216" t="s">
        <v>340</v>
      </c>
      <c r="L1012" t="s">
        <v>2194</v>
      </c>
      <c r="M1012" s="204">
        <v>2.6666666666666665</v>
      </c>
      <c r="N1012" s="204"/>
    </row>
    <row r="1013" spans="1:14">
      <c r="A1013" s="215" t="s">
        <v>536</v>
      </c>
      <c r="B1013" s="215" t="s">
        <v>618</v>
      </c>
      <c r="C1013" s="215" t="s">
        <v>618</v>
      </c>
      <c r="D1013" s="216" t="s">
        <v>632</v>
      </c>
      <c r="E1013" t="s">
        <v>359</v>
      </c>
      <c r="F1013" t="s">
        <v>144</v>
      </c>
      <c r="G1013" t="s">
        <v>333</v>
      </c>
      <c r="H1013" t="s">
        <v>360</v>
      </c>
      <c r="I1013" t="s">
        <v>335</v>
      </c>
      <c r="J1013" s="104">
        <v>0</v>
      </c>
      <c r="K1013" s="216" t="s">
        <v>340</v>
      </c>
      <c r="L1013" t="s">
        <v>2194</v>
      </c>
      <c r="M1013" s="204">
        <v>2.6666666666666665</v>
      </c>
      <c r="N1013" s="204"/>
    </row>
    <row r="1014" spans="1:14">
      <c r="A1014" s="215" t="s">
        <v>536</v>
      </c>
      <c r="B1014" s="215" t="s">
        <v>618</v>
      </c>
      <c r="C1014" s="215" t="s">
        <v>618</v>
      </c>
      <c r="D1014" s="216" t="s">
        <v>632</v>
      </c>
      <c r="E1014" t="s">
        <v>359</v>
      </c>
      <c r="F1014" t="s">
        <v>147</v>
      </c>
      <c r="G1014" t="s">
        <v>333</v>
      </c>
      <c r="H1014" t="s">
        <v>360</v>
      </c>
      <c r="I1014" t="s">
        <v>335</v>
      </c>
      <c r="J1014" s="104">
        <v>1.052236E-2</v>
      </c>
      <c r="K1014" s="216" t="s">
        <v>340</v>
      </c>
      <c r="L1014" t="s">
        <v>2194</v>
      </c>
      <c r="M1014" s="204">
        <v>2.6666666666666665</v>
      </c>
      <c r="N1014" s="204"/>
    </row>
    <row r="1015" spans="1:14">
      <c r="A1015" s="215" t="s">
        <v>536</v>
      </c>
      <c r="B1015" s="215" t="s">
        <v>618</v>
      </c>
      <c r="C1015" s="215" t="s">
        <v>618</v>
      </c>
      <c r="D1015" s="216" t="s">
        <v>632</v>
      </c>
      <c r="E1015" t="s">
        <v>359</v>
      </c>
      <c r="F1015" t="s">
        <v>150</v>
      </c>
      <c r="G1015" t="s">
        <v>333</v>
      </c>
      <c r="H1015" t="s">
        <v>360</v>
      </c>
      <c r="I1015" t="s">
        <v>335</v>
      </c>
      <c r="J1015" s="104">
        <v>9.3494226278479503E-2</v>
      </c>
      <c r="K1015" s="216" t="s">
        <v>340</v>
      </c>
      <c r="L1015" t="s">
        <v>2194</v>
      </c>
      <c r="M1015" s="204">
        <v>2.6666666666666665</v>
      </c>
      <c r="N1015" s="204"/>
    </row>
    <row r="1016" spans="1:14">
      <c r="A1016" t="s">
        <v>536</v>
      </c>
      <c r="B1016" t="s">
        <v>618</v>
      </c>
      <c r="C1016" t="s">
        <v>618</v>
      </c>
      <c r="D1016" t="s">
        <v>620</v>
      </c>
      <c r="E1016" t="s">
        <v>118</v>
      </c>
      <c r="F1016" t="s">
        <v>311</v>
      </c>
      <c r="G1016" t="s">
        <v>360</v>
      </c>
      <c r="H1016" t="s">
        <v>360</v>
      </c>
      <c r="I1016" t="s">
        <v>377</v>
      </c>
      <c r="J1016" s="104">
        <v>0.31405360590373899</v>
      </c>
      <c r="K1016" t="s">
        <v>365</v>
      </c>
      <c r="L1016" t="s">
        <v>2194</v>
      </c>
      <c r="M1016" s="204">
        <v>3</v>
      </c>
      <c r="N1016" s="204"/>
    </row>
    <row r="1017" spans="1:14">
      <c r="A1017" t="s">
        <v>536</v>
      </c>
      <c r="B1017" t="s">
        <v>618</v>
      </c>
      <c r="C1017" t="s">
        <v>618</v>
      </c>
      <c r="D1017" t="s">
        <v>620</v>
      </c>
      <c r="E1017" t="s">
        <v>118</v>
      </c>
      <c r="F1017" t="s">
        <v>147</v>
      </c>
      <c r="G1017" t="s">
        <v>360</v>
      </c>
      <c r="H1017" t="s">
        <v>360</v>
      </c>
      <c r="I1017" t="s">
        <v>377</v>
      </c>
      <c r="J1017" s="104">
        <v>1.83283887468031E-2</v>
      </c>
      <c r="K1017" t="s">
        <v>365</v>
      </c>
      <c r="L1017" t="s">
        <v>2194</v>
      </c>
      <c r="M1017" s="204">
        <v>3</v>
      </c>
      <c r="N1017" s="204"/>
    </row>
    <row r="1018" spans="1:14">
      <c r="A1018" t="s">
        <v>536</v>
      </c>
      <c r="B1018" t="s">
        <v>618</v>
      </c>
      <c r="C1018" t="s">
        <v>618</v>
      </c>
      <c r="D1018" t="s">
        <v>620</v>
      </c>
      <c r="E1018" t="s">
        <v>118</v>
      </c>
      <c r="F1018" t="s">
        <v>150</v>
      </c>
      <c r="G1018" t="s">
        <v>360</v>
      </c>
      <c r="H1018" t="s">
        <v>360</v>
      </c>
      <c r="I1018" t="s">
        <v>377</v>
      </c>
      <c r="J1018" s="104">
        <v>5.5998216500759701E-2</v>
      </c>
      <c r="K1018" t="s">
        <v>365</v>
      </c>
      <c r="L1018" t="s">
        <v>2194</v>
      </c>
      <c r="M1018" s="204">
        <v>3</v>
      </c>
      <c r="N1018" s="204"/>
    </row>
    <row r="1019" spans="1:14">
      <c r="A1019" t="s">
        <v>536</v>
      </c>
      <c r="B1019" t="s">
        <v>618</v>
      </c>
      <c r="C1019" t="s">
        <v>618</v>
      </c>
      <c r="D1019" t="s">
        <v>620</v>
      </c>
      <c r="E1019" t="s">
        <v>118</v>
      </c>
      <c r="F1019" t="s">
        <v>313</v>
      </c>
      <c r="G1019" t="s">
        <v>360</v>
      </c>
      <c r="H1019" t="s">
        <v>360</v>
      </c>
      <c r="I1019" t="s">
        <v>377</v>
      </c>
      <c r="J1019" s="104">
        <v>0.44413900000000001</v>
      </c>
      <c r="K1019" t="s">
        <v>365</v>
      </c>
      <c r="L1019" t="s">
        <v>2194</v>
      </c>
      <c r="M1019" s="204">
        <v>3</v>
      </c>
      <c r="N1019" s="204"/>
    </row>
    <row r="1020" spans="1:14">
      <c r="A1020" t="s">
        <v>536</v>
      </c>
      <c r="B1020" t="s">
        <v>618</v>
      </c>
      <c r="C1020" t="s">
        <v>618</v>
      </c>
      <c r="D1020" t="s">
        <v>620</v>
      </c>
      <c r="E1020" t="s">
        <v>118</v>
      </c>
      <c r="F1020" t="s">
        <v>144</v>
      </c>
      <c r="G1020" t="s">
        <v>360</v>
      </c>
      <c r="H1020" t="s">
        <v>360</v>
      </c>
      <c r="I1020" t="s">
        <v>377</v>
      </c>
      <c r="J1020" s="104">
        <v>5.5758764663110499E-2</v>
      </c>
      <c r="K1020" t="s">
        <v>365</v>
      </c>
      <c r="L1020" t="s">
        <v>2194</v>
      </c>
      <c r="M1020" s="204">
        <v>3</v>
      </c>
      <c r="N1020" s="204"/>
    </row>
    <row r="1021" spans="1:14">
      <c r="A1021" t="s">
        <v>536</v>
      </c>
      <c r="B1021" t="s">
        <v>618</v>
      </c>
      <c r="C1021" t="s">
        <v>618</v>
      </c>
      <c r="D1021" t="s">
        <v>620</v>
      </c>
      <c r="E1021" t="s">
        <v>118</v>
      </c>
      <c r="F1021" t="s">
        <v>311</v>
      </c>
      <c r="G1021" t="s">
        <v>378</v>
      </c>
      <c r="H1021" t="s">
        <v>360</v>
      </c>
      <c r="I1021" t="s">
        <v>377</v>
      </c>
      <c r="J1021" s="104">
        <v>0.31405360590373899</v>
      </c>
      <c r="K1021" t="s">
        <v>365</v>
      </c>
      <c r="L1021" t="s">
        <v>2194</v>
      </c>
      <c r="M1021" s="204">
        <v>3</v>
      </c>
      <c r="N1021" s="204"/>
    </row>
    <row r="1022" spans="1:14">
      <c r="A1022" t="s">
        <v>536</v>
      </c>
      <c r="B1022" t="s">
        <v>618</v>
      </c>
      <c r="C1022" t="s">
        <v>618</v>
      </c>
      <c r="D1022" t="s">
        <v>620</v>
      </c>
      <c r="E1022" t="s">
        <v>118</v>
      </c>
      <c r="F1022" t="s">
        <v>147</v>
      </c>
      <c r="G1022" t="s">
        <v>378</v>
      </c>
      <c r="H1022" t="s">
        <v>360</v>
      </c>
      <c r="I1022" t="s">
        <v>377</v>
      </c>
      <c r="J1022" s="104">
        <v>6.9974424552429696E-3</v>
      </c>
      <c r="K1022" t="s">
        <v>365</v>
      </c>
      <c r="L1022" t="s">
        <v>2194</v>
      </c>
      <c r="M1022" s="204">
        <v>3</v>
      </c>
      <c r="N1022" s="204"/>
    </row>
    <row r="1023" spans="1:14">
      <c r="A1023" t="s">
        <v>536</v>
      </c>
      <c r="B1023" t="s">
        <v>618</v>
      </c>
      <c r="C1023" t="s">
        <v>618</v>
      </c>
      <c r="D1023" t="s">
        <v>620</v>
      </c>
      <c r="E1023" t="s">
        <v>118</v>
      </c>
      <c r="F1023" t="s">
        <v>150</v>
      </c>
      <c r="G1023" t="s">
        <v>378</v>
      </c>
      <c r="H1023" t="s">
        <v>360</v>
      </c>
      <c r="I1023" t="s">
        <v>377</v>
      </c>
      <c r="J1023" s="104">
        <v>0.316511671779308</v>
      </c>
      <c r="K1023" t="s">
        <v>365</v>
      </c>
      <c r="L1023" t="s">
        <v>2194</v>
      </c>
      <c r="M1023" s="204">
        <v>3</v>
      </c>
      <c r="N1023" s="204"/>
    </row>
    <row r="1024" spans="1:14">
      <c r="A1024" t="s">
        <v>536</v>
      </c>
      <c r="B1024" t="s">
        <v>618</v>
      </c>
      <c r="C1024" t="s">
        <v>618</v>
      </c>
      <c r="D1024" t="s">
        <v>620</v>
      </c>
      <c r="E1024" t="s">
        <v>118</v>
      </c>
      <c r="F1024" t="s">
        <v>313</v>
      </c>
      <c r="G1024" t="s">
        <v>378</v>
      </c>
      <c r="H1024" t="s">
        <v>360</v>
      </c>
      <c r="I1024" t="s">
        <v>377</v>
      </c>
      <c r="J1024" s="104">
        <v>0.69173600000000002</v>
      </c>
      <c r="K1024" t="s">
        <v>365</v>
      </c>
      <c r="L1024" t="s">
        <v>2194</v>
      </c>
      <c r="M1024" s="204">
        <v>3</v>
      </c>
      <c r="N1024" s="204"/>
    </row>
    <row r="1025" spans="1:14">
      <c r="A1025" t="s">
        <v>536</v>
      </c>
      <c r="B1025" t="s">
        <v>618</v>
      </c>
      <c r="C1025" t="s">
        <v>618</v>
      </c>
      <c r="D1025" t="s">
        <v>620</v>
      </c>
      <c r="E1025" t="s">
        <v>118</v>
      </c>
      <c r="F1025" t="s">
        <v>144</v>
      </c>
      <c r="G1025" t="s">
        <v>378</v>
      </c>
      <c r="H1025" t="s">
        <v>360</v>
      </c>
      <c r="I1025" t="s">
        <v>377</v>
      </c>
      <c r="J1025" s="104">
        <v>5.4173243010279502E-2</v>
      </c>
      <c r="K1025" t="s">
        <v>365</v>
      </c>
      <c r="L1025" t="s">
        <v>2194</v>
      </c>
      <c r="M1025" s="204">
        <v>3</v>
      </c>
      <c r="N1025" s="204"/>
    </row>
    <row r="1026" spans="1:14">
      <c r="A1026" t="s">
        <v>536</v>
      </c>
      <c r="B1026" t="s">
        <v>618</v>
      </c>
      <c r="C1026" t="s">
        <v>618</v>
      </c>
      <c r="D1026" t="s">
        <v>621</v>
      </c>
      <c r="E1026" t="s">
        <v>118</v>
      </c>
      <c r="F1026" t="s">
        <v>311</v>
      </c>
      <c r="G1026" t="s">
        <v>360</v>
      </c>
      <c r="H1026" t="s">
        <v>360</v>
      </c>
      <c r="I1026" t="s">
        <v>377</v>
      </c>
      <c r="J1026" s="104">
        <v>0.31405360590373899</v>
      </c>
      <c r="K1026" t="s">
        <v>365</v>
      </c>
      <c r="L1026" t="s">
        <v>2194</v>
      </c>
      <c r="M1026" s="204">
        <v>3</v>
      </c>
      <c r="N1026" s="204"/>
    </row>
    <row r="1027" spans="1:14">
      <c r="A1027" t="s">
        <v>536</v>
      </c>
      <c r="B1027" t="s">
        <v>618</v>
      </c>
      <c r="C1027" t="s">
        <v>618</v>
      </c>
      <c r="D1027" t="s">
        <v>621</v>
      </c>
      <c r="E1027" t="s">
        <v>118</v>
      </c>
      <c r="F1027" t="s">
        <v>147</v>
      </c>
      <c r="G1027" t="s">
        <v>360</v>
      </c>
      <c r="H1027" t="s">
        <v>360</v>
      </c>
      <c r="I1027" t="s">
        <v>377</v>
      </c>
      <c r="J1027" s="104">
        <v>1.83283887468031E-2</v>
      </c>
      <c r="K1027" t="s">
        <v>365</v>
      </c>
      <c r="L1027" t="s">
        <v>2194</v>
      </c>
      <c r="M1027" s="204">
        <v>3</v>
      </c>
      <c r="N1027" s="204"/>
    </row>
    <row r="1028" spans="1:14">
      <c r="A1028" t="s">
        <v>536</v>
      </c>
      <c r="B1028" t="s">
        <v>618</v>
      </c>
      <c r="C1028" t="s">
        <v>618</v>
      </c>
      <c r="D1028" t="s">
        <v>621</v>
      </c>
      <c r="E1028" t="s">
        <v>118</v>
      </c>
      <c r="F1028" t="s">
        <v>150</v>
      </c>
      <c r="G1028" t="s">
        <v>360</v>
      </c>
      <c r="H1028" t="s">
        <v>360</v>
      </c>
      <c r="I1028" t="s">
        <v>377</v>
      </c>
      <c r="J1028" s="104">
        <v>5.6245580598328702E-2</v>
      </c>
      <c r="K1028" t="s">
        <v>365</v>
      </c>
      <c r="L1028" t="s">
        <v>2194</v>
      </c>
      <c r="M1028" s="204">
        <v>3</v>
      </c>
      <c r="N1028" s="204"/>
    </row>
    <row r="1029" spans="1:14">
      <c r="A1029" t="s">
        <v>536</v>
      </c>
      <c r="B1029" t="s">
        <v>618</v>
      </c>
      <c r="C1029" t="s">
        <v>618</v>
      </c>
      <c r="D1029" t="s">
        <v>621</v>
      </c>
      <c r="E1029" t="s">
        <v>118</v>
      </c>
      <c r="F1029" t="s">
        <v>313</v>
      </c>
      <c r="G1029" t="s">
        <v>360</v>
      </c>
      <c r="H1029" t="s">
        <v>360</v>
      </c>
      <c r="I1029" t="s">
        <v>377</v>
      </c>
      <c r="J1029" s="104">
        <v>0.76108370000000003</v>
      </c>
      <c r="K1029" t="s">
        <v>365</v>
      </c>
      <c r="L1029" t="s">
        <v>2194</v>
      </c>
      <c r="M1029" s="204">
        <v>3</v>
      </c>
      <c r="N1029" s="204"/>
    </row>
    <row r="1030" spans="1:14">
      <c r="A1030" t="s">
        <v>536</v>
      </c>
      <c r="B1030" t="s">
        <v>618</v>
      </c>
      <c r="C1030" t="s">
        <v>618</v>
      </c>
      <c r="D1030" t="s">
        <v>621</v>
      </c>
      <c r="E1030" t="s">
        <v>118</v>
      </c>
      <c r="F1030" t="s">
        <v>144</v>
      </c>
      <c r="G1030" t="s">
        <v>360</v>
      </c>
      <c r="H1030" t="s">
        <v>360</v>
      </c>
      <c r="I1030" t="s">
        <v>377</v>
      </c>
      <c r="J1030" s="104">
        <v>0.37245609866062301</v>
      </c>
      <c r="K1030" t="s">
        <v>365</v>
      </c>
      <c r="L1030" t="s">
        <v>2194</v>
      </c>
      <c r="M1030" s="204">
        <v>3</v>
      </c>
      <c r="N1030" s="204"/>
    </row>
    <row r="1031" spans="1:14">
      <c r="A1031" t="s">
        <v>536</v>
      </c>
      <c r="B1031" t="s">
        <v>618</v>
      </c>
      <c r="C1031" t="s">
        <v>618</v>
      </c>
      <c r="D1031" t="s">
        <v>621</v>
      </c>
      <c r="E1031" t="s">
        <v>118</v>
      </c>
      <c r="F1031" t="s">
        <v>311</v>
      </c>
      <c r="G1031" t="s">
        <v>378</v>
      </c>
      <c r="H1031" t="s">
        <v>360</v>
      </c>
      <c r="I1031" t="s">
        <v>377</v>
      </c>
      <c r="J1031" s="104">
        <v>0.31405360590373899</v>
      </c>
      <c r="K1031" t="s">
        <v>365</v>
      </c>
      <c r="L1031" t="s">
        <v>2194</v>
      </c>
      <c r="M1031" s="204">
        <v>3</v>
      </c>
      <c r="N1031" s="204"/>
    </row>
    <row r="1032" spans="1:14">
      <c r="A1032" t="s">
        <v>536</v>
      </c>
      <c r="B1032" t="s">
        <v>618</v>
      </c>
      <c r="C1032" t="s">
        <v>618</v>
      </c>
      <c r="D1032" t="s">
        <v>621</v>
      </c>
      <c r="E1032" t="s">
        <v>118</v>
      </c>
      <c r="F1032" t="s">
        <v>147</v>
      </c>
      <c r="G1032" t="s">
        <v>378</v>
      </c>
      <c r="H1032" t="s">
        <v>360</v>
      </c>
      <c r="I1032" t="s">
        <v>377</v>
      </c>
      <c r="J1032" s="104">
        <v>6.9974424552429696E-3</v>
      </c>
      <c r="K1032" t="s">
        <v>365</v>
      </c>
      <c r="L1032" t="s">
        <v>2194</v>
      </c>
      <c r="M1032" s="204">
        <v>3</v>
      </c>
      <c r="N1032" s="204"/>
    </row>
    <row r="1033" spans="1:14">
      <c r="A1033" t="s">
        <v>536</v>
      </c>
      <c r="B1033" t="s">
        <v>618</v>
      </c>
      <c r="C1033" t="s">
        <v>618</v>
      </c>
      <c r="D1033" t="s">
        <v>621</v>
      </c>
      <c r="E1033" t="s">
        <v>118</v>
      </c>
      <c r="F1033" t="s">
        <v>150</v>
      </c>
      <c r="G1033" t="s">
        <v>378</v>
      </c>
      <c r="H1033" t="s">
        <v>360</v>
      </c>
      <c r="I1033" t="s">
        <v>377</v>
      </c>
      <c r="J1033" s="104">
        <v>0.31675903587687698</v>
      </c>
      <c r="K1033" t="s">
        <v>365</v>
      </c>
      <c r="L1033" t="s">
        <v>2194</v>
      </c>
      <c r="M1033" s="204">
        <v>3</v>
      </c>
      <c r="N1033" s="204"/>
    </row>
    <row r="1034" spans="1:14">
      <c r="A1034" t="s">
        <v>536</v>
      </c>
      <c r="B1034" t="s">
        <v>618</v>
      </c>
      <c r="C1034" t="s">
        <v>618</v>
      </c>
      <c r="D1034" t="s">
        <v>621</v>
      </c>
      <c r="E1034" t="s">
        <v>118</v>
      </c>
      <c r="F1034" t="s">
        <v>313</v>
      </c>
      <c r="G1034" t="s">
        <v>378</v>
      </c>
      <c r="H1034" t="s">
        <v>360</v>
      </c>
      <c r="I1034" t="s">
        <v>377</v>
      </c>
      <c r="J1034" s="104">
        <v>1.0056970000000001</v>
      </c>
      <c r="K1034" t="s">
        <v>365</v>
      </c>
      <c r="L1034" t="s">
        <v>2194</v>
      </c>
      <c r="M1034" s="204">
        <v>3</v>
      </c>
      <c r="N1034" s="204"/>
    </row>
    <row r="1035" spans="1:14">
      <c r="A1035" t="s">
        <v>536</v>
      </c>
      <c r="B1035" t="s">
        <v>618</v>
      </c>
      <c r="C1035" t="s">
        <v>618</v>
      </c>
      <c r="D1035" t="s">
        <v>621</v>
      </c>
      <c r="E1035" t="s">
        <v>118</v>
      </c>
      <c r="F1035" t="s">
        <v>144</v>
      </c>
      <c r="G1035" t="s">
        <v>378</v>
      </c>
      <c r="H1035" t="s">
        <v>360</v>
      </c>
      <c r="I1035" t="s">
        <v>377</v>
      </c>
      <c r="J1035" s="104">
        <v>0.367886776259226</v>
      </c>
      <c r="K1035" t="s">
        <v>365</v>
      </c>
      <c r="L1035" t="s">
        <v>2194</v>
      </c>
      <c r="M1035" s="204">
        <v>3</v>
      </c>
      <c r="N1035" s="204"/>
    </row>
    <row r="1036" spans="1:14">
      <c r="A1036" t="s">
        <v>536</v>
      </c>
      <c r="B1036" t="s">
        <v>618</v>
      </c>
      <c r="C1036" t="s">
        <v>618</v>
      </c>
      <c r="D1036" t="s">
        <v>622</v>
      </c>
      <c r="E1036" t="s">
        <v>118</v>
      </c>
      <c r="F1036" t="s">
        <v>311</v>
      </c>
      <c r="G1036" t="s">
        <v>360</v>
      </c>
      <c r="H1036" t="s">
        <v>360</v>
      </c>
      <c r="I1036" t="s">
        <v>377</v>
      </c>
      <c r="J1036" s="104">
        <v>0.31405360590373899</v>
      </c>
      <c r="K1036" t="s">
        <v>365</v>
      </c>
      <c r="L1036" t="s">
        <v>2194</v>
      </c>
      <c r="M1036" s="204">
        <v>3</v>
      </c>
      <c r="N1036" s="204"/>
    </row>
    <row r="1037" spans="1:14">
      <c r="A1037" t="s">
        <v>536</v>
      </c>
      <c r="B1037" t="s">
        <v>618</v>
      </c>
      <c r="C1037" t="s">
        <v>618</v>
      </c>
      <c r="D1037" t="s">
        <v>622</v>
      </c>
      <c r="E1037" t="s">
        <v>118</v>
      </c>
      <c r="F1037" t="s">
        <v>147</v>
      </c>
      <c r="G1037" t="s">
        <v>360</v>
      </c>
      <c r="H1037" t="s">
        <v>360</v>
      </c>
      <c r="I1037" t="s">
        <v>377</v>
      </c>
      <c r="J1037" s="104">
        <v>1.83283887468031E-2</v>
      </c>
      <c r="K1037" t="s">
        <v>365</v>
      </c>
      <c r="L1037" t="s">
        <v>2194</v>
      </c>
      <c r="M1037" s="204">
        <v>3</v>
      </c>
      <c r="N1037" s="204"/>
    </row>
    <row r="1038" spans="1:14">
      <c r="A1038" t="s">
        <v>536</v>
      </c>
      <c r="B1038" t="s">
        <v>618</v>
      </c>
      <c r="C1038" t="s">
        <v>618</v>
      </c>
      <c r="D1038" t="s">
        <v>622</v>
      </c>
      <c r="E1038" t="s">
        <v>118</v>
      </c>
      <c r="F1038" t="s">
        <v>150</v>
      </c>
      <c r="G1038" t="s">
        <v>360</v>
      </c>
      <c r="H1038" t="s">
        <v>360</v>
      </c>
      <c r="I1038" t="s">
        <v>377</v>
      </c>
      <c r="J1038" s="104">
        <v>5.6245580598328702E-2</v>
      </c>
      <c r="K1038" t="s">
        <v>365</v>
      </c>
      <c r="L1038" t="s">
        <v>2194</v>
      </c>
      <c r="M1038" s="204">
        <v>3</v>
      </c>
      <c r="N1038" s="204"/>
    </row>
    <row r="1039" spans="1:14">
      <c r="A1039" t="s">
        <v>536</v>
      </c>
      <c r="B1039" t="s">
        <v>618</v>
      </c>
      <c r="C1039" t="s">
        <v>618</v>
      </c>
      <c r="D1039" t="s">
        <v>622</v>
      </c>
      <c r="E1039" t="s">
        <v>118</v>
      </c>
      <c r="F1039" t="s">
        <v>313</v>
      </c>
      <c r="G1039" t="s">
        <v>360</v>
      </c>
      <c r="H1039" t="s">
        <v>360</v>
      </c>
      <c r="I1039" t="s">
        <v>377</v>
      </c>
      <c r="J1039" s="104">
        <v>0.44879079999999999</v>
      </c>
      <c r="K1039" t="s">
        <v>365</v>
      </c>
      <c r="L1039" t="s">
        <v>2194</v>
      </c>
      <c r="M1039" s="204">
        <v>3</v>
      </c>
      <c r="N1039" s="204"/>
    </row>
    <row r="1040" spans="1:14">
      <c r="A1040" t="s">
        <v>536</v>
      </c>
      <c r="B1040" t="s">
        <v>618</v>
      </c>
      <c r="C1040" t="s">
        <v>618</v>
      </c>
      <c r="D1040" t="s">
        <v>622</v>
      </c>
      <c r="E1040" t="s">
        <v>118</v>
      </c>
      <c r="F1040" t="s">
        <v>144</v>
      </c>
      <c r="G1040" t="s">
        <v>360</v>
      </c>
      <c r="H1040" t="s">
        <v>360</v>
      </c>
      <c r="I1040" t="s">
        <v>377</v>
      </c>
      <c r="J1040" s="104">
        <v>6.0163246775129901E-2</v>
      </c>
      <c r="K1040" t="s">
        <v>365</v>
      </c>
      <c r="L1040" t="s">
        <v>2194</v>
      </c>
      <c r="M1040" s="204">
        <v>3</v>
      </c>
      <c r="N1040" s="204"/>
    </row>
    <row r="1041" spans="1:14">
      <c r="A1041" t="s">
        <v>536</v>
      </c>
      <c r="B1041" t="s">
        <v>618</v>
      </c>
      <c r="C1041" t="s">
        <v>618</v>
      </c>
      <c r="D1041" t="s">
        <v>622</v>
      </c>
      <c r="E1041" t="s">
        <v>118</v>
      </c>
      <c r="F1041" t="s">
        <v>311</v>
      </c>
      <c r="G1041" t="s">
        <v>378</v>
      </c>
      <c r="H1041" t="s">
        <v>360</v>
      </c>
      <c r="I1041" t="s">
        <v>377</v>
      </c>
      <c r="J1041" s="104">
        <v>0.31405360590373899</v>
      </c>
      <c r="K1041" t="s">
        <v>365</v>
      </c>
      <c r="L1041" t="s">
        <v>2194</v>
      </c>
      <c r="M1041" s="204">
        <v>3</v>
      </c>
      <c r="N1041" s="204"/>
    </row>
    <row r="1042" spans="1:14">
      <c r="A1042" t="s">
        <v>536</v>
      </c>
      <c r="B1042" t="s">
        <v>618</v>
      </c>
      <c r="C1042" t="s">
        <v>618</v>
      </c>
      <c r="D1042" t="s">
        <v>622</v>
      </c>
      <c r="E1042" t="s">
        <v>118</v>
      </c>
      <c r="F1042" t="s">
        <v>147</v>
      </c>
      <c r="G1042" t="s">
        <v>378</v>
      </c>
      <c r="H1042" t="s">
        <v>360</v>
      </c>
      <c r="I1042" t="s">
        <v>377</v>
      </c>
      <c r="J1042" s="104">
        <v>6.9974424552429696E-3</v>
      </c>
      <c r="K1042" t="s">
        <v>365</v>
      </c>
      <c r="L1042" t="s">
        <v>2194</v>
      </c>
      <c r="M1042" s="204">
        <v>3</v>
      </c>
      <c r="N1042" s="204"/>
    </row>
    <row r="1043" spans="1:14">
      <c r="A1043" t="s">
        <v>536</v>
      </c>
      <c r="B1043" t="s">
        <v>618</v>
      </c>
      <c r="C1043" t="s">
        <v>618</v>
      </c>
      <c r="D1043" t="s">
        <v>622</v>
      </c>
      <c r="E1043" t="s">
        <v>118</v>
      </c>
      <c r="F1043" t="s">
        <v>150</v>
      </c>
      <c r="G1043" t="s">
        <v>378</v>
      </c>
      <c r="H1043" t="s">
        <v>360</v>
      </c>
      <c r="I1043" t="s">
        <v>377</v>
      </c>
      <c r="J1043" s="104">
        <v>0.31675903587687698</v>
      </c>
      <c r="K1043" t="s">
        <v>365</v>
      </c>
      <c r="L1043" t="s">
        <v>2194</v>
      </c>
      <c r="M1043" s="204">
        <v>3</v>
      </c>
      <c r="N1043" s="204"/>
    </row>
    <row r="1044" spans="1:14">
      <c r="A1044" t="s">
        <v>536</v>
      </c>
      <c r="B1044" t="s">
        <v>618</v>
      </c>
      <c r="C1044" t="s">
        <v>618</v>
      </c>
      <c r="D1044" t="s">
        <v>622</v>
      </c>
      <c r="E1044" t="s">
        <v>118</v>
      </c>
      <c r="F1044" t="s">
        <v>313</v>
      </c>
      <c r="G1044" t="s">
        <v>378</v>
      </c>
      <c r="H1044" t="s">
        <v>360</v>
      </c>
      <c r="I1044" t="s">
        <v>377</v>
      </c>
      <c r="J1044" s="104">
        <v>0.69625190000000003</v>
      </c>
      <c r="K1044" t="s">
        <v>365</v>
      </c>
      <c r="L1044" t="s">
        <v>2194</v>
      </c>
      <c r="M1044" s="204">
        <v>3</v>
      </c>
      <c r="N1044" s="204"/>
    </row>
    <row r="1045" spans="1:14">
      <c r="A1045" t="s">
        <v>536</v>
      </c>
      <c r="B1045" t="s">
        <v>618</v>
      </c>
      <c r="C1045" t="s">
        <v>618</v>
      </c>
      <c r="D1045" t="s">
        <v>622</v>
      </c>
      <c r="E1045" t="s">
        <v>118</v>
      </c>
      <c r="F1045" t="s">
        <v>144</v>
      </c>
      <c r="G1045" t="s">
        <v>378</v>
      </c>
      <c r="H1045" t="s">
        <v>360</v>
      </c>
      <c r="I1045" t="s">
        <v>377</v>
      </c>
      <c r="J1045" s="104">
        <v>5.8441823266341897E-2</v>
      </c>
      <c r="K1045" t="s">
        <v>365</v>
      </c>
      <c r="L1045" t="s">
        <v>2194</v>
      </c>
      <c r="M1045" s="204">
        <v>3</v>
      </c>
      <c r="N1045" s="204"/>
    </row>
    <row r="1046" spans="1:14">
      <c r="A1046" t="s">
        <v>2198</v>
      </c>
      <c r="B1046" t="s">
        <v>633</v>
      </c>
      <c r="C1046" t="s">
        <v>633</v>
      </c>
      <c r="D1046" t="s">
        <v>633</v>
      </c>
      <c r="E1046" t="s">
        <v>114</v>
      </c>
      <c r="F1046" t="s">
        <v>313</v>
      </c>
      <c r="G1046" t="s">
        <v>333</v>
      </c>
      <c r="H1046" t="s">
        <v>334</v>
      </c>
      <c r="I1046" t="s">
        <v>338</v>
      </c>
      <c r="J1046" s="104">
        <v>0.18</v>
      </c>
      <c r="K1046" t="s">
        <v>339</v>
      </c>
      <c r="L1046" t="s">
        <v>2196</v>
      </c>
      <c r="M1046" s="204">
        <v>4</v>
      </c>
      <c r="N1046" s="204"/>
    </row>
    <row r="1047" spans="1:14">
      <c r="A1047" t="s">
        <v>2198</v>
      </c>
      <c r="B1047" t="s">
        <v>633</v>
      </c>
      <c r="C1047" t="s">
        <v>633</v>
      </c>
      <c r="D1047" t="s">
        <v>634</v>
      </c>
      <c r="E1047" t="s">
        <v>118</v>
      </c>
      <c r="F1047" t="s">
        <v>311</v>
      </c>
      <c r="G1047" t="s">
        <v>360</v>
      </c>
      <c r="H1047" t="s">
        <v>360</v>
      </c>
      <c r="I1047" t="s">
        <v>377</v>
      </c>
      <c r="J1047" s="104">
        <v>0.19502914190832199</v>
      </c>
      <c r="K1047" t="s">
        <v>365</v>
      </c>
      <c r="L1047" t="s">
        <v>2194</v>
      </c>
      <c r="M1047" s="204">
        <v>3</v>
      </c>
      <c r="N1047" s="204"/>
    </row>
    <row r="1048" spans="1:14">
      <c r="A1048" t="s">
        <v>2198</v>
      </c>
      <c r="B1048" t="s">
        <v>633</v>
      </c>
      <c r="C1048" t="s">
        <v>633</v>
      </c>
      <c r="D1048" t="s">
        <v>634</v>
      </c>
      <c r="E1048" t="s">
        <v>118</v>
      </c>
      <c r="F1048" t="s">
        <v>147</v>
      </c>
      <c r="G1048" t="s">
        <v>360</v>
      </c>
      <c r="H1048" t="s">
        <v>360</v>
      </c>
      <c r="I1048" t="s">
        <v>377</v>
      </c>
      <c r="J1048" s="104">
        <v>1.32625315891145E-2</v>
      </c>
      <c r="K1048" t="s">
        <v>365</v>
      </c>
      <c r="L1048" t="s">
        <v>2194</v>
      </c>
      <c r="M1048" s="204">
        <v>3</v>
      </c>
      <c r="N1048" s="204"/>
    </row>
    <row r="1049" spans="1:14">
      <c r="A1049" t="s">
        <v>2198</v>
      </c>
      <c r="B1049" t="s">
        <v>633</v>
      </c>
      <c r="C1049" t="s">
        <v>633</v>
      </c>
      <c r="D1049" t="s">
        <v>634</v>
      </c>
      <c r="E1049" t="s">
        <v>118</v>
      </c>
      <c r="F1049" t="s">
        <v>150</v>
      </c>
      <c r="G1049" t="s">
        <v>360</v>
      </c>
      <c r="H1049" t="s">
        <v>360</v>
      </c>
      <c r="I1049" t="s">
        <v>377</v>
      </c>
      <c r="J1049" s="104">
        <v>6.14870617004891E-2</v>
      </c>
      <c r="K1049" t="s">
        <v>365</v>
      </c>
      <c r="L1049" t="s">
        <v>2194</v>
      </c>
      <c r="M1049" s="204">
        <v>3</v>
      </c>
      <c r="N1049" s="204"/>
    </row>
    <row r="1050" spans="1:14">
      <c r="A1050" t="s">
        <v>2198</v>
      </c>
      <c r="B1050" t="s">
        <v>633</v>
      </c>
      <c r="C1050" t="s">
        <v>633</v>
      </c>
      <c r="D1050" t="s">
        <v>634</v>
      </c>
      <c r="E1050" t="s">
        <v>118</v>
      </c>
      <c r="F1050" t="s">
        <v>313</v>
      </c>
      <c r="G1050" t="s">
        <v>360</v>
      </c>
      <c r="H1050" t="s">
        <v>360</v>
      </c>
      <c r="I1050" t="s">
        <v>377</v>
      </c>
      <c r="J1050" s="104">
        <v>0.34970560000000001</v>
      </c>
      <c r="K1050" t="s">
        <v>365</v>
      </c>
      <c r="L1050" t="s">
        <v>2194</v>
      </c>
      <c r="M1050" s="204">
        <v>3</v>
      </c>
      <c r="N1050" s="204"/>
    </row>
    <row r="1051" spans="1:14">
      <c r="A1051" t="s">
        <v>2198</v>
      </c>
      <c r="B1051" t="s">
        <v>633</v>
      </c>
      <c r="C1051" t="s">
        <v>633</v>
      </c>
      <c r="D1051" t="s">
        <v>634</v>
      </c>
      <c r="E1051" t="s">
        <v>118</v>
      </c>
      <c r="F1051" t="s">
        <v>144</v>
      </c>
      <c r="G1051" t="s">
        <v>360</v>
      </c>
      <c r="H1051" t="s">
        <v>360</v>
      </c>
      <c r="I1051" t="s">
        <v>377</v>
      </c>
      <c r="J1051" s="104">
        <v>7.9926904697023696E-2</v>
      </c>
      <c r="K1051" t="s">
        <v>365</v>
      </c>
      <c r="L1051" t="s">
        <v>2194</v>
      </c>
      <c r="M1051" s="204">
        <v>3</v>
      </c>
      <c r="N1051" s="204"/>
    </row>
    <row r="1052" spans="1:14">
      <c r="A1052" t="s">
        <v>2198</v>
      </c>
      <c r="B1052" t="s">
        <v>633</v>
      </c>
      <c r="C1052" t="s">
        <v>633</v>
      </c>
      <c r="D1052" t="s">
        <v>634</v>
      </c>
      <c r="E1052" t="s">
        <v>118</v>
      </c>
      <c r="F1052" t="s">
        <v>311</v>
      </c>
      <c r="G1052" t="s">
        <v>378</v>
      </c>
      <c r="H1052" t="s">
        <v>360</v>
      </c>
      <c r="I1052" t="s">
        <v>377</v>
      </c>
      <c r="J1052" s="104">
        <v>0.19502914190832199</v>
      </c>
      <c r="K1052" t="s">
        <v>365</v>
      </c>
      <c r="L1052" t="s">
        <v>2194</v>
      </c>
      <c r="M1052" s="204">
        <v>3</v>
      </c>
      <c r="N1052" s="204"/>
    </row>
    <row r="1053" spans="1:14">
      <c r="A1053" t="s">
        <v>2198</v>
      </c>
      <c r="B1053" t="s">
        <v>633</v>
      </c>
      <c r="C1053" t="s">
        <v>633</v>
      </c>
      <c r="D1053" t="s">
        <v>634</v>
      </c>
      <c r="E1053" t="s">
        <v>118</v>
      </c>
      <c r="F1053" t="s">
        <v>147</v>
      </c>
      <c r="G1053" t="s">
        <v>378</v>
      </c>
      <c r="H1053" t="s">
        <v>360</v>
      </c>
      <c r="I1053" t="s">
        <v>377</v>
      </c>
      <c r="J1053" s="104">
        <v>1.32625315891145E-2</v>
      </c>
      <c r="K1053" t="s">
        <v>365</v>
      </c>
      <c r="L1053" t="s">
        <v>2194</v>
      </c>
      <c r="M1053" s="204">
        <v>3</v>
      </c>
      <c r="N1053" s="204"/>
    </row>
    <row r="1054" spans="1:14">
      <c r="A1054" t="s">
        <v>2198</v>
      </c>
      <c r="B1054" t="s">
        <v>633</v>
      </c>
      <c r="C1054" t="s">
        <v>633</v>
      </c>
      <c r="D1054" t="s">
        <v>634</v>
      </c>
      <c r="E1054" t="s">
        <v>118</v>
      </c>
      <c r="F1054" t="s">
        <v>150</v>
      </c>
      <c r="G1054" t="s">
        <v>378</v>
      </c>
      <c r="H1054" t="s">
        <v>360</v>
      </c>
      <c r="I1054" t="s">
        <v>377</v>
      </c>
      <c r="J1054" s="104">
        <v>0.35011112526353</v>
      </c>
      <c r="K1054" t="s">
        <v>365</v>
      </c>
      <c r="L1054" t="s">
        <v>2194</v>
      </c>
      <c r="M1054" s="204">
        <v>3</v>
      </c>
      <c r="N1054" s="204"/>
    </row>
    <row r="1055" spans="1:14">
      <c r="A1055" t="s">
        <v>2198</v>
      </c>
      <c r="B1055" t="s">
        <v>633</v>
      </c>
      <c r="C1055" t="s">
        <v>633</v>
      </c>
      <c r="D1055" t="s">
        <v>634</v>
      </c>
      <c r="E1055" t="s">
        <v>118</v>
      </c>
      <c r="F1055" t="s">
        <v>313</v>
      </c>
      <c r="G1055" t="s">
        <v>378</v>
      </c>
      <c r="H1055" t="s">
        <v>360</v>
      </c>
      <c r="I1055" t="s">
        <v>377</v>
      </c>
      <c r="J1055" s="104">
        <v>0.63373060000000003</v>
      </c>
      <c r="K1055" t="s">
        <v>365</v>
      </c>
      <c r="L1055" t="s">
        <v>2194</v>
      </c>
      <c r="M1055" s="204">
        <v>3</v>
      </c>
      <c r="N1055" s="204"/>
    </row>
    <row r="1056" spans="1:14">
      <c r="A1056" t="s">
        <v>2198</v>
      </c>
      <c r="B1056" t="s">
        <v>633</v>
      </c>
      <c r="C1056" t="s">
        <v>633</v>
      </c>
      <c r="D1056" t="s">
        <v>634</v>
      </c>
      <c r="E1056" t="s">
        <v>118</v>
      </c>
      <c r="F1056" t="s">
        <v>144</v>
      </c>
      <c r="G1056" t="s">
        <v>378</v>
      </c>
      <c r="H1056" t="s">
        <v>360</v>
      </c>
      <c r="I1056" t="s">
        <v>377</v>
      </c>
      <c r="J1056" s="104">
        <v>7.5327795316274704E-2</v>
      </c>
      <c r="K1056" t="s">
        <v>365</v>
      </c>
      <c r="L1056" t="s">
        <v>2194</v>
      </c>
      <c r="M1056" s="204">
        <v>3</v>
      </c>
      <c r="N1056" s="204"/>
    </row>
    <row r="1057" spans="1:14">
      <c r="A1057" t="s">
        <v>2208</v>
      </c>
      <c r="B1057" t="s">
        <v>635</v>
      </c>
      <c r="C1057" t="s">
        <v>635</v>
      </c>
      <c r="D1057" s="216" t="s">
        <v>636</v>
      </c>
      <c r="E1057" t="s">
        <v>359</v>
      </c>
      <c r="F1057" t="s">
        <v>311</v>
      </c>
      <c r="G1057" t="s">
        <v>333</v>
      </c>
      <c r="H1057" t="s">
        <v>360</v>
      </c>
      <c r="I1057" t="s">
        <v>335</v>
      </c>
      <c r="J1057" s="104">
        <v>1.2065595086700001</v>
      </c>
      <c r="K1057" s="216" t="s">
        <v>390</v>
      </c>
      <c r="L1057" t="s">
        <v>2194</v>
      </c>
      <c r="M1057" s="204">
        <v>2.6666666666666665</v>
      </c>
      <c r="N1057" s="204"/>
    </row>
    <row r="1058" spans="1:14">
      <c r="A1058" t="s">
        <v>2208</v>
      </c>
      <c r="B1058" t="s">
        <v>635</v>
      </c>
      <c r="C1058" t="s">
        <v>635</v>
      </c>
      <c r="D1058" s="216" t="s">
        <v>636</v>
      </c>
      <c r="E1058" t="s">
        <v>359</v>
      </c>
      <c r="F1058" t="s">
        <v>313</v>
      </c>
      <c r="G1058" t="s">
        <v>333</v>
      </c>
      <c r="H1058" t="s">
        <v>360</v>
      </c>
      <c r="I1058" t="s">
        <v>335</v>
      </c>
      <c r="J1058" s="104">
        <v>1.6400358318199999</v>
      </c>
      <c r="K1058" s="216" t="s">
        <v>390</v>
      </c>
      <c r="L1058" t="s">
        <v>2194</v>
      </c>
      <c r="M1058" s="204">
        <v>2.6666666666666665</v>
      </c>
      <c r="N1058" s="204"/>
    </row>
    <row r="1059" spans="1:14">
      <c r="A1059" t="s">
        <v>2208</v>
      </c>
      <c r="B1059" t="s">
        <v>635</v>
      </c>
      <c r="C1059" t="s">
        <v>635</v>
      </c>
      <c r="D1059" s="216" t="s">
        <v>636</v>
      </c>
      <c r="E1059" t="s">
        <v>359</v>
      </c>
      <c r="F1059" t="s">
        <v>144</v>
      </c>
      <c r="G1059" t="s">
        <v>333</v>
      </c>
      <c r="H1059" t="s">
        <v>360</v>
      </c>
      <c r="I1059" t="s">
        <v>335</v>
      </c>
      <c r="J1059" s="104">
        <v>0.19350118770999999</v>
      </c>
      <c r="K1059" s="216" t="s">
        <v>390</v>
      </c>
      <c r="L1059" t="s">
        <v>2194</v>
      </c>
      <c r="M1059" s="204">
        <v>2.6666666666666665</v>
      </c>
      <c r="N1059" s="204"/>
    </row>
    <row r="1060" spans="1:14">
      <c r="A1060" t="s">
        <v>2208</v>
      </c>
      <c r="B1060" t="s">
        <v>635</v>
      </c>
      <c r="C1060" t="s">
        <v>635</v>
      </c>
      <c r="D1060" s="216" t="s">
        <v>636</v>
      </c>
      <c r="E1060" t="s">
        <v>359</v>
      </c>
      <c r="F1060" t="s">
        <v>147</v>
      </c>
      <c r="G1060" t="s">
        <v>333</v>
      </c>
      <c r="H1060" t="s">
        <v>360</v>
      </c>
      <c r="I1060" t="s">
        <v>335</v>
      </c>
      <c r="J1060" s="104">
        <v>1.052236E-2</v>
      </c>
      <c r="K1060" s="216" t="s">
        <v>390</v>
      </c>
      <c r="L1060" t="s">
        <v>2194</v>
      </c>
      <c r="M1060" s="204">
        <v>2.6666666666666665</v>
      </c>
      <c r="N1060" s="204"/>
    </row>
    <row r="1061" spans="1:14">
      <c r="A1061" t="s">
        <v>2208</v>
      </c>
      <c r="B1061" t="s">
        <v>635</v>
      </c>
      <c r="C1061" t="s">
        <v>635</v>
      </c>
      <c r="D1061" s="216" t="s">
        <v>636</v>
      </c>
      <c r="E1061" t="s">
        <v>359</v>
      </c>
      <c r="F1061" t="s">
        <v>150</v>
      </c>
      <c r="G1061" t="s">
        <v>333</v>
      </c>
      <c r="H1061" t="s">
        <v>360</v>
      </c>
      <c r="I1061" t="s">
        <v>335</v>
      </c>
      <c r="J1061" s="104">
        <v>0.22945277544000001</v>
      </c>
      <c r="K1061" s="216" t="s">
        <v>390</v>
      </c>
      <c r="L1061" t="s">
        <v>2194</v>
      </c>
      <c r="M1061" s="204">
        <v>2.6666666666666665</v>
      </c>
      <c r="N1061" s="204"/>
    </row>
    <row r="1062" spans="1:14">
      <c r="A1062" t="s">
        <v>2209</v>
      </c>
      <c r="B1062" t="s">
        <v>637</v>
      </c>
      <c r="C1062" t="s">
        <v>637</v>
      </c>
      <c r="D1062" t="s">
        <v>638</v>
      </c>
      <c r="E1062" t="s">
        <v>112</v>
      </c>
      <c r="F1062" t="s">
        <v>311</v>
      </c>
      <c r="G1062" t="s">
        <v>417</v>
      </c>
      <c r="H1062" t="s">
        <v>292</v>
      </c>
      <c r="I1062" t="s">
        <v>335</v>
      </c>
      <c r="J1062" s="104">
        <v>5.3279116999999996</v>
      </c>
      <c r="K1062" t="s">
        <v>396</v>
      </c>
      <c r="L1062" t="s">
        <v>2194</v>
      </c>
      <c r="M1062" s="204">
        <v>2.7</v>
      </c>
      <c r="N1062" s="204"/>
    </row>
    <row r="1063" spans="1:14">
      <c r="A1063" t="s">
        <v>2209</v>
      </c>
      <c r="B1063" t="s">
        <v>637</v>
      </c>
      <c r="C1063" t="s">
        <v>637</v>
      </c>
      <c r="D1063" t="s">
        <v>638</v>
      </c>
      <c r="E1063" t="s">
        <v>112</v>
      </c>
      <c r="F1063" t="s">
        <v>144</v>
      </c>
      <c r="G1063" t="s">
        <v>417</v>
      </c>
      <c r="H1063" t="s">
        <v>292</v>
      </c>
      <c r="I1063" t="s">
        <v>335</v>
      </c>
      <c r="J1063" s="104">
        <v>0.36960883</v>
      </c>
      <c r="K1063" t="s">
        <v>396</v>
      </c>
      <c r="L1063" t="s">
        <v>2194</v>
      </c>
      <c r="M1063" s="204">
        <v>2.7</v>
      </c>
      <c r="N1063" s="204"/>
    </row>
    <row r="1064" spans="1:14">
      <c r="A1064" t="s">
        <v>2209</v>
      </c>
      <c r="B1064" t="s">
        <v>637</v>
      </c>
      <c r="C1064" t="s">
        <v>637</v>
      </c>
      <c r="D1064" t="s">
        <v>638</v>
      </c>
      <c r="E1064" t="s">
        <v>112</v>
      </c>
      <c r="F1064" t="s">
        <v>147</v>
      </c>
      <c r="G1064" t="s">
        <v>417</v>
      </c>
      <c r="H1064" t="s">
        <v>292</v>
      </c>
      <c r="I1064" t="s">
        <v>335</v>
      </c>
      <c r="J1064" s="104">
        <v>0.26662690999999999</v>
      </c>
      <c r="K1064" t="s">
        <v>396</v>
      </c>
      <c r="L1064" t="s">
        <v>2194</v>
      </c>
      <c r="M1064" s="204">
        <v>2.7</v>
      </c>
      <c r="N1064" s="204"/>
    </row>
    <row r="1065" spans="1:14">
      <c r="A1065" t="s">
        <v>2209</v>
      </c>
      <c r="B1065" t="s">
        <v>637</v>
      </c>
      <c r="C1065" t="s">
        <v>637</v>
      </c>
      <c r="D1065" t="s">
        <v>638</v>
      </c>
      <c r="E1065" t="s">
        <v>112</v>
      </c>
      <c r="F1065" t="s">
        <v>150</v>
      </c>
      <c r="G1065" t="s">
        <v>417</v>
      </c>
      <c r="H1065" t="s">
        <v>292</v>
      </c>
      <c r="I1065" t="s">
        <v>335</v>
      </c>
      <c r="J1065" s="104">
        <v>0.26516522999999997</v>
      </c>
      <c r="K1065" t="s">
        <v>396</v>
      </c>
      <c r="L1065" t="s">
        <v>2194</v>
      </c>
      <c r="M1065" s="204">
        <v>2.7</v>
      </c>
      <c r="N1065" s="204"/>
    </row>
    <row r="1066" spans="1:14">
      <c r="A1066" t="s">
        <v>2209</v>
      </c>
      <c r="B1066" t="s">
        <v>637</v>
      </c>
      <c r="C1066" t="s">
        <v>637</v>
      </c>
      <c r="D1066" t="s">
        <v>638</v>
      </c>
      <c r="E1066" t="s">
        <v>112</v>
      </c>
      <c r="F1066" t="s">
        <v>313</v>
      </c>
      <c r="G1066" t="s">
        <v>417</v>
      </c>
      <c r="H1066" t="s">
        <v>292</v>
      </c>
      <c r="I1066" t="s">
        <v>335</v>
      </c>
      <c r="J1066" s="104">
        <v>6.2293126699999997</v>
      </c>
      <c r="K1066" t="s">
        <v>396</v>
      </c>
      <c r="L1066" t="s">
        <v>2194</v>
      </c>
      <c r="M1066" s="204">
        <v>2.7</v>
      </c>
      <c r="N1066" s="204"/>
    </row>
    <row r="1067" spans="1:14">
      <c r="A1067" t="s">
        <v>2209</v>
      </c>
      <c r="B1067" t="s">
        <v>637</v>
      </c>
      <c r="C1067" t="s">
        <v>637</v>
      </c>
      <c r="D1067" t="s">
        <v>639</v>
      </c>
      <c r="E1067" t="s">
        <v>112</v>
      </c>
      <c r="F1067" t="s">
        <v>311</v>
      </c>
      <c r="G1067" t="s">
        <v>417</v>
      </c>
      <c r="H1067" t="s">
        <v>292</v>
      </c>
      <c r="I1067" t="s">
        <v>335</v>
      </c>
      <c r="J1067" s="104">
        <v>5.3279116999999996</v>
      </c>
      <c r="K1067" t="s">
        <v>396</v>
      </c>
      <c r="L1067" t="s">
        <v>2194</v>
      </c>
      <c r="M1067" s="204">
        <v>2.7</v>
      </c>
      <c r="N1067" s="204"/>
    </row>
    <row r="1068" spans="1:14">
      <c r="A1068" t="s">
        <v>2209</v>
      </c>
      <c r="B1068" t="s">
        <v>637</v>
      </c>
      <c r="C1068" t="s">
        <v>637</v>
      </c>
      <c r="D1068" t="s">
        <v>639</v>
      </c>
      <c r="E1068" t="s">
        <v>112</v>
      </c>
      <c r="F1068" t="s">
        <v>144</v>
      </c>
      <c r="G1068" t="s">
        <v>417</v>
      </c>
      <c r="H1068" t="s">
        <v>292</v>
      </c>
      <c r="I1068" t="s">
        <v>335</v>
      </c>
      <c r="J1068" s="104">
        <v>0.36960883</v>
      </c>
      <c r="K1068" t="s">
        <v>396</v>
      </c>
      <c r="L1068" t="s">
        <v>2194</v>
      </c>
      <c r="M1068" s="204">
        <v>2.7</v>
      </c>
      <c r="N1068" s="204"/>
    </row>
    <row r="1069" spans="1:14">
      <c r="A1069" t="s">
        <v>2209</v>
      </c>
      <c r="B1069" t="s">
        <v>637</v>
      </c>
      <c r="C1069" t="s">
        <v>637</v>
      </c>
      <c r="D1069" t="s">
        <v>639</v>
      </c>
      <c r="E1069" t="s">
        <v>112</v>
      </c>
      <c r="F1069" t="s">
        <v>147</v>
      </c>
      <c r="G1069" t="s">
        <v>417</v>
      </c>
      <c r="H1069" t="s">
        <v>292</v>
      </c>
      <c r="I1069" t="s">
        <v>335</v>
      </c>
      <c r="J1069" s="104">
        <v>0.26662690999999999</v>
      </c>
      <c r="K1069" t="s">
        <v>396</v>
      </c>
      <c r="L1069" t="s">
        <v>2194</v>
      </c>
      <c r="M1069" s="204">
        <v>2.7</v>
      </c>
      <c r="N1069" s="204"/>
    </row>
    <row r="1070" spans="1:14">
      <c r="A1070" t="s">
        <v>2209</v>
      </c>
      <c r="B1070" t="s">
        <v>637</v>
      </c>
      <c r="C1070" t="s">
        <v>637</v>
      </c>
      <c r="D1070" t="s">
        <v>639</v>
      </c>
      <c r="E1070" t="s">
        <v>112</v>
      </c>
      <c r="F1070" t="s">
        <v>150</v>
      </c>
      <c r="G1070" t="s">
        <v>417</v>
      </c>
      <c r="H1070" t="s">
        <v>292</v>
      </c>
      <c r="I1070" t="s">
        <v>335</v>
      </c>
      <c r="J1070" s="104">
        <v>0.26516522999999997</v>
      </c>
      <c r="K1070" t="s">
        <v>396</v>
      </c>
      <c r="L1070" t="s">
        <v>2194</v>
      </c>
      <c r="M1070" s="204">
        <v>2.7</v>
      </c>
      <c r="N1070" s="204"/>
    </row>
    <row r="1071" spans="1:14">
      <c r="A1071" t="s">
        <v>2209</v>
      </c>
      <c r="B1071" t="s">
        <v>637</v>
      </c>
      <c r="C1071" t="s">
        <v>637</v>
      </c>
      <c r="D1071" t="s">
        <v>639</v>
      </c>
      <c r="E1071" t="s">
        <v>112</v>
      </c>
      <c r="F1071" t="s">
        <v>313</v>
      </c>
      <c r="G1071" t="s">
        <v>417</v>
      </c>
      <c r="H1071" t="s">
        <v>292</v>
      </c>
      <c r="I1071" t="s">
        <v>335</v>
      </c>
      <c r="J1071" s="104">
        <v>6.2293126699999997</v>
      </c>
      <c r="K1071" t="s">
        <v>396</v>
      </c>
      <c r="L1071" t="s">
        <v>2194</v>
      </c>
      <c r="M1071" s="204">
        <v>2.7</v>
      </c>
      <c r="N1071" s="204"/>
    </row>
    <row r="1072" spans="1:14">
      <c r="A1072" t="s">
        <v>2209</v>
      </c>
      <c r="B1072" t="s">
        <v>637</v>
      </c>
      <c r="C1072" t="s">
        <v>637</v>
      </c>
      <c r="D1072" t="s">
        <v>640</v>
      </c>
      <c r="E1072" t="s">
        <v>112</v>
      </c>
      <c r="F1072" t="s">
        <v>311</v>
      </c>
      <c r="G1072" t="s">
        <v>417</v>
      </c>
      <c r="H1072" t="s">
        <v>292</v>
      </c>
      <c r="I1072" t="s">
        <v>335</v>
      </c>
      <c r="J1072" s="104">
        <v>4.7126102999999997</v>
      </c>
      <c r="K1072" t="s">
        <v>396</v>
      </c>
      <c r="L1072" t="s">
        <v>2194</v>
      </c>
      <c r="M1072" s="204">
        <v>2.7</v>
      </c>
      <c r="N1072" s="204"/>
    </row>
    <row r="1073" spans="1:14">
      <c r="A1073" t="s">
        <v>2209</v>
      </c>
      <c r="B1073" t="s">
        <v>637</v>
      </c>
      <c r="C1073" t="s">
        <v>637</v>
      </c>
      <c r="D1073" t="s">
        <v>640</v>
      </c>
      <c r="E1073" t="s">
        <v>112</v>
      </c>
      <c r="F1073" t="s">
        <v>144</v>
      </c>
      <c r="G1073" t="s">
        <v>417</v>
      </c>
      <c r="H1073" t="s">
        <v>292</v>
      </c>
      <c r="I1073" t="s">
        <v>335</v>
      </c>
      <c r="J1073" s="104">
        <v>0.22452742000000001</v>
      </c>
      <c r="K1073" t="s">
        <v>396</v>
      </c>
      <c r="L1073" t="s">
        <v>2194</v>
      </c>
      <c r="M1073" s="204">
        <v>2.7</v>
      </c>
      <c r="N1073" s="204"/>
    </row>
    <row r="1074" spans="1:14">
      <c r="A1074" t="s">
        <v>2209</v>
      </c>
      <c r="B1074" t="s">
        <v>637</v>
      </c>
      <c r="C1074" t="s">
        <v>637</v>
      </c>
      <c r="D1074" t="s">
        <v>640</v>
      </c>
      <c r="E1074" t="s">
        <v>112</v>
      </c>
      <c r="F1074" t="s">
        <v>147</v>
      </c>
      <c r="G1074" t="s">
        <v>417</v>
      </c>
      <c r="H1074" t="s">
        <v>292</v>
      </c>
      <c r="I1074" t="s">
        <v>335</v>
      </c>
      <c r="J1074" s="104">
        <v>0.26662690999999999</v>
      </c>
      <c r="K1074" t="s">
        <v>396</v>
      </c>
      <c r="L1074" t="s">
        <v>2194</v>
      </c>
      <c r="M1074" s="204">
        <v>2.7</v>
      </c>
      <c r="N1074" s="204"/>
    </row>
    <row r="1075" spans="1:14">
      <c r="A1075" t="s">
        <v>2209</v>
      </c>
      <c r="B1075" t="s">
        <v>637</v>
      </c>
      <c r="C1075" t="s">
        <v>637</v>
      </c>
      <c r="D1075" t="s">
        <v>640</v>
      </c>
      <c r="E1075" t="s">
        <v>112</v>
      </c>
      <c r="F1075" t="s">
        <v>150</v>
      </c>
      <c r="G1075" t="s">
        <v>417</v>
      </c>
      <c r="H1075" t="s">
        <v>292</v>
      </c>
      <c r="I1075" t="s">
        <v>335</v>
      </c>
      <c r="J1075" s="104">
        <v>0.25844052000000001</v>
      </c>
      <c r="K1075" t="s">
        <v>396</v>
      </c>
      <c r="L1075" t="s">
        <v>2194</v>
      </c>
      <c r="M1075" s="204">
        <v>2.7</v>
      </c>
      <c r="N1075" s="204"/>
    </row>
    <row r="1076" spans="1:14">
      <c r="A1076" t="s">
        <v>2209</v>
      </c>
      <c r="B1076" t="s">
        <v>637</v>
      </c>
      <c r="C1076" t="s">
        <v>637</v>
      </c>
      <c r="D1076" t="s">
        <v>640</v>
      </c>
      <c r="E1076" t="s">
        <v>112</v>
      </c>
      <c r="F1076" t="s">
        <v>313</v>
      </c>
      <c r="G1076" t="s">
        <v>417</v>
      </c>
      <c r="H1076" t="s">
        <v>292</v>
      </c>
      <c r="I1076" t="s">
        <v>335</v>
      </c>
      <c r="J1076" s="104">
        <v>5.46220515</v>
      </c>
      <c r="K1076" t="s">
        <v>396</v>
      </c>
      <c r="L1076" t="s">
        <v>2194</v>
      </c>
      <c r="M1076" s="204">
        <v>2.7</v>
      </c>
      <c r="N1076" s="204"/>
    </row>
    <row r="1077" spans="1:14">
      <c r="A1077" t="s">
        <v>2209</v>
      </c>
      <c r="B1077" t="s">
        <v>637</v>
      </c>
      <c r="C1077" t="s">
        <v>637</v>
      </c>
      <c r="D1077" t="s">
        <v>641</v>
      </c>
      <c r="E1077" t="s">
        <v>112</v>
      </c>
      <c r="F1077" t="s">
        <v>311</v>
      </c>
      <c r="G1077" t="s">
        <v>417</v>
      </c>
      <c r="H1077" t="s">
        <v>292</v>
      </c>
      <c r="I1077" t="s">
        <v>335</v>
      </c>
      <c r="J1077" s="104">
        <v>5.3279116999999996</v>
      </c>
      <c r="K1077" t="s">
        <v>396</v>
      </c>
      <c r="L1077" t="s">
        <v>2194</v>
      </c>
      <c r="M1077" s="204">
        <v>2.7</v>
      </c>
      <c r="N1077" s="204"/>
    </row>
    <row r="1078" spans="1:14">
      <c r="A1078" t="s">
        <v>2209</v>
      </c>
      <c r="B1078" t="s">
        <v>637</v>
      </c>
      <c r="C1078" t="s">
        <v>637</v>
      </c>
      <c r="D1078" t="s">
        <v>641</v>
      </c>
      <c r="E1078" t="s">
        <v>112</v>
      </c>
      <c r="F1078" t="s">
        <v>144</v>
      </c>
      <c r="G1078" t="s">
        <v>417</v>
      </c>
      <c r="H1078" t="s">
        <v>292</v>
      </c>
      <c r="I1078" t="s">
        <v>335</v>
      </c>
      <c r="J1078" s="104">
        <v>0.36960883</v>
      </c>
      <c r="K1078" t="s">
        <v>396</v>
      </c>
      <c r="L1078" t="s">
        <v>2194</v>
      </c>
      <c r="M1078" s="204">
        <v>2.7</v>
      </c>
      <c r="N1078" s="204"/>
    </row>
    <row r="1079" spans="1:14">
      <c r="A1079" t="s">
        <v>2209</v>
      </c>
      <c r="B1079" t="s">
        <v>637</v>
      </c>
      <c r="C1079" t="s">
        <v>637</v>
      </c>
      <c r="D1079" t="s">
        <v>641</v>
      </c>
      <c r="E1079" t="s">
        <v>112</v>
      </c>
      <c r="F1079" t="s">
        <v>147</v>
      </c>
      <c r="G1079" t="s">
        <v>417</v>
      </c>
      <c r="H1079" t="s">
        <v>292</v>
      </c>
      <c r="I1079" t="s">
        <v>335</v>
      </c>
      <c r="J1079" s="104">
        <v>0.26662690999999999</v>
      </c>
      <c r="K1079" t="s">
        <v>396</v>
      </c>
      <c r="L1079" t="s">
        <v>2194</v>
      </c>
      <c r="M1079" s="204">
        <v>2.7</v>
      </c>
      <c r="N1079" s="204"/>
    </row>
    <row r="1080" spans="1:14">
      <c r="A1080" t="s">
        <v>2209</v>
      </c>
      <c r="B1080" t="s">
        <v>637</v>
      </c>
      <c r="C1080" t="s">
        <v>637</v>
      </c>
      <c r="D1080" t="s">
        <v>641</v>
      </c>
      <c r="E1080" t="s">
        <v>112</v>
      </c>
      <c r="F1080" t="s">
        <v>150</v>
      </c>
      <c r="G1080" t="s">
        <v>417</v>
      </c>
      <c r="H1080" t="s">
        <v>292</v>
      </c>
      <c r="I1080" t="s">
        <v>335</v>
      </c>
      <c r="J1080" s="104">
        <v>0.26516522999999997</v>
      </c>
      <c r="K1080" t="s">
        <v>396</v>
      </c>
      <c r="L1080" t="s">
        <v>2194</v>
      </c>
      <c r="M1080" s="204">
        <v>2.7</v>
      </c>
      <c r="N1080" s="204"/>
    </row>
    <row r="1081" spans="1:14">
      <c r="A1081" t="s">
        <v>2209</v>
      </c>
      <c r="B1081" t="s">
        <v>637</v>
      </c>
      <c r="C1081" t="s">
        <v>637</v>
      </c>
      <c r="D1081" t="s">
        <v>641</v>
      </c>
      <c r="E1081" t="s">
        <v>112</v>
      </c>
      <c r="F1081" t="s">
        <v>313</v>
      </c>
      <c r="G1081" t="s">
        <v>417</v>
      </c>
      <c r="H1081" t="s">
        <v>292</v>
      </c>
      <c r="I1081" t="s">
        <v>335</v>
      </c>
      <c r="J1081" s="104">
        <v>6.2293126699999997</v>
      </c>
      <c r="K1081" t="s">
        <v>396</v>
      </c>
      <c r="L1081" t="s">
        <v>2194</v>
      </c>
      <c r="M1081" s="204">
        <v>2.7</v>
      </c>
      <c r="N1081" s="204"/>
    </row>
    <row r="1082" spans="1:14">
      <c r="A1082" t="s">
        <v>2209</v>
      </c>
      <c r="B1082" t="s">
        <v>637</v>
      </c>
      <c r="C1082" t="s">
        <v>637</v>
      </c>
      <c r="D1082" t="s">
        <v>642</v>
      </c>
      <c r="E1082" t="s">
        <v>112</v>
      </c>
      <c r="F1082" t="s">
        <v>311</v>
      </c>
      <c r="G1082" t="s">
        <v>417</v>
      </c>
      <c r="H1082" t="s">
        <v>292</v>
      </c>
      <c r="I1082" t="s">
        <v>335</v>
      </c>
      <c r="J1082" s="104">
        <v>4.7126102999999997</v>
      </c>
      <c r="K1082" t="s">
        <v>396</v>
      </c>
      <c r="L1082" t="s">
        <v>2194</v>
      </c>
      <c r="M1082" s="204">
        <v>2.7</v>
      </c>
      <c r="N1082" s="204"/>
    </row>
    <row r="1083" spans="1:14">
      <c r="A1083" t="s">
        <v>2209</v>
      </c>
      <c r="B1083" t="s">
        <v>637</v>
      </c>
      <c r="C1083" t="s">
        <v>637</v>
      </c>
      <c r="D1083" t="s">
        <v>642</v>
      </c>
      <c r="E1083" t="s">
        <v>112</v>
      </c>
      <c r="F1083" t="s">
        <v>144</v>
      </c>
      <c r="G1083" t="s">
        <v>417</v>
      </c>
      <c r="H1083" t="s">
        <v>292</v>
      </c>
      <c r="I1083" t="s">
        <v>335</v>
      </c>
      <c r="J1083" s="104">
        <v>0.22452742000000001</v>
      </c>
      <c r="K1083" t="s">
        <v>396</v>
      </c>
      <c r="L1083" t="s">
        <v>2194</v>
      </c>
      <c r="M1083" s="204">
        <v>2.7</v>
      </c>
      <c r="N1083" s="204"/>
    </row>
    <row r="1084" spans="1:14">
      <c r="A1084" t="s">
        <v>2209</v>
      </c>
      <c r="B1084" t="s">
        <v>637</v>
      </c>
      <c r="C1084" t="s">
        <v>637</v>
      </c>
      <c r="D1084" t="s">
        <v>642</v>
      </c>
      <c r="E1084" t="s">
        <v>112</v>
      </c>
      <c r="F1084" t="s">
        <v>147</v>
      </c>
      <c r="G1084" t="s">
        <v>417</v>
      </c>
      <c r="H1084" t="s">
        <v>292</v>
      </c>
      <c r="I1084" t="s">
        <v>335</v>
      </c>
      <c r="J1084" s="104">
        <v>0.26662690999999999</v>
      </c>
      <c r="K1084" t="s">
        <v>396</v>
      </c>
      <c r="L1084" t="s">
        <v>2194</v>
      </c>
      <c r="M1084" s="204">
        <v>2.7</v>
      </c>
      <c r="N1084" s="204"/>
    </row>
    <row r="1085" spans="1:14">
      <c r="A1085" t="s">
        <v>2209</v>
      </c>
      <c r="B1085" t="s">
        <v>637</v>
      </c>
      <c r="C1085" t="s">
        <v>637</v>
      </c>
      <c r="D1085" t="s">
        <v>642</v>
      </c>
      <c r="E1085" t="s">
        <v>112</v>
      </c>
      <c r="F1085" t="s">
        <v>150</v>
      </c>
      <c r="G1085" t="s">
        <v>417</v>
      </c>
      <c r="H1085" t="s">
        <v>292</v>
      </c>
      <c r="I1085" t="s">
        <v>335</v>
      </c>
      <c r="J1085" s="104">
        <v>0.25844052000000001</v>
      </c>
      <c r="K1085" t="s">
        <v>396</v>
      </c>
      <c r="L1085" t="s">
        <v>2194</v>
      </c>
      <c r="M1085" s="204">
        <v>2.7</v>
      </c>
      <c r="N1085" s="204"/>
    </row>
    <row r="1086" spans="1:14">
      <c r="A1086" t="s">
        <v>2209</v>
      </c>
      <c r="B1086" t="s">
        <v>637</v>
      </c>
      <c r="C1086" t="s">
        <v>637</v>
      </c>
      <c r="D1086" t="s">
        <v>642</v>
      </c>
      <c r="E1086" t="s">
        <v>112</v>
      </c>
      <c r="F1086" t="s">
        <v>313</v>
      </c>
      <c r="G1086" t="s">
        <v>417</v>
      </c>
      <c r="H1086" t="s">
        <v>292</v>
      </c>
      <c r="I1086" t="s">
        <v>335</v>
      </c>
      <c r="J1086" s="104">
        <v>5.46220515</v>
      </c>
      <c r="K1086" t="s">
        <v>396</v>
      </c>
      <c r="L1086" t="s">
        <v>2194</v>
      </c>
      <c r="M1086" s="204">
        <v>2.7</v>
      </c>
      <c r="N1086" s="204"/>
    </row>
    <row r="1087" spans="1:14">
      <c r="A1087" t="s">
        <v>2209</v>
      </c>
      <c r="B1087" t="s">
        <v>637</v>
      </c>
      <c r="C1087" t="s">
        <v>637</v>
      </c>
      <c r="D1087" t="s">
        <v>643</v>
      </c>
      <c r="E1087" t="s">
        <v>112</v>
      </c>
      <c r="F1087" t="s">
        <v>311</v>
      </c>
      <c r="G1087" t="s">
        <v>417</v>
      </c>
      <c r="H1087" t="s">
        <v>292</v>
      </c>
      <c r="I1087" t="s">
        <v>335</v>
      </c>
      <c r="J1087" s="104">
        <v>4.7126102999999997</v>
      </c>
      <c r="K1087" t="s">
        <v>396</v>
      </c>
      <c r="L1087" t="s">
        <v>2194</v>
      </c>
      <c r="M1087" s="204">
        <v>2.7</v>
      </c>
      <c r="N1087" s="204"/>
    </row>
    <row r="1088" spans="1:14">
      <c r="A1088" t="s">
        <v>2209</v>
      </c>
      <c r="B1088" t="s">
        <v>637</v>
      </c>
      <c r="C1088" t="s">
        <v>637</v>
      </c>
      <c r="D1088" t="s">
        <v>643</v>
      </c>
      <c r="E1088" t="s">
        <v>112</v>
      </c>
      <c r="F1088" t="s">
        <v>144</v>
      </c>
      <c r="G1088" t="s">
        <v>417</v>
      </c>
      <c r="H1088" t="s">
        <v>292</v>
      </c>
      <c r="I1088" t="s">
        <v>335</v>
      </c>
      <c r="J1088" s="104">
        <v>0.22452742000000001</v>
      </c>
      <c r="K1088" t="s">
        <v>396</v>
      </c>
      <c r="L1088" t="s">
        <v>2194</v>
      </c>
      <c r="M1088" s="204">
        <v>2.7</v>
      </c>
      <c r="N1088" s="204"/>
    </row>
    <row r="1089" spans="1:14">
      <c r="A1089" t="s">
        <v>2209</v>
      </c>
      <c r="B1089" t="s">
        <v>637</v>
      </c>
      <c r="C1089" t="s">
        <v>637</v>
      </c>
      <c r="D1089" t="s">
        <v>643</v>
      </c>
      <c r="E1089" t="s">
        <v>112</v>
      </c>
      <c r="F1089" t="s">
        <v>147</v>
      </c>
      <c r="G1089" t="s">
        <v>417</v>
      </c>
      <c r="H1089" t="s">
        <v>292</v>
      </c>
      <c r="I1089" t="s">
        <v>335</v>
      </c>
      <c r="J1089" s="104">
        <v>0.26662690999999999</v>
      </c>
      <c r="K1089" t="s">
        <v>396</v>
      </c>
      <c r="L1089" t="s">
        <v>2194</v>
      </c>
      <c r="M1089" s="204">
        <v>2.7</v>
      </c>
      <c r="N1089" s="204"/>
    </row>
    <row r="1090" spans="1:14">
      <c r="A1090" t="s">
        <v>2209</v>
      </c>
      <c r="B1090" t="s">
        <v>637</v>
      </c>
      <c r="C1090" t="s">
        <v>637</v>
      </c>
      <c r="D1090" t="s">
        <v>643</v>
      </c>
      <c r="E1090" t="s">
        <v>112</v>
      </c>
      <c r="F1090" t="s">
        <v>150</v>
      </c>
      <c r="G1090" t="s">
        <v>417</v>
      </c>
      <c r="H1090" t="s">
        <v>292</v>
      </c>
      <c r="I1090" t="s">
        <v>335</v>
      </c>
      <c r="J1090" s="104">
        <v>0.25844052000000001</v>
      </c>
      <c r="K1090" t="s">
        <v>396</v>
      </c>
      <c r="L1090" t="s">
        <v>2194</v>
      </c>
      <c r="M1090" s="204">
        <v>2.7</v>
      </c>
      <c r="N1090" s="204"/>
    </row>
    <row r="1091" spans="1:14">
      <c r="A1091" t="s">
        <v>2209</v>
      </c>
      <c r="B1091" t="s">
        <v>637</v>
      </c>
      <c r="C1091" t="s">
        <v>637</v>
      </c>
      <c r="D1091" t="s">
        <v>643</v>
      </c>
      <c r="E1091" t="s">
        <v>112</v>
      </c>
      <c r="F1091" t="s">
        <v>313</v>
      </c>
      <c r="G1091" t="s">
        <v>417</v>
      </c>
      <c r="H1091" t="s">
        <v>292</v>
      </c>
      <c r="I1091" t="s">
        <v>335</v>
      </c>
      <c r="J1091" s="104">
        <v>5.46220515</v>
      </c>
      <c r="K1091" t="s">
        <v>396</v>
      </c>
      <c r="L1091" t="s">
        <v>2194</v>
      </c>
      <c r="M1091" s="204">
        <v>2.7</v>
      </c>
      <c r="N1091" s="204"/>
    </row>
    <row r="1092" spans="1:14">
      <c r="A1092" t="s">
        <v>2209</v>
      </c>
      <c r="B1092" t="s">
        <v>637</v>
      </c>
      <c r="C1092" t="s">
        <v>637</v>
      </c>
      <c r="D1092" t="s">
        <v>644</v>
      </c>
      <c r="E1092" t="s">
        <v>112</v>
      </c>
      <c r="F1092" t="s">
        <v>311</v>
      </c>
      <c r="G1092" t="s">
        <v>417</v>
      </c>
      <c r="H1092" t="s">
        <v>292</v>
      </c>
      <c r="I1092" t="s">
        <v>335</v>
      </c>
      <c r="J1092" s="104">
        <v>4.7126102999999997</v>
      </c>
      <c r="K1092" t="s">
        <v>396</v>
      </c>
      <c r="L1092" t="s">
        <v>2194</v>
      </c>
      <c r="M1092" s="204">
        <v>2.7</v>
      </c>
      <c r="N1092" s="204"/>
    </row>
    <row r="1093" spans="1:14">
      <c r="A1093" t="s">
        <v>2209</v>
      </c>
      <c r="B1093" t="s">
        <v>637</v>
      </c>
      <c r="C1093" t="s">
        <v>637</v>
      </c>
      <c r="D1093" t="s">
        <v>644</v>
      </c>
      <c r="E1093" t="s">
        <v>112</v>
      </c>
      <c r="F1093" t="s">
        <v>144</v>
      </c>
      <c r="G1093" t="s">
        <v>417</v>
      </c>
      <c r="H1093" t="s">
        <v>292</v>
      </c>
      <c r="I1093" t="s">
        <v>335</v>
      </c>
      <c r="J1093" s="104">
        <v>0.22452742000000001</v>
      </c>
      <c r="K1093" t="s">
        <v>396</v>
      </c>
      <c r="L1093" t="s">
        <v>2194</v>
      </c>
      <c r="M1093" s="204">
        <v>2.7</v>
      </c>
      <c r="N1093" s="204"/>
    </row>
    <row r="1094" spans="1:14">
      <c r="A1094" t="s">
        <v>2209</v>
      </c>
      <c r="B1094" t="s">
        <v>637</v>
      </c>
      <c r="C1094" t="s">
        <v>637</v>
      </c>
      <c r="D1094" t="s">
        <v>644</v>
      </c>
      <c r="E1094" t="s">
        <v>112</v>
      </c>
      <c r="F1094" t="s">
        <v>147</v>
      </c>
      <c r="G1094" t="s">
        <v>417</v>
      </c>
      <c r="H1094" t="s">
        <v>292</v>
      </c>
      <c r="I1094" t="s">
        <v>335</v>
      </c>
      <c r="J1094" s="104">
        <v>0.26662690999999999</v>
      </c>
      <c r="K1094" t="s">
        <v>396</v>
      </c>
      <c r="L1094" t="s">
        <v>2194</v>
      </c>
      <c r="M1094" s="204">
        <v>2.7</v>
      </c>
      <c r="N1094" s="204"/>
    </row>
    <row r="1095" spans="1:14">
      <c r="A1095" t="s">
        <v>2209</v>
      </c>
      <c r="B1095" t="s">
        <v>637</v>
      </c>
      <c r="C1095" t="s">
        <v>637</v>
      </c>
      <c r="D1095" t="s">
        <v>644</v>
      </c>
      <c r="E1095" t="s">
        <v>112</v>
      </c>
      <c r="F1095" t="s">
        <v>150</v>
      </c>
      <c r="G1095" t="s">
        <v>417</v>
      </c>
      <c r="H1095" t="s">
        <v>292</v>
      </c>
      <c r="I1095" t="s">
        <v>335</v>
      </c>
      <c r="J1095" s="104">
        <v>0.25844052000000001</v>
      </c>
      <c r="K1095" t="s">
        <v>396</v>
      </c>
      <c r="L1095" t="s">
        <v>2194</v>
      </c>
      <c r="M1095" s="204">
        <v>2.7</v>
      </c>
      <c r="N1095" s="204"/>
    </row>
    <row r="1096" spans="1:14">
      <c r="A1096" t="s">
        <v>2209</v>
      </c>
      <c r="B1096" t="s">
        <v>637</v>
      </c>
      <c r="C1096" t="s">
        <v>637</v>
      </c>
      <c r="D1096" t="s">
        <v>644</v>
      </c>
      <c r="E1096" t="s">
        <v>112</v>
      </c>
      <c r="F1096" t="s">
        <v>313</v>
      </c>
      <c r="G1096" t="s">
        <v>417</v>
      </c>
      <c r="H1096" t="s">
        <v>292</v>
      </c>
      <c r="I1096" t="s">
        <v>335</v>
      </c>
      <c r="J1096" s="104">
        <v>5.46220515</v>
      </c>
      <c r="K1096" t="s">
        <v>396</v>
      </c>
      <c r="L1096" t="s">
        <v>2194</v>
      </c>
      <c r="M1096" s="204">
        <v>2.7</v>
      </c>
      <c r="N1096" s="204"/>
    </row>
    <row r="1097" spans="1:14">
      <c r="A1097" t="s">
        <v>2209</v>
      </c>
      <c r="B1097" t="s">
        <v>637</v>
      </c>
      <c r="C1097" t="s">
        <v>637</v>
      </c>
      <c r="D1097" t="s">
        <v>645</v>
      </c>
      <c r="E1097" t="s">
        <v>112</v>
      </c>
      <c r="F1097" t="s">
        <v>311</v>
      </c>
      <c r="G1097" t="s">
        <v>417</v>
      </c>
      <c r="H1097" t="s">
        <v>292</v>
      </c>
      <c r="I1097" t="s">
        <v>335</v>
      </c>
      <c r="J1097" s="104">
        <v>4.7126102999999997</v>
      </c>
      <c r="K1097" t="s">
        <v>396</v>
      </c>
      <c r="L1097" t="s">
        <v>2194</v>
      </c>
      <c r="M1097" s="204">
        <v>2.7</v>
      </c>
      <c r="N1097" s="204"/>
    </row>
    <row r="1098" spans="1:14">
      <c r="A1098" t="s">
        <v>2209</v>
      </c>
      <c r="B1098" t="s">
        <v>637</v>
      </c>
      <c r="C1098" t="s">
        <v>637</v>
      </c>
      <c r="D1098" t="s">
        <v>645</v>
      </c>
      <c r="E1098" t="s">
        <v>112</v>
      </c>
      <c r="F1098" t="s">
        <v>144</v>
      </c>
      <c r="G1098" t="s">
        <v>417</v>
      </c>
      <c r="H1098" t="s">
        <v>292</v>
      </c>
      <c r="I1098" t="s">
        <v>335</v>
      </c>
      <c r="J1098" s="104">
        <v>0.22452742000000001</v>
      </c>
      <c r="K1098" t="s">
        <v>396</v>
      </c>
      <c r="L1098" t="s">
        <v>2194</v>
      </c>
      <c r="M1098" s="204">
        <v>2.7</v>
      </c>
      <c r="N1098" s="204"/>
    </row>
    <row r="1099" spans="1:14">
      <c r="A1099" t="s">
        <v>2209</v>
      </c>
      <c r="B1099" t="s">
        <v>637</v>
      </c>
      <c r="C1099" t="s">
        <v>637</v>
      </c>
      <c r="D1099" t="s">
        <v>645</v>
      </c>
      <c r="E1099" t="s">
        <v>112</v>
      </c>
      <c r="F1099" t="s">
        <v>147</v>
      </c>
      <c r="G1099" t="s">
        <v>417</v>
      </c>
      <c r="H1099" t="s">
        <v>292</v>
      </c>
      <c r="I1099" t="s">
        <v>335</v>
      </c>
      <c r="J1099" s="104">
        <v>0.26662690999999999</v>
      </c>
      <c r="K1099" t="s">
        <v>396</v>
      </c>
      <c r="L1099" t="s">
        <v>2194</v>
      </c>
      <c r="M1099" s="204">
        <v>2.7</v>
      </c>
      <c r="N1099" s="204"/>
    </row>
    <row r="1100" spans="1:14">
      <c r="A1100" t="s">
        <v>2209</v>
      </c>
      <c r="B1100" t="s">
        <v>637</v>
      </c>
      <c r="C1100" t="s">
        <v>637</v>
      </c>
      <c r="D1100" t="s">
        <v>645</v>
      </c>
      <c r="E1100" t="s">
        <v>112</v>
      </c>
      <c r="F1100" t="s">
        <v>150</v>
      </c>
      <c r="G1100" t="s">
        <v>417</v>
      </c>
      <c r="H1100" t="s">
        <v>292</v>
      </c>
      <c r="I1100" t="s">
        <v>335</v>
      </c>
      <c r="J1100" s="104">
        <v>0.25844052000000001</v>
      </c>
      <c r="K1100" t="s">
        <v>396</v>
      </c>
      <c r="L1100" t="s">
        <v>2194</v>
      </c>
      <c r="M1100" s="204">
        <v>2.7</v>
      </c>
      <c r="N1100" s="204"/>
    </row>
    <row r="1101" spans="1:14">
      <c r="A1101" t="s">
        <v>2209</v>
      </c>
      <c r="B1101" t="s">
        <v>637</v>
      </c>
      <c r="C1101" t="s">
        <v>637</v>
      </c>
      <c r="D1101" t="s">
        <v>645</v>
      </c>
      <c r="E1101" t="s">
        <v>112</v>
      </c>
      <c r="F1101" t="s">
        <v>313</v>
      </c>
      <c r="G1101" t="s">
        <v>417</v>
      </c>
      <c r="H1101" t="s">
        <v>292</v>
      </c>
      <c r="I1101" t="s">
        <v>335</v>
      </c>
      <c r="J1101" s="104">
        <v>5.46220515</v>
      </c>
      <c r="K1101" t="s">
        <v>396</v>
      </c>
      <c r="L1101" t="s">
        <v>2194</v>
      </c>
      <c r="M1101" s="204">
        <v>2.7</v>
      </c>
      <c r="N1101" s="204"/>
    </row>
    <row r="1102" spans="1:14">
      <c r="A1102" t="s">
        <v>2209</v>
      </c>
      <c r="B1102" t="s">
        <v>637</v>
      </c>
      <c r="C1102" t="s">
        <v>637</v>
      </c>
      <c r="D1102" t="s">
        <v>646</v>
      </c>
      <c r="E1102" t="s">
        <v>112</v>
      </c>
      <c r="F1102" t="s">
        <v>311</v>
      </c>
      <c r="G1102" t="s">
        <v>417</v>
      </c>
      <c r="H1102" t="s">
        <v>292</v>
      </c>
      <c r="I1102" t="s">
        <v>335</v>
      </c>
      <c r="J1102" s="104">
        <v>4.7126102999999997</v>
      </c>
      <c r="K1102" t="s">
        <v>396</v>
      </c>
      <c r="L1102" t="s">
        <v>2194</v>
      </c>
      <c r="M1102" s="204">
        <v>2.7</v>
      </c>
      <c r="N1102" s="204"/>
    </row>
    <row r="1103" spans="1:14">
      <c r="A1103" t="s">
        <v>2209</v>
      </c>
      <c r="B1103" t="s">
        <v>637</v>
      </c>
      <c r="C1103" t="s">
        <v>637</v>
      </c>
      <c r="D1103" t="s">
        <v>646</v>
      </c>
      <c r="E1103" t="s">
        <v>112</v>
      </c>
      <c r="F1103" t="s">
        <v>144</v>
      </c>
      <c r="G1103" t="s">
        <v>417</v>
      </c>
      <c r="H1103" t="s">
        <v>292</v>
      </c>
      <c r="I1103" t="s">
        <v>335</v>
      </c>
      <c r="J1103" s="104">
        <v>0.22452742000000001</v>
      </c>
      <c r="K1103" t="s">
        <v>396</v>
      </c>
      <c r="L1103" t="s">
        <v>2194</v>
      </c>
      <c r="M1103" s="204">
        <v>2.7</v>
      </c>
      <c r="N1103" s="204"/>
    </row>
    <row r="1104" spans="1:14">
      <c r="A1104" t="s">
        <v>2209</v>
      </c>
      <c r="B1104" t="s">
        <v>637</v>
      </c>
      <c r="C1104" t="s">
        <v>637</v>
      </c>
      <c r="D1104" t="s">
        <v>646</v>
      </c>
      <c r="E1104" t="s">
        <v>112</v>
      </c>
      <c r="F1104" t="s">
        <v>147</v>
      </c>
      <c r="G1104" t="s">
        <v>417</v>
      </c>
      <c r="H1104" t="s">
        <v>292</v>
      </c>
      <c r="I1104" t="s">
        <v>335</v>
      </c>
      <c r="J1104" s="104">
        <v>0.26662690999999999</v>
      </c>
      <c r="K1104" t="s">
        <v>396</v>
      </c>
      <c r="L1104" t="s">
        <v>2194</v>
      </c>
      <c r="M1104" s="204">
        <v>2.7</v>
      </c>
      <c r="N1104" s="204"/>
    </row>
    <row r="1105" spans="1:14">
      <c r="A1105" t="s">
        <v>2209</v>
      </c>
      <c r="B1105" t="s">
        <v>637</v>
      </c>
      <c r="C1105" t="s">
        <v>637</v>
      </c>
      <c r="D1105" t="s">
        <v>646</v>
      </c>
      <c r="E1105" t="s">
        <v>112</v>
      </c>
      <c r="F1105" t="s">
        <v>150</v>
      </c>
      <c r="G1105" t="s">
        <v>417</v>
      </c>
      <c r="H1105" t="s">
        <v>292</v>
      </c>
      <c r="I1105" t="s">
        <v>335</v>
      </c>
      <c r="J1105" s="104">
        <v>0.25844052000000001</v>
      </c>
      <c r="K1105" t="s">
        <v>396</v>
      </c>
      <c r="L1105" t="s">
        <v>2194</v>
      </c>
      <c r="M1105" s="204">
        <v>2.7</v>
      </c>
      <c r="N1105" s="204"/>
    </row>
    <row r="1106" spans="1:14">
      <c r="A1106" t="s">
        <v>2209</v>
      </c>
      <c r="B1106" t="s">
        <v>637</v>
      </c>
      <c r="C1106" t="s">
        <v>637</v>
      </c>
      <c r="D1106" t="s">
        <v>646</v>
      </c>
      <c r="E1106" t="s">
        <v>112</v>
      </c>
      <c r="F1106" t="s">
        <v>313</v>
      </c>
      <c r="G1106" t="s">
        <v>417</v>
      </c>
      <c r="H1106" t="s">
        <v>292</v>
      </c>
      <c r="I1106" t="s">
        <v>335</v>
      </c>
      <c r="J1106" s="104">
        <v>5.46220515</v>
      </c>
      <c r="K1106" t="s">
        <v>396</v>
      </c>
      <c r="L1106" t="s">
        <v>2194</v>
      </c>
      <c r="M1106" s="204">
        <v>2.7</v>
      </c>
      <c r="N1106" s="204"/>
    </row>
    <row r="1107" spans="1:14">
      <c r="A1107" t="s">
        <v>2209</v>
      </c>
      <c r="B1107" t="s">
        <v>637</v>
      </c>
      <c r="C1107" t="s">
        <v>637</v>
      </c>
      <c r="D1107" t="s">
        <v>647</v>
      </c>
      <c r="E1107" t="s">
        <v>112</v>
      </c>
      <c r="F1107" t="s">
        <v>311</v>
      </c>
      <c r="G1107" t="s">
        <v>417</v>
      </c>
      <c r="H1107" t="s">
        <v>292</v>
      </c>
      <c r="I1107" t="s">
        <v>335</v>
      </c>
      <c r="J1107" s="104">
        <v>4.7126102999999997</v>
      </c>
      <c r="K1107" t="s">
        <v>396</v>
      </c>
      <c r="L1107" t="s">
        <v>2194</v>
      </c>
      <c r="M1107" s="204">
        <v>2.7</v>
      </c>
      <c r="N1107" s="204"/>
    </row>
    <row r="1108" spans="1:14">
      <c r="A1108" t="s">
        <v>2209</v>
      </c>
      <c r="B1108" t="s">
        <v>637</v>
      </c>
      <c r="C1108" t="s">
        <v>637</v>
      </c>
      <c r="D1108" t="s">
        <v>647</v>
      </c>
      <c r="E1108" t="s">
        <v>112</v>
      </c>
      <c r="F1108" t="s">
        <v>144</v>
      </c>
      <c r="G1108" t="s">
        <v>417</v>
      </c>
      <c r="H1108" t="s">
        <v>292</v>
      </c>
      <c r="I1108" t="s">
        <v>335</v>
      </c>
      <c r="J1108" s="104">
        <v>0.22452742000000001</v>
      </c>
      <c r="K1108" t="s">
        <v>396</v>
      </c>
      <c r="L1108" t="s">
        <v>2194</v>
      </c>
      <c r="M1108" s="204">
        <v>2.7</v>
      </c>
      <c r="N1108" s="204"/>
    </row>
    <row r="1109" spans="1:14">
      <c r="A1109" t="s">
        <v>2209</v>
      </c>
      <c r="B1109" t="s">
        <v>637</v>
      </c>
      <c r="C1109" t="s">
        <v>637</v>
      </c>
      <c r="D1109" t="s">
        <v>647</v>
      </c>
      <c r="E1109" t="s">
        <v>112</v>
      </c>
      <c r="F1109" t="s">
        <v>147</v>
      </c>
      <c r="G1109" t="s">
        <v>417</v>
      </c>
      <c r="H1109" t="s">
        <v>292</v>
      </c>
      <c r="I1109" t="s">
        <v>335</v>
      </c>
      <c r="J1109" s="104">
        <v>0.26662690999999999</v>
      </c>
      <c r="K1109" t="s">
        <v>396</v>
      </c>
      <c r="L1109" t="s">
        <v>2194</v>
      </c>
      <c r="M1109" s="204">
        <v>2.7</v>
      </c>
      <c r="N1109" s="204"/>
    </row>
    <row r="1110" spans="1:14">
      <c r="A1110" t="s">
        <v>2209</v>
      </c>
      <c r="B1110" t="s">
        <v>637</v>
      </c>
      <c r="C1110" t="s">
        <v>637</v>
      </c>
      <c r="D1110" t="s">
        <v>647</v>
      </c>
      <c r="E1110" t="s">
        <v>112</v>
      </c>
      <c r="F1110" t="s">
        <v>150</v>
      </c>
      <c r="G1110" t="s">
        <v>417</v>
      </c>
      <c r="H1110" t="s">
        <v>292</v>
      </c>
      <c r="I1110" t="s">
        <v>335</v>
      </c>
      <c r="J1110" s="104">
        <v>0.25844052000000001</v>
      </c>
      <c r="K1110" t="s">
        <v>396</v>
      </c>
      <c r="L1110" t="s">
        <v>2194</v>
      </c>
      <c r="M1110" s="204">
        <v>2.7</v>
      </c>
      <c r="N1110" s="204"/>
    </row>
    <row r="1111" spans="1:14">
      <c r="A1111" t="s">
        <v>2209</v>
      </c>
      <c r="B1111" t="s">
        <v>637</v>
      </c>
      <c r="C1111" t="s">
        <v>637</v>
      </c>
      <c r="D1111" t="s">
        <v>647</v>
      </c>
      <c r="E1111" t="s">
        <v>112</v>
      </c>
      <c r="F1111" t="s">
        <v>313</v>
      </c>
      <c r="G1111" t="s">
        <v>417</v>
      </c>
      <c r="H1111" t="s">
        <v>292</v>
      </c>
      <c r="I1111" t="s">
        <v>335</v>
      </c>
      <c r="J1111" s="104">
        <v>5.46220515</v>
      </c>
      <c r="K1111" t="s">
        <v>396</v>
      </c>
      <c r="L1111" t="s">
        <v>2194</v>
      </c>
      <c r="M1111" s="204">
        <v>2.7</v>
      </c>
      <c r="N1111" s="204"/>
    </row>
    <row r="1112" spans="1:14">
      <c r="A1112" t="s">
        <v>2209</v>
      </c>
      <c r="B1112" t="s">
        <v>637</v>
      </c>
      <c r="C1112" t="s">
        <v>637</v>
      </c>
      <c r="D1112" t="s">
        <v>648</v>
      </c>
      <c r="E1112" t="s">
        <v>112</v>
      </c>
      <c r="F1112" t="s">
        <v>311</v>
      </c>
      <c r="G1112" t="s">
        <v>417</v>
      </c>
      <c r="H1112" t="s">
        <v>292</v>
      </c>
      <c r="I1112" t="s">
        <v>335</v>
      </c>
      <c r="J1112" s="104">
        <v>4.7126102999999997</v>
      </c>
      <c r="K1112" t="s">
        <v>396</v>
      </c>
      <c r="L1112" t="s">
        <v>2194</v>
      </c>
      <c r="M1112" s="204">
        <v>2.7</v>
      </c>
      <c r="N1112" s="204"/>
    </row>
    <row r="1113" spans="1:14">
      <c r="A1113" t="s">
        <v>2209</v>
      </c>
      <c r="B1113" t="s">
        <v>637</v>
      </c>
      <c r="C1113" t="s">
        <v>637</v>
      </c>
      <c r="D1113" t="s">
        <v>648</v>
      </c>
      <c r="E1113" t="s">
        <v>112</v>
      </c>
      <c r="F1113" t="s">
        <v>144</v>
      </c>
      <c r="G1113" t="s">
        <v>417</v>
      </c>
      <c r="H1113" t="s">
        <v>292</v>
      </c>
      <c r="I1113" t="s">
        <v>335</v>
      </c>
      <c r="J1113" s="104">
        <v>0.22452742000000001</v>
      </c>
      <c r="K1113" t="s">
        <v>396</v>
      </c>
      <c r="L1113" t="s">
        <v>2194</v>
      </c>
      <c r="M1113" s="204">
        <v>2.7</v>
      </c>
      <c r="N1113" s="204"/>
    </row>
    <row r="1114" spans="1:14">
      <c r="A1114" t="s">
        <v>2209</v>
      </c>
      <c r="B1114" t="s">
        <v>637</v>
      </c>
      <c r="C1114" t="s">
        <v>637</v>
      </c>
      <c r="D1114" t="s">
        <v>648</v>
      </c>
      <c r="E1114" t="s">
        <v>112</v>
      </c>
      <c r="F1114" t="s">
        <v>147</v>
      </c>
      <c r="G1114" t="s">
        <v>417</v>
      </c>
      <c r="H1114" t="s">
        <v>292</v>
      </c>
      <c r="I1114" t="s">
        <v>335</v>
      </c>
      <c r="J1114" s="104">
        <v>0.26662690999999999</v>
      </c>
      <c r="K1114" t="s">
        <v>396</v>
      </c>
      <c r="L1114" t="s">
        <v>2194</v>
      </c>
      <c r="M1114" s="204">
        <v>2.7</v>
      </c>
      <c r="N1114" s="204"/>
    </row>
    <row r="1115" spans="1:14">
      <c r="A1115" t="s">
        <v>2209</v>
      </c>
      <c r="B1115" t="s">
        <v>637</v>
      </c>
      <c r="C1115" t="s">
        <v>637</v>
      </c>
      <c r="D1115" t="s">
        <v>648</v>
      </c>
      <c r="E1115" t="s">
        <v>112</v>
      </c>
      <c r="F1115" t="s">
        <v>150</v>
      </c>
      <c r="G1115" t="s">
        <v>417</v>
      </c>
      <c r="H1115" t="s">
        <v>292</v>
      </c>
      <c r="I1115" t="s">
        <v>335</v>
      </c>
      <c r="J1115" s="104">
        <v>0.25844052000000001</v>
      </c>
      <c r="K1115" t="s">
        <v>396</v>
      </c>
      <c r="L1115" t="s">
        <v>2194</v>
      </c>
      <c r="M1115" s="204">
        <v>2.7</v>
      </c>
      <c r="N1115" s="204"/>
    </row>
    <row r="1116" spans="1:14">
      <c r="A1116" t="s">
        <v>2209</v>
      </c>
      <c r="B1116" t="s">
        <v>637</v>
      </c>
      <c r="C1116" t="s">
        <v>637</v>
      </c>
      <c r="D1116" t="s">
        <v>648</v>
      </c>
      <c r="E1116" t="s">
        <v>112</v>
      </c>
      <c r="F1116" t="s">
        <v>313</v>
      </c>
      <c r="G1116" t="s">
        <v>417</v>
      </c>
      <c r="H1116" t="s">
        <v>292</v>
      </c>
      <c r="I1116" t="s">
        <v>335</v>
      </c>
      <c r="J1116" s="104">
        <v>5.46220515</v>
      </c>
      <c r="K1116" t="s">
        <v>396</v>
      </c>
      <c r="L1116" t="s">
        <v>2194</v>
      </c>
      <c r="M1116" s="204">
        <v>2.7</v>
      </c>
      <c r="N1116" s="204"/>
    </row>
    <row r="1117" spans="1:14">
      <c r="A1117" t="s">
        <v>2209</v>
      </c>
      <c r="B1117" t="s">
        <v>637</v>
      </c>
      <c r="C1117" t="s">
        <v>637</v>
      </c>
      <c r="D1117" t="s">
        <v>649</v>
      </c>
      <c r="E1117" t="s">
        <v>112</v>
      </c>
      <c r="F1117" t="s">
        <v>311</v>
      </c>
      <c r="G1117" t="s">
        <v>417</v>
      </c>
      <c r="H1117" t="s">
        <v>292</v>
      </c>
      <c r="I1117" t="s">
        <v>335</v>
      </c>
      <c r="J1117" s="104">
        <v>4.7126102999999997</v>
      </c>
      <c r="K1117" t="s">
        <v>396</v>
      </c>
      <c r="L1117" t="s">
        <v>2194</v>
      </c>
      <c r="M1117" s="204">
        <v>2.7</v>
      </c>
      <c r="N1117" s="204"/>
    </row>
    <row r="1118" spans="1:14">
      <c r="A1118" t="s">
        <v>2209</v>
      </c>
      <c r="B1118" t="s">
        <v>637</v>
      </c>
      <c r="C1118" t="s">
        <v>637</v>
      </c>
      <c r="D1118" t="s">
        <v>649</v>
      </c>
      <c r="E1118" t="s">
        <v>112</v>
      </c>
      <c r="F1118" t="s">
        <v>144</v>
      </c>
      <c r="G1118" t="s">
        <v>417</v>
      </c>
      <c r="H1118" t="s">
        <v>292</v>
      </c>
      <c r="I1118" t="s">
        <v>335</v>
      </c>
      <c r="J1118" s="104">
        <v>0.22452742000000001</v>
      </c>
      <c r="K1118" t="s">
        <v>396</v>
      </c>
      <c r="L1118" t="s">
        <v>2194</v>
      </c>
      <c r="M1118" s="204">
        <v>2.7</v>
      </c>
      <c r="N1118" s="204"/>
    </row>
    <row r="1119" spans="1:14">
      <c r="A1119" t="s">
        <v>2209</v>
      </c>
      <c r="B1119" t="s">
        <v>637</v>
      </c>
      <c r="C1119" t="s">
        <v>637</v>
      </c>
      <c r="D1119" t="s">
        <v>649</v>
      </c>
      <c r="E1119" t="s">
        <v>112</v>
      </c>
      <c r="F1119" t="s">
        <v>147</v>
      </c>
      <c r="G1119" t="s">
        <v>417</v>
      </c>
      <c r="H1119" t="s">
        <v>292</v>
      </c>
      <c r="I1119" t="s">
        <v>335</v>
      </c>
      <c r="J1119" s="104">
        <v>0.26662690999999999</v>
      </c>
      <c r="K1119" t="s">
        <v>396</v>
      </c>
      <c r="L1119" t="s">
        <v>2194</v>
      </c>
      <c r="M1119" s="204">
        <v>2.7</v>
      </c>
      <c r="N1119" s="204"/>
    </row>
    <row r="1120" spans="1:14">
      <c r="A1120" t="s">
        <v>2209</v>
      </c>
      <c r="B1120" t="s">
        <v>637</v>
      </c>
      <c r="C1120" t="s">
        <v>637</v>
      </c>
      <c r="D1120" t="s">
        <v>649</v>
      </c>
      <c r="E1120" t="s">
        <v>112</v>
      </c>
      <c r="F1120" t="s">
        <v>150</v>
      </c>
      <c r="G1120" t="s">
        <v>417</v>
      </c>
      <c r="H1120" t="s">
        <v>292</v>
      </c>
      <c r="I1120" t="s">
        <v>335</v>
      </c>
      <c r="J1120" s="104">
        <v>0.25844052000000001</v>
      </c>
      <c r="K1120" t="s">
        <v>396</v>
      </c>
      <c r="L1120" t="s">
        <v>2194</v>
      </c>
      <c r="M1120" s="204">
        <v>2.7</v>
      </c>
      <c r="N1120" s="204"/>
    </row>
    <row r="1121" spans="1:14">
      <c r="A1121" t="s">
        <v>2209</v>
      </c>
      <c r="B1121" t="s">
        <v>637</v>
      </c>
      <c r="C1121" t="s">
        <v>637</v>
      </c>
      <c r="D1121" t="s">
        <v>649</v>
      </c>
      <c r="E1121" t="s">
        <v>112</v>
      </c>
      <c r="F1121" t="s">
        <v>313</v>
      </c>
      <c r="G1121" t="s">
        <v>417</v>
      </c>
      <c r="H1121" t="s">
        <v>292</v>
      </c>
      <c r="I1121" t="s">
        <v>335</v>
      </c>
      <c r="J1121" s="104">
        <v>5.46220515</v>
      </c>
      <c r="K1121" t="s">
        <v>396</v>
      </c>
      <c r="L1121" t="s">
        <v>2194</v>
      </c>
      <c r="M1121" s="204">
        <v>2.7</v>
      </c>
      <c r="N1121" s="204"/>
    </row>
    <row r="1122" spans="1:14">
      <c r="A1122" t="s">
        <v>2209</v>
      </c>
      <c r="B1122" t="s">
        <v>637</v>
      </c>
      <c r="C1122" t="s">
        <v>637</v>
      </c>
      <c r="D1122" t="s">
        <v>650</v>
      </c>
      <c r="E1122" t="s">
        <v>112</v>
      </c>
      <c r="F1122" t="s">
        <v>311</v>
      </c>
      <c r="G1122" t="s">
        <v>417</v>
      </c>
      <c r="H1122" t="s">
        <v>292</v>
      </c>
      <c r="I1122" t="s">
        <v>335</v>
      </c>
      <c r="J1122" s="104">
        <v>5.3279116999999996</v>
      </c>
      <c r="K1122" t="s">
        <v>396</v>
      </c>
      <c r="L1122" t="s">
        <v>2194</v>
      </c>
      <c r="M1122" s="204">
        <v>2.7</v>
      </c>
      <c r="N1122" s="204"/>
    </row>
    <row r="1123" spans="1:14">
      <c r="A1123" t="s">
        <v>2209</v>
      </c>
      <c r="B1123" t="s">
        <v>637</v>
      </c>
      <c r="C1123" t="s">
        <v>637</v>
      </c>
      <c r="D1123" t="s">
        <v>650</v>
      </c>
      <c r="E1123" t="s">
        <v>112</v>
      </c>
      <c r="F1123" t="s">
        <v>144</v>
      </c>
      <c r="G1123" t="s">
        <v>417</v>
      </c>
      <c r="H1123" t="s">
        <v>292</v>
      </c>
      <c r="I1123" t="s">
        <v>335</v>
      </c>
      <c r="J1123" s="104">
        <v>0.36960883</v>
      </c>
      <c r="K1123" t="s">
        <v>396</v>
      </c>
      <c r="L1123" t="s">
        <v>2194</v>
      </c>
      <c r="M1123" s="204">
        <v>2.7</v>
      </c>
      <c r="N1123" s="204"/>
    </row>
    <row r="1124" spans="1:14">
      <c r="A1124" t="s">
        <v>2209</v>
      </c>
      <c r="B1124" t="s">
        <v>637</v>
      </c>
      <c r="C1124" t="s">
        <v>637</v>
      </c>
      <c r="D1124" t="s">
        <v>650</v>
      </c>
      <c r="E1124" t="s">
        <v>112</v>
      </c>
      <c r="F1124" t="s">
        <v>147</v>
      </c>
      <c r="G1124" t="s">
        <v>417</v>
      </c>
      <c r="H1124" t="s">
        <v>292</v>
      </c>
      <c r="I1124" t="s">
        <v>335</v>
      </c>
      <c r="J1124" s="104">
        <v>0.26662690999999999</v>
      </c>
      <c r="K1124" t="s">
        <v>396</v>
      </c>
      <c r="L1124" t="s">
        <v>2194</v>
      </c>
      <c r="M1124" s="204">
        <v>2.7</v>
      </c>
      <c r="N1124" s="204"/>
    </row>
    <row r="1125" spans="1:14">
      <c r="A1125" t="s">
        <v>2209</v>
      </c>
      <c r="B1125" t="s">
        <v>637</v>
      </c>
      <c r="C1125" t="s">
        <v>637</v>
      </c>
      <c r="D1125" t="s">
        <v>650</v>
      </c>
      <c r="E1125" t="s">
        <v>112</v>
      </c>
      <c r="F1125" t="s">
        <v>150</v>
      </c>
      <c r="G1125" t="s">
        <v>417</v>
      </c>
      <c r="H1125" t="s">
        <v>292</v>
      </c>
      <c r="I1125" t="s">
        <v>335</v>
      </c>
      <c r="J1125" s="104">
        <v>0.26516522999999997</v>
      </c>
      <c r="K1125" t="s">
        <v>396</v>
      </c>
      <c r="L1125" t="s">
        <v>2194</v>
      </c>
      <c r="M1125" s="204">
        <v>2.7</v>
      </c>
      <c r="N1125" s="204"/>
    </row>
    <row r="1126" spans="1:14">
      <c r="A1126" t="s">
        <v>2209</v>
      </c>
      <c r="B1126" t="s">
        <v>637</v>
      </c>
      <c r="C1126" t="s">
        <v>637</v>
      </c>
      <c r="D1126" t="s">
        <v>650</v>
      </c>
      <c r="E1126" t="s">
        <v>112</v>
      </c>
      <c r="F1126" t="s">
        <v>313</v>
      </c>
      <c r="G1126" t="s">
        <v>417</v>
      </c>
      <c r="H1126" t="s">
        <v>292</v>
      </c>
      <c r="I1126" t="s">
        <v>335</v>
      </c>
      <c r="J1126" s="104">
        <v>6.2293126699999997</v>
      </c>
      <c r="K1126" t="s">
        <v>396</v>
      </c>
      <c r="L1126" t="s">
        <v>2194</v>
      </c>
      <c r="M1126" s="204">
        <v>2.7</v>
      </c>
      <c r="N1126" s="204"/>
    </row>
    <row r="1127" spans="1:14">
      <c r="A1127" t="s">
        <v>2209</v>
      </c>
      <c r="B1127" t="s">
        <v>637</v>
      </c>
      <c r="C1127" t="s">
        <v>637</v>
      </c>
      <c r="D1127" t="s">
        <v>651</v>
      </c>
      <c r="E1127" t="s">
        <v>112</v>
      </c>
      <c r="F1127" t="s">
        <v>311</v>
      </c>
      <c r="G1127" t="s">
        <v>417</v>
      </c>
      <c r="H1127" t="s">
        <v>292</v>
      </c>
      <c r="I1127" t="s">
        <v>335</v>
      </c>
      <c r="J1127" s="104">
        <v>5.3279116999999996</v>
      </c>
      <c r="K1127" t="s">
        <v>396</v>
      </c>
      <c r="L1127" t="s">
        <v>2194</v>
      </c>
      <c r="M1127" s="204">
        <v>2.7</v>
      </c>
      <c r="N1127" s="204"/>
    </row>
    <row r="1128" spans="1:14">
      <c r="A1128" t="s">
        <v>2209</v>
      </c>
      <c r="B1128" t="s">
        <v>637</v>
      </c>
      <c r="C1128" t="s">
        <v>637</v>
      </c>
      <c r="D1128" t="s">
        <v>651</v>
      </c>
      <c r="E1128" t="s">
        <v>112</v>
      </c>
      <c r="F1128" t="s">
        <v>144</v>
      </c>
      <c r="G1128" t="s">
        <v>417</v>
      </c>
      <c r="H1128" t="s">
        <v>292</v>
      </c>
      <c r="I1128" t="s">
        <v>335</v>
      </c>
      <c r="J1128" s="104">
        <v>0.36960883</v>
      </c>
      <c r="K1128" t="s">
        <v>396</v>
      </c>
      <c r="L1128" t="s">
        <v>2194</v>
      </c>
      <c r="M1128" s="204">
        <v>2.7</v>
      </c>
      <c r="N1128" s="204"/>
    </row>
    <row r="1129" spans="1:14">
      <c r="A1129" t="s">
        <v>2209</v>
      </c>
      <c r="B1129" t="s">
        <v>637</v>
      </c>
      <c r="C1129" t="s">
        <v>637</v>
      </c>
      <c r="D1129" t="s">
        <v>651</v>
      </c>
      <c r="E1129" t="s">
        <v>112</v>
      </c>
      <c r="F1129" t="s">
        <v>147</v>
      </c>
      <c r="G1129" t="s">
        <v>417</v>
      </c>
      <c r="H1129" t="s">
        <v>292</v>
      </c>
      <c r="I1129" t="s">
        <v>335</v>
      </c>
      <c r="J1129" s="104">
        <v>0.26662690999999999</v>
      </c>
      <c r="K1129" t="s">
        <v>396</v>
      </c>
      <c r="L1129" t="s">
        <v>2194</v>
      </c>
      <c r="M1129" s="204">
        <v>2.7</v>
      </c>
      <c r="N1129" s="204"/>
    </row>
    <row r="1130" spans="1:14">
      <c r="A1130" t="s">
        <v>2209</v>
      </c>
      <c r="B1130" t="s">
        <v>637</v>
      </c>
      <c r="C1130" t="s">
        <v>637</v>
      </c>
      <c r="D1130" t="s">
        <v>651</v>
      </c>
      <c r="E1130" t="s">
        <v>112</v>
      </c>
      <c r="F1130" t="s">
        <v>150</v>
      </c>
      <c r="G1130" t="s">
        <v>417</v>
      </c>
      <c r="H1130" t="s">
        <v>292</v>
      </c>
      <c r="I1130" t="s">
        <v>335</v>
      </c>
      <c r="J1130" s="104">
        <v>0.26516522999999997</v>
      </c>
      <c r="K1130" t="s">
        <v>396</v>
      </c>
      <c r="L1130" t="s">
        <v>2194</v>
      </c>
      <c r="M1130" s="204">
        <v>2.7</v>
      </c>
      <c r="N1130" s="204"/>
    </row>
    <row r="1131" spans="1:14">
      <c r="A1131" t="s">
        <v>2209</v>
      </c>
      <c r="B1131" t="s">
        <v>637</v>
      </c>
      <c r="C1131" t="s">
        <v>637</v>
      </c>
      <c r="D1131" t="s">
        <v>651</v>
      </c>
      <c r="E1131" t="s">
        <v>112</v>
      </c>
      <c r="F1131" t="s">
        <v>313</v>
      </c>
      <c r="G1131" t="s">
        <v>417</v>
      </c>
      <c r="H1131" t="s">
        <v>292</v>
      </c>
      <c r="I1131" t="s">
        <v>335</v>
      </c>
      <c r="J1131" s="104">
        <v>6.2293126699999997</v>
      </c>
      <c r="K1131" t="s">
        <v>396</v>
      </c>
      <c r="L1131" t="s">
        <v>2194</v>
      </c>
      <c r="M1131" s="204">
        <v>2.7</v>
      </c>
      <c r="N1131" s="204"/>
    </row>
    <row r="1132" spans="1:14">
      <c r="A1132" t="s">
        <v>2209</v>
      </c>
      <c r="B1132" t="s">
        <v>637</v>
      </c>
      <c r="C1132" t="s">
        <v>637</v>
      </c>
      <c r="D1132" t="s">
        <v>652</v>
      </c>
      <c r="E1132" t="s">
        <v>112</v>
      </c>
      <c r="F1132" t="s">
        <v>311</v>
      </c>
      <c r="G1132" t="s">
        <v>417</v>
      </c>
      <c r="H1132" t="s">
        <v>292</v>
      </c>
      <c r="I1132" t="s">
        <v>335</v>
      </c>
      <c r="J1132" s="104">
        <v>4.7126102999999997</v>
      </c>
      <c r="K1132" t="s">
        <v>396</v>
      </c>
      <c r="L1132" t="s">
        <v>2194</v>
      </c>
      <c r="M1132" s="204">
        <v>2.7</v>
      </c>
      <c r="N1132" s="204"/>
    </row>
    <row r="1133" spans="1:14">
      <c r="A1133" t="s">
        <v>2209</v>
      </c>
      <c r="B1133" t="s">
        <v>637</v>
      </c>
      <c r="C1133" t="s">
        <v>637</v>
      </c>
      <c r="D1133" t="s">
        <v>652</v>
      </c>
      <c r="E1133" t="s">
        <v>112</v>
      </c>
      <c r="F1133" t="s">
        <v>144</v>
      </c>
      <c r="G1133" t="s">
        <v>417</v>
      </c>
      <c r="H1133" t="s">
        <v>292</v>
      </c>
      <c r="I1133" t="s">
        <v>335</v>
      </c>
      <c r="J1133" s="104">
        <v>0.22452742000000001</v>
      </c>
      <c r="K1133" t="s">
        <v>396</v>
      </c>
      <c r="L1133" t="s">
        <v>2194</v>
      </c>
      <c r="M1133" s="204">
        <v>2.7</v>
      </c>
      <c r="N1133" s="204"/>
    </row>
    <row r="1134" spans="1:14">
      <c r="A1134" t="s">
        <v>2209</v>
      </c>
      <c r="B1134" t="s">
        <v>637</v>
      </c>
      <c r="C1134" t="s">
        <v>637</v>
      </c>
      <c r="D1134" t="s">
        <v>652</v>
      </c>
      <c r="E1134" t="s">
        <v>112</v>
      </c>
      <c r="F1134" t="s">
        <v>147</v>
      </c>
      <c r="G1134" t="s">
        <v>417</v>
      </c>
      <c r="H1134" t="s">
        <v>292</v>
      </c>
      <c r="I1134" t="s">
        <v>335</v>
      </c>
      <c r="J1134" s="104">
        <v>0.26662690999999999</v>
      </c>
      <c r="K1134" t="s">
        <v>396</v>
      </c>
      <c r="L1134" t="s">
        <v>2194</v>
      </c>
      <c r="M1134" s="204">
        <v>2.7</v>
      </c>
      <c r="N1134" s="204"/>
    </row>
    <row r="1135" spans="1:14">
      <c r="A1135" t="s">
        <v>2209</v>
      </c>
      <c r="B1135" t="s">
        <v>637</v>
      </c>
      <c r="C1135" t="s">
        <v>637</v>
      </c>
      <c r="D1135" t="s">
        <v>652</v>
      </c>
      <c r="E1135" t="s">
        <v>112</v>
      </c>
      <c r="F1135" t="s">
        <v>150</v>
      </c>
      <c r="G1135" t="s">
        <v>417</v>
      </c>
      <c r="H1135" t="s">
        <v>292</v>
      </c>
      <c r="I1135" t="s">
        <v>335</v>
      </c>
      <c r="J1135" s="104">
        <v>0.25844052000000001</v>
      </c>
      <c r="K1135" t="s">
        <v>396</v>
      </c>
      <c r="L1135" t="s">
        <v>2194</v>
      </c>
      <c r="M1135" s="204">
        <v>2.7</v>
      </c>
      <c r="N1135" s="204"/>
    </row>
    <row r="1136" spans="1:14">
      <c r="A1136" t="s">
        <v>2209</v>
      </c>
      <c r="B1136" t="s">
        <v>637</v>
      </c>
      <c r="C1136" t="s">
        <v>637</v>
      </c>
      <c r="D1136" t="s">
        <v>652</v>
      </c>
      <c r="E1136" t="s">
        <v>112</v>
      </c>
      <c r="F1136" t="s">
        <v>313</v>
      </c>
      <c r="G1136" t="s">
        <v>417</v>
      </c>
      <c r="H1136" t="s">
        <v>292</v>
      </c>
      <c r="I1136" t="s">
        <v>335</v>
      </c>
      <c r="J1136" s="104">
        <v>5.46220515</v>
      </c>
      <c r="K1136" t="s">
        <v>396</v>
      </c>
      <c r="L1136" t="s">
        <v>2194</v>
      </c>
      <c r="M1136" s="204">
        <v>2.7</v>
      </c>
      <c r="N1136" s="204"/>
    </row>
    <row r="1137" spans="1:14">
      <c r="A1137" t="s">
        <v>2209</v>
      </c>
      <c r="B1137" t="s">
        <v>637</v>
      </c>
      <c r="C1137" t="s">
        <v>637</v>
      </c>
      <c r="D1137" t="s">
        <v>653</v>
      </c>
      <c r="E1137" t="s">
        <v>112</v>
      </c>
      <c r="F1137" t="s">
        <v>311</v>
      </c>
      <c r="G1137" t="s">
        <v>417</v>
      </c>
      <c r="H1137" t="s">
        <v>292</v>
      </c>
      <c r="I1137" t="s">
        <v>335</v>
      </c>
      <c r="J1137" s="104">
        <v>4.7126102999999997</v>
      </c>
      <c r="K1137" t="s">
        <v>396</v>
      </c>
      <c r="L1137" t="s">
        <v>2194</v>
      </c>
      <c r="M1137" s="204">
        <v>2.7</v>
      </c>
      <c r="N1137" s="204"/>
    </row>
    <row r="1138" spans="1:14">
      <c r="A1138" t="s">
        <v>2209</v>
      </c>
      <c r="B1138" t="s">
        <v>637</v>
      </c>
      <c r="C1138" t="s">
        <v>637</v>
      </c>
      <c r="D1138" t="s">
        <v>653</v>
      </c>
      <c r="E1138" t="s">
        <v>112</v>
      </c>
      <c r="F1138" t="s">
        <v>144</v>
      </c>
      <c r="G1138" t="s">
        <v>417</v>
      </c>
      <c r="H1138" t="s">
        <v>292</v>
      </c>
      <c r="I1138" t="s">
        <v>335</v>
      </c>
      <c r="J1138" s="104">
        <v>0.22452742000000001</v>
      </c>
      <c r="K1138" t="s">
        <v>396</v>
      </c>
      <c r="L1138" t="s">
        <v>2194</v>
      </c>
      <c r="M1138" s="204">
        <v>2.7</v>
      </c>
      <c r="N1138" s="204"/>
    </row>
    <row r="1139" spans="1:14">
      <c r="A1139" t="s">
        <v>2209</v>
      </c>
      <c r="B1139" t="s">
        <v>637</v>
      </c>
      <c r="C1139" t="s">
        <v>637</v>
      </c>
      <c r="D1139" t="s">
        <v>653</v>
      </c>
      <c r="E1139" t="s">
        <v>112</v>
      </c>
      <c r="F1139" t="s">
        <v>147</v>
      </c>
      <c r="G1139" t="s">
        <v>417</v>
      </c>
      <c r="H1139" t="s">
        <v>292</v>
      </c>
      <c r="I1139" t="s">
        <v>335</v>
      </c>
      <c r="J1139" s="104">
        <v>0.26662690999999999</v>
      </c>
      <c r="K1139" t="s">
        <v>396</v>
      </c>
      <c r="L1139" t="s">
        <v>2194</v>
      </c>
      <c r="M1139" s="204">
        <v>2.7</v>
      </c>
      <c r="N1139" s="204"/>
    </row>
    <row r="1140" spans="1:14">
      <c r="A1140" t="s">
        <v>2209</v>
      </c>
      <c r="B1140" t="s">
        <v>637</v>
      </c>
      <c r="C1140" t="s">
        <v>637</v>
      </c>
      <c r="D1140" t="s">
        <v>653</v>
      </c>
      <c r="E1140" t="s">
        <v>112</v>
      </c>
      <c r="F1140" t="s">
        <v>150</v>
      </c>
      <c r="G1140" t="s">
        <v>417</v>
      </c>
      <c r="H1140" t="s">
        <v>292</v>
      </c>
      <c r="I1140" t="s">
        <v>335</v>
      </c>
      <c r="J1140" s="104">
        <v>0.25844052000000001</v>
      </c>
      <c r="K1140" t="s">
        <v>396</v>
      </c>
      <c r="L1140" t="s">
        <v>2194</v>
      </c>
      <c r="M1140" s="204">
        <v>2.7</v>
      </c>
      <c r="N1140" s="204"/>
    </row>
    <row r="1141" spans="1:14">
      <c r="A1141" t="s">
        <v>2209</v>
      </c>
      <c r="B1141" t="s">
        <v>637</v>
      </c>
      <c r="C1141" t="s">
        <v>637</v>
      </c>
      <c r="D1141" t="s">
        <v>653</v>
      </c>
      <c r="E1141" t="s">
        <v>112</v>
      </c>
      <c r="F1141" t="s">
        <v>313</v>
      </c>
      <c r="G1141" t="s">
        <v>417</v>
      </c>
      <c r="H1141" t="s">
        <v>292</v>
      </c>
      <c r="I1141" t="s">
        <v>335</v>
      </c>
      <c r="J1141" s="104">
        <v>5.46220515</v>
      </c>
      <c r="K1141" t="s">
        <v>396</v>
      </c>
      <c r="L1141" t="s">
        <v>2194</v>
      </c>
      <c r="M1141" s="204">
        <v>2.7</v>
      </c>
      <c r="N1141" s="204"/>
    </row>
    <row r="1142" spans="1:14">
      <c r="A1142" t="s">
        <v>2209</v>
      </c>
      <c r="B1142" t="s">
        <v>637</v>
      </c>
      <c r="C1142" t="s">
        <v>637</v>
      </c>
      <c r="D1142" t="s">
        <v>654</v>
      </c>
      <c r="E1142" t="s">
        <v>112</v>
      </c>
      <c r="F1142" t="s">
        <v>311</v>
      </c>
      <c r="G1142" t="s">
        <v>417</v>
      </c>
      <c r="H1142" t="s">
        <v>292</v>
      </c>
      <c r="I1142" t="s">
        <v>335</v>
      </c>
      <c r="J1142" s="104">
        <v>5.9156525000000002</v>
      </c>
      <c r="K1142" t="s">
        <v>396</v>
      </c>
      <c r="L1142" t="s">
        <v>2194</v>
      </c>
      <c r="M1142" s="204">
        <v>2.7</v>
      </c>
      <c r="N1142" s="204"/>
    </row>
    <row r="1143" spans="1:14">
      <c r="A1143" t="s">
        <v>2209</v>
      </c>
      <c r="B1143" t="s">
        <v>637</v>
      </c>
      <c r="C1143" t="s">
        <v>637</v>
      </c>
      <c r="D1143" t="s">
        <v>654</v>
      </c>
      <c r="E1143" t="s">
        <v>112</v>
      </c>
      <c r="F1143" t="s">
        <v>144</v>
      </c>
      <c r="G1143" t="s">
        <v>417</v>
      </c>
      <c r="H1143" t="s">
        <v>292</v>
      </c>
      <c r="I1143" t="s">
        <v>335</v>
      </c>
      <c r="J1143" s="104">
        <v>0.22441306</v>
      </c>
      <c r="K1143" t="s">
        <v>396</v>
      </c>
      <c r="L1143" t="s">
        <v>2194</v>
      </c>
      <c r="M1143" s="204">
        <v>2.7</v>
      </c>
      <c r="N1143" s="204"/>
    </row>
    <row r="1144" spans="1:14">
      <c r="A1144" t="s">
        <v>2209</v>
      </c>
      <c r="B1144" t="s">
        <v>637</v>
      </c>
      <c r="C1144" t="s">
        <v>637</v>
      </c>
      <c r="D1144" t="s">
        <v>654</v>
      </c>
      <c r="E1144" t="s">
        <v>112</v>
      </c>
      <c r="F1144" t="s">
        <v>147</v>
      </c>
      <c r="G1144" t="s">
        <v>417</v>
      </c>
      <c r="H1144" t="s">
        <v>292</v>
      </c>
      <c r="I1144" t="s">
        <v>335</v>
      </c>
      <c r="J1144" s="104">
        <v>0.26662690999999999</v>
      </c>
      <c r="K1144" t="s">
        <v>396</v>
      </c>
      <c r="L1144" t="s">
        <v>2194</v>
      </c>
      <c r="M1144" s="204">
        <v>2.7</v>
      </c>
      <c r="N1144" s="204"/>
    </row>
    <row r="1145" spans="1:14">
      <c r="A1145" t="s">
        <v>2209</v>
      </c>
      <c r="B1145" t="s">
        <v>637</v>
      </c>
      <c r="C1145" t="s">
        <v>637</v>
      </c>
      <c r="D1145" t="s">
        <v>654</v>
      </c>
      <c r="E1145" t="s">
        <v>112</v>
      </c>
      <c r="F1145" t="s">
        <v>150</v>
      </c>
      <c r="G1145" t="s">
        <v>417</v>
      </c>
      <c r="H1145" t="s">
        <v>292</v>
      </c>
      <c r="I1145" t="s">
        <v>335</v>
      </c>
      <c r="J1145" s="104">
        <v>0.25846907000000002</v>
      </c>
      <c r="K1145" t="s">
        <v>396</v>
      </c>
      <c r="L1145" t="s">
        <v>2194</v>
      </c>
      <c r="M1145" s="204">
        <v>2.7</v>
      </c>
      <c r="N1145" s="204"/>
    </row>
    <row r="1146" spans="1:14">
      <c r="A1146" t="s">
        <v>2209</v>
      </c>
      <c r="B1146" t="s">
        <v>637</v>
      </c>
      <c r="C1146" t="s">
        <v>637</v>
      </c>
      <c r="D1146" t="s">
        <v>654</v>
      </c>
      <c r="E1146" t="s">
        <v>112</v>
      </c>
      <c r="F1146" t="s">
        <v>313</v>
      </c>
      <c r="G1146" t="s">
        <v>417</v>
      </c>
      <c r="H1146" t="s">
        <v>292</v>
      </c>
      <c r="I1146" t="s">
        <v>335</v>
      </c>
      <c r="J1146" s="104">
        <v>6.6651615399999997</v>
      </c>
      <c r="K1146" t="s">
        <v>396</v>
      </c>
      <c r="L1146" t="s">
        <v>2194</v>
      </c>
      <c r="M1146" s="204">
        <v>2.7</v>
      </c>
      <c r="N1146" s="204"/>
    </row>
    <row r="1147" spans="1:14">
      <c r="A1147" t="s">
        <v>2209</v>
      </c>
      <c r="B1147" t="s">
        <v>637</v>
      </c>
      <c r="C1147" t="s">
        <v>637</v>
      </c>
      <c r="D1147" t="s">
        <v>655</v>
      </c>
      <c r="E1147" t="s">
        <v>112</v>
      </c>
      <c r="F1147" t="s">
        <v>311</v>
      </c>
      <c r="G1147" t="s">
        <v>417</v>
      </c>
      <c r="H1147" t="s">
        <v>292</v>
      </c>
      <c r="I1147" t="s">
        <v>335</v>
      </c>
      <c r="J1147" s="104">
        <v>4.7126102999999997</v>
      </c>
      <c r="K1147" t="s">
        <v>396</v>
      </c>
      <c r="L1147" t="s">
        <v>2194</v>
      </c>
      <c r="M1147" s="204">
        <v>2.7</v>
      </c>
      <c r="N1147" s="204"/>
    </row>
    <row r="1148" spans="1:14">
      <c r="A1148" t="s">
        <v>2209</v>
      </c>
      <c r="B1148" t="s">
        <v>637</v>
      </c>
      <c r="C1148" t="s">
        <v>637</v>
      </c>
      <c r="D1148" t="s">
        <v>655</v>
      </c>
      <c r="E1148" t="s">
        <v>112</v>
      </c>
      <c r="F1148" t="s">
        <v>144</v>
      </c>
      <c r="G1148" t="s">
        <v>417</v>
      </c>
      <c r="H1148" t="s">
        <v>292</v>
      </c>
      <c r="I1148" t="s">
        <v>335</v>
      </c>
      <c r="J1148" s="104">
        <v>0.22452742000000001</v>
      </c>
      <c r="K1148" t="s">
        <v>396</v>
      </c>
      <c r="L1148" t="s">
        <v>2194</v>
      </c>
      <c r="M1148" s="204">
        <v>2.7</v>
      </c>
      <c r="N1148" s="204"/>
    </row>
    <row r="1149" spans="1:14">
      <c r="A1149" t="s">
        <v>2209</v>
      </c>
      <c r="B1149" t="s">
        <v>637</v>
      </c>
      <c r="C1149" t="s">
        <v>637</v>
      </c>
      <c r="D1149" t="s">
        <v>655</v>
      </c>
      <c r="E1149" t="s">
        <v>112</v>
      </c>
      <c r="F1149" t="s">
        <v>147</v>
      </c>
      <c r="G1149" t="s">
        <v>417</v>
      </c>
      <c r="H1149" t="s">
        <v>292</v>
      </c>
      <c r="I1149" t="s">
        <v>335</v>
      </c>
      <c r="J1149" s="104">
        <v>0.26662690999999999</v>
      </c>
      <c r="K1149" t="s">
        <v>396</v>
      </c>
      <c r="L1149" t="s">
        <v>2194</v>
      </c>
      <c r="M1149" s="204">
        <v>2.7</v>
      </c>
      <c r="N1149" s="204"/>
    </row>
    <row r="1150" spans="1:14">
      <c r="A1150" t="s">
        <v>2209</v>
      </c>
      <c r="B1150" t="s">
        <v>637</v>
      </c>
      <c r="C1150" t="s">
        <v>637</v>
      </c>
      <c r="D1150" t="s">
        <v>655</v>
      </c>
      <c r="E1150" t="s">
        <v>112</v>
      </c>
      <c r="F1150" t="s">
        <v>150</v>
      </c>
      <c r="G1150" t="s">
        <v>417</v>
      </c>
      <c r="H1150" t="s">
        <v>292</v>
      </c>
      <c r="I1150" t="s">
        <v>335</v>
      </c>
      <c r="J1150" s="104">
        <v>0.25844052000000001</v>
      </c>
      <c r="K1150" t="s">
        <v>396</v>
      </c>
      <c r="L1150" t="s">
        <v>2194</v>
      </c>
      <c r="M1150" s="204">
        <v>2.7</v>
      </c>
      <c r="N1150" s="204"/>
    </row>
    <row r="1151" spans="1:14">
      <c r="A1151" t="s">
        <v>2209</v>
      </c>
      <c r="B1151" t="s">
        <v>637</v>
      </c>
      <c r="C1151" t="s">
        <v>637</v>
      </c>
      <c r="D1151" t="s">
        <v>655</v>
      </c>
      <c r="E1151" t="s">
        <v>112</v>
      </c>
      <c r="F1151" t="s">
        <v>313</v>
      </c>
      <c r="G1151" t="s">
        <v>417</v>
      </c>
      <c r="H1151" t="s">
        <v>292</v>
      </c>
      <c r="I1151" t="s">
        <v>335</v>
      </c>
      <c r="J1151" s="104">
        <v>5.46220515</v>
      </c>
      <c r="K1151" t="s">
        <v>396</v>
      </c>
      <c r="L1151" t="s">
        <v>2194</v>
      </c>
      <c r="M1151" s="204">
        <v>2.7</v>
      </c>
      <c r="N1151" s="204"/>
    </row>
    <row r="1152" spans="1:14">
      <c r="A1152" t="s">
        <v>2209</v>
      </c>
      <c r="B1152" t="s">
        <v>637</v>
      </c>
      <c r="C1152" t="s">
        <v>637</v>
      </c>
      <c r="D1152" t="s">
        <v>656</v>
      </c>
      <c r="E1152" t="s">
        <v>112</v>
      </c>
      <c r="F1152" t="s">
        <v>311</v>
      </c>
      <c r="G1152" t="s">
        <v>417</v>
      </c>
      <c r="H1152" t="s">
        <v>292</v>
      </c>
      <c r="I1152" t="s">
        <v>335</v>
      </c>
      <c r="J1152" s="104">
        <v>5.3279116999999996</v>
      </c>
      <c r="K1152" t="s">
        <v>396</v>
      </c>
      <c r="L1152" t="s">
        <v>2194</v>
      </c>
      <c r="M1152" s="204">
        <v>2.7</v>
      </c>
      <c r="N1152" s="204"/>
    </row>
    <row r="1153" spans="1:14">
      <c r="A1153" t="s">
        <v>2209</v>
      </c>
      <c r="B1153" t="s">
        <v>637</v>
      </c>
      <c r="C1153" t="s">
        <v>637</v>
      </c>
      <c r="D1153" t="s">
        <v>656</v>
      </c>
      <c r="E1153" t="s">
        <v>112</v>
      </c>
      <c r="F1153" t="s">
        <v>144</v>
      </c>
      <c r="G1153" t="s">
        <v>417</v>
      </c>
      <c r="H1153" t="s">
        <v>292</v>
      </c>
      <c r="I1153" t="s">
        <v>335</v>
      </c>
      <c r="J1153" s="104">
        <v>0.36960883</v>
      </c>
      <c r="K1153" t="s">
        <v>396</v>
      </c>
      <c r="L1153" t="s">
        <v>2194</v>
      </c>
      <c r="M1153" s="204">
        <v>2.7</v>
      </c>
      <c r="N1153" s="204"/>
    </row>
    <row r="1154" spans="1:14">
      <c r="A1154" t="s">
        <v>2209</v>
      </c>
      <c r="B1154" t="s">
        <v>637</v>
      </c>
      <c r="C1154" t="s">
        <v>637</v>
      </c>
      <c r="D1154" t="s">
        <v>656</v>
      </c>
      <c r="E1154" t="s">
        <v>112</v>
      </c>
      <c r="F1154" t="s">
        <v>147</v>
      </c>
      <c r="G1154" t="s">
        <v>417</v>
      </c>
      <c r="H1154" t="s">
        <v>292</v>
      </c>
      <c r="I1154" t="s">
        <v>335</v>
      </c>
      <c r="J1154" s="104">
        <v>0.26662690999999999</v>
      </c>
      <c r="K1154" t="s">
        <v>396</v>
      </c>
      <c r="L1154" t="s">
        <v>2194</v>
      </c>
      <c r="M1154" s="204">
        <v>2.7</v>
      </c>
      <c r="N1154" s="204"/>
    </row>
    <row r="1155" spans="1:14">
      <c r="A1155" t="s">
        <v>2209</v>
      </c>
      <c r="B1155" t="s">
        <v>637</v>
      </c>
      <c r="C1155" t="s">
        <v>637</v>
      </c>
      <c r="D1155" t="s">
        <v>656</v>
      </c>
      <c r="E1155" t="s">
        <v>112</v>
      </c>
      <c r="F1155" t="s">
        <v>150</v>
      </c>
      <c r="G1155" t="s">
        <v>417</v>
      </c>
      <c r="H1155" t="s">
        <v>292</v>
      </c>
      <c r="I1155" t="s">
        <v>335</v>
      </c>
      <c r="J1155" s="104">
        <v>0.26516522999999997</v>
      </c>
      <c r="K1155" t="s">
        <v>396</v>
      </c>
      <c r="L1155" t="s">
        <v>2194</v>
      </c>
      <c r="M1155" s="204">
        <v>2.7</v>
      </c>
      <c r="N1155" s="204"/>
    </row>
    <row r="1156" spans="1:14">
      <c r="A1156" t="s">
        <v>2209</v>
      </c>
      <c r="B1156" t="s">
        <v>637</v>
      </c>
      <c r="C1156" t="s">
        <v>637</v>
      </c>
      <c r="D1156" t="s">
        <v>656</v>
      </c>
      <c r="E1156" t="s">
        <v>112</v>
      </c>
      <c r="F1156" t="s">
        <v>313</v>
      </c>
      <c r="G1156" t="s">
        <v>417</v>
      </c>
      <c r="H1156" t="s">
        <v>292</v>
      </c>
      <c r="I1156" t="s">
        <v>335</v>
      </c>
      <c r="J1156" s="104">
        <v>6.2293126699999997</v>
      </c>
      <c r="K1156" t="s">
        <v>396</v>
      </c>
      <c r="L1156" t="s">
        <v>2194</v>
      </c>
      <c r="M1156" s="204">
        <v>2.7</v>
      </c>
      <c r="N1156" s="204"/>
    </row>
    <row r="1157" spans="1:14">
      <c r="A1157" t="s">
        <v>2209</v>
      </c>
      <c r="B1157" t="s">
        <v>637</v>
      </c>
      <c r="C1157" t="s">
        <v>637</v>
      </c>
      <c r="D1157" t="s">
        <v>659</v>
      </c>
      <c r="E1157" t="s">
        <v>112</v>
      </c>
      <c r="F1157" t="s">
        <v>311</v>
      </c>
      <c r="G1157" t="s">
        <v>417</v>
      </c>
      <c r="H1157" t="s">
        <v>292</v>
      </c>
      <c r="I1157" t="s">
        <v>335</v>
      </c>
      <c r="J1157" s="104">
        <v>5.9156525000000002</v>
      </c>
      <c r="K1157" t="s">
        <v>396</v>
      </c>
      <c r="L1157" t="s">
        <v>2194</v>
      </c>
      <c r="M1157" s="204">
        <v>2.7</v>
      </c>
      <c r="N1157" s="204"/>
    </row>
    <row r="1158" spans="1:14">
      <c r="A1158" t="s">
        <v>2209</v>
      </c>
      <c r="B1158" t="s">
        <v>637</v>
      </c>
      <c r="C1158" t="s">
        <v>637</v>
      </c>
      <c r="D1158" t="s">
        <v>659</v>
      </c>
      <c r="E1158" t="s">
        <v>112</v>
      </c>
      <c r="F1158" t="s">
        <v>144</v>
      </c>
      <c r="G1158" t="s">
        <v>417</v>
      </c>
      <c r="H1158" t="s">
        <v>292</v>
      </c>
      <c r="I1158" t="s">
        <v>335</v>
      </c>
      <c r="J1158" s="104">
        <v>0.22441306</v>
      </c>
      <c r="K1158" t="s">
        <v>396</v>
      </c>
      <c r="L1158" t="s">
        <v>2194</v>
      </c>
      <c r="M1158" s="204">
        <v>2.7</v>
      </c>
      <c r="N1158" s="204"/>
    </row>
    <row r="1159" spans="1:14">
      <c r="A1159" t="s">
        <v>2209</v>
      </c>
      <c r="B1159" t="s">
        <v>637</v>
      </c>
      <c r="C1159" t="s">
        <v>637</v>
      </c>
      <c r="D1159" t="s">
        <v>659</v>
      </c>
      <c r="E1159" t="s">
        <v>112</v>
      </c>
      <c r="F1159" t="s">
        <v>147</v>
      </c>
      <c r="G1159" t="s">
        <v>417</v>
      </c>
      <c r="H1159" t="s">
        <v>292</v>
      </c>
      <c r="I1159" t="s">
        <v>335</v>
      </c>
      <c r="J1159" s="104">
        <v>0.26662690999999999</v>
      </c>
      <c r="K1159" t="s">
        <v>396</v>
      </c>
      <c r="L1159" t="s">
        <v>2194</v>
      </c>
      <c r="M1159" s="204">
        <v>2.7</v>
      </c>
      <c r="N1159" s="204"/>
    </row>
    <row r="1160" spans="1:14">
      <c r="A1160" t="s">
        <v>2209</v>
      </c>
      <c r="B1160" t="s">
        <v>637</v>
      </c>
      <c r="C1160" t="s">
        <v>637</v>
      </c>
      <c r="D1160" t="s">
        <v>659</v>
      </c>
      <c r="E1160" t="s">
        <v>112</v>
      </c>
      <c r="F1160" t="s">
        <v>150</v>
      </c>
      <c r="G1160" t="s">
        <v>417</v>
      </c>
      <c r="H1160" t="s">
        <v>292</v>
      </c>
      <c r="I1160" t="s">
        <v>335</v>
      </c>
      <c r="J1160" s="104">
        <v>0.25846907000000002</v>
      </c>
      <c r="K1160" t="s">
        <v>396</v>
      </c>
      <c r="L1160" t="s">
        <v>2194</v>
      </c>
      <c r="M1160" s="204">
        <v>2.7</v>
      </c>
      <c r="N1160" s="204"/>
    </row>
    <row r="1161" spans="1:14">
      <c r="A1161" t="s">
        <v>2209</v>
      </c>
      <c r="B1161" t="s">
        <v>637</v>
      </c>
      <c r="C1161" t="s">
        <v>637</v>
      </c>
      <c r="D1161" t="s">
        <v>659</v>
      </c>
      <c r="E1161" t="s">
        <v>112</v>
      </c>
      <c r="F1161" t="s">
        <v>313</v>
      </c>
      <c r="G1161" t="s">
        <v>417</v>
      </c>
      <c r="H1161" t="s">
        <v>292</v>
      </c>
      <c r="I1161" t="s">
        <v>335</v>
      </c>
      <c r="J1161" s="104">
        <v>6.6651615399999997</v>
      </c>
      <c r="K1161" t="s">
        <v>396</v>
      </c>
      <c r="L1161" t="s">
        <v>2194</v>
      </c>
      <c r="M1161" s="204">
        <v>2.7</v>
      </c>
      <c r="N1161" s="204"/>
    </row>
    <row r="1162" spans="1:14">
      <c r="A1162" t="s">
        <v>2209</v>
      </c>
      <c r="B1162" t="s">
        <v>637</v>
      </c>
      <c r="C1162" t="s">
        <v>637</v>
      </c>
      <c r="D1162" t="s">
        <v>660</v>
      </c>
      <c r="E1162" t="s">
        <v>112</v>
      </c>
      <c r="F1162" t="s">
        <v>311</v>
      </c>
      <c r="G1162" t="s">
        <v>417</v>
      </c>
      <c r="H1162" t="s">
        <v>292</v>
      </c>
      <c r="I1162" t="s">
        <v>335</v>
      </c>
      <c r="J1162" s="104">
        <v>5.9156525000000002</v>
      </c>
      <c r="K1162" t="s">
        <v>396</v>
      </c>
      <c r="L1162" t="s">
        <v>2194</v>
      </c>
      <c r="M1162" s="204">
        <v>2.7</v>
      </c>
      <c r="N1162" s="204"/>
    </row>
    <row r="1163" spans="1:14">
      <c r="A1163" t="s">
        <v>2209</v>
      </c>
      <c r="B1163" t="s">
        <v>637</v>
      </c>
      <c r="C1163" t="s">
        <v>637</v>
      </c>
      <c r="D1163" t="s">
        <v>660</v>
      </c>
      <c r="E1163" t="s">
        <v>112</v>
      </c>
      <c r="F1163" t="s">
        <v>144</v>
      </c>
      <c r="G1163" t="s">
        <v>417</v>
      </c>
      <c r="H1163" t="s">
        <v>292</v>
      </c>
      <c r="I1163" t="s">
        <v>335</v>
      </c>
      <c r="J1163" s="104">
        <v>0.22441306</v>
      </c>
      <c r="K1163" t="s">
        <v>396</v>
      </c>
      <c r="L1163" t="s">
        <v>2194</v>
      </c>
      <c r="M1163" s="204">
        <v>2.7</v>
      </c>
      <c r="N1163" s="204"/>
    </row>
    <row r="1164" spans="1:14">
      <c r="A1164" t="s">
        <v>2209</v>
      </c>
      <c r="B1164" t="s">
        <v>637</v>
      </c>
      <c r="C1164" t="s">
        <v>637</v>
      </c>
      <c r="D1164" t="s">
        <v>660</v>
      </c>
      <c r="E1164" t="s">
        <v>112</v>
      </c>
      <c r="F1164" t="s">
        <v>147</v>
      </c>
      <c r="G1164" t="s">
        <v>417</v>
      </c>
      <c r="H1164" t="s">
        <v>292</v>
      </c>
      <c r="I1164" t="s">
        <v>335</v>
      </c>
      <c r="J1164" s="104">
        <v>0.26662690999999999</v>
      </c>
      <c r="K1164" t="s">
        <v>396</v>
      </c>
      <c r="L1164" t="s">
        <v>2194</v>
      </c>
      <c r="M1164" s="204">
        <v>2.7</v>
      </c>
      <c r="N1164" s="204"/>
    </row>
    <row r="1165" spans="1:14">
      <c r="A1165" t="s">
        <v>2209</v>
      </c>
      <c r="B1165" t="s">
        <v>637</v>
      </c>
      <c r="C1165" t="s">
        <v>637</v>
      </c>
      <c r="D1165" t="s">
        <v>660</v>
      </c>
      <c r="E1165" t="s">
        <v>112</v>
      </c>
      <c r="F1165" t="s">
        <v>150</v>
      </c>
      <c r="G1165" t="s">
        <v>417</v>
      </c>
      <c r="H1165" t="s">
        <v>292</v>
      </c>
      <c r="I1165" t="s">
        <v>335</v>
      </c>
      <c r="J1165" s="104">
        <v>0.25846907000000002</v>
      </c>
      <c r="K1165" t="s">
        <v>396</v>
      </c>
      <c r="L1165" t="s">
        <v>2194</v>
      </c>
      <c r="M1165" s="204">
        <v>2.7</v>
      </c>
      <c r="N1165" s="204"/>
    </row>
    <row r="1166" spans="1:14">
      <c r="A1166" t="s">
        <v>2209</v>
      </c>
      <c r="B1166" t="s">
        <v>637</v>
      </c>
      <c r="C1166" t="s">
        <v>637</v>
      </c>
      <c r="D1166" t="s">
        <v>660</v>
      </c>
      <c r="E1166" t="s">
        <v>112</v>
      </c>
      <c r="F1166" t="s">
        <v>313</v>
      </c>
      <c r="G1166" t="s">
        <v>417</v>
      </c>
      <c r="H1166" t="s">
        <v>292</v>
      </c>
      <c r="I1166" t="s">
        <v>335</v>
      </c>
      <c r="J1166" s="104">
        <v>6.6651615399999997</v>
      </c>
      <c r="K1166" t="s">
        <v>396</v>
      </c>
      <c r="L1166" t="s">
        <v>2194</v>
      </c>
      <c r="M1166" s="204">
        <v>2.7</v>
      </c>
      <c r="N1166" s="204"/>
    </row>
    <row r="1167" spans="1:14">
      <c r="A1167" t="s">
        <v>2209</v>
      </c>
      <c r="B1167" t="s">
        <v>637</v>
      </c>
      <c r="C1167" t="s">
        <v>637</v>
      </c>
      <c r="D1167" t="s">
        <v>661</v>
      </c>
      <c r="E1167" t="s">
        <v>112</v>
      </c>
      <c r="F1167" t="s">
        <v>311</v>
      </c>
      <c r="G1167" t="s">
        <v>417</v>
      </c>
      <c r="H1167" t="s">
        <v>292</v>
      </c>
      <c r="I1167" t="s">
        <v>335</v>
      </c>
      <c r="J1167" s="104">
        <v>7.7428053999999999</v>
      </c>
      <c r="K1167" t="s">
        <v>396</v>
      </c>
      <c r="L1167" t="s">
        <v>2194</v>
      </c>
      <c r="M1167" s="204">
        <v>2.7</v>
      </c>
      <c r="N1167" s="204"/>
    </row>
    <row r="1168" spans="1:14">
      <c r="A1168" t="s">
        <v>2209</v>
      </c>
      <c r="B1168" t="s">
        <v>637</v>
      </c>
      <c r="C1168" t="s">
        <v>637</v>
      </c>
      <c r="D1168" t="s">
        <v>661</v>
      </c>
      <c r="E1168" t="s">
        <v>112</v>
      </c>
      <c r="F1168" t="s">
        <v>144</v>
      </c>
      <c r="G1168" t="s">
        <v>417</v>
      </c>
      <c r="H1168" t="s">
        <v>292</v>
      </c>
      <c r="I1168" t="s">
        <v>335</v>
      </c>
      <c r="J1168" s="104">
        <v>0.36981963000000001</v>
      </c>
      <c r="K1168" t="s">
        <v>396</v>
      </c>
      <c r="L1168" t="s">
        <v>2194</v>
      </c>
      <c r="M1168" s="204">
        <v>2.7</v>
      </c>
      <c r="N1168" s="204"/>
    </row>
    <row r="1169" spans="1:14">
      <c r="A1169" t="s">
        <v>2209</v>
      </c>
      <c r="B1169" t="s">
        <v>637</v>
      </c>
      <c r="C1169" t="s">
        <v>637</v>
      </c>
      <c r="D1169" t="s">
        <v>661</v>
      </c>
      <c r="E1169" t="s">
        <v>112</v>
      </c>
      <c r="F1169" t="s">
        <v>147</v>
      </c>
      <c r="G1169" t="s">
        <v>417</v>
      </c>
      <c r="H1169" t="s">
        <v>292</v>
      </c>
      <c r="I1169" t="s">
        <v>335</v>
      </c>
      <c r="J1169" s="104">
        <v>0.26662690999999999</v>
      </c>
      <c r="K1169" t="s">
        <v>396</v>
      </c>
      <c r="L1169" t="s">
        <v>2194</v>
      </c>
      <c r="M1169" s="204">
        <v>2.7</v>
      </c>
      <c r="N1169" s="204"/>
    </row>
    <row r="1170" spans="1:14">
      <c r="A1170" t="s">
        <v>2209</v>
      </c>
      <c r="B1170" t="s">
        <v>637</v>
      </c>
      <c r="C1170" t="s">
        <v>637</v>
      </c>
      <c r="D1170" t="s">
        <v>661</v>
      </c>
      <c r="E1170" t="s">
        <v>112</v>
      </c>
      <c r="F1170" t="s">
        <v>150</v>
      </c>
      <c r="G1170" t="s">
        <v>417</v>
      </c>
      <c r="H1170" t="s">
        <v>292</v>
      </c>
      <c r="I1170" t="s">
        <v>335</v>
      </c>
      <c r="J1170" s="104">
        <v>0.26520212999999998</v>
      </c>
      <c r="K1170" t="s">
        <v>396</v>
      </c>
      <c r="L1170" t="s">
        <v>2194</v>
      </c>
      <c r="M1170" s="204">
        <v>2.7</v>
      </c>
      <c r="N1170" s="204"/>
    </row>
    <row r="1171" spans="1:14">
      <c r="A1171" t="s">
        <v>2209</v>
      </c>
      <c r="B1171" t="s">
        <v>637</v>
      </c>
      <c r="C1171" t="s">
        <v>637</v>
      </c>
      <c r="D1171" t="s">
        <v>661</v>
      </c>
      <c r="E1171" t="s">
        <v>112</v>
      </c>
      <c r="F1171" t="s">
        <v>313</v>
      </c>
      <c r="G1171" t="s">
        <v>417</v>
      </c>
      <c r="H1171" t="s">
        <v>292</v>
      </c>
      <c r="I1171" t="s">
        <v>335</v>
      </c>
      <c r="J1171" s="104">
        <v>8.6444540700000001</v>
      </c>
      <c r="K1171" t="s">
        <v>396</v>
      </c>
      <c r="L1171" t="s">
        <v>2194</v>
      </c>
      <c r="M1171" s="204">
        <v>2.7</v>
      </c>
      <c r="N1171" s="204"/>
    </row>
    <row r="1172" spans="1:14">
      <c r="A1172" t="s">
        <v>2209</v>
      </c>
      <c r="B1172" t="s">
        <v>637</v>
      </c>
      <c r="C1172" t="s">
        <v>637</v>
      </c>
      <c r="D1172" t="s">
        <v>662</v>
      </c>
      <c r="E1172" t="s">
        <v>112</v>
      </c>
      <c r="F1172" t="s">
        <v>311</v>
      </c>
      <c r="G1172" t="s">
        <v>417</v>
      </c>
      <c r="H1172" t="s">
        <v>292</v>
      </c>
      <c r="I1172" t="s">
        <v>335</v>
      </c>
      <c r="J1172" s="104">
        <v>5.9156525000000002</v>
      </c>
      <c r="K1172" t="s">
        <v>396</v>
      </c>
      <c r="L1172" t="s">
        <v>2194</v>
      </c>
      <c r="M1172" s="204">
        <v>2.7</v>
      </c>
      <c r="N1172" s="204"/>
    </row>
    <row r="1173" spans="1:14">
      <c r="A1173" t="s">
        <v>2209</v>
      </c>
      <c r="B1173" t="s">
        <v>637</v>
      </c>
      <c r="C1173" t="s">
        <v>637</v>
      </c>
      <c r="D1173" t="s">
        <v>662</v>
      </c>
      <c r="E1173" t="s">
        <v>112</v>
      </c>
      <c r="F1173" t="s">
        <v>144</v>
      </c>
      <c r="G1173" t="s">
        <v>417</v>
      </c>
      <c r="H1173" t="s">
        <v>292</v>
      </c>
      <c r="I1173" t="s">
        <v>335</v>
      </c>
      <c r="J1173" s="104">
        <v>0.22441306</v>
      </c>
      <c r="K1173" t="s">
        <v>396</v>
      </c>
      <c r="L1173" t="s">
        <v>2194</v>
      </c>
      <c r="M1173" s="204">
        <v>2.7</v>
      </c>
      <c r="N1173" s="204"/>
    </row>
    <row r="1174" spans="1:14">
      <c r="A1174" t="s">
        <v>2209</v>
      </c>
      <c r="B1174" t="s">
        <v>637</v>
      </c>
      <c r="C1174" t="s">
        <v>637</v>
      </c>
      <c r="D1174" t="s">
        <v>662</v>
      </c>
      <c r="E1174" t="s">
        <v>112</v>
      </c>
      <c r="F1174" t="s">
        <v>147</v>
      </c>
      <c r="G1174" t="s">
        <v>417</v>
      </c>
      <c r="H1174" t="s">
        <v>292</v>
      </c>
      <c r="I1174" t="s">
        <v>335</v>
      </c>
      <c r="J1174" s="104">
        <v>0.26662690999999999</v>
      </c>
      <c r="K1174" t="s">
        <v>396</v>
      </c>
      <c r="L1174" t="s">
        <v>2194</v>
      </c>
      <c r="M1174" s="204">
        <v>2.7</v>
      </c>
      <c r="N1174" s="204"/>
    </row>
    <row r="1175" spans="1:14">
      <c r="A1175" t="s">
        <v>2209</v>
      </c>
      <c r="B1175" t="s">
        <v>637</v>
      </c>
      <c r="C1175" t="s">
        <v>637</v>
      </c>
      <c r="D1175" t="s">
        <v>662</v>
      </c>
      <c r="E1175" t="s">
        <v>112</v>
      </c>
      <c r="F1175" t="s">
        <v>150</v>
      </c>
      <c r="G1175" t="s">
        <v>417</v>
      </c>
      <c r="H1175" t="s">
        <v>292</v>
      </c>
      <c r="I1175" t="s">
        <v>335</v>
      </c>
      <c r="J1175" s="104">
        <v>0.25846907000000002</v>
      </c>
      <c r="K1175" t="s">
        <v>396</v>
      </c>
      <c r="L1175" t="s">
        <v>2194</v>
      </c>
      <c r="M1175" s="204">
        <v>2.7</v>
      </c>
      <c r="N1175" s="204"/>
    </row>
    <row r="1176" spans="1:14">
      <c r="A1176" t="s">
        <v>2209</v>
      </c>
      <c r="B1176" t="s">
        <v>637</v>
      </c>
      <c r="C1176" t="s">
        <v>637</v>
      </c>
      <c r="D1176" t="s">
        <v>662</v>
      </c>
      <c r="E1176" t="s">
        <v>112</v>
      </c>
      <c r="F1176" t="s">
        <v>313</v>
      </c>
      <c r="G1176" t="s">
        <v>417</v>
      </c>
      <c r="H1176" t="s">
        <v>292</v>
      </c>
      <c r="I1176" t="s">
        <v>335</v>
      </c>
      <c r="J1176" s="104">
        <v>6.6651615399999997</v>
      </c>
      <c r="K1176" t="s">
        <v>396</v>
      </c>
      <c r="L1176" t="s">
        <v>2194</v>
      </c>
      <c r="M1176" s="204">
        <v>2.7</v>
      </c>
      <c r="N1176" s="204"/>
    </row>
    <row r="1177" spans="1:14">
      <c r="A1177" t="s">
        <v>2209</v>
      </c>
      <c r="B1177" t="s">
        <v>637</v>
      </c>
      <c r="C1177" t="s">
        <v>637</v>
      </c>
      <c r="D1177" t="s">
        <v>663</v>
      </c>
      <c r="E1177" t="s">
        <v>112</v>
      </c>
      <c r="F1177" t="s">
        <v>311</v>
      </c>
      <c r="G1177" t="s">
        <v>417</v>
      </c>
      <c r="H1177" t="s">
        <v>292</v>
      </c>
      <c r="I1177" t="s">
        <v>335</v>
      </c>
      <c r="J1177" s="104">
        <v>5.9156525000000002</v>
      </c>
      <c r="K1177" t="s">
        <v>396</v>
      </c>
      <c r="L1177" t="s">
        <v>2194</v>
      </c>
      <c r="M1177" s="204">
        <v>2.7</v>
      </c>
      <c r="N1177" s="204"/>
    </row>
    <row r="1178" spans="1:14">
      <c r="A1178" t="s">
        <v>2209</v>
      </c>
      <c r="B1178" t="s">
        <v>637</v>
      </c>
      <c r="C1178" t="s">
        <v>637</v>
      </c>
      <c r="D1178" t="s">
        <v>663</v>
      </c>
      <c r="E1178" t="s">
        <v>112</v>
      </c>
      <c r="F1178" t="s">
        <v>144</v>
      </c>
      <c r="G1178" t="s">
        <v>417</v>
      </c>
      <c r="H1178" t="s">
        <v>292</v>
      </c>
      <c r="I1178" t="s">
        <v>335</v>
      </c>
      <c r="J1178" s="104">
        <v>0.22441306</v>
      </c>
      <c r="K1178" t="s">
        <v>396</v>
      </c>
      <c r="L1178" t="s">
        <v>2194</v>
      </c>
      <c r="M1178" s="204">
        <v>2.7</v>
      </c>
      <c r="N1178" s="204"/>
    </row>
    <row r="1179" spans="1:14">
      <c r="A1179" t="s">
        <v>2209</v>
      </c>
      <c r="B1179" t="s">
        <v>637</v>
      </c>
      <c r="C1179" t="s">
        <v>637</v>
      </c>
      <c r="D1179" t="s">
        <v>663</v>
      </c>
      <c r="E1179" t="s">
        <v>112</v>
      </c>
      <c r="F1179" t="s">
        <v>147</v>
      </c>
      <c r="G1179" t="s">
        <v>417</v>
      </c>
      <c r="H1179" t="s">
        <v>292</v>
      </c>
      <c r="I1179" t="s">
        <v>335</v>
      </c>
      <c r="J1179" s="104">
        <v>0.26662690999999999</v>
      </c>
      <c r="K1179" t="s">
        <v>396</v>
      </c>
      <c r="L1179" t="s">
        <v>2194</v>
      </c>
      <c r="M1179" s="204">
        <v>2.7</v>
      </c>
      <c r="N1179" s="204"/>
    </row>
    <row r="1180" spans="1:14">
      <c r="A1180" t="s">
        <v>2209</v>
      </c>
      <c r="B1180" t="s">
        <v>637</v>
      </c>
      <c r="C1180" t="s">
        <v>637</v>
      </c>
      <c r="D1180" t="s">
        <v>663</v>
      </c>
      <c r="E1180" t="s">
        <v>112</v>
      </c>
      <c r="F1180" t="s">
        <v>150</v>
      </c>
      <c r="G1180" t="s">
        <v>417</v>
      </c>
      <c r="H1180" t="s">
        <v>292</v>
      </c>
      <c r="I1180" t="s">
        <v>335</v>
      </c>
      <c r="J1180" s="104">
        <v>0.25846907000000002</v>
      </c>
      <c r="K1180" t="s">
        <v>396</v>
      </c>
      <c r="L1180" t="s">
        <v>2194</v>
      </c>
      <c r="M1180" s="204">
        <v>2.7</v>
      </c>
      <c r="N1180" s="204"/>
    </row>
    <row r="1181" spans="1:14">
      <c r="A1181" t="s">
        <v>2209</v>
      </c>
      <c r="B1181" t="s">
        <v>637</v>
      </c>
      <c r="C1181" t="s">
        <v>637</v>
      </c>
      <c r="D1181" t="s">
        <v>663</v>
      </c>
      <c r="E1181" t="s">
        <v>112</v>
      </c>
      <c r="F1181" t="s">
        <v>313</v>
      </c>
      <c r="G1181" t="s">
        <v>417</v>
      </c>
      <c r="H1181" t="s">
        <v>292</v>
      </c>
      <c r="I1181" t="s">
        <v>335</v>
      </c>
      <c r="J1181" s="104">
        <v>6.6651615399999997</v>
      </c>
      <c r="K1181" t="s">
        <v>396</v>
      </c>
      <c r="L1181" t="s">
        <v>2194</v>
      </c>
      <c r="M1181" s="204">
        <v>2.7</v>
      </c>
      <c r="N1181" s="204"/>
    </row>
    <row r="1182" spans="1:14">
      <c r="A1182" t="s">
        <v>2209</v>
      </c>
      <c r="B1182" t="s">
        <v>637</v>
      </c>
      <c r="C1182" t="s">
        <v>637</v>
      </c>
      <c r="D1182" t="s">
        <v>664</v>
      </c>
      <c r="E1182" t="s">
        <v>112</v>
      </c>
      <c r="F1182" t="s">
        <v>311</v>
      </c>
      <c r="G1182" t="s">
        <v>417</v>
      </c>
      <c r="H1182" t="s">
        <v>292</v>
      </c>
      <c r="I1182" t="s">
        <v>335</v>
      </c>
      <c r="J1182" s="104">
        <v>5.9156525000000002</v>
      </c>
      <c r="K1182" t="s">
        <v>396</v>
      </c>
      <c r="L1182" t="s">
        <v>2194</v>
      </c>
      <c r="M1182" s="204">
        <v>2.7</v>
      </c>
      <c r="N1182" s="204"/>
    </row>
    <row r="1183" spans="1:14">
      <c r="A1183" t="s">
        <v>2209</v>
      </c>
      <c r="B1183" t="s">
        <v>637</v>
      </c>
      <c r="C1183" t="s">
        <v>637</v>
      </c>
      <c r="D1183" t="s">
        <v>664</v>
      </c>
      <c r="E1183" t="s">
        <v>112</v>
      </c>
      <c r="F1183" t="s">
        <v>144</v>
      </c>
      <c r="G1183" t="s">
        <v>417</v>
      </c>
      <c r="H1183" t="s">
        <v>292</v>
      </c>
      <c r="I1183" t="s">
        <v>335</v>
      </c>
      <c r="J1183" s="104">
        <v>0.22441306</v>
      </c>
      <c r="K1183" t="s">
        <v>396</v>
      </c>
      <c r="L1183" t="s">
        <v>2194</v>
      </c>
      <c r="M1183" s="204">
        <v>2.7</v>
      </c>
      <c r="N1183" s="204"/>
    </row>
    <row r="1184" spans="1:14">
      <c r="A1184" t="s">
        <v>2209</v>
      </c>
      <c r="B1184" t="s">
        <v>637</v>
      </c>
      <c r="C1184" t="s">
        <v>637</v>
      </c>
      <c r="D1184" t="s">
        <v>664</v>
      </c>
      <c r="E1184" t="s">
        <v>112</v>
      </c>
      <c r="F1184" t="s">
        <v>147</v>
      </c>
      <c r="G1184" t="s">
        <v>417</v>
      </c>
      <c r="H1184" t="s">
        <v>292</v>
      </c>
      <c r="I1184" t="s">
        <v>335</v>
      </c>
      <c r="J1184" s="104">
        <v>0.26662690999999999</v>
      </c>
      <c r="K1184" t="s">
        <v>396</v>
      </c>
      <c r="L1184" t="s">
        <v>2194</v>
      </c>
      <c r="M1184" s="204">
        <v>2.7</v>
      </c>
      <c r="N1184" s="204"/>
    </row>
    <row r="1185" spans="1:14">
      <c r="A1185" t="s">
        <v>2209</v>
      </c>
      <c r="B1185" t="s">
        <v>637</v>
      </c>
      <c r="C1185" t="s">
        <v>637</v>
      </c>
      <c r="D1185" t="s">
        <v>664</v>
      </c>
      <c r="E1185" t="s">
        <v>112</v>
      </c>
      <c r="F1185" t="s">
        <v>150</v>
      </c>
      <c r="G1185" t="s">
        <v>417</v>
      </c>
      <c r="H1185" t="s">
        <v>292</v>
      </c>
      <c r="I1185" t="s">
        <v>335</v>
      </c>
      <c r="J1185" s="104">
        <v>0.25846907000000002</v>
      </c>
      <c r="K1185" t="s">
        <v>396</v>
      </c>
      <c r="L1185" t="s">
        <v>2194</v>
      </c>
      <c r="M1185" s="204">
        <v>2.7</v>
      </c>
      <c r="N1185" s="204"/>
    </row>
    <row r="1186" spans="1:14">
      <c r="A1186" t="s">
        <v>2209</v>
      </c>
      <c r="B1186" t="s">
        <v>637</v>
      </c>
      <c r="C1186" t="s">
        <v>637</v>
      </c>
      <c r="D1186" t="s">
        <v>664</v>
      </c>
      <c r="E1186" t="s">
        <v>112</v>
      </c>
      <c r="F1186" t="s">
        <v>313</v>
      </c>
      <c r="G1186" t="s">
        <v>417</v>
      </c>
      <c r="H1186" t="s">
        <v>292</v>
      </c>
      <c r="I1186" t="s">
        <v>335</v>
      </c>
      <c r="J1186" s="104">
        <v>6.6651615399999997</v>
      </c>
      <c r="K1186" t="s">
        <v>396</v>
      </c>
      <c r="L1186" t="s">
        <v>2194</v>
      </c>
      <c r="M1186" s="204">
        <v>2.7</v>
      </c>
      <c r="N1186" s="204"/>
    </row>
    <row r="1187" spans="1:14">
      <c r="A1187" t="s">
        <v>2209</v>
      </c>
      <c r="B1187" t="s">
        <v>637</v>
      </c>
      <c r="C1187" t="s">
        <v>637</v>
      </c>
      <c r="D1187" t="s">
        <v>665</v>
      </c>
      <c r="E1187" t="s">
        <v>112</v>
      </c>
      <c r="F1187" t="s">
        <v>311</v>
      </c>
      <c r="G1187" t="s">
        <v>417</v>
      </c>
      <c r="H1187" t="s">
        <v>292</v>
      </c>
      <c r="I1187" t="s">
        <v>335</v>
      </c>
      <c r="J1187" s="104">
        <v>5.9156525000000002</v>
      </c>
      <c r="K1187" t="s">
        <v>396</v>
      </c>
      <c r="L1187" t="s">
        <v>2194</v>
      </c>
      <c r="M1187" s="204">
        <v>2.7</v>
      </c>
      <c r="N1187" s="204"/>
    </row>
    <row r="1188" spans="1:14">
      <c r="A1188" t="s">
        <v>2209</v>
      </c>
      <c r="B1188" t="s">
        <v>637</v>
      </c>
      <c r="C1188" t="s">
        <v>637</v>
      </c>
      <c r="D1188" t="s">
        <v>665</v>
      </c>
      <c r="E1188" t="s">
        <v>112</v>
      </c>
      <c r="F1188" t="s">
        <v>144</v>
      </c>
      <c r="G1188" t="s">
        <v>417</v>
      </c>
      <c r="H1188" t="s">
        <v>292</v>
      </c>
      <c r="I1188" t="s">
        <v>335</v>
      </c>
      <c r="J1188" s="104">
        <v>0.22441306</v>
      </c>
      <c r="K1188" t="s">
        <v>396</v>
      </c>
      <c r="L1188" t="s">
        <v>2194</v>
      </c>
      <c r="M1188" s="204">
        <v>2.7</v>
      </c>
      <c r="N1188" s="204"/>
    </row>
    <row r="1189" spans="1:14">
      <c r="A1189" t="s">
        <v>2209</v>
      </c>
      <c r="B1189" t="s">
        <v>637</v>
      </c>
      <c r="C1189" t="s">
        <v>637</v>
      </c>
      <c r="D1189" t="s">
        <v>665</v>
      </c>
      <c r="E1189" t="s">
        <v>112</v>
      </c>
      <c r="F1189" t="s">
        <v>147</v>
      </c>
      <c r="G1189" t="s">
        <v>417</v>
      </c>
      <c r="H1189" t="s">
        <v>292</v>
      </c>
      <c r="I1189" t="s">
        <v>335</v>
      </c>
      <c r="J1189" s="104">
        <v>0.26662690999999999</v>
      </c>
      <c r="K1189" t="s">
        <v>396</v>
      </c>
      <c r="L1189" t="s">
        <v>2194</v>
      </c>
      <c r="M1189" s="204">
        <v>2.7</v>
      </c>
      <c r="N1189" s="204"/>
    </row>
    <row r="1190" spans="1:14">
      <c r="A1190" t="s">
        <v>2209</v>
      </c>
      <c r="B1190" t="s">
        <v>637</v>
      </c>
      <c r="C1190" t="s">
        <v>637</v>
      </c>
      <c r="D1190" t="s">
        <v>665</v>
      </c>
      <c r="E1190" t="s">
        <v>112</v>
      </c>
      <c r="F1190" t="s">
        <v>150</v>
      </c>
      <c r="G1190" t="s">
        <v>417</v>
      </c>
      <c r="H1190" t="s">
        <v>292</v>
      </c>
      <c r="I1190" t="s">
        <v>335</v>
      </c>
      <c r="J1190" s="104">
        <v>0.25846907000000002</v>
      </c>
      <c r="K1190" t="s">
        <v>396</v>
      </c>
      <c r="L1190" t="s">
        <v>2194</v>
      </c>
      <c r="M1190" s="204">
        <v>2.7</v>
      </c>
      <c r="N1190" s="204"/>
    </row>
    <row r="1191" spans="1:14">
      <c r="A1191" t="s">
        <v>2209</v>
      </c>
      <c r="B1191" t="s">
        <v>637</v>
      </c>
      <c r="C1191" t="s">
        <v>637</v>
      </c>
      <c r="D1191" t="s">
        <v>665</v>
      </c>
      <c r="E1191" t="s">
        <v>112</v>
      </c>
      <c r="F1191" t="s">
        <v>313</v>
      </c>
      <c r="G1191" t="s">
        <v>417</v>
      </c>
      <c r="H1191" t="s">
        <v>292</v>
      </c>
      <c r="I1191" t="s">
        <v>335</v>
      </c>
      <c r="J1191" s="104">
        <v>6.6651615399999997</v>
      </c>
      <c r="K1191" t="s">
        <v>396</v>
      </c>
      <c r="L1191" t="s">
        <v>2194</v>
      </c>
      <c r="M1191" s="204">
        <v>2.7</v>
      </c>
      <c r="N1191" s="204"/>
    </row>
    <row r="1192" spans="1:14">
      <c r="A1192" t="s">
        <v>2209</v>
      </c>
      <c r="B1192" t="s">
        <v>637</v>
      </c>
      <c r="C1192" t="s">
        <v>637</v>
      </c>
      <c r="D1192" t="s">
        <v>666</v>
      </c>
      <c r="E1192" t="s">
        <v>112</v>
      </c>
      <c r="F1192" t="s">
        <v>311</v>
      </c>
      <c r="G1192" t="s">
        <v>417</v>
      </c>
      <c r="H1192" t="s">
        <v>292</v>
      </c>
      <c r="I1192" t="s">
        <v>335</v>
      </c>
      <c r="J1192" s="104">
        <v>5.9156525000000002</v>
      </c>
      <c r="K1192" t="s">
        <v>396</v>
      </c>
      <c r="L1192" t="s">
        <v>2194</v>
      </c>
      <c r="M1192" s="204">
        <v>2.7</v>
      </c>
      <c r="N1192" s="204"/>
    </row>
    <row r="1193" spans="1:14">
      <c r="A1193" t="s">
        <v>2209</v>
      </c>
      <c r="B1193" t="s">
        <v>637</v>
      </c>
      <c r="C1193" t="s">
        <v>637</v>
      </c>
      <c r="D1193" t="s">
        <v>666</v>
      </c>
      <c r="E1193" t="s">
        <v>112</v>
      </c>
      <c r="F1193" t="s">
        <v>144</v>
      </c>
      <c r="G1193" t="s">
        <v>417</v>
      </c>
      <c r="H1193" t="s">
        <v>292</v>
      </c>
      <c r="I1193" t="s">
        <v>335</v>
      </c>
      <c r="J1193" s="104">
        <v>0.22441306</v>
      </c>
      <c r="K1193" t="s">
        <v>396</v>
      </c>
      <c r="L1193" t="s">
        <v>2194</v>
      </c>
      <c r="M1193" s="204">
        <v>2.7</v>
      </c>
      <c r="N1193" s="204"/>
    </row>
    <row r="1194" spans="1:14">
      <c r="A1194" t="s">
        <v>2209</v>
      </c>
      <c r="B1194" t="s">
        <v>637</v>
      </c>
      <c r="C1194" t="s">
        <v>637</v>
      </c>
      <c r="D1194" t="s">
        <v>666</v>
      </c>
      <c r="E1194" t="s">
        <v>112</v>
      </c>
      <c r="F1194" t="s">
        <v>147</v>
      </c>
      <c r="G1194" t="s">
        <v>417</v>
      </c>
      <c r="H1194" t="s">
        <v>292</v>
      </c>
      <c r="I1194" t="s">
        <v>335</v>
      </c>
      <c r="J1194" s="104">
        <v>0.26662690999999999</v>
      </c>
      <c r="K1194" t="s">
        <v>396</v>
      </c>
      <c r="L1194" t="s">
        <v>2194</v>
      </c>
      <c r="M1194" s="204">
        <v>2.7</v>
      </c>
      <c r="N1194" s="204"/>
    </row>
    <row r="1195" spans="1:14">
      <c r="A1195" t="s">
        <v>2209</v>
      </c>
      <c r="B1195" t="s">
        <v>637</v>
      </c>
      <c r="C1195" t="s">
        <v>637</v>
      </c>
      <c r="D1195" t="s">
        <v>666</v>
      </c>
      <c r="E1195" t="s">
        <v>112</v>
      </c>
      <c r="F1195" t="s">
        <v>150</v>
      </c>
      <c r="G1195" t="s">
        <v>417</v>
      </c>
      <c r="H1195" t="s">
        <v>292</v>
      </c>
      <c r="I1195" t="s">
        <v>335</v>
      </c>
      <c r="J1195" s="104">
        <v>0.25846907000000002</v>
      </c>
      <c r="K1195" t="s">
        <v>396</v>
      </c>
      <c r="L1195" t="s">
        <v>2194</v>
      </c>
      <c r="M1195" s="204">
        <v>2.7</v>
      </c>
      <c r="N1195" s="204"/>
    </row>
    <row r="1196" spans="1:14">
      <c r="A1196" t="s">
        <v>2209</v>
      </c>
      <c r="B1196" t="s">
        <v>637</v>
      </c>
      <c r="C1196" t="s">
        <v>637</v>
      </c>
      <c r="D1196" t="s">
        <v>666</v>
      </c>
      <c r="E1196" t="s">
        <v>112</v>
      </c>
      <c r="F1196" t="s">
        <v>313</v>
      </c>
      <c r="G1196" t="s">
        <v>417</v>
      </c>
      <c r="H1196" t="s">
        <v>292</v>
      </c>
      <c r="I1196" t="s">
        <v>335</v>
      </c>
      <c r="J1196" s="104">
        <v>6.6651615399999997</v>
      </c>
      <c r="K1196" t="s">
        <v>396</v>
      </c>
      <c r="L1196" t="s">
        <v>2194</v>
      </c>
      <c r="M1196" s="204">
        <v>2.7</v>
      </c>
      <c r="N1196" s="204"/>
    </row>
    <row r="1197" spans="1:14">
      <c r="A1197" t="s">
        <v>2209</v>
      </c>
      <c r="B1197" t="s">
        <v>637</v>
      </c>
      <c r="C1197" t="s">
        <v>637</v>
      </c>
      <c r="D1197" t="s">
        <v>667</v>
      </c>
      <c r="E1197" t="s">
        <v>112</v>
      </c>
      <c r="F1197" t="s">
        <v>311</v>
      </c>
      <c r="G1197" t="s">
        <v>417</v>
      </c>
      <c r="H1197" t="s">
        <v>292</v>
      </c>
      <c r="I1197" t="s">
        <v>335</v>
      </c>
      <c r="J1197" s="104">
        <v>5.9156525000000002</v>
      </c>
      <c r="K1197" t="s">
        <v>396</v>
      </c>
      <c r="L1197" t="s">
        <v>2194</v>
      </c>
      <c r="M1197" s="204">
        <v>2.7</v>
      </c>
      <c r="N1197" s="204"/>
    </row>
    <row r="1198" spans="1:14">
      <c r="A1198" t="s">
        <v>2209</v>
      </c>
      <c r="B1198" t="s">
        <v>637</v>
      </c>
      <c r="C1198" t="s">
        <v>637</v>
      </c>
      <c r="D1198" t="s">
        <v>667</v>
      </c>
      <c r="E1198" t="s">
        <v>112</v>
      </c>
      <c r="F1198" t="s">
        <v>144</v>
      </c>
      <c r="G1198" t="s">
        <v>417</v>
      </c>
      <c r="H1198" t="s">
        <v>292</v>
      </c>
      <c r="I1198" t="s">
        <v>335</v>
      </c>
      <c r="J1198" s="104">
        <v>0.22441306</v>
      </c>
      <c r="K1198" t="s">
        <v>396</v>
      </c>
      <c r="L1198" t="s">
        <v>2194</v>
      </c>
      <c r="M1198" s="204">
        <v>2.7</v>
      </c>
      <c r="N1198" s="204"/>
    </row>
    <row r="1199" spans="1:14">
      <c r="A1199" t="s">
        <v>2209</v>
      </c>
      <c r="B1199" t="s">
        <v>637</v>
      </c>
      <c r="C1199" t="s">
        <v>637</v>
      </c>
      <c r="D1199" t="s">
        <v>667</v>
      </c>
      <c r="E1199" t="s">
        <v>112</v>
      </c>
      <c r="F1199" t="s">
        <v>147</v>
      </c>
      <c r="G1199" t="s">
        <v>417</v>
      </c>
      <c r="H1199" t="s">
        <v>292</v>
      </c>
      <c r="I1199" t="s">
        <v>335</v>
      </c>
      <c r="J1199" s="104">
        <v>0.26662690999999999</v>
      </c>
      <c r="K1199" t="s">
        <v>396</v>
      </c>
      <c r="L1199" t="s">
        <v>2194</v>
      </c>
      <c r="M1199" s="204">
        <v>2.7</v>
      </c>
      <c r="N1199" s="204"/>
    </row>
    <row r="1200" spans="1:14">
      <c r="A1200" t="s">
        <v>2209</v>
      </c>
      <c r="B1200" t="s">
        <v>637</v>
      </c>
      <c r="C1200" t="s">
        <v>637</v>
      </c>
      <c r="D1200" t="s">
        <v>667</v>
      </c>
      <c r="E1200" t="s">
        <v>112</v>
      </c>
      <c r="F1200" t="s">
        <v>150</v>
      </c>
      <c r="G1200" t="s">
        <v>417</v>
      </c>
      <c r="H1200" t="s">
        <v>292</v>
      </c>
      <c r="I1200" t="s">
        <v>335</v>
      </c>
      <c r="J1200" s="104">
        <v>0.25846907000000002</v>
      </c>
      <c r="K1200" t="s">
        <v>396</v>
      </c>
      <c r="L1200" t="s">
        <v>2194</v>
      </c>
      <c r="M1200" s="204">
        <v>2.7</v>
      </c>
      <c r="N1200" s="204"/>
    </row>
    <row r="1201" spans="1:14">
      <c r="A1201" t="s">
        <v>2209</v>
      </c>
      <c r="B1201" t="s">
        <v>637</v>
      </c>
      <c r="C1201" t="s">
        <v>637</v>
      </c>
      <c r="D1201" t="s">
        <v>667</v>
      </c>
      <c r="E1201" t="s">
        <v>112</v>
      </c>
      <c r="F1201" t="s">
        <v>313</v>
      </c>
      <c r="G1201" t="s">
        <v>417</v>
      </c>
      <c r="H1201" t="s">
        <v>292</v>
      </c>
      <c r="I1201" t="s">
        <v>335</v>
      </c>
      <c r="J1201" s="104">
        <v>6.6651615399999997</v>
      </c>
      <c r="K1201" t="s">
        <v>396</v>
      </c>
      <c r="L1201" t="s">
        <v>2194</v>
      </c>
      <c r="M1201" s="204">
        <v>2.7</v>
      </c>
      <c r="N1201" s="204"/>
    </row>
    <row r="1202" spans="1:14">
      <c r="A1202" t="s">
        <v>2209</v>
      </c>
      <c r="B1202" t="s">
        <v>637</v>
      </c>
      <c r="C1202" t="s">
        <v>637</v>
      </c>
      <c r="D1202" t="s">
        <v>668</v>
      </c>
      <c r="E1202" t="s">
        <v>112</v>
      </c>
      <c r="F1202" t="s">
        <v>311</v>
      </c>
      <c r="G1202" t="s">
        <v>417</v>
      </c>
      <c r="H1202" t="s">
        <v>292</v>
      </c>
      <c r="I1202" t="s">
        <v>335</v>
      </c>
      <c r="J1202" s="104">
        <v>7.7428053999999999</v>
      </c>
      <c r="K1202" t="s">
        <v>396</v>
      </c>
      <c r="L1202" t="s">
        <v>2194</v>
      </c>
      <c r="M1202" s="204">
        <v>2.7</v>
      </c>
      <c r="N1202" s="204"/>
    </row>
    <row r="1203" spans="1:14">
      <c r="A1203" t="s">
        <v>2209</v>
      </c>
      <c r="B1203" t="s">
        <v>637</v>
      </c>
      <c r="C1203" t="s">
        <v>637</v>
      </c>
      <c r="D1203" t="s">
        <v>668</v>
      </c>
      <c r="E1203" t="s">
        <v>112</v>
      </c>
      <c r="F1203" t="s">
        <v>144</v>
      </c>
      <c r="G1203" t="s">
        <v>417</v>
      </c>
      <c r="H1203" t="s">
        <v>292</v>
      </c>
      <c r="I1203" t="s">
        <v>335</v>
      </c>
      <c r="J1203" s="104">
        <v>0.36981963000000001</v>
      </c>
      <c r="K1203" t="s">
        <v>396</v>
      </c>
      <c r="L1203" t="s">
        <v>2194</v>
      </c>
      <c r="M1203" s="204">
        <v>2.7</v>
      </c>
      <c r="N1203" s="204"/>
    </row>
    <row r="1204" spans="1:14">
      <c r="A1204" t="s">
        <v>2209</v>
      </c>
      <c r="B1204" t="s">
        <v>637</v>
      </c>
      <c r="C1204" t="s">
        <v>637</v>
      </c>
      <c r="D1204" t="s">
        <v>668</v>
      </c>
      <c r="E1204" t="s">
        <v>112</v>
      </c>
      <c r="F1204" t="s">
        <v>147</v>
      </c>
      <c r="G1204" t="s">
        <v>417</v>
      </c>
      <c r="H1204" t="s">
        <v>292</v>
      </c>
      <c r="I1204" t="s">
        <v>335</v>
      </c>
      <c r="J1204" s="104">
        <v>0.26662690999999999</v>
      </c>
      <c r="K1204" t="s">
        <v>396</v>
      </c>
      <c r="L1204" t="s">
        <v>2194</v>
      </c>
      <c r="M1204" s="204">
        <v>2.7</v>
      </c>
      <c r="N1204" s="204"/>
    </row>
    <row r="1205" spans="1:14">
      <c r="A1205" t="s">
        <v>2209</v>
      </c>
      <c r="B1205" t="s">
        <v>637</v>
      </c>
      <c r="C1205" t="s">
        <v>637</v>
      </c>
      <c r="D1205" t="s">
        <v>668</v>
      </c>
      <c r="E1205" t="s">
        <v>112</v>
      </c>
      <c r="F1205" t="s">
        <v>150</v>
      </c>
      <c r="G1205" t="s">
        <v>417</v>
      </c>
      <c r="H1205" t="s">
        <v>292</v>
      </c>
      <c r="I1205" t="s">
        <v>335</v>
      </c>
      <c r="J1205" s="104">
        <v>0.26520212999999998</v>
      </c>
      <c r="K1205" t="s">
        <v>396</v>
      </c>
      <c r="L1205" t="s">
        <v>2194</v>
      </c>
      <c r="M1205" s="204">
        <v>2.7</v>
      </c>
      <c r="N1205" s="204"/>
    </row>
    <row r="1206" spans="1:14">
      <c r="A1206" t="s">
        <v>2209</v>
      </c>
      <c r="B1206" t="s">
        <v>637</v>
      </c>
      <c r="C1206" t="s">
        <v>637</v>
      </c>
      <c r="D1206" t="s">
        <v>668</v>
      </c>
      <c r="E1206" t="s">
        <v>112</v>
      </c>
      <c r="F1206" t="s">
        <v>313</v>
      </c>
      <c r="G1206" t="s">
        <v>417</v>
      </c>
      <c r="H1206" t="s">
        <v>292</v>
      </c>
      <c r="I1206" t="s">
        <v>335</v>
      </c>
      <c r="J1206" s="104">
        <v>8.6444540700000001</v>
      </c>
      <c r="K1206" t="s">
        <v>396</v>
      </c>
      <c r="L1206" t="s">
        <v>2194</v>
      </c>
      <c r="M1206" s="204">
        <v>2.7</v>
      </c>
      <c r="N1206" s="204"/>
    </row>
    <row r="1207" spans="1:14">
      <c r="A1207" t="s">
        <v>2209</v>
      </c>
      <c r="B1207" t="s">
        <v>637</v>
      </c>
      <c r="C1207" t="s">
        <v>637</v>
      </c>
      <c r="D1207" t="s">
        <v>669</v>
      </c>
      <c r="E1207" t="s">
        <v>112</v>
      </c>
      <c r="F1207" t="s">
        <v>311</v>
      </c>
      <c r="G1207" t="s">
        <v>417</v>
      </c>
      <c r="H1207" t="s">
        <v>292</v>
      </c>
      <c r="I1207" t="s">
        <v>335</v>
      </c>
      <c r="J1207" s="104">
        <v>5.9156525000000002</v>
      </c>
      <c r="K1207" t="s">
        <v>396</v>
      </c>
      <c r="L1207" t="s">
        <v>2194</v>
      </c>
      <c r="M1207" s="204">
        <v>2.7</v>
      </c>
      <c r="N1207" s="204"/>
    </row>
    <row r="1208" spans="1:14">
      <c r="A1208" t="s">
        <v>2209</v>
      </c>
      <c r="B1208" t="s">
        <v>637</v>
      </c>
      <c r="C1208" t="s">
        <v>637</v>
      </c>
      <c r="D1208" t="s">
        <v>669</v>
      </c>
      <c r="E1208" t="s">
        <v>112</v>
      </c>
      <c r="F1208" t="s">
        <v>144</v>
      </c>
      <c r="G1208" t="s">
        <v>417</v>
      </c>
      <c r="H1208" t="s">
        <v>292</v>
      </c>
      <c r="I1208" t="s">
        <v>335</v>
      </c>
      <c r="J1208" s="104">
        <v>0.22441306</v>
      </c>
      <c r="K1208" t="s">
        <v>396</v>
      </c>
      <c r="L1208" t="s">
        <v>2194</v>
      </c>
      <c r="M1208" s="204">
        <v>2.7</v>
      </c>
      <c r="N1208" s="204"/>
    </row>
    <row r="1209" spans="1:14">
      <c r="A1209" t="s">
        <v>2209</v>
      </c>
      <c r="B1209" t="s">
        <v>637</v>
      </c>
      <c r="C1209" t="s">
        <v>637</v>
      </c>
      <c r="D1209" t="s">
        <v>669</v>
      </c>
      <c r="E1209" t="s">
        <v>112</v>
      </c>
      <c r="F1209" t="s">
        <v>147</v>
      </c>
      <c r="G1209" t="s">
        <v>417</v>
      </c>
      <c r="H1209" t="s">
        <v>292</v>
      </c>
      <c r="I1209" t="s">
        <v>335</v>
      </c>
      <c r="J1209" s="104">
        <v>0.26662690999999999</v>
      </c>
      <c r="K1209" t="s">
        <v>396</v>
      </c>
      <c r="L1209" t="s">
        <v>2194</v>
      </c>
      <c r="M1209" s="204">
        <v>2.7</v>
      </c>
      <c r="N1209" s="204"/>
    </row>
    <row r="1210" spans="1:14">
      <c r="A1210" t="s">
        <v>2209</v>
      </c>
      <c r="B1210" t="s">
        <v>637</v>
      </c>
      <c r="C1210" t="s">
        <v>637</v>
      </c>
      <c r="D1210" t="s">
        <v>669</v>
      </c>
      <c r="E1210" t="s">
        <v>112</v>
      </c>
      <c r="F1210" t="s">
        <v>150</v>
      </c>
      <c r="G1210" t="s">
        <v>417</v>
      </c>
      <c r="H1210" t="s">
        <v>292</v>
      </c>
      <c r="I1210" t="s">
        <v>335</v>
      </c>
      <c r="J1210" s="104">
        <v>0.25846907000000002</v>
      </c>
      <c r="K1210" t="s">
        <v>396</v>
      </c>
      <c r="L1210" t="s">
        <v>2194</v>
      </c>
      <c r="M1210" s="204">
        <v>2.7</v>
      </c>
      <c r="N1210" s="204"/>
    </row>
    <row r="1211" spans="1:14">
      <c r="A1211" t="s">
        <v>2209</v>
      </c>
      <c r="B1211" t="s">
        <v>637</v>
      </c>
      <c r="C1211" t="s">
        <v>637</v>
      </c>
      <c r="D1211" t="s">
        <v>669</v>
      </c>
      <c r="E1211" t="s">
        <v>112</v>
      </c>
      <c r="F1211" t="s">
        <v>313</v>
      </c>
      <c r="G1211" t="s">
        <v>417</v>
      </c>
      <c r="H1211" t="s">
        <v>292</v>
      </c>
      <c r="I1211" t="s">
        <v>335</v>
      </c>
      <c r="J1211" s="104">
        <v>6.6651615399999997</v>
      </c>
      <c r="K1211" t="s">
        <v>396</v>
      </c>
      <c r="L1211" t="s">
        <v>2194</v>
      </c>
      <c r="M1211" s="204">
        <v>2.7</v>
      </c>
      <c r="N1211" s="204"/>
    </row>
    <row r="1212" spans="1:14">
      <c r="A1212" t="s">
        <v>2209</v>
      </c>
      <c r="B1212" t="s">
        <v>637</v>
      </c>
      <c r="C1212" t="s">
        <v>637</v>
      </c>
      <c r="D1212" t="s">
        <v>670</v>
      </c>
      <c r="E1212" t="s">
        <v>112</v>
      </c>
      <c r="F1212" t="s">
        <v>311</v>
      </c>
      <c r="G1212" t="s">
        <v>417</v>
      </c>
      <c r="H1212" t="s">
        <v>292</v>
      </c>
      <c r="I1212" t="s">
        <v>335</v>
      </c>
      <c r="J1212" s="104">
        <v>5.3279116999999996</v>
      </c>
      <c r="K1212" t="s">
        <v>396</v>
      </c>
      <c r="L1212" t="s">
        <v>2194</v>
      </c>
      <c r="M1212" s="204">
        <v>2.7</v>
      </c>
      <c r="N1212" s="204"/>
    </row>
    <row r="1213" spans="1:14">
      <c r="A1213" t="s">
        <v>2209</v>
      </c>
      <c r="B1213" t="s">
        <v>637</v>
      </c>
      <c r="C1213" t="s">
        <v>637</v>
      </c>
      <c r="D1213" t="s">
        <v>670</v>
      </c>
      <c r="E1213" t="s">
        <v>112</v>
      </c>
      <c r="F1213" t="s">
        <v>144</v>
      </c>
      <c r="G1213" t="s">
        <v>417</v>
      </c>
      <c r="H1213" t="s">
        <v>292</v>
      </c>
      <c r="I1213" t="s">
        <v>335</v>
      </c>
      <c r="J1213" s="104">
        <v>0.36960883</v>
      </c>
      <c r="K1213" t="s">
        <v>396</v>
      </c>
      <c r="L1213" t="s">
        <v>2194</v>
      </c>
      <c r="M1213" s="204">
        <v>2.7</v>
      </c>
      <c r="N1213" s="204"/>
    </row>
    <row r="1214" spans="1:14">
      <c r="A1214" t="s">
        <v>2209</v>
      </c>
      <c r="B1214" t="s">
        <v>637</v>
      </c>
      <c r="C1214" t="s">
        <v>637</v>
      </c>
      <c r="D1214" t="s">
        <v>670</v>
      </c>
      <c r="E1214" t="s">
        <v>112</v>
      </c>
      <c r="F1214" t="s">
        <v>147</v>
      </c>
      <c r="G1214" t="s">
        <v>417</v>
      </c>
      <c r="H1214" t="s">
        <v>292</v>
      </c>
      <c r="I1214" t="s">
        <v>335</v>
      </c>
      <c r="J1214" s="104">
        <v>0.26662690999999999</v>
      </c>
      <c r="K1214" t="s">
        <v>396</v>
      </c>
      <c r="L1214" t="s">
        <v>2194</v>
      </c>
      <c r="M1214" s="204">
        <v>2.7</v>
      </c>
      <c r="N1214" s="204"/>
    </row>
    <row r="1215" spans="1:14">
      <c r="A1215" t="s">
        <v>2209</v>
      </c>
      <c r="B1215" t="s">
        <v>637</v>
      </c>
      <c r="C1215" t="s">
        <v>637</v>
      </c>
      <c r="D1215" t="s">
        <v>670</v>
      </c>
      <c r="E1215" t="s">
        <v>112</v>
      </c>
      <c r="F1215" t="s">
        <v>150</v>
      </c>
      <c r="G1215" t="s">
        <v>417</v>
      </c>
      <c r="H1215" t="s">
        <v>292</v>
      </c>
      <c r="I1215" t="s">
        <v>335</v>
      </c>
      <c r="J1215" s="104">
        <v>0.26516522999999997</v>
      </c>
      <c r="K1215" t="s">
        <v>396</v>
      </c>
      <c r="L1215" t="s">
        <v>2194</v>
      </c>
      <c r="M1215" s="204">
        <v>2.7</v>
      </c>
      <c r="N1215" s="204"/>
    </row>
    <row r="1216" spans="1:14">
      <c r="A1216" t="s">
        <v>2209</v>
      </c>
      <c r="B1216" t="s">
        <v>637</v>
      </c>
      <c r="C1216" t="s">
        <v>637</v>
      </c>
      <c r="D1216" t="s">
        <v>670</v>
      </c>
      <c r="E1216" t="s">
        <v>112</v>
      </c>
      <c r="F1216" t="s">
        <v>313</v>
      </c>
      <c r="G1216" t="s">
        <v>417</v>
      </c>
      <c r="H1216" t="s">
        <v>292</v>
      </c>
      <c r="I1216" t="s">
        <v>335</v>
      </c>
      <c r="J1216" s="104">
        <v>6.2293126699999997</v>
      </c>
      <c r="K1216" t="s">
        <v>396</v>
      </c>
      <c r="L1216" t="s">
        <v>2194</v>
      </c>
      <c r="M1216" s="204">
        <v>2.7</v>
      </c>
      <c r="N1216" s="204"/>
    </row>
    <row r="1217" spans="1:14">
      <c r="A1217" t="s">
        <v>2209</v>
      </c>
      <c r="B1217" t="s">
        <v>637</v>
      </c>
      <c r="C1217" t="s">
        <v>637</v>
      </c>
      <c r="D1217" t="s">
        <v>671</v>
      </c>
      <c r="E1217" t="s">
        <v>112</v>
      </c>
      <c r="F1217" t="s">
        <v>311</v>
      </c>
      <c r="G1217" t="s">
        <v>417</v>
      </c>
      <c r="H1217" t="s">
        <v>292</v>
      </c>
      <c r="I1217" t="s">
        <v>335</v>
      </c>
      <c r="J1217" s="104">
        <v>5.1977921</v>
      </c>
      <c r="K1217" t="s">
        <v>396</v>
      </c>
      <c r="L1217" t="s">
        <v>2194</v>
      </c>
      <c r="M1217" s="204">
        <v>2.7</v>
      </c>
      <c r="N1217" s="204"/>
    </row>
    <row r="1218" spans="1:14">
      <c r="A1218" t="s">
        <v>2209</v>
      </c>
      <c r="B1218" t="s">
        <v>637</v>
      </c>
      <c r="C1218" t="s">
        <v>637</v>
      </c>
      <c r="D1218" t="s">
        <v>671</v>
      </c>
      <c r="E1218" t="s">
        <v>112</v>
      </c>
      <c r="F1218" t="s">
        <v>144</v>
      </c>
      <c r="G1218" t="s">
        <v>417</v>
      </c>
      <c r="H1218" t="s">
        <v>292</v>
      </c>
      <c r="I1218" t="s">
        <v>335</v>
      </c>
      <c r="J1218" s="104">
        <v>0.22441306</v>
      </c>
      <c r="K1218" t="s">
        <v>396</v>
      </c>
      <c r="L1218" t="s">
        <v>2194</v>
      </c>
      <c r="M1218" s="204">
        <v>2.7</v>
      </c>
      <c r="N1218" s="204"/>
    </row>
    <row r="1219" spans="1:14">
      <c r="A1219" t="s">
        <v>2209</v>
      </c>
      <c r="B1219" t="s">
        <v>637</v>
      </c>
      <c r="C1219" t="s">
        <v>637</v>
      </c>
      <c r="D1219" t="s">
        <v>671</v>
      </c>
      <c r="E1219" t="s">
        <v>112</v>
      </c>
      <c r="F1219" t="s">
        <v>147</v>
      </c>
      <c r="G1219" t="s">
        <v>417</v>
      </c>
      <c r="H1219" t="s">
        <v>292</v>
      </c>
      <c r="I1219" t="s">
        <v>335</v>
      </c>
      <c r="J1219" s="104">
        <v>0.26662690999999999</v>
      </c>
      <c r="K1219" t="s">
        <v>396</v>
      </c>
      <c r="L1219" t="s">
        <v>2194</v>
      </c>
      <c r="M1219" s="204">
        <v>2.7</v>
      </c>
      <c r="N1219" s="204"/>
    </row>
    <row r="1220" spans="1:14">
      <c r="A1220" t="s">
        <v>2209</v>
      </c>
      <c r="B1220" t="s">
        <v>637</v>
      </c>
      <c r="C1220" t="s">
        <v>637</v>
      </c>
      <c r="D1220" t="s">
        <v>671</v>
      </c>
      <c r="E1220" t="s">
        <v>112</v>
      </c>
      <c r="F1220" t="s">
        <v>150</v>
      </c>
      <c r="G1220" t="s">
        <v>417</v>
      </c>
      <c r="H1220" t="s">
        <v>292</v>
      </c>
      <c r="I1220" t="s">
        <v>335</v>
      </c>
      <c r="J1220" s="104">
        <v>0.25846907000000002</v>
      </c>
      <c r="K1220" t="s">
        <v>396</v>
      </c>
      <c r="L1220" t="s">
        <v>2194</v>
      </c>
      <c r="M1220" s="204">
        <v>2.7</v>
      </c>
      <c r="N1220" s="204"/>
    </row>
    <row r="1221" spans="1:14">
      <c r="A1221" t="s">
        <v>2209</v>
      </c>
      <c r="B1221" t="s">
        <v>637</v>
      </c>
      <c r="C1221" t="s">
        <v>637</v>
      </c>
      <c r="D1221" t="s">
        <v>671</v>
      </c>
      <c r="E1221" t="s">
        <v>112</v>
      </c>
      <c r="F1221" t="s">
        <v>313</v>
      </c>
      <c r="G1221" t="s">
        <v>417</v>
      </c>
      <c r="H1221" t="s">
        <v>292</v>
      </c>
      <c r="I1221" t="s">
        <v>335</v>
      </c>
      <c r="J1221" s="104">
        <v>5.9473011400000004</v>
      </c>
      <c r="K1221" t="s">
        <v>396</v>
      </c>
      <c r="L1221" t="s">
        <v>2194</v>
      </c>
      <c r="M1221" s="204">
        <v>2.7</v>
      </c>
      <c r="N1221" s="204"/>
    </row>
    <row r="1222" spans="1:14">
      <c r="A1222" t="s">
        <v>2209</v>
      </c>
      <c r="B1222" t="s">
        <v>637</v>
      </c>
      <c r="C1222" t="s">
        <v>637</v>
      </c>
      <c r="D1222" t="s">
        <v>672</v>
      </c>
      <c r="E1222" t="s">
        <v>112</v>
      </c>
      <c r="F1222" t="s">
        <v>311</v>
      </c>
      <c r="G1222" t="s">
        <v>417</v>
      </c>
      <c r="H1222" t="s">
        <v>292</v>
      </c>
      <c r="I1222" t="s">
        <v>335</v>
      </c>
      <c r="J1222" s="104">
        <v>4.7126102999999997</v>
      </c>
      <c r="K1222" t="s">
        <v>396</v>
      </c>
      <c r="L1222" t="s">
        <v>2194</v>
      </c>
      <c r="M1222" s="204">
        <v>2.7</v>
      </c>
      <c r="N1222" s="204"/>
    </row>
    <row r="1223" spans="1:14">
      <c r="A1223" t="s">
        <v>2209</v>
      </c>
      <c r="B1223" t="s">
        <v>637</v>
      </c>
      <c r="C1223" t="s">
        <v>637</v>
      </c>
      <c r="D1223" t="s">
        <v>672</v>
      </c>
      <c r="E1223" t="s">
        <v>112</v>
      </c>
      <c r="F1223" t="s">
        <v>144</v>
      </c>
      <c r="G1223" t="s">
        <v>417</v>
      </c>
      <c r="H1223" t="s">
        <v>292</v>
      </c>
      <c r="I1223" t="s">
        <v>335</v>
      </c>
      <c r="J1223" s="104">
        <v>0.22452742000000001</v>
      </c>
      <c r="K1223" t="s">
        <v>396</v>
      </c>
      <c r="L1223" t="s">
        <v>2194</v>
      </c>
      <c r="M1223" s="204">
        <v>2.7</v>
      </c>
      <c r="N1223" s="204"/>
    </row>
    <row r="1224" spans="1:14">
      <c r="A1224" t="s">
        <v>2209</v>
      </c>
      <c r="B1224" t="s">
        <v>637</v>
      </c>
      <c r="C1224" t="s">
        <v>637</v>
      </c>
      <c r="D1224" t="s">
        <v>672</v>
      </c>
      <c r="E1224" t="s">
        <v>112</v>
      </c>
      <c r="F1224" t="s">
        <v>147</v>
      </c>
      <c r="G1224" t="s">
        <v>417</v>
      </c>
      <c r="H1224" t="s">
        <v>292</v>
      </c>
      <c r="I1224" t="s">
        <v>335</v>
      </c>
      <c r="J1224" s="104">
        <v>0.26662690999999999</v>
      </c>
      <c r="K1224" t="s">
        <v>396</v>
      </c>
      <c r="L1224" t="s">
        <v>2194</v>
      </c>
      <c r="M1224" s="204">
        <v>2.7</v>
      </c>
      <c r="N1224" s="204"/>
    </row>
    <row r="1225" spans="1:14">
      <c r="A1225" t="s">
        <v>2209</v>
      </c>
      <c r="B1225" t="s">
        <v>637</v>
      </c>
      <c r="C1225" t="s">
        <v>637</v>
      </c>
      <c r="D1225" t="s">
        <v>672</v>
      </c>
      <c r="E1225" t="s">
        <v>112</v>
      </c>
      <c r="F1225" t="s">
        <v>150</v>
      </c>
      <c r="G1225" t="s">
        <v>417</v>
      </c>
      <c r="H1225" t="s">
        <v>292</v>
      </c>
      <c r="I1225" t="s">
        <v>335</v>
      </c>
      <c r="J1225" s="104">
        <v>0.25844052000000001</v>
      </c>
      <c r="K1225" t="s">
        <v>396</v>
      </c>
      <c r="L1225" t="s">
        <v>2194</v>
      </c>
      <c r="M1225" s="204">
        <v>2.7</v>
      </c>
      <c r="N1225" s="204"/>
    </row>
    <row r="1226" spans="1:14">
      <c r="A1226" t="s">
        <v>2209</v>
      </c>
      <c r="B1226" t="s">
        <v>637</v>
      </c>
      <c r="C1226" t="s">
        <v>637</v>
      </c>
      <c r="D1226" t="s">
        <v>672</v>
      </c>
      <c r="E1226" t="s">
        <v>112</v>
      </c>
      <c r="F1226" t="s">
        <v>313</v>
      </c>
      <c r="G1226" t="s">
        <v>417</v>
      </c>
      <c r="H1226" t="s">
        <v>292</v>
      </c>
      <c r="I1226" t="s">
        <v>335</v>
      </c>
      <c r="J1226" s="104">
        <v>5.46220515</v>
      </c>
      <c r="K1226" t="s">
        <v>396</v>
      </c>
      <c r="L1226" t="s">
        <v>2194</v>
      </c>
      <c r="M1226" s="204">
        <v>2.7</v>
      </c>
      <c r="N1226" s="204"/>
    </row>
    <row r="1227" spans="1:14">
      <c r="A1227" t="s">
        <v>2209</v>
      </c>
      <c r="B1227" t="s">
        <v>637</v>
      </c>
      <c r="C1227" t="s">
        <v>637</v>
      </c>
      <c r="D1227" t="s">
        <v>673</v>
      </c>
      <c r="E1227" t="s">
        <v>112</v>
      </c>
      <c r="F1227" t="s">
        <v>311</v>
      </c>
      <c r="G1227" t="s">
        <v>417</v>
      </c>
      <c r="H1227" t="s">
        <v>292</v>
      </c>
      <c r="I1227" t="s">
        <v>335</v>
      </c>
      <c r="J1227" s="104">
        <v>5.9156525000000002</v>
      </c>
      <c r="K1227" t="s">
        <v>396</v>
      </c>
      <c r="L1227" t="s">
        <v>2194</v>
      </c>
      <c r="M1227" s="204">
        <v>2.7</v>
      </c>
      <c r="N1227" s="204"/>
    </row>
    <row r="1228" spans="1:14">
      <c r="A1228" t="s">
        <v>2209</v>
      </c>
      <c r="B1228" t="s">
        <v>637</v>
      </c>
      <c r="C1228" t="s">
        <v>637</v>
      </c>
      <c r="D1228" t="s">
        <v>673</v>
      </c>
      <c r="E1228" t="s">
        <v>112</v>
      </c>
      <c r="F1228" t="s">
        <v>144</v>
      </c>
      <c r="G1228" t="s">
        <v>417</v>
      </c>
      <c r="H1228" t="s">
        <v>292</v>
      </c>
      <c r="I1228" t="s">
        <v>335</v>
      </c>
      <c r="J1228" s="104">
        <v>0.22441306</v>
      </c>
      <c r="K1228" t="s">
        <v>396</v>
      </c>
      <c r="L1228" t="s">
        <v>2194</v>
      </c>
      <c r="M1228" s="204">
        <v>2.7</v>
      </c>
      <c r="N1228" s="204"/>
    </row>
    <row r="1229" spans="1:14">
      <c r="A1229" t="s">
        <v>2209</v>
      </c>
      <c r="B1229" t="s">
        <v>637</v>
      </c>
      <c r="C1229" t="s">
        <v>637</v>
      </c>
      <c r="D1229" t="s">
        <v>673</v>
      </c>
      <c r="E1229" t="s">
        <v>112</v>
      </c>
      <c r="F1229" t="s">
        <v>147</v>
      </c>
      <c r="G1229" t="s">
        <v>417</v>
      </c>
      <c r="H1229" t="s">
        <v>292</v>
      </c>
      <c r="I1229" t="s">
        <v>335</v>
      </c>
      <c r="J1229" s="104">
        <v>0.26662690999999999</v>
      </c>
      <c r="K1229" t="s">
        <v>396</v>
      </c>
      <c r="L1229" t="s">
        <v>2194</v>
      </c>
      <c r="M1229" s="204">
        <v>2.7</v>
      </c>
      <c r="N1229" s="204"/>
    </row>
    <row r="1230" spans="1:14">
      <c r="A1230" t="s">
        <v>2209</v>
      </c>
      <c r="B1230" t="s">
        <v>637</v>
      </c>
      <c r="C1230" t="s">
        <v>637</v>
      </c>
      <c r="D1230" t="s">
        <v>673</v>
      </c>
      <c r="E1230" t="s">
        <v>112</v>
      </c>
      <c r="F1230" t="s">
        <v>150</v>
      </c>
      <c r="G1230" t="s">
        <v>417</v>
      </c>
      <c r="H1230" t="s">
        <v>292</v>
      </c>
      <c r="I1230" t="s">
        <v>335</v>
      </c>
      <c r="J1230" s="104">
        <v>0.25846907000000002</v>
      </c>
      <c r="K1230" t="s">
        <v>396</v>
      </c>
      <c r="L1230" t="s">
        <v>2194</v>
      </c>
      <c r="M1230" s="204">
        <v>2.7</v>
      </c>
      <c r="N1230" s="204"/>
    </row>
    <row r="1231" spans="1:14">
      <c r="A1231" t="s">
        <v>2209</v>
      </c>
      <c r="B1231" t="s">
        <v>637</v>
      </c>
      <c r="C1231" t="s">
        <v>637</v>
      </c>
      <c r="D1231" t="s">
        <v>673</v>
      </c>
      <c r="E1231" t="s">
        <v>112</v>
      </c>
      <c r="F1231" t="s">
        <v>313</v>
      </c>
      <c r="G1231" t="s">
        <v>417</v>
      </c>
      <c r="H1231" t="s">
        <v>292</v>
      </c>
      <c r="I1231" t="s">
        <v>335</v>
      </c>
      <c r="J1231" s="104">
        <v>6.6651615399999997</v>
      </c>
      <c r="K1231" t="s">
        <v>396</v>
      </c>
      <c r="L1231" t="s">
        <v>2194</v>
      </c>
      <c r="M1231" s="204">
        <v>2.7</v>
      </c>
      <c r="N1231" s="204"/>
    </row>
    <row r="1232" spans="1:14">
      <c r="A1232" t="s">
        <v>2209</v>
      </c>
      <c r="B1232" t="s">
        <v>637</v>
      </c>
      <c r="C1232" t="s">
        <v>637</v>
      </c>
      <c r="D1232" t="s">
        <v>674</v>
      </c>
      <c r="E1232" t="s">
        <v>112</v>
      </c>
      <c r="F1232" t="s">
        <v>311</v>
      </c>
      <c r="G1232" t="s">
        <v>417</v>
      </c>
      <c r="H1232" t="s">
        <v>292</v>
      </c>
      <c r="I1232" t="s">
        <v>335</v>
      </c>
      <c r="J1232" s="104">
        <v>5.9156525000000002</v>
      </c>
      <c r="K1232" t="s">
        <v>396</v>
      </c>
      <c r="L1232" t="s">
        <v>2194</v>
      </c>
      <c r="M1232" s="204">
        <v>2.7</v>
      </c>
      <c r="N1232" s="204"/>
    </row>
    <row r="1233" spans="1:14">
      <c r="A1233" t="s">
        <v>2209</v>
      </c>
      <c r="B1233" t="s">
        <v>637</v>
      </c>
      <c r="C1233" t="s">
        <v>637</v>
      </c>
      <c r="D1233" t="s">
        <v>674</v>
      </c>
      <c r="E1233" t="s">
        <v>112</v>
      </c>
      <c r="F1233" t="s">
        <v>144</v>
      </c>
      <c r="G1233" t="s">
        <v>417</v>
      </c>
      <c r="H1233" t="s">
        <v>292</v>
      </c>
      <c r="I1233" t="s">
        <v>335</v>
      </c>
      <c r="J1233" s="104">
        <v>0.22441306</v>
      </c>
      <c r="K1233" t="s">
        <v>396</v>
      </c>
      <c r="L1233" t="s">
        <v>2194</v>
      </c>
      <c r="M1233" s="204">
        <v>2.7</v>
      </c>
      <c r="N1233" s="204"/>
    </row>
    <row r="1234" spans="1:14">
      <c r="A1234" t="s">
        <v>2209</v>
      </c>
      <c r="B1234" t="s">
        <v>637</v>
      </c>
      <c r="C1234" t="s">
        <v>637</v>
      </c>
      <c r="D1234" t="s">
        <v>674</v>
      </c>
      <c r="E1234" t="s">
        <v>112</v>
      </c>
      <c r="F1234" t="s">
        <v>147</v>
      </c>
      <c r="G1234" t="s">
        <v>417</v>
      </c>
      <c r="H1234" t="s">
        <v>292</v>
      </c>
      <c r="I1234" t="s">
        <v>335</v>
      </c>
      <c r="J1234" s="104">
        <v>0.26662690999999999</v>
      </c>
      <c r="K1234" t="s">
        <v>396</v>
      </c>
      <c r="L1234" t="s">
        <v>2194</v>
      </c>
      <c r="M1234" s="204">
        <v>2.7</v>
      </c>
      <c r="N1234" s="204"/>
    </row>
    <row r="1235" spans="1:14">
      <c r="A1235" t="s">
        <v>2209</v>
      </c>
      <c r="B1235" t="s">
        <v>637</v>
      </c>
      <c r="C1235" t="s">
        <v>637</v>
      </c>
      <c r="D1235" t="s">
        <v>674</v>
      </c>
      <c r="E1235" t="s">
        <v>112</v>
      </c>
      <c r="F1235" t="s">
        <v>150</v>
      </c>
      <c r="G1235" t="s">
        <v>417</v>
      </c>
      <c r="H1235" t="s">
        <v>292</v>
      </c>
      <c r="I1235" t="s">
        <v>335</v>
      </c>
      <c r="J1235" s="104">
        <v>0.25846907000000002</v>
      </c>
      <c r="K1235" t="s">
        <v>396</v>
      </c>
      <c r="L1235" t="s">
        <v>2194</v>
      </c>
      <c r="M1235" s="204">
        <v>2.7</v>
      </c>
      <c r="N1235" s="204"/>
    </row>
    <row r="1236" spans="1:14">
      <c r="A1236" t="s">
        <v>2209</v>
      </c>
      <c r="B1236" t="s">
        <v>637</v>
      </c>
      <c r="C1236" t="s">
        <v>637</v>
      </c>
      <c r="D1236" t="s">
        <v>674</v>
      </c>
      <c r="E1236" t="s">
        <v>112</v>
      </c>
      <c r="F1236" t="s">
        <v>313</v>
      </c>
      <c r="G1236" t="s">
        <v>417</v>
      </c>
      <c r="H1236" t="s">
        <v>292</v>
      </c>
      <c r="I1236" t="s">
        <v>335</v>
      </c>
      <c r="J1236" s="104">
        <v>6.6651615399999997</v>
      </c>
      <c r="K1236" t="s">
        <v>396</v>
      </c>
      <c r="L1236" t="s">
        <v>2194</v>
      </c>
      <c r="M1236" s="204">
        <v>2.7</v>
      </c>
      <c r="N1236" s="204"/>
    </row>
    <row r="1237" spans="1:14">
      <c r="A1237" t="s">
        <v>2209</v>
      </c>
      <c r="B1237" t="s">
        <v>637</v>
      </c>
      <c r="C1237" t="s">
        <v>637</v>
      </c>
      <c r="D1237" t="s">
        <v>675</v>
      </c>
      <c r="E1237" t="s">
        <v>112</v>
      </c>
      <c r="F1237" t="s">
        <v>311</v>
      </c>
      <c r="G1237" t="s">
        <v>417</v>
      </c>
      <c r="H1237" t="s">
        <v>292</v>
      </c>
      <c r="I1237" t="s">
        <v>335</v>
      </c>
      <c r="J1237" s="104">
        <v>5.9156525000000002</v>
      </c>
      <c r="K1237" t="s">
        <v>396</v>
      </c>
      <c r="L1237" t="s">
        <v>2194</v>
      </c>
      <c r="M1237" s="204">
        <v>2.7</v>
      </c>
      <c r="N1237" s="204"/>
    </row>
    <row r="1238" spans="1:14">
      <c r="A1238" t="s">
        <v>2209</v>
      </c>
      <c r="B1238" t="s">
        <v>637</v>
      </c>
      <c r="C1238" t="s">
        <v>637</v>
      </c>
      <c r="D1238" t="s">
        <v>675</v>
      </c>
      <c r="E1238" t="s">
        <v>112</v>
      </c>
      <c r="F1238" t="s">
        <v>144</v>
      </c>
      <c r="G1238" t="s">
        <v>417</v>
      </c>
      <c r="H1238" t="s">
        <v>292</v>
      </c>
      <c r="I1238" t="s">
        <v>335</v>
      </c>
      <c r="J1238" s="104">
        <v>0.22441306</v>
      </c>
      <c r="K1238" t="s">
        <v>396</v>
      </c>
      <c r="L1238" t="s">
        <v>2194</v>
      </c>
      <c r="M1238" s="204">
        <v>2.7</v>
      </c>
      <c r="N1238" s="204"/>
    </row>
    <row r="1239" spans="1:14">
      <c r="A1239" t="s">
        <v>2209</v>
      </c>
      <c r="B1239" t="s">
        <v>637</v>
      </c>
      <c r="C1239" t="s">
        <v>637</v>
      </c>
      <c r="D1239" t="s">
        <v>675</v>
      </c>
      <c r="E1239" t="s">
        <v>112</v>
      </c>
      <c r="F1239" t="s">
        <v>147</v>
      </c>
      <c r="G1239" t="s">
        <v>417</v>
      </c>
      <c r="H1239" t="s">
        <v>292</v>
      </c>
      <c r="I1239" t="s">
        <v>335</v>
      </c>
      <c r="J1239" s="104">
        <v>0.26662690999999999</v>
      </c>
      <c r="K1239" t="s">
        <v>396</v>
      </c>
      <c r="L1239" t="s">
        <v>2194</v>
      </c>
      <c r="M1239" s="204">
        <v>2.7</v>
      </c>
      <c r="N1239" s="204"/>
    </row>
    <row r="1240" spans="1:14">
      <c r="A1240" t="s">
        <v>2209</v>
      </c>
      <c r="B1240" t="s">
        <v>637</v>
      </c>
      <c r="C1240" t="s">
        <v>637</v>
      </c>
      <c r="D1240" t="s">
        <v>675</v>
      </c>
      <c r="E1240" t="s">
        <v>112</v>
      </c>
      <c r="F1240" t="s">
        <v>150</v>
      </c>
      <c r="G1240" t="s">
        <v>417</v>
      </c>
      <c r="H1240" t="s">
        <v>292</v>
      </c>
      <c r="I1240" t="s">
        <v>335</v>
      </c>
      <c r="J1240" s="104">
        <v>0.25846907000000002</v>
      </c>
      <c r="K1240" t="s">
        <v>396</v>
      </c>
      <c r="L1240" t="s">
        <v>2194</v>
      </c>
      <c r="M1240" s="204">
        <v>2.7</v>
      </c>
      <c r="N1240" s="204"/>
    </row>
    <row r="1241" spans="1:14">
      <c r="A1241" t="s">
        <v>2209</v>
      </c>
      <c r="B1241" t="s">
        <v>637</v>
      </c>
      <c r="C1241" t="s">
        <v>637</v>
      </c>
      <c r="D1241" t="s">
        <v>675</v>
      </c>
      <c r="E1241" t="s">
        <v>112</v>
      </c>
      <c r="F1241" t="s">
        <v>313</v>
      </c>
      <c r="G1241" t="s">
        <v>417</v>
      </c>
      <c r="H1241" t="s">
        <v>292</v>
      </c>
      <c r="I1241" t="s">
        <v>335</v>
      </c>
      <c r="J1241" s="104">
        <v>6.6651615399999997</v>
      </c>
      <c r="K1241" t="s">
        <v>396</v>
      </c>
      <c r="L1241" t="s">
        <v>2194</v>
      </c>
      <c r="M1241" s="204">
        <v>2.7</v>
      </c>
      <c r="N1241" s="204"/>
    </row>
    <row r="1242" spans="1:14">
      <c r="A1242" t="s">
        <v>2209</v>
      </c>
      <c r="B1242" t="s">
        <v>637</v>
      </c>
      <c r="C1242" t="s">
        <v>637</v>
      </c>
      <c r="D1242" t="s">
        <v>676</v>
      </c>
      <c r="E1242" t="s">
        <v>112</v>
      </c>
      <c r="F1242" t="s">
        <v>311</v>
      </c>
      <c r="G1242" t="s">
        <v>417</v>
      </c>
      <c r="H1242" t="s">
        <v>292</v>
      </c>
      <c r="I1242" t="s">
        <v>335</v>
      </c>
      <c r="J1242" s="104">
        <v>5.3279116999999996</v>
      </c>
      <c r="K1242" t="s">
        <v>396</v>
      </c>
      <c r="L1242" t="s">
        <v>2194</v>
      </c>
      <c r="M1242" s="204">
        <v>2.7</v>
      </c>
      <c r="N1242" s="204"/>
    </row>
    <row r="1243" spans="1:14">
      <c r="A1243" t="s">
        <v>2209</v>
      </c>
      <c r="B1243" t="s">
        <v>637</v>
      </c>
      <c r="C1243" t="s">
        <v>637</v>
      </c>
      <c r="D1243" t="s">
        <v>676</v>
      </c>
      <c r="E1243" t="s">
        <v>112</v>
      </c>
      <c r="F1243" t="s">
        <v>144</v>
      </c>
      <c r="G1243" t="s">
        <v>417</v>
      </c>
      <c r="H1243" t="s">
        <v>292</v>
      </c>
      <c r="I1243" t="s">
        <v>335</v>
      </c>
      <c r="J1243" s="104">
        <v>0.36960883</v>
      </c>
      <c r="K1243" t="s">
        <v>396</v>
      </c>
      <c r="L1243" t="s">
        <v>2194</v>
      </c>
      <c r="M1243" s="204">
        <v>2.7</v>
      </c>
      <c r="N1243" s="204"/>
    </row>
    <row r="1244" spans="1:14">
      <c r="A1244" t="s">
        <v>2209</v>
      </c>
      <c r="B1244" t="s">
        <v>637</v>
      </c>
      <c r="C1244" t="s">
        <v>637</v>
      </c>
      <c r="D1244" t="s">
        <v>676</v>
      </c>
      <c r="E1244" t="s">
        <v>112</v>
      </c>
      <c r="F1244" t="s">
        <v>147</v>
      </c>
      <c r="G1244" t="s">
        <v>417</v>
      </c>
      <c r="H1244" t="s">
        <v>292</v>
      </c>
      <c r="I1244" t="s">
        <v>335</v>
      </c>
      <c r="J1244" s="104">
        <v>0.26662690999999999</v>
      </c>
      <c r="K1244" t="s">
        <v>396</v>
      </c>
      <c r="L1244" t="s">
        <v>2194</v>
      </c>
      <c r="M1244" s="204">
        <v>2.7</v>
      </c>
      <c r="N1244" s="204"/>
    </row>
    <row r="1245" spans="1:14">
      <c r="A1245" t="s">
        <v>2209</v>
      </c>
      <c r="B1245" t="s">
        <v>637</v>
      </c>
      <c r="C1245" t="s">
        <v>637</v>
      </c>
      <c r="D1245" t="s">
        <v>676</v>
      </c>
      <c r="E1245" t="s">
        <v>112</v>
      </c>
      <c r="F1245" t="s">
        <v>150</v>
      </c>
      <c r="G1245" t="s">
        <v>417</v>
      </c>
      <c r="H1245" t="s">
        <v>292</v>
      </c>
      <c r="I1245" t="s">
        <v>335</v>
      </c>
      <c r="J1245" s="104">
        <v>0.26516522999999997</v>
      </c>
      <c r="K1245" t="s">
        <v>396</v>
      </c>
      <c r="L1245" t="s">
        <v>2194</v>
      </c>
      <c r="M1245" s="204">
        <v>2.7</v>
      </c>
      <c r="N1245" s="204"/>
    </row>
    <row r="1246" spans="1:14">
      <c r="A1246" t="s">
        <v>2209</v>
      </c>
      <c r="B1246" t="s">
        <v>637</v>
      </c>
      <c r="C1246" t="s">
        <v>637</v>
      </c>
      <c r="D1246" t="s">
        <v>676</v>
      </c>
      <c r="E1246" t="s">
        <v>112</v>
      </c>
      <c r="F1246" t="s">
        <v>313</v>
      </c>
      <c r="G1246" t="s">
        <v>417</v>
      </c>
      <c r="H1246" t="s">
        <v>292</v>
      </c>
      <c r="I1246" t="s">
        <v>335</v>
      </c>
      <c r="J1246" s="104">
        <v>6.2293126699999997</v>
      </c>
      <c r="K1246" t="s">
        <v>396</v>
      </c>
      <c r="L1246" t="s">
        <v>2194</v>
      </c>
      <c r="M1246" s="204">
        <v>2.7</v>
      </c>
      <c r="N1246" s="204"/>
    </row>
    <row r="1247" spans="1:14">
      <c r="A1247" t="s">
        <v>2209</v>
      </c>
      <c r="B1247" t="s">
        <v>637</v>
      </c>
      <c r="C1247" t="s">
        <v>637</v>
      </c>
      <c r="D1247" t="s">
        <v>677</v>
      </c>
      <c r="E1247" t="s">
        <v>112</v>
      </c>
      <c r="F1247" t="s">
        <v>311</v>
      </c>
      <c r="G1247" t="s">
        <v>417</v>
      </c>
      <c r="H1247" t="s">
        <v>292</v>
      </c>
      <c r="I1247" t="s">
        <v>335</v>
      </c>
      <c r="J1247" s="104">
        <v>5.3279116999999996</v>
      </c>
      <c r="K1247" t="s">
        <v>396</v>
      </c>
      <c r="L1247" t="s">
        <v>2194</v>
      </c>
      <c r="M1247" s="204">
        <v>2.7</v>
      </c>
      <c r="N1247" s="204"/>
    </row>
    <row r="1248" spans="1:14">
      <c r="A1248" t="s">
        <v>2209</v>
      </c>
      <c r="B1248" t="s">
        <v>637</v>
      </c>
      <c r="C1248" t="s">
        <v>637</v>
      </c>
      <c r="D1248" t="s">
        <v>677</v>
      </c>
      <c r="E1248" t="s">
        <v>112</v>
      </c>
      <c r="F1248" t="s">
        <v>144</v>
      </c>
      <c r="G1248" t="s">
        <v>417</v>
      </c>
      <c r="H1248" t="s">
        <v>292</v>
      </c>
      <c r="I1248" t="s">
        <v>335</v>
      </c>
      <c r="J1248" s="104">
        <v>0.36960883</v>
      </c>
      <c r="K1248" t="s">
        <v>396</v>
      </c>
      <c r="L1248" t="s">
        <v>2194</v>
      </c>
      <c r="M1248" s="204">
        <v>2.7</v>
      </c>
      <c r="N1248" s="204"/>
    </row>
    <row r="1249" spans="1:14">
      <c r="A1249" t="s">
        <v>2209</v>
      </c>
      <c r="B1249" t="s">
        <v>637</v>
      </c>
      <c r="C1249" t="s">
        <v>637</v>
      </c>
      <c r="D1249" t="s">
        <v>677</v>
      </c>
      <c r="E1249" t="s">
        <v>112</v>
      </c>
      <c r="F1249" t="s">
        <v>147</v>
      </c>
      <c r="G1249" t="s">
        <v>417</v>
      </c>
      <c r="H1249" t="s">
        <v>292</v>
      </c>
      <c r="I1249" t="s">
        <v>335</v>
      </c>
      <c r="J1249" s="104">
        <v>0.26662690999999999</v>
      </c>
      <c r="K1249" t="s">
        <v>396</v>
      </c>
      <c r="L1249" t="s">
        <v>2194</v>
      </c>
      <c r="M1249" s="204">
        <v>2.7</v>
      </c>
      <c r="N1249" s="204"/>
    </row>
    <row r="1250" spans="1:14">
      <c r="A1250" t="s">
        <v>2209</v>
      </c>
      <c r="B1250" t="s">
        <v>637</v>
      </c>
      <c r="C1250" t="s">
        <v>637</v>
      </c>
      <c r="D1250" t="s">
        <v>677</v>
      </c>
      <c r="E1250" t="s">
        <v>112</v>
      </c>
      <c r="F1250" t="s">
        <v>150</v>
      </c>
      <c r="G1250" t="s">
        <v>417</v>
      </c>
      <c r="H1250" t="s">
        <v>292</v>
      </c>
      <c r="I1250" t="s">
        <v>335</v>
      </c>
      <c r="J1250" s="104">
        <v>0.26516522999999997</v>
      </c>
      <c r="K1250" t="s">
        <v>396</v>
      </c>
      <c r="L1250" t="s">
        <v>2194</v>
      </c>
      <c r="M1250" s="204">
        <v>2.7</v>
      </c>
      <c r="N1250" s="204"/>
    </row>
    <row r="1251" spans="1:14">
      <c r="A1251" t="s">
        <v>2209</v>
      </c>
      <c r="B1251" t="s">
        <v>637</v>
      </c>
      <c r="C1251" t="s">
        <v>637</v>
      </c>
      <c r="D1251" t="s">
        <v>677</v>
      </c>
      <c r="E1251" t="s">
        <v>112</v>
      </c>
      <c r="F1251" t="s">
        <v>313</v>
      </c>
      <c r="G1251" t="s">
        <v>417</v>
      </c>
      <c r="H1251" t="s">
        <v>292</v>
      </c>
      <c r="I1251" t="s">
        <v>335</v>
      </c>
      <c r="J1251" s="104">
        <v>6.2293126699999997</v>
      </c>
      <c r="K1251" t="s">
        <v>396</v>
      </c>
      <c r="L1251" t="s">
        <v>2194</v>
      </c>
      <c r="M1251" s="204">
        <v>2.7</v>
      </c>
      <c r="N1251" s="204"/>
    </row>
    <row r="1252" spans="1:14">
      <c r="A1252" t="s">
        <v>2209</v>
      </c>
      <c r="B1252" t="s">
        <v>637</v>
      </c>
      <c r="C1252" t="s">
        <v>637</v>
      </c>
      <c r="D1252" t="s">
        <v>678</v>
      </c>
      <c r="E1252" t="s">
        <v>112</v>
      </c>
      <c r="F1252" t="s">
        <v>311</v>
      </c>
      <c r="G1252" t="s">
        <v>417</v>
      </c>
      <c r="H1252" t="s">
        <v>292</v>
      </c>
      <c r="I1252" t="s">
        <v>335</v>
      </c>
      <c r="J1252" s="104">
        <v>5.3279116999999996</v>
      </c>
      <c r="K1252" t="s">
        <v>396</v>
      </c>
      <c r="L1252" t="s">
        <v>2194</v>
      </c>
      <c r="M1252" s="204">
        <v>2.7</v>
      </c>
      <c r="N1252" s="204"/>
    </row>
    <row r="1253" spans="1:14">
      <c r="A1253" t="s">
        <v>2209</v>
      </c>
      <c r="B1253" t="s">
        <v>637</v>
      </c>
      <c r="C1253" t="s">
        <v>637</v>
      </c>
      <c r="D1253" t="s">
        <v>678</v>
      </c>
      <c r="E1253" t="s">
        <v>112</v>
      </c>
      <c r="F1253" t="s">
        <v>144</v>
      </c>
      <c r="G1253" t="s">
        <v>417</v>
      </c>
      <c r="H1253" t="s">
        <v>292</v>
      </c>
      <c r="I1253" t="s">
        <v>335</v>
      </c>
      <c r="J1253" s="104">
        <v>0.36960883</v>
      </c>
      <c r="K1253" t="s">
        <v>396</v>
      </c>
      <c r="L1253" t="s">
        <v>2194</v>
      </c>
      <c r="M1253" s="204">
        <v>2.7</v>
      </c>
      <c r="N1253" s="204"/>
    </row>
    <row r="1254" spans="1:14">
      <c r="A1254" t="s">
        <v>2209</v>
      </c>
      <c r="B1254" t="s">
        <v>637</v>
      </c>
      <c r="C1254" t="s">
        <v>637</v>
      </c>
      <c r="D1254" t="s">
        <v>678</v>
      </c>
      <c r="E1254" t="s">
        <v>112</v>
      </c>
      <c r="F1254" t="s">
        <v>147</v>
      </c>
      <c r="G1254" t="s">
        <v>417</v>
      </c>
      <c r="H1254" t="s">
        <v>292</v>
      </c>
      <c r="I1254" t="s">
        <v>335</v>
      </c>
      <c r="J1254" s="104">
        <v>0.26662690999999999</v>
      </c>
      <c r="K1254" t="s">
        <v>396</v>
      </c>
      <c r="L1254" t="s">
        <v>2194</v>
      </c>
      <c r="M1254" s="204">
        <v>2.7</v>
      </c>
      <c r="N1254" s="204"/>
    </row>
    <row r="1255" spans="1:14">
      <c r="A1255" t="s">
        <v>2209</v>
      </c>
      <c r="B1255" t="s">
        <v>637</v>
      </c>
      <c r="C1255" t="s">
        <v>637</v>
      </c>
      <c r="D1255" t="s">
        <v>678</v>
      </c>
      <c r="E1255" t="s">
        <v>112</v>
      </c>
      <c r="F1255" t="s">
        <v>150</v>
      </c>
      <c r="G1255" t="s">
        <v>417</v>
      </c>
      <c r="H1255" t="s">
        <v>292</v>
      </c>
      <c r="I1255" t="s">
        <v>335</v>
      </c>
      <c r="J1255" s="104">
        <v>0.26516522999999997</v>
      </c>
      <c r="K1255" t="s">
        <v>396</v>
      </c>
      <c r="L1255" t="s">
        <v>2194</v>
      </c>
      <c r="M1255" s="204">
        <v>2.7</v>
      </c>
      <c r="N1255" s="204"/>
    </row>
    <row r="1256" spans="1:14">
      <c r="A1256" t="s">
        <v>2209</v>
      </c>
      <c r="B1256" t="s">
        <v>637</v>
      </c>
      <c r="C1256" t="s">
        <v>637</v>
      </c>
      <c r="D1256" t="s">
        <v>678</v>
      </c>
      <c r="E1256" t="s">
        <v>112</v>
      </c>
      <c r="F1256" t="s">
        <v>313</v>
      </c>
      <c r="G1256" t="s">
        <v>417</v>
      </c>
      <c r="H1256" t="s">
        <v>292</v>
      </c>
      <c r="I1256" t="s">
        <v>335</v>
      </c>
      <c r="J1256" s="104">
        <v>6.2293126699999997</v>
      </c>
      <c r="K1256" t="s">
        <v>396</v>
      </c>
      <c r="L1256" t="s">
        <v>2194</v>
      </c>
      <c r="M1256" s="204">
        <v>2.7</v>
      </c>
      <c r="N1256" s="204"/>
    </row>
    <row r="1257" spans="1:14">
      <c r="A1257" t="s">
        <v>2209</v>
      </c>
      <c r="B1257" t="s">
        <v>637</v>
      </c>
      <c r="C1257" t="s">
        <v>637</v>
      </c>
      <c r="D1257" t="s">
        <v>680</v>
      </c>
      <c r="E1257" t="s">
        <v>112</v>
      </c>
      <c r="F1257" t="s">
        <v>311</v>
      </c>
      <c r="G1257" t="s">
        <v>417</v>
      </c>
      <c r="H1257" t="s">
        <v>292</v>
      </c>
      <c r="I1257" t="s">
        <v>335</v>
      </c>
      <c r="J1257" s="104">
        <v>5.1977921</v>
      </c>
      <c r="K1257" t="s">
        <v>396</v>
      </c>
      <c r="L1257" t="s">
        <v>2194</v>
      </c>
      <c r="M1257" s="204">
        <v>2.7</v>
      </c>
      <c r="N1257" s="204"/>
    </row>
    <row r="1258" spans="1:14">
      <c r="A1258" t="s">
        <v>2209</v>
      </c>
      <c r="B1258" t="s">
        <v>637</v>
      </c>
      <c r="C1258" t="s">
        <v>637</v>
      </c>
      <c r="D1258" t="s">
        <v>680</v>
      </c>
      <c r="E1258" t="s">
        <v>112</v>
      </c>
      <c r="F1258" t="s">
        <v>144</v>
      </c>
      <c r="G1258" t="s">
        <v>417</v>
      </c>
      <c r="H1258" t="s">
        <v>292</v>
      </c>
      <c r="I1258" t="s">
        <v>335</v>
      </c>
      <c r="J1258" s="104">
        <v>0.22441306</v>
      </c>
      <c r="K1258" t="s">
        <v>396</v>
      </c>
      <c r="L1258" t="s">
        <v>2194</v>
      </c>
      <c r="M1258" s="204">
        <v>2.7</v>
      </c>
      <c r="N1258" s="204"/>
    </row>
    <row r="1259" spans="1:14">
      <c r="A1259" t="s">
        <v>2209</v>
      </c>
      <c r="B1259" t="s">
        <v>637</v>
      </c>
      <c r="C1259" t="s">
        <v>637</v>
      </c>
      <c r="D1259" t="s">
        <v>680</v>
      </c>
      <c r="E1259" t="s">
        <v>112</v>
      </c>
      <c r="F1259" t="s">
        <v>147</v>
      </c>
      <c r="G1259" t="s">
        <v>417</v>
      </c>
      <c r="H1259" t="s">
        <v>292</v>
      </c>
      <c r="I1259" t="s">
        <v>335</v>
      </c>
      <c r="J1259" s="104">
        <v>0.26662690999999999</v>
      </c>
      <c r="K1259" t="s">
        <v>396</v>
      </c>
      <c r="L1259" t="s">
        <v>2194</v>
      </c>
      <c r="M1259" s="204">
        <v>2.7</v>
      </c>
      <c r="N1259" s="204"/>
    </row>
    <row r="1260" spans="1:14">
      <c r="A1260" t="s">
        <v>2209</v>
      </c>
      <c r="B1260" t="s">
        <v>637</v>
      </c>
      <c r="C1260" t="s">
        <v>637</v>
      </c>
      <c r="D1260" t="s">
        <v>680</v>
      </c>
      <c r="E1260" t="s">
        <v>112</v>
      </c>
      <c r="F1260" t="s">
        <v>150</v>
      </c>
      <c r="G1260" t="s">
        <v>417</v>
      </c>
      <c r="H1260" t="s">
        <v>292</v>
      </c>
      <c r="I1260" t="s">
        <v>335</v>
      </c>
      <c r="J1260" s="104">
        <v>0.25846907000000002</v>
      </c>
      <c r="K1260" t="s">
        <v>396</v>
      </c>
      <c r="L1260" t="s">
        <v>2194</v>
      </c>
      <c r="M1260" s="204">
        <v>2.7</v>
      </c>
      <c r="N1260" s="204"/>
    </row>
    <row r="1261" spans="1:14">
      <c r="A1261" t="s">
        <v>2209</v>
      </c>
      <c r="B1261" t="s">
        <v>637</v>
      </c>
      <c r="C1261" t="s">
        <v>637</v>
      </c>
      <c r="D1261" t="s">
        <v>680</v>
      </c>
      <c r="E1261" t="s">
        <v>112</v>
      </c>
      <c r="F1261" t="s">
        <v>313</v>
      </c>
      <c r="G1261" t="s">
        <v>417</v>
      </c>
      <c r="H1261" t="s">
        <v>292</v>
      </c>
      <c r="I1261" t="s">
        <v>335</v>
      </c>
      <c r="J1261" s="104">
        <v>5.9473011400000004</v>
      </c>
      <c r="K1261" t="s">
        <v>396</v>
      </c>
      <c r="L1261" t="s">
        <v>2194</v>
      </c>
      <c r="M1261" s="204">
        <v>2.7</v>
      </c>
      <c r="N1261" s="204"/>
    </row>
    <row r="1262" spans="1:14">
      <c r="A1262" t="s">
        <v>2209</v>
      </c>
      <c r="B1262" t="s">
        <v>637</v>
      </c>
      <c r="C1262" t="s">
        <v>637</v>
      </c>
      <c r="D1262" t="s">
        <v>681</v>
      </c>
      <c r="E1262" t="s">
        <v>112</v>
      </c>
      <c r="F1262" t="s">
        <v>311</v>
      </c>
      <c r="G1262" t="s">
        <v>417</v>
      </c>
      <c r="H1262" t="s">
        <v>292</v>
      </c>
      <c r="I1262" t="s">
        <v>335</v>
      </c>
      <c r="J1262" s="104">
        <v>4.7126102999999997</v>
      </c>
      <c r="K1262" t="s">
        <v>396</v>
      </c>
      <c r="L1262" t="s">
        <v>2194</v>
      </c>
      <c r="M1262" s="204">
        <v>2.7</v>
      </c>
      <c r="N1262" s="204"/>
    </row>
    <row r="1263" spans="1:14">
      <c r="A1263" t="s">
        <v>2209</v>
      </c>
      <c r="B1263" t="s">
        <v>637</v>
      </c>
      <c r="C1263" t="s">
        <v>637</v>
      </c>
      <c r="D1263" t="s">
        <v>681</v>
      </c>
      <c r="E1263" t="s">
        <v>112</v>
      </c>
      <c r="F1263" t="s">
        <v>144</v>
      </c>
      <c r="G1263" t="s">
        <v>417</v>
      </c>
      <c r="H1263" t="s">
        <v>292</v>
      </c>
      <c r="I1263" t="s">
        <v>335</v>
      </c>
      <c r="J1263" s="104">
        <v>0.22452742000000001</v>
      </c>
      <c r="K1263" t="s">
        <v>396</v>
      </c>
      <c r="L1263" t="s">
        <v>2194</v>
      </c>
      <c r="M1263" s="204">
        <v>2.7</v>
      </c>
      <c r="N1263" s="204"/>
    </row>
    <row r="1264" spans="1:14">
      <c r="A1264" t="s">
        <v>2209</v>
      </c>
      <c r="B1264" t="s">
        <v>637</v>
      </c>
      <c r="C1264" t="s">
        <v>637</v>
      </c>
      <c r="D1264" t="s">
        <v>681</v>
      </c>
      <c r="E1264" t="s">
        <v>112</v>
      </c>
      <c r="F1264" t="s">
        <v>147</v>
      </c>
      <c r="G1264" t="s">
        <v>417</v>
      </c>
      <c r="H1264" t="s">
        <v>292</v>
      </c>
      <c r="I1264" t="s">
        <v>335</v>
      </c>
      <c r="J1264" s="104">
        <v>0.26662690999999999</v>
      </c>
      <c r="K1264" t="s">
        <v>396</v>
      </c>
      <c r="L1264" t="s">
        <v>2194</v>
      </c>
      <c r="M1264" s="204">
        <v>2.7</v>
      </c>
      <c r="N1264" s="204"/>
    </row>
    <row r="1265" spans="1:14">
      <c r="A1265" t="s">
        <v>2209</v>
      </c>
      <c r="B1265" t="s">
        <v>637</v>
      </c>
      <c r="C1265" t="s">
        <v>637</v>
      </c>
      <c r="D1265" t="s">
        <v>681</v>
      </c>
      <c r="E1265" t="s">
        <v>112</v>
      </c>
      <c r="F1265" t="s">
        <v>150</v>
      </c>
      <c r="G1265" t="s">
        <v>417</v>
      </c>
      <c r="H1265" t="s">
        <v>292</v>
      </c>
      <c r="I1265" t="s">
        <v>335</v>
      </c>
      <c r="J1265" s="104">
        <v>0.25844052000000001</v>
      </c>
      <c r="K1265" t="s">
        <v>396</v>
      </c>
      <c r="L1265" t="s">
        <v>2194</v>
      </c>
      <c r="M1265" s="204">
        <v>2.7</v>
      </c>
      <c r="N1265" s="204"/>
    </row>
    <row r="1266" spans="1:14">
      <c r="A1266" t="s">
        <v>2209</v>
      </c>
      <c r="B1266" t="s">
        <v>637</v>
      </c>
      <c r="C1266" t="s">
        <v>637</v>
      </c>
      <c r="D1266" t="s">
        <v>681</v>
      </c>
      <c r="E1266" t="s">
        <v>112</v>
      </c>
      <c r="F1266" t="s">
        <v>313</v>
      </c>
      <c r="G1266" t="s">
        <v>417</v>
      </c>
      <c r="H1266" t="s">
        <v>292</v>
      </c>
      <c r="I1266" t="s">
        <v>335</v>
      </c>
      <c r="J1266" s="104">
        <v>5.46220515</v>
      </c>
      <c r="K1266" t="s">
        <v>396</v>
      </c>
      <c r="L1266" t="s">
        <v>2194</v>
      </c>
      <c r="M1266" s="204">
        <v>2.7</v>
      </c>
      <c r="N1266" s="204"/>
    </row>
    <row r="1267" spans="1:14">
      <c r="A1267" t="s">
        <v>2209</v>
      </c>
      <c r="B1267" t="s">
        <v>637</v>
      </c>
      <c r="C1267" t="s">
        <v>637</v>
      </c>
      <c r="D1267" t="s">
        <v>682</v>
      </c>
      <c r="E1267" t="s">
        <v>112</v>
      </c>
      <c r="F1267" t="s">
        <v>311</v>
      </c>
      <c r="G1267" t="s">
        <v>417</v>
      </c>
      <c r="H1267" t="s">
        <v>292</v>
      </c>
      <c r="I1267" t="s">
        <v>335</v>
      </c>
      <c r="J1267" s="104">
        <v>4.7126102999999997</v>
      </c>
      <c r="K1267" t="s">
        <v>396</v>
      </c>
      <c r="L1267" t="s">
        <v>2194</v>
      </c>
      <c r="M1267" s="204">
        <v>2.7</v>
      </c>
      <c r="N1267" s="204"/>
    </row>
    <row r="1268" spans="1:14">
      <c r="A1268" t="s">
        <v>2209</v>
      </c>
      <c r="B1268" t="s">
        <v>637</v>
      </c>
      <c r="C1268" t="s">
        <v>637</v>
      </c>
      <c r="D1268" t="s">
        <v>682</v>
      </c>
      <c r="E1268" t="s">
        <v>112</v>
      </c>
      <c r="F1268" t="s">
        <v>144</v>
      </c>
      <c r="G1268" t="s">
        <v>417</v>
      </c>
      <c r="H1268" t="s">
        <v>292</v>
      </c>
      <c r="I1268" t="s">
        <v>335</v>
      </c>
      <c r="J1268" s="104">
        <v>0.22452742000000001</v>
      </c>
      <c r="K1268" t="s">
        <v>396</v>
      </c>
      <c r="L1268" t="s">
        <v>2194</v>
      </c>
      <c r="M1268" s="204">
        <v>2.7</v>
      </c>
      <c r="N1268" s="204"/>
    </row>
    <row r="1269" spans="1:14">
      <c r="A1269" t="s">
        <v>2209</v>
      </c>
      <c r="B1269" t="s">
        <v>637</v>
      </c>
      <c r="C1269" t="s">
        <v>637</v>
      </c>
      <c r="D1269" t="s">
        <v>682</v>
      </c>
      <c r="E1269" t="s">
        <v>112</v>
      </c>
      <c r="F1269" t="s">
        <v>147</v>
      </c>
      <c r="G1269" t="s">
        <v>417</v>
      </c>
      <c r="H1269" t="s">
        <v>292</v>
      </c>
      <c r="I1269" t="s">
        <v>335</v>
      </c>
      <c r="J1269" s="104">
        <v>0.26662690999999999</v>
      </c>
      <c r="K1269" t="s">
        <v>396</v>
      </c>
      <c r="L1269" t="s">
        <v>2194</v>
      </c>
      <c r="M1269" s="204">
        <v>2.7</v>
      </c>
      <c r="N1269" s="204"/>
    </row>
    <row r="1270" spans="1:14">
      <c r="A1270" t="s">
        <v>2209</v>
      </c>
      <c r="B1270" t="s">
        <v>637</v>
      </c>
      <c r="C1270" t="s">
        <v>637</v>
      </c>
      <c r="D1270" t="s">
        <v>682</v>
      </c>
      <c r="E1270" t="s">
        <v>112</v>
      </c>
      <c r="F1270" t="s">
        <v>150</v>
      </c>
      <c r="G1270" t="s">
        <v>417</v>
      </c>
      <c r="H1270" t="s">
        <v>292</v>
      </c>
      <c r="I1270" t="s">
        <v>335</v>
      </c>
      <c r="J1270" s="104">
        <v>0.25844052000000001</v>
      </c>
      <c r="K1270" t="s">
        <v>396</v>
      </c>
      <c r="L1270" t="s">
        <v>2194</v>
      </c>
      <c r="M1270" s="204">
        <v>2.7</v>
      </c>
      <c r="N1270" s="204"/>
    </row>
    <row r="1271" spans="1:14">
      <c r="A1271" t="s">
        <v>2209</v>
      </c>
      <c r="B1271" t="s">
        <v>637</v>
      </c>
      <c r="C1271" t="s">
        <v>637</v>
      </c>
      <c r="D1271" t="s">
        <v>682</v>
      </c>
      <c r="E1271" t="s">
        <v>112</v>
      </c>
      <c r="F1271" t="s">
        <v>313</v>
      </c>
      <c r="G1271" t="s">
        <v>417</v>
      </c>
      <c r="H1271" t="s">
        <v>292</v>
      </c>
      <c r="I1271" t="s">
        <v>335</v>
      </c>
      <c r="J1271" s="104">
        <v>5.46220515</v>
      </c>
      <c r="K1271" t="s">
        <v>396</v>
      </c>
      <c r="L1271" t="s">
        <v>2194</v>
      </c>
      <c r="M1271" s="204">
        <v>2.7</v>
      </c>
      <c r="N1271" s="204"/>
    </row>
    <row r="1272" spans="1:14">
      <c r="A1272" t="s">
        <v>2209</v>
      </c>
      <c r="B1272" t="s">
        <v>637</v>
      </c>
      <c r="C1272" t="s">
        <v>637</v>
      </c>
      <c r="D1272" t="s">
        <v>683</v>
      </c>
      <c r="E1272" t="s">
        <v>112</v>
      </c>
      <c r="F1272" t="s">
        <v>311</v>
      </c>
      <c r="G1272" t="s">
        <v>417</v>
      </c>
      <c r="H1272" t="s">
        <v>292</v>
      </c>
      <c r="I1272" t="s">
        <v>335</v>
      </c>
      <c r="J1272" s="104">
        <v>5.3279116999999996</v>
      </c>
      <c r="K1272" t="s">
        <v>396</v>
      </c>
      <c r="L1272" t="s">
        <v>2194</v>
      </c>
      <c r="M1272" s="204">
        <v>2.7</v>
      </c>
      <c r="N1272" s="204"/>
    </row>
    <row r="1273" spans="1:14">
      <c r="A1273" t="s">
        <v>2209</v>
      </c>
      <c r="B1273" t="s">
        <v>637</v>
      </c>
      <c r="C1273" t="s">
        <v>637</v>
      </c>
      <c r="D1273" t="s">
        <v>683</v>
      </c>
      <c r="E1273" t="s">
        <v>112</v>
      </c>
      <c r="F1273" t="s">
        <v>144</v>
      </c>
      <c r="G1273" t="s">
        <v>417</v>
      </c>
      <c r="H1273" t="s">
        <v>292</v>
      </c>
      <c r="I1273" t="s">
        <v>335</v>
      </c>
      <c r="J1273" s="104">
        <v>0.36960883</v>
      </c>
      <c r="K1273" t="s">
        <v>396</v>
      </c>
      <c r="L1273" t="s">
        <v>2194</v>
      </c>
      <c r="M1273" s="204">
        <v>2.7</v>
      </c>
      <c r="N1273" s="204"/>
    </row>
    <row r="1274" spans="1:14">
      <c r="A1274" t="s">
        <v>2209</v>
      </c>
      <c r="B1274" t="s">
        <v>637</v>
      </c>
      <c r="C1274" t="s">
        <v>637</v>
      </c>
      <c r="D1274" t="s">
        <v>683</v>
      </c>
      <c r="E1274" t="s">
        <v>112</v>
      </c>
      <c r="F1274" t="s">
        <v>147</v>
      </c>
      <c r="G1274" t="s">
        <v>417</v>
      </c>
      <c r="H1274" t="s">
        <v>292</v>
      </c>
      <c r="I1274" t="s">
        <v>335</v>
      </c>
      <c r="J1274" s="104">
        <v>0.26662690999999999</v>
      </c>
      <c r="K1274" t="s">
        <v>396</v>
      </c>
      <c r="L1274" t="s">
        <v>2194</v>
      </c>
      <c r="M1274" s="204">
        <v>2.7</v>
      </c>
      <c r="N1274" s="204"/>
    </row>
    <row r="1275" spans="1:14">
      <c r="A1275" t="s">
        <v>2209</v>
      </c>
      <c r="B1275" t="s">
        <v>637</v>
      </c>
      <c r="C1275" t="s">
        <v>637</v>
      </c>
      <c r="D1275" t="s">
        <v>683</v>
      </c>
      <c r="E1275" t="s">
        <v>112</v>
      </c>
      <c r="F1275" t="s">
        <v>150</v>
      </c>
      <c r="G1275" t="s">
        <v>417</v>
      </c>
      <c r="H1275" t="s">
        <v>292</v>
      </c>
      <c r="I1275" t="s">
        <v>335</v>
      </c>
      <c r="J1275" s="104">
        <v>0.26516522999999997</v>
      </c>
      <c r="K1275" t="s">
        <v>396</v>
      </c>
      <c r="L1275" t="s">
        <v>2194</v>
      </c>
      <c r="M1275" s="204">
        <v>2.7</v>
      </c>
      <c r="N1275" s="204"/>
    </row>
    <row r="1276" spans="1:14">
      <c r="A1276" t="s">
        <v>2209</v>
      </c>
      <c r="B1276" t="s">
        <v>637</v>
      </c>
      <c r="C1276" t="s">
        <v>637</v>
      </c>
      <c r="D1276" t="s">
        <v>683</v>
      </c>
      <c r="E1276" t="s">
        <v>112</v>
      </c>
      <c r="F1276" t="s">
        <v>313</v>
      </c>
      <c r="G1276" t="s">
        <v>417</v>
      </c>
      <c r="H1276" t="s">
        <v>292</v>
      </c>
      <c r="I1276" t="s">
        <v>335</v>
      </c>
      <c r="J1276" s="104">
        <v>6.2293126699999997</v>
      </c>
      <c r="K1276" t="s">
        <v>396</v>
      </c>
      <c r="L1276" t="s">
        <v>2194</v>
      </c>
      <c r="M1276" s="204">
        <v>2.7</v>
      </c>
      <c r="N1276" s="204"/>
    </row>
    <row r="1277" spans="1:14">
      <c r="A1277" t="s">
        <v>2209</v>
      </c>
      <c r="B1277" t="s">
        <v>637</v>
      </c>
      <c r="C1277" t="s">
        <v>637</v>
      </c>
      <c r="D1277" t="s">
        <v>684</v>
      </c>
      <c r="E1277" t="s">
        <v>112</v>
      </c>
      <c r="F1277" t="s">
        <v>311</v>
      </c>
      <c r="G1277" t="s">
        <v>417</v>
      </c>
      <c r="H1277" t="s">
        <v>292</v>
      </c>
      <c r="I1277" t="s">
        <v>335</v>
      </c>
      <c r="J1277" s="104">
        <v>5.3279116999999996</v>
      </c>
      <c r="K1277" t="s">
        <v>396</v>
      </c>
      <c r="L1277" t="s">
        <v>2194</v>
      </c>
      <c r="M1277" s="204">
        <v>2.7</v>
      </c>
      <c r="N1277" s="204"/>
    </row>
    <row r="1278" spans="1:14">
      <c r="A1278" t="s">
        <v>2209</v>
      </c>
      <c r="B1278" t="s">
        <v>637</v>
      </c>
      <c r="C1278" t="s">
        <v>637</v>
      </c>
      <c r="D1278" t="s">
        <v>684</v>
      </c>
      <c r="E1278" t="s">
        <v>112</v>
      </c>
      <c r="F1278" t="s">
        <v>144</v>
      </c>
      <c r="G1278" t="s">
        <v>417</v>
      </c>
      <c r="H1278" t="s">
        <v>292</v>
      </c>
      <c r="I1278" t="s">
        <v>335</v>
      </c>
      <c r="J1278" s="104">
        <v>0.36960883</v>
      </c>
      <c r="K1278" t="s">
        <v>396</v>
      </c>
      <c r="L1278" t="s">
        <v>2194</v>
      </c>
      <c r="M1278" s="204">
        <v>2.7</v>
      </c>
      <c r="N1278" s="204"/>
    </row>
    <row r="1279" spans="1:14">
      <c r="A1279" t="s">
        <v>2209</v>
      </c>
      <c r="B1279" t="s">
        <v>637</v>
      </c>
      <c r="C1279" t="s">
        <v>637</v>
      </c>
      <c r="D1279" t="s">
        <v>684</v>
      </c>
      <c r="E1279" t="s">
        <v>112</v>
      </c>
      <c r="F1279" t="s">
        <v>147</v>
      </c>
      <c r="G1279" t="s">
        <v>417</v>
      </c>
      <c r="H1279" t="s">
        <v>292</v>
      </c>
      <c r="I1279" t="s">
        <v>335</v>
      </c>
      <c r="J1279" s="104">
        <v>0.26662690999999999</v>
      </c>
      <c r="K1279" t="s">
        <v>396</v>
      </c>
      <c r="L1279" t="s">
        <v>2194</v>
      </c>
      <c r="M1279" s="204">
        <v>2.7</v>
      </c>
      <c r="N1279" s="204"/>
    </row>
    <row r="1280" spans="1:14">
      <c r="A1280" t="s">
        <v>2209</v>
      </c>
      <c r="B1280" t="s">
        <v>637</v>
      </c>
      <c r="C1280" t="s">
        <v>637</v>
      </c>
      <c r="D1280" t="s">
        <v>684</v>
      </c>
      <c r="E1280" t="s">
        <v>112</v>
      </c>
      <c r="F1280" t="s">
        <v>150</v>
      </c>
      <c r="G1280" t="s">
        <v>417</v>
      </c>
      <c r="H1280" t="s">
        <v>292</v>
      </c>
      <c r="I1280" t="s">
        <v>335</v>
      </c>
      <c r="J1280" s="104">
        <v>0.26516522999999997</v>
      </c>
      <c r="K1280" t="s">
        <v>396</v>
      </c>
      <c r="L1280" t="s">
        <v>2194</v>
      </c>
      <c r="M1280" s="204">
        <v>2.7</v>
      </c>
      <c r="N1280" s="204"/>
    </row>
    <row r="1281" spans="1:14">
      <c r="A1281" t="s">
        <v>2209</v>
      </c>
      <c r="B1281" t="s">
        <v>637</v>
      </c>
      <c r="C1281" t="s">
        <v>637</v>
      </c>
      <c r="D1281" t="s">
        <v>684</v>
      </c>
      <c r="E1281" t="s">
        <v>112</v>
      </c>
      <c r="F1281" t="s">
        <v>313</v>
      </c>
      <c r="G1281" t="s">
        <v>417</v>
      </c>
      <c r="H1281" t="s">
        <v>292</v>
      </c>
      <c r="I1281" t="s">
        <v>335</v>
      </c>
      <c r="J1281" s="104">
        <v>6.2293126699999997</v>
      </c>
      <c r="K1281" t="s">
        <v>396</v>
      </c>
      <c r="L1281" t="s">
        <v>2194</v>
      </c>
      <c r="M1281" s="204">
        <v>2.7</v>
      </c>
      <c r="N1281" s="204"/>
    </row>
    <row r="1282" spans="1:14">
      <c r="A1282" t="s">
        <v>2209</v>
      </c>
      <c r="B1282" t="s">
        <v>637</v>
      </c>
      <c r="C1282" t="s">
        <v>637</v>
      </c>
      <c r="D1282" t="s">
        <v>685</v>
      </c>
      <c r="E1282" t="s">
        <v>112</v>
      </c>
      <c r="F1282" t="s">
        <v>311</v>
      </c>
      <c r="G1282" t="s">
        <v>417</v>
      </c>
      <c r="H1282" t="s">
        <v>292</v>
      </c>
      <c r="I1282" t="s">
        <v>335</v>
      </c>
      <c r="J1282" s="104">
        <v>4.7126102999999997</v>
      </c>
      <c r="K1282" t="s">
        <v>396</v>
      </c>
      <c r="L1282" t="s">
        <v>2194</v>
      </c>
      <c r="M1282" s="204">
        <v>2.7</v>
      </c>
      <c r="N1282" s="204"/>
    </row>
    <row r="1283" spans="1:14">
      <c r="A1283" t="s">
        <v>2209</v>
      </c>
      <c r="B1283" t="s">
        <v>637</v>
      </c>
      <c r="C1283" t="s">
        <v>637</v>
      </c>
      <c r="D1283" t="s">
        <v>685</v>
      </c>
      <c r="E1283" t="s">
        <v>112</v>
      </c>
      <c r="F1283" t="s">
        <v>144</v>
      </c>
      <c r="G1283" t="s">
        <v>417</v>
      </c>
      <c r="H1283" t="s">
        <v>292</v>
      </c>
      <c r="I1283" t="s">
        <v>335</v>
      </c>
      <c r="J1283" s="104">
        <v>0.22452742000000001</v>
      </c>
      <c r="K1283" t="s">
        <v>396</v>
      </c>
      <c r="L1283" t="s">
        <v>2194</v>
      </c>
      <c r="M1283" s="204">
        <v>2.7</v>
      </c>
      <c r="N1283" s="204"/>
    </row>
    <row r="1284" spans="1:14">
      <c r="A1284" t="s">
        <v>2209</v>
      </c>
      <c r="B1284" t="s">
        <v>637</v>
      </c>
      <c r="C1284" t="s">
        <v>637</v>
      </c>
      <c r="D1284" t="s">
        <v>685</v>
      </c>
      <c r="E1284" t="s">
        <v>112</v>
      </c>
      <c r="F1284" t="s">
        <v>147</v>
      </c>
      <c r="G1284" t="s">
        <v>417</v>
      </c>
      <c r="H1284" t="s">
        <v>292</v>
      </c>
      <c r="I1284" t="s">
        <v>335</v>
      </c>
      <c r="J1284" s="104">
        <v>0.26662690999999999</v>
      </c>
      <c r="K1284" t="s">
        <v>396</v>
      </c>
      <c r="L1284" t="s">
        <v>2194</v>
      </c>
      <c r="M1284" s="204">
        <v>2.7</v>
      </c>
      <c r="N1284" s="204"/>
    </row>
    <row r="1285" spans="1:14">
      <c r="A1285" t="s">
        <v>2209</v>
      </c>
      <c r="B1285" t="s">
        <v>637</v>
      </c>
      <c r="C1285" t="s">
        <v>637</v>
      </c>
      <c r="D1285" t="s">
        <v>685</v>
      </c>
      <c r="E1285" t="s">
        <v>112</v>
      </c>
      <c r="F1285" t="s">
        <v>150</v>
      </c>
      <c r="G1285" t="s">
        <v>417</v>
      </c>
      <c r="H1285" t="s">
        <v>292</v>
      </c>
      <c r="I1285" t="s">
        <v>335</v>
      </c>
      <c r="J1285" s="104">
        <v>0.25844052000000001</v>
      </c>
      <c r="K1285" t="s">
        <v>396</v>
      </c>
      <c r="L1285" t="s">
        <v>2194</v>
      </c>
      <c r="M1285" s="204">
        <v>2.7</v>
      </c>
      <c r="N1285" s="204"/>
    </row>
    <row r="1286" spans="1:14">
      <c r="A1286" t="s">
        <v>2209</v>
      </c>
      <c r="B1286" t="s">
        <v>637</v>
      </c>
      <c r="C1286" t="s">
        <v>637</v>
      </c>
      <c r="D1286" t="s">
        <v>685</v>
      </c>
      <c r="E1286" t="s">
        <v>112</v>
      </c>
      <c r="F1286" t="s">
        <v>313</v>
      </c>
      <c r="G1286" t="s">
        <v>417</v>
      </c>
      <c r="H1286" t="s">
        <v>292</v>
      </c>
      <c r="I1286" t="s">
        <v>335</v>
      </c>
      <c r="J1286" s="104">
        <v>5.46220515</v>
      </c>
      <c r="K1286" t="s">
        <v>396</v>
      </c>
      <c r="L1286" t="s">
        <v>2194</v>
      </c>
      <c r="M1286" s="204">
        <v>2.7</v>
      </c>
      <c r="N1286" s="204"/>
    </row>
    <row r="1287" spans="1:14">
      <c r="A1287" t="s">
        <v>2209</v>
      </c>
      <c r="B1287" t="s">
        <v>637</v>
      </c>
      <c r="C1287" t="s">
        <v>637</v>
      </c>
      <c r="D1287" t="s">
        <v>686</v>
      </c>
      <c r="E1287" t="s">
        <v>112</v>
      </c>
      <c r="F1287" t="s">
        <v>311</v>
      </c>
      <c r="G1287" t="s">
        <v>417</v>
      </c>
      <c r="H1287" t="s">
        <v>292</v>
      </c>
      <c r="I1287" t="s">
        <v>335</v>
      </c>
      <c r="J1287" s="104">
        <v>4.7126102999999997</v>
      </c>
      <c r="K1287" t="s">
        <v>396</v>
      </c>
      <c r="L1287" t="s">
        <v>2194</v>
      </c>
      <c r="M1287" s="204">
        <v>2.7</v>
      </c>
      <c r="N1287" s="204"/>
    </row>
    <row r="1288" spans="1:14">
      <c r="A1288" t="s">
        <v>2209</v>
      </c>
      <c r="B1288" t="s">
        <v>637</v>
      </c>
      <c r="C1288" t="s">
        <v>637</v>
      </c>
      <c r="D1288" t="s">
        <v>686</v>
      </c>
      <c r="E1288" t="s">
        <v>112</v>
      </c>
      <c r="F1288" t="s">
        <v>144</v>
      </c>
      <c r="G1288" t="s">
        <v>417</v>
      </c>
      <c r="H1288" t="s">
        <v>292</v>
      </c>
      <c r="I1288" t="s">
        <v>335</v>
      </c>
      <c r="J1288" s="104">
        <v>0.22452742000000001</v>
      </c>
      <c r="K1288" t="s">
        <v>396</v>
      </c>
      <c r="L1288" t="s">
        <v>2194</v>
      </c>
      <c r="M1288" s="204">
        <v>2.7</v>
      </c>
      <c r="N1288" s="204"/>
    </row>
    <row r="1289" spans="1:14">
      <c r="A1289" t="s">
        <v>2209</v>
      </c>
      <c r="B1289" t="s">
        <v>637</v>
      </c>
      <c r="C1289" t="s">
        <v>637</v>
      </c>
      <c r="D1289" t="s">
        <v>686</v>
      </c>
      <c r="E1289" t="s">
        <v>112</v>
      </c>
      <c r="F1289" t="s">
        <v>147</v>
      </c>
      <c r="G1289" t="s">
        <v>417</v>
      </c>
      <c r="H1289" t="s">
        <v>292</v>
      </c>
      <c r="I1289" t="s">
        <v>335</v>
      </c>
      <c r="J1289" s="104">
        <v>0.26662690999999999</v>
      </c>
      <c r="K1289" t="s">
        <v>396</v>
      </c>
      <c r="L1289" t="s">
        <v>2194</v>
      </c>
      <c r="M1289" s="204">
        <v>2.7</v>
      </c>
      <c r="N1289" s="204"/>
    </row>
    <row r="1290" spans="1:14">
      <c r="A1290" t="s">
        <v>2209</v>
      </c>
      <c r="B1290" t="s">
        <v>637</v>
      </c>
      <c r="C1290" t="s">
        <v>637</v>
      </c>
      <c r="D1290" t="s">
        <v>686</v>
      </c>
      <c r="E1290" t="s">
        <v>112</v>
      </c>
      <c r="F1290" t="s">
        <v>150</v>
      </c>
      <c r="G1290" t="s">
        <v>417</v>
      </c>
      <c r="H1290" t="s">
        <v>292</v>
      </c>
      <c r="I1290" t="s">
        <v>335</v>
      </c>
      <c r="J1290" s="104">
        <v>0.25844052000000001</v>
      </c>
      <c r="K1290" t="s">
        <v>396</v>
      </c>
      <c r="L1290" t="s">
        <v>2194</v>
      </c>
      <c r="M1290" s="204">
        <v>2.7</v>
      </c>
      <c r="N1290" s="204"/>
    </row>
    <row r="1291" spans="1:14">
      <c r="A1291" t="s">
        <v>2209</v>
      </c>
      <c r="B1291" t="s">
        <v>637</v>
      </c>
      <c r="C1291" t="s">
        <v>637</v>
      </c>
      <c r="D1291" t="s">
        <v>686</v>
      </c>
      <c r="E1291" t="s">
        <v>112</v>
      </c>
      <c r="F1291" t="s">
        <v>313</v>
      </c>
      <c r="G1291" t="s">
        <v>417</v>
      </c>
      <c r="H1291" t="s">
        <v>292</v>
      </c>
      <c r="I1291" t="s">
        <v>335</v>
      </c>
      <c r="J1291" s="104">
        <v>5.46220515</v>
      </c>
      <c r="K1291" t="s">
        <v>396</v>
      </c>
      <c r="L1291" t="s">
        <v>2194</v>
      </c>
      <c r="M1291" s="204">
        <v>2.7</v>
      </c>
      <c r="N1291" s="204"/>
    </row>
    <row r="1292" spans="1:14">
      <c r="A1292" t="s">
        <v>2209</v>
      </c>
      <c r="B1292" t="s">
        <v>637</v>
      </c>
      <c r="C1292" t="s">
        <v>637</v>
      </c>
      <c r="D1292" t="s">
        <v>687</v>
      </c>
      <c r="E1292" t="s">
        <v>112</v>
      </c>
      <c r="F1292" t="s">
        <v>311</v>
      </c>
      <c r="G1292" t="s">
        <v>417</v>
      </c>
      <c r="H1292" t="s">
        <v>292</v>
      </c>
      <c r="I1292" t="s">
        <v>335</v>
      </c>
      <c r="J1292" s="104">
        <v>4.7126102999999997</v>
      </c>
      <c r="K1292" t="s">
        <v>396</v>
      </c>
      <c r="L1292" t="s">
        <v>2194</v>
      </c>
      <c r="M1292" s="204">
        <v>2.7</v>
      </c>
      <c r="N1292" s="204"/>
    </row>
    <row r="1293" spans="1:14">
      <c r="A1293" t="s">
        <v>2209</v>
      </c>
      <c r="B1293" t="s">
        <v>637</v>
      </c>
      <c r="C1293" t="s">
        <v>637</v>
      </c>
      <c r="D1293" t="s">
        <v>687</v>
      </c>
      <c r="E1293" t="s">
        <v>112</v>
      </c>
      <c r="F1293" t="s">
        <v>144</v>
      </c>
      <c r="G1293" t="s">
        <v>417</v>
      </c>
      <c r="H1293" t="s">
        <v>292</v>
      </c>
      <c r="I1293" t="s">
        <v>335</v>
      </c>
      <c r="J1293" s="104">
        <v>0.22452742000000001</v>
      </c>
      <c r="K1293" t="s">
        <v>396</v>
      </c>
      <c r="L1293" t="s">
        <v>2194</v>
      </c>
      <c r="M1293" s="204">
        <v>2.7</v>
      </c>
      <c r="N1293" s="204"/>
    </row>
    <row r="1294" spans="1:14">
      <c r="A1294" t="s">
        <v>2209</v>
      </c>
      <c r="B1294" t="s">
        <v>637</v>
      </c>
      <c r="C1294" t="s">
        <v>637</v>
      </c>
      <c r="D1294" t="s">
        <v>687</v>
      </c>
      <c r="E1294" t="s">
        <v>112</v>
      </c>
      <c r="F1294" t="s">
        <v>147</v>
      </c>
      <c r="G1294" t="s">
        <v>417</v>
      </c>
      <c r="H1294" t="s">
        <v>292</v>
      </c>
      <c r="I1294" t="s">
        <v>335</v>
      </c>
      <c r="J1294" s="104">
        <v>0.26662690999999999</v>
      </c>
      <c r="K1294" t="s">
        <v>396</v>
      </c>
      <c r="L1294" t="s">
        <v>2194</v>
      </c>
      <c r="M1294" s="204">
        <v>2.7</v>
      </c>
      <c r="N1294" s="204"/>
    </row>
    <row r="1295" spans="1:14">
      <c r="A1295" t="s">
        <v>2209</v>
      </c>
      <c r="B1295" t="s">
        <v>637</v>
      </c>
      <c r="C1295" t="s">
        <v>637</v>
      </c>
      <c r="D1295" t="s">
        <v>687</v>
      </c>
      <c r="E1295" t="s">
        <v>112</v>
      </c>
      <c r="F1295" t="s">
        <v>150</v>
      </c>
      <c r="G1295" t="s">
        <v>417</v>
      </c>
      <c r="H1295" t="s">
        <v>292</v>
      </c>
      <c r="I1295" t="s">
        <v>335</v>
      </c>
      <c r="J1295" s="104">
        <v>0.25844052000000001</v>
      </c>
      <c r="K1295" t="s">
        <v>396</v>
      </c>
      <c r="L1295" t="s">
        <v>2194</v>
      </c>
      <c r="M1295" s="204">
        <v>2.7</v>
      </c>
      <c r="N1295" s="204"/>
    </row>
    <row r="1296" spans="1:14">
      <c r="A1296" t="s">
        <v>2209</v>
      </c>
      <c r="B1296" t="s">
        <v>637</v>
      </c>
      <c r="C1296" t="s">
        <v>637</v>
      </c>
      <c r="D1296" t="s">
        <v>687</v>
      </c>
      <c r="E1296" t="s">
        <v>112</v>
      </c>
      <c r="F1296" t="s">
        <v>313</v>
      </c>
      <c r="G1296" t="s">
        <v>417</v>
      </c>
      <c r="H1296" t="s">
        <v>292</v>
      </c>
      <c r="I1296" t="s">
        <v>335</v>
      </c>
      <c r="J1296" s="104">
        <v>5.46220515</v>
      </c>
      <c r="K1296" t="s">
        <v>396</v>
      </c>
      <c r="L1296" t="s">
        <v>2194</v>
      </c>
      <c r="M1296" s="204">
        <v>2.7</v>
      </c>
      <c r="N1296" s="204"/>
    </row>
    <row r="1297" spans="1:14">
      <c r="A1297" t="s">
        <v>2209</v>
      </c>
      <c r="B1297" t="s">
        <v>637</v>
      </c>
      <c r="C1297" t="s">
        <v>637</v>
      </c>
      <c r="D1297" t="s">
        <v>688</v>
      </c>
      <c r="E1297" t="s">
        <v>112</v>
      </c>
      <c r="F1297" t="s">
        <v>311</v>
      </c>
      <c r="G1297" t="s">
        <v>417</v>
      </c>
      <c r="H1297" t="s">
        <v>292</v>
      </c>
      <c r="I1297" t="s">
        <v>335</v>
      </c>
      <c r="J1297" s="104">
        <v>4.7126102999999997</v>
      </c>
      <c r="K1297" t="s">
        <v>396</v>
      </c>
      <c r="L1297" t="s">
        <v>2194</v>
      </c>
      <c r="M1297" s="204">
        <v>2.7</v>
      </c>
      <c r="N1297" s="204"/>
    </row>
    <row r="1298" spans="1:14">
      <c r="A1298" t="s">
        <v>2209</v>
      </c>
      <c r="B1298" t="s">
        <v>637</v>
      </c>
      <c r="C1298" t="s">
        <v>637</v>
      </c>
      <c r="D1298" t="s">
        <v>688</v>
      </c>
      <c r="E1298" t="s">
        <v>112</v>
      </c>
      <c r="F1298" t="s">
        <v>144</v>
      </c>
      <c r="G1298" t="s">
        <v>417</v>
      </c>
      <c r="H1298" t="s">
        <v>292</v>
      </c>
      <c r="I1298" t="s">
        <v>335</v>
      </c>
      <c r="J1298" s="104">
        <v>0.22452742000000001</v>
      </c>
      <c r="K1298" t="s">
        <v>396</v>
      </c>
      <c r="L1298" t="s">
        <v>2194</v>
      </c>
      <c r="M1298" s="204">
        <v>2.7</v>
      </c>
      <c r="N1298" s="204"/>
    </row>
    <row r="1299" spans="1:14">
      <c r="A1299" t="s">
        <v>2209</v>
      </c>
      <c r="B1299" t="s">
        <v>637</v>
      </c>
      <c r="C1299" t="s">
        <v>637</v>
      </c>
      <c r="D1299" t="s">
        <v>688</v>
      </c>
      <c r="E1299" t="s">
        <v>112</v>
      </c>
      <c r="F1299" t="s">
        <v>147</v>
      </c>
      <c r="G1299" t="s">
        <v>417</v>
      </c>
      <c r="H1299" t="s">
        <v>292</v>
      </c>
      <c r="I1299" t="s">
        <v>335</v>
      </c>
      <c r="J1299" s="104">
        <v>0.26662690999999999</v>
      </c>
      <c r="K1299" t="s">
        <v>396</v>
      </c>
      <c r="L1299" t="s">
        <v>2194</v>
      </c>
      <c r="M1299" s="204">
        <v>2.7</v>
      </c>
      <c r="N1299" s="204"/>
    </row>
    <row r="1300" spans="1:14">
      <c r="A1300" t="s">
        <v>2209</v>
      </c>
      <c r="B1300" t="s">
        <v>637</v>
      </c>
      <c r="C1300" t="s">
        <v>637</v>
      </c>
      <c r="D1300" t="s">
        <v>688</v>
      </c>
      <c r="E1300" t="s">
        <v>112</v>
      </c>
      <c r="F1300" t="s">
        <v>150</v>
      </c>
      <c r="G1300" t="s">
        <v>417</v>
      </c>
      <c r="H1300" t="s">
        <v>292</v>
      </c>
      <c r="I1300" t="s">
        <v>335</v>
      </c>
      <c r="J1300" s="104">
        <v>0.25844052000000001</v>
      </c>
      <c r="K1300" t="s">
        <v>396</v>
      </c>
      <c r="L1300" t="s">
        <v>2194</v>
      </c>
      <c r="M1300" s="204">
        <v>2.7</v>
      </c>
      <c r="N1300" s="204"/>
    </row>
    <row r="1301" spans="1:14">
      <c r="A1301" t="s">
        <v>2209</v>
      </c>
      <c r="B1301" t="s">
        <v>637</v>
      </c>
      <c r="C1301" t="s">
        <v>637</v>
      </c>
      <c r="D1301" t="s">
        <v>688</v>
      </c>
      <c r="E1301" t="s">
        <v>112</v>
      </c>
      <c r="F1301" t="s">
        <v>313</v>
      </c>
      <c r="G1301" t="s">
        <v>417</v>
      </c>
      <c r="H1301" t="s">
        <v>292</v>
      </c>
      <c r="I1301" t="s">
        <v>335</v>
      </c>
      <c r="J1301" s="104">
        <v>5.46220515</v>
      </c>
      <c r="K1301" t="s">
        <v>396</v>
      </c>
      <c r="L1301" t="s">
        <v>2194</v>
      </c>
      <c r="M1301" s="204">
        <v>2.7</v>
      </c>
      <c r="N1301" s="204"/>
    </row>
    <row r="1302" spans="1:14">
      <c r="A1302" t="s">
        <v>2209</v>
      </c>
      <c r="B1302" t="s">
        <v>637</v>
      </c>
      <c r="C1302" t="s">
        <v>637</v>
      </c>
      <c r="D1302" t="s">
        <v>689</v>
      </c>
      <c r="E1302" t="s">
        <v>112</v>
      </c>
      <c r="F1302" t="s">
        <v>311</v>
      </c>
      <c r="G1302" t="s">
        <v>417</v>
      </c>
      <c r="H1302" t="s">
        <v>292</v>
      </c>
      <c r="I1302" t="s">
        <v>335</v>
      </c>
      <c r="J1302" s="104">
        <v>5.9156525000000002</v>
      </c>
      <c r="K1302" t="s">
        <v>396</v>
      </c>
      <c r="L1302" t="s">
        <v>2194</v>
      </c>
      <c r="M1302" s="204">
        <v>2.7</v>
      </c>
      <c r="N1302" s="204"/>
    </row>
    <row r="1303" spans="1:14">
      <c r="A1303" t="s">
        <v>2209</v>
      </c>
      <c r="B1303" t="s">
        <v>637</v>
      </c>
      <c r="C1303" t="s">
        <v>637</v>
      </c>
      <c r="D1303" t="s">
        <v>689</v>
      </c>
      <c r="E1303" t="s">
        <v>112</v>
      </c>
      <c r="F1303" t="s">
        <v>144</v>
      </c>
      <c r="G1303" t="s">
        <v>417</v>
      </c>
      <c r="H1303" t="s">
        <v>292</v>
      </c>
      <c r="I1303" t="s">
        <v>335</v>
      </c>
      <c r="J1303" s="104">
        <v>0.22441306</v>
      </c>
      <c r="K1303" t="s">
        <v>396</v>
      </c>
      <c r="L1303" t="s">
        <v>2194</v>
      </c>
      <c r="M1303" s="204">
        <v>2.7</v>
      </c>
      <c r="N1303" s="204"/>
    </row>
    <row r="1304" spans="1:14">
      <c r="A1304" t="s">
        <v>2209</v>
      </c>
      <c r="B1304" t="s">
        <v>637</v>
      </c>
      <c r="C1304" t="s">
        <v>637</v>
      </c>
      <c r="D1304" t="s">
        <v>689</v>
      </c>
      <c r="E1304" t="s">
        <v>112</v>
      </c>
      <c r="F1304" t="s">
        <v>147</v>
      </c>
      <c r="G1304" t="s">
        <v>417</v>
      </c>
      <c r="H1304" t="s">
        <v>292</v>
      </c>
      <c r="I1304" t="s">
        <v>335</v>
      </c>
      <c r="J1304" s="104">
        <v>0.26662690999999999</v>
      </c>
      <c r="K1304" t="s">
        <v>396</v>
      </c>
      <c r="L1304" t="s">
        <v>2194</v>
      </c>
      <c r="M1304" s="204">
        <v>2.7</v>
      </c>
      <c r="N1304" s="204"/>
    </row>
    <row r="1305" spans="1:14">
      <c r="A1305" t="s">
        <v>2209</v>
      </c>
      <c r="B1305" t="s">
        <v>637</v>
      </c>
      <c r="C1305" t="s">
        <v>637</v>
      </c>
      <c r="D1305" t="s">
        <v>689</v>
      </c>
      <c r="E1305" t="s">
        <v>112</v>
      </c>
      <c r="F1305" t="s">
        <v>150</v>
      </c>
      <c r="G1305" t="s">
        <v>417</v>
      </c>
      <c r="H1305" t="s">
        <v>292</v>
      </c>
      <c r="I1305" t="s">
        <v>335</v>
      </c>
      <c r="J1305" s="104">
        <v>0.25846907000000002</v>
      </c>
      <c r="K1305" t="s">
        <v>396</v>
      </c>
      <c r="L1305" t="s">
        <v>2194</v>
      </c>
      <c r="M1305" s="204">
        <v>2.7</v>
      </c>
      <c r="N1305" s="204"/>
    </row>
    <row r="1306" spans="1:14">
      <c r="A1306" t="s">
        <v>2209</v>
      </c>
      <c r="B1306" t="s">
        <v>637</v>
      </c>
      <c r="C1306" t="s">
        <v>637</v>
      </c>
      <c r="D1306" t="s">
        <v>689</v>
      </c>
      <c r="E1306" t="s">
        <v>112</v>
      </c>
      <c r="F1306" t="s">
        <v>313</v>
      </c>
      <c r="G1306" t="s">
        <v>417</v>
      </c>
      <c r="H1306" t="s">
        <v>292</v>
      </c>
      <c r="I1306" t="s">
        <v>335</v>
      </c>
      <c r="J1306" s="104">
        <v>6.6651615399999997</v>
      </c>
      <c r="K1306" t="s">
        <v>396</v>
      </c>
      <c r="L1306" t="s">
        <v>2194</v>
      </c>
      <c r="M1306" s="204">
        <v>2.7</v>
      </c>
      <c r="N1306" s="204"/>
    </row>
    <row r="1307" spans="1:14">
      <c r="A1307" t="s">
        <v>2209</v>
      </c>
      <c r="B1307" t="s">
        <v>637</v>
      </c>
      <c r="C1307" t="s">
        <v>637</v>
      </c>
      <c r="D1307" t="s">
        <v>690</v>
      </c>
      <c r="E1307" t="s">
        <v>112</v>
      </c>
      <c r="F1307" t="s">
        <v>311</v>
      </c>
      <c r="G1307" t="s">
        <v>417</v>
      </c>
      <c r="H1307" t="s">
        <v>292</v>
      </c>
      <c r="I1307" t="s">
        <v>335</v>
      </c>
      <c r="J1307" s="104">
        <v>4.7126102999999997</v>
      </c>
      <c r="K1307" t="s">
        <v>396</v>
      </c>
      <c r="L1307" t="s">
        <v>2194</v>
      </c>
      <c r="M1307" s="204">
        <v>2.7</v>
      </c>
      <c r="N1307" s="204"/>
    </row>
    <row r="1308" spans="1:14">
      <c r="A1308" t="s">
        <v>2209</v>
      </c>
      <c r="B1308" t="s">
        <v>637</v>
      </c>
      <c r="C1308" t="s">
        <v>637</v>
      </c>
      <c r="D1308" t="s">
        <v>690</v>
      </c>
      <c r="E1308" t="s">
        <v>112</v>
      </c>
      <c r="F1308" t="s">
        <v>144</v>
      </c>
      <c r="G1308" t="s">
        <v>417</v>
      </c>
      <c r="H1308" t="s">
        <v>292</v>
      </c>
      <c r="I1308" t="s">
        <v>335</v>
      </c>
      <c r="J1308" s="104">
        <v>0.22452742000000001</v>
      </c>
      <c r="K1308" t="s">
        <v>396</v>
      </c>
      <c r="L1308" t="s">
        <v>2194</v>
      </c>
      <c r="M1308" s="204">
        <v>2.7</v>
      </c>
      <c r="N1308" s="204"/>
    </row>
    <row r="1309" spans="1:14">
      <c r="A1309" t="s">
        <v>2209</v>
      </c>
      <c r="B1309" t="s">
        <v>637</v>
      </c>
      <c r="C1309" t="s">
        <v>637</v>
      </c>
      <c r="D1309" t="s">
        <v>690</v>
      </c>
      <c r="E1309" t="s">
        <v>112</v>
      </c>
      <c r="F1309" t="s">
        <v>147</v>
      </c>
      <c r="G1309" t="s">
        <v>417</v>
      </c>
      <c r="H1309" t="s">
        <v>292</v>
      </c>
      <c r="I1309" t="s">
        <v>335</v>
      </c>
      <c r="J1309" s="104">
        <v>0.20585948000000001</v>
      </c>
      <c r="K1309" t="s">
        <v>396</v>
      </c>
      <c r="L1309" t="s">
        <v>2194</v>
      </c>
      <c r="M1309" s="204">
        <v>2.7</v>
      </c>
      <c r="N1309" s="204"/>
    </row>
    <row r="1310" spans="1:14">
      <c r="A1310" t="s">
        <v>2209</v>
      </c>
      <c r="B1310" t="s">
        <v>637</v>
      </c>
      <c r="C1310" t="s">
        <v>637</v>
      </c>
      <c r="D1310" t="s">
        <v>690</v>
      </c>
      <c r="E1310" t="s">
        <v>112</v>
      </c>
      <c r="F1310" t="s">
        <v>150</v>
      </c>
      <c r="G1310" t="s">
        <v>417</v>
      </c>
      <c r="H1310" t="s">
        <v>292</v>
      </c>
      <c r="I1310" t="s">
        <v>335</v>
      </c>
      <c r="J1310" s="104">
        <v>0.25844052000000001</v>
      </c>
      <c r="K1310" t="s">
        <v>396</v>
      </c>
      <c r="L1310" t="s">
        <v>2194</v>
      </c>
      <c r="M1310" s="204">
        <v>2.7</v>
      </c>
      <c r="N1310" s="204"/>
    </row>
    <row r="1311" spans="1:14">
      <c r="A1311" t="s">
        <v>2209</v>
      </c>
      <c r="B1311" t="s">
        <v>637</v>
      </c>
      <c r="C1311" t="s">
        <v>637</v>
      </c>
      <c r="D1311" t="s">
        <v>690</v>
      </c>
      <c r="E1311" t="s">
        <v>112</v>
      </c>
      <c r="F1311" t="s">
        <v>313</v>
      </c>
      <c r="G1311" t="s">
        <v>417</v>
      </c>
      <c r="H1311" t="s">
        <v>292</v>
      </c>
      <c r="I1311" t="s">
        <v>335</v>
      </c>
      <c r="J1311" s="104">
        <v>5.4014377199999997</v>
      </c>
      <c r="K1311" t="s">
        <v>396</v>
      </c>
      <c r="L1311" t="s">
        <v>2194</v>
      </c>
      <c r="M1311" s="204">
        <v>2.7</v>
      </c>
      <c r="N1311" s="204"/>
    </row>
    <row r="1312" spans="1:14">
      <c r="A1312" t="s">
        <v>2209</v>
      </c>
      <c r="B1312" t="s">
        <v>637</v>
      </c>
      <c r="C1312" t="s">
        <v>637</v>
      </c>
      <c r="D1312" t="s">
        <v>691</v>
      </c>
      <c r="E1312" t="s">
        <v>112</v>
      </c>
      <c r="F1312" t="s">
        <v>311</v>
      </c>
      <c r="G1312" t="s">
        <v>417</v>
      </c>
      <c r="H1312" t="s">
        <v>292</v>
      </c>
      <c r="I1312" t="s">
        <v>335</v>
      </c>
      <c r="J1312" s="104">
        <v>5.3279116999999996</v>
      </c>
      <c r="K1312" t="s">
        <v>396</v>
      </c>
      <c r="L1312" t="s">
        <v>2194</v>
      </c>
      <c r="M1312" s="204">
        <v>2.7</v>
      </c>
      <c r="N1312" s="204"/>
    </row>
    <row r="1313" spans="1:14">
      <c r="A1313" t="s">
        <v>2209</v>
      </c>
      <c r="B1313" t="s">
        <v>637</v>
      </c>
      <c r="C1313" t="s">
        <v>637</v>
      </c>
      <c r="D1313" t="s">
        <v>691</v>
      </c>
      <c r="E1313" t="s">
        <v>112</v>
      </c>
      <c r="F1313" t="s">
        <v>144</v>
      </c>
      <c r="G1313" t="s">
        <v>417</v>
      </c>
      <c r="H1313" t="s">
        <v>292</v>
      </c>
      <c r="I1313" t="s">
        <v>335</v>
      </c>
      <c r="J1313" s="104">
        <v>0.36960883</v>
      </c>
      <c r="K1313" t="s">
        <v>396</v>
      </c>
      <c r="L1313" t="s">
        <v>2194</v>
      </c>
      <c r="M1313" s="204">
        <v>2.7</v>
      </c>
      <c r="N1313" s="204"/>
    </row>
    <row r="1314" spans="1:14">
      <c r="A1314" t="s">
        <v>2209</v>
      </c>
      <c r="B1314" t="s">
        <v>637</v>
      </c>
      <c r="C1314" t="s">
        <v>637</v>
      </c>
      <c r="D1314" t="s">
        <v>691</v>
      </c>
      <c r="E1314" t="s">
        <v>112</v>
      </c>
      <c r="F1314" t="s">
        <v>147</v>
      </c>
      <c r="G1314" t="s">
        <v>417</v>
      </c>
      <c r="H1314" t="s">
        <v>292</v>
      </c>
      <c r="I1314" t="s">
        <v>335</v>
      </c>
      <c r="J1314" s="104">
        <v>0.26662690999999999</v>
      </c>
      <c r="K1314" t="s">
        <v>396</v>
      </c>
      <c r="L1314" t="s">
        <v>2194</v>
      </c>
      <c r="M1314" s="204">
        <v>2.7</v>
      </c>
      <c r="N1314" s="204"/>
    </row>
    <row r="1315" spans="1:14">
      <c r="A1315" t="s">
        <v>2209</v>
      </c>
      <c r="B1315" t="s">
        <v>637</v>
      </c>
      <c r="C1315" t="s">
        <v>637</v>
      </c>
      <c r="D1315" t="s">
        <v>691</v>
      </c>
      <c r="E1315" t="s">
        <v>112</v>
      </c>
      <c r="F1315" t="s">
        <v>150</v>
      </c>
      <c r="G1315" t="s">
        <v>417</v>
      </c>
      <c r="H1315" t="s">
        <v>292</v>
      </c>
      <c r="I1315" t="s">
        <v>335</v>
      </c>
      <c r="J1315" s="104">
        <v>0.26516522999999997</v>
      </c>
      <c r="K1315" t="s">
        <v>396</v>
      </c>
      <c r="L1315" t="s">
        <v>2194</v>
      </c>
      <c r="M1315" s="204">
        <v>2.7</v>
      </c>
      <c r="N1315" s="204"/>
    </row>
    <row r="1316" spans="1:14">
      <c r="A1316" t="s">
        <v>2209</v>
      </c>
      <c r="B1316" t="s">
        <v>637</v>
      </c>
      <c r="C1316" t="s">
        <v>637</v>
      </c>
      <c r="D1316" t="s">
        <v>691</v>
      </c>
      <c r="E1316" t="s">
        <v>112</v>
      </c>
      <c r="F1316" t="s">
        <v>313</v>
      </c>
      <c r="G1316" t="s">
        <v>417</v>
      </c>
      <c r="H1316" t="s">
        <v>292</v>
      </c>
      <c r="I1316" t="s">
        <v>335</v>
      </c>
      <c r="J1316" s="104">
        <v>6.2293126699999997</v>
      </c>
      <c r="K1316" t="s">
        <v>396</v>
      </c>
      <c r="L1316" t="s">
        <v>2194</v>
      </c>
      <c r="M1316" s="204">
        <v>2.7</v>
      </c>
      <c r="N1316" s="204"/>
    </row>
    <row r="1317" spans="1:14">
      <c r="A1317" t="s">
        <v>2209</v>
      </c>
      <c r="B1317" t="s">
        <v>637</v>
      </c>
      <c r="C1317" t="s">
        <v>637</v>
      </c>
      <c r="D1317" t="s">
        <v>692</v>
      </c>
      <c r="E1317" t="s">
        <v>112</v>
      </c>
      <c r="F1317" t="s">
        <v>311</v>
      </c>
      <c r="G1317" t="s">
        <v>417</v>
      </c>
      <c r="H1317" t="s">
        <v>292</v>
      </c>
      <c r="I1317" t="s">
        <v>335</v>
      </c>
      <c r="J1317" s="104">
        <v>5.3279116999999996</v>
      </c>
      <c r="K1317" t="s">
        <v>396</v>
      </c>
      <c r="L1317" t="s">
        <v>2194</v>
      </c>
      <c r="M1317" s="204">
        <v>2.7</v>
      </c>
      <c r="N1317" s="204"/>
    </row>
    <row r="1318" spans="1:14">
      <c r="A1318" t="s">
        <v>2209</v>
      </c>
      <c r="B1318" t="s">
        <v>637</v>
      </c>
      <c r="C1318" t="s">
        <v>637</v>
      </c>
      <c r="D1318" t="s">
        <v>692</v>
      </c>
      <c r="E1318" t="s">
        <v>112</v>
      </c>
      <c r="F1318" t="s">
        <v>144</v>
      </c>
      <c r="G1318" t="s">
        <v>417</v>
      </c>
      <c r="H1318" t="s">
        <v>292</v>
      </c>
      <c r="I1318" t="s">
        <v>335</v>
      </c>
      <c r="J1318" s="104">
        <v>0.36960883</v>
      </c>
      <c r="K1318" t="s">
        <v>396</v>
      </c>
      <c r="L1318" t="s">
        <v>2194</v>
      </c>
      <c r="M1318" s="204">
        <v>2.7</v>
      </c>
      <c r="N1318" s="204"/>
    </row>
    <row r="1319" spans="1:14">
      <c r="A1319" t="s">
        <v>2209</v>
      </c>
      <c r="B1319" t="s">
        <v>637</v>
      </c>
      <c r="C1319" t="s">
        <v>637</v>
      </c>
      <c r="D1319" t="s">
        <v>692</v>
      </c>
      <c r="E1319" t="s">
        <v>112</v>
      </c>
      <c r="F1319" t="s">
        <v>147</v>
      </c>
      <c r="G1319" t="s">
        <v>417</v>
      </c>
      <c r="H1319" t="s">
        <v>292</v>
      </c>
      <c r="I1319" t="s">
        <v>335</v>
      </c>
      <c r="J1319" s="104">
        <v>0.26662690999999999</v>
      </c>
      <c r="K1319" t="s">
        <v>396</v>
      </c>
      <c r="L1319" t="s">
        <v>2194</v>
      </c>
      <c r="M1319" s="204">
        <v>2.7</v>
      </c>
      <c r="N1319" s="204"/>
    </row>
    <row r="1320" spans="1:14">
      <c r="A1320" t="s">
        <v>2209</v>
      </c>
      <c r="B1320" t="s">
        <v>637</v>
      </c>
      <c r="C1320" t="s">
        <v>637</v>
      </c>
      <c r="D1320" t="s">
        <v>692</v>
      </c>
      <c r="E1320" t="s">
        <v>112</v>
      </c>
      <c r="F1320" t="s">
        <v>150</v>
      </c>
      <c r="G1320" t="s">
        <v>417</v>
      </c>
      <c r="H1320" t="s">
        <v>292</v>
      </c>
      <c r="I1320" t="s">
        <v>335</v>
      </c>
      <c r="J1320" s="104">
        <v>0.26516522999999997</v>
      </c>
      <c r="K1320" t="s">
        <v>396</v>
      </c>
      <c r="L1320" t="s">
        <v>2194</v>
      </c>
      <c r="M1320" s="204">
        <v>2.7</v>
      </c>
      <c r="N1320" s="204"/>
    </row>
    <row r="1321" spans="1:14">
      <c r="A1321" t="s">
        <v>2209</v>
      </c>
      <c r="B1321" t="s">
        <v>637</v>
      </c>
      <c r="C1321" t="s">
        <v>637</v>
      </c>
      <c r="D1321" t="s">
        <v>692</v>
      </c>
      <c r="E1321" t="s">
        <v>112</v>
      </c>
      <c r="F1321" t="s">
        <v>313</v>
      </c>
      <c r="G1321" t="s">
        <v>417</v>
      </c>
      <c r="H1321" t="s">
        <v>292</v>
      </c>
      <c r="I1321" t="s">
        <v>335</v>
      </c>
      <c r="J1321" s="104">
        <v>6.2293126699999997</v>
      </c>
      <c r="K1321" t="s">
        <v>396</v>
      </c>
      <c r="L1321" t="s">
        <v>2194</v>
      </c>
      <c r="M1321" s="204">
        <v>2.7</v>
      </c>
      <c r="N1321" s="204"/>
    </row>
    <row r="1322" spans="1:14">
      <c r="A1322" t="s">
        <v>2209</v>
      </c>
      <c r="B1322" t="s">
        <v>637</v>
      </c>
      <c r="C1322" t="s">
        <v>637</v>
      </c>
      <c r="D1322" t="s">
        <v>693</v>
      </c>
      <c r="E1322" t="s">
        <v>112</v>
      </c>
      <c r="F1322" t="s">
        <v>311</v>
      </c>
      <c r="G1322" t="s">
        <v>417</v>
      </c>
      <c r="H1322" t="s">
        <v>292</v>
      </c>
      <c r="I1322" t="s">
        <v>335</v>
      </c>
      <c r="J1322" s="104">
        <v>5.3279116999999996</v>
      </c>
      <c r="K1322" t="s">
        <v>396</v>
      </c>
      <c r="L1322" t="s">
        <v>2194</v>
      </c>
      <c r="M1322" s="204">
        <v>2.7</v>
      </c>
      <c r="N1322" s="204"/>
    </row>
    <row r="1323" spans="1:14">
      <c r="A1323" t="s">
        <v>2209</v>
      </c>
      <c r="B1323" t="s">
        <v>637</v>
      </c>
      <c r="C1323" t="s">
        <v>637</v>
      </c>
      <c r="D1323" t="s">
        <v>693</v>
      </c>
      <c r="E1323" t="s">
        <v>112</v>
      </c>
      <c r="F1323" t="s">
        <v>144</v>
      </c>
      <c r="G1323" t="s">
        <v>417</v>
      </c>
      <c r="H1323" t="s">
        <v>292</v>
      </c>
      <c r="I1323" t="s">
        <v>335</v>
      </c>
      <c r="J1323" s="104">
        <v>0.36960883</v>
      </c>
      <c r="K1323" t="s">
        <v>396</v>
      </c>
      <c r="L1323" t="s">
        <v>2194</v>
      </c>
      <c r="M1323" s="204">
        <v>2.7</v>
      </c>
      <c r="N1323" s="204"/>
    </row>
    <row r="1324" spans="1:14">
      <c r="A1324" t="s">
        <v>2209</v>
      </c>
      <c r="B1324" t="s">
        <v>637</v>
      </c>
      <c r="C1324" t="s">
        <v>637</v>
      </c>
      <c r="D1324" t="s">
        <v>693</v>
      </c>
      <c r="E1324" t="s">
        <v>112</v>
      </c>
      <c r="F1324" t="s">
        <v>147</v>
      </c>
      <c r="G1324" t="s">
        <v>417</v>
      </c>
      <c r="H1324" t="s">
        <v>292</v>
      </c>
      <c r="I1324" t="s">
        <v>335</v>
      </c>
      <c r="J1324" s="104">
        <v>0.26662690999999999</v>
      </c>
      <c r="K1324" t="s">
        <v>396</v>
      </c>
      <c r="L1324" t="s">
        <v>2194</v>
      </c>
      <c r="M1324" s="204">
        <v>2.7</v>
      </c>
      <c r="N1324" s="204"/>
    </row>
    <row r="1325" spans="1:14">
      <c r="A1325" t="s">
        <v>2209</v>
      </c>
      <c r="B1325" t="s">
        <v>637</v>
      </c>
      <c r="C1325" t="s">
        <v>637</v>
      </c>
      <c r="D1325" t="s">
        <v>693</v>
      </c>
      <c r="E1325" t="s">
        <v>112</v>
      </c>
      <c r="F1325" t="s">
        <v>150</v>
      </c>
      <c r="G1325" t="s">
        <v>417</v>
      </c>
      <c r="H1325" t="s">
        <v>292</v>
      </c>
      <c r="I1325" t="s">
        <v>335</v>
      </c>
      <c r="J1325" s="104">
        <v>0.26516522999999997</v>
      </c>
      <c r="K1325" t="s">
        <v>396</v>
      </c>
      <c r="L1325" t="s">
        <v>2194</v>
      </c>
      <c r="M1325" s="204">
        <v>2.7</v>
      </c>
      <c r="N1325" s="204"/>
    </row>
    <row r="1326" spans="1:14">
      <c r="A1326" t="s">
        <v>2209</v>
      </c>
      <c r="B1326" t="s">
        <v>637</v>
      </c>
      <c r="C1326" t="s">
        <v>637</v>
      </c>
      <c r="D1326" t="s">
        <v>693</v>
      </c>
      <c r="E1326" t="s">
        <v>112</v>
      </c>
      <c r="F1326" t="s">
        <v>313</v>
      </c>
      <c r="G1326" t="s">
        <v>417</v>
      </c>
      <c r="H1326" t="s">
        <v>292</v>
      </c>
      <c r="I1326" t="s">
        <v>335</v>
      </c>
      <c r="J1326" s="104">
        <v>6.2293126699999997</v>
      </c>
      <c r="K1326" t="s">
        <v>396</v>
      </c>
      <c r="L1326" t="s">
        <v>2194</v>
      </c>
      <c r="M1326" s="204">
        <v>2.7</v>
      </c>
      <c r="N1326" s="204"/>
    </row>
    <row r="1327" spans="1:14">
      <c r="A1327" t="s">
        <v>2209</v>
      </c>
      <c r="B1327" t="s">
        <v>637</v>
      </c>
      <c r="C1327" t="s">
        <v>637</v>
      </c>
      <c r="D1327" t="s">
        <v>694</v>
      </c>
      <c r="E1327" t="s">
        <v>112</v>
      </c>
      <c r="F1327" t="s">
        <v>311</v>
      </c>
      <c r="G1327" t="s">
        <v>417</v>
      </c>
      <c r="H1327" t="s">
        <v>292</v>
      </c>
      <c r="I1327" t="s">
        <v>335</v>
      </c>
      <c r="J1327" s="104">
        <v>5.3279116999999996</v>
      </c>
      <c r="K1327" t="s">
        <v>396</v>
      </c>
      <c r="L1327" t="s">
        <v>2194</v>
      </c>
      <c r="M1327" s="204">
        <v>2.7</v>
      </c>
      <c r="N1327" s="204"/>
    </row>
    <row r="1328" spans="1:14">
      <c r="A1328" t="s">
        <v>2209</v>
      </c>
      <c r="B1328" t="s">
        <v>637</v>
      </c>
      <c r="C1328" t="s">
        <v>637</v>
      </c>
      <c r="D1328" t="s">
        <v>694</v>
      </c>
      <c r="E1328" t="s">
        <v>112</v>
      </c>
      <c r="F1328" t="s">
        <v>144</v>
      </c>
      <c r="G1328" t="s">
        <v>417</v>
      </c>
      <c r="H1328" t="s">
        <v>292</v>
      </c>
      <c r="I1328" t="s">
        <v>335</v>
      </c>
      <c r="J1328" s="104">
        <v>0.36960883</v>
      </c>
      <c r="K1328" t="s">
        <v>396</v>
      </c>
      <c r="L1328" t="s">
        <v>2194</v>
      </c>
      <c r="M1328" s="204">
        <v>2.7</v>
      </c>
      <c r="N1328" s="204"/>
    </row>
    <row r="1329" spans="1:14">
      <c r="A1329" t="s">
        <v>2209</v>
      </c>
      <c r="B1329" t="s">
        <v>637</v>
      </c>
      <c r="C1329" t="s">
        <v>637</v>
      </c>
      <c r="D1329" t="s">
        <v>694</v>
      </c>
      <c r="E1329" t="s">
        <v>112</v>
      </c>
      <c r="F1329" t="s">
        <v>147</v>
      </c>
      <c r="G1329" t="s">
        <v>417</v>
      </c>
      <c r="H1329" t="s">
        <v>292</v>
      </c>
      <c r="I1329" t="s">
        <v>335</v>
      </c>
      <c r="J1329" s="104">
        <v>0.26662690999999999</v>
      </c>
      <c r="K1329" t="s">
        <v>396</v>
      </c>
      <c r="L1329" t="s">
        <v>2194</v>
      </c>
      <c r="M1329" s="204">
        <v>2.7</v>
      </c>
      <c r="N1329" s="204"/>
    </row>
    <row r="1330" spans="1:14">
      <c r="A1330" t="s">
        <v>2209</v>
      </c>
      <c r="B1330" t="s">
        <v>637</v>
      </c>
      <c r="C1330" t="s">
        <v>637</v>
      </c>
      <c r="D1330" t="s">
        <v>694</v>
      </c>
      <c r="E1330" t="s">
        <v>112</v>
      </c>
      <c r="F1330" t="s">
        <v>150</v>
      </c>
      <c r="G1330" t="s">
        <v>417</v>
      </c>
      <c r="H1330" t="s">
        <v>292</v>
      </c>
      <c r="I1330" t="s">
        <v>335</v>
      </c>
      <c r="J1330" s="104">
        <v>0.26516522999999997</v>
      </c>
      <c r="K1330" t="s">
        <v>396</v>
      </c>
      <c r="L1330" t="s">
        <v>2194</v>
      </c>
      <c r="M1330" s="204">
        <v>2.7</v>
      </c>
      <c r="N1330" s="204"/>
    </row>
    <row r="1331" spans="1:14">
      <c r="A1331" t="s">
        <v>2209</v>
      </c>
      <c r="B1331" t="s">
        <v>637</v>
      </c>
      <c r="C1331" t="s">
        <v>637</v>
      </c>
      <c r="D1331" t="s">
        <v>694</v>
      </c>
      <c r="E1331" t="s">
        <v>112</v>
      </c>
      <c r="F1331" t="s">
        <v>313</v>
      </c>
      <c r="G1331" t="s">
        <v>417</v>
      </c>
      <c r="H1331" t="s">
        <v>292</v>
      </c>
      <c r="I1331" t="s">
        <v>335</v>
      </c>
      <c r="J1331" s="104">
        <v>6.2293126699999997</v>
      </c>
      <c r="K1331" t="s">
        <v>396</v>
      </c>
      <c r="L1331" t="s">
        <v>2194</v>
      </c>
      <c r="M1331" s="204">
        <v>2.7</v>
      </c>
      <c r="N1331" s="204"/>
    </row>
    <row r="1332" spans="1:14">
      <c r="A1332" t="s">
        <v>2209</v>
      </c>
      <c r="B1332" t="s">
        <v>637</v>
      </c>
      <c r="C1332" t="s">
        <v>637</v>
      </c>
      <c r="D1332" t="s">
        <v>695</v>
      </c>
      <c r="E1332" t="s">
        <v>112</v>
      </c>
      <c r="F1332" t="s">
        <v>311</v>
      </c>
      <c r="G1332" t="s">
        <v>417</v>
      </c>
      <c r="H1332" t="s">
        <v>292</v>
      </c>
      <c r="I1332" t="s">
        <v>335</v>
      </c>
      <c r="J1332" s="104">
        <v>5.3279116999999996</v>
      </c>
      <c r="K1332" t="s">
        <v>396</v>
      </c>
      <c r="L1332" t="s">
        <v>2194</v>
      </c>
      <c r="M1332" s="204">
        <v>2.7</v>
      </c>
      <c r="N1332" s="204"/>
    </row>
    <row r="1333" spans="1:14">
      <c r="A1333" t="s">
        <v>2209</v>
      </c>
      <c r="B1333" t="s">
        <v>637</v>
      </c>
      <c r="C1333" t="s">
        <v>637</v>
      </c>
      <c r="D1333" t="s">
        <v>695</v>
      </c>
      <c r="E1333" t="s">
        <v>112</v>
      </c>
      <c r="F1333" t="s">
        <v>144</v>
      </c>
      <c r="G1333" t="s">
        <v>417</v>
      </c>
      <c r="H1333" t="s">
        <v>292</v>
      </c>
      <c r="I1333" t="s">
        <v>335</v>
      </c>
      <c r="J1333" s="104">
        <v>0.36960883</v>
      </c>
      <c r="K1333" t="s">
        <v>396</v>
      </c>
      <c r="L1333" t="s">
        <v>2194</v>
      </c>
      <c r="M1333" s="204">
        <v>2.7</v>
      </c>
      <c r="N1333" s="204"/>
    </row>
    <row r="1334" spans="1:14">
      <c r="A1334" t="s">
        <v>2209</v>
      </c>
      <c r="B1334" t="s">
        <v>637</v>
      </c>
      <c r="C1334" t="s">
        <v>637</v>
      </c>
      <c r="D1334" t="s">
        <v>695</v>
      </c>
      <c r="E1334" t="s">
        <v>112</v>
      </c>
      <c r="F1334" t="s">
        <v>147</v>
      </c>
      <c r="G1334" t="s">
        <v>417</v>
      </c>
      <c r="H1334" t="s">
        <v>292</v>
      </c>
      <c r="I1334" t="s">
        <v>335</v>
      </c>
      <c r="J1334" s="104">
        <v>0.26662690999999999</v>
      </c>
      <c r="K1334" t="s">
        <v>396</v>
      </c>
      <c r="L1334" t="s">
        <v>2194</v>
      </c>
      <c r="M1334" s="204">
        <v>2.7</v>
      </c>
      <c r="N1334" s="204"/>
    </row>
    <row r="1335" spans="1:14">
      <c r="A1335" t="s">
        <v>2209</v>
      </c>
      <c r="B1335" t="s">
        <v>637</v>
      </c>
      <c r="C1335" t="s">
        <v>637</v>
      </c>
      <c r="D1335" t="s">
        <v>695</v>
      </c>
      <c r="E1335" t="s">
        <v>112</v>
      </c>
      <c r="F1335" t="s">
        <v>150</v>
      </c>
      <c r="G1335" t="s">
        <v>417</v>
      </c>
      <c r="H1335" t="s">
        <v>292</v>
      </c>
      <c r="I1335" t="s">
        <v>335</v>
      </c>
      <c r="J1335" s="104">
        <v>0.26516522999999997</v>
      </c>
      <c r="K1335" t="s">
        <v>396</v>
      </c>
      <c r="L1335" t="s">
        <v>2194</v>
      </c>
      <c r="M1335" s="204">
        <v>2.7</v>
      </c>
      <c r="N1335" s="204"/>
    </row>
    <row r="1336" spans="1:14">
      <c r="A1336" t="s">
        <v>2209</v>
      </c>
      <c r="B1336" t="s">
        <v>637</v>
      </c>
      <c r="C1336" t="s">
        <v>637</v>
      </c>
      <c r="D1336" t="s">
        <v>695</v>
      </c>
      <c r="E1336" t="s">
        <v>112</v>
      </c>
      <c r="F1336" t="s">
        <v>313</v>
      </c>
      <c r="G1336" t="s">
        <v>417</v>
      </c>
      <c r="H1336" t="s">
        <v>292</v>
      </c>
      <c r="I1336" t="s">
        <v>335</v>
      </c>
      <c r="J1336" s="104">
        <v>6.2293126699999997</v>
      </c>
      <c r="K1336" t="s">
        <v>396</v>
      </c>
      <c r="L1336" t="s">
        <v>2194</v>
      </c>
      <c r="M1336" s="204">
        <v>2.7</v>
      </c>
      <c r="N1336" s="204"/>
    </row>
    <row r="1337" spans="1:14">
      <c r="A1337" t="s">
        <v>2209</v>
      </c>
      <c r="B1337" t="s">
        <v>637</v>
      </c>
      <c r="C1337" t="s">
        <v>637</v>
      </c>
      <c r="D1337" t="s">
        <v>696</v>
      </c>
      <c r="E1337" t="s">
        <v>112</v>
      </c>
      <c r="F1337" t="s">
        <v>311</v>
      </c>
      <c r="G1337" t="s">
        <v>417</v>
      </c>
      <c r="H1337" t="s">
        <v>292</v>
      </c>
      <c r="I1337" t="s">
        <v>335</v>
      </c>
      <c r="J1337" s="104">
        <v>4.7126102999999997</v>
      </c>
      <c r="K1337" t="s">
        <v>396</v>
      </c>
      <c r="L1337" t="s">
        <v>2194</v>
      </c>
      <c r="M1337" s="204">
        <v>2.7</v>
      </c>
      <c r="N1337" s="204"/>
    </row>
    <row r="1338" spans="1:14">
      <c r="A1338" t="s">
        <v>2209</v>
      </c>
      <c r="B1338" t="s">
        <v>637</v>
      </c>
      <c r="C1338" t="s">
        <v>637</v>
      </c>
      <c r="D1338" t="s">
        <v>696</v>
      </c>
      <c r="E1338" t="s">
        <v>112</v>
      </c>
      <c r="F1338" t="s">
        <v>144</v>
      </c>
      <c r="G1338" t="s">
        <v>417</v>
      </c>
      <c r="H1338" t="s">
        <v>292</v>
      </c>
      <c r="I1338" t="s">
        <v>335</v>
      </c>
      <c r="J1338" s="104">
        <v>0.22452742000000001</v>
      </c>
      <c r="K1338" t="s">
        <v>396</v>
      </c>
      <c r="L1338" t="s">
        <v>2194</v>
      </c>
      <c r="M1338" s="204">
        <v>2.7</v>
      </c>
      <c r="N1338" s="204"/>
    </row>
    <row r="1339" spans="1:14">
      <c r="A1339" t="s">
        <v>2209</v>
      </c>
      <c r="B1339" t="s">
        <v>637</v>
      </c>
      <c r="C1339" t="s">
        <v>637</v>
      </c>
      <c r="D1339" t="s">
        <v>696</v>
      </c>
      <c r="E1339" t="s">
        <v>112</v>
      </c>
      <c r="F1339" t="s">
        <v>147</v>
      </c>
      <c r="G1339" t="s">
        <v>417</v>
      </c>
      <c r="H1339" t="s">
        <v>292</v>
      </c>
      <c r="I1339" t="s">
        <v>335</v>
      </c>
      <c r="J1339" s="104">
        <v>0.26662690999999999</v>
      </c>
      <c r="K1339" t="s">
        <v>396</v>
      </c>
      <c r="L1339" t="s">
        <v>2194</v>
      </c>
      <c r="M1339" s="204">
        <v>2.7</v>
      </c>
      <c r="N1339" s="204"/>
    </row>
    <row r="1340" spans="1:14">
      <c r="A1340" t="s">
        <v>2209</v>
      </c>
      <c r="B1340" t="s">
        <v>637</v>
      </c>
      <c r="C1340" t="s">
        <v>637</v>
      </c>
      <c r="D1340" t="s">
        <v>696</v>
      </c>
      <c r="E1340" t="s">
        <v>112</v>
      </c>
      <c r="F1340" t="s">
        <v>150</v>
      </c>
      <c r="G1340" t="s">
        <v>417</v>
      </c>
      <c r="H1340" t="s">
        <v>292</v>
      </c>
      <c r="I1340" t="s">
        <v>335</v>
      </c>
      <c r="J1340" s="104">
        <v>0.25844052000000001</v>
      </c>
      <c r="K1340" t="s">
        <v>396</v>
      </c>
      <c r="L1340" t="s">
        <v>2194</v>
      </c>
      <c r="M1340" s="204">
        <v>2.7</v>
      </c>
      <c r="N1340" s="204"/>
    </row>
    <row r="1341" spans="1:14">
      <c r="A1341" t="s">
        <v>2209</v>
      </c>
      <c r="B1341" t="s">
        <v>637</v>
      </c>
      <c r="C1341" t="s">
        <v>637</v>
      </c>
      <c r="D1341" t="s">
        <v>696</v>
      </c>
      <c r="E1341" t="s">
        <v>112</v>
      </c>
      <c r="F1341" t="s">
        <v>313</v>
      </c>
      <c r="G1341" t="s">
        <v>417</v>
      </c>
      <c r="H1341" t="s">
        <v>292</v>
      </c>
      <c r="I1341" t="s">
        <v>335</v>
      </c>
      <c r="J1341" s="104">
        <v>5.46220515</v>
      </c>
      <c r="K1341" t="s">
        <v>396</v>
      </c>
      <c r="L1341" t="s">
        <v>2194</v>
      </c>
      <c r="M1341" s="204">
        <v>2.7</v>
      </c>
      <c r="N1341" s="204"/>
    </row>
    <row r="1342" spans="1:14">
      <c r="A1342" t="s">
        <v>2209</v>
      </c>
      <c r="B1342" t="s">
        <v>637</v>
      </c>
      <c r="C1342" t="s">
        <v>637</v>
      </c>
      <c r="D1342" t="s">
        <v>697</v>
      </c>
      <c r="E1342" t="s">
        <v>112</v>
      </c>
      <c r="F1342" t="s">
        <v>311</v>
      </c>
      <c r="G1342" t="s">
        <v>417</v>
      </c>
      <c r="H1342" t="s">
        <v>292</v>
      </c>
      <c r="I1342" t="s">
        <v>335</v>
      </c>
      <c r="J1342" s="104">
        <v>4.7126102999999997</v>
      </c>
      <c r="K1342" t="s">
        <v>396</v>
      </c>
      <c r="L1342" t="s">
        <v>2194</v>
      </c>
      <c r="M1342" s="204">
        <v>2.7</v>
      </c>
      <c r="N1342" s="204"/>
    </row>
    <row r="1343" spans="1:14">
      <c r="A1343" t="s">
        <v>2209</v>
      </c>
      <c r="B1343" t="s">
        <v>637</v>
      </c>
      <c r="C1343" t="s">
        <v>637</v>
      </c>
      <c r="D1343" t="s">
        <v>697</v>
      </c>
      <c r="E1343" t="s">
        <v>112</v>
      </c>
      <c r="F1343" t="s">
        <v>144</v>
      </c>
      <c r="G1343" t="s">
        <v>417</v>
      </c>
      <c r="H1343" t="s">
        <v>292</v>
      </c>
      <c r="I1343" t="s">
        <v>335</v>
      </c>
      <c r="J1343" s="104">
        <v>0.22452742000000001</v>
      </c>
      <c r="K1343" t="s">
        <v>396</v>
      </c>
      <c r="L1343" t="s">
        <v>2194</v>
      </c>
      <c r="M1343" s="204">
        <v>2.7</v>
      </c>
      <c r="N1343" s="204"/>
    </row>
    <row r="1344" spans="1:14">
      <c r="A1344" t="s">
        <v>2209</v>
      </c>
      <c r="B1344" t="s">
        <v>637</v>
      </c>
      <c r="C1344" t="s">
        <v>637</v>
      </c>
      <c r="D1344" t="s">
        <v>697</v>
      </c>
      <c r="E1344" t="s">
        <v>112</v>
      </c>
      <c r="F1344" t="s">
        <v>147</v>
      </c>
      <c r="G1344" t="s">
        <v>417</v>
      </c>
      <c r="H1344" t="s">
        <v>292</v>
      </c>
      <c r="I1344" t="s">
        <v>335</v>
      </c>
      <c r="J1344" s="104">
        <v>0.26662690999999999</v>
      </c>
      <c r="K1344" t="s">
        <v>396</v>
      </c>
      <c r="L1344" t="s">
        <v>2194</v>
      </c>
      <c r="M1344" s="204">
        <v>2.7</v>
      </c>
      <c r="N1344" s="204"/>
    </row>
    <row r="1345" spans="1:14">
      <c r="A1345" t="s">
        <v>2209</v>
      </c>
      <c r="B1345" t="s">
        <v>637</v>
      </c>
      <c r="C1345" t="s">
        <v>637</v>
      </c>
      <c r="D1345" t="s">
        <v>697</v>
      </c>
      <c r="E1345" t="s">
        <v>112</v>
      </c>
      <c r="F1345" t="s">
        <v>150</v>
      </c>
      <c r="G1345" t="s">
        <v>417</v>
      </c>
      <c r="H1345" t="s">
        <v>292</v>
      </c>
      <c r="I1345" t="s">
        <v>335</v>
      </c>
      <c r="J1345" s="104">
        <v>0.25844052000000001</v>
      </c>
      <c r="K1345" t="s">
        <v>396</v>
      </c>
      <c r="L1345" t="s">
        <v>2194</v>
      </c>
      <c r="M1345" s="204">
        <v>2.7</v>
      </c>
      <c r="N1345" s="204"/>
    </row>
    <row r="1346" spans="1:14">
      <c r="A1346" t="s">
        <v>2209</v>
      </c>
      <c r="B1346" t="s">
        <v>637</v>
      </c>
      <c r="C1346" t="s">
        <v>637</v>
      </c>
      <c r="D1346" t="s">
        <v>697</v>
      </c>
      <c r="E1346" t="s">
        <v>112</v>
      </c>
      <c r="F1346" t="s">
        <v>313</v>
      </c>
      <c r="G1346" t="s">
        <v>417</v>
      </c>
      <c r="H1346" t="s">
        <v>292</v>
      </c>
      <c r="I1346" t="s">
        <v>335</v>
      </c>
      <c r="J1346" s="104">
        <v>5.46220515</v>
      </c>
      <c r="K1346" t="s">
        <v>396</v>
      </c>
      <c r="L1346" t="s">
        <v>2194</v>
      </c>
      <c r="M1346" s="204">
        <v>2.7</v>
      </c>
      <c r="N1346" s="204"/>
    </row>
    <row r="1347" spans="1:14">
      <c r="A1347" t="s">
        <v>2209</v>
      </c>
      <c r="B1347" t="s">
        <v>637</v>
      </c>
      <c r="C1347" t="s">
        <v>637</v>
      </c>
      <c r="D1347" t="s">
        <v>698</v>
      </c>
      <c r="E1347" t="s">
        <v>112</v>
      </c>
      <c r="F1347" t="s">
        <v>311</v>
      </c>
      <c r="G1347" t="s">
        <v>417</v>
      </c>
      <c r="H1347" t="s">
        <v>292</v>
      </c>
      <c r="I1347" t="s">
        <v>335</v>
      </c>
      <c r="J1347" s="104">
        <v>4.7126102999999997</v>
      </c>
      <c r="K1347" t="s">
        <v>396</v>
      </c>
      <c r="L1347" t="s">
        <v>2194</v>
      </c>
      <c r="M1347" s="204">
        <v>2.7</v>
      </c>
      <c r="N1347" s="204"/>
    </row>
    <row r="1348" spans="1:14">
      <c r="A1348" t="s">
        <v>2209</v>
      </c>
      <c r="B1348" t="s">
        <v>637</v>
      </c>
      <c r="C1348" t="s">
        <v>637</v>
      </c>
      <c r="D1348" t="s">
        <v>698</v>
      </c>
      <c r="E1348" t="s">
        <v>112</v>
      </c>
      <c r="F1348" t="s">
        <v>144</v>
      </c>
      <c r="G1348" t="s">
        <v>417</v>
      </c>
      <c r="H1348" t="s">
        <v>292</v>
      </c>
      <c r="I1348" t="s">
        <v>335</v>
      </c>
      <c r="J1348" s="104">
        <v>0.22452742000000001</v>
      </c>
      <c r="K1348" t="s">
        <v>396</v>
      </c>
      <c r="L1348" t="s">
        <v>2194</v>
      </c>
      <c r="M1348" s="204">
        <v>2.7</v>
      </c>
      <c r="N1348" s="204"/>
    </row>
    <row r="1349" spans="1:14">
      <c r="A1349" t="s">
        <v>2209</v>
      </c>
      <c r="B1349" t="s">
        <v>637</v>
      </c>
      <c r="C1349" t="s">
        <v>637</v>
      </c>
      <c r="D1349" t="s">
        <v>698</v>
      </c>
      <c r="E1349" t="s">
        <v>112</v>
      </c>
      <c r="F1349" t="s">
        <v>147</v>
      </c>
      <c r="G1349" t="s">
        <v>417</v>
      </c>
      <c r="H1349" t="s">
        <v>292</v>
      </c>
      <c r="I1349" t="s">
        <v>335</v>
      </c>
      <c r="J1349" s="104">
        <v>0.26662690999999999</v>
      </c>
      <c r="K1349" t="s">
        <v>396</v>
      </c>
      <c r="L1349" t="s">
        <v>2194</v>
      </c>
      <c r="M1349" s="204">
        <v>2.7</v>
      </c>
      <c r="N1349" s="204"/>
    </row>
    <row r="1350" spans="1:14">
      <c r="A1350" t="s">
        <v>2209</v>
      </c>
      <c r="B1350" t="s">
        <v>637</v>
      </c>
      <c r="C1350" t="s">
        <v>637</v>
      </c>
      <c r="D1350" t="s">
        <v>698</v>
      </c>
      <c r="E1350" t="s">
        <v>112</v>
      </c>
      <c r="F1350" t="s">
        <v>150</v>
      </c>
      <c r="G1350" t="s">
        <v>417</v>
      </c>
      <c r="H1350" t="s">
        <v>292</v>
      </c>
      <c r="I1350" t="s">
        <v>335</v>
      </c>
      <c r="J1350" s="104">
        <v>0.25844052000000001</v>
      </c>
      <c r="K1350" t="s">
        <v>396</v>
      </c>
      <c r="L1350" t="s">
        <v>2194</v>
      </c>
      <c r="M1350" s="204">
        <v>2.7</v>
      </c>
      <c r="N1350" s="204"/>
    </row>
    <row r="1351" spans="1:14">
      <c r="A1351" t="s">
        <v>2209</v>
      </c>
      <c r="B1351" t="s">
        <v>637</v>
      </c>
      <c r="C1351" t="s">
        <v>637</v>
      </c>
      <c r="D1351" t="s">
        <v>698</v>
      </c>
      <c r="E1351" t="s">
        <v>112</v>
      </c>
      <c r="F1351" t="s">
        <v>313</v>
      </c>
      <c r="G1351" t="s">
        <v>417</v>
      </c>
      <c r="H1351" t="s">
        <v>292</v>
      </c>
      <c r="I1351" t="s">
        <v>335</v>
      </c>
      <c r="J1351" s="104">
        <v>5.46220515</v>
      </c>
      <c r="K1351" t="s">
        <v>396</v>
      </c>
      <c r="L1351" t="s">
        <v>2194</v>
      </c>
      <c r="M1351" s="204">
        <v>2.7</v>
      </c>
      <c r="N1351" s="204"/>
    </row>
    <row r="1352" spans="1:14">
      <c r="A1352" t="s">
        <v>2209</v>
      </c>
      <c r="B1352" t="s">
        <v>637</v>
      </c>
      <c r="C1352" t="s">
        <v>637</v>
      </c>
      <c r="D1352" t="s">
        <v>699</v>
      </c>
      <c r="E1352" t="s">
        <v>112</v>
      </c>
      <c r="F1352" t="s">
        <v>311</v>
      </c>
      <c r="G1352" t="s">
        <v>417</v>
      </c>
      <c r="H1352" t="s">
        <v>292</v>
      </c>
      <c r="I1352" t="s">
        <v>335</v>
      </c>
      <c r="J1352" s="104">
        <v>4.7126102999999997</v>
      </c>
      <c r="K1352" t="s">
        <v>396</v>
      </c>
      <c r="L1352" t="s">
        <v>2194</v>
      </c>
      <c r="M1352" s="204">
        <v>2.7</v>
      </c>
      <c r="N1352" s="204"/>
    </row>
    <row r="1353" spans="1:14">
      <c r="A1353" t="s">
        <v>2209</v>
      </c>
      <c r="B1353" t="s">
        <v>637</v>
      </c>
      <c r="C1353" t="s">
        <v>637</v>
      </c>
      <c r="D1353" t="s">
        <v>699</v>
      </c>
      <c r="E1353" t="s">
        <v>112</v>
      </c>
      <c r="F1353" t="s">
        <v>144</v>
      </c>
      <c r="G1353" t="s">
        <v>417</v>
      </c>
      <c r="H1353" t="s">
        <v>292</v>
      </c>
      <c r="I1353" t="s">
        <v>335</v>
      </c>
      <c r="J1353" s="104">
        <v>0.22452742000000001</v>
      </c>
      <c r="K1353" t="s">
        <v>396</v>
      </c>
      <c r="L1353" t="s">
        <v>2194</v>
      </c>
      <c r="M1353" s="204">
        <v>2.7</v>
      </c>
      <c r="N1353" s="204"/>
    </row>
    <row r="1354" spans="1:14">
      <c r="A1354" t="s">
        <v>2209</v>
      </c>
      <c r="B1354" t="s">
        <v>637</v>
      </c>
      <c r="C1354" t="s">
        <v>637</v>
      </c>
      <c r="D1354" t="s">
        <v>699</v>
      </c>
      <c r="E1354" t="s">
        <v>112</v>
      </c>
      <c r="F1354" t="s">
        <v>147</v>
      </c>
      <c r="G1354" t="s">
        <v>417</v>
      </c>
      <c r="H1354" t="s">
        <v>292</v>
      </c>
      <c r="I1354" t="s">
        <v>335</v>
      </c>
      <c r="J1354" s="104">
        <v>0.26662690999999999</v>
      </c>
      <c r="K1354" t="s">
        <v>396</v>
      </c>
      <c r="L1354" t="s">
        <v>2194</v>
      </c>
      <c r="M1354" s="204">
        <v>2.7</v>
      </c>
      <c r="N1354" s="204"/>
    </row>
    <row r="1355" spans="1:14">
      <c r="A1355" t="s">
        <v>2209</v>
      </c>
      <c r="B1355" t="s">
        <v>637</v>
      </c>
      <c r="C1355" t="s">
        <v>637</v>
      </c>
      <c r="D1355" t="s">
        <v>699</v>
      </c>
      <c r="E1355" t="s">
        <v>112</v>
      </c>
      <c r="F1355" t="s">
        <v>150</v>
      </c>
      <c r="G1355" t="s">
        <v>417</v>
      </c>
      <c r="H1355" t="s">
        <v>292</v>
      </c>
      <c r="I1355" t="s">
        <v>335</v>
      </c>
      <c r="J1355" s="104">
        <v>0.25844052000000001</v>
      </c>
      <c r="K1355" t="s">
        <v>396</v>
      </c>
      <c r="L1355" t="s">
        <v>2194</v>
      </c>
      <c r="M1355" s="204">
        <v>2.7</v>
      </c>
      <c r="N1355" s="204"/>
    </row>
    <row r="1356" spans="1:14">
      <c r="A1356" t="s">
        <v>2209</v>
      </c>
      <c r="B1356" t="s">
        <v>637</v>
      </c>
      <c r="C1356" t="s">
        <v>637</v>
      </c>
      <c r="D1356" t="s">
        <v>699</v>
      </c>
      <c r="E1356" t="s">
        <v>112</v>
      </c>
      <c r="F1356" t="s">
        <v>313</v>
      </c>
      <c r="G1356" t="s">
        <v>417</v>
      </c>
      <c r="H1356" t="s">
        <v>292</v>
      </c>
      <c r="I1356" t="s">
        <v>335</v>
      </c>
      <c r="J1356" s="104">
        <v>5.46220515</v>
      </c>
      <c r="K1356" t="s">
        <v>396</v>
      </c>
      <c r="L1356" t="s">
        <v>2194</v>
      </c>
      <c r="M1356" s="204">
        <v>2.7</v>
      </c>
      <c r="N1356" s="204"/>
    </row>
    <row r="1357" spans="1:14">
      <c r="A1357" t="s">
        <v>2209</v>
      </c>
      <c r="B1357" t="s">
        <v>637</v>
      </c>
      <c r="C1357" t="s">
        <v>637</v>
      </c>
      <c r="D1357" t="s">
        <v>700</v>
      </c>
      <c r="E1357" t="s">
        <v>112</v>
      </c>
      <c r="F1357" t="s">
        <v>311</v>
      </c>
      <c r="G1357" t="s">
        <v>417</v>
      </c>
      <c r="H1357" t="s">
        <v>292</v>
      </c>
      <c r="I1357" t="s">
        <v>335</v>
      </c>
      <c r="J1357" s="104">
        <v>4.7126102999999997</v>
      </c>
      <c r="K1357" t="s">
        <v>396</v>
      </c>
      <c r="L1357" t="s">
        <v>2194</v>
      </c>
      <c r="M1357" s="204">
        <v>2.7</v>
      </c>
      <c r="N1357" s="204"/>
    </row>
    <row r="1358" spans="1:14">
      <c r="A1358" t="s">
        <v>2209</v>
      </c>
      <c r="B1358" t="s">
        <v>637</v>
      </c>
      <c r="C1358" t="s">
        <v>637</v>
      </c>
      <c r="D1358" t="s">
        <v>700</v>
      </c>
      <c r="E1358" t="s">
        <v>112</v>
      </c>
      <c r="F1358" t="s">
        <v>144</v>
      </c>
      <c r="G1358" t="s">
        <v>417</v>
      </c>
      <c r="H1358" t="s">
        <v>292</v>
      </c>
      <c r="I1358" t="s">
        <v>335</v>
      </c>
      <c r="J1358" s="104">
        <v>0.22452742000000001</v>
      </c>
      <c r="K1358" t="s">
        <v>396</v>
      </c>
      <c r="L1358" t="s">
        <v>2194</v>
      </c>
      <c r="M1358" s="204">
        <v>2.7</v>
      </c>
      <c r="N1358" s="204"/>
    </row>
    <row r="1359" spans="1:14">
      <c r="A1359" t="s">
        <v>2209</v>
      </c>
      <c r="B1359" t="s">
        <v>637</v>
      </c>
      <c r="C1359" t="s">
        <v>637</v>
      </c>
      <c r="D1359" t="s">
        <v>700</v>
      </c>
      <c r="E1359" t="s">
        <v>112</v>
      </c>
      <c r="F1359" t="s">
        <v>147</v>
      </c>
      <c r="G1359" t="s">
        <v>417</v>
      </c>
      <c r="H1359" t="s">
        <v>292</v>
      </c>
      <c r="I1359" t="s">
        <v>335</v>
      </c>
      <c r="J1359" s="104">
        <v>0.26662690999999999</v>
      </c>
      <c r="K1359" t="s">
        <v>396</v>
      </c>
      <c r="L1359" t="s">
        <v>2194</v>
      </c>
      <c r="M1359" s="204">
        <v>2.7</v>
      </c>
      <c r="N1359" s="204"/>
    </row>
    <row r="1360" spans="1:14">
      <c r="A1360" t="s">
        <v>2209</v>
      </c>
      <c r="B1360" t="s">
        <v>637</v>
      </c>
      <c r="C1360" t="s">
        <v>637</v>
      </c>
      <c r="D1360" t="s">
        <v>700</v>
      </c>
      <c r="E1360" t="s">
        <v>112</v>
      </c>
      <c r="F1360" t="s">
        <v>150</v>
      </c>
      <c r="G1360" t="s">
        <v>417</v>
      </c>
      <c r="H1360" t="s">
        <v>292</v>
      </c>
      <c r="I1360" t="s">
        <v>335</v>
      </c>
      <c r="J1360" s="104">
        <v>0.25844052000000001</v>
      </c>
      <c r="K1360" t="s">
        <v>396</v>
      </c>
      <c r="L1360" t="s">
        <v>2194</v>
      </c>
      <c r="M1360" s="204">
        <v>2.7</v>
      </c>
      <c r="N1360" s="204"/>
    </row>
    <row r="1361" spans="1:14">
      <c r="A1361" t="s">
        <v>2209</v>
      </c>
      <c r="B1361" t="s">
        <v>637</v>
      </c>
      <c r="C1361" t="s">
        <v>637</v>
      </c>
      <c r="D1361" t="s">
        <v>700</v>
      </c>
      <c r="E1361" t="s">
        <v>112</v>
      </c>
      <c r="F1361" t="s">
        <v>313</v>
      </c>
      <c r="G1361" t="s">
        <v>417</v>
      </c>
      <c r="H1361" t="s">
        <v>292</v>
      </c>
      <c r="I1361" t="s">
        <v>335</v>
      </c>
      <c r="J1361" s="104">
        <v>5.46220515</v>
      </c>
      <c r="K1361" t="s">
        <v>396</v>
      </c>
      <c r="L1361" t="s">
        <v>2194</v>
      </c>
      <c r="M1361" s="204">
        <v>2.7</v>
      </c>
      <c r="N1361" s="204"/>
    </row>
    <row r="1362" spans="1:14">
      <c r="A1362" t="s">
        <v>2209</v>
      </c>
      <c r="B1362" t="s">
        <v>637</v>
      </c>
      <c r="C1362" t="s">
        <v>637</v>
      </c>
      <c r="D1362" t="s">
        <v>701</v>
      </c>
      <c r="E1362" t="s">
        <v>112</v>
      </c>
      <c r="F1362" t="s">
        <v>311</v>
      </c>
      <c r="G1362" t="s">
        <v>417</v>
      </c>
      <c r="H1362" t="s">
        <v>292</v>
      </c>
      <c r="I1362" t="s">
        <v>335</v>
      </c>
      <c r="J1362" s="104">
        <v>5.3279116999999996</v>
      </c>
      <c r="K1362" t="s">
        <v>396</v>
      </c>
      <c r="L1362" t="s">
        <v>2194</v>
      </c>
      <c r="M1362" s="204">
        <v>2.7</v>
      </c>
      <c r="N1362" s="204"/>
    </row>
    <row r="1363" spans="1:14">
      <c r="A1363" t="s">
        <v>2209</v>
      </c>
      <c r="B1363" t="s">
        <v>637</v>
      </c>
      <c r="C1363" t="s">
        <v>637</v>
      </c>
      <c r="D1363" t="s">
        <v>701</v>
      </c>
      <c r="E1363" t="s">
        <v>112</v>
      </c>
      <c r="F1363" t="s">
        <v>144</v>
      </c>
      <c r="G1363" t="s">
        <v>417</v>
      </c>
      <c r="H1363" t="s">
        <v>292</v>
      </c>
      <c r="I1363" t="s">
        <v>335</v>
      </c>
      <c r="J1363" s="104">
        <v>0.36960883</v>
      </c>
      <c r="K1363" t="s">
        <v>396</v>
      </c>
      <c r="L1363" t="s">
        <v>2194</v>
      </c>
      <c r="M1363" s="204">
        <v>2.7</v>
      </c>
      <c r="N1363" s="204"/>
    </row>
    <row r="1364" spans="1:14">
      <c r="A1364" t="s">
        <v>2209</v>
      </c>
      <c r="B1364" t="s">
        <v>637</v>
      </c>
      <c r="C1364" t="s">
        <v>637</v>
      </c>
      <c r="D1364" t="s">
        <v>701</v>
      </c>
      <c r="E1364" t="s">
        <v>112</v>
      </c>
      <c r="F1364" t="s">
        <v>147</v>
      </c>
      <c r="G1364" t="s">
        <v>417</v>
      </c>
      <c r="H1364" t="s">
        <v>292</v>
      </c>
      <c r="I1364" t="s">
        <v>335</v>
      </c>
      <c r="J1364" s="104">
        <v>0.26662690999999999</v>
      </c>
      <c r="K1364" t="s">
        <v>396</v>
      </c>
      <c r="L1364" t="s">
        <v>2194</v>
      </c>
      <c r="M1364" s="204">
        <v>2.7</v>
      </c>
      <c r="N1364" s="204"/>
    </row>
    <row r="1365" spans="1:14">
      <c r="A1365" t="s">
        <v>2209</v>
      </c>
      <c r="B1365" t="s">
        <v>637</v>
      </c>
      <c r="C1365" t="s">
        <v>637</v>
      </c>
      <c r="D1365" t="s">
        <v>701</v>
      </c>
      <c r="E1365" t="s">
        <v>112</v>
      </c>
      <c r="F1365" t="s">
        <v>150</v>
      </c>
      <c r="G1365" t="s">
        <v>417</v>
      </c>
      <c r="H1365" t="s">
        <v>292</v>
      </c>
      <c r="I1365" t="s">
        <v>335</v>
      </c>
      <c r="J1365" s="104">
        <v>0.26516522999999997</v>
      </c>
      <c r="K1365" t="s">
        <v>396</v>
      </c>
      <c r="L1365" t="s">
        <v>2194</v>
      </c>
      <c r="M1365" s="204">
        <v>2.7</v>
      </c>
      <c r="N1365" s="204"/>
    </row>
    <row r="1366" spans="1:14">
      <c r="A1366" t="s">
        <v>2209</v>
      </c>
      <c r="B1366" t="s">
        <v>637</v>
      </c>
      <c r="C1366" t="s">
        <v>637</v>
      </c>
      <c r="D1366" t="s">
        <v>701</v>
      </c>
      <c r="E1366" t="s">
        <v>112</v>
      </c>
      <c r="F1366" t="s">
        <v>313</v>
      </c>
      <c r="G1366" t="s">
        <v>417</v>
      </c>
      <c r="H1366" t="s">
        <v>292</v>
      </c>
      <c r="I1366" t="s">
        <v>335</v>
      </c>
      <c r="J1366" s="104">
        <v>6.2293126699999997</v>
      </c>
      <c r="K1366" t="s">
        <v>396</v>
      </c>
      <c r="L1366" t="s">
        <v>2194</v>
      </c>
      <c r="M1366" s="204">
        <v>2.7</v>
      </c>
      <c r="N1366" s="204"/>
    </row>
    <row r="1367" spans="1:14">
      <c r="A1367" t="s">
        <v>2209</v>
      </c>
      <c r="B1367" t="s">
        <v>637</v>
      </c>
      <c r="C1367" t="s">
        <v>637</v>
      </c>
      <c r="D1367" t="s">
        <v>702</v>
      </c>
      <c r="E1367" t="s">
        <v>112</v>
      </c>
      <c r="F1367" t="s">
        <v>311</v>
      </c>
      <c r="G1367" t="s">
        <v>417</v>
      </c>
      <c r="H1367" t="s">
        <v>292</v>
      </c>
      <c r="I1367" t="s">
        <v>335</v>
      </c>
      <c r="J1367" s="104">
        <v>5.3279116999999996</v>
      </c>
      <c r="K1367" t="s">
        <v>396</v>
      </c>
      <c r="L1367" t="s">
        <v>2194</v>
      </c>
      <c r="M1367" s="204">
        <v>2.7</v>
      </c>
      <c r="N1367" s="204"/>
    </row>
    <row r="1368" spans="1:14">
      <c r="A1368" t="s">
        <v>2209</v>
      </c>
      <c r="B1368" t="s">
        <v>637</v>
      </c>
      <c r="C1368" t="s">
        <v>637</v>
      </c>
      <c r="D1368" t="s">
        <v>702</v>
      </c>
      <c r="E1368" t="s">
        <v>112</v>
      </c>
      <c r="F1368" t="s">
        <v>144</v>
      </c>
      <c r="G1368" t="s">
        <v>417</v>
      </c>
      <c r="H1368" t="s">
        <v>292</v>
      </c>
      <c r="I1368" t="s">
        <v>335</v>
      </c>
      <c r="J1368" s="104">
        <v>0.36960883</v>
      </c>
      <c r="K1368" t="s">
        <v>396</v>
      </c>
      <c r="L1368" t="s">
        <v>2194</v>
      </c>
      <c r="M1368" s="204">
        <v>2.7</v>
      </c>
      <c r="N1368" s="204"/>
    </row>
    <row r="1369" spans="1:14">
      <c r="A1369" t="s">
        <v>2209</v>
      </c>
      <c r="B1369" t="s">
        <v>637</v>
      </c>
      <c r="C1369" t="s">
        <v>637</v>
      </c>
      <c r="D1369" t="s">
        <v>702</v>
      </c>
      <c r="E1369" t="s">
        <v>112</v>
      </c>
      <c r="F1369" t="s">
        <v>147</v>
      </c>
      <c r="G1369" t="s">
        <v>417</v>
      </c>
      <c r="H1369" t="s">
        <v>292</v>
      </c>
      <c r="I1369" t="s">
        <v>335</v>
      </c>
      <c r="J1369" s="104">
        <v>0.26662690999999999</v>
      </c>
      <c r="K1369" t="s">
        <v>396</v>
      </c>
      <c r="L1369" t="s">
        <v>2194</v>
      </c>
      <c r="M1369" s="204">
        <v>2.7</v>
      </c>
      <c r="N1369" s="204"/>
    </row>
    <row r="1370" spans="1:14">
      <c r="A1370" t="s">
        <v>2209</v>
      </c>
      <c r="B1370" t="s">
        <v>637</v>
      </c>
      <c r="C1370" t="s">
        <v>637</v>
      </c>
      <c r="D1370" t="s">
        <v>702</v>
      </c>
      <c r="E1370" t="s">
        <v>112</v>
      </c>
      <c r="F1370" t="s">
        <v>150</v>
      </c>
      <c r="G1370" t="s">
        <v>417</v>
      </c>
      <c r="H1370" t="s">
        <v>292</v>
      </c>
      <c r="I1370" t="s">
        <v>335</v>
      </c>
      <c r="J1370" s="104">
        <v>0.26516522999999997</v>
      </c>
      <c r="K1370" t="s">
        <v>396</v>
      </c>
      <c r="L1370" t="s">
        <v>2194</v>
      </c>
      <c r="M1370" s="204">
        <v>2.7</v>
      </c>
      <c r="N1370" s="204"/>
    </row>
    <row r="1371" spans="1:14">
      <c r="A1371" t="s">
        <v>2209</v>
      </c>
      <c r="B1371" t="s">
        <v>637</v>
      </c>
      <c r="C1371" t="s">
        <v>637</v>
      </c>
      <c r="D1371" t="s">
        <v>702</v>
      </c>
      <c r="E1371" t="s">
        <v>112</v>
      </c>
      <c r="F1371" t="s">
        <v>313</v>
      </c>
      <c r="G1371" t="s">
        <v>417</v>
      </c>
      <c r="H1371" t="s">
        <v>292</v>
      </c>
      <c r="I1371" t="s">
        <v>335</v>
      </c>
      <c r="J1371" s="104">
        <v>6.2293126699999997</v>
      </c>
      <c r="K1371" t="s">
        <v>396</v>
      </c>
      <c r="L1371" t="s">
        <v>2194</v>
      </c>
      <c r="M1371" s="204">
        <v>2.7</v>
      </c>
      <c r="N1371" s="204"/>
    </row>
    <row r="1372" spans="1:14">
      <c r="A1372" t="s">
        <v>2209</v>
      </c>
      <c r="B1372" t="s">
        <v>637</v>
      </c>
      <c r="C1372" t="s">
        <v>637</v>
      </c>
      <c r="D1372" t="s">
        <v>703</v>
      </c>
      <c r="E1372" t="s">
        <v>112</v>
      </c>
      <c r="F1372" t="s">
        <v>311</v>
      </c>
      <c r="G1372" t="s">
        <v>417</v>
      </c>
      <c r="H1372" t="s">
        <v>292</v>
      </c>
      <c r="I1372" t="s">
        <v>335</v>
      </c>
      <c r="J1372" s="104">
        <v>5.3279116999999996</v>
      </c>
      <c r="K1372" t="s">
        <v>396</v>
      </c>
      <c r="L1372" t="s">
        <v>2194</v>
      </c>
      <c r="M1372" s="204">
        <v>2.7</v>
      </c>
      <c r="N1372" s="204"/>
    </row>
    <row r="1373" spans="1:14">
      <c r="A1373" t="s">
        <v>2209</v>
      </c>
      <c r="B1373" t="s">
        <v>637</v>
      </c>
      <c r="C1373" t="s">
        <v>637</v>
      </c>
      <c r="D1373" t="s">
        <v>703</v>
      </c>
      <c r="E1373" t="s">
        <v>112</v>
      </c>
      <c r="F1373" t="s">
        <v>144</v>
      </c>
      <c r="G1373" t="s">
        <v>417</v>
      </c>
      <c r="H1373" t="s">
        <v>292</v>
      </c>
      <c r="I1373" t="s">
        <v>335</v>
      </c>
      <c r="J1373" s="104">
        <v>0.36960883</v>
      </c>
      <c r="K1373" t="s">
        <v>396</v>
      </c>
      <c r="L1373" t="s">
        <v>2194</v>
      </c>
      <c r="M1373" s="204">
        <v>2.7</v>
      </c>
      <c r="N1373" s="204"/>
    </row>
    <row r="1374" spans="1:14">
      <c r="A1374" t="s">
        <v>2209</v>
      </c>
      <c r="B1374" t="s">
        <v>637</v>
      </c>
      <c r="C1374" t="s">
        <v>637</v>
      </c>
      <c r="D1374" t="s">
        <v>703</v>
      </c>
      <c r="E1374" t="s">
        <v>112</v>
      </c>
      <c r="F1374" t="s">
        <v>147</v>
      </c>
      <c r="G1374" t="s">
        <v>417</v>
      </c>
      <c r="H1374" t="s">
        <v>292</v>
      </c>
      <c r="I1374" t="s">
        <v>335</v>
      </c>
      <c r="J1374" s="104">
        <v>0.26662690999999999</v>
      </c>
      <c r="K1374" t="s">
        <v>396</v>
      </c>
      <c r="L1374" t="s">
        <v>2194</v>
      </c>
      <c r="M1374" s="204">
        <v>2.7</v>
      </c>
      <c r="N1374" s="204"/>
    </row>
    <row r="1375" spans="1:14">
      <c r="A1375" t="s">
        <v>2209</v>
      </c>
      <c r="B1375" t="s">
        <v>637</v>
      </c>
      <c r="C1375" t="s">
        <v>637</v>
      </c>
      <c r="D1375" t="s">
        <v>703</v>
      </c>
      <c r="E1375" t="s">
        <v>112</v>
      </c>
      <c r="F1375" t="s">
        <v>150</v>
      </c>
      <c r="G1375" t="s">
        <v>417</v>
      </c>
      <c r="H1375" t="s">
        <v>292</v>
      </c>
      <c r="I1375" t="s">
        <v>335</v>
      </c>
      <c r="J1375" s="104">
        <v>0.26516522999999997</v>
      </c>
      <c r="K1375" t="s">
        <v>396</v>
      </c>
      <c r="L1375" t="s">
        <v>2194</v>
      </c>
      <c r="M1375" s="204">
        <v>2.7</v>
      </c>
      <c r="N1375" s="204"/>
    </row>
    <row r="1376" spans="1:14">
      <c r="A1376" t="s">
        <v>2209</v>
      </c>
      <c r="B1376" t="s">
        <v>637</v>
      </c>
      <c r="C1376" t="s">
        <v>637</v>
      </c>
      <c r="D1376" t="s">
        <v>703</v>
      </c>
      <c r="E1376" t="s">
        <v>112</v>
      </c>
      <c r="F1376" t="s">
        <v>313</v>
      </c>
      <c r="G1376" t="s">
        <v>417</v>
      </c>
      <c r="H1376" t="s">
        <v>292</v>
      </c>
      <c r="I1376" t="s">
        <v>335</v>
      </c>
      <c r="J1376" s="104">
        <v>6.2293126699999997</v>
      </c>
      <c r="K1376" t="s">
        <v>396</v>
      </c>
      <c r="L1376" t="s">
        <v>2194</v>
      </c>
      <c r="M1376" s="204">
        <v>2.7</v>
      </c>
      <c r="N1376" s="204"/>
    </row>
    <row r="1377" spans="1:14">
      <c r="A1377" t="s">
        <v>2209</v>
      </c>
      <c r="B1377" t="s">
        <v>637</v>
      </c>
      <c r="C1377" t="s">
        <v>637</v>
      </c>
      <c r="D1377" t="s">
        <v>704</v>
      </c>
      <c r="E1377" t="s">
        <v>112</v>
      </c>
      <c r="F1377" t="s">
        <v>311</v>
      </c>
      <c r="G1377" t="s">
        <v>417</v>
      </c>
      <c r="H1377" t="s">
        <v>292</v>
      </c>
      <c r="I1377" t="s">
        <v>335</v>
      </c>
      <c r="J1377" s="104">
        <v>5.3279116999999996</v>
      </c>
      <c r="K1377" t="s">
        <v>396</v>
      </c>
      <c r="L1377" t="s">
        <v>2194</v>
      </c>
      <c r="M1377" s="204">
        <v>2.7</v>
      </c>
      <c r="N1377" s="204"/>
    </row>
    <row r="1378" spans="1:14">
      <c r="A1378" t="s">
        <v>2209</v>
      </c>
      <c r="B1378" t="s">
        <v>637</v>
      </c>
      <c r="C1378" t="s">
        <v>637</v>
      </c>
      <c r="D1378" t="s">
        <v>704</v>
      </c>
      <c r="E1378" t="s">
        <v>112</v>
      </c>
      <c r="F1378" t="s">
        <v>144</v>
      </c>
      <c r="G1378" t="s">
        <v>417</v>
      </c>
      <c r="H1378" t="s">
        <v>292</v>
      </c>
      <c r="I1378" t="s">
        <v>335</v>
      </c>
      <c r="J1378" s="104">
        <v>0.36960883</v>
      </c>
      <c r="K1378" t="s">
        <v>396</v>
      </c>
      <c r="L1378" t="s">
        <v>2194</v>
      </c>
      <c r="M1378" s="204">
        <v>2.7</v>
      </c>
      <c r="N1378" s="204"/>
    </row>
    <row r="1379" spans="1:14">
      <c r="A1379" t="s">
        <v>2209</v>
      </c>
      <c r="B1379" t="s">
        <v>637</v>
      </c>
      <c r="C1379" t="s">
        <v>637</v>
      </c>
      <c r="D1379" t="s">
        <v>704</v>
      </c>
      <c r="E1379" t="s">
        <v>112</v>
      </c>
      <c r="F1379" t="s">
        <v>147</v>
      </c>
      <c r="G1379" t="s">
        <v>417</v>
      </c>
      <c r="H1379" t="s">
        <v>292</v>
      </c>
      <c r="I1379" t="s">
        <v>335</v>
      </c>
      <c r="J1379" s="104">
        <v>0.26662690999999999</v>
      </c>
      <c r="K1379" t="s">
        <v>396</v>
      </c>
      <c r="L1379" t="s">
        <v>2194</v>
      </c>
      <c r="M1379" s="204">
        <v>2.7</v>
      </c>
      <c r="N1379" s="204"/>
    </row>
    <row r="1380" spans="1:14">
      <c r="A1380" t="s">
        <v>2209</v>
      </c>
      <c r="B1380" t="s">
        <v>637</v>
      </c>
      <c r="C1380" t="s">
        <v>637</v>
      </c>
      <c r="D1380" t="s">
        <v>704</v>
      </c>
      <c r="E1380" t="s">
        <v>112</v>
      </c>
      <c r="F1380" t="s">
        <v>150</v>
      </c>
      <c r="G1380" t="s">
        <v>417</v>
      </c>
      <c r="H1380" t="s">
        <v>292</v>
      </c>
      <c r="I1380" t="s">
        <v>335</v>
      </c>
      <c r="J1380" s="104">
        <v>0.26516522999999997</v>
      </c>
      <c r="K1380" t="s">
        <v>396</v>
      </c>
      <c r="L1380" t="s">
        <v>2194</v>
      </c>
      <c r="M1380" s="204">
        <v>2.7</v>
      </c>
      <c r="N1380" s="204"/>
    </row>
    <row r="1381" spans="1:14">
      <c r="A1381" t="s">
        <v>2209</v>
      </c>
      <c r="B1381" t="s">
        <v>637</v>
      </c>
      <c r="C1381" t="s">
        <v>637</v>
      </c>
      <c r="D1381" t="s">
        <v>704</v>
      </c>
      <c r="E1381" t="s">
        <v>112</v>
      </c>
      <c r="F1381" t="s">
        <v>313</v>
      </c>
      <c r="G1381" t="s">
        <v>417</v>
      </c>
      <c r="H1381" t="s">
        <v>292</v>
      </c>
      <c r="I1381" t="s">
        <v>335</v>
      </c>
      <c r="J1381" s="104">
        <v>6.2293126699999997</v>
      </c>
      <c r="K1381" t="s">
        <v>396</v>
      </c>
      <c r="L1381" t="s">
        <v>2194</v>
      </c>
      <c r="M1381" s="204">
        <v>2.7</v>
      </c>
      <c r="N1381" s="204"/>
    </row>
    <row r="1382" spans="1:14">
      <c r="A1382" t="s">
        <v>2209</v>
      </c>
      <c r="B1382" t="s">
        <v>637</v>
      </c>
      <c r="C1382" t="s">
        <v>637</v>
      </c>
      <c r="D1382" t="s">
        <v>705</v>
      </c>
      <c r="E1382" t="s">
        <v>112</v>
      </c>
      <c r="F1382" t="s">
        <v>311</v>
      </c>
      <c r="G1382" t="s">
        <v>417</v>
      </c>
      <c r="H1382" t="s">
        <v>292</v>
      </c>
      <c r="I1382" t="s">
        <v>335</v>
      </c>
      <c r="J1382" s="104">
        <v>5.3279116999999996</v>
      </c>
      <c r="K1382" t="s">
        <v>396</v>
      </c>
      <c r="L1382" t="s">
        <v>2194</v>
      </c>
      <c r="M1382" s="204">
        <v>2.7</v>
      </c>
      <c r="N1382" s="204"/>
    </row>
    <row r="1383" spans="1:14">
      <c r="A1383" t="s">
        <v>2209</v>
      </c>
      <c r="B1383" t="s">
        <v>637</v>
      </c>
      <c r="C1383" t="s">
        <v>637</v>
      </c>
      <c r="D1383" t="s">
        <v>705</v>
      </c>
      <c r="E1383" t="s">
        <v>112</v>
      </c>
      <c r="F1383" t="s">
        <v>144</v>
      </c>
      <c r="G1383" t="s">
        <v>417</v>
      </c>
      <c r="H1383" t="s">
        <v>292</v>
      </c>
      <c r="I1383" t="s">
        <v>335</v>
      </c>
      <c r="J1383" s="104">
        <v>0.36960883</v>
      </c>
      <c r="K1383" t="s">
        <v>396</v>
      </c>
      <c r="L1383" t="s">
        <v>2194</v>
      </c>
      <c r="M1383" s="204">
        <v>2.7</v>
      </c>
      <c r="N1383" s="204"/>
    </row>
    <row r="1384" spans="1:14">
      <c r="A1384" t="s">
        <v>2209</v>
      </c>
      <c r="B1384" t="s">
        <v>637</v>
      </c>
      <c r="C1384" t="s">
        <v>637</v>
      </c>
      <c r="D1384" t="s">
        <v>705</v>
      </c>
      <c r="E1384" t="s">
        <v>112</v>
      </c>
      <c r="F1384" t="s">
        <v>147</v>
      </c>
      <c r="G1384" t="s">
        <v>417</v>
      </c>
      <c r="H1384" t="s">
        <v>292</v>
      </c>
      <c r="I1384" t="s">
        <v>335</v>
      </c>
      <c r="J1384" s="104">
        <v>0.26662690999999999</v>
      </c>
      <c r="K1384" t="s">
        <v>396</v>
      </c>
      <c r="L1384" t="s">
        <v>2194</v>
      </c>
      <c r="M1384" s="204">
        <v>2.7</v>
      </c>
      <c r="N1384" s="204"/>
    </row>
    <row r="1385" spans="1:14">
      <c r="A1385" t="s">
        <v>2209</v>
      </c>
      <c r="B1385" t="s">
        <v>637</v>
      </c>
      <c r="C1385" t="s">
        <v>637</v>
      </c>
      <c r="D1385" t="s">
        <v>705</v>
      </c>
      <c r="E1385" t="s">
        <v>112</v>
      </c>
      <c r="F1385" t="s">
        <v>150</v>
      </c>
      <c r="G1385" t="s">
        <v>417</v>
      </c>
      <c r="H1385" t="s">
        <v>292</v>
      </c>
      <c r="I1385" t="s">
        <v>335</v>
      </c>
      <c r="J1385" s="104">
        <v>0.26516522999999997</v>
      </c>
      <c r="K1385" t="s">
        <v>396</v>
      </c>
      <c r="L1385" t="s">
        <v>2194</v>
      </c>
      <c r="M1385" s="204">
        <v>2.7</v>
      </c>
      <c r="N1385" s="204"/>
    </row>
    <row r="1386" spans="1:14">
      <c r="A1386" t="s">
        <v>2209</v>
      </c>
      <c r="B1386" t="s">
        <v>637</v>
      </c>
      <c r="C1386" t="s">
        <v>637</v>
      </c>
      <c r="D1386" t="s">
        <v>705</v>
      </c>
      <c r="E1386" t="s">
        <v>112</v>
      </c>
      <c r="F1386" t="s">
        <v>313</v>
      </c>
      <c r="G1386" t="s">
        <v>417</v>
      </c>
      <c r="H1386" t="s">
        <v>292</v>
      </c>
      <c r="I1386" t="s">
        <v>335</v>
      </c>
      <c r="J1386" s="104">
        <v>6.2293126699999997</v>
      </c>
      <c r="K1386" t="s">
        <v>396</v>
      </c>
      <c r="L1386" t="s">
        <v>2194</v>
      </c>
      <c r="M1386" s="204">
        <v>2.7</v>
      </c>
      <c r="N1386" s="204"/>
    </row>
    <row r="1387" spans="1:14">
      <c r="A1387" t="s">
        <v>2209</v>
      </c>
      <c r="B1387" t="s">
        <v>637</v>
      </c>
      <c r="C1387" t="s">
        <v>637</v>
      </c>
      <c r="D1387" t="s">
        <v>706</v>
      </c>
      <c r="E1387" t="s">
        <v>112</v>
      </c>
      <c r="F1387" t="s">
        <v>311</v>
      </c>
      <c r="G1387" t="s">
        <v>417</v>
      </c>
      <c r="H1387" t="s">
        <v>292</v>
      </c>
      <c r="I1387" t="s">
        <v>335</v>
      </c>
      <c r="J1387" s="104">
        <v>5.3279116999999996</v>
      </c>
      <c r="K1387" t="s">
        <v>396</v>
      </c>
      <c r="L1387" t="s">
        <v>2194</v>
      </c>
      <c r="M1387" s="204">
        <v>2.7</v>
      </c>
      <c r="N1387" s="204"/>
    </row>
    <row r="1388" spans="1:14">
      <c r="A1388" t="s">
        <v>2209</v>
      </c>
      <c r="B1388" t="s">
        <v>637</v>
      </c>
      <c r="C1388" t="s">
        <v>637</v>
      </c>
      <c r="D1388" t="s">
        <v>706</v>
      </c>
      <c r="E1388" t="s">
        <v>112</v>
      </c>
      <c r="F1388" t="s">
        <v>144</v>
      </c>
      <c r="G1388" t="s">
        <v>417</v>
      </c>
      <c r="H1388" t="s">
        <v>292</v>
      </c>
      <c r="I1388" t="s">
        <v>335</v>
      </c>
      <c r="J1388" s="104">
        <v>0.36960883</v>
      </c>
      <c r="K1388" t="s">
        <v>396</v>
      </c>
      <c r="L1388" t="s">
        <v>2194</v>
      </c>
      <c r="M1388" s="204">
        <v>2.7</v>
      </c>
      <c r="N1388" s="204"/>
    </row>
    <row r="1389" spans="1:14">
      <c r="A1389" t="s">
        <v>2209</v>
      </c>
      <c r="B1389" t="s">
        <v>637</v>
      </c>
      <c r="C1389" t="s">
        <v>637</v>
      </c>
      <c r="D1389" t="s">
        <v>706</v>
      </c>
      <c r="E1389" t="s">
        <v>112</v>
      </c>
      <c r="F1389" t="s">
        <v>147</v>
      </c>
      <c r="G1389" t="s">
        <v>417</v>
      </c>
      <c r="H1389" t="s">
        <v>292</v>
      </c>
      <c r="I1389" t="s">
        <v>335</v>
      </c>
      <c r="J1389" s="104">
        <v>0.26662690999999999</v>
      </c>
      <c r="K1389" t="s">
        <v>396</v>
      </c>
      <c r="L1389" t="s">
        <v>2194</v>
      </c>
      <c r="M1389" s="204">
        <v>2.7</v>
      </c>
      <c r="N1389" s="204"/>
    </row>
    <row r="1390" spans="1:14">
      <c r="A1390" t="s">
        <v>2209</v>
      </c>
      <c r="B1390" t="s">
        <v>637</v>
      </c>
      <c r="C1390" t="s">
        <v>637</v>
      </c>
      <c r="D1390" t="s">
        <v>706</v>
      </c>
      <c r="E1390" t="s">
        <v>112</v>
      </c>
      <c r="F1390" t="s">
        <v>150</v>
      </c>
      <c r="G1390" t="s">
        <v>417</v>
      </c>
      <c r="H1390" t="s">
        <v>292</v>
      </c>
      <c r="I1390" t="s">
        <v>335</v>
      </c>
      <c r="J1390" s="104">
        <v>0.26516522999999997</v>
      </c>
      <c r="K1390" t="s">
        <v>396</v>
      </c>
      <c r="L1390" t="s">
        <v>2194</v>
      </c>
      <c r="M1390" s="204">
        <v>2.7</v>
      </c>
      <c r="N1390" s="204"/>
    </row>
    <row r="1391" spans="1:14">
      <c r="A1391" t="s">
        <v>2209</v>
      </c>
      <c r="B1391" t="s">
        <v>637</v>
      </c>
      <c r="C1391" t="s">
        <v>637</v>
      </c>
      <c r="D1391" t="s">
        <v>706</v>
      </c>
      <c r="E1391" t="s">
        <v>112</v>
      </c>
      <c r="F1391" t="s">
        <v>313</v>
      </c>
      <c r="G1391" t="s">
        <v>417</v>
      </c>
      <c r="H1391" t="s">
        <v>292</v>
      </c>
      <c r="I1391" t="s">
        <v>335</v>
      </c>
      <c r="J1391" s="104">
        <v>6.2293126699999997</v>
      </c>
      <c r="K1391" t="s">
        <v>396</v>
      </c>
      <c r="L1391" t="s">
        <v>2194</v>
      </c>
      <c r="M1391" s="204">
        <v>2.7</v>
      </c>
      <c r="N1391" s="204"/>
    </row>
    <row r="1392" spans="1:14">
      <c r="A1392" t="s">
        <v>2209</v>
      </c>
      <c r="B1392" t="s">
        <v>637</v>
      </c>
      <c r="C1392" t="s">
        <v>637</v>
      </c>
      <c r="D1392" t="s">
        <v>707</v>
      </c>
      <c r="E1392" t="s">
        <v>112</v>
      </c>
      <c r="F1392" t="s">
        <v>311</v>
      </c>
      <c r="G1392" t="s">
        <v>417</v>
      </c>
      <c r="H1392" t="s">
        <v>292</v>
      </c>
      <c r="I1392" t="s">
        <v>335</v>
      </c>
      <c r="J1392" s="104">
        <v>4.7126102999999997</v>
      </c>
      <c r="K1392" t="s">
        <v>396</v>
      </c>
      <c r="L1392" t="s">
        <v>2194</v>
      </c>
      <c r="M1392" s="204">
        <v>2.7</v>
      </c>
      <c r="N1392" s="204"/>
    </row>
    <row r="1393" spans="1:14">
      <c r="A1393" t="s">
        <v>2209</v>
      </c>
      <c r="B1393" t="s">
        <v>637</v>
      </c>
      <c r="C1393" t="s">
        <v>637</v>
      </c>
      <c r="D1393" t="s">
        <v>707</v>
      </c>
      <c r="E1393" t="s">
        <v>112</v>
      </c>
      <c r="F1393" t="s">
        <v>144</v>
      </c>
      <c r="G1393" t="s">
        <v>417</v>
      </c>
      <c r="H1393" t="s">
        <v>292</v>
      </c>
      <c r="I1393" t="s">
        <v>335</v>
      </c>
      <c r="J1393" s="104">
        <v>0.22452742000000001</v>
      </c>
      <c r="K1393" t="s">
        <v>396</v>
      </c>
      <c r="L1393" t="s">
        <v>2194</v>
      </c>
      <c r="M1393" s="204">
        <v>2.7</v>
      </c>
      <c r="N1393" s="204"/>
    </row>
    <row r="1394" spans="1:14">
      <c r="A1394" t="s">
        <v>2209</v>
      </c>
      <c r="B1394" t="s">
        <v>637</v>
      </c>
      <c r="C1394" t="s">
        <v>637</v>
      </c>
      <c r="D1394" t="s">
        <v>707</v>
      </c>
      <c r="E1394" t="s">
        <v>112</v>
      </c>
      <c r="F1394" t="s">
        <v>147</v>
      </c>
      <c r="G1394" t="s">
        <v>417</v>
      </c>
      <c r="H1394" t="s">
        <v>292</v>
      </c>
      <c r="I1394" t="s">
        <v>335</v>
      </c>
      <c r="J1394" s="104">
        <v>0.26662690999999999</v>
      </c>
      <c r="K1394" t="s">
        <v>396</v>
      </c>
      <c r="L1394" t="s">
        <v>2194</v>
      </c>
      <c r="M1394" s="204">
        <v>2.7</v>
      </c>
      <c r="N1394" s="204"/>
    </row>
    <row r="1395" spans="1:14">
      <c r="A1395" t="s">
        <v>2209</v>
      </c>
      <c r="B1395" t="s">
        <v>637</v>
      </c>
      <c r="C1395" t="s">
        <v>637</v>
      </c>
      <c r="D1395" t="s">
        <v>707</v>
      </c>
      <c r="E1395" t="s">
        <v>112</v>
      </c>
      <c r="F1395" t="s">
        <v>150</v>
      </c>
      <c r="G1395" t="s">
        <v>417</v>
      </c>
      <c r="H1395" t="s">
        <v>292</v>
      </c>
      <c r="I1395" t="s">
        <v>335</v>
      </c>
      <c r="J1395" s="104">
        <v>0.25844052000000001</v>
      </c>
      <c r="K1395" t="s">
        <v>396</v>
      </c>
      <c r="L1395" t="s">
        <v>2194</v>
      </c>
      <c r="M1395" s="204">
        <v>2.7</v>
      </c>
      <c r="N1395" s="204"/>
    </row>
    <row r="1396" spans="1:14">
      <c r="A1396" t="s">
        <v>2209</v>
      </c>
      <c r="B1396" t="s">
        <v>637</v>
      </c>
      <c r="C1396" t="s">
        <v>637</v>
      </c>
      <c r="D1396" t="s">
        <v>707</v>
      </c>
      <c r="E1396" t="s">
        <v>112</v>
      </c>
      <c r="F1396" t="s">
        <v>313</v>
      </c>
      <c r="G1396" t="s">
        <v>417</v>
      </c>
      <c r="H1396" t="s">
        <v>292</v>
      </c>
      <c r="I1396" t="s">
        <v>335</v>
      </c>
      <c r="J1396" s="104">
        <v>5.46220515</v>
      </c>
      <c r="K1396" t="s">
        <v>396</v>
      </c>
      <c r="L1396" t="s">
        <v>2194</v>
      </c>
      <c r="M1396" s="204">
        <v>2.7</v>
      </c>
      <c r="N1396" s="204"/>
    </row>
    <row r="1397" spans="1:14">
      <c r="A1397" t="s">
        <v>2209</v>
      </c>
      <c r="B1397" t="s">
        <v>637</v>
      </c>
      <c r="C1397" t="s">
        <v>637</v>
      </c>
      <c r="D1397" t="s">
        <v>708</v>
      </c>
      <c r="E1397" t="s">
        <v>112</v>
      </c>
      <c r="F1397" t="s">
        <v>311</v>
      </c>
      <c r="G1397" t="s">
        <v>417</v>
      </c>
      <c r="H1397" t="s">
        <v>292</v>
      </c>
      <c r="I1397" t="s">
        <v>335</v>
      </c>
      <c r="J1397" s="104">
        <v>4.7126102999999997</v>
      </c>
      <c r="K1397" t="s">
        <v>396</v>
      </c>
      <c r="L1397" t="s">
        <v>2194</v>
      </c>
      <c r="M1397" s="204">
        <v>2.7</v>
      </c>
      <c r="N1397" s="204"/>
    </row>
    <row r="1398" spans="1:14">
      <c r="A1398" t="s">
        <v>2209</v>
      </c>
      <c r="B1398" t="s">
        <v>637</v>
      </c>
      <c r="C1398" t="s">
        <v>637</v>
      </c>
      <c r="D1398" t="s">
        <v>708</v>
      </c>
      <c r="E1398" t="s">
        <v>112</v>
      </c>
      <c r="F1398" t="s">
        <v>144</v>
      </c>
      <c r="G1398" t="s">
        <v>417</v>
      </c>
      <c r="H1398" t="s">
        <v>292</v>
      </c>
      <c r="I1398" t="s">
        <v>335</v>
      </c>
      <c r="J1398" s="104">
        <v>0.22452742000000001</v>
      </c>
      <c r="K1398" t="s">
        <v>396</v>
      </c>
      <c r="L1398" t="s">
        <v>2194</v>
      </c>
      <c r="M1398" s="204">
        <v>2.7</v>
      </c>
      <c r="N1398" s="204"/>
    </row>
    <row r="1399" spans="1:14">
      <c r="A1399" t="s">
        <v>2209</v>
      </c>
      <c r="B1399" t="s">
        <v>637</v>
      </c>
      <c r="C1399" t="s">
        <v>637</v>
      </c>
      <c r="D1399" t="s">
        <v>708</v>
      </c>
      <c r="E1399" t="s">
        <v>112</v>
      </c>
      <c r="F1399" t="s">
        <v>147</v>
      </c>
      <c r="G1399" t="s">
        <v>417</v>
      </c>
      <c r="H1399" t="s">
        <v>292</v>
      </c>
      <c r="I1399" t="s">
        <v>335</v>
      </c>
      <c r="J1399" s="104">
        <v>0.26662690999999999</v>
      </c>
      <c r="K1399" t="s">
        <v>396</v>
      </c>
      <c r="L1399" t="s">
        <v>2194</v>
      </c>
      <c r="M1399" s="204">
        <v>2.7</v>
      </c>
      <c r="N1399" s="204"/>
    </row>
    <row r="1400" spans="1:14">
      <c r="A1400" t="s">
        <v>2209</v>
      </c>
      <c r="B1400" t="s">
        <v>637</v>
      </c>
      <c r="C1400" t="s">
        <v>637</v>
      </c>
      <c r="D1400" t="s">
        <v>708</v>
      </c>
      <c r="E1400" t="s">
        <v>112</v>
      </c>
      <c r="F1400" t="s">
        <v>150</v>
      </c>
      <c r="G1400" t="s">
        <v>417</v>
      </c>
      <c r="H1400" t="s">
        <v>292</v>
      </c>
      <c r="I1400" t="s">
        <v>335</v>
      </c>
      <c r="J1400" s="104">
        <v>0.25844052000000001</v>
      </c>
      <c r="K1400" t="s">
        <v>396</v>
      </c>
      <c r="L1400" t="s">
        <v>2194</v>
      </c>
      <c r="M1400" s="204">
        <v>2.7</v>
      </c>
      <c r="N1400" s="204"/>
    </row>
    <row r="1401" spans="1:14">
      <c r="A1401" t="s">
        <v>2209</v>
      </c>
      <c r="B1401" t="s">
        <v>637</v>
      </c>
      <c r="C1401" t="s">
        <v>637</v>
      </c>
      <c r="D1401" t="s">
        <v>708</v>
      </c>
      <c r="E1401" t="s">
        <v>112</v>
      </c>
      <c r="F1401" t="s">
        <v>313</v>
      </c>
      <c r="G1401" t="s">
        <v>417</v>
      </c>
      <c r="H1401" t="s">
        <v>292</v>
      </c>
      <c r="I1401" t="s">
        <v>335</v>
      </c>
      <c r="J1401" s="104">
        <v>5.46220515</v>
      </c>
      <c r="K1401" t="s">
        <v>396</v>
      </c>
      <c r="L1401" t="s">
        <v>2194</v>
      </c>
      <c r="M1401" s="204">
        <v>2.7</v>
      </c>
      <c r="N1401" s="204"/>
    </row>
    <row r="1402" spans="1:14">
      <c r="A1402" t="s">
        <v>2209</v>
      </c>
      <c r="B1402" t="s">
        <v>637</v>
      </c>
      <c r="C1402" t="s">
        <v>637</v>
      </c>
      <c r="D1402" t="s">
        <v>709</v>
      </c>
      <c r="E1402" t="s">
        <v>112</v>
      </c>
      <c r="F1402" t="s">
        <v>311</v>
      </c>
      <c r="G1402" t="s">
        <v>417</v>
      </c>
      <c r="H1402" t="s">
        <v>292</v>
      </c>
      <c r="I1402" t="s">
        <v>335</v>
      </c>
      <c r="J1402" s="104">
        <v>4.7126102999999997</v>
      </c>
      <c r="K1402" t="s">
        <v>396</v>
      </c>
      <c r="L1402" t="s">
        <v>2194</v>
      </c>
      <c r="M1402" s="204">
        <v>2.7</v>
      </c>
      <c r="N1402" s="204"/>
    </row>
    <row r="1403" spans="1:14">
      <c r="A1403" t="s">
        <v>2209</v>
      </c>
      <c r="B1403" t="s">
        <v>637</v>
      </c>
      <c r="C1403" t="s">
        <v>637</v>
      </c>
      <c r="D1403" t="s">
        <v>709</v>
      </c>
      <c r="E1403" t="s">
        <v>112</v>
      </c>
      <c r="F1403" t="s">
        <v>144</v>
      </c>
      <c r="G1403" t="s">
        <v>417</v>
      </c>
      <c r="H1403" t="s">
        <v>292</v>
      </c>
      <c r="I1403" t="s">
        <v>335</v>
      </c>
      <c r="J1403" s="104">
        <v>0.22452742000000001</v>
      </c>
      <c r="K1403" t="s">
        <v>396</v>
      </c>
      <c r="L1403" t="s">
        <v>2194</v>
      </c>
      <c r="M1403" s="204">
        <v>2.7</v>
      </c>
      <c r="N1403" s="204"/>
    </row>
    <row r="1404" spans="1:14">
      <c r="A1404" t="s">
        <v>2209</v>
      </c>
      <c r="B1404" t="s">
        <v>637</v>
      </c>
      <c r="C1404" t="s">
        <v>637</v>
      </c>
      <c r="D1404" t="s">
        <v>709</v>
      </c>
      <c r="E1404" t="s">
        <v>112</v>
      </c>
      <c r="F1404" t="s">
        <v>147</v>
      </c>
      <c r="G1404" t="s">
        <v>417</v>
      </c>
      <c r="H1404" t="s">
        <v>292</v>
      </c>
      <c r="I1404" t="s">
        <v>335</v>
      </c>
      <c r="J1404" s="104">
        <v>0.26662690999999999</v>
      </c>
      <c r="K1404" t="s">
        <v>396</v>
      </c>
      <c r="L1404" t="s">
        <v>2194</v>
      </c>
      <c r="M1404" s="204">
        <v>2.7</v>
      </c>
      <c r="N1404" s="204"/>
    </row>
    <row r="1405" spans="1:14">
      <c r="A1405" t="s">
        <v>2209</v>
      </c>
      <c r="B1405" t="s">
        <v>637</v>
      </c>
      <c r="C1405" t="s">
        <v>637</v>
      </c>
      <c r="D1405" t="s">
        <v>709</v>
      </c>
      <c r="E1405" t="s">
        <v>112</v>
      </c>
      <c r="F1405" t="s">
        <v>150</v>
      </c>
      <c r="G1405" t="s">
        <v>417</v>
      </c>
      <c r="H1405" t="s">
        <v>292</v>
      </c>
      <c r="I1405" t="s">
        <v>335</v>
      </c>
      <c r="J1405" s="104">
        <v>0.25844052000000001</v>
      </c>
      <c r="K1405" t="s">
        <v>396</v>
      </c>
      <c r="L1405" t="s">
        <v>2194</v>
      </c>
      <c r="M1405" s="204">
        <v>2.7</v>
      </c>
      <c r="N1405" s="204"/>
    </row>
    <row r="1406" spans="1:14">
      <c r="A1406" t="s">
        <v>2209</v>
      </c>
      <c r="B1406" t="s">
        <v>637</v>
      </c>
      <c r="C1406" t="s">
        <v>637</v>
      </c>
      <c r="D1406" t="s">
        <v>709</v>
      </c>
      <c r="E1406" t="s">
        <v>112</v>
      </c>
      <c r="F1406" t="s">
        <v>313</v>
      </c>
      <c r="G1406" t="s">
        <v>417</v>
      </c>
      <c r="H1406" t="s">
        <v>292</v>
      </c>
      <c r="I1406" t="s">
        <v>335</v>
      </c>
      <c r="J1406" s="104">
        <v>5.46220515</v>
      </c>
      <c r="K1406" t="s">
        <v>396</v>
      </c>
      <c r="L1406" t="s">
        <v>2194</v>
      </c>
      <c r="M1406" s="204">
        <v>2.7</v>
      </c>
      <c r="N1406" s="204"/>
    </row>
    <row r="1407" spans="1:14">
      <c r="A1407" t="s">
        <v>2209</v>
      </c>
      <c r="B1407" t="s">
        <v>637</v>
      </c>
      <c r="C1407" t="s">
        <v>637</v>
      </c>
      <c r="D1407" t="s">
        <v>710</v>
      </c>
      <c r="E1407" t="s">
        <v>112</v>
      </c>
      <c r="F1407" t="s">
        <v>311</v>
      </c>
      <c r="G1407" t="s">
        <v>417</v>
      </c>
      <c r="H1407" t="s">
        <v>292</v>
      </c>
      <c r="I1407" t="s">
        <v>335</v>
      </c>
      <c r="J1407" s="104">
        <v>7.2468570000000003</v>
      </c>
      <c r="K1407" t="s">
        <v>396</v>
      </c>
      <c r="L1407" t="s">
        <v>2194</v>
      </c>
      <c r="M1407" s="204">
        <v>2.7</v>
      </c>
      <c r="N1407" s="204"/>
    </row>
    <row r="1408" spans="1:14">
      <c r="A1408" t="s">
        <v>2209</v>
      </c>
      <c r="B1408" t="s">
        <v>637</v>
      </c>
      <c r="C1408" t="s">
        <v>637</v>
      </c>
      <c r="D1408" t="s">
        <v>710</v>
      </c>
      <c r="E1408" t="s">
        <v>112</v>
      </c>
      <c r="F1408" t="s">
        <v>144</v>
      </c>
      <c r="G1408" t="s">
        <v>417</v>
      </c>
      <c r="H1408" t="s">
        <v>292</v>
      </c>
      <c r="I1408" t="s">
        <v>335</v>
      </c>
      <c r="J1408" s="104">
        <v>0.36981963000000001</v>
      </c>
      <c r="K1408" t="s">
        <v>396</v>
      </c>
      <c r="L1408" t="s">
        <v>2194</v>
      </c>
      <c r="M1408" s="204">
        <v>2.7</v>
      </c>
      <c r="N1408" s="204"/>
    </row>
    <row r="1409" spans="1:14">
      <c r="A1409" t="s">
        <v>2209</v>
      </c>
      <c r="B1409" t="s">
        <v>637</v>
      </c>
      <c r="C1409" t="s">
        <v>637</v>
      </c>
      <c r="D1409" t="s">
        <v>710</v>
      </c>
      <c r="E1409" t="s">
        <v>112</v>
      </c>
      <c r="F1409" t="s">
        <v>147</v>
      </c>
      <c r="G1409" t="s">
        <v>417</v>
      </c>
      <c r="H1409" t="s">
        <v>292</v>
      </c>
      <c r="I1409" t="s">
        <v>335</v>
      </c>
      <c r="J1409" s="104">
        <v>0.26662690999999999</v>
      </c>
      <c r="K1409" t="s">
        <v>396</v>
      </c>
      <c r="L1409" t="s">
        <v>2194</v>
      </c>
      <c r="M1409" s="204">
        <v>2.7</v>
      </c>
      <c r="N1409" s="204"/>
    </row>
    <row r="1410" spans="1:14">
      <c r="A1410" t="s">
        <v>2209</v>
      </c>
      <c r="B1410" t="s">
        <v>637</v>
      </c>
      <c r="C1410" t="s">
        <v>637</v>
      </c>
      <c r="D1410" t="s">
        <v>710</v>
      </c>
      <c r="E1410" t="s">
        <v>112</v>
      </c>
      <c r="F1410" t="s">
        <v>150</v>
      </c>
      <c r="G1410" t="s">
        <v>417</v>
      </c>
      <c r="H1410" t="s">
        <v>292</v>
      </c>
      <c r="I1410" t="s">
        <v>335</v>
      </c>
      <c r="J1410" s="104">
        <v>0.26520212999999998</v>
      </c>
      <c r="K1410" t="s">
        <v>396</v>
      </c>
      <c r="L1410" t="s">
        <v>2194</v>
      </c>
      <c r="M1410" s="204">
        <v>2.7</v>
      </c>
      <c r="N1410" s="204"/>
    </row>
    <row r="1411" spans="1:14">
      <c r="A1411" t="s">
        <v>2209</v>
      </c>
      <c r="B1411" t="s">
        <v>637</v>
      </c>
      <c r="C1411" t="s">
        <v>637</v>
      </c>
      <c r="D1411" t="s">
        <v>710</v>
      </c>
      <c r="E1411" t="s">
        <v>112</v>
      </c>
      <c r="F1411" t="s">
        <v>313</v>
      </c>
      <c r="G1411" t="s">
        <v>417</v>
      </c>
      <c r="H1411" t="s">
        <v>292</v>
      </c>
      <c r="I1411" t="s">
        <v>335</v>
      </c>
      <c r="J1411" s="104">
        <v>8.1485056700000005</v>
      </c>
      <c r="K1411" t="s">
        <v>396</v>
      </c>
      <c r="L1411" t="s">
        <v>2194</v>
      </c>
      <c r="M1411" s="204">
        <v>2.7</v>
      </c>
      <c r="N1411" s="204"/>
    </row>
    <row r="1412" spans="1:14">
      <c r="A1412" t="s">
        <v>2209</v>
      </c>
      <c r="B1412" t="s">
        <v>637</v>
      </c>
      <c r="C1412" t="s">
        <v>637</v>
      </c>
      <c r="D1412" t="s">
        <v>711</v>
      </c>
      <c r="E1412" t="s">
        <v>112</v>
      </c>
      <c r="F1412" t="s">
        <v>311</v>
      </c>
      <c r="G1412" t="s">
        <v>417</v>
      </c>
      <c r="H1412" t="s">
        <v>292</v>
      </c>
      <c r="I1412" t="s">
        <v>335</v>
      </c>
      <c r="J1412" s="104">
        <v>5.3279116999999996</v>
      </c>
      <c r="K1412" t="s">
        <v>396</v>
      </c>
      <c r="L1412" t="s">
        <v>2194</v>
      </c>
      <c r="M1412" s="204">
        <v>2.7</v>
      </c>
      <c r="N1412" s="204"/>
    </row>
    <row r="1413" spans="1:14">
      <c r="A1413" t="s">
        <v>2209</v>
      </c>
      <c r="B1413" t="s">
        <v>637</v>
      </c>
      <c r="C1413" t="s">
        <v>637</v>
      </c>
      <c r="D1413" t="s">
        <v>711</v>
      </c>
      <c r="E1413" t="s">
        <v>112</v>
      </c>
      <c r="F1413" t="s">
        <v>144</v>
      </c>
      <c r="G1413" t="s">
        <v>417</v>
      </c>
      <c r="H1413" t="s">
        <v>292</v>
      </c>
      <c r="I1413" t="s">
        <v>335</v>
      </c>
      <c r="J1413" s="104">
        <v>0.36960883</v>
      </c>
      <c r="K1413" t="s">
        <v>396</v>
      </c>
      <c r="L1413" t="s">
        <v>2194</v>
      </c>
      <c r="M1413" s="204">
        <v>2.7</v>
      </c>
      <c r="N1413" s="204"/>
    </row>
    <row r="1414" spans="1:14">
      <c r="A1414" t="s">
        <v>2209</v>
      </c>
      <c r="B1414" t="s">
        <v>637</v>
      </c>
      <c r="C1414" t="s">
        <v>637</v>
      </c>
      <c r="D1414" t="s">
        <v>711</v>
      </c>
      <c r="E1414" t="s">
        <v>112</v>
      </c>
      <c r="F1414" t="s">
        <v>147</v>
      </c>
      <c r="G1414" t="s">
        <v>417</v>
      </c>
      <c r="H1414" t="s">
        <v>292</v>
      </c>
      <c r="I1414" t="s">
        <v>335</v>
      </c>
      <c r="J1414" s="104">
        <v>0.26662690999999999</v>
      </c>
      <c r="K1414" t="s">
        <v>396</v>
      </c>
      <c r="L1414" t="s">
        <v>2194</v>
      </c>
      <c r="M1414" s="204">
        <v>2.7</v>
      </c>
      <c r="N1414" s="204"/>
    </row>
    <row r="1415" spans="1:14">
      <c r="A1415" t="s">
        <v>2209</v>
      </c>
      <c r="B1415" t="s">
        <v>637</v>
      </c>
      <c r="C1415" t="s">
        <v>637</v>
      </c>
      <c r="D1415" t="s">
        <v>711</v>
      </c>
      <c r="E1415" t="s">
        <v>112</v>
      </c>
      <c r="F1415" t="s">
        <v>150</v>
      </c>
      <c r="G1415" t="s">
        <v>417</v>
      </c>
      <c r="H1415" t="s">
        <v>292</v>
      </c>
      <c r="I1415" t="s">
        <v>335</v>
      </c>
      <c r="J1415" s="104">
        <v>0.26516522999999997</v>
      </c>
      <c r="K1415" t="s">
        <v>396</v>
      </c>
      <c r="L1415" t="s">
        <v>2194</v>
      </c>
      <c r="M1415" s="204">
        <v>2.7</v>
      </c>
      <c r="N1415" s="204"/>
    </row>
    <row r="1416" spans="1:14">
      <c r="A1416" t="s">
        <v>2209</v>
      </c>
      <c r="B1416" t="s">
        <v>637</v>
      </c>
      <c r="C1416" t="s">
        <v>637</v>
      </c>
      <c r="D1416" t="s">
        <v>711</v>
      </c>
      <c r="E1416" t="s">
        <v>112</v>
      </c>
      <c r="F1416" t="s">
        <v>313</v>
      </c>
      <c r="G1416" t="s">
        <v>417</v>
      </c>
      <c r="H1416" t="s">
        <v>292</v>
      </c>
      <c r="I1416" t="s">
        <v>335</v>
      </c>
      <c r="J1416" s="104">
        <v>6.2293126699999997</v>
      </c>
      <c r="K1416" t="s">
        <v>396</v>
      </c>
      <c r="L1416" t="s">
        <v>2194</v>
      </c>
      <c r="M1416" s="204">
        <v>2.7</v>
      </c>
      <c r="N1416" s="204"/>
    </row>
    <row r="1417" spans="1:14">
      <c r="A1417" t="s">
        <v>2209</v>
      </c>
      <c r="B1417" t="s">
        <v>637</v>
      </c>
      <c r="C1417" t="s">
        <v>637</v>
      </c>
      <c r="D1417" t="s">
        <v>713</v>
      </c>
      <c r="E1417" t="s">
        <v>112</v>
      </c>
      <c r="F1417" t="s">
        <v>311</v>
      </c>
      <c r="G1417" t="s">
        <v>417</v>
      </c>
      <c r="H1417" t="s">
        <v>292</v>
      </c>
      <c r="I1417" t="s">
        <v>335</v>
      </c>
      <c r="J1417" s="104">
        <v>5.9156525000000002</v>
      </c>
      <c r="K1417" t="s">
        <v>396</v>
      </c>
      <c r="L1417" t="s">
        <v>2194</v>
      </c>
      <c r="M1417" s="204">
        <v>2.7</v>
      </c>
      <c r="N1417" s="204"/>
    </row>
    <row r="1418" spans="1:14">
      <c r="A1418" t="s">
        <v>2209</v>
      </c>
      <c r="B1418" t="s">
        <v>637</v>
      </c>
      <c r="C1418" t="s">
        <v>637</v>
      </c>
      <c r="D1418" t="s">
        <v>713</v>
      </c>
      <c r="E1418" t="s">
        <v>112</v>
      </c>
      <c r="F1418" t="s">
        <v>144</v>
      </c>
      <c r="G1418" t="s">
        <v>417</v>
      </c>
      <c r="H1418" t="s">
        <v>292</v>
      </c>
      <c r="I1418" t="s">
        <v>335</v>
      </c>
      <c r="J1418" s="104">
        <v>0.22441306</v>
      </c>
      <c r="K1418" t="s">
        <v>396</v>
      </c>
      <c r="L1418" t="s">
        <v>2194</v>
      </c>
      <c r="M1418" s="204">
        <v>2.7</v>
      </c>
      <c r="N1418" s="204"/>
    </row>
    <row r="1419" spans="1:14">
      <c r="A1419" t="s">
        <v>2209</v>
      </c>
      <c r="B1419" t="s">
        <v>637</v>
      </c>
      <c r="C1419" t="s">
        <v>637</v>
      </c>
      <c r="D1419" t="s">
        <v>713</v>
      </c>
      <c r="E1419" t="s">
        <v>112</v>
      </c>
      <c r="F1419" t="s">
        <v>147</v>
      </c>
      <c r="G1419" t="s">
        <v>417</v>
      </c>
      <c r="H1419" t="s">
        <v>292</v>
      </c>
      <c r="I1419" t="s">
        <v>335</v>
      </c>
      <c r="J1419" s="104">
        <v>0.26662690999999999</v>
      </c>
      <c r="K1419" t="s">
        <v>396</v>
      </c>
      <c r="L1419" t="s">
        <v>2194</v>
      </c>
      <c r="M1419" s="204">
        <v>2.7</v>
      </c>
      <c r="N1419" s="204"/>
    </row>
    <row r="1420" spans="1:14">
      <c r="A1420" t="s">
        <v>2209</v>
      </c>
      <c r="B1420" t="s">
        <v>637</v>
      </c>
      <c r="C1420" t="s">
        <v>637</v>
      </c>
      <c r="D1420" t="s">
        <v>713</v>
      </c>
      <c r="E1420" t="s">
        <v>112</v>
      </c>
      <c r="F1420" t="s">
        <v>150</v>
      </c>
      <c r="G1420" t="s">
        <v>417</v>
      </c>
      <c r="H1420" t="s">
        <v>292</v>
      </c>
      <c r="I1420" t="s">
        <v>335</v>
      </c>
      <c r="J1420" s="104">
        <v>0.25846907000000002</v>
      </c>
      <c r="K1420" t="s">
        <v>396</v>
      </c>
      <c r="L1420" t="s">
        <v>2194</v>
      </c>
      <c r="M1420" s="204">
        <v>2.7</v>
      </c>
      <c r="N1420" s="204"/>
    </row>
    <row r="1421" spans="1:14">
      <c r="A1421" t="s">
        <v>2209</v>
      </c>
      <c r="B1421" t="s">
        <v>637</v>
      </c>
      <c r="C1421" t="s">
        <v>637</v>
      </c>
      <c r="D1421" t="s">
        <v>713</v>
      </c>
      <c r="E1421" t="s">
        <v>112</v>
      </c>
      <c r="F1421" t="s">
        <v>313</v>
      </c>
      <c r="G1421" t="s">
        <v>417</v>
      </c>
      <c r="H1421" t="s">
        <v>292</v>
      </c>
      <c r="I1421" t="s">
        <v>335</v>
      </c>
      <c r="J1421" s="104">
        <v>6.6651615399999997</v>
      </c>
      <c r="K1421" t="s">
        <v>396</v>
      </c>
      <c r="L1421" t="s">
        <v>2194</v>
      </c>
      <c r="M1421" s="204">
        <v>2.7</v>
      </c>
      <c r="N1421" s="204"/>
    </row>
    <row r="1422" spans="1:14">
      <c r="A1422" t="s">
        <v>2209</v>
      </c>
      <c r="B1422" t="s">
        <v>637</v>
      </c>
      <c r="C1422" t="s">
        <v>637</v>
      </c>
      <c r="D1422" t="s">
        <v>714</v>
      </c>
      <c r="E1422" t="s">
        <v>112</v>
      </c>
      <c r="F1422" t="s">
        <v>311</v>
      </c>
      <c r="G1422" t="s">
        <v>417</v>
      </c>
      <c r="H1422" t="s">
        <v>292</v>
      </c>
      <c r="I1422" t="s">
        <v>335</v>
      </c>
      <c r="J1422" s="104">
        <v>4.7126102999999997</v>
      </c>
      <c r="K1422" t="s">
        <v>396</v>
      </c>
      <c r="L1422" t="s">
        <v>2194</v>
      </c>
      <c r="M1422" s="204">
        <v>2.7</v>
      </c>
      <c r="N1422" s="204"/>
    </row>
    <row r="1423" spans="1:14">
      <c r="A1423" t="s">
        <v>2209</v>
      </c>
      <c r="B1423" t="s">
        <v>637</v>
      </c>
      <c r="C1423" t="s">
        <v>637</v>
      </c>
      <c r="D1423" t="s">
        <v>714</v>
      </c>
      <c r="E1423" t="s">
        <v>112</v>
      </c>
      <c r="F1423" t="s">
        <v>144</v>
      </c>
      <c r="G1423" t="s">
        <v>417</v>
      </c>
      <c r="H1423" t="s">
        <v>292</v>
      </c>
      <c r="I1423" t="s">
        <v>335</v>
      </c>
      <c r="J1423" s="104">
        <v>0.22452742000000001</v>
      </c>
      <c r="K1423" t="s">
        <v>396</v>
      </c>
      <c r="L1423" t="s">
        <v>2194</v>
      </c>
      <c r="M1423" s="204">
        <v>2.7</v>
      </c>
      <c r="N1423" s="204"/>
    </row>
    <row r="1424" spans="1:14">
      <c r="A1424" t="s">
        <v>2209</v>
      </c>
      <c r="B1424" t="s">
        <v>637</v>
      </c>
      <c r="C1424" t="s">
        <v>637</v>
      </c>
      <c r="D1424" t="s">
        <v>714</v>
      </c>
      <c r="E1424" t="s">
        <v>112</v>
      </c>
      <c r="F1424" t="s">
        <v>147</v>
      </c>
      <c r="G1424" t="s">
        <v>417</v>
      </c>
      <c r="H1424" t="s">
        <v>292</v>
      </c>
      <c r="I1424" t="s">
        <v>335</v>
      </c>
      <c r="J1424" s="104">
        <v>0.26662690999999999</v>
      </c>
      <c r="K1424" t="s">
        <v>396</v>
      </c>
      <c r="L1424" t="s">
        <v>2194</v>
      </c>
      <c r="M1424" s="204">
        <v>2.7</v>
      </c>
      <c r="N1424" s="204"/>
    </row>
    <row r="1425" spans="1:14">
      <c r="A1425" t="s">
        <v>2209</v>
      </c>
      <c r="B1425" t="s">
        <v>637</v>
      </c>
      <c r="C1425" t="s">
        <v>637</v>
      </c>
      <c r="D1425" t="s">
        <v>714</v>
      </c>
      <c r="E1425" t="s">
        <v>112</v>
      </c>
      <c r="F1425" t="s">
        <v>150</v>
      </c>
      <c r="G1425" t="s">
        <v>417</v>
      </c>
      <c r="H1425" t="s">
        <v>292</v>
      </c>
      <c r="I1425" t="s">
        <v>335</v>
      </c>
      <c r="J1425" s="104">
        <v>0.25844052000000001</v>
      </c>
      <c r="K1425" t="s">
        <v>396</v>
      </c>
      <c r="L1425" t="s">
        <v>2194</v>
      </c>
      <c r="M1425" s="204">
        <v>2.7</v>
      </c>
      <c r="N1425" s="204"/>
    </row>
    <row r="1426" spans="1:14">
      <c r="A1426" t="s">
        <v>2209</v>
      </c>
      <c r="B1426" t="s">
        <v>637</v>
      </c>
      <c r="C1426" t="s">
        <v>637</v>
      </c>
      <c r="D1426" t="s">
        <v>714</v>
      </c>
      <c r="E1426" t="s">
        <v>112</v>
      </c>
      <c r="F1426" t="s">
        <v>313</v>
      </c>
      <c r="G1426" t="s">
        <v>417</v>
      </c>
      <c r="H1426" t="s">
        <v>292</v>
      </c>
      <c r="I1426" t="s">
        <v>335</v>
      </c>
      <c r="J1426" s="104">
        <v>5.46220515</v>
      </c>
      <c r="K1426" t="s">
        <v>396</v>
      </c>
      <c r="L1426" t="s">
        <v>2194</v>
      </c>
      <c r="M1426" s="204">
        <v>2.7</v>
      </c>
      <c r="N1426" s="204"/>
    </row>
    <row r="1427" spans="1:14">
      <c r="A1427" t="s">
        <v>2209</v>
      </c>
      <c r="B1427" t="s">
        <v>637</v>
      </c>
      <c r="C1427" t="s">
        <v>637</v>
      </c>
      <c r="D1427" t="s">
        <v>715</v>
      </c>
      <c r="E1427" t="s">
        <v>112</v>
      </c>
      <c r="F1427" t="s">
        <v>311</v>
      </c>
      <c r="G1427" t="s">
        <v>417</v>
      </c>
      <c r="H1427" t="s">
        <v>292</v>
      </c>
      <c r="I1427" t="s">
        <v>335</v>
      </c>
      <c r="J1427" s="104">
        <v>5.9156525000000002</v>
      </c>
      <c r="K1427" t="s">
        <v>396</v>
      </c>
      <c r="L1427" t="s">
        <v>2194</v>
      </c>
      <c r="M1427" s="204">
        <v>2.7</v>
      </c>
      <c r="N1427" s="204"/>
    </row>
    <row r="1428" spans="1:14">
      <c r="A1428" t="s">
        <v>2209</v>
      </c>
      <c r="B1428" t="s">
        <v>637</v>
      </c>
      <c r="C1428" t="s">
        <v>637</v>
      </c>
      <c r="D1428" t="s">
        <v>715</v>
      </c>
      <c r="E1428" t="s">
        <v>112</v>
      </c>
      <c r="F1428" t="s">
        <v>144</v>
      </c>
      <c r="G1428" t="s">
        <v>417</v>
      </c>
      <c r="H1428" t="s">
        <v>292</v>
      </c>
      <c r="I1428" t="s">
        <v>335</v>
      </c>
      <c r="J1428" s="104">
        <v>0.22441306</v>
      </c>
      <c r="K1428" t="s">
        <v>396</v>
      </c>
      <c r="L1428" t="s">
        <v>2194</v>
      </c>
      <c r="M1428" s="204">
        <v>2.7</v>
      </c>
      <c r="N1428" s="204"/>
    </row>
    <row r="1429" spans="1:14">
      <c r="A1429" t="s">
        <v>2209</v>
      </c>
      <c r="B1429" t="s">
        <v>637</v>
      </c>
      <c r="C1429" t="s">
        <v>637</v>
      </c>
      <c r="D1429" t="s">
        <v>715</v>
      </c>
      <c r="E1429" t="s">
        <v>112</v>
      </c>
      <c r="F1429" t="s">
        <v>147</v>
      </c>
      <c r="G1429" t="s">
        <v>417</v>
      </c>
      <c r="H1429" t="s">
        <v>292</v>
      </c>
      <c r="I1429" t="s">
        <v>335</v>
      </c>
      <c r="J1429" s="104">
        <v>0.26662690999999999</v>
      </c>
      <c r="K1429" t="s">
        <v>396</v>
      </c>
      <c r="L1429" t="s">
        <v>2194</v>
      </c>
      <c r="M1429" s="204">
        <v>2.7</v>
      </c>
      <c r="N1429" s="204"/>
    </row>
    <row r="1430" spans="1:14">
      <c r="A1430" t="s">
        <v>2209</v>
      </c>
      <c r="B1430" t="s">
        <v>637</v>
      </c>
      <c r="C1430" t="s">
        <v>637</v>
      </c>
      <c r="D1430" t="s">
        <v>715</v>
      </c>
      <c r="E1430" t="s">
        <v>112</v>
      </c>
      <c r="F1430" t="s">
        <v>150</v>
      </c>
      <c r="G1430" t="s">
        <v>417</v>
      </c>
      <c r="H1430" t="s">
        <v>292</v>
      </c>
      <c r="I1430" t="s">
        <v>335</v>
      </c>
      <c r="J1430" s="104">
        <v>0.25846907000000002</v>
      </c>
      <c r="K1430" t="s">
        <v>396</v>
      </c>
      <c r="L1430" t="s">
        <v>2194</v>
      </c>
      <c r="M1430" s="204">
        <v>2.7</v>
      </c>
      <c r="N1430" s="204"/>
    </row>
    <row r="1431" spans="1:14">
      <c r="A1431" t="s">
        <v>2209</v>
      </c>
      <c r="B1431" t="s">
        <v>637</v>
      </c>
      <c r="C1431" t="s">
        <v>637</v>
      </c>
      <c r="D1431" t="s">
        <v>715</v>
      </c>
      <c r="E1431" t="s">
        <v>112</v>
      </c>
      <c r="F1431" t="s">
        <v>313</v>
      </c>
      <c r="G1431" t="s">
        <v>417</v>
      </c>
      <c r="H1431" t="s">
        <v>292</v>
      </c>
      <c r="I1431" t="s">
        <v>335</v>
      </c>
      <c r="J1431" s="104">
        <v>6.6651615399999997</v>
      </c>
      <c r="K1431" t="s">
        <v>396</v>
      </c>
      <c r="L1431" t="s">
        <v>2194</v>
      </c>
      <c r="M1431" s="204">
        <v>2.7</v>
      </c>
      <c r="N1431" s="204"/>
    </row>
    <row r="1432" spans="1:14">
      <c r="A1432" t="s">
        <v>2209</v>
      </c>
      <c r="B1432" t="s">
        <v>637</v>
      </c>
      <c r="C1432" t="s">
        <v>637</v>
      </c>
      <c r="D1432" t="s">
        <v>716</v>
      </c>
      <c r="E1432" t="s">
        <v>112</v>
      </c>
      <c r="F1432" t="s">
        <v>311</v>
      </c>
      <c r="G1432" t="s">
        <v>417</v>
      </c>
      <c r="H1432" t="s">
        <v>292</v>
      </c>
      <c r="I1432" t="s">
        <v>335</v>
      </c>
      <c r="J1432" s="104">
        <v>4.2839773000000001</v>
      </c>
      <c r="K1432" t="s">
        <v>396</v>
      </c>
      <c r="L1432" t="s">
        <v>2194</v>
      </c>
      <c r="M1432" s="204">
        <v>2.7</v>
      </c>
      <c r="N1432" s="204"/>
    </row>
    <row r="1433" spans="1:14">
      <c r="A1433" t="s">
        <v>2209</v>
      </c>
      <c r="B1433" t="s">
        <v>637</v>
      </c>
      <c r="C1433" t="s">
        <v>637</v>
      </c>
      <c r="D1433" t="s">
        <v>716</v>
      </c>
      <c r="E1433" t="s">
        <v>112</v>
      </c>
      <c r="F1433" t="s">
        <v>144</v>
      </c>
      <c r="G1433" t="s">
        <v>417</v>
      </c>
      <c r="H1433" t="s">
        <v>292</v>
      </c>
      <c r="I1433" t="s">
        <v>335</v>
      </c>
      <c r="J1433" s="104">
        <v>0.42024592999999999</v>
      </c>
      <c r="K1433" t="s">
        <v>396</v>
      </c>
      <c r="L1433" t="s">
        <v>2194</v>
      </c>
      <c r="M1433" s="204">
        <v>2.7</v>
      </c>
      <c r="N1433" s="204"/>
    </row>
    <row r="1434" spans="1:14">
      <c r="A1434" t="s">
        <v>2209</v>
      </c>
      <c r="B1434" t="s">
        <v>637</v>
      </c>
      <c r="C1434" t="s">
        <v>637</v>
      </c>
      <c r="D1434" t="s">
        <v>716</v>
      </c>
      <c r="E1434" t="s">
        <v>112</v>
      </c>
      <c r="F1434" t="s">
        <v>147</v>
      </c>
      <c r="G1434" t="s">
        <v>417</v>
      </c>
      <c r="H1434" t="s">
        <v>292</v>
      </c>
      <c r="I1434" t="s">
        <v>335</v>
      </c>
      <c r="J1434" s="104">
        <v>0.21225468</v>
      </c>
      <c r="K1434" t="s">
        <v>396</v>
      </c>
      <c r="L1434" t="s">
        <v>2194</v>
      </c>
      <c r="M1434" s="204">
        <v>2.7</v>
      </c>
      <c r="N1434" s="204"/>
    </row>
    <row r="1435" spans="1:14">
      <c r="A1435" t="s">
        <v>2209</v>
      </c>
      <c r="B1435" t="s">
        <v>637</v>
      </c>
      <c r="C1435" t="s">
        <v>637</v>
      </c>
      <c r="D1435" t="s">
        <v>716</v>
      </c>
      <c r="E1435" t="s">
        <v>112</v>
      </c>
      <c r="F1435" t="s">
        <v>150</v>
      </c>
      <c r="G1435" t="s">
        <v>417</v>
      </c>
      <c r="H1435" t="s">
        <v>292</v>
      </c>
      <c r="I1435" t="s">
        <v>335</v>
      </c>
      <c r="J1435" s="104">
        <v>0.25813058</v>
      </c>
      <c r="K1435" t="s">
        <v>396</v>
      </c>
      <c r="L1435" t="s">
        <v>2194</v>
      </c>
      <c r="M1435" s="204">
        <v>2.7</v>
      </c>
      <c r="N1435" s="204"/>
    </row>
    <row r="1436" spans="1:14">
      <c r="A1436" t="s">
        <v>2209</v>
      </c>
      <c r="B1436" t="s">
        <v>637</v>
      </c>
      <c r="C1436" t="s">
        <v>637</v>
      </c>
      <c r="D1436" t="s">
        <v>716</v>
      </c>
      <c r="E1436" t="s">
        <v>112</v>
      </c>
      <c r="F1436" t="s">
        <v>313</v>
      </c>
      <c r="G1436" t="s">
        <v>417</v>
      </c>
      <c r="H1436" t="s">
        <v>292</v>
      </c>
      <c r="I1436" t="s">
        <v>335</v>
      </c>
      <c r="J1436" s="104">
        <v>5.1746084899999998</v>
      </c>
      <c r="K1436" t="s">
        <v>396</v>
      </c>
      <c r="L1436" t="s">
        <v>2194</v>
      </c>
      <c r="M1436" s="204">
        <v>2.7</v>
      </c>
      <c r="N1436" s="204"/>
    </row>
    <row r="1437" spans="1:14">
      <c r="A1437" t="s">
        <v>2209</v>
      </c>
      <c r="B1437" t="s">
        <v>637</v>
      </c>
      <c r="C1437" t="s">
        <v>637</v>
      </c>
      <c r="D1437" t="s">
        <v>717</v>
      </c>
      <c r="E1437" t="s">
        <v>112</v>
      </c>
      <c r="F1437" t="s">
        <v>311</v>
      </c>
      <c r="G1437" t="s">
        <v>417</v>
      </c>
      <c r="H1437" t="s">
        <v>292</v>
      </c>
      <c r="I1437" t="s">
        <v>335</v>
      </c>
      <c r="J1437" s="104">
        <v>4.4136252000000002</v>
      </c>
      <c r="K1437" t="s">
        <v>396</v>
      </c>
      <c r="L1437" t="s">
        <v>2194</v>
      </c>
      <c r="M1437" s="204">
        <v>2.7</v>
      </c>
      <c r="N1437" s="204"/>
    </row>
    <row r="1438" spans="1:14">
      <c r="A1438" t="s">
        <v>2209</v>
      </c>
      <c r="B1438" t="s">
        <v>637</v>
      </c>
      <c r="C1438" t="s">
        <v>637</v>
      </c>
      <c r="D1438" t="s">
        <v>717</v>
      </c>
      <c r="E1438" t="s">
        <v>112</v>
      </c>
      <c r="F1438" t="s">
        <v>144</v>
      </c>
      <c r="G1438" t="s">
        <v>417</v>
      </c>
      <c r="H1438" t="s">
        <v>292</v>
      </c>
      <c r="I1438" t="s">
        <v>335</v>
      </c>
      <c r="J1438" s="104">
        <v>0.42380356000000002</v>
      </c>
      <c r="K1438" t="s">
        <v>396</v>
      </c>
      <c r="L1438" t="s">
        <v>2194</v>
      </c>
      <c r="M1438" s="204">
        <v>2.7</v>
      </c>
      <c r="N1438" s="204"/>
    </row>
    <row r="1439" spans="1:14">
      <c r="A1439" t="s">
        <v>2209</v>
      </c>
      <c r="B1439" t="s">
        <v>637</v>
      </c>
      <c r="C1439" t="s">
        <v>637</v>
      </c>
      <c r="D1439" t="s">
        <v>717</v>
      </c>
      <c r="E1439" t="s">
        <v>112</v>
      </c>
      <c r="F1439" t="s">
        <v>147</v>
      </c>
      <c r="G1439" t="s">
        <v>417</v>
      </c>
      <c r="H1439" t="s">
        <v>292</v>
      </c>
      <c r="I1439" t="s">
        <v>335</v>
      </c>
      <c r="J1439" s="104">
        <v>0.21225468</v>
      </c>
      <c r="K1439" t="s">
        <v>396</v>
      </c>
      <c r="L1439" t="s">
        <v>2194</v>
      </c>
      <c r="M1439" s="204">
        <v>2.7</v>
      </c>
      <c r="N1439" s="204"/>
    </row>
    <row r="1440" spans="1:14">
      <c r="A1440" t="s">
        <v>2209</v>
      </c>
      <c r="B1440" t="s">
        <v>637</v>
      </c>
      <c r="C1440" t="s">
        <v>637</v>
      </c>
      <c r="D1440" t="s">
        <v>717</v>
      </c>
      <c r="E1440" t="s">
        <v>112</v>
      </c>
      <c r="F1440" t="s">
        <v>150</v>
      </c>
      <c r="G1440" t="s">
        <v>417</v>
      </c>
      <c r="H1440" t="s">
        <v>292</v>
      </c>
      <c r="I1440" t="s">
        <v>335</v>
      </c>
      <c r="J1440" s="104">
        <v>0.26101702999999998</v>
      </c>
      <c r="K1440" t="s">
        <v>396</v>
      </c>
      <c r="L1440" t="s">
        <v>2194</v>
      </c>
      <c r="M1440" s="204">
        <v>2.7</v>
      </c>
      <c r="N1440" s="204"/>
    </row>
    <row r="1441" spans="1:14">
      <c r="A1441" t="s">
        <v>2209</v>
      </c>
      <c r="B1441" t="s">
        <v>637</v>
      </c>
      <c r="C1441" t="s">
        <v>637</v>
      </c>
      <c r="D1441" t="s">
        <v>717</v>
      </c>
      <c r="E1441" t="s">
        <v>112</v>
      </c>
      <c r="F1441" t="s">
        <v>313</v>
      </c>
      <c r="G1441" t="s">
        <v>417</v>
      </c>
      <c r="H1441" t="s">
        <v>292</v>
      </c>
      <c r="I1441" t="s">
        <v>335</v>
      </c>
      <c r="J1441" s="104">
        <v>5.3107004699999996</v>
      </c>
      <c r="K1441" t="s">
        <v>396</v>
      </c>
      <c r="L1441" t="s">
        <v>2194</v>
      </c>
      <c r="M1441" s="204">
        <v>2.7</v>
      </c>
      <c r="N1441" s="204"/>
    </row>
    <row r="1442" spans="1:14">
      <c r="A1442" t="s">
        <v>2209</v>
      </c>
      <c r="B1442" t="s">
        <v>637</v>
      </c>
      <c r="C1442" t="s">
        <v>637</v>
      </c>
      <c r="D1442" t="s">
        <v>718</v>
      </c>
      <c r="E1442" t="s">
        <v>112</v>
      </c>
      <c r="F1442" t="s">
        <v>311</v>
      </c>
      <c r="G1442" t="s">
        <v>417</v>
      </c>
      <c r="H1442" t="s">
        <v>292</v>
      </c>
      <c r="I1442" t="s">
        <v>335</v>
      </c>
      <c r="J1442" s="104">
        <v>4.7126102999999997</v>
      </c>
      <c r="K1442" t="s">
        <v>396</v>
      </c>
      <c r="L1442" t="s">
        <v>2194</v>
      </c>
      <c r="M1442" s="204">
        <v>2.7</v>
      </c>
      <c r="N1442" s="204"/>
    </row>
    <row r="1443" spans="1:14">
      <c r="A1443" t="s">
        <v>2209</v>
      </c>
      <c r="B1443" t="s">
        <v>637</v>
      </c>
      <c r="C1443" t="s">
        <v>637</v>
      </c>
      <c r="D1443" t="s">
        <v>718</v>
      </c>
      <c r="E1443" t="s">
        <v>112</v>
      </c>
      <c r="F1443" t="s">
        <v>144</v>
      </c>
      <c r="G1443" t="s">
        <v>417</v>
      </c>
      <c r="H1443" t="s">
        <v>292</v>
      </c>
      <c r="I1443" t="s">
        <v>335</v>
      </c>
      <c r="J1443" s="104">
        <v>0.22452742000000001</v>
      </c>
      <c r="K1443" t="s">
        <v>396</v>
      </c>
      <c r="L1443" t="s">
        <v>2194</v>
      </c>
      <c r="M1443" s="204">
        <v>2.7</v>
      </c>
      <c r="N1443" s="204"/>
    </row>
    <row r="1444" spans="1:14">
      <c r="A1444" t="s">
        <v>2209</v>
      </c>
      <c r="B1444" t="s">
        <v>637</v>
      </c>
      <c r="C1444" t="s">
        <v>637</v>
      </c>
      <c r="D1444" t="s">
        <v>718</v>
      </c>
      <c r="E1444" t="s">
        <v>112</v>
      </c>
      <c r="F1444" t="s">
        <v>147</v>
      </c>
      <c r="G1444" t="s">
        <v>417</v>
      </c>
      <c r="H1444" t="s">
        <v>292</v>
      </c>
      <c r="I1444" t="s">
        <v>335</v>
      </c>
      <c r="J1444" s="104">
        <v>0.26662690999999999</v>
      </c>
      <c r="K1444" t="s">
        <v>396</v>
      </c>
      <c r="L1444" t="s">
        <v>2194</v>
      </c>
      <c r="M1444" s="204">
        <v>2.7</v>
      </c>
      <c r="N1444" s="204"/>
    </row>
    <row r="1445" spans="1:14">
      <c r="A1445" t="s">
        <v>2209</v>
      </c>
      <c r="B1445" t="s">
        <v>637</v>
      </c>
      <c r="C1445" t="s">
        <v>637</v>
      </c>
      <c r="D1445" t="s">
        <v>718</v>
      </c>
      <c r="E1445" t="s">
        <v>112</v>
      </c>
      <c r="F1445" t="s">
        <v>150</v>
      </c>
      <c r="G1445" t="s">
        <v>417</v>
      </c>
      <c r="H1445" t="s">
        <v>292</v>
      </c>
      <c r="I1445" t="s">
        <v>335</v>
      </c>
      <c r="J1445" s="104">
        <v>0.25844052000000001</v>
      </c>
      <c r="K1445" t="s">
        <v>396</v>
      </c>
      <c r="L1445" t="s">
        <v>2194</v>
      </c>
      <c r="M1445" s="204">
        <v>2.7</v>
      </c>
      <c r="N1445" s="204"/>
    </row>
    <row r="1446" spans="1:14">
      <c r="A1446" t="s">
        <v>2209</v>
      </c>
      <c r="B1446" t="s">
        <v>637</v>
      </c>
      <c r="C1446" t="s">
        <v>637</v>
      </c>
      <c r="D1446" t="s">
        <v>718</v>
      </c>
      <c r="E1446" t="s">
        <v>112</v>
      </c>
      <c r="F1446" t="s">
        <v>313</v>
      </c>
      <c r="G1446" t="s">
        <v>417</v>
      </c>
      <c r="H1446" t="s">
        <v>292</v>
      </c>
      <c r="I1446" t="s">
        <v>335</v>
      </c>
      <c r="J1446" s="104">
        <v>5.46220515</v>
      </c>
      <c r="K1446" t="s">
        <v>396</v>
      </c>
      <c r="L1446" t="s">
        <v>2194</v>
      </c>
      <c r="M1446" s="204">
        <v>2.7</v>
      </c>
      <c r="N1446" s="204"/>
    </row>
    <row r="1447" spans="1:14">
      <c r="A1447" t="s">
        <v>2209</v>
      </c>
      <c r="B1447" t="s">
        <v>637</v>
      </c>
      <c r="C1447" t="s">
        <v>637</v>
      </c>
      <c r="D1447" t="s">
        <v>719</v>
      </c>
      <c r="E1447" t="s">
        <v>112</v>
      </c>
      <c r="F1447" t="s">
        <v>311</v>
      </c>
      <c r="G1447" t="s">
        <v>417</v>
      </c>
      <c r="H1447" t="s">
        <v>292</v>
      </c>
      <c r="I1447" t="s">
        <v>335</v>
      </c>
      <c r="J1447" s="104">
        <v>4.7126102999999997</v>
      </c>
      <c r="K1447" t="s">
        <v>396</v>
      </c>
      <c r="L1447" t="s">
        <v>2194</v>
      </c>
      <c r="M1447" s="204">
        <v>2.7</v>
      </c>
      <c r="N1447" s="204"/>
    </row>
    <row r="1448" spans="1:14">
      <c r="A1448" t="s">
        <v>2209</v>
      </c>
      <c r="B1448" t="s">
        <v>637</v>
      </c>
      <c r="C1448" t="s">
        <v>637</v>
      </c>
      <c r="D1448" t="s">
        <v>719</v>
      </c>
      <c r="E1448" t="s">
        <v>112</v>
      </c>
      <c r="F1448" t="s">
        <v>144</v>
      </c>
      <c r="G1448" t="s">
        <v>417</v>
      </c>
      <c r="H1448" t="s">
        <v>292</v>
      </c>
      <c r="I1448" t="s">
        <v>335</v>
      </c>
      <c r="J1448" s="104">
        <v>0.22452742000000001</v>
      </c>
      <c r="K1448" t="s">
        <v>396</v>
      </c>
      <c r="L1448" t="s">
        <v>2194</v>
      </c>
      <c r="M1448" s="204">
        <v>2.7</v>
      </c>
      <c r="N1448" s="204"/>
    </row>
    <row r="1449" spans="1:14">
      <c r="A1449" t="s">
        <v>2209</v>
      </c>
      <c r="B1449" t="s">
        <v>637</v>
      </c>
      <c r="C1449" t="s">
        <v>637</v>
      </c>
      <c r="D1449" t="s">
        <v>719</v>
      </c>
      <c r="E1449" t="s">
        <v>112</v>
      </c>
      <c r="F1449" t="s">
        <v>147</v>
      </c>
      <c r="G1449" t="s">
        <v>417</v>
      </c>
      <c r="H1449" t="s">
        <v>292</v>
      </c>
      <c r="I1449" t="s">
        <v>335</v>
      </c>
      <c r="J1449" s="104">
        <v>0.26662690999999999</v>
      </c>
      <c r="K1449" t="s">
        <v>396</v>
      </c>
      <c r="L1449" t="s">
        <v>2194</v>
      </c>
      <c r="M1449" s="204">
        <v>2.7</v>
      </c>
      <c r="N1449" s="204"/>
    </row>
    <row r="1450" spans="1:14">
      <c r="A1450" t="s">
        <v>2209</v>
      </c>
      <c r="B1450" t="s">
        <v>637</v>
      </c>
      <c r="C1450" t="s">
        <v>637</v>
      </c>
      <c r="D1450" t="s">
        <v>719</v>
      </c>
      <c r="E1450" t="s">
        <v>112</v>
      </c>
      <c r="F1450" t="s">
        <v>150</v>
      </c>
      <c r="G1450" t="s">
        <v>417</v>
      </c>
      <c r="H1450" t="s">
        <v>292</v>
      </c>
      <c r="I1450" t="s">
        <v>335</v>
      </c>
      <c r="J1450" s="104">
        <v>0.25844052000000001</v>
      </c>
      <c r="K1450" t="s">
        <v>396</v>
      </c>
      <c r="L1450" t="s">
        <v>2194</v>
      </c>
      <c r="M1450" s="204">
        <v>2.7</v>
      </c>
      <c r="N1450" s="204"/>
    </row>
    <row r="1451" spans="1:14">
      <c r="A1451" t="s">
        <v>2209</v>
      </c>
      <c r="B1451" t="s">
        <v>637</v>
      </c>
      <c r="C1451" t="s">
        <v>637</v>
      </c>
      <c r="D1451" t="s">
        <v>719</v>
      </c>
      <c r="E1451" t="s">
        <v>112</v>
      </c>
      <c r="F1451" t="s">
        <v>313</v>
      </c>
      <c r="G1451" t="s">
        <v>417</v>
      </c>
      <c r="H1451" t="s">
        <v>292</v>
      </c>
      <c r="I1451" t="s">
        <v>335</v>
      </c>
      <c r="J1451" s="104">
        <v>5.46220515</v>
      </c>
      <c r="K1451" t="s">
        <v>396</v>
      </c>
      <c r="L1451" t="s">
        <v>2194</v>
      </c>
      <c r="M1451" s="204">
        <v>2.7</v>
      </c>
      <c r="N1451" s="204"/>
    </row>
    <row r="1452" spans="1:14">
      <c r="A1452" t="s">
        <v>2209</v>
      </c>
      <c r="B1452" t="s">
        <v>637</v>
      </c>
      <c r="C1452" t="s">
        <v>637</v>
      </c>
      <c r="D1452" t="s">
        <v>720</v>
      </c>
      <c r="E1452" t="s">
        <v>112</v>
      </c>
      <c r="F1452" t="s">
        <v>311</v>
      </c>
      <c r="G1452" t="s">
        <v>417</v>
      </c>
      <c r="H1452" t="s">
        <v>292</v>
      </c>
      <c r="I1452" t="s">
        <v>335</v>
      </c>
      <c r="J1452" s="104">
        <v>4.7126102999999997</v>
      </c>
      <c r="K1452" t="s">
        <v>396</v>
      </c>
      <c r="L1452" t="s">
        <v>2194</v>
      </c>
      <c r="M1452" s="204">
        <v>2.7</v>
      </c>
      <c r="N1452" s="204"/>
    </row>
    <row r="1453" spans="1:14">
      <c r="A1453" t="s">
        <v>2209</v>
      </c>
      <c r="B1453" t="s">
        <v>637</v>
      </c>
      <c r="C1453" t="s">
        <v>637</v>
      </c>
      <c r="D1453" t="s">
        <v>720</v>
      </c>
      <c r="E1453" t="s">
        <v>112</v>
      </c>
      <c r="F1453" t="s">
        <v>144</v>
      </c>
      <c r="G1453" t="s">
        <v>417</v>
      </c>
      <c r="H1453" t="s">
        <v>292</v>
      </c>
      <c r="I1453" t="s">
        <v>335</v>
      </c>
      <c r="J1453" s="104">
        <v>0.22452742000000001</v>
      </c>
      <c r="K1453" t="s">
        <v>396</v>
      </c>
      <c r="L1453" t="s">
        <v>2194</v>
      </c>
      <c r="M1453" s="204">
        <v>2.7</v>
      </c>
      <c r="N1453" s="204"/>
    </row>
    <row r="1454" spans="1:14">
      <c r="A1454" t="s">
        <v>2209</v>
      </c>
      <c r="B1454" t="s">
        <v>637</v>
      </c>
      <c r="C1454" t="s">
        <v>637</v>
      </c>
      <c r="D1454" t="s">
        <v>720</v>
      </c>
      <c r="E1454" t="s">
        <v>112</v>
      </c>
      <c r="F1454" t="s">
        <v>147</v>
      </c>
      <c r="G1454" t="s">
        <v>417</v>
      </c>
      <c r="H1454" t="s">
        <v>292</v>
      </c>
      <c r="I1454" t="s">
        <v>335</v>
      </c>
      <c r="J1454" s="104">
        <v>0.26662690999999999</v>
      </c>
      <c r="K1454" t="s">
        <v>396</v>
      </c>
      <c r="L1454" t="s">
        <v>2194</v>
      </c>
      <c r="M1454" s="204">
        <v>2.7</v>
      </c>
      <c r="N1454" s="204"/>
    </row>
    <row r="1455" spans="1:14">
      <c r="A1455" t="s">
        <v>2209</v>
      </c>
      <c r="B1455" t="s">
        <v>637</v>
      </c>
      <c r="C1455" t="s">
        <v>637</v>
      </c>
      <c r="D1455" t="s">
        <v>720</v>
      </c>
      <c r="E1455" t="s">
        <v>112</v>
      </c>
      <c r="F1455" t="s">
        <v>150</v>
      </c>
      <c r="G1455" t="s">
        <v>417</v>
      </c>
      <c r="H1455" t="s">
        <v>292</v>
      </c>
      <c r="I1455" t="s">
        <v>335</v>
      </c>
      <c r="J1455" s="104">
        <v>0.25844052000000001</v>
      </c>
      <c r="K1455" t="s">
        <v>396</v>
      </c>
      <c r="L1455" t="s">
        <v>2194</v>
      </c>
      <c r="M1455" s="204">
        <v>2.7</v>
      </c>
      <c r="N1455" s="204"/>
    </row>
    <row r="1456" spans="1:14">
      <c r="A1456" t="s">
        <v>2209</v>
      </c>
      <c r="B1456" t="s">
        <v>637</v>
      </c>
      <c r="C1456" t="s">
        <v>637</v>
      </c>
      <c r="D1456" t="s">
        <v>720</v>
      </c>
      <c r="E1456" t="s">
        <v>112</v>
      </c>
      <c r="F1456" t="s">
        <v>313</v>
      </c>
      <c r="G1456" t="s">
        <v>417</v>
      </c>
      <c r="H1456" t="s">
        <v>292</v>
      </c>
      <c r="I1456" t="s">
        <v>335</v>
      </c>
      <c r="J1456" s="104">
        <v>5.46220515</v>
      </c>
      <c r="K1456" t="s">
        <v>396</v>
      </c>
      <c r="L1456" t="s">
        <v>2194</v>
      </c>
      <c r="M1456" s="204">
        <v>2.7</v>
      </c>
      <c r="N1456" s="204"/>
    </row>
    <row r="1457" spans="1:14">
      <c r="A1457" t="s">
        <v>2209</v>
      </c>
      <c r="B1457" t="s">
        <v>637</v>
      </c>
      <c r="C1457" t="s">
        <v>637</v>
      </c>
      <c r="D1457" t="s">
        <v>721</v>
      </c>
      <c r="E1457" t="s">
        <v>112</v>
      </c>
      <c r="F1457" t="s">
        <v>311</v>
      </c>
      <c r="G1457" t="s">
        <v>417</v>
      </c>
      <c r="H1457" t="s">
        <v>292</v>
      </c>
      <c r="I1457" t="s">
        <v>335</v>
      </c>
      <c r="J1457" s="104">
        <v>5.3279116999999996</v>
      </c>
      <c r="K1457" t="s">
        <v>396</v>
      </c>
      <c r="L1457" t="s">
        <v>2194</v>
      </c>
      <c r="M1457" s="204">
        <v>2.7</v>
      </c>
      <c r="N1457" s="204"/>
    </row>
    <row r="1458" spans="1:14">
      <c r="A1458" t="s">
        <v>2209</v>
      </c>
      <c r="B1458" t="s">
        <v>637</v>
      </c>
      <c r="C1458" t="s">
        <v>637</v>
      </c>
      <c r="D1458" t="s">
        <v>721</v>
      </c>
      <c r="E1458" t="s">
        <v>112</v>
      </c>
      <c r="F1458" t="s">
        <v>144</v>
      </c>
      <c r="G1458" t="s">
        <v>417</v>
      </c>
      <c r="H1458" t="s">
        <v>292</v>
      </c>
      <c r="I1458" t="s">
        <v>335</v>
      </c>
      <c r="J1458" s="104">
        <v>0.36960883</v>
      </c>
      <c r="K1458" t="s">
        <v>396</v>
      </c>
      <c r="L1458" t="s">
        <v>2194</v>
      </c>
      <c r="M1458" s="204">
        <v>2.7</v>
      </c>
      <c r="N1458" s="204"/>
    </row>
    <row r="1459" spans="1:14">
      <c r="A1459" t="s">
        <v>2209</v>
      </c>
      <c r="B1459" t="s">
        <v>637</v>
      </c>
      <c r="C1459" t="s">
        <v>637</v>
      </c>
      <c r="D1459" t="s">
        <v>721</v>
      </c>
      <c r="E1459" t="s">
        <v>112</v>
      </c>
      <c r="F1459" t="s">
        <v>147</v>
      </c>
      <c r="G1459" t="s">
        <v>417</v>
      </c>
      <c r="H1459" t="s">
        <v>292</v>
      </c>
      <c r="I1459" t="s">
        <v>335</v>
      </c>
      <c r="J1459" s="104">
        <v>0.26662690999999999</v>
      </c>
      <c r="K1459" t="s">
        <v>396</v>
      </c>
      <c r="L1459" t="s">
        <v>2194</v>
      </c>
      <c r="M1459" s="204">
        <v>2.7</v>
      </c>
      <c r="N1459" s="204"/>
    </row>
    <row r="1460" spans="1:14">
      <c r="A1460" t="s">
        <v>2209</v>
      </c>
      <c r="B1460" t="s">
        <v>637</v>
      </c>
      <c r="C1460" t="s">
        <v>637</v>
      </c>
      <c r="D1460" t="s">
        <v>721</v>
      </c>
      <c r="E1460" t="s">
        <v>112</v>
      </c>
      <c r="F1460" t="s">
        <v>150</v>
      </c>
      <c r="G1460" t="s">
        <v>417</v>
      </c>
      <c r="H1460" t="s">
        <v>292</v>
      </c>
      <c r="I1460" t="s">
        <v>335</v>
      </c>
      <c r="J1460" s="104">
        <v>0.26516522999999997</v>
      </c>
      <c r="K1460" t="s">
        <v>396</v>
      </c>
      <c r="L1460" t="s">
        <v>2194</v>
      </c>
      <c r="M1460" s="204">
        <v>2.7</v>
      </c>
      <c r="N1460" s="204"/>
    </row>
    <row r="1461" spans="1:14">
      <c r="A1461" t="s">
        <v>2209</v>
      </c>
      <c r="B1461" t="s">
        <v>637</v>
      </c>
      <c r="C1461" t="s">
        <v>637</v>
      </c>
      <c r="D1461" t="s">
        <v>721</v>
      </c>
      <c r="E1461" t="s">
        <v>112</v>
      </c>
      <c r="F1461" t="s">
        <v>313</v>
      </c>
      <c r="G1461" t="s">
        <v>417</v>
      </c>
      <c r="H1461" t="s">
        <v>292</v>
      </c>
      <c r="I1461" t="s">
        <v>335</v>
      </c>
      <c r="J1461" s="104">
        <v>6.2293126699999997</v>
      </c>
      <c r="K1461" t="s">
        <v>396</v>
      </c>
      <c r="L1461" t="s">
        <v>2194</v>
      </c>
      <c r="M1461" s="204">
        <v>2.7</v>
      </c>
      <c r="N1461" s="204"/>
    </row>
    <row r="1462" spans="1:14">
      <c r="A1462" t="s">
        <v>2209</v>
      </c>
      <c r="B1462" t="s">
        <v>637</v>
      </c>
      <c r="C1462" t="s">
        <v>637</v>
      </c>
      <c r="D1462" t="s">
        <v>722</v>
      </c>
      <c r="E1462" t="s">
        <v>112</v>
      </c>
      <c r="F1462" t="s">
        <v>311</v>
      </c>
      <c r="G1462" t="s">
        <v>417</v>
      </c>
      <c r="H1462" t="s">
        <v>292</v>
      </c>
      <c r="I1462" t="s">
        <v>335</v>
      </c>
      <c r="J1462" s="104">
        <v>7.2468570000000003</v>
      </c>
      <c r="K1462" t="s">
        <v>396</v>
      </c>
      <c r="L1462" t="s">
        <v>2194</v>
      </c>
      <c r="M1462" s="204">
        <v>2.7</v>
      </c>
      <c r="N1462" s="204"/>
    </row>
    <row r="1463" spans="1:14">
      <c r="A1463" t="s">
        <v>2209</v>
      </c>
      <c r="B1463" t="s">
        <v>637</v>
      </c>
      <c r="C1463" t="s">
        <v>637</v>
      </c>
      <c r="D1463" t="s">
        <v>722</v>
      </c>
      <c r="E1463" t="s">
        <v>112</v>
      </c>
      <c r="F1463" t="s">
        <v>144</v>
      </c>
      <c r="G1463" t="s">
        <v>417</v>
      </c>
      <c r="H1463" t="s">
        <v>292</v>
      </c>
      <c r="I1463" t="s">
        <v>335</v>
      </c>
      <c r="J1463" s="104">
        <v>0.36981963000000001</v>
      </c>
      <c r="K1463" t="s">
        <v>396</v>
      </c>
      <c r="L1463" t="s">
        <v>2194</v>
      </c>
      <c r="M1463" s="204">
        <v>2.7</v>
      </c>
      <c r="N1463" s="204"/>
    </row>
    <row r="1464" spans="1:14">
      <c r="A1464" t="s">
        <v>2209</v>
      </c>
      <c r="B1464" t="s">
        <v>637</v>
      </c>
      <c r="C1464" t="s">
        <v>637</v>
      </c>
      <c r="D1464" t="s">
        <v>722</v>
      </c>
      <c r="E1464" t="s">
        <v>112</v>
      </c>
      <c r="F1464" t="s">
        <v>147</v>
      </c>
      <c r="G1464" t="s">
        <v>417</v>
      </c>
      <c r="H1464" t="s">
        <v>292</v>
      </c>
      <c r="I1464" t="s">
        <v>335</v>
      </c>
      <c r="J1464" s="104">
        <v>0.26662690999999999</v>
      </c>
      <c r="K1464" t="s">
        <v>396</v>
      </c>
      <c r="L1464" t="s">
        <v>2194</v>
      </c>
      <c r="M1464" s="204">
        <v>2.7</v>
      </c>
      <c r="N1464" s="204"/>
    </row>
    <row r="1465" spans="1:14">
      <c r="A1465" t="s">
        <v>2209</v>
      </c>
      <c r="B1465" t="s">
        <v>637</v>
      </c>
      <c r="C1465" t="s">
        <v>637</v>
      </c>
      <c r="D1465" t="s">
        <v>722</v>
      </c>
      <c r="E1465" t="s">
        <v>112</v>
      </c>
      <c r="F1465" t="s">
        <v>150</v>
      </c>
      <c r="G1465" t="s">
        <v>417</v>
      </c>
      <c r="H1465" t="s">
        <v>292</v>
      </c>
      <c r="I1465" t="s">
        <v>335</v>
      </c>
      <c r="J1465" s="104">
        <v>0.26520212999999998</v>
      </c>
      <c r="K1465" t="s">
        <v>396</v>
      </c>
      <c r="L1465" t="s">
        <v>2194</v>
      </c>
      <c r="M1465" s="204">
        <v>2.7</v>
      </c>
      <c r="N1465" s="204"/>
    </row>
    <row r="1466" spans="1:14">
      <c r="A1466" t="s">
        <v>2209</v>
      </c>
      <c r="B1466" t="s">
        <v>637</v>
      </c>
      <c r="C1466" t="s">
        <v>637</v>
      </c>
      <c r="D1466" t="s">
        <v>722</v>
      </c>
      <c r="E1466" t="s">
        <v>112</v>
      </c>
      <c r="F1466" t="s">
        <v>313</v>
      </c>
      <c r="G1466" t="s">
        <v>417</v>
      </c>
      <c r="H1466" t="s">
        <v>292</v>
      </c>
      <c r="I1466" t="s">
        <v>335</v>
      </c>
      <c r="J1466" s="104">
        <v>8.1485056700000005</v>
      </c>
      <c r="K1466" t="s">
        <v>396</v>
      </c>
      <c r="L1466" t="s">
        <v>2194</v>
      </c>
      <c r="M1466" s="204">
        <v>2.7</v>
      </c>
      <c r="N1466" s="204"/>
    </row>
    <row r="1467" spans="1:14">
      <c r="A1467" t="s">
        <v>2209</v>
      </c>
      <c r="B1467" t="s">
        <v>637</v>
      </c>
      <c r="C1467" t="s">
        <v>637</v>
      </c>
      <c r="D1467" t="s">
        <v>712</v>
      </c>
      <c r="E1467" t="s">
        <v>112</v>
      </c>
      <c r="F1467" t="s">
        <v>311</v>
      </c>
      <c r="G1467" t="s">
        <v>417</v>
      </c>
      <c r="H1467" t="s">
        <v>292</v>
      </c>
      <c r="I1467" t="s">
        <v>335</v>
      </c>
      <c r="J1467" s="104">
        <v>5.9156525000000002</v>
      </c>
      <c r="K1467" t="s">
        <v>396</v>
      </c>
      <c r="L1467" t="s">
        <v>2194</v>
      </c>
      <c r="M1467" s="204">
        <v>2.7</v>
      </c>
      <c r="N1467" s="204"/>
    </row>
    <row r="1468" spans="1:14">
      <c r="A1468" t="s">
        <v>2209</v>
      </c>
      <c r="B1468" t="s">
        <v>637</v>
      </c>
      <c r="C1468" t="s">
        <v>637</v>
      </c>
      <c r="D1468" t="s">
        <v>712</v>
      </c>
      <c r="E1468" t="s">
        <v>112</v>
      </c>
      <c r="F1468" t="s">
        <v>144</v>
      </c>
      <c r="G1468" t="s">
        <v>417</v>
      </c>
      <c r="H1468" t="s">
        <v>292</v>
      </c>
      <c r="I1468" t="s">
        <v>335</v>
      </c>
      <c r="J1468" s="104">
        <v>0.22441306</v>
      </c>
      <c r="K1468" t="s">
        <v>396</v>
      </c>
      <c r="L1468" t="s">
        <v>2194</v>
      </c>
      <c r="M1468" s="204">
        <v>2.7</v>
      </c>
      <c r="N1468" s="204"/>
    </row>
    <row r="1469" spans="1:14">
      <c r="A1469" t="s">
        <v>2209</v>
      </c>
      <c r="B1469" t="s">
        <v>637</v>
      </c>
      <c r="C1469" t="s">
        <v>637</v>
      </c>
      <c r="D1469" t="s">
        <v>712</v>
      </c>
      <c r="E1469" t="s">
        <v>112</v>
      </c>
      <c r="F1469" t="s">
        <v>147</v>
      </c>
      <c r="G1469" t="s">
        <v>417</v>
      </c>
      <c r="H1469" t="s">
        <v>292</v>
      </c>
      <c r="I1469" t="s">
        <v>335</v>
      </c>
      <c r="J1469" s="104">
        <v>0.26662690999999999</v>
      </c>
      <c r="K1469" t="s">
        <v>396</v>
      </c>
      <c r="L1469" t="s">
        <v>2194</v>
      </c>
      <c r="M1469" s="204">
        <v>2.7</v>
      </c>
      <c r="N1469" s="204"/>
    </row>
    <row r="1470" spans="1:14">
      <c r="A1470" t="s">
        <v>2209</v>
      </c>
      <c r="B1470" t="s">
        <v>637</v>
      </c>
      <c r="C1470" t="s">
        <v>637</v>
      </c>
      <c r="D1470" t="s">
        <v>712</v>
      </c>
      <c r="E1470" t="s">
        <v>112</v>
      </c>
      <c r="F1470" t="s">
        <v>150</v>
      </c>
      <c r="G1470" t="s">
        <v>417</v>
      </c>
      <c r="H1470" t="s">
        <v>292</v>
      </c>
      <c r="I1470" t="s">
        <v>335</v>
      </c>
      <c r="J1470" s="104">
        <v>0.25846907000000002</v>
      </c>
      <c r="K1470" t="s">
        <v>396</v>
      </c>
      <c r="L1470" t="s">
        <v>2194</v>
      </c>
      <c r="M1470" s="204">
        <v>2.7</v>
      </c>
      <c r="N1470" s="204"/>
    </row>
    <row r="1471" spans="1:14">
      <c r="A1471" t="s">
        <v>2209</v>
      </c>
      <c r="B1471" t="s">
        <v>637</v>
      </c>
      <c r="C1471" t="s">
        <v>637</v>
      </c>
      <c r="D1471" t="s">
        <v>712</v>
      </c>
      <c r="E1471" t="s">
        <v>112</v>
      </c>
      <c r="F1471" t="s">
        <v>313</v>
      </c>
      <c r="G1471" t="s">
        <v>417</v>
      </c>
      <c r="H1471" t="s">
        <v>292</v>
      </c>
      <c r="I1471" t="s">
        <v>335</v>
      </c>
      <c r="J1471" s="104">
        <v>6.6651615399999997</v>
      </c>
      <c r="K1471" t="s">
        <v>396</v>
      </c>
      <c r="L1471" t="s">
        <v>2194</v>
      </c>
      <c r="M1471" s="204">
        <v>2.7</v>
      </c>
      <c r="N1471" s="204"/>
    </row>
    <row r="1472" spans="1:14">
      <c r="A1472" t="s">
        <v>2209</v>
      </c>
      <c r="B1472" t="s">
        <v>637</v>
      </c>
      <c r="C1472" t="s">
        <v>637</v>
      </c>
      <c r="D1472" t="s">
        <v>723</v>
      </c>
      <c r="E1472" t="s">
        <v>112</v>
      </c>
      <c r="F1472" t="s">
        <v>311</v>
      </c>
      <c r="G1472" t="s">
        <v>417</v>
      </c>
      <c r="H1472" t="s">
        <v>292</v>
      </c>
      <c r="I1472" t="s">
        <v>335</v>
      </c>
      <c r="J1472" s="104">
        <v>5.3279116999999996</v>
      </c>
      <c r="K1472" t="s">
        <v>396</v>
      </c>
      <c r="L1472" t="s">
        <v>2194</v>
      </c>
      <c r="M1472" s="204">
        <v>2.7</v>
      </c>
      <c r="N1472" s="204"/>
    </row>
    <row r="1473" spans="1:14">
      <c r="A1473" t="s">
        <v>2209</v>
      </c>
      <c r="B1473" t="s">
        <v>637</v>
      </c>
      <c r="C1473" t="s">
        <v>637</v>
      </c>
      <c r="D1473" t="s">
        <v>723</v>
      </c>
      <c r="E1473" t="s">
        <v>112</v>
      </c>
      <c r="F1473" t="s">
        <v>144</v>
      </c>
      <c r="G1473" t="s">
        <v>417</v>
      </c>
      <c r="H1473" t="s">
        <v>292</v>
      </c>
      <c r="I1473" t="s">
        <v>335</v>
      </c>
      <c r="J1473" s="104">
        <v>0.36960883</v>
      </c>
      <c r="K1473" t="s">
        <v>396</v>
      </c>
      <c r="L1473" t="s">
        <v>2194</v>
      </c>
      <c r="M1473" s="204">
        <v>2.7</v>
      </c>
      <c r="N1473" s="204"/>
    </row>
    <row r="1474" spans="1:14">
      <c r="A1474" t="s">
        <v>2209</v>
      </c>
      <c r="B1474" t="s">
        <v>637</v>
      </c>
      <c r="C1474" t="s">
        <v>637</v>
      </c>
      <c r="D1474" t="s">
        <v>723</v>
      </c>
      <c r="E1474" t="s">
        <v>112</v>
      </c>
      <c r="F1474" t="s">
        <v>147</v>
      </c>
      <c r="G1474" t="s">
        <v>417</v>
      </c>
      <c r="H1474" t="s">
        <v>292</v>
      </c>
      <c r="I1474" t="s">
        <v>335</v>
      </c>
      <c r="J1474" s="104">
        <v>0.26662690999999999</v>
      </c>
      <c r="K1474" t="s">
        <v>396</v>
      </c>
      <c r="L1474" t="s">
        <v>2194</v>
      </c>
      <c r="M1474" s="204">
        <v>2.7</v>
      </c>
      <c r="N1474" s="204"/>
    </row>
    <row r="1475" spans="1:14">
      <c r="A1475" t="s">
        <v>2209</v>
      </c>
      <c r="B1475" t="s">
        <v>637</v>
      </c>
      <c r="C1475" t="s">
        <v>637</v>
      </c>
      <c r="D1475" t="s">
        <v>723</v>
      </c>
      <c r="E1475" t="s">
        <v>112</v>
      </c>
      <c r="F1475" t="s">
        <v>150</v>
      </c>
      <c r="G1475" t="s">
        <v>417</v>
      </c>
      <c r="H1475" t="s">
        <v>292</v>
      </c>
      <c r="I1475" t="s">
        <v>335</v>
      </c>
      <c r="J1475" s="104">
        <v>0.26516522999999997</v>
      </c>
      <c r="K1475" t="s">
        <v>396</v>
      </c>
      <c r="L1475" t="s">
        <v>2194</v>
      </c>
      <c r="M1475" s="204">
        <v>2.7</v>
      </c>
      <c r="N1475" s="204"/>
    </row>
    <row r="1476" spans="1:14">
      <c r="A1476" t="s">
        <v>2209</v>
      </c>
      <c r="B1476" t="s">
        <v>637</v>
      </c>
      <c r="C1476" t="s">
        <v>637</v>
      </c>
      <c r="D1476" t="s">
        <v>723</v>
      </c>
      <c r="E1476" t="s">
        <v>112</v>
      </c>
      <c r="F1476" t="s">
        <v>313</v>
      </c>
      <c r="G1476" t="s">
        <v>417</v>
      </c>
      <c r="H1476" t="s">
        <v>292</v>
      </c>
      <c r="I1476" t="s">
        <v>335</v>
      </c>
      <c r="J1476" s="104">
        <v>6.2293126699999997</v>
      </c>
      <c r="K1476" t="s">
        <v>396</v>
      </c>
      <c r="L1476" t="s">
        <v>2194</v>
      </c>
      <c r="M1476" s="204">
        <v>2.7</v>
      </c>
      <c r="N1476" s="204"/>
    </row>
    <row r="1477" spans="1:14">
      <c r="A1477" t="s">
        <v>2209</v>
      </c>
      <c r="B1477" t="s">
        <v>637</v>
      </c>
      <c r="C1477" t="s">
        <v>637</v>
      </c>
      <c r="D1477" t="s">
        <v>724</v>
      </c>
      <c r="E1477" t="s">
        <v>112</v>
      </c>
      <c r="F1477" t="s">
        <v>311</v>
      </c>
      <c r="G1477" t="s">
        <v>417</v>
      </c>
      <c r="H1477" t="s">
        <v>292</v>
      </c>
      <c r="I1477" t="s">
        <v>335</v>
      </c>
      <c r="J1477" s="104">
        <v>4.7126102999999997</v>
      </c>
      <c r="K1477" t="s">
        <v>396</v>
      </c>
      <c r="L1477" t="s">
        <v>2194</v>
      </c>
      <c r="M1477" s="204">
        <v>2.7</v>
      </c>
      <c r="N1477" s="204"/>
    </row>
    <row r="1478" spans="1:14">
      <c r="A1478" t="s">
        <v>2209</v>
      </c>
      <c r="B1478" t="s">
        <v>637</v>
      </c>
      <c r="C1478" t="s">
        <v>637</v>
      </c>
      <c r="D1478" t="s">
        <v>724</v>
      </c>
      <c r="E1478" t="s">
        <v>112</v>
      </c>
      <c r="F1478" t="s">
        <v>144</v>
      </c>
      <c r="G1478" t="s">
        <v>417</v>
      </c>
      <c r="H1478" t="s">
        <v>292</v>
      </c>
      <c r="I1478" t="s">
        <v>335</v>
      </c>
      <c r="J1478" s="104">
        <v>0.22452742000000001</v>
      </c>
      <c r="K1478" t="s">
        <v>396</v>
      </c>
      <c r="L1478" t="s">
        <v>2194</v>
      </c>
      <c r="M1478" s="204">
        <v>2.7</v>
      </c>
      <c r="N1478" s="204"/>
    </row>
    <row r="1479" spans="1:14">
      <c r="A1479" t="s">
        <v>2209</v>
      </c>
      <c r="B1479" t="s">
        <v>637</v>
      </c>
      <c r="C1479" t="s">
        <v>637</v>
      </c>
      <c r="D1479" t="s">
        <v>724</v>
      </c>
      <c r="E1479" t="s">
        <v>112</v>
      </c>
      <c r="F1479" t="s">
        <v>147</v>
      </c>
      <c r="G1479" t="s">
        <v>417</v>
      </c>
      <c r="H1479" t="s">
        <v>292</v>
      </c>
      <c r="I1479" t="s">
        <v>335</v>
      </c>
      <c r="J1479" s="104">
        <v>0.26662690999999999</v>
      </c>
      <c r="K1479" t="s">
        <v>396</v>
      </c>
      <c r="L1479" t="s">
        <v>2194</v>
      </c>
      <c r="M1479" s="204">
        <v>2.7</v>
      </c>
      <c r="N1479" s="204"/>
    </row>
    <row r="1480" spans="1:14">
      <c r="A1480" t="s">
        <v>2209</v>
      </c>
      <c r="B1480" t="s">
        <v>637</v>
      </c>
      <c r="C1480" t="s">
        <v>637</v>
      </c>
      <c r="D1480" t="s">
        <v>724</v>
      </c>
      <c r="E1480" t="s">
        <v>112</v>
      </c>
      <c r="F1480" t="s">
        <v>150</v>
      </c>
      <c r="G1480" t="s">
        <v>417</v>
      </c>
      <c r="H1480" t="s">
        <v>292</v>
      </c>
      <c r="I1480" t="s">
        <v>335</v>
      </c>
      <c r="J1480" s="104">
        <v>0.25844052000000001</v>
      </c>
      <c r="K1480" t="s">
        <v>396</v>
      </c>
      <c r="L1480" t="s">
        <v>2194</v>
      </c>
      <c r="M1480" s="204">
        <v>2.7</v>
      </c>
      <c r="N1480" s="204"/>
    </row>
    <row r="1481" spans="1:14">
      <c r="A1481" t="s">
        <v>2209</v>
      </c>
      <c r="B1481" t="s">
        <v>637</v>
      </c>
      <c r="C1481" t="s">
        <v>637</v>
      </c>
      <c r="D1481" t="s">
        <v>724</v>
      </c>
      <c r="E1481" t="s">
        <v>112</v>
      </c>
      <c r="F1481" t="s">
        <v>313</v>
      </c>
      <c r="G1481" t="s">
        <v>417</v>
      </c>
      <c r="H1481" t="s">
        <v>292</v>
      </c>
      <c r="I1481" t="s">
        <v>335</v>
      </c>
      <c r="J1481" s="104">
        <v>5.46220515</v>
      </c>
      <c r="K1481" t="s">
        <v>396</v>
      </c>
      <c r="L1481" t="s">
        <v>2194</v>
      </c>
      <c r="M1481" s="204">
        <v>2.7</v>
      </c>
      <c r="N1481" s="204"/>
    </row>
    <row r="1482" spans="1:14">
      <c r="A1482" t="s">
        <v>2209</v>
      </c>
      <c r="B1482" t="s">
        <v>637</v>
      </c>
      <c r="C1482" t="s">
        <v>637</v>
      </c>
      <c r="D1482" t="s">
        <v>725</v>
      </c>
      <c r="E1482" t="s">
        <v>112</v>
      </c>
      <c r="F1482" t="s">
        <v>311</v>
      </c>
      <c r="G1482" t="s">
        <v>417</v>
      </c>
      <c r="H1482" t="s">
        <v>292</v>
      </c>
      <c r="I1482" t="s">
        <v>335</v>
      </c>
      <c r="J1482" s="104">
        <v>5.9156525000000002</v>
      </c>
      <c r="K1482" t="s">
        <v>396</v>
      </c>
      <c r="L1482" t="s">
        <v>2194</v>
      </c>
      <c r="M1482" s="204">
        <v>2.7</v>
      </c>
      <c r="N1482" s="204"/>
    </row>
    <row r="1483" spans="1:14">
      <c r="A1483" t="s">
        <v>2209</v>
      </c>
      <c r="B1483" t="s">
        <v>637</v>
      </c>
      <c r="C1483" t="s">
        <v>637</v>
      </c>
      <c r="D1483" t="s">
        <v>725</v>
      </c>
      <c r="E1483" t="s">
        <v>112</v>
      </c>
      <c r="F1483" t="s">
        <v>144</v>
      </c>
      <c r="G1483" t="s">
        <v>417</v>
      </c>
      <c r="H1483" t="s">
        <v>292</v>
      </c>
      <c r="I1483" t="s">
        <v>335</v>
      </c>
      <c r="J1483" s="104">
        <v>0.22441306</v>
      </c>
      <c r="K1483" t="s">
        <v>396</v>
      </c>
      <c r="L1483" t="s">
        <v>2194</v>
      </c>
      <c r="M1483" s="204">
        <v>2.7</v>
      </c>
      <c r="N1483" s="204"/>
    </row>
    <row r="1484" spans="1:14">
      <c r="A1484" t="s">
        <v>2209</v>
      </c>
      <c r="B1484" t="s">
        <v>637</v>
      </c>
      <c r="C1484" t="s">
        <v>637</v>
      </c>
      <c r="D1484" t="s">
        <v>725</v>
      </c>
      <c r="E1484" t="s">
        <v>112</v>
      </c>
      <c r="F1484" t="s">
        <v>147</v>
      </c>
      <c r="G1484" t="s">
        <v>417</v>
      </c>
      <c r="H1484" t="s">
        <v>292</v>
      </c>
      <c r="I1484" t="s">
        <v>335</v>
      </c>
      <c r="J1484" s="104">
        <v>0.26662690999999999</v>
      </c>
      <c r="K1484" t="s">
        <v>396</v>
      </c>
      <c r="L1484" t="s">
        <v>2194</v>
      </c>
      <c r="M1484" s="204">
        <v>2.7</v>
      </c>
      <c r="N1484" s="204"/>
    </row>
    <row r="1485" spans="1:14">
      <c r="A1485" t="s">
        <v>2209</v>
      </c>
      <c r="B1485" t="s">
        <v>637</v>
      </c>
      <c r="C1485" t="s">
        <v>637</v>
      </c>
      <c r="D1485" t="s">
        <v>725</v>
      </c>
      <c r="E1485" t="s">
        <v>112</v>
      </c>
      <c r="F1485" t="s">
        <v>150</v>
      </c>
      <c r="G1485" t="s">
        <v>417</v>
      </c>
      <c r="H1485" t="s">
        <v>292</v>
      </c>
      <c r="I1485" t="s">
        <v>335</v>
      </c>
      <c r="J1485" s="104">
        <v>0.25846907000000002</v>
      </c>
      <c r="K1485" t="s">
        <v>396</v>
      </c>
      <c r="L1485" t="s">
        <v>2194</v>
      </c>
      <c r="M1485" s="204">
        <v>2.7</v>
      </c>
      <c r="N1485" s="204"/>
    </row>
    <row r="1486" spans="1:14">
      <c r="A1486" t="s">
        <v>2209</v>
      </c>
      <c r="B1486" t="s">
        <v>637</v>
      </c>
      <c r="C1486" t="s">
        <v>637</v>
      </c>
      <c r="D1486" t="s">
        <v>725</v>
      </c>
      <c r="E1486" t="s">
        <v>112</v>
      </c>
      <c r="F1486" t="s">
        <v>313</v>
      </c>
      <c r="G1486" t="s">
        <v>417</v>
      </c>
      <c r="H1486" t="s">
        <v>292</v>
      </c>
      <c r="I1486" t="s">
        <v>335</v>
      </c>
      <c r="J1486" s="104">
        <v>6.6651615399999997</v>
      </c>
      <c r="K1486" t="s">
        <v>396</v>
      </c>
      <c r="L1486" t="s">
        <v>2194</v>
      </c>
      <c r="M1486" s="204">
        <v>2.7</v>
      </c>
      <c r="N1486" s="204"/>
    </row>
    <row r="1487" spans="1:14">
      <c r="A1487" t="s">
        <v>2209</v>
      </c>
      <c r="B1487" t="s">
        <v>637</v>
      </c>
      <c r="C1487" t="s">
        <v>637</v>
      </c>
      <c r="D1487" t="s">
        <v>726</v>
      </c>
      <c r="E1487" t="s">
        <v>112</v>
      </c>
      <c r="F1487" t="s">
        <v>311</v>
      </c>
      <c r="G1487" t="s">
        <v>417</v>
      </c>
      <c r="H1487" t="s">
        <v>292</v>
      </c>
      <c r="I1487" t="s">
        <v>335</v>
      </c>
      <c r="J1487" s="104">
        <v>5.1977921</v>
      </c>
      <c r="K1487" t="s">
        <v>396</v>
      </c>
      <c r="L1487" t="s">
        <v>2194</v>
      </c>
      <c r="M1487" s="204">
        <v>2.7</v>
      </c>
      <c r="N1487" s="204"/>
    </row>
    <row r="1488" spans="1:14">
      <c r="A1488" t="s">
        <v>2209</v>
      </c>
      <c r="B1488" t="s">
        <v>637</v>
      </c>
      <c r="C1488" t="s">
        <v>637</v>
      </c>
      <c r="D1488" t="s">
        <v>726</v>
      </c>
      <c r="E1488" t="s">
        <v>112</v>
      </c>
      <c r="F1488" t="s">
        <v>144</v>
      </c>
      <c r="G1488" t="s">
        <v>417</v>
      </c>
      <c r="H1488" t="s">
        <v>292</v>
      </c>
      <c r="I1488" t="s">
        <v>335</v>
      </c>
      <c r="J1488" s="104">
        <v>0.22441306</v>
      </c>
      <c r="K1488" t="s">
        <v>396</v>
      </c>
      <c r="L1488" t="s">
        <v>2194</v>
      </c>
      <c r="M1488" s="204">
        <v>2.7</v>
      </c>
      <c r="N1488" s="204"/>
    </row>
    <row r="1489" spans="1:14">
      <c r="A1489" t="s">
        <v>2209</v>
      </c>
      <c r="B1489" t="s">
        <v>637</v>
      </c>
      <c r="C1489" t="s">
        <v>637</v>
      </c>
      <c r="D1489" t="s">
        <v>726</v>
      </c>
      <c r="E1489" t="s">
        <v>112</v>
      </c>
      <c r="F1489" t="s">
        <v>147</v>
      </c>
      <c r="G1489" t="s">
        <v>417</v>
      </c>
      <c r="H1489" t="s">
        <v>292</v>
      </c>
      <c r="I1489" t="s">
        <v>335</v>
      </c>
      <c r="J1489" s="104">
        <v>0.20585948000000001</v>
      </c>
      <c r="K1489" t="s">
        <v>396</v>
      </c>
      <c r="L1489" t="s">
        <v>2194</v>
      </c>
      <c r="M1489" s="204">
        <v>2.7</v>
      </c>
      <c r="N1489" s="204"/>
    </row>
    <row r="1490" spans="1:14">
      <c r="A1490" t="s">
        <v>2209</v>
      </c>
      <c r="B1490" t="s">
        <v>637</v>
      </c>
      <c r="C1490" t="s">
        <v>637</v>
      </c>
      <c r="D1490" t="s">
        <v>726</v>
      </c>
      <c r="E1490" t="s">
        <v>112</v>
      </c>
      <c r="F1490" t="s">
        <v>150</v>
      </c>
      <c r="G1490" t="s">
        <v>417</v>
      </c>
      <c r="H1490" t="s">
        <v>292</v>
      </c>
      <c r="I1490" t="s">
        <v>335</v>
      </c>
      <c r="J1490" s="104">
        <v>0.25846907000000002</v>
      </c>
      <c r="K1490" t="s">
        <v>396</v>
      </c>
      <c r="L1490" t="s">
        <v>2194</v>
      </c>
      <c r="M1490" s="204">
        <v>2.7</v>
      </c>
      <c r="N1490" s="204"/>
    </row>
    <row r="1491" spans="1:14">
      <c r="A1491" t="s">
        <v>2209</v>
      </c>
      <c r="B1491" t="s">
        <v>637</v>
      </c>
      <c r="C1491" t="s">
        <v>637</v>
      </c>
      <c r="D1491" t="s">
        <v>726</v>
      </c>
      <c r="E1491" t="s">
        <v>112</v>
      </c>
      <c r="F1491" t="s">
        <v>313</v>
      </c>
      <c r="G1491" t="s">
        <v>417</v>
      </c>
      <c r="H1491" t="s">
        <v>292</v>
      </c>
      <c r="I1491" t="s">
        <v>335</v>
      </c>
      <c r="J1491" s="104">
        <v>5.8865337100000001</v>
      </c>
      <c r="K1491" t="s">
        <v>396</v>
      </c>
      <c r="L1491" t="s">
        <v>2194</v>
      </c>
      <c r="M1491" s="204">
        <v>2.7</v>
      </c>
      <c r="N1491" s="204"/>
    </row>
    <row r="1492" spans="1:14">
      <c r="A1492" t="s">
        <v>2209</v>
      </c>
      <c r="B1492" t="s">
        <v>637</v>
      </c>
      <c r="C1492" t="s">
        <v>637</v>
      </c>
      <c r="D1492" t="s">
        <v>728</v>
      </c>
      <c r="E1492" t="s">
        <v>112</v>
      </c>
      <c r="F1492" t="s">
        <v>311</v>
      </c>
      <c r="G1492" t="s">
        <v>417</v>
      </c>
      <c r="H1492" t="s">
        <v>292</v>
      </c>
      <c r="I1492" t="s">
        <v>335</v>
      </c>
      <c r="J1492" s="104">
        <v>4.7126102999999997</v>
      </c>
      <c r="K1492" t="s">
        <v>396</v>
      </c>
      <c r="L1492" t="s">
        <v>2194</v>
      </c>
      <c r="M1492" s="204">
        <v>2.7</v>
      </c>
      <c r="N1492" s="204"/>
    </row>
    <row r="1493" spans="1:14">
      <c r="A1493" t="s">
        <v>2209</v>
      </c>
      <c r="B1493" t="s">
        <v>637</v>
      </c>
      <c r="C1493" t="s">
        <v>637</v>
      </c>
      <c r="D1493" t="s">
        <v>728</v>
      </c>
      <c r="E1493" t="s">
        <v>112</v>
      </c>
      <c r="F1493" t="s">
        <v>144</v>
      </c>
      <c r="G1493" t="s">
        <v>417</v>
      </c>
      <c r="H1493" t="s">
        <v>292</v>
      </c>
      <c r="I1493" t="s">
        <v>335</v>
      </c>
      <c r="J1493" s="104">
        <v>0.22452742000000001</v>
      </c>
      <c r="K1493" t="s">
        <v>396</v>
      </c>
      <c r="L1493" t="s">
        <v>2194</v>
      </c>
      <c r="M1493" s="204">
        <v>2.7</v>
      </c>
      <c r="N1493" s="204"/>
    </row>
    <row r="1494" spans="1:14">
      <c r="A1494" t="s">
        <v>2209</v>
      </c>
      <c r="B1494" t="s">
        <v>637</v>
      </c>
      <c r="C1494" t="s">
        <v>637</v>
      </c>
      <c r="D1494" t="s">
        <v>728</v>
      </c>
      <c r="E1494" t="s">
        <v>112</v>
      </c>
      <c r="F1494" t="s">
        <v>147</v>
      </c>
      <c r="G1494" t="s">
        <v>417</v>
      </c>
      <c r="H1494" t="s">
        <v>292</v>
      </c>
      <c r="I1494" t="s">
        <v>335</v>
      </c>
      <c r="J1494" s="104">
        <v>0.26662690999999999</v>
      </c>
      <c r="K1494" t="s">
        <v>396</v>
      </c>
      <c r="L1494" t="s">
        <v>2194</v>
      </c>
      <c r="M1494" s="204">
        <v>2.7</v>
      </c>
      <c r="N1494" s="204"/>
    </row>
    <row r="1495" spans="1:14">
      <c r="A1495" t="s">
        <v>2209</v>
      </c>
      <c r="B1495" t="s">
        <v>637</v>
      </c>
      <c r="C1495" t="s">
        <v>637</v>
      </c>
      <c r="D1495" t="s">
        <v>728</v>
      </c>
      <c r="E1495" t="s">
        <v>112</v>
      </c>
      <c r="F1495" t="s">
        <v>150</v>
      </c>
      <c r="G1495" t="s">
        <v>417</v>
      </c>
      <c r="H1495" t="s">
        <v>292</v>
      </c>
      <c r="I1495" t="s">
        <v>335</v>
      </c>
      <c r="J1495" s="104">
        <v>0.25844052000000001</v>
      </c>
      <c r="K1495" t="s">
        <v>396</v>
      </c>
      <c r="L1495" t="s">
        <v>2194</v>
      </c>
      <c r="M1495" s="204">
        <v>2.7</v>
      </c>
      <c r="N1495" s="204"/>
    </row>
    <row r="1496" spans="1:14">
      <c r="A1496" t="s">
        <v>2209</v>
      </c>
      <c r="B1496" t="s">
        <v>637</v>
      </c>
      <c r="C1496" t="s">
        <v>637</v>
      </c>
      <c r="D1496" t="s">
        <v>728</v>
      </c>
      <c r="E1496" t="s">
        <v>112</v>
      </c>
      <c r="F1496" t="s">
        <v>313</v>
      </c>
      <c r="G1496" t="s">
        <v>417</v>
      </c>
      <c r="H1496" t="s">
        <v>292</v>
      </c>
      <c r="I1496" t="s">
        <v>335</v>
      </c>
      <c r="J1496" s="104">
        <v>5.46220515</v>
      </c>
      <c r="K1496" t="s">
        <v>396</v>
      </c>
      <c r="L1496" t="s">
        <v>2194</v>
      </c>
      <c r="M1496" s="204">
        <v>2.7</v>
      </c>
      <c r="N1496" s="204"/>
    </row>
    <row r="1497" spans="1:14">
      <c r="A1497" t="s">
        <v>2209</v>
      </c>
      <c r="B1497" t="s">
        <v>637</v>
      </c>
      <c r="C1497" t="s">
        <v>637</v>
      </c>
      <c r="D1497" t="s">
        <v>729</v>
      </c>
      <c r="E1497" t="s">
        <v>112</v>
      </c>
      <c r="F1497" t="s">
        <v>311</v>
      </c>
      <c r="G1497" t="s">
        <v>417</v>
      </c>
      <c r="H1497" t="s">
        <v>292</v>
      </c>
      <c r="I1497" t="s">
        <v>335</v>
      </c>
      <c r="J1497" s="104">
        <v>4.7126102999999997</v>
      </c>
      <c r="K1497" t="s">
        <v>396</v>
      </c>
      <c r="L1497" t="s">
        <v>2194</v>
      </c>
      <c r="M1497" s="204">
        <v>2.7</v>
      </c>
      <c r="N1497" s="204"/>
    </row>
    <row r="1498" spans="1:14">
      <c r="A1498" t="s">
        <v>2209</v>
      </c>
      <c r="B1498" t="s">
        <v>637</v>
      </c>
      <c r="C1498" t="s">
        <v>637</v>
      </c>
      <c r="D1498" t="s">
        <v>729</v>
      </c>
      <c r="E1498" t="s">
        <v>112</v>
      </c>
      <c r="F1498" t="s">
        <v>144</v>
      </c>
      <c r="G1498" t="s">
        <v>417</v>
      </c>
      <c r="H1498" t="s">
        <v>292</v>
      </c>
      <c r="I1498" t="s">
        <v>335</v>
      </c>
      <c r="J1498" s="104">
        <v>0.22452742000000001</v>
      </c>
      <c r="K1498" t="s">
        <v>396</v>
      </c>
      <c r="L1498" t="s">
        <v>2194</v>
      </c>
      <c r="M1498" s="204">
        <v>2.7</v>
      </c>
      <c r="N1498" s="204"/>
    </row>
    <row r="1499" spans="1:14">
      <c r="A1499" t="s">
        <v>2209</v>
      </c>
      <c r="B1499" t="s">
        <v>637</v>
      </c>
      <c r="C1499" t="s">
        <v>637</v>
      </c>
      <c r="D1499" t="s">
        <v>729</v>
      </c>
      <c r="E1499" t="s">
        <v>112</v>
      </c>
      <c r="F1499" t="s">
        <v>147</v>
      </c>
      <c r="G1499" t="s">
        <v>417</v>
      </c>
      <c r="H1499" t="s">
        <v>292</v>
      </c>
      <c r="I1499" t="s">
        <v>335</v>
      </c>
      <c r="J1499" s="104">
        <v>0.26662690999999999</v>
      </c>
      <c r="K1499" t="s">
        <v>396</v>
      </c>
      <c r="L1499" t="s">
        <v>2194</v>
      </c>
      <c r="M1499" s="204">
        <v>2.7</v>
      </c>
      <c r="N1499" s="204"/>
    </row>
    <row r="1500" spans="1:14">
      <c r="A1500" t="s">
        <v>2209</v>
      </c>
      <c r="B1500" t="s">
        <v>637</v>
      </c>
      <c r="C1500" t="s">
        <v>637</v>
      </c>
      <c r="D1500" t="s">
        <v>729</v>
      </c>
      <c r="E1500" t="s">
        <v>112</v>
      </c>
      <c r="F1500" t="s">
        <v>150</v>
      </c>
      <c r="G1500" t="s">
        <v>417</v>
      </c>
      <c r="H1500" t="s">
        <v>292</v>
      </c>
      <c r="I1500" t="s">
        <v>335</v>
      </c>
      <c r="J1500" s="104">
        <v>0.25844052000000001</v>
      </c>
      <c r="K1500" t="s">
        <v>396</v>
      </c>
      <c r="L1500" t="s">
        <v>2194</v>
      </c>
      <c r="M1500" s="204">
        <v>2.7</v>
      </c>
      <c r="N1500" s="204"/>
    </row>
    <row r="1501" spans="1:14">
      <c r="A1501" t="s">
        <v>2209</v>
      </c>
      <c r="B1501" t="s">
        <v>637</v>
      </c>
      <c r="C1501" t="s">
        <v>637</v>
      </c>
      <c r="D1501" t="s">
        <v>729</v>
      </c>
      <c r="E1501" t="s">
        <v>112</v>
      </c>
      <c r="F1501" t="s">
        <v>313</v>
      </c>
      <c r="G1501" t="s">
        <v>417</v>
      </c>
      <c r="H1501" t="s">
        <v>292</v>
      </c>
      <c r="I1501" t="s">
        <v>335</v>
      </c>
      <c r="J1501" s="104">
        <v>5.46220515</v>
      </c>
      <c r="K1501" t="s">
        <v>396</v>
      </c>
      <c r="L1501" t="s">
        <v>2194</v>
      </c>
      <c r="M1501" s="204">
        <v>2.7</v>
      </c>
      <c r="N1501" s="204"/>
    </row>
    <row r="1502" spans="1:14">
      <c r="A1502" t="s">
        <v>2209</v>
      </c>
      <c r="B1502" t="s">
        <v>637</v>
      </c>
      <c r="C1502" t="s">
        <v>637</v>
      </c>
      <c r="D1502" t="s">
        <v>730</v>
      </c>
      <c r="E1502" t="s">
        <v>112</v>
      </c>
      <c r="F1502" t="s">
        <v>311</v>
      </c>
      <c r="G1502" t="s">
        <v>417</v>
      </c>
      <c r="H1502" t="s">
        <v>292</v>
      </c>
      <c r="I1502" t="s">
        <v>335</v>
      </c>
      <c r="J1502" s="104">
        <v>5.3279116999999996</v>
      </c>
      <c r="K1502" t="s">
        <v>396</v>
      </c>
      <c r="L1502" t="s">
        <v>2194</v>
      </c>
      <c r="M1502" s="204">
        <v>2.7</v>
      </c>
      <c r="N1502" s="204"/>
    </row>
    <row r="1503" spans="1:14">
      <c r="A1503" t="s">
        <v>2209</v>
      </c>
      <c r="B1503" t="s">
        <v>637</v>
      </c>
      <c r="C1503" t="s">
        <v>637</v>
      </c>
      <c r="D1503" t="s">
        <v>730</v>
      </c>
      <c r="E1503" t="s">
        <v>112</v>
      </c>
      <c r="F1503" t="s">
        <v>144</v>
      </c>
      <c r="G1503" t="s">
        <v>417</v>
      </c>
      <c r="H1503" t="s">
        <v>292</v>
      </c>
      <c r="I1503" t="s">
        <v>335</v>
      </c>
      <c r="J1503" s="104">
        <v>0.36960883</v>
      </c>
      <c r="K1503" t="s">
        <v>396</v>
      </c>
      <c r="L1503" t="s">
        <v>2194</v>
      </c>
      <c r="M1503" s="204">
        <v>2.7</v>
      </c>
      <c r="N1503" s="204"/>
    </row>
    <row r="1504" spans="1:14">
      <c r="A1504" t="s">
        <v>2209</v>
      </c>
      <c r="B1504" t="s">
        <v>637</v>
      </c>
      <c r="C1504" t="s">
        <v>637</v>
      </c>
      <c r="D1504" t="s">
        <v>730</v>
      </c>
      <c r="E1504" t="s">
        <v>112</v>
      </c>
      <c r="F1504" t="s">
        <v>147</v>
      </c>
      <c r="G1504" t="s">
        <v>417</v>
      </c>
      <c r="H1504" t="s">
        <v>292</v>
      </c>
      <c r="I1504" t="s">
        <v>335</v>
      </c>
      <c r="J1504" s="104">
        <v>0.26662690999999999</v>
      </c>
      <c r="K1504" t="s">
        <v>396</v>
      </c>
      <c r="L1504" t="s">
        <v>2194</v>
      </c>
      <c r="M1504" s="204">
        <v>2.7</v>
      </c>
      <c r="N1504" s="204"/>
    </row>
    <row r="1505" spans="1:14">
      <c r="A1505" t="s">
        <v>2209</v>
      </c>
      <c r="B1505" t="s">
        <v>637</v>
      </c>
      <c r="C1505" t="s">
        <v>637</v>
      </c>
      <c r="D1505" t="s">
        <v>730</v>
      </c>
      <c r="E1505" t="s">
        <v>112</v>
      </c>
      <c r="F1505" t="s">
        <v>150</v>
      </c>
      <c r="G1505" t="s">
        <v>417</v>
      </c>
      <c r="H1505" t="s">
        <v>292</v>
      </c>
      <c r="I1505" t="s">
        <v>335</v>
      </c>
      <c r="J1505" s="104">
        <v>0.26516522999999997</v>
      </c>
      <c r="K1505" t="s">
        <v>396</v>
      </c>
      <c r="L1505" t="s">
        <v>2194</v>
      </c>
      <c r="M1505" s="204">
        <v>2.7</v>
      </c>
      <c r="N1505" s="204"/>
    </row>
    <row r="1506" spans="1:14">
      <c r="A1506" t="s">
        <v>2209</v>
      </c>
      <c r="B1506" t="s">
        <v>637</v>
      </c>
      <c r="C1506" t="s">
        <v>637</v>
      </c>
      <c r="D1506" t="s">
        <v>730</v>
      </c>
      <c r="E1506" t="s">
        <v>112</v>
      </c>
      <c r="F1506" t="s">
        <v>313</v>
      </c>
      <c r="G1506" t="s">
        <v>417</v>
      </c>
      <c r="H1506" t="s">
        <v>292</v>
      </c>
      <c r="I1506" t="s">
        <v>335</v>
      </c>
      <c r="J1506" s="104">
        <v>6.2293126699999997</v>
      </c>
      <c r="K1506" t="s">
        <v>396</v>
      </c>
      <c r="L1506" t="s">
        <v>2194</v>
      </c>
      <c r="M1506" s="204">
        <v>2.7</v>
      </c>
      <c r="N1506" s="204"/>
    </row>
    <row r="1507" spans="1:14">
      <c r="A1507" t="s">
        <v>2209</v>
      </c>
      <c r="B1507" t="s">
        <v>637</v>
      </c>
      <c r="C1507" t="s">
        <v>637</v>
      </c>
      <c r="D1507" t="s">
        <v>731</v>
      </c>
      <c r="E1507" t="s">
        <v>112</v>
      </c>
      <c r="F1507" t="s">
        <v>311</v>
      </c>
      <c r="G1507" t="s">
        <v>417</v>
      </c>
      <c r="H1507" t="s">
        <v>292</v>
      </c>
      <c r="I1507" t="s">
        <v>335</v>
      </c>
      <c r="J1507" s="104">
        <v>5.3279116999999996</v>
      </c>
      <c r="K1507" t="s">
        <v>396</v>
      </c>
      <c r="L1507" t="s">
        <v>2194</v>
      </c>
      <c r="M1507" s="204">
        <v>2.7</v>
      </c>
      <c r="N1507" s="204"/>
    </row>
    <row r="1508" spans="1:14">
      <c r="A1508" t="s">
        <v>2209</v>
      </c>
      <c r="B1508" t="s">
        <v>637</v>
      </c>
      <c r="C1508" t="s">
        <v>637</v>
      </c>
      <c r="D1508" t="s">
        <v>731</v>
      </c>
      <c r="E1508" t="s">
        <v>112</v>
      </c>
      <c r="F1508" t="s">
        <v>144</v>
      </c>
      <c r="G1508" t="s">
        <v>417</v>
      </c>
      <c r="H1508" t="s">
        <v>292</v>
      </c>
      <c r="I1508" t="s">
        <v>335</v>
      </c>
      <c r="J1508" s="104">
        <v>0.36960883</v>
      </c>
      <c r="K1508" t="s">
        <v>396</v>
      </c>
      <c r="L1508" t="s">
        <v>2194</v>
      </c>
      <c r="M1508" s="204">
        <v>2.7</v>
      </c>
      <c r="N1508" s="204"/>
    </row>
    <row r="1509" spans="1:14">
      <c r="A1509" t="s">
        <v>2209</v>
      </c>
      <c r="B1509" t="s">
        <v>637</v>
      </c>
      <c r="C1509" t="s">
        <v>637</v>
      </c>
      <c r="D1509" t="s">
        <v>731</v>
      </c>
      <c r="E1509" t="s">
        <v>112</v>
      </c>
      <c r="F1509" t="s">
        <v>147</v>
      </c>
      <c r="G1509" t="s">
        <v>417</v>
      </c>
      <c r="H1509" t="s">
        <v>292</v>
      </c>
      <c r="I1509" t="s">
        <v>335</v>
      </c>
      <c r="J1509" s="104">
        <v>0.26662690999999999</v>
      </c>
      <c r="K1509" t="s">
        <v>396</v>
      </c>
      <c r="L1509" t="s">
        <v>2194</v>
      </c>
      <c r="M1509" s="204">
        <v>2.7</v>
      </c>
      <c r="N1509" s="204"/>
    </row>
    <row r="1510" spans="1:14">
      <c r="A1510" t="s">
        <v>2209</v>
      </c>
      <c r="B1510" t="s">
        <v>637</v>
      </c>
      <c r="C1510" t="s">
        <v>637</v>
      </c>
      <c r="D1510" t="s">
        <v>731</v>
      </c>
      <c r="E1510" t="s">
        <v>112</v>
      </c>
      <c r="F1510" t="s">
        <v>150</v>
      </c>
      <c r="G1510" t="s">
        <v>417</v>
      </c>
      <c r="H1510" t="s">
        <v>292</v>
      </c>
      <c r="I1510" t="s">
        <v>335</v>
      </c>
      <c r="J1510" s="104">
        <v>0.26516522999999997</v>
      </c>
      <c r="K1510" t="s">
        <v>396</v>
      </c>
      <c r="L1510" t="s">
        <v>2194</v>
      </c>
      <c r="M1510" s="204">
        <v>2.7</v>
      </c>
      <c r="N1510" s="204"/>
    </row>
    <row r="1511" spans="1:14">
      <c r="A1511" t="s">
        <v>2209</v>
      </c>
      <c r="B1511" t="s">
        <v>637</v>
      </c>
      <c r="C1511" t="s">
        <v>637</v>
      </c>
      <c r="D1511" t="s">
        <v>731</v>
      </c>
      <c r="E1511" t="s">
        <v>112</v>
      </c>
      <c r="F1511" t="s">
        <v>313</v>
      </c>
      <c r="G1511" t="s">
        <v>417</v>
      </c>
      <c r="H1511" t="s">
        <v>292</v>
      </c>
      <c r="I1511" t="s">
        <v>335</v>
      </c>
      <c r="J1511" s="104">
        <v>6.2293126699999997</v>
      </c>
      <c r="K1511" t="s">
        <v>396</v>
      </c>
      <c r="L1511" t="s">
        <v>2194</v>
      </c>
      <c r="M1511" s="204">
        <v>2.7</v>
      </c>
      <c r="N1511" s="204"/>
    </row>
    <row r="1512" spans="1:14">
      <c r="A1512" t="s">
        <v>2209</v>
      </c>
      <c r="B1512" t="s">
        <v>637</v>
      </c>
      <c r="C1512" t="s">
        <v>637</v>
      </c>
      <c r="D1512" t="s">
        <v>732</v>
      </c>
      <c r="E1512" t="s">
        <v>112</v>
      </c>
      <c r="F1512" t="s">
        <v>311</v>
      </c>
      <c r="G1512" t="s">
        <v>417</v>
      </c>
      <c r="H1512" t="s">
        <v>292</v>
      </c>
      <c r="I1512" t="s">
        <v>335</v>
      </c>
      <c r="J1512" s="104">
        <v>5.3279116999999996</v>
      </c>
      <c r="K1512" t="s">
        <v>396</v>
      </c>
      <c r="L1512" t="s">
        <v>2194</v>
      </c>
      <c r="M1512" s="204">
        <v>2.7</v>
      </c>
      <c r="N1512" s="204"/>
    </row>
    <row r="1513" spans="1:14">
      <c r="A1513" t="s">
        <v>2209</v>
      </c>
      <c r="B1513" t="s">
        <v>637</v>
      </c>
      <c r="C1513" t="s">
        <v>637</v>
      </c>
      <c r="D1513" t="s">
        <v>732</v>
      </c>
      <c r="E1513" t="s">
        <v>112</v>
      </c>
      <c r="F1513" t="s">
        <v>144</v>
      </c>
      <c r="G1513" t="s">
        <v>417</v>
      </c>
      <c r="H1513" t="s">
        <v>292</v>
      </c>
      <c r="I1513" t="s">
        <v>335</v>
      </c>
      <c r="J1513" s="104">
        <v>0.36960883</v>
      </c>
      <c r="K1513" t="s">
        <v>396</v>
      </c>
      <c r="L1513" t="s">
        <v>2194</v>
      </c>
      <c r="M1513" s="204">
        <v>2.7</v>
      </c>
      <c r="N1513" s="204"/>
    </row>
    <row r="1514" spans="1:14">
      <c r="A1514" t="s">
        <v>2209</v>
      </c>
      <c r="B1514" t="s">
        <v>637</v>
      </c>
      <c r="C1514" t="s">
        <v>637</v>
      </c>
      <c r="D1514" t="s">
        <v>732</v>
      </c>
      <c r="E1514" t="s">
        <v>112</v>
      </c>
      <c r="F1514" t="s">
        <v>147</v>
      </c>
      <c r="G1514" t="s">
        <v>417</v>
      </c>
      <c r="H1514" t="s">
        <v>292</v>
      </c>
      <c r="I1514" t="s">
        <v>335</v>
      </c>
      <c r="J1514" s="104">
        <v>0.26662690999999999</v>
      </c>
      <c r="K1514" t="s">
        <v>396</v>
      </c>
      <c r="L1514" t="s">
        <v>2194</v>
      </c>
      <c r="M1514" s="204">
        <v>2.7</v>
      </c>
      <c r="N1514" s="204"/>
    </row>
    <row r="1515" spans="1:14">
      <c r="A1515" t="s">
        <v>2209</v>
      </c>
      <c r="B1515" t="s">
        <v>637</v>
      </c>
      <c r="C1515" t="s">
        <v>637</v>
      </c>
      <c r="D1515" t="s">
        <v>732</v>
      </c>
      <c r="E1515" t="s">
        <v>112</v>
      </c>
      <c r="F1515" t="s">
        <v>150</v>
      </c>
      <c r="G1515" t="s">
        <v>417</v>
      </c>
      <c r="H1515" t="s">
        <v>292</v>
      </c>
      <c r="I1515" t="s">
        <v>335</v>
      </c>
      <c r="J1515" s="104">
        <v>0.26516522999999997</v>
      </c>
      <c r="K1515" t="s">
        <v>396</v>
      </c>
      <c r="L1515" t="s">
        <v>2194</v>
      </c>
      <c r="M1515" s="204">
        <v>2.7</v>
      </c>
      <c r="N1515" s="204"/>
    </row>
    <row r="1516" spans="1:14">
      <c r="A1516" t="s">
        <v>2209</v>
      </c>
      <c r="B1516" t="s">
        <v>637</v>
      </c>
      <c r="C1516" t="s">
        <v>637</v>
      </c>
      <c r="D1516" t="s">
        <v>732</v>
      </c>
      <c r="E1516" t="s">
        <v>112</v>
      </c>
      <c r="F1516" t="s">
        <v>313</v>
      </c>
      <c r="G1516" t="s">
        <v>417</v>
      </c>
      <c r="H1516" t="s">
        <v>292</v>
      </c>
      <c r="I1516" t="s">
        <v>335</v>
      </c>
      <c r="J1516" s="104">
        <v>6.2293126699999997</v>
      </c>
      <c r="K1516" t="s">
        <v>396</v>
      </c>
      <c r="L1516" t="s">
        <v>2194</v>
      </c>
      <c r="M1516" s="204">
        <v>2.7</v>
      </c>
      <c r="N1516" s="204"/>
    </row>
    <row r="1517" spans="1:14">
      <c r="A1517" t="s">
        <v>2209</v>
      </c>
      <c r="B1517" t="s">
        <v>637</v>
      </c>
      <c r="C1517" t="s">
        <v>637</v>
      </c>
      <c r="D1517" t="s">
        <v>733</v>
      </c>
      <c r="E1517" t="s">
        <v>112</v>
      </c>
      <c r="F1517" t="s">
        <v>311</v>
      </c>
      <c r="G1517" t="s">
        <v>417</v>
      </c>
      <c r="H1517" t="s">
        <v>292</v>
      </c>
      <c r="I1517" t="s">
        <v>335</v>
      </c>
      <c r="J1517" s="104">
        <v>5.3279116999999996</v>
      </c>
      <c r="K1517" t="s">
        <v>396</v>
      </c>
      <c r="L1517" t="s">
        <v>2194</v>
      </c>
      <c r="M1517" s="204">
        <v>2.7</v>
      </c>
      <c r="N1517" s="204"/>
    </row>
    <row r="1518" spans="1:14">
      <c r="A1518" t="s">
        <v>2209</v>
      </c>
      <c r="B1518" t="s">
        <v>637</v>
      </c>
      <c r="C1518" t="s">
        <v>637</v>
      </c>
      <c r="D1518" t="s">
        <v>733</v>
      </c>
      <c r="E1518" t="s">
        <v>112</v>
      </c>
      <c r="F1518" t="s">
        <v>144</v>
      </c>
      <c r="G1518" t="s">
        <v>417</v>
      </c>
      <c r="H1518" t="s">
        <v>292</v>
      </c>
      <c r="I1518" t="s">
        <v>335</v>
      </c>
      <c r="J1518" s="104">
        <v>0.36960883</v>
      </c>
      <c r="K1518" t="s">
        <v>396</v>
      </c>
      <c r="L1518" t="s">
        <v>2194</v>
      </c>
      <c r="M1518" s="204">
        <v>2.7</v>
      </c>
      <c r="N1518" s="204"/>
    </row>
    <row r="1519" spans="1:14">
      <c r="A1519" t="s">
        <v>2209</v>
      </c>
      <c r="B1519" t="s">
        <v>637</v>
      </c>
      <c r="C1519" t="s">
        <v>637</v>
      </c>
      <c r="D1519" t="s">
        <v>733</v>
      </c>
      <c r="E1519" t="s">
        <v>112</v>
      </c>
      <c r="F1519" t="s">
        <v>147</v>
      </c>
      <c r="G1519" t="s">
        <v>417</v>
      </c>
      <c r="H1519" t="s">
        <v>292</v>
      </c>
      <c r="I1519" t="s">
        <v>335</v>
      </c>
      <c r="J1519" s="104">
        <v>0.26662690999999999</v>
      </c>
      <c r="K1519" t="s">
        <v>396</v>
      </c>
      <c r="L1519" t="s">
        <v>2194</v>
      </c>
      <c r="M1519" s="204">
        <v>2.7</v>
      </c>
      <c r="N1519" s="204"/>
    </row>
    <row r="1520" spans="1:14">
      <c r="A1520" t="s">
        <v>2209</v>
      </c>
      <c r="B1520" t="s">
        <v>637</v>
      </c>
      <c r="C1520" t="s">
        <v>637</v>
      </c>
      <c r="D1520" t="s">
        <v>733</v>
      </c>
      <c r="E1520" t="s">
        <v>112</v>
      </c>
      <c r="F1520" t="s">
        <v>150</v>
      </c>
      <c r="G1520" t="s">
        <v>417</v>
      </c>
      <c r="H1520" t="s">
        <v>292</v>
      </c>
      <c r="I1520" t="s">
        <v>335</v>
      </c>
      <c r="J1520" s="104">
        <v>0.26516522999999997</v>
      </c>
      <c r="K1520" t="s">
        <v>396</v>
      </c>
      <c r="L1520" t="s">
        <v>2194</v>
      </c>
      <c r="M1520" s="204">
        <v>2.7</v>
      </c>
      <c r="N1520" s="204"/>
    </row>
    <row r="1521" spans="1:14">
      <c r="A1521" t="s">
        <v>2209</v>
      </c>
      <c r="B1521" t="s">
        <v>637</v>
      </c>
      <c r="C1521" t="s">
        <v>637</v>
      </c>
      <c r="D1521" t="s">
        <v>733</v>
      </c>
      <c r="E1521" t="s">
        <v>112</v>
      </c>
      <c r="F1521" t="s">
        <v>313</v>
      </c>
      <c r="G1521" t="s">
        <v>417</v>
      </c>
      <c r="H1521" t="s">
        <v>292</v>
      </c>
      <c r="I1521" t="s">
        <v>335</v>
      </c>
      <c r="J1521" s="104">
        <v>6.2293126699999997</v>
      </c>
      <c r="K1521" t="s">
        <v>396</v>
      </c>
      <c r="L1521" t="s">
        <v>2194</v>
      </c>
      <c r="M1521" s="204">
        <v>2.7</v>
      </c>
      <c r="N1521" s="204"/>
    </row>
    <row r="1522" spans="1:14">
      <c r="A1522" t="s">
        <v>2209</v>
      </c>
      <c r="B1522" t="s">
        <v>637</v>
      </c>
      <c r="C1522" t="s">
        <v>637</v>
      </c>
      <c r="D1522" t="s">
        <v>727</v>
      </c>
      <c r="E1522" t="s">
        <v>112</v>
      </c>
      <c r="F1522" t="s">
        <v>311</v>
      </c>
      <c r="G1522" t="s">
        <v>417</v>
      </c>
      <c r="H1522" t="s">
        <v>292</v>
      </c>
      <c r="I1522" t="s">
        <v>335</v>
      </c>
      <c r="J1522" s="104">
        <v>5.9156525000000002</v>
      </c>
      <c r="K1522" t="s">
        <v>396</v>
      </c>
      <c r="L1522" t="s">
        <v>2194</v>
      </c>
      <c r="M1522" s="204">
        <v>2.7</v>
      </c>
      <c r="N1522" s="204"/>
    </row>
    <row r="1523" spans="1:14">
      <c r="A1523" t="s">
        <v>2209</v>
      </c>
      <c r="B1523" t="s">
        <v>637</v>
      </c>
      <c r="C1523" t="s">
        <v>637</v>
      </c>
      <c r="D1523" t="s">
        <v>727</v>
      </c>
      <c r="E1523" t="s">
        <v>112</v>
      </c>
      <c r="F1523" t="s">
        <v>144</v>
      </c>
      <c r="G1523" t="s">
        <v>417</v>
      </c>
      <c r="H1523" t="s">
        <v>292</v>
      </c>
      <c r="I1523" t="s">
        <v>335</v>
      </c>
      <c r="J1523" s="104">
        <v>0.22441306</v>
      </c>
      <c r="K1523" t="s">
        <v>396</v>
      </c>
      <c r="L1523" t="s">
        <v>2194</v>
      </c>
      <c r="M1523" s="204">
        <v>2.7</v>
      </c>
      <c r="N1523" s="204"/>
    </row>
    <row r="1524" spans="1:14">
      <c r="A1524" t="s">
        <v>2209</v>
      </c>
      <c r="B1524" t="s">
        <v>637</v>
      </c>
      <c r="C1524" t="s">
        <v>637</v>
      </c>
      <c r="D1524" t="s">
        <v>727</v>
      </c>
      <c r="E1524" t="s">
        <v>112</v>
      </c>
      <c r="F1524" t="s">
        <v>147</v>
      </c>
      <c r="G1524" t="s">
        <v>417</v>
      </c>
      <c r="H1524" t="s">
        <v>292</v>
      </c>
      <c r="I1524" t="s">
        <v>335</v>
      </c>
      <c r="J1524" s="104">
        <v>0.26662690999999999</v>
      </c>
      <c r="K1524" t="s">
        <v>396</v>
      </c>
      <c r="L1524" t="s">
        <v>2194</v>
      </c>
      <c r="M1524" s="204">
        <v>2.7</v>
      </c>
      <c r="N1524" s="204"/>
    </row>
    <row r="1525" spans="1:14">
      <c r="A1525" t="s">
        <v>2209</v>
      </c>
      <c r="B1525" t="s">
        <v>637</v>
      </c>
      <c r="C1525" t="s">
        <v>637</v>
      </c>
      <c r="D1525" t="s">
        <v>727</v>
      </c>
      <c r="E1525" t="s">
        <v>112</v>
      </c>
      <c r="F1525" t="s">
        <v>150</v>
      </c>
      <c r="G1525" t="s">
        <v>417</v>
      </c>
      <c r="H1525" t="s">
        <v>292</v>
      </c>
      <c r="I1525" t="s">
        <v>335</v>
      </c>
      <c r="J1525" s="104">
        <v>0.25846907000000002</v>
      </c>
      <c r="K1525" t="s">
        <v>396</v>
      </c>
      <c r="L1525" t="s">
        <v>2194</v>
      </c>
      <c r="M1525" s="204">
        <v>2.7</v>
      </c>
      <c r="N1525" s="204"/>
    </row>
    <row r="1526" spans="1:14">
      <c r="A1526" t="s">
        <v>2209</v>
      </c>
      <c r="B1526" t="s">
        <v>637</v>
      </c>
      <c r="C1526" t="s">
        <v>637</v>
      </c>
      <c r="D1526" t="s">
        <v>727</v>
      </c>
      <c r="E1526" t="s">
        <v>112</v>
      </c>
      <c r="F1526" t="s">
        <v>313</v>
      </c>
      <c r="G1526" t="s">
        <v>417</v>
      </c>
      <c r="H1526" t="s">
        <v>292</v>
      </c>
      <c r="I1526" t="s">
        <v>335</v>
      </c>
      <c r="J1526" s="104">
        <v>6.6651615399999997</v>
      </c>
      <c r="K1526" t="s">
        <v>396</v>
      </c>
      <c r="L1526" t="s">
        <v>2194</v>
      </c>
      <c r="M1526" s="204">
        <v>2.7</v>
      </c>
      <c r="N1526" s="204"/>
    </row>
    <row r="1527" spans="1:14">
      <c r="A1527" t="s">
        <v>2209</v>
      </c>
      <c r="B1527" t="s">
        <v>637</v>
      </c>
      <c r="C1527" t="s">
        <v>637</v>
      </c>
      <c r="D1527" t="s">
        <v>734</v>
      </c>
      <c r="E1527" t="s">
        <v>112</v>
      </c>
      <c r="F1527" t="s">
        <v>311</v>
      </c>
      <c r="G1527" t="s">
        <v>417</v>
      </c>
      <c r="H1527" t="s">
        <v>292</v>
      </c>
      <c r="I1527" t="s">
        <v>335</v>
      </c>
      <c r="J1527" s="104">
        <v>5.3279116999999996</v>
      </c>
      <c r="K1527" t="s">
        <v>396</v>
      </c>
      <c r="L1527" t="s">
        <v>2194</v>
      </c>
      <c r="M1527" s="204">
        <v>2.7</v>
      </c>
      <c r="N1527" s="204"/>
    </row>
    <row r="1528" spans="1:14">
      <c r="A1528" t="s">
        <v>2209</v>
      </c>
      <c r="B1528" t="s">
        <v>637</v>
      </c>
      <c r="C1528" t="s">
        <v>637</v>
      </c>
      <c r="D1528" t="s">
        <v>734</v>
      </c>
      <c r="E1528" t="s">
        <v>112</v>
      </c>
      <c r="F1528" t="s">
        <v>144</v>
      </c>
      <c r="G1528" t="s">
        <v>417</v>
      </c>
      <c r="H1528" t="s">
        <v>292</v>
      </c>
      <c r="I1528" t="s">
        <v>335</v>
      </c>
      <c r="J1528" s="104">
        <v>0.36960883</v>
      </c>
      <c r="K1528" t="s">
        <v>396</v>
      </c>
      <c r="L1528" t="s">
        <v>2194</v>
      </c>
      <c r="M1528" s="204">
        <v>2.7</v>
      </c>
      <c r="N1528" s="204"/>
    </row>
    <row r="1529" spans="1:14">
      <c r="A1529" t="s">
        <v>2209</v>
      </c>
      <c r="B1529" t="s">
        <v>637</v>
      </c>
      <c r="C1529" t="s">
        <v>637</v>
      </c>
      <c r="D1529" t="s">
        <v>734</v>
      </c>
      <c r="E1529" t="s">
        <v>112</v>
      </c>
      <c r="F1529" t="s">
        <v>147</v>
      </c>
      <c r="G1529" t="s">
        <v>417</v>
      </c>
      <c r="H1529" t="s">
        <v>292</v>
      </c>
      <c r="I1529" t="s">
        <v>335</v>
      </c>
      <c r="J1529" s="104">
        <v>0.26662690999999999</v>
      </c>
      <c r="K1529" t="s">
        <v>396</v>
      </c>
      <c r="L1529" t="s">
        <v>2194</v>
      </c>
      <c r="M1529" s="204">
        <v>2.7</v>
      </c>
      <c r="N1529" s="204"/>
    </row>
    <row r="1530" spans="1:14">
      <c r="A1530" t="s">
        <v>2209</v>
      </c>
      <c r="B1530" t="s">
        <v>637</v>
      </c>
      <c r="C1530" t="s">
        <v>637</v>
      </c>
      <c r="D1530" t="s">
        <v>734</v>
      </c>
      <c r="E1530" t="s">
        <v>112</v>
      </c>
      <c r="F1530" t="s">
        <v>150</v>
      </c>
      <c r="G1530" t="s">
        <v>417</v>
      </c>
      <c r="H1530" t="s">
        <v>292</v>
      </c>
      <c r="I1530" t="s">
        <v>335</v>
      </c>
      <c r="J1530" s="104">
        <v>0.26516522999999997</v>
      </c>
      <c r="K1530" t="s">
        <v>396</v>
      </c>
      <c r="L1530" t="s">
        <v>2194</v>
      </c>
      <c r="M1530" s="204">
        <v>2.7</v>
      </c>
      <c r="N1530" s="204"/>
    </row>
    <row r="1531" spans="1:14">
      <c r="A1531" t="s">
        <v>2209</v>
      </c>
      <c r="B1531" t="s">
        <v>637</v>
      </c>
      <c r="C1531" t="s">
        <v>637</v>
      </c>
      <c r="D1531" t="s">
        <v>734</v>
      </c>
      <c r="E1531" t="s">
        <v>112</v>
      </c>
      <c r="F1531" t="s">
        <v>313</v>
      </c>
      <c r="G1531" t="s">
        <v>417</v>
      </c>
      <c r="H1531" t="s">
        <v>292</v>
      </c>
      <c r="I1531" t="s">
        <v>335</v>
      </c>
      <c r="J1531" s="104">
        <v>6.2293126699999997</v>
      </c>
      <c r="K1531" t="s">
        <v>396</v>
      </c>
      <c r="L1531" t="s">
        <v>2194</v>
      </c>
      <c r="M1531" s="204">
        <v>2.7</v>
      </c>
      <c r="N1531" s="204"/>
    </row>
    <row r="1532" spans="1:14">
      <c r="A1532" t="s">
        <v>2209</v>
      </c>
      <c r="B1532" t="s">
        <v>637</v>
      </c>
      <c r="C1532" t="s">
        <v>637</v>
      </c>
      <c r="D1532" t="s">
        <v>735</v>
      </c>
      <c r="E1532" t="s">
        <v>112</v>
      </c>
      <c r="F1532" t="s">
        <v>311</v>
      </c>
      <c r="G1532" t="s">
        <v>417</v>
      </c>
      <c r="H1532" t="s">
        <v>292</v>
      </c>
      <c r="I1532" t="s">
        <v>335</v>
      </c>
      <c r="J1532" s="104">
        <v>5.9156525000000002</v>
      </c>
      <c r="K1532" t="s">
        <v>396</v>
      </c>
      <c r="L1532" t="s">
        <v>2194</v>
      </c>
      <c r="M1532" s="204">
        <v>2.7</v>
      </c>
      <c r="N1532" s="204"/>
    </row>
    <row r="1533" spans="1:14">
      <c r="A1533" t="s">
        <v>2209</v>
      </c>
      <c r="B1533" t="s">
        <v>637</v>
      </c>
      <c r="C1533" t="s">
        <v>637</v>
      </c>
      <c r="D1533" t="s">
        <v>735</v>
      </c>
      <c r="E1533" t="s">
        <v>112</v>
      </c>
      <c r="F1533" t="s">
        <v>144</v>
      </c>
      <c r="G1533" t="s">
        <v>417</v>
      </c>
      <c r="H1533" t="s">
        <v>292</v>
      </c>
      <c r="I1533" t="s">
        <v>335</v>
      </c>
      <c r="J1533" s="104">
        <v>0.22441306</v>
      </c>
      <c r="K1533" t="s">
        <v>396</v>
      </c>
      <c r="L1533" t="s">
        <v>2194</v>
      </c>
      <c r="M1533" s="204">
        <v>2.7</v>
      </c>
      <c r="N1533" s="204"/>
    </row>
    <row r="1534" spans="1:14">
      <c r="A1534" t="s">
        <v>2209</v>
      </c>
      <c r="B1534" t="s">
        <v>637</v>
      </c>
      <c r="C1534" t="s">
        <v>637</v>
      </c>
      <c r="D1534" t="s">
        <v>735</v>
      </c>
      <c r="E1534" t="s">
        <v>112</v>
      </c>
      <c r="F1534" t="s">
        <v>147</v>
      </c>
      <c r="G1534" t="s">
        <v>417</v>
      </c>
      <c r="H1534" t="s">
        <v>292</v>
      </c>
      <c r="I1534" t="s">
        <v>335</v>
      </c>
      <c r="J1534" s="104">
        <v>0.26662690999999999</v>
      </c>
      <c r="K1534" t="s">
        <v>396</v>
      </c>
      <c r="L1534" t="s">
        <v>2194</v>
      </c>
      <c r="M1534" s="204">
        <v>2.7</v>
      </c>
      <c r="N1534" s="204"/>
    </row>
    <row r="1535" spans="1:14">
      <c r="A1535" t="s">
        <v>2209</v>
      </c>
      <c r="B1535" t="s">
        <v>637</v>
      </c>
      <c r="C1535" t="s">
        <v>637</v>
      </c>
      <c r="D1535" t="s">
        <v>735</v>
      </c>
      <c r="E1535" t="s">
        <v>112</v>
      </c>
      <c r="F1535" t="s">
        <v>150</v>
      </c>
      <c r="G1535" t="s">
        <v>417</v>
      </c>
      <c r="H1535" t="s">
        <v>292</v>
      </c>
      <c r="I1535" t="s">
        <v>335</v>
      </c>
      <c r="J1535" s="104">
        <v>0.25846907000000002</v>
      </c>
      <c r="K1535" t="s">
        <v>396</v>
      </c>
      <c r="L1535" t="s">
        <v>2194</v>
      </c>
      <c r="M1535" s="204">
        <v>2.7</v>
      </c>
      <c r="N1535" s="204"/>
    </row>
    <row r="1536" spans="1:14">
      <c r="A1536" t="s">
        <v>2209</v>
      </c>
      <c r="B1536" t="s">
        <v>637</v>
      </c>
      <c r="C1536" t="s">
        <v>637</v>
      </c>
      <c r="D1536" t="s">
        <v>735</v>
      </c>
      <c r="E1536" t="s">
        <v>112</v>
      </c>
      <c r="F1536" t="s">
        <v>313</v>
      </c>
      <c r="G1536" t="s">
        <v>417</v>
      </c>
      <c r="H1536" t="s">
        <v>292</v>
      </c>
      <c r="I1536" t="s">
        <v>335</v>
      </c>
      <c r="J1536" s="104">
        <v>6.6651615399999997</v>
      </c>
      <c r="K1536" t="s">
        <v>396</v>
      </c>
      <c r="L1536" t="s">
        <v>2194</v>
      </c>
      <c r="M1536" s="204">
        <v>2.7</v>
      </c>
      <c r="N1536" s="204"/>
    </row>
    <row r="1537" spans="1:14">
      <c r="A1537" t="s">
        <v>2209</v>
      </c>
      <c r="B1537" t="s">
        <v>637</v>
      </c>
      <c r="C1537" t="s">
        <v>637</v>
      </c>
      <c r="D1537" t="s">
        <v>736</v>
      </c>
      <c r="E1537" t="s">
        <v>112</v>
      </c>
      <c r="F1537" t="s">
        <v>311</v>
      </c>
      <c r="G1537" t="s">
        <v>417</v>
      </c>
      <c r="H1537" t="s">
        <v>292</v>
      </c>
      <c r="I1537" t="s">
        <v>335</v>
      </c>
      <c r="J1537" s="104">
        <v>7.2468570000000003</v>
      </c>
      <c r="K1537" t="s">
        <v>396</v>
      </c>
      <c r="L1537" t="s">
        <v>2194</v>
      </c>
      <c r="M1537" s="204">
        <v>2.7</v>
      </c>
      <c r="N1537" s="204"/>
    </row>
    <row r="1538" spans="1:14">
      <c r="A1538" t="s">
        <v>2209</v>
      </c>
      <c r="B1538" t="s">
        <v>637</v>
      </c>
      <c r="C1538" t="s">
        <v>637</v>
      </c>
      <c r="D1538" t="s">
        <v>736</v>
      </c>
      <c r="E1538" t="s">
        <v>112</v>
      </c>
      <c r="F1538" t="s">
        <v>144</v>
      </c>
      <c r="G1538" t="s">
        <v>417</v>
      </c>
      <c r="H1538" t="s">
        <v>292</v>
      </c>
      <c r="I1538" t="s">
        <v>335</v>
      </c>
      <c r="J1538" s="104">
        <v>0.36981963000000001</v>
      </c>
      <c r="K1538" t="s">
        <v>396</v>
      </c>
      <c r="L1538" t="s">
        <v>2194</v>
      </c>
      <c r="M1538" s="204">
        <v>2.7</v>
      </c>
      <c r="N1538" s="204"/>
    </row>
    <row r="1539" spans="1:14">
      <c r="A1539" t="s">
        <v>2209</v>
      </c>
      <c r="B1539" t="s">
        <v>637</v>
      </c>
      <c r="C1539" t="s">
        <v>637</v>
      </c>
      <c r="D1539" t="s">
        <v>736</v>
      </c>
      <c r="E1539" t="s">
        <v>112</v>
      </c>
      <c r="F1539" t="s">
        <v>147</v>
      </c>
      <c r="G1539" t="s">
        <v>417</v>
      </c>
      <c r="H1539" t="s">
        <v>292</v>
      </c>
      <c r="I1539" t="s">
        <v>335</v>
      </c>
      <c r="J1539" s="104">
        <v>0.26662690999999999</v>
      </c>
      <c r="K1539" t="s">
        <v>396</v>
      </c>
      <c r="L1539" t="s">
        <v>2194</v>
      </c>
      <c r="M1539" s="204">
        <v>2.7</v>
      </c>
      <c r="N1539" s="204"/>
    </row>
    <row r="1540" spans="1:14">
      <c r="A1540" t="s">
        <v>2209</v>
      </c>
      <c r="B1540" t="s">
        <v>637</v>
      </c>
      <c r="C1540" t="s">
        <v>637</v>
      </c>
      <c r="D1540" t="s">
        <v>736</v>
      </c>
      <c r="E1540" t="s">
        <v>112</v>
      </c>
      <c r="F1540" t="s">
        <v>150</v>
      </c>
      <c r="G1540" t="s">
        <v>417</v>
      </c>
      <c r="H1540" t="s">
        <v>292</v>
      </c>
      <c r="I1540" t="s">
        <v>335</v>
      </c>
      <c r="J1540" s="104">
        <v>0.26520212999999998</v>
      </c>
      <c r="K1540" t="s">
        <v>396</v>
      </c>
      <c r="L1540" t="s">
        <v>2194</v>
      </c>
      <c r="M1540" s="204">
        <v>2.7</v>
      </c>
      <c r="N1540" s="204"/>
    </row>
    <row r="1541" spans="1:14">
      <c r="A1541" t="s">
        <v>2209</v>
      </c>
      <c r="B1541" t="s">
        <v>637</v>
      </c>
      <c r="C1541" t="s">
        <v>637</v>
      </c>
      <c r="D1541" t="s">
        <v>736</v>
      </c>
      <c r="E1541" t="s">
        <v>112</v>
      </c>
      <c r="F1541" t="s">
        <v>313</v>
      </c>
      <c r="G1541" t="s">
        <v>417</v>
      </c>
      <c r="H1541" t="s">
        <v>292</v>
      </c>
      <c r="I1541" t="s">
        <v>335</v>
      </c>
      <c r="J1541" s="104">
        <v>8.1485056700000005</v>
      </c>
      <c r="K1541" t="s">
        <v>396</v>
      </c>
      <c r="L1541" t="s">
        <v>2194</v>
      </c>
      <c r="M1541" s="204">
        <v>2.7</v>
      </c>
      <c r="N1541" s="204"/>
    </row>
    <row r="1542" spans="1:14">
      <c r="A1542" t="s">
        <v>2209</v>
      </c>
      <c r="B1542" t="s">
        <v>637</v>
      </c>
      <c r="C1542" t="s">
        <v>637</v>
      </c>
      <c r="D1542" t="s">
        <v>738</v>
      </c>
      <c r="E1542" t="s">
        <v>112</v>
      </c>
      <c r="F1542" t="s">
        <v>311</v>
      </c>
      <c r="G1542" t="s">
        <v>417</v>
      </c>
      <c r="H1542" t="s">
        <v>292</v>
      </c>
      <c r="I1542" t="s">
        <v>335</v>
      </c>
      <c r="J1542" s="104">
        <v>4.7126102999999997</v>
      </c>
      <c r="K1542" t="s">
        <v>396</v>
      </c>
      <c r="L1542" t="s">
        <v>2194</v>
      </c>
      <c r="M1542" s="204">
        <v>2.7</v>
      </c>
      <c r="N1542" s="204"/>
    </row>
    <row r="1543" spans="1:14">
      <c r="A1543" t="s">
        <v>2209</v>
      </c>
      <c r="B1543" t="s">
        <v>637</v>
      </c>
      <c r="C1543" t="s">
        <v>637</v>
      </c>
      <c r="D1543" t="s">
        <v>738</v>
      </c>
      <c r="E1543" t="s">
        <v>112</v>
      </c>
      <c r="F1543" t="s">
        <v>144</v>
      </c>
      <c r="G1543" t="s">
        <v>417</v>
      </c>
      <c r="H1543" t="s">
        <v>292</v>
      </c>
      <c r="I1543" t="s">
        <v>335</v>
      </c>
      <c r="J1543" s="104">
        <v>0.22452742000000001</v>
      </c>
      <c r="K1543" t="s">
        <v>396</v>
      </c>
      <c r="L1543" t="s">
        <v>2194</v>
      </c>
      <c r="M1543" s="204">
        <v>2.7</v>
      </c>
      <c r="N1543" s="204"/>
    </row>
    <row r="1544" spans="1:14">
      <c r="A1544" t="s">
        <v>2209</v>
      </c>
      <c r="B1544" t="s">
        <v>637</v>
      </c>
      <c r="C1544" t="s">
        <v>637</v>
      </c>
      <c r="D1544" t="s">
        <v>738</v>
      </c>
      <c r="E1544" t="s">
        <v>112</v>
      </c>
      <c r="F1544" t="s">
        <v>147</v>
      </c>
      <c r="G1544" t="s">
        <v>417</v>
      </c>
      <c r="H1544" t="s">
        <v>292</v>
      </c>
      <c r="I1544" t="s">
        <v>335</v>
      </c>
      <c r="J1544" s="104">
        <v>0.26662690999999999</v>
      </c>
      <c r="K1544" t="s">
        <v>396</v>
      </c>
      <c r="L1544" t="s">
        <v>2194</v>
      </c>
      <c r="M1544" s="204">
        <v>2.7</v>
      </c>
      <c r="N1544" s="204"/>
    </row>
    <row r="1545" spans="1:14">
      <c r="A1545" t="s">
        <v>2209</v>
      </c>
      <c r="B1545" t="s">
        <v>637</v>
      </c>
      <c r="C1545" t="s">
        <v>637</v>
      </c>
      <c r="D1545" t="s">
        <v>738</v>
      </c>
      <c r="E1545" t="s">
        <v>112</v>
      </c>
      <c r="F1545" t="s">
        <v>150</v>
      </c>
      <c r="G1545" t="s">
        <v>417</v>
      </c>
      <c r="H1545" t="s">
        <v>292</v>
      </c>
      <c r="I1545" t="s">
        <v>335</v>
      </c>
      <c r="J1545" s="104">
        <v>0.25844052000000001</v>
      </c>
      <c r="K1545" t="s">
        <v>396</v>
      </c>
      <c r="L1545" t="s">
        <v>2194</v>
      </c>
      <c r="M1545" s="204">
        <v>2.7</v>
      </c>
      <c r="N1545" s="204"/>
    </row>
    <row r="1546" spans="1:14">
      <c r="A1546" t="s">
        <v>2209</v>
      </c>
      <c r="B1546" t="s">
        <v>637</v>
      </c>
      <c r="C1546" t="s">
        <v>637</v>
      </c>
      <c r="D1546" t="s">
        <v>738</v>
      </c>
      <c r="E1546" t="s">
        <v>112</v>
      </c>
      <c r="F1546" t="s">
        <v>313</v>
      </c>
      <c r="G1546" t="s">
        <v>417</v>
      </c>
      <c r="H1546" t="s">
        <v>292</v>
      </c>
      <c r="I1546" t="s">
        <v>335</v>
      </c>
      <c r="J1546" s="104">
        <v>5.46220515</v>
      </c>
      <c r="K1546" t="s">
        <v>396</v>
      </c>
      <c r="L1546" t="s">
        <v>2194</v>
      </c>
      <c r="M1546" s="204">
        <v>2.7</v>
      </c>
      <c r="N1546" s="204"/>
    </row>
    <row r="1547" spans="1:14">
      <c r="A1547" t="s">
        <v>2209</v>
      </c>
      <c r="B1547" t="s">
        <v>637</v>
      </c>
      <c r="C1547" t="s">
        <v>637</v>
      </c>
      <c r="D1547" t="s">
        <v>737</v>
      </c>
      <c r="E1547" t="s">
        <v>112</v>
      </c>
      <c r="F1547" t="s">
        <v>311</v>
      </c>
      <c r="G1547" t="s">
        <v>417</v>
      </c>
      <c r="H1547" t="s">
        <v>292</v>
      </c>
      <c r="I1547" t="s">
        <v>335</v>
      </c>
      <c r="J1547" s="104">
        <v>5.1977921</v>
      </c>
      <c r="K1547" t="s">
        <v>396</v>
      </c>
      <c r="L1547" t="s">
        <v>2194</v>
      </c>
      <c r="M1547" s="204">
        <v>2.7</v>
      </c>
      <c r="N1547" s="204"/>
    </row>
    <row r="1548" spans="1:14">
      <c r="A1548" t="s">
        <v>2209</v>
      </c>
      <c r="B1548" t="s">
        <v>637</v>
      </c>
      <c r="C1548" t="s">
        <v>637</v>
      </c>
      <c r="D1548" t="s">
        <v>737</v>
      </c>
      <c r="E1548" t="s">
        <v>112</v>
      </c>
      <c r="F1548" t="s">
        <v>144</v>
      </c>
      <c r="G1548" t="s">
        <v>417</v>
      </c>
      <c r="H1548" t="s">
        <v>292</v>
      </c>
      <c r="I1548" t="s">
        <v>335</v>
      </c>
      <c r="J1548" s="104">
        <v>0.22441306</v>
      </c>
      <c r="K1548" t="s">
        <v>396</v>
      </c>
      <c r="L1548" t="s">
        <v>2194</v>
      </c>
      <c r="M1548" s="204">
        <v>2.7</v>
      </c>
      <c r="N1548" s="204"/>
    </row>
    <row r="1549" spans="1:14">
      <c r="A1549" t="s">
        <v>2209</v>
      </c>
      <c r="B1549" t="s">
        <v>637</v>
      </c>
      <c r="C1549" t="s">
        <v>637</v>
      </c>
      <c r="D1549" t="s">
        <v>737</v>
      </c>
      <c r="E1549" t="s">
        <v>112</v>
      </c>
      <c r="F1549" t="s">
        <v>147</v>
      </c>
      <c r="G1549" t="s">
        <v>417</v>
      </c>
      <c r="H1549" t="s">
        <v>292</v>
      </c>
      <c r="I1549" t="s">
        <v>335</v>
      </c>
      <c r="J1549" s="104">
        <v>0.26662690999999999</v>
      </c>
      <c r="K1549" t="s">
        <v>396</v>
      </c>
      <c r="L1549" t="s">
        <v>2194</v>
      </c>
      <c r="M1549" s="204">
        <v>2.7</v>
      </c>
      <c r="N1549" s="204"/>
    </row>
    <row r="1550" spans="1:14">
      <c r="A1550" t="s">
        <v>2209</v>
      </c>
      <c r="B1550" t="s">
        <v>637</v>
      </c>
      <c r="C1550" t="s">
        <v>637</v>
      </c>
      <c r="D1550" t="s">
        <v>737</v>
      </c>
      <c r="E1550" t="s">
        <v>112</v>
      </c>
      <c r="F1550" t="s">
        <v>150</v>
      </c>
      <c r="G1550" t="s">
        <v>417</v>
      </c>
      <c r="H1550" t="s">
        <v>292</v>
      </c>
      <c r="I1550" t="s">
        <v>335</v>
      </c>
      <c r="J1550" s="104">
        <v>0.25846907000000002</v>
      </c>
      <c r="K1550" t="s">
        <v>396</v>
      </c>
      <c r="L1550" t="s">
        <v>2194</v>
      </c>
      <c r="M1550" s="204">
        <v>2.7</v>
      </c>
      <c r="N1550" s="204"/>
    </row>
    <row r="1551" spans="1:14">
      <c r="A1551" t="s">
        <v>2209</v>
      </c>
      <c r="B1551" t="s">
        <v>637</v>
      </c>
      <c r="C1551" t="s">
        <v>637</v>
      </c>
      <c r="D1551" t="s">
        <v>737</v>
      </c>
      <c r="E1551" t="s">
        <v>112</v>
      </c>
      <c r="F1551" t="s">
        <v>313</v>
      </c>
      <c r="G1551" t="s">
        <v>417</v>
      </c>
      <c r="H1551" t="s">
        <v>292</v>
      </c>
      <c r="I1551" t="s">
        <v>335</v>
      </c>
      <c r="J1551" s="104">
        <v>5.9473011400000004</v>
      </c>
      <c r="K1551" t="s">
        <v>396</v>
      </c>
      <c r="L1551" t="s">
        <v>2194</v>
      </c>
      <c r="M1551" s="204">
        <v>2.7</v>
      </c>
      <c r="N1551" s="204"/>
    </row>
    <row r="1552" spans="1:14">
      <c r="A1552" t="s">
        <v>2209</v>
      </c>
      <c r="B1552" t="s">
        <v>637</v>
      </c>
      <c r="C1552" t="s">
        <v>637</v>
      </c>
      <c r="D1552" t="s">
        <v>739</v>
      </c>
      <c r="E1552" t="s">
        <v>112</v>
      </c>
      <c r="F1552" t="s">
        <v>311</v>
      </c>
      <c r="G1552" t="s">
        <v>417</v>
      </c>
      <c r="H1552" t="s">
        <v>292</v>
      </c>
      <c r="I1552" t="s">
        <v>335</v>
      </c>
      <c r="J1552" s="104">
        <v>4.7126102999999997</v>
      </c>
      <c r="K1552" t="s">
        <v>396</v>
      </c>
      <c r="L1552" t="s">
        <v>2194</v>
      </c>
      <c r="M1552" s="204">
        <v>2.7</v>
      </c>
      <c r="N1552" s="204"/>
    </row>
    <row r="1553" spans="1:14">
      <c r="A1553" t="s">
        <v>2209</v>
      </c>
      <c r="B1553" t="s">
        <v>637</v>
      </c>
      <c r="C1553" t="s">
        <v>637</v>
      </c>
      <c r="D1553" t="s">
        <v>739</v>
      </c>
      <c r="E1553" t="s">
        <v>112</v>
      </c>
      <c r="F1553" t="s">
        <v>144</v>
      </c>
      <c r="G1553" t="s">
        <v>417</v>
      </c>
      <c r="H1553" t="s">
        <v>292</v>
      </c>
      <c r="I1553" t="s">
        <v>335</v>
      </c>
      <c r="J1553" s="104">
        <v>0.22452742000000001</v>
      </c>
      <c r="K1553" t="s">
        <v>396</v>
      </c>
      <c r="L1553" t="s">
        <v>2194</v>
      </c>
      <c r="M1553" s="204">
        <v>2.7</v>
      </c>
      <c r="N1553" s="204"/>
    </row>
    <row r="1554" spans="1:14">
      <c r="A1554" t="s">
        <v>2209</v>
      </c>
      <c r="B1554" t="s">
        <v>637</v>
      </c>
      <c r="C1554" t="s">
        <v>637</v>
      </c>
      <c r="D1554" t="s">
        <v>739</v>
      </c>
      <c r="E1554" t="s">
        <v>112</v>
      </c>
      <c r="F1554" t="s">
        <v>147</v>
      </c>
      <c r="G1554" t="s">
        <v>417</v>
      </c>
      <c r="H1554" t="s">
        <v>292</v>
      </c>
      <c r="I1554" t="s">
        <v>335</v>
      </c>
      <c r="J1554" s="104">
        <v>0.26662690999999999</v>
      </c>
      <c r="K1554" t="s">
        <v>396</v>
      </c>
      <c r="L1554" t="s">
        <v>2194</v>
      </c>
      <c r="M1554" s="204">
        <v>2.7</v>
      </c>
      <c r="N1554" s="204"/>
    </row>
    <row r="1555" spans="1:14">
      <c r="A1555" t="s">
        <v>2209</v>
      </c>
      <c r="B1555" t="s">
        <v>637</v>
      </c>
      <c r="C1555" t="s">
        <v>637</v>
      </c>
      <c r="D1555" t="s">
        <v>739</v>
      </c>
      <c r="E1555" t="s">
        <v>112</v>
      </c>
      <c r="F1555" t="s">
        <v>150</v>
      </c>
      <c r="G1555" t="s">
        <v>417</v>
      </c>
      <c r="H1555" t="s">
        <v>292</v>
      </c>
      <c r="I1555" t="s">
        <v>335</v>
      </c>
      <c r="J1555" s="104">
        <v>0.25844052000000001</v>
      </c>
      <c r="K1555" t="s">
        <v>396</v>
      </c>
      <c r="L1555" t="s">
        <v>2194</v>
      </c>
      <c r="M1555" s="204">
        <v>2.7</v>
      </c>
      <c r="N1555" s="204"/>
    </row>
    <row r="1556" spans="1:14">
      <c r="A1556" t="s">
        <v>2209</v>
      </c>
      <c r="B1556" t="s">
        <v>637</v>
      </c>
      <c r="C1556" t="s">
        <v>637</v>
      </c>
      <c r="D1556" t="s">
        <v>739</v>
      </c>
      <c r="E1556" t="s">
        <v>112</v>
      </c>
      <c r="F1556" t="s">
        <v>313</v>
      </c>
      <c r="G1556" t="s">
        <v>417</v>
      </c>
      <c r="H1556" t="s">
        <v>292</v>
      </c>
      <c r="I1556" t="s">
        <v>335</v>
      </c>
      <c r="J1556" s="104">
        <v>5.46220515</v>
      </c>
      <c r="K1556" t="s">
        <v>396</v>
      </c>
      <c r="L1556" t="s">
        <v>2194</v>
      </c>
      <c r="M1556" s="204">
        <v>2.7</v>
      </c>
      <c r="N1556" s="204"/>
    </row>
    <row r="1557" spans="1:14">
      <c r="A1557" t="s">
        <v>2209</v>
      </c>
      <c r="B1557" t="s">
        <v>637</v>
      </c>
      <c r="C1557" t="s">
        <v>637</v>
      </c>
      <c r="D1557" t="s">
        <v>740</v>
      </c>
      <c r="E1557" t="s">
        <v>112</v>
      </c>
      <c r="F1557" t="s">
        <v>311</v>
      </c>
      <c r="G1557" t="s">
        <v>417</v>
      </c>
      <c r="H1557" t="s">
        <v>292</v>
      </c>
      <c r="I1557" t="s">
        <v>335</v>
      </c>
      <c r="J1557" s="104">
        <v>5.9156525000000002</v>
      </c>
      <c r="K1557" t="s">
        <v>396</v>
      </c>
      <c r="L1557" t="s">
        <v>2194</v>
      </c>
      <c r="M1557" s="204">
        <v>2.7</v>
      </c>
      <c r="N1557" s="204"/>
    </row>
    <row r="1558" spans="1:14">
      <c r="A1558" t="s">
        <v>2209</v>
      </c>
      <c r="B1558" t="s">
        <v>637</v>
      </c>
      <c r="C1558" t="s">
        <v>637</v>
      </c>
      <c r="D1558" t="s">
        <v>740</v>
      </c>
      <c r="E1558" t="s">
        <v>112</v>
      </c>
      <c r="F1558" t="s">
        <v>144</v>
      </c>
      <c r="G1558" t="s">
        <v>417</v>
      </c>
      <c r="H1558" t="s">
        <v>292</v>
      </c>
      <c r="I1558" t="s">
        <v>335</v>
      </c>
      <c r="J1558" s="104">
        <v>0.22441306</v>
      </c>
      <c r="K1558" t="s">
        <v>396</v>
      </c>
      <c r="L1558" t="s">
        <v>2194</v>
      </c>
      <c r="M1558" s="204">
        <v>2.7</v>
      </c>
      <c r="N1558" s="204"/>
    </row>
    <row r="1559" spans="1:14">
      <c r="A1559" t="s">
        <v>2209</v>
      </c>
      <c r="B1559" t="s">
        <v>637</v>
      </c>
      <c r="C1559" t="s">
        <v>637</v>
      </c>
      <c r="D1559" t="s">
        <v>740</v>
      </c>
      <c r="E1559" t="s">
        <v>112</v>
      </c>
      <c r="F1559" t="s">
        <v>147</v>
      </c>
      <c r="G1559" t="s">
        <v>417</v>
      </c>
      <c r="H1559" t="s">
        <v>292</v>
      </c>
      <c r="I1559" t="s">
        <v>335</v>
      </c>
      <c r="J1559" s="104">
        <v>0.26662690999999999</v>
      </c>
      <c r="K1559" t="s">
        <v>396</v>
      </c>
      <c r="L1559" t="s">
        <v>2194</v>
      </c>
      <c r="M1559" s="204">
        <v>2.7</v>
      </c>
      <c r="N1559" s="204"/>
    </row>
    <row r="1560" spans="1:14">
      <c r="A1560" t="s">
        <v>2209</v>
      </c>
      <c r="B1560" t="s">
        <v>637</v>
      </c>
      <c r="C1560" t="s">
        <v>637</v>
      </c>
      <c r="D1560" t="s">
        <v>740</v>
      </c>
      <c r="E1560" t="s">
        <v>112</v>
      </c>
      <c r="F1560" t="s">
        <v>150</v>
      </c>
      <c r="G1560" t="s">
        <v>417</v>
      </c>
      <c r="H1560" t="s">
        <v>292</v>
      </c>
      <c r="I1560" t="s">
        <v>335</v>
      </c>
      <c r="J1560" s="104">
        <v>0.25846907000000002</v>
      </c>
      <c r="K1560" t="s">
        <v>396</v>
      </c>
      <c r="L1560" t="s">
        <v>2194</v>
      </c>
      <c r="M1560" s="204">
        <v>2.7</v>
      </c>
      <c r="N1560" s="204"/>
    </row>
    <row r="1561" spans="1:14">
      <c r="A1561" t="s">
        <v>2209</v>
      </c>
      <c r="B1561" t="s">
        <v>637</v>
      </c>
      <c r="C1561" t="s">
        <v>637</v>
      </c>
      <c r="D1561" t="s">
        <v>740</v>
      </c>
      <c r="E1561" t="s">
        <v>112</v>
      </c>
      <c r="F1561" t="s">
        <v>313</v>
      </c>
      <c r="G1561" t="s">
        <v>417</v>
      </c>
      <c r="H1561" t="s">
        <v>292</v>
      </c>
      <c r="I1561" t="s">
        <v>335</v>
      </c>
      <c r="J1561" s="104">
        <v>6.6651615399999997</v>
      </c>
      <c r="K1561" t="s">
        <v>396</v>
      </c>
      <c r="L1561" t="s">
        <v>2194</v>
      </c>
      <c r="M1561" s="204">
        <v>2.7</v>
      </c>
      <c r="N1561" s="204"/>
    </row>
    <row r="1562" spans="1:14">
      <c r="A1562" t="s">
        <v>2209</v>
      </c>
      <c r="B1562" t="s">
        <v>637</v>
      </c>
      <c r="C1562" t="s">
        <v>637</v>
      </c>
      <c r="D1562" t="s">
        <v>741</v>
      </c>
      <c r="E1562" t="s">
        <v>112</v>
      </c>
      <c r="F1562" t="s">
        <v>311</v>
      </c>
      <c r="G1562" t="s">
        <v>417</v>
      </c>
      <c r="H1562" t="s">
        <v>292</v>
      </c>
      <c r="I1562" t="s">
        <v>335</v>
      </c>
      <c r="J1562" s="104">
        <v>4.7126102999999997</v>
      </c>
      <c r="K1562" t="s">
        <v>396</v>
      </c>
      <c r="L1562" t="s">
        <v>2194</v>
      </c>
      <c r="M1562" s="204">
        <v>2.7</v>
      </c>
      <c r="N1562" s="204"/>
    </row>
    <row r="1563" spans="1:14">
      <c r="A1563" t="s">
        <v>2209</v>
      </c>
      <c r="B1563" t="s">
        <v>637</v>
      </c>
      <c r="C1563" t="s">
        <v>637</v>
      </c>
      <c r="D1563" t="s">
        <v>741</v>
      </c>
      <c r="E1563" t="s">
        <v>112</v>
      </c>
      <c r="F1563" t="s">
        <v>144</v>
      </c>
      <c r="G1563" t="s">
        <v>417</v>
      </c>
      <c r="H1563" t="s">
        <v>292</v>
      </c>
      <c r="I1563" t="s">
        <v>335</v>
      </c>
      <c r="J1563" s="104">
        <v>0.22452742000000001</v>
      </c>
      <c r="K1563" t="s">
        <v>396</v>
      </c>
      <c r="L1563" t="s">
        <v>2194</v>
      </c>
      <c r="M1563" s="204">
        <v>2.7</v>
      </c>
      <c r="N1563" s="204"/>
    </row>
    <row r="1564" spans="1:14">
      <c r="A1564" t="s">
        <v>2209</v>
      </c>
      <c r="B1564" t="s">
        <v>637</v>
      </c>
      <c r="C1564" t="s">
        <v>637</v>
      </c>
      <c r="D1564" t="s">
        <v>741</v>
      </c>
      <c r="E1564" t="s">
        <v>112</v>
      </c>
      <c r="F1564" t="s">
        <v>147</v>
      </c>
      <c r="G1564" t="s">
        <v>417</v>
      </c>
      <c r="H1564" t="s">
        <v>292</v>
      </c>
      <c r="I1564" t="s">
        <v>335</v>
      </c>
      <c r="J1564" s="104">
        <v>0.26662690999999999</v>
      </c>
      <c r="K1564" t="s">
        <v>396</v>
      </c>
      <c r="L1564" t="s">
        <v>2194</v>
      </c>
      <c r="M1564" s="204">
        <v>2.7</v>
      </c>
      <c r="N1564" s="204"/>
    </row>
    <row r="1565" spans="1:14">
      <c r="A1565" t="s">
        <v>2209</v>
      </c>
      <c r="B1565" t="s">
        <v>637</v>
      </c>
      <c r="C1565" t="s">
        <v>637</v>
      </c>
      <c r="D1565" t="s">
        <v>741</v>
      </c>
      <c r="E1565" t="s">
        <v>112</v>
      </c>
      <c r="F1565" t="s">
        <v>150</v>
      </c>
      <c r="G1565" t="s">
        <v>417</v>
      </c>
      <c r="H1565" t="s">
        <v>292</v>
      </c>
      <c r="I1565" t="s">
        <v>335</v>
      </c>
      <c r="J1565" s="104">
        <v>0.25844052000000001</v>
      </c>
      <c r="K1565" t="s">
        <v>396</v>
      </c>
      <c r="L1565" t="s">
        <v>2194</v>
      </c>
      <c r="M1565" s="204">
        <v>2.7</v>
      </c>
      <c r="N1565" s="204"/>
    </row>
    <row r="1566" spans="1:14">
      <c r="A1566" t="s">
        <v>2209</v>
      </c>
      <c r="B1566" t="s">
        <v>637</v>
      </c>
      <c r="C1566" t="s">
        <v>637</v>
      </c>
      <c r="D1566" t="s">
        <v>741</v>
      </c>
      <c r="E1566" t="s">
        <v>112</v>
      </c>
      <c r="F1566" t="s">
        <v>313</v>
      </c>
      <c r="G1566" t="s">
        <v>417</v>
      </c>
      <c r="H1566" t="s">
        <v>292</v>
      </c>
      <c r="I1566" t="s">
        <v>335</v>
      </c>
      <c r="J1566" s="104">
        <v>5.46220515</v>
      </c>
      <c r="K1566" t="s">
        <v>396</v>
      </c>
      <c r="L1566" t="s">
        <v>2194</v>
      </c>
      <c r="M1566" s="204">
        <v>2.7</v>
      </c>
      <c r="N1566" s="204"/>
    </row>
    <row r="1567" spans="1:14">
      <c r="A1567" t="s">
        <v>2209</v>
      </c>
      <c r="B1567" t="s">
        <v>637</v>
      </c>
      <c r="C1567" t="s">
        <v>637</v>
      </c>
      <c r="D1567" t="s">
        <v>742</v>
      </c>
      <c r="E1567" t="s">
        <v>112</v>
      </c>
      <c r="F1567" t="s">
        <v>311</v>
      </c>
      <c r="G1567" t="s">
        <v>417</v>
      </c>
      <c r="H1567" t="s">
        <v>292</v>
      </c>
      <c r="I1567" t="s">
        <v>335</v>
      </c>
      <c r="J1567" s="104">
        <v>5.9156525000000002</v>
      </c>
      <c r="K1567" t="s">
        <v>396</v>
      </c>
      <c r="L1567" t="s">
        <v>2194</v>
      </c>
      <c r="M1567" s="204">
        <v>2.7</v>
      </c>
      <c r="N1567" s="204"/>
    </row>
    <row r="1568" spans="1:14">
      <c r="A1568" t="s">
        <v>2209</v>
      </c>
      <c r="B1568" t="s">
        <v>637</v>
      </c>
      <c r="C1568" t="s">
        <v>637</v>
      </c>
      <c r="D1568" t="s">
        <v>742</v>
      </c>
      <c r="E1568" t="s">
        <v>112</v>
      </c>
      <c r="F1568" t="s">
        <v>144</v>
      </c>
      <c r="G1568" t="s">
        <v>417</v>
      </c>
      <c r="H1568" t="s">
        <v>292</v>
      </c>
      <c r="I1568" t="s">
        <v>335</v>
      </c>
      <c r="J1568" s="104">
        <v>0.22441306</v>
      </c>
      <c r="K1568" t="s">
        <v>396</v>
      </c>
      <c r="L1568" t="s">
        <v>2194</v>
      </c>
      <c r="M1568" s="204">
        <v>2.7</v>
      </c>
      <c r="N1568" s="204"/>
    </row>
    <row r="1569" spans="1:14">
      <c r="A1569" t="s">
        <v>2209</v>
      </c>
      <c r="B1569" t="s">
        <v>637</v>
      </c>
      <c r="C1569" t="s">
        <v>637</v>
      </c>
      <c r="D1569" t="s">
        <v>742</v>
      </c>
      <c r="E1569" t="s">
        <v>112</v>
      </c>
      <c r="F1569" t="s">
        <v>147</v>
      </c>
      <c r="G1569" t="s">
        <v>417</v>
      </c>
      <c r="H1569" t="s">
        <v>292</v>
      </c>
      <c r="I1569" t="s">
        <v>335</v>
      </c>
      <c r="J1569" s="104">
        <v>0.26662690999999999</v>
      </c>
      <c r="K1569" t="s">
        <v>396</v>
      </c>
      <c r="L1569" t="s">
        <v>2194</v>
      </c>
      <c r="M1569" s="204">
        <v>2.7</v>
      </c>
      <c r="N1569" s="204"/>
    </row>
    <row r="1570" spans="1:14">
      <c r="A1570" t="s">
        <v>2209</v>
      </c>
      <c r="B1570" t="s">
        <v>637</v>
      </c>
      <c r="C1570" t="s">
        <v>637</v>
      </c>
      <c r="D1570" t="s">
        <v>742</v>
      </c>
      <c r="E1570" t="s">
        <v>112</v>
      </c>
      <c r="F1570" t="s">
        <v>150</v>
      </c>
      <c r="G1570" t="s">
        <v>417</v>
      </c>
      <c r="H1570" t="s">
        <v>292</v>
      </c>
      <c r="I1570" t="s">
        <v>335</v>
      </c>
      <c r="J1570" s="104">
        <v>0.25846907000000002</v>
      </c>
      <c r="K1570" t="s">
        <v>396</v>
      </c>
      <c r="L1570" t="s">
        <v>2194</v>
      </c>
      <c r="M1570" s="204">
        <v>2.7</v>
      </c>
      <c r="N1570" s="204"/>
    </row>
    <row r="1571" spans="1:14">
      <c r="A1571" t="s">
        <v>2209</v>
      </c>
      <c r="B1571" t="s">
        <v>637</v>
      </c>
      <c r="C1571" t="s">
        <v>637</v>
      </c>
      <c r="D1571" t="s">
        <v>742</v>
      </c>
      <c r="E1571" t="s">
        <v>112</v>
      </c>
      <c r="F1571" t="s">
        <v>313</v>
      </c>
      <c r="G1571" t="s">
        <v>417</v>
      </c>
      <c r="H1571" t="s">
        <v>292</v>
      </c>
      <c r="I1571" t="s">
        <v>335</v>
      </c>
      <c r="J1571" s="104">
        <v>6.6651615399999997</v>
      </c>
      <c r="K1571" t="s">
        <v>396</v>
      </c>
      <c r="L1571" t="s">
        <v>2194</v>
      </c>
      <c r="M1571" s="204">
        <v>2.7</v>
      </c>
      <c r="N1571" s="204"/>
    </row>
    <row r="1572" spans="1:14">
      <c r="A1572" t="s">
        <v>2209</v>
      </c>
      <c r="B1572" t="s">
        <v>637</v>
      </c>
      <c r="C1572" t="s">
        <v>637</v>
      </c>
      <c r="D1572" t="s">
        <v>743</v>
      </c>
      <c r="E1572" t="s">
        <v>112</v>
      </c>
      <c r="F1572" t="s">
        <v>311</v>
      </c>
      <c r="G1572" t="s">
        <v>417</v>
      </c>
      <c r="H1572" t="s">
        <v>292</v>
      </c>
      <c r="I1572" t="s">
        <v>335</v>
      </c>
      <c r="J1572" s="104">
        <v>4.7126102999999997</v>
      </c>
      <c r="K1572" t="s">
        <v>396</v>
      </c>
      <c r="L1572" t="s">
        <v>2194</v>
      </c>
      <c r="M1572" s="204">
        <v>2.7</v>
      </c>
      <c r="N1572" s="204"/>
    </row>
    <row r="1573" spans="1:14">
      <c r="A1573" t="s">
        <v>2209</v>
      </c>
      <c r="B1573" t="s">
        <v>637</v>
      </c>
      <c r="C1573" t="s">
        <v>637</v>
      </c>
      <c r="D1573" t="s">
        <v>743</v>
      </c>
      <c r="E1573" t="s">
        <v>112</v>
      </c>
      <c r="F1573" t="s">
        <v>144</v>
      </c>
      <c r="G1573" t="s">
        <v>417</v>
      </c>
      <c r="H1573" t="s">
        <v>292</v>
      </c>
      <c r="I1573" t="s">
        <v>335</v>
      </c>
      <c r="J1573" s="104">
        <v>0.22452742000000001</v>
      </c>
      <c r="K1573" t="s">
        <v>396</v>
      </c>
      <c r="L1573" t="s">
        <v>2194</v>
      </c>
      <c r="M1573" s="204">
        <v>2.7</v>
      </c>
      <c r="N1573" s="204"/>
    </row>
    <row r="1574" spans="1:14">
      <c r="A1574" t="s">
        <v>2209</v>
      </c>
      <c r="B1574" t="s">
        <v>637</v>
      </c>
      <c r="C1574" t="s">
        <v>637</v>
      </c>
      <c r="D1574" t="s">
        <v>743</v>
      </c>
      <c r="E1574" t="s">
        <v>112</v>
      </c>
      <c r="F1574" t="s">
        <v>147</v>
      </c>
      <c r="G1574" t="s">
        <v>417</v>
      </c>
      <c r="H1574" t="s">
        <v>292</v>
      </c>
      <c r="I1574" t="s">
        <v>335</v>
      </c>
      <c r="J1574" s="104">
        <v>0.26662690999999999</v>
      </c>
      <c r="K1574" t="s">
        <v>396</v>
      </c>
      <c r="L1574" t="s">
        <v>2194</v>
      </c>
      <c r="M1574" s="204">
        <v>2.7</v>
      </c>
      <c r="N1574" s="204"/>
    </row>
    <row r="1575" spans="1:14">
      <c r="A1575" t="s">
        <v>2209</v>
      </c>
      <c r="B1575" t="s">
        <v>637</v>
      </c>
      <c r="C1575" t="s">
        <v>637</v>
      </c>
      <c r="D1575" t="s">
        <v>743</v>
      </c>
      <c r="E1575" t="s">
        <v>112</v>
      </c>
      <c r="F1575" t="s">
        <v>150</v>
      </c>
      <c r="G1575" t="s">
        <v>417</v>
      </c>
      <c r="H1575" t="s">
        <v>292</v>
      </c>
      <c r="I1575" t="s">
        <v>335</v>
      </c>
      <c r="J1575" s="104">
        <v>0.25844052000000001</v>
      </c>
      <c r="K1575" t="s">
        <v>396</v>
      </c>
      <c r="L1575" t="s">
        <v>2194</v>
      </c>
      <c r="M1575" s="204">
        <v>2.7</v>
      </c>
      <c r="N1575" s="204"/>
    </row>
    <row r="1576" spans="1:14">
      <c r="A1576" t="s">
        <v>2209</v>
      </c>
      <c r="B1576" t="s">
        <v>637</v>
      </c>
      <c r="C1576" t="s">
        <v>637</v>
      </c>
      <c r="D1576" t="s">
        <v>743</v>
      </c>
      <c r="E1576" t="s">
        <v>112</v>
      </c>
      <c r="F1576" t="s">
        <v>313</v>
      </c>
      <c r="G1576" t="s">
        <v>417</v>
      </c>
      <c r="H1576" t="s">
        <v>292</v>
      </c>
      <c r="I1576" t="s">
        <v>335</v>
      </c>
      <c r="J1576" s="104">
        <v>5.46220515</v>
      </c>
      <c r="K1576" t="s">
        <v>396</v>
      </c>
      <c r="L1576" t="s">
        <v>2194</v>
      </c>
      <c r="M1576" s="204">
        <v>2.7</v>
      </c>
      <c r="N1576" s="204"/>
    </row>
    <row r="1577" spans="1:14">
      <c r="A1577" t="s">
        <v>2209</v>
      </c>
      <c r="B1577" t="s">
        <v>637</v>
      </c>
      <c r="C1577" t="s">
        <v>637</v>
      </c>
      <c r="D1577" t="s">
        <v>744</v>
      </c>
      <c r="E1577" t="s">
        <v>112</v>
      </c>
      <c r="F1577" t="s">
        <v>311</v>
      </c>
      <c r="G1577" t="s">
        <v>417</v>
      </c>
      <c r="H1577" t="s">
        <v>292</v>
      </c>
      <c r="I1577" t="s">
        <v>335</v>
      </c>
      <c r="J1577" s="104">
        <v>4.7126102999999997</v>
      </c>
      <c r="K1577" t="s">
        <v>396</v>
      </c>
      <c r="L1577" t="s">
        <v>2194</v>
      </c>
      <c r="M1577" s="204">
        <v>2.7</v>
      </c>
      <c r="N1577" s="204"/>
    </row>
    <row r="1578" spans="1:14">
      <c r="A1578" t="s">
        <v>2209</v>
      </c>
      <c r="B1578" t="s">
        <v>637</v>
      </c>
      <c r="C1578" t="s">
        <v>637</v>
      </c>
      <c r="D1578" t="s">
        <v>744</v>
      </c>
      <c r="E1578" t="s">
        <v>112</v>
      </c>
      <c r="F1578" t="s">
        <v>144</v>
      </c>
      <c r="G1578" t="s">
        <v>417</v>
      </c>
      <c r="H1578" t="s">
        <v>292</v>
      </c>
      <c r="I1578" t="s">
        <v>335</v>
      </c>
      <c r="J1578" s="104">
        <v>0.22452742000000001</v>
      </c>
      <c r="K1578" t="s">
        <v>396</v>
      </c>
      <c r="L1578" t="s">
        <v>2194</v>
      </c>
      <c r="M1578" s="204">
        <v>2.7</v>
      </c>
      <c r="N1578" s="204"/>
    </row>
    <row r="1579" spans="1:14">
      <c r="A1579" t="s">
        <v>2209</v>
      </c>
      <c r="B1579" t="s">
        <v>637</v>
      </c>
      <c r="C1579" t="s">
        <v>637</v>
      </c>
      <c r="D1579" t="s">
        <v>744</v>
      </c>
      <c r="E1579" t="s">
        <v>112</v>
      </c>
      <c r="F1579" t="s">
        <v>147</v>
      </c>
      <c r="G1579" t="s">
        <v>417</v>
      </c>
      <c r="H1579" t="s">
        <v>292</v>
      </c>
      <c r="I1579" t="s">
        <v>335</v>
      </c>
      <c r="J1579" s="104">
        <v>0.26662690999999999</v>
      </c>
      <c r="K1579" t="s">
        <v>396</v>
      </c>
      <c r="L1579" t="s">
        <v>2194</v>
      </c>
      <c r="M1579" s="204">
        <v>2.7</v>
      </c>
      <c r="N1579" s="204"/>
    </row>
    <row r="1580" spans="1:14">
      <c r="A1580" t="s">
        <v>2209</v>
      </c>
      <c r="B1580" t="s">
        <v>637</v>
      </c>
      <c r="C1580" t="s">
        <v>637</v>
      </c>
      <c r="D1580" t="s">
        <v>744</v>
      </c>
      <c r="E1580" t="s">
        <v>112</v>
      </c>
      <c r="F1580" t="s">
        <v>150</v>
      </c>
      <c r="G1580" t="s">
        <v>417</v>
      </c>
      <c r="H1580" t="s">
        <v>292</v>
      </c>
      <c r="I1580" t="s">
        <v>335</v>
      </c>
      <c r="J1580" s="104">
        <v>0.25844052000000001</v>
      </c>
      <c r="K1580" t="s">
        <v>396</v>
      </c>
      <c r="L1580" t="s">
        <v>2194</v>
      </c>
      <c r="M1580" s="204">
        <v>2.7</v>
      </c>
      <c r="N1580" s="204"/>
    </row>
    <row r="1581" spans="1:14">
      <c r="A1581" t="s">
        <v>2209</v>
      </c>
      <c r="B1581" t="s">
        <v>637</v>
      </c>
      <c r="C1581" t="s">
        <v>637</v>
      </c>
      <c r="D1581" t="s">
        <v>744</v>
      </c>
      <c r="E1581" t="s">
        <v>112</v>
      </c>
      <c r="F1581" t="s">
        <v>313</v>
      </c>
      <c r="G1581" t="s">
        <v>417</v>
      </c>
      <c r="H1581" t="s">
        <v>292</v>
      </c>
      <c r="I1581" t="s">
        <v>335</v>
      </c>
      <c r="J1581" s="104">
        <v>5.46220515</v>
      </c>
      <c r="K1581" t="s">
        <v>396</v>
      </c>
      <c r="L1581" t="s">
        <v>2194</v>
      </c>
      <c r="M1581" s="204">
        <v>2.7</v>
      </c>
      <c r="N1581" s="204"/>
    </row>
    <row r="1582" spans="1:14">
      <c r="A1582" t="s">
        <v>2209</v>
      </c>
      <c r="B1582" t="s">
        <v>637</v>
      </c>
      <c r="C1582" t="s">
        <v>637</v>
      </c>
      <c r="D1582" t="s">
        <v>745</v>
      </c>
      <c r="E1582" t="s">
        <v>112</v>
      </c>
      <c r="F1582" t="s">
        <v>311</v>
      </c>
      <c r="G1582" t="s">
        <v>417</v>
      </c>
      <c r="H1582" t="s">
        <v>292</v>
      </c>
      <c r="I1582" t="s">
        <v>335</v>
      </c>
      <c r="J1582" s="104">
        <v>4.7126102999999997</v>
      </c>
      <c r="K1582" t="s">
        <v>396</v>
      </c>
      <c r="L1582" t="s">
        <v>2194</v>
      </c>
      <c r="M1582" s="204">
        <v>2.7</v>
      </c>
      <c r="N1582" s="204"/>
    </row>
    <row r="1583" spans="1:14">
      <c r="A1583" t="s">
        <v>2209</v>
      </c>
      <c r="B1583" t="s">
        <v>637</v>
      </c>
      <c r="C1583" t="s">
        <v>637</v>
      </c>
      <c r="D1583" t="s">
        <v>745</v>
      </c>
      <c r="E1583" t="s">
        <v>112</v>
      </c>
      <c r="F1583" t="s">
        <v>144</v>
      </c>
      <c r="G1583" t="s">
        <v>417</v>
      </c>
      <c r="H1583" t="s">
        <v>292</v>
      </c>
      <c r="I1583" t="s">
        <v>335</v>
      </c>
      <c r="J1583" s="104">
        <v>0.22452742000000001</v>
      </c>
      <c r="K1583" t="s">
        <v>396</v>
      </c>
      <c r="L1583" t="s">
        <v>2194</v>
      </c>
      <c r="M1583" s="204">
        <v>2.7</v>
      </c>
      <c r="N1583" s="204"/>
    </row>
    <row r="1584" spans="1:14">
      <c r="A1584" t="s">
        <v>2209</v>
      </c>
      <c r="B1584" t="s">
        <v>637</v>
      </c>
      <c r="C1584" t="s">
        <v>637</v>
      </c>
      <c r="D1584" t="s">
        <v>745</v>
      </c>
      <c r="E1584" t="s">
        <v>112</v>
      </c>
      <c r="F1584" t="s">
        <v>147</v>
      </c>
      <c r="G1584" t="s">
        <v>417</v>
      </c>
      <c r="H1584" t="s">
        <v>292</v>
      </c>
      <c r="I1584" t="s">
        <v>335</v>
      </c>
      <c r="J1584" s="104">
        <v>0.26662690999999999</v>
      </c>
      <c r="K1584" t="s">
        <v>396</v>
      </c>
      <c r="L1584" t="s">
        <v>2194</v>
      </c>
      <c r="M1584" s="204">
        <v>2.7</v>
      </c>
      <c r="N1584" s="204"/>
    </row>
    <row r="1585" spans="1:14">
      <c r="A1585" t="s">
        <v>2209</v>
      </c>
      <c r="B1585" t="s">
        <v>637</v>
      </c>
      <c r="C1585" t="s">
        <v>637</v>
      </c>
      <c r="D1585" t="s">
        <v>745</v>
      </c>
      <c r="E1585" t="s">
        <v>112</v>
      </c>
      <c r="F1585" t="s">
        <v>150</v>
      </c>
      <c r="G1585" t="s">
        <v>417</v>
      </c>
      <c r="H1585" t="s">
        <v>292</v>
      </c>
      <c r="I1585" t="s">
        <v>335</v>
      </c>
      <c r="J1585" s="104">
        <v>0.25844052000000001</v>
      </c>
      <c r="K1585" t="s">
        <v>396</v>
      </c>
      <c r="L1585" t="s">
        <v>2194</v>
      </c>
      <c r="M1585" s="204">
        <v>2.7</v>
      </c>
      <c r="N1585" s="204"/>
    </row>
    <row r="1586" spans="1:14">
      <c r="A1586" t="s">
        <v>2209</v>
      </c>
      <c r="B1586" t="s">
        <v>637</v>
      </c>
      <c r="C1586" t="s">
        <v>637</v>
      </c>
      <c r="D1586" t="s">
        <v>745</v>
      </c>
      <c r="E1586" t="s">
        <v>112</v>
      </c>
      <c r="F1586" t="s">
        <v>313</v>
      </c>
      <c r="G1586" t="s">
        <v>417</v>
      </c>
      <c r="H1586" t="s">
        <v>292</v>
      </c>
      <c r="I1586" t="s">
        <v>335</v>
      </c>
      <c r="J1586" s="104">
        <v>5.46220515</v>
      </c>
      <c r="K1586" t="s">
        <v>396</v>
      </c>
      <c r="L1586" t="s">
        <v>2194</v>
      </c>
      <c r="M1586" s="204">
        <v>2.7</v>
      </c>
      <c r="N1586" s="204"/>
    </row>
    <row r="1587" spans="1:14">
      <c r="A1587" t="s">
        <v>2209</v>
      </c>
      <c r="B1587" t="s">
        <v>637</v>
      </c>
      <c r="C1587" t="s">
        <v>637</v>
      </c>
      <c r="D1587" t="s">
        <v>746</v>
      </c>
      <c r="E1587" t="s">
        <v>112</v>
      </c>
      <c r="F1587" t="s">
        <v>311</v>
      </c>
      <c r="G1587" t="s">
        <v>417</v>
      </c>
      <c r="H1587" t="s">
        <v>292</v>
      </c>
      <c r="I1587" t="s">
        <v>335</v>
      </c>
      <c r="J1587" s="104">
        <v>4.7126102999999997</v>
      </c>
      <c r="K1587" t="s">
        <v>396</v>
      </c>
      <c r="L1587" t="s">
        <v>2194</v>
      </c>
      <c r="M1587" s="204">
        <v>2.7</v>
      </c>
      <c r="N1587" s="204"/>
    </row>
    <row r="1588" spans="1:14">
      <c r="A1588" t="s">
        <v>2209</v>
      </c>
      <c r="B1588" t="s">
        <v>637</v>
      </c>
      <c r="C1588" t="s">
        <v>637</v>
      </c>
      <c r="D1588" t="s">
        <v>746</v>
      </c>
      <c r="E1588" t="s">
        <v>112</v>
      </c>
      <c r="F1588" t="s">
        <v>144</v>
      </c>
      <c r="G1588" t="s">
        <v>417</v>
      </c>
      <c r="H1588" t="s">
        <v>292</v>
      </c>
      <c r="I1588" t="s">
        <v>335</v>
      </c>
      <c r="J1588" s="104">
        <v>0.22452742000000001</v>
      </c>
      <c r="K1588" t="s">
        <v>396</v>
      </c>
      <c r="L1588" t="s">
        <v>2194</v>
      </c>
      <c r="M1588" s="204">
        <v>2.7</v>
      </c>
      <c r="N1588" s="204"/>
    </row>
    <row r="1589" spans="1:14">
      <c r="A1589" t="s">
        <v>2209</v>
      </c>
      <c r="B1589" t="s">
        <v>637</v>
      </c>
      <c r="C1589" t="s">
        <v>637</v>
      </c>
      <c r="D1589" t="s">
        <v>746</v>
      </c>
      <c r="E1589" t="s">
        <v>112</v>
      </c>
      <c r="F1589" t="s">
        <v>147</v>
      </c>
      <c r="G1589" t="s">
        <v>417</v>
      </c>
      <c r="H1589" t="s">
        <v>292</v>
      </c>
      <c r="I1589" t="s">
        <v>335</v>
      </c>
      <c r="J1589" s="104">
        <v>0.26662690999999999</v>
      </c>
      <c r="K1589" t="s">
        <v>396</v>
      </c>
      <c r="L1589" t="s">
        <v>2194</v>
      </c>
      <c r="M1589" s="204">
        <v>2.7</v>
      </c>
      <c r="N1589" s="204"/>
    </row>
    <row r="1590" spans="1:14">
      <c r="A1590" t="s">
        <v>2209</v>
      </c>
      <c r="B1590" t="s">
        <v>637</v>
      </c>
      <c r="C1590" t="s">
        <v>637</v>
      </c>
      <c r="D1590" t="s">
        <v>746</v>
      </c>
      <c r="E1590" t="s">
        <v>112</v>
      </c>
      <c r="F1590" t="s">
        <v>150</v>
      </c>
      <c r="G1590" t="s">
        <v>417</v>
      </c>
      <c r="H1590" t="s">
        <v>292</v>
      </c>
      <c r="I1590" t="s">
        <v>335</v>
      </c>
      <c r="J1590" s="104">
        <v>0.25844052000000001</v>
      </c>
      <c r="K1590" t="s">
        <v>396</v>
      </c>
      <c r="L1590" t="s">
        <v>2194</v>
      </c>
      <c r="M1590" s="204">
        <v>2.7</v>
      </c>
      <c r="N1590" s="204"/>
    </row>
    <row r="1591" spans="1:14">
      <c r="A1591" t="s">
        <v>2209</v>
      </c>
      <c r="B1591" t="s">
        <v>637</v>
      </c>
      <c r="C1591" t="s">
        <v>637</v>
      </c>
      <c r="D1591" t="s">
        <v>746</v>
      </c>
      <c r="E1591" t="s">
        <v>112</v>
      </c>
      <c r="F1591" t="s">
        <v>313</v>
      </c>
      <c r="G1591" t="s">
        <v>417</v>
      </c>
      <c r="H1591" t="s">
        <v>292</v>
      </c>
      <c r="I1591" t="s">
        <v>335</v>
      </c>
      <c r="J1591" s="104">
        <v>5.46220515</v>
      </c>
      <c r="K1591" t="s">
        <v>396</v>
      </c>
      <c r="L1591" t="s">
        <v>2194</v>
      </c>
      <c r="M1591" s="204">
        <v>2.7</v>
      </c>
      <c r="N1591" s="204"/>
    </row>
    <row r="1592" spans="1:14">
      <c r="A1592" t="s">
        <v>2209</v>
      </c>
      <c r="B1592" t="s">
        <v>637</v>
      </c>
      <c r="C1592" t="s">
        <v>637</v>
      </c>
      <c r="D1592" t="s">
        <v>747</v>
      </c>
      <c r="E1592" t="s">
        <v>112</v>
      </c>
      <c r="F1592" t="s">
        <v>311</v>
      </c>
      <c r="G1592" t="s">
        <v>417</v>
      </c>
      <c r="H1592" t="s">
        <v>292</v>
      </c>
      <c r="I1592" t="s">
        <v>335</v>
      </c>
      <c r="J1592" s="104">
        <v>4.7126102999999997</v>
      </c>
      <c r="K1592" t="s">
        <v>396</v>
      </c>
      <c r="L1592" t="s">
        <v>2194</v>
      </c>
      <c r="M1592" s="204">
        <v>2.7</v>
      </c>
      <c r="N1592" s="204"/>
    </row>
    <row r="1593" spans="1:14">
      <c r="A1593" t="s">
        <v>2209</v>
      </c>
      <c r="B1593" t="s">
        <v>637</v>
      </c>
      <c r="C1593" t="s">
        <v>637</v>
      </c>
      <c r="D1593" t="s">
        <v>747</v>
      </c>
      <c r="E1593" t="s">
        <v>112</v>
      </c>
      <c r="F1593" t="s">
        <v>144</v>
      </c>
      <c r="G1593" t="s">
        <v>417</v>
      </c>
      <c r="H1593" t="s">
        <v>292</v>
      </c>
      <c r="I1593" t="s">
        <v>335</v>
      </c>
      <c r="J1593" s="104">
        <v>0.22452742000000001</v>
      </c>
      <c r="K1593" t="s">
        <v>396</v>
      </c>
      <c r="L1593" t="s">
        <v>2194</v>
      </c>
      <c r="M1593" s="204">
        <v>2.7</v>
      </c>
      <c r="N1593" s="204"/>
    </row>
    <row r="1594" spans="1:14">
      <c r="A1594" t="s">
        <v>2209</v>
      </c>
      <c r="B1594" t="s">
        <v>637</v>
      </c>
      <c r="C1594" t="s">
        <v>637</v>
      </c>
      <c r="D1594" t="s">
        <v>747</v>
      </c>
      <c r="E1594" t="s">
        <v>112</v>
      </c>
      <c r="F1594" t="s">
        <v>147</v>
      </c>
      <c r="G1594" t="s">
        <v>417</v>
      </c>
      <c r="H1594" t="s">
        <v>292</v>
      </c>
      <c r="I1594" t="s">
        <v>335</v>
      </c>
      <c r="J1594" s="104">
        <v>0.26662690999999999</v>
      </c>
      <c r="K1594" t="s">
        <v>396</v>
      </c>
      <c r="L1594" t="s">
        <v>2194</v>
      </c>
      <c r="M1594" s="204">
        <v>2.7</v>
      </c>
      <c r="N1594" s="204"/>
    </row>
    <row r="1595" spans="1:14">
      <c r="A1595" t="s">
        <v>2209</v>
      </c>
      <c r="B1595" t="s">
        <v>637</v>
      </c>
      <c r="C1595" t="s">
        <v>637</v>
      </c>
      <c r="D1595" t="s">
        <v>747</v>
      </c>
      <c r="E1595" t="s">
        <v>112</v>
      </c>
      <c r="F1595" t="s">
        <v>150</v>
      </c>
      <c r="G1595" t="s">
        <v>417</v>
      </c>
      <c r="H1595" t="s">
        <v>292</v>
      </c>
      <c r="I1595" t="s">
        <v>335</v>
      </c>
      <c r="J1595" s="104">
        <v>0.25844052000000001</v>
      </c>
      <c r="K1595" t="s">
        <v>396</v>
      </c>
      <c r="L1595" t="s">
        <v>2194</v>
      </c>
      <c r="M1595" s="204">
        <v>2.7</v>
      </c>
      <c r="N1595" s="204"/>
    </row>
    <row r="1596" spans="1:14">
      <c r="A1596" t="s">
        <v>2209</v>
      </c>
      <c r="B1596" t="s">
        <v>637</v>
      </c>
      <c r="C1596" t="s">
        <v>637</v>
      </c>
      <c r="D1596" t="s">
        <v>747</v>
      </c>
      <c r="E1596" t="s">
        <v>112</v>
      </c>
      <c r="F1596" t="s">
        <v>313</v>
      </c>
      <c r="G1596" t="s">
        <v>417</v>
      </c>
      <c r="H1596" t="s">
        <v>292</v>
      </c>
      <c r="I1596" t="s">
        <v>335</v>
      </c>
      <c r="J1596" s="104">
        <v>5.46220515</v>
      </c>
      <c r="K1596" t="s">
        <v>396</v>
      </c>
      <c r="L1596" t="s">
        <v>2194</v>
      </c>
      <c r="M1596" s="204">
        <v>2.7</v>
      </c>
      <c r="N1596" s="204"/>
    </row>
    <row r="1597" spans="1:14">
      <c r="A1597" t="s">
        <v>2209</v>
      </c>
      <c r="B1597" t="s">
        <v>637</v>
      </c>
      <c r="C1597" t="s">
        <v>637</v>
      </c>
      <c r="D1597" t="s">
        <v>748</v>
      </c>
      <c r="E1597" t="s">
        <v>112</v>
      </c>
      <c r="F1597" t="s">
        <v>311</v>
      </c>
      <c r="G1597" t="s">
        <v>417</v>
      </c>
      <c r="H1597" t="s">
        <v>292</v>
      </c>
      <c r="I1597" t="s">
        <v>335</v>
      </c>
      <c r="J1597" s="104">
        <v>4.7126102999999997</v>
      </c>
      <c r="K1597" t="s">
        <v>396</v>
      </c>
      <c r="L1597" t="s">
        <v>2194</v>
      </c>
      <c r="M1597" s="204">
        <v>2.7</v>
      </c>
      <c r="N1597" s="204"/>
    </row>
    <row r="1598" spans="1:14">
      <c r="A1598" t="s">
        <v>2209</v>
      </c>
      <c r="B1598" t="s">
        <v>637</v>
      </c>
      <c r="C1598" t="s">
        <v>637</v>
      </c>
      <c r="D1598" t="s">
        <v>748</v>
      </c>
      <c r="E1598" t="s">
        <v>112</v>
      </c>
      <c r="F1598" t="s">
        <v>144</v>
      </c>
      <c r="G1598" t="s">
        <v>417</v>
      </c>
      <c r="H1598" t="s">
        <v>292</v>
      </c>
      <c r="I1598" t="s">
        <v>335</v>
      </c>
      <c r="J1598" s="104">
        <v>0.22452742000000001</v>
      </c>
      <c r="K1598" t="s">
        <v>396</v>
      </c>
      <c r="L1598" t="s">
        <v>2194</v>
      </c>
      <c r="M1598" s="204">
        <v>2.7</v>
      </c>
      <c r="N1598" s="204"/>
    </row>
    <row r="1599" spans="1:14">
      <c r="A1599" t="s">
        <v>2209</v>
      </c>
      <c r="B1599" t="s">
        <v>637</v>
      </c>
      <c r="C1599" t="s">
        <v>637</v>
      </c>
      <c r="D1599" t="s">
        <v>748</v>
      </c>
      <c r="E1599" t="s">
        <v>112</v>
      </c>
      <c r="F1599" t="s">
        <v>147</v>
      </c>
      <c r="G1599" t="s">
        <v>417</v>
      </c>
      <c r="H1599" t="s">
        <v>292</v>
      </c>
      <c r="I1599" t="s">
        <v>335</v>
      </c>
      <c r="J1599" s="104">
        <v>0.26662690999999999</v>
      </c>
      <c r="K1599" t="s">
        <v>396</v>
      </c>
      <c r="L1599" t="s">
        <v>2194</v>
      </c>
      <c r="M1599" s="204">
        <v>2.7</v>
      </c>
      <c r="N1599" s="204"/>
    </row>
    <row r="1600" spans="1:14">
      <c r="A1600" t="s">
        <v>2209</v>
      </c>
      <c r="B1600" t="s">
        <v>637</v>
      </c>
      <c r="C1600" t="s">
        <v>637</v>
      </c>
      <c r="D1600" t="s">
        <v>748</v>
      </c>
      <c r="E1600" t="s">
        <v>112</v>
      </c>
      <c r="F1600" t="s">
        <v>150</v>
      </c>
      <c r="G1600" t="s">
        <v>417</v>
      </c>
      <c r="H1600" t="s">
        <v>292</v>
      </c>
      <c r="I1600" t="s">
        <v>335</v>
      </c>
      <c r="J1600" s="104">
        <v>0.25844052000000001</v>
      </c>
      <c r="K1600" t="s">
        <v>396</v>
      </c>
      <c r="L1600" t="s">
        <v>2194</v>
      </c>
      <c r="M1600" s="204">
        <v>2.7</v>
      </c>
      <c r="N1600" s="204"/>
    </row>
    <row r="1601" spans="1:14">
      <c r="A1601" t="s">
        <v>2209</v>
      </c>
      <c r="B1601" t="s">
        <v>637</v>
      </c>
      <c r="C1601" t="s">
        <v>637</v>
      </c>
      <c r="D1601" t="s">
        <v>748</v>
      </c>
      <c r="E1601" t="s">
        <v>112</v>
      </c>
      <c r="F1601" t="s">
        <v>313</v>
      </c>
      <c r="G1601" t="s">
        <v>417</v>
      </c>
      <c r="H1601" t="s">
        <v>292</v>
      </c>
      <c r="I1601" t="s">
        <v>335</v>
      </c>
      <c r="J1601" s="104">
        <v>5.46220515</v>
      </c>
      <c r="K1601" t="s">
        <v>396</v>
      </c>
      <c r="L1601" t="s">
        <v>2194</v>
      </c>
      <c r="M1601" s="204">
        <v>2.7</v>
      </c>
      <c r="N1601" s="204"/>
    </row>
    <row r="1602" spans="1:14">
      <c r="A1602" t="s">
        <v>2209</v>
      </c>
      <c r="B1602" t="s">
        <v>637</v>
      </c>
      <c r="C1602" t="s">
        <v>637</v>
      </c>
      <c r="D1602" t="s">
        <v>749</v>
      </c>
      <c r="E1602" t="s">
        <v>112</v>
      </c>
      <c r="F1602" t="s">
        <v>311</v>
      </c>
      <c r="G1602" t="s">
        <v>417</v>
      </c>
      <c r="H1602" t="s">
        <v>292</v>
      </c>
      <c r="I1602" t="s">
        <v>335</v>
      </c>
      <c r="J1602" s="104">
        <v>4.7126102999999997</v>
      </c>
      <c r="K1602" t="s">
        <v>396</v>
      </c>
      <c r="L1602" t="s">
        <v>2194</v>
      </c>
      <c r="M1602" s="204">
        <v>2.7</v>
      </c>
      <c r="N1602" s="204"/>
    </row>
    <row r="1603" spans="1:14">
      <c r="A1603" t="s">
        <v>2209</v>
      </c>
      <c r="B1603" t="s">
        <v>637</v>
      </c>
      <c r="C1603" t="s">
        <v>637</v>
      </c>
      <c r="D1603" t="s">
        <v>749</v>
      </c>
      <c r="E1603" t="s">
        <v>112</v>
      </c>
      <c r="F1603" t="s">
        <v>144</v>
      </c>
      <c r="G1603" t="s">
        <v>417</v>
      </c>
      <c r="H1603" t="s">
        <v>292</v>
      </c>
      <c r="I1603" t="s">
        <v>335</v>
      </c>
      <c r="J1603" s="104">
        <v>0.22452742000000001</v>
      </c>
      <c r="K1603" t="s">
        <v>396</v>
      </c>
      <c r="L1603" t="s">
        <v>2194</v>
      </c>
      <c r="M1603" s="204">
        <v>2.7</v>
      </c>
      <c r="N1603" s="204"/>
    </row>
    <row r="1604" spans="1:14">
      <c r="A1604" t="s">
        <v>2209</v>
      </c>
      <c r="B1604" t="s">
        <v>637</v>
      </c>
      <c r="C1604" t="s">
        <v>637</v>
      </c>
      <c r="D1604" t="s">
        <v>749</v>
      </c>
      <c r="E1604" t="s">
        <v>112</v>
      </c>
      <c r="F1604" t="s">
        <v>147</v>
      </c>
      <c r="G1604" t="s">
        <v>417</v>
      </c>
      <c r="H1604" t="s">
        <v>292</v>
      </c>
      <c r="I1604" t="s">
        <v>335</v>
      </c>
      <c r="J1604" s="104">
        <v>0.26662690999999999</v>
      </c>
      <c r="K1604" t="s">
        <v>396</v>
      </c>
      <c r="L1604" t="s">
        <v>2194</v>
      </c>
      <c r="M1604" s="204">
        <v>2.7</v>
      </c>
      <c r="N1604" s="204"/>
    </row>
    <row r="1605" spans="1:14">
      <c r="A1605" t="s">
        <v>2209</v>
      </c>
      <c r="B1605" t="s">
        <v>637</v>
      </c>
      <c r="C1605" t="s">
        <v>637</v>
      </c>
      <c r="D1605" t="s">
        <v>749</v>
      </c>
      <c r="E1605" t="s">
        <v>112</v>
      </c>
      <c r="F1605" t="s">
        <v>150</v>
      </c>
      <c r="G1605" t="s">
        <v>417</v>
      </c>
      <c r="H1605" t="s">
        <v>292</v>
      </c>
      <c r="I1605" t="s">
        <v>335</v>
      </c>
      <c r="J1605" s="104">
        <v>0.25844052000000001</v>
      </c>
      <c r="K1605" t="s">
        <v>396</v>
      </c>
      <c r="L1605" t="s">
        <v>2194</v>
      </c>
      <c r="M1605" s="204">
        <v>2.7</v>
      </c>
      <c r="N1605" s="204"/>
    </row>
    <row r="1606" spans="1:14">
      <c r="A1606" t="s">
        <v>2209</v>
      </c>
      <c r="B1606" t="s">
        <v>637</v>
      </c>
      <c r="C1606" t="s">
        <v>637</v>
      </c>
      <c r="D1606" t="s">
        <v>749</v>
      </c>
      <c r="E1606" t="s">
        <v>112</v>
      </c>
      <c r="F1606" t="s">
        <v>313</v>
      </c>
      <c r="G1606" t="s">
        <v>417</v>
      </c>
      <c r="H1606" t="s">
        <v>292</v>
      </c>
      <c r="I1606" t="s">
        <v>335</v>
      </c>
      <c r="J1606" s="104">
        <v>5.46220515</v>
      </c>
      <c r="K1606" t="s">
        <v>396</v>
      </c>
      <c r="L1606" t="s">
        <v>2194</v>
      </c>
      <c r="M1606" s="204">
        <v>2.7</v>
      </c>
      <c r="N1606" s="204"/>
    </row>
    <row r="1607" spans="1:14">
      <c r="A1607" t="s">
        <v>2209</v>
      </c>
      <c r="B1607" t="s">
        <v>637</v>
      </c>
      <c r="C1607" t="s">
        <v>637</v>
      </c>
      <c r="D1607" t="s">
        <v>750</v>
      </c>
      <c r="E1607" t="s">
        <v>112</v>
      </c>
      <c r="F1607" t="s">
        <v>311</v>
      </c>
      <c r="G1607" t="s">
        <v>417</v>
      </c>
      <c r="H1607" t="s">
        <v>292</v>
      </c>
      <c r="I1607" t="s">
        <v>335</v>
      </c>
      <c r="J1607" s="104">
        <v>4.7126102999999997</v>
      </c>
      <c r="K1607" t="s">
        <v>396</v>
      </c>
      <c r="L1607" t="s">
        <v>2194</v>
      </c>
      <c r="M1607" s="204">
        <v>2.7</v>
      </c>
      <c r="N1607" s="204"/>
    </row>
    <row r="1608" spans="1:14">
      <c r="A1608" t="s">
        <v>2209</v>
      </c>
      <c r="B1608" t="s">
        <v>637</v>
      </c>
      <c r="C1608" t="s">
        <v>637</v>
      </c>
      <c r="D1608" t="s">
        <v>750</v>
      </c>
      <c r="E1608" t="s">
        <v>112</v>
      </c>
      <c r="F1608" t="s">
        <v>144</v>
      </c>
      <c r="G1608" t="s">
        <v>417</v>
      </c>
      <c r="H1608" t="s">
        <v>292</v>
      </c>
      <c r="I1608" t="s">
        <v>335</v>
      </c>
      <c r="J1608" s="104">
        <v>0.22452742000000001</v>
      </c>
      <c r="K1608" t="s">
        <v>396</v>
      </c>
      <c r="L1608" t="s">
        <v>2194</v>
      </c>
      <c r="M1608" s="204">
        <v>2.7</v>
      </c>
      <c r="N1608" s="204"/>
    </row>
    <row r="1609" spans="1:14">
      <c r="A1609" t="s">
        <v>2209</v>
      </c>
      <c r="B1609" t="s">
        <v>637</v>
      </c>
      <c r="C1609" t="s">
        <v>637</v>
      </c>
      <c r="D1609" t="s">
        <v>750</v>
      </c>
      <c r="E1609" t="s">
        <v>112</v>
      </c>
      <c r="F1609" t="s">
        <v>147</v>
      </c>
      <c r="G1609" t="s">
        <v>417</v>
      </c>
      <c r="H1609" t="s">
        <v>292</v>
      </c>
      <c r="I1609" t="s">
        <v>335</v>
      </c>
      <c r="J1609" s="104">
        <v>0.26662690999999999</v>
      </c>
      <c r="K1609" t="s">
        <v>396</v>
      </c>
      <c r="L1609" t="s">
        <v>2194</v>
      </c>
      <c r="M1609" s="204">
        <v>2.7</v>
      </c>
      <c r="N1609" s="204"/>
    </row>
    <row r="1610" spans="1:14">
      <c r="A1610" t="s">
        <v>2209</v>
      </c>
      <c r="B1610" t="s">
        <v>637</v>
      </c>
      <c r="C1610" t="s">
        <v>637</v>
      </c>
      <c r="D1610" t="s">
        <v>750</v>
      </c>
      <c r="E1610" t="s">
        <v>112</v>
      </c>
      <c r="F1610" t="s">
        <v>150</v>
      </c>
      <c r="G1610" t="s">
        <v>417</v>
      </c>
      <c r="H1610" t="s">
        <v>292</v>
      </c>
      <c r="I1610" t="s">
        <v>335</v>
      </c>
      <c r="J1610" s="104">
        <v>0.25844052000000001</v>
      </c>
      <c r="K1610" t="s">
        <v>396</v>
      </c>
      <c r="L1610" t="s">
        <v>2194</v>
      </c>
      <c r="M1610" s="204">
        <v>2.7</v>
      </c>
      <c r="N1610" s="204"/>
    </row>
    <row r="1611" spans="1:14">
      <c r="A1611" t="s">
        <v>2209</v>
      </c>
      <c r="B1611" t="s">
        <v>637</v>
      </c>
      <c r="C1611" t="s">
        <v>637</v>
      </c>
      <c r="D1611" t="s">
        <v>750</v>
      </c>
      <c r="E1611" t="s">
        <v>112</v>
      </c>
      <c r="F1611" t="s">
        <v>313</v>
      </c>
      <c r="G1611" t="s">
        <v>417</v>
      </c>
      <c r="H1611" t="s">
        <v>292</v>
      </c>
      <c r="I1611" t="s">
        <v>335</v>
      </c>
      <c r="J1611" s="104">
        <v>5.46220515</v>
      </c>
      <c r="K1611" t="s">
        <v>396</v>
      </c>
      <c r="L1611" t="s">
        <v>2194</v>
      </c>
      <c r="M1611" s="204">
        <v>2.7</v>
      </c>
      <c r="N1611" s="204"/>
    </row>
    <row r="1612" spans="1:14">
      <c r="A1612" t="s">
        <v>2209</v>
      </c>
      <c r="B1612" t="s">
        <v>637</v>
      </c>
      <c r="C1612" t="s">
        <v>637</v>
      </c>
      <c r="D1612" t="s">
        <v>751</v>
      </c>
      <c r="E1612" t="s">
        <v>112</v>
      </c>
      <c r="F1612" t="s">
        <v>311</v>
      </c>
      <c r="G1612" t="s">
        <v>417</v>
      </c>
      <c r="H1612" t="s">
        <v>292</v>
      </c>
      <c r="I1612" t="s">
        <v>335</v>
      </c>
      <c r="J1612" s="104">
        <v>4.7126102999999997</v>
      </c>
      <c r="K1612" t="s">
        <v>396</v>
      </c>
      <c r="L1612" t="s">
        <v>2194</v>
      </c>
      <c r="M1612" s="204">
        <v>2.7</v>
      </c>
      <c r="N1612" s="204"/>
    </row>
    <row r="1613" spans="1:14">
      <c r="A1613" t="s">
        <v>2209</v>
      </c>
      <c r="B1613" t="s">
        <v>637</v>
      </c>
      <c r="C1613" t="s">
        <v>637</v>
      </c>
      <c r="D1613" t="s">
        <v>751</v>
      </c>
      <c r="E1613" t="s">
        <v>112</v>
      </c>
      <c r="F1613" t="s">
        <v>144</v>
      </c>
      <c r="G1613" t="s">
        <v>417</v>
      </c>
      <c r="H1613" t="s">
        <v>292</v>
      </c>
      <c r="I1613" t="s">
        <v>335</v>
      </c>
      <c r="J1613" s="104">
        <v>0.22452742000000001</v>
      </c>
      <c r="K1613" t="s">
        <v>396</v>
      </c>
      <c r="L1613" t="s">
        <v>2194</v>
      </c>
      <c r="M1613" s="204">
        <v>2.7</v>
      </c>
      <c r="N1613" s="204"/>
    </row>
    <row r="1614" spans="1:14">
      <c r="A1614" t="s">
        <v>2209</v>
      </c>
      <c r="B1614" t="s">
        <v>637</v>
      </c>
      <c r="C1614" t="s">
        <v>637</v>
      </c>
      <c r="D1614" t="s">
        <v>751</v>
      </c>
      <c r="E1614" t="s">
        <v>112</v>
      </c>
      <c r="F1614" t="s">
        <v>147</v>
      </c>
      <c r="G1614" t="s">
        <v>417</v>
      </c>
      <c r="H1614" t="s">
        <v>292</v>
      </c>
      <c r="I1614" t="s">
        <v>335</v>
      </c>
      <c r="J1614" s="104">
        <v>0.26662690999999999</v>
      </c>
      <c r="K1614" t="s">
        <v>396</v>
      </c>
      <c r="L1614" t="s">
        <v>2194</v>
      </c>
      <c r="M1614" s="204">
        <v>2.7</v>
      </c>
      <c r="N1614" s="204"/>
    </row>
    <row r="1615" spans="1:14">
      <c r="A1615" t="s">
        <v>2209</v>
      </c>
      <c r="B1615" t="s">
        <v>637</v>
      </c>
      <c r="C1615" t="s">
        <v>637</v>
      </c>
      <c r="D1615" t="s">
        <v>751</v>
      </c>
      <c r="E1615" t="s">
        <v>112</v>
      </c>
      <c r="F1615" t="s">
        <v>150</v>
      </c>
      <c r="G1615" t="s">
        <v>417</v>
      </c>
      <c r="H1615" t="s">
        <v>292</v>
      </c>
      <c r="I1615" t="s">
        <v>335</v>
      </c>
      <c r="J1615" s="104">
        <v>0.25844052000000001</v>
      </c>
      <c r="K1615" t="s">
        <v>396</v>
      </c>
      <c r="L1615" t="s">
        <v>2194</v>
      </c>
      <c r="M1615" s="204">
        <v>2.7</v>
      </c>
      <c r="N1615" s="204"/>
    </row>
    <row r="1616" spans="1:14">
      <c r="A1616" t="s">
        <v>2209</v>
      </c>
      <c r="B1616" t="s">
        <v>637</v>
      </c>
      <c r="C1616" t="s">
        <v>637</v>
      </c>
      <c r="D1616" t="s">
        <v>751</v>
      </c>
      <c r="E1616" t="s">
        <v>112</v>
      </c>
      <c r="F1616" t="s">
        <v>313</v>
      </c>
      <c r="G1616" t="s">
        <v>417</v>
      </c>
      <c r="H1616" t="s">
        <v>292</v>
      </c>
      <c r="I1616" t="s">
        <v>335</v>
      </c>
      <c r="J1616" s="104">
        <v>5.46220515</v>
      </c>
      <c r="K1616" t="s">
        <v>396</v>
      </c>
      <c r="L1616" t="s">
        <v>2194</v>
      </c>
      <c r="M1616" s="204">
        <v>2.7</v>
      </c>
      <c r="N1616" s="204"/>
    </row>
    <row r="1617" spans="1:14">
      <c r="A1617" t="s">
        <v>2209</v>
      </c>
      <c r="B1617" t="s">
        <v>637</v>
      </c>
      <c r="C1617" t="s">
        <v>637</v>
      </c>
      <c r="D1617" t="s">
        <v>752</v>
      </c>
      <c r="E1617" t="s">
        <v>112</v>
      </c>
      <c r="F1617" t="s">
        <v>311</v>
      </c>
      <c r="G1617" t="s">
        <v>417</v>
      </c>
      <c r="H1617" t="s">
        <v>292</v>
      </c>
      <c r="I1617" t="s">
        <v>335</v>
      </c>
      <c r="J1617" s="104">
        <v>4.7126102999999997</v>
      </c>
      <c r="K1617" t="s">
        <v>396</v>
      </c>
      <c r="L1617" t="s">
        <v>2194</v>
      </c>
      <c r="M1617" s="204">
        <v>2.7</v>
      </c>
      <c r="N1617" s="204"/>
    </row>
    <row r="1618" spans="1:14">
      <c r="A1618" t="s">
        <v>2209</v>
      </c>
      <c r="B1618" t="s">
        <v>637</v>
      </c>
      <c r="C1618" t="s">
        <v>637</v>
      </c>
      <c r="D1618" t="s">
        <v>752</v>
      </c>
      <c r="E1618" t="s">
        <v>112</v>
      </c>
      <c r="F1618" t="s">
        <v>144</v>
      </c>
      <c r="G1618" t="s">
        <v>417</v>
      </c>
      <c r="H1618" t="s">
        <v>292</v>
      </c>
      <c r="I1618" t="s">
        <v>335</v>
      </c>
      <c r="J1618" s="104">
        <v>0.22452742000000001</v>
      </c>
      <c r="K1618" t="s">
        <v>396</v>
      </c>
      <c r="L1618" t="s">
        <v>2194</v>
      </c>
      <c r="M1618" s="204">
        <v>2.7</v>
      </c>
      <c r="N1618" s="204"/>
    </row>
    <row r="1619" spans="1:14">
      <c r="A1619" t="s">
        <v>2209</v>
      </c>
      <c r="B1619" t="s">
        <v>637</v>
      </c>
      <c r="C1619" t="s">
        <v>637</v>
      </c>
      <c r="D1619" t="s">
        <v>752</v>
      </c>
      <c r="E1619" t="s">
        <v>112</v>
      </c>
      <c r="F1619" t="s">
        <v>147</v>
      </c>
      <c r="G1619" t="s">
        <v>417</v>
      </c>
      <c r="H1619" t="s">
        <v>292</v>
      </c>
      <c r="I1619" t="s">
        <v>335</v>
      </c>
      <c r="J1619" s="104">
        <v>0.26662690999999999</v>
      </c>
      <c r="K1619" t="s">
        <v>396</v>
      </c>
      <c r="L1619" t="s">
        <v>2194</v>
      </c>
      <c r="M1619" s="204">
        <v>2.7</v>
      </c>
      <c r="N1619" s="204"/>
    </row>
    <row r="1620" spans="1:14">
      <c r="A1620" t="s">
        <v>2209</v>
      </c>
      <c r="B1620" t="s">
        <v>637</v>
      </c>
      <c r="C1620" t="s">
        <v>637</v>
      </c>
      <c r="D1620" t="s">
        <v>752</v>
      </c>
      <c r="E1620" t="s">
        <v>112</v>
      </c>
      <c r="F1620" t="s">
        <v>150</v>
      </c>
      <c r="G1620" t="s">
        <v>417</v>
      </c>
      <c r="H1620" t="s">
        <v>292</v>
      </c>
      <c r="I1620" t="s">
        <v>335</v>
      </c>
      <c r="J1620" s="104">
        <v>0.25844052000000001</v>
      </c>
      <c r="K1620" t="s">
        <v>396</v>
      </c>
      <c r="L1620" t="s">
        <v>2194</v>
      </c>
      <c r="M1620" s="204">
        <v>2.7</v>
      </c>
      <c r="N1620" s="204"/>
    </row>
    <row r="1621" spans="1:14">
      <c r="A1621" t="s">
        <v>2209</v>
      </c>
      <c r="B1621" t="s">
        <v>637</v>
      </c>
      <c r="C1621" t="s">
        <v>637</v>
      </c>
      <c r="D1621" t="s">
        <v>752</v>
      </c>
      <c r="E1621" t="s">
        <v>112</v>
      </c>
      <c r="F1621" t="s">
        <v>313</v>
      </c>
      <c r="G1621" t="s">
        <v>417</v>
      </c>
      <c r="H1621" t="s">
        <v>292</v>
      </c>
      <c r="I1621" t="s">
        <v>335</v>
      </c>
      <c r="J1621" s="104">
        <v>5.46220515</v>
      </c>
      <c r="K1621" t="s">
        <v>396</v>
      </c>
      <c r="L1621" t="s">
        <v>2194</v>
      </c>
      <c r="M1621" s="204">
        <v>2.7</v>
      </c>
      <c r="N1621" s="204"/>
    </row>
    <row r="1622" spans="1:14">
      <c r="A1622" t="s">
        <v>2209</v>
      </c>
      <c r="B1622" t="s">
        <v>637</v>
      </c>
      <c r="C1622" t="s">
        <v>637</v>
      </c>
      <c r="D1622" t="s">
        <v>753</v>
      </c>
      <c r="E1622" t="s">
        <v>112</v>
      </c>
      <c r="F1622" t="s">
        <v>311</v>
      </c>
      <c r="G1622" t="s">
        <v>417</v>
      </c>
      <c r="H1622" t="s">
        <v>292</v>
      </c>
      <c r="I1622" t="s">
        <v>335</v>
      </c>
      <c r="J1622" s="104">
        <v>4.7126102999999997</v>
      </c>
      <c r="K1622" t="s">
        <v>396</v>
      </c>
      <c r="L1622" t="s">
        <v>2194</v>
      </c>
      <c r="M1622" s="204">
        <v>2.7</v>
      </c>
      <c r="N1622" s="204"/>
    </row>
    <row r="1623" spans="1:14">
      <c r="A1623" t="s">
        <v>2209</v>
      </c>
      <c r="B1623" t="s">
        <v>637</v>
      </c>
      <c r="C1623" t="s">
        <v>637</v>
      </c>
      <c r="D1623" t="s">
        <v>753</v>
      </c>
      <c r="E1623" t="s">
        <v>112</v>
      </c>
      <c r="F1623" t="s">
        <v>144</v>
      </c>
      <c r="G1623" t="s">
        <v>417</v>
      </c>
      <c r="H1623" t="s">
        <v>292</v>
      </c>
      <c r="I1623" t="s">
        <v>335</v>
      </c>
      <c r="J1623" s="104">
        <v>0.22452742000000001</v>
      </c>
      <c r="K1623" t="s">
        <v>396</v>
      </c>
      <c r="L1623" t="s">
        <v>2194</v>
      </c>
      <c r="M1623" s="204">
        <v>2.7</v>
      </c>
      <c r="N1623" s="204"/>
    </row>
    <row r="1624" spans="1:14">
      <c r="A1624" t="s">
        <v>2209</v>
      </c>
      <c r="B1624" t="s">
        <v>637</v>
      </c>
      <c r="C1624" t="s">
        <v>637</v>
      </c>
      <c r="D1624" t="s">
        <v>753</v>
      </c>
      <c r="E1624" t="s">
        <v>112</v>
      </c>
      <c r="F1624" t="s">
        <v>147</v>
      </c>
      <c r="G1624" t="s">
        <v>417</v>
      </c>
      <c r="H1624" t="s">
        <v>292</v>
      </c>
      <c r="I1624" t="s">
        <v>335</v>
      </c>
      <c r="J1624" s="104">
        <v>0.26662690999999999</v>
      </c>
      <c r="K1624" t="s">
        <v>396</v>
      </c>
      <c r="L1624" t="s">
        <v>2194</v>
      </c>
      <c r="M1624" s="204">
        <v>2.7</v>
      </c>
      <c r="N1624" s="204"/>
    </row>
    <row r="1625" spans="1:14">
      <c r="A1625" t="s">
        <v>2209</v>
      </c>
      <c r="B1625" t="s">
        <v>637</v>
      </c>
      <c r="C1625" t="s">
        <v>637</v>
      </c>
      <c r="D1625" t="s">
        <v>753</v>
      </c>
      <c r="E1625" t="s">
        <v>112</v>
      </c>
      <c r="F1625" t="s">
        <v>150</v>
      </c>
      <c r="G1625" t="s">
        <v>417</v>
      </c>
      <c r="H1625" t="s">
        <v>292</v>
      </c>
      <c r="I1625" t="s">
        <v>335</v>
      </c>
      <c r="J1625" s="104">
        <v>0.25844052000000001</v>
      </c>
      <c r="K1625" t="s">
        <v>396</v>
      </c>
      <c r="L1625" t="s">
        <v>2194</v>
      </c>
      <c r="M1625" s="204">
        <v>2.7</v>
      </c>
      <c r="N1625" s="204"/>
    </row>
    <row r="1626" spans="1:14">
      <c r="A1626" t="s">
        <v>2209</v>
      </c>
      <c r="B1626" t="s">
        <v>637</v>
      </c>
      <c r="C1626" t="s">
        <v>637</v>
      </c>
      <c r="D1626" t="s">
        <v>753</v>
      </c>
      <c r="E1626" t="s">
        <v>112</v>
      </c>
      <c r="F1626" t="s">
        <v>313</v>
      </c>
      <c r="G1626" t="s">
        <v>417</v>
      </c>
      <c r="H1626" t="s">
        <v>292</v>
      </c>
      <c r="I1626" t="s">
        <v>335</v>
      </c>
      <c r="J1626" s="104">
        <v>5.46220515</v>
      </c>
      <c r="K1626" t="s">
        <v>396</v>
      </c>
      <c r="L1626" t="s">
        <v>2194</v>
      </c>
      <c r="M1626" s="204">
        <v>2.7</v>
      </c>
      <c r="N1626" s="204"/>
    </row>
    <row r="1627" spans="1:14">
      <c r="A1627" t="s">
        <v>2209</v>
      </c>
      <c r="B1627" t="s">
        <v>637</v>
      </c>
      <c r="C1627" t="s">
        <v>637</v>
      </c>
      <c r="D1627" t="s">
        <v>754</v>
      </c>
      <c r="E1627" t="s">
        <v>112</v>
      </c>
      <c r="F1627" t="s">
        <v>311</v>
      </c>
      <c r="G1627" t="s">
        <v>417</v>
      </c>
      <c r="H1627" t="s">
        <v>292</v>
      </c>
      <c r="I1627" t="s">
        <v>335</v>
      </c>
      <c r="J1627" s="104">
        <v>4.7126102999999997</v>
      </c>
      <c r="K1627" t="s">
        <v>396</v>
      </c>
      <c r="L1627" t="s">
        <v>2194</v>
      </c>
      <c r="M1627" s="204">
        <v>2.7</v>
      </c>
      <c r="N1627" s="204"/>
    </row>
    <row r="1628" spans="1:14">
      <c r="A1628" t="s">
        <v>2209</v>
      </c>
      <c r="B1628" t="s">
        <v>637</v>
      </c>
      <c r="C1628" t="s">
        <v>637</v>
      </c>
      <c r="D1628" t="s">
        <v>754</v>
      </c>
      <c r="E1628" t="s">
        <v>112</v>
      </c>
      <c r="F1628" t="s">
        <v>144</v>
      </c>
      <c r="G1628" t="s">
        <v>417</v>
      </c>
      <c r="H1628" t="s">
        <v>292</v>
      </c>
      <c r="I1628" t="s">
        <v>335</v>
      </c>
      <c r="J1628" s="104">
        <v>0.22452742000000001</v>
      </c>
      <c r="K1628" t="s">
        <v>396</v>
      </c>
      <c r="L1628" t="s">
        <v>2194</v>
      </c>
      <c r="M1628" s="204">
        <v>2.7</v>
      </c>
      <c r="N1628" s="204"/>
    </row>
    <row r="1629" spans="1:14">
      <c r="A1629" t="s">
        <v>2209</v>
      </c>
      <c r="B1629" t="s">
        <v>637</v>
      </c>
      <c r="C1629" t="s">
        <v>637</v>
      </c>
      <c r="D1629" t="s">
        <v>754</v>
      </c>
      <c r="E1629" t="s">
        <v>112</v>
      </c>
      <c r="F1629" t="s">
        <v>147</v>
      </c>
      <c r="G1629" t="s">
        <v>417</v>
      </c>
      <c r="H1629" t="s">
        <v>292</v>
      </c>
      <c r="I1629" t="s">
        <v>335</v>
      </c>
      <c r="J1629" s="104">
        <v>0.26662690999999999</v>
      </c>
      <c r="K1629" t="s">
        <v>396</v>
      </c>
      <c r="L1629" t="s">
        <v>2194</v>
      </c>
      <c r="M1629" s="204">
        <v>2.7</v>
      </c>
      <c r="N1629" s="204"/>
    </row>
    <row r="1630" spans="1:14">
      <c r="A1630" t="s">
        <v>2209</v>
      </c>
      <c r="B1630" t="s">
        <v>637</v>
      </c>
      <c r="C1630" t="s">
        <v>637</v>
      </c>
      <c r="D1630" t="s">
        <v>754</v>
      </c>
      <c r="E1630" t="s">
        <v>112</v>
      </c>
      <c r="F1630" t="s">
        <v>150</v>
      </c>
      <c r="G1630" t="s">
        <v>417</v>
      </c>
      <c r="H1630" t="s">
        <v>292</v>
      </c>
      <c r="I1630" t="s">
        <v>335</v>
      </c>
      <c r="J1630" s="104">
        <v>0.25844052000000001</v>
      </c>
      <c r="K1630" t="s">
        <v>396</v>
      </c>
      <c r="L1630" t="s">
        <v>2194</v>
      </c>
      <c r="M1630" s="204">
        <v>2.7</v>
      </c>
      <c r="N1630" s="204"/>
    </row>
    <row r="1631" spans="1:14">
      <c r="A1631" t="s">
        <v>2209</v>
      </c>
      <c r="B1631" t="s">
        <v>637</v>
      </c>
      <c r="C1631" t="s">
        <v>637</v>
      </c>
      <c r="D1631" t="s">
        <v>754</v>
      </c>
      <c r="E1631" t="s">
        <v>112</v>
      </c>
      <c r="F1631" t="s">
        <v>313</v>
      </c>
      <c r="G1631" t="s">
        <v>417</v>
      </c>
      <c r="H1631" t="s">
        <v>292</v>
      </c>
      <c r="I1631" t="s">
        <v>335</v>
      </c>
      <c r="J1631" s="104">
        <v>5.46220515</v>
      </c>
      <c r="K1631" t="s">
        <v>396</v>
      </c>
      <c r="L1631" t="s">
        <v>2194</v>
      </c>
      <c r="M1631" s="204">
        <v>2.7</v>
      </c>
      <c r="N1631" s="204"/>
    </row>
    <row r="1632" spans="1:14">
      <c r="A1632" t="s">
        <v>2209</v>
      </c>
      <c r="B1632" t="s">
        <v>637</v>
      </c>
      <c r="C1632" t="s">
        <v>637</v>
      </c>
      <c r="D1632" t="s">
        <v>755</v>
      </c>
      <c r="E1632" t="s">
        <v>112</v>
      </c>
      <c r="F1632" t="s">
        <v>311</v>
      </c>
      <c r="G1632" t="s">
        <v>417</v>
      </c>
      <c r="H1632" t="s">
        <v>292</v>
      </c>
      <c r="I1632" t="s">
        <v>335</v>
      </c>
      <c r="J1632" s="104">
        <v>4.7126102999999997</v>
      </c>
      <c r="K1632" t="s">
        <v>396</v>
      </c>
      <c r="L1632" t="s">
        <v>2194</v>
      </c>
      <c r="M1632" s="204">
        <v>2.7</v>
      </c>
      <c r="N1632" s="204"/>
    </row>
    <row r="1633" spans="1:14">
      <c r="A1633" t="s">
        <v>2209</v>
      </c>
      <c r="B1633" t="s">
        <v>637</v>
      </c>
      <c r="C1633" t="s">
        <v>637</v>
      </c>
      <c r="D1633" t="s">
        <v>755</v>
      </c>
      <c r="E1633" t="s">
        <v>112</v>
      </c>
      <c r="F1633" t="s">
        <v>144</v>
      </c>
      <c r="G1633" t="s">
        <v>417</v>
      </c>
      <c r="H1633" t="s">
        <v>292</v>
      </c>
      <c r="I1633" t="s">
        <v>335</v>
      </c>
      <c r="J1633" s="104">
        <v>0.22452742000000001</v>
      </c>
      <c r="K1633" t="s">
        <v>396</v>
      </c>
      <c r="L1633" t="s">
        <v>2194</v>
      </c>
      <c r="M1633" s="204">
        <v>2.7</v>
      </c>
      <c r="N1633" s="204"/>
    </row>
    <row r="1634" spans="1:14">
      <c r="A1634" t="s">
        <v>2209</v>
      </c>
      <c r="B1634" t="s">
        <v>637</v>
      </c>
      <c r="C1634" t="s">
        <v>637</v>
      </c>
      <c r="D1634" t="s">
        <v>755</v>
      </c>
      <c r="E1634" t="s">
        <v>112</v>
      </c>
      <c r="F1634" t="s">
        <v>147</v>
      </c>
      <c r="G1634" t="s">
        <v>417</v>
      </c>
      <c r="H1634" t="s">
        <v>292</v>
      </c>
      <c r="I1634" t="s">
        <v>335</v>
      </c>
      <c r="J1634" s="104">
        <v>0.26662690999999999</v>
      </c>
      <c r="K1634" t="s">
        <v>396</v>
      </c>
      <c r="L1634" t="s">
        <v>2194</v>
      </c>
      <c r="M1634" s="204">
        <v>2.7</v>
      </c>
      <c r="N1634" s="204"/>
    </row>
    <row r="1635" spans="1:14">
      <c r="A1635" t="s">
        <v>2209</v>
      </c>
      <c r="B1635" t="s">
        <v>637</v>
      </c>
      <c r="C1635" t="s">
        <v>637</v>
      </c>
      <c r="D1635" t="s">
        <v>755</v>
      </c>
      <c r="E1635" t="s">
        <v>112</v>
      </c>
      <c r="F1635" t="s">
        <v>150</v>
      </c>
      <c r="G1635" t="s">
        <v>417</v>
      </c>
      <c r="H1635" t="s">
        <v>292</v>
      </c>
      <c r="I1635" t="s">
        <v>335</v>
      </c>
      <c r="J1635" s="104">
        <v>0.25844052000000001</v>
      </c>
      <c r="K1635" t="s">
        <v>396</v>
      </c>
      <c r="L1635" t="s">
        <v>2194</v>
      </c>
      <c r="M1635" s="204">
        <v>2.7</v>
      </c>
      <c r="N1635" s="204"/>
    </row>
    <row r="1636" spans="1:14">
      <c r="A1636" t="s">
        <v>2209</v>
      </c>
      <c r="B1636" t="s">
        <v>637</v>
      </c>
      <c r="C1636" t="s">
        <v>637</v>
      </c>
      <c r="D1636" t="s">
        <v>755</v>
      </c>
      <c r="E1636" t="s">
        <v>112</v>
      </c>
      <c r="F1636" t="s">
        <v>313</v>
      </c>
      <c r="G1636" t="s">
        <v>417</v>
      </c>
      <c r="H1636" t="s">
        <v>292</v>
      </c>
      <c r="I1636" t="s">
        <v>335</v>
      </c>
      <c r="J1636" s="104">
        <v>5.46220515</v>
      </c>
      <c r="K1636" t="s">
        <v>396</v>
      </c>
      <c r="L1636" t="s">
        <v>2194</v>
      </c>
      <c r="M1636" s="204">
        <v>2.7</v>
      </c>
      <c r="N1636" s="204"/>
    </row>
    <row r="1637" spans="1:14">
      <c r="A1637" t="s">
        <v>2209</v>
      </c>
      <c r="B1637" t="s">
        <v>637</v>
      </c>
      <c r="C1637" t="s">
        <v>637</v>
      </c>
      <c r="D1637" t="s">
        <v>756</v>
      </c>
      <c r="E1637" t="s">
        <v>112</v>
      </c>
      <c r="F1637" t="s">
        <v>311</v>
      </c>
      <c r="G1637" t="s">
        <v>417</v>
      </c>
      <c r="H1637" t="s">
        <v>292</v>
      </c>
      <c r="I1637" t="s">
        <v>335</v>
      </c>
      <c r="J1637" s="104">
        <v>4.7126102999999997</v>
      </c>
      <c r="K1637" t="s">
        <v>396</v>
      </c>
      <c r="L1637" t="s">
        <v>2194</v>
      </c>
      <c r="M1637" s="204">
        <v>2.7</v>
      </c>
      <c r="N1637" s="204"/>
    </row>
    <row r="1638" spans="1:14">
      <c r="A1638" t="s">
        <v>2209</v>
      </c>
      <c r="B1638" t="s">
        <v>637</v>
      </c>
      <c r="C1638" t="s">
        <v>637</v>
      </c>
      <c r="D1638" t="s">
        <v>756</v>
      </c>
      <c r="E1638" t="s">
        <v>112</v>
      </c>
      <c r="F1638" t="s">
        <v>144</v>
      </c>
      <c r="G1638" t="s">
        <v>417</v>
      </c>
      <c r="H1638" t="s">
        <v>292</v>
      </c>
      <c r="I1638" t="s">
        <v>335</v>
      </c>
      <c r="J1638" s="104">
        <v>0.22452742000000001</v>
      </c>
      <c r="K1638" t="s">
        <v>396</v>
      </c>
      <c r="L1638" t="s">
        <v>2194</v>
      </c>
      <c r="M1638" s="204">
        <v>2.7</v>
      </c>
      <c r="N1638" s="204"/>
    </row>
    <row r="1639" spans="1:14">
      <c r="A1639" t="s">
        <v>2209</v>
      </c>
      <c r="B1639" t="s">
        <v>637</v>
      </c>
      <c r="C1639" t="s">
        <v>637</v>
      </c>
      <c r="D1639" t="s">
        <v>756</v>
      </c>
      <c r="E1639" t="s">
        <v>112</v>
      </c>
      <c r="F1639" t="s">
        <v>147</v>
      </c>
      <c r="G1639" t="s">
        <v>417</v>
      </c>
      <c r="H1639" t="s">
        <v>292</v>
      </c>
      <c r="I1639" t="s">
        <v>335</v>
      </c>
      <c r="J1639" s="104">
        <v>0.26662690999999999</v>
      </c>
      <c r="K1639" t="s">
        <v>396</v>
      </c>
      <c r="L1639" t="s">
        <v>2194</v>
      </c>
      <c r="M1639" s="204">
        <v>2.7</v>
      </c>
      <c r="N1639" s="204"/>
    </row>
    <row r="1640" spans="1:14">
      <c r="A1640" t="s">
        <v>2209</v>
      </c>
      <c r="B1640" t="s">
        <v>637</v>
      </c>
      <c r="C1640" t="s">
        <v>637</v>
      </c>
      <c r="D1640" t="s">
        <v>756</v>
      </c>
      <c r="E1640" t="s">
        <v>112</v>
      </c>
      <c r="F1640" t="s">
        <v>150</v>
      </c>
      <c r="G1640" t="s">
        <v>417</v>
      </c>
      <c r="H1640" t="s">
        <v>292</v>
      </c>
      <c r="I1640" t="s">
        <v>335</v>
      </c>
      <c r="J1640" s="104">
        <v>0.25844052000000001</v>
      </c>
      <c r="K1640" t="s">
        <v>396</v>
      </c>
      <c r="L1640" t="s">
        <v>2194</v>
      </c>
      <c r="M1640" s="204">
        <v>2.7</v>
      </c>
      <c r="N1640" s="204"/>
    </row>
    <row r="1641" spans="1:14">
      <c r="A1641" t="s">
        <v>2209</v>
      </c>
      <c r="B1641" t="s">
        <v>637</v>
      </c>
      <c r="C1641" t="s">
        <v>637</v>
      </c>
      <c r="D1641" t="s">
        <v>756</v>
      </c>
      <c r="E1641" t="s">
        <v>112</v>
      </c>
      <c r="F1641" t="s">
        <v>313</v>
      </c>
      <c r="G1641" t="s">
        <v>417</v>
      </c>
      <c r="H1641" t="s">
        <v>292</v>
      </c>
      <c r="I1641" t="s">
        <v>335</v>
      </c>
      <c r="J1641" s="104">
        <v>5.46220515</v>
      </c>
      <c r="K1641" t="s">
        <v>396</v>
      </c>
      <c r="L1641" t="s">
        <v>2194</v>
      </c>
      <c r="M1641" s="204">
        <v>2.7</v>
      </c>
      <c r="N1641" s="204"/>
    </row>
    <row r="1642" spans="1:14">
      <c r="A1642" t="s">
        <v>2209</v>
      </c>
      <c r="B1642" t="s">
        <v>637</v>
      </c>
      <c r="C1642" t="s">
        <v>637</v>
      </c>
      <c r="D1642" t="s">
        <v>757</v>
      </c>
      <c r="E1642" t="s">
        <v>112</v>
      </c>
      <c r="F1642" t="s">
        <v>311</v>
      </c>
      <c r="G1642" t="s">
        <v>417</v>
      </c>
      <c r="H1642" t="s">
        <v>292</v>
      </c>
      <c r="I1642" t="s">
        <v>335</v>
      </c>
      <c r="J1642" s="104">
        <v>5.9156525000000002</v>
      </c>
      <c r="K1642" t="s">
        <v>396</v>
      </c>
      <c r="L1642" t="s">
        <v>2194</v>
      </c>
      <c r="M1642" s="204">
        <v>2.7</v>
      </c>
      <c r="N1642" s="204"/>
    </row>
    <row r="1643" spans="1:14">
      <c r="A1643" t="s">
        <v>2209</v>
      </c>
      <c r="B1643" t="s">
        <v>637</v>
      </c>
      <c r="C1643" t="s">
        <v>637</v>
      </c>
      <c r="D1643" t="s">
        <v>757</v>
      </c>
      <c r="E1643" t="s">
        <v>112</v>
      </c>
      <c r="F1643" t="s">
        <v>144</v>
      </c>
      <c r="G1643" t="s">
        <v>417</v>
      </c>
      <c r="H1643" t="s">
        <v>292</v>
      </c>
      <c r="I1643" t="s">
        <v>335</v>
      </c>
      <c r="J1643" s="104">
        <v>0.22441306</v>
      </c>
      <c r="K1643" t="s">
        <v>396</v>
      </c>
      <c r="L1643" t="s">
        <v>2194</v>
      </c>
      <c r="M1643" s="204">
        <v>2.7</v>
      </c>
      <c r="N1643" s="204"/>
    </row>
    <row r="1644" spans="1:14">
      <c r="A1644" t="s">
        <v>2209</v>
      </c>
      <c r="B1644" t="s">
        <v>637</v>
      </c>
      <c r="C1644" t="s">
        <v>637</v>
      </c>
      <c r="D1644" t="s">
        <v>757</v>
      </c>
      <c r="E1644" t="s">
        <v>112</v>
      </c>
      <c r="F1644" t="s">
        <v>147</v>
      </c>
      <c r="G1644" t="s">
        <v>417</v>
      </c>
      <c r="H1644" t="s">
        <v>292</v>
      </c>
      <c r="I1644" t="s">
        <v>335</v>
      </c>
      <c r="J1644" s="104">
        <v>0.26662690999999999</v>
      </c>
      <c r="K1644" t="s">
        <v>396</v>
      </c>
      <c r="L1644" t="s">
        <v>2194</v>
      </c>
      <c r="M1644" s="204">
        <v>2.7</v>
      </c>
      <c r="N1644" s="204"/>
    </row>
    <row r="1645" spans="1:14">
      <c r="A1645" t="s">
        <v>2209</v>
      </c>
      <c r="B1645" t="s">
        <v>637</v>
      </c>
      <c r="C1645" t="s">
        <v>637</v>
      </c>
      <c r="D1645" t="s">
        <v>757</v>
      </c>
      <c r="E1645" t="s">
        <v>112</v>
      </c>
      <c r="F1645" t="s">
        <v>150</v>
      </c>
      <c r="G1645" t="s">
        <v>417</v>
      </c>
      <c r="H1645" t="s">
        <v>292</v>
      </c>
      <c r="I1645" t="s">
        <v>335</v>
      </c>
      <c r="J1645" s="104">
        <v>0.25846907000000002</v>
      </c>
      <c r="K1645" t="s">
        <v>396</v>
      </c>
      <c r="L1645" t="s">
        <v>2194</v>
      </c>
      <c r="M1645" s="204">
        <v>2.7</v>
      </c>
      <c r="N1645" s="204"/>
    </row>
    <row r="1646" spans="1:14">
      <c r="A1646" t="s">
        <v>2209</v>
      </c>
      <c r="B1646" t="s">
        <v>637</v>
      </c>
      <c r="C1646" t="s">
        <v>637</v>
      </c>
      <c r="D1646" t="s">
        <v>757</v>
      </c>
      <c r="E1646" t="s">
        <v>112</v>
      </c>
      <c r="F1646" t="s">
        <v>313</v>
      </c>
      <c r="G1646" t="s">
        <v>417</v>
      </c>
      <c r="H1646" t="s">
        <v>292</v>
      </c>
      <c r="I1646" t="s">
        <v>335</v>
      </c>
      <c r="J1646" s="104">
        <v>6.6651615399999997</v>
      </c>
      <c r="K1646" t="s">
        <v>396</v>
      </c>
      <c r="L1646" t="s">
        <v>2194</v>
      </c>
      <c r="M1646" s="204">
        <v>2.7</v>
      </c>
      <c r="N1646" s="204"/>
    </row>
    <row r="1647" spans="1:14">
      <c r="A1647" t="s">
        <v>2209</v>
      </c>
      <c r="B1647" t="s">
        <v>637</v>
      </c>
      <c r="C1647" t="s">
        <v>637</v>
      </c>
      <c r="D1647" t="s">
        <v>679</v>
      </c>
      <c r="E1647" t="s">
        <v>112</v>
      </c>
      <c r="F1647" t="s">
        <v>311</v>
      </c>
      <c r="G1647" t="s">
        <v>417</v>
      </c>
      <c r="H1647" t="s">
        <v>292</v>
      </c>
      <c r="I1647" t="s">
        <v>335</v>
      </c>
      <c r="J1647" s="104">
        <v>4.7126102999999997</v>
      </c>
      <c r="K1647" t="s">
        <v>396</v>
      </c>
      <c r="L1647" t="s">
        <v>2194</v>
      </c>
      <c r="M1647" s="204">
        <v>2.7</v>
      </c>
      <c r="N1647" s="204"/>
    </row>
    <row r="1648" spans="1:14">
      <c r="A1648" t="s">
        <v>2209</v>
      </c>
      <c r="B1648" t="s">
        <v>637</v>
      </c>
      <c r="C1648" t="s">
        <v>637</v>
      </c>
      <c r="D1648" t="s">
        <v>679</v>
      </c>
      <c r="E1648" t="s">
        <v>112</v>
      </c>
      <c r="F1648" t="s">
        <v>144</v>
      </c>
      <c r="G1648" t="s">
        <v>417</v>
      </c>
      <c r="H1648" t="s">
        <v>292</v>
      </c>
      <c r="I1648" t="s">
        <v>335</v>
      </c>
      <c r="J1648" s="104">
        <v>0.22452742000000001</v>
      </c>
      <c r="K1648" t="s">
        <v>396</v>
      </c>
      <c r="L1648" t="s">
        <v>2194</v>
      </c>
      <c r="M1648" s="204">
        <v>2.7</v>
      </c>
      <c r="N1648" s="204"/>
    </row>
    <row r="1649" spans="1:14">
      <c r="A1649" t="s">
        <v>2209</v>
      </c>
      <c r="B1649" t="s">
        <v>637</v>
      </c>
      <c r="C1649" t="s">
        <v>637</v>
      </c>
      <c r="D1649" t="s">
        <v>679</v>
      </c>
      <c r="E1649" t="s">
        <v>112</v>
      </c>
      <c r="F1649" t="s">
        <v>147</v>
      </c>
      <c r="G1649" t="s">
        <v>417</v>
      </c>
      <c r="H1649" t="s">
        <v>292</v>
      </c>
      <c r="I1649" t="s">
        <v>335</v>
      </c>
      <c r="J1649" s="104">
        <v>0.26662690999999999</v>
      </c>
      <c r="K1649" t="s">
        <v>396</v>
      </c>
      <c r="L1649" t="s">
        <v>2194</v>
      </c>
      <c r="M1649" s="204">
        <v>2.7</v>
      </c>
      <c r="N1649" s="204"/>
    </row>
    <row r="1650" spans="1:14">
      <c r="A1650" t="s">
        <v>2209</v>
      </c>
      <c r="B1650" t="s">
        <v>637</v>
      </c>
      <c r="C1650" t="s">
        <v>637</v>
      </c>
      <c r="D1650" t="s">
        <v>679</v>
      </c>
      <c r="E1650" t="s">
        <v>112</v>
      </c>
      <c r="F1650" t="s">
        <v>150</v>
      </c>
      <c r="G1650" t="s">
        <v>417</v>
      </c>
      <c r="H1650" t="s">
        <v>292</v>
      </c>
      <c r="I1650" t="s">
        <v>335</v>
      </c>
      <c r="J1650" s="104">
        <v>0.25844052000000001</v>
      </c>
      <c r="K1650" t="s">
        <v>396</v>
      </c>
      <c r="L1650" t="s">
        <v>2194</v>
      </c>
      <c r="M1650" s="204">
        <v>2.7</v>
      </c>
      <c r="N1650" s="204"/>
    </row>
    <row r="1651" spans="1:14">
      <c r="A1651" t="s">
        <v>2209</v>
      </c>
      <c r="B1651" t="s">
        <v>637</v>
      </c>
      <c r="C1651" t="s">
        <v>637</v>
      </c>
      <c r="D1651" t="s">
        <v>679</v>
      </c>
      <c r="E1651" t="s">
        <v>112</v>
      </c>
      <c r="F1651" t="s">
        <v>313</v>
      </c>
      <c r="G1651" t="s">
        <v>417</v>
      </c>
      <c r="H1651" t="s">
        <v>292</v>
      </c>
      <c r="I1651" t="s">
        <v>335</v>
      </c>
      <c r="J1651" s="104">
        <v>5.46220515</v>
      </c>
      <c r="K1651" t="s">
        <v>396</v>
      </c>
      <c r="L1651" t="s">
        <v>2194</v>
      </c>
      <c r="M1651" s="204">
        <v>2.7</v>
      </c>
      <c r="N1651" s="204"/>
    </row>
    <row r="1652" spans="1:14">
      <c r="A1652" t="s">
        <v>2209</v>
      </c>
      <c r="B1652" t="s">
        <v>637</v>
      </c>
      <c r="C1652" t="s">
        <v>637</v>
      </c>
      <c r="D1652" t="s">
        <v>657</v>
      </c>
      <c r="E1652" t="s">
        <v>114</v>
      </c>
      <c r="F1652" t="s">
        <v>313</v>
      </c>
      <c r="G1652" t="s">
        <v>333</v>
      </c>
      <c r="H1652" t="s">
        <v>334</v>
      </c>
      <c r="I1652" t="s">
        <v>335</v>
      </c>
      <c r="J1652" s="104">
        <v>8.86</v>
      </c>
      <c r="K1652" t="s">
        <v>365</v>
      </c>
      <c r="L1652" t="s">
        <v>2194</v>
      </c>
      <c r="M1652" s="204">
        <v>4</v>
      </c>
      <c r="N1652" s="204"/>
    </row>
    <row r="1653" spans="1:14">
      <c r="A1653" t="s">
        <v>2209</v>
      </c>
      <c r="B1653" t="s">
        <v>637</v>
      </c>
      <c r="C1653" t="s">
        <v>637</v>
      </c>
      <c r="D1653" s="216" t="s">
        <v>758</v>
      </c>
      <c r="E1653" t="s">
        <v>359</v>
      </c>
      <c r="F1653" t="s">
        <v>311</v>
      </c>
      <c r="G1653" t="s">
        <v>333</v>
      </c>
      <c r="H1653" t="s">
        <v>360</v>
      </c>
      <c r="I1653" t="s">
        <v>335</v>
      </c>
      <c r="J1653" s="104">
        <v>15.283042916154701</v>
      </c>
      <c r="K1653" s="216" t="s">
        <v>390</v>
      </c>
      <c r="L1653" t="s">
        <v>2194</v>
      </c>
      <c r="M1653" s="204">
        <v>2.6666666666666665</v>
      </c>
      <c r="N1653" s="204"/>
    </row>
    <row r="1654" spans="1:14">
      <c r="A1654" t="s">
        <v>2209</v>
      </c>
      <c r="B1654" t="s">
        <v>637</v>
      </c>
      <c r="C1654" t="s">
        <v>637</v>
      </c>
      <c r="D1654" s="216" t="s">
        <v>758</v>
      </c>
      <c r="E1654" t="s">
        <v>359</v>
      </c>
      <c r="F1654" t="s">
        <v>313</v>
      </c>
      <c r="G1654" t="s">
        <v>333</v>
      </c>
      <c r="H1654" t="s">
        <v>360</v>
      </c>
      <c r="I1654" t="s">
        <v>335</v>
      </c>
      <c r="J1654" s="104">
        <v>16.365338218630601</v>
      </c>
      <c r="K1654" s="216" t="s">
        <v>390</v>
      </c>
      <c r="L1654" t="s">
        <v>2194</v>
      </c>
      <c r="M1654" s="204">
        <v>2.6666666666666665</v>
      </c>
      <c r="N1654" s="204"/>
    </row>
    <row r="1655" spans="1:14">
      <c r="A1655" t="s">
        <v>2209</v>
      </c>
      <c r="B1655" t="s">
        <v>637</v>
      </c>
      <c r="C1655" t="s">
        <v>637</v>
      </c>
      <c r="D1655" s="216" t="s">
        <v>758</v>
      </c>
      <c r="E1655" t="s">
        <v>359</v>
      </c>
      <c r="F1655" t="s">
        <v>144</v>
      </c>
      <c r="G1655" t="s">
        <v>333</v>
      </c>
      <c r="H1655" t="s">
        <v>360</v>
      </c>
      <c r="I1655" t="s">
        <v>335</v>
      </c>
      <c r="J1655" s="104">
        <v>0.75702501713546699</v>
      </c>
      <c r="K1655" s="216" t="s">
        <v>390</v>
      </c>
      <c r="L1655" t="s">
        <v>2194</v>
      </c>
      <c r="M1655" s="204">
        <v>2.6666666666666665</v>
      </c>
      <c r="N1655" s="204"/>
    </row>
    <row r="1656" spans="1:14">
      <c r="A1656" t="s">
        <v>2209</v>
      </c>
      <c r="B1656" t="s">
        <v>637</v>
      </c>
      <c r="C1656" t="s">
        <v>637</v>
      </c>
      <c r="D1656" s="216" t="s">
        <v>758</v>
      </c>
      <c r="E1656" t="s">
        <v>359</v>
      </c>
      <c r="F1656" t="s">
        <v>147</v>
      </c>
      <c r="G1656" t="s">
        <v>333</v>
      </c>
      <c r="H1656" t="s">
        <v>360</v>
      </c>
      <c r="I1656" t="s">
        <v>335</v>
      </c>
      <c r="J1656" s="104">
        <v>0.22342902000000001</v>
      </c>
      <c r="K1656" s="216" t="s">
        <v>390</v>
      </c>
      <c r="L1656" t="s">
        <v>2194</v>
      </c>
      <c r="M1656" s="204">
        <v>2.6666666666666665</v>
      </c>
      <c r="N1656" s="204"/>
    </row>
    <row r="1657" spans="1:14">
      <c r="A1657" t="s">
        <v>2209</v>
      </c>
      <c r="B1657" t="s">
        <v>637</v>
      </c>
      <c r="C1657" t="s">
        <v>637</v>
      </c>
      <c r="D1657" s="216" t="s">
        <v>758</v>
      </c>
      <c r="E1657" t="s">
        <v>359</v>
      </c>
      <c r="F1657" t="s">
        <v>150</v>
      </c>
      <c r="G1657" t="s">
        <v>333</v>
      </c>
      <c r="H1657" t="s">
        <v>360</v>
      </c>
      <c r="I1657" t="s">
        <v>335</v>
      </c>
      <c r="J1657" s="104">
        <v>0.101841265340469</v>
      </c>
      <c r="K1657" s="216" t="s">
        <v>390</v>
      </c>
      <c r="L1657" t="s">
        <v>2194</v>
      </c>
      <c r="M1657" s="204">
        <v>2.6666666666666665</v>
      </c>
      <c r="N1657" s="204"/>
    </row>
    <row r="1658" spans="1:14">
      <c r="A1658" t="s">
        <v>2209</v>
      </c>
      <c r="B1658" t="s">
        <v>637</v>
      </c>
      <c r="C1658" t="s">
        <v>637</v>
      </c>
      <c r="D1658" t="s">
        <v>657</v>
      </c>
      <c r="E1658" t="s">
        <v>122</v>
      </c>
      <c r="F1658" t="s">
        <v>136</v>
      </c>
      <c r="G1658" t="s">
        <v>334</v>
      </c>
      <c r="H1658" t="s">
        <v>334</v>
      </c>
      <c r="I1658" t="s">
        <v>335</v>
      </c>
      <c r="J1658" s="105">
        <v>4.4674763089295899</v>
      </c>
      <c r="K1658" t="s">
        <v>658</v>
      </c>
      <c r="L1658" t="s">
        <v>2194</v>
      </c>
      <c r="M1658" s="204">
        <v>2.7</v>
      </c>
      <c r="N1658" s="204"/>
    </row>
    <row r="1659" spans="1:14">
      <c r="A1659" t="s">
        <v>2209</v>
      </c>
      <c r="B1659" t="s">
        <v>637</v>
      </c>
      <c r="C1659" t="s">
        <v>637</v>
      </c>
      <c r="D1659" t="s">
        <v>657</v>
      </c>
      <c r="E1659" t="s">
        <v>122</v>
      </c>
      <c r="F1659" t="s">
        <v>139</v>
      </c>
      <c r="G1659" t="s">
        <v>334</v>
      </c>
      <c r="H1659" t="s">
        <v>334</v>
      </c>
      <c r="I1659" t="s">
        <v>335</v>
      </c>
      <c r="J1659" s="105">
        <v>2.3530575601531298</v>
      </c>
      <c r="K1659" t="s">
        <v>658</v>
      </c>
      <c r="L1659" t="s">
        <v>2194</v>
      </c>
      <c r="M1659" s="204">
        <v>2.7</v>
      </c>
      <c r="N1659" s="204"/>
    </row>
    <row r="1660" spans="1:14">
      <c r="A1660" t="s">
        <v>2209</v>
      </c>
      <c r="B1660" t="s">
        <v>637</v>
      </c>
      <c r="C1660" t="s">
        <v>637</v>
      </c>
      <c r="D1660" t="s">
        <v>657</v>
      </c>
      <c r="E1660" t="s">
        <v>122</v>
      </c>
      <c r="F1660" t="s">
        <v>142</v>
      </c>
      <c r="G1660" t="s">
        <v>334</v>
      </c>
      <c r="H1660" t="s">
        <v>334</v>
      </c>
      <c r="I1660" t="s">
        <v>335</v>
      </c>
      <c r="J1660" s="105">
        <v>13.0955392043647</v>
      </c>
      <c r="K1660" t="s">
        <v>658</v>
      </c>
      <c r="L1660" t="s">
        <v>2194</v>
      </c>
      <c r="M1660" s="204">
        <v>2.7</v>
      </c>
      <c r="N1660" s="204"/>
    </row>
    <row r="1661" spans="1:14">
      <c r="A1661" t="s">
        <v>2209</v>
      </c>
      <c r="B1661" t="s">
        <v>637</v>
      </c>
      <c r="C1661" t="s">
        <v>637</v>
      </c>
      <c r="D1661" t="s">
        <v>657</v>
      </c>
      <c r="E1661" t="s">
        <v>122</v>
      </c>
      <c r="F1661" t="s">
        <v>144</v>
      </c>
      <c r="G1661" t="s">
        <v>334</v>
      </c>
      <c r="H1661" t="s">
        <v>334</v>
      </c>
      <c r="I1661" t="s">
        <v>335</v>
      </c>
      <c r="J1661" s="105">
        <v>0.74038629303803605</v>
      </c>
      <c r="K1661" t="s">
        <v>658</v>
      </c>
      <c r="L1661" t="s">
        <v>2194</v>
      </c>
      <c r="M1661" s="204">
        <v>2.7</v>
      </c>
      <c r="N1661" s="204"/>
    </row>
    <row r="1662" spans="1:14">
      <c r="A1662" t="s">
        <v>2209</v>
      </c>
      <c r="B1662" t="s">
        <v>637</v>
      </c>
      <c r="C1662" t="s">
        <v>637</v>
      </c>
      <c r="D1662" t="s">
        <v>657</v>
      </c>
      <c r="E1662" t="s">
        <v>122</v>
      </c>
      <c r="F1662" t="s">
        <v>150</v>
      </c>
      <c r="G1662" t="s">
        <v>334</v>
      </c>
      <c r="H1662" t="s">
        <v>334</v>
      </c>
      <c r="I1662" t="s">
        <v>335</v>
      </c>
      <c r="J1662" s="105">
        <v>0.13855666347238299</v>
      </c>
      <c r="K1662" t="s">
        <v>658</v>
      </c>
      <c r="L1662" t="s">
        <v>2194</v>
      </c>
      <c r="M1662" s="204">
        <v>2.7</v>
      </c>
      <c r="N1662" s="204"/>
    </row>
    <row r="1663" spans="1:14">
      <c r="A1663" t="s">
        <v>2209</v>
      </c>
      <c r="B1663" t="s">
        <v>637</v>
      </c>
      <c r="C1663" t="s">
        <v>637</v>
      </c>
      <c r="D1663" t="s">
        <v>657</v>
      </c>
      <c r="E1663" t="s">
        <v>122</v>
      </c>
      <c r="F1663" t="s">
        <v>147</v>
      </c>
      <c r="G1663" t="s">
        <v>334</v>
      </c>
      <c r="H1663" t="s">
        <v>334</v>
      </c>
      <c r="I1663" t="s">
        <v>335</v>
      </c>
      <c r="J1663" s="105">
        <v>0.172090931434529</v>
      </c>
      <c r="K1663" t="s">
        <v>658</v>
      </c>
      <c r="L1663" t="s">
        <v>2194</v>
      </c>
      <c r="M1663" s="204">
        <v>2.7</v>
      </c>
      <c r="N1663" s="204"/>
    </row>
    <row r="1664" spans="1:14">
      <c r="A1664" t="s">
        <v>2209</v>
      </c>
      <c r="B1664" t="s">
        <v>637</v>
      </c>
      <c r="C1664" t="s">
        <v>637</v>
      </c>
      <c r="D1664" t="s">
        <v>657</v>
      </c>
      <c r="E1664" t="s">
        <v>122</v>
      </c>
      <c r="F1664" t="s">
        <v>311</v>
      </c>
      <c r="G1664" t="s">
        <v>334</v>
      </c>
      <c r="H1664" t="s">
        <v>334</v>
      </c>
      <c r="I1664" t="s">
        <v>335</v>
      </c>
      <c r="J1664" s="105">
        <v>19.916073073447421</v>
      </c>
      <c r="K1664" t="s">
        <v>658</v>
      </c>
      <c r="L1664" t="s">
        <v>2194</v>
      </c>
      <c r="M1664" s="204">
        <v>2.7</v>
      </c>
      <c r="N1664" s="204"/>
    </row>
    <row r="1665" spans="1:14">
      <c r="A1665" t="s">
        <v>2209</v>
      </c>
      <c r="B1665" t="s">
        <v>637</v>
      </c>
      <c r="C1665" t="s">
        <v>637</v>
      </c>
      <c r="D1665" t="s">
        <v>657</v>
      </c>
      <c r="E1665" t="s">
        <v>122</v>
      </c>
      <c r="F1665" t="s">
        <v>313</v>
      </c>
      <c r="G1665" t="s">
        <v>334</v>
      </c>
      <c r="H1665" t="s">
        <v>334</v>
      </c>
      <c r="I1665" t="s">
        <v>335</v>
      </c>
      <c r="J1665" s="105">
        <v>20.967106961392368</v>
      </c>
      <c r="K1665" t="s">
        <v>658</v>
      </c>
      <c r="L1665" t="s">
        <v>2194</v>
      </c>
      <c r="M1665" s="204">
        <v>2.7</v>
      </c>
      <c r="N1665" s="204"/>
    </row>
    <row r="1666" spans="1:14">
      <c r="A1666" s="215" t="s">
        <v>518</v>
      </c>
      <c r="B1666" s="215" t="s">
        <v>759</v>
      </c>
      <c r="C1666" s="215" t="s">
        <v>759</v>
      </c>
      <c r="D1666" s="215" t="s">
        <v>760</v>
      </c>
      <c r="E1666" s="215" t="s">
        <v>110</v>
      </c>
      <c r="F1666" s="215" t="s">
        <v>136</v>
      </c>
      <c r="G1666" s="215" t="s">
        <v>292</v>
      </c>
      <c r="H1666" s="215" t="s">
        <v>292</v>
      </c>
      <c r="I1666" s="215" t="s">
        <v>321</v>
      </c>
      <c r="J1666" s="220">
        <v>1.7765700000000001E-4</v>
      </c>
      <c r="K1666" s="215" t="s">
        <v>343</v>
      </c>
      <c r="L1666" s="215" t="s">
        <v>2194</v>
      </c>
      <c r="M1666" s="219">
        <v>2.2999999999999998</v>
      </c>
      <c r="N1666" s="204"/>
    </row>
    <row r="1667" spans="1:14">
      <c r="A1667" s="215" t="s">
        <v>518</v>
      </c>
      <c r="B1667" s="215" t="s">
        <v>759</v>
      </c>
      <c r="C1667" s="215" t="s">
        <v>759</v>
      </c>
      <c r="D1667" s="215" t="s">
        <v>760</v>
      </c>
      <c r="E1667" s="215" t="s">
        <v>110</v>
      </c>
      <c r="F1667" s="215" t="s">
        <v>311</v>
      </c>
      <c r="G1667" s="215" t="s">
        <v>292</v>
      </c>
      <c r="H1667" s="215" t="s">
        <v>292</v>
      </c>
      <c r="I1667" s="215" t="s">
        <v>321</v>
      </c>
      <c r="J1667" s="220">
        <v>0.42962358899999997</v>
      </c>
      <c r="K1667" s="215" t="s">
        <v>343</v>
      </c>
      <c r="L1667" s="215" t="s">
        <v>2194</v>
      </c>
      <c r="M1667" s="219">
        <v>2.2999999999999998</v>
      </c>
      <c r="N1667" s="204"/>
    </row>
    <row r="1668" spans="1:14">
      <c r="A1668" s="215" t="s">
        <v>2195</v>
      </c>
      <c r="B1668" t="s">
        <v>761</v>
      </c>
      <c r="C1668" t="s">
        <v>761</v>
      </c>
      <c r="D1668" s="216" t="s">
        <v>762</v>
      </c>
      <c r="E1668" t="s">
        <v>359</v>
      </c>
      <c r="F1668" t="s">
        <v>311</v>
      </c>
      <c r="G1668" t="s">
        <v>333</v>
      </c>
      <c r="H1668" t="s">
        <v>360</v>
      </c>
      <c r="I1668" t="s">
        <v>335</v>
      </c>
      <c r="J1668" s="104">
        <v>4.5482324945520904</v>
      </c>
      <c r="K1668" s="216" t="s">
        <v>390</v>
      </c>
      <c r="L1668" t="s">
        <v>2194</v>
      </c>
      <c r="M1668" s="204">
        <v>2.6666666666666665</v>
      </c>
      <c r="N1668" s="204"/>
    </row>
    <row r="1669" spans="1:14">
      <c r="A1669" s="215" t="s">
        <v>2195</v>
      </c>
      <c r="B1669" t="s">
        <v>761</v>
      </c>
      <c r="C1669" t="s">
        <v>761</v>
      </c>
      <c r="D1669" s="216" t="s">
        <v>762</v>
      </c>
      <c r="E1669" t="s">
        <v>359</v>
      </c>
      <c r="F1669" t="s">
        <v>313</v>
      </c>
      <c r="G1669" t="s">
        <v>333</v>
      </c>
      <c r="H1669" t="s">
        <v>360</v>
      </c>
      <c r="I1669" t="s">
        <v>335</v>
      </c>
      <c r="J1669" s="104">
        <v>5.6071773120708599</v>
      </c>
      <c r="K1669" s="216" t="s">
        <v>390</v>
      </c>
      <c r="L1669" t="s">
        <v>2194</v>
      </c>
      <c r="M1669" s="204">
        <v>2.6666666666666665</v>
      </c>
      <c r="N1669" s="204"/>
    </row>
    <row r="1670" spans="1:14">
      <c r="A1670" s="215" t="s">
        <v>2195</v>
      </c>
      <c r="B1670" t="s">
        <v>761</v>
      </c>
      <c r="C1670" t="s">
        <v>761</v>
      </c>
      <c r="D1670" s="216" t="s">
        <v>762</v>
      </c>
      <c r="E1670" t="s">
        <v>359</v>
      </c>
      <c r="F1670" t="s">
        <v>144</v>
      </c>
      <c r="G1670" t="s">
        <v>333</v>
      </c>
      <c r="H1670" t="s">
        <v>360</v>
      </c>
      <c r="I1670" t="s">
        <v>335</v>
      </c>
      <c r="J1670" s="104">
        <v>0.52482869447032898</v>
      </c>
      <c r="K1670" s="216" t="s">
        <v>390</v>
      </c>
      <c r="L1670" t="s">
        <v>2194</v>
      </c>
      <c r="M1670" s="204">
        <v>2.6666666666666665</v>
      </c>
      <c r="N1670" s="204"/>
    </row>
    <row r="1671" spans="1:14">
      <c r="A1671" s="215" t="s">
        <v>2195</v>
      </c>
      <c r="B1671" t="s">
        <v>761</v>
      </c>
      <c r="C1671" t="s">
        <v>761</v>
      </c>
      <c r="D1671" s="216" t="s">
        <v>762</v>
      </c>
      <c r="E1671" t="s">
        <v>359</v>
      </c>
      <c r="F1671" t="s">
        <v>147</v>
      </c>
      <c r="G1671" t="s">
        <v>333</v>
      </c>
      <c r="H1671" t="s">
        <v>360</v>
      </c>
      <c r="I1671" t="s">
        <v>335</v>
      </c>
      <c r="J1671" s="104">
        <v>0.23520281000000001</v>
      </c>
      <c r="K1671" s="216" t="s">
        <v>390</v>
      </c>
      <c r="L1671" t="s">
        <v>2194</v>
      </c>
      <c r="M1671" s="204">
        <v>2.6666666666666665</v>
      </c>
      <c r="N1671" s="204"/>
    </row>
    <row r="1672" spans="1:14">
      <c r="A1672" s="215" t="s">
        <v>2195</v>
      </c>
      <c r="B1672" t="s">
        <v>761</v>
      </c>
      <c r="C1672" t="s">
        <v>761</v>
      </c>
      <c r="D1672" s="216" t="s">
        <v>762</v>
      </c>
      <c r="E1672" t="s">
        <v>359</v>
      </c>
      <c r="F1672" t="s">
        <v>150</v>
      </c>
      <c r="G1672" t="s">
        <v>333</v>
      </c>
      <c r="H1672" t="s">
        <v>360</v>
      </c>
      <c r="I1672" t="s">
        <v>335</v>
      </c>
      <c r="J1672" s="104">
        <v>0.29891331304843999</v>
      </c>
      <c r="K1672" s="216" t="s">
        <v>390</v>
      </c>
      <c r="L1672" t="s">
        <v>2194</v>
      </c>
      <c r="M1672" s="204">
        <v>2.6666666666666665</v>
      </c>
      <c r="N1672" s="204"/>
    </row>
    <row r="1673" spans="1:14">
      <c r="A1673" s="215" t="s">
        <v>2195</v>
      </c>
      <c r="B1673" s="215" t="s">
        <v>763</v>
      </c>
      <c r="C1673" s="215" t="s">
        <v>763</v>
      </c>
      <c r="D1673" s="215" t="s">
        <v>764</v>
      </c>
      <c r="E1673" s="215" t="s">
        <v>110</v>
      </c>
      <c r="F1673" s="215" t="s">
        <v>136</v>
      </c>
      <c r="G1673" s="215" t="s">
        <v>292</v>
      </c>
      <c r="H1673" s="215" t="s">
        <v>292</v>
      </c>
      <c r="I1673" s="215" t="s">
        <v>377</v>
      </c>
      <c r="J1673" s="220">
        <v>0.82144219500000004</v>
      </c>
      <c r="K1673" s="215" t="s">
        <v>418</v>
      </c>
      <c r="L1673" s="215" t="s">
        <v>2194</v>
      </c>
      <c r="M1673" s="219">
        <v>2.2999999999999998</v>
      </c>
      <c r="N1673" s="204"/>
    </row>
    <row r="1674" spans="1:14">
      <c r="A1674" s="215" t="s">
        <v>2195</v>
      </c>
      <c r="B1674" s="215" t="s">
        <v>763</v>
      </c>
      <c r="C1674" s="215" t="s">
        <v>763</v>
      </c>
      <c r="D1674" s="215" t="s">
        <v>764</v>
      </c>
      <c r="E1674" s="215" t="s">
        <v>110</v>
      </c>
      <c r="F1674" s="215" t="s">
        <v>311</v>
      </c>
      <c r="G1674" s="215" t="s">
        <v>292</v>
      </c>
      <c r="H1674" s="215" t="s">
        <v>292</v>
      </c>
      <c r="I1674" s="215" t="s">
        <v>377</v>
      </c>
      <c r="J1674" s="220">
        <v>3.5053671130000001</v>
      </c>
      <c r="K1674" s="215" t="s">
        <v>418</v>
      </c>
      <c r="L1674" s="215" t="s">
        <v>2194</v>
      </c>
      <c r="M1674" s="219">
        <v>2.2999999999999998</v>
      </c>
      <c r="N1674" s="204"/>
    </row>
    <row r="1675" spans="1:14">
      <c r="A1675" s="215" t="s">
        <v>2195</v>
      </c>
      <c r="B1675" s="215" t="s">
        <v>763</v>
      </c>
      <c r="C1675" s="215" t="s">
        <v>763</v>
      </c>
      <c r="D1675" s="215" t="s">
        <v>765</v>
      </c>
      <c r="E1675" s="215" t="s">
        <v>110</v>
      </c>
      <c r="F1675" s="215" t="s">
        <v>136</v>
      </c>
      <c r="G1675" s="215" t="s">
        <v>292</v>
      </c>
      <c r="H1675" s="215" t="s">
        <v>292</v>
      </c>
      <c r="I1675" s="215" t="s">
        <v>766</v>
      </c>
      <c r="J1675" s="220">
        <v>0.920027555</v>
      </c>
      <c r="K1675" s="215" t="s">
        <v>418</v>
      </c>
      <c r="L1675" s="215" t="s">
        <v>2194</v>
      </c>
      <c r="M1675" s="219">
        <v>2.2999999999999998</v>
      </c>
      <c r="N1675" s="204"/>
    </row>
    <row r="1676" spans="1:14">
      <c r="A1676" s="215" t="s">
        <v>2195</v>
      </c>
      <c r="B1676" s="215" t="s">
        <v>763</v>
      </c>
      <c r="C1676" s="215" t="s">
        <v>763</v>
      </c>
      <c r="D1676" s="215" t="s">
        <v>765</v>
      </c>
      <c r="E1676" s="215" t="s">
        <v>110</v>
      </c>
      <c r="F1676" s="215" t="s">
        <v>311</v>
      </c>
      <c r="G1676" s="215" t="s">
        <v>292</v>
      </c>
      <c r="H1676" s="215" t="s">
        <v>292</v>
      </c>
      <c r="I1676" s="215" t="s">
        <v>766</v>
      </c>
      <c r="J1676" s="220">
        <v>5.2857197769999997</v>
      </c>
      <c r="K1676" s="215" t="s">
        <v>418</v>
      </c>
      <c r="L1676" s="215" t="s">
        <v>2194</v>
      </c>
      <c r="M1676" s="219">
        <v>2.2999999999999998</v>
      </c>
      <c r="N1676" s="204"/>
    </row>
    <row r="1677" spans="1:14">
      <c r="A1677" s="215" t="s">
        <v>2195</v>
      </c>
      <c r="B1677" s="215" t="s">
        <v>763</v>
      </c>
      <c r="C1677" s="215" t="s">
        <v>763</v>
      </c>
      <c r="D1677" s="215" t="s">
        <v>767</v>
      </c>
      <c r="E1677" s="215" t="s">
        <v>110</v>
      </c>
      <c r="F1677" s="215" t="s">
        <v>136</v>
      </c>
      <c r="G1677" s="215" t="s">
        <v>292</v>
      </c>
      <c r="H1677" s="215" t="s">
        <v>292</v>
      </c>
      <c r="I1677" s="215" t="s">
        <v>321</v>
      </c>
      <c r="J1677" s="220">
        <v>0.82939995</v>
      </c>
      <c r="K1677" s="215" t="s">
        <v>418</v>
      </c>
      <c r="L1677" s="215" t="s">
        <v>2194</v>
      </c>
      <c r="M1677" s="219">
        <v>2.2999999999999998</v>
      </c>
      <c r="N1677" s="204"/>
    </row>
    <row r="1678" spans="1:14">
      <c r="A1678" s="215" t="s">
        <v>2195</v>
      </c>
      <c r="B1678" s="215" t="s">
        <v>763</v>
      </c>
      <c r="C1678" s="215" t="s">
        <v>763</v>
      </c>
      <c r="D1678" s="215" t="s">
        <v>767</v>
      </c>
      <c r="E1678" s="215" t="s">
        <v>110</v>
      </c>
      <c r="F1678" s="215" t="s">
        <v>311</v>
      </c>
      <c r="G1678" s="215" t="s">
        <v>292</v>
      </c>
      <c r="H1678" s="215" t="s">
        <v>292</v>
      </c>
      <c r="I1678" s="215" t="s">
        <v>321</v>
      </c>
      <c r="J1678" s="220">
        <v>3.7248710790000001</v>
      </c>
      <c r="K1678" s="215" t="s">
        <v>418</v>
      </c>
      <c r="L1678" s="215" t="s">
        <v>2194</v>
      </c>
      <c r="M1678" s="219">
        <v>2.2999999999999998</v>
      </c>
      <c r="N1678" s="204"/>
    </row>
    <row r="1679" spans="1:14">
      <c r="A1679" s="215" t="s">
        <v>2195</v>
      </c>
      <c r="B1679" s="215" t="s">
        <v>763</v>
      </c>
      <c r="C1679" s="215" t="s">
        <v>763</v>
      </c>
      <c r="D1679" s="215" t="s">
        <v>768</v>
      </c>
      <c r="E1679" s="215" t="s">
        <v>110</v>
      </c>
      <c r="F1679" s="215" t="s">
        <v>136</v>
      </c>
      <c r="G1679" s="215" t="s">
        <v>292</v>
      </c>
      <c r="H1679" s="215" t="s">
        <v>292</v>
      </c>
      <c r="I1679" s="215" t="s">
        <v>769</v>
      </c>
      <c r="J1679" s="220">
        <v>0.34083400000000003</v>
      </c>
      <c r="K1679" s="215" t="s">
        <v>418</v>
      </c>
      <c r="L1679" s="215" t="s">
        <v>2194</v>
      </c>
      <c r="M1679" s="219">
        <v>2.2999999999999998</v>
      </c>
      <c r="N1679" s="204"/>
    </row>
    <row r="1680" spans="1:14">
      <c r="A1680" s="215" t="s">
        <v>2195</v>
      </c>
      <c r="B1680" s="215" t="s">
        <v>763</v>
      </c>
      <c r="C1680" s="215" t="s">
        <v>763</v>
      </c>
      <c r="D1680" s="215" t="s">
        <v>768</v>
      </c>
      <c r="E1680" s="215" t="s">
        <v>110</v>
      </c>
      <c r="F1680" s="215" t="s">
        <v>311</v>
      </c>
      <c r="G1680" s="215" t="s">
        <v>292</v>
      </c>
      <c r="H1680" s="215" t="s">
        <v>292</v>
      </c>
      <c r="I1680" s="215" t="s">
        <v>769</v>
      </c>
      <c r="J1680" s="220">
        <v>2.7067201939999999</v>
      </c>
      <c r="K1680" s="215" t="s">
        <v>418</v>
      </c>
      <c r="L1680" s="215" t="s">
        <v>2194</v>
      </c>
      <c r="M1680" s="219">
        <v>2.2999999999999998</v>
      </c>
      <c r="N1680" s="204"/>
    </row>
    <row r="1681" spans="1:14">
      <c r="A1681" s="215" t="s">
        <v>2195</v>
      </c>
      <c r="B1681" s="215" t="s">
        <v>763</v>
      </c>
      <c r="C1681" s="215" t="s">
        <v>763</v>
      </c>
      <c r="D1681" s="215" t="s">
        <v>785</v>
      </c>
      <c r="E1681" s="215" t="s">
        <v>110</v>
      </c>
      <c r="F1681" s="215" t="s">
        <v>136</v>
      </c>
      <c r="G1681" s="215" t="s">
        <v>292</v>
      </c>
      <c r="H1681" s="215" t="s">
        <v>292</v>
      </c>
      <c r="I1681" s="215" t="s">
        <v>786</v>
      </c>
      <c r="J1681" s="220">
        <v>1.6675463479999999</v>
      </c>
      <c r="K1681" s="215" t="s">
        <v>418</v>
      </c>
      <c r="L1681" s="215" t="s">
        <v>2194</v>
      </c>
      <c r="M1681" s="219">
        <v>2.2999999999999998</v>
      </c>
      <c r="N1681" s="204"/>
    </row>
    <row r="1682" spans="1:14">
      <c r="A1682" s="215" t="s">
        <v>2195</v>
      </c>
      <c r="B1682" s="215" t="s">
        <v>763</v>
      </c>
      <c r="C1682" s="215" t="s">
        <v>763</v>
      </c>
      <c r="D1682" s="215" t="s">
        <v>785</v>
      </c>
      <c r="E1682" s="215" t="s">
        <v>110</v>
      </c>
      <c r="F1682" s="215" t="s">
        <v>311</v>
      </c>
      <c r="G1682" s="215" t="s">
        <v>292</v>
      </c>
      <c r="H1682" s="215" t="s">
        <v>292</v>
      </c>
      <c r="I1682" s="215" t="s">
        <v>786</v>
      </c>
      <c r="J1682" s="220">
        <v>6.2967073669999998</v>
      </c>
      <c r="K1682" s="215" t="s">
        <v>418</v>
      </c>
      <c r="L1682" s="215" t="s">
        <v>2194</v>
      </c>
      <c r="M1682" s="219">
        <v>2.2999999999999998</v>
      </c>
      <c r="N1682" s="204"/>
    </row>
    <row r="1683" spans="1:14">
      <c r="A1683" s="215" t="s">
        <v>2195</v>
      </c>
      <c r="B1683" s="215" t="s">
        <v>763</v>
      </c>
      <c r="C1683" s="215" t="s">
        <v>763</v>
      </c>
      <c r="D1683" s="215" t="s">
        <v>787</v>
      </c>
      <c r="E1683" s="215" t="s">
        <v>110</v>
      </c>
      <c r="F1683" s="215" t="s">
        <v>136</v>
      </c>
      <c r="G1683" s="215" t="s">
        <v>292</v>
      </c>
      <c r="H1683" s="215" t="s">
        <v>292</v>
      </c>
      <c r="I1683" s="215" t="s">
        <v>788</v>
      </c>
      <c r="J1683" s="220">
        <v>1.6781598769999999</v>
      </c>
      <c r="K1683" s="215" t="s">
        <v>418</v>
      </c>
      <c r="L1683" s="215" t="s">
        <v>2194</v>
      </c>
      <c r="M1683" s="219">
        <v>2.2999999999999998</v>
      </c>
      <c r="N1683" s="204"/>
    </row>
    <row r="1684" spans="1:14">
      <c r="A1684" s="215" t="s">
        <v>2195</v>
      </c>
      <c r="B1684" s="215" t="s">
        <v>763</v>
      </c>
      <c r="C1684" s="215" t="s">
        <v>763</v>
      </c>
      <c r="D1684" s="215" t="s">
        <v>787</v>
      </c>
      <c r="E1684" s="215" t="s">
        <v>110</v>
      </c>
      <c r="F1684" s="215" t="s">
        <v>311</v>
      </c>
      <c r="G1684" s="215" t="s">
        <v>292</v>
      </c>
      <c r="H1684" s="215" t="s">
        <v>292</v>
      </c>
      <c r="I1684" s="215" t="s">
        <v>788</v>
      </c>
      <c r="J1684" s="220">
        <v>6.2761312059999996</v>
      </c>
      <c r="K1684" s="215" t="s">
        <v>418</v>
      </c>
      <c r="L1684" s="215" t="s">
        <v>2194</v>
      </c>
      <c r="M1684" s="219">
        <v>2.2999999999999998</v>
      </c>
      <c r="N1684" s="204"/>
    </row>
    <row r="1685" spans="1:14">
      <c r="A1685" s="215" t="s">
        <v>2195</v>
      </c>
      <c r="B1685" s="215" t="s">
        <v>763</v>
      </c>
      <c r="C1685" s="215" t="s">
        <v>763</v>
      </c>
      <c r="D1685" s="215" t="s">
        <v>792</v>
      </c>
      <c r="E1685" s="215" t="s">
        <v>110</v>
      </c>
      <c r="F1685" s="215" t="s">
        <v>136</v>
      </c>
      <c r="G1685" s="215" t="s">
        <v>292</v>
      </c>
      <c r="H1685" s="215" t="s">
        <v>292</v>
      </c>
      <c r="I1685" s="215" t="s">
        <v>786</v>
      </c>
      <c r="J1685" s="220">
        <v>2.9419429090000002</v>
      </c>
      <c r="K1685" s="215" t="s">
        <v>418</v>
      </c>
      <c r="L1685" s="215" t="s">
        <v>2194</v>
      </c>
      <c r="M1685" s="219">
        <v>2.2999999999999998</v>
      </c>
      <c r="N1685" s="204"/>
    </row>
    <row r="1686" spans="1:14">
      <c r="A1686" s="215" t="s">
        <v>2195</v>
      </c>
      <c r="B1686" s="215" t="s">
        <v>763</v>
      </c>
      <c r="C1686" s="215" t="s">
        <v>763</v>
      </c>
      <c r="D1686" s="215" t="s">
        <v>792</v>
      </c>
      <c r="E1686" s="215" t="s">
        <v>110</v>
      </c>
      <c r="F1686" s="215" t="s">
        <v>311</v>
      </c>
      <c r="G1686" s="215" t="s">
        <v>292</v>
      </c>
      <c r="H1686" s="215" t="s">
        <v>292</v>
      </c>
      <c r="I1686" s="215" t="s">
        <v>786</v>
      </c>
      <c r="J1686" s="220">
        <v>17.102950802999999</v>
      </c>
      <c r="K1686" s="215" t="s">
        <v>418</v>
      </c>
      <c r="L1686" s="215" t="s">
        <v>2194</v>
      </c>
      <c r="M1686" s="219">
        <v>2.2999999999999998</v>
      </c>
      <c r="N1686" s="204"/>
    </row>
    <row r="1687" spans="1:14">
      <c r="A1687" s="215" t="s">
        <v>2195</v>
      </c>
      <c r="B1687" s="215" t="s">
        <v>763</v>
      </c>
      <c r="C1687" s="215" t="s">
        <v>763</v>
      </c>
      <c r="D1687" s="215" t="s">
        <v>793</v>
      </c>
      <c r="E1687" s="215" t="s">
        <v>110</v>
      </c>
      <c r="F1687" s="215" t="s">
        <v>136</v>
      </c>
      <c r="G1687" s="215" t="s">
        <v>292</v>
      </c>
      <c r="H1687" s="215" t="s">
        <v>292</v>
      </c>
      <c r="I1687" s="215" t="s">
        <v>788</v>
      </c>
      <c r="J1687" s="220">
        <v>2.9419429090000002</v>
      </c>
      <c r="K1687" s="215" t="s">
        <v>418</v>
      </c>
      <c r="L1687" s="215" t="s">
        <v>2194</v>
      </c>
      <c r="M1687" s="219">
        <v>2.2999999999999998</v>
      </c>
      <c r="N1687" s="204"/>
    </row>
    <row r="1688" spans="1:14">
      <c r="A1688" s="215" t="s">
        <v>2195</v>
      </c>
      <c r="B1688" s="215" t="s">
        <v>763</v>
      </c>
      <c r="C1688" s="215" t="s">
        <v>763</v>
      </c>
      <c r="D1688" s="215" t="s">
        <v>793</v>
      </c>
      <c r="E1688" s="215" t="s">
        <v>110</v>
      </c>
      <c r="F1688" s="215" t="s">
        <v>311</v>
      </c>
      <c r="G1688" s="215" t="s">
        <v>292</v>
      </c>
      <c r="H1688" s="215" t="s">
        <v>292</v>
      </c>
      <c r="I1688" s="215" t="s">
        <v>788</v>
      </c>
      <c r="J1688" s="220">
        <v>17.102950802999999</v>
      </c>
      <c r="K1688" s="215" t="s">
        <v>418</v>
      </c>
      <c r="L1688" s="215" t="s">
        <v>2194</v>
      </c>
      <c r="M1688" s="219">
        <v>2.2999999999999998</v>
      </c>
      <c r="N1688" s="204"/>
    </row>
    <row r="1689" spans="1:14">
      <c r="A1689" t="s">
        <v>2195</v>
      </c>
      <c r="B1689" t="s">
        <v>763</v>
      </c>
      <c r="C1689" t="s">
        <v>763</v>
      </c>
      <c r="D1689" t="s">
        <v>771</v>
      </c>
      <c r="E1689" t="s">
        <v>112</v>
      </c>
      <c r="F1689" t="s">
        <v>311</v>
      </c>
      <c r="G1689" t="s">
        <v>417</v>
      </c>
      <c r="H1689" t="s">
        <v>292</v>
      </c>
      <c r="I1689" t="s">
        <v>335</v>
      </c>
      <c r="J1689" s="104">
        <v>3.7763914999999999</v>
      </c>
      <c r="K1689" t="s">
        <v>396</v>
      </c>
      <c r="L1689" t="s">
        <v>2194</v>
      </c>
      <c r="M1689" s="204">
        <v>2.7</v>
      </c>
      <c r="N1689" s="204"/>
    </row>
    <row r="1690" spans="1:14">
      <c r="A1690" t="s">
        <v>2195</v>
      </c>
      <c r="B1690" t="s">
        <v>763</v>
      </c>
      <c r="C1690" t="s">
        <v>763</v>
      </c>
      <c r="D1690" t="s">
        <v>771</v>
      </c>
      <c r="E1690" t="s">
        <v>112</v>
      </c>
      <c r="F1690" t="s">
        <v>144</v>
      </c>
      <c r="G1690" t="s">
        <v>417</v>
      </c>
      <c r="H1690" t="s">
        <v>292</v>
      </c>
      <c r="I1690" t="s">
        <v>335</v>
      </c>
      <c r="J1690" s="104">
        <v>1.1158021</v>
      </c>
      <c r="K1690" t="s">
        <v>396</v>
      </c>
      <c r="L1690" t="s">
        <v>2194</v>
      </c>
      <c r="M1690" s="204">
        <v>2.7</v>
      </c>
      <c r="N1690" s="204"/>
    </row>
    <row r="1691" spans="1:14">
      <c r="A1691" t="s">
        <v>2195</v>
      </c>
      <c r="B1691" t="s">
        <v>763</v>
      </c>
      <c r="C1691" t="s">
        <v>763</v>
      </c>
      <c r="D1691" t="s">
        <v>771</v>
      </c>
      <c r="E1691" t="s">
        <v>112</v>
      </c>
      <c r="F1691" t="s">
        <v>147</v>
      </c>
      <c r="G1691" t="s">
        <v>417</v>
      </c>
      <c r="H1691" t="s">
        <v>292</v>
      </c>
      <c r="I1691" t="s">
        <v>335</v>
      </c>
      <c r="J1691" s="104">
        <v>0.36055710000000002</v>
      </c>
      <c r="K1691" t="s">
        <v>396</v>
      </c>
      <c r="L1691" t="s">
        <v>2194</v>
      </c>
      <c r="M1691" s="204">
        <v>2.7</v>
      </c>
      <c r="N1691" s="204"/>
    </row>
    <row r="1692" spans="1:14">
      <c r="A1692" t="s">
        <v>2195</v>
      </c>
      <c r="B1692" t="s">
        <v>763</v>
      </c>
      <c r="C1692" t="s">
        <v>763</v>
      </c>
      <c r="D1692" t="s">
        <v>771</v>
      </c>
      <c r="E1692" t="s">
        <v>112</v>
      </c>
      <c r="F1692" t="s">
        <v>150</v>
      </c>
      <c r="G1692" t="s">
        <v>417</v>
      </c>
      <c r="H1692" t="s">
        <v>292</v>
      </c>
      <c r="I1692" t="s">
        <v>335</v>
      </c>
      <c r="J1692" s="104">
        <v>0.28643576999999998</v>
      </c>
      <c r="K1692" t="s">
        <v>396</v>
      </c>
      <c r="L1692" t="s">
        <v>2194</v>
      </c>
      <c r="M1692" s="204">
        <v>2.7</v>
      </c>
      <c r="N1692" s="204"/>
    </row>
    <row r="1693" spans="1:14">
      <c r="A1693" t="s">
        <v>2195</v>
      </c>
      <c r="B1693" t="s">
        <v>763</v>
      </c>
      <c r="C1693" t="s">
        <v>763</v>
      </c>
      <c r="D1693" t="s">
        <v>771</v>
      </c>
      <c r="E1693" t="s">
        <v>112</v>
      </c>
      <c r="F1693" t="s">
        <v>313</v>
      </c>
      <c r="G1693" t="s">
        <v>417</v>
      </c>
      <c r="H1693" t="s">
        <v>292</v>
      </c>
      <c r="I1693" t="s">
        <v>335</v>
      </c>
      <c r="J1693" s="104">
        <v>5.5391864699999998</v>
      </c>
      <c r="K1693" t="s">
        <v>396</v>
      </c>
      <c r="L1693" t="s">
        <v>2194</v>
      </c>
      <c r="M1693" s="204">
        <v>2.7</v>
      </c>
      <c r="N1693" s="204"/>
    </row>
    <row r="1694" spans="1:14">
      <c r="A1694" t="s">
        <v>2195</v>
      </c>
      <c r="B1694" t="s">
        <v>763</v>
      </c>
      <c r="C1694" t="s">
        <v>763</v>
      </c>
      <c r="D1694" t="s">
        <v>776</v>
      </c>
      <c r="E1694" t="s">
        <v>112</v>
      </c>
      <c r="F1694" t="s">
        <v>311</v>
      </c>
      <c r="G1694" t="s">
        <v>417</v>
      </c>
      <c r="H1694" t="s">
        <v>292</v>
      </c>
      <c r="I1694" t="s">
        <v>335</v>
      </c>
      <c r="J1694" s="104">
        <v>3.7763914999999999</v>
      </c>
      <c r="K1694" t="s">
        <v>396</v>
      </c>
      <c r="L1694" t="s">
        <v>2194</v>
      </c>
      <c r="M1694" s="204">
        <v>2.7</v>
      </c>
      <c r="N1694" s="204"/>
    </row>
    <row r="1695" spans="1:14">
      <c r="A1695" t="s">
        <v>2195</v>
      </c>
      <c r="B1695" t="s">
        <v>763</v>
      </c>
      <c r="C1695" t="s">
        <v>763</v>
      </c>
      <c r="D1695" t="s">
        <v>776</v>
      </c>
      <c r="E1695" t="s">
        <v>112</v>
      </c>
      <c r="F1695" t="s">
        <v>144</v>
      </c>
      <c r="G1695" t="s">
        <v>417</v>
      </c>
      <c r="H1695" t="s">
        <v>292</v>
      </c>
      <c r="I1695" t="s">
        <v>335</v>
      </c>
      <c r="J1695" s="104">
        <v>1.133405</v>
      </c>
      <c r="K1695" t="s">
        <v>396</v>
      </c>
      <c r="L1695" t="s">
        <v>2194</v>
      </c>
      <c r="M1695" s="204">
        <v>2.7</v>
      </c>
      <c r="N1695" s="204"/>
    </row>
    <row r="1696" spans="1:14">
      <c r="A1696" t="s">
        <v>2195</v>
      </c>
      <c r="B1696" t="s">
        <v>763</v>
      </c>
      <c r="C1696" t="s">
        <v>763</v>
      </c>
      <c r="D1696" t="s">
        <v>776</v>
      </c>
      <c r="E1696" t="s">
        <v>112</v>
      </c>
      <c r="F1696" t="s">
        <v>147</v>
      </c>
      <c r="G1696" t="s">
        <v>417</v>
      </c>
      <c r="H1696" t="s">
        <v>292</v>
      </c>
      <c r="I1696" t="s">
        <v>335</v>
      </c>
      <c r="J1696" s="104">
        <v>0.28844567999999998</v>
      </c>
      <c r="K1696" t="s">
        <v>396</v>
      </c>
      <c r="L1696" t="s">
        <v>2194</v>
      </c>
      <c r="M1696" s="204">
        <v>2.7</v>
      </c>
      <c r="N1696" s="204"/>
    </row>
    <row r="1697" spans="1:14">
      <c r="A1697" t="s">
        <v>2195</v>
      </c>
      <c r="B1697" t="s">
        <v>763</v>
      </c>
      <c r="C1697" t="s">
        <v>763</v>
      </c>
      <c r="D1697" t="s">
        <v>776</v>
      </c>
      <c r="E1697" t="s">
        <v>112</v>
      </c>
      <c r="F1697" t="s">
        <v>150</v>
      </c>
      <c r="G1697" t="s">
        <v>417</v>
      </c>
      <c r="H1697" t="s">
        <v>292</v>
      </c>
      <c r="I1697" t="s">
        <v>335</v>
      </c>
      <c r="J1697" s="104">
        <v>0.2401964</v>
      </c>
      <c r="K1697" t="s">
        <v>396</v>
      </c>
      <c r="L1697" t="s">
        <v>2194</v>
      </c>
      <c r="M1697" s="204">
        <v>2.7</v>
      </c>
      <c r="N1697" s="204"/>
    </row>
    <row r="1698" spans="1:14">
      <c r="A1698" t="s">
        <v>2195</v>
      </c>
      <c r="B1698" t="s">
        <v>763</v>
      </c>
      <c r="C1698" t="s">
        <v>763</v>
      </c>
      <c r="D1698" t="s">
        <v>776</v>
      </c>
      <c r="E1698" t="s">
        <v>112</v>
      </c>
      <c r="F1698" t="s">
        <v>313</v>
      </c>
      <c r="G1698" t="s">
        <v>417</v>
      </c>
      <c r="H1698" t="s">
        <v>292</v>
      </c>
      <c r="I1698" t="s">
        <v>335</v>
      </c>
      <c r="J1698" s="104">
        <v>5.4384385799999997</v>
      </c>
      <c r="K1698" t="s">
        <v>396</v>
      </c>
      <c r="L1698" t="s">
        <v>2194</v>
      </c>
      <c r="M1698" s="204">
        <v>2.7</v>
      </c>
      <c r="N1698" s="204"/>
    </row>
    <row r="1699" spans="1:14">
      <c r="A1699" t="s">
        <v>2195</v>
      </c>
      <c r="B1699" t="s">
        <v>763</v>
      </c>
      <c r="C1699" t="s">
        <v>763</v>
      </c>
      <c r="D1699" t="s">
        <v>777</v>
      </c>
      <c r="E1699" t="s">
        <v>112</v>
      </c>
      <c r="F1699" t="s">
        <v>311</v>
      </c>
      <c r="G1699" t="s">
        <v>417</v>
      </c>
      <c r="H1699" t="s">
        <v>292</v>
      </c>
      <c r="I1699" t="s">
        <v>335</v>
      </c>
      <c r="J1699" s="104">
        <v>3.7763914999999999</v>
      </c>
      <c r="K1699" t="s">
        <v>396</v>
      </c>
      <c r="L1699" t="s">
        <v>2194</v>
      </c>
      <c r="M1699" s="204">
        <v>2.7</v>
      </c>
      <c r="N1699" s="204"/>
    </row>
    <row r="1700" spans="1:14">
      <c r="A1700" t="s">
        <v>2195</v>
      </c>
      <c r="B1700" t="s">
        <v>763</v>
      </c>
      <c r="C1700" t="s">
        <v>763</v>
      </c>
      <c r="D1700" t="s">
        <v>777</v>
      </c>
      <c r="E1700" t="s">
        <v>112</v>
      </c>
      <c r="F1700" t="s">
        <v>144</v>
      </c>
      <c r="G1700" t="s">
        <v>417</v>
      </c>
      <c r="H1700" t="s">
        <v>292</v>
      </c>
      <c r="I1700" t="s">
        <v>335</v>
      </c>
      <c r="J1700" s="104">
        <v>1.133405</v>
      </c>
      <c r="K1700" t="s">
        <v>396</v>
      </c>
      <c r="L1700" t="s">
        <v>2194</v>
      </c>
      <c r="M1700" s="204">
        <v>2.7</v>
      </c>
      <c r="N1700" s="204"/>
    </row>
    <row r="1701" spans="1:14">
      <c r="A1701" t="s">
        <v>2195</v>
      </c>
      <c r="B1701" t="s">
        <v>763</v>
      </c>
      <c r="C1701" t="s">
        <v>763</v>
      </c>
      <c r="D1701" t="s">
        <v>777</v>
      </c>
      <c r="E1701" t="s">
        <v>112</v>
      </c>
      <c r="F1701" t="s">
        <v>147</v>
      </c>
      <c r="G1701" t="s">
        <v>417</v>
      </c>
      <c r="H1701" t="s">
        <v>292</v>
      </c>
      <c r="I1701" t="s">
        <v>335</v>
      </c>
      <c r="J1701" s="104">
        <v>0.28844567999999998</v>
      </c>
      <c r="K1701" t="s">
        <v>396</v>
      </c>
      <c r="L1701" t="s">
        <v>2194</v>
      </c>
      <c r="M1701" s="204">
        <v>2.7</v>
      </c>
      <c r="N1701" s="204"/>
    </row>
    <row r="1702" spans="1:14">
      <c r="A1702" t="s">
        <v>2195</v>
      </c>
      <c r="B1702" t="s">
        <v>763</v>
      </c>
      <c r="C1702" t="s">
        <v>763</v>
      </c>
      <c r="D1702" t="s">
        <v>777</v>
      </c>
      <c r="E1702" t="s">
        <v>112</v>
      </c>
      <c r="F1702" t="s">
        <v>150</v>
      </c>
      <c r="G1702" t="s">
        <v>417</v>
      </c>
      <c r="H1702" t="s">
        <v>292</v>
      </c>
      <c r="I1702" t="s">
        <v>335</v>
      </c>
      <c r="J1702" s="104">
        <v>0.2401964</v>
      </c>
      <c r="K1702" t="s">
        <v>396</v>
      </c>
      <c r="L1702" t="s">
        <v>2194</v>
      </c>
      <c r="M1702" s="204">
        <v>2.7</v>
      </c>
      <c r="N1702" s="204"/>
    </row>
    <row r="1703" spans="1:14">
      <c r="A1703" t="s">
        <v>2195</v>
      </c>
      <c r="B1703" t="s">
        <v>763</v>
      </c>
      <c r="C1703" t="s">
        <v>763</v>
      </c>
      <c r="D1703" t="s">
        <v>777</v>
      </c>
      <c r="E1703" t="s">
        <v>112</v>
      </c>
      <c r="F1703" t="s">
        <v>313</v>
      </c>
      <c r="G1703" t="s">
        <v>417</v>
      </c>
      <c r="H1703" t="s">
        <v>292</v>
      </c>
      <c r="I1703" t="s">
        <v>335</v>
      </c>
      <c r="J1703" s="104">
        <v>5.4384385799999997</v>
      </c>
      <c r="K1703" t="s">
        <v>396</v>
      </c>
      <c r="L1703" t="s">
        <v>2194</v>
      </c>
      <c r="M1703" s="204">
        <v>2.7</v>
      </c>
      <c r="N1703" s="204"/>
    </row>
    <row r="1704" spans="1:14">
      <c r="A1704" t="s">
        <v>2195</v>
      </c>
      <c r="B1704" t="s">
        <v>763</v>
      </c>
      <c r="C1704" t="s">
        <v>763</v>
      </c>
      <c r="D1704" t="s">
        <v>778</v>
      </c>
      <c r="E1704" t="s">
        <v>112</v>
      </c>
      <c r="F1704" t="s">
        <v>311</v>
      </c>
      <c r="G1704" t="s">
        <v>417</v>
      </c>
      <c r="H1704" t="s">
        <v>292</v>
      </c>
      <c r="I1704" t="s">
        <v>335</v>
      </c>
      <c r="J1704" s="104">
        <v>3.7763914999999999</v>
      </c>
      <c r="K1704" t="s">
        <v>396</v>
      </c>
      <c r="L1704" t="s">
        <v>2194</v>
      </c>
      <c r="M1704" s="204">
        <v>2.7</v>
      </c>
      <c r="N1704" s="204"/>
    </row>
    <row r="1705" spans="1:14">
      <c r="A1705" t="s">
        <v>2195</v>
      </c>
      <c r="B1705" t="s">
        <v>763</v>
      </c>
      <c r="C1705" t="s">
        <v>763</v>
      </c>
      <c r="D1705" t="s">
        <v>778</v>
      </c>
      <c r="E1705" t="s">
        <v>112</v>
      </c>
      <c r="F1705" t="s">
        <v>144</v>
      </c>
      <c r="G1705" t="s">
        <v>417</v>
      </c>
      <c r="H1705" t="s">
        <v>292</v>
      </c>
      <c r="I1705" t="s">
        <v>335</v>
      </c>
      <c r="J1705" s="104">
        <v>1.1158021</v>
      </c>
      <c r="K1705" t="s">
        <v>396</v>
      </c>
      <c r="L1705" t="s">
        <v>2194</v>
      </c>
      <c r="M1705" s="204">
        <v>2.7</v>
      </c>
      <c r="N1705" s="204"/>
    </row>
    <row r="1706" spans="1:14">
      <c r="A1706" t="s">
        <v>2195</v>
      </c>
      <c r="B1706" t="s">
        <v>763</v>
      </c>
      <c r="C1706" t="s">
        <v>763</v>
      </c>
      <c r="D1706" t="s">
        <v>778</v>
      </c>
      <c r="E1706" t="s">
        <v>112</v>
      </c>
      <c r="F1706" t="s">
        <v>147</v>
      </c>
      <c r="G1706" t="s">
        <v>417</v>
      </c>
      <c r="H1706" t="s">
        <v>292</v>
      </c>
      <c r="I1706" t="s">
        <v>335</v>
      </c>
      <c r="J1706" s="104">
        <v>0.36055710000000002</v>
      </c>
      <c r="K1706" t="s">
        <v>396</v>
      </c>
      <c r="L1706" t="s">
        <v>2194</v>
      </c>
      <c r="M1706" s="204">
        <v>2.7</v>
      </c>
      <c r="N1706" s="204"/>
    </row>
    <row r="1707" spans="1:14">
      <c r="A1707" t="s">
        <v>2195</v>
      </c>
      <c r="B1707" t="s">
        <v>763</v>
      </c>
      <c r="C1707" t="s">
        <v>763</v>
      </c>
      <c r="D1707" t="s">
        <v>778</v>
      </c>
      <c r="E1707" t="s">
        <v>112</v>
      </c>
      <c r="F1707" t="s">
        <v>150</v>
      </c>
      <c r="G1707" t="s">
        <v>417</v>
      </c>
      <c r="H1707" t="s">
        <v>292</v>
      </c>
      <c r="I1707" t="s">
        <v>335</v>
      </c>
      <c r="J1707" s="104">
        <v>0.28643576999999998</v>
      </c>
      <c r="K1707" t="s">
        <v>396</v>
      </c>
      <c r="L1707" t="s">
        <v>2194</v>
      </c>
      <c r="M1707" s="204">
        <v>2.7</v>
      </c>
      <c r="N1707" s="204"/>
    </row>
    <row r="1708" spans="1:14">
      <c r="A1708" t="s">
        <v>2195</v>
      </c>
      <c r="B1708" t="s">
        <v>763</v>
      </c>
      <c r="C1708" t="s">
        <v>763</v>
      </c>
      <c r="D1708" t="s">
        <v>778</v>
      </c>
      <c r="E1708" t="s">
        <v>112</v>
      </c>
      <c r="F1708" t="s">
        <v>313</v>
      </c>
      <c r="G1708" t="s">
        <v>417</v>
      </c>
      <c r="H1708" t="s">
        <v>292</v>
      </c>
      <c r="I1708" t="s">
        <v>335</v>
      </c>
      <c r="J1708" s="104">
        <v>5.5391864699999998</v>
      </c>
      <c r="K1708" t="s">
        <v>396</v>
      </c>
      <c r="L1708" t="s">
        <v>2194</v>
      </c>
      <c r="M1708" s="204">
        <v>2.7</v>
      </c>
      <c r="N1708" s="204"/>
    </row>
    <row r="1709" spans="1:14">
      <c r="A1709" t="s">
        <v>2195</v>
      </c>
      <c r="B1709" t="s">
        <v>763</v>
      </c>
      <c r="C1709" t="s">
        <v>763</v>
      </c>
      <c r="D1709" t="s">
        <v>779</v>
      </c>
      <c r="E1709" t="s">
        <v>112</v>
      </c>
      <c r="F1709" t="s">
        <v>311</v>
      </c>
      <c r="G1709" t="s">
        <v>417</v>
      </c>
      <c r="H1709" t="s">
        <v>292</v>
      </c>
      <c r="I1709" t="s">
        <v>335</v>
      </c>
      <c r="J1709" s="104">
        <v>3.7763914999999999</v>
      </c>
      <c r="K1709" t="s">
        <v>396</v>
      </c>
      <c r="L1709" t="s">
        <v>2194</v>
      </c>
      <c r="M1709" s="204">
        <v>2.7</v>
      </c>
      <c r="N1709" s="204"/>
    </row>
    <row r="1710" spans="1:14">
      <c r="A1710" t="s">
        <v>2195</v>
      </c>
      <c r="B1710" t="s">
        <v>763</v>
      </c>
      <c r="C1710" t="s">
        <v>763</v>
      </c>
      <c r="D1710" t="s">
        <v>779</v>
      </c>
      <c r="E1710" t="s">
        <v>112</v>
      </c>
      <c r="F1710" t="s">
        <v>144</v>
      </c>
      <c r="G1710" t="s">
        <v>417</v>
      </c>
      <c r="H1710" t="s">
        <v>292</v>
      </c>
      <c r="I1710" t="s">
        <v>335</v>
      </c>
      <c r="J1710" s="104">
        <v>1.1158021</v>
      </c>
      <c r="K1710" t="s">
        <v>396</v>
      </c>
      <c r="L1710" t="s">
        <v>2194</v>
      </c>
      <c r="M1710" s="204">
        <v>2.7</v>
      </c>
      <c r="N1710" s="204"/>
    </row>
    <row r="1711" spans="1:14">
      <c r="A1711" t="s">
        <v>2195</v>
      </c>
      <c r="B1711" t="s">
        <v>763</v>
      </c>
      <c r="C1711" t="s">
        <v>763</v>
      </c>
      <c r="D1711" t="s">
        <v>779</v>
      </c>
      <c r="E1711" t="s">
        <v>112</v>
      </c>
      <c r="F1711" t="s">
        <v>147</v>
      </c>
      <c r="G1711" t="s">
        <v>417</v>
      </c>
      <c r="H1711" t="s">
        <v>292</v>
      </c>
      <c r="I1711" t="s">
        <v>335</v>
      </c>
      <c r="J1711" s="104">
        <v>0.36055710000000002</v>
      </c>
      <c r="K1711" t="s">
        <v>396</v>
      </c>
      <c r="L1711" t="s">
        <v>2194</v>
      </c>
      <c r="M1711" s="204">
        <v>2.7</v>
      </c>
      <c r="N1711" s="204"/>
    </row>
    <row r="1712" spans="1:14">
      <c r="A1712" t="s">
        <v>2195</v>
      </c>
      <c r="B1712" t="s">
        <v>763</v>
      </c>
      <c r="C1712" t="s">
        <v>763</v>
      </c>
      <c r="D1712" t="s">
        <v>779</v>
      </c>
      <c r="E1712" t="s">
        <v>112</v>
      </c>
      <c r="F1712" t="s">
        <v>150</v>
      </c>
      <c r="G1712" t="s">
        <v>417</v>
      </c>
      <c r="H1712" t="s">
        <v>292</v>
      </c>
      <c r="I1712" t="s">
        <v>335</v>
      </c>
      <c r="J1712" s="104">
        <v>0.28643576999999998</v>
      </c>
      <c r="K1712" t="s">
        <v>396</v>
      </c>
      <c r="L1712" t="s">
        <v>2194</v>
      </c>
      <c r="M1712" s="204">
        <v>2.7</v>
      </c>
      <c r="N1712" s="204"/>
    </row>
    <row r="1713" spans="1:14">
      <c r="A1713" t="s">
        <v>2195</v>
      </c>
      <c r="B1713" t="s">
        <v>763</v>
      </c>
      <c r="C1713" t="s">
        <v>763</v>
      </c>
      <c r="D1713" t="s">
        <v>779</v>
      </c>
      <c r="E1713" t="s">
        <v>112</v>
      </c>
      <c r="F1713" t="s">
        <v>313</v>
      </c>
      <c r="G1713" t="s">
        <v>417</v>
      </c>
      <c r="H1713" t="s">
        <v>292</v>
      </c>
      <c r="I1713" t="s">
        <v>335</v>
      </c>
      <c r="J1713" s="104">
        <v>5.5391864699999998</v>
      </c>
      <c r="K1713" t="s">
        <v>396</v>
      </c>
      <c r="L1713" t="s">
        <v>2194</v>
      </c>
      <c r="M1713" s="204">
        <v>2.7</v>
      </c>
      <c r="N1713" s="204"/>
    </row>
    <row r="1714" spans="1:14">
      <c r="A1714" t="s">
        <v>2195</v>
      </c>
      <c r="B1714" t="s">
        <v>763</v>
      </c>
      <c r="C1714" t="s">
        <v>763</v>
      </c>
      <c r="D1714" t="s">
        <v>780</v>
      </c>
      <c r="E1714" t="s">
        <v>112</v>
      </c>
      <c r="F1714" t="s">
        <v>311</v>
      </c>
      <c r="G1714" t="s">
        <v>417</v>
      </c>
      <c r="H1714" t="s">
        <v>292</v>
      </c>
      <c r="I1714" t="s">
        <v>335</v>
      </c>
      <c r="J1714" s="104">
        <v>3.7763914999999999</v>
      </c>
      <c r="K1714" t="s">
        <v>396</v>
      </c>
      <c r="L1714" t="s">
        <v>2194</v>
      </c>
      <c r="M1714" s="204">
        <v>2.7</v>
      </c>
      <c r="N1714" s="204"/>
    </row>
    <row r="1715" spans="1:14">
      <c r="A1715" t="s">
        <v>2195</v>
      </c>
      <c r="B1715" t="s">
        <v>763</v>
      </c>
      <c r="C1715" t="s">
        <v>763</v>
      </c>
      <c r="D1715" t="s">
        <v>780</v>
      </c>
      <c r="E1715" t="s">
        <v>112</v>
      </c>
      <c r="F1715" t="s">
        <v>144</v>
      </c>
      <c r="G1715" t="s">
        <v>417</v>
      </c>
      <c r="H1715" t="s">
        <v>292</v>
      </c>
      <c r="I1715" t="s">
        <v>335</v>
      </c>
      <c r="J1715" s="104">
        <v>1.1158021</v>
      </c>
      <c r="K1715" t="s">
        <v>396</v>
      </c>
      <c r="L1715" t="s">
        <v>2194</v>
      </c>
      <c r="M1715" s="204">
        <v>2.7</v>
      </c>
      <c r="N1715" s="204"/>
    </row>
    <row r="1716" spans="1:14">
      <c r="A1716" t="s">
        <v>2195</v>
      </c>
      <c r="B1716" t="s">
        <v>763</v>
      </c>
      <c r="C1716" t="s">
        <v>763</v>
      </c>
      <c r="D1716" t="s">
        <v>780</v>
      </c>
      <c r="E1716" t="s">
        <v>112</v>
      </c>
      <c r="F1716" t="s">
        <v>147</v>
      </c>
      <c r="G1716" t="s">
        <v>417</v>
      </c>
      <c r="H1716" t="s">
        <v>292</v>
      </c>
      <c r="I1716" t="s">
        <v>335</v>
      </c>
      <c r="J1716" s="104">
        <v>0.36055710000000002</v>
      </c>
      <c r="K1716" t="s">
        <v>396</v>
      </c>
      <c r="L1716" t="s">
        <v>2194</v>
      </c>
      <c r="M1716" s="204">
        <v>2.7</v>
      </c>
      <c r="N1716" s="204"/>
    </row>
    <row r="1717" spans="1:14">
      <c r="A1717" t="s">
        <v>2195</v>
      </c>
      <c r="B1717" t="s">
        <v>763</v>
      </c>
      <c r="C1717" t="s">
        <v>763</v>
      </c>
      <c r="D1717" t="s">
        <v>780</v>
      </c>
      <c r="E1717" t="s">
        <v>112</v>
      </c>
      <c r="F1717" t="s">
        <v>150</v>
      </c>
      <c r="G1717" t="s">
        <v>417</v>
      </c>
      <c r="H1717" t="s">
        <v>292</v>
      </c>
      <c r="I1717" t="s">
        <v>335</v>
      </c>
      <c r="J1717" s="104">
        <v>0.28643576999999998</v>
      </c>
      <c r="K1717" t="s">
        <v>396</v>
      </c>
      <c r="L1717" t="s">
        <v>2194</v>
      </c>
      <c r="M1717" s="204">
        <v>2.7</v>
      </c>
      <c r="N1717" s="204"/>
    </row>
    <row r="1718" spans="1:14">
      <c r="A1718" t="s">
        <v>2195</v>
      </c>
      <c r="B1718" t="s">
        <v>763</v>
      </c>
      <c r="C1718" t="s">
        <v>763</v>
      </c>
      <c r="D1718" t="s">
        <v>780</v>
      </c>
      <c r="E1718" t="s">
        <v>112</v>
      </c>
      <c r="F1718" t="s">
        <v>313</v>
      </c>
      <c r="G1718" t="s">
        <v>417</v>
      </c>
      <c r="H1718" t="s">
        <v>292</v>
      </c>
      <c r="I1718" t="s">
        <v>335</v>
      </c>
      <c r="J1718" s="104">
        <v>5.5391864699999998</v>
      </c>
      <c r="K1718" t="s">
        <v>396</v>
      </c>
      <c r="L1718" t="s">
        <v>2194</v>
      </c>
      <c r="M1718" s="204">
        <v>2.7</v>
      </c>
      <c r="N1718" s="204"/>
    </row>
    <row r="1719" spans="1:14">
      <c r="A1719" t="s">
        <v>2195</v>
      </c>
      <c r="B1719" t="s">
        <v>763</v>
      </c>
      <c r="C1719" t="s">
        <v>763</v>
      </c>
      <c r="D1719" t="s">
        <v>781</v>
      </c>
      <c r="E1719" t="s">
        <v>112</v>
      </c>
      <c r="F1719" t="s">
        <v>311</v>
      </c>
      <c r="G1719" t="s">
        <v>417</v>
      </c>
      <c r="H1719" t="s">
        <v>292</v>
      </c>
      <c r="I1719" t="s">
        <v>335</v>
      </c>
      <c r="J1719" s="104">
        <v>3.7763914999999999</v>
      </c>
      <c r="K1719" t="s">
        <v>396</v>
      </c>
      <c r="L1719" t="s">
        <v>2194</v>
      </c>
      <c r="M1719" s="204">
        <v>2.7</v>
      </c>
      <c r="N1719" s="204"/>
    </row>
    <row r="1720" spans="1:14">
      <c r="A1720" t="s">
        <v>2195</v>
      </c>
      <c r="B1720" t="s">
        <v>763</v>
      </c>
      <c r="C1720" t="s">
        <v>763</v>
      </c>
      <c r="D1720" t="s">
        <v>781</v>
      </c>
      <c r="E1720" t="s">
        <v>112</v>
      </c>
      <c r="F1720" t="s">
        <v>144</v>
      </c>
      <c r="G1720" t="s">
        <v>417</v>
      </c>
      <c r="H1720" t="s">
        <v>292</v>
      </c>
      <c r="I1720" t="s">
        <v>335</v>
      </c>
      <c r="J1720" s="104">
        <v>1.1158021</v>
      </c>
      <c r="K1720" t="s">
        <v>396</v>
      </c>
      <c r="L1720" t="s">
        <v>2194</v>
      </c>
      <c r="M1720" s="204">
        <v>2.7</v>
      </c>
      <c r="N1720" s="204"/>
    </row>
    <row r="1721" spans="1:14">
      <c r="A1721" t="s">
        <v>2195</v>
      </c>
      <c r="B1721" t="s">
        <v>763</v>
      </c>
      <c r="C1721" t="s">
        <v>763</v>
      </c>
      <c r="D1721" t="s">
        <v>781</v>
      </c>
      <c r="E1721" t="s">
        <v>112</v>
      </c>
      <c r="F1721" t="s">
        <v>147</v>
      </c>
      <c r="G1721" t="s">
        <v>417</v>
      </c>
      <c r="H1721" t="s">
        <v>292</v>
      </c>
      <c r="I1721" t="s">
        <v>335</v>
      </c>
      <c r="J1721" s="104">
        <v>0.36055710000000002</v>
      </c>
      <c r="K1721" t="s">
        <v>396</v>
      </c>
      <c r="L1721" t="s">
        <v>2194</v>
      </c>
      <c r="M1721" s="204">
        <v>2.7</v>
      </c>
      <c r="N1721" s="204"/>
    </row>
    <row r="1722" spans="1:14">
      <c r="A1722" t="s">
        <v>2195</v>
      </c>
      <c r="B1722" t="s">
        <v>763</v>
      </c>
      <c r="C1722" t="s">
        <v>763</v>
      </c>
      <c r="D1722" t="s">
        <v>781</v>
      </c>
      <c r="E1722" t="s">
        <v>112</v>
      </c>
      <c r="F1722" t="s">
        <v>150</v>
      </c>
      <c r="G1722" t="s">
        <v>417</v>
      </c>
      <c r="H1722" t="s">
        <v>292</v>
      </c>
      <c r="I1722" t="s">
        <v>335</v>
      </c>
      <c r="J1722" s="104">
        <v>0.28643576999999998</v>
      </c>
      <c r="K1722" t="s">
        <v>396</v>
      </c>
      <c r="L1722" t="s">
        <v>2194</v>
      </c>
      <c r="M1722" s="204">
        <v>2.7</v>
      </c>
      <c r="N1722" s="204"/>
    </row>
    <row r="1723" spans="1:14">
      <c r="A1723" t="s">
        <v>2195</v>
      </c>
      <c r="B1723" t="s">
        <v>763</v>
      </c>
      <c r="C1723" t="s">
        <v>763</v>
      </c>
      <c r="D1723" t="s">
        <v>781</v>
      </c>
      <c r="E1723" t="s">
        <v>112</v>
      </c>
      <c r="F1723" t="s">
        <v>313</v>
      </c>
      <c r="G1723" t="s">
        <v>417</v>
      </c>
      <c r="H1723" t="s">
        <v>292</v>
      </c>
      <c r="I1723" t="s">
        <v>335</v>
      </c>
      <c r="J1723" s="104">
        <v>5.5391864699999998</v>
      </c>
      <c r="K1723" t="s">
        <v>396</v>
      </c>
      <c r="L1723" t="s">
        <v>2194</v>
      </c>
      <c r="M1723" s="204">
        <v>2.7</v>
      </c>
      <c r="N1723" s="204"/>
    </row>
    <row r="1724" spans="1:14">
      <c r="A1724" t="s">
        <v>2195</v>
      </c>
      <c r="B1724" t="s">
        <v>763</v>
      </c>
      <c r="C1724" t="s">
        <v>763</v>
      </c>
      <c r="D1724" t="s">
        <v>782</v>
      </c>
      <c r="E1724" t="s">
        <v>112</v>
      </c>
      <c r="F1724" t="s">
        <v>311</v>
      </c>
      <c r="G1724" t="s">
        <v>417</v>
      </c>
      <c r="H1724" t="s">
        <v>292</v>
      </c>
      <c r="I1724" t="s">
        <v>335</v>
      </c>
      <c r="J1724" s="104">
        <v>3.7763914999999999</v>
      </c>
      <c r="K1724" t="s">
        <v>396</v>
      </c>
      <c r="L1724" t="s">
        <v>2194</v>
      </c>
      <c r="M1724" s="204">
        <v>2.7</v>
      </c>
      <c r="N1724" s="204"/>
    </row>
    <row r="1725" spans="1:14">
      <c r="A1725" t="s">
        <v>2195</v>
      </c>
      <c r="B1725" t="s">
        <v>763</v>
      </c>
      <c r="C1725" t="s">
        <v>763</v>
      </c>
      <c r="D1725" t="s">
        <v>782</v>
      </c>
      <c r="E1725" t="s">
        <v>112</v>
      </c>
      <c r="F1725" t="s">
        <v>144</v>
      </c>
      <c r="G1725" t="s">
        <v>417</v>
      </c>
      <c r="H1725" t="s">
        <v>292</v>
      </c>
      <c r="I1725" t="s">
        <v>335</v>
      </c>
      <c r="J1725" s="104">
        <v>1.1158021</v>
      </c>
      <c r="K1725" t="s">
        <v>396</v>
      </c>
      <c r="L1725" t="s">
        <v>2194</v>
      </c>
      <c r="M1725" s="204">
        <v>2.7</v>
      </c>
      <c r="N1725" s="204"/>
    </row>
    <row r="1726" spans="1:14">
      <c r="A1726" t="s">
        <v>2195</v>
      </c>
      <c r="B1726" t="s">
        <v>763</v>
      </c>
      <c r="C1726" t="s">
        <v>763</v>
      </c>
      <c r="D1726" t="s">
        <v>782</v>
      </c>
      <c r="E1726" t="s">
        <v>112</v>
      </c>
      <c r="F1726" t="s">
        <v>147</v>
      </c>
      <c r="G1726" t="s">
        <v>417</v>
      </c>
      <c r="H1726" t="s">
        <v>292</v>
      </c>
      <c r="I1726" t="s">
        <v>335</v>
      </c>
      <c r="J1726" s="104">
        <v>0.36055710000000002</v>
      </c>
      <c r="K1726" t="s">
        <v>396</v>
      </c>
      <c r="L1726" t="s">
        <v>2194</v>
      </c>
      <c r="M1726" s="204">
        <v>2.7</v>
      </c>
      <c r="N1726" s="204"/>
    </row>
    <row r="1727" spans="1:14">
      <c r="A1727" t="s">
        <v>2195</v>
      </c>
      <c r="B1727" t="s">
        <v>763</v>
      </c>
      <c r="C1727" t="s">
        <v>763</v>
      </c>
      <c r="D1727" t="s">
        <v>782</v>
      </c>
      <c r="E1727" t="s">
        <v>112</v>
      </c>
      <c r="F1727" t="s">
        <v>150</v>
      </c>
      <c r="G1727" t="s">
        <v>417</v>
      </c>
      <c r="H1727" t="s">
        <v>292</v>
      </c>
      <c r="I1727" t="s">
        <v>335</v>
      </c>
      <c r="J1727" s="104">
        <v>0.28643576999999998</v>
      </c>
      <c r="K1727" t="s">
        <v>396</v>
      </c>
      <c r="L1727" t="s">
        <v>2194</v>
      </c>
      <c r="M1727" s="204">
        <v>2.7</v>
      </c>
      <c r="N1727" s="204"/>
    </row>
    <row r="1728" spans="1:14">
      <c r="A1728" t="s">
        <v>2195</v>
      </c>
      <c r="B1728" t="s">
        <v>763</v>
      </c>
      <c r="C1728" t="s">
        <v>763</v>
      </c>
      <c r="D1728" t="s">
        <v>782</v>
      </c>
      <c r="E1728" t="s">
        <v>112</v>
      </c>
      <c r="F1728" t="s">
        <v>313</v>
      </c>
      <c r="G1728" t="s">
        <v>417</v>
      </c>
      <c r="H1728" t="s">
        <v>292</v>
      </c>
      <c r="I1728" t="s">
        <v>335</v>
      </c>
      <c r="J1728" s="104">
        <v>5.5391864699999998</v>
      </c>
      <c r="K1728" t="s">
        <v>396</v>
      </c>
      <c r="L1728" t="s">
        <v>2194</v>
      </c>
      <c r="M1728" s="204">
        <v>2.7</v>
      </c>
      <c r="N1728" s="204"/>
    </row>
    <row r="1729" spans="1:14">
      <c r="A1729" t="s">
        <v>2195</v>
      </c>
      <c r="B1729" t="s">
        <v>763</v>
      </c>
      <c r="C1729" t="s">
        <v>763</v>
      </c>
      <c r="D1729" t="s">
        <v>783</v>
      </c>
      <c r="E1729" t="s">
        <v>112</v>
      </c>
      <c r="F1729" t="s">
        <v>311</v>
      </c>
      <c r="G1729" t="s">
        <v>417</v>
      </c>
      <c r="H1729" t="s">
        <v>292</v>
      </c>
      <c r="I1729" t="s">
        <v>335</v>
      </c>
      <c r="J1729" s="104">
        <v>3.0211131999999998</v>
      </c>
      <c r="K1729" t="s">
        <v>396</v>
      </c>
      <c r="L1729" t="s">
        <v>2194</v>
      </c>
      <c r="M1729" s="204">
        <v>2.7</v>
      </c>
      <c r="N1729" s="204"/>
    </row>
    <row r="1730" spans="1:14">
      <c r="A1730" t="s">
        <v>2195</v>
      </c>
      <c r="B1730" t="s">
        <v>763</v>
      </c>
      <c r="C1730" t="s">
        <v>763</v>
      </c>
      <c r="D1730" t="s">
        <v>783</v>
      </c>
      <c r="E1730" t="s">
        <v>112</v>
      </c>
      <c r="F1730" t="s">
        <v>144</v>
      </c>
      <c r="G1730" t="s">
        <v>417</v>
      </c>
      <c r="H1730" t="s">
        <v>292</v>
      </c>
      <c r="I1730" t="s">
        <v>335</v>
      </c>
      <c r="J1730" s="104">
        <v>0.89264171999999997</v>
      </c>
      <c r="K1730" t="s">
        <v>396</v>
      </c>
      <c r="L1730" t="s">
        <v>2194</v>
      </c>
      <c r="M1730" s="204">
        <v>2.7</v>
      </c>
      <c r="N1730" s="204"/>
    </row>
    <row r="1731" spans="1:14">
      <c r="A1731" t="s">
        <v>2195</v>
      </c>
      <c r="B1731" t="s">
        <v>763</v>
      </c>
      <c r="C1731" t="s">
        <v>763</v>
      </c>
      <c r="D1731" t="s">
        <v>783</v>
      </c>
      <c r="E1731" t="s">
        <v>112</v>
      </c>
      <c r="F1731" t="s">
        <v>147</v>
      </c>
      <c r="G1731" t="s">
        <v>417</v>
      </c>
      <c r="H1731" t="s">
        <v>292</v>
      </c>
      <c r="I1731" t="s">
        <v>335</v>
      </c>
      <c r="J1731" s="104">
        <v>0.28844567999999998</v>
      </c>
      <c r="K1731" t="s">
        <v>396</v>
      </c>
      <c r="L1731" t="s">
        <v>2194</v>
      </c>
      <c r="M1731" s="204">
        <v>2.7</v>
      </c>
      <c r="N1731" s="204"/>
    </row>
    <row r="1732" spans="1:14">
      <c r="A1732" t="s">
        <v>2195</v>
      </c>
      <c r="B1732" t="s">
        <v>763</v>
      </c>
      <c r="C1732" t="s">
        <v>763</v>
      </c>
      <c r="D1732" t="s">
        <v>783</v>
      </c>
      <c r="E1732" t="s">
        <v>112</v>
      </c>
      <c r="F1732" t="s">
        <v>150</v>
      </c>
      <c r="G1732" t="s">
        <v>417</v>
      </c>
      <c r="H1732" t="s">
        <v>292</v>
      </c>
      <c r="I1732" t="s">
        <v>335</v>
      </c>
      <c r="J1732" s="104">
        <v>0.22914862</v>
      </c>
      <c r="K1732" t="s">
        <v>396</v>
      </c>
      <c r="L1732" t="s">
        <v>2194</v>
      </c>
      <c r="M1732" s="204">
        <v>2.7</v>
      </c>
      <c r="N1732" s="204"/>
    </row>
    <row r="1733" spans="1:14">
      <c r="A1733" t="s">
        <v>2195</v>
      </c>
      <c r="B1733" t="s">
        <v>763</v>
      </c>
      <c r="C1733" t="s">
        <v>763</v>
      </c>
      <c r="D1733" t="s">
        <v>783</v>
      </c>
      <c r="E1733" t="s">
        <v>112</v>
      </c>
      <c r="F1733" t="s">
        <v>313</v>
      </c>
      <c r="G1733" t="s">
        <v>417</v>
      </c>
      <c r="H1733" t="s">
        <v>292</v>
      </c>
      <c r="I1733" t="s">
        <v>335</v>
      </c>
      <c r="J1733" s="104">
        <v>4.4313492200000004</v>
      </c>
      <c r="K1733" t="s">
        <v>396</v>
      </c>
      <c r="L1733" t="s">
        <v>2194</v>
      </c>
      <c r="M1733" s="204">
        <v>2.7</v>
      </c>
      <c r="N1733" s="204"/>
    </row>
    <row r="1734" spans="1:14">
      <c r="A1734" t="s">
        <v>2195</v>
      </c>
      <c r="B1734" t="s">
        <v>763</v>
      </c>
      <c r="C1734" t="s">
        <v>763</v>
      </c>
      <c r="D1734" t="s">
        <v>784</v>
      </c>
      <c r="E1734" t="s">
        <v>112</v>
      </c>
      <c r="F1734" t="s">
        <v>311</v>
      </c>
      <c r="G1734" t="s">
        <v>417</v>
      </c>
      <c r="H1734" t="s">
        <v>292</v>
      </c>
      <c r="I1734" t="s">
        <v>335</v>
      </c>
      <c r="J1734" s="104">
        <v>3.0211131999999998</v>
      </c>
      <c r="K1734" t="s">
        <v>396</v>
      </c>
      <c r="L1734" t="s">
        <v>2194</v>
      </c>
      <c r="M1734" s="204">
        <v>2.7</v>
      </c>
      <c r="N1734" s="204"/>
    </row>
    <row r="1735" spans="1:14">
      <c r="A1735" t="s">
        <v>2195</v>
      </c>
      <c r="B1735" t="s">
        <v>763</v>
      </c>
      <c r="C1735" t="s">
        <v>763</v>
      </c>
      <c r="D1735" t="s">
        <v>784</v>
      </c>
      <c r="E1735" t="s">
        <v>112</v>
      </c>
      <c r="F1735" t="s">
        <v>144</v>
      </c>
      <c r="G1735" t="s">
        <v>417</v>
      </c>
      <c r="H1735" t="s">
        <v>292</v>
      </c>
      <c r="I1735" t="s">
        <v>335</v>
      </c>
      <c r="J1735" s="104">
        <v>0.89264171999999997</v>
      </c>
      <c r="K1735" t="s">
        <v>396</v>
      </c>
      <c r="L1735" t="s">
        <v>2194</v>
      </c>
      <c r="M1735" s="204">
        <v>2.7</v>
      </c>
      <c r="N1735" s="204"/>
    </row>
    <row r="1736" spans="1:14">
      <c r="A1736" t="s">
        <v>2195</v>
      </c>
      <c r="B1736" t="s">
        <v>763</v>
      </c>
      <c r="C1736" t="s">
        <v>763</v>
      </c>
      <c r="D1736" t="s">
        <v>784</v>
      </c>
      <c r="E1736" t="s">
        <v>112</v>
      </c>
      <c r="F1736" t="s">
        <v>147</v>
      </c>
      <c r="G1736" t="s">
        <v>417</v>
      </c>
      <c r="H1736" t="s">
        <v>292</v>
      </c>
      <c r="I1736" t="s">
        <v>335</v>
      </c>
      <c r="J1736" s="104">
        <v>0.28844567999999998</v>
      </c>
      <c r="K1736" t="s">
        <v>396</v>
      </c>
      <c r="L1736" t="s">
        <v>2194</v>
      </c>
      <c r="M1736" s="204">
        <v>2.7</v>
      </c>
      <c r="N1736" s="204"/>
    </row>
    <row r="1737" spans="1:14">
      <c r="A1737" t="s">
        <v>2195</v>
      </c>
      <c r="B1737" t="s">
        <v>763</v>
      </c>
      <c r="C1737" t="s">
        <v>763</v>
      </c>
      <c r="D1737" t="s">
        <v>784</v>
      </c>
      <c r="E1737" t="s">
        <v>112</v>
      </c>
      <c r="F1737" t="s">
        <v>150</v>
      </c>
      <c r="G1737" t="s">
        <v>417</v>
      </c>
      <c r="H1737" t="s">
        <v>292</v>
      </c>
      <c r="I1737" t="s">
        <v>335</v>
      </c>
      <c r="J1737" s="104">
        <v>0.22914862</v>
      </c>
      <c r="K1737" t="s">
        <v>396</v>
      </c>
      <c r="L1737" t="s">
        <v>2194</v>
      </c>
      <c r="M1737" s="204">
        <v>2.7</v>
      </c>
      <c r="N1737" s="204"/>
    </row>
    <row r="1738" spans="1:14">
      <c r="A1738" t="s">
        <v>2195</v>
      </c>
      <c r="B1738" t="s">
        <v>763</v>
      </c>
      <c r="C1738" t="s">
        <v>763</v>
      </c>
      <c r="D1738" t="s">
        <v>784</v>
      </c>
      <c r="E1738" t="s">
        <v>112</v>
      </c>
      <c r="F1738" t="s">
        <v>313</v>
      </c>
      <c r="G1738" t="s">
        <v>417</v>
      </c>
      <c r="H1738" t="s">
        <v>292</v>
      </c>
      <c r="I1738" t="s">
        <v>335</v>
      </c>
      <c r="J1738" s="104">
        <v>4.4313492200000004</v>
      </c>
      <c r="K1738" t="s">
        <v>396</v>
      </c>
      <c r="L1738" t="s">
        <v>2194</v>
      </c>
      <c r="M1738" s="204">
        <v>2.7</v>
      </c>
      <c r="N1738" s="204"/>
    </row>
    <row r="1739" spans="1:14">
      <c r="A1739" t="s">
        <v>2195</v>
      </c>
      <c r="B1739" t="s">
        <v>763</v>
      </c>
      <c r="C1739" t="s">
        <v>763</v>
      </c>
      <c r="D1739" t="s">
        <v>789</v>
      </c>
      <c r="E1739" t="s">
        <v>112</v>
      </c>
      <c r="F1739" t="s">
        <v>311</v>
      </c>
      <c r="G1739" t="s">
        <v>417</v>
      </c>
      <c r="H1739" t="s">
        <v>292</v>
      </c>
      <c r="I1739" t="s">
        <v>335</v>
      </c>
      <c r="J1739" s="104">
        <v>3.7763914999999999</v>
      </c>
      <c r="K1739" t="s">
        <v>396</v>
      </c>
      <c r="L1739" t="s">
        <v>2194</v>
      </c>
      <c r="M1739" s="204">
        <v>2.7</v>
      </c>
      <c r="N1739" s="204"/>
    </row>
    <row r="1740" spans="1:14">
      <c r="A1740" t="s">
        <v>2195</v>
      </c>
      <c r="B1740" t="s">
        <v>763</v>
      </c>
      <c r="C1740" t="s">
        <v>763</v>
      </c>
      <c r="D1740" t="s">
        <v>789</v>
      </c>
      <c r="E1740" t="s">
        <v>112</v>
      </c>
      <c r="F1740" t="s">
        <v>144</v>
      </c>
      <c r="G1740" t="s">
        <v>417</v>
      </c>
      <c r="H1740" t="s">
        <v>292</v>
      </c>
      <c r="I1740" t="s">
        <v>335</v>
      </c>
      <c r="J1740" s="104">
        <v>1.1158021</v>
      </c>
      <c r="K1740" t="s">
        <v>396</v>
      </c>
      <c r="L1740" t="s">
        <v>2194</v>
      </c>
      <c r="M1740" s="204">
        <v>2.7</v>
      </c>
      <c r="N1740" s="204"/>
    </row>
    <row r="1741" spans="1:14">
      <c r="A1741" t="s">
        <v>2195</v>
      </c>
      <c r="B1741" t="s">
        <v>763</v>
      </c>
      <c r="C1741" t="s">
        <v>763</v>
      </c>
      <c r="D1741" t="s">
        <v>789</v>
      </c>
      <c r="E1741" t="s">
        <v>112</v>
      </c>
      <c r="F1741" t="s">
        <v>147</v>
      </c>
      <c r="G1741" t="s">
        <v>417</v>
      </c>
      <c r="H1741" t="s">
        <v>292</v>
      </c>
      <c r="I1741" t="s">
        <v>335</v>
      </c>
      <c r="J1741" s="104">
        <v>0.36055710000000002</v>
      </c>
      <c r="K1741" t="s">
        <v>396</v>
      </c>
      <c r="L1741" t="s">
        <v>2194</v>
      </c>
      <c r="M1741" s="204">
        <v>2.7</v>
      </c>
      <c r="N1741" s="204"/>
    </row>
    <row r="1742" spans="1:14">
      <c r="A1742" t="s">
        <v>2195</v>
      </c>
      <c r="B1742" t="s">
        <v>763</v>
      </c>
      <c r="C1742" t="s">
        <v>763</v>
      </c>
      <c r="D1742" t="s">
        <v>789</v>
      </c>
      <c r="E1742" t="s">
        <v>112</v>
      </c>
      <c r="F1742" t="s">
        <v>150</v>
      </c>
      <c r="G1742" t="s">
        <v>417</v>
      </c>
      <c r="H1742" t="s">
        <v>292</v>
      </c>
      <c r="I1742" t="s">
        <v>335</v>
      </c>
      <c r="J1742" s="104">
        <v>0.28643576999999998</v>
      </c>
      <c r="K1742" t="s">
        <v>396</v>
      </c>
      <c r="L1742" t="s">
        <v>2194</v>
      </c>
      <c r="M1742" s="204">
        <v>2.7</v>
      </c>
      <c r="N1742" s="204"/>
    </row>
    <row r="1743" spans="1:14">
      <c r="A1743" t="s">
        <v>2195</v>
      </c>
      <c r="B1743" t="s">
        <v>763</v>
      </c>
      <c r="C1743" t="s">
        <v>763</v>
      </c>
      <c r="D1743" t="s">
        <v>789</v>
      </c>
      <c r="E1743" t="s">
        <v>112</v>
      </c>
      <c r="F1743" t="s">
        <v>313</v>
      </c>
      <c r="G1743" t="s">
        <v>417</v>
      </c>
      <c r="H1743" t="s">
        <v>292</v>
      </c>
      <c r="I1743" t="s">
        <v>335</v>
      </c>
      <c r="J1743" s="104">
        <v>5.5391864699999998</v>
      </c>
      <c r="K1743" t="s">
        <v>396</v>
      </c>
      <c r="L1743" t="s">
        <v>2194</v>
      </c>
      <c r="M1743" s="204">
        <v>2.7</v>
      </c>
      <c r="N1743" s="204"/>
    </row>
    <row r="1744" spans="1:14">
      <c r="A1744" t="s">
        <v>2195</v>
      </c>
      <c r="B1744" t="s">
        <v>763</v>
      </c>
      <c r="C1744" t="s">
        <v>763</v>
      </c>
      <c r="D1744" t="s">
        <v>790</v>
      </c>
      <c r="E1744" t="s">
        <v>112</v>
      </c>
      <c r="F1744" t="s">
        <v>311</v>
      </c>
      <c r="G1744" t="s">
        <v>417</v>
      </c>
      <c r="H1744" t="s">
        <v>292</v>
      </c>
      <c r="I1744" t="s">
        <v>335</v>
      </c>
      <c r="J1744" s="104">
        <v>3.7763914999999999</v>
      </c>
      <c r="K1744" t="s">
        <v>396</v>
      </c>
      <c r="L1744" t="s">
        <v>2194</v>
      </c>
      <c r="M1744" s="204">
        <v>2.7</v>
      </c>
      <c r="N1744" s="204"/>
    </row>
    <row r="1745" spans="1:14">
      <c r="A1745" t="s">
        <v>2195</v>
      </c>
      <c r="B1745" t="s">
        <v>763</v>
      </c>
      <c r="C1745" t="s">
        <v>763</v>
      </c>
      <c r="D1745" t="s">
        <v>790</v>
      </c>
      <c r="E1745" t="s">
        <v>112</v>
      </c>
      <c r="F1745" t="s">
        <v>144</v>
      </c>
      <c r="G1745" t="s">
        <v>417</v>
      </c>
      <c r="H1745" t="s">
        <v>292</v>
      </c>
      <c r="I1745" t="s">
        <v>335</v>
      </c>
      <c r="J1745" s="104">
        <v>1.1158021</v>
      </c>
      <c r="K1745" t="s">
        <v>396</v>
      </c>
      <c r="L1745" t="s">
        <v>2194</v>
      </c>
      <c r="M1745" s="204">
        <v>2.7</v>
      </c>
      <c r="N1745" s="204"/>
    </row>
    <row r="1746" spans="1:14">
      <c r="A1746" t="s">
        <v>2195</v>
      </c>
      <c r="B1746" t="s">
        <v>763</v>
      </c>
      <c r="C1746" t="s">
        <v>763</v>
      </c>
      <c r="D1746" t="s">
        <v>790</v>
      </c>
      <c r="E1746" t="s">
        <v>112</v>
      </c>
      <c r="F1746" t="s">
        <v>147</v>
      </c>
      <c r="G1746" t="s">
        <v>417</v>
      </c>
      <c r="H1746" t="s">
        <v>292</v>
      </c>
      <c r="I1746" t="s">
        <v>335</v>
      </c>
      <c r="J1746" s="104">
        <v>0.36055710000000002</v>
      </c>
      <c r="K1746" t="s">
        <v>396</v>
      </c>
      <c r="L1746" t="s">
        <v>2194</v>
      </c>
      <c r="M1746" s="204">
        <v>2.7</v>
      </c>
      <c r="N1746" s="204"/>
    </row>
    <row r="1747" spans="1:14">
      <c r="A1747" t="s">
        <v>2195</v>
      </c>
      <c r="B1747" t="s">
        <v>763</v>
      </c>
      <c r="C1747" t="s">
        <v>763</v>
      </c>
      <c r="D1747" t="s">
        <v>790</v>
      </c>
      <c r="E1747" t="s">
        <v>112</v>
      </c>
      <c r="F1747" t="s">
        <v>150</v>
      </c>
      <c r="G1747" t="s">
        <v>417</v>
      </c>
      <c r="H1747" t="s">
        <v>292</v>
      </c>
      <c r="I1747" t="s">
        <v>335</v>
      </c>
      <c r="J1747" s="104">
        <v>0.28643576999999998</v>
      </c>
      <c r="K1747" t="s">
        <v>396</v>
      </c>
      <c r="L1747" t="s">
        <v>2194</v>
      </c>
      <c r="M1747" s="204">
        <v>2.7</v>
      </c>
      <c r="N1747" s="204"/>
    </row>
    <row r="1748" spans="1:14">
      <c r="A1748" t="s">
        <v>2195</v>
      </c>
      <c r="B1748" t="s">
        <v>763</v>
      </c>
      <c r="C1748" t="s">
        <v>763</v>
      </c>
      <c r="D1748" t="s">
        <v>790</v>
      </c>
      <c r="E1748" t="s">
        <v>112</v>
      </c>
      <c r="F1748" t="s">
        <v>313</v>
      </c>
      <c r="G1748" t="s">
        <v>417</v>
      </c>
      <c r="H1748" t="s">
        <v>292</v>
      </c>
      <c r="I1748" t="s">
        <v>335</v>
      </c>
      <c r="J1748" s="104">
        <v>5.5391864699999998</v>
      </c>
      <c r="K1748" t="s">
        <v>396</v>
      </c>
      <c r="L1748" t="s">
        <v>2194</v>
      </c>
      <c r="M1748" s="204">
        <v>2.7</v>
      </c>
      <c r="N1748" s="204"/>
    </row>
    <row r="1749" spans="1:14">
      <c r="A1749" t="s">
        <v>2195</v>
      </c>
      <c r="B1749" t="s">
        <v>763</v>
      </c>
      <c r="C1749" t="s">
        <v>763</v>
      </c>
      <c r="D1749" t="s">
        <v>791</v>
      </c>
      <c r="E1749" t="s">
        <v>112</v>
      </c>
      <c r="F1749" t="s">
        <v>311</v>
      </c>
      <c r="G1749" t="s">
        <v>417</v>
      </c>
      <c r="H1749" t="s">
        <v>292</v>
      </c>
      <c r="I1749" t="s">
        <v>335</v>
      </c>
      <c r="J1749" s="104">
        <v>3.7763914999999999</v>
      </c>
      <c r="K1749" t="s">
        <v>396</v>
      </c>
      <c r="L1749" t="s">
        <v>2194</v>
      </c>
      <c r="M1749" s="204">
        <v>2.7</v>
      </c>
      <c r="N1749" s="204"/>
    </row>
    <row r="1750" spans="1:14">
      <c r="A1750" t="s">
        <v>2195</v>
      </c>
      <c r="B1750" t="s">
        <v>763</v>
      </c>
      <c r="C1750" t="s">
        <v>763</v>
      </c>
      <c r="D1750" t="s">
        <v>791</v>
      </c>
      <c r="E1750" t="s">
        <v>112</v>
      </c>
      <c r="F1750" t="s">
        <v>144</v>
      </c>
      <c r="G1750" t="s">
        <v>417</v>
      </c>
      <c r="H1750" t="s">
        <v>292</v>
      </c>
      <c r="I1750" t="s">
        <v>335</v>
      </c>
      <c r="J1750" s="104">
        <v>1.1158021</v>
      </c>
      <c r="K1750" t="s">
        <v>396</v>
      </c>
      <c r="L1750" t="s">
        <v>2194</v>
      </c>
      <c r="M1750" s="204">
        <v>2.7</v>
      </c>
      <c r="N1750" s="204"/>
    </row>
    <row r="1751" spans="1:14">
      <c r="A1751" t="s">
        <v>2195</v>
      </c>
      <c r="B1751" t="s">
        <v>763</v>
      </c>
      <c r="C1751" t="s">
        <v>763</v>
      </c>
      <c r="D1751" t="s">
        <v>791</v>
      </c>
      <c r="E1751" t="s">
        <v>112</v>
      </c>
      <c r="F1751" t="s">
        <v>147</v>
      </c>
      <c r="G1751" t="s">
        <v>417</v>
      </c>
      <c r="H1751" t="s">
        <v>292</v>
      </c>
      <c r="I1751" t="s">
        <v>335</v>
      </c>
      <c r="J1751" s="104">
        <v>0.36055710000000002</v>
      </c>
      <c r="K1751" t="s">
        <v>396</v>
      </c>
      <c r="L1751" t="s">
        <v>2194</v>
      </c>
      <c r="M1751" s="204">
        <v>2.7</v>
      </c>
      <c r="N1751" s="204"/>
    </row>
    <row r="1752" spans="1:14">
      <c r="A1752" t="s">
        <v>2195</v>
      </c>
      <c r="B1752" t="s">
        <v>763</v>
      </c>
      <c r="C1752" t="s">
        <v>763</v>
      </c>
      <c r="D1752" t="s">
        <v>791</v>
      </c>
      <c r="E1752" t="s">
        <v>112</v>
      </c>
      <c r="F1752" t="s">
        <v>150</v>
      </c>
      <c r="G1752" t="s">
        <v>417</v>
      </c>
      <c r="H1752" t="s">
        <v>292</v>
      </c>
      <c r="I1752" t="s">
        <v>335</v>
      </c>
      <c r="J1752" s="104">
        <v>0.28643576999999998</v>
      </c>
      <c r="K1752" t="s">
        <v>396</v>
      </c>
      <c r="L1752" t="s">
        <v>2194</v>
      </c>
      <c r="M1752" s="204">
        <v>2.7</v>
      </c>
      <c r="N1752" s="204"/>
    </row>
    <row r="1753" spans="1:14">
      <c r="A1753" t="s">
        <v>2195</v>
      </c>
      <c r="B1753" t="s">
        <v>763</v>
      </c>
      <c r="C1753" t="s">
        <v>763</v>
      </c>
      <c r="D1753" t="s">
        <v>791</v>
      </c>
      <c r="E1753" t="s">
        <v>112</v>
      </c>
      <c r="F1753" t="s">
        <v>313</v>
      </c>
      <c r="G1753" t="s">
        <v>417</v>
      </c>
      <c r="H1753" t="s">
        <v>292</v>
      </c>
      <c r="I1753" t="s">
        <v>335</v>
      </c>
      <c r="J1753" s="104">
        <v>5.5391864699999998</v>
      </c>
      <c r="K1753" t="s">
        <v>396</v>
      </c>
      <c r="L1753" t="s">
        <v>2194</v>
      </c>
      <c r="M1753" s="204">
        <v>2.7</v>
      </c>
      <c r="N1753" s="204"/>
    </row>
    <row r="1754" spans="1:14">
      <c r="A1754" t="s">
        <v>2195</v>
      </c>
      <c r="B1754" t="s">
        <v>763</v>
      </c>
      <c r="C1754" t="s">
        <v>763</v>
      </c>
      <c r="D1754" t="s">
        <v>794</v>
      </c>
      <c r="E1754" t="s">
        <v>112</v>
      </c>
      <c r="F1754" t="s">
        <v>311</v>
      </c>
      <c r="G1754" t="s">
        <v>417</v>
      </c>
      <c r="H1754" t="s">
        <v>292</v>
      </c>
      <c r="I1754" t="s">
        <v>335</v>
      </c>
      <c r="J1754" s="104">
        <v>0.80551468999999998</v>
      </c>
      <c r="K1754" t="s">
        <v>396</v>
      </c>
      <c r="L1754" t="s">
        <v>2194</v>
      </c>
      <c r="M1754" s="204">
        <v>2.7</v>
      </c>
      <c r="N1754" s="204"/>
    </row>
    <row r="1755" spans="1:14">
      <c r="A1755" t="s">
        <v>2195</v>
      </c>
      <c r="B1755" t="s">
        <v>763</v>
      </c>
      <c r="C1755" t="s">
        <v>763</v>
      </c>
      <c r="D1755" t="s">
        <v>794</v>
      </c>
      <c r="E1755" t="s">
        <v>112</v>
      </c>
      <c r="F1755" t="s">
        <v>144</v>
      </c>
      <c r="G1755" t="s">
        <v>417</v>
      </c>
      <c r="H1755" t="s">
        <v>292</v>
      </c>
      <c r="I1755" t="s">
        <v>335</v>
      </c>
      <c r="J1755" s="104">
        <v>0.23800367</v>
      </c>
      <c r="K1755" t="s">
        <v>396</v>
      </c>
      <c r="L1755" t="s">
        <v>2194</v>
      </c>
      <c r="M1755" s="204">
        <v>2.7</v>
      </c>
      <c r="N1755" s="204"/>
    </row>
    <row r="1756" spans="1:14">
      <c r="A1756" t="s">
        <v>2195</v>
      </c>
      <c r="B1756" t="s">
        <v>763</v>
      </c>
      <c r="C1756" t="s">
        <v>763</v>
      </c>
      <c r="D1756" t="s">
        <v>794</v>
      </c>
      <c r="E1756" t="s">
        <v>112</v>
      </c>
      <c r="F1756" t="s">
        <v>147</v>
      </c>
      <c r="G1756" t="s">
        <v>417</v>
      </c>
      <c r="H1756" t="s">
        <v>292</v>
      </c>
      <c r="I1756" t="s">
        <v>335</v>
      </c>
      <c r="J1756" s="104">
        <v>0.28844567999999998</v>
      </c>
      <c r="K1756" t="s">
        <v>396</v>
      </c>
      <c r="L1756" t="s">
        <v>2194</v>
      </c>
      <c r="M1756" s="204">
        <v>2.7</v>
      </c>
      <c r="N1756" s="204"/>
    </row>
    <row r="1757" spans="1:14">
      <c r="A1757" t="s">
        <v>2195</v>
      </c>
      <c r="B1757" t="s">
        <v>763</v>
      </c>
      <c r="C1757" t="s">
        <v>763</v>
      </c>
      <c r="D1757" t="s">
        <v>794</v>
      </c>
      <c r="E1757" t="s">
        <v>112</v>
      </c>
      <c r="F1757" t="s">
        <v>150</v>
      </c>
      <c r="G1757" t="s">
        <v>417</v>
      </c>
      <c r="H1757" t="s">
        <v>292</v>
      </c>
      <c r="I1757" t="s">
        <v>335</v>
      </c>
      <c r="J1757" s="104">
        <v>0.19674011</v>
      </c>
      <c r="K1757" t="s">
        <v>396</v>
      </c>
      <c r="L1757" t="s">
        <v>2194</v>
      </c>
      <c r="M1757" s="204">
        <v>2.7</v>
      </c>
      <c r="N1757" s="204"/>
    </row>
    <row r="1758" spans="1:14">
      <c r="A1758" t="s">
        <v>2195</v>
      </c>
      <c r="B1758" t="s">
        <v>763</v>
      </c>
      <c r="C1758" t="s">
        <v>763</v>
      </c>
      <c r="D1758" t="s">
        <v>794</v>
      </c>
      <c r="E1758" t="s">
        <v>112</v>
      </c>
      <c r="F1758" t="s">
        <v>313</v>
      </c>
      <c r="G1758" t="s">
        <v>417</v>
      </c>
      <c r="H1758" t="s">
        <v>292</v>
      </c>
      <c r="I1758" t="s">
        <v>335</v>
      </c>
      <c r="J1758" s="104">
        <v>1.52870415</v>
      </c>
      <c r="K1758" t="s">
        <v>396</v>
      </c>
      <c r="L1758" t="s">
        <v>2194</v>
      </c>
      <c r="M1758" s="204">
        <v>2.7</v>
      </c>
      <c r="N1758" s="204"/>
    </row>
    <row r="1759" spans="1:14">
      <c r="A1759" t="s">
        <v>2195</v>
      </c>
      <c r="B1759" t="s">
        <v>763</v>
      </c>
      <c r="C1759" t="s">
        <v>763</v>
      </c>
      <c r="D1759" t="s">
        <v>795</v>
      </c>
      <c r="E1759" t="s">
        <v>112</v>
      </c>
      <c r="F1759" t="s">
        <v>311</v>
      </c>
      <c r="G1759" t="s">
        <v>417</v>
      </c>
      <c r="H1759" t="s">
        <v>292</v>
      </c>
      <c r="I1759" t="s">
        <v>335</v>
      </c>
      <c r="J1759" s="104">
        <v>0.80551468999999998</v>
      </c>
      <c r="K1759" t="s">
        <v>396</v>
      </c>
      <c r="L1759" t="s">
        <v>2194</v>
      </c>
      <c r="M1759" s="204">
        <v>2.7</v>
      </c>
      <c r="N1759" s="204"/>
    </row>
    <row r="1760" spans="1:14">
      <c r="A1760" t="s">
        <v>2195</v>
      </c>
      <c r="B1760" t="s">
        <v>763</v>
      </c>
      <c r="C1760" t="s">
        <v>763</v>
      </c>
      <c r="D1760" t="s">
        <v>795</v>
      </c>
      <c r="E1760" t="s">
        <v>112</v>
      </c>
      <c r="F1760" t="s">
        <v>144</v>
      </c>
      <c r="G1760" t="s">
        <v>417</v>
      </c>
      <c r="H1760" t="s">
        <v>292</v>
      </c>
      <c r="I1760" t="s">
        <v>335</v>
      </c>
      <c r="J1760" s="104">
        <v>0.23800367</v>
      </c>
      <c r="K1760" t="s">
        <v>396</v>
      </c>
      <c r="L1760" t="s">
        <v>2194</v>
      </c>
      <c r="M1760" s="204">
        <v>2.7</v>
      </c>
      <c r="N1760" s="204"/>
    </row>
    <row r="1761" spans="1:14">
      <c r="A1761" t="s">
        <v>2195</v>
      </c>
      <c r="B1761" t="s">
        <v>763</v>
      </c>
      <c r="C1761" t="s">
        <v>763</v>
      </c>
      <c r="D1761" t="s">
        <v>795</v>
      </c>
      <c r="E1761" t="s">
        <v>112</v>
      </c>
      <c r="F1761" t="s">
        <v>147</v>
      </c>
      <c r="G1761" t="s">
        <v>417</v>
      </c>
      <c r="H1761" t="s">
        <v>292</v>
      </c>
      <c r="I1761" t="s">
        <v>335</v>
      </c>
      <c r="J1761" s="104">
        <v>0.28844567999999998</v>
      </c>
      <c r="K1761" t="s">
        <v>396</v>
      </c>
      <c r="L1761" t="s">
        <v>2194</v>
      </c>
      <c r="M1761" s="204">
        <v>2.7</v>
      </c>
      <c r="N1761" s="204"/>
    </row>
    <row r="1762" spans="1:14">
      <c r="A1762" t="s">
        <v>2195</v>
      </c>
      <c r="B1762" t="s">
        <v>763</v>
      </c>
      <c r="C1762" t="s">
        <v>763</v>
      </c>
      <c r="D1762" t="s">
        <v>795</v>
      </c>
      <c r="E1762" t="s">
        <v>112</v>
      </c>
      <c r="F1762" t="s">
        <v>150</v>
      </c>
      <c r="G1762" t="s">
        <v>417</v>
      </c>
      <c r="H1762" t="s">
        <v>292</v>
      </c>
      <c r="I1762" t="s">
        <v>335</v>
      </c>
      <c r="J1762" s="104">
        <v>0.19674011</v>
      </c>
      <c r="K1762" t="s">
        <v>396</v>
      </c>
      <c r="L1762" t="s">
        <v>2194</v>
      </c>
      <c r="M1762" s="204">
        <v>2.7</v>
      </c>
      <c r="N1762" s="204"/>
    </row>
    <row r="1763" spans="1:14">
      <c r="A1763" t="s">
        <v>2195</v>
      </c>
      <c r="B1763" t="s">
        <v>763</v>
      </c>
      <c r="C1763" t="s">
        <v>763</v>
      </c>
      <c r="D1763" t="s">
        <v>795</v>
      </c>
      <c r="E1763" t="s">
        <v>112</v>
      </c>
      <c r="F1763" t="s">
        <v>313</v>
      </c>
      <c r="G1763" t="s">
        <v>417</v>
      </c>
      <c r="H1763" t="s">
        <v>292</v>
      </c>
      <c r="I1763" t="s">
        <v>335</v>
      </c>
      <c r="J1763" s="104">
        <v>1.52870415</v>
      </c>
      <c r="K1763" t="s">
        <v>396</v>
      </c>
      <c r="L1763" t="s">
        <v>2194</v>
      </c>
      <c r="M1763" s="204">
        <v>2.7</v>
      </c>
      <c r="N1763" s="204"/>
    </row>
    <row r="1764" spans="1:14">
      <c r="A1764" t="s">
        <v>2195</v>
      </c>
      <c r="B1764" t="s">
        <v>763</v>
      </c>
      <c r="C1764" t="s">
        <v>763</v>
      </c>
      <c r="D1764" t="s">
        <v>796</v>
      </c>
      <c r="E1764" t="s">
        <v>112</v>
      </c>
      <c r="F1764" t="s">
        <v>311</v>
      </c>
      <c r="G1764" t="s">
        <v>417</v>
      </c>
      <c r="H1764" t="s">
        <v>292</v>
      </c>
      <c r="I1764" t="s">
        <v>335</v>
      </c>
      <c r="J1764" s="104">
        <v>0.80551468999999998</v>
      </c>
      <c r="K1764" t="s">
        <v>396</v>
      </c>
      <c r="L1764" t="s">
        <v>2194</v>
      </c>
      <c r="M1764" s="204">
        <v>2.7</v>
      </c>
      <c r="N1764" s="204"/>
    </row>
    <row r="1765" spans="1:14">
      <c r="A1765" t="s">
        <v>2195</v>
      </c>
      <c r="B1765" t="s">
        <v>763</v>
      </c>
      <c r="C1765" t="s">
        <v>763</v>
      </c>
      <c r="D1765" t="s">
        <v>796</v>
      </c>
      <c r="E1765" t="s">
        <v>112</v>
      </c>
      <c r="F1765" t="s">
        <v>144</v>
      </c>
      <c r="G1765" t="s">
        <v>417</v>
      </c>
      <c r="H1765" t="s">
        <v>292</v>
      </c>
      <c r="I1765" t="s">
        <v>335</v>
      </c>
      <c r="J1765" s="104">
        <v>0.23800367</v>
      </c>
      <c r="K1765" t="s">
        <v>396</v>
      </c>
      <c r="L1765" t="s">
        <v>2194</v>
      </c>
      <c r="M1765" s="204">
        <v>2.7</v>
      </c>
      <c r="N1765" s="204"/>
    </row>
    <row r="1766" spans="1:14">
      <c r="A1766" t="s">
        <v>2195</v>
      </c>
      <c r="B1766" t="s">
        <v>763</v>
      </c>
      <c r="C1766" t="s">
        <v>763</v>
      </c>
      <c r="D1766" t="s">
        <v>796</v>
      </c>
      <c r="E1766" t="s">
        <v>112</v>
      </c>
      <c r="F1766" t="s">
        <v>147</v>
      </c>
      <c r="G1766" t="s">
        <v>417</v>
      </c>
      <c r="H1766" t="s">
        <v>292</v>
      </c>
      <c r="I1766" t="s">
        <v>335</v>
      </c>
      <c r="J1766" s="104">
        <v>0.28844567999999998</v>
      </c>
      <c r="K1766" t="s">
        <v>396</v>
      </c>
      <c r="L1766" t="s">
        <v>2194</v>
      </c>
      <c r="M1766" s="204">
        <v>2.7</v>
      </c>
      <c r="N1766" s="204"/>
    </row>
    <row r="1767" spans="1:14">
      <c r="A1767" t="s">
        <v>2195</v>
      </c>
      <c r="B1767" t="s">
        <v>763</v>
      </c>
      <c r="C1767" t="s">
        <v>763</v>
      </c>
      <c r="D1767" t="s">
        <v>796</v>
      </c>
      <c r="E1767" t="s">
        <v>112</v>
      </c>
      <c r="F1767" t="s">
        <v>150</v>
      </c>
      <c r="G1767" t="s">
        <v>417</v>
      </c>
      <c r="H1767" t="s">
        <v>292</v>
      </c>
      <c r="I1767" t="s">
        <v>335</v>
      </c>
      <c r="J1767" s="104">
        <v>0.19674011</v>
      </c>
      <c r="K1767" t="s">
        <v>396</v>
      </c>
      <c r="L1767" t="s">
        <v>2194</v>
      </c>
      <c r="M1767" s="204">
        <v>2.7</v>
      </c>
      <c r="N1767" s="204"/>
    </row>
    <row r="1768" spans="1:14">
      <c r="A1768" t="s">
        <v>2195</v>
      </c>
      <c r="B1768" t="s">
        <v>763</v>
      </c>
      <c r="C1768" t="s">
        <v>763</v>
      </c>
      <c r="D1768" t="s">
        <v>796</v>
      </c>
      <c r="E1768" t="s">
        <v>112</v>
      </c>
      <c r="F1768" t="s">
        <v>313</v>
      </c>
      <c r="G1768" t="s">
        <v>417</v>
      </c>
      <c r="H1768" t="s">
        <v>292</v>
      </c>
      <c r="I1768" t="s">
        <v>335</v>
      </c>
      <c r="J1768" s="104">
        <v>1.52870415</v>
      </c>
      <c r="K1768" t="s">
        <v>396</v>
      </c>
      <c r="L1768" t="s">
        <v>2194</v>
      </c>
      <c r="M1768" s="204">
        <v>2.7</v>
      </c>
      <c r="N1768" s="204"/>
    </row>
    <row r="1769" spans="1:14">
      <c r="A1769" t="s">
        <v>2195</v>
      </c>
      <c r="B1769" t="s">
        <v>763</v>
      </c>
      <c r="C1769" t="s">
        <v>763</v>
      </c>
      <c r="D1769" t="s">
        <v>798</v>
      </c>
      <c r="E1769" t="s">
        <v>126</v>
      </c>
      <c r="F1769" t="s">
        <v>311</v>
      </c>
      <c r="G1769" t="s">
        <v>360</v>
      </c>
      <c r="H1769" t="s">
        <v>360</v>
      </c>
      <c r="I1769" t="s">
        <v>377</v>
      </c>
      <c r="J1769" s="104">
        <v>4.41</v>
      </c>
      <c r="K1769" t="s">
        <v>799</v>
      </c>
      <c r="L1769" t="s">
        <v>2194</v>
      </c>
      <c r="M1769" s="204">
        <v>3.7</v>
      </c>
      <c r="N1769" s="204"/>
    </row>
    <row r="1770" spans="1:14">
      <c r="A1770" t="s">
        <v>2195</v>
      </c>
      <c r="B1770" t="s">
        <v>763</v>
      </c>
      <c r="C1770" t="s">
        <v>763</v>
      </c>
      <c r="D1770" t="s">
        <v>800</v>
      </c>
      <c r="E1770" t="s">
        <v>126</v>
      </c>
      <c r="F1770" t="s">
        <v>311</v>
      </c>
      <c r="G1770" t="s">
        <v>360</v>
      </c>
      <c r="H1770" t="s">
        <v>360</v>
      </c>
      <c r="I1770" t="s">
        <v>801</v>
      </c>
      <c r="J1770" s="104">
        <v>5.13</v>
      </c>
      <c r="K1770" t="s">
        <v>799</v>
      </c>
      <c r="L1770" t="s">
        <v>2194</v>
      </c>
      <c r="M1770" s="204">
        <v>3.7</v>
      </c>
      <c r="N1770" s="204"/>
    </row>
    <row r="1771" spans="1:14">
      <c r="A1771" t="s">
        <v>2195</v>
      </c>
      <c r="B1771" t="s">
        <v>763</v>
      </c>
      <c r="C1771" t="s">
        <v>763</v>
      </c>
      <c r="D1771" t="s">
        <v>802</v>
      </c>
      <c r="E1771" t="s">
        <v>126</v>
      </c>
      <c r="F1771" t="s">
        <v>311</v>
      </c>
      <c r="G1771" t="s">
        <v>360</v>
      </c>
      <c r="H1771" t="s">
        <v>360</v>
      </c>
      <c r="I1771" t="s">
        <v>803</v>
      </c>
      <c r="J1771" s="104">
        <v>5.66</v>
      </c>
      <c r="K1771" t="s">
        <v>799</v>
      </c>
      <c r="L1771" t="s">
        <v>2194</v>
      </c>
      <c r="M1771" s="204">
        <v>3.7</v>
      </c>
      <c r="N1771" s="204"/>
    </row>
    <row r="1772" spans="1:14">
      <c r="A1772" t="s">
        <v>2195</v>
      </c>
      <c r="B1772" t="s">
        <v>763</v>
      </c>
      <c r="C1772" t="s">
        <v>763</v>
      </c>
      <c r="D1772" t="s">
        <v>798</v>
      </c>
      <c r="E1772" t="s">
        <v>126</v>
      </c>
      <c r="F1772" t="s">
        <v>139</v>
      </c>
      <c r="G1772" t="s">
        <v>360</v>
      </c>
      <c r="H1772" t="s">
        <v>360</v>
      </c>
      <c r="I1772" t="s">
        <v>377</v>
      </c>
      <c r="J1772" s="104">
        <v>3.14</v>
      </c>
      <c r="K1772" t="s">
        <v>799</v>
      </c>
      <c r="L1772" t="s">
        <v>2194</v>
      </c>
      <c r="M1772" s="204">
        <v>3.7</v>
      </c>
      <c r="N1772" s="204"/>
    </row>
    <row r="1773" spans="1:14">
      <c r="A1773" t="s">
        <v>2195</v>
      </c>
      <c r="B1773" t="s">
        <v>763</v>
      </c>
      <c r="C1773" t="s">
        <v>763</v>
      </c>
      <c r="D1773" t="s">
        <v>800</v>
      </c>
      <c r="E1773" t="s">
        <v>126</v>
      </c>
      <c r="F1773" t="s">
        <v>139</v>
      </c>
      <c r="G1773" t="s">
        <v>360</v>
      </c>
      <c r="H1773" t="s">
        <v>360</v>
      </c>
      <c r="I1773" t="s">
        <v>801</v>
      </c>
      <c r="J1773" s="104">
        <v>3.69</v>
      </c>
      <c r="K1773" t="s">
        <v>799</v>
      </c>
      <c r="L1773" t="s">
        <v>2194</v>
      </c>
      <c r="M1773" s="204">
        <v>3.7</v>
      </c>
      <c r="N1773" s="204"/>
    </row>
    <row r="1774" spans="1:14">
      <c r="A1774" t="s">
        <v>2195</v>
      </c>
      <c r="B1774" t="s">
        <v>763</v>
      </c>
      <c r="C1774" t="s">
        <v>763</v>
      </c>
      <c r="D1774" t="s">
        <v>802</v>
      </c>
      <c r="E1774" t="s">
        <v>126</v>
      </c>
      <c r="F1774" t="s">
        <v>139</v>
      </c>
      <c r="G1774" t="s">
        <v>360</v>
      </c>
      <c r="H1774" t="s">
        <v>360</v>
      </c>
      <c r="I1774" t="s">
        <v>803</v>
      </c>
      <c r="J1774" s="104">
        <v>4.08</v>
      </c>
      <c r="K1774" t="s">
        <v>799</v>
      </c>
      <c r="L1774" t="s">
        <v>2194</v>
      </c>
      <c r="M1774" s="204">
        <v>3.7</v>
      </c>
      <c r="N1774" s="204"/>
    </row>
    <row r="1775" spans="1:14">
      <c r="A1775" t="s">
        <v>2195</v>
      </c>
      <c r="B1775" t="s">
        <v>763</v>
      </c>
      <c r="C1775" t="s">
        <v>763</v>
      </c>
      <c r="D1775" t="s">
        <v>798</v>
      </c>
      <c r="E1775" t="s">
        <v>126</v>
      </c>
      <c r="F1775" t="s">
        <v>142</v>
      </c>
      <c r="G1775" t="s">
        <v>360</v>
      </c>
      <c r="H1775" t="s">
        <v>360</v>
      </c>
      <c r="I1775" t="s">
        <v>377</v>
      </c>
      <c r="J1775" s="104">
        <v>1.27</v>
      </c>
      <c r="K1775" t="s">
        <v>799</v>
      </c>
      <c r="L1775" t="s">
        <v>2194</v>
      </c>
      <c r="M1775" s="204">
        <v>3.7</v>
      </c>
      <c r="N1775" s="204"/>
    </row>
    <row r="1776" spans="1:14">
      <c r="A1776" t="s">
        <v>2195</v>
      </c>
      <c r="B1776" t="s">
        <v>763</v>
      </c>
      <c r="C1776" t="s">
        <v>763</v>
      </c>
      <c r="D1776" t="s">
        <v>800</v>
      </c>
      <c r="E1776" t="s">
        <v>126</v>
      </c>
      <c r="F1776" t="s">
        <v>142</v>
      </c>
      <c r="G1776" t="s">
        <v>360</v>
      </c>
      <c r="H1776" t="s">
        <v>360</v>
      </c>
      <c r="I1776" t="s">
        <v>801</v>
      </c>
      <c r="J1776" s="104">
        <v>1.44</v>
      </c>
      <c r="K1776" t="s">
        <v>799</v>
      </c>
      <c r="L1776" t="s">
        <v>2194</v>
      </c>
      <c r="M1776" s="204">
        <v>3.7</v>
      </c>
      <c r="N1776" s="204"/>
    </row>
    <row r="1777" spans="1:14">
      <c r="A1777" t="s">
        <v>2195</v>
      </c>
      <c r="B1777" t="s">
        <v>763</v>
      </c>
      <c r="C1777" t="s">
        <v>763</v>
      </c>
      <c r="D1777" t="s">
        <v>802</v>
      </c>
      <c r="E1777" t="s">
        <v>126</v>
      </c>
      <c r="F1777" t="s">
        <v>142</v>
      </c>
      <c r="G1777" t="s">
        <v>360</v>
      </c>
      <c r="H1777" t="s">
        <v>360</v>
      </c>
      <c r="I1777" t="s">
        <v>803</v>
      </c>
      <c r="J1777" s="104">
        <v>1.58</v>
      </c>
      <c r="K1777" t="s">
        <v>799</v>
      </c>
      <c r="L1777" t="s">
        <v>2194</v>
      </c>
      <c r="M1777" s="204">
        <v>3.7</v>
      </c>
      <c r="N1777" s="204"/>
    </row>
    <row r="1778" spans="1:14">
      <c r="A1778" t="s">
        <v>2195</v>
      </c>
      <c r="B1778" t="s">
        <v>763</v>
      </c>
      <c r="C1778" t="s">
        <v>763</v>
      </c>
      <c r="D1778" t="s">
        <v>770</v>
      </c>
      <c r="E1778" t="s">
        <v>114</v>
      </c>
      <c r="F1778" t="s">
        <v>313</v>
      </c>
      <c r="G1778" t="s">
        <v>333</v>
      </c>
      <c r="H1778" t="s">
        <v>334</v>
      </c>
      <c r="I1778" t="s">
        <v>335</v>
      </c>
      <c r="J1778" s="104">
        <v>4.12</v>
      </c>
      <c r="K1778" t="s">
        <v>336</v>
      </c>
      <c r="L1778" t="s">
        <v>2194</v>
      </c>
      <c r="M1778" s="204">
        <v>4</v>
      </c>
      <c r="N1778" s="204"/>
    </row>
    <row r="1779" spans="1:14">
      <c r="A1779" t="s">
        <v>2195</v>
      </c>
      <c r="B1779" t="s">
        <v>763</v>
      </c>
      <c r="C1779" t="s">
        <v>763</v>
      </c>
      <c r="D1779" t="s">
        <v>797</v>
      </c>
      <c r="E1779" t="s">
        <v>124</v>
      </c>
      <c r="F1779" t="s">
        <v>311</v>
      </c>
      <c r="G1779" t="s">
        <v>360</v>
      </c>
      <c r="H1779" t="s">
        <v>360</v>
      </c>
      <c r="I1779" t="s">
        <v>377</v>
      </c>
      <c r="J1779" s="104">
        <v>6.21</v>
      </c>
      <c r="K1779" t="s">
        <v>418</v>
      </c>
      <c r="L1779" t="s">
        <v>2194</v>
      </c>
      <c r="M1779" s="204">
        <v>3.7</v>
      </c>
      <c r="N1779" s="204"/>
    </row>
    <row r="1780" spans="1:14">
      <c r="A1780" s="215" t="s">
        <v>2195</v>
      </c>
      <c r="B1780" s="215" t="s">
        <v>763</v>
      </c>
      <c r="C1780" s="215" t="s">
        <v>763</v>
      </c>
      <c r="D1780" s="216" t="s">
        <v>804</v>
      </c>
      <c r="E1780" t="s">
        <v>359</v>
      </c>
      <c r="F1780" t="s">
        <v>311</v>
      </c>
      <c r="G1780" t="s">
        <v>333</v>
      </c>
      <c r="H1780" t="s">
        <v>360</v>
      </c>
      <c r="I1780" t="s">
        <v>335</v>
      </c>
      <c r="J1780" s="104">
        <v>6.4826406230706297</v>
      </c>
      <c r="K1780" s="216" t="s">
        <v>418</v>
      </c>
      <c r="L1780" t="s">
        <v>2194</v>
      </c>
      <c r="M1780" s="204">
        <v>2.6666666666666665</v>
      </c>
      <c r="N1780" s="204"/>
    </row>
    <row r="1781" spans="1:14">
      <c r="A1781" s="215" t="s">
        <v>2195</v>
      </c>
      <c r="B1781" s="215" t="s">
        <v>763</v>
      </c>
      <c r="C1781" s="215" t="s">
        <v>763</v>
      </c>
      <c r="D1781" s="216" t="s">
        <v>804</v>
      </c>
      <c r="E1781" t="s">
        <v>359</v>
      </c>
      <c r="F1781" t="s">
        <v>313</v>
      </c>
      <c r="G1781" t="s">
        <v>333</v>
      </c>
      <c r="H1781" t="s">
        <v>360</v>
      </c>
      <c r="I1781" t="s">
        <v>335</v>
      </c>
      <c r="J1781" s="104">
        <v>7.8330181881736003</v>
      </c>
      <c r="K1781" s="216" t="s">
        <v>418</v>
      </c>
      <c r="L1781" t="s">
        <v>2194</v>
      </c>
      <c r="M1781" s="204">
        <v>2.6666666666666665</v>
      </c>
      <c r="N1781" s="204"/>
    </row>
    <row r="1782" spans="1:14">
      <c r="A1782" s="215" t="s">
        <v>2195</v>
      </c>
      <c r="B1782" s="215" t="s">
        <v>763</v>
      </c>
      <c r="C1782" s="215" t="s">
        <v>763</v>
      </c>
      <c r="D1782" s="216" t="s">
        <v>804</v>
      </c>
      <c r="E1782" t="s">
        <v>359</v>
      </c>
      <c r="F1782" t="s">
        <v>144</v>
      </c>
      <c r="G1782" t="s">
        <v>333</v>
      </c>
      <c r="H1782" t="s">
        <v>360</v>
      </c>
      <c r="I1782" t="s">
        <v>335</v>
      </c>
      <c r="J1782" s="104">
        <v>0.69688401938362698</v>
      </c>
      <c r="K1782" s="216" t="s">
        <v>418</v>
      </c>
      <c r="L1782" t="s">
        <v>2194</v>
      </c>
      <c r="M1782" s="204">
        <v>2.6666666666666665</v>
      </c>
      <c r="N1782" s="204"/>
    </row>
    <row r="1783" spans="1:14">
      <c r="A1783" s="215" t="s">
        <v>2195</v>
      </c>
      <c r="B1783" s="215" t="s">
        <v>763</v>
      </c>
      <c r="C1783" s="215" t="s">
        <v>763</v>
      </c>
      <c r="D1783" s="216" t="s">
        <v>804</v>
      </c>
      <c r="E1783" t="s">
        <v>359</v>
      </c>
      <c r="F1783" t="s">
        <v>147</v>
      </c>
      <c r="G1783" t="s">
        <v>333</v>
      </c>
      <c r="H1783" t="s">
        <v>360</v>
      </c>
      <c r="I1783" t="s">
        <v>335</v>
      </c>
      <c r="J1783" s="104">
        <v>0.22342902000000001</v>
      </c>
      <c r="K1783" s="216" t="s">
        <v>418</v>
      </c>
      <c r="L1783" t="s">
        <v>2194</v>
      </c>
      <c r="M1783" s="204">
        <v>2.6666666666666665</v>
      </c>
      <c r="N1783" s="204"/>
    </row>
    <row r="1784" spans="1:14">
      <c r="A1784" s="215" t="s">
        <v>2195</v>
      </c>
      <c r="B1784" s="215" t="s">
        <v>763</v>
      </c>
      <c r="C1784" s="215" t="s">
        <v>763</v>
      </c>
      <c r="D1784" s="216" t="s">
        <v>804</v>
      </c>
      <c r="E1784" t="s">
        <v>359</v>
      </c>
      <c r="F1784" t="s">
        <v>150</v>
      </c>
      <c r="G1784" t="s">
        <v>333</v>
      </c>
      <c r="H1784" t="s">
        <v>360</v>
      </c>
      <c r="I1784" t="s">
        <v>335</v>
      </c>
      <c r="J1784" s="104">
        <v>0.43006452571934201</v>
      </c>
      <c r="K1784" s="216" t="s">
        <v>418</v>
      </c>
      <c r="L1784" t="s">
        <v>2194</v>
      </c>
      <c r="M1784" s="204">
        <v>2.6666666666666665</v>
      </c>
      <c r="N1784" s="204"/>
    </row>
    <row r="1785" spans="1:14">
      <c r="A1785" t="s">
        <v>2195</v>
      </c>
      <c r="B1785" t="s">
        <v>763</v>
      </c>
      <c r="C1785" t="s">
        <v>763</v>
      </c>
      <c r="D1785" t="s">
        <v>772</v>
      </c>
      <c r="E1785" t="s">
        <v>120</v>
      </c>
      <c r="F1785" t="s">
        <v>136</v>
      </c>
      <c r="G1785" t="s">
        <v>2200</v>
      </c>
      <c r="H1785" t="s">
        <v>334</v>
      </c>
      <c r="I1785" t="s">
        <v>205</v>
      </c>
      <c r="J1785" s="297">
        <v>1.815613248</v>
      </c>
      <c r="K1785" t="s">
        <v>365</v>
      </c>
      <c r="L1785" t="s">
        <v>2194</v>
      </c>
      <c r="M1785" s="204">
        <v>2.7</v>
      </c>
      <c r="N1785" s="204"/>
    </row>
    <row r="1786" spans="1:14">
      <c r="A1786" t="s">
        <v>2195</v>
      </c>
      <c r="B1786" t="s">
        <v>763</v>
      </c>
      <c r="C1786" t="s">
        <v>763</v>
      </c>
      <c r="D1786" t="s">
        <v>772</v>
      </c>
      <c r="E1786" t="s">
        <v>120</v>
      </c>
      <c r="F1786" t="s">
        <v>139</v>
      </c>
      <c r="G1786" t="s">
        <v>2200</v>
      </c>
      <c r="H1786" t="s">
        <v>334</v>
      </c>
      <c r="I1786" t="s">
        <v>205</v>
      </c>
      <c r="J1786" s="297">
        <v>4.3952380800000004</v>
      </c>
      <c r="K1786" t="s">
        <v>365</v>
      </c>
      <c r="L1786" t="s">
        <v>2194</v>
      </c>
      <c r="M1786" s="204">
        <v>2.7</v>
      </c>
      <c r="N1786" s="204"/>
    </row>
    <row r="1787" spans="1:14">
      <c r="A1787" t="s">
        <v>2195</v>
      </c>
      <c r="B1787" t="s">
        <v>763</v>
      </c>
      <c r="C1787" t="s">
        <v>763</v>
      </c>
      <c r="D1787" t="s">
        <v>772</v>
      </c>
      <c r="E1787" t="s">
        <v>120</v>
      </c>
      <c r="F1787" t="s">
        <v>142</v>
      </c>
      <c r="G1787" t="s">
        <v>2200</v>
      </c>
      <c r="H1787" t="s">
        <v>334</v>
      </c>
      <c r="I1787" t="s">
        <v>205</v>
      </c>
      <c r="J1787" s="297">
        <v>1.204499604</v>
      </c>
      <c r="K1787" t="s">
        <v>365</v>
      </c>
      <c r="L1787" t="s">
        <v>2194</v>
      </c>
      <c r="M1787" s="204">
        <v>2.7</v>
      </c>
      <c r="N1787" s="204"/>
    </row>
    <row r="1788" spans="1:14">
      <c r="A1788" t="s">
        <v>2195</v>
      </c>
      <c r="B1788" t="s">
        <v>763</v>
      </c>
      <c r="C1788" t="s">
        <v>763</v>
      </c>
      <c r="D1788" t="s">
        <v>772</v>
      </c>
      <c r="E1788" t="s">
        <v>120</v>
      </c>
      <c r="F1788" t="s">
        <v>311</v>
      </c>
      <c r="G1788" t="s">
        <v>2200</v>
      </c>
      <c r="H1788" t="s">
        <v>334</v>
      </c>
      <c r="I1788" t="s">
        <v>205</v>
      </c>
      <c r="J1788" s="297">
        <v>7.415350932</v>
      </c>
      <c r="K1788" t="s">
        <v>365</v>
      </c>
      <c r="L1788" t="s">
        <v>2194</v>
      </c>
      <c r="M1788" s="204">
        <v>2.7</v>
      </c>
      <c r="N1788" s="204"/>
    </row>
    <row r="1789" spans="1:14">
      <c r="A1789" t="s">
        <v>2195</v>
      </c>
      <c r="B1789" t="s">
        <v>763</v>
      </c>
      <c r="C1789" t="s">
        <v>763</v>
      </c>
      <c r="D1789" t="s">
        <v>772</v>
      </c>
      <c r="E1789" t="s">
        <v>120</v>
      </c>
      <c r="F1789" t="s">
        <v>136</v>
      </c>
      <c r="G1789" t="s">
        <v>2200</v>
      </c>
      <c r="H1789" t="s">
        <v>334</v>
      </c>
      <c r="I1789" t="s">
        <v>773</v>
      </c>
      <c r="J1789" s="297">
        <v>0</v>
      </c>
      <c r="K1789" t="s">
        <v>365</v>
      </c>
      <c r="L1789" t="s">
        <v>2194</v>
      </c>
      <c r="M1789" s="204">
        <v>2.7</v>
      </c>
      <c r="N1789" s="204"/>
    </row>
    <row r="1790" spans="1:14">
      <c r="A1790" t="s">
        <v>2195</v>
      </c>
      <c r="B1790" t="s">
        <v>763</v>
      </c>
      <c r="C1790" t="s">
        <v>763</v>
      </c>
      <c r="D1790" t="s">
        <v>772</v>
      </c>
      <c r="E1790" t="s">
        <v>120</v>
      </c>
      <c r="F1790" t="s">
        <v>139</v>
      </c>
      <c r="G1790" t="s">
        <v>2200</v>
      </c>
      <c r="H1790" t="s">
        <v>334</v>
      </c>
      <c r="I1790" t="s">
        <v>773</v>
      </c>
      <c r="J1790" s="297">
        <v>4.6958971199999997</v>
      </c>
      <c r="K1790" t="s">
        <v>365</v>
      </c>
      <c r="L1790" t="s">
        <v>2194</v>
      </c>
      <c r="M1790" s="204">
        <v>2.7</v>
      </c>
      <c r="N1790" s="204"/>
    </row>
    <row r="1791" spans="1:14">
      <c r="A1791" t="s">
        <v>2195</v>
      </c>
      <c r="B1791" t="s">
        <v>763</v>
      </c>
      <c r="C1791" t="s">
        <v>763</v>
      </c>
      <c r="D1791" t="s">
        <v>772</v>
      </c>
      <c r="E1791" t="s">
        <v>120</v>
      </c>
      <c r="F1791" t="s">
        <v>142</v>
      </c>
      <c r="G1791" t="s">
        <v>2200</v>
      </c>
      <c r="H1791" t="s">
        <v>334</v>
      </c>
      <c r="I1791" t="s">
        <v>773</v>
      </c>
      <c r="J1791" s="297">
        <v>3.7588855200000002</v>
      </c>
      <c r="K1791" t="s">
        <v>365</v>
      </c>
      <c r="L1791" t="s">
        <v>2194</v>
      </c>
      <c r="M1791" s="204">
        <v>2.7</v>
      </c>
      <c r="N1791" s="204"/>
    </row>
    <row r="1792" spans="1:14">
      <c r="A1792" t="s">
        <v>2195</v>
      </c>
      <c r="B1792" t="s">
        <v>763</v>
      </c>
      <c r="C1792" t="s">
        <v>763</v>
      </c>
      <c r="D1792" t="s">
        <v>772</v>
      </c>
      <c r="E1792" t="s">
        <v>120</v>
      </c>
      <c r="F1792" t="s">
        <v>311</v>
      </c>
      <c r="G1792" t="s">
        <v>2200</v>
      </c>
      <c r="H1792" t="s">
        <v>334</v>
      </c>
      <c r="I1792" t="s">
        <v>773</v>
      </c>
      <c r="J1792" s="297">
        <v>8.4547826399999995</v>
      </c>
      <c r="K1792" t="s">
        <v>365</v>
      </c>
      <c r="L1792" t="s">
        <v>2194</v>
      </c>
      <c r="M1792" s="204">
        <v>2.7</v>
      </c>
      <c r="N1792" s="204"/>
    </row>
    <row r="1793" spans="1:14">
      <c r="A1793" t="s">
        <v>2195</v>
      </c>
      <c r="B1793" t="s">
        <v>763</v>
      </c>
      <c r="C1793" t="s">
        <v>763</v>
      </c>
      <c r="D1793" t="s">
        <v>772</v>
      </c>
      <c r="E1793" t="s">
        <v>120</v>
      </c>
      <c r="F1793" t="s">
        <v>136</v>
      </c>
      <c r="G1793" t="s">
        <v>2200</v>
      </c>
      <c r="H1793" t="s">
        <v>334</v>
      </c>
      <c r="I1793" t="s">
        <v>775</v>
      </c>
      <c r="J1793" s="297">
        <v>2.78315724</v>
      </c>
      <c r="K1793" t="s">
        <v>365</v>
      </c>
      <c r="L1793" t="s">
        <v>2194</v>
      </c>
      <c r="M1793" s="204">
        <v>2.7</v>
      </c>
      <c r="N1793" s="204"/>
    </row>
    <row r="1794" spans="1:14">
      <c r="A1794" t="s">
        <v>2195</v>
      </c>
      <c r="B1794" t="s">
        <v>763</v>
      </c>
      <c r="C1794" t="s">
        <v>763</v>
      </c>
      <c r="D1794" t="s">
        <v>772</v>
      </c>
      <c r="E1794" t="s">
        <v>120</v>
      </c>
      <c r="F1794" t="s">
        <v>139</v>
      </c>
      <c r="G1794" t="s">
        <v>2200</v>
      </c>
      <c r="H1794" t="s">
        <v>334</v>
      </c>
      <c r="I1794" t="s">
        <v>775</v>
      </c>
      <c r="J1794" s="297">
        <v>8.2837735200000004</v>
      </c>
      <c r="K1794" t="s">
        <v>365</v>
      </c>
      <c r="L1794" t="s">
        <v>2194</v>
      </c>
      <c r="M1794" s="204">
        <v>2.7</v>
      </c>
      <c r="N1794" s="204"/>
    </row>
    <row r="1795" spans="1:14">
      <c r="A1795" t="s">
        <v>2195</v>
      </c>
      <c r="B1795" t="s">
        <v>763</v>
      </c>
      <c r="C1795" t="s">
        <v>763</v>
      </c>
      <c r="D1795" t="s">
        <v>772</v>
      </c>
      <c r="E1795" t="s">
        <v>120</v>
      </c>
      <c r="F1795" t="s">
        <v>142</v>
      </c>
      <c r="G1795" t="s">
        <v>2200</v>
      </c>
      <c r="H1795" t="s">
        <v>334</v>
      </c>
      <c r="I1795" t="s">
        <v>775</v>
      </c>
      <c r="J1795" s="297">
        <v>1.6921092959999999</v>
      </c>
      <c r="K1795" t="s">
        <v>365</v>
      </c>
      <c r="L1795" t="s">
        <v>2194</v>
      </c>
      <c r="M1795" s="204">
        <v>2.7</v>
      </c>
      <c r="N1795" s="204"/>
    </row>
    <row r="1796" spans="1:14">
      <c r="A1796" t="s">
        <v>2195</v>
      </c>
      <c r="B1796" t="s">
        <v>763</v>
      </c>
      <c r="C1796" t="s">
        <v>763</v>
      </c>
      <c r="D1796" t="s">
        <v>772</v>
      </c>
      <c r="E1796" t="s">
        <v>120</v>
      </c>
      <c r="F1796" t="s">
        <v>311</v>
      </c>
      <c r="G1796" t="s">
        <v>2200</v>
      </c>
      <c r="H1796" t="s">
        <v>334</v>
      </c>
      <c r="I1796" t="s">
        <v>775</v>
      </c>
      <c r="J1796" s="297">
        <v>12.759040056</v>
      </c>
      <c r="K1796" t="s">
        <v>365</v>
      </c>
      <c r="L1796" t="s">
        <v>2194</v>
      </c>
      <c r="M1796" s="204">
        <v>2.7</v>
      </c>
      <c r="N1796" s="204"/>
    </row>
    <row r="1797" spans="1:14">
      <c r="A1797" t="s">
        <v>2195</v>
      </c>
      <c r="B1797" t="s">
        <v>763</v>
      </c>
      <c r="C1797" t="s">
        <v>763</v>
      </c>
      <c r="D1797" t="s">
        <v>772</v>
      </c>
      <c r="E1797" t="s">
        <v>120</v>
      </c>
      <c r="F1797" t="s">
        <v>136</v>
      </c>
      <c r="G1797" t="s">
        <v>2200</v>
      </c>
      <c r="H1797" t="s">
        <v>334</v>
      </c>
      <c r="I1797" t="s">
        <v>774</v>
      </c>
      <c r="J1797" s="297">
        <v>1.7845088039999999</v>
      </c>
      <c r="K1797" t="s">
        <v>365</v>
      </c>
      <c r="L1797" t="s">
        <v>2194</v>
      </c>
      <c r="M1797" s="204">
        <v>2.7</v>
      </c>
      <c r="N1797" s="204"/>
    </row>
    <row r="1798" spans="1:14">
      <c r="A1798" t="s">
        <v>2195</v>
      </c>
      <c r="B1798" t="s">
        <v>763</v>
      </c>
      <c r="C1798" t="s">
        <v>763</v>
      </c>
      <c r="D1798" t="s">
        <v>772</v>
      </c>
      <c r="E1798" t="s">
        <v>120</v>
      </c>
      <c r="F1798" t="s">
        <v>139</v>
      </c>
      <c r="G1798" t="s">
        <v>2200</v>
      </c>
      <c r="H1798" t="s">
        <v>334</v>
      </c>
      <c r="I1798" t="s">
        <v>774</v>
      </c>
      <c r="J1798" s="297">
        <v>4.1238063599999997</v>
      </c>
      <c r="K1798" t="s">
        <v>365</v>
      </c>
      <c r="L1798" t="s">
        <v>2194</v>
      </c>
      <c r="M1798" s="204">
        <v>2.7</v>
      </c>
      <c r="N1798" s="204"/>
    </row>
    <row r="1799" spans="1:14">
      <c r="A1799" t="s">
        <v>2195</v>
      </c>
      <c r="B1799" t="s">
        <v>763</v>
      </c>
      <c r="C1799" t="s">
        <v>763</v>
      </c>
      <c r="D1799" t="s">
        <v>772</v>
      </c>
      <c r="E1799" t="s">
        <v>120</v>
      </c>
      <c r="F1799" t="s">
        <v>142</v>
      </c>
      <c r="G1799" t="s">
        <v>2200</v>
      </c>
      <c r="H1799" t="s">
        <v>334</v>
      </c>
      <c r="I1799" t="s">
        <v>774</v>
      </c>
      <c r="J1799" s="297">
        <v>1.1219610959999999</v>
      </c>
      <c r="K1799" t="s">
        <v>365</v>
      </c>
      <c r="L1799" t="s">
        <v>2194</v>
      </c>
      <c r="M1799" s="204">
        <v>2.7</v>
      </c>
      <c r="N1799" s="204"/>
    </row>
    <row r="1800" spans="1:14">
      <c r="A1800" t="s">
        <v>2195</v>
      </c>
      <c r="B1800" t="s">
        <v>763</v>
      </c>
      <c r="C1800" t="s">
        <v>763</v>
      </c>
      <c r="D1800" t="s">
        <v>772</v>
      </c>
      <c r="E1800" t="s">
        <v>120</v>
      </c>
      <c r="F1800" t="s">
        <v>311</v>
      </c>
      <c r="G1800" t="s">
        <v>2200</v>
      </c>
      <c r="H1800" t="s">
        <v>334</v>
      </c>
      <c r="I1800" t="s">
        <v>774</v>
      </c>
      <c r="J1800" s="297">
        <v>7.0302762599999999</v>
      </c>
      <c r="K1800" t="s">
        <v>365</v>
      </c>
      <c r="L1800" t="s">
        <v>2194</v>
      </c>
      <c r="M1800" s="204">
        <v>2.7</v>
      </c>
      <c r="N1800" s="204"/>
    </row>
    <row r="1801" spans="1:14">
      <c r="A1801" t="s">
        <v>2195</v>
      </c>
      <c r="B1801" t="s">
        <v>763</v>
      </c>
      <c r="C1801" t="s">
        <v>763</v>
      </c>
      <c r="D1801" t="s">
        <v>772</v>
      </c>
      <c r="E1801" t="s">
        <v>120</v>
      </c>
      <c r="F1801" t="s">
        <v>136</v>
      </c>
      <c r="G1801" t="s">
        <v>475</v>
      </c>
      <c r="H1801" t="s">
        <v>334</v>
      </c>
      <c r="I1801" t="s">
        <v>205</v>
      </c>
      <c r="J1801" s="297">
        <v>2.0949795959999999</v>
      </c>
      <c r="K1801" t="s">
        <v>365</v>
      </c>
      <c r="L1801" t="s">
        <v>2194</v>
      </c>
      <c r="M1801" s="204">
        <v>2.7</v>
      </c>
      <c r="N1801" s="204"/>
    </row>
    <row r="1802" spans="1:14">
      <c r="A1802" t="s">
        <v>2195</v>
      </c>
      <c r="B1802" t="s">
        <v>763</v>
      </c>
      <c r="C1802" t="s">
        <v>763</v>
      </c>
      <c r="D1802" t="s">
        <v>772</v>
      </c>
      <c r="E1802" t="s">
        <v>120</v>
      </c>
      <c r="F1802" t="s">
        <v>139</v>
      </c>
      <c r="G1802" t="s">
        <v>475</v>
      </c>
      <c r="H1802" t="s">
        <v>334</v>
      </c>
      <c r="I1802" t="s">
        <v>205</v>
      </c>
      <c r="J1802" s="297">
        <v>7.3995051600000004</v>
      </c>
      <c r="K1802" t="s">
        <v>365</v>
      </c>
      <c r="L1802" t="s">
        <v>2194</v>
      </c>
      <c r="M1802" s="204">
        <v>2.7</v>
      </c>
      <c r="N1802" s="204"/>
    </row>
    <row r="1803" spans="1:14">
      <c r="A1803" t="s">
        <v>2195</v>
      </c>
      <c r="B1803" t="s">
        <v>763</v>
      </c>
      <c r="C1803" t="s">
        <v>763</v>
      </c>
      <c r="D1803" t="s">
        <v>772</v>
      </c>
      <c r="E1803" t="s">
        <v>120</v>
      </c>
      <c r="F1803" t="s">
        <v>142</v>
      </c>
      <c r="G1803" t="s">
        <v>475</v>
      </c>
      <c r="H1803" t="s">
        <v>334</v>
      </c>
      <c r="I1803" t="s">
        <v>205</v>
      </c>
      <c r="J1803" s="297">
        <v>1.4273655000000001</v>
      </c>
      <c r="K1803" t="s">
        <v>365</v>
      </c>
      <c r="L1803" t="s">
        <v>2194</v>
      </c>
      <c r="M1803" s="204">
        <v>2.7</v>
      </c>
      <c r="N1803" s="204"/>
    </row>
    <row r="1804" spans="1:14">
      <c r="A1804" t="s">
        <v>2195</v>
      </c>
      <c r="B1804" t="s">
        <v>763</v>
      </c>
      <c r="C1804" t="s">
        <v>763</v>
      </c>
      <c r="D1804" t="s">
        <v>772</v>
      </c>
      <c r="E1804" t="s">
        <v>120</v>
      </c>
      <c r="F1804" t="s">
        <v>311</v>
      </c>
      <c r="G1804" t="s">
        <v>475</v>
      </c>
      <c r="H1804" t="s">
        <v>334</v>
      </c>
      <c r="I1804" t="s">
        <v>205</v>
      </c>
      <c r="J1804" s="297">
        <v>10.921850256000001</v>
      </c>
      <c r="K1804" t="s">
        <v>365</v>
      </c>
      <c r="L1804" t="s">
        <v>2194</v>
      </c>
      <c r="M1804" s="204">
        <v>2.7</v>
      </c>
      <c r="N1804" s="204"/>
    </row>
    <row r="1805" spans="1:14">
      <c r="A1805" t="s">
        <v>2195</v>
      </c>
      <c r="B1805" t="s">
        <v>763</v>
      </c>
      <c r="C1805" t="s">
        <v>763</v>
      </c>
      <c r="D1805" t="s">
        <v>772</v>
      </c>
      <c r="E1805" t="s">
        <v>120</v>
      </c>
      <c r="F1805" t="s">
        <v>136</v>
      </c>
      <c r="G1805" t="s">
        <v>475</v>
      </c>
      <c r="H1805" t="s">
        <v>334</v>
      </c>
      <c r="I1805" t="s">
        <v>773</v>
      </c>
      <c r="J1805" s="297">
        <v>0</v>
      </c>
      <c r="K1805" t="s">
        <v>365</v>
      </c>
      <c r="L1805" t="s">
        <v>2194</v>
      </c>
      <c r="M1805" s="204">
        <v>2.7</v>
      </c>
      <c r="N1805" s="204"/>
    </row>
    <row r="1806" spans="1:14">
      <c r="A1806" t="s">
        <v>2195</v>
      </c>
      <c r="B1806" t="s">
        <v>763</v>
      </c>
      <c r="C1806" t="s">
        <v>763</v>
      </c>
      <c r="D1806" t="s">
        <v>772</v>
      </c>
      <c r="E1806" t="s">
        <v>120</v>
      </c>
      <c r="F1806" t="s">
        <v>139</v>
      </c>
      <c r="G1806" t="s">
        <v>475</v>
      </c>
      <c r="H1806" t="s">
        <v>334</v>
      </c>
      <c r="I1806" t="s">
        <v>773</v>
      </c>
      <c r="J1806" s="297">
        <v>6.3934392000000004</v>
      </c>
      <c r="K1806" t="s">
        <v>365</v>
      </c>
      <c r="L1806" t="s">
        <v>2194</v>
      </c>
      <c r="M1806" s="204">
        <v>2.7</v>
      </c>
      <c r="N1806" s="204"/>
    </row>
    <row r="1807" spans="1:14">
      <c r="A1807" t="s">
        <v>2195</v>
      </c>
      <c r="B1807" t="s">
        <v>763</v>
      </c>
      <c r="C1807" t="s">
        <v>763</v>
      </c>
      <c r="D1807" t="s">
        <v>772</v>
      </c>
      <c r="E1807" t="s">
        <v>120</v>
      </c>
      <c r="F1807" t="s">
        <v>142</v>
      </c>
      <c r="G1807" t="s">
        <v>475</v>
      </c>
      <c r="H1807" t="s">
        <v>334</v>
      </c>
      <c r="I1807" t="s">
        <v>773</v>
      </c>
      <c r="J1807" s="297">
        <v>3.9619719600000001</v>
      </c>
      <c r="K1807" t="s">
        <v>365</v>
      </c>
      <c r="L1807" t="s">
        <v>2194</v>
      </c>
      <c r="M1807" s="204">
        <v>2.7</v>
      </c>
      <c r="N1807" s="204"/>
    </row>
    <row r="1808" spans="1:14">
      <c r="A1808" t="s">
        <v>2195</v>
      </c>
      <c r="B1808" t="s">
        <v>763</v>
      </c>
      <c r="C1808" t="s">
        <v>763</v>
      </c>
      <c r="D1808" t="s">
        <v>772</v>
      </c>
      <c r="E1808" t="s">
        <v>120</v>
      </c>
      <c r="F1808" t="s">
        <v>311</v>
      </c>
      <c r="G1808" t="s">
        <v>475</v>
      </c>
      <c r="H1808" t="s">
        <v>334</v>
      </c>
      <c r="I1808" t="s">
        <v>773</v>
      </c>
      <c r="J1808" s="297">
        <v>10.355411159999999</v>
      </c>
      <c r="K1808" t="s">
        <v>365</v>
      </c>
      <c r="L1808" t="s">
        <v>2194</v>
      </c>
      <c r="M1808" s="204">
        <v>2.7</v>
      </c>
      <c r="N1808" s="204"/>
    </row>
    <row r="1809" spans="1:14">
      <c r="A1809" t="s">
        <v>2195</v>
      </c>
      <c r="B1809" t="s">
        <v>763</v>
      </c>
      <c r="C1809" t="s">
        <v>763</v>
      </c>
      <c r="D1809" t="s">
        <v>772</v>
      </c>
      <c r="E1809" t="s">
        <v>120</v>
      </c>
      <c r="F1809" t="s">
        <v>136</v>
      </c>
      <c r="G1809" t="s">
        <v>475</v>
      </c>
      <c r="H1809" t="s">
        <v>334</v>
      </c>
      <c r="I1809" t="s">
        <v>775</v>
      </c>
      <c r="J1809" s="297">
        <v>3.1598200799999998</v>
      </c>
      <c r="K1809" t="s">
        <v>365</v>
      </c>
      <c r="L1809" t="s">
        <v>2194</v>
      </c>
      <c r="M1809" s="204">
        <v>2.7</v>
      </c>
      <c r="N1809" s="204"/>
    </row>
    <row r="1810" spans="1:14">
      <c r="A1810" t="s">
        <v>2195</v>
      </c>
      <c r="B1810" t="s">
        <v>763</v>
      </c>
      <c r="C1810" t="s">
        <v>763</v>
      </c>
      <c r="D1810" t="s">
        <v>772</v>
      </c>
      <c r="E1810" t="s">
        <v>120</v>
      </c>
      <c r="F1810" t="s">
        <v>139</v>
      </c>
      <c r="G1810" t="s">
        <v>475</v>
      </c>
      <c r="H1810" t="s">
        <v>334</v>
      </c>
      <c r="I1810" t="s">
        <v>775</v>
      </c>
      <c r="J1810" s="297">
        <v>10.116524160000001</v>
      </c>
      <c r="K1810" t="s">
        <v>365</v>
      </c>
      <c r="L1810" t="s">
        <v>2194</v>
      </c>
      <c r="M1810" s="204">
        <v>2.7</v>
      </c>
      <c r="N1810" s="204"/>
    </row>
    <row r="1811" spans="1:14">
      <c r="A1811" t="s">
        <v>2195</v>
      </c>
      <c r="B1811" t="s">
        <v>763</v>
      </c>
      <c r="C1811" t="s">
        <v>763</v>
      </c>
      <c r="D1811" t="s">
        <v>772</v>
      </c>
      <c r="E1811" t="s">
        <v>120</v>
      </c>
      <c r="F1811" t="s">
        <v>142</v>
      </c>
      <c r="G1811" t="s">
        <v>475</v>
      </c>
      <c r="H1811" t="s">
        <v>334</v>
      </c>
      <c r="I1811" t="s">
        <v>775</v>
      </c>
      <c r="J1811" s="297">
        <v>1.5937920480000001</v>
      </c>
      <c r="K1811" t="s">
        <v>365</v>
      </c>
      <c r="L1811" t="s">
        <v>2194</v>
      </c>
      <c r="M1811" s="204">
        <v>2.7</v>
      </c>
      <c r="N1811" s="204"/>
    </row>
    <row r="1812" spans="1:14">
      <c r="A1812" t="s">
        <v>2195</v>
      </c>
      <c r="B1812" t="s">
        <v>763</v>
      </c>
      <c r="C1812" t="s">
        <v>763</v>
      </c>
      <c r="D1812" t="s">
        <v>772</v>
      </c>
      <c r="E1812" t="s">
        <v>120</v>
      </c>
      <c r="F1812" t="s">
        <v>311</v>
      </c>
      <c r="G1812" t="s">
        <v>475</v>
      </c>
      <c r="H1812" t="s">
        <v>334</v>
      </c>
      <c r="I1812" t="s">
        <v>775</v>
      </c>
      <c r="J1812" s="297">
        <v>14.870136287999999</v>
      </c>
      <c r="K1812" t="s">
        <v>365</v>
      </c>
      <c r="L1812" t="s">
        <v>2194</v>
      </c>
      <c r="M1812" s="204">
        <v>2.7</v>
      </c>
      <c r="N1812" s="204"/>
    </row>
    <row r="1813" spans="1:14">
      <c r="A1813" t="s">
        <v>2195</v>
      </c>
      <c r="B1813" t="s">
        <v>763</v>
      </c>
      <c r="C1813" t="s">
        <v>763</v>
      </c>
      <c r="D1813" t="s">
        <v>772</v>
      </c>
      <c r="E1813" t="s">
        <v>120</v>
      </c>
      <c r="F1813" t="s">
        <v>136</v>
      </c>
      <c r="G1813" t="s">
        <v>475</v>
      </c>
      <c r="H1813" t="s">
        <v>334</v>
      </c>
      <c r="I1813" t="s">
        <v>774</v>
      </c>
      <c r="J1813" s="297">
        <v>1.967601924</v>
      </c>
      <c r="K1813" t="s">
        <v>365</v>
      </c>
      <c r="L1813" t="s">
        <v>2194</v>
      </c>
      <c r="M1813" s="204">
        <v>2.7</v>
      </c>
      <c r="N1813" s="204"/>
    </row>
    <row r="1814" spans="1:14">
      <c r="A1814" t="s">
        <v>2195</v>
      </c>
      <c r="B1814" t="s">
        <v>763</v>
      </c>
      <c r="C1814" t="s">
        <v>763</v>
      </c>
      <c r="D1814" t="s">
        <v>772</v>
      </c>
      <c r="E1814" t="s">
        <v>120</v>
      </c>
      <c r="F1814" t="s">
        <v>139</v>
      </c>
      <c r="G1814" t="s">
        <v>475</v>
      </c>
      <c r="H1814" t="s">
        <v>334</v>
      </c>
      <c r="I1814" t="s">
        <v>774</v>
      </c>
      <c r="J1814" s="297">
        <v>6.9016557599999997</v>
      </c>
      <c r="K1814" t="s">
        <v>365</v>
      </c>
      <c r="L1814" t="s">
        <v>2194</v>
      </c>
      <c r="M1814" s="204">
        <v>2.7</v>
      </c>
      <c r="N1814" s="204"/>
    </row>
    <row r="1815" spans="1:14">
      <c r="A1815" t="s">
        <v>2195</v>
      </c>
      <c r="B1815" t="s">
        <v>763</v>
      </c>
      <c r="C1815" t="s">
        <v>763</v>
      </c>
      <c r="D1815" t="s">
        <v>772</v>
      </c>
      <c r="E1815" t="s">
        <v>120</v>
      </c>
      <c r="F1815" t="s">
        <v>142</v>
      </c>
      <c r="G1815" t="s">
        <v>475</v>
      </c>
      <c r="H1815" t="s">
        <v>334</v>
      </c>
      <c r="I1815" t="s">
        <v>774</v>
      </c>
      <c r="J1815" s="297">
        <v>1.2934647480000001</v>
      </c>
      <c r="K1815" t="s">
        <v>365</v>
      </c>
      <c r="L1815" t="s">
        <v>2194</v>
      </c>
      <c r="M1815" s="204">
        <v>2.7</v>
      </c>
      <c r="N1815" s="204"/>
    </row>
    <row r="1816" spans="1:14">
      <c r="A1816" t="s">
        <v>2195</v>
      </c>
      <c r="B1816" t="s">
        <v>763</v>
      </c>
      <c r="C1816" t="s">
        <v>763</v>
      </c>
      <c r="D1816" t="s">
        <v>772</v>
      </c>
      <c r="E1816" t="s">
        <v>120</v>
      </c>
      <c r="F1816" t="s">
        <v>311</v>
      </c>
      <c r="G1816" t="s">
        <v>475</v>
      </c>
      <c r="H1816" t="s">
        <v>334</v>
      </c>
      <c r="I1816" t="s">
        <v>774</v>
      </c>
      <c r="J1816" s="297">
        <v>10.162722432000001</v>
      </c>
      <c r="K1816" t="s">
        <v>365</v>
      </c>
      <c r="L1816" t="s">
        <v>2194</v>
      </c>
      <c r="M1816" s="204">
        <v>2.7</v>
      </c>
      <c r="N1816" s="204"/>
    </row>
    <row r="1817" spans="1:14">
      <c r="A1817" t="s">
        <v>2195</v>
      </c>
      <c r="B1817" t="s">
        <v>763</v>
      </c>
      <c r="C1817" t="s">
        <v>763</v>
      </c>
      <c r="D1817" t="s">
        <v>772</v>
      </c>
      <c r="E1817" t="s">
        <v>120</v>
      </c>
      <c r="F1817" t="s">
        <v>136</v>
      </c>
      <c r="G1817" t="s">
        <v>479</v>
      </c>
      <c r="H1817" t="s">
        <v>334</v>
      </c>
      <c r="I1817" t="s">
        <v>205</v>
      </c>
      <c r="J1817" s="297">
        <v>0.240708492</v>
      </c>
      <c r="K1817" t="s">
        <v>365</v>
      </c>
      <c r="L1817" t="s">
        <v>2194</v>
      </c>
      <c r="M1817" s="204">
        <v>2.7</v>
      </c>
      <c r="N1817" s="204"/>
    </row>
    <row r="1818" spans="1:14">
      <c r="A1818" t="s">
        <v>2195</v>
      </c>
      <c r="B1818" t="s">
        <v>763</v>
      </c>
      <c r="C1818" t="s">
        <v>763</v>
      </c>
      <c r="D1818" t="s">
        <v>772</v>
      </c>
      <c r="E1818" t="s">
        <v>120</v>
      </c>
      <c r="F1818" t="s">
        <v>139</v>
      </c>
      <c r="G1818" t="s">
        <v>479</v>
      </c>
      <c r="H1818" t="s">
        <v>334</v>
      </c>
      <c r="I1818" t="s">
        <v>205</v>
      </c>
      <c r="J1818" s="297">
        <v>2.93008728</v>
      </c>
      <c r="K1818" t="s">
        <v>365</v>
      </c>
      <c r="L1818" t="s">
        <v>2194</v>
      </c>
      <c r="M1818" s="204">
        <v>2.7</v>
      </c>
      <c r="N1818" s="204"/>
    </row>
    <row r="1819" spans="1:14">
      <c r="A1819" t="s">
        <v>2195</v>
      </c>
      <c r="B1819" t="s">
        <v>763</v>
      </c>
      <c r="C1819" t="s">
        <v>763</v>
      </c>
      <c r="D1819" t="s">
        <v>772</v>
      </c>
      <c r="E1819" t="s">
        <v>120</v>
      </c>
      <c r="F1819" t="s">
        <v>142</v>
      </c>
      <c r="G1819" t="s">
        <v>479</v>
      </c>
      <c r="H1819" t="s">
        <v>334</v>
      </c>
      <c r="I1819" t="s">
        <v>205</v>
      </c>
      <c r="J1819" s="297">
        <v>1.1740096200000001</v>
      </c>
      <c r="K1819" t="s">
        <v>365</v>
      </c>
      <c r="L1819" t="s">
        <v>2194</v>
      </c>
      <c r="M1819" s="204">
        <v>2.7</v>
      </c>
      <c r="N1819" s="204"/>
    </row>
    <row r="1820" spans="1:14">
      <c r="A1820" t="s">
        <v>2195</v>
      </c>
      <c r="B1820" t="s">
        <v>763</v>
      </c>
      <c r="C1820" t="s">
        <v>763</v>
      </c>
      <c r="D1820" t="s">
        <v>772</v>
      </c>
      <c r="E1820" t="s">
        <v>120</v>
      </c>
      <c r="F1820" t="s">
        <v>311</v>
      </c>
      <c r="G1820" t="s">
        <v>479</v>
      </c>
      <c r="H1820" t="s">
        <v>334</v>
      </c>
      <c r="I1820" t="s">
        <v>205</v>
      </c>
      <c r="J1820" s="297">
        <v>4.3448053919999996</v>
      </c>
      <c r="K1820" t="s">
        <v>365</v>
      </c>
      <c r="L1820" t="s">
        <v>2194</v>
      </c>
      <c r="M1820" s="204">
        <v>2.7</v>
      </c>
      <c r="N1820" s="204"/>
    </row>
    <row r="1821" spans="1:14">
      <c r="A1821" t="s">
        <v>2195</v>
      </c>
      <c r="B1821" t="s">
        <v>763</v>
      </c>
      <c r="C1821" t="s">
        <v>763</v>
      </c>
      <c r="D1821" t="s">
        <v>772</v>
      </c>
      <c r="E1821" t="s">
        <v>120</v>
      </c>
      <c r="F1821" t="s">
        <v>136</v>
      </c>
      <c r="G1821" t="s">
        <v>479</v>
      </c>
      <c r="H1821" t="s">
        <v>334</v>
      </c>
      <c r="I1821" t="s">
        <v>773</v>
      </c>
      <c r="J1821" s="297">
        <v>0</v>
      </c>
      <c r="K1821" t="s">
        <v>365</v>
      </c>
      <c r="L1821" t="s">
        <v>2194</v>
      </c>
      <c r="M1821" s="204">
        <v>2.7</v>
      </c>
      <c r="N1821" s="204"/>
    </row>
    <row r="1822" spans="1:14">
      <c r="A1822" t="s">
        <v>2195</v>
      </c>
      <c r="B1822" t="s">
        <v>763</v>
      </c>
      <c r="C1822" t="s">
        <v>763</v>
      </c>
      <c r="D1822" t="s">
        <v>772</v>
      </c>
      <c r="E1822" t="s">
        <v>120</v>
      </c>
      <c r="F1822" t="s">
        <v>139</v>
      </c>
      <c r="G1822" t="s">
        <v>479</v>
      </c>
      <c r="H1822" t="s">
        <v>334</v>
      </c>
      <c r="I1822" t="s">
        <v>773</v>
      </c>
      <c r="J1822" s="297">
        <v>2.79838992</v>
      </c>
      <c r="K1822" t="s">
        <v>365</v>
      </c>
      <c r="L1822" t="s">
        <v>2194</v>
      </c>
      <c r="M1822" s="204">
        <v>2.7</v>
      </c>
      <c r="N1822" s="204"/>
    </row>
    <row r="1823" spans="1:14">
      <c r="A1823" t="s">
        <v>2195</v>
      </c>
      <c r="B1823" t="s">
        <v>763</v>
      </c>
      <c r="C1823" t="s">
        <v>763</v>
      </c>
      <c r="D1823" t="s">
        <v>772</v>
      </c>
      <c r="E1823" t="s">
        <v>120</v>
      </c>
      <c r="F1823" t="s">
        <v>142</v>
      </c>
      <c r="G1823" t="s">
        <v>479</v>
      </c>
      <c r="H1823" t="s">
        <v>334</v>
      </c>
      <c r="I1823" t="s">
        <v>773</v>
      </c>
      <c r="J1823" s="297">
        <v>2.9348502000000001</v>
      </c>
      <c r="K1823" t="s">
        <v>365</v>
      </c>
      <c r="L1823" t="s">
        <v>2194</v>
      </c>
      <c r="M1823" s="204">
        <v>2.7</v>
      </c>
      <c r="N1823" s="204"/>
    </row>
    <row r="1824" spans="1:14">
      <c r="A1824" t="s">
        <v>2195</v>
      </c>
      <c r="B1824" t="s">
        <v>763</v>
      </c>
      <c r="C1824" t="s">
        <v>763</v>
      </c>
      <c r="D1824" t="s">
        <v>772</v>
      </c>
      <c r="E1824" t="s">
        <v>120</v>
      </c>
      <c r="F1824" t="s">
        <v>311</v>
      </c>
      <c r="G1824" t="s">
        <v>479</v>
      </c>
      <c r="H1824" t="s">
        <v>334</v>
      </c>
      <c r="I1824" t="s">
        <v>773</v>
      </c>
      <c r="J1824" s="297">
        <v>5.7332401199999996</v>
      </c>
      <c r="K1824" t="s">
        <v>365</v>
      </c>
      <c r="L1824" t="s">
        <v>2194</v>
      </c>
      <c r="M1824" s="204">
        <v>2.7</v>
      </c>
      <c r="N1824" s="204"/>
    </row>
    <row r="1825" spans="1:14">
      <c r="A1825" t="s">
        <v>2195</v>
      </c>
      <c r="B1825" t="s">
        <v>763</v>
      </c>
      <c r="C1825" t="s">
        <v>763</v>
      </c>
      <c r="D1825" t="s">
        <v>772</v>
      </c>
      <c r="E1825" t="s">
        <v>120</v>
      </c>
      <c r="F1825" t="s">
        <v>136</v>
      </c>
      <c r="G1825" t="s">
        <v>479</v>
      </c>
      <c r="H1825" t="s">
        <v>334</v>
      </c>
      <c r="I1825" t="s">
        <v>775</v>
      </c>
      <c r="J1825" s="297">
        <v>6.1039931999999998E-2</v>
      </c>
      <c r="K1825" t="s">
        <v>365</v>
      </c>
      <c r="L1825" t="s">
        <v>2194</v>
      </c>
      <c r="M1825" s="204">
        <v>2.7</v>
      </c>
      <c r="N1825" s="204"/>
    </row>
    <row r="1826" spans="1:14">
      <c r="A1826" t="s">
        <v>2195</v>
      </c>
      <c r="B1826" t="s">
        <v>763</v>
      </c>
      <c r="C1826" t="s">
        <v>763</v>
      </c>
      <c r="D1826" t="s">
        <v>772</v>
      </c>
      <c r="E1826" t="s">
        <v>120</v>
      </c>
      <c r="F1826" t="s">
        <v>139</v>
      </c>
      <c r="G1826" t="s">
        <v>479</v>
      </c>
      <c r="H1826" t="s">
        <v>334</v>
      </c>
      <c r="I1826" t="s">
        <v>775</v>
      </c>
      <c r="J1826" s="297">
        <v>3.6338161200000001</v>
      </c>
      <c r="K1826" t="s">
        <v>365</v>
      </c>
      <c r="L1826" t="s">
        <v>2194</v>
      </c>
      <c r="M1826" s="204">
        <v>2.7</v>
      </c>
      <c r="N1826" s="204"/>
    </row>
    <row r="1827" spans="1:14">
      <c r="A1827" t="s">
        <v>2195</v>
      </c>
      <c r="B1827" t="s">
        <v>763</v>
      </c>
      <c r="C1827" t="s">
        <v>763</v>
      </c>
      <c r="D1827" t="s">
        <v>772</v>
      </c>
      <c r="E1827" t="s">
        <v>120</v>
      </c>
      <c r="F1827" t="s">
        <v>142</v>
      </c>
      <c r="G1827" t="s">
        <v>479</v>
      </c>
      <c r="H1827" t="s">
        <v>334</v>
      </c>
      <c r="I1827" t="s">
        <v>775</v>
      </c>
      <c r="J1827" s="297">
        <v>1.347670608</v>
      </c>
      <c r="K1827" t="s">
        <v>365</v>
      </c>
      <c r="L1827" t="s">
        <v>2194</v>
      </c>
      <c r="M1827" s="204">
        <v>2.7</v>
      </c>
      <c r="N1827" s="204"/>
    </row>
    <row r="1828" spans="1:14">
      <c r="A1828" t="s">
        <v>2195</v>
      </c>
      <c r="B1828" t="s">
        <v>763</v>
      </c>
      <c r="C1828" t="s">
        <v>763</v>
      </c>
      <c r="D1828" t="s">
        <v>772</v>
      </c>
      <c r="E1828" t="s">
        <v>120</v>
      </c>
      <c r="F1828" t="s">
        <v>311</v>
      </c>
      <c r="G1828" t="s">
        <v>479</v>
      </c>
      <c r="H1828" t="s">
        <v>334</v>
      </c>
      <c r="I1828" t="s">
        <v>775</v>
      </c>
      <c r="J1828" s="297">
        <v>5.04252666</v>
      </c>
      <c r="K1828" t="s">
        <v>365</v>
      </c>
      <c r="L1828" t="s">
        <v>2194</v>
      </c>
      <c r="M1828" s="204">
        <v>2.7</v>
      </c>
      <c r="N1828" s="204"/>
    </row>
    <row r="1829" spans="1:14">
      <c r="A1829" t="s">
        <v>2195</v>
      </c>
      <c r="B1829" t="s">
        <v>763</v>
      </c>
      <c r="C1829" t="s">
        <v>763</v>
      </c>
      <c r="D1829" t="s">
        <v>772</v>
      </c>
      <c r="E1829" t="s">
        <v>120</v>
      </c>
      <c r="F1829" t="s">
        <v>136</v>
      </c>
      <c r="G1829" t="s">
        <v>479</v>
      </c>
      <c r="H1829" t="s">
        <v>334</v>
      </c>
      <c r="I1829" t="s">
        <v>774</v>
      </c>
      <c r="J1829" s="297">
        <v>0.26405204399999999</v>
      </c>
      <c r="K1829" t="s">
        <v>365</v>
      </c>
      <c r="L1829" t="s">
        <v>2194</v>
      </c>
      <c r="M1829" s="204">
        <v>2.7</v>
      </c>
      <c r="N1829" s="204"/>
    </row>
    <row r="1830" spans="1:14">
      <c r="A1830" t="s">
        <v>2195</v>
      </c>
      <c r="B1830" t="s">
        <v>763</v>
      </c>
      <c r="C1830" t="s">
        <v>763</v>
      </c>
      <c r="D1830" t="s">
        <v>772</v>
      </c>
      <c r="E1830" t="s">
        <v>120</v>
      </c>
      <c r="F1830" t="s">
        <v>139</v>
      </c>
      <c r="G1830" t="s">
        <v>479</v>
      </c>
      <c r="H1830" t="s">
        <v>334</v>
      </c>
      <c r="I1830" t="s">
        <v>774</v>
      </c>
      <c r="J1830" s="297">
        <v>2.9046880800000001</v>
      </c>
      <c r="K1830" t="s">
        <v>365</v>
      </c>
      <c r="L1830" t="s">
        <v>2194</v>
      </c>
      <c r="M1830" s="204">
        <v>2.7</v>
      </c>
      <c r="N1830" s="204"/>
    </row>
    <row r="1831" spans="1:14">
      <c r="A1831" t="s">
        <v>2195</v>
      </c>
      <c r="B1831" t="s">
        <v>763</v>
      </c>
      <c r="C1831" t="s">
        <v>763</v>
      </c>
      <c r="D1831" t="s">
        <v>772</v>
      </c>
      <c r="E1831" t="s">
        <v>120</v>
      </c>
      <c r="F1831" t="s">
        <v>142</v>
      </c>
      <c r="G1831" t="s">
        <v>479</v>
      </c>
      <c r="H1831" t="s">
        <v>334</v>
      </c>
      <c r="I1831" t="s">
        <v>774</v>
      </c>
      <c r="J1831" s="297">
        <v>1.057531488</v>
      </c>
      <c r="K1831" t="s">
        <v>365</v>
      </c>
      <c r="L1831" t="s">
        <v>2194</v>
      </c>
      <c r="M1831" s="204">
        <v>2.7</v>
      </c>
      <c r="N1831" s="204"/>
    </row>
    <row r="1832" spans="1:14">
      <c r="A1832" t="s">
        <v>2195</v>
      </c>
      <c r="B1832" t="s">
        <v>763</v>
      </c>
      <c r="C1832" t="s">
        <v>763</v>
      </c>
      <c r="D1832" t="s">
        <v>772</v>
      </c>
      <c r="E1832" t="s">
        <v>120</v>
      </c>
      <c r="F1832" t="s">
        <v>311</v>
      </c>
      <c r="G1832" t="s">
        <v>479</v>
      </c>
      <c r="H1832" t="s">
        <v>334</v>
      </c>
      <c r="I1832" t="s">
        <v>774</v>
      </c>
      <c r="J1832" s="297">
        <v>4.2262716119999997</v>
      </c>
      <c r="K1832" t="s">
        <v>365</v>
      </c>
      <c r="L1832" t="s">
        <v>2194</v>
      </c>
      <c r="M1832" s="204">
        <v>2.7</v>
      </c>
      <c r="N1832" s="204"/>
    </row>
    <row r="1833" spans="1:14">
      <c r="A1833" t="s">
        <v>2195</v>
      </c>
      <c r="B1833" t="s">
        <v>763</v>
      </c>
      <c r="C1833" t="s">
        <v>763</v>
      </c>
      <c r="D1833" t="s">
        <v>772</v>
      </c>
      <c r="E1833" t="s">
        <v>120</v>
      </c>
      <c r="F1833" t="s">
        <v>136</v>
      </c>
      <c r="G1833" t="s">
        <v>480</v>
      </c>
      <c r="H1833" t="s">
        <v>334</v>
      </c>
      <c r="I1833" t="s">
        <v>205</v>
      </c>
      <c r="J1833" s="297">
        <v>3.012222</v>
      </c>
      <c r="K1833" t="s">
        <v>365</v>
      </c>
      <c r="L1833" t="s">
        <v>2194</v>
      </c>
      <c r="M1833" s="204">
        <v>2.7</v>
      </c>
      <c r="N1833" s="204"/>
    </row>
    <row r="1834" spans="1:14">
      <c r="A1834" t="s">
        <v>2195</v>
      </c>
      <c r="B1834" t="s">
        <v>763</v>
      </c>
      <c r="C1834" t="s">
        <v>763</v>
      </c>
      <c r="D1834" t="s">
        <v>772</v>
      </c>
      <c r="E1834" t="s">
        <v>120</v>
      </c>
      <c r="F1834" t="s">
        <v>139</v>
      </c>
      <c r="G1834" t="s">
        <v>480</v>
      </c>
      <c r="H1834" t="s">
        <v>334</v>
      </c>
      <c r="I1834" t="s">
        <v>205</v>
      </c>
      <c r="J1834" s="297">
        <v>2.9106252000000001</v>
      </c>
      <c r="K1834" t="s">
        <v>365</v>
      </c>
      <c r="L1834" t="s">
        <v>2194</v>
      </c>
      <c r="M1834" s="204">
        <v>2.7</v>
      </c>
      <c r="N1834" s="204"/>
    </row>
    <row r="1835" spans="1:14">
      <c r="A1835" t="s">
        <v>2195</v>
      </c>
      <c r="B1835" t="s">
        <v>763</v>
      </c>
      <c r="C1835" t="s">
        <v>763</v>
      </c>
      <c r="D1835" t="s">
        <v>772</v>
      </c>
      <c r="E1835" t="s">
        <v>120</v>
      </c>
      <c r="F1835" t="s">
        <v>142</v>
      </c>
      <c r="G1835" t="s">
        <v>480</v>
      </c>
      <c r="H1835" t="s">
        <v>334</v>
      </c>
      <c r="I1835" t="s">
        <v>205</v>
      </c>
      <c r="J1835" s="297">
        <v>0.81708018000000004</v>
      </c>
      <c r="K1835" t="s">
        <v>365</v>
      </c>
      <c r="L1835" t="s">
        <v>2194</v>
      </c>
      <c r="M1835" s="204">
        <v>2.7</v>
      </c>
      <c r="N1835" s="204"/>
    </row>
    <row r="1836" spans="1:14">
      <c r="A1836" t="s">
        <v>2195</v>
      </c>
      <c r="B1836" t="s">
        <v>763</v>
      </c>
      <c r="C1836" t="s">
        <v>763</v>
      </c>
      <c r="D1836" t="s">
        <v>772</v>
      </c>
      <c r="E1836" t="s">
        <v>120</v>
      </c>
      <c r="F1836" t="s">
        <v>311</v>
      </c>
      <c r="G1836" t="s">
        <v>480</v>
      </c>
      <c r="H1836" t="s">
        <v>334</v>
      </c>
      <c r="I1836" t="s">
        <v>205</v>
      </c>
      <c r="J1836" s="297">
        <v>6.7399273800000001</v>
      </c>
      <c r="K1836" t="s">
        <v>365</v>
      </c>
      <c r="L1836" t="s">
        <v>2194</v>
      </c>
      <c r="M1836" s="204">
        <v>2.7</v>
      </c>
      <c r="N1836" s="204"/>
    </row>
    <row r="1837" spans="1:14">
      <c r="A1837" t="s">
        <v>2195</v>
      </c>
      <c r="B1837" t="s">
        <v>763</v>
      </c>
      <c r="C1837" t="s">
        <v>763</v>
      </c>
      <c r="D1837" t="s">
        <v>772</v>
      </c>
      <c r="E1837" t="s">
        <v>120</v>
      </c>
      <c r="F1837" t="s">
        <v>136</v>
      </c>
      <c r="G1837" t="s">
        <v>480</v>
      </c>
      <c r="H1837" t="s">
        <v>334</v>
      </c>
      <c r="I1837" t="s">
        <v>773</v>
      </c>
      <c r="J1837" s="297">
        <v>0</v>
      </c>
      <c r="K1837" t="s">
        <v>365</v>
      </c>
      <c r="L1837" t="s">
        <v>2194</v>
      </c>
      <c r="M1837" s="204">
        <v>2.7</v>
      </c>
      <c r="N1837" s="204"/>
    </row>
    <row r="1838" spans="1:14">
      <c r="A1838" t="s">
        <v>2195</v>
      </c>
      <c r="B1838" t="s">
        <v>763</v>
      </c>
      <c r="C1838" t="s">
        <v>763</v>
      </c>
      <c r="D1838" t="s">
        <v>772</v>
      </c>
      <c r="E1838" t="s">
        <v>120</v>
      </c>
      <c r="F1838" t="s">
        <v>139</v>
      </c>
      <c r="G1838" t="s">
        <v>480</v>
      </c>
      <c r="H1838" t="s">
        <v>334</v>
      </c>
      <c r="I1838" t="s">
        <v>773</v>
      </c>
      <c r="J1838" s="297">
        <v>3.3235947600000002</v>
      </c>
      <c r="K1838" t="s">
        <v>365</v>
      </c>
      <c r="L1838" t="s">
        <v>2194</v>
      </c>
      <c r="M1838" s="204">
        <v>2.7</v>
      </c>
      <c r="N1838" s="204"/>
    </row>
    <row r="1839" spans="1:14">
      <c r="A1839" t="s">
        <v>2195</v>
      </c>
      <c r="B1839" t="s">
        <v>763</v>
      </c>
      <c r="C1839" t="s">
        <v>763</v>
      </c>
      <c r="D1839" t="s">
        <v>772</v>
      </c>
      <c r="E1839" t="s">
        <v>120</v>
      </c>
      <c r="F1839" t="s">
        <v>142</v>
      </c>
      <c r="G1839" t="s">
        <v>480</v>
      </c>
      <c r="H1839" t="s">
        <v>334</v>
      </c>
      <c r="I1839" t="s">
        <v>773</v>
      </c>
      <c r="J1839" s="297">
        <v>4.0112062799999997</v>
      </c>
      <c r="K1839" t="s">
        <v>365</v>
      </c>
      <c r="L1839" t="s">
        <v>2194</v>
      </c>
      <c r="M1839" s="204">
        <v>2.7</v>
      </c>
      <c r="N1839" s="204"/>
    </row>
    <row r="1840" spans="1:14">
      <c r="A1840" t="s">
        <v>2195</v>
      </c>
      <c r="B1840" t="s">
        <v>763</v>
      </c>
      <c r="C1840" t="s">
        <v>763</v>
      </c>
      <c r="D1840" t="s">
        <v>772</v>
      </c>
      <c r="E1840" t="s">
        <v>120</v>
      </c>
      <c r="F1840" t="s">
        <v>311</v>
      </c>
      <c r="G1840" t="s">
        <v>480</v>
      </c>
      <c r="H1840" t="s">
        <v>334</v>
      </c>
      <c r="I1840" t="s">
        <v>773</v>
      </c>
      <c r="J1840" s="297">
        <v>7.3348010400000003</v>
      </c>
      <c r="K1840" t="s">
        <v>365</v>
      </c>
      <c r="L1840" t="s">
        <v>2194</v>
      </c>
      <c r="M1840" s="204">
        <v>2.7</v>
      </c>
      <c r="N1840" s="204"/>
    </row>
    <row r="1841" spans="1:14">
      <c r="A1841" t="s">
        <v>2195</v>
      </c>
      <c r="B1841" t="s">
        <v>763</v>
      </c>
      <c r="C1841" t="s">
        <v>763</v>
      </c>
      <c r="D1841" t="s">
        <v>772</v>
      </c>
      <c r="E1841" t="s">
        <v>120</v>
      </c>
      <c r="F1841" t="s">
        <v>136</v>
      </c>
      <c r="G1841" t="s">
        <v>480</v>
      </c>
      <c r="H1841" t="s">
        <v>334</v>
      </c>
      <c r="I1841" t="s">
        <v>775</v>
      </c>
      <c r="J1841" s="297">
        <v>4.9967294400000002</v>
      </c>
      <c r="K1841" t="s">
        <v>365</v>
      </c>
      <c r="L1841" t="s">
        <v>2194</v>
      </c>
      <c r="M1841" s="204">
        <v>2.7</v>
      </c>
      <c r="N1841" s="204"/>
    </row>
    <row r="1842" spans="1:14">
      <c r="A1842" t="s">
        <v>2195</v>
      </c>
      <c r="B1842" t="s">
        <v>763</v>
      </c>
      <c r="C1842" t="s">
        <v>763</v>
      </c>
      <c r="D1842" t="s">
        <v>772</v>
      </c>
      <c r="E1842" t="s">
        <v>120</v>
      </c>
      <c r="F1842" t="s">
        <v>139</v>
      </c>
      <c r="G1842" t="s">
        <v>480</v>
      </c>
      <c r="H1842" t="s">
        <v>334</v>
      </c>
      <c r="I1842" t="s">
        <v>775</v>
      </c>
      <c r="J1842" s="297">
        <v>4.8143431200000002</v>
      </c>
      <c r="K1842" t="s">
        <v>365</v>
      </c>
      <c r="L1842" t="s">
        <v>2194</v>
      </c>
      <c r="M1842" s="204">
        <v>2.7</v>
      </c>
      <c r="N1842" s="204"/>
    </row>
    <row r="1843" spans="1:14">
      <c r="A1843" t="s">
        <v>2195</v>
      </c>
      <c r="B1843" t="s">
        <v>763</v>
      </c>
      <c r="C1843" t="s">
        <v>763</v>
      </c>
      <c r="D1843" t="s">
        <v>772</v>
      </c>
      <c r="E1843" t="s">
        <v>120</v>
      </c>
      <c r="F1843" t="s">
        <v>142</v>
      </c>
      <c r="G1843" t="s">
        <v>480</v>
      </c>
      <c r="H1843" t="s">
        <v>334</v>
      </c>
      <c r="I1843" t="s">
        <v>775</v>
      </c>
      <c r="J1843" s="297">
        <v>2.53719312</v>
      </c>
      <c r="K1843" t="s">
        <v>365</v>
      </c>
      <c r="L1843" t="s">
        <v>2194</v>
      </c>
      <c r="M1843" s="204">
        <v>2.7</v>
      </c>
      <c r="N1843" s="204"/>
    </row>
    <row r="1844" spans="1:14">
      <c r="A1844" t="s">
        <v>2195</v>
      </c>
      <c r="B1844" t="s">
        <v>763</v>
      </c>
      <c r="C1844" t="s">
        <v>763</v>
      </c>
      <c r="D1844" t="s">
        <v>772</v>
      </c>
      <c r="E1844" t="s">
        <v>120</v>
      </c>
      <c r="F1844" t="s">
        <v>311</v>
      </c>
      <c r="G1844" t="s">
        <v>480</v>
      </c>
      <c r="H1844" t="s">
        <v>334</v>
      </c>
      <c r="I1844" t="s">
        <v>775</v>
      </c>
      <c r="J1844" s="297">
        <v>12.348265680000001</v>
      </c>
      <c r="K1844" t="s">
        <v>365</v>
      </c>
      <c r="L1844" t="s">
        <v>2194</v>
      </c>
      <c r="M1844" s="204">
        <v>2.7</v>
      </c>
      <c r="N1844" s="204"/>
    </row>
    <row r="1845" spans="1:14">
      <c r="A1845" t="s">
        <v>2195</v>
      </c>
      <c r="B1845" t="s">
        <v>763</v>
      </c>
      <c r="C1845" t="s">
        <v>763</v>
      </c>
      <c r="D1845" t="s">
        <v>772</v>
      </c>
      <c r="E1845" t="s">
        <v>120</v>
      </c>
      <c r="F1845" t="s">
        <v>136</v>
      </c>
      <c r="G1845" t="s">
        <v>480</v>
      </c>
      <c r="H1845" t="s">
        <v>334</v>
      </c>
      <c r="I1845" t="s">
        <v>774</v>
      </c>
      <c r="J1845" s="297">
        <v>2.9819960399999998</v>
      </c>
      <c r="K1845" t="s">
        <v>365</v>
      </c>
      <c r="L1845" t="s">
        <v>2194</v>
      </c>
      <c r="M1845" s="204">
        <v>2.7</v>
      </c>
      <c r="N1845" s="204"/>
    </row>
    <row r="1846" spans="1:14">
      <c r="A1846" t="s">
        <v>2195</v>
      </c>
      <c r="B1846" t="s">
        <v>763</v>
      </c>
      <c r="C1846" t="s">
        <v>763</v>
      </c>
      <c r="D1846" t="s">
        <v>772</v>
      </c>
      <c r="E1846" t="s">
        <v>120</v>
      </c>
      <c r="F1846" t="s">
        <v>139</v>
      </c>
      <c r="G1846" t="s">
        <v>480</v>
      </c>
      <c r="H1846" t="s">
        <v>334</v>
      </c>
      <c r="I1846" t="s">
        <v>774</v>
      </c>
      <c r="J1846" s="297">
        <v>2.86597824</v>
      </c>
      <c r="K1846" t="s">
        <v>365</v>
      </c>
      <c r="L1846" t="s">
        <v>2194</v>
      </c>
      <c r="M1846" s="204">
        <v>2.7</v>
      </c>
      <c r="N1846" s="204"/>
    </row>
    <row r="1847" spans="1:14">
      <c r="A1847" t="s">
        <v>2195</v>
      </c>
      <c r="B1847" t="s">
        <v>763</v>
      </c>
      <c r="C1847" t="s">
        <v>763</v>
      </c>
      <c r="D1847" t="s">
        <v>772</v>
      </c>
      <c r="E1847" t="s">
        <v>120</v>
      </c>
      <c r="F1847" t="s">
        <v>142</v>
      </c>
      <c r="G1847" t="s">
        <v>480</v>
      </c>
      <c r="H1847" t="s">
        <v>334</v>
      </c>
      <c r="I1847" t="s">
        <v>774</v>
      </c>
      <c r="J1847" s="297">
        <v>0.76336771199999998</v>
      </c>
      <c r="K1847" t="s">
        <v>365</v>
      </c>
      <c r="L1847" t="s">
        <v>2194</v>
      </c>
      <c r="M1847" s="204">
        <v>2.7</v>
      </c>
      <c r="N1847" s="204"/>
    </row>
    <row r="1848" spans="1:14">
      <c r="A1848" t="s">
        <v>2195</v>
      </c>
      <c r="B1848" t="s">
        <v>763</v>
      </c>
      <c r="C1848" t="s">
        <v>763</v>
      </c>
      <c r="D1848" t="s">
        <v>772</v>
      </c>
      <c r="E1848" t="s">
        <v>120</v>
      </c>
      <c r="F1848" t="s">
        <v>311</v>
      </c>
      <c r="G1848" t="s">
        <v>480</v>
      </c>
      <c r="H1848" t="s">
        <v>334</v>
      </c>
      <c r="I1848" t="s">
        <v>774</v>
      </c>
      <c r="J1848" s="297">
        <v>6.6113419919999998</v>
      </c>
      <c r="K1848" t="s">
        <v>365</v>
      </c>
      <c r="L1848" t="s">
        <v>2194</v>
      </c>
      <c r="M1848" s="204">
        <v>2.7</v>
      </c>
      <c r="N1848" s="204"/>
    </row>
    <row r="1849" spans="1:14">
      <c r="A1849" t="s">
        <v>2195</v>
      </c>
      <c r="B1849" t="s">
        <v>763</v>
      </c>
      <c r="C1849" t="s">
        <v>763</v>
      </c>
      <c r="D1849" t="s">
        <v>772</v>
      </c>
      <c r="E1849" t="s">
        <v>120</v>
      </c>
      <c r="F1849" t="s">
        <v>136</v>
      </c>
      <c r="G1849" t="s">
        <v>481</v>
      </c>
      <c r="H1849" t="s">
        <v>334</v>
      </c>
      <c r="I1849" t="s">
        <v>205</v>
      </c>
      <c r="J1849" s="297">
        <v>2.40843468</v>
      </c>
      <c r="K1849" t="s">
        <v>365</v>
      </c>
      <c r="L1849" t="s">
        <v>2194</v>
      </c>
      <c r="M1849" s="204">
        <v>2.7</v>
      </c>
      <c r="N1849" s="204"/>
    </row>
    <row r="1850" spans="1:14">
      <c r="A1850" t="s">
        <v>2195</v>
      </c>
      <c r="B1850" t="s">
        <v>763</v>
      </c>
      <c r="C1850" t="s">
        <v>763</v>
      </c>
      <c r="D1850" t="s">
        <v>772</v>
      </c>
      <c r="E1850" t="s">
        <v>120</v>
      </c>
      <c r="F1850" t="s">
        <v>139</v>
      </c>
      <c r="G1850" t="s">
        <v>481</v>
      </c>
      <c r="H1850" t="s">
        <v>334</v>
      </c>
      <c r="I1850" t="s">
        <v>205</v>
      </c>
      <c r="J1850" s="297">
        <v>3.7122891600000001</v>
      </c>
      <c r="K1850" t="s">
        <v>365</v>
      </c>
      <c r="L1850" t="s">
        <v>2194</v>
      </c>
      <c r="M1850" s="204">
        <v>2.7</v>
      </c>
      <c r="N1850" s="204"/>
    </row>
    <row r="1851" spans="1:14">
      <c r="A1851" t="s">
        <v>2195</v>
      </c>
      <c r="B1851" t="s">
        <v>763</v>
      </c>
      <c r="C1851" t="s">
        <v>763</v>
      </c>
      <c r="D1851" t="s">
        <v>772</v>
      </c>
      <c r="E1851" t="s">
        <v>120</v>
      </c>
      <c r="F1851" t="s">
        <v>142</v>
      </c>
      <c r="G1851" t="s">
        <v>481</v>
      </c>
      <c r="H1851" t="s">
        <v>334</v>
      </c>
      <c r="I1851" t="s">
        <v>205</v>
      </c>
      <c r="J1851" s="297">
        <v>1.3309782720000001</v>
      </c>
      <c r="K1851" t="s">
        <v>365</v>
      </c>
      <c r="L1851" t="s">
        <v>2194</v>
      </c>
      <c r="M1851" s="204">
        <v>2.7</v>
      </c>
      <c r="N1851" s="204"/>
    </row>
    <row r="1852" spans="1:14">
      <c r="A1852" t="s">
        <v>2195</v>
      </c>
      <c r="B1852" t="s">
        <v>763</v>
      </c>
      <c r="C1852" t="s">
        <v>763</v>
      </c>
      <c r="D1852" t="s">
        <v>772</v>
      </c>
      <c r="E1852" t="s">
        <v>120</v>
      </c>
      <c r="F1852" t="s">
        <v>311</v>
      </c>
      <c r="G1852" t="s">
        <v>481</v>
      </c>
      <c r="H1852" t="s">
        <v>334</v>
      </c>
      <c r="I1852" t="s">
        <v>205</v>
      </c>
      <c r="J1852" s="297">
        <v>7.4517021120000004</v>
      </c>
      <c r="K1852" t="s">
        <v>365</v>
      </c>
      <c r="L1852" t="s">
        <v>2194</v>
      </c>
      <c r="M1852" s="204">
        <v>2.7</v>
      </c>
      <c r="N1852" s="204"/>
    </row>
    <row r="1853" spans="1:14">
      <c r="A1853" t="s">
        <v>2195</v>
      </c>
      <c r="B1853" t="s">
        <v>763</v>
      </c>
      <c r="C1853" t="s">
        <v>763</v>
      </c>
      <c r="D1853" t="s">
        <v>772</v>
      </c>
      <c r="E1853" t="s">
        <v>120</v>
      </c>
      <c r="F1853" t="s">
        <v>136</v>
      </c>
      <c r="G1853" t="s">
        <v>481</v>
      </c>
      <c r="H1853" t="s">
        <v>334</v>
      </c>
      <c r="I1853" t="s">
        <v>773</v>
      </c>
      <c r="J1853" s="297">
        <v>0</v>
      </c>
      <c r="K1853" t="s">
        <v>365</v>
      </c>
      <c r="L1853" t="s">
        <v>2194</v>
      </c>
      <c r="M1853" s="204">
        <v>2.7</v>
      </c>
      <c r="N1853" s="204"/>
    </row>
    <row r="1854" spans="1:14">
      <c r="A1854" t="s">
        <v>2195</v>
      </c>
      <c r="B1854" t="s">
        <v>763</v>
      </c>
      <c r="C1854" t="s">
        <v>763</v>
      </c>
      <c r="D1854" t="s">
        <v>772</v>
      </c>
      <c r="E1854" t="s">
        <v>120</v>
      </c>
      <c r="F1854" t="s">
        <v>139</v>
      </c>
      <c r="G1854" t="s">
        <v>481</v>
      </c>
      <c r="H1854" t="s">
        <v>334</v>
      </c>
      <c r="I1854" t="s">
        <v>773</v>
      </c>
      <c r="J1854" s="297">
        <v>2.0476721040000001</v>
      </c>
      <c r="K1854" t="s">
        <v>365</v>
      </c>
      <c r="L1854" t="s">
        <v>2194</v>
      </c>
      <c r="M1854" s="204">
        <v>2.7</v>
      </c>
      <c r="N1854" s="204"/>
    </row>
    <row r="1855" spans="1:14">
      <c r="A1855" t="s">
        <v>2195</v>
      </c>
      <c r="B1855" t="s">
        <v>763</v>
      </c>
      <c r="C1855" t="s">
        <v>763</v>
      </c>
      <c r="D1855" t="s">
        <v>772</v>
      </c>
      <c r="E1855" t="s">
        <v>120</v>
      </c>
      <c r="F1855" t="s">
        <v>142</v>
      </c>
      <c r="G1855" t="s">
        <v>481</v>
      </c>
      <c r="H1855" t="s">
        <v>334</v>
      </c>
      <c r="I1855" t="s">
        <v>773</v>
      </c>
      <c r="J1855" s="297">
        <v>3.2175701999999999</v>
      </c>
      <c r="K1855" t="s">
        <v>365</v>
      </c>
      <c r="L1855" t="s">
        <v>2194</v>
      </c>
      <c r="M1855" s="204">
        <v>2.7</v>
      </c>
      <c r="N1855" s="204"/>
    </row>
    <row r="1856" spans="1:14">
      <c r="A1856" t="s">
        <v>2195</v>
      </c>
      <c r="B1856" t="s">
        <v>763</v>
      </c>
      <c r="C1856" t="s">
        <v>763</v>
      </c>
      <c r="D1856" t="s">
        <v>772</v>
      </c>
      <c r="E1856" t="s">
        <v>120</v>
      </c>
      <c r="F1856" t="s">
        <v>311</v>
      </c>
      <c r="G1856" t="s">
        <v>481</v>
      </c>
      <c r="H1856" t="s">
        <v>334</v>
      </c>
      <c r="I1856" t="s">
        <v>773</v>
      </c>
      <c r="J1856" s="297">
        <v>5.265242304</v>
      </c>
      <c r="K1856" t="s">
        <v>365</v>
      </c>
      <c r="L1856" t="s">
        <v>2194</v>
      </c>
      <c r="M1856" s="204">
        <v>2.7</v>
      </c>
      <c r="N1856" s="204"/>
    </row>
    <row r="1857" spans="1:14">
      <c r="A1857" t="s">
        <v>2195</v>
      </c>
      <c r="B1857" t="s">
        <v>763</v>
      </c>
      <c r="C1857" t="s">
        <v>763</v>
      </c>
      <c r="D1857" t="s">
        <v>772</v>
      </c>
      <c r="E1857" t="s">
        <v>120</v>
      </c>
      <c r="F1857" t="s">
        <v>136</v>
      </c>
      <c r="G1857" t="s">
        <v>481</v>
      </c>
      <c r="H1857" t="s">
        <v>334</v>
      </c>
      <c r="I1857" t="s">
        <v>775</v>
      </c>
      <c r="J1857" s="297">
        <v>2.2787414400000001</v>
      </c>
      <c r="K1857" t="s">
        <v>365</v>
      </c>
      <c r="L1857" t="s">
        <v>2194</v>
      </c>
      <c r="M1857" s="204">
        <v>2.7</v>
      </c>
      <c r="N1857" s="204"/>
    </row>
    <row r="1858" spans="1:14">
      <c r="A1858" t="s">
        <v>2195</v>
      </c>
      <c r="B1858" t="s">
        <v>763</v>
      </c>
      <c r="C1858" t="s">
        <v>763</v>
      </c>
      <c r="D1858" t="s">
        <v>772</v>
      </c>
      <c r="E1858" t="s">
        <v>120</v>
      </c>
      <c r="F1858" t="s">
        <v>139</v>
      </c>
      <c r="G1858" t="s">
        <v>481</v>
      </c>
      <c r="H1858" t="s">
        <v>334</v>
      </c>
      <c r="I1858" t="s">
        <v>775</v>
      </c>
      <c r="J1858" s="297">
        <v>4.6214938800000001</v>
      </c>
      <c r="K1858" t="s">
        <v>365</v>
      </c>
      <c r="L1858" t="s">
        <v>2194</v>
      </c>
      <c r="M1858" s="204">
        <v>2.7</v>
      </c>
      <c r="N1858" s="204"/>
    </row>
    <row r="1859" spans="1:14">
      <c r="A1859" t="s">
        <v>2195</v>
      </c>
      <c r="B1859" t="s">
        <v>763</v>
      </c>
      <c r="C1859" t="s">
        <v>763</v>
      </c>
      <c r="D1859" t="s">
        <v>772</v>
      </c>
      <c r="E1859" t="s">
        <v>120</v>
      </c>
      <c r="F1859" t="s">
        <v>142</v>
      </c>
      <c r="G1859" t="s">
        <v>481</v>
      </c>
      <c r="H1859" t="s">
        <v>334</v>
      </c>
      <c r="I1859" t="s">
        <v>775</v>
      </c>
      <c r="J1859" s="297">
        <v>1.9940266680000001</v>
      </c>
      <c r="K1859" t="s">
        <v>365</v>
      </c>
      <c r="L1859" t="s">
        <v>2194</v>
      </c>
      <c r="M1859" s="204">
        <v>2.7</v>
      </c>
      <c r="N1859" s="204"/>
    </row>
    <row r="1860" spans="1:14">
      <c r="A1860" t="s">
        <v>2195</v>
      </c>
      <c r="B1860" t="s">
        <v>763</v>
      </c>
      <c r="C1860" t="s">
        <v>763</v>
      </c>
      <c r="D1860" t="s">
        <v>772</v>
      </c>
      <c r="E1860" t="s">
        <v>120</v>
      </c>
      <c r="F1860" t="s">
        <v>311</v>
      </c>
      <c r="G1860" t="s">
        <v>481</v>
      </c>
      <c r="H1860" t="s">
        <v>334</v>
      </c>
      <c r="I1860" t="s">
        <v>775</v>
      </c>
      <c r="J1860" s="297">
        <v>8.8942619880000002</v>
      </c>
      <c r="K1860" t="s">
        <v>365</v>
      </c>
      <c r="L1860" t="s">
        <v>2194</v>
      </c>
      <c r="M1860" s="204">
        <v>2.7</v>
      </c>
      <c r="N1860" s="204"/>
    </row>
    <row r="1861" spans="1:14">
      <c r="A1861" t="s">
        <v>2195</v>
      </c>
      <c r="B1861" t="s">
        <v>763</v>
      </c>
      <c r="C1861" t="s">
        <v>763</v>
      </c>
      <c r="D1861" t="s">
        <v>772</v>
      </c>
      <c r="E1861" t="s">
        <v>120</v>
      </c>
      <c r="F1861" t="s">
        <v>136</v>
      </c>
      <c r="G1861" t="s">
        <v>481</v>
      </c>
      <c r="H1861" t="s">
        <v>334</v>
      </c>
      <c r="I1861" t="s">
        <v>774</v>
      </c>
      <c r="J1861" s="297">
        <v>2.45295168</v>
      </c>
      <c r="K1861" t="s">
        <v>365</v>
      </c>
      <c r="L1861" t="s">
        <v>2194</v>
      </c>
      <c r="M1861" s="204">
        <v>2.7</v>
      </c>
      <c r="N1861" s="204"/>
    </row>
    <row r="1862" spans="1:14">
      <c r="A1862" t="s">
        <v>2195</v>
      </c>
      <c r="B1862" t="s">
        <v>763</v>
      </c>
      <c r="C1862" t="s">
        <v>763</v>
      </c>
      <c r="D1862" t="s">
        <v>772</v>
      </c>
      <c r="E1862" t="s">
        <v>120</v>
      </c>
      <c r="F1862" t="s">
        <v>139</v>
      </c>
      <c r="G1862" t="s">
        <v>481</v>
      </c>
      <c r="H1862" t="s">
        <v>334</v>
      </c>
      <c r="I1862" t="s">
        <v>774</v>
      </c>
      <c r="J1862" s="297">
        <v>3.6844115999999998</v>
      </c>
      <c r="K1862" t="s">
        <v>365</v>
      </c>
      <c r="L1862" t="s">
        <v>2194</v>
      </c>
      <c r="M1862" s="204">
        <v>2.7</v>
      </c>
      <c r="N1862" s="204"/>
    </row>
    <row r="1863" spans="1:14">
      <c r="A1863" t="s">
        <v>2195</v>
      </c>
      <c r="B1863" t="s">
        <v>763</v>
      </c>
      <c r="C1863" t="s">
        <v>763</v>
      </c>
      <c r="D1863" t="s">
        <v>772</v>
      </c>
      <c r="E1863" t="s">
        <v>120</v>
      </c>
      <c r="F1863" t="s">
        <v>142</v>
      </c>
      <c r="G1863" t="s">
        <v>481</v>
      </c>
      <c r="H1863" t="s">
        <v>334</v>
      </c>
      <c r="I1863" t="s">
        <v>774</v>
      </c>
      <c r="J1863" s="297">
        <v>1.2631405200000001</v>
      </c>
      <c r="K1863" t="s">
        <v>365</v>
      </c>
      <c r="L1863" t="s">
        <v>2194</v>
      </c>
      <c r="M1863" s="204">
        <v>2.7</v>
      </c>
      <c r="N1863" s="204"/>
    </row>
    <row r="1864" spans="1:14">
      <c r="A1864" t="s">
        <v>2195</v>
      </c>
      <c r="B1864" t="s">
        <v>763</v>
      </c>
      <c r="C1864" t="s">
        <v>763</v>
      </c>
      <c r="D1864" t="s">
        <v>772</v>
      </c>
      <c r="E1864" t="s">
        <v>120</v>
      </c>
      <c r="F1864" t="s">
        <v>311</v>
      </c>
      <c r="G1864" t="s">
        <v>481</v>
      </c>
      <c r="H1864" t="s">
        <v>334</v>
      </c>
      <c r="I1864" t="s">
        <v>774</v>
      </c>
      <c r="J1864" s="297">
        <v>7.4005038000000001</v>
      </c>
      <c r="K1864" t="s">
        <v>365</v>
      </c>
      <c r="L1864" t="s">
        <v>2194</v>
      </c>
      <c r="M1864" s="204">
        <v>2.7</v>
      </c>
      <c r="N1864" s="204"/>
    </row>
    <row r="1865" spans="1:14">
      <c r="A1865" t="s">
        <v>2195</v>
      </c>
      <c r="B1865" t="s">
        <v>763</v>
      </c>
      <c r="C1865" t="s">
        <v>763</v>
      </c>
      <c r="D1865" t="s">
        <v>772</v>
      </c>
      <c r="E1865" t="s">
        <v>120</v>
      </c>
      <c r="F1865" t="s">
        <v>136</v>
      </c>
      <c r="G1865" t="s">
        <v>432</v>
      </c>
      <c r="H1865" t="s">
        <v>334</v>
      </c>
      <c r="I1865" t="s">
        <v>205</v>
      </c>
      <c r="J1865" s="297">
        <v>2.49362916E-2</v>
      </c>
      <c r="K1865" t="s">
        <v>365</v>
      </c>
      <c r="L1865" t="s">
        <v>2194</v>
      </c>
      <c r="M1865" s="204">
        <v>2.7</v>
      </c>
      <c r="N1865" s="204"/>
    </row>
    <row r="1866" spans="1:14">
      <c r="A1866" t="s">
        <v>2195</v>
      </c>
      <c r="B1866" t="s">
        <v>763</v>
      </c>
      <c r="C1866" t="s">
        <v>763</v>
      </c>
      <c r="D1866" t="s">
        <v>772</v>
      </c>
      <c r="E1866" t="s">
        <v>120</v>
      </c>
      <c r="F1866" t="s">
        <v>139</v>
      </c>
      <c r="G1866" t="s">
        <v>432</v>
      </c>
      <c r="H1866" t="s">
        <v>334</v>
      </c>
      <c r="I1866" t="s">
        <v>205</v>
      </c>
      <c r="J1866" s="297">
        <v>2.83809384</v>
      </c>
      <c r="K1866" t="s">
        <v>365</v>
      </c>
      <c r="L1866" t="s">
        <v>2194</v>
      </c>
      <c r="M1866" s="204">
        <v>2.7</v>
      </c>
      <c r="N1866" s="204"/>
    </row>
    <row r="1867" spans="1:14">
      <c r="A1867" t="s">
        <v>2195</v>
      </c>
      <c r="B1867" t="s">
        <v>763</v>
      </c>
      <c r="C1867" t="s">
        <v>763</v>
      </c>
      <c r="D1867" t="s">
        <v>772</v>
      </c>
      <c r="E1867" t="s">
        <v>120</v>
      </c>
      <c r="F1867" t="s">
        <v>142</v>
      </c>
      <c r="G1867" t="s">
        <v>432</v>
      </c>
      <c r="H1867" t="s">
        <v>334</v>
      </c>
      <c r="I1867" t="s">
        <v>205</v>
      </c>
      <c r="J1867" s="297">
        <v>1.3109436839999999</v>
      </c>
      <c r="K1867" t="s">
        <v>365</v>
      </c>
      <c r="L1867" t="s">
        <v>2194</v>
      </c>
      <c r="M1867" s="204">
        <v>2.7</v>
      </c>
      <c r="N1867" s="204"/>
    </row>
    <row r="1868" spans="1:14">
      <c r="A1868" t="s">
        <v>2195</v>
      </c>
      <c r="B1868" t="s">
        <v>763</v>
      </c>
      <c r="C1868" t="s">
        <v>763</v>
      </c>
      <c r="D1868" t="s">
        <v>772</v>
      </c>
      <c r="E1868" t="s">
        <v>120</v>
      </c>
      <c r="F1868" t="s">
        <v>311</v>
      </c>
      <c r="G1868" t="s">
        <v>432</v>
      </c>
      <c r="H1868" t="s">
        <v>334</v>
      </c>
      <c r="I1868" t="s">
        <v>205</v>
      </c>
      <c r="J1868" s="297">
        <v>4.1739738156000001</v>
      </c>
      <c r="K1868" t="s">
        <v>365</v>
      </c>
      <c r="L1868" t="s">
        <v>2194</v>
      </c>
      <c r="M1868" s="204">
        <v>2.7</v>
      </c>
      <c r="N1868" s="204"/>
    </row>
    <row r="1869" spans="1:14">
      <c r="A1869" t="s">
        <v>2195</v>
      </c>
      <c r="B1869" t="s">
        <v>763</v>
      </c>
      <c r="C1869" t="s">
        <v>763</v>
      </c>
      <c r="D1869" t="s">
        <v>772</v>
      </c>
      <c r="E1869" t="s">
        <v>120</v>
      </c>
      <c r="F1869" t="s">
        <v>136</v>
      </c>
      <c r="G1869" t="s">
        <v>432</v>
      </c>
      <c r="H1869" t="s">
        <v>334</v>
      </c>
      <c r="I1869" t="s">
        <v>775</v>
      </c>
      <c r="J1869" s="297">
        <v>1.3658180400000001E-2</v>
      </c>
      <c r="K1869" t="s">
        <v>365</v>
      </c>
      <c r="L1869" t="s">
        <v>2194</v>
      </c>
      <c r="M1869" s="204">
        <v>2.7</v>
      </c>
      <c r="N1869" s="204"/>
    </row>
    <row r="1870" spans="1:14">
      <c r="A1870" t="s">
        <v>2195</v>
      </c>
      <c r="B1870" t="s">
        <v>763</v>
      </c>
      <c r="C1870" t="s">
        <v>763</v>
      </c>
      <c r="D1870" t="s">
        <v>772</v>
      </c>
      <c r="E1870" t="s">
        <v>120</v>
      </c>
      <c r="F1870" t="s">
        <v>139</v>
      </c>
      <c r="G1870" t="s">
        <v>432</v>
      </c>
      <c r="H1870" t="s">
        <v>334</v>
      </c>
      <c r="I1870" t="s">
        <v>775</v>
      </c>
      <c r="J1870" s="297">
        <v>2.1171936360000001</v>
      </c>
      <c r="K1870" t="s">
        <v>365</v>
      </c>
      <c r="L1870" t="s">
        <v>2194</v>
      </c>
      <c r="M1870" s="204">
        <v>2.7</v>
      </c>
      <c r="N1870" s="204"/>
    </row>
    <row r="1871" spans="1:14">
      <c r="A1871" t="s">
        <v>2195</v>
      </c>
      <c r="B1871" t="s">
        <v>763</v>
      </c>
      <c r="C1871" t="s">
        <v>763</v>
      </c>
      <c r="D1871" t="s">
        <v>772</v>
      </c>
      <c r="E1871" t="s">
        <v>120</v>
      </c>
      <c r="F1871" t="s">
        <v>142</v>
      </c>
      <c r="G1871" t="s">
        <v>432</v>
      </c>
      <c r="H1871" t="s">
        <v>334</v>
      </c>
      <c r="I1871" t="s">
        <v>775</v>
      </c>
      <c r="J1871" s="297">
        <v>1.279044888</v>
      </c>
      <c r="K1871" t="s">
        <v>365</v>
      </c>
      <c r="L1871" t="s">
        <v>2194</v>
      </c>
      <c r="M1871" s="204">
        <v>2.7</v>
      </c>
      <c r="N1871" s="204"/>
    </row>
    <row r="1872" spans="1:14">
      <c r="A1872" t="s">
        <v>2195</v>
      </c>
      <c r="B1872" t="s">
        <v>763</v>
      </c>
      <c r="C1872" t="s">
        <v>763</v>
      </c>
      <c r="D1872" t="s">
        <v>772</v>
      </c>
      <c r="E1872" t="s">
        <v>120</v>
      </c>
      <c r="F1872" t="s">
        <v>311</v>
      </c>
      <c r="G1872" t="s">
        <v>432</v>
      </c>
      <c r="H1872" t="s">
        <v>334</v>
      </c>
      <c r="I1872" t="s">
        <v>775</v>
      </c>
      <c r="J1872" s="297">
        <v>3.4098967043999999</v>
      </c>
      <c r="K1872" t="s">
        <v>365</v>
      </c>
      <c r="L1872" t="s">
        <v>2194</v>
      </c>
      <c r="M1872" s="204">
        <v>2.7</v>
      </c>
      <c r="N1872" s="204"/>
    </row>
    <row r="1873" spans="1:14">
      <c r="A1873" t="s">
        <v>2195</v>
      </c>
      <c r="B1873" t="s">
        <v>763</v>
      </c>
      <c r="C1873" t="s">
        <v>763</v>
      </c>
      <c r="D1873" t="s">
        <v>772</v>
      </c>
      <c r="E1873" t="s">
        <v>120</v>
      </c>
      <c r="F1873" t="s">
        <v>136</v>
      </c>
      <c r="G1873" t="s">
        <v>432</v>
      </c>
      <c r="H1873" t="s">
        <v>334</v>
      </c>
      <c r="I1873" t="s">
        <v>774</v>
      </c>
      <c r="J1873" s="297">
        <v>2.5044728400000001E-2</v>
      </c>
      <c r="K1873" t="s">
        <v>365</v>
      </c>
      <c r="L1873" t="s">
        <v>2194</v>
      </c>
      <c r="M1873" s="204">
        <v>2.7</v>
      </c>
      <c r="N1873" s="204"/>
    </row>
    <row r="1874" spans="1:14">
      <c r="A1874" t="s">
        <v>2195</v>
      </c>
      <c r="B1874" t="s">
        <v>763</v>
      </c>
      <c r="C1874" t="s">
        <v>763</v>
      </c>
      <c r="D1874" t="s">
        <v>772</v>
      </c>
      <c r="E1874" t="s">
        <v>120</v>
      </c>
      <c r="F1874" t="s">
        <v>139</v>
      </c>
      <c r="G1874" t="s">
        <v>432</v>
      </c>
      <c r="H1874" t="s">
        <v>334</v>
      </c>
      <c r="I1874" t="s">
        <v>774</v>
      </c>
      <c r="J1874" s="297">
        <v>2.8450250399999999</v>
      </c>
      <c r="K1874" t="s">
        <v>365</v>
      </c>
      <c r="L1874" t="s">
        <v>2194</v>
      </c>
      <c r="M1874" s="204">
        <v>2.7</v>
      </c>
      <c r="N1874" s="204"/>
    </row>
    <row r="1875" spans="1:14">
      <c r="A1875" t="s">
        <v>2195</v>
      </c>
      <c r="B1875" t="s">
        <v>763</v>
      </c>
      <c r="C1875" t="s">
        <v>763</v>
      </c>
      <c r="D1875" t="s">
        <v>772</v>
      </c>
      <c r="E1875" t="s">
        <v>120</v>
      </c>
      <c r="F1875" t="s">
        <v>142</v>
      </c>
      <c r="G1875" t="s">
        <v>432</v>
      </c>
      <c r="H1875" t="s">
        <v>334</v>
      </c>
      <c r="I1875" t="s">
        <v>774</v>
      </c>
      <c r="J1875" s="297">
        <v>1.3112503440000001</v>
      </c>
      <c r="K1875" t="s">
        <v>365</v>
      </c>
      <c r="L1875" t="s">
        <v>2194</v>
      </c>
      <c r="M1875" s="204">
        <v>2.7</v>
      </c>
      <c r="N1875" s="204"/>
    </row>
    <row r="1876" spans="1:14">
      <c r="A1876" t="s">
        <v>2195</v>
      </c>
      <c r="B1876" t="s">
        <v>763</v>
      </c>
      <c r="C1876" t="s">
        <v>763</v>
      </c>
      <c r="D1876" t="s">
        <v>772</v>
      </c>
      <c r="E1876" t="s">
        <v>120</v>
      </c>
      <c r="F1876" t="s">
        <v>311</v>
      </c>
      <c r="G1876" t="s">
        <v>432</v>
      </c>
      <c r="H1876" t="s">
        <v>334</v>
      </c>
      <c r="I1876" t="s">
        <v>774</v>
      </c>
      <c r="J1876" s="297">
        <v>4.1813201123999999</v>
      </c>
      <c r="K1876" t="s">
        <v>365</v>
      </c>
      <c r="L1876" t="s">
        <v>2194</v>
      </c>
      <c r="M1876" s="204">
        <v>2.7</v>
      </c>
      <c r="N1876" s="204"/>
    </row>
    <row r="1877" spans="1:14">
      <c r="A1877" t="s">
        <v>2195</v>
      </c>
      <c r="B1877" t="s">
        <v>763</v>
      </c>
      <c r="C1877" t="s">
        <v>763</v>
      </c>
      <c r="D1877" t="s">
        <v>772</v>
      </c>
      <c r="E1877" t="s">
        <v>120</v>
      </c>
      <c r="F1877" t="s">
        <v>136</v>
      </c>
      <c r="G1877" t="s">
        <v>482</v>
      </c>
      <c r="H1877" t="s">
        <v>334</v>
      </c>
      <c r="I1877" t="s">
        <v>205</v>
      </c>
      <c r="J1877" s="297">
        <v>2.6326361999999999</v>
      </c>
      <c r="K1877" t="s">
        <v>365</v>
      </c>
      <c r="L1877" t="s">
        <v>2194</v>
      </c>
      <c r="M1877" s="204">
        <v>2.7</v>
      </c>
      <c r="N1877" s="204"/>
    </row>
    <row r="1878" spans="1:14">
      <c r="A1878" t="s">
        <v>2195</v>
      </c>
      <c r="B1878" t="s">
        <v>763</v>
      </c>
      <c r="C1878" t="s">
        <v>763</v>
      </c>
      <c r="D1878" t="s">
        <v>772</v>
      </c>
      <c r="E1878" t="s">
        <v>120</v>
      </c>
      <c r="F1878" t="s">
        <v>139</v>
      </c>
      <c r="G1878" t="s">
        <v>482</v>
      </c>
      <c r="H1878" t="s">
        <v>334</v>
      </c>
      <c r="I1878" t="s">
        <v>205</v>
      </c>
      <c r="J1878" s="297">
        <v>3.2156276400000001</v>
      </c>
      <c r="K1878" t="s">
        <v>365</v>
      </c>
      <c r="L1878" t="s">
        <v>2194</v>
      </c>
      <c r="M1878" s="204">
        <v>2.7</v>
      </c>
      <c r="N1878" s="204"/>
    </row>
    <row r="1879" spans="1:14">
      <c r="A1879" t="s">
        <v>2195</v>
      </c>
      <c r="B1879" t="s">
        <v>763</v>
      </c>
      <c r="C1879" t="s">
        <v>763</v>
      </c>
      <c r="D1879" t="s">
        <v>772</v>
      </c>
      <c r="E1879" t="s">
        <v>120</v>
      </c>
      <c r="F1879" t="s">
        <v>142</v>
      </c>
      <c r="G1879" t="s">
        <v>482</v>
      </c>
      <c r="H1879" t="s">
        <v>334</v>
      </c>
      <c r="I1879" t="s">
        <v>205</v>
      </c>
      <c r="J1879" s="297">
        <v>1.3990166639999999</v>
      </c>
      <c r="K1879" t="s">
        <v>365</v>
      </c>
      <c r="L1879" t="s">
        <v>2194</v>
      </c>
      <c r="M1879" s="204">
        <v>2.7</v>
      </c>
      <c r="N1879" s="204"/>
    </row>
    <row r="1880" spans="1:14">
      <c r="A1880" t="s">
        <v>2195</v>
      </c>
      <c r="B1880" t="s">
        <v>763</v>
      </c>
      <c r="C1880" t="s">
        <v>763</v>
      </c>
      <c r="D1880" t="s">
        <v>772</v>
      </c>
      <c r="E1880" t="s">
        <v>120</v>
      </c>
      <c r="F1880" t="s">
        <v>311</v>
      </c>
      <c r="G1880" t="s">
        <v>482</v>
      </c>
      <c r="H1880" t="s">
        <v>334</v>
      </c>
      <c r="I1880" t="s">
        <v>205</v>
      </c>
      <c r="J1880" s="297">
        <v>7.2472805039999999</v>
      </c>
      <c r="K1880" t="s">
        <v>365</v>
      </c>
      <c r="L1880" t="s">
        <v>2194</v>
      </c>
      <c r="M1880" s="204">
        <v>2.7</v>
      </c>
      <c r="N1880" s="204"/>
    </row>
    <row r="1881" spans="1:14">
      <c r="A1881" t="s">
        <v>2195</v>
      </c>
      <c r="B1881" t="s">
        <v>763</v>
      </c>
      <c r="C1881" t="s">
        <v>763</v>
      </c>
      <c r="D1881" t="s">
        <v>772</v>
      </c>
      <c r="E1881" t="s">
        <v>120</v>
      </c>
      <c r="F1881" t="s">
        <v>136</v>
      </c>
      <c r="G1881" t="s">
        <v>482</v>
      </c>
      <c r="H1881" t="s">
        <v>334</v>
      </c>
      <c r="I1881" t="s">
        <v>773</v>
      </c>
      <c r="J1881" s="297">
        <v>0</v>
      </c>
      <c r="K1881" t="s">
        <v>365</v>
      </c>
      <c r="L1881" t="s">
        <v>2194</v>
      </c>
      <c r="M1881" s="204">
        <v>2.7</v>
      </c>
      <c r="N1881" s="204"/>
    </row>
    <row r="1882" spans="1:14">
      <c r="A1882" t="s">
        <v>2195</v>
      </c>
      <c r="B1882" t="s">
        <v>763</v>
      </c>
      <c r="C1882" t="s">
        <v>763</v>
      </c>
      <c r="D1882" t="s">
        <v>772</v>
      </c>
      <c r="E1882" t="s">
        <v>120</v>
      </c>
      <c r="F1882" t="s">
        <v>139</v>
      </c>
      <c r="G1882" t="s">
        <v>482</v>
      </c>
      <c r="H1882" t="s">
        <v>334</v>
      </c>
      <c r="I1882" t="s">
        <v>773</v>
      </c>
      <c r="J1882" s="297">
        <v>4.4966114399999997</v>
      </c>
      <c r="K1882" t="s">
        <v>365</v>
      </c>
      <c r="L1882" t="s">
        <v>2194</v>
      </c>
      <c r="M1882" s="204">
        <v>2.7</v>
      </c>
      <c r="N1882" s="204"/>
    </row>
    <row r="1883" spans="1:14">
      <c r="A1883" t="s">
        <v>2195</v>
      </c>
      <c r="B1883" t="s">
        <v>763</v>
      </c>
      <c r="C1883" t="s">
        <v>763</v>
      </c>
      <c r="D1883" t="s">
        <v>772</v>
      </c>
      <c r="E1883" t="s">
        <v>120</v>
      </c>
      <c r="F1883" t="s">
        <v>142</v>
      </c>
      <c r="G1883" t="s">
        <v>482</v>
      </c>
      <c r="H1883" t="s">
        <v>334</v>
      </c>
      <c r="I1883" t="s">
        <v>773</v>
      </c>
      <c r="J1883" s="297">
        <v>3.5306757599999998</v>
      </c>
      <c r="K1883" t="s">
        <v>365</v>
      </c>
      <c r="L1883" t="s">
        <v>2194</v>
      </c>
      <c r="M1883" s="204">
        <v>2.7</v>
      </c>
      <c r="N1883" s="204"/>
    </row>
    <row r="1884" spans="1:14">
      <c r="A1884" t="s">
        <v>2195</v>
      </c>
      <c r="B1884" t="s">
        <v>763</v>
      </c>
      <c r="C1884" t="s">
        <v>763</v>
      </c>
      <c r="D1884" t="s">
        <v>772</v>
      </c>
      <c r="E1884" t="s">
        <v>120</v>
      </c>
      <c r="F1884" t="s">
        <v>311</v>
      </c>
      <c r="G1884" t="s">
        <v>482</v>
      </c>
      <c r="H1884" t="s">
        <v>334</v>
      </c>
      <c r="I1884" t="s">
        <v>773</v>
      </c>
      <c r="J1884" s="297">
        <v>8.0272872</v>
      </c>
      <c r="K1884" t="s">
        <v>365</v>
      </c>
      <c r="L1884" t="s">
        <v>2194</v>
      </c>
      <c r="M1884" s="204">
        <v>2.7</v>
      </c>
      <c r="N1884" s="204"/>
    </row>
    <row r="1885" spans="1:14">
      <c r="A1885" t="s">
        <v>2195</v>
      </c>
      <c r="B1885" t="s">
        <v>763</v>
      </c>
      <c r="C1885" t="s">
        <v>763</v>
      </c>
      <c r="D1885" t="s">
        <v>772</v>
      </c>
      <c r="E1885" t="s">
        <v>120</v>
      </c>
      <c r="F1885" t="s">
        <v>136</v>
      </c>
      <c r="G1885" t="s">
        <v>482</v>
      </c>
      <c r="H1885" t="s">
        <v>334</v>
      </c>
      <c r="I1885" t="s">
        <v>775</v>
      </c>
      <c r="J1885" s="297">
        <v>0.297580128</v>
      </c>
      <c r="K1885" t="s">
        <v>365</v>
      </c>
      <c r="L1885" t="s">
        <v>2194</v>
      </c>
      <c r="M1885" s="204">
        <v>2.7</v>
      </c>
      <c r="N1885" s="204"/>
    </row>
    <row r="1886" spans="1:14">
      <c r="A1886" t="s">
        <v>2195</v>
      </c>
      <c r="B1886" t="s">
        <v>763</v>
      </c>
      <c r="C1886" t="s">
        <v>763</v>
      </c>
      <c r="D1886" t="s">
        <v>772</v>
      </c>
      <c r="E1886" t="s">
        <v>120</v>
      </c>
      <c r="F1886" t="s">
        <v>139</v>
      </c>
      <c r="G1886" t="s">
        <v>482</v>
      </c>
      <c r="H1886" t="s">
        <v>334</v>
      </c>
      <c r="I1886" t="s">
        <v>775</v>
      </c>
      <c r="J1886" s="297">
        <v>3.4609054800000001</v>
      </c>
      <c r="K1886" t="s">
        <v>365</v>
      </c>
      <c r="L1886" t="s">
        <v>2194</v>
      </c>
      <c r="M1886" s="204">
        <v>2.7</v>
      </c>
      <c r="N1886" s="204"/>
    </row>
    <row r="1887" spans="1:14">
      <c r="A1887" t="s">
        <v>2195</v>
      </c>
      <c r="B1887" t="s">
        <v>763</v>
      </c>
      <c r="C1887" t="s">
        <v>763</v>
      </c>
      <c r="D1887" t="s">
        <v>772</v>
      </c>
      <c r="E1887" t="s">
        <v>120</v>
      </c>
      <c r="F1887" t="s">
        <v>142</v>
      </c>
      <c r="G1887" t="s">
        <v>482</v>
      </c>
      <c r="H1887" t="s">
        <v>334</v>
      </c>
      <c r="I1887" t="s">
        <v>775</v>
      </c>
      <c r="J1887" s="297">
        <v>1.246862916</v>
      </c>
      <c r="K1887" t="s">
        <v>365</v>
      </c>
      <c r="L1887" t="s">
        <v>2194</v>
      </c>
      <c r="M1887" s="204">
        <v>2.7</v>
      </c>
      <c r="N1887" s="204"/>
    </row>
    <row r="1888" spans="1:14">
      <c r="A1888" t="s">
        <v>2195</v>
      </c>
      <c r="B1888" t="s">
        <v>763</v>
      </c>
      <c r="C1888" t="s">
        <v>763</v>
      </c>
      <c r="D1888" t="s">
        <v>772</v>
      </c>
      <c r="E1888" t="s">
        <v>120</v>
      </c>
      <c r="F1888" t="s">
        <v>311</v>
      </c>
      <c r="G1888" t="s">
        <v>482</v>
      </c>
      <c r="H1888" t="s">
        <v>334</v>
      </c>
      <c r="I1888" t="s">
        <v>775</v>
      </c>
      <c r="J1888" s="297">
        <v>5.0053485240000004</v>
      </c>
      <c r="K1888" t="s">
        <v>365</v>
      </c>
      <c r="L1888" t="s">
        <v>2194</v>
      </c>
      <c r="M1888" s="204">
        <v>2.7</v>
      </c>
      <c r="N1888" s="204"/>
    </row>
    <row r="1889" spans="1:14">
      <c r="A1889" t="s">
        <v>2195</v>
      </c>
      <c r="B1889" t="s">
        <v>763</v>
      </c>
      <c r="C1889" t="s">
        <v>763</v>
      </c>
      <c r="D1889" t="s">
        <v>772</v>
      </c>
      <c r="E1889" t="s">
        <v>120</v>
      </c>
      <c r="F1889" t="s">
        <v>136</v>
      </c>
      <c r="G1889" t="s">
        <v>482</v>
      </c>
      <c r="H1889" t="s">
        <v>334</v>
      </c>
      <c r="I1889" t="s">
        <v>774</v>
      </c>
      <c r="J1889" s="297">
        <v>2.6757829200000001</v>
      </c>
      <c r="K1889" t="s">
        <v>365</v>
      </c>
      <c r="L1889" t="s">
        <v>2194</v>
      </c>
      <c r="M1889" s="204">
        <v>2.7</v>
      </c>
      <c r="N1889" s="204"/>
    </row>
    <row r="1890" spans="1:14">
      <c r="A1890" t="s">
        <v>2195</v>
      </c>
      <c r="B1890" t="s">
        <v>763</v>
      </c>
      <c r="C1890" t="s">
        <v>763</v>
      </c>
      <c r="D1890" t="s">
        <v>772</v>
      </c>
      <c r="E1890" t="s">
        <v>120</v>
      </c>
      <c r="F1890" t="s">
        <v>139</v>
      </c>
      <c r="G1890" t="s">
        <v>482</v>
      </c>
      <c r="H1890" t="s">
        <v>334</v>
      </c>
      <c r="I1890" t="s">
        <v>774</v>
      </c>
      <c r="J1890" s="297">
        <v>3.20918664</v>
      </c>
      <c r="K1890" t="s">
        <v>365</v>
      </c>
      <c r="L1890" t="s">
        <v>2194</v>
      </c>
      <c r="M1890" s="204">
        <v>2.7</v>
      </c>
      <c r="N1890" s="204"/>
    </row>
    <row r="1891" spans="1:14">
      <c r="A1891" t="s">
        <v>2195</v>
      </c>
      <c r="B1891" t="s">
        <v>763</v>
      </c>
      <c r="C1891" t="s">
        <v>763</v>
      </c>
      <c r="D1891" t="s">
        <v>772</v>
      </c>
      <c r="E1891" t="s">
        <v>120</v>
      </c>
      <c r="F1891" t="s">
        <v>142</v>
      </c>
      <c r="G1891" t="s">
        <v>482</v>
      </c>
      <c r="H1891" t="s">
        <v>334</v>
      </c>
      <c r="I1891" t="s">
        <v>774</v>
      </c>
      <c r="J1891" s="297">
        <v>1.39744734</v>
      </c>
      <c r="K1891" t="s">
        <v>365</v>
      </c>
      <c r="L1891" t="s">
        <v>2194</v>
      </c>
      <c r="M1891" s="204">
        <v>2.7</v>
      </c>
      <c r="N1891" s="204"/>
    </row>
    <row r="1892" spans="1:14">
      <c r="A1892" t="s">
        <v>2195</v>
      </c>
      <c r="B1892" t="s">
        <v>763</v>
      </c>
      <c r="C1892" t="s">
        <v>763</v>
      </c>
      <c r="D1892" t="s">
        <v>772</v>
      </c>
      <c r="E1892" t="s">
        <v>120</v>
      </c>
      <c r="F1892" t="s">
        <v>311</v>
      </c>
      <c r="G1892" t="s">
        <v>482</v>
      </c>
      <c r="H1892" t="s">
        <v>334</v>
      </c>
      <c r="I1892" t="s">
        <v>774</v>
      </c>
      <c r="J1892" s="297">
        <v>7.2824169000000003</v>
      </c>
      <c r="K1892" t="s">
        <v>365</v>
      </c>
      <c r="L1892" t="s">
        <v>2194</v>
      </c>
      <c r="M1892" s="204">
        <v>2.7</v>
      </c>
      <c r="N1892" s="204"/>
    </row>
    <row r="1893" spans="1:14">
      <c r="A1893" t="s">
        <v>2195</v>
      </c>
      <c r="B1893" t="s">
        <v>763</v>
      </c>
      <c r="C1893" t="s">
        <v>763</v>
      </c>
      <c r="D1893" t="s">
        <v>772</v>
      </c>
      <c r="E1893" t="s">
        <v>120</v>
      </c>
      <c r="F1893" t="s">
        <v>136</v>
      </c>
      <c r="G1893" t="s">
        <v>483</v>
      </c>
      <c r="H1893" t="s">
        <v>334</v>
      </c>
      <c r="I1893" t="s">
        <v>205</v>
      </c>
      <c r="J1893" s="297">
        <v>0.75398596799999995</v>
      </c>
      <c r="K1893" t="s">
        <v>365</v>
      </c>
      <c r="L1893" t="s">
        <v>2194</v>
      </c>
      <c r="M1893" s="204">
        <v>2.7</v>
      </c>
      <c r="N1893" s="204"/>
    </row>
    <row r="1894" spans="1:14">
      <c r="A1894" t="s">
        <v>2195</v>
      </c>
      <c r="B1894" t="s">
        <v>763</v>
      </c>
      <c r="C1894" t="s">
        <v>763</v>
      </c>
      <c r="D1894" t="s">
        <v>772</v>
      </c>
      <c r="E1894" t="s">
        <v>120</v>
      </c>
      <c r="F1894" t="s">
        <v>139</v>
      </c>
      <c r="G1894" t="s">
        <v>483</v>
      </c>
      <c r="H1894" t="s">
        <v>334</v>
      </c>
      <c r="I1894" t="s">
        <v>205</v>
      </c>
      <c r="J1894" s="297">
        <v>2.6881177200000002</v>
      </c>
      <c r="K1894" t="s">
        <v>365</v>
      </c>
      <c r="L1894" t="s">
        <v>2194</v>
      </c>
      <c r="M1894" s="204">
        <v>2.7</v>
      </c>
      <c r="N1894" s="204"/>
    </row>
    <row r="1895" spans="1:14">
      <c r="A1895" t="s">
        <v>2195</v>
      </c>
      <c r="B1895" t="s">
        <v>763</v>
      </c>
      <c r="C1895" t="s">
        <v>763</v>
      </c>
      <c r="D1895" t="s">
        <v>772</v>
      </c>
      <c r="E1895" t="s">
        <v>120</v>
      </c>
      <c r="F1895" t="s">
        <v>142</v>
      </c>
      <c r="G1895" t="s">
        <v>483</v>
      </c>
      <c r="H1895" t="s">
        <v>334</v>
      </c>
      <c r="I1895" t="s">
        <v>205</v>
      </c>
      <c r="J1895" s="297">
        <v>1.008757272</v>
      </c>
      <c r="K1895" t="s">
        <v>365</v>
      </c>
      <c r="L1895" t="s">
        <v>2194</v>
      </c>
      <c r="M1895" s="204">
        <v>2.7</v>
      </c>
      <c r="N1895" s="204"/>
    </row>
    <row r="1896" spans="1:14">
      <c r="A1896" t="s">
        <v>2195</v>
      </c>
      <c r="B1896" t="s">
        <v>763</v>
      </c>
      <c r="C1896" t="s">
        <v>763</v>
      </c>
      <c r="D1896" t="s">
        <v>772</v>
      </c>
      <c r="E1896" t="s">
        <v>120</v>
      </c>
      <c r="F1896" t="s">
        <v>311</v>
      </c>
      <c r="G1896" t="s">
        <v>483</v>
      </c>
      <c r="H1896" t="s">
        <v>334</v>
      </c>
      <c r="I1896" t="s">
        <v>205</v>
      </c>
      <c r="J1896" s="297">
        <v>4.45086096</v>
      </c>
      <c r="K1896" t="s">
        <v>365</v>
      </c>
      <c r="L1896" t="s">
        <v>2194</v>
      </c>
      <c r="M1896" s="204">
        <v>2.7</v>
      </c>
      <c r="N1896" s="204"/>
    </row>
    <row r="1897" spans="1:14">
      <c r="A1897" t="s">
        <v>2195</v>
      </c>
      <c r="B1897" t="s">
        <v>763</v>
      </c>
      <c r="C1897" t="s">
        <v>763</v>
      </c>
      <c r="D1897" t="s">
        <v>772</v>
      </c>
      <c r="E1897" t="s">
        <v>120</v>
      </c>
      <c r="F1897" t="s">
        <v>136</v>
      </c>
      <c r="G1897" t="s">
        <v>483</v>
      </c>
      <c r="H1897" t="s">
        <v>334</v>
      </c>
      <c r="I1897" t="s">
        <v>773</v>
      </c>
      <c r="J1897" s="297">
        <v>0</v>
      </c>
      <c r="K1897" t="s">
        <v>365</v>
      </c>
      <c r="L1897" t="s">
        <v>2194</v>
      </c>
      <c r="M1897" s="204">
        <v>2.7</v>
      </c>
      <c r="N1897" s="204"/>
    </row>
    <row r="1898" spans="1:14">
      <c r="A1898" t="s">
        <v>2195</v>
      </c>
      <c r="B1898" t="s">
        <v>763</v>
      </c>
      <c r="C1898" t="s">
        <v>763</v>
      </c>
      <c r="D1898" t="s">
        <v>772</v>
      </c>
      <c r="E1898" t="s">
        <v>120</v>
      </c>
      <c r="F1898" t="s">
        <v>139</v>
      </c>
      <c r="G1898" t="s">
        <v>483</v>
      </c>
      <c r="H1898" t="s">
        <v>334</v>
      </c>
      <c r="I1898" t="s">
        <v>773</v>
      </c>
      <c r="J1898" s="297">
        <v>3.5008761599999998</v>
      </c>
      <c r="K1898" t="s">
        <v>365</v>
      </c>
      <c r="L1898" t="s">
        <v>2194</v>
      </c>
      <c r="M1898" s="204">
        <v>2.7</v>
      </c>
      <c r="N1898" s="204"/>
    </row>
    <row r="1899" spans="1:14">
      <c r="A1899" t="s">
        <v>2195</v>
      </c>
      <c r="B1899" t="s">
        <v>763</v>
      </c>
      <c r="C1899" t="s">
        <v>763</v>
      </c>
      <c r="D1899" t="s">
        <v>772</v>
      </c>
      <c r="E1899" t="s">
        <v>120</v>
      </c>
      <c r="F1899" t="s">
        <v>142</v>
      </c>
      <c r="G1899" t="s">
        <v>483</v>
      </c>
      <c r="H1899" t="s">
        <v>334</v>
      </c>
      <c r="I1899" t="s">
        <v>773</v>
      </c>
      <c r="J1899" s="297">
        <v>3.0701932799999998</v>
      </c>
      <c r="K1899" t="s">
        <v>365</v>
      </c>
      <c r="L1899" t="s">
        <v>2194</v>
      </c>
      <c r="M1899" s="204">
        <v>2.7</v>
      </c>
      <c r="N1899" s="204"/>
    </row>
    <row r="1900" spans="1:14">
      <c r="A1900" t="s">
        <v>2195</v>
      </c>
      <c r="B1900" t="s">
        <v>763</v>
      </c>
      <c r="C1900" t="s">
        <v>763</v>
      </c>
      <c r="D1900" t="s">
        <v>772</v>
      </c>
      <c r="E1900" t="s">
        <v>120</v>
      </c>
      <c r="F1900" t="s">
        <v>311</v>
      </c>
      <c r="G1900" t="s">
        <v>483</v>
      </c>
      <c r="H1900" t="s">
        <v>334</v>
      </c>
      <c r="I1900" t="s">
        <v>773</v>
      </c>
      <c r="J1900" s="297">
        <v>6.5710694399999996</v>
      </c>
      <c r="K1900" t="s">
        <v>365</v>
      </c>
      <c r="L1900" t="s">
        <v>2194</v>
      </c>
      <c r="M1900" s="204">
        <v>2.7</v>
      </c>
      <c r="N1900" s="204"/>
    </row>
    <row r="1901" spans="1:14">
      <c r="A1901" t="s">
        <v>2195</v>
      </c>
      <c r="B1901" t="s">
        <v>763</v>
      </c>
      <c r="C1901" t="s">
        <v>763</v>
      </c>
      <c r="D1901" t="s">
        <v>772</v>
      </c>
      <c r="E1901" t="s">
        <v>120</v>
      </c>
      <c r="F1901" t="s">
        <v>136</v>
      </c>
      <c r="G1901" t="s">
        <v>483</v>
      </c>
      <c r="H1901" t="s">
        <v>334</v>
      </c>
      <c r="I1901" t="s">
        <v>775</v>
      </c>
      <c r="J1901" s="297">
        <v>0</v>
      </c>
      <c r="K1901" t="s">
        <v>365</v>
      </c>
      <c r="L1901" t="s">
        <v>2194</v>
      </c>
      <c r="M1901" s="204">
        <v>2.7</v>
      </c>
      <c r="N1901" s="204"/>
    </row>
    <row r="1902" spans="1:14">
      <c r="A1902" t="s">
        <v>2195</v>
      </c>
      <c r="B1902" t="s">
        <v>763</v>
      </c>
      <c r="C1902" t="s">
        <v>763</v>
      </c>
      <c r="D1902" t="s">
        <v>772</v>
      </c>
      <c r="E1902" t="s">
        <v>120</v>
      </c>
      <c r="F1902" t="s">
        <v>139</v>
      </c>
      <c r="G1902" t="s">
        <v>483</v>
      </c>
      <c r="H1902" t="s">
        <v>334</v>
      </c>
      <c r="I1902" t="s">
        <v>775</v>
      </c>
      <c r="J1902" s="297">
        <v>3.5258444400000002</v>
      </c>
      <c r="K1902" t="s">
        <v>365</v>
      </c>
      <c r="L1902" t="s">
        <v>2194</v>
      </c>
      <c r="M1902" s="204">
        <v>2.7</v>
      </c>
      <c r="N1902" s="204"/>
    </row>
    <row r="1903" spans="1:14">
      <c r="A1903" t="s">
        <v>2195</v>
      </c>
      <c r="B1903" t="s">
        <v>763</v>
      </c>
      <c r="C1903" t="s">
        <v>763</v>
      </c>
      <c r="D1903" t="s">
        <v>772</v>
      </c>
      <c r="E1903" t="s">
        <v>120</v>
      </c>
      <c r="F1903" t="s">
        <v>142</v>
      </c>
      <c r="G1903" t="s">
        <v>483</v>
      </c>
      <c r="H1903" t="s">
        <v>334</v>
      </c>
      <c r="I1903" t="s">
        <v>775</v>
      </c>
      <c r="J1903" s="297">
        <v>1.1461901999999999</v>
      </c>
      <c r="K1903" t="s">
        <v>365</v>
      </c>
      <c r="L1903" t="s">
        <v>2194</v>
      </c>
      <c r="M1903" s="204">
        <v>2.7</v>
      </c>
      <c r="N1903" s="204"/>
    </row>
    <row r="1904" spans="1:14">
      <c r="A1904" t="s">
        <v>2195</v>
      </c>
      <c r="B1904" t="s">
        <v>763</v>
      </c>
      <c r="C1904" t="s">
        <v>763</v>
      </c>
      <c r="D1904" t="s">
        <v>772</v>
      </c>
      <c r="E1904" t="s">
        <v>120</v>
      </c>
      <c r="F1904" t="s">
        <v>311</v>
      </c>
      <c r="G1904" t="s">
        <v>483</v>
      </c>
      <c r="H1904" t="s">
        <v>334</v>
      </c>
      <c r="I1904" t="s">
        <v>775</v>
      </c>
      <c r="J1904" s="297">
        <v>4.6720346399999997</v>
      </c>
      <c r="K1904" t="s">
        <v>365</v>
      </c>
      <c r="L1904" t="s">
        <v>2194</v>
      </c>
      <c r="M1904" s="204">
        <v>2.7</v>
      </c>
      <c r="N1904" s="204"/>
    </row>
    <row r="1905" spans="1:14">
      <c r="A1905" t="s">
        <v>2195</v>
      </c>
      <c r="B1905" t="s">
        <v>763</v>
      </c>
      <c r="C1905" t="s">
        <v>763</v>
      </c>
      <c r="D1905" t="s">
        <v>772</v>
      </c>
      <c r="E1905" t="s">
        <v>120</v>
      </c>
      <c r="F1905" t="s">
        <v>136</v>
      </c>
      <c r="G1905" t="s">
        <v>483</v>
      </c>
      <c r="H1905" t="s">
        <v>334</v>
      </c>
      <c r="I1905" t="s">
        <v>774</v>
      </c>
      <c r="J1905" s="297">
        <v>0.8176137</v>
      </c>
      <c r="K1905" t="s">
        <v>365</v>
      </c>
      <c r="L1905" t="s">
        <v>2194</v>
      </c>
      <c r="M1905" s="204">
        <v>2.7</v>
      </c>
      <c r="N1905" s="204"/>
    </row>
    <row r="1906" spans="1:14">
      <c r="A1906" t="s">
        <v>2195</v>
      </c>
      <c r="B1906" t="s">
        <v>763</v>
      </c>
      <c r="C1906" t="s">
        <v>763</v>
      </c>
      <c r="D1906" t="s">
        <v>772</v>
      </c>
      <c r="E1906" t="s">
        <v>120</v>
      </c>
      <c r="F1906" t="s">
        <v>139</v>
      </c>
      <c r="G1906" t="s">
        <v>483</v>
      </c>
      <c r="H1906" t="s">
        <v>334</v>
      </c>
      <c r="I1906" t="s">
        <v>774</v>
      </c>
      <c r="J1906" s="297">
        <v>2.6175494399999999</v>
      </c>
      <c r="K1906" t="s">
        <v>365</v>
      </c>
      <c r="L1906" t="s">
        <v>2194</v>
      </c>
      <c r="M1906" s="204">
        <v>2.7</v>
      </c>
      <c r="N1906" s="204"/>
    </row>
    <row r="1907" spans="1:14">
      <c r="A1907" t="s">
        <v>2195</v>
      </c>
      <c r="B1907" t="s">
        <v>763</v>
      </c>
      <c r="C1907" t="s">
        <v>763</v>
      </c>
      <c r="D1907" t="s">
        <v>772</v>
      </c>
      <c r="E1907" t="s">
        <v>120</v>
      </c>
      <c r="F1907" t="s">
        <v>142</v>
      </c>
      <c r="G1907" t="s">
        <v>483</v>
      </c>
      <c r="H1907" t="s">
        <v>334</v>
      </c>
      <c r="I1907" t="s">
        <v>774</v>
      </c>
      <c r="J1907" s="297">
        <v>0.987510636</v>
      </c>
      <c r="K1907" t="s">
        <v>365</v>
      </c>
      <c r="L1907" t="s">
        <v>2194</v>
      </c>
      <c r="M1907" s="204">
        <v>2.7</v>
      </c>
      <c r="N1907" s="204"/>
    </row>
    <row r="1908" spans="1:14">
      <c r="A1908" t="s">
        <v>2195</v>
      </c>
      <c r="B1908" t="s">
        <v>763</v>
      </c>
      <c r="C1908" t="s">
        <v>763</v>
      </c>
      <c r="D1908" t="s">
        <v>772</v>
      </c>
      <c r="E1908" t="s">
        <v>120</v>
      </c>
      <c r="F1908" t="s">
        <v>311</v>
      </c>
      <c r="G1908" t="s">
        <v>483</v>
      </c>
      <c r="H1908" t="s">
        <v>334</v>
      </c>
      <c r="I1908" t="s">
        <v>774</v>
      </c>
      <c r="J1908" s="297">
        <v>4.4226737759999999</v>
      </c>
      <c r="K1908" t="s">
        <v>365</v>
      </c>
      <c r="L1908" t="s">
        <v>2194</v>
      </c>
      <c r="M1908" s="204">
        <v>2.7</v>
      </c>
      <c r="N1908" s="204"/>
    </row>
    <row r="1909" spans="1:14">
      <c r="A1909" t="s">
        <v>2195</v>
      </c>
      <c r="B1909" t="s">
        <v>763</v>
      </c>
      <c r="C1909" t="s">
        <v>763</v>
      </c>
      <c r="D1909" t="s">
        <v>772</v>
      </c>
      <c r="E1909" t="s">
        <v>120</v>
      </c>
      <c r="F1909" t="s">
        <v>136</v>
      </c>
      <c r="G1909" t="s">
        <v>484</v>
      </c>
      <c r="H1909" t="s">
        <v>334</v>
      </c>
      <c r="I1909" t="s">
        <v>205</v>
      </c>
      <c r="J1909" s="297">
        <v>0.73798971599999996</v>
      </c>
      <c r="K1909" t="s">
        <v>365</v>
      </c>
      <c r="L1909" t="s">
        <v>2194</v>
      </c>
      <c r="M1909" s="204">
        <v>2.7</v>
      </c>
      <c r="N1909" s="204"/>
    </row>
    <row r="1910" spans="1:14">
      <c r="A1910" t="s">
        <v>2195</v>
      </c>
      <c r="B1910" t="s">
        <v>763</v>
      </c>
      <c r="C1910" t="s">
        <v>763</v>
      </c>
      <c r="D1910" t="s">
        <v>772</v>
      </c>
      <c r="E1910" t="s">
        <v>120</v>
      </c>
      <c r="F1910" t="s">
        <v>139</v>
      </c>
      <c r="G1910" t="s">
        <v>484</v>
      </c>
      <c r="H1910" t="s">
        <v>334</v>
      </c>
      <c r="I1910" t="s">
        <v>205</v>
      </c>
      <c r="J1910" s="297">
        <v>5.6732784000000001</v>
      </c>
      <c r="K1910" t="s">
        <v>365</v>
      </c>
      <c r="L1910" t="s">
        <v>2194</v>
      </c>
      <c r="M1910" s="204">
        <v>2.7</v>
      </c>
      <c r="N1910" s="204"/>
    </row>
    <row r="1911" spans="1:14">
      <c r="A1911" t="s">
        <v>2195</v>
      </c>
      <c r="B1911" t="s">
        <v>763</v>
      </c>
      <c r="C1911" t="s">
        <v>763</v>
      </c>
      <c r="D1911" t="s">
        <v>772</v>
      </c>
      <c r="E1911" t="s">
        <v>120</v>
      </c>
      <c r="F1911" t="s">
        <v>142</v>
      </c>
      <c r="G1911" t="s">
        <v>484</v>
      </c>
      <c r="H1911" t="s">
        <v>334</v>
      </c>
      <c r="I1911" t="s">
        <v>205</v>
      </c>
      <c r="J1911" s="297">
        <v>1.4000374200000001</v>
      </c>
      <c r="K1911" t="s">
        <v>365</v>
      </c>
      <c r="L1911" t="s">
        <v>2194</v>
      </c>
      <c r="M1911" s="204">
        <v>2.7</v>
      </c>
      <c r="N1911" s="204"/>
    </row>
    <row r="1912" spans="1:14">
      <c r="A1912" t="s">
        <v>2195</v>
      </c>
      <c r="B1912" t="s">
        <v>763</v>
      </c>
      <c r="C1912" t="s">
        <v>763</v>
      </c>
      <c r="D1912" t="s">
        <v>772</v>
      </c>
      <c r="E1912" t="s">
        <v>120</v>
      </c>
      <c r="F1912" t="s">
        <v>311</v>
      </c>
      <c r="G1912" t="s">
        <v>484</v>
      </c>
      <c r="H1912" t="s">
        <v>334</v>
      </c>
      <c r="I1912" t="s">
        <v>205</v>
      </c>
      <c r="J1912" s="297">
        <v>7.8113055359999999</v>
      </c>
      <c r="K1912" t="s">
        <v>365</v>
      </c>
      <c r="L1912" t="s">
        <v>2194</v>
      </c>
      <c r="M1912" s="204">
        <v>2.7</v>
      </c>
      <c r="N1912" s="204"/>
    </row>
    <row r="1913" spans="1:14">
      <c r="A1913" t="s">
        <v>2195</v>
      </c>
      <c r="B1913" t="s">
        <v>763</v>
      </c>
      <c r="C1913" t="s">
        <v>763</v>
      </c>
      <c r="D1913" t="s">
        <v>772</v>
      </c>
      <c r="E1913" t="s">
        <v>120</v>
      </c>
      <c r="F1913" t="s">
        <v>136</v>
      </c>
      <c r="G1913" t="s">
        <v>484</v>
      </c>
      <c r="H1913" t="s">
        <v>334</v>
      </c>
      <c r="I1913" t="s">
        <v>773</v>
      </c>
      <c r="J1913" s="297">
        <v>0</v>
      </c>
      <c r="K1913" t="s">
        <v>365</v>
      </c>
      <c r="L1913" t="s">
        <v>2194</v>
      </c>
      <c r="M1913" s="204">
        <v>2.7</v>
      </c>
      <c r="N1913" s="204"/>
    </row>
    <row r="1914" spans="1:14">
      <c r="A1914" t="s">
        <v>2195</v>
      </c>
      <c r="B1914" t="s">
        <v>763</v>
      </c>
      <c r="C1914" t="s">
        <v>763</v>
      </c>
      <c r="D1914" t="s">
        <v>772</v>
      </c>
      <c r="E1914" t="s">
        <v>120</v>
      </c>
      <c r="F1914" t="s">
        <v>139</v>
      </c>
      <c r="G1914" t="s">
        <v>484</v>
      </c>
      <c r="H1914" t="s">
        <v>334</v>
      </c>
      <c r="I1914" t="s">
        <v>773</v>
      </c>
      <c r="J1914" s="297">
        <v>4.9621395599999998</v>
      </c>
      <c r="K1914" t="s">
        <v>365</v>
      </c>
      <c r="L1914" t="s">
        <v>2194</v>
      </c>
      <c r="M1914" s="204">
        <v>2.7</v>
      </c>
      <c r="N1914" s="204"/>
    </row>
    <row r="1915" spans="1:14">
      <c r="A1915" t="s">
        <v>2195</v>
      </c>
      <c r="B1915" t="s">
        <v>763</v>
      </c>
      <c r="C1915" t="s">
        <v>763</v>
      </c>
      <c r="D1915" t="s">
        <v>772</v>
      </c>
      <c r="E1915" t="s">
        <v>120</v>
      </c>
      <c r="F1915" t="s">
        <v>142</v>
      </c>
      <c r="G1915" t="s">
        <v>484</v>
      </c>
      <c r="H1915" t="s">
        <v>334</v>
      </c>
      <c r="I1915" t="s">
        <v>773</v>
      </c>
      <c r="J1915" s="297">
        <v>3.41239392</v>
      </c>
      <c r="K1915" t="s">
        <v>365</v>
      </c>
      <c r="L1915" t="s">
        <v>2194</v>
      </c>
      <c r="M1915" s="204">
        <v>2.7</v>
      </c>
      <c r="N1915" s="204"/>
    </row>
    <row r="1916" spans="1:14">
      <c r="A1916" t="s">
        <v>2195</v>
      </c>
      <c r="B1916" t="s">
        <v>763</v>
      </c>
      <c r="C1916" t="s">
        <v>763</v>
      </c>
      <c r="D1916" t="s">
        <v>772</v>
      </c>
      <c r="E1916" t="s">
        <v>120</v>
      </c>
      <c r="F1916" t="s">
        <v>311</v>
      </c>
      <c r="G1916" t="s">
        <v>484</v>
      </c>
      <c r="H1916" t="s">
        <v>334</v>
      </c>
      <c r="I1916" t="s">
        <v>773</v>
      </c>
      <c r="J1916" s="297">
        <v>8.3745334800000002</v>
      </c>
      <c r="K1916" t="s">
        <v>365</v>
      </c>
      <c r="L1916" t="s">
        <v>2194</v>
      </c>
      <c r="M1916" s="204">
        <v>2.7</v>
      </c>
      <c r="N1916" s="204"/>
    </row>
    <row r="1917" spans="1:14">
      <c r="A1917" t="s">
        <v>2195</v>
      </c>
      <c r="B1917" t="s">
        <v>763</v>
      </c>
      <c r="C1917" t="s">
        <v>763</v>
      </c>
      <c r="D1917" t="s">
        <v>772</v>
      </c>
      <c r="E1917" t="s">
        <v>120</v>
      </c>
      <c r="F1917" t="s">
        <v>136</v>
      </c>
      <c r="G1917" t="s">
        <v>484</v>
      </c>
      <c r="H1917" t="s">
        <v>334</v>
      </c>
      <c r="I1917" t="s">
        <v>775</v>
      </c>
      <c r="J1917" s="297">
        <v>0.53496962400000003</v>
      </c>
      <c r="K1917" t="s">
        <v>365</v>
      </c>
      <c r="L1917" t="s">
        <v>2194</v>
      </c>
      <c r="M1917" s="204">
        <v>2.7</v>
      </c>
      <c r="N1917" s="204"/>
    </row>
    <row r="1918" spans="1:14">
      <c r="A1918" t="s">
        <v>2195</v>
      </c>
      <c r="B1918" t="s">
        <v>763</v>
      </c>
      <c r="C1918" t="s">
        <v>763</v>
      </c>
      <c r="D1918" t="s">
        <v>772</v>
      </c>
      <c r="E1918" t="s">
        <v>120</v>
      </c>
      <c r="F1918" t="s">
        <v>139</v>
      </c>
      <c r="G1918" t="s">
        <v>484</v>
      </c>
      <c r="H1918" t="s">
        <v>334</v>
      </c>
      <c r="I1918" t="s">
        <v>775</v>
      </c>
      <c r="J1918" s="297">
        <v>8.0720755200000003</v>
      </c>
      <c r="K1918" t="s">
        <v>365</v>
      </c>
      <c r="L1918" t="s">
        <v>2194</v>
      </c>
      <c r="M1918" s="204">
        <v>2.7</v>
      </c>
      <c r="N1918" s="204"/>
    </row>
    <row r="1919" spans="1:14">
      <c r="A1919" t="s">
        <v>2195</v>
      </c>
      <c r="B1919" t="s">
        <v>763</v>
      </c>
      <c r="C1919" t="s">
        <v>763</v>
      </c>
      <c r="D1919" t="s">
        <v>772</v>
      </c>
      <c r="E1919" t="s">
        <v>120</v>
      </c>
      <c r="F1919" t="s">
        <v>142</v>
      </c>
      <c r="G1919" t="s">
        <v>484</v>
      </c>
      <c r="H1919" t="s">
        <v>334</v>
      </c>
      <c r="I1919" t="s">
        <v>775</v>
      </c>
      <c r="J1919" s="297">
        <v>2.3381377200000002</v>
      </c>
      <c r="K1919" t="s">
        <v>365</v>
      </c>
      <c r="L1919" t="s">
        <v>2194</v>
      </c>
      <c r="M1919" s="204">
        <v>2.7</v>
      </c>
      <c r="N1919" s="204"/>
    </row>
    <row r="1920" spans="1:14">
      <c r="A1920" t="s">
        <v>2195</v>
      </c>
      <c r="B1920" t="s">
        <v>763</v>
      </c>
      <c r="C1920" t="s">
        <v>763</v>
      </c>
      <c r="D1920" t="s">
        <v>772</v>
      </c>
      <c r="E1920" t="s">
        <v>120</v>
      </c>
      <c r="F1920" t="s">
        <v>311</v>
      </c>
      <c r="G1920" t="s">
        <v>484</v>
      </c>
      <c r="H1920" t="s">
        <v>334</v>
      </c>
      <c r="I1920" t="s">
        <v>775</v>
      </c>
      <c r="J1920" s="297">
        <v>10.945182864</v>
      </c>
      <c r="K1920" t="s">
        <v>365</v>
      </c>
      <c r="L1920" t="s">
        <v>2194</v>
      </c>
      <c r="M1920" s="204">
        <v>2.7</v>
      </c>
      <c r="N1920" s="204"/>
    </row>
    <row r="1921" spans="1:14">
      <c r="A1921" t="s">
        <v>2195</v>
      </c>
      <c r="B1921" t="s">
        <v>763</v>
      </c>
      <c r="C1921" t="s">
        <v>763</v>
      </c>
      <c r="D1921" t="s">
        <v>772</v>
      </c>
      <c r="E1921" t="s">
        <v>120</v>
      </c>
      <c r="F1921" t="s">
        <v>136</v>
      </c>
      <c r="G1921" t="s">
        <v>484</v>
      </c>
      <c r="H1921" t="s">
        <v>334</v>
      </c>
      <c r="I1921" t="s">
        <v>774</v>
      </c>
      <c r="J1921" s="297">
        <v>0.77303468399999997</v>
      </c>
      <c r="K1921" t="s">
        <v>365</v>
      </c>
      <c r="L1921" t="s">
        <v>2194</v>
      </c>
      <c r="M1921" s="204">
        <v>2.7</v>
      </c>
      <c r="N1921" s="204"/>
    </row>
    <row r="1922" spans="1:14">
      <c r="A1922" t="s">
        <v>2195</v>
      </c>
      <c r="B1922" t="s">
        <v>763</v>
      </c>
      <c r="C1922" t="s">
        <v>763</v>
      </c>
      <c r="D1922" t="s">
        <v>772</v>
      </c>
      <c r="E1922" t="s">
        <v>120</v>
      </c>
      <c r="F1922" t="s">
        <v>139</v>
      </c>
      <c r="G1922" t="s">
        <v>484</v>
      </c>
      <c r="H1922" t="s">
        <v>334</v>
      </c>
      <c r="I1922" t="s">
        <v>774</v>
      </c>
      <c r="J1922" s="297">
        <v>5.5933051200000001</v>
      </c>
      <c r="K1922" t="s">
        <v>365</v>
      </c>
      <c r="L1922" t="s">
        <v>2194</v>
      </c>
      <c r="M1922" s="204">
        <v>2.7</v>
      </c>
      <c r="N1922" s="204"/>
    </row>
    <row r="1923" spans="1:14">
      <c r="A1923" t="s">
        <v>2195</v>
      </c>
      <c r="B1923" t="s">
        <v>763</v>
      </c>
      <c r="C1923" t="s">
        <v>763</v>
      </c>
      <c r="D1923" t="s">
        <v>772</v>
      </c>
      <c r="E1923" t="s">
        <v>120</v>
      </c>
      <c r="F1923" t="s">
        <v>142</v>
      </c>
      <c r="G1923" t="s">
        <v>484</v>
      </c>
      <c r="H1923" t="s">
        <v>334</v>
      </c>
      <c r="I1923" t="s">
        <v>774</v>
      </c>
      <c r="J1923" s="297">
        <v>1.287619284</v>
      </c>
      <c r="K1923" t="s">
        <v>365</v>
      </c>
      <c r="L1923" t="s">
        <v>2194</v>
      </c>
      <c r="M1923" s="204">
        <v>2.7</v>
      </c>
      <c r="N1923" s="204"/>
    </row>
    <row r="1924" spans="1:14">
      <c r="A1924" t="s">
        <v>2195</v>
      </c>
      <c r="B1924" t="s">
        <v>763</v>
      </c>
      <c r="C1924" t="s">
        <v>763</v>
      </c>
      <c r="D1924" t="s">
        <v>772</v>
      </c>
      <c r="E1924" t="s">
        <v>120</v>
      </c>
      <c r="F1924" t="s">
        <v>311</v>
      </c>
      <c r="G1924" t="s">
        <v>484</v>
      </c>
      <c r="H1924" t="s">
        <v>334</v>
      </c>
      <c r="I1924" t="s">
        <v>774</v>
      </c>
      <c r="J1924" s="297">
        <v>7.6539590879999997</v>
      </c>
      <c r="K1924" t="s">
        <v>365</v>
      </c>
      <c r="L1924" t="s">
        <v>2194</v>
      </c>
      <c r="M1924" s="204">
        <v>2.7</v>
      </c>
      <c r="N1924" s="204"/>
    </row>
    <row r="1925" spans="1:14">
      <c r="A1925" t="s">
        <v>2195</v>
      </c>
      <c r="B1925" t="s">
        <v>763</v>
      </c>
      <c r="C1925" t="s">
        <v>763</v>
      </c>
      <c r="D1925" t="s">
        <v>772</v>
      </c>
      <c r="E1925" t="s">
        <v>120</v>
      </c>
      <c r="F1925" t="s">
        <v>136</v>
      </c>
      <c r="G1925" t="s">
        <v>485</v>
      </c>
      <c r="H1925" t="s">
        <v>334</v>
      </c>
      <c r="I1925" t="s">
        <v>205</v>
      </c>
      <c r="J1925" s="297">
        <v>2.9244009599999998</v>
      </c>
      <c r="K1925" t="s">
        <v>365</v>
      </c>
      <c r="L1925" t="s">
        <v>2194</v>
      </c>
      <c r="M1925" s="204">
        <v>2.7</v>
      </c>
      <c r="N1925" s="204"/>
    </row>
    <row r="1926" spans="1:14">
      <c r="A1926" t="s">
        <v>2195</v>
      </c>
      <c r="B1926" t="s">
        <v>763</v>
      </c>
      <c r="C1926" t="s">
        <v>763</v>
      </c>
      <c r="D1926" t="s">
        <v>772</v>
      </c>
      <c r="E1926" t="s">
        <v>120</v>
      </c>
      <c r="F1926" t="s">
        <v>139</v>
      </c>
      <c r="G1926" t="s">
        <v>485</v>
      </c>
      <c r="H1926" t="s">
        <v>334</v>
      </c>
      <c r="I1926" t="s">
        <v>205</v>
      </c>
      <c r="J1926" s="297">
        <v>3.6949429199999999</v>
      </c>
      <c r="K1926" t="s">
        <v>365</v>
      </c>
      <c r="L1926" t="s">
        <v>2194</v>
      </c>
      <c r="M1926" s="204">
        <v>2.7</v>
      </c>
      <c r="N1926" s="204"/>
    </row>
    <row r="1927" spans="1:14">
      <c r="A1927" t="s">
        <v>2195</v>
      </c>
      <c r="B1927" t="s">
        <v>763</v>
      </c>
      <c r="C1927" t="s">
        <v>763</v>
      </c>
      <c r="D1927" t="s">
        <v>772</v>
      </c>
      <c r="E1927" t="s">
        <v>120</v>
      </c>
      <c r="F1927" t="s">
        <v>142</v>
      </c>
      <c r="G1927" t="s">
        <v>485</v>
      </c>
      <c r="H1927" t="s">
        <v>334</v>
      </c>
      <c r="I1927" t="s">
        <v>205</v>
      </c>
      <c r="J1927" s="297">
        <v>1.6470929759999999</v>
      </c>
      <c r="K1927" t="s">
        <v>365</v>
      </c>
      <c r="L1927" t="s">
        <v>2194</v>
      </c>
      <c r="M1927" s="204">
        <v>2.7</v>
      </c>
      <c r="N1927" s="204"/>
    </row>
    <row r="1928" spans="1:14">
      <c r="A1928" t="s">
        <v>2195</v>
      </c>
      <c r="B1928" t="s">
        <v>763</v>
      </c>
      <c r="C1928" t="s">
        <v>763</v>
      </c>
      <c r="D1928" t="s">
        <v>772</v>
      </c>
      <c r="E1928" t="s">
        <v>120</v>
      </c>
      <c r="F1928" t="s">
        <v>311</v>
      </c>
      <c r="G1928" t="s">
        <v>485</v>
      </c>
      <c r="H1928" t="s">
        <v>334</v>
      </c>
      <c r="I1928" t="s">
        <v>205</v>
      </c>
      <c r="J1928" s="297">
        <v>8.2664368560000003</v>
      </c>
      <c r="K1928" t="s">
        <v>365</v>
      </c>
      <c r="L1928" t="s">
        <v>2194</v>
      </c>
      <c r="M1928" s="204">
        <v>2.7</v>
      </c>
      <c r="N1928" s="204"/>
    </row>
    <row r="1929" spans="1:14">
      <c r="A1929" t="s">
        <v>2195</v>
      </c>
      <c r="B1929" t="s">
        <v>763</v>
      </c>
      <c r="C1929" t="s">
        <v>763</v>
      </c>
      <c r="D1929" t="s">
        <v>772</v>
      </c>
      <c r="E1929" t="s">
        <v>120</v>
      </c>
      <c r="F1929" t="s">
        <v>136</v>
      </c>
      <c r="G1929" t="s">
        <v>485</v>
      </c>
      <c r="H1929" t="s">
        <v>334</v>
      </c>
      <c r="I1929" t="s">
        <v>773</v>
      </c>
      <c r="J1929" s="297">
        <v>0</v>
      </c>
      <c r="K1929" t="s">
        <v>365</v>
      </c>
      <c r="L1929" t="s">
        <v>2194</v>
      </c>
      <c r="M1929" s="204">
        <v>2.7</v>
      </c>
      <c r="N1929" s="204"/>
    </row>
    <row r="1930" spans="1:14">
      <c r="A1930" t="s">
        <v>2195</v>
      </c>
      <c r="B1930" t="s">
        <v>763</v>
      </c>
      <c r="C1930" t="s">
        <v>763</v>
      </c>
      <c r="D1930" t="s">
        <v>772</v>
      </c>
      <c r="E1930" t="s">
        <v>120</v>
      </c>
      <c r="F1930" t="s">
        <v>139</v>
      </c>
      <c r="G1930" t="s">
        <v>485</v>
      </c>
      <c r="H1930" t="s">
        <v>334</v>
      </c>
      <c r="I1930" t="s">
        <v>773</v>
      </c>
      <c r="J1930" s="297">
        <v>1.8110867639999999</v>
      </c>
      <c r="K1930" t="s">
        <v>365</v>
      </c>
      <c r="L1930" t="s">
        <v>2194</v>
      </c>
      <c r="M1930" s="204">
        <v>2.7</v>
      </c>
      <c r="N1930" s="204"/>
    </row>
    <row r="1931" spans="1:14">
      <c r="A1931" t="s">
        <v>2195</v>
      </c>
      <c r="B1931" t="s">
        <v>763</v>
      </c>
      <c r="C1931" t="s">
        <v>763</v>
      </c>
      <c r="D1931" t="s">
        <v>772</v>
      </c>
      <c r="E1931" t="s">
        <v>120</v>
      </c>
      <c r="F1931" t="s">
        <v>142</v>
      </c>
      <c r="G1931" t="s">
        <v>485</v>
      </c>
      <c r="H1931" t="s">
        <v>334</v>
      </c>
      <c r="I1931" t="s">
        <v>773</v>
      </c>
      <c r="J1931" s="297">
        <v>4.1455005600000003</v>
      </c>
      <c r="K1931" t="s">
        <v>365</v>
      </c>
      <c r="L1931" t="s">
        <v>2194</v>
      </c>
      <c r="M1931" s="204">
        <v>2.7</v>
      </c>
      <c r="N1931" s="204"/>
    </row>
    <row r="1932" spans="1:14">
      <c r="A1932" t="s">
        <v>2195</v>
      </c>
      <c r="B1932" t="s">
        <v>763</v>
      </c>
      <c r="C1932" t="s">
        <v>763</v>
      </c>
      <c r="D1932" t="s">
        <v>772</v>
      </c>
      <c r="E1932" t="s">
        <v>120</v>
      </c>
      <c r="F1932" t="s">
        <v>311</v>
      </c>
      <c r="G1932" t="s">
        <v>485</v>
      </c>
      <c r="H1932" t="s">
        <v>334</v>
      </c>
      <c r="I1932" t="s">
        <v>773</v>
      </c>
      <c r="J1932" s="297">
        <v>5.956587324</v>
      </c>
      <c r="K1932" t="s">
        <v>365</v>
      </c>
      <c r="L1932" t="s">
        <v>2194</v>
      </c>
      <c r="M1932" s="204">
        <v>2.7</v>
      </c>
      <c r="N1932" s="204"/>
    </row>
    <row r="1933" spans="1:14">
      <c r="A1933" t="s">
        <v>2195</v>
      </c>
      <c r="B1933" t="s">
        <v>763</v>
      </c>
      <c r="C1933" t="s">
        <v>763</v>
      </c>
      <c r="D1933" t="s">
        <v>772</v>
      </c>
      <c r="E1933" t="s">
        <v>120</v>
      </c>
      <c r="F1933" t="s">
        <v>136</v>
      </c>
      <c r="G1933" t="s">
        <v>485</v>
      </c>
      <c r="H1933" t="s">
        <v>334</v>
      </c>
      <c r="I1933" t="s">
        <v>775</v>
      </c>
      <c r="J1933" s="297">
        <v>1.2159436079999999</v>
      </c>
      <c r="K1933" t="s">
        <v>365</v>
      </c>
      <c r="L1933" t="s">
        <v>2194</v>
      </c>
      <c r="M1933" s="204">
        <v>2.7</v>
      </c>
      <c r="N1933" s="204"/>
    </row>
    <row r="1934" spans="1:14">
      <c r="A1934" t="s">
        <v>2195</v>
      </c>
      <c r="B1934" t="s">
        <v>763</v>
      </c>
      <c r="C1934" t="s">
        <v>763</v>
      </c>
      <c r="D1934" t="s">
        <v>772</v>
      </c>
      <c r="E1934" t="s">
        <v>120</v>
      </c>
      <c r="F1934" t="s">
        <v>139</v>
      </c>
      <c r="G1934" t="s">
        <v>485</v>
      </c>
      <c r="H1934" t="s">
        <v>334</v>
      </c>
      <c r="I1934" t="s">
        <v>775</v>
      </c>
      <c r="J1934" s="297">
        <v>5.2340774400000001</v>
      </c>
      <c r="K1934" t="s">
        <v>365</v>
      </c>
      <c r="L1934" t="s">
        <v>2194</v>
      </c>
      <c r="M1934" s="204">
        <v>2.7</v>
      </c>
      <c r="N1934" s="204"/>
    </row>
    <row r="1935" spans="1:14">
      <c r="A1935" t="s">
        <v>2195</v>
      </c>
      <c r="B1935" t="s">
        <v>763</v>
      </c>
      <c r="C1935" t="s">
        <v>763</v>
      </c>
      <c r="D1935" t="s">
        <v>772</v>
      </c>
      <c r="E1935" t="s">
        <v>120</v>
      </c>
      <c r="F1935" t="s">
        <v>142</v>
      </c>
      <c r="G1935" t="s">
        <v>485</v>
      </c>
      <c r="H1935" t="s">
        <v>334</v>
      </c>
      <c r="I1935" t="s">
        <v>775</v>
      </c>
      <c r="J1935" s="297">
        <v>1.540727784</v>
      </c>
      <c r="K1935" t="s">
        <v>365</v>
      </c>
      <c r="L1935" t="s">
        <v>2194</v>
      </c>
      <c r="M1935" s="204">
        <v>2.7</v>
      </c>
      <c r="N1935" s="204"/>
    </row>
    <row r="1936" spans="1:14">
      <c r="A1936" t="s">
        <v>2195</v>
      </c>
      <c r="B1936" t="s">
        <v>763</v>
      </c>
      <c r="C1936" t="s">
        <v>763</v>
      </c>
      <c r="D1936" t="s">
        <v>772</v>
      </c>
      <c r="E1936" t="s">
        <v>120</v>
      </c>
      <c r="F1936" t="s">
        <v>311</v>
      </c>
      <c r="G1936" t="s">
        <v>485</v>
      </c>
      <c r="H1936" t="s">
        <v>334</v>
      </c>
      <c r="I1936" t="s">
        <v>775</v>
      </c>
      <c r="J1936" s="297">
        <v>7.9907488320000004</v>
      </c>
      <c r="K1936" t="s">
        <v>365</v>
      </c>
      <c r="L1936" t="s">
        <v>2194</v>
      </c>
      <c r="M1936" s="204">
        <v>2.7</v>
      </c>
      <c r="N1936" s="204"/>
    </row>
    <row r="1937" spans="1:14">
      <c r="A1937" t="s">
        <v>2195</v>
      </c>
      <c r="B1937" t="s">
        <v>763</v>
      </c>
      <c r="C1937" t="s">
        <v>763</v>
      </c>
      <c r="D1937" t="s">
        <v>772</v>
      </c>
      <c r="E1937" t="s">
        <v>120</v>
      </c>
      <c r="F1937" t="s">
        <v>136</v>
      </c>
      <c r="G1937" t="s">
        <v>485</v>
      </c>
      <c r="H1937" t="s">
        <v>334</v>
      </c>
      <c r="I1937" t="s">
        <v>774</v>
      </c>
      <c r="J1937" s="297">
        <v>3.5838453600000002</v>
      </c>
      <c r="K1937" t="s">
        <v>365</v>
      </c>
      <c r="L1937" t="s">
        <v>2194</v>
      </c>
      <c r="M1937" s="204">
        <v>2.7</v>
      </c>
      <c r="N1937" s="204"/>
    </row>
    <row r="1938" spans="1:14">
      <c r="A1938" t="s">
        <v>2195</v>
      </c>
      <c r="B1938" t="s">
        <v>763</v>
      </c>
      <c r="C1938" t="s">
        <v>763</v>
      </c>
      <c r="D1938" t="s">
        <v>772</v>
      </c>
      <c r="E1938" t="s">
        <v>120</v>
      </c>
      <c r="F1938" t="s">
        <v>139</v>
      </c>
      <c r="G1938" t="s">
        <v>485</v>
      </c>
      <c r="H1938" t="s">
        <v>334</v>
      </c>
      <c r="I1938" t="s">
        <v>774</v>
      </c>
      <c r="J1938" s="297">
        <v>3.86633052</v>
      </c>
      <c r="K1938" t="s">
        <v>365</v>
      </c>
      <c r="L1938" t="s">
        <v>2194</v>
      </c>
      <c r="M1938" s="204">
        <v>2.7</v>
      </c>
      <c r="N1938" s="204"/>
    </row>
    <row r="1939" spans="1:14">
      <c r="A1939" t="s">
        <v>2195</v>
      </c>
      <c r="B1939" t="s">
        <v>763</v>
      </c>
      <c r="C1939" t="s">
        <v>763</v>
      </c>
      <c r="D1939" t="s">
        <v>772</v>
      </c>
      <c r="E1939" t="s">
        <v>120</v>
      </c>
      <c r="F1939" t="s">
        <v>142</v>
      </c>
      <c r="G1939" t="s">
        <v>485</v>
      </c>
      <c r="H1939" t="s">
        <v>334</v>
      </c>
      <c r="I1939" t="s">
        <v>774</v>
      </c>
      <c r="J1939" s="297">
        <v>1.2340443000000001</v>
      </c>
      <c r="K1939" t="s">
        <v>365</v>
      </c>
      <c r="L1939" t="s">
        <v>2194</v>
      </c>
      <c r="M1939" s="204">
        <v>2.7</v>
      </c>
      <c r="N1939" s="204"/>
    </row>
    <row r="1940" spans="1:14">
      <c r="A1940" t="s">
        <v>2195</v>
      </c>
      <c r="B1940" t="s">
        <v>763</v>
      </c>
      <c r="C1940" t="s">
        <v>763</v>
      </c>
      <c r="D1940" t="s">
        <v>772</v>
      </c>
      <c r="E1940" t="s">
        <v>120</v>
      </c>
      <c r="F1940" t="s">
        <v>311</v>
      </c>
      <c r="G1940" t="s">
        <v>485</v>
      </c>
      <c r="H1940" t="s">
        <v>334</v>
      </c>
      <c r="I1940" t="s">
        <v>774</v>
      </c>
      <c r="J1940" s="297">
        <v>8.6842201800000005</v>
      </c>
      <c r="K1940" t="s">
        <v>365</v>
      </c>
      <c r="L1940" t="s">
        <v>2194</v>
      </c>
      <c r="M1940" s="204">
        <v>2.7</v>
      </c>
      <c r="N1940" s="204"/>
    </row>
    <row r="1941" spans="1:14">
      <c r="A1941" t="s">
        <v>2195</v>
      </c>
      <c r="B1941" t="s">
        <v>763</v>
      </c>
      <c r="C1941" t="s">
        <v>763</v>
      </c>
      <c r="D1941" t="s">
        <v>772</v>
      </c>
      <c r="E1941" t="s">
        <v>120</v>
      </c>
      <c r="F1941" t="s">
        <v>136</v>
      </c>
      <c r="G1941" t="s">
        <v>486</v>
      </c>
      <c r="H1941" t="s">
        <v>334</v>
      </c>
      <c r="I1941" t="s">
        <v>205</v>
      </c>
      <c r="J1941" s="297">
        <v>2.3704042799999998</v>
      </c>
      <c r="K1941" t="s">
        <v>365</v>
      </c>
      <c r="L1941" t="s">
        <v>2194</v>
      </c>
      <c r="M1941" s="204">
        <v>2.7</v>
      </c>
      <c r="N1941" s="204"/>
    </row>
    <row r="1942" spans="1:14">
      <c r="A1942" t="s">
        <v>2195</v>
      </c>
      <c r="B1942" t="s">
        <v>763</v>
      </c>
      <c r="C1942" t="s">
        <v>763</v>
      </c>
      <c r="D1942" t="s">
        <v>772</v>
      </c>
      <c r="E1942" t="s">
        <v>120</v>
      </c>
      <c r="F1942" t="s">
        <v>139</v>
      </c>
      <c r="G1942" t="s">
        <v>486</v>
      </c>
      <c r="H1942" t="s">
        <v>334</v>
      </c>
      <c r="I1942" t="s">
        <v>205</v>
      </c>
      <c r="J1942" s="297">
        <v>3.2154954</v>
      </c>
      <c r="K1942" t="s">
        <v>365</v>
      </c>
      <c r="L1942" t="s">
        <v>2194</v>
      </c>
      <c r="M1942" s="204">
        <v>2.7</v>
      </c>
      <c r="N1942" s="204"/>
    </row>
    <row r="1943" spans="1:14">
      <c r="A1943" t="s">
        <v>2195</v>
      </c>
      <c r="B1943" t="s">
        <v>763</v>
      </c>
      <c r="C1943" t="s">
        <v>763</v>
      </c>
      <c r="D1943" t="s">
        <v>772</v>
      </c>
      <c r="E1943" t="s">
        <v>120</v>
      </c>
      <c r="F1943" t="s">
        <v>142</v>
      </c>
      <c r="G1943" t="s">
        <v>486</v>
      </c>
      <c r="H1943" t="s">
        <v>334</v>
      </c>
      <c r="I1943" t="s">
        <v>205</v>
      </c>
      <c r="J1943" s="297">
        <v>1.105594344</v>
      </c>
      <c r="K1943" t="s">
        <v>365</v>
      </c>
      <c r="L1943" t="s">
        <v>2194</v>
      </c>
      <c r="M1943" s="204">
        <v>2.7</v>
      </c>
      <c r="N1943" s="204"/>
    </row>
    <row r="1944" spans="1:14">
      <c r="A1944" t="s">
        <v>2195</v>
      </c>
      <c r="B1944" t="s">
        <v>763</v>
      </c>
      <c r="C1944" t="s">
        <v>763</v>
      </c>
      <c r="D1944" t="s">
        <v>772</v>
      </c>
      <c r="E1944" t="s">
        <v>120</v>
      </c>
      <c r="F1944" t="s">
        <v>311</v>
      </c>
      <c r="G1944" t="s">
        <v>486</v>
      </c>
      <c r="H1944" t="s">
        <v>334</v>
      </c>
      <c r="I1944" t="s">
        <v>205</v>
      </c>
      <c r="J1944" s="297">
        <v>6.6914940239999998</v>
      </c>
      <c r="K1944" t="s">
        <v>365</v>
      </c>
      <c r="L1944" t="s">
        <v>2194</v>
      </c>
      <c r="M1944" s="204">
        <v>2.7</v>
      </c>
      <c r="N1944" s="204"/>
    </row>
    <row r="1945" spans="1:14">
      <c r="A1945" t="s">
        <v>2195</v>
      </c>
      <c r="B1945" t="s">
        <v>763</v>
      </c>
      <c r="C1945" t="s">
        <v>763</v>
      </c>
      <c r="D1945" t="s">
        <v>772</v>
      </c>
      <c r="E1945" t="s">
        <v>120</v>
      </c>
      <c r="F1945" t="s">
        <v>136</v>
      </c>
      <c r="G1945" t="s">
        <v>486</v>
      </c>
      <c r="H1945" t="s">
        <v>334</v>
      </c>
      <c r="I1945" t="s">
        <v>773</v>
      </c>
      <c r="J1945" s="297">
        <v>0</v>
      </c>
      <c r="K1945" t="s">
        <v>365</v>
      </c>
      <c r="L1945" t="s">
        <v>2194</v>
      </c>
      <c r="M1945" s="204">
        <v>2.7</v>
      </c>
      <c r="N1945" s="204"/>
    </row>
    <row r="1946" spans="1:14">
      <c r="A1946" t="s">
        <v>2195</v>
      </c>
      <c r="B1946" t="s">
        <v>763</v>
      </c>
      <c r="C1946" t="s">
        <v>763</v>
      </c>
      <c r="D1946" t="s">
        <v>772</v>
      </c>
      <c r="E1946" t="s">
        <v>120</v>
      </c>
      <c r="F1946" t="s">
        <v>139</v>
      </c>
      <c r="G1946" t="s">
        <v>486</v>
      </c>
      <c r="H1946" t="s">
        <v>334</v>
      </c>
      <c r="I1946" t="s">
        <v>773</v>
      </c>
      <c r="J1946" s="297">
        <v>1.221556512</v>
      </c>
      <c r="K1946" t="s">
        <v>365</v>
      </c>
      <c r="L1946" t="s">
        <v>2194</v>
      </c>
      <c r="M1946" s="204">
        <v>2.7</v>
      </c>
      <c r="N1946" s="204"/>
    </row>
    <row r="1947" spans="1:14">
      <c r="A1947" t="s">
        <v>2195</v>
      </c>
      <c r="B1947" t="s">
        <v>763</v>
      </c>
      <c r="C1947" t="s">
        <v>763</v>
      </c>
      <c r="D1947" t="s">
        <v>772</v>
      </c>
      <c r="E1947" t="s">
        <v>120</v>
      </c>
      <c r="F1947" t="s">
        <v>142</v>
      </c>
      <c r="G1947" t="s">
        <v>486</v>
      </c>
      <c r="H1947" t="s">
        <v>334</v>
      </c>
      <c r="I1947" t="s">
        <v>773</v>
      </c>
      <c r="J1947" s="297">
        <v>1.942258356</v>
      </c>
      <c r="K1947" t="s">
        <v>365</v>
      </c>
      <c r="L1947" t="s">
        <v>2194</v>
      </c>
      <c r="M1947" s="204">
        <v>2.7</v>
      </c>
      <c r="N1947" s="204"/>
    </row>
    <row r="1948" spans="1:14">
      <c r="A1948" t="s">
        <v>2195</v>
      </c>
      <c r="B1948" t="s">
        <v>763</v>
      </c>
      <c r="C1948" t="s">
        <v>763</v>
      </c>
      <c r="D1948" t="s">
        <v>772</v>
      </c>
      <c r="E1948" t="s">
        <v>120</v>
      </c>
      <c r="F1948" t="s">
        <v>311</v>
      </c>
      <c r="G1948" t="s">
        <v>486</v>
      </c>
      <c r="H1948" t="s">
        <v>334</v>
      </c>
      <c r="I1948" t="s">
        <v>773</v>
      </c>
      <c r="J1948" s="297">
        <v>3.1638148679999998</v>
      </c>
      <c r="K1948" t="s">
        <v>365</v>
      </c>
      <c r="L1948" t="s">
        <v>2194</v>
      </c>
      <c r="M1948" s="204">
        <v>2.7</v>
      </c>
      <c r="N1948" s="204"/>
    </row>
    <row r="1949" spans="1:14">
      <c r="A1949" t="s">
        <v>2195</v>
      </c>
      <c r="B1949" t="s">
        <v>763</v>
      </c>
      <c r="C1949" t="s">
        <v>763</v>
      </c>
      <c r="D1949" t="s">
        <v>772</v>
      </c>
      <c r="E1949" t="s">
        <v>120</v>
      </c>
      <c r="F1949" t="s">
        <v>136</v>
      </c>
      <c r="G1949" t="s">
        <v>486</v>
      </c>
      <c r="H1949" t="s">
        <v>334</v>
      </c>
      <c r="I1949" t="s">
        <v>775</v>
      </c>
      <c r="J1949" s="297">
        <v>1.457798028</v>
      </c>
      <c r="K1949" t="s">
        <v>365</v>
      </c>
      <c r="L1949" t="s">
        <v>2194</v>
      </c>
      <c r="M1949" s="204">
        <v>2.7</v>
      </c>
      <c r="N1949" s="204"/>
    </row>
    <row r="1950" spans="1:14">
      <c r="A1950" t="s">
        <v>2195</v>
      </c>
      <c r="B1950" t="s">
        <v>763</v>
      </c>
      <c r="C1950" t="s">
        <v>763</v>
      </c>
      <c r="D1950" t="s">
        <v>772</v>
      </c>
      <c r="E1950" t="s">
        <v>120</v>
      </c>
      <c r="F1950" t="s">
        <v>139</v>
      </c>
      <c r="G1950" t="s">
        <v>486</v>
      </c>
      <c r="H1950" t="s">
        <v>334</v>
      </c>
      <c r="I1950" t="s">
        <v>775</v>
      </c>
      <c r="J1950" s="297">
        <v>2.5740310800000001</v>
      </c>
      <c r="K1950" t="s">
        <v>365</v>
      </c>
      <c r="L1950" t="s">
        <v>2194</v>
      </c>
      <c r="M1950" s="204">
        <v>2.7</v>
      </c>
      <c r="N1950" s="204"/>
    </row>
    <row r="1951" spans="1:14">
      <c r="A1951" t="s">
        <v>2195</v>
      </c>
      <c r="B1951" t="s">
        <v>763</v>
      </c>
      <c r="C1951" t="s">
        <v>763</v>
      </c>
      <c r="D1951" t="s">
        <v>772</v>
      </c>
      <c r="E1951" t="s">
        <v>120</v>
      </c>
      <c r="F1951" t="s">
        <v>142</v>
      </c>
      <c r="G1951" t="s">
        <v>486</v>
      </c>
      <c r="H1951" t="s">
        <v>334</v>
      </c>
      <c r="I1951" t="s">
        <v>775</v>
      </c>
      <c r="J1951" s="297">
        <v>0.88953356400000005</v>
      </c>
      <c r="K1951" t="s">
        <v>365</v>
      </c>
      <c r="L1951" t="s">
        <v>2194</v>
      </c>
      <c r="M1951" s="204">
        <v>2.7</v>
      </c>
      <c r="N1951" s="204"/>
    </row>
    <row r="1952" spans="1:14">
      <c r="A1952" t="s">
        <v>2195</v>
      </c>
      <c r="B1952" t="s">
        <v>763</v>
      </c>
      <c r="C1952" t="s">
        <v>763</v>
      </c>
      <c r="D1952" t="s">
        <v>772</v>
      </c>
      <c r="E1952" t="s">
        <v>120</v>
      </c>
      <c r="F1952" t="s">
        <v>311</v>
      </c>
      <c r="G1952" t="s">
        <v>486</v>
      </c>
      <c r="H1952" t="s">
        <v>334</v>
      </c>
      <c r="I1952" t="s">
        <v>775</v>
      </c>
      <c r="J1952" s="297">
        <v>4.9213626719999999</v>
      </c>
      <c r="K1952" t="s">
        <v>365</v>
      </c>
      <c r="L1952" t="s">
        <v>2194</v>
      </c>
      <c r="M1952" s="204">
        <v>2.7</v>
      </c>
      <c r="N1952" s="204"/>
    </row>
    <row r="1953" spans="1:14">
      <c r="A1953" t="s">
        <v>2195</v>
      </c>
      <c r="B1953" t="s">
        <v>763</v>
      </c>
      <c r="C1953" t="s">
        <v>763</v>
      </c>
      <c r="D1953" t="s">
        <v>772</v>
      </c>
      <c r="E1953" t="s">
        <v>120</v>
      </c>
      <c r="F1953" t="s">
        <v>136</v>
      </c>
      <c r="G1953" t="s">
        <v>486</v>
      </c>
      <c r="H1953" t="s">
        <v>334</v>
      </c>
      <c r="I1953" t="s">
        <v>774</v>
      </c>
      <c r="J1953" s="297">
        <v>2.4105505200000001</v>
      </c>
      <c r="K1953" t="s">
        <v>365</v>
      </c>
      <c r="L1953" t="s">
        <v>2194</v>
      </c>
      <c r="M1953" s="204">
        <v>2.7</v>
      </c>
      <c r="N1953" s="204"/>
    </row>
    <row r="1954" spans="1:14">
      <c r="A1954" t="s">
        <v>2195</v>
      </c>
      <c r="B1954" t="s">
        <v>763</v>
      </c>
      <c r="C1954" t="s">
        <v>763</v>
      </c>
      <c r="D1954" t="s">
        <v>772</v>
      </c>
      <c r="E1954" t="s">
        <v>120</v>
      </c>
      <c r="F1954" t="s">
        <v>139</v>
      </c>
      <c r="G1954" t="s">
        <v>486</v>
      </c>
      <c r="H1954" t="s">
        <v>334</v>
      </c>
      <c r="I1954" t="s">
        <v>774</v>
      </c>
      <c r="J1954" s="297">
        <v>3.2444924400000001</v>
      </c>
      <c r="K1954" t="s">
        <v>365</v>
      </c>
      <c r="L1954" t="s">
        <v>2194</v>
      </c>
      <c r="M1954" s="204">
        <v>2.7</v>
      </c>
      <c r="N1954" s="204"/>
    </row>
    <row r="1955" spans="1:14">
      <c r="A1955" t="s">
        <v>2195</v>
      </c>
      <c r="B1955" t="s">
        <v>763</v>
      </c>
      <c r="C1955" t="s">
        <v>763</v>
      </c>
      <c r="D1955" t="s">
        <v>772</v>
      </c>
      <c r="E1955" t="s">
        <v>120</v>
      </c>
      <c r="F1955" t="s">
        <v>142</v>
      </c>
      <c r="G1955" t="s">
        <v>486</v>
      </c>
      <c r="H1955" t="s">
        <v>334</v>
      </c>
      <c r="I1955" t="s">
        <v>774</v>
      </c>
      <c r="J1955" s="297">
        <v>1.111785228</v>
      </c>
      <c r="K1955" t="s">
        <v>365</v>
      </c>
      <c r="L1955" t="s">
        <v>2194</v>
      </c>
      <c r="M1955" s="204">
        <v>2.7</v>
      </c>
      <c r="N1955" s="204"/>
    </row>
    <row r="1956" spans="1:14">
      <c r="A1956" t="s">
        <v>2195</v>
      </c>
      <c r="B1956" t="s">
        <v>763</v>
      </c>
      <c r="C1956" t="s">
        <v>763</v>
      </c>
      <c r="D1956" t="s">
        <v>772</v>
      </c>
      <c r="E1956" t="s">
        <v>120</v>
      </c>
      <c r="F1956" t="s">
        <v>311</v>
      </c>
      <c r="G1956" t="s">
        <v>486</v>
      </c>
      <c r="H1956" t="s">
        <v>334</v>
      </c>
      <c r="I1956" t="s">
        <v>774</v>
      </c>
      <c r="J1956" s="297">
        <v>6.7668281879999999</v>
      </c>
      <c r="K1956" t="s">
        <v>365</v>
      </c>
      <c r="L1956" t="s">
        <v>2194</v>
      </c>
      <c r="M1956" s="204">
        <v>2.7</v>
      </c>
      <c r="N1956" s="204"/>
    </row>
    <row r="1957" spans="1:14">
      <c r="A1957" t="s">
        <v>2195</v>
      </c>
      <c r="B1957" t="s">
        <v>763</v>
      </c>
      <c r="C1957" t="s">
        <v>763</v>
      </c>
      <c r="D1957" t="s">
        <v>2210</v>
      </c>
      <c r="E1957" t="s">
        <v>122</v>
      </c>
      <c r="F1957" t="s">
        <v>136</v>
      </c>
      <c r="G1957" t="s">
        <v>334</v>
      </c>
      <c r="H1957" t="s">
        <v>334</v>
      </c>
      <c r="I1957" t="s">
        <v>335</v>
      </c>
      <c r="J1957" s="105">
        <v>3.5084287980212876</v>
      </c>
      <c r="K1957" t="s">
        <v>418</v>
      </c>
      <c r="L1957" t="s">
        <v>2194</v>
      </c>
      <c r="M1957" s="204">
        <v>2.7</v>
      </c>
      <c r="N1957" s="204"/>
    </row>
    <row r="1958" spans="1:14">
      <c r="A1958" t="s">
        <v>2195</v>
      </c>
      <c r="B1958" t="s">
        <v>763</v>
      </c>
      <c r="C1958" t="s">
        <v>763</v>
      </c>
      <c r="D1958" t="s">
        <v>2210</v>
      </c>
      <c r="E1958" t="s">
        <v>122</v>
      </c>
      <c r="F1958" t="s">
        <v>139</v>
      </c>
      <c r="G1958" t="s">
        <v>334</v>
      </c>
      <c r="H1958" t="s">
        <v>334</v>
      </c>
      <c r="I1958" t="s">
        <v>335</v>
      </c>
      <c r="J1958" s="105">
        <v>2.4523570329057089</v>
      </c>
      <c r="K1958" t="s">
        <v>418</v>
      </c>
      <c r="L1958" t="s">
        <v>2194</v>
      </c>
      <c r="M1958" s="204">
        <v>2.7</v>
      </c>
      <c r="N1958" s="204"/>
    </row>
    <row r="1959" spans="1:14">
      <c r="A1959" t="s">
        <v>2195</v>
      </c>
      <c r="B1959" t="s">
        <v>763</v>
      </c>
      <c r="C1959" t="s">
        <v>763</v>
      </c>
      <c r="D1959" t="s">
        <v>2210</v>
      </c>
      <c r="E1959" t="s">
        <v>122</v>
      </c>
      <c r="F1959" t="s">
        <v>142</v>
      </c>
      <c r="G1959" t="s">
        <v>334</v>
      </c>
      <c r="H1959" t="s">
        <v>334</v>
      </c>
      <c r="I1959" t="s">
        <v>335</v>
      </c>
      <c r="J1959" s="105">
        <v>0.92782183362355364</v>
      </c>
      <c r="K1959" t="s">
        <v>418</v>
      </c>
      <c r="L1959" t="s">
        <v>2194</v>
      </c>
      <c r="M1959" s="204">
        <v>2.7</v>
      </c>
      <c r="N1959" s="204"/>
    </row>
    <row r="1960" spans="1:14">
      <c r="A1960" t="s">
        <v>2195</v>
      </c>
      <c r="B1960" t="s">
        <v>763</v>
      </c>
      <c r="C1960" t="s">
        <v>763</v>
      </c>
      <c r="D1960" t="s">
        <v>2210</v>
      </c>
      <c r="E1960" t="s">
        <v>122</v>
      </c>
      <c r="F1960" t="s">
        <v>144</v>
      </c>
      <c r="G1960" t="s">
        <v>334</v>
      </c>
      <c r="H1960" t="s">
        <v>334</v>
      </c>
      <c r="I1960" t="s">
        <v>335</v>
      </c>
      <c r="J1960" s="105">
        <v>0.607372728691844</v>
      </c>
      <c r="K1960" t="s">
        <v>418</v>
      </c>
      <c r="L1960" t="s">
        <v>2194</v>
      </c>
      <c r="M1960" s="204">
        <v>2.7</v>
      </c>
      <c r="N1960" s="204"/>
    </row>
    <row r="1961" spans="1:14">
      <c r="A1961" t="s">
        <v>2195</v>
      </c>
      <c r="B1961" t="s">
        <v>763</v>
      </c>
      <c r="C1961" t="s">
        <v>763</v>
      </c>
      <c r="D1961" t="s">
        <v>2210</v>
      </c>
      <c r="E1961" t="s">
        <v>122</v>
      </c>
      <c r="F1961" t="s">
        <v>150</v>
      </c>
      <c r="G1961" t="s">
        <v>334</v>
      </c>
      <c r="H1961" t="s">
        <v>334</v>
      </c>
      <c r="I1961" t="s">
        <v>335</v>
      </c>
      <c r="J1961" s="105">
        <v>0.38107830173377816</v>
      </c>
      <c r="K1961" t="s">
        <v>418</v>
      </c>
      <c r="L1961" t="s">
        <v>2194</v>
      </c>
      <c r="M1961" s="204">
        <v>2.7</v>
      </c>
      <c r="N1961" s="204"/>
    </row>
    <row r="1962" spans="1:14">
      <c r="A1962" t="s">
        <v>2195</v>
      </c>
      <c r="B1962" t="s">
        <v>763</v>
      </c>
      <c r="C1962" t="s">
        <v>763</v>
      </c>
      <c r="D1962" t="s">
        <v>2210</v>
      </c>
      <c r="E1962" t="s">
        <v>122</v>
      </c>
      <c r="F1962" t="s">
        <v>147</v>
      </c>
      <c r="G1962" t="s">
        <v>334</v>
      </c>
      <c r="H1962" t="s">
        <v>334</v>
      </c>
      <c r="I1962" t="s">
        <v>335</v>
      </c>
      <c r="J1962" s="105">
        <v>0.29270238283866301</v>
      </c>
      <c r="K1962" t="s">
        <v>418</v>
      </c>
      <c r="L1962" t="s">
        <v>2194</v>
      </c>
      <c r="M1962" s="204">
        <v>2.7</v>
      </c>
      <c r="N1962" s="204"/>
    </row>
    <row r="1963" spans="1:14">
      <c r="A1963" t="s">
        <v>2195</v>
      </c>
      <c r="B1963" t="s">
        <v>763</v>
      </c>
      <c r="C1963" t="s">
        <v>763</v>
      </c>
      <c r="D1963" t="s">
        <v>2210</v>
      </c>
      <c r="E1963" t="s">
        <v>122</v>
      </c>
      <c r="F1963" t="s">
        <v>311</v>
      </c>
      <c r="G1963" t="s">
        <v>334</v>
      </c>
      <c r="H1963" t="s">
        <v>334</v>
      </c>
      <c r="I1963" t="s">
        <v>335</v>
      </c>
      <c r="J1963" s="105">
        <v>6.8886076645505501</v>
      </c>
      <c r="K1963" t="s">
        <v>418</v>
      </c>
      <c r="L1963" t="s">
        <v>2194</v>
      </c>
      <c r="M1963" s="204">
        <v>2.7</v>
      </c>
      <c r="N1963" s="204"/>
    </row>
    <row r="1964" spans="1:14">
      <c r="A1964" t="s">
        <v>2195</v>
      </c>
      <c r="B1964" t="s">
        <v>763</v>
      </c>
      <c r="C1964" t="s">
        <v>763</v>
      </c>
      <c r="D1964" t="s">
        <v>2210</v>
      </c>
      <c r="E1964" t="s">
        <v>122</v>
      </c>
      <c r="F1964" t="s">
        <v>313</v>
      </c>
      <c r="G1964" t="s">
        <v>334</v>
      </c>
      <c r="H1964" t="s">
        <v>334</v>
      </c>
      <c r="I1964" t="s">
        <v>335</v>
      </c>
      <c r="J1964" s="105">
        <v>8.1697610778148348</v>
      </c>
      <c r="K1964" t="s">
        <v>418</v>
      </c>
      <c r="L1964" t="s">
        <v>2194</v>
      </c>
      <c r="M1964" s="204">
        <v>2.7</v>
      </c>
      <c r="N1964" s="204"/>
    </row>
    <row r="1965" spans="1:14">
      <c r="A1965" s="215" t="s">
        <v>805</v>
      </c>
      <c r="B1965" s="215" t="s">
        <v>805</v>
      </c>
      <c r="C1965" s="215" t="s">
        <v>805</v>
      </c>
      <c r="D1965" s="215" t="s">
        <v>807</v>
      </c>
      <c r="E1965" s="215" t="s">
        <v>110</v>
      </c>
      <c r="F1965" s="215" t="s">
        <v>136</v>
      </c>
      <c r="G1965" s="215" t="s">
        <v>292</v>
      </c>
      <c r="H1965" s="215" t="s">
        <v>292</v>
      </c>
      <c r="I1965" s="215" t="s">
        <v>808</v>
      </c>
      <c r="J1965" s="220">
        <v>8.5568000000000005E-5</v>
      </c>
      <c r="K1965" s="215" t="s">
        <v>317</v>
      </c>
      <c r="L1965" s="215" t="s">
        <v>2194</v>
      </c>
      <c r="M1965" s="219">
        <v>2.2999999999999998</v>
      </c>
      <c r="N1965" s="204"/>
    </row>
    <row r="1966" spans="1:14">
      <c r="A1966" s="215" t="s">
        <v>805</v>
      </c>
      <c r="B1966" s="215" t="s">
        <v>805</v>
      </c>
      <c r="C1966" s="215" t="s">
        <v>805</v>
      </c>
      <c r="D1966" s="215" t="s">
        <v>807</v>
      </c>
      <c r="E1966" s="215" t="s">
        <v>110</v>
      </c>
      <c r="F1966" s="215" t="s">
        <v>311</v>
      </c>
      <c r="G1966" s="215" t="s">
        <v>292</v>
      </c>
      <c r="H1966" s="215" t="s">
        <v>292</v>
      </c>
      <c r="I1966" s="215" t="s">
        <v>808</v>
      </c>
      <c r="J1966" s="220">
        <v>0.49867524200000002</v>
      </c>
      <c r="K1966" s="215" t="s">
        <v>317</v>
      </c>
      <c r="L1966" s="215" t="s">
        <v>2194</v>
      </c>
      <c r="M1966" s="219">
        <v>2.2999999999999998</v>
      </c>
      <c r="N1966" s="204"/>
    </row>
    <row r="1967" spans="1:14">
      <c r="A1967" t="s">
        <v>805</v>
      </c>
      <c r="B1967" t="s">
        <v>805</v>
      </c>
      <c r="C1967" t="s">
        <v>805</v>
      </c>
      <c r="D1967" t="s">
        <v>806</v>
      </c>
      <c r="E1967" t="s">
        <v>114</v>
      </c>
      <c r="F1967" t="s">
        <v>313</v>
      </c>
      <c r="G1967" t="s">
        <v>333</v>
      </c>
      <c r="H1967" t="s">
        <v>334</v>
      </c>
      <c r="I1967" t="s">
        <v>338</v>
      </c>
      <c r="J1967" s="104">
        <v>0.67</v>
      </c>
      <c r="K1967" t="s">
        <v>339</v>
      </c>
      <c r="L1967" t="s">
        <v>2194</v>
      </c>
      <c r="M1967" s="204">
        <v>4</v>
      </c>
      <c r="N1967" s="204"/>
    </row>
    <row r="1968" spans="1:14">
      <c r="A1968" s="215" t="s">
        <v>809</v>
      </c>
      <c r="C1968" s="215" t="s">
        <v>809</v>
      </c>
      <c r="D1968" s="215" t="s">
        <v>810</v>
      </c>
      <c r="E1968" s="215" t="s">
        <v>110</v>
      </c>
      <c r="F1968" s="215" t="s">
        <v>136</v>
      </c>
      <c r="G1968" s="215" t="s">
        <v>292</v>
      </c>
      <c r="H1968" s="215" t="s">
        <v>292</v>
      </c>
      <c r="I1968" s="215" t="s">
        <v>321</v>
      </c>
      <c r="J1968" s="220">
        <v>1.10024E-4</v>
      </c>
      <c r="K1968" s="215" t="s">
        <v>317</v>
      </c>
      <c r="L1968" s="215" t="s">
        <v>2194</v>
      </c>
      <c r="M1968" s="219">
        <v>2.2999999999999998</v>
      </c>
      <c r="N1968" s="204"/>
    </row>
    <row r="1969" spans="1:14">
      <c r="A1969" s="215" t="s">
        <v>809</v>
      </c>
      <c r="C1969" s="215" t="s">
        <v>809</v>
      </c>
      <c r="D1969" s="215" t="s">
        <v>810</v>
      </c>
      <c r="E1969" s="215" t="s">
        <v>110</v>
      </c>
      <c r="F1969" s="215" t="s">
        <v>311</v>
      </c>
      <c r="G1969" s="215" t="s">
        <v>292</v>
      </c>
      <c r="H1969" s="215" t="s">
        <v>292</v>
      </c>
      <c r="I1969" s="215" t="s">
        <v>321</v>
      </c>
      <c r="J1969" s="220">
        <v>0.33639110900000002</v>
      </c>
      <c r="K1969" s="215" t="s">
        <v>317</v>
      </c>
      <c r="L1969" s="215" t="s">
        <v>2194</v>
      </c>
      <c r="M1969" s="219">
        <v>2.2999999999999998</v>
      </c>
      <c r="N1969" s="204"/>
    </row>
    <row r="1970" spans="1:14">
      <c r="A1970" s="215" t="s">
        <v>809</v>
      </c>
      <c r="C1970" s="215" t="s">
        <v>809</v>
      </c>
      <c r="D1970" s="215" t="s">
        <v>811</v>
      </c>
      <c r="E1970" s="215" t="s">
        <v>110</v>
      </c>
      <c r="F1970" s="215" t="s">
        <v>136</v>
      </c>
      <c r="G1970" s="215" t="s">
        <v>292</v>
      </c>
      <c r="H1970" s="215" t="s">
        <v>292</v>
      </c>
      <c r="I1970" s="215" t="s">
        <v>812</v>
      </c>
      <c r="J1970" s="220">
        <v>1.18297E-4</v>
      </c>
      <c r="K1970" s="215" t="s">
        <v>317</v>
      </c>
      <c r="L1970" s="215" t="s">
        <v>2194</v>
      </c>
      <c r="M1970" s="219">
        <v>2.2999999999999998</v>
      </c>
      <c r="N1970" s="204"/>
    </row>
    <row r="1971" spans="1:14">
      <c r="A1971" s="215" t="s">
        <v>809</v>
      </c>
      <c r="C1971" s="215" t="s">
        <v>809</v>
      </c>
      <c r="D1971" s="215" t="s">
        <v>811</v>
      </c>
      <c r="E1971" s="215" t="s">
        <v>110</v>
      </c>
      <c r="F1971" s="215" t="s">
        <v>311</v>
      </c>
      <c r="G1971" s="215" t="s">
        <v>292</v>
      </c>
      <c r="H1971" s="215" t="s">
        <v>292</v>
      </c>
      <c r="I1971" s="215" t="s">
        <v>812</v>
      </c>
      <c r="J1971" s="220">
        <v>0.34825098599999998</v>
      </c>
      <c r="K1971" s="215" t="s">
        <v>317</v>
      </c>
      <c r="L1971" s="215" t="s">
        <v>2194</v>
      </c>
      <c r="M1971" s="219">
        <v>2.2999999999999998</v>
      </c>
      <c r="N1971" s="204"/>
    </row>
    <row r="1972" spans="1:14">
      <c r="A1972" s="215" t="s">
        <v>809</v>
      </c>
      <c r="C1972" s="215" t="s">
        <v>809</v>
      </c>
      <c r="D1972" s="215" t="s">
        <v>813</v>
      </c>
      <c r="E1972" s="215" t="s">
        <v>110</v>
      </c>
      <c r="F1972" s="215" t="s">
        <v>136</v>
      </c>
      <c r="G1972" s="215" t="s">
        <v>292</v>
      </c>
      <c r="H1972" s="215" t="s">
        <v>292</v>
      </c>
      <c r="I1972" s="215" t="s">
        <v>814</v>
      </c>
      <c r="J1972" s="220">
        <v>4.9177E-5</v>
      </c>
      <c r="K1972" s="215" t="s">
        <v>317</v>
      </c>
      <c r="L1972" s="215" t="s">
        <v>2194</v>
      </c>
      <c r="M1972" s="219">
        <v>2.2999999999999998</v>
      </c>
      <c r="N1972" s="204"/>
    </row>
    <row r="1973" spans="1:14">
      <c r="A1973" s="215" t="s">
        <v>809</v>
      </c>
      <c r="C1973" s="215" t="s">
        <v>809</v>
      </c>
      <c r="D1973" s="215" t="s">
        <v>813</v>
      </c>
      <c r="E1973" s="215" t="s">
        <v>110</v>
      </c>
      <c r="F1973" s="215" t="s">
        <v>311</v>
      </c>
      <c r="G1973" s="215" t="s">
        <v>292</v>
      </c>
      <c r="H1973" s="215" t="s">
        <v>292</v>
      </c>
      <c r="I1973" s="215" t="s">
        <v>814</v>
      </c>
      <c r="J1973" s="220">
        <v>0.103982249</v>
      </c>
      <c r="K1973" s="215" t="s">
        <v>317</v>
      </c>
      <c r="L1973" s="215" t="s">
        <v>2194</v>
      </c>
      <c r="M1973" s="219">
        <v>2.2999999999999998</v>
      </c>
      <c r="N1973" s="204"/>
    </row>
    <row r="1974" spans="1:14">
      <c r="A1974" s="215" t="s">
        <v>809</v>
      </c>
      <c r="C1974" s="215" t="s">
        <v>809</v>
      </c>
      <c r="D1974" s="215" t="s">
        <v>815</v>
      </c>
      <c r="E1974" s="215" t="s">
        <v>110</v>
      </c>
      <c r="F1974" s="215" t="s">
        <v>136</v>
      </c>
      <c r="G1974" s="215" t="s">
        <v>292</v>
      </c>
      <c r="H1974" s="215" t="s">
        <v>292</v>
      </c>
      <c r="I1974" s="215" t="s">
        <v>816</v>
      </c>
      <c r="J1974" s="220">
        <v>5.0679E-5</v>
      </c>
      <c r="K1974" s="215" t="s">
        <v>317</v>
      </c>
      <c r="L1974" s="215" t="s">
        <v>2194</v>
      </c>
      <c r="M1974" s="219">
        <v>2.2999999999999998</v>
      </c>
      <c r="N1974" s="204"/>
    </row>
    <row r="1975" spans="1:14">
      <c r="A1975" s="215" t="s">
        <v>809</v>
      </c>
      <c r="C1975" s="215" t="s">
        <v>809</v>
      </c>
      <c r="D1975" s="215" t="s">
        <v>815</v>
      </c>
      <c r="E1975" s="215" t="s">
        <v>110</v>
      </c>
      <c r="F1975" s="215" t="s">
        <v>311</v>
      </c>
      <c r="G1975" s="215" t="s">
        <v>292</v>
      </c>
      <c r="H1975" s="215" t="s">
        <v>292</v>
      </c>
      <c r="I1975" s="215" t="s">
        <v>816</v>
      </c>
      <c r="J1975" s="220">
        <v>0.205275394</v>
      </c>
      <c r="K1975" s="215" t="s">
        <v>317</v>
      </c>
      <c r="L1975" s="215" t="s">
        <v>2194</v>
      </c>
      <c r="M1975" s="219">
        <v>2.2999999999999998</v>
      </c>
      <c r="N1975" s="204"/>
    </row>
    <row r="1976" spans="1:14">
      <c r="A1976" s="215" t="s">
        <v>809</v>
      </c>
      <c r="C1976" s="215" t="s">
        <v>809</v>
      </c>
      <c r="D1976" s="215" t="s">
        <v>817</v>
      </c>
      <c r="E1976" s="215" t="s">
        <v>110</v>
      </c>
      <c r="F1976" s="215" t="s">
        <v>136</v>
      </c>
      <c r="G1976" s="215" t="s">
        <v>292</v>
      </c>
      <c r="H1976" s="215" t="s">
        <v>292</v>
      </c>
      <c r="I1976" s="215" t="s">
        <v>818</v>
      </c>
      <c r="J1976" s="220">
        <v>1.24499E-4</v>
      </c>
      <c r="K1976" s="215" t="s">
        <v>317</v>
      </c>
      <c r="L1976" s="215" t="s">
        <v>2194</v>
      </c>
      <c r="M1976" s="219">
        <v>2.2999999999999998</v>
      </c>
      <c r="N1976" s="204"/>
    </row>
    <row r="1977" spans="1:14">
      <c r="A1977" s="215" t="s">
        <v>809</v>
      </c>
      <c r="C1977" s="215" t="s">
        <v>809</v>
      </c>
      <c r="D1977" s="215" t="s">
        <v>817</v>
      </c>
      <c r="E1977" s="215" t="s">
        <v>110</v>
      </c>
      <c r="F1977" s="215" t="s">
        <v>311</v>
      </c>
      <c r="G1977" s="215" t="s">
        <v>292</v>
      </c>
      <c r="H1977" s="215" t="s">
        <v>292</v>
      </c>
      <c r="I1977" s="215" t="s">
        <v>818</v>
      </c>
      <c r="J1977" s="220">
        <v>0.35457063700000002</v>
      </c>
      <c r="K1977" s="215" t="s">
        <v>317</v>
      </c>
      <c r="L1977" s="215" t="s">
        <v>2194</v>
      </c>
      <c r="M1977" s="219">
        <v>2.2999999999999998</v>
      </c>
      <c r="N1977" s="204"/>
    </row>
    <row r="1978" spans="1:14">
      <c r="A1978" s="215" t="s">
        <v>809</v>
      </c>
      <c r="C1978" s="215" t="s">
        <v>809</v>
      </c>
      <c r="D1978" s="215" t="s">
        <v>819</v>
      </c>
      <c r="E1978" s="215" t="s">
        <v>110</v>
      </c>
      <c r="F1978" s="215" t="s">
        <v>136</v>
      </c>
      <c r="G1978" s="215" t="s">
        <v>292</v>
      </c>
      <c r="H1978" s="215" t="s">
        <v>292</v>
      </c>
      <c r="I1978" s="215" t="s">
        <v>820</v>
      </c>
      <c r="J1978" s="220">
        <v>2.6355000000000001E-5</v>
      </c>
      <c r="K1978" s="215" t="s">
        <v>317</v>
      </c>
      <c r="L1978" s="215" t="s">
        <v>2194</v>
      </c>
      <c r="M1978" s="219">
        <v>2.2999999999999998</v>
      </c>
      <c r="N1978" s="204"/>
    </row>
    <row r="1979" spans="1:14">
      <c r="A1979" s="215" t="s">
        <v>809</v>
      </c>
      <c r="C1979" s="215" t="s">
        <v>809</v>
      </c>
      <c r="D1979" s="215" t="s">
        <v>819</v>
      </c>
      <c r="E1979" s="215" t="s">
        <v>110</v>
      </c>
      <c r="F1979" s="215" t="s">
        <v>311</v>
      </c>
      <c r="G1979" s="215" t="s">
        <v>292</v>
      </c>
      <c r="H1979" s="215" t="s">
        <v>292</v>
      </c>
      <c r="I1979" s="215" t="s">
        <v>820</v>
      </c>
      <c r="J1979" s="220">
        <v>7.4436209000000003E-2</v>
      </c>
      <c r="K1979" s="215" t="s">
        <v>317</v>
      </c>
      <c r="L1979" s="215" t="s">
        <v>2194</v>
      </c>
      <c r="M1979" s="219">
        <v>2.2999999999999998</v>
      </c>
      <c r="N1979" s="204"/>
    </row>
    <row r="1980" spans="1:14">
      <c r="A1980" s="215" t="s">
        <v>809</v>
      </c>
      <c r="C1980" s="215" t="s">
        <v>809</v>
      </c>
      <c r="D1980" s="215" t="s">
        <v>821</v>
      </c>
      <c r="E1980" s="215" t="s">
        <v>110</v>
      </c>
      <c r="F1980" s="215" t="s">
        <v>136</v>
      </c>
      <c r="G1980" s="215" t="s">
        <v>292</v>
      </c>
      <c r="H1980" s="215" t="s">
        <v>292</v>
      </c>
      <c r="I1980" s="215" t="s">
        <v>822</v>
      </c>
      <c r="J1980" s="220">
        <v>8.0174999999999997E-5</v>
      </c>
      <c r="K1980" s="215" t="s">
        <v>317</v>
      </c>
      <c r="L1980" s="215" t="s">
        <v>2194</v>
      </c>
      <c r="M1980" s="219">
        <v>2.2999999999999998</v>
      </c>
      <c r="N1980" s="204"/>
    </row>
    <row r="1981" spans="1:14">
      <c r="A1981" s="215" t="s">
        <v>809</v>
      </c>
      <c r="C1981" s="215" t="s">
        <v>809</v>
      </c>
      <c r="D1981" s="215" t="s">
        <v>821</v>
      </c>
      <c r="E1981" s="215" t="s">
        <v>110</v>
      </c>
      <c r="F1981" s="215" t="s">
        <v>311</v>
      </c>
      <c r="G1981" s="215" t="s">
        <v>292</v>
      </c>
      <c r="H1981" s="215" t="s">
        <v>292</v>
      </c>
      <c r="I1981" s="215" t="s">
        <v>822</v>
      </c>
      <c r="J1981" s="220">
        <v>0.22938246700000001</v>
      </c>
      <c r="K1981" s="215" t="s">
        <v>317</v>
      </c>
      <c r="L1981" s="215" t="s">
        <v>2194</v>
      </c>
      <c r="M1981" s="219">
        <v>2.2999999999999998</v>
      </c>
      <c r="N1981" s="204"/>
    </row>
    <row r="1982" spans="1:14">
      <c r="A1982" s="215" t="s">
        <v>809</v>
      </c>
      <c r="C1982" s="215" t="s">
        <v>809</v>
      </c>
      <c r="D1982" s="215" t="s">
        <v>823</v>
      </c>
      <c r="E1982" s="215" t="s">
        <v>110</v>
      </c>
      <c r="F1982" s="215" t="s">
        <v>136</v>
      </c>
      <c r="G1982" s="215" t="s">
        <v>292</v>
      </c>
      <c r="H1982" s="215" t="s">
        <v>292</v>
      </c>
      <c r="I1982" s="215" t="s">
        <v>625</v>
      </c>
      <c r="J1982" s="220">
        <v>1.1024299999999999E-4</v>
      </c>
      <c r="K1982" s="215" t="s">
        <v>317</v>
      </c>
      <c r="L1982" s="215" t="s">
        <v>2194</v>
      </c>
      <c r="M1982" s="219">
        <v>2.2999999999999998</v>
      </c>
      <c r="N1982" s="204"/>
    </row>
    <row r="1983" spans="1:14">
      <c r="A1983" s="215" t="s">
        <v>809</v>
      </c>
      <c r="C1983" s="215" t="s">
        <v>809</v>
      </c>
      <c r="D1983" s="215" t="s">
        <v>823</v>
      </c>
      <c r="E1983" s="215" t="s">
        <v>110</v>
      </c>
      <c r="F1983" s="215" t="s">
        <v>311</v>
      </c>
      <c r="G1983" s="215" t="s">
        <v>292</v>
      </c>
      <c r="H1983" s="215" t="s">
        <v>292</v>
      </c>
      <c r="I1983" s="215" t="s">
        <v>625</v>
      </c>
      <c r="J1983" s="220">
        <v>0.33940379500000001</v>
      </c>
      <c r="K1983" s="215" t="s">
        <v>317</v>
      </c>
      <c r="L1983" s="215" t="s">
        <v>2194</v>
      </c>
      <c r="M1983" s="219">
        <v>2.2999999999999998</v>
      </c>
      <c r="N1983" s="204"/>
    </row>
    <row r="1984" spans="1:14">
      <c r="A1984" s="215" t="s">
        <v>809</v>
      </c>
      <c r="C1984" s="215" t="s">
        <v>809</v>
      </c>
      <c r="D1984" s="215" t="s">
        <v>824</v>
      </c>
      <c r="E1984" s="215" t="s">
        <v>110</v>
      </c>
      <c r="F1984" s="215" t="s">
        <v>136</v>
      </c>
      <c r="G1984" s="215" t="s">
        <v>292</v>
      </c>
      <c r="H1984" s="215" t="s">
        <v>292</v>
      </c>
      <c r="I1984" s="215" t="s">
        <v>825</v>
      </c>
      <c r="J1984" s="220">
        <v>9.1413E-5</v>
      </c>
      <c r="K1984" s="215" t="s">
        <v>317</v>
      </c>
      <c r="L1984" s="215" t="s">
        <v>2194</v>
      </c>
      <c r="M1984" s="219">
        <v>2.2999999999999998</v>
      </c>
      <c r="N1984" s="204"/>
    </row>
    <row r="1985" spans="1:14">
      <c r="A1985" s="215" t="s">
        <v>809</v>
      </c>
      <c r="C1985" s="215" t="s">
        <v>809</v>
      </c>
      <c r="D1985" s="215" t="s">
        <v>824</v>
      </c>
      <c r="E1985" s="215" t="s">
        <v>110</v>
      </c>
      <c r="F1985" s="215" t="s">
        <v>311</v>
      </c>
      <c r="G1985" s="215" t="s">
        <v>292</v>
      </c>
      <c r="H1985" s="215" t="s">
        <v>292</v>
      </c>
      <c r="I1985" s="215" t="s">
        <v>825</v>
      </c>
      <c r="J1985" s="220">
        <v>0.31228164200000003</v>
      </c>
      <c r="K1985" s="215" t="s">
        <v>317</v>
      </c>
      <c r="L1985" s="215" t="s">
        <v>2194</v>
      </c>
      <c r="M1985" s="219">
        <v>2.2999999999999998</v>
      </c>
      <c r="N1985" s="204"/>
    </row>
    <row r="1986" spans="1:14">
      <c r="A1986" s="215" t="s">
        <v>809</v>
      </c>
      <c r="C1986" s="215" t="s">
        <v>809</v>
      </c>
      <c r="D1986" s="215" t="s">
        <v>826</v>
      </c>
      <c r="E1986" s="215" t="s">
        <v>110</v>
      </c>
      <c r="F1986" s="215" t="s">
        <v>136</v>
      </c>
      <c r="G1986" s="215" t="s">
        <v>292</v>
      </c>
      <c r="H1986" s="215" t="s">
        <v>292</v>
      </c>
      <c r="I1986" s="215" t="s">
        <v>827</v>
      </c>
      <c r="J1986" s="220">
        <v>5.1981000000000003E-5</v>
      </c>
      <c r="K1986" s="215" t="s">
        <v>317</v>
      </c>
      <c r="L1986" s="215" t="s">
        <v>2194</v>
      </c>
      <c r="M1986" s="219">
        <v>2.2999999999999998</v>
      </c>
      <c r="N1986" s="204"/>
    </row>
    <row r="1987" spans="1:14">
      <c r="A1987" s="215" t="s">
        <v>809</v>
      </c>
      <c r="C1987" s="215" t="s">
        <v>809</v>
      </c>
      <c r="D1987" s="215" t="s">
        <v>826</v>
      </c>
      <c r="E1987" s="215" t="s">
        <v>110</v>
      </c>
      <c r="F1987" s="215" t="s">
        <v>311</v>
      </c>
      <c r="G1987" s="215" t="s">
        <v>292</v>
      </c>
      <c r="H1987" s="215" t="s">
        <v>292</v>
      </c>
      <c r="I1987" s="215" t="s">
        <v>827</v>
      </c>
      <c r="J1987" s="220">
        <v>7.8460813000000004E-2</v>
      </c>
      <c r="K1987" s="215" t="s">
        <v>317</v>
      </c>
      <c r="L1987" s="215" t="s">
        <v>2194</v>
      </c>
      <c r="M1987" s="219">
        <v>2.2999999999999998</v>
      </c>
      <c r="N1987" s="204"/>
    </row>
    <row r="1988" spans="1:14">
      <c r="A1988" s="215" t="s">
        <v>809</v>
      </c>
      <c r="C1988" s="215" t="s">
        <v>809</v>
      </c>
      <c r="D1988" s="215" t="s">
        <v>828</v>
      </c>
      <c r="E1988" s="215" t="s">
        <v>110</v>
      </c>
      <c r="F1988" s="215" t="s">
        <v>136</v>
      </c>
      <c r="G1988" s="215" t="s">
        <v>292</v>
      </c>
      <c r="H1988" s="215" t="s">
        <v>292</v>
      </c>
      <c r="I1988" s="215" t="s">
        <v>829</v>
      </c>
      <c r="J1988" s="220">
        <v>2.868E-5</v>
      </c>
      <c r="K1988" s="215" t="s">
        <v>317</v>
      </c>
      <c r="L1988" s="215" t="s">
        <v>2194</v>
      </c>
      <c r="M1988" s="219">
        <v>2.2999999999999998</v>
      </c>
      <c r="N1988" s="204"/>
    </row>
    <row r="1989" spans="1:14">
      <c r="A1989" s="215" t="s">
        <v>809</v>
      </c>
      <c r="C1989" s="215" t="s">
        <v>809</v>
      </c>
      <c r="D1989" s="215" t="s">
        <v>828</v>
      </c>
      <c r="E1989" s="215" t="s">
        <v>110</v>
      </c>
      <c r="F1989" s="215" t="s">
        <v>311</v>
      </c>
      <c r="G1989" s="215" t="s">
        <v>292</v>
      </c>
      <c r="H1989" s="215" t="s">
        <v>292</v>
      </c>
      <c r="I1989" s="215" t="s">
        <v>829</v>
      </c>
      <c r="J1989" s="220">
        <v>8.1010885000000005E-2</v>
      </c>
      <c r="K1989" s="215" t="s">
        <v>317</v>
      </c>
      <c r="L1989" s="215" t="s">
        <v>2194</v>
      </c>
      <c r="M1989" s="219">
        <v>2.2999999999999998</v>
      </c>
      <c r="N1989" s="204"/>
    </row>
    <row r="1990" spans="1:14">
      <c r="A1990" s="215" t="s">
        <v>809</v>
      </c>
      <c r="C1990" s="215" t="s">
        <v>809</v>
      </c>
      <c r="D1990" s="215" t="s">
        <v>830</v>
      </c>
      <c r="E1990" s="215" t="s">
        <v>110</v>
      </c>
      <c r="F1990" s="215" t="s">
        <v>136</v>
      </c>
      <c r="G1990" s="215" t="s">
        <v>292</v>
      </c>
      <c r="H1990" s="215" t="s">
        <v>292</v>
      </c>
      <c r="I1990" s="215" t="s">
        <v>831</v>
      </c>
      <c r="J1990" s="220">
        <v>5.2408999999999999E-5</v>
      </c>
      <c r="K1990" s="215" t="s">
        <v>317</v>
      </c>
      <c r="L1990" s="215" t="s">
        <v>2194</v>
      </c>
      <c r="M1990" s="219">
        <v>2.2999999999999998</v>
      </c>
      <c r="N1990" s="204"/>
    </row>
    <row r="1991" spans="1:14">
      <c r="A1991" s="215" t="s">
        <v>809</v>
      </c>
      <c r="C1991" s="215" t="s">
        <v>809</v>
      </c>
      <c r="D1991" s="215" t="s">
        <v>830</v>
      </c>
      <c r="E1991" s="215" t="s">
        <v>110</v>
      </c>
      <c r="F1991" s="215" t="s">
        <v>311</v>
      </c>
      <c r="G1991" s="215" t="s">
        <v>292</v>
      </c>
      <c r="H1991" s="215" t="s">
        <v>292</v>
      </c>
      <c r="I1991" s="215" t="s">
        <v>831</v>
      </c>
      <c r="J1991" s="220">
        <v>0.20210683900000001</v>
      </c>
      <c r="K1991" s="215" t="s">
        <v>317</v>
      </c>
      <c r="L1991" s="215" t="s">
        <v>2194</v>
      </c>
      <c r="M1991" s="219">
        <v>2.2999999999999998</v>
      </c>
      <c r="N1991" s="204"/>
    </row>
    <row r="1992" spans="1:14">
      <c r="A1992" s="215" t="s">
        <v>809</v>
      </c>
      <c r="C1992" s="215" t="s">
        <v>809</v>
      </c>
      <c r="D1992" s="215" t="s">
        <v>832</v>
      </c>
      <c r="E1992" s="215" t="s">
        <v>110</v>
      </c>
      <c r="F1992" s="215" t="s">
        <v>136</v>
      </c>
      <c r="G1992" s="215" t="s">
        <v>292</v>
      </c>
      <c r="H1992" s="215" t="s">
        <v>292</v>
      </c>
      <c r="I1992" s="215" t="s">
        <v>833</v>
      </c>
      <c r="J1992" s="220">
        <v>1.25962E-4</v>
      </c>
      <c r="K1992" s="215" t="s">
        <v>317</v>
      </c>
      <c r="L1992" s="215" t="s">
        <v>2194</v>
      </c>
      <c r="M1992" s="219">
        <v>2.2999999999999998</v>
      </c>
      <c r="N1992" s="204"/>
    </row>
    <row r="1993" spans="1:14">
      <c r="A1993" s="215" t="s">
        <v>809</v>
      </c>
      <c r="C1993" s="215" t="s">
        <v>809</v>
      </c>
      <c r="D1993" s="215" t="s">
        <v>832</v>
      </c>
      <c r="E1993" s="215" t="s">
        <v>110</v>
      </c>
      <c r="F1993" s="215" t="s">
        <v>311</v>
      </c>
      <c r="G1993" s="215" t="s">
        <v>292</v>
      </c>
      <c r="H1993" s="215" t="s">
        <v>292</v>
      </c>
      <c r="I1993" s="215" t="s">
        <v>833</v>
      </c>
      <c r="J1993" s="220">
        <v>0.53921352600000005</v>
      </c>
      <c r="K1993" s="215" t="s">
        <v>317</v>
      </c>
      <c r="L1993" s="215" t="s">
        <v>2194</v>
      </c>
      <c r="M1993" s="219">
        <v>2.2999999999999998</v>
      </c>
      <c r="N1993" s="204"/>
    </row>
    <row r="1994" spans="1:14">
      <c r="A1994" s="215" t="s">
        <v>809</v>
      </c>
      <c r="C1994" s="215" t="s">
        <v>809</v>
      </c>
      <c r="D1994" s="215" t="s">
        <v>834</v>
      </c>
      <c r="E1994" s="215" t="s">
        <v>110</v>
      </c>
      <c r="F1994" s="215" t="s">
        <v>136</v>
      </c>
      <c r="G1994" s="215" t="s">
        <v>292</v>
      </c>
      <c r="H1994" s="215" t="s">
        <v>292</v>
      </c>
      <c r="I1994" s="215" t="s">
        <v>835</v>
      </c>
      <c r="J1994" s="220">
        <v>3.7617000000000003E-5</v>
      </c>
      <c r="K1994" s="215" t="s">
        <v>317</v>
      </c>
      <c r="L1994" s="215" t="s">
        <v>2194</v>
      </c>
      <c r="M1994" s="219">
        <v>2.2999999999999998</v>
      </c>
      <c r="N1994" s="204"/>
    </row>
    <row r="1995" spans="1:14">
      <c r="A1995" s="215" t="s">
        <v>809</v>
      </c>
      <c r="C1995" s="215" t="s">
        <v>809</v>
      </c>
      <c r="D1995" s="215" t="s">
        <v>834</v>
      </c>
      <c r="E1995" s="215" t="s">
        <v>110</v>
      </c>
      <c r="F1995" s="215" t="s">
        <v>311</v>
      </c>
      <c r="G1995" s="215" t="s">
        <v>292</v>
      </c>
      <c r="H1995" s="215" t="s">
        <v>292</v>
      </c>
      <c r="I1995" s="215" t="s">
        <v>835</v>
      </c>
      <c r="J1995" s="220">
        <v>0.10419540300000001</v>
      </c>
      <c r="K1995" s="215" t="s">
        <v>317</v>
      </c>
      <c r="L1995" s="215" t="s">
        <v>2194</v>
      </c>
      <c r="M1995" s="219">
        <v>2.2999999999999998</v>
      </c>
      <c r="N1995" s="204"/>
    </row>
    <row r="1996" spans="1:14">
      <c r="A1996" s="215" t="s">
        <v>809</v>
      </c>
      <c r="C1996" s="215" t="s">
        <v>809</v>
      </c>
      <c r="D1996" s="215" t="s">
        <v>836</v>
      </c>
      <c r="E1996" s="215" t="s">
        <v>110</v>
      </c>
      <c r="F1996" s="215" t="s">
        <v>136</v>
      </c>
      <c r="G1996" s="215" t="s">
        <v>292</v>
      </c>
      <c r="H1996" s="215" t="s">
        <v>292</v>
      </c>
      <c r="I1996" s="215" t="s">
        <v>837</v>
      </c>
      <c r="J1996" s="220">
        <v>6.3268000000000005E-5</v>
      </c>
      <c r="K1996" s="215" t="s">
        <v>317</v>
      </c>
      <c r="L1996" s="215" t="s">
        <v>2194</v>
      </c>
      <c r="M1996" s="219">
        <v>2.2999999999999998</v>
      </c>
      <c r="N1996" s="204"/>
    </row>
    <row r="1997" spans="1:14">
      <c r="A1997" s="215" t="s">
        <v>809</v>
      </c>
      <c r="C1997" s="215" t="s">
        <v>809</v>
      </c>
      <c r="D1997" s="215" t="s">
        <v>836</v>
      </c>
      <c r="E1997" s="215" t="s">
        <v>110</v>
      </c>
      <c r="F1997" s="215" t="s">
        <v>311</v>
      </c>
      <c r="G1997" s="215" t="s">
        <v>292</v>
      </c>
      <c r="H1997" s="215" t="s">
        <v>292</v>
      </c>
      <c r="I1997" s="215" t="s">
        <v>837</v>
      </c>
      <c r="J1997" s="220">
        <v>0.36555452100000002</v>
      </c>
      <c r="K1997" s="215" t="s">
        <v>317</v>
      </c>
      <c r="L1997" s="215" t="s">
        <v>2194</v>
      </c>
      <c r="M1997" s="219">
        <v>2.2999999999999998</v>
      </c>
      <c r="N1997" s="204"/>
    </row>
    <row r="1998" spans="1:14">
      <c r="A1998" t="s">
        <v>2211</v>
      </c>
      <c r="B1998" t="s">
        <v>838</v>
      </c>
      <c r="C1998" t="s">
        <v>838</v>
      </c>
      <c r="D1998" t="s">
        <v>839</v>
      </c>
      <c r="E1998" t="s">
        <v>112</v>
      </c>
      <c r="F1998" t="s">
        <v>311</v>
      </c>
      <c r="G1998" t="s">
        <v>333</v>
      </c>
      <c r="H1998" t="s">
        <v>292</v>
      </c>
      <c r="I1998" t="s">
        <v>335</v>
      </c>
      <c r="J1998" s="104">
        <v>16.761333</v>
      </c>
      <c r="K1998" t="s">
        <v>396</v>
      </c>
      <c r="L1998" t="s">
        <v>2194</v>
      </c>
      <c r="M1998" s="204">
        <v>2.7</v>
      </c>
      <c r="N1998" s="204"/>
    </row>
    <row r="1999" spans="1:14">
      <c r="A1999" t="s">
        <v>2211</v>
      </c>
      <c r="B1999" t="s">
        <v>838</v>
      </c>
      <c r="C1999" t="s">
        <v>838</v>
      </c>
      <c r="D1999" t="s">
        <v>839</v>
      </c>
      <c r="E1999" t="s">
        <v>112</v>
      </c>
      <c r="F1999" t="s">
        <v>144</v>
      </c>
      <c r="G1999" t="s">
        <v>333</v>
      </c>
      <c r="H1999" t="s">
        <v>292</v>
      </c>
      <c r="I1999" t="s">
        <v>335</v>
      </c>
      <c r="J1999" s="104">
        <v>1.2743656999999999</v>
      </c>
      <c r="K1999" t="s">
        <v>396</v>
      </c>
      <c r="L1999" t="s">
        <v>2194</v>
      </c>
      <c r="M1999" s="204">
        <v>2.7</v>
      </c>
      <c r="N1999" s="204"/>
    </row>
    <row r="2000" spans="1:14">
      <c r="A2000" t="s">
        <v>2211</v>
      </c>
      <c r="B2000" t="s">
        <v>838</v>
      </c>
      <c r="C2000" t="s">
        <v>838</v>
      </c>
      <c r="D2000" t="s">
        <v>839</v>
      </c>
      <c r="E2000" t="s">
        <v>112</v>
      </c>
      <c r="F2000" t="s">
        <v>147</v>
      </c>
      <c r="G2000" t="s">
        <v>333</v>
      </c>
      <c r="H2000" t="s">
        <v>292</v>
      </c>
      <c r="I2000" t="s">
        <v>335</v>
      </c>
      <c r="J2000" s="104">
        <v>0.10291973</v>
      </c>
      <c r="K2000" t="s">
        <v>396</v>
      </c>
      <c r="L2000" t="s">
        <v>2194</v>
      </c>
      <c r="M2000" s="204">
        <v>2.7</v>
      </c>
      <c r="N2000" s="204"/>
    </row>
    <row r="2001" spans="1:14">
      <c r="A2001" t="s">
        <v>2211</v>
      </c>
      <c r="B2001" t="s">
        <v>838</v>
      </c>
      <c r="C2001" t="s">
        <v>838</v>
      </c>
      <c r="D2001" t="s">
        <v>839</v>
      </c>
      <c r="E2001" t="s">
        <v>112</v>
      </c>
      <c r="F2001" t="s">
        <v>150</v>
      </c>
      <c r="G2001" t="s">
        <v>333</v>
      </c>
      <c r="H2001" t="s">
        <v>292</v>
      </c>
      <c r="I2001" t="s">
        <v>335</v>
      </c>
      <c r="J2001" s="104">
        <v>0.41170324000000003</v>
      </c>
      <c r="K2001" t="s">
        <v>396</v>
      </c>
      <c r="L2001" t="s">
        <v>2194</v>
      </c>
      <c r="M2001" s="204">
        <v>2.7</v>
      </c>
      <c r="N2001" s="204"/>
    </row>
    <row r="2002" spans="1:14">
      <c r="A2002" t="s">
        <v>2211</v>
      </c>
      <c r="B2002" t="s">
        <v>838</v>
      </c>
      <c r="C2002" t="s">
        <v>838</v>
      </c>
      <c r="D2002" t="s">
        <v>839</v>
      </c>
      <c r="E2002" t="s">
        <v>112</v>
      </c>
      <c r="F2002" t="s">
        <v>313</v>
      </c>
      <c r="G2002" t="s">
        <v>333</v>
      </c>
      <c r="H2002" t="s">
        <v>292</v>
      </c>
      <c r="I2002" t="s">
        <v>335</v>
      </c>
      <c r="J2002" s="104">
        <v>18.550321669999999</v>
      </c>
      <c r="K2002" t="s">
        <v>396</v>
      </c>
      <c r="L2002" t="s">
        <v>2194</v>
      </c>
      <c r="M2002" s="204">
        <v>2.7</v>
      </c>
      <c r="N2002" s="204"/>
    </row>
    <row r="2003" spans="1:14">
      <c r="A2003" t="s">
        <v>2211</v>
      </c>
      <c r="B2003" t="s">
        <v>838</v>
      </c>
      <c r="C2003" t="s">
        <v>838</v>
      </c>
      <c r="D2003" t="s">
        <v>840</v>
      </c>
      <c r="E2003" t="s">
        <v>112</v>
      </c>
      <c r="F2003" t="s">
        <v>311</v>
      </c>
      <c r="G2003" t="s">
        <v>333</v>
      </c>
      <c r="H2003" t="s">
        <v>292</v>
      </c>
      <c r="I2003" t="s">
        <v>335</v>
      </c>
      <c r="J2003" s="104">
        <v>16.761333</v>
      </c>
      <c r="K2003" t="s">
        <v>396</v>
      </c>
      <c r="L2003" t="s">
        <v>2194</v>
      </c>
      <c r="M2003" s="204">
        <v>2.7</v>
      </c>
      <c r="N2003" s="204"/>
    </row>
    <row r="2004" spans="1:14">
      <c r="A2004" t="s">
        <v>2211</v>
      </c>
      <c r="B2004" t="s">
        <v>838</v>
      </c>
      <c r="C2004" t="s">
        <v>838</v>
      </c>
      <c r="D2004" t="s">
        <v>840</v>
      </c>
      <c r="E2004" t="s">
        <v>112</v>
      </c>
      <c r="F2004" t="s">
        <v>144</v>
      </c>
      <c r="G2004" t="s">
        <v>333</v>
      </c>
      <c r="H2004" t="s">
        <v>292</v>
      </c>
      <c r="I2004" t="s">
        <v>335</v>
      </c>
      <c r="J2004" s="104">
        <v>1.2743656999999999</v>
      </c>
      <c r="K2004" t="s">
        <v>396</v>
      </c>
      <c r="L2004" t="s">
        <v>2194</v>
      </c>
      <c r="M2004" s="204">
        <v>2.7</v>
      </c>
      <c r="N2004" s="204"/>
    </row>
    <row r="2005" spans="1:14">
      <c r="A2005" t="s">
        <v>2211</v>
      </c>
      <c r="B2005" t="s">
        <v>838</v>
      </c>
      <c r="C2005" t="s">
        <v>838</v>
      </c>
      <c r="D2005" t="s">
        <v>840</v>
      </c>
      <c r="E2005" t="s">
        <v>112</v>
      </c>
      <c r="F2005" t="s">
        <v>147</v>
      </c>
      <c r="G2005" t="s">
        <v>333</v>
      </c>
      <c r="H2005" t="s">
        <v>292</v>
      </c>
      <c r="I2005" t="s">
        <v>335</v>
      </c>
      <c r="J2005" s="104">
        <v>0.10291973</v>
      </c>
      <c r="K2005" t="s">
        <v>396</v>
      </c>
      <c r="L2005" t="s">
        <v>2194</v>
      </c>
      <c r="M2005" s="204">
        <v>2.7</v>
      </c>
      <c r="N2005" s="204"/>
    </row>
    <row r="2006" spans="1:14">
      <c r="A2006" t="s">
        <v>2211</v>
      </c>
      <c r="B2006" t="s">
        <v>838</v>
      </c>
      <c r="C2006" t="s">
        <v>838</v>
      </c>
      <c r="D2006" t="s">
        <v>840</v>
      </c>
      <c r="E2006" t="s">
        <v>112</v>
      </c>
      <c r="F2006" t="s">
        <v>150</v>
      </c>
      <c r="G2006" t="s">
        <v>333</v>
      </c>
      <c r="H2006" t="s">
        <v>292</v>
      </c>
      <c r="I2006" t="s">
        <v>335</v>
      </c>
      <c r="J2006" s="104">
        <v>0.41170324000000003</v>
      </c>
      <c r="K2006" t="s">
        <v>396</v>
      </c>
      <c r="L2006" t="s">
        <v>2194</v>
      </c>
      <c r="M2006" s="204">
        <v>2.7</v>
      </c>
      <c r="N2006" s="204"/>
    </row>
    <row r="2007" spans="1:14">
      <c r="A2007" t="s">
        <v>2211</v>
      </c>
      <c r="B2007" t="s">
        <v>838</v>
      </c>
      <c r="C2007" t="s">
        <v>838</v>
      </c>
      <c r="D2007" t="s">
        <v>840</v>
      </c>
      <c r="E2007" t="s">
        <v>112</v>
      </c>
      <c r="F2007" t="s">
        <v>313</v>
      </c>
      <c r="G2007" t="s">
        <v>333</v>
      </c>
      <c r="H2007" t="s">
        <v>292</v>
      </c>
      <c r="I2007" t="s">
        <v>335</v>
      </c>
      <c r="J2007" s="104">
        <v>18.550321669999999</v>
      </c>
      <c r="K2007" t="s">
        <v>396</v>
      </c>
      <c r="L2007" t="s">
        <v>2194</v>
      </c>
      <c r="M2007" s="204">
        <v>2.7</v>
      </c>
      <c r="N2007" s="204"/>
    </row>
    <row r="2008" spans="1:14">
      <c r="A2008" t="s">
        <v>2211</v>
      </c>
      <c r="B2008" t="s">
        <v>838</v>
      </c>
      <c r="C2008" t="s">
        <v>838</v>
      </c>
      <c r="D2008" t="s">
        <v>841</v>
      </c>
      <c r="E2008" t="s">
        <v>112</v>
      </c>
      <c r="F2008" t="s">
        <v>311</v>
      </c>
      <c r="G2008" t="s">
        <v>333</v>
      </c>
      <c r="H2008" t="s">
        <v>292</v>
      </c>
      <c r="I2008" t="s">
        <v>335</v>
      </c>
      <c r="J2008" s="104">
        <v>16.761333</v>
      </c>
      <c r="K2008" t="s">
        <v>396</v>
      </c>
      <c r="L2008" t="s">
        <v>2194</v>
      </c>
      <c r="M2008" s="204">
        <v>2.7</v>
      </c>
      <c r="N2008" s="204"/>
    </row>
    <row r="2009" spans="1:14">
      <c r="A2009" t="s">
        <v>2211</v>
      </c>
      <c r="B2009" t="s">
        <v>838</v>
      </c>
      <c r="C2009" t="s">
        <v>838</v>
      </c>
      <c r="D2009" t="s">
        <v>841</v>
      </c>
      <c r="E2009" t="s">
        <v>112</v>
      </c>
      <c r="F2009" t="s">
        <v>144</v>
      </c>
      <c r="G2009" t="s">
        <v>333</v>
      </c>
      <c r="H2009" t="s">
        <v>292</v>
      </c>
      <c r="I2009" t="s">
        <v>335</v>
      </c>
      <c r="J2009" s="104">
        <v>1.2743656999999999</v>
      </c>
      <c r="K2009" t="s">
        <v>396</v>
      </c>
      <c r="L2009" t="s">
        <v>2194</v>
      </c>
      <c r="M2009" s="204">
        <v>2.7</v>
      </c>
      <c r="N2009" s="204"/>
    </row>
    <row r="2010" spans="1:14">
      <c r="A2010" t="s">
        <v>2211</v>
      </c>
      <c r="B2010" t="s">
        <v>838</v>
      </c>
      <c r="C2010" t="s">
        <v>838</v>
      </c>
      <c r="D2010" t="s">
        <v>841</v>
      </c>
      <c r="E2010" t="s">
        <v>112</v>
      </c>
      <c r="F2010" t="s">
        <v>147</v>
      </c>
      <c r="G2010" t="s">
        <v>333</v>
      </c>
      <c r="H2010" t="s">
        <v>292</v>
      </c>
      <c r="I2010" t="s">
        <v>335</v>
      </c>
      <c r="J2010" s="104">
        <v>0.10291973</v>
      </c>
      <c r="K2010" t="s">
        <v>396</v>
      </c>
      <c r="L2010" t="s">
        <v>2194</v>
      </c>
      <c r="M2010" s="204">
        <v>2.7</v>
      </c>
      <c r="N2010" s="204"/>
    </row>
    <row r="2011" spans="1:14">
      <c r="A2011" t="s">
        <v>2211</v>
      </c>
      <c r="B2011" t="s">
        <v>838</v>
      </c>
      <c r="C2011" t="s">
        <v>838</v>
      </c>
      <c r="D2011" t="s">
        <v>841</v>
      </c>
      <c r="E2011" t="s">
        <v>112</v>
      </c>
      <c r="F2011" t="s">
        <v>150</v>
      </c>
      <c r="G2011" t="s">
        <v>333</v>
      </c>
      <c r="H2011" t="s">
        <v>292</v>
      </c>
      <c r="I2011" t="s">
        <v>335</v>
      </c>
      <c r="J2011" s="104">
        <v>0.41170324000000003</v>
      </c>
      <c r="K2011" t="s">
        <v>396</v>
      </c>
      <c r="L2011" t="s">
        <v>2194</v>
      </c>
      <c r="M2011" s="204">
        <v>2.7</v>
      </c>
      <c r="N2011" s="204"/>
    </row>
    <row r="2012" spans="1:14">
      <c r="A2012" t="s">
        <v>2211</v>
      </c>
      <c r="B2012" t="s">
        <v>838</v>
      </c>
      <c r="C2012" t="s">
        <v>838</v>
      </c>
      <c r="D2012" t="s">
        <v>841</v>
      </c>
      <c r="E2012" t="s">
        <v>112</v>
      </c>
      <c r="F2012" t="s">
        <v>313</v>
      </c>
      <c r="G2012" t="s">
        <v>333</v>
      </c>
      <c r="H2012" t="s">
        <v>292</v>
      </c>
      <c r="I2012" t="s">
        <v>335</v>
      </c>
      <c r="J2012" s="104">
        <v>18.550321669999999</v>
      </c>
      <c r="K2012" t="s">
        <v>396</v>
      </c>
      <c r="L2012" t="s">
        <v>2194</v>
      </c>
      <c r="M2012" s="204">
        <v>2.7</v>
      </c>
      <c r="N2012" s="204"/>
    </row>
    <row r="2013" spans="1:14">
      <c r="A2013" t="s">
        <v>2211</v>
      </c>
      <c r="B2013" t="s">
        <v>838</v>
      </c>
      <c r="C2013" t="s">
        <v>838</v>
      </c>
      <c r="D2013" t="s">
        <v>842</v>
      </c>
      <c r="E2013" t="s">
        <v>112</v>
      </c>
      <c r="F2013" t="s">
        <v>311</v>
      </c>
      <c r="G2013" t="s">
        <v>333</v>
      </c>
      <c r="H2013" t="s">
        <v>292</v>
      </c>
      <c r="I2013" t="s">
        <v>335</v>
      </c>
      <c r="J2013" s="104">
        <v>16.761333</v>
      </c>
      <c r="K2013" t="s">
        <v>396</v>
      </c>
      <c r="L2013" t="s">
        <v>2194</v>
      </c>
      <c r="M2013" s="204">
        <v>2.7</v>
      </c>
      <c r="N2013" s="204"/>
    </row>
    <row r="2014" spans="1:14">
      <c r="A2014" t="s">
        <v>2211</v>
      </c>
      <c r="B2014" t="s">
        <v>838</v>
      </c>
      <c r="C2014" t="s">
        <v>838</v>
      </c>
      <c r="D2014" t="s">
        <v>842</v>
      </c>
      <c r="E2014" t="s">
        <v>112</v>
      </c>
      <c r="F2014" t="s">
        <v>144</v>
      </c>
      <c r="G2014" t="s">
        <v>333</v>
      </c>
      <c r="H2014" t="s">
        <v>292</v>
      </c>
      <c r="I2014" t="s">
        <v>335</v>
      </c>
      <c r="J2014" s="104">
        <v>1.2743656999999999</v>
      </c>
      <c r="K2014" t="s">
        <v>396</v>
      </c>
      <c r="L2014" t="s">
        <v>2194</v>
      </c>
      <c r="M2014" s="204">
        <v>2.7</v>
      </c>
      <c r="N2014" s="204"/>
    </row>
    <row r="2015" spans="1:14">
      <c r="A2015" t="s">
        <v>2211</v>
      </c>
      <c r="B2015" t="s">
        <v>838</v>
      </c>
      <c r="C2015" t="s">
        <v>838</v>
      </c>
      <c r="D2015" t="s">
        <v>842</v>
      </c>
      <c r="E2015" t="s">
        <v>112</v>
      </c>
      <c r="F2015" t="s">
        <v>147</v>
      </c>
      <c r="G2015" t="s">
        <v>333</v>
      </c>
      <c r="H2015" t="s">
        <v>292</v>
      </c>
      <c r="I2015" t="s">
        <v>335</v>
      </c>
      <c r="J2015" s="104">
        <v>0.10291973</v>
      </c>
      <c r="K2015" t="s">
        <v>396</v>
      </c>
      <c r="L2015" t="s">
        <v>2194</v>
      </c>
      <c r="M2015" s="204">
        <v>2.7</v>
      </c>
      <c r="N2015" s="204"/>
    </row>
    <row r="2016" spans="1:14">
      <c r="A2016" t="s">
        <v>2211</v>
      </c>
      <c r="B2016" t="s">
        <v>838</v>
      </c>
      <c r="C2016" t="s">
        <v>838</v>
      </c>
      <c r="D2016" t="s">
        <v>842</v>
      </c>
      <c r="E2016" t="s">
        <v>112</v>
      </c>
      <c r="F2016" t="s">
        <v>150</v>
      </c>
      <c r="G2016" t="s">
        <v>333</v>
      </c>
      <c r="H2016" t="s">
        <v>292</v>
      </c>
      <c r="I2016" t="s">
        <v>335</v>
      </c>
      <c r="J2016" s="104">
        <v>0.41170324000000003</v>
      </c>
      <c r="K2016" t="s">
        <v>396</v>
      </c>
      <c r="L2016" t="s">
        <v>2194</v>
      </c>
      <c r="M2016" s="204">
        <v>2.7</v>
      </c>
      <c r="N2016" s="204"/>
    </row>
    <row r="2017" spans="1:14">
      <c r="A2017" t="s">
        <v>2211</v>
      </c>
      <c r="B2017" t="s">
        <v>838</v>
      </c>
      <c r="C2017" t="s">
        <v>838</v>
      </c>
      <c r="D2017" t="s">
        <v>842</v>
      </c>
      <c r="E2017" t="s">
        <v>112</v>
      </c>
      <c r="F2017" t="s">
        <v>313</v>
      </c>
      <c r="G2017" t="s">
        <v>333</v>
      </c>
      <c r="H2017" t="s">
        <v>292</v>
      </c>
      <c r="I2017" t="s">
        <v>335</v>
      </c>
      <c r="J2017" s="104">
        <v>18.550321669999999</v>
      </c>
      <c r="K2017" t="s">
        <v>396</v>
      </c>
      <c r="L2017" t="s">
        <v>2194</v>
      </c>
      <c r="M2017" s="204">
        <v>2.7</v>
      </c>
      <c r="N2017" s="204"/>
    </row>
    <row r="2018" spans="1:14">
      <c r="A2018" t="s">
        <v>2211</v>
      </c>
      <c r="B2018" t="s">
        <v>838</v>
      </c>
      <c r="C2018" t="s">
        <v>838</v>
      </c>
      <c r="D2018" t="s">
        <v>843</v>
      </c>
      <c r="E2018" t="s">
        <v>112</v>
      </c>
      <c r="F2018" t="s">
        <v>311</v>
      </c>
      <c r="G2018" t="s">
        <v>333</v>
      </c>
      <c r="H2018" t="s">
        <v>292</v>
      </c>
      <c r="I2018" t="s">
        <v>335</v>
      </c>
      <c r="J2018" s="104">
        <v>16.761333</v>
      </c>
      <c r="K2018" t="s">
        <v>396</v>
      </c>
      <c r="L2018" t="s">
        <v>2194</v>
      </c>
      <c r="M2018" s="204">
        <v>2.7</v>
      </c>
      <c r="N2018" s="204"/>
    </row>
    <row r="2019" spans="1:14">
      <c r="A2019" t="s">
        <v>2211</v>
      </c>
      <c r="B2019" t="s">
        <v>838</v>
      </c>
      <c r="C2019" t="s">
        <v>838</v>
      </c>
      <c r="D2019" t="s">
        <v>843</v>
      </c>
      <c r="E2019" t="s">
        <v>112</v>
      </c>
      <c r="F2019" t="s">
        <v>144</v>
      </c>
      <c r="G2019" t="s">
        <v>333</v>
      </c>
      <c r="H2019" t="s">
        <v>292</v>
      </c>
      <c r="I2019" t="s">
        <v>335</v>
      </c>
      <c r="J2019" s="104">
        <v>1.2743656999999999</v>
      </c>
      <c r="K2019" t="s">
        <v>396</v>
      </c>
      <c r="L2019" t="s">
        <v>2194</v>
      </c>
      <c r="M2019" s="204">
        <v>2.7</v>
      </c>
      <c r="N2019" s="204"/>
    </row>
    <row r="2020" spans="1:14">
      <c r="A2020" t="s">
        <v>2211</v>
      </c>
      <c r="B2020" t="s">
        <v>838</v>
      </c>
      <c r="C2020" t="s">
        <v>838</v>
      </c>
      <c r="D2020" t="s">
        <v>843</v>
      </c>
      <c r="E2020" t="s">
        <v>112</v>
      </c>
      <c r="F2020" t="s">
        <v>147</v>
      </c>
      <c r="G2020" t="s">
        <v>333</v>
      </c>
      <c r="H2020" t="s">
        <v>292</v>
      </c>
      <c r="I2020" t="s">
        <v>335</v>
      </c>
      <c r="J2020" s="104">
        <v>0.10291973</v>
      </c>
      <c r="K2020" t="s">
        <v>396</v>
      </c>
      <c r="L2020" t="s">
        <v>2194</v>
      </c>
      <c r="M2020" s="204">
        <v>2.7</v>
      </c>
      <c r="N2020" s="204"/>
    </row>
    <row r="2021" spans="1:14">
      <c r="A2021" t="s">
        <v>2211</v>
      </c>
      <c r="B2021" t="s">
        <v>838</v>
      </c>
      <c r="C2021" t="s">
        <v>838</v>
      </c>
      <c r="D2021" t="s">
        <v>843</v>
      </c>
      <c r="E2021" t="s">
        <v>112</v>
      </c>
      <c r="F2021" t="s">
        <v>150</v>
      </c>
      <c r="G2021" t="s">
        <v>333</v>
      </c>
      <c r="H2021" t="s">
        <v>292</v>
      </c>
      <c r="I2021" t="s">
        <v>335</v>
      </c>
      <c r="J2021" s="104">
        <v>0.41170324000000003</v>
      </c>
      <c r="K2021" t="s">
        <v>396</v>
      </c>
      <c r="L2021" t="s">
        <v>2194</v>
      </c>
      <c r="M2021" s="204">
        <v>2.7</v>
      </c>
      <c r="N2021" s="204"/>
    </row>
    <row r="2022" spans="1:14">
      <c r="A2022" t="s">
        <v>2211</v>
      </c>
      <c r="B2022" t="s">
        <v>838</v>
      </c>
      <c r="C2022" t="s">
        <v>838</v>
      </c>
      <c r="D2022" t="s">
        <v>843</v>
      </c>
      <c r="E2022" t="s">
        <v>112</v>
      </c>
      <c r="F2022" t="s">
        <v>313</v>
      </c>
      <c r="G2022" t="s">
        <v>333</v>
      </c>
      <c r="H2022" t="s">
        <v>292</v>
      </c>
      <c r="I2022" t="s">
        <v>335</v>
      </c>
      <c r="J2022" s="104">
        <v>18.550321669999999</v>
      </c>
      <c r="K2022" t="s">
        <v>396</v>
      </c>
      <c r="L2022" t="s">
        <v>2194</v>
      </c>
      <c r="M2022" s="204">
        <v>2.7</v>
      </c>
      <c r="N2022" s="204"/>
    </row>
    <row r="2023" spans="1:14">
      <c r="A2023" t="s">
        <v>2211</v>
      </c>
      <c r="B2023" t="s">
        <v>838</v>
      </c>
      <c r="C2023" t="s">
        <v>838</v>
      </c>
      <c r="D2023" t="s">
        <v>844</v>
      </c>
      <c r="E2023" t="s">
        <v>112</v>
      </c>
      <c r="F2023" t="s">
        <v>311</v>
      </c>
      <c r="G2023" t="s">
        <v>333</v>
      </c>
      <c r="H2023" t="s">
        <v>292</v>
      </c>
      <c r="I2023" t="s">
        <v>335</v>
      </c>
      <c r="J2023" s="104">
        <v>3.8993218999999999</v>
      </c>
      <c r="K2023" t="s">
        <v>396</v>
      </c>
      <c r="L2023" t="s">
        <v>2194</v>
      </c>
      <c r="M2023" s="204">
        <v>2.7</v>
      </c>
      <c r="N2023" s="204"/>
    </row>
    <row r="2024" spans="1:14">
      <c r="A2024" t="s">
        <v>2211</v>
      </c>
      <c r="B2024" t="s">
        <v>838</v>
      </c>
      <c r="C2024" t="s">
        <v>838</v>
      </c>
      <c r="D2024" t="s">
        <v>844</v>
      </c>
      <c r="E2024" t="s">
        <v>112</v>
      </c>
      <c r="F2024" t="s">
        <v>144</v>
      </c>
      <c r="G2024" t="s">
        <v>333</v>
      </c>
      <c r="H2024" t="s">
        <v>292</v>
      </c>
      <c r="I2024" t="s">
        <v>335</v>
      </c>
      <c r="J2024" s="104">
        <v>0.49196599000000002</v>
      </c>
      <c r="K2024" t="s">
        <v>396</v>
      </c>
      <c r="L2024" t="s">
        <v>2194</v>
      </c>
      <c r="M2024" s="204">
        <v>2.7</v>
      </c>
      <c r="N2024" s="204"/>
    </row>
    <row r="2025" spans="1:14">
      <c r="A2025" t="s">
        <v>2211</v>
      </c>
      <c r="B2025" t="s">
        <v>838</v>
      </c>
      <c r="C2025" t="s">
        <v>838</v>
      </c>
      <c r="D2025" t="s">
        <v>844</v>
      </c>
      <c r="E2025" t="s">
        <v>112</v>
      </c>
      <c r="F2025" t="s">
        <v>147</v>
      </c>
      <c r="G2025" t="s">
        <v>333</v>
      </c>
      <c r="H2025" t="s">
        <v>292</v>
      </c>
      <c r="I2025" t="s">
        <v>335</v>
      </c>
      <c r="J2025" s="104">
        <v>0.10291973</v>
      </c>
      <c r="K2025" t="s">
        <v>396</v>
      </c>
      <c r="L2025" t="s">
        <v>2194</v>
      </c>
      <c r="M2025" s="204">
        <v>2.7</v>
      </c>
      <c r="N2025" s="204"/>
    </row>
    <row r="2026" spans="1:14">
      <c r="A2026" t="s">
        <v>2211</v>
      </c>
      <c r="B2026" t="s">
        <v>838</v>
      </c>
      <c r="C2026" t="s">
        <v>838</v>
      </c>
      <c r="D2026" t="s">
        <v>844</v>
      </c>
      <c r="E2026" t="s">
        <v>112</v>
      </c>
      <c r="F2026" t="s">
        <v>150</v>
      </c>
      <c r="G2026" t="s">
        <v>333</v>
      </c>
      <c r="H2026" t="s">
        <v>292</v>
      </c>
      <c r="I2026" t="s">
        <v>335</v>
      </c>
      <c r="J2026" s="104">
        <v>0.21387565</v>
      </c>
      <c r="K2026" t="s">
        <v>396</v>
      </c>
      <c r="L2026" t="s">
        <v>2194</v>
      </c>
      <c r="M2026" s="204">
        <v>2.7</v>
      </c>
      <c r="N2026" s="204"/>
    </row>
    <row r="2027" spans="1:14">
      <c r="A2027" t="s">
        <v>2211</v>
      </c>
      <c r="B2027" t="s">
        <v>838</v>
      </c>
      <c r="C2027" t="s">
        <v>838</v>
      </c>
      <c r="D2027" t="s">
        <v>844</v>
      </c>
      <c r="E2027" t="s">
        <v>112</v>
      </c>
      <c r="F2027" t="s">
        <v>313</v>
      </c>
      <c r="G2027" t="s">
        <v>333</v>
      </c>
      <c r="H2027" t="s">
        <v>292</v>
      </c>
      <c r="I2027" t="s">
        <v>335</v>
      </c>
      <c r="J2027" s="104">
        <v>4.7080832700000004</v>
      </c>
      <c r="K2027" t="s">
        <v>396</v>
      </c>
      <c r="L2027" t="s">
        <v>2194</v>
      </c>
      <c r="M2027" s="204">
        <v>2.7</v>
      </c>
      <c r="N2027" s="204"/>
    </row>
    <row r="2028" spans="1:14">
      <c r="A2028" t="s">
        <v>2211</v>
      </c>
      <c r="B2028" t="s">
        <v>838</v>
      </c>
      <c r="C2028" t="s">
        <v>838</v>
      </c>
      <c r="D2028" t="s">
        <v>845</v>
      </c>
      <c r="E2028" t="s">
        <v>112</v>
      </c>
      <c r="F2028" t="s">
        <v>311</v>
      </c>
      <c r="G2028" t="s">
        <v>333</v>
      </c>
      <c r="H2028" t="s">
        <v>292</v>
      </c>
      <c r="I2028" t="s">
        <v>335</v>
      </c>
      <c r="J2028" s="104">
        <v>16.761333</v>
      </c>
      <c r="K2028" t="s">
        <v>396</v>
      </c>
      <c r="L2028" t="s">
        <v>2194</v>
      </c>
      <c r="M2028" s="204">
        <v>2.7</v>
      </c>
      <c r="N2028" s="204"/>
    </row>
    <row r="2029" spans="1:14">
      <c r="A2029" t="s">
        <v>2211</v>
      </c>
      <c r="B2029" t="s">
        <v>838</v>
      </c>
      <c r="C2029" t="s">
        <v>838</v>
      </c>
      <c r="D2029" t="s">
        <v>845</v>
      </c>
      <c r="E2029" t="s">
        <v>112</v>
      </c>
      <c r="F2029" t="s">
        <v>144</v>
      </c>
      <c r="G2029" t="s">
        <v>333</v>
      </c>
      <c r="H2029" t="s">
        <v>292</v>
      </c>
      <c r="I2029" t="s">
        <v>335</v>
      </c>
      <c r="J2029" s="104">
        <v>1.2743656999999999</v>
      </c>
      <c r="K2029" t="s">
        <v>396</v>
      </c>
      <c r="L2029" t="s">
        <v>2194</v>
      </c>
      <c r="M2029" s="204">
        <v>2.7</v>
      </c>
      <c r="N2029" s="204"/>
    </row>
    <row r="2030" spans="1:14">
      <c r="A2030" t="s">
        <v>2211</v>
      </c>
      <c r="B2030" t="s">
        <v>838</v>
      </c>
      <c r="C2030" t="s">
        <v>838</v>
      </c>
      <c r="D2030" t="s">
        <v>845</v>
      </c>
      <c r="E2030" t="s">
        <v>112</v>
      </c>
      <c r="F2030" t="s">
        <v>147</v>
      </c>
      <c r="G2030" t="s">
        <v>333</v>
      </c>
      <c r="H2030" t="s">
        <v>292</v>
      </c>
      <c r="I2030" t="s">
        <v>335</v>
      </c>
      <c r="J2030" s="104">
        <v>0.10291973</v>
      </c>
      <c r="K2030" t="s">
        <v>396</v>
      </c>
      <c r="L2030" t="s">
        <v>2194</v>
      </c>
      <c r="M2030" s="204">
        <v>2.7</v>
      </c>
      <c r="N2030" s="204"/>
    </row>
    <row r="2031" spans="1:14">
      <c r="A2031" t="s">
        <v>2211</v>
      </c>
      <c r="B2031" t="s">
        <v>838</v>
      </c>
      <c r="C2031" t="s">
        <v>838</v>
      </c>
      <c r="D2031" t="s">
        <v>845</v>
      </c>
      <c r="E2031" t="s">
        <v>112</v>
      </c>
      <c r="F2031" t="s">
        <v>150</v>
      </c>
      <c r="G2031" t="s">
        <v>333</v>
      </c>
      <c r="H2031" t="s">
        <v>292</v>
      </c>
      <c r="I2031" t="s">
        <v>335</v>
      </c>
      <c r="J2031" s="104">
        <v>0.41170324000000003</v>
      </c>
      <c r="K2031" t="s">
        <v>396</v>
      </c>
      <c r="L2031" t="s">
        <v>2194</v>
      </c>
      <c r="M2031" s="204">
        <v>2.7</v>
      </c>
      <c r="N2031" s="204"/>
    </row>
    <row r="2032" spans="1:14">
      <c r="A2032" t="s">
        <v>2211</v>
      </c>
      <c r="B2032" t="s">
        <v>838</v>
      </c>
      <c r="C2032" t="s">
        <v>838</v>
      </c>
      <c r="D2032" t="s">
        <v>845</v>
      </c>
      <c r="E2032" t="s">
        <v>112</v>
      </c>
      <c r="F2032" t="s">
        <v>313</v>
      </c>
      <c r="G2032" t="s">
        <v>333</v>
      </c>
      <c r="H2032" t="s">
        <v>292</v>
      </c>
      <c r="I2032" t="s">
        <v>335</v>
      </c>
      <c r="J2032" s="104">
        <v>18.550321669999999</v>
      </c>
      <c r="K2032" t="s">
        <v>396</v>
      </c>
      <c r="L2032" t="s">
        <v>2194</v>
      </c>
      <c r="M2032" s="204">
        <v>2.7</v>
      </c>
      <c r="N2032" s="204"/>
    </row>
    <row r="2033" spans="1:14">
      <c r="A2033" t="s">
        <v>2211</v>
      </c>
      <c r="B2033" t="s">
        <v>838</v>
      </c>
      <c r="C2033" t="s">
        <v>838</v>
      </c>
      <c r="D2033" t="s">
        <v>846</v>
      </c>
      <c r="E2033" t="s">
        <v>112</v>
      </c>
      <c r="F2033" t="s">
        <v>311</v>
      </c>
      <c r="G2033" t="s">
        <v>333</v>
      </c>
      <c r="H2033" t="s">
        <v>292</v>
      </c>
      <c r="I2033" t="s">
        <v>335</v>
      </c>
      <c r="J2033" s="104">
        <v>16.761333</v>
      </c>
      <c r="K2033" t="s">
        <v>396</v>
      </c>
      <c r="L2033" t="s">
        <v>2194</v>
      </c>
      <c r="M2033" s="204">
        <v>2.7</v>
      </c>
      <c r="N2033" s="204"/>
    </row>
    <row r="2034" spans="1:14">
      <c r="A2034" t="s">
        <v>2211</v>
      </c>
      <c r="B2034" t="s">
        <v>838</v>
      </c>
      <c r="C2034" t="s">
        <v>838</v>
      </c>
      <c r="D2034" t="s">
        <v>846</v>
      </c>
      <c r="E2034" t="s">
        <v>112</v>
      </c>
      <c r="F2034" t="s">
        <v>144</v>
      </c>
      <c r="G2034" t="s">
        <v>333</v>
      </c>
      <c r="H2034" t="s">
        <v>292</v>
      </c>
      <c r="I2034" t="s">
        <v>335</v>
      </c>
      <c r="J2034" s="104">
        <v>1.2743656999999999</v>
      </c>
      <c r="K2034" t="s">
        <v>396</v>
      </c>
      <c r="L2034" t="s">
        <v>2194</v>
      </c>
      <c r="M2034" s="204">
        <v>2.7</v>
      </c>
      <c r="N2034" s="204"/>
    </row>
    <row r="2035" spans="1:14">
      <c r="A2035" t="s">
        <v>2211</v>
      </c>
      <c r="B2035" t="s">
        <v>838</v>
      </c>
      <c r="C2035" t="s">
        <v>838</v>
      </c>
      <c r="D2035" t="s">
        <v>846</v>
      </c>
      <c r="E2035" t="s">
        <v>112</v>
      </c>
      <c r="F2035" t="s">
        <v>147</v>
      </c>
      <c r="G2035" t="s">
        <v>333</v>
      </c>
      <c r="H2035" t="s">
        <v>292</v>
      </c>
      <c r="I2035" t="s">
        <v>335</v>
      </c>
      <c r="J2035" s="104">
        <v>0.10291973</v>
      </c>
      <c r="K2035" t="s">
        <v>396</v>
      </c>
      <c r="L2035" t="s">
        <v>2194</v>
      </c>
      <c r="M2035" s="204">
        <v>2.7</v>
      </c>
      <c r="N2035" s="204"/>
    </row>
    <row r="2036" spans="1:14">
      <c r="A2036" t="s">
        <v>2211</v>
      </c>
      <c r="B2036" t="s">
        <v>838</v>
      </c>
      <c r="C2036" t="s">
        <v>838</v>
      </c>
      <c r="D2036" t="s">
        <v>846</v>
      </c>
      <c r="E2036" t="s">
        <v>112</v>
      </c>
      <c r="F2036" t="s">
        <v>150</v>
      </c>
      <c r="G2036" t="s">
        <v>333</v>
      </c>
      <c r="H2036" t="s">
        <v>292</v>
      </c>
      <c r="I2036" t="s">
        <v>335</v>
      </c>
      <c r="J2036" s="104">
        <v>0.41170324000000003</v>
      </c>
      <c r="K2036" t="s">
        <v>396</v>
      </c>
      <c r="L2036" t="s">
        <v>2194</v>
      </c>
      <c r="M2036" s="204">
        <v>2.7</v>
      </c>
      <c r="N2036" s="204"/>
    </row>
    <row r="2037" spans="1:14">
      <c r="A2037" t="s">
        <v>2211</v>
      </c>
      <c r="B2037" t="s">
        <v>838</v>
      </c>
      <c r="C2037" t="s">
        <v>838</v>
      </c>
      <c r="D2037" t="s">
        <v>846</v>
      </c>
      <c r="E2037" t="s">
        <v>112</v>
      </c>
      <c r="F2037" t="s">
        <v>313</v>
      </c>
      <c r="G2037" t="s">
        <v>333</v>
      </c>
      <c r="H2037" t="s">
        <v>292</v>
      </c>
      <c r="I2037" t="s">
        <v>335</v>
      </c>
      <c r="J2037" s="104">
        <v>18.550321669999999</v>
      </c>
      <c r="K2037" t="s">
        <v>396</v>
      </c>
      <c r="L2037" t="s">
        <v>2194</v>
      </c>
      <c r="M2037" s="204">
        <v>2.7</v>
      </c>
      <c r="N2037" s="204"/>
    </row>
    <row r="2038" spans="1:14">
      <c r="A2038" t="s">
        <v>2211</v>
      </c>
      <c r="B2038" t="s">
        <v>838</v>
      </c>
      <c r="C2038" t="s">
        <v>838</v>
      </c>
      <c r="D2038" t="s">
        <v>847</v>
      </c>
      <c r="E2038" t="s">
        <v>112</v>
      </c>
      <c r="F2038" t="s">
        <v>311</v>
      </c>
      <c r="G2038" t="s">
        <v>333</v>
      </c>
      <c r="H2038" t="s">
        <v>292</v>
      </c>
      <c r="I2038" t="s">
        <v>335</v>
      </c>
      <c r="J2038" s="104">
        <v>15.499613999999999</v>
      </c>
      <c r="K2038" t="s">
        <v>396</v>
      </c>
      <c r="L2038" t="s">
        <v>2194</v>
      </c>
      <c r="M2038" s="204">
        <v>2.7</v>
      </c>
      <c r="N2038" s="204"/>
    </row>
    <row r="2039" spans="1:14">
      <c r="A2039" t="s">
        <v>2211</v>
      </c>
      <c r="B2039" t="s">
        <v>838</v>
      </c>
      <c r="C2039" t="s">
        <v>838</v>
      </c>
      <c r="D2039" t="s">
        <v>847</v>
      </c>
      <c r="E2039" t="s">
        <v>112</v>
      </c>
      <c r="F2039" t="s">
        <v>144</v>
      </c>
      <c r="G2039" t="s">
        <v>333</v>
      </c>
      <c r="H2039" t="s">
        <v>292</v>
      </c>
      <c r="I2039" t="s">
        <v>335</v>
      </c>
      <c r="J2039" s="104">
        <v>1.6191263</v>
      </c>
      <c r="K2039" t="s">
        <v>396</v>
      </c>
      <c r="L2039" t="s">
        <v>2194</v>
      </c>
      <c r="M2039" s="204">
        <v>2.7</v>
      </c>
      <c r="N2039" s="204"/>
    </row>
    <row r="2040" spans="1:14">
      <c r="A2040" t="s">
        <v>2211</v>
      </c>
      <c r="B2040" t="s">
        <v>838</v>
      </c>
      <c r="C2040" t="s">
        <v>838</v>
      </c>
      <c r="D2040" t="s">
        <v>847</v>
      </c>
      <c r="E2040" t="s">
        <v>112</v>
      </c>
      <c r="F2040" t="s">
        <v>147</v>
      </c>
      <c r="G2040" t="s">
        <v>333</v>
      </c>
      <c r="H2040" t="s">
        <v>292</v>
      </c>
      <c r="I2040" t="s">
        <v>335</v>
      </c>
      <c r="J2040" s="104">
        <v>0.10291973</v>
      </c>
      <c r="K2040" t="s">
        <v>396</v>
      </c>
      <c r="L2040" t="s">
        <v>2194</v>
      </c>
      <c r="M2040" s="204">
        <v>2.7</v>
      </c>
      <c r="N2040" s="204"/>
    </row>
    <row r="2041" spans="1:14">
      <c r="A2041" t="s">
        <v>2211</v>
      </c>
      <c r="B2041" t="s">
        <v>838</v>
      </c>
      <c r="C2041" t="s">
        <v>838</v>
      </c>
      <c r="D2041" t="s">
        <v>847</v>
      </c>
      <c r="E2041" t="s">
        <v>112</v>
      </c>
      <c r="F2041" t="s">
        <v>150</v>
      </c>
      <c r="G2041" t="s">
        <v>333</v>
      </c>
      <c r="H2041" t="s">
        <v>292</v>
      </c>
      <c r="I2041" t="s">
        <v>335</v>
      </c>
      <c r="J2041" s="104">
        <v>0.33427005999999998</v>
      </c>
      <c r="K2041" t="s">
        <v>396</v>
      </c>
      <c r="L2041" t="s">
        <v>2194</v>
      </c>
      <c r="M2041" s="204">
        <v>2.7</v>
      </c>
      <c r="N2041" s="204"/>
    </row>
    <row r="2042" spans="1:14">
      <c r="A2042" t="s">
        <v>2211</v>
      </c>
      <c r="B2042" t="s">
        <v>838</v>
      </c>
      <c r="C2042" t="s">
        <v>838</v>
      </c>
      <c r="D2042" t="s">
        <v>847</v>
      </c>
      <c r="E2042" t="s">
        <v>112</v>
      </c>
      <c r="F2042" t="s">
        <v>313</v>
      </c>
      <c r="G2042" t="s">
        <v>333</v>
      </c>
      <c r="H2042" t="s">
        <v>292</v>
      </c>
      <c r="I2042" t="s">
        <v>335</v>
      </c>
      <c r="J2042" s="104">
        <v>17.55593009</v>
      </c>
      <c r="K2042" t="s">
        <v>396</v>
      </c>
      <c r="L2042" t="s">
        <v>2194</v>
      </c>
      <c r="M2042" s="204">
        <v>2.7</v>
      </c>
      <c r="N2042" s="204"/>
    </row>
    <row r="2043" spans="1:14">
      <c r="A2043" t="s">
        <v>2211</v>
      </c>
      <c r="B2043" t="s">
        <v>838</v>
      </c>
      <c r="C2043" t="s">
        <v>838</v>
      </c>
      <c r="D2043" t="s">
        <v>848</v>
      </c>
      <c r="E2043" t="s">
        <v>112</v>
      </c>
      <c r="F2043" t="s">
        <v>311</v>
      </c>
      <c r="G2043" t="s">
        <v>333</v>
      </c>
      <c r="H2043" t="s">
        <v>292</v>
      </c>
      <c r="I2043" t="s">
        <v>335</v>
      </c>
      <c r="J2043" s="104">
        <v>15.499613999999999</v>
      </c>
      <c r="K2043" t="s">
        <v>396</v>
      </c>
      <c r="L2043" t="s">
        <v>2194</v>
      </c>
      <c r="M2043" s="204">
        <v>2.7</v>
      </c>
      <c r="N2043" s="204"/>
    </row>
    <row r="2044" spans="1:14">
      <c r="A2044" t="s">
        <v>2211</v>
      </c>
      <c r="B2044" t="s">
        <v>838</v>
      </c>
      <c r="C2044" t="s">
        <v>838</v>
      </c>
      <c r="D2044" t="s">
        <v>848</v>
      </c>
      <c r="E2044" t="s">
        <v>112</v>
      </c>
      <c r="F2044" t="s">
        <v>144</v>
      </c>
      <c r="G2044" t="s">
        <v>333</v>
      </c>
      <c r="H2044" t="s">
        <v>292</v>
      </c>
      <c r="I2044" t="s">
        <v>335</v>
      </c>
      <c r="J2044" s="104">
        <v>1.6191263</v>
      </c>
      <c r="K2044" t="s">
        <v>396</v>
      </c>
      <c r="L2044" t="s">
        <v>2194</v>
      </c>
      <c r="M2044" s="204">
        <v>2.7</v>
      </c>
      <c r="N2044" s="204"/>
    </row>
    <row r="2045" spans="1:14">
      <c r="A2045" t="s">
        <v>2211</v>
      </c>
      <c r="B2045" t="s">
        <v>838</v>
      </c>
      <c r="C2045" t="s">
        <v>838</v>
      </c>
      <c r="D2045" t="s">
        <v>848</v>
      </c>
      <c r="E2045" t="s">
        <v>112</v>
      </c>
      <c r="F2045" t="s">
        <v>147</v>
      </c>
      <c r="G2045" t="s">
        <v>333</v>
      </c>
      <c r="H2045" t="s">
        <v>292</v>
      </c>
      <c r="I2045" t="s">
        <v>335</v>
      </c>
      <c r="J2045" s="104">
        <v>0.10291973</v>
      </c>
      <c r="K2045" t="s">
        <v>396</v>
      </c>
      <c r="L2045" t="s">
        <v>2194</v>
      </c>
      <c r="M2045" s="204">
        <v>2.7</v>
      </c>
      <c r="N2045" s="204"/>
    </row>
    <row r="2046" spans="1:14">
      <c r="A2046" t="s">
        <v>2211</v>
      </c>
      <c r="B2046" t="s">
        <v>838</v>
      </c>
      <c r="C2046" t="s">
        <v>838</v>
      </c>
      <c r="D2046" t="s">
        <v>848</v>
      </c>
      <c r="E2046" t="s">
        <v>112</v>
      </c>
      <c r="F2046" t="s">
        <v>150</v>
      </c>
      <c r="G2046" t="s">
        <v>333</v>
      </c>
      <c r="H2046" t="s">
        <v>292</v>
      </c>
      <c r="I2046" t="s">
        <v>335</v>
      </c>
      <c r="J2046" s="104">
        <v>0.33427005999999998</v>
      </c>
      <c r="K2046" t="s">
        <v>396</v>
      </c>
      <c r="L2046" t="s">
        <v>2194</v>
      </c>
      <c r="M2046" s="204">
        <v>2.7</v>
      </c>
      <c r="N2046" s="204"/>
    </row>
    <row r="2047" spans="1:14">
      <c r="A2047" t="s">
        <v>2211</v>
      </c>
      <c r="B2047" t="s">
        <v>838</v>
      </c>
      <c r="C2047" t="s">
        <v>838</v>
      </c>
      <c r="D2047" t="s">
        <v>848</v>
      </c>
      <c r="E2047" t="s">
        <v>112</v>
      </c>
      <c r="F2047" t="s">
        <v>313</v>
      </c>
      <c r="G2047" t="s">
        <v>333</v>
      </c>
      <c r="H2047" t="s">
        <v>292</v>
      </c>
      <c r="I2047" t="s">
        <v>335</v>
      </c>
      <c r="J2047" s="104">
        <v>17.55593009</v>
      </c>
      <c r="K2047" t="s">
        <v>396</v>
      </c>
      <c r="L2047" t="s">
        <v>2194</v>
      </c>
      <c r="M2047" s="204">
        <v>2.7</v>
      </c>
      <c r="N2047" s="204"/>
    </row>
    <row r="2048" spans="1:14">
      <c r="A2048" t="s">
        <v>2211</v>
      </c>
      <c r="B2048" t="s">
        <v>838</v>
      </c>
      <c r="C2048" t="s">
        <v>838</v>
      </c>
      <c r="D2048" t="s">
        <v>849</v>
      </c>
      <c r="E2048" t="s">
        <v>112</v>
      </c>
      <c r="F2048" t="s">
        <v>311</v>
      </c>
      <c r="G2048" t="s">
        <v>333</v>
      </c>
      <c r="H2048" t="s">
        <v>292</v>
      </c>
      <c r="I2048" t="s">
        <v>335</v>
      </c>
      <c r="J2048" s="104">
        <v>15.499613999999999</v>
      </c>
      <c r="K2048" t="s">
        <v>396</v>
      </c>
      <c r="L2048" t="s">
        <v>2194</v>
      </c>
      <c r="M2048" s="204">
        <v>2.7</v>
      </c>
      <c r="N2048" s="204"/>
    </row>
    <row r="2049" spans="1:14">
      <c r="A2049" t="s">
        <v>2211</v>
      </c>
      <c r="B2049" t="s">
        <v>838</v>
      </c>
      <c r="C2049" t="s">
        <v>838</v>
      </c>
      <c r="D2049" t="s">
        <v>849</v>
      </c>
      <c r="E2049" t="s">
        <v>112</v>
      </c>
      <c r="F2049" t="s">
        <v>144</v>
      </c>
      <c r="G2049" t="s">
        <v>333</v>
      </c>
      <c r="H2049" t="s">
        <v>292</v>
      </c>
      <c r="I2049" t="s">
        <v>335</v>
      </c>
      <c r="J2049" s="104">
        <v>1.6191263</v>
      </c>
      <c r="K2049" t="s">
        <v>396</v>
      </c>
      <c r="L2049" t="s">
        <v>2194</v>
      </c>
      <c r="M2049" s="204">
        <v>2.7</v>
      </c>
      <c r="N2049" s="204"/>
    </row>
    <row r="2050" spans="1:14">
      <c r="A2050" t="s">
        <v>2211</v>
      </c>
      <c r="B2050" t="s">
        <v>838</v>
      </c>
      <c r="C2050" t="s">
        <v>838</v>
      </c>
      <c r="D2050" t="s">
        <v>849</v>
      </c>
      <c r="E2050" t="s">
        <v>112</v>
      </c>
      <c r="F2050" t="s">
        <v>147</v>
      </c>
      <c r="G2050" t="s">
        <v>333</v>
      </c>
      <c r="H2050" t="s">
        <v>292</v>
      </c>
      <c r="I2050" t="s">
        <v>335</v>
      </c>
      <c r="J2050" s="104">
        <v>0.10291973</v>
      </c>
      <c r="K2050" t="s">
        <v>396</v>
      </c>
      <c r="L2050" t="s">
        <v>2194</v>
      </c>
      <c r="M2050" s="204">
        <v>2.7</v>
      </c>
      <c r="N2050" s="204"/>
    </row>
    <row r="2051" spans="1:14">
      <c r="A2051" t="s">
        <v>2211</v>
      </c>
      <c r="B2051" t="s">
        <v>838</v>
      </c>
      <c r="C2051" t="s">
        <v>838</v>
      </c>
      <c r="D2051" t="s">
        <v>849</v>
      </c>
      <c r="E2051" t="s">
        <v>112</v>
      </c>
      <c r="F2051" t="s">
        <v>150</v>
      </c>
      <c r="G2051" t="s">
        <v>333</v>
      </c>
      <c r="H2051" t="s">
        <v>292</v>
      </c>
      <c r="I2051" t="s">
        <v>335</v>
      </c>
      <c r="J2051" s="104">
        <v>0.33427005999999998</v>
      </c>
      <c r="K2051" t="s">
        <v>396</v>
      </c>
      <c r="L2051" t="s">
        <v>2194</v>
      </c>
      <c r="M2051" s="204">
        <v>2.7</v>
      </c>
      <c r="N2051" s="204"/>
    </row>
    <row r="2052" spans="1:14">
      <c r="A2052" t="s">
        <v>2211</v>
      </c>
      <c r="B2052" t="s">
        <v>838</v>
      </c>
      <c r="C2052" t="s">
        <v>838</v>
      </c>
      <c r="D2052" t="s">
        <v>849</v>
      </c>
      <c r="E2052" t="s">
        <v>112</v>
      </c>
      <c r="F2052" t="s">
        <v>313</v>
      </c>
      <c r="G2052" t="s">
        <v>333</v>
      </c>
      <c r="H2052" t="s">
        <v>292</v>
      </c>
      <c r="I2052" t="s">
        <v>335</v>
      </c>
      <c r="J2052" s="104">
        <v>17.55593009</v>
      </c>
      <c r="K2052" t="s">
        <v>396</v>
      </c>
      <c r="L2052" t="s">
        <v>2194</v>
      </c>
      <c r="M2052" s="204">
        <v>2.7</v>
      </c>
      <c r="N2052" s="204"/>
    </row>
    <row r="2053" spans="1:14">
      <c r="A2053" t="s">
        <v>2211</v>
      </c>
      <c r="B2053" t="s">
        <v>838</v>
      </c>
      <c r="C2053" t="s">
        <v>838</v>
      </c>
      <c r="D2053" t="s">
        <v>850</v>
      </c>
      <c r="E2053" t="s">
        <v>112</v>
      </c>
      <c r="F2053" t="s">
        <v>311</v>
      </c>
      <c r="G2053" t="s">
        <v>333</v>
      </c>
      <c r="H2053" t="s">
        <v>292</v>
      </c>
      <c r="I2053" t="s">
        <v>335</v>
      </c>
      <c r="J2053" s="104">
        <v>15.499613999999999</v>
      </c>
      <c r="K2053" t="s">
        <v>396</v>
      </c>
      <c r="L2053" t="s">
        <v>2194</v>
      </c>
      <c r="M2053" s="204">
        <v>2.7</v>
      </c>
      <c r="N2053" s="204"/>
    </row>
    <row r="2054" spans="1:14">
      <c r="A2054" t="s">
        <v>2211</v>
      </c>
      <c r="B2054" t="s">
        <v>838</v>
      </c>
      <c r="C2054" t="s">
        <v>838</v>
      </c>
      <c r="D2054" t="s">
        <v>850</v>
      </c>
      <c r="E2054" t="s">
        <v>112</v>
      </c>
      <c r="F2054" t="s">
        <v>144</v>
      </c>
      <c r="G2054" t="s">
        <v>333</v>
      </c>
      <c r="H2054" t="s">
        <v>292</v>
      </c>
      <c r="I2054" t="s">
        <v>335</v>
      </c>
      <c r="J2054" s="104">
        <v>1.6191263</v>
      </c>
      <c r="K2054" t="s">
        <v>396</v>
      </c>
      <c r="L2054" t="s">
        <v>2194</v>
      </c>
      <c r="M2054" s="204">
        <v>2.7</v>
      </c>
      <c r="N2054" s="204"/>
    </row>
    <row r="2055" spans="1:14">
      <c r="A2055" t="s">
        <v>2211</v>
      </c>
      <c r="B2055" t="s">
        <v>838</v>
      </c>
      <c r="C2055" t="s">
        <v>838</v>
      </c>
      <c r="D2055" t="s">
        <v>850</v>
      </c>
      <c r="E2055" t="s">
        <v>112</v>
      </c>
      <c r="F2055" t="s">
        <v>147</v>
      </c>
      <c r="G2055" t="s">
        <v>333</v>
      </c>
      <c r="H2055" t="s">
        <v>292</v>
      </c>
      <c r="I2055" t="s">
        <v>335</v>
      </c>
      <c r="J2055" s="104">
        <v>0.10291973</v>
      </c>
      <c r="K2055" t="s">
        <v>396</v>
      </c>
      <c r="L2055" t="s">
        <v>2194</v>
      </c>
      <c r="M2055" s="204">
        <v>2.7</v>
      </c>
      <c r="N2055" s="204"/>
    </row>
    <row r="2056" spans="1:14">
      <c r="A2056" t="s">
        <v>2211</v>
      </c>
      <c r="B2056" t="s">
        <v>838</v>
      </c>
      <c r="C2056" t="s">
        <v>838</v>
      </c>
      <c r="D2056" t="s">
        <v>850</v>
      </c>
      <c r="E2056" t="s">
        <v>112</v>
      </c>
      <c r="F2056" t="s">
        <v>150</v>
      </c>
      <c r="G2056" t="s">
        <v>333</v>
      </c>
      <c r="H2056" t="s">
        <v>292</v>
      </c>
      <c r="I2056" t="s">
        <v>335</v>
      </c>
      <c r="J2056" s="104">
        <v>0.33427005999999998</v>
      </c>
      <c r="K2056" t="s">
        <v>396</v>
      </c>
      <c r="L2056" t="s">
        <v>2194</v>
      </c>
      <c r="M2056" s="204">
        <v>2.7</v>
      </c>
      <c r="N2056" s="204"/>
    </row>
    <row r="2057" spans="1:14">
      <c r="A2057" t="s">
        <v>2211</v>
      </c>
      <c r="B2057" t="s">
        <v>838</v>
      </c>
      <c r="C2057" t="s">
        <v>838</v>
      </c>
      <c r="D2057" t="s">
        <v>850</v>
      </c>
      <c r="E2057" t="s">
        <v>112</v>
      </c>
      <c r="F2057" t="s">
        <v>313</v>
      </c>
      <c r="G2057" t="s">
        <v>333</v>
      </c>
      <c r="H2057" t="s">
        <v>292</v>
      </c>
      <c r="I2057" t="s">
        <v>335</v>
      </c>
      <c r="J2057" s="104">
        <v>17.55593009</v>
      </c>
      <c r="K2057" t="s">
        <v>396</v>
      </c>
      <c r="L2057" t="s">
        <v>2194</v>
      </c>
      <c r="M2057" s="204">
        <v>2.7</v>
      </c>
      <c r="N2057" s="204"/>
    </row>
    <row r="2058" spans="1:14">
      <c r="A2058" t="s">
        <v>2211</v>
      </c>
      <c r="B2058" t="s">
        <v>838</v>
      </c>
      <c r="C2058" t="s">
        <v>838</v>
      </c>
      <c r="D2058" t="s">
        <v>851</v>
      </c>
      <c r="E2058" t="s">
        <v>112</v>
      </c>
      <c r="F2058" t="s">
        <v>311</v>
      </c>
      <c r="G2058" t="s">
        <v>333</v>
      </c>
      <c r="H2058" t="s">
        <v>292</v>
      </c>
      <c r="I2058" t="s">
        <v>335</v>
      </c>
      <c r="J2058" s="104">
        <v>15.499613999999999</v>
      </c>
      <c r="K2058" t="s">
        <v>396</v>
      </c>
      <c r="L2058" t="s">
        <v>2194</v>
      </c>
      <c r="M2058" s="204">
        <v>2.7</v>
      </c>
      <c r="N2058" s="204"/>
    </row>
    <row r="2059" spans="1:14">
      <c r="A2059" t="s">
        <v>2211</v>
      </c>
      <c r="B2059" t="s">
        <v>838</v>
      </c>
      <c r="C2059" t="s">
        <v>838</v>
      </c>
      <c r="D2059" t="s">
        <v>851</v>
      </c>
      <c r="E2059" t="s">
        <v>112</v>
      </c>
      <c r="F2059" t="s">
        <v>144</v>
      </c>
      <c r="G2059" t="s">
        <v>333</v>
      </c>
      <c r="H2059" t="s">
        <v>292</v>
      </c>
      <c r="I2059" t="s">
        <v>335</v>
      </c>
      <c r="J2059" s="104">
        <v>1.6191263</v>
      </c>
      <c r="K2059" t="s">
        <v>396</v>
      </c>
      <c r="L2059" t="s">
        <v>2194</v>
      </c>
      <c r="M2059" s="204">
        <v>2.7</v>
      </c>
      <c r="N2059" s="204"/>
    </row>
    <row r="2060" spans="1:14">
      <c r="A2060" t="s">
        <v>2211</v>
      </c>
      <c r="B2060" t="s">
        <v>838</v>
      </c>
      <c r="C2060" t="s">
        <v>838</v>
      </c>
      <c r="D2060" t="s">
        <v>851</v>
      </c>
      <c r="E2060" t="s">
        <v>112</v>
      </c>
      <c r="F2060" t="s">
        <v>147</v>
      </c>
      <c r="G2060" t="s">
        <v>333</v>
      </c>
      <c r="H2060" t="s">
        <v>292</v>
      </c>
      <c r="I2060" t="s">
        <v>335</v>
      </c>
      <c r="J2060" s="104">
        <v>0.10291973</v>
      </c>
      <c r="K2060" t="s">
        <v>396</v>
      </c>
      <c r="L2060" t="s">
        <v>2194</v>
      </c>
      <c r="M2060" s="204">
        <v>2.7</v>
      </c>
      <c r="N2060" s="204"/>
    </row>
    <row r="2061" spans="1:14">
      <c r="A2061" t="s">
        <v>2211</v>
      </c>
      <c r="B2061" t="s">
        <v>838</v>
      </c>
      <c r="C2061" t="s">
        <v>838</v>
      </c>
      <c r="D2061" t="s">
        <v>851</v>
      </c>
      <c r="E2061" t="s">
        <v>112</v>
      </c>
      <c r="F2061" t="s">
        <v>150</v>
      </c>
      <c r="G2061" t="s">
        <v>333</v>
      </c>
      <c r="H2061" t="s">
        <v>292</v>
      </c>
      <c r="I2061" t="s">
        <v>335</v>
      </c>
      <c r="J2061" s="104">
        <v>0.33427005999999998</v>
      </c>
      <c r="K2061" t="s">
        <v>396</v>
      </c>
      <c r="L2061" t="s">
        <v>2194</v>
      </c>
      <c r="M2061" s="204">
        <v>2.7</v>
      </c>
      <c r="N2061" s="204"/>
    </row>
    <row r="2062" spans="1:14">
      <c r="A2062" t="s">
        <v>2211</v>
      </c>
      <c r="B2062" t="s">
        <v>838</v>
      </c>
      <c r="C2062" t="s">
        <v>838</v>
      </c>
      <c r="D2062" t="s">
        <v>851</v>
      </c>
      <c r="E2062" t="s">
        <v>112</v>
      </c>
      <c r="F2062" t="s">
        <v>313</v>
      </c>
      <c r="G2062" t="s">
        <v>333</v>
      </c>
      <c r="H2062" t="s">
        <v>292</v>
      </c>
      <c r="I2062" t="s">
        <v>335</v>
      </c>
      <c r="J2062" s="104">
        <v>17.55593009</v>
      </c>
      <c r="K2062" t="s">
        <v>396</v>
      </c>
      <c r="L2062" t="s">
        <v>2194</v>
      </c>
      <c r="M2062" s="204">
        <v>2.7</v>
      </c>
      <c r="N2062" s="204"/>
    </row>
    <row r="2063" spans="1:14">
      <c r="A2063" t="s">
        <v>2211</v>
      </c>
      <c r="B2063" t="s">
        <v>838</v>
      </c>
      <c r="C2063" t="s">
        <v>838</v>
      </c>
      <c r="D2063" t="s">
        <v>852</v>
      </c>
      <c r="E2063" t="s">
        <v>112</v>
      </c>
      <c r="F2063" t="s">
        <v>311</v>
      </c>
      <c r="G2063" t="s">
        <v>333</v>
      </c>
      <c r="H2063" t="s">
        <v>292</v>
      </c>
      <c r="I2063" t="s">
        <v>335</v>
      </c>
      <c r="J2063" s="104">
        <v>15.499613999999999</v>
      </c>
      <c r="K2063" t="s">
        <v>396</v>
      </c>
      <c r="L2063" t="s">
        <v>2194</v>
      </c>
      <c r="M2063" s="204">
        <v>2.7</v>
      </c>
      <c r="N2063" s="204"/>
    </row>
    <row r="2064" spans="1:14">
      <c r="A2064" t="s">
        <v>2211</v>
      </c>
      <c r="B2064" t="s">
        <v>838</v>
      </c>
      <c r="C2064" t="s">
        <v>838</v>
      </c>
      <c r="D2064" t="s">
        <v>852</v>
      </c>
      <c r="E2064" t="s">
        <v>112</v>
      </c>
      <c r="F2064" t="s">
        <v>144</v>
      </c>
      <c r="G2064" t="s">
        <v>333</v>
      </c>
      <c r="H2064" t="s">
        <v>292</v>
      </c>
      <c r="I2064" t="s">
        <v>335</v>
      </c>
      <c r="J2064" s="104">
        <v>1.6191263</v>
      </c>
      <c r="K2064" t="s">
        <v>396</v>
      </c>
      <c r="L2064" t="s">
        <v>2194</v>
      </c>
      <c r="M2064" s="204">
        <v>2.7</v>
      </c>
      <c r="N2064" s="204"/>
    </row>
    <row r="2065" spans="1:14">
      <c r="A2065" t="s">
        <v>2211</v>
      </c>
      <c r="B2065" t="s">
        <v>838</v>
      </c>
      <c r="C2065" t="s">
        <v>838</v>
      </c>
      <c r="D2065" t="s">
        <v>852</v>
      </c>
      <c r="E2065" t="s">
        <v>112</v>
      </c>
      <c r="F2065" t="s">
        <v>147</v>
      </c>
      <c r="G2065" t="s">
        <v>333</v>
      </c>
      <c r="H2065" t="s">
        <v>292</v>
      </c>
      <c r="I2065" t="s">
        <v>335</v>
      </c>
      <c r="J2065" s="104">
        <v>0.10291973</v>
      </c>
      <c r="K2065" t="s">
        <v>396</v>
      </c>
      <c r="L2065" t="s">
        <v>2194</v>
      </c>
      <c r="M2065" s="204">
        <v>2.7</v>
      </c>
      <c r="N2065" s="204"/>
    </row>
    <row r="2066" spans="1:14">
      <c r="A2066" t="s">
        <v>2211</v>
      </c>
      <c r="B2066" t="s">
        <v>838</v>
      </c>
      <c r="C2066" t="s">
        <v>838</v>
      </c>
      <c r="D2066" t="s">
        <v>852</v>
      </c>
      <c r="E2066" t="s">
        <v>112</v>
      </c>
      <c r="F2066" t="s">
        <v>150</v>
      </c>
      <c r="G2066" t="s">
        <v>333</v>
      </c>
      <c r="H2066" t="s">
        <v>292</v>
      </c>
      <c r="I2066" t="s">
        <v>335</v>
      </c>
      <c r="J2066" s="104">
        <v>0.33427005999999998</v>
      </c>
      <c r="K2066" t="s">
        <v>396</v>
      </c>
      <c r="L2066" t="s">
        <v>2194</v>
      </c>
      <c r="M2066" s="204">
        <v>2.7</v>
      </c>
      <c r="N2066" s="204"/>
    </row>
    <row r="2067" spans="1:14">
      <c r="A2067" t="s">
        <v>2211</v>
      </c>
      <c r="B2067" t="s">
        <v>838</v>
      </c>
      <c r="C2067" t="s">
        <v>838</v>
      </c>
      <c r="D2067" t="s">
        <v>852</v>
      </c>
      <c r="E2067" t="s">
        <v>112</v>
      </c>
      <c r="F2067" t="s">
        <v>313</v>
      </c>
      <c r="G2067" t="s">
        <v>333</v>
      </c>
      <c r="H2067" t="s">
        <v>292</v>
      </c>
      <c r="I2067" t="s">
        <v>335</v>
      </c>
      <c r="J2067" s="104">
        <v>17.55593009</v>
      </c>
      <c r="K2067" t="s">
        <v>396</v>
      </c>
      <c r="L2067" t="s">
        <v>2194</v>
      </c>
      <c r="M2067" s="204">
        <v>2.7</v>
      </c>
      <c r="N2067" s="204"/>
    </row>
    <row r="2068" spans="1:14">
      <c r="A2068" t="s">
        <v>2211</v>
      </c>
      <c r="B2068" t="s">
        <v>838</v>
      </c>
      <c r="C2068" t="s">
        <v>838</v>
      </c>
      <c r="D2068" t="s">
        <v>853</v>
      </c>
      <c r="E2068" t="s">
        <v>112</v>
      </c>
      <c r="F2068" t="s">
        <v>311</v>
      </c>
      <c r="G2068" t="s">
        <v>333</v>
      </c>
      <c r="H2068" t="s">
        <v>292</v>
      </c>
      <c r="I2068" t="s">
        <v>335</v>
      </c>
      <c r="J2068" s="104">
        <v>18.453596000000001</v>
      </c>
      <c r="K2068" t="s">
        <v>396</v>
      </c>
      <c r="L2068" t="s">
        <v>2194</v>
      </c>
      <c r="M2068" s="204">
        <v>2.7</v>
      </c>
      <c r="N2068" s="204"/>
    </row>
    <row r="2069" spans="1:14">
      <c r="A2069" t="s">
        <v>2211</v>
      </c>
      <c r="B2069" t="s">
        <v>838</v>
      </c>
      <c r="C2069" t="s">
        <v>838</v>
      </c>
      <c r="D2069" t="s">
        <v>853</v>
      </c>
      <c r="E2069" t="s">
        <v>112</v>
      </c>
      <c r="F2069" t="s">
        <v>144</v>
      </c>
      <c r="G2069" t="s">
        <v>333</v>
      </c>
      <c r="H2069" t="s">
        <v>292</v>
      </c>
      <c r="I2069" t="s">
        <v>335</v>
      </c>
      <c r="J2069" s="104">
        <v>0.37682803999999998</v>
      </c>
      <c r="K2069" t="s">
        <v>396</v>
      </c>
      <c r="L2069" t="s">
        <v>2194</v>
      </c>
      <c r="M2069" s="204">
        <v>2.7</v>
      </c>
      <c r="N2069" s="204"/>
    </row>
    <row r="2070" spans="1:14">
      <c r="A2070" t="s">
        <v>2211</v>
      </c>
      <c r="B2070" t="s">
        <v>838</v>
      </c>
      <c r="C2070" t="s">
        <v>838</v>
      </c>
      <c r="D2070" t="s">
        <v>853</v>
      </c>
      <c r="E2070" t="s">
        <v>112</v>
      </c>
      <c r="F2070" t="s">
        <v>147</v>
      </c>
      <c r="G2070" t="s">
        <v>333</v>
      </c>
      <c r="H2070" t="s">
        <v>292</v>
      </c>
      <c r="I2070" t="s">
        <v>335</v>
      </c>
      <c r="J2070" s="104">
        <v>0.10291973</v>
      </c>
      <c r="K2070" t="s">
        <v>396</v>
      </c>
      <c r="L2070" t="s">
        <v>2194</v>
      </c>
      <c r="M2070" s="204">
        <v>2.7</v>
      </c>
      <c r="N2070" s="204"/>
    </row>
    <row r="2071" spans="1:14">
      <c r="A2071" t="s">
        <v>2211</v>
      </c>
      <c r="B2071" t="s">
        <v>838</v>
      </c>
      <c r="C2071" t="s">
        <v>838</v>
      </c>
      <c r="D2071" t="s">
        <v>853</v>
      </c>
      <c r="E2071" t="s">
        <v>112</v>
      </c>
      <c r="F2071" t="s">
        <v>150</v>
      </c>
      <c r="G2071" t="s">
        <v>333</v>
      </c>
      <c r="H2071" t="s">
        <v>292</v>
      </c>
      <c r="I2071" t="s">
        <v>335</v>
      </c>
      <c r="J2071" s="104">
        <v>0.29010437</v>
      </c>
      <c r="K2071" t="s">
        <v>396</v>
      </c>
      <c r="L2071" t="s">
        <v>2194</v>
      </c>
      <c r="M2071" s="204">
        <v>2.7</v>
      </c>
      <c r="N2071" s="204"/>
    </row>
    <row r="2072" spans="1:14">
      <c r="A2072" t="s">
        <v>2211</v>
      </c>
      <c r="B2072" t="s">
        <v>838</v>
      </c>
      <c r="C2072" t="s">
        <v>838</v>
      </c>
      <c r="D2072" t="s">
        <v>853</v>
      </c>
      <c r="E2072" t="s">
        <v>112</v>
      </c>
      <c r="F2072" t="s">
        <v>313</v>
      </c>
      <c r="G2072" t="s">
        <v>333</v>
      </c>
      <c r="H2072" t="s">
        <v>292</v>
      </c>
      <c r="I2072" t="s">
        <v>335</v>
      </c>
      <c r="J2072" s="104">
        <v>19.223448139999999</v>
      </c>
      <c r="K2072" t="s">
        <v>396</v>
      </c>
      <c r="L2072" t="s">
        <v>2194</v>
      </c>
      <c r="M2072" s="204">
        <v>2.7</v>
      </c>
      <c r="N2072" s="204"/>
    </row>
    <row r="2073" spans="1:14">
      <c r="A2073" t="s">
        <v>2211</v>
      </c>
      <c r="B2073" t="s">
        <v>838</v>
      </c>
      <c r="C2073" t="s">
        <v>838</v>
      </c>
      <c r="D2073" t="s">
        <v>854</v>
      </c>
      <c r="E2073" t="s">
        <v>112</v>
      </c>
      <c r="F2073" t="s">
        <v>311</v>
      </c>
      <c r="G2073" t="s">
        <v>333</v>
      </c>
      <c r="H2073" t="s">
        <v>292</v>
      </c>
      <c r="I2073" t="s">
        <v>335</v>
      </c>
      <c r="J2073" s="104">
        <v>15.642049999999999</v>
      </c>
      <c r="K2073" t="s">
        <v>396</v>
      </c>
      <c r="L2073" t="s">
        <v>2194</v>
      </c>
      <c r="M2073" s="204">
        <v>2.7</v>
      </c>
      <c r="N2073" s="204"/>
    </row>
    <row r="2074" spans="1:14">
      <c r="A2074" t="s">
        <v>2211</v>
      </c>
      <c r="B2074" t="s">
        <v>838</v>
      </c>
      <c r="C2074" t="s">
        <v>838</v>
      </c>
      <c r="D2074" t="s">
        <v>854</v>
      </c>
      <c r="E2074" t="s">
        <v>112</v>
      </c>
      <c r="F2074" t="s">
        <v>144</v>
      </c>
      <c r="G2074" t="s">
        <v>333</v>
      </c>
      <c r="H2074" t="s">
        <v>292</v>
      </c>
      <c r="I2074" t="s">
        <v>335</v>
      </c>
      <c r="J2074" s="104">
        <v>1.7891025</v>
      </c>
      <c r="K2074" t="s">
        <v>396</v>
      </c>
      <c r="L2074" t="s">
        <v>2194</v>
      </c>
      <c r="M2074" s="204">
        <v>2.7</v>
      </c>
      <c r="N2074" s="204"/>
    </row>
    <row r="2075" spans="1:14">
      <c r="A2075" t="s">
        <v>2211</v>
      </c>
      <c r="B2075" t="s">
        <v>838</v>
      </c>
      <c r="C2075" t="s">
        <v>838</v>
      </c>
      <c r="D2075" t="s">
        <v>854</v>
      </c>
      <c r="E2075" t="s">
        <v>112</v>
      </c>
      <c r="F2075" t="s">
        <v>147</v>
      </c>
      <c r="G2075" t="s">
        <v>333</v>
      </c>
      <c r="H2075" t="s">
        <v>292</v>
      </c>
      <c r="I2075" t="s">
        <v>335</v>
      </c>
      <c r="J2075" s="104">
        <v>0.10291973</v>
      </c>
      <c r="K2075" t="s">
        <v>396</v>
      </c>
      <c r="L2075" t="s">
        <v>2194</v>
      </c>
      <c r="M2075" s="204">
        <v>2.7</v>
      </c>
      <c r="N2075" s="204"/>
    </row>
    <row r="2076" spans="1:14">
      <c r="A2076" t="s">
        <v>2211</v>
      </c>
      <c r="B2076" t="s">
        <v>838</v>
      </c>
      <c r="C2076" t="s">
        <v>838</v>
      </c>
      <c r="D2076" t="s">
        <v>854</v>
      </c>
      <c r="E2076" t="s">
        <v>112</v>
      </c>
      <c r="F2076" t="s">
        <v>150</v>
      </c>
      <c r="G2076" t="s">
        <v>333</v>
      </c>
      <c r="H2076" t="s">
        <v>292</v>
      </c>
      <c r="I2076" t="s">
        <v>335</v>
      </c>
      <c r="J2076" s="104">
        <v>0.30274561999999999</v>
      </c>
      <c r="K2076" t="s">
        <v>396</v>
      </c>
      <c r="L2076" t="s">
        <v>2194</v>
      </c>
      <c r="M2076" s="204">
        <v>2.7</v>
      </c>
      <c r="N2076" s="204"/>
    </row>
    <row r="2077" spans="1:14">
      <c r="A2077" t="s">
        <v>2211</v>
      </c>
      <c r="B2077" t="s">
        <v>838</v>
      </c>
      <c r="C2077" t="s">
        <v>838</v>
      </c>
      <c r="D2077" t="s">
        <v>854</v>
      </c>
      <c r="E2077" t="s">
        <v>112</v>
      </c>
      <c r="F2077" t="s">
        <v>313</v>
      </c>
      <c r="G2077" t="s">
        <v>333</v>
      </c>
      <c r="H2077" t="s">
        <v>292</v>
      </c>
      <c r="I2077" t="s">
        <v>335</v>
      </c>
      <c r="J2077" s="104">
        <v>17.836817849999999</v>
      </c>
      <c r="K2077" t="s">
        <v>396</v>
      </c>
      <c r="L2077" t="s">
        <v>2194</v>
      </c>
      <c r="M2077" s="204">
        <v>2.7</v>
      </c>
      <c r="N2077" s="204"/>
    </row>
    <row r="2078" spans="1:14">
      <c r="A2078" t="s">
        <v>2211</v>
      </c>
      <c r="B2078" t="s">
        <v>838</v>
      </c>
      <c r="C2078" t="s">
        <v>838</v>
      </c>
      <c r="D2078" s="216" t="s">
        <v>857</v>
      </c>
      <c r="E2078" t="s">
        <v>359</v>
      </c>
      <c r="F2078" t="s">
        <v>311</v>
      </c>
      <c r="G2078" t="s">
        <v>333</v>
      </c>
      <c r="H2078" t="s">
        <v>360</v>
      </c>
      <c r="I2078" t="s">
        <v>335</v>
      </c>
      <c r="J2078" s="104">
        <v>1.23362363213</v>
      </c>
      <c r="K2078" s="216" t="s">
        <v>390</v>
      </c>
      <c r="L2078" t="s">
        <v>2194</v>
      </c>
      <c r="M2078" s="204">
        <v>2.6666666666666665</v>
      </c>
      <c r="N2078" s="204"/>
    </row>
    <row r="2079" spans="1:14">
      <c r="A2079" t="s">
        <v>2211</v>
      </c>
      <c r="B2079" t="s">
        <v>838</v>
      </c>
      <c r="C2079" t="s">
        <v>838</v>
      </c>
      <c r="D2079" s="216" t="s">
        <v>857</v>
      </c>
      <c r="E2079" t="s">
        <v>359</v>
      </c>
      <c r="F2079" t="s">
        <v>313</v>
      </c>
      <c r="G2079" t="s">
        <v>333</v>
      </c>
      <c r="H2079" t="s">
        <v>360</v>
      </c>
      <c r="I2079" t="s">
        <v>335</v>
      </c>
      <c r="J2079" s="104">
        <v>2.1833500992700001</v>
      </c>
      <c r="K2079" s="216" t="s">
        <v>390</v>
      </c>
      <c r="L2079" t="s">
        <v>2194</v>
      </c>
      <c r="M2079" s="204">
        <v>2.6666666666666665</v>
      </c>
      <c r="N2079" s="204"/>
    </row>
    <row r="2080" spans="1:14">
      <c r="A2080" t="s">
        <v>2211</v>
      </c>
      <c r="B2080" t="s">
        <v>838</v>
      </c>
      <c r="C2080" t="s">
        <v>838</v>
      </c>
      <c r="D2080" s="216" t="s">
        <v>857</v>
      </c>
      <c r="E2080" t="s">
        <v>359</v>
      </c>
      <c r="F2080" t="s">
        <v>144</v>
      </c>
      <c r="G2080" t="s">
        <v>333</v>
      </c>
      <c r="H2080" t="s">
        <v>360</v>
      </c>
      <c r="I2080" t="s">
        <v>335</v>
      </c>
      <c r="J2080" s="104">
        <v>0.73800230433000003</v>
      </c>
      <c r="K2080" s="216" t="s">
        <v>390</v>
      </c>
      <c r="L2080" t="s">
        <v>2194</v>
      </c>
      <c r="M2080" s="204">
        <v>2.6666666666666665</v>
      </c>
      <c r="N2080" s="204"/>
    </row>
    <row r="2081" spans="1:14">
      <c r="A2081" t="s">
        <v>2211</v>
      </c>
      <c r="B2081" t="s">
        <v>838</v>
      </c>
      <c r="C2081" t="s">
        <v>838</v>
      </c>
      <c r="D2081" s="216" t="s">
        <v>857</v>
      </c>
      <c r="E2081" t="s">
        <v>359</v>
      </c>
      <c r="F2081" t="s">
        <v>147</v>
      </c>
      <c r="G2081" t="s">
        <v>333</v>
      </c>
      <c r="H2081" t="s">
        <v>360</v>
      </c>
      <c r="I2081" t="s">
        <v>335</v>
      </c>
      <c r="J2081" s="104">
        <v>0.14106061</v>
      </c>
      <c r="K2081" s="216" t="s">
        <v>390</v>
      </c>
      <c r="L2081" t="s">
        <v>2194</v>
      </c>
      <c r="M2081" s="204">
        <v>2.6666666666666665</v>
      </c>
      <c r="N2081" s="204"/>
    </row>
    <row r="2082" spans="1:14">
      <c r="A2082" t="s">
        <v>2211</v>
      </c>
      <c r="B2082" t="s">
        <v>838</v>
      </c>
      <c r="C2082" t="s">
        <v>838</v>
      </c>
      <c r="D2082" s="216" t="s">
        <v>857</v>
      </c>
      <c r="E2082" t="s">
        <v>359</v>
      </c>
      <c r="F2082" t="s">
        <v>150</v>
      </c>
      <c r="G2082" t="s">
        <v>333</v>
      </c>
      <c r="H2082" t="s">
        <v>360</v>
      </c>
      <c r="I2082" t="s">
        <v>335</v>
      </c>
      <c r="J2082" s="104">
        <v>7.0663552810000002E-2</v>
      </c>
      <c r="K2082" s="216" t="s">
        <v>390</v>
      </c>
      <c r="L2082" t="s">
        <v>2194</v>
      </c>
      <c r="M2082" s="204">
        <v>2.6666666666666665</v>
      </c>
      <c r="N2082" s="204"/>
    </row>
    <row r="2083" spans="1:14">
      <c r="A2083" t="s">
        <v>2211</v>
      </c>
      <c r="B2083" t="s">
        <v>838</v>
      </c>
      <c r="C2083" t="s">
        <v>838</v>
      </c>
      <c r="D2083" s="216" t="s">
        <v>858</v>
      </c>
      <c r="E2083" t="s">
        <v>359</v>
      </c>
      <c r="F2083" t="s">
        <v>311</v>
      </c>
      <c r="G2083" t="s">
        <v>333</v>
      </c>
      <c r="H2083" t="s">
        <v>360</v>
      </c>
      <c r="I2083" t="s">
        <v>335</v>
      </c>
      <c r="J2083" s="104">
        <v>2.20323538325</v>
      </c>
      <c r="K2083" s="216" t="s">
        <v>390</v>
      </c>
      <c r="L2083" t="s">
        <v>2194</v>
      </c>
      <c r="M2083" s="204">
        <v>2.6666666666666665</v>
      </c>
      <c r="N2083" s="204"/>
    </row>
    <row r="2084" spans="1:14">
      <c r="A2084" t="s">
        <v>2211</v>
      </c>
      <c r="B2084" t="s">
        <v>838</v>
      </c>
      <c r="C2084" t="s">
        <v>838</v>
      </c>
      <c r="D2084" s="216" t="s">
        <v>858</v>
      </c>
      <c r="E2084" t="s">
        <v>359</v>
      </c>
      <c r="F2084" t="s">
        <v>313</v>
      </c>
      <c r="G2084" t="s">
        <v>333</v>
      </c>
      <c r="H2084" t="s">
        <v>360</v>
      </c>
      <c r="I2084" t="s">
        <v>335</v>
      </c>
      <c r="J2084" s="104">
        <v>2.8248590061800001</v>
      </c>
      <c r="K2084" s="216" t="s">
        <v>390</v>
      </c>
      <c r="L2084" t="s">
        <v>2194</v>
      </c>
      <c r="M2084" s="204">
        <v>2.6666666666666665</v>
      </c>
      <c r="N2084" s="204"/>
    </row>
    <row r="2085" spans="1:14">
      <c r="A2085" t="s">
        <v>2211</v>
      </c>
      <c r="B2085" t="s">
        <v>838</v>
      </c>
      <c r="C2085" t="s">
        <v>838</v>
      </c>
      <c r="D2085" s="216" t="s">
        <v>858</v>
      </c>
      <c r="E2085" t="s">
        <v>359</v>
      </c>
      <c r="F2085" t="s">
        <v>144</v>
      </c>
      <c r="G2085" t="s">
        <v>333</v>
      </c>
      <c r="H2085" t="s">
        <v>360</v>
      </c>
      <c r="I2085" t="s">
        <v>335</v>
      </c>
      <c r="J2085" s="104">
        <v>0.39804822223000003</v>
      </c>
      <c r="K2085" s="216" t="s">
        <v>390</v>
      </c>
      <c r="L2085" t="s">
        <v>2194</v>
      </c>
      <c r="M2085" s="204">
        <v>2.6666666666666665</v>
      </c>
      <c r="N2085" s="204"/>
    </row>
    <row r="2086" spans="1:14">
      <c r="A2086" t="s">
        <v>2211</v>
      </c>
      <c r="B2086" t="s">
        <v>838</v>
      </c>
      <c r="C2086" t="s">
        <v>838</v>
      </c>
      <c r="D2086" s="216" t="s">
        <v>858</v>
      </c>
      <c r="E2086" t="s">
        <v>359</v>
      </c>
      <c r="F2086" t="s">
        <v>147</v>
      </c>
      <c r="G2086" t="s">
        <v>333</v>
      </c>
      <c r="H2086" t="s">
        <v>360</v>
      </c>
      <c r="I2086" t="s">
        <v>335</v>
      </c>
      <c r="J2086" s="104">
        <v>0.14106061</v>
      </c>
      <c r="K2086" s="216" t="s">
        <v>390</v>
      </c>
      <c r="L2086" t="s">
        <v>2194</v>
      </c>
      <c r="M2086" s="204">
        <v>2.6666666666666665</v>
      </c>
      <c r="N2086" s="204"/>
    </row>
    <row r="2087" spans="1:14">
      <c r="A2087" t="s">
        <v>2211</v>
      </c>
      <c r="B2087" t="s">
        <v>838</v>
      </c>
      <c r="C2087" t="s">
        <v>838</v>
      </c>
      <c r="D2087" s="216" t="s">
        <v>858</v>
      </c>
      <c r="E2087" t="s">
        <v>359</v>
      </c>
      <c r="F2087" t="s">
        <v>150</v>
      </c>
      <c r="G2087" t="s">
        <v>333</v>
      </c>
      <c r="H2087" t="s">
        <v>360</v>
      </c>
      <c r="I2087" t="s">
        <v>335</v>
      </c>
      <c r="J2087" s="104">
        <v>8.2514790700000007E-2</v>
      </c>
      <c r="K2087" s="216" t="s">
        <v>390</v>
      </c>
      <c r="L2087" t="s">
        <v>2194</v>
      </c>
      <c r="M2087" s="204">
        <v>2.6666666666666665</v>
      </c>
      <c r="N2087" s="204"/>
    </row>
    <row r="2088" spans="1:14">
      <c r="A2088" t="s">
        <v>2211</v>
      </c>
      <c r="B2088" t="s">
        <v>838</v>
      </c>
      <c r="C2088" t="s">
        <v>838</v>
      </c>
      <c r="D2088" t="s">
        <v>859</v>
      </c>
      <c r="E2088" t="s">
        <v>359</v>
      </c>
      <c r="F2088" t="s">
        <v>311</v>
      </c>
      <c r="G2088" t="s">
        <v>333</v>
      </c>
      <c r="H2088" t="s">
        <v>360</v>
      </c>
      <c r="I2088" t="s">
        <v>335</v>
      </c>
      <c r="J2088" s="104">
        <v>1.81444509502</v>
      </c>
      <c r="K2088" t="s">
        <v>390</v>
      </c>
      <c r="L2088" t="s">
        <v>2194</v>
      </c>
      <c r="M2088" s="204">
        <v>2.6666666666666665</v>
      </c>
      <c r="N2088" s="204"/>
    </row>
    <row r="2089" spans="1:14">
      <c r="A2089" t="s">
        <v>2211</v>
      </c>
      <c r="B2089" t="s">
        <v>838</v>
      </c>
      <c r="C2089" t="s">
        <v>838</v>
      </c>
      <c r="D2089" t="s">
        <v>859</v>
      </c>
      <c r="E2089" t="s">
        <v>359</v>
      </c>
      <c r="F2089" t="s">
        <v>313</v>
      </c>
      <c r="G2089" t="s">
        <v>333</v>
      </c>
      <c r="H2089" t="s">
        <v>360</v>
      </c>
      <c r="I2089" t="s">
        <v>335</v>
      </c>
      <c r="J2089" s="104">
        <v>2.61423926264</v>
      </c>
      <c r="K2089" t="s">
        <v>390</v>
      </c>
      <c r="L2089" t="s">
        <v>2194</v>
      </c>
      <c r="M2089" s="204">
        <v>2.6666666666666665</v>
      </c>
      <c r="N2089" s="204"/>
    </row>
    <row r="2090" spans="1:14">
      <c r="A2090" t="s">
        <v>2211</v>
      </c>
      <c r="B2090" t="s">
        <v>838</v>
      </c>
      <c r="C2090" t="s">
        <v>838</v>
      </c>
      <c r="D2090" t="s">
        <v>859</v>
      </c>
      <c r="E2090" t="s">
        <v>359</v>
      </c>
      <c r="F2090" t="s">
        <v>144</v>
      </c>
      <c r="G2090" t="s">
        <v>333</v>
      </c>
      <c r="H2090" t="s">
        <v>360</v>
      </c>
      <c r="I2090" t="s">
        <v>335</v>
      </c>
      <c r="J2090" s="104">
        <v>0.57621876692999996</v>
      </c>
      <c r="K2090" t="s">
        <v>390</v>
      </c>
      <c r="L2090" t="s">
        <v>2194</v>
      </c>
      <c r="M2090" s="204">
        <v>2.6666666666666665</v>
      </c>
      <c r="N2090" s="204"/>
    </row>
    <row r="2091" spans="1:14">
      <c r="A2091" t="s">
        <v>2211</v>
      </c>
      <c r="B2091" t="s">
        <v>838</v>
      </c>
      <c r="C2091" t="s">
        <v>838</v>
      </c>
      <c r="D2091" t="s">
        <v>859</v>
      </c>
      <c r="E2091" t="s">
        <v>359</v>
      </c>
      <c r="F2091" t="s">
        <v>147</v>
      </c>
      <c r="G2091" t="s">
        <v>333</v>
      </c>
      <c r="H2091" t="s">
        <v>360</v>
      </c>
      <c r="I2091" t="s">
        <v>335</v>
      </c>
      <c r="J2091" s="104">
        <v>0.14106061</v>
      </c>
      <c r="K2091" t="s">
        <v>390</v>
      </c>
      <c r="L2091" t="s">
        <v>2194</v>
      </c>
      <c r="M2091" s="204">
        <v>2.6666666666666665</v>
      </c>
      <c r="N2091" s="204"/>
    </row>
    <row r="2092" spans="1:14">
      <c r="A2092" t="s">
        <v>2211</v>
      </c>
      <c r="B2092" t="s">
        <v>838</v>
      </c>
      <c r="C2092" t="s">
        <v>838</v>
      </c>
      <c r="D2092" t="s">
        <v>859</v>
      </c>
      <c r="E2092" t="s">
        <v>359</v>
      </c>
      <c r="F2092" t="s">
        <v>150</v>
      </c>
      <c r="G2092" t="s">
        <v>333</v>
      </c>
      <c r="H2092" t="s">
        <v>360</v>
      </c>
      <c r="I2092" t="s">
        <v>335</v>
      </c>
      <c r="J2092" s="104">
        <v>8.2514790700000007E-2</v>
      </c>
      <c r="K2092" t="s">
        <v>390</v>
      </c>
      <c r="L2092" t="s">
        <v>2194</v>
      </c>
      <c r="M2092" s="204">
        <v>2.6666666666666665</v>
      </c>
      <c r="N2092" s="204"/>
    </row>
    <row r="2093" spans="1:14">
      <c r="A2093" t="s">
        <v>2211</v>
      </c>
      <c r="B2093" t="s">
        <v>838</v>
      </c>
      <c r="C2093" t="s">
        <v>838</v>
      </c>
      <c r="D2093" t="s">
        <v>855</v>
      </c>
      <c r="E2093" t="s">
        <v>122</v>
      </c>
      <c r="F2093" t="s">
        <v>136</v>
      </c>
      <c r="G2093" t="s">
        <v>334</v>
      </c>
      <c r="H2093" t="s">
        <v>334</v>
      </c>
      <c r="I2093" t="s">
        <v>335</v>
      </c>
      <c r="J2093" s="105">
        <v>25.814832984935578</v>
      </c>
      <c r="K2093" t="s">
        <v>856</v>
      </c>
      <c r="L2093" t="s">
        <v>2194</v>
      </c>
      <c r="M2093" s="204">
        <v>2.7</v>
      </c>
      <c r="N2093" s="204"/>
    </row>
    <row r="2094" spans="1:14">
      <c r="A2094" t="s">
        <v>2211</v>
      </c>
      <c r="B2094" t="s">
        <v>838</v>
      </c>
      <c r="C2094" t="s">
        <v>838</v>
      </c>
      <c r="D2094" t="s">
        <v>855</v>
      </c>
      <c r="E2094" t="s">
        <v>122</v>
      </c>
      <c r="F2094" t="s">
        <v>139</v>
      </c>
      <c r="G2094" t="s">
        <v>334</v>
      </c>
      <c r="H2094" t="s">
        <v>334</v>
      </c>
      <c r="I2094" t="s">
        <v>335</v>
      </c>
      <c r="J2094" s="104">
        <v>0</v>
      </c>
      <c r="K2094" t="s">
        <v>856</v>
      </c>
      <c r="L2094" t="s">
        <v>2194</v>
      </c>
      <c r="M2094" s="204">
        <v>2.7</v>
      </c>
      <c r="N2094" s="204"/>
    </row>
    <row r="2095" spans="1:14">
      <c r="A2095" t="s">
        <v>2211</v>
      </c>
      <c r="B2095" t="s">
        <v>838</v>
      </c>
      <c r="C2095" t="s">
        <v>838</v>
      </c>
      <c r="D2095" t="s">
        <v>855</v>
      </c>
      <c r="E2095" t="s">
        <v>122</v>
      </c>
      <c r="F2095" t="s">
        <v>142</v>
      </c>
      <c r="G2095" t="s">
        <v>334</v>
      </c>
      <c r="H2095" t="s">
        <v>334</v>
      </c>
      <c r="I2095" t="s">
        <v>335</v>
      </c>
      <c r="J2095" s="105">
        <v>6.6870022597086898</v>
      </c>
      <c r="K2095" t="s">
        <v>856</v>
      </c>
      <c r="L2095" t="s">
        <v>2194</v>
      </c>
      <c r="M2095" s="204">
        <v>2.7</v>
      </c>
      <c r="N2095" s="204"/>
    </row>
    <row r="2096" spans="1:14">
      <c r="A2096" t="s">
        <v>2211</v>
      </c>
      <c r="B2096" t="s">
        <v>838</v>
      </c>
      <c r="C2096" t="s">
        <v>838</v>
      </c>
      <c r="D2096" t="s">
        <v>855</v>
      </c>
      <c r="E2096" t="s">
        <v>122</v>
      </c>
      <c r="F2096" t="s">
        <v>144</v>
      </c>
      <c r="G2096" t="s">
        <v>334</v>
      </c>
      <c r="H2096" t="s">
        <v>334</v>
      </c>
      <c r="I2096" t="s">
        <v>335</v>
      </c>
      <c r="J2096" s="105">
        <v>0.33374389154871575</v>
      </c>
      <c r="K2096" t="s">
        <v>856</v>
      </c>
      <c r="L2096" t="s">
        <v>2194</v>
      </c>
      <c r="M2096" s="204">
        <v>2.7</v>
      </c>
      <c r="N2096" s="204"/>
    </row>
    <row r="2097" spans="1:14">
      <c r="A2097" t="s">
        <v>2211</v>
      </c>
      <c r="B2097" t="s">
        <v>838</v>
      </c>
      <c r="C2097" t="s">
        <v>838</v>
      </c>
      <c r="D2097" t="s">
        <v>855</v>
      </c>
      <c r="E2097" t="s">
        <v>122</v>
      </c>
      <c r="F2097" t="s">
        <v>150</v>
      </c>
      <c r="G2097" t="s">
        <v>334</v>
      </c>
      <c r="H2097" t="s">
        <v>334</v>
      </c>
      <c r="I2097" t="s">
        <v>335</v>
      </c>
      <c r="J2097" s="105">
        <v>0.11087139766619981</v>
      </c>
      <c r="K2097" t="s">
        <v>856</v>
      </c>
      <c r="L2097" t="s">
        <v>2194</v>
      </c>
      <c r="M2097" s="204">
        <v>2.7</v>
      </c>
      <c r="N2097" s="204"/>
    </row>
    <row r="2098" spans="1:14">
      <c r="A2098" t="s">
        <v>2211</v>
      </c>
      <c r="B2098" t="s">
        <v>838</v>
      </c>
      <c r="C2098" t="s">
        <v>838</v>
      </c>
      <c r="D2098" t="s">
        <v>855</v>
      </c>
      <c r="E2098" t="s">
        <v>122</v>
      </c>
      <c r="F2098" t="s">
        <v>147</v>
      </c>
      <c r="G2098" t="s">
        <v>334</v>
      </c>
      <c r="H2098" t="s">
        <v>334</v>
      </c>
      <c r="I2098" t="s">
        <v>335</v>
      </c>
      <c r="J2098" s="105">
        <v>0.72243361302566456</v>
      </c>
      <c r="K2098" t="s">
        <v>856</v>
      </c>
      <c r="L2098" t="s">
        <v>2194</v>
      </c>
      <c r="M2098" s="204">
        <v>2.7</v>
      </c>
      <c r="N2098" s="204"/>
    </row>
    <row r="2099" spans="1:14">
      <c r="A2099" t="s">
        <v>2211</v>
      </c>
      <c r="B2099" t="s">
        <v>838</v>
      </c>
      <c r="C2099" t="s">
        <v>838</v>
      </c>
      <c r="D2099" t="s">
        <v>855</v>
      </c>
      <c r="E2099" t="s">
        <v>122</v>
      </c>
      <c r="F2099" t="s">
        <v>311</v>
      </c>
      <c r="G2099" t="s">
        <v>334</v>
      </c>
      <c r="H2099" t="s">
        <v>334</v>
      </c>
      <c r="I2099" t="s">
        <v>335</v>
      </c>
      <c r="J2099" s="105">
        <v>32.501835244644269</v>
      </c>
      <c r="K2099" t="s">
        <v>856</v>
      </c>
      <c r="L2099" t="s">
        <v>2194</v>
      </c>
      <c r="M2099" s="204">
        <v>2.7</v>
      </c>
      <c r="N2099" s="204"/>
    </row>
    <row r="2100" spans="1:14">
      <c r="A2100" t="s">
        <v>2211</v>
      </c>
      <c r="B2100" t="s">
        <v>838</v>
      </c>
      <c r="C2100" t="s">
        <v>838</v>
      </c>
      <c r="D2100" t="s">
        <v>855</v>
      </c>
      <c r="E2100" t="s">
        <v>122</v>
      </c>
      <c r="F2100" t="s">
        <v>313</v>
      </c>
      <c r="G2100" t="s">
        <v>334</v>
      </c>
      <c r="H2100" t="s">
        <v>334</v>
      </c>
      <c r="I2100" t="s">
        <v>335</v>
      </c>
      <c r="J2100" s="105">
        <v>33.668884146884849</v>
      </c>
      <c r="K2100" t="s">
        <v>856</v>
      </c>
      <c r="L2100" t="s">
        <v>2194</v>
      </c>
      <c r="M2100" s="204">
        <v>2.7</v>
      </c>
      <c r="N2100" s="204"/>
    </row>
    <row r="2101" spans="1:14">
      <c r="A2101" t="s">
        <v>2212</v>
      </c>
      <c r="B2101" t="s">
        <v>860</v>
      </c>
      <c r="C2101" t="s">
        <v>860</v>
      </c>
      <c r="D2101" s="216" t="s">
        <v>861</v>
      </c>
      <c r="E2101" t="s">
        <v>359</v>
      </c>
      <c r="F2101" t="s">
        <v>311</v>
      </c>
      <c r="G2101" t="s">
        <v>333</v>
      </c>
      <c r="H2101" t="s">
        <v>360</v>
      </c>
      <c r="I2101" t="s">
        <v>335</v>
      </c>
      <c r="J2101" s="104">
        <v>1.52527409385</v>
      </c>
      <c r="K2101" s="216" t="s">
        <v>390</v>
      </c>
      <c r="L2101" t="s">
        <v>2194</v>
      </c>
      <c r="M2101" s="204">
        <v>2.6666666666666665</v>
      </c>
      <c r="N2101" s="204"/>
    </row>
    <row r="2102" spans="1:14">
      <c r="A2102" t="s">
        <v>2212</v>
      </c>
      <c r="B2102" t="s">
        <v>860</v>
      </c>
      <c r="C2102" t="s">
        <v>860</v>
      </c>
      <c r="D2102" s="216" t="s">
        <v>861</v>
      </c>
      <c r="E2102" t="s">
        <v>359</v>
      </c>
      <c r="F2102" t="s">
        <v>313</v>
      </c>
      <c r="G2102" t="s">
        <v>333</v>
      </c>
      <c r="H2102" t="s">
        <v>360</v>
      </c>
      <c r="I2102" t="s">
        <v>335</v>
      </c>
      <c r="J2102" s="104">
        <v>2.7841710044100001</v>
      </c>
      <c r="K2102" s="216" t="s">
        <v>390</v>
      </c>
      <c r="L2102" t="s">
        <v>2194</v>
      </c>
      <c r="M2102" s="204">
        <v>2.6666666666666665</v>
      </c>
      <c r="N2102" s="204"/>
    </row>
    <row r="2103" spans="1:14">
      <c r="A2103" t="s">
        <v>2212</v>
      </c>
      <c r="B2103" t="s">
        <v>860</v>
      </c>
      <c r="C2103" t="s">
        <v>860</v>
      </c>
      <c r="D2103" s="216" t="s">
        <v>861</v>
      </c>
      <c r="E2103" t="s">
        <v>359</v>
      </c>
      <c r="F2103" t="s">
        <v>144</v>
      </c>
      <c r="G2103" t="s">
        <v>333</v>
      </c>
      <c r="H2103" t="s">
        <v>360</v>
      </c>
      <c r="I2103" t="s">
        <v>335</v>
      </c>
      <c r="J2103" s="104">
        <v>0.11416488601999999</v>
      </c>
      <c r="K2103" s="216" t="s">
        <v>390</v>
      </c>
      <c r="L2103" t="s">
        <v>2194</v>
      </c>
      <c r="M2103" s="204">
        <v>2.6666666666666665</v>
      </c>
      <c r="N2103" s="204"/>
    </row>
    <row r="2104" spans="1:14">
      <c r="A2104" t="s">
        <v>2212</v>
      </c>
      <c r="B2104" t="s">
        <v>860</v>
      </c>
      <c r="C2104" t="s">
        <v>860</v>
      </c>
      <c r="D2104" s="216" t="s">
        <v>861</v>
      </c>
      <c r="E2104" t="s">
        <v>359</v>
      </c>
      <c r="F2104" t="s">
        <v>147</v>
      </c>
      <c r="G2104" t="s">
        <v>333</v>
      </c>
      <c r="H2104" t="s">
        <v>360</v>
      </c>
      <c r="I2104" t="s">
        <v>335</v>
      </c>
      <c r="J2104" s="104">
        <v>0.72648966999999998</v>
      </c>
      <c r="K2104" s="216" t="s">
        <v>390</v>
      </c>
      <c r="L2104" t="s">
        <v>2194</v>
      </c>
      <c r="M2104" s="204">
        <v>2.6666666666666665</v>
      </c>
      <c r="N2104" s="204"/>
    </row>
    <row r="2105" spans="1:14">
      <c r="A2105" t="s">
        <v>2212</v>
      </c>
      <c r="B2105" t="s">
        <v>860</v>
      </c>
      <c r="C2105" t="s">
        <v>860</v>
      </c>
      <c r="D2105" s="216" t="s">
        <v>861</v>
      </c>
      <c r="E2105" t="s">
        <v>359</v>
      </c>
      <c r="F2105" t="s">
        <v>150</v>
      </c>
      <c r="G2105" t="s">
        <v>333</v>
      </c>
      <c r="H2105" t="s">
        <v>360</v>
      </c>
      <c r="I2105" t="s">
        <v>335</v>
      </c>
      <c r="J2105" s="104">
        <v>0.41824235454000003</v>
      </c>
      <c r="K2105" s="216" t="s">
        <v>390</v>
      </c>
      <c r="L2105" t="s">
        <v>2194</v>
      </c>
      <c r="M2105" s="204">
        <v>2.6666666666666665</v>
      </c>
      <c r="N2105" s="204"/>
    </row>
    <row r="2106" spans="1:14">
      <c r="A2106" t="s">
        <v>862</v>
      </c>
      <c r="C2106" t="s">
        <v>862</v>
      </c>
      <c r="D2106" t="s">
        <v>864</v>
      </c>
      <c r="E2106" t="s">
        <v>114</v>
      </c>
      <c r="F2106" t="s">
        <v>313</v>
      </c>
      <c r="G2106" t="s">
        <v>333</v>
      </c>
      <c r="H2106" t="s">
        <v>334</v>
      </c>
      <c r="I2106" t="s">
        <v>338</v>
      </c>
      <c r="J2106" s="104">
        <v>0.51</v>
      </c>
      <c r="K2106" t="s">
        <v>339</v>
      </c>
      <c r="L2106" t="s">
        <v>2196</v>
      </c>
      <c r="M2106" s="204">
        <v>4</v>
      </c>
      <c r="N2106" s="204"/>
    </row>
    <row r="2107" spans="1:14">
      <c r="A2107" t="s">
        <v>862</v>
      </c>
      <c r="C2107" t="s">
        <v>862</v>
      </c>
      <c r="D2107" t="s">
        <v>865</v>
      </c>
      <c r="E2107" t="s">
        <v>114</v>
      </c>
      <c r="F2107" t="s">
        <v>313</v>
      </c>
      <c r="G2107" t="s">
        <v>333</v>
      </c>
      <c r="H2107" t="s">
        <v>334</v>
      </c>
      <c r="I2107" t="s">
        <v>338</v>
      </c>
      <c r="J2107" s="104">
        <v>0.3</v>
      </c>
      <c r="K2107" t="s">
        <v>339</v>
      </c>
      <c r="L2107" t="s">
        <v>2194</v>
      </c>
      <c r="M2107" s="204">
        <v>4</v>
      </c>
      <c r="N2107" s="204"/>
    </row>
    <row r="2108" spans="1:14">
      <c r="A2108" t="s">
        <v>862</v>
      </c>
      <c r="C2108" t="s">
        <v>862</v>
      </c>
      <c r="D2108" t="s">
        <v>863</v>
      </c>
      <c r="E2108" t="s">
        <v>122</v>
      </c>
      <c r="F2108" t="s">
        <v>136</v>
      </c>
      <c r="G2108" t="s">
        <v>334</v>
      </c>
      <c r="H2108" t="s">
        <v>334</v>
      </c>
      <c r="I2108" t="s">
        <v>335</v>
      </c>
      <c r="J2108" s="105">
        <v>-0.14595365543181688</v>
      </c>
      <c r="K2108" t="s">
        <v>340</v>
      </c>
      <c r="L2108" t="s">
        <v>2194</v>
      </c>
      <c r="M2108" s="204">
        <v>2.7</v>
      </c>
      <c r="N2108" s="204"/>
    </row>
    <row r="2109" spans="1:14">
      <c r="A2109" t="s">
        <v>862</v>
      </c>
      <c r="C2109" t="s">
        <v>862</v>
      </c>
      <c r="D2109" t="s">
        <v>863</v>
      </c>
      <c r="E2109" t="s">
        <v>122</v>
      </c>
      <c r="F2109" t="s">
        <v>139</v>
      </c>
      <c r="G2109" t="s">
        <v>334</v>
      </c>
      <c r="H2109" t="s">
        <v>334</v>
      </c>
      <c r="I2109" t="s">
        <v>335</v>
      </c>
      <c r="J2109" s="104">
        <v>0</v>
      </c>
      <c r="K2109" t="s">
        <v>340</v>
      </c>
      <c r="L2109" t="s">
        <v>2194</v>
      </c>
      <c r="M2109" s="204">
        <v>2.7</v>
      </c>
      <c r="N2109" s="204"/>
    </row>
    <row r="2110" spans="1:14">
      <c r="A2110" t="s">
        <v>862</v>
      </c>
      <c r="C2110" t="s">
        <v>862</v>
      </c>
      <c r="D2110" t="s">
        <v>863</v>
      </c>
      <c r="E2110" t="s">
        <v>122</v>
      </c>
      <c r="F2110" t="s">
        <v>142</v>
      </c>
      <c r="G2110" t="s">
        <v>334</v>
      </c>
      <c r="H2110" t="s">
        <v>334</v>
      </c>
      <c r="I2110" t="s">
        <v>335</v>
      </c>
      <c r="J2110" s="105">
        <v>0.30673253839314002</v>
      </c>
      <c r="K2110" t="s">
        <v>340</v>
      </c>
      <c r="L2110" t="s">
        <v>2194</v>
      </c>
      <c r="M2110" s="204">
        <v>2.7</v>
      </c>
      <c r="N2110" s="204"/>
    </row>
    <row r="2111" spans="1:14">
      <c r="A2111" t="s">
        <v>862</v>
      </c>
      <c r="C2111" t="s">
        <v>862</v>
      </c>
      <c r="D2111" t="s">
        <v>863</v>
      </c>
      <c r="E2111" t="s">
        <v>122</v>
      </c>
      <c r="F2111" t="s">
        <v>144</v>
      </c>
      <c r="G2111" t="s">
        <v>334</v>
      </c>
      <c r="H2111" t="s">
        <v>334</v>
      </c>
      <c r="I2111" t="s">
        <v>335</v>
      </c>
      <c r="J2111" s="104">
        <v>0</v>
      </c>
      <c r="K2111" t="s">
        <v>340</v>
      </c>
      <c r="L2111" t="s">
        <v>2194</v>
      </c>
      <c r="M2111" s="204">
        <v>2.7</v>
      </c>
      <c r="N2111" s="204"/>
    </row>
    <row r="2112" spans="1:14">
      <c r="A2112" t="s">
        <v>862</v>
      </c>
      <c r="C2112" t="s">
        <v>862</v>
      </c>
      <c r="D2112" t="s">
        <v>863</v>
      </c>
      <c r="E2112" t="s">
        <v>122</v>
      </c>
      <c r="F2112" t="s">
        <v>150</v>
      </c>
      <c r="G2112" t="s">
        <v>334</v>
      </c>
      <c r="H2112" t="s">
        <v>334</v>
      </c>
      <c r="I2112" t="s">
        <v>335</v>
      </c>
      <c r="J2112" s="105">
        <v>9.3855316670900496E-2</v>
      </c>
      <c r="K2112" t="s">
        <v>340</v>
      </c>
      <c r="L2112" t="s">
        <v>2194</v>
      </c>
      <c r="M2112" s="204">
        <v>2.7</v>
      </c>
      <c r="N2112" s="204"/>
    </row>
    <row r="2113" spans="1:14">
      <c r="A2113" t="s">
        <v>862</v>
      </c>
      <c r="C2113" t="s">
        <v>862</v>
      </c>
      <c r="D2113" t="s">
        <v>863</v>
      </c>
      <c r="E2113" t="s">
        <v>122</v>
      </c>
      <c r="F2113" t="s">
        <v>147</v>
      </c>
      <c r="G2113" t="s">
        <v>334</v>
      </c>
      <c r="H2113" t="s">
        <v>334</v>
      </c>
      <c r="I2113" t="s">
        <v>335</v>
      </c>
      <c r="J2113" s="105">
        <v>4.4735126650822701E-2</v>
      </c>
      <c r="K2113" t="s">
        <v>340</v>
      </c>
      <c r="L2113" t="s">
        <v>2194</v>
      </c>
      <c r="M2113" s="204">
        <v>2.7</v>
      </c>
      <c r="N2113" s="204"/>
    </row>
    <row r="2114" spans="1:14">
      <c r="A2114" t="s">
        <v>862</v>
      </c>
      <c r="C2114" t="s">
        <v>862</v>
      </c>
      <c r="D2114" t="s">
        <v>863</v>
      </c>
      <c r="E2114" t="s">
        <v>122</v>
      </c>
      <c r="F2114" t="s">
        <v>311</v>
      </c>
      <c r="G2114" t="s">
        <v>334</v>
      </c>
      <c r="H2114" t="s">
        <v>334</v>
      </c>
      <c r="I2114" t="s">
        <v>335</v>
      </c>
      <c r="J2114" s="105">
        <v>0.16077888296132314</v>
      </c>
      <c r="K2114" t="s">
        <v>340</v>
      </c>
      <c r="L2114" t="s">
        <v>2194</v>
      </c>
      <c r="M2114" s="204">
        <v>2.7</v>
      </c>
      <c r="N2114" s="204"/>
    </row>
    <row r="2115" spans="1:14">
      <c r="A2115" t="s">
        <v>862</v>
      </c>
      <c r="C2115" t="s">
        <v>862</v>
      </c>
      <c r="D2115" t="s">
        <v>863</v>
      </c>
      <c r="E2115" t="s">
        <v>122</v>
      </c>
      <c r="F2115" t="s">
        <v>313</v>
      </c>
      <c r="G2115" t="s">
        <v>334</v>
      </c>
      <c r="H2115" t="s">
        <v>334</v>
      </c>
      <c r="I2115" t="s">
        <v>335</v>
      </c>
      <c r="J2115" s="105">
        <v>0.29936932628304636</v>
      </c>
      <c r="K2115" t="s">
        <v>340</v>
      </c>
      <c r="L2115" t="s">
        <v>2194</v>
      </c>
      <c r="M2115" s="204">
        <v>2.7</v>
      </c>
      <c r="N2115" s="204"/>
    </row>
    <row r="2116" spans="1:14">
      <c r="A2116" s="215" t="s">
        <v>862</v>
      </c>
      <c r="B2116" s="215" t="s">
        <v>866</v>
      </c>
      <c r="C2116" s="215" t="s">
        <v>866</v>
      </c>
      <c r="D2116" s="215" t="s">
        <v>867</v>
      </c>
      <c r="E2116" s="215" t="s">
        <v>110</v>
      </c>
      <c r="F2116" s="215" t="s">
        <v>136</v>
      </c>
      <c r="G2116" s="215" t="s">
        <v>868</v>
      </c>
      <c r="H2116" s="215" t="s">
        <v>292</v>
      </c>
      <c r="I2116" s="215" t="s">
        <v>377</v>
      </c>
      <c r="J2116" s="220">
        <v>5.4866799999999999E-4</v>
      </c>
      <c r="K2116" s="215" t="s">
        <v>869</v>
      </c>
      <c r="L2116" s="215" t="s">
        <v>2194</v>
      </c>
      <c r="M2116" s="219">
        <v>2.2999999999999998</v>
      </c>
      <c r="N2116" s="204"/>
    </row>
    <row r="2117" spans="1:14">
      <c r="A2117" s="215" t="s">
        <v>862</v>
      </c>
      <c r="B2117" s="215" t="s">
        <v>866</v>
      </c>
      <c r="C2117" s="215" t="s">
        <v>866</v>
      </c>
      <c r="D2117" s="215" t="s">
        <v>867</v>
      </c>
      <c r="E2117" s="215" t="s">
        <v>110</v>
      </c>
      <c r="F2117" s="215" t="s">
        <v>311</v>
      </c>
      <c r="G2117" s="215" t="s">
        <v>868</v>
      </c>
      <c r="H2117" s="215" t="s">
        <v>292</v>
      </c>
      <c r="I2117" s="215" t="s">
        <v>377</v>
      </c>
      <c r="J2117" s="220">
        <v>0.29197287900000002</v>
      </c>
      <c r="K2117" s="215" t="s">
        <v>869</v>
      </c>
      <c r="L2117" s="215" t="s">
        <v>2194</v>
      </c>
      <c r="M2117" s="219">
        <v>2.2999999999999998</v>
      </c>
      <c r="N2117" s="204"/>
    </row>
    <row r="2118" spans="1:14">
      <c r="A2118" t="s">
        <v>2213</v>
      </c>
      <c r="B2118" t="s">
        <v>870</v>
      </c>
      <c r="C2118" t="s">
        <v>870</v>
      </c>
      <c r="D2118" t="s">
        <v>873</v>
      </c>
      <c r="E2118" t="s">
        <v>112</v>
      </c>
      <c r="F2118" t="s">
        <v>311</v>
      </c>
      <c r="G2118" t="s">
        <v>333</v>
      </c>
      <c r="H2118" t="s">
        <v>292</v>
      </c>
      <c r="I2118" t="s">
        <v>335</v>
      </c>
      <c r="J2118" s="104">
        <v>8.7332663000000004</v>
      </c>
      <c r="K2118" t="s">
        <v>396</v>
      </c>
      <c r="L2118" t="s">
        <v>2194</v>
      </c>
      <c r="M2118" s="204">
        <v>2.7</v>
      </c>
      <c r="N2118" s="204"/>
    </row>
    <row r="2119" spans="1:14">
      <c r="A2119" t="s">
        <v>2213</v>
      </c>
      <c r="B2119" t="s">
        <v>870</v>
      </c>
      <c r="C2119" t="s">
        <v>870</v>
      </c>
      <c r="D2119" t="s">
        <v>873</v>
      </c>
      <c r="E2119" t="s">
        <v>112</v>
      </c>
      <c r="F2119" t="s">
        <v>144</v>
      </c>
      <c r="G2119" t="s">
        <v>333</v>
      </c>
      <c r="H2119" t="s">
        <v>292</v>
      </c>
      <c r="I2119" t="s">
        <v>335</v>
      </c>
      <c r="J2119" s="104">
        <v>0.25335405</v>
      </c>
      <c r="K2119" t="s">
        <v>396</v>
      </c>
      <c r="L2119" t="s">
        <v>2194</v>
      </c>
      <c r="M2119" s="204">
        <v>2.7</v>
      </c>
      <c r="N2119" s="204"/>
    </row>
    <row r="2120" spans="1:14">
      <c r="A2120" t="s">
        <v>2213</v>
      </c>
      <c r="B2120" t="s">
        <v>870</v>
      </c>
      <c r="C2120" t="s">
        <v>870</v>
      </c>
      <c r="D2120" t="s">
        <v>873</v>
      </c>
      <c r="E2120" t="s">
        <v>112</v>
      </c>
      <c r="F2120" t="s">
        <v>147</v>
      </c>
      <c r="G2120" t="s">
        <v>333</v>
      </c>
      <c r="H2120" t="s">
        <v>292</v>
      </c>
      <c r="I2120" t="s">
        <v>335</v>
      </c>
      <c r="J2120" s="104">
        <v>9.8786633999999998E-2</v>
      </c>
      <c r="K2120" t="s">
        <v>396</v>
      </c>
      <c r="L2120" t="s">
        <v>2194</v>
      </c>
      <c r="M2120" s="204">
        <v>2.7</v>
      </c>
      <c r="N2120" s="204"/>
    </row>
    <row r="2121" spans="1:14">
      <c r="A2121" t="s">
        <v>2213</v>
      </c>
      <c r="B2121" t="s">
        <v>870</v>
      </c>
      <c r="C2121" t="s">
        <v>870</v>
      </c>
      <c r="D2121" t="s">
        <v>873</v>
      </c>
      <c r="E2121" t="s">
        <v>112</v>
      </c>
      <c r="F2121" t="s">
        <v>150</v>
      </c>
      <c r="G2121" t="s">
        <v>333</v>
      </c>
      <c r="H2121" t="s">
        <v>292</v>
      </c>
      <c r="I2121" t="s">
        <v>335</v>
      </c>
      <c r="J2121" s="104">
        <v>0.30151355000000002</v>
      </c>
      <c r="K2121" t="s">
        <v>396</v>
      </c>
      <c r="L2121" t="s">
        <v>2194</v>
      </c>
      <c r="M2121" s="204">
        <v>2.7</v>
      </c>
      <c r="N2121" s="204"/>
    </row>
    <row r="2122" spans="1:14">
      <c r="A2122" t="s">
        <v>2213</v>
      </c>
      <c r="B2122" t="s">
        <v>870</v>
      </c>
      <c r="C2122" t="s">
        <v>870</v>
      </c>
      <c r="D2122" t="s">
        <v>873</v>
      </c>
      <c r="E2122" t="s">
        <v>112</v>
      </c>
      <c r="F2122" t="s">
        <v>313</v>
      </c>
      <c r="G2122" t="s">
        <v>333</v>
      </c>
      <c r="H2122" t="s">
        <v>292</v>
      </c>
      <c r="I2122" t="s">
        <v>335</v>
      </c>
      <c r="J2122" s="104">
        <v>9.3869205339999997</v>
      </c>
      <c r="K2122" t="s">
        <v>396</v>
      </c>
      <c r="L2122" t="s">
        <v>2194</v>
      </c>
      <c r="M2122" s="204">
        <v>2.7</v>
      </c>
      <c r="N2122" s="204"/>
    </row>
    <row r="2123" spans="1:14">
      <c r="A2123" t="s">
        <v>2213</v>
      </c>
      <c r="B2123" t="s">
        <v>870</v>
      </c>
      <c r="C2123" t="s">
        <v>870</v>
      </c>
      <c r="D2123" t="s">
        <v>874</v>
      </c>
      <c r="E2123" t="s">
        <v>112</v>
      </c>
      <c r="F2123" t="s">
        <v>311</v>
      </c>
      <c r="G2123" t="s">
        <v>333</v>
      </c>
      <c r="H2123" t="s">
        <v>292</v>
      </c>
      <c r="I2123" t="s">
        <v>335</v>
      </c>
      <c r="J2123" s="104">
        <v>18.460563</v>
      </c>
      <c r="K2123" t="s">
        <v>396</v>
      </c>
      <c r="L2123" t="s">
        <v>2194</v>
      </c>
      <c r="M2123" s="204">
        <v>2.7</v>
      </c>
      <c r="N2123" s="204"/>
    </row>
    <row r="2124" spans="1:14">
      <c r="A2124" t="s">
        <v>2213</v>
      </c>
      <c r="B2124" t="s">
        <v>870</v>
      </c>
      <c r="C2124" t="s">
        <v>870</v>
      </c>
      <c r="D2124" t="s">
        <v>874</v>
      </c>
      <c r="E2124" t="s">
        <v>112</v>
      </c>
      <c r="F2124" t="s">
        <v>144</v>
      </c>
      <c r="G2124" t="s">
        <v>333</v>
      </c>
      <c r="H2124" t="s">
        <v>292</v>
      </c>
      <c r="I2124" t="s">
        <v>335</v>
      </c>
      <c r="J2124" s="104">
        <v>5.3738200000000003</v>
      </c>
      <c r="K2124" t="s">
        <v>396</v>
      </c>
      <c r="L2124" t="s">
        <v>2194</v>
      </c>
      <c r="M2124" s="204">
        <v>2.7</v>
      </c>
      <c r="N2124" s="204"/>
    </row>
    <row r="2125" spans="1:14">
      <c r="A2125" t="s">
        <v>2213</v>
      </c>
      <c r="B2125" t="s">
        <v>870</v>
      </c>
      <c r="C2125" t="s">
        <v>870</v>
      </c>
      <c r="D2125" t="s">
        <v>874</v>
      </c>
      <c r="E2125" t="s">
        <v>112</v>
      </c>
      <c r="F2125" t="s">
        <v>147</v>
      </c>
      <c r="G2125" t="s">
        <v>333</v>
      </c>
      <c r="H2125" t="s">
        <v>292</v>
      </c>
      <c r="I2125" t="s">
        <v>335</v>
      </c>
      <c r="J2125" s="104">
        <v>9.8786633999999998E-2</v>
      </c>
      <c r="K2125" t="s">
        <v>396</v>
      </c>
      <c r="L2125" t="s">
        <v>2194</v>
      </c>
      <c r="M2125" s="204">
        <v>2.7</v>
      </c>
      <c r="N2125" s="204"/>
    </row>
    <row r="2126" spans="1:14">
      <c r="A2126" t="s">
        <v>2213</v>
      </c>
      <c r="B2126" t="s">
        <v>870</v>
      </c>
      <c r="C2126" t="s">
        <v>870</v>
      </c>
      <c r="D2126" t="s">
        <v>874</v>
      </c>
      <c r="E2126" t="s">
        <v>112</v>
      </c>
      <c r="F2126" t="s">
        <v>150</v>
      </c>
      <c r="G2126" t="s">
        <v>333</v>
      </c>
      <c r="H2126" t="s">
        <v>292</v>
      </c>
      <c r="I2126" t="s">
        <v>335</v>
      </c>
      <c r="J2126" s="104">
        <v>0.51635830999999999</v>
      </c>
      <c r="K2126" t="s">
        <v>396</v>
      </c>
      <c r="L2126" t="s">
        <v>2194</v>
      </c>
      <c r="M2126" s="204">
        <v>2.7</v>
      </c>
      <c r="N2126" s="204"/>
    </row>
    <row r="2127" spans="1:14">
      <c r="A2127" t="s">
        <v>2213</v>
      </c>
      <c r="B2127" t="s">
        <v>870</v>
      </c>
      <c r="C2127" t="s">
        <v>870</v>
      </c>
      <c r="D2127" t="s">
        <v>874</v>
      </c>
      <c r="E2127" t="s">
        <v>112</v>
      </c>
      <c r="F2127" t="s">
        <v>313</v>
      </c>
      <c r="G2127" t="s">
        <v>333</v>
      </c>
      <c r="H2127" t="s">
        <v>292</v>
      </c>
      <c r="I2127" t="s">
        <v>335</v>
      </c>
      <c r="J2127" s="104">
        <v>24.449527944</v>
      </c>
      <c r="K2127" t="s">
        <v>396</v>
      </c>
      <c r="L2127" t="s">
        <v>2194</v>
      </c>
      <c r="M2127" s="204">
        <v>2.7</v>
      </c>
      <c r="N2127" s="204"/>
    </row>
    <row r="2128" spans="1:14">
      <c r="A2128" t="s">
        <v>2213</v>
      </c>
      <c r="B2128" t="s">
        <v>870</v>
      </c>
      <c r="C2128" t="s">
        <v>870</v>
      </c>
      <c r="D2128" t="s">
        <v>871</v>
      </c>
      <c r="E2128" t="s">
        <v>122</v>
      </c>
      <c r="F2128" t="s">
        <v>136</v>
      </c>
      <c r="G2128" t="s">
        <v>334</v>
      </c>
      <c r="H2128" t="s">
        <v>334</v>
      </c>
      <c r="I2128" t="s">
        <v>335</v>
      </c>
      <c r="J2128" s="105">
        <v>3.81879853498724</v>
      </c>
      <c r="K2128" t="s">
        <v>872</v>
      </c>
      <c r="L2128" t="s">
        <v>2194</v>
      </c>
      <c r="M2128" s="204">
        <v>2.7</v>
      </c>
      <c r="N2128" s="204"/>
    </row>
    <row r="2129" spans="1:14">
      <c r="A2129" t="s">
        <v>2213</v>
      </c>
      <c r="B2129" t="s">
        <v>870</v>
      </c>
      <c r="C2129" t="s">
        <v>870</v>
      </c>
      <c r="D2129" t="s">
        <v>871</v>
      </c>
      <c r="E2129" t="s">
        <v>122</v>
      </c>
      <c r="F2129" t="s">
        <v>139</v>
      </c>
      <c r="G2129" t="s">
        <v>334</v>
      </c>
      <c r="H2129" t="s">
        <v>334</v>
      </c>
      <c r="I2129" t="s">
        <v>335</v>
      </c>
      <c r="J2129" s="104">
        <v>0</v>
      </c>
      <c r="K2129" t="s">
        <v>872</v>
      </c>
      <c r="L2129" t="s">
        <v>2194</v>
      </c>
      <c r="M2129" s="204">
        <v>2.7</v>
      </c>
      <c r="N2129" s="204"/>
    </row>
    <row r="2130" spans="1:14">
      <c r="A2130" t="s">
        <v>2213</v>
      </c>
      <c r="B2130" t="s">
        <v>870</v>
      </c>
      <c r="C2130" t="s">
        <v>870</v>
      </c>
      <c r="D2130" t="s">
        <v>871</v>
      </c>
      <c r="E2130" t="s">
        <v>122</v>
      </c>
      <c r="F2130" t="s">
        <v>142</v>
      </c>
      <c r="G2130" t="s">
        <v>334</v>
      </c>
      <c r="H2130" t="s">
        <v>334</v>
      </c>
      <c r="I2130" t="s">
        <v>335</v>
      </c>
      <c r="J2130" s="105">
        <v>10.7544400791282</v>
      </c>
      <c r="K2130" t="s">
        <v>872</v>
      </c>
      <c r="L2130" t="s">
        <v>2194</v>
      </c>
      <c r="M2130" s="204">
        <v>2.7</v>
      </c>
      <c r="N2130" s="204"/>
    </row>
    <row r="2131" spans="1:14">
      <c r="A2131" t="s">
        <v>2213</v>
      </c>
      <c r="B2131" t="s">
        <v>870</v>
      </c>
      <c r="C2131" t="s">
        <v>870</v>
      </c>
      <c r="D2131" t="s">
        <v>871</v>
      </c>
      <c r="E2131" t="s">
        <v>122</v>
      </c>
      <c r="F2131" t="s">
        <v>144</v>
      </c>
      <c r="G2131" t="s">
        <v>334</v>
      </c>
      <c r="H2131" t="s">
        <v>334</v>
      </c>
      <c r="I2131" t="s">
        <v>335</v>
      </c>
      <c r="J2131" s="105">
        <v>0.61318519366703605</v>
      </c>
      <c r="K2131" t="s">
        <v>872</v>
      </c>
      <c r="L2131" t="s">
        <v>2194</v>
      </c>
      <c r="M2131" s="204">
        <v>2.7</v>
      </c>
      <c r="N2131" s="204"/>
    </row>
    <row r="2132" spans="1:14">
      <c r="A2132" t="s">
        <v>2213</v>
      </c>
      <c r="B2132" t="s">
        <v>870</v>
      </c>
      <c r="C2132" t="s">
        <v>870</v>
      </c>
      <c r="D2132" t="s">
        <v>871</v>
      </c>
      <c r="E2132" t="s">
        <v>122</v>
      </c>
      <c r="F2132" t="s">
        <v>150</v>
      </c>
      <c r="G2132" t="s">
        <v>334</v>
      </c>
      <c r="H2132" t="s">
        <v>334</v>
      </c>
      <c r="I2132" t="s">
        <v>335</v>
      </c>
      <c r="J2132" s="105">
        <v>0.134528124421987</v>
      </c>
      <c r="K2132" t="s">
        <v>872</v>
      </c>
      <c r="L2132" t="s">
        <v>2194</v>
      </c>
      <c r="M2132" s="204">
        <v>2.7</v>
      </c>
      <c r="N2132" s="204"/>
    </row>
    <row r="2133" spans="1:14">
      <c r="A2133" t="s">
        <v>2213</v>
      </c>
      <c r="B2133" t="s">
        <v>870</v>
      </c>
      <c r="C2133" t="s">
        <v>870</v>
      </c>
      <c r="D2133" t="s">
        <v>871</v>
      </c>
      <c r="E2133" t="s">
        <v>122</v>
      </c>
      <c r="F2133" t="s">
        <v>147</v>
      </c>
      <c r="G2133" t="s">
        <v>334</v>
      </c>
      <c r="H2133" t="s">
        <v>334</v>
      </c>
      <c r="I2133" t="s">
        <v>335</v>
      </c>
      <c r="J2133" s="105">
        <v>1.68749626601743</v>
      </c>
      <c r="K2133" t="s">
        <v>872</v>
      </c>
      <c r="L2133" t="s">
        <v>2194</v>
      </c>
      <c r="M2133" s="204">
        <v>2.7</v>
      </c>
      <c r="N2133" s="204"/>
    </row>
    <row r="2134" spans="1:14">
      <c r="A2134" t="s">
        <v>2213</v>
      </c>
      <c r="B2134" t="s">
        <v>870</v>
      </c>
      <c r="C2134" t="s">
        <v>870</v>
      </c>
      <c r="D2134" t="s">
        <v>871</v>
      </c>
      <c r="E2134" t="s">
        <v>122</v>
      </c>
      <c r="F2134" t="s">
        <v>311</v>
      </c>
      <c r="G2134" t="s">
        <v>334</v>
      </c>
      <c r="H2134" t="s">
        <v>334</v>
      </c>
      <c r="I2134" t="s">
        <v>335</v>
      </c>
      <c r="J2134" s="105">
        <v>14.573238614115439</v>
      </c>
      <c r="K2134" t="s">
        <v>872</v>
      </c>
      <c r="L2134" t="s">
        <v>2194</v>
      </c>
      <c r="M2134" s="204">
        <v>2.7</v>
      </c>
      <c r="N2134" s="204"/>
    </row>
    <row r="2135" spans="1:14">
      <c r="A2135" t="s">
        <v>2213</v>
      </c>
      <c r="B2135" t="s">
        <v>870</v>
      </c>
      <c r="C2135" t="s">
        <v>870</v>
      </c>
      <c r="D2135" t="s">
        <v>871</v>
      </c>
      <c r="E2135" t="s">
        <v>122</v>
      </c>
      <c r="F2135" t="s">
        <v>313</v>
      </c>
      <c r="G2135" t="s">
        <v>334</v>
      </c>
      <c r="H2135" t="s">
        <v>334</v>
      </c>
      <c r="I2135" t="s">
        <v>335</v>
      </c>
      <c r="J2135" s="105">
        <v>17.008448198221892</v>
      </c>
      <c r="K2135" t="s">
        <v>872</v>
      </c>
      <c r="L2135" t="s">
        <v>2194</v>
      </c>
      <c r="M2135" s="204">
        <v>2.7</v>
      </c>
      <c r="N2135" s="204"/>
    </row>
    <row r="2136" spans="1:14">
      <c r="A2136" s="215" t="s">
        <v>2213</v>
      </c>
      <c r="B2136" s="215" t="s">
        <v>875</v>
      </c>
      <c r="C2136" s="215" t="s">
        <v>875</v>
      </c>
      <c r="D2136" s="215" t="s">
        <v>876</v>
      </c>
      <c r="E2136" s="215" t="s">
        <v>110</v>
      </c>
      <c r="F2136" s="215" t="s">
        <v>136</v>
      </c>
      <c r="G2136" s="215" t="s">
        <v>271</v>
      </c>
      <c r="H2136" s="215" t="s">
        <v>292</v>
      </c>
      <c r="I2136" s="215" t="s">
        <v>377</v>
      </c>
      <c r="J2136" s="220">
        <v>5.4335099999999997E-4</v>
      </c>
      <c r="K2136" s="215" t="s">
        <v>877</v>
      </c>
      <c r="L2136" s="215" t="s">
        <v>2194</v>
      </c>
      <c r="M2136" s="219">
        <v>2.2999999999999998</v>
      </c>
      <c r="N2136" s="204"/>
    </row>
    <row r="2137" spans="1:14">
      <c r="A2137" s="215" t="s">
        <v>2213</v>
      </c>
      <c r="B2137" s="215" t="s">
        <v>875</v>
      </c>
      <c r="C2137" s="215" t="s">
        <v>875</v>
      </c>
      <c r="D2137" s="215" t="s">
        <v>876</v>
      </c>
      <c r="E2137" s="215" t="s">
        <v>110</v>
      </c>
      <c r="F2137" s="215" t="s">
        <v>311</v>
      </c>
      <c r="G2137" s="215" t="s">
        <v>271</v>
      </c>
      <c r="H2137" s="215" t="s">
        <v>292</v>
      </c>
      <c r="I2137" s="215" t="s">
        <v>377</v>
      </c>
      <c r="J2137" s="220">
        <v>1.8499483830000001</v>
      </c>
      <c r="K2137" s="215" t="s">
        <v>877</v>
      </c>
      <c r="L2137" s="215" t="s">
        <v>2194</v>
      </c>
      <c r="M2137" s="219">
        <v>2.2999999999999998</v>
      </c>
      <c r="N2137" s="204"/>
    </row>
    <row r="2138" spans="1:14">
      <c r="A2138" t="s">
        <v>2214</v>
      </c>
      <c r="B2138" t="s">
        <v>878</v>
      </c>
      <c r="C2138" t="s">
        <v>878</v>
      </c>
      <c r="D2138" t="s">
        <v>879</v>
      </c>
      <c r="E2138" t="s">
        <v>114</v>
      </c>
      <c r="F2138" t="s">
        <v>313</v>
      </c>
      <c r="G2138" t="s">
        <v>333</v>
      </c>
      <c r="H2138" t="s">
        <v>334</v>
      </c>
      <c r="I2138" t="s">
        <v>338</v>
      </c>
      <c r="J2138" s="104">
        <v>0.43</v>
      </c>
      <c r="K2138" t="s">
        <v>339</v>
      </c>
      <c r="L2138" t="s">
        <v>2196</v>
      </c>
      <c r="M2138" s="204">
        <v>4</v>
      </c>
      <c r="N2138" s="204"/>
    </row>
    <row r="2139" spans="1:14">
      <c r="A2139" t="s">
        <v>2214</v>
      </c>
      <c r="B2139" t="s">
        <v>878</v>
      </c>
      <c r="C2139" t="s">
        <v>878</v>
      </c>
      <c r="D2139" t="s">
        <v>880</v>
      </c>
      <c r="E2139" t="s">
        <v>114</v>
      </c>
      <c r="F2139" t="s">
        <v>313</v>
      </c>
      <c r="G2139" t="s">
        <v>333</v>
      </c>
      <c r="H2139" t="s">
        <v>334</v>
      </c>
      <c r="I2139" t="s">
        <v>338</v>
      </c>
      <c r="J2139" s="104">
        <v>0.27</v>
      </c>
      <c r="K2139" t="s">
        <v>339</v>
      </c>
      <c r="L2139" t="s">
        <v>2194</v>
      </c>
      <c r="M2139" s="204">
        <v>4</v>
      </c>
      <c r="N2139" s="204"/>
    </row>
    <row r="2140" spans="1:14">
      <c r="A2140" t="s">
        <v>908</v>
      </c>
      <c r="B2140" t="s">
        <v>881</v>
      </c>
      <c r="C2140" t="s">
        <v>881</v>
      </c>
      <c r="D2140" t="s">
        <v>883</v>
      </c>
      <c r="E2140" t="s">
        <v>114</v>
      </c>
      <c r="F2140" t="s">
        <v>313</v>
      </c>
      <c r="G2140" t="s">
        <v>333</v>
      </c>
      <c r="H2140" t="s">
        <v>334</v>
      </c>
      <c r="I2140" t="s">
        <v>338</v>
      </c>
      <c r="J2140" s="104">
        <v>0.42</v>
      </c>
      <c r="K2140" t="s">
        <v>339</v>
      </c>
      <c r="L2140" t="s">
        <v>2194</v>
      </c>
      <c r="M2140" s="204">
        <v>4</v>
      </c>
      <c r="N2140" s="204"/>
    </row>
    <row r="2141" spans="1:14">
      <c r="A2141" t="s">
        <v>908</v>
      </c>
      <c r="B2141" t="s">
        <v>881</v>
      </c>
      <c r="C2141" t="s">
        <v>881</v>
      </c>
      <c r="D2141" t="s">
        <v>884</v>
      </c>
      <c r="E2141" t="s">
        <v>114</v>
      </c>
      <c r="F2141" t="s">
        <v>313</v>
      </c>
      <c r="G2141" t="s">
        <v>333</v>
      </c>
      <c r="H2141" t="s">
        <v>334</v>
      </c>
      <c r="I2141" t="s">
        <v>885</v>
      </c>
      <c r="J2141" s="104">
        <v>1.77</v>
      </c>
      <c r="K2141" t="s">
        <v>339</v>
      </c>
      <c r="L2141" t="s">
        <v>2194</v>
      </c>
      <c r="M2141" s="204">
        <v>4</v>
      </c>
      <c r="N2141" s="204"/>
    </row>
    <row r="2142" spans="1:14">
      <c r="A2142" t="s">
        <v>908</v>
      </c>
      <c r="B2142" t="s">
        <v>881</v>
      </c>
      <c r="C2142" t="s">
        <v>881</v>
      </c>
      <c r="D2142" t="s">
        <v>882</v>
      </c>
      <c r="E2142" t="s">
        <v>118</v>
      </c>
      <c r="F2142" t="s">
        <v>311</v>
      </c>
      <c r="G2142" t="s">
        <v>360</v>
      </c>
      <c r="H2142" t="s">
        <v>360</v>
      </c>
      <c r="I2142" t="s">
        <v>377</v>
      </c>
      <c r="J2142" s="104">
        <v>0.21586131171082701</v>
      </c>
      <c r="K2142" t="s">
        <v>365</v>
      </c>
      <c r="L2142" t="s">
        <v>2194</v>
      </c>
      <c r="M2142" s="204">
        <v>3</v>
      </c>
      <c r="N2142" s="204"/>
    </row>
    <row r="2143" spans="1:14">
      <c r="A2143" t="s">
        <v>908</v>
      </c>
      <c r="B2143" t="s">
        <v>881</v>
      </c>
      <c r="C2143" t="s">
        <v>881</v>
      </c>
      <c r="D2143" t="s">
        <v>882</v>
      </c>
      <c r="E2143" t="s">
        <v>118</v>
      </c>
      <c r="F2143" t="s">
        <v>147</v>
      </c>
      <c r="G2143" t="s">
        <v>360</v>
      </c>
      <c r="H2143" t="s">
        <v>360</v>
      </c>
      <c r="I2143" t="s">
        <v>377</v>
      </c>
      <c r="J2143" s="104">
        <v>1.32625315891145E-2</v>
      </c>
      <c r="K2143" t="s">
        <v>365</v>
      </c>
      <c r="L2143" t="s">
        <v>2194</v>
      </c>
      <c r="M2143" s="204">
        <v>3</v>
      </c>
      <c r="N2143" s="204"/>
    </row>
    <row r="2144" spans="1:14">
      <c r="A2144" t="s">
        <v>908</v>
      </c>
      <c r="B2144" t="s">
        <v>881</v>
      </c>
      <c r="C2144" t="s">
        <v>881</v>
      </c>
      <c r="D2144" t="s">
        <v>882</v>
      </c>
      <c r="E2144" t="s">
        <v>118</v>
      </c>
      <c r="F2144" t="s">
        <v>150</v>
      </c>
      <c r="G2144" t="s">
        <v>360</v>
      </c>
      <c r="H2144" t="s">
        <v>360</v>
      </c>
      <c r="I2144" t="s">
        <v>377</v>
      </c>
      <c r="J2144" s="104">
        <v>6.14870617004891E-2</v>
      </c>
      <c r="K2144" t="s">
        <v>365</v>
      </c>
      <c r="L2144" t="s">
        <v>2194</v>
      </c>
      <c r="M2144" s="204">
        <v>3</v>
      </c>
      <c r="N2144" s="204"/>
    </row>
    <row r="2145" spans="1:14">
      <c r="A2145" t="s">
        <v>908</v>
      </c>
      <c r="B2145" t="s">
        <v>881</v>
      </c>
      <c r="C2145" t="s">
        <v>881</v>
      </c>
      <c r="D2145" t="s">
        <v>882</v>
      </c>
      <c r="E2145" t="s">
        <v>118</v>
      </c>
      <c r="F2145" t="s">
        <v>313</v>
      </c>
      <c r="G2145" t="s">
        <v>360</v>
      </c>
      <c r="H2145" t="s">
        <v>360</v>
      </c>
      <c r="I2145" t="s">
        <v>377</v>
      </c>
      <c r="J2145" s="104">
        <v>0.32842909999999997</v>
      </c>
      <c r="K2145" t="s">
        <v>365</v>
      </c>
      <c r="L2145" t="s">
        <v>2194</v>
      </c>
      <c r="M2145" s="204">
        <v>3</v>
      </c>
      <c r="N2145" s="204"/>
    </row>
    <row r="2146" spans="1:14">
      <c r="A2146" t="s">
        <v>908</v>
      </c>
      <c r="B2146" t="s">
        <v>881</v>
      </c>
      <c r="C2146" t="s">
        <v>881</v>
      </c>
      <c r="D2146" t="s">
        <v>882</v>
      </c>
      <c r="E2146" t="s">
        <v>118</v>
      </c>
      <c r="F2146" t="s">
        <v>144</v>
      </c>
      <c r="G2146" t="s">
        <v>360</v>
      </c>
      <c r="H2146" t="s">
        <v>360</v>
      </c>
      <c r="I2146" t="s">
        <v>377</v>
      </c>
      <c r="J2146" s="104">
        <v>3.7818175251476897E-2</v>
      </c>
      <c r="K2146" t="s">
        <v>365</v>
      </c>
      <c r="L2146" t="s">
        <v>2194</v>
      </c>
      <c r="M2146" s="204">
        <v>3</v>
      </c>
      <c r="N2146" s="204"/>
    </row>
    <row r="2147" spans="1:14">
      <c r="A2147" t="s">
        <v>908</v>
      </c>
      <c r="B2147" t="s">
        <v>881</v>
      </c>
      <c r="C2147" t="s">
        <v>881</v>
      </c>
      <c r="D2147" t="s">
        <v>882</v>
      </c>
      <c r="E2147" t="s">
        <v>118</v>
      </c>
      <c r="F2147" t="s">
        <v>311</v>
      </c>
      <c r="G2147" t="s">
        <v>378</v>
      </c>
      <c r="H2147" t="s">
        <v>360</v>
      </c>
      <c r="I2147" t="s">
        <v>377</v>
      </c>
      <c r="J2147" s="104">
        <v>0.21586131171082701</v>
      </c>
      <c r="K2147" t="s">
        <v>365</v>
      </c>
      <c r="L2147" t="s">
        <v>2194</v>
      </c>
      <c r="M2147" s="204">
        <v>3</v>
      </c>
      <c r="N2147" s="204"/>
    </row>
    <row r="2148" spans="1:14">
      <c r="A2148" t="s">
        <v>908</v>
      </c>
      <c r="B2148" t="s">
        <v>881</v>
      </c>
      <c r="C2148" t="s">
        <v>881</v>
      </c>
      <c r="D2148" t="s">
        <v>882</v>
      </c>
      <c r="E2148" t="s">
        <v>118</v>
      </c>
      <c r="F2148" t="s">
        <v>147</v>
      </c>
      <c r="G2148" t="s">
        <v>378</v>
      </c>
      <c r="H2148" t="s">
        <v>360</v>
      </c>
      <c r="I2148" t="s">
        <v>377</v>
      </c>
      <c r="J2148" s="104">
        <v>1.32625315891145E-2</v>
      </c>
      <c r="K2148" t="s">
        <v>365</v>
      </c>
      <c r="L2148" t="s">
        <v>2194</v>
      </c>
      <c r="M2148" s="204">
        <v>3</v>
      </c>
      <c r="N2148" s="204"/>
    </row>
    <row r="2149" spans="1:14">
      <c r="A2149" t="s">
        <v>908</v>
      </c>
      <c r="B2149" t="s">
        <v>881</v>
      </c>
      <c r="C2149" t="s">
        <v>881</v>
      </c>
      <c r="D2149" t="s">
        <v>882</v>
      </c>
      <c r="E2149" t="s">
        <v>118</v>
      </c>
      <c r="F2149" t="s">
        <v>150</v>
      </c>
      <c r="G2149" t="s">
        <v>378</v>
      </c>
      <c r="H2149" t="s">
        <v>360</v>
      </c>
      <c r="I2149" t="s">
        <v>377</v>
      </c>
      <c r="J2149" s="104">
        <v>0.32540033378530903</v>
      </c>
      <c r="K2149" t="s">
        <v>365</v>
      </c>
      <c r="L2149" t="s">
        <v>2194</v>
      </c>
      <c r="M2149" s="204">
        <v>3</v>
      </c>
      <c r="N2149" s="204"/>
    </row>
    <row r="2150" spans="1:14">
      <c r="A2150" t="s">
        <v>908</v>
      </c>
      <c r="B2150" t="s">
        <v>881</v>
      </c>
      <c r="C2150" t="s">
        <v>881</v>
      </c>
      <c r="D2150" t="s">
        <v>882</v>
      </c>
      <c r="E2150" t="s">
        <v>118</v>
      </c>
      <c r="F2150" t="s">
        <v>313</v>
      </c>
      <c r="G2150" t="s">
        <v>378</v>
      </c>
      <c r="H2150" t="s">
        <v>360</v>
      </c>
      <c r="I2150" t="s">
        <v>377</v>
      </c>
      <c r="J2150" s="104">
        <v>0.5911054</v>
      </c>
      <c r="K2150" t="s">
        <v>365</v>
      </c>
      <c r="L2150" t="s">
        <v>2194</v>
      </c>
      <c r="M2150" s="204">
        <v>3</v>
      </c>
      <c r="N2150" s="204"/>
    </row>
    <row r="2151" spans="1:14">
      <c r="A2151" t="s">
        <v>908</v>
      </c>
      <c r="B2151" t="s">
        <v>881</v>
      </c>
      <c r="C2151" t="s">
        <v>881</v>
      </c>
      <c r="D2151" t="s">
        <v>882</v>
      </c>
      <c r="E2151" t="s">
        <v>118</v>
      </c>
      <c r="F2151" t="s">
        <v>144</v>
      </c>
      <c r="G2151" t="s">
        <v>378</v>
      </c>
      <c r="H2151" t="s">
        <v>360</v>
      </c>
      <c r="I2151" t="s">
        <v>377</v>
      </c>
      <c r="J2151" s="104">
        <v>3.6581246168636103E-2</v>
      </c>
      <c r="K2151" t="s">
        <v>365</v>
      </c>
      <c r="L2151" t="s">
        <v>2194</v>
      </c>
      <c r="M2151" s="204">
        <v>3</v>
      </c>
      <c r="N2151" s="204"/>
    </row>
    <row r="2152" spans="1:14">
      <c r="A2152" t="s">
        <v>518</v>
      </c>
      <c r="B2152" t="s">
        <v>886</v>
      </c>
      <c r="C2152" t="s">
        <v>886</v>
      </c>
      <c r="D2152" t="s">
        <v>887</v>
      </c>
      <c r="E2152" t="s">
        <v>112</v>
      </c>
      <c r="F2152" t="s">
        <v>311</v>
      </c>
      <c r="G2152" t="s">
        <v>297</v>
      </c>
      <c r="H2152" t="s">
        <v>292</v>
      </c>
      <c r="I2152" t="s">
        <v>335</v>
      </c>
      <c r="J2152" s="104">
        <v>0.60859733999999999</v>
      </c>
      <c r="K2152" t="s">
        <v>396</v>
      </c>
      <c r="L2152" t="s">
        <v>2194</v>
      </c>
      <c r="M2152" s="204">
        <v>2.7</v>
      </c>
      <c r="N2152" s="204"/>
    </row>
    <row r="2153" spans="1:14">
      <c r="A2153" t="s">
        <v>518</v>
      </c>
      <c r="B2153" t="s">
        <v>886</v>
      </c>
      <c r="C2153" t="s">
        <v>886</v>
      </c>
      <c r="D2153" t="s">
        <v>887</v>
      </c>
      <c r="E2153" t="s">
        <v>112</v>
      </c>
      <c r="F2153" t="s">
        <v>144</v>
      </c>
      <c r="G2153" t="s">
        <v>297</v>
      </c>
      <c r="H2153" t="s">
        <v>292</v>
      </c>
      <c r="I2153" t="s">
        <v>335</v>
      </c>
      <c r="J2153" s="104">
        <v>0</v>
      </c>
      <c r="K2153" t="s">
        <v>396</v>
      </c>
      <c r="L2153" t="s">
        <v>2194</v>
      </c>
      <c r="M2153" s="204">
        <v>2.7</v>
      </c>
      <c r="N2153" s="204"/>
    </row>
    <row r="2154" spans="1:14">
      <c r="A2154" t="s">
        <v>518</v>
      </c>
      <c r="B2154" t="s">
        <v>886</v>
      </c>
      <c r="C2154" t="s">
        <v>886</v>
      </c>
      <c r="D2154" t="s">
        <v>887</v>
      </c>
      <c r="E2154" t="s">
        <v>112</v>
      </c>
      <c r="F2154" t="s">
        <v>147</v>
      </c>
      <c r="G2154" t="s">
        <v>297</v>
      </c>
      <c r="H2154" t="s">
        <v>292</v>
      </c>
      <c r="I2154" t="s">
        <v>335</v>
      </c>
      <c r="J2154" s="104">
        <v>0</v>
      </c>
      <c r="K2154" t="s">
        <v>396</v>
      </c>
      <c r="L2154" t="s">
        <v>2194</v>
      </c>
      <c r="M2154" s="204">
        <v>2.7</v>
      </c>
      <c r="N2154" s="204"/>
    </row>
    <row r="2155" spans="1:14">
      <c r="A2155" t="s">
        <v>518</v>
      </c>
      <c r="B2155" t="s">
        <v>886</v>
      </c>
      <c r="C2155" t="s">
        <v>886</v>
      </c>
      <c r="D2155" t="s">
        <v>887</v>
      </c>
      <c r="E2155" t="s">
        <v>112</v>
      </c>
      <c r="F2155" t="s">
        <v>150</v>
      </c>
      <c r="G2155" t="s">
        <v>297</v>
      </c>
      <c r="H2155" t="s">
        <v>292</v>
      </c>
      <c r="I2155" t="s">
        <v>335</v>
      </c>
      <c r="J2155" s="104">
        <v>0.40964439000000002</v>
      </c>
      <c r="K2155" t="s">
        <v>396</v>
      </c>
      <c r="L2155" t="s">
        <v>2194</v>
      </c>
      <c r="M2155" s="204">
        <v>2.7</v>
      </c>
      <c r="N2155" s="204"/>
    </row>
    <row r="2156" spans="1:14">
      <c r="A2156" t="s">
        <v>518</v>
      </c>
      <c r="B2156" t="s">
        <v>886</v>
      </c>
      <c r="C2156" t="s">
        <v>886</v>
      </c>
      <c r="D2156" t="s">
        <v>887</v>
      </c>
      <c r="E2156" t="s">
        <v>112</v>
      </c>
      <c r="F2156" t="s">
        <v>313</v>
      </c>
      <c r="G2156" t="s">
        <v>297</v>
      </c>
      <c r="H2156" t="s">
        <v>292</v>
      </c>
      <c r="I2156" t="s">
        <v>335</v>
      </c>
      <c r="J2156" s="104">
        <v>1.01824173</v>
      </c>
      <c r="K2156" t="s">
        <v>396</v>
      </c>
      <c r="L2156" t="s">
        <v>2194</v>
      </c>
      <c r="M2156" s="204">
        <v>2.7</v>
      </c>
      <c r="N2156" s="204"/>
    </row>
    <row r="2157" spans="1:14">
      <c r="A2157" t="s">
        <v>2215</v>
      </c>
      <c r="B2157" t="s">
        <v>888</v>
      </c>
      <c r="C2157" t="s">
        <v>888</v>
      </c>
      <c r="D2157" t="s">
        <v>889</v>
      </c>
      <c r="E2157" t="s">
        <v>114</v>
      </c>
      <c r="F2157" t="s">
        <v>313</v>
      </c>
      <c r="G2157" t="s">
        <v>333</v>
      </c>
      <c r="H2157" t="s">
        <v>334</v>
      </c>
      <c r="I2157" t="s">
        <v>335</v>
      </c>
      <c r="J2157" s="104">
        <v>5.32</v>
      </c>
      <c r="K2157" t="s">
        <v>365</v>
      </c>
      <c r="L2157" t="s">
        <v>2194</v>
      </c>
      <c r="M2157" s="204">
        <v>4</v>
      </c>
      <c r="N2157" s="204"/>
    </row>
    <row r="2158" spans="1:14">
      <c r="A2158" t="s">
        <v>2215</v>
      </c>
      <c r="B2158" t="s">
        <v>888</v>
      </c>
      <c r="C2158" t="s">
        <v>888</v>
      </c>
      <c r="D2158" s="216" t="s">
        <v>890</v>
      </c>
      <c r="E2158" t="s">
        <v>359</v>
      </c>
      <c r="F2158" t="s">
        <v>311</v>
      </c>
      <c r="G2158" t="s">
        <v>333</v>
      </c>
      <c r="H2158" t="s">
        <v>360</v>
      </c>
      <c r="I2158" t="s">
        <v>335</v>
      </c>
      <c r="J2158" s="104">
        <v>2.2179761674386902</v>
      </c>
      <c r="K2158" s="216" t="s">
        <v>390</v>
      </c>
      <c r="L2158" t="s">
        <v>2194</v>
      </c>
      <c r="M2158" s="204">
        <v>2.6666666666666665</v>
      </c>
      <c r="N2158" s="204"/>
    </row>
    <row r="2159" spans="1:14">
      <c r="A2159" t="s">
        <v>2215</v>
      </c>
      <c r="B2159" t="s">
        <v>888</v>
      </c>
      <c r="C2159" t="s">
        <v>888</v>
      </c>
      <c r="D2159" s="216" t="s">
        <v>890</v>
      </c>
      <c r="E2159" t="s">
        <v>359</v>
      </c>
      <c r="F2159" t="s">
        <v>313</v>
      </c>
      <c r="G2159" t="s">
        <v>333</v>
      </c>
      <c r="H2159" t="s">
        <v>360</v>
      </c>
      <c r="I2159" t="s">
        <v>335</v>
      </c>
      <c r="J2159" s="104">
        <v>2.74829938372039</v>
      </c>
      <c r="K2159" s="216" t="s">
        <v>390</v>
      </c>
      <c r="L2159" t="s">
        <v>2194</v>
      </c>
      <c r="M2159" s="204">
        <v>2.6666666666666665</v>
      </c>
      <c r="N2159" s="204"/>
    </row>
    <row r="2160" spans="1:14">
      <c r="A2160" t="s">
        <v>2215</v>
      </c>
      <c r="B2160" t="s">
        <v>888</v>
      </c>
      <c r="C2160" t="s">
        <v>888</v>
      </c>
      <c r="D2160" s="216" t="s">
        <v>890</v>
      </c>
      <c r="E2160" t="s">
        <v>359</v>
      </c>
      <c r="F2160" t="s">
        <v>144</v>
      </c>
      <c r="G2160" t="s">
        <v>333</v>
      </c>
      <c r="H2160" t="s">
        <v>360</v>
      </c>
      <c r="I2160" t="s">
        <v>335</v>
      </c>
      <c r="J2160" s="104">
        <v>0.27747450000000001</v>
      </c>
      <c r="K2160" s="216" t="s">
        <v>390</v>
      </c>
      <c r="L2160" t="s">
        <v>2194</v>
      </c>
      <c r="M2160" s="204">
        <v>2.6666666666666665</v>
      </c>
      <c r="N2160" s="204"/>
    </row>
    <row r="2161" spans="1:14">
      <c r="A2161" t="s">
        <v>2215</v>
      </c>
      <c r="B2161" t="s">
        <v>888</v>
      </c>
      <c r="C2161" t="s">
        <v>888</v>
      </c>
      <c r="D2161" s="216" t="s">
        <v>890</v>
      </c>
      <c r="E2161" t="s">
        <v>359</v>
      </c>
      <c r="F2161" t="s">
        <v>147</v>
      </c>
      <c r="G2161" t="s">
        <v>333</v>
      </c>
      <c r="H2161" t="s">
        <v>360</v>
      </c>
      <c r="I2161" t="s">
        <v>335</v>
      </c>
      <c r="J2161" s="104">
        <v>0.15033318000000001</v>
      </c>
      <c r="K2161" s="216" t="s">
        <v>390</v>
      </c>
      <c r="L2161" t="s">
        <v>2194</v>
      </c>
      <c r="M2161" s="204">
        <v>2.6666666666666665</v>
      </c>
      <c r="N2161" s="204"/>
    </row>
    <row r="2162" spans="1:14">
      <c r="A2162" t="s">
        <v>2215</v>
      </c>
      <c r="B2162" t="s">
        <v>888</v>
      </c>
      <c r="C2162" t="s">
        <v>888</v>
      </c>
      <c r="D2162" s="216" t="s">
        <v>890</v>
      </c>
      <c r="E2162" t="s">
        <v>359</v>
      </c>
      <c r="F2162" t="s">
        <v>150</v>
      </c>
      <c r="G2162" t="s">
        <v>333</v>
      </c>
      <c r="H2162" t="s">
        <v>360</v>
      </c>
      <c r="I2162" t="s">
        <v>335</v>
      </c>
      <c r="J2162" s="104">
        <v>0.1025155362817</v>
      </c>
      <c r="K2162" s="216" t="s">
        <v>390</v>
      </c>
      <c r="L2162" t="s">
        <v>2194</v>
      </c>
      <c r="M2162" s="204">
        <v>2.6666666666666665</v>
      </c>
      <c r="N2162" s="204"/>
    </row>
    <row r="2163" spans="1:14">
      <c r="A2163" s="215" t="s">
        <v>891</v>
      </c>
      <c r="C2163" s="215" t="s">
        <v>891</v>
      </c>
      <c r="D2163" s="215" t="s">
        <v>892</v>
      </c>
      <c r="E2163" s="215" t="s">
        <v>110</v>
      </c>
      <c r="F2163" s="215" t="s">
        <v>136</v>
      </c>
      <c r="G2163" s="215" t="s">
        <v>893</v>
      </c>
      <c r="H2163" s="215" t="s">
        <v>292</v>
      </c>
      <c r="I2163" s="215" t="s">
        <v>894</v>
      </c>
      <c r="J2163" s="220">
        <v>0.95605487099999997</v>
      </c>
      <c r="K2163" s="215" t="s">
        <v>317</v>
      </c>
      <c r="L2163" s="215" t="s">
        <v>2194</v>
      </c>
      <c r="M2163" s="219">
        <v>2.2999999999999998</v>
      </c>
      <c r="N2163" s="204"/>
    </row>
    <row r="2164" spans="1:14">
      <c r="A2164" s="215" t="s">
        <v>891</v>
      </c>
      <c r="C2164" s="215" t="s">
        <v>891</v>
      </c>
      <c r="D2164" s="215" t="s">
        <v>892</v>
      </c>
      <c r="E2164" s="215" t="s">
        <v>110</v>
      </c>
      <c r="F2164" s="215" t="s">
        <v>311</v>
      </c>
      <c r="G2164" s="215" t="s">
        <v>893</v>
      </c>
      <c r="H2164" s="215" t="s">
        <v>292</v>
      </c>
      <c r="I2164" s="215" t="s">
        <v>894</v>
      </c>
      <c r="J2164" s="220">
        <v>1.053592224</v>
      </c>
      <c r="K2164" s="215" t="s">
        <v>317</v>
      </c>
      <c r="L2164" s="215" t="s">
        <v>2194</v>
      </c>
      <c r="M2164" s="219">
        <v>2.2999999999999998</v>
      </c>
      <c r="N2164" s="204"/>
    </row>
    <row r="2165" spans="1:14">
      <c r="A2165" s="215" t="s">
        <v>891</v>
      </c>
      <c r="C2165" s="215" t="s">
        <v>891</v>
      </c>
      <c r="D2165" s="215" t="s">
        <v>895</v>
      </c>
      <c r="E2165" s="215" t="s">
        <v>110</v>
      </c>
      <c r="F2165" s="215" t="s">
        <v>136</v>
      </c>
      <c r="G2165" s="215" t="s">
        <v>893</v>
      </c>
      <c r="H2165" s="215" t="s">
        <v>292</v>
      </c>
      <c r="I2165" s="215" t="s">
        <v>896</v>
      </c>
      <c r="J2165" s="220">
        <v>1.461693795</v>
      </c>
      <c r="K2165" s="215" t="s">
        <v>317</v>
      </c>
      <c r="L2165" s="215" t="s">
        <v>2194</v>
      </c>
      <c r="M2165" s="219">
        <v>2.2999999999999998</v>
      </c>
      <c r="N2165" s="204"/>
    </row>
    <row r="2166" spans="1:14">
      <c r="A2166" s="215" t="s">
        <v>891</v>
      </c>
      <c r="C2166" s="215" t="s">
        <v>891</v>
      </c>
      <c r="D2166" s="215" t="s">
        <v>895</v>
      </c>
      <c r="E2166" s="215" t="s">
        <v>110</v>
      </c>
      <c r="F2166" s="215" t="s">
        <v>311</v>
      </c>
      <c r="G2166" s="215" t="s">
        <v>893</v>
      </c>
      <c r="H2166" s="215" t="s">
        <v>292</v>
      </c>
      <c r="I2166" s="215" t="s">
        <v>896</v>
      </c>
      <c r="J2166" s="220">
        <v>1.558757505</v>
      </c>
      <c r="K2166" s="215" t="s">
        <v>317</v>
      </c>
      <c r="L2166" s="215" t="s">
        <v>2194</v>
      </c>
      <c r="M2166" s="219">
        <v>2.2999999999999998</v>
      </c>
      <c r="N2166" s="204"/>
    </row>
    <row r="2167" spans="1:14">
      <c r="A2167" s="215" t="s">
        <v>891</v>
      </c>
      <c r="C2167" s="215" t="s">
        <v>891</v>
      </c>
      <c r="D2167" s="215" t="s">
        <v>897</v>
      </c>
      <c r="E2167" s="215" t="s">
        <v>110</v>
      </c>
      <c r="F2167" s="215" t="s">
        <v>136</v>
      </c>
      <c r="G2167" s="215" t="s">
        <v>893</v>
      </c>
      <c r="H2167" s="215" t="s">
        <v>292</v>
      </c>
      <c r="I2167" s="215" t="s">
        <v>898</v>
      </c>
      <c r="J2167" s="220">
        <v>5.6159000000000002E-5</v>
      </c>
      <c r="K2167" s="215" t="s">
        <v>317</v>
      </c>
      <c r="L2167" s="215" t="s">
        <v>2194</v>
      </c>
      <c r="M2167" s="219">
        <v>2.2999999999999998</v>
      </c>
      <c r="N2167" s="204"/>
    </row>
    <row r="2168" spans="1:14">
      <c r="A2168" s="215" t="s">
        <v>891</v>
      </c>
      <c r="C2168" s="215" t="s">
        <v>891</v>
      </c>
      <c r="D2168" s="215" t="s">
        <v>897</v>
      </c>
      <c r="E2168" s="215" t="s">
        <v>110</v>
      </c>
      <c r="F2168" s="215" t="s">
        <v>311</v>
      </c>
      <c r="G2168" s="215" t="s">
        <v>893</v>
      </c>
      <c r="H2168" s="215" t="s">
        <v>292</v>
      </c>
      <c r="I2168" s="215" t="s">
        <v>898</v>
      </c>
      <c r="J2168" s="220">
        <v>9.8489015999999999E-2</v>
      </c>
      <c r="K2168" s="215" t="s">
        <v>317</v>
      </c>
      <c r="L2168" s="215" t="s">
        <v>2194</v>
      </c>
      <c r="M2168" s="219">
        <v>2.2999999999999998</v>
      </c>
      <c r="N2168" s="204"/>
    </row>
    <row r="2169" spans="1:14">
      <c r="A2169" t="s">
        <v>899</v>
      </c>
      <c r="B2169" t="s">
        <v>899</v>
      </c>
      <c r="C2169" t="s">
        <v>899</v>
      </c>
      <c r="D2169" t="s">
        <v>900</v>
      </c>
      <c r="E2169" t="s">
        <v>114</v>
      </c>
      <c r="F2169" t="s">
        <v>313</v>
      </c>
      <c r="G2169" t="s">
        <v>333</v>
      </c>
      <c r="H2169" t="s">
        <v>334</v>
      </c>
      <c r="I2169" t="s">
        <v>338</v>
      </c>
      <c r="J2169" s="104">
        <v>0.33</v>
      </c>
      <c r="K2169" t="s">
        <v>339</v>
      </c>
      <c r="L2169" t="s">
        <v>2194</v>
      </c>
      <c r="M2169" s="204">
        <v>4</v>
      </c>
      <c r="N2169" s="204"/>
    </row>
    <row r="2170" spans="1:14">
      <c r="A2170" t="s">
        <v>899</v>
      </c>
      <c r="B2170" t="s">
        <v>899</v>
      </c>
      <c r="C2170" t="s">
        <v>899</v>
      </c>
      <c r="D2170" t="s">
        <v>901</v>
      </c>
      <c r="E2170" t="s">
        <v>114</v>
      </c>
      <c r="F2170" t="s">
        <v>313</v>
      </c>
      <c r="G2170" t="s">
        <v>333</v>
      </c>
      <c r="H2170" t="s">
        <v>334</v>
      </c>
      <c r="I2170" t="s">
        <v>902</v>
      </c>
      <c r="J2170" s="104">
        <v>2.23</v>
      </c>
      <c r="K2170" t="s">
        <v>339</v>
      </c>
      <c r="L2170" t="s">
        <v>2194</v>
      </c>
      <c r="M2170" s="204">
        <v>4</v>
      </c>
      <c r="N2170" s="204"/>
    </row>
    <row r="2171" spans="1:14">
      <c r="A2171" t="s">
        <v>899</v>
      </c>
      <c r="B2171" t="s">
        <v>899</v>
      </c>
      <c r="C2171" t="s">
        <v>899</v>
      </c>
      <c r="D2171" s="216" t="s">
        <v>907</v>
      </c>
      <c r="E2171" t="s">
        <v>359</v>
      </c>
      <c r="F2171" t="s">
        <v>311</v>
      </c>
      <c r="G2171" t="s">
        <v>333</v>
      </c>
      <c r="H2171" t="s">
        <v>360</v>
      </c>
      <c r="I2171" t="s">
        <v>335</v>
      </c>
      <c r="J2171" s="104">
        <v>0.35860591252538498</v>
      </c>
      <c r="K2171" s="216" t="s">
        <v>340</v>
      </c>
      <c r="L2171" t="s">
        <v>2194</v>
      </c>
      <c r="M2171" s="204">
        <v>2.6666666666666665</v>
      </c>
      <c r="N2171" s="204"/>
    </row>
    <row r="2172" spans="1:14">
      <c r="A2172" t="s">
        <v>899</v>
      </c>
      <c r="B2172" t="s">
        <v>899</v>
      </c>
      <c r="C2172" t="s">
        <v>899</v>
      </c>
      <c r="D2172" s="216" t="s">
        <v>907</v>
      </c>
      <c r="E2172" t="s">
        <v>359</v>
      </c>
      <c r="F2172" t="s">
        <v>313</v>
      </c>
      <c r="G2172" t="s">
        <v>333</v>
      </c>
      <c r="H2172" t="s">
        <v>360</v>
      </c>
      <c r="I2172" t="s">
        <v>335</v>
      </c>
      <c r="J2172" s="104">
        <v>0.374936204232171</v>
      </c>
      <c r="K2172" s="216" t="s">
        <v>340</v>
      </c>
      <c r="L2172" t="s">
        <v>2194</v>
      </c>
      <c r="M2172" s="204">
        <v>2.6666666666666665</v>
      </c>
      <c r="N2172" s="204"/>
    </row>
    <row r="2173" spans="1:14">
      <c r="A2173" t="s">
        <v>899</v>
      </c>
      <c r="B2173" t="s">
        <v>899</v>
      </c>
      <c r="C2173" t="s">
        <v>899</v>
      </c>
      <c r="D2173" s="216" t="s">
        <v>907</v>
      </c>
      <c r="E2173" t="s">
        <v>359</v>
      </c>
      <c r="F2173" t="s">
        <v>144</v>
      </c>
      <c r="G2173" t="s">
        <v>333</v>
      </c>
      <c r="H2173" t="s">
        <v>360</v>
      </c>
      <c r="I2173" t="s">
        <v>335</v>
      </c>
      <c r="J2173" s="104">
        <v>2.44667159497577E-5</v>
      </c>
      <c r="K2173" s="216" t="s">
        <v>340</v>
      </c>
      <c r="L2173" t="s">
        <v>2194</v>
      </c>
      <c r="M2173" s="204">
        <v>2.6666666666666665</v>
      </c>
      <c r="N2173" s="204"/>
    </row>
    <row r="2174" spans="1:14">
      <c r="A2174" t="s">
        <v>899</v>
      </c>
      <c r="B2174" t="s">
        <v>899</v>
      </c>
      <c r="C2174" t="s">
        <v>899</v>
      </c>
      <c r="D2174" s="216" t="s">
        <v>907</v>
      </c>
      <c r="E2174" t="s">
        <v>359</v>
      </c>
      <c r="F2174" t="s">
        <v>147</v>
      </c>
      <c r="G2174" t="s">
        <v>333</v>
      </c>
      <c r="H2174" t="s">
        <v>360</v>
      </c>
      <c r="I2174" t="s">
        <v>335</v>
      </c>
      <c r="J2174" s="104">
        <v>1.052236E-2</v>
      </c>
      <c r="K2174" s="216" t="s">
        <v>340</v>
      </c>
      <c r="L2174" t="s">
        <v>2194</v>
      </c>
      <c r="M2174" s="204">
        <v>2.6666666666666665</v>
      </c>
      <c r="N2174" s="204"/>
    </row>
    <row r="2175" spans="1:14">
      <c r="A2175" t="s">
        <v>899</v>
      </c>
      <c r="B2175" t="s">
        <v>899</v>
      </c>
      <c r="C2175" t="s">
        <v>899</v>
      </c>
      <c r="D2175" s="216" t="s">
        <v>907</v>
      </c>
      <c r="E2175" t="s">
        <v>359</v>
      </c>
      <c r="F2175" t="s">
        <v>150</v>
      </c>
      <c r="G2175" t="s">
        <v>333</v>
      </c>
      <c r="H2175" t="s">
        <v>360</v>
      </c>
      <c r="I2175" t="s">
        <v>335</v>
      </c>
      <c r="J2175" s="104">
        <v>5.7834649908370204E-3</v>
      </c>
      <c r="K2175" s="216" t="s">
        <v>340</v>
      </c>
      <c r="L2175" t="s">
        <v>2194</v>
      </c>
      <c r="M2175" s="204">
        <v>2.6666666666666665</v>
      </c>
      <c r="N2175" s="204"/>
    </row>
    <row r="2176" spans="1:14">
      <c r="A2176" t="s">
        <v>899</v>
      </c>
      <c r="B2176" t="s">
        <v>899</v>
      </c>
      <c r="C2176" t="s">
        <v>899</v>
      </c>
      <c r="D2176" t="s">
        <v>903</v>
      </c>
      <c r="E2176" t="s">
        <v>118</v>
      </c>
      <c r="F2176" t="s">
        <v>311</v>
      </c>
      <c r="G2176" t="s">
        <v>378</v>
      </c>
      <c r="H2176" t="s">
        <v>360</v>
      </c>
      <c r="I2176" t="s">
        <v>904</v>
      </c>
      <c r="J2176" s="104">
        <v>1.2931289445151799</v>
      </c>
      <c r="K2176" t="s">
        <v>365</v>
      </c>
      <c r="L2176" t="s">
        <v>2194</v>
      </c>
      <c r="M2176" s="204">
        <v>3</v>
      </c>
      <c r="N2176" s="204"/>
    </row>
    <row r="2177" spans="1:14">
      <c r="A2177" t="s">
        <v>899</v>
      </c>
      <c r="B2177" t="s">
        <v>899</v>
      </c>
      <c r="C2177" t="s">
        <v>899</v>
      </c>
      <c r="D2177" t="s">
        <v>903</v>
      </c>
      <c r="E2177" t="s">
        <v>118</v>
      </c>
      <c r="F2177" t="s">
        <v>147</v>
      </c>
      <c r="G2177" t="s">
        <v>378</v>
      </c>
      <c r="H2177" t="s">
        <v>360</v>
      </c>
      <c r="I2177" t="s">
        <v>904</v>
      </c>
      <c r="J2177" s="104">
        <v>2.2869193217522302E-2</v>
      </c>
      <c r="K2177" t="s">
        <v>365</v>
      </c>
      <c r="L2177" t="s">
        <v>2194</v>
      </c>
      <c r="M2177" s="204">
        <v>3</v>
      </c>
      <c r="N2177" s="204"/>
    </row>
    <row r="2178" spans="1:14">
      <c r="A2178" t="s">
        <v>899</v>
      </c>
      <c r="B2178" t="s">
        <v>899</v>
      </c>
      <c r="C2178" t="s">
        <v>899</v>
      </c>
      <c r="D2178" t="s">
        <v>903</v>
      </c>
      <c r="E2178" t="s">
        <v>118</v>
      </c>
      <c r="F2178" t="s">
        <v>150</v>
      </c>
      <c r="G2178" t="s">
        <v>378</v>
      </c>
      <c r="H2178" t="s">
        <v>360</v>
      </c>
      <c r="I2178" t="s">
        <v>904</v>
      </c>
      <c r="J2178" s="104">
        <v>0.22355898463249199</v>
      </c>
      <c r="K2178" t="s">
        <v>365</v>
      </c>
      <c r="L2178" t="s">
        <v>2194</v>
      </c>
      <c r="M2178" s="204">
        <v>3</v>
      </c>
      <c r="N2178" s="204"/>
    </row>
    <row r="2179" spans="1:14">
      <c r="A2179" t="s">
        <v>899</v>
      </c>
      <c r="B2179" t="s">
        <v>899</v>
      </c>
      <c r="C2179" t="s">
        <v>899</v>
      </c>
      <c r="D2179" t="s">
        <v>903</v>
      </c>
      <c r="E2179" t="s">
        <v>118</v>
      </c>
      <c r="F2179" t="s">
        <v>313</v>
      </c>
      <c r="G2179" t="s">
        <v>378</v>
      </c>
      <c r="H2179" t="s">
        <v>360</v>
      </c>
      <c r="I2179" t="s">
        <v>904</v>
      </c>
      <c r="J2179" s="104">
        <v>1.580708</v>
      </c>
      <c r="K2179" t="s">
        <v>365</v>
      </c>
      <c r="L2179" t="s">
        <v>2194</v>
      </c>
      <c r="M2179" s="204">
        <v>3</v>
      </c>
      <c r="N2179" s="204"/>
    </row>
    <row r="2180" spans="1:14">
      <c r="A2180" t="s">
        <v>899</v>
      </c>
      <c r="B2180" t="s">
        <v>899</v>
      </c>
      <c r="C2180" t="s">
        <v>899</v>
      </c>
      <c r="D2180" t="s">
        <v>903</v>
      </c>
      <c r="E2180" t="s">
        <v>118</v>
      </c>
      <c r="F2180" t="s">
        <v>144</v>
      </c>
      <c r="G2180" t="s">
        <v>378</v>
      </c>
      <c r="H2180" t="s">
        <v>360</v>
      </c>
      <c r="I2180" t="s">
        <v>904</v>
      </c>
      <c r="J2180" s="104">
        <v>4.11506969109229E-2</v>
      </c>
      <c r="K2180" t="s">
        <v>365</v>
      </c>
      <c r="L2180" t="s">
        <v>2194</v>
      </c>
      <c r="M2180" s="204">
        <v>3</v>
      </c>
      <c r="N2180" s="204"/>
    </row>
    <row r="2181" spans="1:14">
      <c r="A2181" t="s">
        <v>899</v>
      </c>
      <c r="B2181" t="s">
        <v>899</v>
      </c>
      <c r="C2181" t="s">
        <v>899</v>
      </c>
      <c r="D2181" t="s">
        <v>905</v>
      </c>
      <c r="E2181" t="s">
        <v>118</v>
      </c>
      <c r="F2181" t="s">
        <v>311</v>
      </c>
      <c r="G2181" t="s">
        <v>360</v>
      </c>
      <c r="H2181" t="s">
        <v>360</v>
      </c>
      <c r="I2181" t="s">
        <v>902</v>
      </c>
      <c r="J2181" s="104">
        <v>2.0126788504370099</v>
      </c>
      <c r="K2181" t="s">
        <v>365</v>
      </c>
      <c r="L2181" t="s">
        <v>2194</v>
      </c>
      <c r="M2181" s="204">
        <v>3</v>
      </c>
      <c r="N2181" s="204"/>
    </row>
    <row r="2182" spans="1:14">
      <c r="A2182" t="s">
        <v>899</v>
      </c>
      <c r="B2182" t="s">
        <v>899</v>
      </c>
      <c r="C2182" t="s">
        <v>899</v>
      </c>
      <c r="D2182" t="s">
        <v>905</v>
      </c>
      <c r="E2182" t="s">
        <v>118</v>
      </c>
      <c r="F2182" t="s">
        <v>147</v>
      </c>
      <c r="G2182" t="s">
        <v>360</v>
      </c>
      <c r="H2182" t="s">
        <v>360</v>
      </c>
      <c r="I2182" t="s">
        <v>902</v>
      </c>
      <c r="J2182" s="104">
        <v>2.2869193217522302E-2</v>
      </c>
      <c r="K2182" t="s">
        <v>365</v>
      </c>
      <c r="L2182" t="s">
        <v>2194</v>
      </c>
      <c r="M2182" s="204">
        <v>3</v>
      </c>
      <c r="N2182" s="204"/>
    </row>
    <row r="2183" spans="1:14">
      <c r="A2183" t="s">
        <v>899</v>
      </c>
      <c r="B2183" t="s">
        <v>899</v>
      </c>
      <c r="C2183" t="s">
        <v>899</v>
      </c>
      <c r="D2183" t="s">
        <v>905</v>
      </c>
      <c r="E2183" t="s">
        <v>118</v>
      </c>
      <c r="F2183" t="s">
        <v>150</v>
      </c>
      <c r="G2183" t="s">
        <v>360</v>
      </c>
      <c r="H2183" t="s">
        <v>360</v>
      </c>
      <c r="I2183" t="s">
        <v>902</v>
      </c>
      <c r="J2183" s="104">
        <v>5.9476164307911E-2</v>
      </c>
      <c r="K2183" t="s">
        <v>365</v>
      </c>
      <c r="L2183" t="s">
        <v>2194</v>
      </c>
      <c r="M2183" s="204">
        <v>3</v>
      </c>
      <c r="N2183" s="204"/>
    </row>
    <row r="2184" spans="1:14">
      <c r="A2184" t="s">
        <v>899</v>
      </c>
      <c r="B2184" t="s">
        <v>899</v>
      </c>
      <c r="C2184" t="s">
        <v>899</v>
      </c>
      <c r="D2184" t="s">
        <v>905</v>
      </c>
      <c r="E2184" t="s">
        <v>118</v>
      </c>
      <c r="F2184" t="s">
        <v>313</v>
      </c>
      <c r="G2184" t="s">
        <v>360</v>
      </c>
      <c r="H2184" t="s">
        <v>360</v>
      </c>
      <c r="I2184" t="s">
        <v>902</v>
      </c>
      <c r="J2184" s="104">
        <v>2.1340170000000001</v>
      </c>
      <c r="K2184" t="s">
        <v>365</v>
      </c>
      <c r="L2184" t="s">
        <v>2194</v>
      </c>
      <c r="M2184" s="204">
        <v>3</v>
      </c>
      <c r="N2184" s="204"/>
    </row>
    <row r="2185" spans="1:14">
      <c r="A2185" t="s">
        <v>899</v>
      </c>
      <c r="B2185" t="s">
        <v>899</v>
      </c>
      <c r="C2185" t="s">
        <v>899</v>
      </c>
      <c r="D2185" t="s">
        <v>905</v>
      </c>
      <c r="E2185" t="s">
        <v>118</v>
      </c>
      <c r="F2185" t="s">
        <v>144</v>
      </c>
      <c r="G2185" t="s">
        <v>360</v>
      </c>
      <c r="H2185" t="s">
        <v>360</v>
      </c>
      <c r="I2185" t="s">
        <v>902</v>
      </c>
      <c r="J2185" s="104">
        <v>3.8992400944019602E-2</v>
      </c>
      <c r="K2185" t="s">
        <v>365</v>
      </c>
      <c r="L2185" t="s">
        <v>2194</v>
      </c>
      <c r="M2185" s="204">
        <v>3</v>
      </c>
      <c r="N2185" s="204"/>
    </row>
    <row r="2186" spans="1:14">
      <c r="A2186" t="s">
        <v>899</v>
      </c>
      <c r="B2186" t="s">
        <v>899</v>
      </c>
      <c r="C2186" t="s">
        <v>899</v>
      </c>
      <c r="D2186" t="s">
        <v>906</v>
      </c>
      <c r="E2186" t="s">
        <v>118</v>
      </c>
      <c r="F2186" t="s">
        <v>311</v>
      </c>
      <c r="G2186" t="s">
        <v>360</v>
      </c>
      <c r="H2186" t="s">
        <v>360</v>
      </c>
      <c r="I2186" t="s">
        <v>377</v>
      </c>
      <c r="J2186" s="104">
        <v>2.0210683853207301</v>
      </c>
      <c r="K2186" t="s">
        <v>365</v>
      </c>
      <c r="L2186" t="s">
        <v>2194</v>
      </c>
      <c r="M2186" s="204">
        <v>3</v>
      </c>
      <c r="N2186" s="204"/>
    </row>
    <row r="2187" spans="1:14">
      <c r="A2187" t="s">
        <v>899</v>
      </c>
      <c r="B2187" t="s">
        <v>899</v>
      </c>
      <c r="C2187" t="s">
        <v>899</v>
      </c>
      <c r="D2187" t="s">
        <v>906</v>
      </c>
      <c r="E2187" t="s">
        <v>118</v>
      </c>
      <c r="F2187" t="s">
        <v>147</v>
      </c>
      <c r="G2187" t="s">
        <v>360</v>
      </c>
      <c r="H2187" t="s">
        <v>360</v>
      </c>
      <c r="I2187" t="s">
        <v>377</v>
      </c>
      <c r="J2187" s="104">
        <v>1.46953827145732</v>
      </c>
      <c r="K2187" t="s">
        <v>365</v>
      </c>
      <c r="L2187" t="s">
        <v>2194</v>
      </c>
      <c r="M2187" s="204">
        <v>3</v>
      </c>
      <c r="N2187" s="204"/>
    </row>
    <row r="2188" spans="1:14">
      <c r="A2188" t="s">
        <v>899</v>
      </c>
      <c r="B2188" t="s">
        <v>899</v>
      </c>
      <c r="C2188" t="s">
        <v>899</v>
      </c>
      <c r="D2188" t="s">
        <v>906</v>
      </c>
      <c r="E2188" t="s">
        <v>118</v>
      </c>
      <c r="F2188" t="s">
        <v>150</v>
      </c>
      <c r="G2188" t="s">
        <v>360</v>
      </c>
      <c r="H2188" t="s">
        <v>360</v>
      </c>
      <c r="I2188" t="s">
        <v>377</v>
      </c>
      <c r="J2188" s="104">
        <v>0.12143680973540601</v>
      </c>
      <c r="K2188" t="s">
        <v>365</v>
      </c>
      <c r="L2188" t="s">
        <v>2194</v>
      </c>
      <c r="M2188" s="204">
        <v>3</v>
      </c>
      <c r="N2188" s="204"/>
    </row>
    <row r="2189" spans="1:14">
      <c r="A2189" t="s">
        <v>899</v>
      </c>
      <c r="B2189" t="s">
        <v>899</v>
      </c>
      <c r="C2189" t="s">
        <v>899</v>
      </c>
      <c r="D2189" t="s">
        <v>906</v>
      </c>
      <c r="E2189" t="s">
        <v>118</v>
      </c>
      <c r="F2189" t="s">
        <v>313</v>
      </c>
      <c r="G2189" t="s">
        <v>360</v>
      </c>
      <c r="H2189" t="s">
        <v>360</v>
      </c>
      <c r="I2189" t="s">
        <v>377</v>
      </c>
      <c r="J2189" s="104">
        <v>3.8432900000000001</v>
      </c>
      <c r="K2189" t="s">
        <v>365</v>
      </c>
      <c r="L2189" t="s">
        <v>2194</v>
      </c>
      <c r="M2189" s="204">
        <v>3</v>
      </c>
      <c r="N2189" s="204"/>
    </row>
    <row r="2190" spans="1:14">
      <c r="A2190" t="s">
        <v>899</v>
      </c>
      <c r="B2190" t="s">
        <v>899</v>
      </c>
      <c r="C2190" t="s">
        <v>899</v>
      </c>
      <c r="D2190" t="s">
        <v>906</v>
      </c>
      <c r="E2190" t="s">
        <v>118</v>
      </c>
      <c r="F2190" t="s">
        <v>144</v>
      </c>
      <c r="G2190" t="s">
        <v>360</v>
      </c>
      <c r="H2190" t="s">
        <v>360</v>
      </c>
      <c r="I2190" t="s">
        <v>377</v>
      </c>
      <c r="J2190" s="104">
        <v>0.23124673815628799</v>
      </c>
      <c r="K2190" t="s">
        <v>365</v>
      </c>
      <c r="L2190" t="s">
        <v>2194</v>
      </c>
      <c r="M2190" s="204">
        <v>3</v>
      </c>
      <c r="N2190" s="204"/>
    </row>
    <row r="2191" spans="1:14">
      <c r="A2191" t="s">
        <v>899</v>
      </c>
      <c r="B2191" t="s">
        <v>899</v>
      </c>
      <c r="C2191" t="s">
        <v>899</v>
      </c>
      <c r="D2191" t="s">
        <v>906</v>
      </c>
      <c r="E2191" t="s">
        <v>118</v>
      </c>
      <c r="F2191" t="s">
        <v>311</v>
      </c>
      <c r="G2191" t="s">
        <v>378</v>
      </c>
      <c r="H2191" t="s">
        <v>360</v>
      </c>
      <c r="I2191" t="s">
        <v>377</v>
      </c>
      <c r="J2191" s="104">
        <v>1.3015184793989001</v>
      </c>
      <c r="K2191" t="s">
        <v>365</v>
      </c>
      <c r="L2191" t="s">
        <v>2194</v>
      </c>
      <c r="M2191" s="204">
        <v>3</v>
      </c>
      <c r="N2191" s="204"/>
    </row>
    <row r="2192" spans="1:14">
      <c r="A2192" t="s">
        <v>899</v>
      </c>
      <c r="B2192" t="s">
        <v>899</v>
      </c>
      <c r="C2192" t="s">
        <v>899</v>
      </c>
      <c r="D2192" t="s">
        <v>906</v>
      </c>
      <c r="E2192" t="s">
        <v>118</v>
      </c>
      <c r="F2192" t="s">
        <v>147</v>
      </c>
      <c r="G2192" t="s">
        <v>378</v>
      </c>
      <c r="H2192" t="s">
        <v>360</v>
      </c>
      <c r="I2192" t="s">
        <v>377</v>
      </c>
      <c r="J2192" s="104">
        <v>1.46953827145732</v>
      </c>
      <c r="K2192" t="s">
        <v>365</v>
      </c>
      <c r="L2192" t="s">
        <v>2194</v>
      </c>
      <c r="M2192" s="204">
        <v>3</v>
      </c>
      <c r="N2192" s="204"/>
    </row>
    <row r="2193" spans="1:14">
      <c r="A2193" t="s">
        <v>899</v>
      </c>
      <c r="B2193" t="s">
        <v>899</v>
      </c>
      <c r="C2193" t="s">
        <v>899</v>
      </c>
      <c r="D2193" t="s">
        <v>906</v>
      </c>
      <c r="E2193" t="s">
        <v>118</v>
      </c>
      <c r="F2193" t="s">
        <v>150</v>
      </c>
      <c r="G2193" t="s">
        <v>378</v>
      </c>
      <c r="H2193" t="s">
        <v>360</v>
      </c>
      <c r="I2193" t="s">
        <v>377</v>
      </c>
      <c r="J2193" s="104">
        <v>0.64450954693602502</v>
      </c>
      <c r="K2193" t="s">
        <v>365</v>
      </c>
      <c r="L2193" t="s">
        <v>2194</v>
      </c>
      <c r="M2193" s="204">
        <v>3</v>
      </c>
      <c r="N2193" s="204"/>
    </row>
    <row r="2194" spans="1:14">
      <c r="A2194" t="s">
        <v>899</v>
      </c>
      <c r="B2194" t="s">
        <v>899</v>
      </c>
      <c r="C2194" t="s">
        <v>899</v>
      </c>
      <c r="D2194" t="s">
        <v>906</v>
      </c>
      <c r="E2194" t="s">
        <v>118</v>
      </c>
      <c r="F2194" t="s">
        <v>313</v>
      </c>
      <c r="G2194" t="s">
        <v>378</v>
      </c>
      <c r="H2194" t="s">
        <v>360</v>
      </c>
      <c r="I2194" t="s">
        <v>377</v>
      </c>
      <c r="J2194" s="104">
        <v>3.6660240000000002</v>
      </c>
      <c r="K2194" t="s">
        <v>365</v>
      </c>
      <c r="L2194" t="s">
        <v>2194</v>
      </c>
      <c r="M2194" s="204">
        <v>3</v>
      </c>
      <c r="N2194" s="204"/>
    </row>
    <row r="2195" spans="1:14">
      <c r="A2195" t="s">
        <v>899</v>
      </c>
      <c r="B2195" t="s">
        <v>899</v>
      </c>
      <c r="C2195" t="s">
        <v>899</v>
      </c>
      <c r="D2195" t="s">
        <v>906</v>
      </c>
      <c r="E2195" t="s">
        <v>118</v>
      </c>
      <c r="F2195" t="s">
        <v>144</v>
      </c>
      <c r="G2195" t="s">
        <v>378</v>
      </c>
      <c r="H2195" t="s">
        <v>360</v>
      </c>
      <c r="I2195" t="s">
        <v>377</v>
      </c>
      <c r="J2195" s="104">
        <v>0.25045821288989201</v>
      </c>
      <c r="K2195" t="s">
        <v>365</v>
      </c>
      <c r="L2195" t="s">
        <v>2194</v>
      </c>
      <c r="M2195" s="204">
        <v>3</v>
      </c>
      <c r="N2195" s="204"/>
    </row>
    <row r="2196" spans="1:14">
      <c r="A2196" s="215" t="s">
        <v>908</v>
      </c>
      <c r="C2196" s="215" t="s">
        <v>908</v>
      </c>
      <c r="D2196" s="215" t="s">
        <v>909</v>
      </c>
      <c r="E2196" s="215" t="s">
        <v>110</v>
      </c>
      <c r="F2196" s="215" t="s">
        <v>136</v>
      </c>
      <c r="G2196" s="215" t="s">
        <v>292</v>
      </c>
      <c r="H2196" s="215" t="s">
        <v>292</v>
      </c>
      <c r="I2196" s="215" t="s">
        <v>321</v>
      </c>
      <c r="J2196" s="220">
        <v>1.30698E-4</v>
      </c>
      <c r="K2196" s="215" t="s">
        <v>317</v>
      </c>
      <c r="L2196" s="215" t="s">
        <v>2194</v>
      </c>
      <c r="M2196" s="219">
        <v>2.2999999999999998</v>
      </c>
      <c r="N2196" s="204"/>
    </row>
    <row r="2197" spans="1:14">
      <c r="A2197" s="215" t="s">
        <v>908</v>
      </c>
      <c r="C2197" s="215" t="s">
        <v>908</v>
      </c>
      <c r="D2197" s="215" t="s">
        <v>909</v>
      </c>
      <c r="E2197" s="215" t="s">
        <v>110</v>
      </c>
      <c r="F2197" s="215" t="s">
        <v>311</v>
      </c>
      <c r="G2197" s="215" t="s">
        <v>292</v>
      </c>
      <c r="H2197" s="215" t="s">
        <v>292</v>
      </c>
      <c r="I2197" s="215" t="s">
        <v>321</v>
      </c>
      <c r="J2197" s="220">
        <v>0.146887354</v>
      </c>
      <c r="K2197" s="215" t="s">
        <v>317</v>
      </c>
      <c r="L2197" s="215" t="s">
        <v>2194</v>
      </c>
      <c r="M2197" s="219">
        <v>2.2999999999999998</v>
      </c>
      <c r="N2197" s="204"/>
    </row>
    <row r="2198" spans="1:14">
      <c r="A2198" s="215" t="s">
        <v>908</v>
      </c>
      <c r="C2198" s="215" t="s">
        <v>908</v>
      </c>
      <c r="D2198" s="215" t="s">
        <v>910</v>
      </c>
      <c r="E2198" s="215" t="s">
        <v>110</v>
      </c>
      <c r="F2198" s="215" t="s">
        <v>136</v>
      </c>
      <c r="G2198" s="215" t="s">
        <v>292</v>
      </c>
      <c r="H2198" s="215" t="s">
        <v>292</v>
      </c>
      <c r="I2198" s="215" t="s">
        <v>625</v>
      </c>
      <c r="J2198" s="220">
        <v>1.3009999999999999E-4</v>
      </c>
      <c r="K2198" s="215" t="s">
        <v>317</v>
      </c>
      <c r="L2198" s="215" t="s">
        <v>2194</v>
      </c>
      <c r="M2198" s="219">
        <v>2.2999999999999998</v>
      </c>
      <c r="N2198" s="204"/>
    </row>
    <row r="2199" spans="1:14">
      <c r="A2199" s="215" t="s">
        <v>908</v>
      </c>
      <c r="C2199" s="215" t="s">
        <v>908</v>
      </c>
      <c r="D2199" s="215" t="s">
        <v>910</v>
      </c>
      <c r="E2199" s="215" t="s">
        <v>110</v>
      </c>
      <c r="F2199" s="215" t="s">
        <v>311</v>
      </c>
      <c r="G2199" s="215" t="s">
        <v>292</v>
      </c>
      <c r="H2199" s="215" t="s">
        <v>292</v>
      </c>
      <c r="I2199" s="215" t="s">
        <v>625</v>
      </c>
      <c r="J2199" s="220">
        <v>0.14718149999999999</v>
      </c>
      <c r="K2199" s="215" t="s">
        <v>317</v>
      </c>
      <c r="L2199" s="215" t="s">
        <v>2194</v>
      </c>
      <c r="M2199" s="219">
        <v>2.2999999999999998</v>
      </c>
      <c r="N2199" s="204"/>
    </row>
    <row r="2200" spans="1:14">
      <c r="A2200" s="215" t="s">
        <v>908</v>
      </c>
      <c r="C2200" s="215" t="s">
        <v>908</v>
      </c>
      <c r="D2200" s="215" t="s">
        <v>911</v>
      </c>
      <c r="E2200" s="215" t="s">
        <v>110</v>
      </c>
      <c r="F2200" s="215" t="s">
        <v>136</v>
      </c>
      <c r="G2200" s="215" t="s">
        <v>292</v>
      </c>
      <c r="H2200" s="215" t="s">
        <v>292</v>
      </c>
      <c r="I2200" s="215" t="s">
        <v>912</v>
      </c>
      <c r="J2200" s="220">
        <v>1.18262E-4</v>
      </c>
      <c r="K2200" s="215" t="s">
        <v>317</v>
      </c>
      <c r="L2200" s="215" t="s">
        <v>2194</v>
      </c>
      <c r="M2200" s="219">
        <v>2.2999999999999998</v>
      </c>
      <c r="N2200" s="204"/>
    </row>
    <row r="2201" spans="1:14">
      <c r="A2201" s="215" t="s">
        <v>908</v>
      </c>
      <c r="C2201" s="215" t="s">
        <v>908</v>
      </c>
      <c r="D2201" s="215" t="s">
        <v>911</v>
      </c>
      <c r="E2201" s="215" t="s">
        <v>110</v>
      </c>
      <c r="F2201" s="215" t="s">
        <v>311</v>
      </c>
      <c r="G2201" s="215" t="s">
        <v>292</v>
      </c>
      <c r="H2201" s="215" t="s">
        <v>292</v>
      </c>
      <c r="I2201" s="215" t="s">
        <v>912</v>
      </c>
      <c r="J2201" s="220">
        <v>0.122037557</v>
      </c>
      <c r="K2201" s="215" t="s">
        <v>317</v>
      </c>
      <c r="L2201" s="215" t="s">
        <v>2194</v>
      </c>
      <c r="M2201" s="219">
        <v>2.2999999999999998</v>
      </c>
      <c r="N2201" s="204"/>
    </row>
    <row r="2202" spans="1:14">
      <c r="A2202" s="215" t="s">
        <v>908</v>
      </c>
      <c r="C2202" s="215" t="s">
        <v>908</v>
      </c>
      <c r="D2202" s="215" t="s">
        <v>913</v>
      </c>
      <c r="E2202" s="215" t="s">
        <v>110</v>
      </c>
      <c r="F2202" s="215" t="s">
        <v>136</v>
      </c>
      <c r="G2202" s="215" t="s">
        <v>292</v>
      </c>
      <c r="H2202" s="215" t="s">
        <v>292</v>
      </c>
      <c r="I2202" s="215" t="s">
        <v>914</v>
      </c>
      <c r="J2202" s="220">
        <v>1.2976099999999999E-4</v>
      </c>
      <c r="K2202" s="215" t="s">
        <v>317</v>
      </c>
      <c r="L2202" s="215" t="s">
        <v>2194</v>
      </c>
      <c r="M2202" s="219">
        <v>2.2999999999999998</v>
      </c>
      <c r="N2202" s="204"/>
    </row>
    <row r="2203" spans="1:14">
      <c r="A2203" s="215" t="s">
        <v>908</v>
      </c>
      <c r="C2203" s="215" t="s">
        <v>908</v>
      </c>
      <c r="D2203" s="215" t="s">
        <v>913</v>
      </c>
      <c r="E2203" s="215" t="s">
        <v>110</v>
      </c>
      <c r="F2203" s="215" t="s">
        <v>311</v>
      </c>
      <c r="G2203" s="215" t="s">
        <v>292</v>
      </c>
      <c r="H2203" s="215" t="s">
        <v>292</v>
      </c>
      <c r="I2203" s="215" t="s">
        <v>914</v>
      </c>
      <c r="J2203" s="220">
        <v>0.15422377200000001</v>
      </c>
      <c r="K2203" s="215" t="s">
        <v>317</v>
      </c>
      <c r="L2203" s="215" t="s">
        <v>2194</v>
      </c>
      <c r="M2203" s="219">
        <v>2.2999999999999998</v>
      </c>
      <c r="N2203" s="204"/>
    </row>
    <row r="2204" spans="1:14">
      <c r="A2204" s="215" t="s">
        <v>908</v>
      </c>
      <c r="C2204" s="215" t="s">
        <v>908</v>
      </c>
      <c r="D2204" s="215" t="s">
        <v>915</v>
      </c>
      <c r="E2204" s="215" t="s">
        <v>110</v>
      </c>
      <c r="F2204" s="215" t="s">
        <v>136</v>
      </c>
      <c r="G2204" s="215" t="s">
        <v>292</v>
      </c>
      <c r="H2204" s="215" t="s">
        <v>292</v>
      </c>
      <c r="I2204" s="215" t="s">
        <v>916</v>
      </c>
      <c r="J2204" s="220">
        <v>1.0070599999999999E-4</v>
      </c>
      <c r="K2204" s="215" t="s">
        <v>317</v>
      </c>
      <c r="L2204" s="215" t="s">
        <v>2194</v>
      </c>
      <c r="M2204" s="219">
        <v>2.2999999999999998</v>
      </c>
      <c r="N2204" s="204"/>
    </row>
    <row r="2205" spans="1:14">
      <c r="A2205" s="215" t="s">
        <v>908</v>
      </c>
      <c r="C2205" s="215" t="s">
        <v>908</v>
      </c>
      <c r="D2205" s="215" t="s">
        <v>915</v>
      </c>
      <c r="E2205" s="215" t="s">
        <v>110</v>
      </c>
      <c r="F2205" s="215" t="s">
        <v>311</v>
      </c>
      <c r="G2205" s="215" t="s">
        <v>292</v>
      </c>
      <c r="H2205" s="215" t="s">
        <v>292</v>
      </c>
      <c r="I2205" s="215" t="s">
        <v>916</v>
      </c>
      <c r="J2205" s="220">
        <v>0.161422923</v>
      </c>
      <c r="K2205" s="215" t="s">
        <v>317</v>
      </c>
      <c r="L2205" s="215" t="s">
        <v>2194</v>
      </c>
      <c r="M2205" s="219">
        <v>2.2999999999999998</v>
      </c>
      <c r="N2205" s="204"/>
    </row>
    <row r="2206" spans="1:14">
      <c r="A2206" s="215" t="s">
        <v>917</v>
      </c>
      <c r="C2206" s="215" t="s">
        <v>917</v>
      </c>
      <c r="D2206" s="215" t="s">
        <v>918</v>
      </c>
      <c r="E2206" s="215" t="s">
        <v>110</v>
      </c>
      <c r="F2206" s="215" t="s">
        <v>136</v>
      </c>
      <c r="G2206" s="215" t="s">
        <v>292</v>
      </c>
      <c r="H2206" s="215" t="s">
        <v>292</v>
      </c>
      <c r="I2206" s="215" t="s">
        <v>919</v>
      </c>
      <c r="J2206" s="220">
        <v>2.25047E-4</v>
      </c>
      <c r="K2206" s="215" t="s">
        <v>317</v>
      </c>
      <c r="L2206" s="215" t="s">
        <v>2194</v>
      </c>
      <c r="M2206" s="219">
        <v>2.2999999999999998</v>
      </c>
      <c r="N2206" s="204"/>
    </row>
    <row r="2207" spans="1:14">
      <c r="A2207" s="215" t="s">
        <v>917</v>
      </c>
      <c r="C2207" s="215" t="s">
        <v>917</v>
      </c>
      <c r="D2207" s="215" t="s">
        <v>918</v>
      </c>
      <c r="E2207" s="215" t="s">
        <v>110</v>
      </c>
      <c r="F2207" s="215" t="s">
        <v>311</v>
      </c>
      <c r="G2207" s="215" t="s">
        <v>292</v>
      </c>
      <c r="H2207" s="215" t="s">
        <v>292</v>
      </c>
      <c r="I2207" s="215" t="s">
        <v>919</v>
      </c>
      <c r="J2207" s="220">
        <v>0.281464516</v>
      </c>
      <c r="K2207" s="215" t="s">
        <v>317</v>
      </c>
      <c r="L2207" s="215" t="s">
        <v>2194</v>
      </c>
      <c r="M2207" s="219">
        <v>2.2999999999999998</v>
      </c>
      <c r="N2207" s="204"/>
    </row>
    <row r="2208" spans="1:14">
      <c r="A2208" t="s">
        <v>2216</v>
      </c>
      <c r="B2208" t="s">
        <v>920</v>
      </c>
      <c r="C2208" t="s">
        <v>920</v>
      </c>
      <c r="D2208" t="s">
        <v>920</v>
      </c>
      <c r="E2208" t="s">
        <v>114</v>
      </c>
      <c r="F2208" t="s">
        <v>313</v>
      </c>
      <c r="G2208" t="s">
        <v>333</v>
      </c>
      <c r="H2208" t="s">
        <v>334</v>
      </c>
      <c r="I2208" t="s">
        <v>338</v>
      </c>
      <c r="J2208" s="104">
        <v>0.32</v>
      </c>
      <c r="K2208" t="s">
        <v>339</v>
      </c>
      <c r="L2208" t="s">
        <v>2196</v>
      </c>
      <c r="M2208" s="204">
        <v>4</v>
      </c>
      <c r="N2208" s="204"/>
    </row>
    <row r="2209" spans="1:14">
      <c r="A2209" t="s">
        <v>2217</v>
      </c>
      <c r="B2209" t="s">
        <v>921</v>
      </c>
      <c r="C2209" t="s">
        <v>921</v>
      </c>
      <c r="D2209" s="216" t="s">
        <v>922</v>
      </c>
      <c r="E2209" t="s">
        <v>359</v>
      </c>
      <c r="F2209" t="s">
        <v>311</v>
      </c>
      <c r="G2209" t="s">
        <v>333</v>
      </c>
      <c r="H2209" t="s">
        <v>360</v>
      </c>
      <c r="I2209" t="s">
        <v>335</v>
      </c>
      <c r="J2209" s="104">
        <v>1.8315022176507301</v>
      </c>
      <c r="K2209" s="216" t="s">
        <v>390</v>
      </c>
      <c r="L2209" t="s">
        <v>2194</v>
      </c>
      <c r="M2209" s="204">
        <v>2.6666666666666665</v>
      </c>
      <c r="N2209" s="204"/>
    </row>
    <row r="2210" spans="1:14">
      <c r="A2210" t="s">
        <v>2217</v>
      </c>
      <c r="B2210" t="s">
        <v>921</v>
      </c>
      <c r="C2210" t="s">
        <v>921</v>
      </c>
      <c r="D2210" s="216" t="s">
        <v>922</v>
      </c>
      <c r="E2210" t="s">
        <v>359</v>
      </c>
      <c r="F2210" t="s">
        <v>313</v>
      </c>
      <c r="G2210" t="s">
        <v>333</v>
      </c>
      <c r="H2210" t="s">
        <v>360</v>
      </c>
      <c r="I2210" t="s">
        <v>335</v>
      </c>
      <c r="J2210" s="104">
        <v>3.8225157426698999</v>
      </c>
      <c r="K2210" s="216" t="s">
        <v>390</v>
      </c>
      <c r="L2210" t="s">
        <v>2194</v>
      </c>
      <c r="M2210" s="204">
        <v>2.6666666666666665</v>
      </c>
      <c r="N2210" s="204"/>
    </row>
    <row r="2211" spans="1:14">
      <c r="A2211" t="s">
        <v>2217</v>
      </c>
      <c r="B2211" t="s">
        <v>921</v>
      </c>
      <c r="C2211" t="s">
        <v>921</v>
      </c>
      <c r="D2211" s="216" t="s">
        <v>922</v>
      </c>
      <c r="E2211" t="s">
        <v>359</v>
      </c>
      <c r="F2211" t="s">
        <v>144</v>
      </c>
      <c r="G2211" t="s">
        <v>333</v>
      </c>
      <c r="H2211" t="s">
        <v>360</v>
      </c>
      <c r="I2211" t="s">
        <v>335</v>
      </c>
      <c r="J2211" s="104">
        <v>0.22193751066167799</v>
      </c>
      <c r="K2211" s="216" t="s">
        <v>390</v>
      </c>
      <c r="L2211" t="s">
        <v>2194</v>
      </c>
      <c r="M2211" s="204">
        <v>2.6666666666666665</v>
      </c>
      <c r="N2211" s="204"/>
    </row>
    <row r="2212" spans="1:14">
      <c r="A2212" t="s">
        <v>2217</v>
      </c>
      <c r="B2212" t="s">
        <v>921</v>
      </c>
      <c r="C2212" t="s">
        <v>921</v>
      </c>
      <c r="D2212" s="216" t="s">
        <v>922</v>
      </c>
      <c r="E2212" t="s">
        <v>359</v>
      </c>
      <c r="F2212" t="s">
        <v>147</v>
      </c>
      <c r="G2212" t="s">
        <v>333</v>
      </c>
      <c r="H2212" t="s">
        <v>360</v>
      </c>
      <c r="I2212" t="s">
        <v>335</v>
      </c>
      <c r="J2212" s="104">
        <v>1.60089349</v>
      </c>
      <c r="K2212" s="216" t="s">
        <v>390</v>
      </c>
      <c r="L2212" t="s">
        <v>2194</v>
      </c>
      <c r="M2212" s="204">
        <v>2.6666666666666665</v>
      </c>
      <c r="N2212" s="204"/>
    </row>
    <row r="2213" spans="1:14">
      <c r="A2213" t="s">
        <v>2217</v>
      </c>
      <c r="B2213" t="s">
        <v>921</v>
      </c>
      <c r="C2213" t="s">
        <v>921</v>
      </c>
      <c r="D2213" s="216" t="s">
        <v>922</v>
      </c>
      <c r="E2213" t="s">
        <v>359</v>
      </c>
      <c r="F2213" t="s">
        <v>150</v>
      </c>
      <c r="G2213" t="s">
        <v>333</v>
      </c>
      <c r="H2213" t="s">
        <v>360</v>
      </c>
      <c r="I2213" t="s">
        <v>335</v>
      </c>
      <c r="J2213" s="104">
        <v>0.16818252435748901</v>
      </c>
      <c r="K2213" s="216" t="s">
        <v>390</v>
      </c>
      <c r="L2213" t="s">
        <v>2194</v>
      </c>
      <c r="M2213" s="204">
        <v>2.6666666666666665</v>
      </c>
      <c r="N2213" s="204"/>
    </row>
    <row r="2214" spans="1:14">
      <c r="A2214" t="s">
        <v>2218</v>
      </c>
      <c r="B2214" t="s">
        <v>923</v>
      </c>
      <c r="C2214" t="s">
        <v>923</v>
      </c>
      <c r="D2214" s="216" t="s">
        <v>924</v>
      </c>
      <c r="E2214" t="s">
        <v>359</v>
      </c>
      <c r="F2214" t="s">
        <v>311</v>
      </c>
      <c r="G2214" t="s">
        <v>333</v>
      </c>
      <c r="H2214" t="s">
        <v>360</v>
      </c>
      <c r="I2214" t="s">
        <v>335</v>
      </c>
      <c r="J2214" s="104">
        <v>1.9321035525800001</v>
      </c>
      <c r="K2214" s="216" t="s">
        <v>390</v>
      </c>
      <c r="L2214" t="s">
        <v>2194</v>
      </c>
      <c r="M2214" s="204">
        <v>2.6666666666666665</v>
      </c>
      <c r="N2214" s="204"/>
    </row>
    <row r="2215" spans="1:14">
      <c r="A2215" t="s">
        <v>2218</v>
      </c>
      <c r="B2215" t="s">
        <v>923</v>
      </c>
      <c r="C2215" t="s">
        <v>923</v>
      </c>
      <c r="D2215" s="216" t="s">
        <v>924</v>
      </c>
      <c r="E2215" t="s">
        <v>359</v>
      </c>
      <c r="F2215" t="s">
        <v>313</v>
      </c>
      <c r="G2215" t="s">
        <v>333</v>
      </c>
      <c r="H2215" t="s">
        <v>360</v>
      </c>
      <c r="I2215" t="s">
        <v>335</v>
      </c>
      <c r="J2215" s="104">
        <v>2.9413143079999999</v>
      </c>
      <c r="K2215" s="216" t="s">
        <v>390</v>
      </c>
      <c r="L2215" t="s">
        <v>2194</v>
      </c>
      <c r="M2215" s="204">
        <v>2.6666666666666665</v>
      </c>
      <c r="N2215" s="204"/>
    </row>
    <row r="2216" spans="1:14">
      <c r="A2216" t="s">
        <v>2218</v>
      </c>
      <c r="B2216" t="s">
        <v>923</v>
      </c>
      <c r="C2216" t="s">
        <v>923</v>
      </c>
      <c r="D2216" s="216" t="s">
        <v>924</v>
      </c>
      <c r="E2216" t="s">
        <v>359</v>
      </c>
      <c r="F2216" t="s">
        <v>144</v>
      </c>
      <c r="G2216" t="s">
        <v>333</v>
      </c>
      <c r="H2216" t="s">
        <v>360</v>
      </c>
      <c r="I2216" t="s">
        <v>335</v>
      </c>
      <c r="J2216" s="104">
        <v>0.16005249735999999</v>
      </c>
      <c r="K2216" s="216" t="s">
        <v>390</v>
      </c>
      <c r="L2216" t="s">
        <v>2194</v>
      </c>
      <c r="M2216" s="204">
        <v>2.6666666666666665</v>
      </c>
      <c r="N2216" s="204"/>
    </row>
    <row r="2217" spans="1:14">
      <c r="A2217" t="s">
        <v>2218</v>
      </c>
      <c r="B2217" t="s">
        <v>923</v>
      </c>
      <c r="C2217" t="s">
        <v>923</v>
      </c>
      <c r="D2217" s="216" t="s">
        <v>924</v>
      </c>
      <c r="E2217" t="s">
        <v>359</v>
      </c>
      <c r="F2217" t="s">
        <v>147</v>
      </c>
      <c r="G2217" t="s">
        <v>333</v>
      </c>
      <c r="H2217" t="s">
        <v>360</v>
      </c>
      <c r="I2217" t="s">
        <v>335</v>
      </c>
      <c r="J2217" s="104">
        <v>0.72648966999999998</v>
      </c>
      <c r="K2217" s="216" t="s">
        <v>390</v>
      </c>
      <c r="L2217" t="s">
        <v>2194</v>
      </c>
      <c r="M2217" s="204">
        <v>2.6666666666666665</v>
      </c>
      <c r="N2217" s="204"/>
    </row>
    <row r="2218" spans="1:14">
      <c r="A2218" t="s">
        <v>2218</v>
      </c>
      <c r="B2218" t="s">
        <v>923</v>
      </c>
      <c r="C2218" t="s">
        <v>923</v>
      </c>
      <c r="D2218" s="216" t="s">
        <v>924</v>
      </c>
      <c r="E2218" t="s">
        <v>359</v>
      </c>
      <c r="F2218" t="s">
        <v>150</v>
      </c>
      <c r="G2218" t="s">
        <v>333</v>
      </c>
      <c r="H2218" t="s">
        <v>360</v>
      </c>
      <c r="I2218" t="s">
        <v>335</v>
      </c>
      <c r="J2218" s="104">
        <v>0.12266858807</v>
      </c>
      <c r="K2218" s="216" t="s">
        <v>390</v>
      </c>
      <c r="L2218" t="s">
        <v>2194</v>
      </c>
      <c r="M2218" s="204">
        <v>2.6666666666666665</v>
      </c>
      <c r="N2218" s="204"/>
    </row>
    <row r="2219" spans="1:14">
      <c r="A2219" t="s">
        <v>2219</v>
      </c>
      <c r="B2219" t="s">
        <v>925</v>
      </c>
      <c r="C2219" t="s">
        <v>925</v>
      </c>
      <c r="D2219" t="s">
        <v>926</v>
      </c>
      <c r="E2219" t="s">
        <v>112</v>
      </c>
      <c r="F2219" t="s">
        <v>311</v>
      </c>
      <c r="G2219" t="s">
        <v>333</v>
      </c>
      <c r="H2219" t="s">
        <v>292</v>
      </c>
      <c r="I2219" t="s">
        <v>335</v>
      </c>
      <c r="J2219" s="104">
        <v>7.8203180999999993E-3</v>
      </c>
      <c r="K2219" t="s">
        <v>396</v>
      </c>
      <c r="L2219" t="s">
        <v>2194</v>
      </c>
      <c r="M2219" s="204">
        <v>2.7</v>
      </c>
      <c r="N2219" s="204"/>
    </row>
    <row r="2220" spans="1:14">
      <c r="A2220" t="s">
        <v>2219</v>
      </c>
      <c r="B2220" t="s">
        <v>925</v>
      </c>
      <c r="C2220" t="s">
        <v>925</v>
      </c>
      <c r="D2220" t="s">
        <v>926</v>
      </c>
      <c r="E2220" t="s">
        <v>112</v>
      </c>
      <c r="F2220" t="s">
        <v>144</v>
      </c>
      <c r="G2220" t="s">
        <v>333</v>
      </c>
      <c r="H2220" t="s">
        <v>292</v>
      </c>
      <c r="I2220" t="s">
        <v>335</v>
      </c>
      <c r="J2220" s="104">
        <v>2.0626097999999998E-3</v>
      </c>
      <c r="K2220" t="s">
        <v>396</v>
      </c>
      <c r="L2220" t="s">
        <v>2194</v>
      </c>
      <c r="M2220" s="204">
        <v>2.7</v>
      </c>
      <c r="N2220" s="204"/>
    </row>
    <row r="2221" spans="1:14">
      <c r="A2221" t="s">
        <v>2219</v>
      </c>
      <c r="B2221" t="s">
        <v>925</v>
      </c>
      <c r="C2221" t="s">
        <v>925</v>
      </c>
      <c r="D2221" t="s">
        <v>926</v>
      </c>
      <c r="E2221" t="s">
        <v>112</v>
      </c>
      <c r="F2221" t="s">
        <v>147</v>
      </c>
      <c r="G2221" t="s">
        <v>333</v>
      </c>
      <c r="H2221" t="s">
        <v>292</v>
      </c>
      <c r="I2221" t="s">
        <v>335</v>
      </c>
      <c r="J2221" s="104">
        <v>0.22265825</v>
      </c>
      <c r="K2221" t="s">
        <v>396</v>
      </c>
      <c r="L2221" t="s">
        <v>2194</v>
      </c>
      <c r="M2221" s="204">
        <v>2.7</v>
      </c>
      <c r="N2221" s="204"/>
    </row>
    <row r="2222" spans="1:14">
      <c r="A2222" t="s">
        <v>2219</v>
      </c>
      <c r="B2222" t="s">
        <v>925</v>
      </c>
      <c r="C2222" t="s">
        <v>925</v>
      </c>
      <c r="D2222" t="s">
        <v>926</v>
      </c>
      <c r="E2222" t="s">
        <v>112</v>
      </c>
      <c r="F2222" t="s">
        <v>150</v>
      </c>
      <c r="G2222" t="s">
        <v>333</v>
      </c>
      <c r="H2222" t="s">
        <v>292</v>
      </c>
      <c r="I2222" t="s">
        <v>335</v>
      </c>
      <c r="J2222" s="104">
        <v>0.18489187000000001</v>
      </c>
      <c r="K2222" t="s">
        <v>396</v>
      </c>
      <c r="L2222" t="s">
        <v>2194</v>
      </c>
      <c r="M2222" s="204">
        <v>2.7</v>
      </c>
      <c r="N2222" s="204"/>
    </row>
    <row r="2223" spans="1:14">
      <c r="A2223" t="s">
        <v>2219</v>
      </c>
      <c r="B2223" t="s">
        <v>925</v>
      </c>
      <c r="C2223" t="s">
        <v>925</v>
      </c>
      <c r="D2223" t="s">
        <v>926</v>
      </c>
      <c r="E2223" t="s">
        <v>112</v>
      </c>
      <c r="F2223" t="s">
        <v>313</v>
      </c>
      <c r="G2223" t="s">
        <v>333</v>
      </c>
      <c r="H2223" t="s">
        <v>292</v>
      </c>
      <c r="I2223" t="s">
        <v>335</v>
      </c>
      <c r="J2223" s="104">
        <v>0.41743304790000002</v>
      </c>
      <c r="K2223" t="s">
        <v>396</v>
      </c>
      <c r="L2223" t="s">
        <v>2194</v>
      </c>
      <c r="M2223" s="204">
        <v>2.7</v>
      </c>
      <c r="N2223" s="204"/>
    </row>
    <row r="2224" spans="1:14">
      <c r="A2224" t="s">
        <v>2219</v>
      </c>
      <c r="B2224" t="s">
        <v>925</v>
      </c>
      <c r="C2224" t="s">
        <v>925</v>
      </c>
      <c r="D2224" t="s">
        <v>927</v>
      </c>
      <c r="E2224" t="s">
        <v>112</v>
      </c>
      <c r="F2224" t="s">
        <v>311</v>
      </c>
      <c r="G2224" t="s">
        <v>333</v>
      </c>
      <c r="H2224" t="s">
        <v>292</v>
      </c>
      <c r="I2224" t="s">
        <v>335</v>
      </c>
      <c r="J2224" s="104">
        <v>7.8203180999999993E-3</v>
      </c>
      <c r="K2224" t="s">
        <v>396</v>
      </c>
      <c r="L2224" t="s">
        <v>2194</v>
      </c>
      <c r="M2224" s="204">
        <v>2.7</v>
      </c>
      <c r="N2224" s="204"/>
    </row>
    <row r="2225" spans="1:14">
      <c r="A2225" t="s">
        <v>2219</v>
      </c>
      <c r="B2225" t="s">
        <v>925</v>
      </c>
      <c r="C2225" t="s">
        <v>925</v>
      </c>
      <c r="D2225" t="s">
        <v>927</v>
      </c>
      <c r="E2225" t="s">
        <v>112</v>
      </c>
      <c r="F2225" t="s">
        <v>144</v>
      </c>
      <c r="G2225" t="s">
        <v>333</v>
      </c>
      <c r="H2225" t="s">
        <v>292</v>
      </c>
      <c r="I2225" t="s">
        <v>335</v>
      </c>
      <c r="J2225" s="104">
        <v>2.0626097999999998E-3</v>
      </c>
      <c r="K2225" t="s">
        <v>396</v>
      </c>
      <c r="L2225" t="s">
        <v>2194</v>
      </c>
      <c r="M2225" s="204">
        <v>2.7</v>
      </c>
      <c r="N2225" s="204"/>
    </row>
    <row r="2226" spans="1:14">
      <c r="A2226" t="s">
        <v>2219</v>
      </c>
      <c r="B2226" t="s">
        <v>925</v>
      </c>
      <c r="C2226" t="s">
        <v>925</v>
      </c>
      <c r="D2226" t="s">
        <v>927</v>
      </c>
      <c r="E2226" t="s">
        <v>112</v>
      </c>
      <c r="F2226" t="s">
        <v>147</v>
      </c>
      <c r="G2226" t="s">
        <v>333</v>
      </c>
      <c r="H2226" t="s">
        <v>292</v>
      </c>
      <c r="I2226" t="s">
        <v>335</v>
      </c>
      <c r="J2226" s="104">
        <v>0.22265825</v>
      </c>
      <c r="K2226" t="s">
        <v>396</v>
      </c>
      <c r="L2226" t="s">
        <v>2194</v>
      </c>
      <c r="M2226" s="204">
        <v>2.7</v>
      </c>
      <c r="N2226" s="204"/>
    </row>
    <row r="2227" spans="1:14">
      <c r="A2227" t="s">
        <v>2219</v>
      </c>
      <c r="B2227" t="s">
        <v>925</v>
      </c>
      <c r="C2227" t="s">
        <v>925</v>
      </c>
      <c r="D2227" t="s">
        <v>927</v>
      </c>
      <c r="E2227" t="s">
        <v>112</v>
      </c>
      <c r="F2227" t="s">
        <v>150</v>
      </c>
      <c r="G2227" t="s">
        <v>333</v>
      </c>
      <c r="H2227" t="s">
        <v>292</v>
      </c>
      <c r="I2227" t="s">
        <v>335</v>
      </c>
      <c r="J2227" s="104">
        <v>0.18489187000000001</v>
      </c>
      <c r="K2227" t="s">
        <v>396</v>
      </c>
      <c r="L2227" t="s">
        <v>2194</v>
      </c>
      <c r="M2227" s="204">
        <v>2.7</v>
      </c>
      <c r="N2227" s="204"/>
    </row>
    <row r="2228" spans="1:14">
      <c r="A2228" t="s">
        <v>2219</v>
      </c>
      <c r="B2228" t="s">
        <v>925</v>
      </c>
      <c r="C2228" t="s">
        <v>925</v>
      </c>
      <c r="D2228" t="s">
        <v>927</v>
      </c>
      <c r="E2228" t="s">
        <v>112</v>
      </c>
      <c r="F2228" t="s">
        <v>313</v>
      </c>
      <c r="G2228" t="s">
        <v>333</v>
      </c>
      <c r="H2228" t="s">
        <v>292</v>
      </c>
      <c r="I2228" t="s">
        <v>335</v>
      </c>
      <c r="J2228" s="104">
        <v>0.41743304790000002</v>
      </c>
      <c r="K2228" t="s">
        <v>396</v>
      </c>
      <c r="L2228" t="s">
        <v>2194</v>
      </c>
      <c r="M2228" s="204">
        <v>2.7</v>
      </c>
      <c r="N2228" s="204"/>
    </row>
    <row r="2229" spans="1:14">
      <c r="A2229" t="s">
        <v>2219</v>
      </c>
      <c r="B2229" t="s">
        <v>925</v>
      </c>
      <c r="C2229" t="s">
        <v>925</v>
      </c>
      <c r="D2229" t="s">
        <v>928</v>
      </c>
      <c r="E2229" t="s">
        <v>112</v>
      </c>
      <c r="F2229" t="s">
        <v>311</v>
      </c>
      <c r="G2229" t="s">
        <v>333</v>
      </c>
      <c r="H2229" t="s">
        <v>292</v>
      </c>
      <c r="I2229" t="s">
        <v>335</v>
      </c>
      <c r="J2229" s="104">
        <v>7.8203180999999993E-3</v>
      </c>
      <c r="K2229" t="s">
        <v>396</v>
      </c>
      <c r="L2229" t="s">
        <v>2194</v>
      </c>
      <c r="M2229" s="204">
        <v>2.7</v>
      </c>
      <c r="N2229" s="204"/>
    </row>
    <row r="2230" spans="1:14">
      <c r="A2230" t="s">
        <v>2219</v>
      </c>
      <c r="B2230" t="s">
        <v>925</v>
      </c>
      <c r="C2230" t="s">
        <v>925</v>
      </c>
      <c r="D2230" t="s">
        <v>928</v>
      </c>
      <c r="E2230" t="s">
        <v>112</v>
      </c>
      <c r="F2230" t="s">
        <v>144</v>
      </c>
      <c r="G2230" t="s">
        <v>333</v>
      </c>
      <c r="H2230" t="s">
        <v>292</v>
      </c>
      <c r="I2230" t="s">
        <v>335</v>
      </c>
      <c r="J2230" s="104">
        <v>2.0626097999999998E-3</v>
      </c>
      <c r="K2230" t="s">
        <v>396</v>
      </c>
      <c r="L2230" t="s">
        <v>2194</v>
      </c>
      <c r="M2230" s="204">
        <v>2.7</v>
      </c>
      <c r="N2230" s="204"/>
    </row>
    <row r="2231" spans="1:14">
      <c r="A2231" t="s">
        <v>2219</v>
      </c>
      <c r="B2231" t="s">
        <v>925</v>
      </c>
      <c r="C2231" t="s">
        <v>925</v>
      </c>
      <c r="D2231" t="s">
        <v>928</v>
      </c>
      <c r="E2231" t="s">
        <v>112</v>
      </c>
      <c r="F2231" t="s">
        <v>147</v>
      </c>
      <c r="G2231" t="s">
        <v>333</v>
      </c>
      <c r="H2231" t="s">
        <v>292</v>
      </c>
      <c r="I2231" t="s">
        <v>335</v>
      </c>
      <c r="J2231" s="104">
        <v>0.22265825</v>
      </c>
      <c r="K2231" t="s">
        <v>396</v>
      </c>
      <c r="L2231" t="s">
        <v>2194</v>
      </c>
      <c r="M2231" s="204">
        <v>2.7</v>
      </c>
      <c r="N2231" s="204"/>
    </row>
    <row r="2232" spans="1:14">
      <c r="A2232" t="s">
        <v>2219</v>
      </c>
      <c r="B2232" t="s">
        <v>925</v>
      </c>
      <c r="C2232" t="s">
        <v>925</v>
      </c>
      <c r="D2232" t="s">
        <v>928</v>
      </c>
      <c r="E2232" t="s">
        <v>112</v>
      </c>
      <c r="F2232" t="s">
        <v>150</v>
      </c>
      <c r="G2232" t="s">
        <v>333</v>
      </c>
      <c r="H2232" t="s">
        <v>292</v>
      </c>
      <c r="I2232" t="s">
        <v>335</v>
      </c>
      <c r="J2232" s="104">
        <v>0.18489187000000001</v>
      </c>
      <c r="K2232" t="s">
        <v>396</v>
      </c>
      <c r="L2232" t="s">
        <v>2194</v>
      </c>
      <c r="M2232" s="204">
        <v>2.7</v>
      </c>
      <c r="N2232" s="204"/>
    </row>
    <row r="2233" spans="1:14">
      <c r="A2233" t="s">
        <v>2219</v>
      </c>
      <c r="B2233" t="s">
        <v>925</v>
      </c>
      <c r="C2233" t="s">
        <v>925</v>
      </c>
      <c r="D2233" t="s">
        <v>928</v>
      </c>
      <c r="E2233" t="s">
        <v>112</v>
      </c>
      <c r="F2233" t="s">
        <v>313</v>
      </c>
      <c r="G2233" t="s">
        <v>333</v>
      </c>
      <c r="H2233" t="s">
        <v>292</v>
      </c>
      <c r="I2233" t="s">
        <v>335</v>
      </c>
      <c r="J2233" s="104">
        <v>0.41743304790000002</v>
      </c>
      <c r="K2233" t="s">
        <v>396</v>
      </c>
      <c r="L2233" t="s">
        <v>2194</v>
      </c>
      <c r="M2233" s="204">
        <v>2.7</v>
      </c>
      <c r="N2233" s="204"/>
    </row>
    <row r="2234" spans="1:14">
      <c r="A2234" t="s">
        <v>2219</v>
      </c>
      <c r="B2234" t="s">
        <v>925</v>
      </c>
      <c r="C2234" t="s">
        <v>925</v>
      </c>
      <c r="D2234" t="s">
        <v>929</v>
      </c>
      <c r="E2234" t="s">
        <v>112</v>
      </c>
      <c r="F2234" t="s">
        <v>311</v>
      </c>
      <c r="G2234" t="s">
        <v>333</v>
      </c>
      <c r="H2234" t="s">
        <v>292</v>
      </c>
      <c r="I2234" t="s">
        <v>335</v>
      </c>
      <c r="J2234" s="104">
        <v>5.2740241E-3</v>
      </c>
      <c r="K2234" t="s">
        <v>396</v>
      </c>
      <c r="L2234" t="s">
        <v>2194</v>
      </c>
      <c r="M2234" s="204">
        <v>2.7</v>
      </c>
      <c r="N2234" s="204"/>
    </row>
    <row r="2235" spans="1:14">
      <c r="A2235" t="s">
        <v>2219</v>
      </c>
      <c r="B2235" t="s">
        <v>925</v>
      </c>
      <c r="C2235" t="s">
        <v>925</v>
      </c>
      <c r="D2235" t="s">
        <v>929</v>
      </c>
      <c r="E2235" t="s">
        <v>112</v>
      </c>
      <c r="F2235" t="s">
        <v>144</v>
      </c>
      <c r="G2235" t="s">
        <v>333</v>
      </c>
      <c r="H2235" t="s">
        <v>292</v>
      </c>
      <c r="I2235" t="s">
        <v>335</v>
      </c>
      <c r="J2235" s="104">
        <v>0</v>
      </c>
      <c r="K2235" t="s">
        <v>396</v>
      </c>
      <c r="L2235" t="s">
        <v>2194</v>
      </c>
      <c r="M2235" s="204">
        <v>2.7</v>
      </c>
      <c r="N2235" s="204"/>
    </row>
    <row r="2236" spans="1:14">
      <c r="A2236" t="s">
        <v>2219</v>
      </c>
      <c r="B2236" t="s">
        <v>925</v>
      </c>
      <c r="C2236" t="s">
        <v>925</v>
      </c>
      <c r="D2236" t="s">
        <v>929</v>
      </c>
      <c r="E2236" t="s">
        <v>112</v>
      </c>
      <c r="F2236" t="s">
        <v>147</v>
      </c>
      <c r="G2236" t="s">
        <v>333</v>
      </c>
      <c r="H2236" t="s">
        <v>292</v>
      </c>
      <c r="I2236" t="s">
        <v>335</v>
      </c>
      <c r="J2236" s="104">
        <v>0.18274931</v>
      </c>
      <c r="K2236" t="s">
        <v>396</v>
      </c>
      <c r="L2236" t="s">
        <v>2194</v>
      </c>
      <c r="M2236" s="204">
        <v>2.7</v>
      </c>
      <c r="N2236" s="204"/>
    </row>
    <row r="2237" spans="1:14">
      <c r="A2237" t="s">
        <v>2219</v>
      </c>
      <c r="B2237" t="s">
        <v>925</v>
      </c>
      <c r="C2237" t="s">
        <v>925</v>
      </c>
      <c r="D2237" t="s">
        <v>929</v>
      </c>
      <c r="E2237" t="s">
        <v>112</v>
      </c>
      <c r="F2237" t="s">
        <v>150</v>
      </c>
      <c r="G2237" t="s">
        <v>333</v>
      </c>
      <c r="H2237" t="s">
        <v>292</v>
      </c>
      <c r="I2237" t="s">
        <v>335</v>
      </c>
      <c r="J2237" s="104">
        <v>0.18071488999999999</v>
      </c>
      <c r="K2237" t="s">
        <v>396</v>
      </c>
      <c r="L2237" t="s">
        <v>2194</v>
      </c>
      <c r="M2237" s="204">
        <v>2.7</v>
      </c>
      <c r="N2237" s="204"/>
    </row>
    <row r="2238" spans="1:14">
      <c r="A2238" t="s">
        <v>2219</v>
      </c>
      <c r="B2238" t="s">
        <v>925</v>
      </c>
      <c r="C2238" t="s">
        <v>925</v>
      </c>
      <c r="D2238" t="s">
        <v>929</v>
      </c>
      <c r="E2238" t="s">
        <v>112</v>
      </c>
      <c r="F2238" t="s">
        <v>313</v>
      </c>
      <c r="G2238" t="s">
        <v>333</v>
      </c>
      <c r="H2238" t="s">
        <v>292</v>
      </c>
      <c r="I2238" t="s">
        <v>335</v>
      </c>
      <c r="J2238" s="104">
        <v>0.36873822410000001</v>
      </c>
      <c r="K2238" t="s">
        <v>396</v>
      </c>
      <c r="L2238" t="s">
        <v>2194</v>
      </c>
      <c r="M2238" s="204">
        <v>2.7</v>
      </c>
      <c r="N2238" s="204"/>
    </row>
    <row r="2239" spans="1:14">
      <c r="A2239" t="s">
        <v>2219</v>
      </c>
      <c r="B2239" t="s">
        <v>925</v>
      </c>
      <c r="C2239" t="s">
        <v>925</v>
      </c>
      <c r="D2239" t="s">
        <v>930</v>
      </c>
      <c r="E2239" t="s">
        <v>112</v>
      </c>
      <c r="F2239" t="s">
        <v>311</v>
      </c>
      <c r="G2239" t="s">
        <v>333</v>
      </c>
      <c r="H2239" t="s">
        <v>292</v>
      </c>
      <c r="I2239" t="s">
        <v>335</v>
      </c>
      <c r="J2239" s="104">
        <v>5.2740241E-3</v>
      </c>
      <c r="K2239" t="s">
        <v>396</v>
      </c>
      <c r="L2239" t="s">
        <v>2194</v>
      </c>
      <c r="M2239" s="204">
        <v>2.7</v>
      </c>
      <c r="N2239" s="204"/>
    </row>
    <row r="2240" spans="1:14">
      <c r="A2240" t="s">
        <v>2219</v>
      </c>
      <c r="B2240" t="s">
        <v>925</v>
      </c>
      <c r="C2240" t="s">
        <v>925</v>
      </c>
      <c r="D2240" t="s">
        <v>930</v>
      </c>
      <c r="E2240" t="s">
        <v>112</v>
      </c>
      <c r="F2240" t="s">
        <v>144</v>
      </c>
      <c r="G2240" t="s">
        <v>333</v>
      </c>
      <c r="H2240" t="s">
        <v>292</v>
      </c>
      <c r="I2240" t="s">
        <v>335</v>
      </c>
      <c r="J2240" s="104">
        <v>0</v>
      </c>
      <c r="K2240" t="s">
        <v>396</v>
      </c>
      <c r="L2240" t="s">
        <v>2194</v>
      </c>
      <c r="M2240" s="204">
        <v>2.7</v>
      </c>
      <c r="N2240" s="204"/>
    </row>
    <row r="2241" spans="1:14">
      <c r="A2241" t="s">
        <v>2219</v>
      </c>
      <c r="B2241" t="s">
        <v>925</v>
      </c>
      <c r="C2241" t="s">
        <v>925</v>
      </c>
      <c r="D2241" t="s">
        <v>930</v>
      </c>
      <c r="E2241" t="s">
        <v>112</v>
      </c>
      <c r="F2241" t="s">
        <v>147</v>
      </c>
      <c r="G2241" t="s">
        <v>333</v>
      </c>
      <c r="H2241" t="s">
        <v>292</v>
      </c>
      <c r="I2241" t="s">
        <v>335</v>
      </c>
      <c r="J2241" s="104">
        <v>0.18274931</v>
      </c>
      <c r="K2241" t="s">
        <v>396</v>
      </c>
      <c r="L2241" t="s">
        <v>2194</v>
      </c>
      <c r="M2241" s="204">
        <v>2.7</v>
      </c>
      <c r="N2241" s="204"/>
    </row>
    <row r="2242" spans="1:14">
      <c r="A2242" t="s">
        <v>2219</v>
      </c>
      <c r="B2242" t="s">
        <v>925</v>
      </c>
      <c r="C2242" t="s">
        <v>925</v>
      </c>
      <c r="D2242" t="s">
        <v>930</v>
      </c>
      <c r="E2242" t="s">
        <v>112</v>
      </c>
      <c r="F2242" t="s">
        <v>150</v>
      </c>
      <c r="G2242" t="s">
        <v>333</v>
      </c>
      <c r="H2242" t="s">
        <v>292</v>
      </c>
      <c r="I2242" t="s">
        <v>335</v>
      </c>
      <c r="J2242" s="104">
        <v>0.18071488999999999</v>
      </c>
      <c r="K2242" t="s">
        <v>396</v>
      </c>
      <c r="L2242" t="s">
        <v>2194</v>
      </c>
      <c r="M2242" s="204">
        <v>2.7</v>
      </c>
      <c r="N2242" s="204"/>
    </row>
    <row r="2243" spans="1:14">
      <c r="A2243" t="s">
        <v>2219</v>
      </c>
      <c r="B2243" t="s">
        <v>925</v>
      </c>
      <c r="C2243" t="s">
        <v>925</v>
      </c>
      <c r="D2243" t="s">
        <v>930</v>
      </c>
      <c r="E2243" t="s">
        <v>112</v>
      </c>
      <c r="F2243" t="s">
        <v>313</v>
      </c>
      <c r="G2243" t="s">
        <v>333</v>
      </c>
      <c r="H2243" t="s">
        <v>292</v>
      </c>
      <c r="I2243" t="s">
        <v>335</v>
      </c>
      <c r="J2243" s="104">
        <v>0.36873822410000001</v>
      </c>
      <c r="K2243" t="s">
        <v>396</v>
      </c>
      <c r="L2243" t="s">
        <v>2194</v>
      </c>
      <c r="M2243" s="204">
        <v>2.7</v>
      </c>
      <c r="N2243" s="204"/>
    </row>
    <row r="2244" spans="1:14">
      <c r="A2244" t="s">
        <v>2219</v>
      </c>
      <c r="B2244" t="s">
        <v>925</v>
      </c>
      <c r="C2244" t="s">
        <v>925</v>
      </c>
      <c r="D2244" t="s">
        <v>931</v>
      </c>
      <c r="E2244" t="s">
        <v>112</v>
      </c>
      <c r="F2244" t="s">
        <v>311</v>
      </c>
      <c r="G2244" t="s">
        <v>333</v>
      </c>
      <c r="H2244" t="s">
        <v>292</v>
      </c>
      <c r="I2244" t="s">
        <v>335</v>
      </c>
      <c r="J2244" s="104">
        <v>7.8511019000000001E-2</v>
      </c>
      <c r="K2244" t="s">
        <v>396</v>
      </c>
      <c r="L2244" t="s">
        <v>2194</v>
      </c>
      <c r="M2244" s="204">
        <v>2.7</v>
      </c>
      <c r="N2244" s="204"/>
    </row>
    <row r="2245" spans="1:14">
      <c r="A2245" t="s">
        <v>2219</v>
      </c>
      <c r="B2245" t="s">
        <v>925</v>
      </c>
      <c r="C2245" t="s">
        <v>925</v>
      </c>
      <c r="D2245" t="s">
        <v>931</v>
      </c>
      <c r="E2245" t="s">
        <v>112</v>
      </c>
      <c r="F2245" t="s">
        <v>144</v>
      </c>
      <c r="G2245" t="s">
        <v>333</v>
      </c>
      <c r="H2245" t="s">
        <v>292</v>
      </c>
      <c r="I2245" t="s">
        <v>335</v>
      </c>
      <c r="J2245" s="104">
        <v>3.0061610999999999E-2</v>
      </c>
      <c r="K2245" t="s">
        <v>396</v>
      </c>
      <c r="L2245" t="s">
        <v>2194</v>
      </c>
      <c r="M2245" s="204">
        <v>2.7</v>
      </c>
      <c r="N2245" s="204"/>
    </row>
    <row r="2246" spans="1:14">
      <c r="A2246" t="s">
        <v>2219</v>
      </c>
      <c r="B2246" t="s">
        <v>925</v>
      </c>
      <c r="C2246" t="s">
        <v>925</v>
      </c>
      <c r="D2246" t="s">
        <v>931</v>
      </c>
      <c r="E2246" t="s">
        <v>112</v>
      </c>
      <c r="F2246" t="s">
        <v>147</v>
      </c>
      <c r="G2246" t="s">
        <v>333</v>
      </c>
      <c r="H2246" t="s">
        <v>292</v>
      </c>
      <c r="I2246" t="s">
        <v>335</v>
      </c>
      <c r="J2246" s="104">
        <v>0.22265825</v>
      </c>
      <c r="K2246" t="s">
        <v>396</v>
      </c>
      <c r="L2246" t="s">
        <v>2194</v>
      </c>
      <c r="M2246" s="204">
        <v>2.7</v>
      </c>
      <c r="N2246" s="204"/>
    </row>
    <row r="2247" spans="1:14">
      <c r="A2247" t="s">
        <v>2219</v>
      </c>
      <c r="B2247" t="s">
        <v>925</v>
      </c>
      <c r="C2247" t="s">
        <v>925</v>
      </c>
      <c r="D2247" t="s">
        <v>931</v>
      </c>
      <c r="E2247" t="s">
        <v>112</v>
      </c>
      <c r="F2247" t="s">
        <v>150</v>
      </c>
      <c r="G2247" t="s">
        <v>333</v>
      </c>
      <c r="H2247" t="s">
        <v>292</v>
      </c>
      <c r="I2247" t="s">
        <v>335</v>
      </c>
      <c r="J2247" s="104">
        <v>0.20722133000000001</v>
      </c>
      <c r="K2247" t="s">
        <v>396</v>
      </c>
      <c r="L2247" t="s">
        <v>2194</v>
      </c>
      <c r="M2247" s="204">
        <v>2.7</v>
      </c>
      <c r="N2247" s="204"/>
    </row>
    <row r="2248" spans="1:14">
      <c r="A2248" t="s">
        <v>2219</v>
      </c>
      <c r="B2248" t="s">
        <v>925</v>
      </c>
      <c r="C2248" t="s">
        <v>925</v>
      </c>
      <c r="D2248" t="s">
        <v>931</v>
      </c>
      <c r="E2248" t="s">
        <v>112</v>
      </c>
      <c r="F2248" t="s">
        <v>313</v>
      </c>
      <c r="G2248" t="s">
        <v>333</v>
      </c>
      <c r="H2248" t="s">
        <v>292</v>
      </c>
      <c r="I2248" t="s">
        <v>335</v>
      </c>
      <c r="J2248" s="104">
        <v>0.53845220999999999</v>
      </c>
      <c r="K2248" t="s">
        <v>396</v>
      </c>
      <c r="L2248" t="s">
        <v>2194</v>
      </c>
      <c r="M2248" s="204">
        <v>2.7</v>
      </c>
      <c r="N2248" s="204"/>
    </row>
    <row r="2249" spans="1:14">
      <c r="A2249" t="s">
        <v>2219</v>
      </c>
      <c r="B2249" t="s">
        <v>925</v>
      </c>
      <c r="C2249" t="s">
        <v>925</v>
      </c>
      <c r="D2249" t="s">
        <v>932</v>
      </c>
      <c r="E2249" t="s">
        <v>112</v>
      </c>
      <c r="F2249" t="s">
        <v>311</v>
      </c>
      <c r="G2249" t="s">
        <v>333</v>
      </c>
      <c r="H2249" t="s">
        <v>292</v>
      </c>
      <c r="I2249" t="s">
        <v>335</v>
      </c>
      <c r="J2249" s="104">
        <v>7.8511019000000001E-2</v>
      </c>
      <c r="K2249" t="s">
        <v>396</v>
      </c>
      <c r="L2249" t="s">
        <v>2194</v>
      </c>
      <c r="M2249" s="204">
        <v>2.7</v>
      </c>
      <c r="N2249" s="204"/>
    </row>
    <row r="2250" spans="1:14">
      <c r="A2250" t="s">
        <v>2219</v>
      </c>
      <c r="B2250" t="s">
        <v>925</v>
      </c>
      <c r="C2250" t="s">
        <v>925</v>
      </c>
      <c r="D2250" t="s">
        <v>932</v>
      </c>
      <c r="E2250" t="s">
        <v>112</v>
      </c>
      <c r="F2250" t="s">
        <v>144</v>
      </c>
      <c r="G2250" t="s">
        <v>333</v>
      </c>
      <c r="H2250" t="s">
        <v>292</v>
      </c>
      <c r="I2250" t="s">
        <v>335</v>
      </c>
      <c r="J2250" s="104">
        <v>3.0061610999999999E-2</v>
      </c>
      <c r="K2250" t="s">
        <v>396</v>
      </c>
      <c r="L2250" t="s">
        <v>2194</v>
      </c>
      <c r="M2250" s="204">
        <v>2.7</v>
      </c>
      <c r="N2250" s="204"/>
    </row>
    <row r="2251" spans="1:14">
      <c r="A2251" t="s">
        <v>2219</v>
      </c>
      <c r="B2251" t="s">
        <v>925</v>
      </c>
      <c r="C2251" t="s">
        <v>925</v>
      </c>
      <c r="D2251" t="s">
        <v>932</v>
      </c>
      <c r="E2251" t="s">
        <v>112</v>
      </c>
      <c r="F2251" t="s">
        <v>147</v>
      </c>
      <c r="G2251" t="s">
        <v>333</v>
      </c>
      <c r="H2251" t="s">
        <v>292</v>
      </c>
      <c r="I2251" t="s">
        <v>335</v>
      </c>
      <c r="J2251" s="104">
        <v>0.22265825</v>
      </c>
      <c r="K2251" t="s">
        <v>396</v>
      </c>
      <c r="L2251" t="s">
        <v>2194</v>
      </c>
      <c r="M2251" s="204">
        <v>2.7</v>
      </c>
      <c r="N2251" s="204"/>
    </row>
    <row r="2252" spans="1:14">
      <c r="A2252" t="s">
        <v>2219</v>
      </c>
      <c r="B2252" t="s">
        <v>925</v>
      </c>
      <c r="C2252" t="s">
        <v>925</v>
      </c>
      <c r="D2252" t="s">
        <v>932</v>
      </c>
      <c r="E2252" t="s">
        <v>112</v>
      </c>
      <c r="F2252" t="s">
        <v>150</v>
      </c>
      <c r="G2252" t="s">
        <v>333</v>
      </c>
      <c r="H2252" t="s">
        <v>292</v>
      </c>
      <c r="I2252" t="s">
        <v>335</v>
      </c>
      <c r="J2252" s="104">
        <v>0.20722133000000001</v>
      </c>
      <c r="K2252" t="s">
        <v>396</v>
      </c>
      <c r="L2252" t="s">
        <v>2194</v>
      </c>
      <c r="M2252" s="204">
        <v>2.7</v>
      </c>
      <c r="N2252" s="204"/>
    </row>
    <row r="2253" spans="1:14">
      <c r="A2253" t="s">
        <v>2219</v>
      </c>
      <c r="B2253" t="s">
        <v>925</v>
      </c>
      <c r="C2253" t="s">
        <v>925</v>
      </c>
      <c r="D2253" t="s">
        <v>932</v>
      </c>
      <c r="E2253" t="s">
        <v>112</v>
      </c>
      <c r="F2253" t="s">
        <v>313</v>
      </c>
      <c r="G2253" t="s">
        <v>333</v>
      </c>
      <c r="H2253" t="s">
        <v>292</v>
      </c>
      <c r="I2253" t="s">
        <v>335</v>
      </c>
      <c r="J2253" s="104">
        <v>0.53845220999999999</v>
      </c>
      <c r="K2253" t="s">
        <v>396</v>
      </c>
      <c r="L2253" t="s">
        <v>2194</v>
      </c>
      <c r="M2253" s="204">
        <v>2.7</v>
      </c>
      <c r="N2253" s="204"/>
    </row>
    <row r="2254" spans="1:14">
      <c r="A2254" t="s">
        <v>2219</v>
      </c>
      <c r="B2254" t="s">
        <v>925</v>
      </c>
      <c r="C2254" t="s">
        <v>925</v>
      </c>
      <c r="D2254" t="s">
        <v>933</v>
      </c>
      <c r="E2254" t="s">
        <v>112</v>
      </c>
      <c r="F2254" t="s">
        <v>311</v>
      </c>
      <c r="G2254" t="s">
        <v>333</v>
      </c>
      <c r="H2254" t="s">
        <v>292</v>
      </c>
      <c r="I2254" t="s">
        <v>335</v>
      </c>
      <c r="J2254" s="104">
        <v>7.8511019000000001E-2</v>
      </c>
      <c r="K2254" t="s">
        <v>396</v>
      </c>
      <c r="L2254" t="s">
        <v>2194</v>
      </c>
      <c r="M2254" s="204">
        <v>2.7</v>
      </c>
      <c r="N2254" s="204"/>
    </row>
    <row r="2255" spans="1:14">
      <c r="A2255" t="s">
        <v>2219</v>
      </c>
      <c r="B2255" t="s">
        <v>925</v>
      </c>
      <c r="C2255" t="s">
        <v>925</v>
      </c>
      <c r="D2255" t="s">
        <v>933</v>
      </c>
      <c r="E2255" t="s">
        <v>112</v>
      </c>
      <c r="F2255" t="s">
        <v>144</v>
      </c>
      <c r="G2255" t="s">
        <v>333</v>
      </c>
      <c r="H2255" t="s">
        <v>292</v>
      </c>
      <c r="I2255" t="s">
        <v>335</v>
      </c>
      <c r="J2255" s="104">
        <v>3.0061610999999999E-2</v>
      </c>
      <c r="K2255" t="s">
        <v>396</v>
      </c>
      <c r="L2255" t="s">
        <v>2194</v>
      </c>
      <c r="M2255" s="204">
        <v>2.7</v>
      </c>
      <c r="N2255" s="204"/>
    </row>
    <row r="2256" spans="1:14">
      <c r="A2256" t="s">
        <v>2219</v>
      </c>
      <c r="B2256" t="s">
        <v>925</v>
      </c>
      <c r="C2256" t="s">
        <v>925</v>
      </c>
      <c r="D2256" t="s">
        <v>933</v>
      </c>
      <c r="E2256" t="s">
        <v>112</v>
      </c>
      <c r="F2256" t="s">
        <v>147</v>
      </c>
      <c r="G2256" t="s">
        <v>333</v>
      </c>
      <c r="H2256" t="s">
        <v>292</v>
      </c>
      <c r="I2256" t="s">
        <v>335</v>
      </c>
      <c r="J2256" s="104">
        <v>0.22265825</v>
      </c>
      <c r="K2256" t="s">
        <v>396</v>
      </c>
      <c r="L2256" t="s">
        <v>2194</v>
      </c>
      <c r="M2256" s="204">
        <v>2.7</v>
      </c>
      <c r="N2256" s="204"/>
    </row>
    <row r="2257" spans="1:14">
      <c r="A2257" t="s">
        <v>2219</v>
      </c>
      <c r="B2257" t="s">
        <v>925</v>
      </c>
      <c r="C2257" t="s">
        <v>925</v>
      </c>
      <c r="D2257" t="s">
        <v>933</v>
      </c>
      <c r="E2257" t="s">
        <v>112</v>
      </c>
      <c r="F2257" t="s">
        <v>150</v>
      </c>
      <c r="G2257" t="s">
        <v>333</v>
      </c>
      <c r="H2257" t="s">
        <v>292</v>
      </c>
      <c r="I2257" t="s">
        <v>335</v>
      </c>
      <c r="J2257" s="104">
        <v>0.20722133000000001</v>
      </c>
      <c r="K2257" t="s">
        <v>396</v>
      </c>
      <c r="L2257" t="s">
        <v>2194</v>
      </c>
      <c r="M2257" s="204">
        <v>2.7</v>
      </c>
      <c r="N2257" s="204"/>
    </row>
    <row r="2258" spans="1:14">
      <c r="A2258" t="s">
        <v>2219</v>
      </c>
      <c r="B2258" t="s">
        <v>925</v>
      </c>
      <c r="C2258" t="s">
        <v>925</v>
      </c>
      <c r="D2258" t="s">
        <v>933</v>
      </c>
      <c r="E2258" t="s">
        <v>112</v>
      </c>
      <c r="F2258" t="s">
        <v>313</v>
      </c>
      <c r="G2258" t="s">
        <v>333</v>
      </c>
      <c r="H2258" t="s">
        <v>292</v>
      </c>
      <c r="I2258" t="s">
        <v>335</v>
      </c>
      <c r="J2258" s="104">
        <v>0.53845220999999999</v>
      </c>
      <c r="K2258" t="s">
        <v>396</v>
      </c>
      <c r="L2258" t="s">
        <v>2194</v>
      </c>
      <c r="M2258" s="204">
        <v>2.7</v>
      </c>
      <c r="N2258" s="204"/>
    </row>
    <row r="2259" spans="1:14">
      <c r="A2259" t="s">
        <v>2219</v>
      </c>
      <c r="B2259" t="s">
        <v>925</v>
      </c>
      <c r="C2259" t="s">
        <v>925</v>
      </c>
      <c r="D2259" t="s">
        <v>934</v>
      </c>
      <c r="E2259" t="s">
        <v>112</v>
      </c>
      <c r="F2259" t="s">
        <v>311</v>
      </c>
      <c r="G2259" t="s">
        <v>333</v>
      </c>
      <c r="H2259" t="s">
        <v>292</v>
      </c>
      <c r="I2259" t="s">
        <v>335</v>
      </c>
      <c r="J2259" s="104">
        <v>5.2740241E-3</v>
      </c>
      <c r="K2259" t="s">
        <v>396</v>
      </c>
      <c r="L2259" t="s">
        <v>2194</v>
      </c>
      <c r="M2259" s="204">
        <v>2.7</v>
      </c>
      <c r="N2259" s="204"/>
    </row>
    <row r="2260" spans="1:14">
      <c r="A2260" t="s">
        <v>2219</v>
      </c>
      <c r="B2260" t="s">
        <v>925</v>
      </c>
      <c r="C2260" t="s">
        <v>925</v>
      </c>
      <c r="D2260" t="s">
        <v>934</v>
      </c>
      <c r="E2260" t="s">
        <v>112</v>
      </c>
      <c r="F2260" t="s">
        <v>144</v>
      </c>
      <c r="G2260" t="s">
        <v>333</v>
      </c>
      <c r="H2260" t="s">
        <v>292</v>
      </c>
      <c r="I2260" t="s">
        <v>335</v>
      </c>
      <c r="J2260" s="104">
        <v>0</v>
      </c>
      <c r="K2260" t="s">
        <v>396</v>
      </c>
      <c r="L2260" t="s">
        <v>2194</v>
      </c>
      <c r="M2260" s="204">
        <v>2.7</v>
      </c>
      <c r="N2260" s="204"/>
    </row>
    <row r="2261" spans="1:14">
      <c r="A2261" t="s">
        <v>2219</v>
      </c>
      <c r="B2261" t="s">
        <v>925</v>
      </c>
      <c r="C2261" t="s">
        <v>925</v>
      </c>
      <c r="D2261" t="s">
        <v>934</v>
      </c>
      <c r="E2261" t="s">
        <v>112</v>
      </c>
      <c r="F2261" t="s">
        <v>147</v>
      </c>
      <c r="G2261" t="s">
        <v>333</v>
      </c>
      <c r="H2261" t="s">
        <v>292</v>
      </c>
      <c r="I2261" t="s">
        <v>335</v>
      </c>
      <c r="J2261" s="104">
        <v>0.15845158000000001</v>
      </c>
      <c r="K2261" t="s">
        <v>396</v>
      </c>
      <c r="L2261" t="s">
        <v>2194</v>
      </c>
      <c r="M2261" s="204">
        <v>2.7</v>
      </c>
      <c r="N2261" s="204"/>
    </row>
    <row r="2262" spans="1:14">
      <c r="A2262" t="s">
        <v>2219</v>
      </c>
      <c r="B2262" t="s">
        <v>925</v>
      </c>
      <c r="C2262" t="s">
        <v>925</v>
      </c>
      <c r="D2262" t="s">
        <v>934</v>
      </c>
      <c r="E2262" t="s">
        <v>112</v>
      </c>
      <c r="F2262" t="s">
        <v>150</v>
      </c>
      <c r="G2262" t="s">
        <v>333</v>
      </c>
      <c r="H2262" t="s">
        <v>292</v>
      </c>
      <c r="I2262" t="s">
        <v>335</v>
      </c>
      <c r="J2262" s="104">
        <v>0.10355029</v>
      </c>
      <c r="K2262" t="s">
        <v>396</v>
      </c>
      <c r="L2262" t="s">
        <v>2194</v>
      </c>
      <c r="M2262" s="204">
        <v>2.7</v>
      </c>
      <c r="N2262" s="204"/>
    </row>
    <row r="2263" spans="1:14">
      <c r="A2263" t="s">
        <v>2219</v>
      </c>
      <c r="B2263" t="s">
        <v>925</v>
      </c>
      <c r="C2263" t="s">
        <v>925</v>
      </c>
      <c r="D2263" t="s">
        <v>934</v>
      </c>
      <c r="E2263" t="s">
        <v>112</v>
      </c>
      <c r="F2263" t="s">
        <v>313</v>
      </c>
      <c r="G2263" t="s">
        <v>333</v>
      </c>
      <c r="H2263" t="s">
        <v>292</v>
      </c>
      <c r="I2263" t="s">
        <v>335</v>
      </c>
      <c r="J2263" s="104">
        <v>0.26727589410000002</v>
      </c>
      <c r="K2263" t="s">
        <v>396</v>
      </c>
      <c r="L2263" t="s">
        <v>2194</v>
      </c>
      <c r="M2263" s="204">
        <v>2.7</v>
      </c>
      <c r="N2263" s="204"/>
    </row>
    <row r="2264" spans="1:14">
      <c r="A2264" s="215" t="s">
        <v>2195</v>
      </c>
      <c r="B2264" s="215" t="s">
        <v>935</v>
      </c>
      <c r="C2264" s="215" t="s">
        <v>935</v>
      </c>
      <c r="D2264" s="215" t="s">
        <v>937</v>
      </c>
      <c r="E2264" s="215" t="s">
        <v>110</v>
      </c>
      <c r="F2264" s="215" t="s">
        <v>136</v>
      </c>
      <c r="G2264" s="215" t="s">
        <v>292</v>
      </c>
      <c r="H2264" s="215" t="s">
        <v>292</v>
      </c>
      <c r="I2264" s="215" t="s">
        <v>377</v>
      </c>
      <c r="J2264" s="220">
        <v>0.82689025500000002</v>
      </c>
      <c r="K2264" s="215" t="s">
        <v>418</v>
      </c>
      <c r="L2264" s="215" t="s">
        <v>2194</v>
      </c>
      <c r="M2264" s="219">
        <v>2.2999999999999998</v>
      </c>
      <c r="N2264" s="204"/>
    </row>
    <row r="2265" spans="1:14">
      <c r="A2265" s="215" t="s">
        <v>2195</v>
      </c>
      <c r="B2265" s="215" t="s">
        <v>935</v>
      </c>
      <c r="C2265" s="215" t="s">
        <v>935</v>
      </c>
      <c r="D2265" s="215" t="s">
        <v>937</v>
      </c>
      <c r="E2265" s="215" t="s">
        <v>110</v>
      </c>
      <c r="F2265" s="215" t="s">
        <v>311</v>
      </c>
      <c r="G2265" s="215" t="s">
        <v>292</v>
      </c>
      <c r="H2265" s="215" t="s">
        <v>292</v>
      </c>
      <c r="I2265" s="215" t="s">
        <v>377</v>
      </c>
      <c r="J2265" s="220">
        <v>5.1236990069999999</v>
      </c>
      <c r="K2265" s="215" t="s">
        <v>418</v>
      </c>
      <c r="L2265" s="215" t="s">
        <v>2194</v>
      </c>
      <c r="M2265" s="219">
        <v>2.2999999999999998</v>
      </c>
      <c r="N2265" s="204"/>
    </row>
    <row r="2266" spans="1:14">
      <c r="A2266" s="215" t="s">
        <v>2195</v>
      </c>
      <c r="B2266" s="215" t="s">
        <v>935</v>
      </c>
      <c r="C2266" s="215" t="s">
        <v>935</v>
      </c>
      <c r="D2266" s="215" t="s">
        <v>938</v>
      </c>
      <c r="E2266" s="215" t="s">
        <v>110</v>
      </c>
      <c r="F2266" s="215" t="s">
        <v>136</v>
      </c>
      <c r="G2266" s="215" t="s">
        <v>292</v>
      </c>
      <c r="H2266" s="215" t="s">
        <v>292</v>
      </c>
      <c r="I2266" s="215" t="s">
        <v>377</v>
      </c>
      <c r="J2266" s="220">
        <v>0.88057748400000002</v>
      </c>
      <c r="K2266" s="215" t="s">
        <v>418</v>
      </c>
      <c r="L2266" s="215" t="s">
        <v>2194</v>
      </c>
      <c r="M2266" s="219">
        <v>2.2999999999999998</v>
      </c>
      <c r="N2266" s="204"/>
    </row>
    <row r="2267" spans="1:14">
      <c r="A2267" s="215" t="s">
        <v>2195</v>
      </c>
      <c r="B2267" s="215" t="s">
        <v>935</v>
      </c>
      <c r="C2267" s="215" t="s">
        <v>935</v>
      </c>
      <c r="D2267" s="215" t="s">
        <v>938</v>
      </c>
      <c r="E2267" s="215" t="s">
        <v>110</v>
      </c>
      <c r="F2267" s="215" t="s">
        <v>311</v>
      </c>
      <c r="G2267" s="215" t="s">
        <v>292</v>
      </c>
      <c r="H2267" s="215" t="s">
        <v>292</v>
      </c>
      <c r="I2267" s="215" t="s">
        <v>377</v>
      </c>
      <c r="J2267" s="220">
        <v>6.2489223200000001</v>
      </c>
      <c r="K2267" s="215" t="s">
        <v>418</v>
      </c>
      <c r="L2267" s="215" t="s">
        <v>2194</v>
      </c>
      <c r="M2267" s="219">
        <v>2.2999999999999998</v>
      </c>
      <c r="N2267" s="204"/>
    </row>
    <row r="2268" spans="1:14">
      <c r="A2268" t="s">
        <v>2195</v>
      </c>
      <c r="C2268" t="s">
        <v>935</v>
      </c>
      <c r="D2268" t="s">
        <v>936</v>
      </c>
      <c r="E2268" t="s">
        <v>114</v>
      </c>
      <c r="F2268" t="s">
        <v>313</v>
      </c>
      <c r="G2268" t="s">
        <v>333</v>
      </c>
      <c r="H2268" t="s">
        <v>334</v>
      </c>
      <c r="I2268" t="s">
        <v>335</v>
      </c>
      <c r="J2268" s="104">
        <v>3.09</v>
      </c>
      <c r="K2268" t="s">
        <v>336</v>
      </c>
      <c r="L2268" t="s">
        <v>2194</v>
      </c>
      <c r="M2268" s="204">
        <v>4</v>
      </c>
      <c r="N2268" s="204"/>
    </row>
    <row r="2269" spans="1:14">
      <c r="A2269" t="s">
        <v>939</v>
      </c>
      <c r="C2269" t="s">
        <v>939</v>
      </c>
      <c r="D2269" t="s">
        <v>940</v>
      </c>
      <c r="E2269" t="s">
        <v>122</v>
      </c>
      <c r="F2269" t="s">
        <v>136</v>
      </c>
      <c r="G2269" t="s">
        <v>334</v>
      </c>
      <c r="H2269" t="s">
        <v>334</v>
      </c>
      <c r="I2269" t="s">
        <v>335</v>
      </c>
      <c r="J2269" s="105">
        <v>3.3302446289381359E-2</v>
      </c>
      <c r="K2269" t="s">
        <v>941</v>
      </c>
      <c r="L2269" t="s">
        <v>2194</v>
      </c>
      <c r="M2269" s="204">
        <v>2.7</v>
      </c>
      <c r="N2269" s="204"/>
    </row>
    <row r="2270" spans="1:14">
      <c r="A2270" t="s">
        <v>939</v>
      </c>
      <c r="C2270" t="s">
        <v>939</v>
      </c>
      <c r="D2270" t="s">
        <v>940</v>
      </c>
      <c r="E2270" t="s">
        <v>122</v>
      </c>
      <c r="F2270" t="s">
        <v>139</v>
      </c>
      <c r="G2270" t="s">
        <v>334</v>
      </c>
      <c r="H2270" t="s">
        <v>334</v>
      </c>
      <c r="I2270" t="s">
        <v>335</v>
      </c>
      <c r="J2270" s="104">
        <v>0</v>
      </c>
      <c r="K2270" t="s">
        <v>941</v>
      </c>
      <c r="L2270" t="s">
        <v>2194</v>
      </c>
      <c r="M2270" s="204">
        <v>2.7</v>
      </c>
      <c r="N2270" s="204"/>
    </row>
    <row r="2271" spans="1:14">
      <c r="A2271" t="s">
        <v>939</v>
      </c>
      <c r="C2271" t="s">
        <v>939</v>
      </c>
      <c r="D2271" t="s">
        <v>940</v>
      </c>
      <c r="E2271" t="s">
        <v>122</v>
      </c>
      <c r="F2271" t="s">
        <v>142</v>
      </c>
      <c r="G2271" t="s">
        <v>334</v>
      </c>
      <c r="H2271" t="s">
        <v>334</v>
      </c>
      <c r="I2271" t="s">
        <v>335</v>
      </c>
      <c r="J2271" s="105">
        <v>1.0887147796571939</v>
      </c>
      <c r="K2271" t="s">
        <v>941</v>
      </c>
      <c r="L2271" t="s">
        <v>2194</v>
      </c>
      <c r="M2271" s="204">
        <v>2.7</v>
      </c>
      <c r="N2271" s="204"/>
    </row>
    <row r="2272" spans="1:14">
      <c r="A2272" t="s">
        <v>939</v>
      </c>
      <c r="C2272" t="s">
        <v>939</v>
      </c>
      <c r="D2272" t="s">
        <v>940</v>
      </c>
      <c r="E2272" t="s">
        <v>122</v>
      </c>
      <c r="F2272" t="s">
        <v>144</v>
      </c>
      <c r="G2272" t="s">
        <v>334</v>
      </c>
      <c r="H2272" t="s">
        <v>334</v>
      </c>
      <c r="I2272" t="s">
        <v>335</v>
      </c>
      <c r="J2272" s="104">
        <v>0</v>
      </c>
      <c r="K2272" t="s">
        <v>941</v>
      </c>
      <c r="L2272" t="s">
        <v>2194</v>
      </c>
      <c r="M2272" s="204">
        <v>2.7</v>
      </c>
      <c r="N2272" s="204"/>
    </row>
    <row r="2273" spans="1:14">
      <c r="A2273" t="s">
        <v>939</v>
      </c>
      <c r="C2273" t="s">
        <v>939</v>
      </c>
      <c r="D2273" t="s">
        <v>940</v>
      </c>
      <c r="E2273" t="s">
        <v>122</v>
      </c>
      <c r="F2273" t="s">
        <v>150</v>
      </c>
      <c r="G2273" t="s">
        <v>334</v>
      </c>
      <c r="H2273" t="s">
        <v>334</v>
      </c>
      <c r="I2273" t="s">
        <v>335</v>
      </c>
      <c r="J2273" s="105">
        <v>9.617696973521038E-2</v>
      </c>
      <c r="K2273" t="s">
        <v>941</v>
      </c>
      <c r="L2273" t="s">
        <v>2194</v>
      </c>
      <c r="M2273" s="204">
        <v>2.7</v>
      </c>
      <c r="N2273" s="204"/>
    </row>
    <row r="2274" spans="1:14">
      <c r="A2274" t="s">
        <v>939</v>
      </c>
      <c r="C2274" t="s">
        <v>939</v>
      </c>
      <c r="D2274" t="s">
        <v>940</v>
      </c>
      <c r="E2274" t="s">
        <v>122</v>
      </c>
      <c r="F2274" t="s">
        <v>147</v>
      </c>
      <c r="G2274" t="s">
        <v>334</v>
      </c>
      <c r="H2274" t="s">
        <v>334</v>
      </c>
      <c r="I2274" t="s">
        <v>335</v>
      </c>
      <c r="J2274" s="105">
        <v>0.35322997370740949</v>
      </c>
      <c r="K2274" t="s">
        <v>941</v>
      </c>
      <c r="L2274" t="s">
        <v>2194</v>
      </c>
      <c r="M2274" s="204">
        <v>2.7</v>
      </c>
      <c r="N2274" s="204"/>
    </row>
    <row r="2275" spans="1:14">
      <c r="A2275" t="s">
        <v>939</v>
      </c>
      <c r="C2275" t="s">
        <v>939</v>
      </c>
      <c r="D2275" t="s">
        <v>940</v>
      </c>
      <c r="E2275" t="s">
        <v>122</v>
      </c>
      <c r="F2275" t="s">
        <v>311</v>
      </c>
      <c r="G2275" t="s">
        <v>334</v>
      </c>
      <c r="H2275" t="s">
        <v>334</v>
      </c>
      <c r="I2275" t="s">
        <v>335</v>
      </c>
      <c r="J2275" s="105">
        <v>1.1220172259465753</v>
      </c>
      <c r="K2275" t="s">
        <v>941</v>
      </c>
      <c r="L2275" t="s">
        <v>2194</v>
      </c>
      <c r="M2275" s="204">
        <v>2.7</v>
      </c>
      <c r="N2275" s="204"/>
    </row>
    <row r="2276" spans="1:14">
      <c r="A2276" t="s">
        <v>939</v>
      </c>
      <c r="C2276" t="s">
        <v>939</v>
      </c>
      <c r="D2276" t="s">
        <v>940</v>
      </c>
      <c r="E2276" t="s">
        <v>122</v>
      </c>
      <c r="F2276" t="s">
        <v>313</v>
      </c>
      <c r="G2276" t="s">
        <v>334</v>
      </c>
      <c r="H2276" t="s">
        <v>334</v>
      </c>
      <c r="I2276" t="s">
        <v>335</v>
      </c>
      <c r="J2276" s="105">
        <v>1.571424169389195</v>
      </c>
      <c r="K2276" t="s">
        <v>941</v>
      </c>
      <c r="L2276" t="s">
        <v>2194</v>
      </c>
      <c r="M2276" s="204">
        <v>2.7</v>
      </c>
      <c r="N2276" s="204"/>
    </row>
    <row r="2277" spans="1:14">
      <c r="A2277" t="s">
        <v>2220</v>
      </c>
      <c r="B2277" t="s">
        <v>942</v>
      </c>
      <c r="C2277" t="s">
        <v>942</v>
      </c>
      <c r="D2277" t="s">
        <v>943</v>
      </c>
      <c r="E2277" t="s">
        <v>112</v>
      </c>
      <c r="F2277" t="s">
        <v>311</v>
      </c>
      <c r="G2277" t="s">
        <v>292</v>
      </c>
      <c r="H2277" t="s">
        <v>292</v>
      </c>
      <c r="I2277" t="s">
        <v>335</v>
      </c>
      <c r="J2277" s="104">
        <v>2.2107777</v>
      </c>
      <c r="K2277" t="s">
        <v>396</v>
      </c>
      <c r="L2277" t="s">
        <v>2194</v>
      </c>
      <c r="M2277" s="204">
        <v>2.7</v>
      </c>
      <c r="N2277" s="204"/>
    </row>
    <row r="2278" spans="1:14">
      <c r="A2278" t="s">
        <v>2220</v>
      </c>
      <c r="B2278" t="s">
        <v>942</v>
      </c>
      <c r="C2278" t="s">
        <v>942</v>
      </c>
      <c r="D2278" t="s">
        <v>943</v>
      </c>
      <c r="E2278" t="s">
        <v>112</v>
      </c>
      <c r="F2278" t="s">
        <v>144</v>
      </c>
      <c r="G2278" t="s">
        <v>292</v>
      </c>
      <c r="H2278" t="s">
        <v>292</v>
      </c>
      <c r="I2278" t="s">
        <v>335</v>
      </c>
      <c r="J2278" s="104">
        <v>9.4834940000000003E-3</v>
      </c>
      <c r="K2278" t="s">
        <v>396</v>
      </c>
      <c r="L2278" t="s">
        <v>2194</v>
      </c>
      <c r="M2278" s="204">
        <v>2.7</v>
      </c>
      <c r="N2278" s="204"/>
    </row>
    <row r="2279" spans="1:14">
      <c r="A2279" t="s">
        <v>2220</v>
      </c>
      <c r="B2279" t="s">
        <v>942</v>
      </c>
      <c r="C2279" t="s">
        <v>942</v>
      </c>
      <c r="D2279" t="s">
        <v>943</v>
      </c>
      <c r="E2279" t="s">
        <v>112</v>
      </c>
      <c r="F2279" t="s">
        <v>147</v>
      </c>
      <c r="G2279" t="s">
        <v>292</v>
      </c>
      <c r="H2279" t="s">
        <v>292</v>
      </c>
      <c r="I2279" t="s">
        <v>335</v>
      </c>
      <c r="J2279" s="104">
        <v>0.12348329</v>
      </c>
      <c r="K2279" t="s">
        <v>396</v>
      </c>
      <c r="L2279" t="s">
        <v>2194</v>
      </c>
      <c r="M2279" s="204">
        <v>2.7</v>
      </c>
      <c r="N2279" s="204"/>
    </row>
    <row r="2280" spans="1:14">
      <c r="A2280" t="s">
        <v>2220</v>
      </c>
      <c r="B2280" t="s">
        <v>942</v>
      </c>
      <c r="C2280" t="s">
        <v>942</v>
      </c>
      <c r="D2280" t="s">
        <v>943</v>
      </c>
      <c r="E2280" t="s">
        <v>112</v>
      </c>
      <c r="F2280" t="s">
        <v>150</v>
      </c>
      <c r="G2280" t="s">
        <v>292</v>
      </c>
      <c r="H2280" t="s">
        <v>292</v>
      </c>
      <c r="I2280" t="s">
        <v>335</v>
      </c>
      <c r="J2280" s="104">
        <v>0.17425149000000001</v>
      </c>
      <c r="K2280" t="s">
        <v>396</v>
      </c>
      <c r="L2280" t="s">
        <v>2194</v>
      </c>
      <c r="M2280" s="204">
        <v>2.7</v>
      </c>
      <c r="N2280" s="204"/>
    </row>
    <row r="2281" spans="1:14">
      <c r="A2281" t="s">
        <v>2220</v>
      </c>
      <c r="B2281" t="s">
        <v>942</v>
      </c>
      <c r="C2281" t="s">
        <v>942</v>
      </c>
      <c r="D2281" t="s">
        <v>943</v>
      </c>
      <c r="E2281" t="s">
        <v>112</v>
      </c>
      <c r="F2281" t="s">
        <v>313</v>
      </c>
      <c r="G2281" t="s">
        <v>292</v>
      </c>
      <c r="H2281" t="s">
        <v>292</v>
      </c>
      <c r="I2281" t="s">
        <v>335</v>
      </c>
      <c r="J2281" s="104">
        <v>2.5179959740000002</v>
      </c>
      <c r="K2281" t="s">
        <v>396</v>
      </c>
      <c r="L2281" t="s">
        <v>2194</v>
      </c>
      <c r="M2281" s="204">
        <v>2.7</v>
      </c>
      <c r="N2281" s="204"/>
    </row>
    <row r="2282" spans="1:14">
      <c r="A2282" t="s">
        <v>2220</v>
      </c>
      <c r="B2282" t="s">
        <v>942</v>
      </c>
      <c r="C2282" t="s">
        <v>942</v>
      </c>
      <c r="D2282" t="s">
        <v>944</v>
      </c>
      <c r="E2282" t="s">
        <v>112</v>
      </c>
      <c r="F2282" t="s">
        <v>311</v>
      </c>
      <c r="G2282" t="s">
        <v>292</v>
      </c>
      <c r="H2282" t="s">
        <v>292</v>
      </c>
      <c r="I2282" t="s">
        <v>335</v>
      </c>
      <c r="J2282" s="104">
        <v>2.2104461</v>
      </c>
      <c r="K2282" t="s">
        <v>396</v>
      </c>
      <c r="L2282" t="s">
        <v>2194</v>
      </c>
      <c r="M2282" s="204">
        <v>2.7</v>
      </c>
      <c r="N2282" s="204"/>
    </row>
    <row r="2283" spans="1:14">
      <c r="A2283" t="s">
        <v>2220</v>
      </c>
      <c r="B2283" t="s">
        <v>942</v>
      </c>
      <c r="C2283" t="s">
        <v>942</v>
      </c>
      <c r="D2283" t="s">
        <v>944</v>
      </c>
      <c r="E2283" t="s">
        <v>112</v>
      </c>
      <c r="F2283" t="s">
        <v>144</v>
      </c>
      <c r="G2283" t="s">
        <v>292</v>
      </c>
      <c r="H2283" t="s">
        <v>292</v>
      </c>
      <c r="I2283" t="s">
        <v>335</v>
      </c>
      <c r="J2283" s="104">
        <v>9.4820714999999996E-3</v>
      </c>
      <c r="K2283" t="s">
        <v>396</v>
      </c>
      <c r="L2283" t="s">
        <v>2194</v>
      </c>
      <c r="M2283" s="204">
        <v>2.7</v>
      </c>
      <c r="N2283" s="204"/>
    </row>
    <row r="2284" spans="1:14">
      <c r="A2284" t="s">
        <v>2220</v>
      </c>
      <c r="B2284" t="s">
        <v>942</v>
      </c>
      <c r="C2284" t="s">
        <v>942</v>
      </c>
      <c r="D2284" t="s">
        <v>944</v>
      </c>
      <c r="E2284" t="s">
        <v>112</v>
      </c>
      <c r="F2284" t="s">
        <v>147</v>
      </c>
      <c r="G2284" t="s">
        <v>292</v>
      </c>
      <c r="H2284" t="s">
        <v>292</v>
      </c>
      <c r="I2284" t="s">
        <v>335</v>
      </c>
      <c r="J2284" s="104">
        <v>0.12348329</v>
      </c>
      <c r="K2284" t="s">
        <v>396</v>
      </c>
      <c r="L2284" t="s">
        <v>2194</v>
      </c>
      <c r="M2284" s="204">
        <v>2.7</v>
      </c>
      <c r="N2284" s="204"/>
    </row>
    <row r="2285" spans="1:14">
      <c r="A2285" t="s">
        <v>2220</v>
      </c>
      <c r="B2285" t="s">
        <v>942</v>
      </c>
      <c r="C2285" t="s">
        <v>942</v>
      </c>
      <c r="D2285" t="s">
        <v>944</v>
      </c>
      <c r="E2285" t="s">
        <v>112</v>
      </c>
      <c r="F2285" t="s">
        <v>150</v>
      </c>
      <c r="G2285" t="s">
        <v>292</v>
      </c>
      <c r="H2285" t="s">
        <v>292</v>
      </c>
      <c r="I2285" t="s">
        <v>335</v>
      </c>
      <c r="J2285" s="104">
        <v>0.17424571999999999</v>
      </c>
      <c r="K2285" t="s">
        <v>396</v>
      </c>
      <c r="L2285" t="s">
        <v>2194</v>
      </c>
      <c r="M2285" s="204">
        <v>2.7</v>
      </c>
      <c r="N2285" s="204"/>
    </row>
    <row r="2286" spans="1:14">
      <c r="A2286" t="s">
        <v>2220</v>
      </c>
      <c r="B2286" t="s">
        <v>942</v>
      </c>
      <c r="C2286" t="s">
        <v>942</v>
      </c>
      <c r="D2286" t="s">
        <v>944</v>
      </c>
      <c r="E2286" t="s">
        <v>112</v>
      </c>
      <c r="F2286" t="s">
        <v>313</v>
      </c>
      <c r="G2286" t="s">
        <v>292</v>
      </c>
      <c r="H2286" t="s">
        <v>292</v>
      </c>
      <c r="I2286" t="s">
        <v>335</v>
      </c>
      <c r="J2286" s="104">
        <v>2.5176571815000002</v>
      </c>
      <c r="K2286" t="s">
        <v>396</v>
      </c>
      <c r="L2286" t="s">
        <v>2194</v>
      </c>
      <c r="M2286" s="204">
        <v>2.7</v>
      </c>
      <c r="N2286" s="204"/>
    </row>
    <row r="2287" spans="1:14">
      <c r="A2287" t="s">
        <v>2220</v>
      </c>
      <c r="B2287" t="s">
        <v>942</v>
      </c>
      <c r="C2287" t="s">
        <v>942</v>
      </c>
      <c r="D2287" s="216" t="s">
        <v>945</v>
      </c>
      <c r="E2287" t="s">
        <v>359</v>
      </c>
      <c r="F2287" t="s">
        <v>311</v>
      </c>
      <c r="G2287" t="s">
        <v>333</v>
      </c>
      <c r="H2287" t="s">
        <v>360</v>
      </c>
      <c r="I2287" t="s">
        <v>335</v>
      </c>
      <c r="J2287" s="104">
        <v>3.8323824046200001</v>
      </c>
      <c r="K2287" s="216" t="s">
        <v>390</v>
      </c>
      <c r="L2287" t="s">
        <v>2194</v>
      </c>
      <c r="M2287" s="204">
        <v>2.6666666666666665</v>
      </c>
      <c r="N2287" s="204"/>
    </row>
    <row r="2288" spans="1:14">
      <c r="A2288" t="s">
        <v>2220</v>
      </c>
      <c r="B2288" t="s">
        <v>942</v>
      </c>
      <c r="C2288" t="s">
        <v>942</v>
      </c>
      <c r="D2288" s="216" t="s">
        <v>945</v>
      </c>
      <c r="E2288" t="s">
        <v>359</v>
      </c>
      <c r="F2288" t="s">
        <v>313</v>
      </c>
      <c r="G2288" t="s">
        <v>333</v>
      </c>
      <c r="H2288" t="s">
        <v>360</v>
      </c>
      <c r="I2288" t="s">
        <v>335</v>
      </c>
      <c r="J2288" s="104">
        <v>4.1433689735400003</v>
      </c>
      <c r="K2288" s="216" t="s">
        <v>390</v>
      </c>
      <c r="L2288" t="s">
        <v>2194</v>
      </c>
      <c r="M2288" s="204">
        <v>2.6666666666666665</v>
      </c>
      <c r="N2288" s="204"/>
    </row>
    <row r="2289" spans="1:14">
      <c r="A2289" t="s">
        <v>2220</v>
      </c>
      <c r="B2289" t="s">
        <v>942</v>
      </c>
      <c r="C2289" t="s">
        <v>942</v>
      </c>
      <c r="D2289" s="216" t="s">
        <v>945</v>
      </c>
      <c r="E2289" t="s">
        <v>359</v>
      </c>
      <c r="F2289" t="s">
        <v>144</v>
      </c>
      <c r="G2289" t="s">
        <v>333</v>
      </c>
      <c r="H2289" t="s">
        <v>360</v>
      </c>
      <c r="I2289" t="s">
        <v>335</v>
      </c>
      <c r="J2289" s="104">
        <v>0</v>
      </c>
      <c r="K2289" s="216" t="s">
        <v>390</v>
      </c>
      <c r="L2289" t="s">
        <v>2194</v>
      </c>
      <c r="M2289" s="204">
        <v>2.6666666666666665</v>
      </c>
      <c r="N2289" s="204"/>
    </row>
    <row r="2290" spans="1:14">
      <c r="A2290" t="s">
        <v>2220</v>
      </c>
      <c r="B2290" t="s">
        <v>942</v>
      </c>
      <c r="C2290" t="s">
        <v>942</v>
      </c>
      <c r="D2290" s="216" t="s">
        <v>945</v>
      </c>
      <c r="E2290" t="s">
        <v>359</v>
      </c>
      <c r="F2290" t="s">
        <v>147</v>
      </c>
      <c r="G2290" t="s">
        <v>333</v>
      </c>
      <c r="H2290" t="s">
        <v>360</v>
      </c>
      <c r="I2290" t="s">
        <v>335</v>
      </c>
      <c r="J2290" s="104">
        <v>0.21895343</v>
      </c>
      <c r="K2290" s="216" t="s">
        <v>390</v>
      </c>
      <c r="L2290" t="s">
        <v>2194</v>
      </c>
      <c r="M2290" s="204">
        <v>2.6666666666666665</v>
      </c>
      <c r="N2290" s="204"/>
    </row>
    <row r="2291" spans="1:14">
      <c r="A2291" t="s">
        <v>2220</v>
      </c>
      <c r="B2291" t="s">
        <v>942</v>
      </c>
      <c r="C2291" t="s">
        <v>942</v>
      </c>
      <c r="D2291" s="216" t="s">
        <v>945</v>
      </c>
      <c r="E2291" t="s">
        <v>359</v>
      </c>
      <c r="F2291" t="s">
        <v>150</v>
      </c>
      <c r="G2291" t="s">
        <v>333</v>
      </c>
      <c r="H2291" t="s">
        <v>360</v>
      </c>
      <c r="I2291" t="s">
        <v>335</v>
      </c>
      <c r="J2291" s="104">
        <v>9.2033138910000006E-2</v>
      </c>
      <c r="K2291" s="216" t="s">
        <v>390</v>
      </c>
      <c r="L2291" t="s">
        <v>2194</v>
      </c>
      <c r="M2291" s="204">
        <v>2.6666666666666665</v>
      </c>
      <c r="N2291" s="204"/>
    </row>
    <row r="2292" spans="1:14">
      <c r="A2292" t="s">
        <v>2198</v>
      </c>
      <c r="B2292" t="s">
        <v>946</v>
      </c>
      <c r="C2292" t="s">
        <v>946</v>
      </c>
      <c r="D2292" t="s">
        <v>947</v>
      </c>
      <c r="E2292" t="s">
        <v>114</v>
      </c>
      <c r="F2292" t="s">
        <v>313</v>
      </c>
      <c r="G2292" t="s">
        <v>333</v>
      </c>
      <c r="H2292" t="s">
        <v>334</v>
      </c>
      <c r="I2292" t="s">
        <v>338</v>
      </c>
      <c r="J2292" s="104">
        <v>0.48</v>
      </c>
      <c r="K2292" t="s">
        <v>339</v>
      </c>
      <c r="L2292" t="s">
        <v>2196</v>
      </c>
      <c r="M2292" s="204">
        <v>4</v>
      </c>
      <c r="N2292" s="204"/>
    </row>
    <row r="2293" spans="1:14">
      <c r="A2293" t="s">
        <v>2216</v>
      </c>
      <c r="B2293" t="s">
        <v>948</v>
      </c>
      <c r="C2293" t="s">
        <v>948</v>
      </c>
      <c r="D2293" t="s">
        <v>948</v>
      </c>
      <c r="E2293" t="s">
        <v>114</v>
      </c>
      <c r="F2293" t="s">
        <v>313</v>
      </c>
      <c r="G2293" t="s">
        <v>333</v>
      </c>
      <c r="H2293" t="s">
        <v>334</v>
      </c>
      <c r="I2293" t="s">
        <v>338</v>
      </c>
      <c r="J2293" s="104">
        <v>0.43</v>
      </c>
      <c r="K2293" t="s">
        <v>339</v>
      </c>
      <c r="L2293" t="s">
        <v>2196</v>
      </c>
      <c r="M2293" s="204">
        <v>4</v>
      </c>
      <c r="N2293" s="204"/>
    </row>
    <row r="2294" spans="1:14">
      <c r="A2294" t="s">
        <v>2221</v>
      </c>
      <c r="B2294" t="s">
        <v>949</v>
      </c>
      <c r="C2294" t="s">
        <v>949</v>
      </c>
      <c r="D2294" s="216" t="s">
        <v>950</v>
      </c>
      <c r="E2294" t="s">
        <v>359</v>
      </c>
      <c r="F2294" t="s">
        <v>311</v>
      </c>
      <c r="G2294" t="s">
        <v>333</v>
      </c>
      <c r="H2294" t="s">
        <v>360</v>
      </c>
      <c r="I2294" t="s">
        <v>335</v>
      </c>
      <c r="J2294" s="104">
        <v>5.6405111292300001</v>
      </c>
      <c r="K2294" s="216" t="s">
        <v>390</v>
      </c>
      <c r="L2294" t="s">
        <v>2194</v>
      </c>
      <c r="M2294" s="204">
        <v>2.6666666666666665</v>
      </c>
      <c r="N2294" s="204"/>
    </row>
    <row r="2295" spans="1:14">
      <c r="A2295" t="s">
        <v>2221</v>
      </c>
      <c r="B2295" t="s">
        <v>949</v>
      </c>
      <c r="C2295" t="s">
        <v>949</v>
      </c>
      <c r="D2295" s="216" t="s">
        <v>950</v>
      </c>
      <c r="E2295" t="s">
        <v>359</v>
      </c>
      <c r="F2295" t="s">
        <v>313</v>
      </c>
      <c r="G2295" t="s">
        <v>333</v>
      </c>
      <c r="H2295" t="s">
        <v>360</v>
      </c>
      <c r="I2295" t="s">
        <v>335</v>
      </c>
      <c r="J2295" s="104">
        <v>6.1886748980100004</v>
      </c>
      <c r="K2295" s="216" t="s">
        <v>390</v>
      </c>
      <c r="L2295" t="s">
        <v>2194</v>
      </c>
      <c r="M2295" s="204">
        <v>2.6666666666666665</v>
      </c>
      <c r="N2295" s="204"/>
    </row>
    <row r="2296" spans="1:14">
      <c r="A2296" t="s">
        <v>2221</v>
      </c>
      <c r="B2296" t="s">
        <v>949</v>
      </c>
      <c r="C2296" t="s">
        <v>949</v>
      </c>
      <c r="D2296" s="216" t="s">
        <v>950</v>
      </c>
      <c r="E2296" t="s">
        <v>359</v>
      </c>
      <c r="F2296" t="s">
        <v>144</v>
      </c>
      <c r="G2296" t="s">
        <v>333</v>
      </c>
      <c r="H2296" t="s">
        <v>360</v>
      </c>
      <c r="I2296" t="s">
        <v>335</v>
      </c>
      <c r="J2296" s="104">
        <v>0.15102565267000001</v>
      </c>
      <c r="K2296" s="216" t="s">
        <v>390</v>
      </c>
      <c r="L2296" t="s">
        <v>2194</v>
      </c>
      <c r="M2296" s="204">
        <v>2.6666666666666665</v>
      </c>
      <c r="N2296" s="204"/>
    </row>
    <row r="2297" spans="1:14">
      <c r="A2297" t="s">
        <v>2221</v>
      </c>
      <c r="B2297" t="s">
        <v>949</v>
      </c>
      <c r="C2297" t="s">
        <v>949</v>
      </c>
      <c r="D2297" s="216" t="s">
        <v>950</v>
      </c>
      <c r="E2297" t="s">
        <v>359</v>
      </c>
      <c r="F2297" t="s">
        <v>147</v>
      </c>
      <c r="G2297" t="s">
        <v>333</v>
      </c>
      <c r="H2297" t="s">
        <v>360</v>
      </c>
      <c r="I2297" t="s">
        <v>335</v>
      </c>
      <c r="J2297" s="104">
        <v>0.23520281000000001</v>
      </c>
      <c r="K2297" s="216" t="s">
        <v>390</v>
      </c>
      <c r="L2297" t="s">
        <v>2194</v>
      </c>
      <c r="M2297" s="204">
        <v>2.6666666666666665</v>
      </c>
      <c r="N2297" s="204"/>
    </row>
    <row r="2298" spans="1:14">
      <c r="A2298" t="s">
        <v>2221</v>
      </c>
      <c r="B2298" t="s">
        <v>949</v>
      </c>
      <c r="C2298" t="s">
        <v>949</v>
      </c>
      <c r="D2298" s="216" t="s">
        <v>950</v>
      </c>
      <c r="E2298" t="s">
        <v>359</v>
      </c>
      <c r="F2298" t="s">
        <v>150</v>
      </c>
      <c r="G2298" t="s">
        <v>333</v>
      </c>
      <c r="H2298" t="s">
        <v>360</v>
      </c>
      <c r="I2298" t="s">
        <v>335</v>
      </c>
      <c r="J2298" s="104">
        <v>0.16193530611000001</v>
      </c>
      <c r="K2298" s="216" t="s">
        <v>390</v>
      </c>
      <c r="L2298" t="s">
        <v>2194</v>
      </c>
      <c r="M2298" s="204">
        <v>2.6666666666666665</v>
      </c>
      <c r="N2298" s="204"/>
    </row>
    <row r="2299" spans="1:14">
      <c r="A2299" s="215" t="s">
        <v>951</v>
      </c>
      <c r="C2299" s="215" t="s">
        <v>951</v>
      </c>
      <c r="D2299" s="215" t="s">
        <v>953</v>
      </c>
      <c r="E2299" s="215" t="s">
        <v>110</v>
      </c>
      <c r="F2299" s="215" t="s">
        <v>136</v>
      </c>
      <c r="G2299" s="215" t="s">
        <v>292</v>
      </c>
      <c r="H2299" s="215" t="s">
        <v>292</v>
      </c>
      <c r="I2299" s="215" t="s">
        <v>954</v>
      </c>
      <c r="J2299" s="220">
        <v>5.1023839999999997E-3</v>
      </c>
      <c r="K2299" s="215" t="s">
        <v>955</v>
      </c>
      <c r="L2299" s="215" t="s">
        <v>2194</v>
      </c>
      <c r="M2299" s="219">
        <v>2.2999999999999998</v>
      </c>
      <c r="N2299" s="204"/>
    </row>
    <row r="2300" spans="1:14">
      <c r="A2300" s="215" t="s">
        <v>951</v>
      </c>
      <c r="C2300" s="215" t="s">
        <v>951</v>
      </c>
      <c r="D2300" s="215" t="s">
        <v>953</v>
      </c>
      <c r="E2300" s="215" t="s">
        <v>110</v>
      </c>
      <c r="F2300" s="215" t="s">
        <v>311</v>
      </c>
      <c r="G2300" s="215" t="s">
        <v>292</v>
      </c>
      <c r="H2300" s="215" t="s">
        <v>292</v>
      </c>
      <c r="I2300" s="215" t="s">
        <v>954</v>
      </c>
      <c r="J2300" s="220">
        <v>7.6477660810000003</v>
      </c>
      <c r="K2300" s="215" t="s">
        <v>955</v>
      </c>
      <c r="L2300" s="215" t="s">
        <v>2194</v>
      </c>
      <c r="M2300" s="219">
        <v>2.2999999999999998</v>
      </c>
      <c r="N2300" s="204"/>
    </row>
    <row r="2301" spans="1:14">
      <c r="A2301" s="215" t="s">
        <v>951</v>
      </c>
      <c r="C2301" s="215" t="s">
        <v>951</v>
      </c>
      <c r="D2301" s="215" t="s">
        <v>965</v>
      </c>
      <c r="E2301" s="215" t="s">
        <v>110</v>
      </c>
      <c r="F2301" s="215" t="s">
        <v>136</v>
      </c>
      <c r="G2301" s="215" t="s">
        <v>966</v>
      </c>
      <c r="H2301" s="215" t="s">
        <v>292</v>
      </c>
      <c r="I2301" s="215" t="s">
        <v>954</v>
      </c>
      <c r="J2301" s="220">
        <v>1.829961E-3</v>
      </c>
      <c r="K2301" s="215" t="s">
        <v>955</v>
      </c>
      <c r="L2301" s="215" t="s">
        <v>2194</v>
      </c>
      <c r="M2301" s="219">
        <v>2.2999999999999998</v>
      </c>
      <c r="N2301" s="204"/>
    </row>
    <row r="2302" spans="1:14">
      <c r="A2302" s="215" t="s">
        <v>951</v>
      </c>
      <c r="C2302" s="215" t="s">
        <v>951</v>
      </c>
      <c r="D2302" s="215" t="s">
        <v>965</v>
      </c>
      <c r="E2302" s="215" t="s">
        <v>110</v>
      </c>
      <c r="F2302" s="215" t="s">
        <v>311</v>
      </c>
      <c r="G2302" s="215" t="s">
        <v>966</v>
      </c>
      <c r="H2302" s="215" t="s">
        <v>292</v>
      </c>
      <c r="I2302" s="215" t="s">
        <v>954</v>
      </c>
      <c r="J2302" s="220">
        <v>0.94988031699999997</v>
      </c>
      <c r="K2302" s="215" t="s">
        <v>955</v>
      </c>
      <c r="L2302" s="215" t="s">
        <v>2194</v>
      </c>
      <c r="M2302" s="219">
        <v>2.2999999999999998</v>
      </c>
      <c r="N2302" s="204"/>
    </row>
    <row r="2303" spans="1:14">
      <c r="A2303" s="215" t="s">
        <v>951</v>
      </c>
      <c r="C2303" s="215" t="s">
        <v>951</v>
      </c>
      <c r="D2303" s="215" t="s">
        <v>969</v>
      </c>
      <c r="E2303" s="215" t="s">
        <v>110</v>
      </c>
      <c r="F2303" s="215" t="s">
        <v>136</v>
      </c>
      <c r="G2303" s="215" t="s">
        <v>966</v>
      </c>
      <c r="H2303" s="215" t="s">
        <v>292</v>
      </c>
      <c r="I2303" s="215" t="s">
        <v>954</v>
      </c>
      <c r="J2303" s="220">
        <v>1.9014570000000001E-3</v>
      </c>
      <c r="K2303" s="215" t="s">
        <v>955</v>
      </c>
      <c r="L2303" s="215" t="s">
        <v>2194</v>
      </c>
      <c r="M2303" s="219">
        <v>2.2999999999999998</v>
      </c>
      <c r="N2303" s="204"/>
    </row>
    <row r="2304" spans="1:14">
      <c r="A2304" s="215" t="s">
        <v>951</v>
      </c>
      <c r="C2304" s="215" t="s">
        <v>951</v>
      </c>
      <c r="D2304" s="215" t="s">
        <v>969</v>
      </c>
      <c r="E2304" s="215" t="s">
        <v>110</v>
      </c>
      <c r="F2304" s="215" t="s">
        <v>311</v>
      </c>
      <c r="G2304" s="215" t="s">
        <v>966</v>
      </c>
      <c r="H2304" s="215" t="s">
        <v>292</v>
      </c>
      <c r="I2304" s="215" t="s">
        <v>954</v>
      </c>
      <c r="J2304" s="220">
        <v>0.96582726699999999</v>
      </c>
      <c r="K2304" s="215" t="s">
        <v>955</v>
      </c>
      <c r="L2304" s="215" t="s">
        <v>2194</v>
      </c>
      <c r="M2304" s="219">
        <v>2.2999999999999998</v>
      </c>
      <c r="N2304" s="204"/>
    </row>
    <row r="2305" spans="1:14">
      <c r="A2305" s="215" t="s">
        <v>951</v>
      </c>
      <c r="C2305" s="215" t="s">
        <v>951</v>
      </c>
      <c r="D2305" s="215" t="s">
        <v>977</v>
      </c>
      <c r="E2305" s="215" t="s">
        <v>110</v>
      </c>
      <c r="F2305" s="215" t="s">
        <v>136</v>
      </c>
      <c r="G2305" s="215" t="s">
        <v>292</v>
      </c>
      <c r="H2305" s="215" t="s">
        <v>292</v>
      </c>
      <c r="I2305" s="215" t="s">
        <v>978</v>
      </c>
      <c r="J2305" s="220">
        <v>3.5597425000000002E-2</v>
      </c>
      <c r="K2305" s="215" t="s">
        <v>955</v>
      </c>
      <c r="L2305" s="215" t="s">
        <v>2194</v>
      </c>
      <c r="M2305" s="219">
        <v>2.2999999999999998</v>
      </c>
      <c r="N2305" s="204"/>
    </row>
    <row r="2306" spans="1:14">
      <c r="A2306" s="215" t="s">
        <v>951</v>
      </c>
      <c r="C2306" s="215" t="s">
        <v>951</v>
      </c>
      <c r="D2306" s="215" t="s">
        <v>977</v>
      </c>
      <c r="E2306" s="215" t="s">
        <v>110</v>
      </c>
      <c r="F2306" s="215" t="s">
        <v>311</v>
      </c>
      <c r="G2306" s="215" t="s">
        <v>292</v>
      </c>
      <c r="H2306" s="215" t="s">
        <v>292</v>
      </c>
      <c r="I2306" s="215" t="s">
        <v>978</v>
      </c>
      <c r="J2306" s="220">
        <v>3.2499851629999998</v>
      </c>
      <c r="K2306" s="215" t="s">
        <v>955</v>
      </c>
      <c r="L2306" s="215" t="s">
        <v>2194</v>
      </c>
      <c r="M2306" s="219">
        <v>2.2999999999999998</v>
      </c>
      <c r="N2306" s="204"/>
    </row>
    <row r="2307" spans="1:14">
      <c r="A2307" s="215" t="s">
        <v>951</v>
      </c>
      <c r="C2307" s="215" t="s">
        <v>951</v>
      </c>
      <c r="D2307" s="215" t="s">
        <v>979</v>
      </c>
      <c r="E2307" s="215" t="s">
        <v>110</v>
      </c>
      <c r="F2307" s="215" t="s">
        <v>136</v>
      </c>
      <c r="G2307" s="215" t="s">
        <v>292</v>
      </c>
      <c r="H2307" s="215" t="s">
        <v>292</v>
      </c>
      <c r="I2307" s="215" t="s">
        <v>980</v>
      </c>
      <c r="J2307" s="220">
        <v>2.0677187E-2</v>
      </c>
      <c r="K2307" s="215" t="s">
        <v>955</v>
      </c>
      <c r="L2307" s="215" t="s">
        <v>2194</v>
      </c>
      <c r="M2307" s="219">
        <v>2.2999999999999998</v>
      </c>
      <c r="N2307" s="204"/>
    </row>
    <row r="2308" spans="1:14">
      <c r="A2308" s="215" t="s">
        <v>951</v>
      </c>
      <c r="C2308" s="215" t="s">
        <v>951</v>
      </c>
      <c r="D2308" s="215" t="s">
        <v>979</v>
      </c>
      <c r="E2308" s="215" t="s">
        <v>110</v>
      </c>
      <c r="F2308" s="215" t="s">
        <v>311</v>
      </c>
      <c r="G2308" s="215" t="s">
        <v>292</v>
      </c>
      <c r="H2308" s="215" t="s">
        <v>292</v>
      </c>
      <c r="I2308" s="215" t="s">
        <v>980</v>
      </c>
      <c r="J2308" s="220">
        <v>1.908735611</v>
      </c>
      <c r="K2308" s="215" t="s">
        <v>955</v>
      </c>
      <c r="L2308" s="215" t="s">
        <v>2194</v>
      </c>
      <c r="M2308" s="219">
        <v>2.2999999999999998</v>
      </c>
      <c r="N2308" s="204"/>
    </row>
    <row r="2309" spans="1:14">
      <c r="A2309" s="215" t="s">
        <v>951</v>
      </c>
      <c r="C2309" s="215" t="s">
        <v>951</v>
      </c>
      <c r="D2309" s="215" t="s">
        <v>993</v>
      </c>
      <c r="E2309" s="215" t="s">
        <v>110</v>
      </c>
      <c r="F2309" s="215" t="s">
        <v>136</v>
      </c>
      <c r="G2309" s="215" t="s">
        <v>292</v>
      </c>
      <c r="H2309" s="215" t="s">
        <v>292</v>
      </c>
      <c r="I2309" s="215" t="s">
        <v>994</v>
      </c>
      <c r="J2309" s="220">
        <v>9.6487180000000006E-3</v>
      </c>
      <c r="K2309" s="215" t="s">
        <v>955</v>
      </c>
      <c r="L2309" s="215" t="s">
        <v>2194</v>
      </c>
      <c r="M2309" s="219">
        <v>2.2999999999999998</v>
      </c>
      <c r="N2309" s="204"/>
    </row>
    <row r="2310" spans="1:14">
      <c r="A2310" s="215" t="s">
        <v>951</v>
      </c>
      <c r="C2310" s="215" t="s">
        <v>951</v>
      </c>
      <c r="D2310" s="215" t="s">
        <v>993</v>
      </c>
      <c r="E2310" s="215" t="s">
        <v>110</v>
      </c>
      <c r="F2310" s="215" t="s">
        <v>311</v>
      </c>
      <c r="G2310" s="215" t="s">
        <v>292</v>
      </c>
      <c r="H2310" s="215" t="s">
        <v>292</v>
      </c>
      <c r="I2310" s="215" t="s">
        <v>994</v>
      </c>
      <c r="J2310" s="220">
        <v>3.904123453</v>
      </c>
      <c r="K2310" s="215" t="s">
        <v>955</v>
      </c>
      <c r="L2310" s="215" t="s">
        <v>2194</v>
      </c>
      <c r="M2310" s="219">
        <v>2.2999999999999998</v>
      </c>
      <c r="N2310" s="204"/>
    </row>
    <row r="2311" spans="1:14">
      <c r="A2311" s="215" t="s">
        <v>951</v>
      </c>
      <c r="C2311" s="215" t="s">
        <v>951</v>
      </c>
      <c r="D2311" s="215" t="s">
        <v>1000</v>
      </c>
      <c r="E2311" s="215" t="s">
        <v>110</v>
      </c>
      <c r="F2311" s="215" t="s">
        <v>136</v>
      </c>
      <c r="G2311" s="215" t="s">
        <v>868</v>
      </c>
      <c r="H2311" s="215" t="s">
        <v>292</v>
      </c>
      <c r="I2311" s="215" t="s">
        <v>980</v>
      </c>
      <c r="J2311" s="220">
        <v>1.1872040000000001E-3</v>
      </c>
      <c r="K2311" s="215" t="s">
        <v>955</v>
      </c>
      <c r="L2311" s="215" t="s">
        <v>2194</v>
      </c>
      <c r="M2311" s="219">
        <v>2.2999999999999998</v>
      </c>
      <c r="N2311" s="204"/>
    </row>
    <row r="2312" spans="1:14">
      <c r="A2312" s="215" t="s">
        <v>951</v>
      </c>
      <c r="C2312" s="215" t="s">
        <v>951</v>
      </c>
      <c r="D2312" s="215" t="s">
        <v>1000</v>
      </c>
      <c r="E2312" s="215" t="s">
        <v>110</v>
      </c>
      <c r="F2312" s="215" t="s">
        <v>311</v>
      </c>
      <c r="G2312" s="215" t="s">
        <v>868</v>
      </c>
      <c r="H2312" s="215" t="s">
        <v>292</v>
      </c>
      <c r="I2312" s="215" t="s">
        <v>980</v>
      </c>
      <c r="J2312" s="220">
        <v>0.80999065599999998</v>
      </c>
      <c r="K2312" s="215" t="s">
        <v>955</v>
      </c>
      <c r="L2312" s="215" t="s">
        <v>2194</v>
      </c>
      <c r="M2312" s="219">
        <v>2.2999999999999998</v>
      </c>
      <c r="N2312" s="204"/>
    </row>
    <row r="2313" spans="1:14">
      <c r="A2313" s="215" t="s">
        <v>951</v>
      </c>
      <c r="C2313" s="215" t="s">
        <v>951</v>
      </c>
      <c r="D2313" s="215" t="s">
        <v>1005</v>
      </c>
      <c r="E2313" s="215" t="s">
        <v>110</v>
      </c>
      <c r="F2313" s="215" t="s">
        <v>136</v>
      </c>
      <c r="G2313" s="215" t="s">
        <v>292</v>
      </c>
      <c r="H2313" s="215" t="s">
        <v>292</v>
      </c>
      <c r="I2313" s="215" t="s">
        <v>980</v>
      </c>
      <c r="J2313" s="220">
        <v>2.3010589999999998E-3</v>
      </c>
      <c r="K2313" s="215" t="s">
        <v>955</v>
      </c>
      <c r="L2313" s="215" t="s">
        <v>2194</v>
      </c>
      <c r="M2313" s="219">
        <v>2.2999999999999998</v>
      </c>
      <c r="N2313" s="204"/>
    </row>
    <row r="2314" spans="1:14">
      <c r="A2314" s="215" t="s">
        <v>951</v>
      </c>
      <c r="C2314" s="215" t="s">
        <v>951</v>
      </c>
      <c r="D2314" s="215" t="s">
        <v>1005</v>
      </c>
      <c r="E2314" s="215" t="s">
        <v>110</v>
      </c>
      <c r="F2314" s="215" t="s">
        <v>311</v>
      </c>
      <c r="G2314" s="215" t="s">
        <v>292</v>
      </c>
      <c r="H2314" s="215" t="s">
        <v>292</v>
      </c>
      <c r="I2314" s="215" t="s">
        <v>980</v>
      </c>
      <c r="J2314" s="220">
        <v>0.62088332400000001</v>
      </c>
      <c r="K2314" s="215" t="s">
        <v>955</v>
      </c>
      <c r="L2314" s="215" t="s">
        <v>2194</v>
      </c>
      <c r="M2314" s="219">
        <v>2.2999999999999998</v>
      </c>
      <c r="N2314" s="204"/>
    </row>
    <row r="2315" spans="1:14">
      <c r="A2315" s="215" t="s">
        <v>951</v>
      </c>
      <c r="C2315" s="215" t="s">
        <v>951</v>
      </c>
      <c r="D2315" s="215" t="s">
        <v>1006</v>
      </c>
      <c r="E2315" s="215" t="s">
        <v>110</v>
      </c>
      <c r="F2315" s="215" t="s">
        <v>136</v>
      </c>
      <c r="G2315" s="215" t="s">
        <v>292</v>
      </c>
      <c r="H2315" s="215" t="s">
        <v>292</v>
      </c>
      <c r="I2315" s="215" t="s">
        <v>980</v>
      </c>
      <c r="J2315" s="220">
        <v>2.0831199999999999E-4</v>
      </c>
      <c r="K2315" s="215" t="s">
        <v>955</v>
      </c>
      <c r="L2315" s="215" t="s">
        <v>2194</v>
      </c>
      <c r="M2315" s="219">
        <v>2.2999999999999998</v>
      </c>
      <c r="N2315" s="204"/>
    </row>
    <row r="2316" spans="1:14">
      <c r="A2316" s="215" t="s">
        <v>951</v>
      </c>
      <c r="C2316" s="215" t="s">
        <v>951</v>
      </c>
      <c r="D2316" s="215" t="s">
        <v>1006</v>
      </c>
      <c r="E2316" s="215" t="s">
        <v>110</v>
      </c>
      <c r="F2316" s="215" t="s">
        <v>311</v>
      </c>
      <c r="G2316" s="215" t="s">
        <v>292</v>
      </c>
      <c r="H2316" s="215" t="s">
        <v>292</v>
      </c>
      <c r="I2316" s="215" t="s">
        <v>980</v>
      </c>
      <c r="J2316" s="220">
        <v>0.25110210199999999</v>
      </c>
      <c r="K2316" s="215" t="s">
        <v>955</v>
      </c>
      <c r="L2316" s="215" t="s">
        <v>2194</v>
      </c>
      <c r="M2316" s="219">
        <v>2.2999999999999998</v>
      </c>
      <c r="N2316" s="204"/>
    </row>
    <row r="2317" spans="1:14">
      <c r="A2317" s="215" t="s">
        <v>951</v>
      </c>
      <c r="C2317" s="215" t="s">
        <v>951</v>
      </c>
      <c r="D2317" s="215" t="s">
        <v>1012</v>
      </c>
      <c r="E2317" s="215" t="s">
        <v>110</v>
      </c>
      <c r="F2317" s="215" t="s">
        <v>136</v>
      </c>
      <c r="G2317" s="215" t="s">
        <v>292</v>
      </c>
      <c r="H2317" s="215" t="s">
        <v>292</v>
      </c>
      <c r="I2317" s="215" t="s">
        <v>1013</v>
      </c>
      <c r="J2317" s="220">
        <v>4.6533590000000001E-3</v>
      </c>
      <c r="K2317" s="215" t="s">
        <v>955</v>
      </c>
      <c r="L2317" s="215" t="s">
        <v>2194</v>
      </c>
      <c r="M2317" s="219">
        <v>2.2999999999999998</v>
      </c>
      <c r="N2317" s="204"/>
    </row>
    <row r="2318" spans="1:14">
      <c r="A2318" s="215" t="s">
        <v>951</v>
      </c>
      <c r="C2318" s="215" t="s">
        <v>951</v>
      </c>
      <c r="D2318" s="215" t="s">
        <v>1012</v>
      </c>
      <c r="E2318" s="215" t="s">
        <v>110</v>
      </c>
      <c r="F2318" s="215" t="s">
        <v>311</v>
      </c>
      <c r="G2318" s="215" t="s">
        <v>292</v>
      </c>
      <c r="H2318" s="215" t="s">
        <v>292</v>
      </c>
      <c r="I2318" s="215" t="s">
        <v>1013</v>
      </c>
      <c r="J2318" s="220">
        <v>6.0664208180000001</v>
      </c>
      <c r="K2318" s="215" t="s">
        <v>955</v>
      </c>
      <c r="L2318" s="215" t="s">
        <v>2194</v>
      </c>
      <c r="M2318" s="219">
        <v>2.2999999999999998</v>
      </c>
      <c r="N2318" s="204"/>
    </row>
    <row r="2319" spans="1:14">
      <c r="A2319" s="215" t="s">
        <v>951</v>
      </c>
      <c r="C2319" s="215" t="s">
        <v>951</v>
      </c>
      <c r="D2319" s="215" t="s">
        <v>1030</v>
      </c>
      <c r="E2319" s="215" t="s">
        <v>110</v>
      </c>
      <c r="F2319" s="215" t="s">
        <v>136</v>
      </c>
      <c r="G2319" s="215" t="s">
        <v>292</v>
      </c>
      <c r="H2319" s="215" t="s">
        <v>292</v>
      </c>
      <c r="I2319" s="215" t="s">
        <v>377</v>
      </c>
      <c r="J2319" s="220">
        <v>0.40394559200000002</v>
      </c>
      <c r="K2319" s="215" t="s">
        <v>955</v>
      </c>
      <c r="L2319" s="215" t="s">
        <v>2194</v>
      </c>
      <c r="M2319" s="219">
        <v>2.2999999999999998</v>
      </c>
      <c r="N2319" s="204"/>
    </row>
    <row r="2320" spans="1:14">
      <c r="A2320" s="215" t="s">
        <v>951</v>
      </c>
      <c r="C2320" s="215" t="s">
        <v>951</v>
      </c>
      <c r="D2320" s="215" t="s">
        <v>1030</v>
      </c>
      <c r="E2320" s="215" t="s">
        <v>110</v>
      </c>
      <c r="F2320" s="215" t="s">
        <v>311</v>
      </c>
      <c r="G2320" s="215" t="s">
        <v>292</v>
      </c>
      <c r="H2320" s="215" t="s">
        <v>292</v>
      </c>
      <c r="I2320" s="215" t="s">
        <v>377</v>
      </c>
      <c r="J2320" s="220">
        <v>3.8721755029999998</v>
      </c>
      <c r="K2320" s="215" t="s">
        <v>955</v>
      </c>
      <c r="L2320" s="215" t="s">
        <v>2194</v>
      </c>
      <c r="M2320" s="219">
        <v>2.2999999999999998</v>
      </c>
      <c r="N2320" s="204"/>
    </row>
    <row r="2321" spans="1:14">
      <c r="A2321" s="215" t="s">
        <v>951</v>
      </c>
      <c r="C2321" s="215" t="s">
        <v>951</v>
      </c>
      <c r="D2321" s="215" t="s">
        <v>1058</v>
      </c>
      <c r="E2321" s="215" t="s">
        <v>110</v>
      </c>
      <c r="F2321" s="215" t="s">
        <v>136</v>
      </c>
      <c r="G2321" s="215" t="s">
        <v>430</v>
      </c>
      <c r="H2321" s="215" t="s">
        <v>292</v>
      </c>
      <c r="I2321" s="215" t="s">
        <v>1013</v>
      </c>
      <c r="J2321" s="220">
        <v>1.263136E-3</v>
      </c>
      <c r="K2321" s="215" t="s">
        <v>955</v>
      </c>
      <c r="L2321" s="215" t="s">
        <v>2194</v>
      </c>
      <c r="M2321" s="219">
        <v>2.2999999999999998</v>
      </c>
      <c r="N2321" s="204"/>
    </row>
    <row r="2322" spans="1:14">
      <c r="A2322" s="215" t="s">
        <v>951</v>
      </c>
      <c r="C2322" s="215" t="s">
        <v>951</v>
      </c>
      <c r="D2322" s="215" t="s">
        <v>1058</v>
      </c>
      <c r="E2322" s="215" t="s">
        <v>110</v>
      </c>
      <c r="F2322" s="215" t="s">
        <v>311</v>
      </c>
      <c r="G2322" s="215" t="s">
        <v>430</v>
      </c>
      <c r="H2322" s="215" t="s">
        <v>292</v>
      </c>
      <c r="I2322" s="215" t="s">
        <v>1013</v>
      </c>
      <c r="J2322" s="220">
        <v>3.843883232</v>
      </c>
      <c r="K2322" s="215" t="s">
        <v>955</v>
      </c>
      <c r="L2322" s="215" t="s">
        <v>2194</v>
      </c>
      <c r="M2322" s="219">
        <v>2.2999999999999998</v>
      </c>
      <c r="N2322" s="204"/>
    </row>
    <row r="2323" spans="1:14">
      <c r="A2323" s="215" t="s">
        <v>951</v>
      </c>
      <c r="C2323" s="215" t="s">
        <v>951</v>
      </c>
      <c r="D2323" s="215" t="s">
        <v>1059</v>
      </c>
      <c r="E2323" s="215" t="s">
        <v>110</v>
      </c>
      <c r="F2323" s="215" t="s">
        <v>136</v>
      </c>
      <c r="G2323" s="215" t="s">
        <v>292</v>
      </c>
      <c r="H2323" s="215" t="s">
        <v>292</v>
      </c>
      <c r="I2323" s="215" t="s">
        <v>1013</v>
      </c>
      <c r="J2323" s="220">
        <v>2.8105090000000001E-3</v>
      </c>
      <c r="K2323" s="215" t="s">
        <v>955</v>
      </c>
      <c r="L2323" s="215" t="s">
        <v>2194</v>
      </c>
      <c r="M2323" s="219">
        <v>2.2999999999999998</v>
      </c>
      <c r="N2323" s="204"/>
    </row>
    <row r="2324" spans="1:14">
      <c r="A2324" s="215" t="s">
        <v>951</v>
      </c>
      <c r="C2324" s="215" t="s">
        <v>951</v>
      </c>
      <c r="D2324" s="215" t="s">
        <v>1059</v>
      </c>
      <c r="E2324" s="215" t="s">
        <v>110</v>
      </c>
      <c r="F2324" s="215" t="s">
        <v>311</v>
      </c>
      <c r="G2324" s="215" t="s">
        <v>292</v>
      </c>
      <c r="H2324" s="215" t="s">
        <v>292</v>
      </c>
      <c r="I2324" s="215" t="s">
        <v>1013</v>
      </c>
      <c r="J2324" s="220">
        <v>7.8831853540000001</v>
      </c>
      <c r="K2324" s="215" t="s">
        <v>955</v>
      </c>
      <c r="L2324" s="215" t="s">
        <v>2194</v>
      </c>
      <c r="M2324" s="219">
        <v>2.2999999999999998</v>
      </c>
      <c r="N2324" s="204"/>
    </row>
    <row r="2325" spans="1:14">
      <c r="A2325" s="215" t="s">
        <v>951</v>
      </c>
      <c r="C2325" s="215" t="s">
        <v>951</v>
      </c>
      <c r="D2325" s="215" t="s">
        <v>1066</v>
      </c>
      <c r="E2325" s="215" t="s">
        <v>110</v>
      </c>
      <c r="F2325" s="215" t="s">
        <v>136</v>
      </c>
      <c r="G2325" s="215" t="s">
        <v>292</v>
      </c>
      <c r="H2325" s="215" t="s">
        <v>292</v>
      </c>
      <c r="I2325" s="215" t="s">
        <v>1067</v>
      </c>
      <c r="J2325" s="220">
        <v>0.455233889</v>
      </c>
      <c r="K2325" s="215" t="s">
        <v>955</v>
      </c>
      <c r="L2325" s="215" t="s">
        <v>2194</v>
      </c>
      <c r="M2325" s="219">
        <v>2.2999999999999998</v>
      </c>
      <c r="N2325" s="204"/>
    </row>
    <row r="2326" spans="1:14">
      <c r="A2326" s="215" t="s">
        <v>951</v>
      </c>
      <c r="C2326" s="215" t="s">
        <v>951</v>
      </c>
      <c r="D2326" s="215" t="s">
        <v>1066</v>
      </c>
      <c r="E2326" s="215" t="s">
        <v>110</v>
      </c>
      <c r="F2326" s="215" t="s">
        <v>311</v>
      </c>
      <c r="G2326" s="215" t="s">
        <v>292</v>
      </c>
      <c r="H2326" s="215" t="s">
        <v>292</v>
      </c>
      <c r="I2326" s="215" t="s">
        <v>1067</v>
      </c>
      <c r="J2326" s="220">
        <v>8.6600628509999993</v>
      </c>
      <c r="K2326" s="215" t="s">
        <v>955</v>
      </c>
      <c r="L2326" s="215" t="s">
        <v>2194</v>
      </c>
      <c r="M2326" s="219">
        <v>2.2999999999999998</v>
      </c>
      <c r="N2326" s="204"/>
    </row>
    <row r="2327" spans="1:14">
      <c r="A2327" s="215" t="s">
        <v>951</v>
      </c>
      <c r="C2327" s="215" t="s">
        <v>951</v>
      </c>
      <c r="D2327" s="215" t="s">
        <v>1068</v>
      </c>
      <c r="E2327" s="215" t="s">
        <v>110</v>
      </c>
      <c r="F2327" s="215" t="s">
        <v>136</v>
      </c>
      <c r="G2327" s="215" t="s">
        <v>292</v>
      </c>
      <c r="H2327" s="215" t="s">
        <v>292</v>
      </c>
      <c r="I2327" s="215" t="s">
        <v>1067</v>
      </c>
      <c r="J2327" s="220">
        <v>0.45391817499999998</v>
      </c>
      <c r="K2327" s="215" t="s">
        <v>955</v>
      </c>
      <c r="L2327" s="215" t="s">
        <v>2194</v>
      </c>
      <c r="M2327" s="219">
        <v>2.2999999999999998</v>
      </c>
      <c r="N2327" s="204"/>
    </row>
    <row r="2328" spans="1:14">
      <c r="A2328" s="215" t="s">
        <v>951</v>
      </c>
      <c r="C2328" s="215" t="s">
        <v>951</v>
      </c>
      <c r="D2328" s="215" t="s">
        <v>1068</v>
      </c>
      <c r="E2328" s="215" t="s">
        <v>110</v>
      </c>
      <c r="F2328" s="215" t="s">
        <v>311</v>
      </c>
      <c r="G2328" s="215" t="s">
        <v>292</v>
      </c>
      <c r="H2328" s="215" t="s">
        <v>292</v>
      </c>
      <c r="I2328" s="215" t="s">
        <v>1067</v>
      </c>
      <c r="J2328" s="220">
        <v>8.2325163579999998</v>
      </c>
      <c r="K2328" s="215" t="s">
        <v>955</v>
      </c>
      <c r="L2328" s="215" t="s">
        <v>2194</v>
      </c>
      <c r="M2328" s="219">
        <v>2.2999999999999998</v>
      </c>
      <c r="N2328" s="204"/>
    </row>
    <row r="2329" spans="1:14">
      <c r="A2329" s="215" t="s">
        <v>951</v>
      </c>
      <c r="C2329" s="215" t="s">
        <v>951</v>
      </c>
      <c r="D2329" s="215" t="s">
        <v>1073</v>
      </c>
      <c r="E2329" s="215" t="s">
        <v>110</v>
      </c>
      <c r="F2329" s="215" t="s">
        <v>136</v>
      </c>
      <c r="G2329" s="215" t="s">
        <v>1074</v>
      </c>
      <c r="H2329" s="215" t="s">
        <v>292</v>
      </c>
      <c r="I2329" s="215" t="s">
        <v>980</v>
      </c>
      <c r="J2329" s="220">
        <v>1.2704490000000001E-3</v>
      </c>
      <c r="K2329" s="215" t="s">
        <v>955</v>
      </c>
      <c r="L2329" s="215" t="s">
        <v>2194</v>
      </c>
      <c r="M2329" s="219">
        <v>2.2999999999999998</v>
      </c>
      <c r="N2329" s="204"/>
    </row>
    <row r="2330" spans="1:14">
      <c r="A2330" s="215" t="s">
        <v>951</v>
      </c>
      <c r="C2330" s="215" t="s">
        <v>951</v>
      </c>
      <c r="D2330" s="215" t="s">
        <v>1073</v>
      </c>
      <c r="E2330" s="215" t="s">
        <v>110</v>
      </c>
      <c r="F2330" s="215" t="s">
        <v>311</v>
      </c>
      <c r="G2330" s="215" t="s">
        <v>1074</v>
      </c>
      <c r="H2330" s="215" t="s">
        <v>292</v>
      </c>
      <c r="I2330" s="215" t="s">
        <v>980</v>
      </c>
      <c r="J2330" s="220">
        <v>3.4933663049999999</v>
      </c>
      <c r="K2330" s="215" t="s">
        <v>955</v>
      </c>
      <c r="L2330" s="215" t="s">
        <v>2194</v>
      </c>
      <c r="M2330" s="219">
        <v>2.2999999999999998</v>
      </c>
      <c r="N2330" s="204"/>
    </row>
    <row r="2331" spans="1:14">
      <c r="A2331" s="215" t="s">
        <v>951</v>
      </c>
      <c r="C2331" s="215" t="s">
        <v>951</v>
      </c>
      <c r="D2331" s="215" t="s">
        <v>1076</v>
      </c>
      <c r="E2331" s="215" t="s">
        <v>110</v>
      </c>
      <c r="F2331" s="215" t="s">
        <v>136</v>
      </c>
      <c r="G2331" s="215" t="s">
        <v>292</v>
      </c>
      <c r="H2331" s="215" t="s">
        <v>292</v>
      </c>
      <c r="I2331" s="215" t="s">
        <v>1077</v>
      </c>
      <c r="J2331" s="220">
        <v>9.1452802999999999E-2</v>
      </c>
      <c r="K2331" s="215" t="s">
        <v>955</v>
      </c>
      <c r="L2331" s="215" t="s">
        <v>2194</v>
      </c>
      <c r="M2331" s="219">
        <v>2.2999999999999998</v>
      </c>
      <c r="N2331" s="204"/>
    </row>
    <row r="2332" spans="1:14">
      <c r="A2332" s="215" t="s">
        <v>951</v>
      </c>
      <c r="C2332" s="215" t="s">
        <v>951</v>
      </c>
      <c r="D2332" s="215" t="s">
        <v>1076</v>
      </c>
      <c r="E2332" s="215" t="s">
        <v>110</v>
      </c>
      <c r="F2332" s="215" t="s">
        <v>311</v>
      </c>
      <c r="G2332" s="215" t="s">
        <v>292</v>
      </c>
      <c r="H2332" s="215" t="s">
        <v>292</v>
      </c>
      <c r="I2332" s="215" t="s">
        <v>1077</v>
      </c>
      <c r="J2332" s="220">
        <v>3.1461399499999998</v>
      </c>
      <c r="K2332" s="215" t="s">
        <v>955</v>
      </c>
      <c r="L2332" s="215" t="s">
        <v>2194</v>
      </c>
      <c r="M2332" s="219">
        <v>2.2999999999999998</v>
      </c>
      <c r="N2332" s="204"/>
    </row>
    <row r="2333" spans="1:14">
      <c r="A2333" s="215" t="s">
        <v>951</v>
      </c>
      <c r="C2333" s="215" t="s">
        <v>951</v>
      </c>
      <c r="D2333" s="215" t="s">
        <v>1097</v>
      </c>
      <c r="E2333" s="215" t="s">
        <v>110</v>
      </c>
      <c r="F2333" s="215" t="s">
        <v>136</v>
      </c>
      <c r="G2333" s="215" t="s">
        <v>1074</v>
      </c>
      <c r="H2333" s="215" t="s">
        <v>292</v>
      </c>
      <c r="I2333" s="215" t="s">
        <v>980</v>
      </c>
      <c r="J2333" s="220">
        <v>1.2676639999999999E-3</v>
      </c>
      <c r="K2333" s="215" t="s">
        <v>955</v>
      </c>
      <c r="L2333" s="215" t="s">
        <v>2194</v>
      </c>
      <c r="M2333" s="219">
        <v>2.2999999999999998</v>
      </c>
      <c r="N2333" s="204"/>
    </row>
    <row r="2334" spans="1:14">
      <c r="A2334" s="215" t="s">
        <v>951</v>
      </c>
      <c r="C2334" s="215" t="s">
        <v>951</v>
      </c>
      <c r="D2334" s="215" t="s">
        <v>1097</v>
      </c>
      <c r="E2334" s="215" t="s">
        <v>110</v>
      </c>
      <c r="F2334" s="215" t="s">
        <v>311</v>
      </c>
      <c r="G2334" s="215" t="s">
        <v>1074</v>
      </c>
      <c r="H2334" s="215" t="s">
        <v>292</v>
      </c>
      <c r="I2334" s="215" t="s">
        <v>980</v>
      </c>
      <c r="J2334" s="220">
        <v>3.453021884</v>
      </c>
      <c r="K2334" s="215" t="s">
        <v>955</v>
      </c>
      <c r="L2334" s="215" t="s">
        <v>2194</v>
      </c>
      <c r="M2334" s="219">
        <v>2.2999999999999998</v>
      </c>
      <c r="N2334" s="204"/>
    </row>
    <row r="2335" spans="1:14">
      <c r="A2335" t="s">
        <v>951</v>
      </c>
      <c r="C2335" t="s">
        <v>951</v>
      </c>
      <c r="D2335" t="s">
        <v>952</v>
      </c>
      <c r="E2335" t="s">
        <v>112</v>
      </c>
      <c r="F2335" t="s">
        <v>311</v>
      </c>
      <c r="G2335" t="s">
        <v>333</v>
      </c>
      <c r="H2335" t="s">
        <v>292</v>
      </c>
      <c r="I2335" t="s">
        <v>335</v>
      </c>
      <c r="J2335" s="104">
        <v>9.4787824999999994</v>
      </c>
      <c r="K2335" t="s">
        <v>396</v>
      </c>
      <c r="L2335" t="s">
        <v>2194</v>
      </c>
      <c r="M2335" s="204">
        <v>2.7</v>
      </c>
      <c r="N2335" s="204"/>
    </row>
    <row r="2336" spans="1:14">
      <c r="A2336" t="s">
        <v>951</v>
      </c>
      <c r="C2336" t="s">
        <v>951</v>
      </c>
      <c r="D2336" t="s">
        <v>952</v>
      </c>
      <c r="E2336" t="s">
        <v>112</v>
      </c>
      <c r="F2336" t="s">
        <v>144</v>
      </c>
      <c r="G2336" t="s">
        <v>333</v>
      </c>
      <c r="H2336" t="s">
        <v>292</v>
      </c>
      <c r="I2336" t="s">
        <v>335</v>
      </c>
      <c r="J2336" s="104">
        <v>0</v>
      </c>
      <c r="K2336" t="s">
        <v>396</v>
      </c>
      <c r="L2336" t="s">
        <v>2194</v>
      </c>
      <c r="M2336" s="204">
        <v>2.7</v>
      </c>
      <c r="N2336" s="204"/>
    </row>
    <row r="2337" spans="1:14">
      <c r="A2337" t="s">
        <v>951</v>
      </c>
      <c r="C2337" t="s">
        <v>951</v>
      </c>
      <c r="D2337" t="s">
        <v>952</v>
      </c>
      <c r="E2337" t="s">
        <v>112</v>
      </c>
      <c r="F2337" t="s">
        <v>147</v>
      </c>
      <c r="G2337" t="s">
        <v>333</v>
      </c>
      <c r="H2337" t="s">
        <v>292</v>
      </c>
      <c r="I2337" t="s">
        <v>335</v>
      </c>
      <c r="J2337" s="104">
        <v>0.28844567999999998</v>
      </c>
      <c r="K2337" t="s">
        <v>396</v>
      </c>
      <c r="L2337" t="s">
        <v>2194</v>
      </c>
      <c r="M2337" s="204">
        <v>2.7</v>
      </c>
      <c r="N2337" s="204"/>
    </row>
    <row r="2338" spans="1:14">
      <c r="A2338" t="s">
        <v>951</v>
      </c>
      <c r="C2338" t="s">
        <v>951</v>
      </c>
      <c r="D2338" t="s">
        <v>952</v>
      </c>
      <c r="E2338" t="s">
        <v>112</v>
      </c>
      <c r="F2338" t="s">
        <v>150</v>
      </c>
      <c r="G2338" t="s">
        <v>333</v>
      </c>
      <c r="H2338" t="s">
        <v>292</v>
      </c>
      <c r="I2338" t="s">
        <v>335</v>
      </c>
      <c r="J2338" s="104">
        <v>1.1647231</v>
      </c>
      <c r="K2338" t="s">
        <v>396</v>
      </c>
      <c r="L2338" t="s">
        <v>2194</v>
      </c>
      <c r="M2338" s="204">
        <v>2.7</v>
      </c>
      <c r="N2338" s="204"/>
    </row>
    <row r="2339" spans="1:14">
      <c r="A2339" t="s">
        <v>951</v>
      </c>
      <c r="C2339" t="s">
        <v>951</v>
      </c>
      <c r="D2339" t="s">
        <v>952</v>
      </c>
      <c r="E2339" t="s">
        <v>112</v>
      </c>
      <c r="F2339" t="s">
        <v>313</v>
      </c>
      <c r="G2339" t="s">
        <v>333</v>
      </c>
      <c r="H2339" t="s">
        <v>292</v>
      </c>
      <c r="I2339" t="s">
        <v>335</v>
      </c>
      <c r="J2339" s="104">
        <v>10.93195128</v>
      </c>
      <c r="K2339" t="s">
        <v>396</v>
      </c>
      <c r="L2339" t="s">
        <v>2194</v>
      </c>
      <c r="M2339" s="204">
        <v>2.7</v>
      </c>
      <c r="N2339" s="204"/>
    </row>
    <row r="2340" spans="1:14">
      <c r="A2340" t="s">
        <v>951</v>
      </c>
      <c r="C2340" t="s">
        <v>951</v>
      </c>
      <c r="D2340" t="s">
        <v>956</v>
      </c>
      <c r="E2340" t="s">
        <v>112</v>
      </c>
      <c r="F2340" t="s">
        <v>311</v>
      </c>
      <c r="G2340" t="s">
        <v>333</v>
      </c>
      <c r="H2340" t="s">
        <v>292</v>
      </c>
      <c r="I2340" t="s">
        <v>335</v>
      </c>
      <c r="J2340" s="104">
        <v>7.3910701999999997</v>
      </c>
      <c r="K2340" t="s">
        <v>396</v>
      </c>
      <c r="L2340" t="s">
        <v>2194</v>
      </c>
      <c r="M2340" s="204">
        <v>2.7</v>
      </c>
      <c r="N2340" s="204"/>
    </row>
    <row r="2341" spans="1:14">
      <c r="A2341" t="s">
        <v>951</v>
      </c>
      <c r="C2341" t="s">
        <v>951</v>
      </c>
      <c r="D2341" t="s">
        <v>956</v>
      </c>
      <c r="E2341" t="s">
        <v>112</v>
      </c>
      <c r="F2341" t="s">
        <v>144</v>
      </c>
      <c r="G2341" t="s">
        <v>333</v>
      </c>
      <c r="H2341" t="s">
        <v>292</v>
      </c>
      <c r="I2341" t="s">
        <v>335</v>
      </c>
      <c r="J2341" s="104">
        <v>0</v>
      </c>
      <c r="K2341" t="s">
        <v>396</v>
      </c>
      <c r="L2341" t="s">
        <v>2194</v>
      </c>
      <c r="M2341" s="204">
        <v>2.7</v>
      </c>
      <c r="N2341" s="204"/>
    </row>
    <row r="2342" spans="1:14">
      <c r="A2342" t="s">
        <v>951</v>
      </c>
      <c r="C2342" t="s">
        <v>951</v>
      </c>
      <c r="D2342" t="s">
        <v>956</v>
      </c>
      <c r="E2342" t="s">
        <v>112</v>
      </c>
      <c r="F2342" t="s">
        <v>147</v>
      </c>
      <c r="G2342" t="s">
        <v>333</v>
      </c>
      <c r="H2342" t="s">
        <v>292</v>
      </c>
      <c r="I2342" t="s">
        <v>335</v>
      </c>
      <c r="J2342" s="104">
        <v>0.28844567999999998</v>
      </c>
      <c r="K2342" t="s">
        <v>396</v>
      </c>
      <c r="L2342" t="s">
        <v>2194</v>
      </c>
      <c r="M2342" s="204">
        <v>2.7</v>
      </c>
      <c r="N2342" s="204"/>
    </row>
    <row r="2343" spans="1:14">
      <c r="A2343" t="s">
        <v>951</v>
      </c>
      <c r="C2343" t="s">
        <v>951</v>
      </c>
      <c r="D2343" t="s">
        <v>956</v>
      </c>
      <c r="E2343" t="s">
        <v>112</v>
      </c>
      <c r="F2343" t="s">
        <v>150</v>
      </c>
      <c r="G2343" t="s">
        <v>333</v>
      </c>
      <c r="H2343" t="s">
        <v>292</v>
      </c>
      <c r="I2343" t="s">
        <v>335</v>
      </c>
      <c r="J2343" s="104">
        <v>0.77994240000000004</v>
      </c>
      <c r="K2343" t="s">
        <v>396</v>
      </c>
      <c r="L2343" t="s">
        <v>2194</v>
      </c>
      <c r="M2343" s="204">
        <v>2.7</v>
      </c>
      <c r="N2343" s="204"/>
    </row>
    <row r="2344" spans="1:14">
      <c r="A2344" t="s">
        <v>951</v>
      </c>
      <c r="C2344" t="s">
        <v>951</v>
      </c>
      <c r="D2344" t="s">
        <v>956</v>
      </c>
      <c r="E2344" t="s">
        <v>112</v>
      </c>
      <c r="F2344" t="s">
        <v>313</v>
      </c>
      <c r="G2344" t="s">
        <v>333</v>
      </c>
      <c r="H2344" t="s">
        <v>292</v>
      </c>
      <c r="I2344" t="s">
        <v>335</v>
      </c>
      <c r="J2344" s="104">
        <v>8.4594582799999998</v>
      </c>
      <c r="K2344" t="s">
        <v>396</v>
      </c>
      <c r="L2344" t="s">
        <v>2194</v>
      </c>
      <c r="M2344" s="204">
        <v>2.7</v>
      </c>
      <c r="N2344" s="204"/>
    </row>
    <row r="2345" spans="1:14">
      <c r="A2345" t="s">
        <v>951</v>
      </c>
      <c r="C2345" t="s">
        <v>951</v>
      </c>
      <c r="D2345" t="s">
        <v>957</v>
      </c>
      <c r="E2345" t="s">
        <v>112</v>
      </c>
      <c r="F2345" t="s">
        <v>311</v>
      </c>
      <c r="G2345" t="s">
        <v>333</v>
      </c>
      <c r="H2345" t="s">
        <v>292</v>
      </c>
      <c r="I2345" t="s">
        <v>335</v>
      </c>
      <c r="J2345" s="104">
        <v>10.618373</v>
      </c>
      <c r="K2345" t="s">
        <v>396</v>
      </c>
      <c r="L2345" t="s">
        <v>2194</v>
      </c>
      <c r="M2345" s="204">
        <v>2.7</v>
      </c>
      <c r="N2345" s="204"/>
    </row>
    <row r="2346" spans="1:14">
      <c r="A2346" t="s">
        <v>951</v>
      </c>
      <c r="C2346" t="s">
        <v>951</v>
      </c>
      <c r="D2346" t="s">
        <v>957</v>
      </c>
      <c r="E2346" t="s">
        <v>112</v>
      </c>
      <c r="F2346" t="s">
        <v>144</v>
      </c>
      <c r="G2346" t="s">
        <v>333</v>
      </c>
      <c r="H2346" t="s">
        <v>292</v>
      </c>
      <c r="I2346" t="s">
        <v>335</v>
      </c>
      <c r="J2346" s="104">
        <v>0</v>
      </c>
      <c r="K2346" t="s">
        <v>396</v>
      </c>
      <c r="L2346" t="s">
        <v>2194</v>
      </c>
      <c r="M2346" s="204">
        <v>2.7</v>
      </c>
      <c r="N2346" s="204"/>
    </row>
    <row r="2347" spans="1:14">
      <c r="A2347" t="s">
        <v>951</v>
      </c>
      <c r="C2347" t="s">
        <v>951</v>
      </c>
      <c r="D2347" t="s">
        <v>957</v>
      </c>
      <c r="E2347" t="s">
        <v>112</v>
      </c>
      <c r="F2347" t="s">
        <v>147</v>
      </c>
      <c r="G2347" t="s">
        <v>333</v>
      </c>
      <c r="H2347" t="s">
        <v>292</v>
      </c>
      <c r="I2347" t="s">
        <v>335</v>
      </c>
      <c r="J2347" s="104">
        <v>0.28844567999999998</v>
      </c>
      <c r="K2347" t="s">
        <v>396</v>
      </c>
      <c r="L2347" t="s">
        <v>2194</v>
      </c>
      <c r="M2347" s="204">
        <v>2.7</v>
      </c>
      <c r="N2347" s="204"/>
    </row>
    <row r="2348" spans="1:14">
      <c r="A2348" t="s">
        <v>951</v>
      </c>
      <c r="C2348" t="s">
        <v>951</v>
      </c>
      <c r="D2348" t="s">
        <v>957</v>
      </c>
      <c r="E2348" t="s">
        <v>112</v>
      </c>
      <c r="F2348" t="s">
        <v>150</v>
      </c>
      <c r="G2348" t="s">
        <v>333</v>
      </c>
      <c r="H2348" t="s">
        <v>292</v>
      </c>
      <c r="I2348" t="s">
        <v>335</v>
      </c>
      <c r="J2348" s="104">
        <v>0.99370943</v>
      </c>
      <c r="K2348" t="s">
        <v>396</v>
      </c>
      <c r="L2348" t="s">
        <v>2194</v>
      </c>
      <c r="M2348" s="204">
        <v>2.7</v>
      </c>
      <c r="N2348" s="204"/>
    </row>
    <row r="2349" spans="1:14">
      <c r="A2349" t="s">
        <v>951</v>
      </c>
      <c r="C2349" t="s">
        <v>951</v>
      </c>
      <c r="D2349" t="s">
        <v>957</v>
      </c>
      <c r="E2349" t="s">
        <v>112</v>
      </c>
      <c r="F2349" t="s">
        <v>313</v>
      </c>
      <c r="G2349" t="s">
        <v>333</v>
      </c>
      <c r="H2349" t="s">
        <v>292</v>
      </c>
      <c r="I2349" t="s">
        <v>335</v>
      </c>
      <c r="J2349" s="104">
        <v>11.90052811</v>
      </c>
      <c r="K2349" t="s">
        <v>396</v>
      </c>
      <c r="L2349" t="s">
        <v>2194</v>
      </c>
      <c r="M2349" s="204">
        <v>2.7</v>
      </c>
      <c r="N2349" s="204"/>
    </row>
    <row r="2350" spans="1:14">
      <c r="A2350" t="s">
        <v>951</v>
      </c>
      <c r="C2350" t="s">
        <v>951</v>
      </c>
      <c r="D2350" t="s">
        <v>959</v>
      </c>
      <c r="E2350" t="s">
        <v>112</v>
      </c>
      <c r="F2350" t="s">
        <v>311</v>
      </c>
      <c r="G2350" t="s">
        <v>333</v>
      </c>
      <c r="H2350" t="s">
        <v>292</v>
      </c>
      <c r="I2350" t="s">
        <v>335</v>
      </c>
      <c r="J2350" s="104">
        <v>9.4787824999999994</v>
      </c>
      <c r="K2350" t="s">
        <v>396</v>
      </c>
      <c r="L2350" t="s">
        <v>2194</v>
      </c>
      <c r="M2350" s="204">
        <v>2.7</v>
      </c>
      <c r="N2350" s="204"/>
    </row>
    <row r="2351" spans="1:14">
      <c r="A2351" t="s">
        <v>951</v>
      </c>
      <c r="C2351" t="s">
        <v>951</v>
      </c>
      <c r="D2351" t="s">
        <v>959</v>
      </c>
      <c r="E2351" t="s">
        <v>112</v>
      </c>
      <c r="F2351" t="s">
        <v>144</v>
      </c>
      <c r="G2351" t="s">
        <v>333</v>
      </c>
      <c r="H2351" t="s">
        <v>292</v>
      </c>
      <c r="I2351" t="s">
        <v>335</v>
      </c>
      <c r="J2351" s="104">
        <v>0</v>
      </c>
      <c r="K2351" t="s">
        <v>396</v>
      </c>
      <c r="L2351" t="s">
        <v>2194</v>
      </c>
      <c r="M2351" s="204">
        <v>2.7</v>
      </c>
      <c r="N2351" s="204"/>
    </row>
    <row r="2352" spans="1:14">
      <c r="A2352" t="s">
        <v>951</v>
      </c>
      <c r="C2352" t="s">
        <v>951</v>
      </c>
      <c r="D2352" t="s">
        <v>959</v>
      </c>
      <c r="E2352" t="s">
        <v>112</v>
      </c>
      <c r="F2352" t="s">
        <v>147</v>
      </c>
      <c r="G2352" t="s">
        <v>333</v>
      </c>
      <c r="H2352" t="s">
        <v>292</v>
      </c>
      <c r="I2352" t="s">
        <v>335</v>
      </c>
      <c r="J2352" s="104">
        <v>0.28844567999999998</v>
      </c>
      <c r="K2352" t="s">
        <v>396</v>
      </c>
      <c r="L2352" t="s">
        <v>2194</v>
      </c>
      <c r="M2352" s="204">
        <v>2.7</v>
      </c>
      <c r="N2352" s="204"/>
    </row>
    <row r="2353" spans="1:14">
      <c r="A2353" t="s">
        <v>951</v>
      </c>
      <c r="C2353" t="s">
        <v>951</v>
      </c>
      <c r="D2353" t="s">
        <v>959</v>
      </c>
      <c r="E2353" t="s">
        <v>112</v>
      </c>
      <c r="F2353" t="s">
        <v>150</v>
      </c>
      <c r="G2353" t="s">
        <v>333</v>
      </c>
      <c r="H2353" t="s">
        <v>292</v>
      </c>
      <c r="I2353" t="s">
        <v>335</v>
      </c>
      <c r="J2353" s="104">
        <v>1.1647231</v>
      </c>
      <c r="K2353" t="s">
        <v>396</v>
      </c>
      <c r="L2353" t="s">
        <v>2194</v>
      </c>
      <c r="M2353" s="204">
        <v>2.7</v>
      </c>
      <c r="N2353" s="204"/>
    </row>
    <row r="2354" spans="1:14">
      <c r="A2354" t="s">
        <v>951</v>
      </c>
      <c r="C2354" t="s">
        <v>951</v>
      </c>
      <c r="D2354" t="s">
        <v>959</v>
      </c>
      <c r="E2354" t="s">
        <v>112</v>
      </c>
      <c r="F2354" t="s">
        <v>313</v>
      </c>
      <c r="G2354" t="s">
        <v>333</v>
      </c>
      <c r="H2354" t="s">
        <v>292</v>
      </c>
      <c r="I2354" t="s">
        <v>335</v>
      </c>
      <c r="J2354" s="104">
        <v>10.93195128</v>
      </c>
      <c r="K2354" t="s">
        <v>396</v>
      </c>
      <c r="L2354" t="s">
        <v>2194</v>
      </c>
      <c r="M2354" s="204">
        <v>2.7</v>
      </c>
      <c r="N2354" s="204"/>
    </row>
    <row r="2355" spans="1:14">
      <c r="A2355" t="s">
        <v>951</v>
      </c>
      <c r="C2355" t="s">
        <v>951</v>
      </c>
      <c r="D2355" t="s">
        <v>960</v>
      </c>
      <c r="E2355" t="s">
        <v>112</v>
      </c>
      <c r="F2355" t="s">
        <v>311</v>
      </c>
      <c r="G2355" t="s">
        <v>333</v>
      </c>
      <c r="H2355" t="s">
        <v>292</v>
      </c>
      <c r="I2355" t="s">
        <v>335</v>
      </c>
      <c r="J2355" s="104">
        <v>3.6420493999999999</v>
      </c>
      <c r="K2355" t="s">
        <v>396</v>
      </c>
      <c r="L2355" t="s">
        <v>2194</v>
      </c>
      <c r="M2355" s="204">
        <v>2.7</v>
      </c>
      <c r="N2355" s="204"/>
    </row>
    <row r="2356" spans="1:14">
      <c r="A2356" t="s">
        <v>951</v>
      </c>
      <c r="C2356" t="s">
        <v>951</v>
      </c>
      <c r="D2356" t="s">
        <v>960</v>
      </c>
      <c r="E2356" t="s">
        <v>112</v>
      </c>
      <c r="F2356" t="s">
        <v>144</v>
      </c>
      <c r="G2356" t="s">
        <v>333</v>
      </c>
      <c r="H2356" t="s">
        <v>292</v>
      </c>
      <c r="I2356" t="s">
        <v>335</v>
      </c>
      <c r="J2356" s="104">
        <v>0</v>
      </c>
      <c r="K2356" t="s">
        <v>396</v>
      </c>
      <c r="L2356" t="s">
        <v>2194</v>
      </c>
      <c r="M2356" s="204">
        <v>2.7</v>
      </c>
      <c r="N2356" s="204"/>
    </row>
    <row r="2357" spans="1:14">
      <c r="A2357" t="s">
        <v>951</v>
      </c>
      <c r="C2357" t="s">
        <v>951</v>
      </c>
      <c r="D2357" t="s">
        <v>960</v>
      </c>
      <c r="E2357" t="s">
        <v>112</v>
      </c>
      <c r="F2357" t="s">
        <v>147</v>
      </c>
      <c r="G2357" t="s">
        <v>333</v>
      </c>
      <c r="H2357" t="s">
        <v>292</v>
      </c>
      <c r="I2357" t="s">
        <v>335</v>
      </c>
      <c r="J2357" s="104">
        <v>0.28844567999999998</v>
      </c>
      <c r="K2357" t="s">
        <v>396</v>
      </c>
      <c r="L2357" t="s">
        <v>2194</v>
      </c>
      <c r="M2357" s="204">
        <v>2.7</v>
      </c>
      <c r="N2357" s="204"/>
    </row>
    <row r="2358" spans="1:14">
      <c r="A2358" t="s">
        <v>951</v>
      </c>
      <c r="C2358" t="s">
        <v>951</v>
      </c>
      <c r="D2358" t="s">
        <v>960</v>
      </c>
      <c r="E2358" t="s">
        <v>112</v>
      </c>
      <c r="F2358" t="s">
        <v>150</v>
      </c>
      <c r="G2358" t="s">
        <v>333</v>
      </c>
      <c r="H2358" t="s">
        <v>292</v>
      </c>
      <c r="I2358" t="s">
        <v>335</v>
      </c>
      <c r="J2358" s="104">
        <v>0.89751426000000001</v>
      </c>
      <c r="K2358" t="s">
        <v>396</v>
      </c>
      <c r="L2358" t="s">
        <v>2194</v>
      </c>
      <c r="M2358" s="204">
        <v>2.7</v>
      </c>
      <c r="N2358" s="204"/>
    </row>
    <row r="2359" spans="1:14">
      <c r="A2359" t="s">
        <v>951</v>
      </c>
      <c r="C2359" t="s">
        <v>951</v>
      </c>
      <c r="D2359" t="s">
        <v>960</v>
      </c>
      <c r="E2359" t="s">
        <v>112</v>
      </c>
      <c r="F2359" t="s">
        <v>313</v>
      </c>
      <c r="G2359" t="s">
        <v>333</v>
      </c>
      <c r="H2359" t="s">
        <v>292</v>
      </c>
      <c r="I2359" t="s">
        <v>335</v>
      </c>
      <c r="J2359" s="104">
        <v>4.8280093400000004</v>
      </c>
      <c r="K2359" t="s">
        <v>396</v>
      </c>
      <c r="L2359" t="s">
        <v>2194</v>
      </c>
      <c r="M2359" s="204">
        <v>2.7</v>
      </c>
      <c r="N2359" s="204"/>
    </row>
    <row r="2360" spans="1:14">
      <c r="A2360" t="s">
        <v>951</v>
      </c>
      <c r="C2360" t="s">
        <v>951</v>
      </c>
      <c r="D2360" t="s">
        <v>961</v>
      </c>
      <c r="E2360" t="s">
        <v>112</v>
      </c>
      <c r="F2360" t="s">
        <v>311</v>
      </c>
      <c r="G2360" t="s">
        <v>333</v>
      </c>
      <c r="H2360" t="s">
        <v>292</v>
      </c>
      <c r="I2360" t="s">
        <v>335</v>
      </c>
      <c r="J2360" s="104">
        <v>10.618373</v>
      </c>
      <c r="K2360" t="s">
        <v>396</v>
      </c>
      <c r="L2360" t="s">
        <v>2194</v>
      </c>
      <c r="M2360" s="204">
        <v>2.7</v>
      </c>
      <c r="N2360" s="204"/>
    </row>
    <row r="2361" spans="1:14">
      <c r="A2361" t="s">
        <v>951</v>
      </c>
      <c r="C2361" t="s">
        <v>951</v>
      </c>
      <c r="D2361" t="s">
        <v>961</v>
      </c>
      <c r="E2361" t="s">
        <v>112</v>
      </c>
      <c r="F2361" t="s">
        <v>144</v>
      </c>
      <c r="G2361" t="s">
        <v>333</v>
      </c>
      <c r="H2361" t="s">
        <v>292</v>
      </c>
      <c r="I2361" t="s">
        <v>335</v>
      </c>
      <c r="J2361" s="104">
        <v>0</v>
      </c>
      <c r="K2361" t="s">
        <v>396</v>
      </c>
      <c r="L2361" t="s">
        <v>2194</v>
      </c>
      <c r="M2361" s="204">
        <v>2.7</v>
      </c>
      <c r="N2361" s="204"/>
    </row>
    <row r="2362" spans="1:14">
      <c r="A2362" t="s">
        <v>951</v>
      </c>
      <c r="C2362" t="s">
        <v>951</v>
      </c>
      <c r="D2362" t="s">
        <v>961</v>
      </c>
      <c r="E2362" t="s">
        <v>112</v>
      </c>
      <c r="F2362" t="s">
        <v>147</v>
      </c>
      <c r="G2362" t="s">
        <v>333</v>
      </c>
      <c r="H2362" t="s">
        <v>292</v>
      </c>
      <c r="I2362" t="s">
        <v>335</v>
      </c>
      <c r="J2362" s="104">
        <v>0.28844567999999998</v>
      </c>
      <c r="K2362" t="s">
        <v>396</v>
      </c>
      <c r="L2362" t="s">
        <v>2194</v>
      </c>
      <c r="M2362" s="204">
        <v>2.7</v>
      </c>
      <c r="N2362" s="204"/>
    </row>
    <row r="2363" spans="1:14">
      <c r="A2363" t="s">
        <v>951</v>
      </c>
      <c r="C2363" t="s">
        <v>951</v>
      </c>
      <c r="D2363" t="s">
        <v>961</v>
      </c>
      <c r="E2363" t="s">
        <v>112</v>
      </c>
      <c r="F2363" t="s">
        <v>150</v>
      </c>
      <c r="G2363" t="s">
        <v>333</v>
      </c>
      <c r="H2363" t="s">
        <v>292</v>
      </c>
      <c r="I2363" t="s">
        <v>335</v>
      </c>
      <c r="J2363" s="104">
        <v>0.99370943</v>
      </c>
      <c r="K2363" t="s">
        <v>396</v>
      </c>
      <c r="L2363" t="s">
        <v>2194</v>
      </c>
      <c r="M2363" s="204">
        <v>2.7</v>
      </c>
      <c r="N2363" s="204"/>
    </row>
    <row r="2364" spans="1:14">
      <c r="A2364" t="s">
        <v>951</v>
      </c>
      <c r="C2364" t="s">
        <v>951</v>
      </c>
      <c r="D2364" t="s">
        <v>961</v>
      </c>
      <c r="E2364" t="s">
        <v>112</v>
      </c>
      <c r="F2364" t="s">
        <v>313</v>
      </c>
      <c r="G2364" t="s">
        <v>333</v>
      </c>
      <c r="H2364" t="s">
        <v>292</v>
      </c>
      <c r="I2364" t="s">
        <v>335</v>
      </c>
      <c r="J2364" s="104">
        <v>11.90052811</v>
      </c>
      <c r="K2364" t="s">
        <v>396</v>
      </c>
      <c r="L2364" t="s">
        <v>2194</v>
      </c>
      <c r="M2364" s="204">
        <v>2.7</v>
      </c>
      <c r="N2364" s="204"/>
    </row>
    <row r="2365" spans="1:14">
      <c r="A2365" t="s">
        <v>951</v>
      </c>
      <c r="C2365" t="s">
        <v>951</v>
      </c>
      <c r="D2365" t="s">
        <v>962</v>
      </c>
      <c r="E2365" t="s">
        <v>112</v>
      </c>
      <c r="F2365" t="s">
        <v>311</v>
      </c>
      <c r="G2365" t="s">
        <v>333</v>
      </c>
      <c r="H2365" t="s">
        <v>292</v>
      </c>
      <c r="I2365" t="s">
        <v>335</v>
      </c>
      <c r="J2365" s="104">
        <v>1.0731413999999999</v>
      </c>
      <c r="K2365" t="s">
        <v>396</v>
      </c>
      <c r="L2365" t="s">
        <v>2194</v>
      </c>
      <c r="M2365" s="204">
        <v>2.7</v>
      </c>
      <c r="N2365" s="204"/>
    </row>
    <row r="2366" spans="1:14">
      <c r="A2366" t="s">
        <v>951</v>
      </c>
      <c r="C2366" t="s">
        <v>951</v>
      </c>
      <c r="D2366" t="s">
        <v>962</v>
      </c>
      <c r="E2366" t="s">
        <v>112</v>
      </c>
      <c r="F2366" t="s">
        <v>144</v>
      </c>
      <c r="G2366" t="s">
        <v>333</v>
      </c>
      <c r="H2366" t="s">
        <v>292</v>
      </c>
      <c r="I2366" t="s">
        <v>335</v>
      </c>
      <c r="J2366" s="104">
        <v>0</v>
      </c>
      <c r="K2366" t="s">
        <v>396</v>
      </c>
      <c r="L2366" t="s">
        <v>2194</v>
      </c>
      <c r="M2366" s="204">
        <v>2.7</v>
      </c>
      <c r="N2366" s="204"/>
    </row>
    <row r="2367" spans="1:14">
      <c r="A2367" t="s">
        <v>951</v>
      </c>
      <c r="C2367" t="s">
        <v>951</v>
      </c>
      <c r="D2367" t="s">
        <v>962</v>
      </c>
      <c r="E2367" t="s">
        <v>112</v>
      </c>
      <c r="F2367" t="s">
        <v>147</v>
      </c>
      <c r="G2367" t="s">
        <v>333</v>
      </c>
      <c r="H2367" t="s">
        <v>292</v>
      </c>
      <c r="I2367" t="s">
        <v>335</v>
      </c>
      <c r="J2367" s="104">
        <v>0.28844567999999998</v>
      </c>
      <c r="K2367" t="s">
        <v>396</v>
      </c>
      <c r="L2367" t="s">
        <v>2194</v>
      </c>
      <c r="M2367" s="204">
        <v>2.7</v>
      </c>
      <c r="N2367" s="204"/>
    </row>
    <row r="2368" spans="1:14">
      <c r="A2368" t="s">
        <v>951</v>
      </c>
      <c r="C2368" t="s">
        <v>951</v>
      </c>
      <c r="D2368" t="s">
        <v>962</v>
      </c>
      <c r="E2368" t="s">
        <v>112</v>
      </c>
      <c r="F2368" t="s">
        <v>150</v>
      </c>
      <c r="G2368" t="s">
        <v>333</v>
      </c>
      <c r="H2368" t="s">
        <v>292</v>
      </c>
      <c r="I2368" t="s">
        <v>335</v>
      </c>
      <c r="J2368" s="104">
        <v>0.86901198999999996</v>
      </c>
      <c r="K2368" t="s">
        <v>396</v>
      </c>
      <c r="L2368" t="s">
        <v>2194</v>
      </c>
      <c r="M2368" s="204">
        <v>2.7</v>
      </c>
      <c r="N2368" s="204"/>
    </row>
    <row r="2369" spans="1:14">
      <c r="A2369" t="s">
        <v>951</v>
      </c>
      <c r="C2369" t="s">
        <v>951</v>
      </c>
      <c r="D2369" t="s">
        <v>962</v>
      </c>
      <c r="E2369" t="s">
        <v>112</v>
      </c>
      <c r="F2369" t="s">
        <v>313</v>
      </c>
      <c r="G2369" t="s">
        <v>333</v>
      </c>
      <c r="H2369" t="s">
        <v>292</v>
      </c>
      <c r="I2369" t="s">
        <v>335</v>
      </c>
      <c r="J2369" s="104">
        <v>2.2305990699999998</v>
      </c>
      <c r="K2369" t="s">
        <v>396</v>
      </c>
      <c r="L2369" t="s">
        <v>2194</v>
      </c>
      <c r="M2369" s="204">
        <v>2.7</v>
      </c>
      <c r="N2369" s="204"/>
    </row>
    <row r="2370" spans="1:14">
      <c r="A2370" t="s">
        <v>951</v>
      </c>
      <c r="C2370" t="s">
        <v>951</v>
      </c>
      <c r="D2370" t="s">
        <v>963</v>
      </c>
      <c r="E2370" t="s">
        <v>112</v>
      </c>
      <c r="F2370" t="s">
        <v>311</v>
      </c>
      <c r="G2370" t="s">
        <v>333</v>
      </c>
      <c r="H2370" t="s">
        <v>292</v>
      </c>
      <c r="I2370" t="s">
        <v>335</v>
      </c>
      <c r="J2370" s="104">
        <v>3.1408999999999998</v>
      </c>
      <c r="K2370" t="s">
        <v>396</v>
      </c>
      <c r="L2370" t="s">
        <v>2194</v>
      </c>
      <c r="M2370" s="204">
        <v>2.7</v>
      </c>
      <c r="N2370" s="204"/>
    </row>
    <row r="2371" spans="1:14">
      <c r="A2371" t="s">
        <v>951</v>
      </c>
      <c r="C2371" t="s">
        <v>951</v>
      </c>
      <c r="D2371" t="s">
        <v>963</v>
      </c>
      <c r="E2371" t="s">
        <v>112</v>
      </c>
      <c r="F2371" t="s">
        <v>144</v>
      </c>
      <c r="G2371" t="s">
        <v>333</v>
      </c>
      <c r="H2371" t="s">
        <v>292</v>
      </c>
      <c r="I2371" t="s">
        <v>335</v>
      </c>
      <c r="J2371" s="104">
        <v>0</v>
      </c>
      <c r="K2371" t="s">
        <v>396</v>
      </c>
      <c r="L2371" t="s">
        <v>2194</v>
      </c>
      <c r="M2371" s="204">
        <v>2.7</v>
      </c>
      <c r="N2371" s="204"/>
    </row>
    <row r="2372" spans="1:14">
      <c r="A2372" t="s">
        <v>951</v>
      </c>
      <c r="C2372" t="s">
        <v>951</v>
      </c>
      <c r="D2372" t="s">
        <v>963</v>
      </c>
      <c r="E2372" t="s">
        <v>112</v>
      </c>
      <c r="F2372" t="s">
        <v>147</v>
      </c>
      <c r="G2372" t="s">
        <v>333</v>
      </c>
      <c r="H2372" t="s">
        <v>292</v>
      </c>
      <c r="I2372" t="s">
        <v>335</v>
      </c>
      <c r="J2372" s="104">
        <v>0.28844567999999998</v>
      </c>
      <c r="K2372" t="s">
        <v>396</v>
      </c>
      <c r="L2372" t="s">
        <v>2194</v>
      </c>
      <c r="M2372" s="204">
        <v>2.7</v>
      </c>
      <c r="N2372" s="204"/>
    </row>
    <row r="2373" spans="1:14">
      <c r="A2373" t="s">
        <v>951</v>
      </c>
      <c r="C2373" t="s">
        <v>951</v>
      </c>
      <c r="D2373" t="s">
        <v>963</v>
      </c>
      <c r="E2373" t="s">
        <v>112</v>
      </c>
      <c r="F2373" t="s">
        <v>150</v>
      </c>
      <c r="G2373" t="s">
        <v>333</v>
      </c>
      <c r="H2373" t="s">
        <v>292</v>
      </c>
      <c r="I2373" t="s">
        <v>335</v>
      </c>
      <c r="J2373" s="104">
        <v>0.77994240000000004</v>
      </c>
      <c r="K2373" t="s">
        <v>396</v>
      </c>
      <c r="L2373" t="s">
        <v>2194</v>
      </c>
      <c r="M2373" s="204">
        <v>2.7</v>
      </c>
      <c r="N2373" s="204"/>
    </row>
    <row r="2374" spans="1:14">
      <c r="A2374" t="s">
        <v>951</v>
      </c>
      <c r="C2374" t="s">
        <v>951</v>
      </c>
      <c r="D2374" t="s">
        <v>963</v>
      </c>
      <c r="E2374" t="s">
        <v>112</v>
      </c>
      <c r="F2374" t="s">
        <v>313</v>
      </c>
      <c r="G2374" t="s">
        <v>333</v>
      </c>
      <c r="H2374" t="s">
        <v>292</v>
      </c>
      <c r="I2374" t="s">
        <v>335</v>
      </c>
      <c r="J2374" s="104">
        <v>4.2092880800000003</v>
      </c>
      <c r="K2374" t="s">
        <v>396</v>
      </c>
      <c r="L2374" t="s">
        <v>2194</v>
      </c>
      <c r="M2374" s="204">
        <v>2.7</v>
      </c>
      <c r="N2374" s="204"/>
    </row>
    <row r="2375" spans="1:14">
      <c r="A2375" t="s">
        <v>951</v>
      </c>
      <c r="C2375" t="s">
        <v>951</v>
      </c>
      <c r="D2375" t="s">
        <v>964</v>
      </c>
      <c r="E2375" t="s">
        <v>112</v>
      </c>
      <c r="F2375" t="s">
        <v>311</v>
      </c>
      <c r="G2375" t="s">
        <v>333</v>
      </c>
      <c r="H2375" t="s">
        <v>292</v>
      </c>
      <c r="I2375" t="s">
        <v>335</v>
      </c>
      <c r="J2375" s="104">
        <v>1.0993984999999999</v>
      </c>
      <c r="K2375" t="s">
        <v>396</v>
      </c>
      <c r="L2375" t="s">
        <v>2194</v>
      </c>
      <c r="M2375" s="204">
        <v>2.7</v>
      </c>
      <c r="N2375" s="204"/>
    </row>
    <row r="2376" spans="1:14">
      <c r="A2376" t="s">
        <v>951</v>
      </c>
      <c r="C2376" t="s">
        <v>951</v>
      </c>
      <c r="D2376" t="s">
        <v>964</v>
      </c>
      <c r="E2376" t="s">
        <v>112</v>
      </c>
      <c r="F2376" t="s">
        <v>144</v>
      </c>
      <c r="G2376" t="s">
        <v>333</v>
      </c>
      <c r="H2376" t="s">
        <v>292</v>
      </c>
      <c r="I2376" t="s">
        <v>335</v>
      </c>
      <c r="J2376" s="104">
        <v>0</v>
      </c>
      <c r="K2376" t="s">
        <v>396</v>
      </c>
      <c r="L2376" t="s">
        <v>2194</v>
      </c>
      <c r="M2376" s="204">
        <v>2.7</v>
      </c>
      <c r="N2376" s="204"/>
    </row>
    <row r="2377" spans="1:14">
      <c r="A2377" t="s">
        <v>951</v>
      </c>
      <c r="C2377" t="s">
        <v>951</v>
      </c>
      <c r="D2377" t="s">
        <v>964</v>
      </c>
      <c r="E2377" t="s">
        <v>112</v>
      </c>
      <c r="F2377" t="s">
        <v>147</v>
      </c>
      <c r="G2377" t="s">
        <v>333</v>
      </c>
      <c r="H2377" t="s">
        <v>292</v>
      </c>
      <c r="I2377" t="s">
        <v>335</v>
      </c>
      <c r="J2377" s="104">
        <v>0.28844567999999998</v>
      </c>
      <c r="K2377" t="s">
        <v>396</v>
      </c>
      <c r="L2377" t="s">
        <v>2194</v>
      </c>
      <c r="M2377" s="204">
        <v>2.7</v>
      </c>
      <c r="N2377" s="204"/>
    </row>
    <row r="2378" spans="1:14">
      <c r="A2378" t="s">
        <v>951</v>
      </c>
      <c r="C2378" t="s">
        <v>951</v>
      </c>
      <c r="D2378" t="s">
        <v>964</v>
      </c>
      <c r="E2378" t="s">
        <v>112</v>
      </c>
      <c r="F2378" t="s">
        <v>150</v>
      </c>
      <c r="G2378" t="s">
        <v>333</v>
      </c>
      <c r="H2378" t="s">
        <v>292</v>
      </c>
      <c r="I2378" t="s">
        <v>335</v>
      </c>
      <c r="J2378" s="104">
        <v>0.89751426000000001</v>
      </c>
      <c r="K2378" t="s">
        <v>396</v>
      </c>
      <c r="L2378" t="s">
        <v>2194</v>
      </c>
      <c r="M2378" s="204">
        <v>2.7</v>
      </c>
      <c r="N2378" s="204"/>
    </row>
    <row r="2379" spans="1:14">
      <c r="A2379" t="s">
        <v>951</v>
      </c>
      <c r="C2379" t="s">
        <v>951</v>
      </c>
      <c r="D2379" t="s">
        <v>964</v>
      </c>
      <c r="E2379" t="s">
        <v>112</v>
      </c>
      <c r="F2379" t="s">
        <v>313</v>
      </c>
      <c r="G2379" t="s">
        <v>333</v>
      </c>
      <c r="H2379" t="s">
        <v>292</v>
      </c>
      <c r="I2379" t="s">
        <v>335</v>
      </c>
      <c r="J2379" s="104">
        <v>2.28535844</v>
      </c>
      <c r="K2379" t="s">
        <v>396</v>
      </c>
      <c r="L2379" t="s">
        <v>2194</v>
      </c>
      <c r="M2379" s="204">
        <v>2.7</v>
      </c>
      <c r="N2379" s="204"/>
    </row>
    <row r="2380" spans="1:14">
      <c r="A2380" t="s">
        <v>951</v>
      </c>
      <c r="C2380" t="s">
        <v>951</v>
      </c>
      <c r="D2380" t="s">
        <v>967</v>
      </c>
      <c r="E2380" t="s">
        <v>112</v>
      </c>
      <c r="F2380" t="s">
        <v>311</v>
      </c>
      <c r="G2380" t="s">
        <v>333</v>
      </c>
      <c r="H2380" t="s">
        <v>292</v>
      </c>
      <c r="I2380" t="s">
        <v>335</v>
      </c>
      <c r="J2380" s="104">
        <v>1.0993984999999999</v>
      </c>
      <c r="K2380" t="s">
        <v>396</v>
      </c>
      <c r="L2380" t="s">
        <v>2194</v>
      </c>
      <c r="M2380" s="204">
        <v>2.7</v>
      </c>
      <c r="N2380" s="204"/>
    </row>
    <row r="2381" spans="1:14">
      <c r="A2381" t="s">
        <v>951</v>
      </c>
      <c r="C2381" t="s">
        <v>951</v>
      </c>
      <c r="D2381" t="s">
        <v>967</v>
      </c>
      <c r="E2381" t="s">
        <v>112</v>
      </c>
      <c r="F2381" t="s">
        <v>144</v>
      </c>
      <c r="G2381" t="s">
        <v>333</v>
      </c>
      <c r="H2381" t="s">
        <v>292</v>
      </c>
      <c r="I2381" t="s">
        <v>335</v>
      </c>
      <c r="J2381" s="104">
        <v>0</v>
      </c>
      <c r="K2381" t="s">
        <v>396</v>
      </c>
      <c r="L2381" t="s">
        <v>2194</v>
      </c>
      <c r="M2381" s="204">
        <v>2.7</v>
      </c>
      <c r="N2381" s="204"/>
    </row>
    <row r="2382" spans="1:14">
      <c r="A2382" t="s">
        <v>951</v>
      </c>
      <c r="C2382" t="s">
        <v>951</v>
      </c>
      <c r="D2382" t="s">
        <v>967</v>
      </c>
      <c r="E2382" t="s">
        <v>112</v>
      </c>
      <c r="F2382" t="s">
        <v>147</v>
      </c>
      <c r="G2382" t="s">
        <v>333</v>
      </c>
      <c r="H2382" t="s">
        <v>292</v>
      </c>
      <c r="I2382" t="s">
        <v>335</v>
      </c>
      <c r="J2382" s="104">
        <v>0.28844567999999998</v>
      </c>
      <c r="K2382" t="s">
        <v>396</v>
      </c>
      <c r="L2382" t="s">
        <v>2194</v>
      </c>
      <c r="M2382" s="204">
        <v>2.7</v>
      </c>
      <c r="N2382" s="204"/>
    </row>
    <row r="2383" spans="1:14">
      <c r="A2383" t="s">
        <v>951</v>
      </c>
      <c r="C2383" t="s">
        <v>951</v>
      </c>
      <c r="D2383" t="s">
        <v>967</v>
      </c>
      <c r="E2383" t="s">
        <v>112</v>
      </c>
      <c r="F2383" t="s">
        <v>150</v>
      </c>
      <c r="G2383" t="s">
        <v>333</v>
      </c>
      <c r="H2383" t="s">
        <v>292</v>
      </c>
      <c r="I2383" t="s">
        <v>335</v>
      </c>
      <c r="J2383" s="104">
        <v>0.89751426000000001</v>
      </c>
      <c r="K2383" t="s">
        <v>396</v>
      </c>
      <c r="L2383" t="s">
        <v>2194</v>
      </c>
      <c r="M2383" s="204">
        <v>2.7</v>
      </c>
      <c r="N2383" s="204"/>
    </row>
    <row r="2384" spans="1:14">
      <c r="A2384" t="s">
        <v>951</v>
      </c>
      <c r="C2384" t="s">
        <v>951</v>
      </c>
      <c r="D2384" t="s">
        <v>967</v>
      </c>
      <c r="E2384" t="s">
        <v>112</v>
      </c>
      <c r="F2384" t="s">
        <v>313</v>
      </c>
      <c r="G2384" t="s">
        <v>333</v>
      </c>
      <c r="H2384" t="s">
        <v>292</v>
      </c>
      <c r="I2384" t="s">
        <v>335</v>
      </c>
      <c r="J2384" s="104">
        <v>2.28535844</v>
      </c>
      <c r="K2384" t="s">
        <v>396</v>
      </c>
      <c r="L2384" t="s">
        <v>2194</v>
      </c>
      <c r="M2384" s="204">
        <v>2.7</v>
      </c>
      <c r="N2384" s="204"/>
    </row>
    <row r="2385" spans="1:14">
      <c r="A2385" t="s">
        <v>951</v>
      </c>
      <c r="C2385" t="s">
        <v>951</v>
      </c>
      <c r="D2385" t="s">
        <v>968</v>
      </c>
      <c r="E2385" t="s">
        <v>112</v>
      </c>
      <c r="F2385" t="s">
        <v>311</v>
      </c>
      <c r="G2385" t="s">
        <v>333</v>
      </c>
      <c r="H2385" t="s">
        <v>292</v>
      </c>
      <c r="I2385" t="s">
        <v>335</v>
      </c>
      <c r="J2385" s="104">
        <v>1.0993984999999999</v>
      </c>
      <c r="K2385" t="s">
        <v>396</v>
      </c>
      <c r="L2385" t="s">
        <v>2194</v>
      </c>
      <c r="M2385" s="204">
        <v>2.7</v>
      </c>
      <c r="N2385" s="204"/>
    </row>
    <row r="2386" spans="1:14">
      <c r="A2386" t="s">
        <v>951</v>
      </c>
      <c r="C2386" t="s">
        <v>951</v>
      </c>
      <c r="D2386" t="s">
        <v>968</v>
      </c>
      <c r="E2386" t="s">
        <v>112</v>
      </c>
      <c r="F2386" t="s">
        <v>144</v>
      </c>
      <c r="G2386" t="s">
        <v>333</v>
      </c>
      <c r="H2386" t="s">
        <v>292</v>
      </c>
      <c r="I2386" t="s">
        <v>335</v>
      </c>
      <c r="J2386" s="104">
        <v>0</v>
      </c>
      <c r="K2386" t="s">
        <v>396</v>
      </c>
      <c r="L2386" t="s">
        <v>2194</v>
      </c>
      <c r="M2386" s="204">
        <v>2.7</v>
      </c>
      <c r="N2386" s="204"/>
    </row>
    <row r="2387" spans="1:14">
      <c r="A2387" t="s">
        <v>951</v>
      </c>
      <c r="C2387" t="s">
        <v>951</v>
      </c>
      <c r="D2387" t="s">
        <v>968</v>
      </c>
      <c r="E2387" t="s">
        <v>112</v>
      </c>
      <c r="F2387" t="s">
        <v>147</v>
      </c>
      <c r="G2387" t="s">
        <v>333</v>
      </c>
      <c r="H2387" t="s">
        <v>292</v>
      </c>
      <c r="I2387" t="s">
        <v>335</v>
      </c>
      <c r="J2387" s="104">
        <v>0.28844567999999998</v>
      </c>
      <c r="K2387" t="s">
        <v>396</v>
      </c>
      <c r="L2387" t="s">
        <v>2194</v>
      </c>
      <c r="M2387" s="204">
        <v>2.7</v>
      </c>
      <c r="N2387" s="204"/>
    </row>
    <row r="2388" spans="1:14">
      <c r="A2388" t="s">
        <v>951</v>
      </c>
      <c r="C2388" t="s">
        <v>951</v>
      </c>
      <c r="D2388" t="s">
        <v>968</v>
      </c>
      <c r="E2388" t="s">
        <v>112</v>
      </c>
      <c r="F2388" t="s">
        <v>150</v>
      </c>
      <c r="G2388" t="s">
        <v>333</v>
      </c>
      <c r="H2388" t="s">
        <v>292</v>
      </c>
      <c r="I2388" t="s">
        <v>335</v>
      </c>
      <c r="J2388" s="104">
        <v>0.89751426000000001</v>
      </c>
      <c r="K2388" t="s">
        <v>396</v>
      </c>
      <c r="L2388" t="s">
        <v>2194</v>
      </c>
      <c r="M2388" s="204">
        <v>2.7</v>
      </c>
      <c r="N2388" s="204"/>
    </row>
    <row r="2389" spans="1:14">
      <c r="A2389" t="s">
        <v>951</v>
      </c>
      <c r="C2389" t="s">
        <v>951</v>
      </c>
      <c r="D2389" t="s">
        <v>968</v>
      </c>
      <c r="E2389" t="s">
        <v>112</v>
      </c>
      <c r="F2389" t="s">
        <v>313</v>
      </c>
      <c r="G2389" t="s">
        <v>333</v>
      </c>
      <c r="H2389" t="s">
        <v>292</v>
      </c>
      <c r="I2389" t="s">
        <v>335</v>
      </c>
      <c r="J2389" s="104">
        <v>2.28535844</v>
      </c>
      <c r="K2389" t="s">
        <v>396</v>
      </c>
      <c r="L2389" t="s">
        <v>2194</v>
      </c>
      <c r="M2389" s="204">
        <v>2.7</v>
      </c>
      <c r="N2389" s="204"/>
    </row>
    <row r="2390" spans="1:14">
      <c r="A2390" t="s">
        <v>951</v>
      </c>
      <c r="C2390" t="s">
        <v>951</v>
      </c>
      <c r="D2390" t="s">
        <v>971</v>
      </c>
      <c r="E2390" t="s">
        <v>112</v>
      </c>
      <c r="F2390" t="s">
        <v>311</v>
      </c>
      <c r="G2390" t="s">
        <v>333</v>
      </c>
      <c r="H2390" t="s">
        <v>292</v>
      </c>
      <c r="I2390" t="s">
        <v>335</v>
      </c>
      <c r="J2390" s="104">
        <v>0.29062743000000002</v>
      </c>
      <c r="K2390" t="s">
        <v>396</v>
      </c>
      <c r="L2390" t="s">
        <v>2194</v>
      </c>
      <c r="M2390" s="204">
        <v>2.7</v>
      </c>
      <c r="N2390" s="204"/>
    </row>
    <row r="2391" spans="1:14">
      <c r="A2391" t="s">
        <v>951</v>
      </c>
      <c r="C2391" t="s">
        <v>951</v>
      </c>
      <c r="D2391" t="s">
        <v>971</v>
      </c>
      <c r="E2391" t="s">
        <v>112</v>
      </c>
      <c r="F2391" t="s">
        <v>144</v>
      </c>
      <c r="G2391" t="s">
        <v>333</v>
      </c>
      <c r="H2391" t="s">
        <v>292</v>
      </c>
      <c r="I2391" t="s">
        <v>335</v>
      </c>
      <c r="J2391" s="104">
        <v>0</v>
      </c>
      <c r="K2391" t="s">
        <v>396</v>
      </c>
      <c r="L2391" t="s">
        <v>2194</v>
      </c>
      <c r="M2391" s="204">
        <v>2.7</v>
      </c>
      <c r="N2391" s="204"/>
    </row>
    <row r="2392" spans="1:14">
      <c r="A2392" t="s">
        <v>951</v>
      </c>
      <c r="C2392" t="s">
        <v>951</v>
      </c>
      <c r="D2392" t="s">
        <v>971</v>
      </c>
      <c r="E2392" t="s">
        <v>112</v>
      </c>
      <c r="F2392" t="s">
        <v>147</v>
      </c>
      <c r="G2392" t="s">
        <v>333</v>
      </c>
      <c r="H2392" t="s">
        <v>292</v>
      </c>
      <c r="I2392" t="s">
        <v>335</v>
      </c>
      <c r="J2392" s="104">
        <v>0.28844567999999998</v>
      </c>
      <c r="K2392" t="s">
        <v>396</v>
      </c>
      <c r="L2392" t="s">
        <v>2194</v>
      </c>
      <c r="M2392" s="204">
        <v>2.7</v>
      </c>
      <c r="N2392" s="204"/>
    </row>
    <row r="2393" spans="1:14">
      <c r="A2393" t="s">
        <v>951</v>
      </c>
      <c r="C2393" t="s">
        <v>951</v>
      </c>
      <c r="D2393" t="s">
        <v>971</v>
      </c>
      <c r="E2393" t="s">
        <v>112</v>
      </c>
      <c r="F2393" t="s">
        <v>150</v>
      </c>
      <c r="G2393" t="s">
        <v>333</v>
      </c>
      <c r="H2393" t="s">
        <v>292</v>
      </c>
      <c r="I2393" t="s">
        <v>335</v>
      </c>
      <c r="J2393" s="104">
        <v>0.89751426000000001</v>
      </c>
      <c r="K2393" t="s">
        <v>396</v>
      </c>
      <c r="L2393" t="s">
        <v>2194</v>
      </c>
      <c r="M2393" s="204">
        <v>2.7</v>
      </c>
      <c r="N2393" s="204"/>
    </row>
    <row r="2394" spans="1:14">
      <c r="A2394" t="s">
        <v>951</v>
      </c>
      <c r="C2394" t="s">
        <v>951</v>
      </c>
      <c r="D2394" t="s">
        <v>971</v>
      </c>
      <c r="E2394" t="s">
        <v>112</v>
      </c>
      <c r="F2394" t="s">
        <v>313</v>
      </c>
      <c r="G2394" t="s">
        <v>333</v>
      </c>
      <c r="H2394" t="s">
        <v>292</v>
      </c>
      <c r="I2394" t="s">
        <v>335</v>
      </c>
      <c r="J2394" s="104">
        <v>1.4765873700000001</v>
      </c>
      <c r="K2394" t="s">
        <v>396</v>
      </c>
      <c r="L2394" t="s">
        <v>2194</v>
      </c>
      <c r="M2394" s="204">
        <v>2.7</v>
      </c>
      <c r="N2394" s="204"/>
    </row>
    <row r="2395" spans="1:14">
      <c r="A2395" t="s">
        <v>951</v>
      </c>
      <c r="C2395" t="s">
        <v>951</v>
      </c>
      <c r="D2395" t="s">
        <v>970</v>
      </c>
      <c r="E2395" t="s">
        <v>112</v>
      </c>
      <c r="F2395" t="s">
        <v>311</v>
      </c>
      <c r="G2395" t="s">
        <v>333</v>
      </c>
      <c r="H2395" t="s">
        <v>292</v>
      </c>
      <c r="I2395" t="s">
        <v>335</v>
      </c>
      <c r="J2395" s="104">
        <v>1.0731413999999999</v>
      </c>
      <c r="K2395" t="s">
        <v>396</v>
      </c>
      <c r="L2395" t="s">
        <v>2194</v>
      </c>
      <c r="M2395" s="204">
        <v>2.7</v>
      </c>
      <c r="N2395" s="204"/>
    </row>
    <row r="2396" spans="1:14">
      <c r="A2396" t="s">
        <v>951</v>
      </c>
      <c r="C2396" t="s">
        <v>951</v>
      </c>
      <c r="D2396" t="s">
        <v>970</v>
      </c>
      <c r="E2396" t="s">
        <v>112</v>
      </c>
      <c r="F2396" t="s">
        <v>144</v>
      </c>
      <c r="G2396" t="s">
        <v>333</v>
      </c>
      <c r="H2396" t="s">
        <v>292</v>
      </c>
      <c r="I2396" t="s">
        <v>335</v>
      </c>
      <c r="J2396" s="104">
        <v>0</v>
      </c>
      <c r="K2396" t="s">
        <v>396</v>
      </c>
      <c r="L2396" t="s">
        <v>2194</v>
      </c>
      <c r="M2396" s="204">
        <v>2.7</v>
      </c>
      <c r="N2396" s="204"/>
    </row>
    <row r="2397" spans="1:14">
      <c r="A2397" t="s">
        <v>951</v>
      </c>
      <c r="C2397" t="s">
        <v>951</v>
      </c>
      <c r="D2397" t="s">
        <v>970</v>
      </c>
      <c r="E2397" t="s">
        <v>112</v>
      </c>
      <c r="F2397" t="s">
        <v>147</v>
      </c>
      <c r="G2397" t="s">
        <v>333</v>
      </c>
      <c r="H2397" t="s">
        <v>292</v>
      </c>
      <c r="I2397" t="s">
        <v>335</v>
      </c>
      <c r="J2397" s="104">
        <v>0.28844567999999998</v>
      </c>
      <c r="K2397" t="s">
        <v>396</v>
      </c>
      <c r="L2397" t="s">
        <v>2194</v>
      </c>
      <c r="M2397" s="204">
        <v>2.7</v>
      </c>
      <c r="N2397" s="204"/>
    </row>
    <row r="2398" spans="1:14">
      <c r="A2398" t="s">
        <v>951</v>
      </c>
      <c r="C2398" t="s">
        <v>951</v>
      </c>
      <c r="D2398" t="s">
        <v>970</v>
      </c>
      <c r="E2398" t="s">
        <v>112</v>
      </c>
      <c r="F2398" t="s">
        <v>150</v>
      </c>
      <c r="G2398" t="s">
        <v>333</v>
      </c>
      <c r="H2398" t="s">
        <v>292</v>
      </c>
      <c r="I2398" t="s">
        <v>335</v>
      </c>
      <c r="J2398" s="104">
        <v>0.86901198999999996</v>
      </c>
      <c r="K2398" t="s">
        <v>396</v>
      </c>
      <c r="L2398" t="s">
        <v>2194</v>
      </c>
      <c r="M2398" s="204">
        <v>2.7</v>
      </c>
      <c r="N2398" s="204"/>
    </row>
    <row r="2399" spans="1:14">
      <c r="A2399" t="s">
        <v>951</v>
      </c>
      <c r="C2399" t="s">
        <v>951</v>
      </c>
      <c r="D2399" t="s">
        <v>970</v>
      </c>
      <c r="E2399" t="s">
        <v>112</v>
      </c>
      <c r="F2399" t="s">
        <v>313</v>
      </c>
      <c r="G2399" t="s">
        <v>333</v>
      </c>
      <c r="H2399" t="s">
        <v>292</v>
      </c>
      <c r="I2399" t="s">
        <v>335</v>
      </c>
      <c r="J2399" s="104">
        <v>2.2305990699999998</v>
      </c>
      <c r="K2399" t="s">
        <v>396</v>
      </c>
      <c r="L2399" t="s">
        <v>2194</v>
      </c>
      <c r="M2399" s="204">
        <v>2.7</v>
      </c>
      <c r="N2399" s="204"/>
    </row>
    <row r="2400" spans="1:14">
      <c r="A2400" t="s">
        <v>951</v>
      </c>
      <c r="C2400" t="s">
        <v>951</v>
      </c>
      <c r="D2400" t="s">
        <v>972</v>
      </c>
      <c r="E2400" t="s">
        <v>112</v>
      </c>
      <c r="F2400" t="s">
        <v>311</v>
      </c>
      <c r="G2400" t="s">
        <v>333</v>
      </c>
      <c r="H2400" t="s">
        <v>292</v>
      </c>
      <c r="I2400" t="s">
        <v>335</v>
      </c>
      <c r="J2400" s="104">
        <v>5.4223936999999998</v>
      </c>
      <c r="K2400" t="s">
        <v>396</v>
      </c>
      <c r="L2400" t="s">
        <v>2194</v>
      </c>
      <c r="M2400" s="204">
        <v>2.7</v>
      </c>
      <c r="N2400" s="204"/>
    </row>
    <row r="2401" spans="1:14">
      <c r="A2401" t="s">
        <v>951</v>
      </c>
      <c r="C2401" t="s">
        <v>951</v>
      </c>
      <c r="D2401" t="s">
        <v>972</v>
      </c>
      <c r="E2401" t="s">
        <v>112</v>
      </c>
      <c r="F2401" t="s">
        <v>144</v>
      </c>
      <c r="G2401" t="s">
        <v>333</v>
      </c>
      <c r="H2401" t="s">
        <v>292</v>
      </c>
      <c r="I2401" t="s">
        <v>335</v>
      </c>
      <c r="J2401" s="104">
        <v>0</v>
      </c>
      <c r="K2401" t="s">
        <v>396</v>
      </c>
      <c r="L2401" t="s">
        <v>2194</v>
      </c>
      <c r="M2401" s="204">
        <v>2.7</v>
      </c>
      <c r="N2401" s="204"/>
    </row>
    <row r="2402" spans="1:14">
      <c r="A2402" t="s">
        <v>951</v>
      </c>
      <c r="C2402" t="s">
        <v>951</v>
      </c>
      <c r="D2402" t="s">
        <v>972</v>
      </c>
      <c r="E2402" t="s">
        <v>112</v>
      </c>
      <c r="F2402" t="s">
        <v>147</v>
      </c>
      <c r="G2402" t="s">
        <v>333</v>
      </c>
      <c r="H2402" t="s">
        <v>292</v>
      </c>
      <c r="I2402" t="s">
        <v>335</v>
      </c>
      <c r="J2402" s="104">
        <v>0.28844567999999998</v>
      </c>
      <c r="K2402" t="s">
        <v>396</v>
      </c>
      <c r="L2402" t="s">
        <v>2194</v>
      </c>
      <c r="M2402" s="204">
        <v>2.7</v>
      </c>
      <c r="N2402" s="204"/>
    </row>
    <row r="2403" spans="1:14">
      <c r="A2403" t="s">
        <v>951</v>
      </c>
      <c r="C2403" t="s">
        <v>951</v>
      </c>
      <c r="D2403" t="s">
        <v>972</v>
      </c>
      <c r="E2403" t="s">
        <v>112</v>
      </c>
      <c r="F2403" t="s">
        <v>150</v>
      </c>
      <c r="G2403" t="s">
        <v>333</v>
      </c>
      <c r="H2403" t="s">
        <v>292</v>
      </c>
      <c r="I2403" t="s">
        <v>335</v>
      </c>
      <c r="J2403" s="104">
        <v>1.0400256000000001</v>
      </c>
      <c r="K2403" t="s">
        <v>396</v>
      </c>
      <c r="L2403" t="s">
        <v>2194</v>
      </c>
      <c r="M2403" s="204">
        <v>2.7</v>
      </c>
      <c r="N2403" s="204"/>
    </row>
    <row r="2404" spans="1:14">
      <c r="A2404" t="s">
        <v>951</v>
      </c>
      <c r="C2404" t="s">
        <v>951</v>
      </c>
      <c r="D2404" t="s">
        <v>972</v>
      </c>
      <c r="E2404" t="s">
        <v>112</v>
      </c>
      <c r="F2404" t="s">
        <v>313</v>
      </c>
      <c r="G2404" t="s">
        <v>333</v>
      </c>
      <c r="H2404" t="s">
        <v>292</v>
      </c>
      <c r="I2404" t="s">
        <v>335</v>
      </c>
      <c r="J2404" s="104">
        <v>6.7508649800000002</v>
      </c>
      <c r="K2404" t="s">
        <v>396</v>
      </c>
      <c r="L2404" t="s">
        <v>2194</v>
      </c>
      <c r="M2404" s="204">
        <v>2.7</v>
      </c>
      <c r="N2404" s="204"/>
    </row>
    <row r="2405" spans="1:14">
      <c r="A2405" t="s">
        <v>951</v>
      </c>
      <c r="C2405" t="s">
        <v>951</v>
      </c>
      <c r="D2405" t="s">
        <v>973</v>
      </c>
      <c r="E2405" t="s">
        <v>112</v>
      </c>
      <c r="F2405" t="s">
        <v>311</v>
      </c>
      <c r="G2405" t="s">
        <v>333</v>
      </c>
      <c r="H2405" t="s">
        <v>292</v>
      </c>
      <c r="I2405" t="s">
        <v>335</v>
      </c>
      <c r="J2405" s="104">
        <v>5.4223936999999998</v>
      </c>
      <c r="K2405" t="s">
        <v>396</v>
      </c>
      <c r="L2405" t="s">
        <v>2194</v>
      </c>
      <c r="M2405" s="204">
        <v>2.7</v>
      </c>
      <c r="N2405" s="204"/>
    </row>
    <row r="2406" spans="1:14">
      <c r="A2406" t="s">
        <v>951</v>
      </c>
      <c r="C2406" t="s">
        <v>951</v>
      </c>
      <c r="D2406" t="s">
        <v>973</v>
      </c>
      <c r="E2406" t="s">
        <v>112</v>
      </c>
      <c r="F2406" t="s">
        <v>144</v>
      </c>
      <c r="G2406" t="s">
        <v>333</v>
      </c>
      <c r="H2406" t="s">
        <v>292</v>
      </c>
      <c r="I2406" t="s">
        <v>335</v>
      </c>
      <c r="J2406" s="104">
        <v>0</v>
      </c>
      <c r="K2406" t="s">
        <v>396</v>
      </c>
      <c r="L2406" t="s">
        <v>2194</v>
      </c>
      <c r="M2406" s="204">
        <v>2.7</v>
      </c>
      <c r="N2406" s="204"/>
    </row>
    <row r="2407" spans="1:14">
      <c r="A2407" t="s">
        <v>951</v>
      </c>
      <c r="C2407" t="s">
        <v>951</v>
      </c>
      <c r="D2407" t="s">
        <v>973</v>
      </c>
      <c r="E2407" t="s">
        <v>112</v>
      </c>
      <c r="F2407" t="s">
        <v>147</v>
      </c>
      <c r="G2407" t="s">
        <v>333</v>
      </c>
      <c r="H2407" t="s">
        <v>292</v>
      </c>
      <c r="I2407" t="s">
        <v>335</v>
      </c>
      <c r="J2407" s="104">
        <v>0.28844567999999998</v>
      </c>
      <c r="K2407" t="s">
        <v>396</v>
      </c>
      <c r="L2407" t="s">
        <v>2194</v>
      </c>
      <c r="M2407" s="204">
        <v>2.7</v>
      </c>
      <c r="N2407" s="204"/>
    </row>
    <row r="2408" spans="1:14">
      <c r="A2408" t="s">
        <v>951</v>
      </c>
      <c r="C2408" t="s">
        <v>951</v>
      </c>
      <c r="D2408" t="s">
        <v>973</v>
      </c>
      <c r="E2408" t="s">
        <v>112</v>
      </c>
      <c r="F2408" t="s">
        <v>150</v>
      </c>
      <c r="G2408" t="s">
        <v>333</v>
      </c>
      <c r="H2408" t="s">
        <v>292</v>
      </c>
      <c r="I2408" t="s">
        <v>335</v>
      </c>
      <c r="J2408" s="104">
        <v>1.0400256000000001</v>
      </c>
      <c r="K2408" t="s">
        <v>396</v>
      </c>
      <c r="L2408" t="s">
        <v>2194</v>
      </c>
      <c r="M2408" s="204">
        <v>2.7</v>
      </c>
      <c r="N2408" s="204"/>
    </row>
    <row r="2409" spans="1:14">
      <c r="A2409" t="s">
        <v>951</v>
      </c>
      <c r="C2409" t="s">
        <v>951</v>
      </c>
      <c r="D2409" t="s">
        <v>973</v>
      </c>
      <c r="E2409" t="s">
        <v>112</v>
      </c>
      <c r="F2409" t="s">
        <v>313</v>
      </c>
      <c r="G2409" t="s">
        <v>333</v>
      </c>
      <c r="H2409" t="s">
        <v>292</v>
      </c>
      <c r="I2409" t="s">
        <v>335</v>
      </c>
      <c r="J2409" s="104">
        <v>6.7508649800000002</v>
      </c>
      <c r="K2409" t="s">
        <v>396</v>
      </c>
      <c r="L2409" t="s">
        <v>2194</v>
      </c>
      <c r="M2409" s="204">
        <v>2.7</v>
      </c>
      <c r="N2409" s="204"/>
    </row>
    <row r="2410" spans="1:14">
      <c r="A2410" t="s">
        <v>951</v>
      </c>
      <c r="C2410" t="s">
        <v>951</v>
      </c>
      <c r="D2410" t="s">
        <v>974</v>
      </c>
      <c r="E2410" t="s">
        <v>112</v>
      </c>
      <c r="F2410" t="s">
        <v>311</v>
      </c>
      <c r="G2410" t="s">
        <v>333</v>
      </c>
      <c r="H2410" t="s">
        <v>292</v>
      </c>
      <c r="I2410" t="s">
        <v>335</v>
      </c>
      <c r="J2410" s="104">
        <v>5.4600613999999998</v>
      </c>
      <c r="K2410" t="s">
        <v>396</v>
      </c>
      <c r="L2410" t="s">
        <v>2194</v>
      </c>
      <c r="M2410" s="204">
        <v>2.7</v>
      </c>
      <c r="N2410" s="204"/>
    </row>
    <row r="2411" spans="1:14">
      <c r="A2411" t="s">
        <v>951</v>
      </c>
      <c r="C2411" t="s">
        <v>951</v>
      </c>
      <c r="D2411" t="s">
        <v>974</v>
      </c>
      <c r="E2411" t="s">
        <v>112</v>
      </c>
      <c r="F2411" t="s">
        <v>144</v>
      </c>
      <c r="G2411" t="s">
        <v>333</v>
      </c>
      <c r="H2411" t="s">
        <v>292</v>
      </c>
      <c r="I2411" t="s">
        <v>335</v>
      </c>
      <c r="J2411" s="104">
        <v>0</v>
      </c>
      <c r="K2411" t="s">
        <v>396</v>
      </c>
      <c r="L2411" t="s">
        <v>2194</v>
      </c>
      <c r="M2411" s="204">
        <v>2.7</v>
      </c>
      <c r="N2411" s="204"/>
    </row>
    <row r="2412" spans="1:14">
      <c r="A2412" t="s">
        <v>951</v>
      </c>
      <c r="C2412" t="s">
        <v>951</v>
      </c>
      <c r="D2412" t="s">
        <v>974</v>
      </c>
      <c r="E2412" t="s">
        <v>112</v>
      </c>
      <c r="F2412" t="s">
        <v>147</v>
      </c>
      <c r="G2412" t="s">
        <v>333</v>
      </c>
      <c r="H2412" t="s">
        <v>292</v>
      </c>
      <c r="I2412" t="s">
        <v>335</v>
      </c>
      <c r="J2412" s="104">
        <v>0.28844567999999998</v>
      </c>
      <c r="K2412" t="s">
        <v>396</v>
      </c>
      <c r="L2412" t="s">
        <v>2194</v>
      </c>
      <c r="M2412" s="204">
        <v>2.7</v>
      </c>
      <c r="N2412" s="204"/>
    </row>
    <row r="2413" spans="1:14">
      <c r="A2413" t="s">
        <v>951</v>
      </c>
      <c r="C2413" t="s">
        <v>951</v>
      </c>
      <c r="D2413" t="s">
        <v>974</v>
      </c>
      <c r="E2413" t="s">
        <v>112</v>
      </c>
      <c r="F2413" t="s">
        <v>150</v>
      </c>
      <c r="G2413" t="s">
        <v>333</v>
      </c>
      <c r="H2413" t="s">
        <v>292</v>
      </c>
      <c r="I2413" t="s">
        <v>335</v>
      </c>
      <c r="J2413" s="104">
        <v>1.0756535</v>
      </c>
      <c r="K2413" t="s">
        <v>396</v>
      </c>
      <c r="L2413" t="s">
        <v>2194</v>
      </c>
      <c r="M2413" s="204">
        <v>2.7</v>
      </c>
      <c r="N2413" s="204"/>
    </row>
    <row r="2414" spans="1:14">
      <c r="A2414" t="s">
        <v>951</v>
      </c>
      <c r="C2414" t="s">
        <v>951</v>
      </c>
      <c r="D2414" t="s">
        <v>974</v>
      </c>
      <c r="E2414" t="s">
        <v>112</v>
      </c>
      <c r="F2414" t="s">
        <v>313</v>
      </c>
      <c r="G2414" t="s">
        <v>333</v>
      </c>
      <c r="H2414" t="s">
        <v>292</v>
      </c>
      <c r="I2414" t="s">
        <v>335</v>
      </c>
      <c r="J2414" s="104">
        <v>6.82416058</v>
      </c>
      <c r="K2414" t="s">
        <v>396</v>
      </c>
      <c r="L2414" t="s">
        <v>2194</v>
      </c>
      <c r="M2414" s="204">
        <v>2.7</v>
      </c>
      <c r="N2414" s="204"/>
    </row>
    <row r="2415" spans="1:14">
      <c r="A2415" t="s">
        <v>951</v>
      </c>
      <c r="C2415" t="s">
        <v>951</v>
      </c>
      <c r="D2415" t="s">
        <v>975</v>
      </c>
      <c r="E2415" t="s">
        <v>112</v>
      </c>
      <c r="F2415" t="s">
        <v>311</v>
      </c>
      <c r="G2415" t="s">
        <v>333</v>
      </c>
      <c r="H2415" t="s">
        <v>292</v>
      </c>
      <c r="I2415" t="s">
        <v>335</v>
      </c>
      <c r="J2415" s="104">
        <v>9.4787824999999994</v>
      </c>
      <c r="K2415" t="s">
        <v>396</v>
      </c>
      <c r="L2415" t="s">
        <v>2194</v>
      </c>
      <c r="M2415" s="204">
        <v>2.7</v>
      </c>
      <c r="N2415" s="204"/>
    </row>
    <row r="2416" spans="1:14">
      <c r="A2416" t="s">
        <v>951</v>
      </c>
      <c r="C2416" t="s">
        <v>951</v>
      </c>
      <c r="D2416" t="s">
        <v>975</v>
      </c>
      <c r="E2416" t="s">
        <v>112</v>
      </c>
      <c r="F2416" t="s">
        <v>144</v>
      </c>
      <c r="G2416" t="s">
        <v>333</v>
      </c>
      <c r="H2416" t="s">
        <v>292</v>
      </c>
      <c r="I2416" t="s">
        <v>335</v>
      </c>
      <c r="J2416" s="104">
        <v>0</v>
      </c>
      <c r="K2416" t="s">
        <v>396</v>
      </c>
      <c r="L2416" t="s">
        <v>2194</v>
      </c>
      <c r="M2416" s="204">
        <v>2.7</v>
      </c>
      <c r="N2416" s="204"/>
    </row>
    <row r="2417" spans="1:14">
      <c r="A2417" t="s">
        <v>951</v>
      </c>
      <c r="C2417" t="s">
        <v>951</v>
      </c>
      <c r="D2417" t="s">
        <v>975</v>
      </c>
      <c r="E2417" t="s">
        <v>112</v>
      </c>
      <c r="F2417" t="s">
        <v>147</v>
      </c>
      <c r="G2417" t="s">
        <v>333</v>
      </c>
      <c r="H2417" t="s">
        <v>292</v>
      </c>
      <c r="I2417" t="s">
        <v>335</v>
      </c>
      <c r="J2417" s="104">
        <v>0.28844567999999998</v>
      </c>
      <c r="K2417" t="s">
        <v>396</v>
      </c>
      <c r="L2417" t="s">
        <v>2194</v>
      </c>
      <c r="M2417" s="204">
        <v>2.7</v>
      </c>
      <c r="N2417" s="204"/>
    </row>
    <row r="2418" spans="1:14">
      <c r="A2418" t="s">
        <v>951</v>
      </c>
      <c r="C2418" t="s">
        <v>951</v>
      </c>
      <c r="D2418" t="s">
        <v>975</v>
      </c>
      <c r="E2418" t="s">
        <v>112</v>
      </c>
      <c r="F2418" t="s">
        <v>150</v>
      </c>
      <c r="G2418" t="s">
        <v>333</v>
      </c>
      <c r="H2418" t="s">
        <v>292</v>
      </c>
      <c r="I2418" t="s">
        <v>335</v>
      </c>
      <c r="J2418" s="104">
        <v>1.1647231</v>
      </c>
      <c r="K2418" t="s">
        <v>396</v>
      </c>
      <c r="L2418" t="s">
        <v>2194</v>
      </c>
      <c r="M2418" s="204">
        <v>2.7</v>
      </c>
      <c r="N2418" s="204"/>
    </row>
    <row r="2419" spans="1:14">
      <c r="A2419" t="s">
        <v>951</v>
      </c>
      <c r="C2419" t="s">
        <v>951</v>
      </c>
      <c r="D2419" t="s">
        <v>975</v>
      </c>
      <c r="E2419" t="s">
        <v>112</v>
      </c>
      <c r="F2419" t="s">
        <v>313</v>
      </c>
      <c r="G2419" t="s">
        <v>333</v>
      </c>
      <c r="H2419" t="s">
        <v>292</v>
      </c>
      <c r="I2419" t="s">
        <v>335</v>
      </c>
      <c r="J2419" s="104">
        <v>10.93195128</v>
      </c>
      <c r="K2419" t="s">
        <v>396</v>
      </c>
      <c r="L2419" t="s">
        <v>2194</v>
      </c>
      <c r="M2419" s="204">
        <v>2.7</v>
      </c>
      <c r="N2419" s="204"/>
    </row>
    <row r="2420" spans="1:14">
      <c r="A2420" t="s">
        <v>951</v>
      </c>
      <c r="C2420" t="s">
        <v>951</v>
      </c>
      <c r="D2420" t="s">
        <v>976</v>
      </c>
      <c r="E2420" t="s">
        <v>112</v>
      </c>
      <c r="F2420" t="s">
        <v>311</v>
      </c>
      <c r="G2420" t="s">
        <v>333</v>
      </c>
      <c r="H2420" t="s">
        <v>292</v>
      </c>
      <c r="I2420" t="s">
        <v>335</v>
      </c>
      <c r="J2420" s="104">
        <v>9.4787824999999994</v>
      </c>
      <c r="K2420" t="s">
        <v>396</v>
      </c>
      <c r="L2420" t="s">
        <v>2194</v>
      </c>
      <c r="M2420" s="204">
        <v>2.7</v>
      </c>
      <c r="N2420" s="204"/>
    </row>
    <row r="2421" spans="1:14">
      <c r="A2421" t="s">
        <v>951</v>
      </c>
      <c r="C2421" t="s">
        <v>951</v>
      </c>
      <c r="D2421" t="s">
        <v>976</v>
      </c>
      <c r="E2421" t="s">
        <v>112</v>
      </c>
      <c r="F2421" t="s">
        <v>144</v>
      </c>
      <c r="G2421" t="s">
        <v>333</v>
      </c>
      <c r="H2421" t="s">
        <v>292</v>
      </c>
      <c r="I2421" t="s">
        <v>335</v>
      </c>
      <c r="J2421" s="104">
        <v>0</v>
      </c>
      <c r="K2421" t="s">
        <v>396</v>
      </c>
      <c r="L2421" t="s">
        <v>2194</v>
      </c>
      <c r="M2421" s="204">
        <v>2.7</v>
      </c>
      <c r="N2421" s="204"/>
    </row>
    <row r="2422" spans="1:14">
      <c r="A2422" t="s">
        <v>951</v>
      </c>
      <c r="C2422" t="s">
        <v>951</v>
      </c>
      <c r="D2422" t="s">
        <v>976</v>
      </c>
      <c r="E2422" t="s">
        <v>112</v>
      </c>
      <c r="F2422" t="s">
        <v>147</v>
      </c>
      <c r="G2422" t="s">
        <v>333</v>
      </c>
      <c r="H2422" t="s">
        <v>292</v>
      </c>
      <c r="I2422" t="s">
        <v>335</v>
      </c>
      <c r="J2422" s="104">
        <v>0.28844567999999998</v>
      </c>
      <c r="K2422" t="s">
        <v>396</v>
      </c>
      <c r="L2422" t="s">
        <v>2194</v>
      </c>
      <c r="M2422" s="204">
        <v>2.7</v>
      </c>
      <c r="N2422" s="204"/>
    </row>
    <row r="2423" spans="1:14">
      <c r="A2423" t="s">
        <v>951</v>
      </c>
      <c r="C2423" t="s">
        <v>951</v>
      </c>
      <c r="D2423" t="s">
        <v>976</v>
      </c>
      <c r="E2423" t="s">
        <v>112</v>
      </c>
      <c r="F2423" t="s">
        <v>150</v>
      </c>
      <c r="G2423" t="s">
        <v>333</v>
      </c>
      <c r="H2423" t="s">
        <v>292</v>
      </c>
      <c r="I2423" t="s">
        <v>335</v>
      </c>
      <c r="J2423" s="104">
        <v>1.1647231</v>
      </c>
      <c r="K2423" t="s">
        <v>396</v>
      </c>
      <c r="L2423" t="s">
        <v>2194</v>
      </c>
      <c r="M2423" s="204">
        <v>2.7</v>
      </c>
      <c r="N2423" s="204"/>
    </row>
    <row r="2424" spans="1:14">
      <c r="A2424" t="s">
        <v>951</v>
      </c>
      <c r="C2424" t="s">
        <v>951</v>
      </c>
      <c r="D2424" t="s">
        <v>976</v>
      </c>
      <c r="E2424" t="s">
        <v>112</v>
      </c>
      <c r="F2424" t="s">
        <v>313</v>
      </c>
      <c r="G2424" t="s">
        <v>333</v>
      </c>
      <c r="H2424" t="s">
        <v>292</v>
      </c>
      <c r="I2424" t="s">
        <v>335</v>
      </c>
      <c r="J2424" s="104">
        <v>10.93195128</v>
      </c>
      <c r="K2424" t="s">
        <v>396</v>
      </c>
      <c r="L2424" t="s">
        <v>2194</v>
      </c>
      <c r="M2424" s="204">
        <v>2.7</v>
      </c>
      <c r="N2424" s="204"/>
    </row>
    <row r="2425" spans="1:14">
      <c r="A2425" t="s">
        <v>951</v>
      </c>
      <c r="C2425" t="s">
        <v>951</v>
      </c>
      <c r="D2425" t="s">
        <v>981</v>
      </c>
      <c r="E2425" t="s">
        <v>112</v>
      </c>
      <c r="F2425" t="s">
        <v>311</v>
      </c>
      <c r="G2425" t="s">
        <v>333</v>
      </c>
      <c r="H2425" t="s">
        <v>292</v>
      </c>
      <c r="I2425" t="s">
        <v>335</v>
      </c>
      <c r="J2425" s="104">
        <v>0.29062743000000002</v>
      </c>
      <c r="K2425" t="s">
        <v>396</v>
      </c>
      <c r="L2425" t="s">
        <v>2194</v>
      </c>
      <c r="M2425" s="204">
        <v>2.7</v>
      </c>
      <c r="N2425" s="204"/>
    </row>
    <row r="2426" spans="1:14">
      <c r="A2426" t="s">
        <v>951</v>
      </c>
      <c r="C2426" t="s">
        <v>951</v>
      </c>
      <c r="D2426" t="s">
        <v>981</v>
      </c>
      <c r="E2426" t="s">
        <v>112</v>
      </c>
      <c r="F2426" t="s">
        <v>144</v>
      </c>
      <c r="G2426" t="s">
        <v>333</v>
      </c>
      <c r="H2426" t="s">
        <v>292</v>
      </c>
      <c r="I2426" t="s">
        <v>335</v>
      </c>
      <c r="J2426" s="104">
        <v>0</v>
      </c>
      <c r="K2426" t="s">
        <v>396</v>
      </c>
      <c r="L2426" t="s">
        <v>2194</v>
      </c>
      <c r="M2426" s="204">
        <v>2.7</v>
      </c>
      <c r="N2426" s="204"/>
    </row>
    <row r="2427" spans="1:14">
      <c r="A2427" t="s">
        <v>951</v>
      </c>
      <c r="C2427" t="s">
        <v>951</v>
      </c>
      <c r="D2427" t="s">
        <v>981</v>
      </c>
      <c r="E2427" t="s">
        <v>112</v>
      </c>
      <c r="F2427" t="s">
        <v>147</v>
      </c>
      <c r="G2427" t="s">
        <v>333</v>
      </c>
      <c r="H2427" t="s">
        <v>292</v>
      </c>
      <c r="I2427" t="s">
        <v>335</v>
      </c>
      <c r="J2427" s="104">
        <v>0.28844567999999998</v>
      </c>
      <c r="K2427" t="s">
        <v>396</v>
      </c>
      <c r="L2427" t="s">
        <v>2194</v>
      </c>
      <c r="M2427" s="204">
        <v>2.7</v>
      </c>
      <c r="N2427" s="204"/>
    </row>
    <row r="2428" spans="1:14">
      <c r="A2428" t="s">
        <v>951</v>
      </c>
      <c r="C2428" t="s">
        <v>951</v>
      </c>
      <c r="D2428" t="s">
        <v>981</v>
      </c>
      <c r="E2428" t="s">
        <v>112</v>
      </c>
      <c r="F2428" t="s">
        <v>150</v>
      </c>
      <c r="G2428" t="s">
        <v>333</v>
      </c>
      <c r="H2428" t="s">
        <v>292</v>
      </c>
      <c r="I2428" t="s">
        <v>335</v>
      </c>
      <c r="J2428" s="104">
        <v>0.89751426000000001</v>
      </c>
      <c r="K2428" t="s">
        <v>396</v>
      </c>
      <c r="L2428" t="s">
        <v>2194</v>
      </c>
      <c r="M2428" s="204">
        <v>2.7</v>
      </c>
      <c r="N2428" s="204"/>
    </row>
    <row r="2429" spans="1:14">
      <c r="A2429" t="s">
        <v>951</v>
      </c>
      <c r="C2429" t="s">
        <v>951</v>
      </c>
      <c r="D2429" t="s">
        <v>981</v>
      </c>
      <c r="E2429" t="s">
        <v>112</v>
      </c>
      <c r="F2429" t="s">
        <v>313</v>
      </c>
      <c r="G2429" t="s">
        <v>333</v>
      </c>
      <c r="H2429" t="s">
        <v>292</v>
      </c>
      <c r="I2429" t="s">
        <v>335</v>
      </c>
      <c r="J2429" s="104">
        <v>1.4765873700000001</v>
      </c>
      <c r="K2429" t="s">
        <v>396</v>
      </c>
      <c r="L2429" t="s">
        <v>2194</v>
      </c>
      <c r="M2429" s="204">
        <v>2.7</v>
      </c>
      <c r="N2429" s="204"/>
    </row>
    <row r="2430" spans="1:14">
      <c r="A2430" t="s">
        <v>951</v>
      </c>
      <c r="C2430" t="s">
        <v>951</v>
      </c>
      <c r="D2430" t="s">
        <v>982</v>
      </c>
      <c r="E2430" t="s">
        <v>112</v>
      </c>
      <c r="F2430" t="s">
        <v>311</v>
      </c>
      <c r="G2430" t="s">
        <v>333</v>
      </c>
      <c r="H2430" t="s">
        <v>292</v>
      </c>
      <c r="I2430" t="s">
        <v>335</v>
      </c>
      <c r="J2430" s="104">
        <v>7.3910701999999997</v>
      </c>
      <c r="K2430" t="s">
        <v>396</v>
      </c>
      <c r="L2430" t="s">
        <v>2194</v>
      </c>
      <c r="M2430" s="204">
        <v>2.7</v>
      </c>
      <c r="N2430" s="204"/>
    </row>
    <row r="2431" spans="1:14">
      <c r="A2431" t="s">
        <v>951</v>
      </c>
      <c r="C2431" t="s">
        <v>951</v>
      </c>
      <c r="D2431" t="s">
        <v>982</v>
      </c>
      <c r="E2431" t="s">
        <v>112</v>
      </c>
      <c r="F2431" t="s">
        <v>144</v>
      </c>
      <c r="G2431" t="s">
        <v>333</v>
      </c>
      <c r="H2431" t="s">
        <v>292</v>
      </c>
      <c r="I2431" t="s">
        <v>335</v>
      </c>
      <c r="J2431" s="104">
        <v>0</v>
      </c>
      <c r="K2431" t="s">
        <v>396</v>
      </c>
      <c r="L2431" t="s">
        <v>2194</v>
      </c>
      <c r="M2431" s="204">
        <v>2.7</v>
      </c>
      <c r="N2431" s="204"/>
    </row>
    <row r="2432" spans="1:14">
      <c r="A2432" t="s">
        <v>951</v>
      </c>
      <c r="C2432" t="s">
        <v>951</v>
      </c>
      <c r="D2432" t="s">
        <v>982</v>
      </c>
      <c r="E2432" t="s">
        <v>112</v>
      </c>
      <c r="F2432" t="s">
        <v>147</v>
      </c>
      <c r="G2432" t="s">
        <v>333</v>
      </c>
      <c r="H2432" t="s">
        <v>292</v>
      </c>
      <c r="I2432" t="s">
        <v>335</v>
      </c>
      <c r="J2432" s="104">
        <v>0.28844567999999998</v>
      </c>
      <c r="K2432" t="s">
        <v>396</v>
      </c>
      <c r="L2432" t="s">
        <v>2194</v>
      </c>
      <c r="M2432" s="204">
        <v>2.7</v>
      </c>
      <c r="N2432" s="204"/>
    </row>
    <row r="2433" spans="1:14">
      <c r="A2433" t="s">
        <v>951</v>
      </c>
      <c r="C2433" t="s">
        <v>951</v>
      </c>
      <c r="D2433" t="s">
        <v>982</v>
      </c>
      <c r="E2433" t="s">
        <v>112</v>
      </c>
      <c r="F2433" t="s">
        <v>150</v>
      </c>
      <c r="G2433" t="s">
        <v>333</v>
      </c>
      <c r="H2433" t="s">
        <v>292</v>
      </c>
      <c r="I2433" t="s">
        <v>335</v>
      </c>
      <c r="J2433" s="104">
        <v>0.77994240000000004</v>
      </c>
      <c r="K2433" t="s">
        <v>396</v>
      </c>
      <c r="L2433" t="s">
        <v>2194</v>
      </c>
      <c r="M2433" s="204">
        <v>2.7</v>
      </c>
      <c r="N2433" s="204"/>
    </row>
    <row r="2434" spans="1:14">
      <c r="A2434" t="s">
        <v>951</v>
      </c>
      <c r="C2434" t="s">
        <v>951</v>
      </c>
      <c r="D2434" t="s">
        <v>982</v>
      </c>
      <c r="E2434" t="s">
        <v>112</v>
      </c>
      <c r="F2434" t="s">
        <v>313</v>
      </c>
      <c r="G2434" t="s">
        <v>333</v>
      </c>
      <c r="H2434" t="s">
        <v>292</v>
      </c>
      <c r="I2434" t="s">
        <v>335</v>
      </c>
      <c r="J2434" s="104">
        <v>8.4594582799999998</v>
      </c>
      <c r="K2434" t="s">
        <v>396</v>
      </c>
      <c r="L2434" t="s">
        <v>2194</v>
      </c>
      <c r="M2434" s="204">
        <v>2.7</v>
      </c>
      <c r="N2434" s="204"/>
    </row>
    <row r="2435" spans="1:14">
      <c r="A2435" t="s">
        <v>951</v>
      </c>
      <c r="C2435" t="s">
        <v>951</v>
      </c>
      <c r="D2435" t="s">
        <v>983</v>
      </c>
      <c r="E2435" t="s">
        <v>112</v>
      </c>
      <c r="F2435" t="s">
        <v>311</v>
      </c>
      <c r="G2435" t="s">
        <v>333</v>
      </c>
      <c r="H2435" t="s">
        <v>292</v>
      </c>
      <c r="I2435" t="s">
        <v>335</v>
      </c>
      <c r="J2435" s="104">
        <v>10.618373</v>
      </c>
      <c r="K2435" t="s">
        <v>396</v>
      </c>
      <c r="L2435" t="s">
        <v>2194</v>
      </c>
      <c r="M2435" s="204">
        <v>2.7</v>
      </c>
      <c r="N2435" s="204"/>
    </row>
    <row r="2436" spans="1:14">
      <c r="A2436" t="s">
        <v>951</v>
      </c>
      <c r="C2436" t="s">
        <v>951</v>
      </c>
      <c r="D2436" t="s">
        <v>983</v>
      </c>
      <c r="E2436" t="s">
        <v>112</v>
      </c>
      <c r="F2436" t="s">
        <v>144</v>
      </c>
      <c r="G2436" t="s">
        <v>333</v>
      </c>
      <c r="H2436" t="s">
        <v>292</v>
      </c>
      <c r="I2436" t="s">
        <v>335</v>
      </c>
      <c r="J2436" s="104">
        <v>0</v>
      </c>
      <c r="K2436" t="s">
        <v>396</v>
      </c>
      <c r="L2436" t="s">
        <v>2194</v>
      </c>
      <c r="M2436" s="204">
        <v>2.7</v>
      </c>
      <c r="N2436" s="204"/>
    </row>
    <row r="2437" spans="1:14">
      <c r="A2437" t="s">
        <v>951</v>
      </c>
      <c r="C2437" t="s">
        <v>951</v>
      </c>
      <c r="D2437" t="s">
        <v>983</v>
      </c>
      <c r="E2437" t="s">
        <v>112</v>
      </c>
      <c r="F2437" t="s">
        <v>147</v>
      </c>
      <c r="G2437" t="s">
        <v>333</v>
      </c>
      <c r="H2437" t="s">
        <v>292</v>
      </c>
      <c r="I2437" t="s">
        <v>335</v>
      </c>
      <c r="J2437" s="104">
        <v>0.28844567999999998</v>
      </c>
      <c r="K2437" t="s">
        <v>396</v>
      </c>
      <c r="L2437" t="s">
        <v>2194</v>
      </c>
      <c r="M2437" s="204">
        <v>2.7</v>
      </c>
      <c r="N2437" s="204"/>
    </row>
    <row r="2438" spans="1:14">
      <c r="A2438" t="s">
        <v>951</v>
      </c>
      <c r="C2438" t="s">
        <v>951</v>
      </c>
      <c r="D2438" t="s">
        <v>983</v>
      </c>
      <c r="E2438" t="s">
        <v>112</v>
      </c>
      <c r="F2438" t="s">
        <v>150</v>
      </c>
      <c r="G2438" t="s">
        <v>333</v>
      </c>
      <c r="H2438" t="s">
        <v>292</v>
      </c>
      <c r="I2438" t="s">
        <v>335</v>
      </c>
      <c r="J2438" s="104">
        <v>0.99370943</v>
      </c>
      <c r="K2438" t="s">
        <v>396</v>
      </c>
      <c r="L2438" t="s">
        <v>2194</v>
      </c>
      <c r="M2438" s="204">
        <v>2.7</v>
      </c>
      <c r="N2438" s="204"/>
    </row>
    <row r="2439" spans="1:14">
      <c r="A2439" t="s">
        <v>951</v>
      </c>
      <c r="C2439" t="s">
        <v>951</v>
      </c>
      <c r="D2439" t="s">
        <v>983</v>
      </c>
      <c r="E2439" t="s">
        <v>112</v>
      </c>
      <c r="F2439" t="s">
        <v>313</v>
      </c>
      <c r="G2439" t="s">
        <v>333</v>
      </c>
      <c r="H2439" t="s">
        <v>292</v>
      </c>
      <c r="I2439" t="s">
        <v>335</v>
      </c>
      <c r="J2439" s="104">
        <v>11.90052811</v>
      </c>
      <c r="K2439" t="s">
        <v>396</v>
      </c>
      <c r="L2439" t="s">
        <v>2194</v>
      </c>
      <c r="M2439" s="204">
        <v>2.7</v>
      </c>
      <c r="N2439" s="204"/>
    </row>
    <row r="2440" spans="1:14">
      <c r="A2440" t="s">
        <v>951</v>
      </c>
      <c r="C2440" t="s">
        <v>951</v>
      </c>
      <c r="D2440" t="s">
        <v>984</v>
      </c>
      <c r="E2440" t="s">
        <v>112</v>
      </c>
      <c r="F2440" t="s">
        <v>311</v>
      </c>
      <c r="G2440" t="s">
        <v>333</v>
      </c>
      <c r="H2440" t="s">
        <v>292</v>
      </c>
      <c r="I2440" t="s">
        <v>335</v>
      </c>
      <c r="J2440" s="104">
        <v>3.1408999999999998</v>
      </c>
      <c r="K2440" t="s">
        <v>396</v>
      </c>
      <c r="L2440" t="s">
        <v>2194</v>
      </c>
      <c r="M2440" s="204">
        <v>2.7</v>
      </c>
      <c r="N2440" s="204"/>
    </row>
    <row r="2441" spans="1:14">
      <c r="A2441" t="s">
        <v>951</v>
      </c>
      <c r="C2441" t="s">
        <v>951</v>
      </c>
      <c r="D2441" t="s">
        <v>984</v>
      </c>
      <c r="E2441" t="s">
        <v>112</v>
      </c>
      <c r="F2441" t="s">
        <v>144</v>
      </c>
      <c r="G2441" t="s">
        <v>333</v>
      </c>
      <c r="H2441" t="s">
        <v>292</v>
      </c>
      <c r="I2441" t="s">
        <v>335</v>
      </c>
      <c r="J2441" s="104">
        <v>0</v>
      </c>
      <c r="K2441" t="s">
        <v>396</v>
      </c>
      <c r="L2441" t="s">
        <v>2194</v>
      </c>
      <c r="M2441" s="204">
        <v>2.7</v>
      </c>
      <c r="N2441" s="204"/>
    </row>
    <row r="2442" spans="1:14">
      <c r="A2442" t="s">
        <v>951</v>
      </c>
      <c r="C2442" t="s">
        <v>951</v>
      </c>
      <c r="D2442" t="s">
        <v>984</v>
      </c>
      <c r="E2442" t="s">
        <v>112</v>
      </c>
      <c r="F2442" t="s">
        <v>147</v>
      </c>
      <c r="G2442" t="s">
        <v>333</v>
      </c>
      <c r="H2442" t="s">
        <v>292</v>
      </c>
      <c r="I2442" t="s">
        <v>335</v>
      </c>
      <c r="J2442" s="104">
        <v>0.28844567999999998</v>
      </c>
      <c r="K2442" t="s">
        <v>396</v>
      </c>
      <c r="L2442" t="s">
        <v>2194</v>
      </c>
      <c r="M2442" s="204">
        <v>2.7</v>
      </c>
      <c r="N2442" s="204"/>
    </row>
    <row r="2443" spans="1:14">
      <c r="A2443" t="s">
        <v>951</v>
      </c>
      <c r="C2443" t="s">
        <v>951</v>
      </c>
      <c r="D2443" t="s">
        <v>984</v>
      </c>
      <c r="E2443" t="s">
        <v>112</v>
      </c>
      <c r="F2443" t="s">
        <v>150</v>
      </c>
      <c r="G2443" t="s">
        <v>333</v>
      </c>
      <c r="H2443" t="s">
        <v>292</v>
      </c>
      <c r="I2443" t="s">
        <v>335</v>
      </c>
      <c r="J2443" s="104">
        <v>0.77994240000000004</v>
      </c>
      <c r="K2443" t="s">
        <v>396</v>
      </c>
      <c r="L2443" t="s">
        <v>2194</v>
      </c>
      <c r="M2443" s="204">
        <v>2.7</v>
      </c>
      <c r="N2443" s="204"/>
    </row>
    <row r="2444" spans="1:14">
      <c r="A2444" t="s">
        <v>951</v>
      </c>
      <c r="C2444" t="s">
        <v>951</v>
      </c>
      <c r="D2444" t="s">
        <v>984</v>
      </c>
      <c r="E2444" t="s">
        <v>112</v>
      </c>
      <c r="F2444" t="s">
        <v>313</v>
      </c>
      <c r="G2444" t="s">
        <v>333</v>
      </c>
      <c r="H2444" t="s">
        <v>292</v>
      </c>
      <c r="I2444" t="s">
        <v>335</v>
      </c>
      <c r="J2444" s="104">
        <v>4.2092880800000003</v>
      </c>
      <c r="K2444" t="s">
        <v>396</v>
      </c>
      <c r="L2444" t="s">
        <v>2194</v>
      </c>
      <c r="M2444" s="204">
        <v>2.7</v>
      </c>
      <c r="N2444" s="204"/>
    </row>
    <row r="2445" spans="1:14">
      <c r="A2445" t="s">
        <v>951</v>
      </c>
      <c r="C2445" t="s">
        <v>951</v>
      </c>
      <c r="D2445" t="s">
        <v>985</v>
      </c>
      <c r="E2445" t="s">
        <v>112</v>
      </c>
      <c r="F2445" t="s">
        <v>311</v>
      </c>
      <c r="G2445" t="s">
        <v>333</v>
      </c>
      <c r="H2445" t="s">
        <v>292</v>
      </c>
      <c r="I2445" t="s">
        <v>335</v>
      </c>
      <c r="J2445" s="104">
        <v>7.3910701999999997</v>
      </c>
      <c r="K2445" t="s">
        <v>396</v>
      </c>
      <c r="L2445" t="s">
        <v>2194</v>
      </c>
      <c r="M2445" s="204">
        <v>2.7</v>
      </c>
      <c r="N2445" s="204"/>
    </row>
    <row r="2446" spans="1:14">
      <c r="A2446" t="s">
        <v>951</v>
      </c>
      <c r="C2446" t="s">
        <v>951</v>
      </c>
      <c r="D2446" t="s">
        <v>985</v>
      </c>
      <c r="E2446" t="s">
        <v>112</v>
      </c>
      <c r="F2446" t="s">
        <v>144</v>
      </c>
      <c r="G2446" t="s">
        <v>333</v>
      </c>
      <c r="H2446" t="s">
        <v>292</v>
      </c>
      <c r="I2446" t="s">
        <v>335</v>
      </c>
      <c r="J2446" s="104">
        <v>0</v>
      </c>
      <c r="K2446" t="s">
        <v>396</v>
      </c>
      <c r="L2446" t="s">
        <v>2194</v>
      </c>
      <c r="M2446" s="204">
        <v>2.7</v>
      </c>
      <c r="N2446" s="204"/>
    </row>
    <row r="2447" spans="1:14">
      <c r="A2447" t="s">
        <v>951</v>
      </c>
      <c r="C2447" t="s">
        <v>951</v>
      </c>
      <c r="D2447" t="s">
        <v>985</v>
      </c>
      <c r="E2447" t="s">
        <v>112</v>
      </c>
      <c r="F2447" t="s">
        <v>147</v>
      </c>
      <c r="G2447" t="s">
        <v>333</v>
      </c>
      <c r="H2447" t="s">
        <v>292</v>
      </c>
      <c r="I2447" t="s">
        <v>335</v>
      </c>
      <c r="J2447" s="104">
        <v>0.28844567999999998</v>
      </c>
      <c r="K2447" t="s">
        <v>396</v>
      </c>
      <c r="L2447" t="s">
        <v>2194</v>
      </c>
      <c r="M2447" s="204">
        <v>2.7</v>
      </c>
      <c r="N2447" s="204"/>
    </row>
    <row r="2448" spans="1:14">
      <c r="A2448" t="s">
        <v>951</v>
      </c>
      <c r="C2448" t="s">
        <v>951</v>
      </c>
      <c r="D2448" t="s">
        <v>985</v>
      </c>
      <c r="E2448" t="s">
        <v>112</v>
      </c>
      <c r="F2448" t="s">
        <v>150</v>
      </c>
      <c r="G2448" t="s">
        <v>333</v>
      </c>
      <c r="H2448" t="s">
        <v>292</v>
      </c>
      <c r="I2448" t="s">
        <v>335</v>
      </c>
      <c r="J2448" s="104">
        <v>0.77994240000000004</v>
      </c>
      <c r="K2448" t="s">
        <v>396</v>
      </c>
      <c r="L2448" t="s">
        <v>2194</v>
      </c>
      <c r="M2448" s="204">
        <v>2.7</v>
      </c>
      <c r="N2448" s="204"/>
    </row>
    <row r="2449" spans="1:14">
      <c r="A2449" t="s">
        <v>951</v>
      </c>
      <c r="C2449" t="s">
        <v>951</v>
      </c>
      <c r="D2449" t="s">
        <v>985</v>
      </c>
      <c r="E2449" t="s">
        <v>112</v>
      </c>
      <c r="F2449" t="s">
        <v>313</v>
      </c>
      <c r="G2449" t="s">
        <v>333</v>
      </c>
      <c r="H2449" t="s">
        <v>292</v>
      </c>
      <c r="I2449" t="s">
        <v>335</v>
      </c>
      <c r="J2449" s="104">
        <v>8.4594582799999998</v>
      </c>
      <c r="K2449" t="s">
        <v>396</v>
      </c>
      <c r="L2449" t="s">
        <v>2194</v>
      </c>
      <c r="M2449" s="204">
        <v>2.7</v>
      </c>
      <c r="N2449" s="204"/>
    </row>
    <row r="2450" spans="1:14">
      <c r="A2450" t="s">
        <v>951</v>
      </c>
      <c r="C2450" t="s">
        <v>951</v>
      </c>
      <c r="D2450" t="s">
        <v>987</v>
      </c>
      <c r="E2450" t="s">
        <v>112</v>
      </c>
      <c r="F2450" t="s">
        <v>311</v>
      </c>
      <c r="G2450" t="s">
        <v>333</v>
      </c>
      <c r="H2450" t="s">
        <v>292</v>
      </c>
      <c r="I2450" t="s">
        <v>335</v>
      </c>
      <c r="J2450" s="104">
        <v>4.4827791000000001</v>
      </c>
      <c r="K2450" t="s">
        <v>396</v>
      </c>
      <c r="L2450" t="s">
        <v>2194</v>
      </c>
      <c r="M2450" s="204">
        <v>2.7</v>
      </c>
      <c r="N2450" s="204"/>
    </row>
    <row r="2451" spans="1:14">
      <c r="A2451" t="s">
        <v>951</v>
      </c>
      <c r="C2451" t="s">
        <v>951</v>
      </c>
      <c r="D2451" t="s">
        <v>987</v>
      </c>
      <c r="E2451" t="s">
        <v>112</v>
      </c>
      <c r="F2451" t="s">
        <v>144</v>
      </c>
      <c r="G2451" t="s">
        <v>333</v>
      </c>
      <c r="H2451" t="s">
        <v>292</v>
      </c>
      <c r="I2451" t="s">
        <v>335</v>
      </c>
      <c r="J2451" s="104">
        <v>0</v>
      </c>
      <c r="K2451" t="s">
        <v>396</v>
      </c>
      <c r="L2451" t="s">
        <v>2194</v>
      </c>
      <c r="M2451" s="204">
        <v>2.7</v>
      </c>
      <c r="N2451" s="204"/>
    </row>
    <row r="2452" spans="1:14">
      <c r="A2452" t="s">
        <v>951</v>
      </c>
      <c r="C2452" t="s">
        <v>951</v>
      </c>
      <c r="D2452" t="s">
        <v>987</v>
      </c>
      <c r="E2452" t="s">
        <v>112</v>
      </c>
      <c r="F2452" t="s">
        <v>147</v>
      </c>
      <c r="G2452" t="s">
        <v>333</v>
      </c>
      <c r="H2452" t="s">
        <v>292</v>
      </c>
      <c r="I2452" t="s">
        <v>335</v>
      </c>
      <c r="J2452" s="104">
        <v>0.28844567999999998</v>
      </c>
      <c r="K2452" t="s">
        <v>396</v>
      </c>
      <c r="L2452" t="s">
        <v>2194</v>
      </c>
      <c r="M2452" s="204">
        <v>2.7</v>
      </c>
      <c r="N2452" s="204"/>
    </row>
    <row r="2453" spans="1:14">
      <c r="A2453" t="s">
        <v>951</v>
      </c>
      <c r="C2453" t="s">
        <v>951</v>
      </c>
      <c r="D2453" t="s">
        <v>987</v>
      </c>
      <c r="E2453" t="s">
        <v>112</v>
      </c>
      <c r="F2453" t="s">
        <v>150</v>
      </c>
      <c r="G2453" t="s">
        <v>333</v>
      </c>
      <c r="H2453" t="s">
        <v>292</v>
      </c>
      <c r="I2453" t="s">
        <v>335</v>
      </c>
      <c r="J2453" s="104">
        <v>0.89751426000000001</v>
      </c>
      <c r="K2453" t="s">
        <v>396</v>
      </c>
      <c r="L2453" t="s">
        <v>2194</v>
      </c>
      <c r="M2453" s="204">
        <v>2.7</v>
      </c>
      <c r="N2453" s="204"/>
    </row>
    <row r="2454" spans="1:14">
      <c r="A2454" t="s">
        <v>951</v>
      </c>
      <c r="C2454" t="s">
        <v>951</v>
      </c>
      <c r="D2454" t="s">
        <v>987</v>
      </c>
      <c r="E2454" t="s">
        <v>112</v>
      </c>
      <c r="F2454" t="s">
        <v>313</v>
      </c>
      <c r="G2454" t="s">
        <v>333</v>
      </c>
      <c r="H2454" t="s">
        <v>292</v>
      </c>
      <c r="I2454" t="s">
        <v>335</v>
      </c>
      <c r="J2454" s="104">
        <v>5.6687390400000002</v>
      </c>
      <c r="K2454" t="s">
        <v>396</v>
      </c>
      <c r="L2454" t="s">
        <v>2194</v>
      </c>
      <c r="M2454" s="204">
        <v>2.7</v>
      </c>
      <c r="N2454" s="204"/>
    </row>
    <row r="2455" spans="1:14">
      <c r="A2455" t="s">
        <v>951</v>
      </c>
      <c r="C2455" t="s">
        <v>951</v>
      </c>
      <c r="D2455" t="s">
        <v>989</v>
      </c>
      <c r="E2455" t="s">
        <v>112</v>
      </c>
      <c r="F2455" t="s">
        <v>311</v>
      </c>
      <c r="G2455" t="s">
        <v>333</v>
      </c>
      <c r="H2455" t="s">
        <v>292</v>
      </c>
      <c r="I2455" t="s">
        <v>335</v>
      </c>
      <c r="J2455" s="104">
        <v>9.4787824999999994</v>
      </c>
      <c r="K2455" t="s">
        <v>396</v>
      </c>
      <c r="L2455" t="s">
        <v>2194</v>
      </c>
      <c r="M2455" s="204">
        <v>2.7</v>
      </c>
      <c r="N2455" s="204"/>
    </row>
    <row r="2456" spans="1:14">
      <c r="A2456" t="s">
        <v>951</v>
      </c>
      <c r="C2456" t="s">
        <v>951</v>
      </c>
      <c r="D2456" t="s">
        <v>989</v>
      </c>
      <c r="E2456" t="s">
        <v>112</v>
      </c>
      <c r="F2456" t="s">
        <v>144</v>
      </c>
      <c r="G2456" t="s">
        <v>333</v>
      </c>
      <c r="H2456" t="s">
        <v>292</v>
      </c>
      <c r="I2456" t="s">
        <v>335</v>
      </c>
      <c r="J2456" s="104">
        <v>0</v>
      </c>
      <c r="K2456" t="s">
        <v>396</v>
      </c>
      <c r="L2456" t="s">
        <v>2194</v>
      </c>
      <c r="M2456" s="204">
        <v>2.7</v>
      </c>
      <c r="N2456" s="204"/>
    </row>
    <row r="2457" spans="1:14">
      <c r="A2457" t="s">
        <v>951</v>
      </c>
      <c r="C2457" t="s">
        <v>951</v>
      </c>
      <c r="D2457" t="s">
        <v>989</v>
      </c>
      <c r="E2457" t="s">
        <v>112</v>
      </c>
      <c r="F2457" t="s">
        <v>147</v>
      </c>
      <c r="G2457" t="s">
        <v>333</v>
      </c>
      <c r="H2457" t="s">
        <v>292</v>
      </c>
      <c r="I2457" t="s">
        <v>335</v>
      </c>
      <c r="J2457" s="104">
        <v>0.28844567999999998</v>
      </c>
      <c r="K2457" t="s">
        <v>396</v>
      </c>
      <c r="L2457" t="s">
        <v>2194</v>
      </c>
      <c r="M2457" s="204">
        <v>2.7</v>
      </c>
      <c r="N2457" s="204"/>
    </row>
    <row r="2458" spans="1:14">
      <c r="A2458" t="s">
        <v>951</v>
      </c>
      <c r="C2458" t="s">
        <v>951</v>
      </c>
      <c r="D2458" t="s">
        <v>989</v>
      </c>
      <c r="E2458" t="s">
        <v>112</v>
      </c>
      <c r="F2458" t="s">
        <v>150</v>
      </c>
      <c r="G2458" t="s">
        <v>333</v>
      </c>
      <c r="H2458" t="s">
        <v>292</v>
      </c>
      <c r="I2458" t="s">
        <v>335</v>
      </c>
      <c r="J2458" s="104">
        <v>1.1647231</v>
      </c>
      <c r="K2458" t="s">
        <v>396</v>
      </c>
      <c r="L2458" t="s">
        <v>2194</v>
      </c>
      <c r="M2458" s="204">
        <v>2.7</v>
      </c>
      <c r="N2458" s="204"/>
    </row>
    <row r="2459" spans="1:14">
      <c r="A2459" t="s">
        <v>951</v>
      </c>
      <c r="C2459" t="s">
        <v>951</v>
      </c>
      <c r="D2459" t="s">
        <v>989</v>
      </c>
      <c r="E2459" t="s">
        <v>112</v>
      </c>
      <c r="F2459" t="s">
        <v>313</v>
      </c>
      <c r="G2459" t="s">
        <v>333</v>
      </c>
      <c r="H2459" t="s">
        <v>292</v>
      </c>
      <c r="I2459" t="s">
        <v>335</v>
      </c>
      <c r="J2459" s="104">
        <v>10.93195128</v>
      </c>
      <c r="K2459" t="s">
        <v>396</v>
      </c>
      <c r="L2459" t="s">
        <v>2194</v>
      </c>
      <c r="M2459" s="204">
        <v>2.7</v>
      </c>
      <c r="N2459" s="204"/>
    </row>
    <row r="2460" spans="1:14">
      <c r="A2460" t="s">
        <v>951</v>
      </c>
      <c r="C2460" t="s">
        <v>951</v>
      </c>
      <c r="D2460" t="s">
        <v>990</v>
      </c>
      <c r="E2460" t="s">
        <v>112</v>
      </c>
      <c r="F2460" t="s">
        <v>311</v>
      </c>
      <c r="G2460" t="s">
        <v>333</v>
      </c>
      <c r="H2460" t="s">
        <v>292</v>
      </c>
      <c r="I2460" t="s">
        <v>335</v>
      </c>
      <c r="J2460" s="104">
        <v>0.93748918999999997</v>
      </c>
      <c r="K2460" t="s">
        <v>396</v>
      </c>
      <c r="L2460" t="s">
        <v>2194</v>
      </c>
      <c r="M2460" s="204">
        <v>2.7</v>
      </c>
      <c r="N2460" s="204"/>
    </row>
    <row r="2461" spans="1:14">
      <c r="A2461" t="s">
        <v>951</v>
      </c>
      <c r="C2461" t="s">
        <v>951</v>
      </c>
      <c r="D2461" t="s">
        <v>990</v>
      </c>
      <c r="E2461" t="s">
        <v>112</v>
      </c>
      <c r="F2461" t="s">
        <v>144</v>
      </c>
      <c r="G2461" t="s">
        <v>333</v>
      </c>
      <c r="H2461" t="s">
        <v>292</v>
      </c>
      <c r="I2461" t="s">
        <v>335</v>
      </c>
      <c r="J2461" s="104">
        <v>0</v>
      </c>
      <c r="K2461" t="s">
        <v>396</v>
      </c>
      <c r="L2461" t="s">
        <v>2194</v>
      </c>
      <c r="M2461" s="204">
        <v>2.7</v>
      </c>
      <c r="N2461" s="204"/>
    </row>
    <row r="2462" spans="1:14">
      <c r="A2462" t="s">
        <v>951</v>
      </c>
      <c r="C2462" t="s">
        <v>951</v>
      </c>
      <c r="D2462" t="s">
        <v>990</v>
      </c>
      <c r="E2462" t="s">
        <v>112</v>
      </c>
      <c r="F2462" t="s">
        <v>147</v>
      </c>
      <c r="G2462" t="s">
        <v>333</v>
      </c>
      <c r="H2462" t="s">
        <v>292</v>
      </c>
      <c r="I2462" t="s">
        <v>335</v>
      </c>
      <c r="J2462" s="104">
        <v>0.28844567999999998</v>
      </c>
      <c r="K2462" t="s">
        <v>396</v>
      </c>
      <c r="L2462" t="s">
        <v>2194</v>
      </c>
      <c r="M2462" s="204">
        <v>2.7</v>
      </c>
      <c r="N2462" s="204"/>
    </row>
    <row r="2463" spans="1:14">
      <c r="A2463" t="s">
        <v>951</v>
      </c>
      <c r="C2463" t="s">
        <v>951</v>
      </c>
      <c r="D2463" t="s">
        <v>990</v>
      </c>
      <c r="E2463" t="s">
        <v>112</v>
      </c>
      <c r="F2463" t="s">
        <v>150</v>
      </c>
      <c r="G2463" t="s">
        <v>333</v>
      </c>
      <c r="H2463" t="s">
        <v>292</v>
      </c>
      <c r="I2463" t="s">
        <v>335</v>
      </c>
      <c r="J2463" s="104">
        <v>0.89751426000000001</v>
      </c>
      <c r="K2463" t="s">
        <v>396</v>
      </c>
      <c r="L2463" t="s">
        <v>2194</v>
      </c>
      <c r="M2463" s="204">
        <v>2.7</v>
      </c>
      <c r="N2463" s="204"/>
    </row>
    <row r="2464" spans="1:14">
      <c r="A2464" t="s">
        <v>951</v>
      </c>
      <c r="C2464" t="s">
        <v>951</v>
      </c>
      <c r="D2464" t="s">
        <v>990</v>
      </c>
      <c r="E2464" t="s">
        <v>112</v>
      </c>
      <c r="F2464" t="s">
        <v>313</v>
      </c>
      <c r="G2464" t="s">
        <v>333</v>
      </c>
      <c r="H2464" t="s">
        <v>292</v>
      </c>
      <c r="I2464" t="s">
        <v>335</v>
      </c>
      <c r="J2464" s="104">
        <v>2.12344913</v>
      </c>
      <c r="K2464" t="s">
        <v>396</v>
      </c>
      <c r="L2464" t="s">
        <v>2194</v>
      </c>
      <c r="M2464" s="204">
        <v>2.7</v>
      </c>
      <c r="N2464" s="204"/>
    </row>
    <row r="2465" spans="1:14">
      <c r="A2465" t="s">
        <v>951</v>
      </c>
      <c r="C2465" t="s">
        <v>951</v>
      </c>
      <c r="D2465" t="s">
        <v>991</v>
      </c>
      <c r="E2465" t="s">
        <v>112</v>
      </c>
      <c r="F2465" t="s">
        <v>311</v>
      </c>
      <c r="G2465" t="s">
        <v>333</v>
      </c>
      <c r="H2465" t="s">
        <v>292</v>
      </c>
      <c r="I2465" t="s">
        <v>335</v>
      </c>
      <c r="J2465" s="104">
        <v>9.4787824999999994</v>
      </c>
      <c r="K2465" t="s">
        <v>396</v>
      </c>
      <c r="L2465" t="s">
        <v>2194</v>
      </c>
      <c r="M2465" s="204">
        <v>2.7</v>
      </c>
      <c r="N2465" s="204"/>
    </row>
    <row r="2466" spans="1:14">
      <c r="A2466" t="s">
        <v>951</v>
      </c>
      <c r="C2466" t="s">
        <v>951</v>
      </c>
      <c r="D2466" t="s">
        <v>991</v>
      </c>
      <c r="E2466" t="s">
        <v>112</v>
      </c>
      <c r="F2466" t="s">
        <v>144</v>
      </c>
      <c r="G2466" t="s">
        <v>333</v>
      </c>
      <c r="H2466" t="s">
        <v>292</v>
      </c>
      <c r="I2466" t="s">
        <v>335</v>
      </c>
      <c r="J2466" s="104">
        <v>0</v>
      </c>
      <c r="K2466" t="s">
        <v>396</v>
      </c>
      <c r="L2466" t="s">
        <v>2194</v>
      </c>
      <c r="M2466" s="204">
        <v>2.7</v>
      </c>
      <c r="N2466" s="204"/>
    </row>
    <row r="2467" spans="1:14">
      <c r="A2467" t="s">
        <v>951</v>
      </c>
      <c r="C2467" t="s">
        <v>951</v>
      </c>
      <c r="D2467" t="s">
        <v>991</v>
      </c>
      <c r="E2467" t="s">
        <v>112</v>
      </c>
      <c r="F2467" t="s">
        <v>147</v>
      </c>
      <c r="G2467" t="s">
        <v>333</v>
      </c>
      <c r="H2467" t="s">
        <v>292</v>
      </c>
      <c r="I2467" t="s">
        <v>335</v>
      </c>
      <c r="J2467" s="104">
        <v>0.28844567999999998</v>
      </c>
      <c r="K2467" t="s">
        <v>396</v>
      </c>
      <c r="L2467" t="s">
        <v>2194</v>
      </c>
      <c r="M2467" s="204">
        <v>2.7</v>
      </c>
      <c r="N2467" s="204"/>
    </row>
    <row r="2468" spans="1:14">
      <c r="A2468" t="s">
        <v>951</v>
      </c>
      <c r="C2468" t="s">
        <v>951</v>
      </c>
      <c r="D2468" t="s">
        <v>991</v>
      </c>
      <c r="E2468" t="s">
        <v>112</v>
      </c>
      <c r="F2468" t="s">
        <v>150</v>
      </c>
      <c r="G2468" t="s">
        <v>333</v>
      </c>
      <c r="H2468" t="s">
        <v>292</v>
      </c>
      <c r="I2468" t="s">
        <v>335</v>
      </c>
      <c r="J2468" s="104">
        <v>1.1647231</v>
      </c>
      <c r="K2468" t="s">
        <v>396</v>
      </c>
      <c r="L2468" t="s">
        <v>2194</v>
      </c>
      <c r="M2468" s="204">
        <v>2.7</v>
      </c>
      <c r="N2468" s="204"/>
    </row>
    <row r="2469" spans="1:14">
      <c r="A2469" t="s">
        <v>951</v>
      </c>
      <c r="C2469" t="s">
        <v>951</v>
      </c>
      <c r="D2469" t="s">
        <v>991</v>
      </c>
      <c r="E2469" t="s">
        <v>112</v>
      </c>
      <c r="F2469" t="s">
        <v>313</v>
      </c>
      <c r="G2469" t="s">
        <v>333</v>
      </c>
      <c r="H2469" t="s">
        <v>292</v>
      </c>
      <c r="I2469" t="s">
        <v>335</v>
      </c>
      <c r="J2469" s="104">
        <v>10.93195128</v>
      </c>
      <c r="K2469" t="s">
        <v>396</v>
      </c>
      <c r="L2469" t="s">
        <v>2194</v>
      </c>
      <c r="M2469" s="204">
        <v>2.7</v>
      </c>
      <c r="N2469" s="204"/>
    </row>
    <row r="2470" spans="1:14">
      <c r="A2470" t="s">
        <v>951</v>
      </c>
      <c r="C2470" t="s">
        <v>951</v>
      </c>
      <c r="D2470" t="s">
        <v>992</v>
      </c>
      <c r="E2470" t="s">
        <v>112</v>
      </c>
      <c r="F2470" t="s">
        <v>311</v>
      </c>
      <c r="G2470" t="s">
        <v>333</v>
      </c>
      <c r="H2470" t="s">
        <v>292</v>
      </c>
      <c r="I2470" t="s">
        <v>335</v>
      </c>
      <c r="J2470" s="104">
        <v>9.4787824999999994</v>
      </c>
      <c r="K2470" t="s">
        <v>396</v>
      </c>
      <c r="L2470" t="s">
        <v>2194</v>
      </c>
      <c r="M2470" s="204">
        <v>2.7</v>
      </c>
      <c r="N2470" s="204"/>
    </row>
    <row r="2471" spans="1:14">
      <c r="A2471" t="s">
        <v>951</v>
      </c>
      <c r="C2471" t="s">
        <v>951</v>
      </c>
      <c r="D2471" t="s">
        <v>992</v>
      </c>
      <c r="E2471" t="s">
        <v>112</v>
      </c>
      <c r="F2471" t="s">
        <v>144</v>
      </c>
      <c r="G2471" t="s">
        <v>333</v>
      </c>
      <c r="H2471" t="s">
        <v>292</v>
      </c>
      <c r="I2471" t="s">
        <v>335</v>
      </c>
      <c r="J2471" s="104">
        <v>0</v>
      </c>
      <c r="K2471" t="s">
        <v>396</v>
      </c>
      <c r="L2471" t="s">
        <v>2194</v>
      </c>
      <c r="M2471" s="204">
        <v>2.7</v>
      </c>
      <c r="N2471" s="204"/>
    </row>
    <row r="2472" spans="1:14">
      <c r="A2472" t="s">
        <v>951</v>
      </c>
      <c r="C2472" t="s">
        <v>951</v>
      </c>
      <c r="D2472" t="s">
        <v>992</v>
      </c>
      <c r="E2472" t="s">
        <v>112</v>
      </c>
      <c r="F2472" t="s">
        <v>147</v>
      </c>
      <c r="G2472" t="s">
        <v>333</v>
      </c>
      <c r="H2472" t="s">
        <v>292</v>
      </c>
      <c r="I2472" t="s">
        <v>335</v>
      </c>
      <c r="J2472" s="104">
        <v>0.28844567999999998</v>
      </c>
      <c r="K2472" t="s">
        <v>396</v>
      </c>
      <c r="L2472" t="s">
        <v>2194</v>
      </c>
      <c r="M2472" s="204">
        <v>2.7</v>
      </c>
      <c r="N2472" s="204"/>
    </row>
    <row r="2473" spans="1:14">
      <c r="A2473" t="s">
        <v>951</v>
      </c>
      <c r="C2473" t="s">
        <v>951</v>
      </c>
      <c r="D2473" t="s">
        <v>992</v>
      </c>
      <c r="E2473" t="s">
        <v>112</v>
      </c>
      <c r="F2473" t="s">
        <v>150</v>
      </c>
      <c r="G2473" t="s">
        <v>333</v>
      </c>
      <c r="H2473" t="s">
        <v>292</v>
      </c>
      <c r="I2473" t="s">
        <v>335</v>
      </c>
      <c r="J2473" s="104">
        <v>1.1647231</v>
      </c>
      <c r="K2473" t="s">
        <v>396</v>
      </c>
      <c r="L2473" t="s">
        <v>2194</v>
      </c>
      <c r="M2473" s="204">
        <v>2.7</v>
      </c>
      <c r="N2473" s="204"/>
    </row>
    <row r="2474" spans="1:14">
      <c r="A2474" t="s">
        <v>951</v>
      </c>
      <c r="C2474" t="s">
        <v>951</v>
      </c>
      <c r="D2474" t="s">
        <v>992</v>
      </c>
      <c r="E2474" t="s">
        <v>112</v>
      </c>
      <c r="F2474" t="s">
        <v>313</v>
      </c>
      <c r="G2474" t="s">
        <v>333</v>
      </c>
      <c r="H2474" t="s">
        <v>292</v>
      </c>
      <c r="I2474" t="s">
        <v>335</v>
      </c>
      <c r="J2474" s="104">
        <v>10.93195128</v>
      </c>
      <c r="K2474" t="s">
        <v>396</v>
      </c>
      <c r="L2474" t="s">
        <v>2194</v>
      </c>
      <c r="M2474" s="204">
        <v>2.7</v>
      </c>
      <c r="N2474" s="204"/>
    </row>
    <row r="2475" spans="1:14">
      <c r="A2475" t="s">
        <v>951</v>
      </c>
      <c r="C2475" t="s">
        <v>951</v>
      </c>
      <c r="D2475" t="s">
        <v>995</v>
      </c>
      <c r="E2475" t="s">
        <v>112</v>
      </c>
      <c r="F2475" t="s">
        <v>311</v>
      </c>
      <c r="G2475" t="s">
        <v>333</v>
      </c>
      <c r="H2475" t="s">
        <v>292</v>
      </c>
      <c r="I2475" t="s">
        <v>335</v>
      </c>
      <c r="J2475" s="104">
        <v>5.4223936999999998</v>
      </c>
      <c r="K2475" t="s">
        <v>396</v>
      </c>
      <c r="L2475" t="s">
        <v>2194</v>
      </c>
      <c r="M2475" s="204">
        <v>2.7</v>
      </c>
      <c r="N2475" s="204"/>
    </row>
    <row r="2476" spans="1:14">
      <c r="A2476" t="s">
        <v>951</v>
      </c>
      <c r="C2476" t="s">
        <v>951</v>
      </c>
      <c r="D2476" t="s">
        <v>995</v>
      </c>
      <c r="E2476" t="s">
        <v>112</v>
      </c>
      <c r="F2476" t="s">
        <v>144</v>
      </c>
      <c r="G2476" t="s">
        <v>333</v>
      </c>
      <c r="H2476" t="s">
        <v>292</v>
      </c>
      <c r="I2476" t="s">
        <v>335</v>
      </c>
      <c r="J2476" s="104">
        <v>0</v>
      </c>
      <c r="K2476" t="s">
        <v>396</v>
      </c>
      <c r="L2476" t="s">
        <v>2194</v>
      </c>
      <c r="M2476" s="204">
        <v>2.7</v>
      </c>
      <c r="N2476" s="204"/>
    </row>
    <row r="2477" spans="1:14">
      <c r="A2477" t="s">
        <v>951</v>
      </c>
      <c r="C2477" t="s">
        <v>951</v>
      </c>
      <c r="D2477" t="s">
        <v>995</v>
      </c>
      <c r="E2477" t="s">
        <v>112</v>
      </c>
      <c r="F2477" t="s">
        <v>147</v>
      </c>
      <c r="G2477" t="s">
        <v>333</v>
      </c>
      <c r="H2477" t="s">
        <v>292</v>
      </c>
      <c r="I2477" t="s">
        <v>335</v>
      </c>
      <c r="J2477" s="104">
        <v>0.28844567999999998</v>
      </c>
      <c r="K2477" t="s">
        <v>396</v>
      </c>
      <c r="L2477" t="s">
        <v>2194</v>
      </c>
      <c r="M2477" s="204">
        <v>2.7</v>
      </c>
      <c r="N2477" s="204"/>
    </row>
    <row r="2478" spans="1:14">
      <c r="A2478" t="s">
        <v>951</v>
      </c>
      <c r="C2478" t="s">
        <v>951</v>
      </c>
      <c r="D2478" t="s">
        <v>995</v>
      </c>
      <c r="E2478" t="s">
        <v>112</v>
      </c>
      <c r="F2478" t="s">
        <v>150</v>
      </c>
      <c r="G2478" t="s">
        <v>333</v>
      </c>
      <c r="H2478" t="s">
        <v>292</v>
      </c>
      <c r="I2478" t="s">
        <v>335</v>
      </c>
      <c r="J2478" s="104">
        <v>1.0400256000000001</v>
      </c>
      <c r="K2478" t="s">
        <v>396</v>
      </c>
      <c r="L2478" t="s">
        <v>2194</v>
      </c>
      <c r="M2478" s="204">
        <v>2.7</v>
      </c>
      <c r="N2478" s="204"/>
    </row>
    <row r="2479" spans="1:14">
      <c r="A2479" t="s">
        <v>951</v>
      </c>
      <c r="C2479" t="s">
        <v>951</v>
      </c>
      <c r="D2479" t="s">
        <v>995</v>
      </c>
      <c r="E2479" t="s">
        <v>112</v>
      </c>
      <c r="F2479" t="s">
        <v>313</v>
      </c>
      <c r="G2479" t="s">
        <v>333</v>
      </c>
      <c r="H2479" t="s">
        <v>292</v>
      </c>
      <c r="I2479" t="s">
        <v>335</v>
      </c>
      <c r="J2479" s="104">
        <v>6.7508649800000002</v>
      </c>
      <c r="K2479" t="s">
        <v>396</v>
      </c>
      <c r="L2479" t="s">
        <v>2194</v>
      </c>
      <c r="M2479" s="204">
        <v>2.7</v>
      </c>
      <c r="N2479" s="204"/>
    </row>
    <row r="2480" spans="1:14">
      <c r="A2480" t="s">
        <v>951</v>
      </c>
      <c r="C2480" t="s">
        <v>951</v>
      </c>
      <c r="D2480" t="s">
        <v>996</v>
      </c>
      <c r="E2480" t="s">
        <v>112</v>
      </c>
      <c r="F2480" t="s">
        <v>311</v>
      </c>
      <c r="G2480" t="s">
        <v>333</v>
      </c>
      <c r="H2480" t="s">
        <v>292</v>
      </c>
      <c r="I2480" t="s">
        <v>335</v>
      </c>
      <c r="J2480" s="104">
        <v>9.4787824999999994</v>
      </c>
      <c r="K2480" t="s">
        <v>396</v>
      </c>
      <c r="L2480" t="s">
        <v>2194</v>
      </c>
      <c r="M2480" s="204">
        <v>2.7</v>
      </c>
      <c r="N2480" s="204"/>
    </row>
    <row r="2481" spans="1:14">
      <c r="A2481" t="s">
        <v>951</v>
      </c>
      <c r="C2481" t="s">
        <v>951</v>
      </c>
      <c r="D2481" t="s">
        <v>996</v>
      </c>
      <c r="E2481" t="s">
        <v>112</v>
      </c>
      <c r="F2481" t="s">
        <v>144</v>
      </c>
      <c r="G2481" t="s">
        <v>333</v>
      </c>
      <c r="H2481" t="s">
        <v>292</v>
      </c>
      <c r="I2481" t="s">
        <v>335</v>
      </c>
      <c r="J2481" s="104">
        <v>0</v>
      </c>
      <c r="K2481" t="s">
        <v>396</v>
      </c>
      <c r="L2481" t="s">
        <v>2194</v>
      </c>
      <c r="M2481" s="204">
        <v>2.7</v>
      </c>
      <c r="N2481" s="204"/>
    </row>
    <row r="2482" spans="1:14">
      <c r="A2482" t="s">
        <v>951</v>
      </c>
      <c r="C2482" t="s">
        <v>951</v>
      </c>
      <c r="D2482" t="s">
        <v>996</v>
      </c>
      <c r="E2482" t="s">
        <v>112</v>
      </c>
      <c r="F2482" t="s">
        <v>147</v>
      </c>
      <c r="G2482" t="s">
        <v>333</v>
      </c>
      <c r="H2482" t="s">
        <v>292</v>
      </c>
      <c r="I2482" t="s">
        <v>335</v>
      </c>
      <c r="J2482" s="104">
        <v>0.28844567999999998</v>
      </c>
      <c r="K2482" t="s">
        <v>396</v>
      </c>
      <c r="L2482" t="s">
        <v>2194</v>
      </c>
      <c r="M2482" s="204">
        <v>2.7</v>
      </c>
      <c r="N2482" s="204"/>
    </row>
    <row r="2483" spans="1:14">
      <c r="A2483" t="s">
        <v>951</v>
      </c>
      <c r="C2483" t="s">
        <v>951</v>
      </c>
      <c r="D2483" t="s">
        <v>996</v>
      </c>
      <c r="E2483" t="s">
        <v>112</v>
      </c>
      <c r="F2483" t="s">
        <v>150</v>
      </c>
      <c r="G2483" t="s">
        <v>333</v>
      </c>
      <c r="H2483" t="s">
        <v>292</v>
      </c>
      <c r="I2483" t="s">
        <v>335</v>
      </c>
      <c r="J2483" s="104">
        <v>1.1647231</v>
      </c>
      <c r="K2483" t="s">
        <v>396</v>
      </c>
      <c r="L2483" t="s">
        <v>2194</v>
      </c>
      <c r="M2483" s="204">
        <v>2.7</v>
      </c>
      <c r="N2483" s="204"/>
    </row>
    <row r="2484" spans="1:14">
      <c r="A2484" t="s">
        <v>951</v>
      </c>
      <c r="C2484" t="s">
        <v>951</v>
      </c>
      <c r="D2484" t="s">
        <v>996</v>
      </c>
      <c r="E2484" t="s">
        <v>112</v>
      </c>
      <c r="F2484" t="s">
        <v>313</v>
      </c>
      <c r="G2484" t="s">
        <v>333</v>
      </c>
      <c r="H2484" t="s">
        <v>292</v>
      </c>
      <c r="I2484" t="s">
        <v>335</v>
      </c>
      <c r="J2484" s="104">
        <v>10.93195128</v>
      </c>
      <c r="K2484" t="s">
        <v>396</v>
      </c>
      <c r="L2484" t="s">
        <v>2194</v>
      </c>
      <c r="M2484" s="204">
        <v>2.7</v>
      </c>
      <c r="N2484" s="204"/>
    </row>
    <row r="2485" spans="1:14">
      <c r="A2485" t="s">
        <v>951</v>
      </c>
      <c r="C2485" t="s">
        <v>951</v>
      </c>
      <c r="D2485" t="s">
        <v>997</v>
      </c>
      <c r="E2485" t="s">
        <v>112</v>
      </c>
      <c r="F2485" t="s">
        <v>311</v>
      </c>
      <c r="G2485" t="s">
        <v>333</v>
      </c>
      <c r="H2485" t="s">
        <v>292</v>
      </c>
      <c r="I2485" t="s">
        <v>335</v>
      </c>
      <c r="J2485" s="104">
        <v>3.1408999999999998</v>
      </c>
      <c r="K2485" t="s">
        <v>396</v>
      </c>
      <c r="L2485" t="s">
        <v>2194</v>
      </c>
      <c r="M2485" s="204">
        <v>2.7</v>
      </c>
      <c r="N2485" s="204"/>
    </row>
    <row r="2486" spans="1:14">
      <c r="A2486" t="s">
        <v>951</v>
      </c>
      <c r="C2486" t="s">
        <v>951</v>
      </c>
      <c r="D2486" t="s">
        <v>997</v>
      </c>
      <c r="E2486" t="s">
        <v>112</v>
      </c>
      <c r="F2486" t="s">
        <v>144</v>
      </c>
      <c r="G2486" t="s">
        <v>333</v>
      </c>
      <c r="H2486" t="s">
        <v>292</v>
      </c>
      <c r="I2486" t="s">
        <v>335</v>
      </c>
      <c r="J2486" s="104">
        <v>0</v>
      </c>
      <c r="K2486" t="s">
        <v>396</v>
      </c>
      <c r="L2486" t="s">
        <v>2194</v>
      </c>
      <c r="M2486" s="204">
        <v>2.7</v>
      </c>
      <c r="N2486" s="204"/>
    </row>
    <row r="2487" spans="1:14">
      <c r="A2487" t="s">
        <v>951</v>
      </c>
      <c r="C2487" t="s">
        <v>951</v>
      </c>
      <c r="D2487" t="s">
        <v>997</v>
      </c>
      <c r="E2487" t="s">
        <v>112</v>
      </c>
      <c r="F2487" t="s">
        <v>147</v>
      </c>
      <c r="G2487" t="s">
        <v>333</v>
      </c>
      <c r="H2487" t="s">
        <v>292</v>
      </c>
      <c r="I2487" t="s">
        <v>335</v>
      </c>
      <c r="J2487" s="104">
        <v>0.28844567999999998</v>
      </c>
      <c r="K2487" t="s">
        <v>396</v>
      </c>
      <c r="L2487" t="s">
        <v>2194</v>
      </c>
      <c r="M2487" s="204">
        <v>2.7</v>
      </c>
      <c r="N2487" s="204"/>
    </row>
    <row r="2488" spans="1:14">
      <c r="A2488" t="s">
        <v>951</v>
      </c>
      <c r="C2488" t="s">
        <v>951</v>
      </c>
      <c r="D2488" t="s">
        <v>997</v>
      </c>
      <c r="E2488" t="s">
        <v>112</v>
      </c>
      <c r="F2488" t="s">
        <v>150</v>
      </c>
      <c r="G2488" t="s">
        <v>333</v>
      </c>
      <c r="H2488" t="s">
        <v>292</v>
      </c>
      <c r="I2488" t="s">
        <v>335</v>
      </c>
      <c r="J2488" s="104">
        <v>0.77994240000000004</v>
      </c>
      <c r="K2488" t="s">
        <v>396</v>
      </c>
      <c r="L2488" t="s">
        <v>2194</v>
      </c>
      <c r="M2488" s="204">
        <v>2.7</v>
      </c>
      <c r="N2488" s="204"/>
    </row>
    <row r="2489" spans="1:14">
      <c r="A2489" t="s">
        <v>951</v>
      </c>
      <c r="C2489" t="s">
        <v>951</v>
      </c>
      <c r="D2489" t="s">
        <v>997</v>
      </c>
      <c r="E2489" t="s">
        <v>112</v>
      </c>
      <c r="F2489" t="s">
        <v>313</v>
      </c>
      <c r="G2489" t="s">
        <v>333</v>
      </c>
      <c r="H2489" t="s">
        <v>292</v>
      </c>
      <c r="I2489" t="s">
        <v>335</v>
      </c>
      <c r="J2489" s="104">
        <v>4.2092880800000003</v>
      </c>
      <c r="K2489" t="s">
        <v>396</v>
      </c>
      <c r="L2489" t="s">
        <v>2194</v>
      </c>
      <c r="M2489" s="204">
        <v>2.7</v>
      </c>
      <c r="N2489" s="204"/>
    </row>
    <row r="2490" spans="1:14">
      <c r="A2490" t="s">
        <v>951</v>
      </c>
      <c r="C2490" t="s">
        <v>951</v>
      </c>
      <c r="D2490" t="s">
        <v>1001</v>
      </c>
      <c r="E2490" t="s">
        <v>112</v>
      </c>
      <c r="F2490" t="s">
        <v>311</v>
      </c>
      <c r="G2490" t="s">
        <v>333</v>
      </c>
      <c r="H2490" t="s">
        <v>292</v>
      </c>
      <c r="I2490" t="s">
        <v>335</v>
      </c>
      <c r="J2490" s="104">
        <v>10.618373</v>
      </c>
      <c r="K2490" t="s">
        <v>396</v>
      </c>
      <c r="L2490" t="s">
        <v>2194</v>
      </c>
      <c r="M2490" s="204">
        <v>2.7</v>
      </c>
      <c r="N2490" s="204"/>
    </row>
    <row r="2491" spans="1:14">
      <c r="A2491" t="s">
        <v>951</v>
      </c>
      <c r="C2491" t="s">
        <v>951</v>
      </c>
      <c r="D2491" t="s">
        <v>1001</v>
      </c>
      <c r="E2491" t="s">
        <v>112</v>
      </c>
      <c r="F2491" t="s">
        <v>144</v>
      </c>
      <c r="G2491" t="s">
        <v>333</v>
      </c>
      <c r="H2491" t="s">
        <v>292</v>
      </c>
      <c r="I2491" t="s">
        <v>335</v>
      </c>
      <c r="J2491" s="104">
        <v>0</v>
      </c>
      <c r="K2491" t="s">
        <v>396</v>
      </c>
      <c r="L2491" t="s">
        <v>2194</v>
      </c>
      <c r="M2491" s="204">
        <v>2.7</v>
      </c>
      <c r="N2491" s="204"/>
    </row>
    <row r="2492" spans="1:14">
      <c r="A2492" t="s">
        <v>951</v>
      </c>
      <c r="C2492" t="s">
        <v>951</v>
      </c>
      <c r="D2492" t="s">
        <v>1001</v>
      </c>
      <c r="E2492" t="s">
        <v>112</v>
      </c>
      <c r="F2492" t="s">
        <v>147</v>
      </c>
      <c r="G2492" t="s">
        <v>333</v>
      </c>
      <c r="H2492" t="s">
        <v>292</v>
      </c>
      <c r="I2492" t="s">
        <v>335</v>
      </c>
      <c r="J2492" s="104">
        <v>0.28844567999999998</v>
      </c>
      <c r="K2492" t="s">
        <v>396</v>
      </c>
      <c r="L2492" t="s">
        <v>2194</v>
      </c>
      <c r="M2492" s="204">
        <v>2.7</v>
      </c>
      <c r="N2492" s="204"/>
    </row>
    <row r="2493" spans="1:14">
      <c r="A2493" t="s">
        <v>951</v>
      </c>
      <c r="C2493" t="s">
        <v>951</v>
      </c>
      <c r="D2493" t="s">
        <v>1001</v>
      </c>
      <c r="E2493" t="s">
        <v>112</v>
      </c>
      <c r="F2493" t="s">
        <v>150</v>
      </c>
      <c r="G2493" t="s">
        <v>333</v>
      </c>
      <c r="H2493" t="s">
        <v>292</v>
      </c>
      <c r="I2493" t="s">
        <v>335</v>
      </c>
      <c r="J2493" s="104">
        <v>0.99370943</v>
      </c>
      <c r="K2493" t="s">
        <v>396</v>
      </c>
      <c r="L2493" t="s">
        <v>2194</v>
      </c>
      <c r="M2493" s="204">
        <v>2.7</v>
      </c>
      <c r="N2493" s="204"/>
    </row>
    <row r="2494" spans="1:14">
      <c r="A2494" t="s">
        <v>951</v>
      </c>
      <c r="C2494" t="s">
        <v>951</v>
      </c>
      <c r="D2494" t="s">
        <v>1001</v>
      </c>
      <c r="E2494" t="s">
        <v>112</v>
      </c>
      <c r="F2494" t="s">
        <v>313</v>
      </c>
      <c r="G2494" t="s">
        <v>333</v>
      </c>
      <c r="H2494" t="s">
        <v>292</v>
      </c>
      <c r="I2494" t="s">
        <v>335</v>
      </c>
      <c r="J2494" s="104">
        <v>11.90052811</v>
      </c>
      <c r="K2494" t="s">
        <v>396</v>
      </c>
      <c r="L2494" t="s">
        <v>2194</v>
      </c>
      <c r="M2494" s="204">
        <v>2.7</v>
      </c>
      <c r="N2494" s="204"/>
    </row>
    <row r="2495" spans="1:14">
      <c r="A2495" t="s">
        <v>951</v>
      </c>
      <c r="C2495" t="s">
        <v>951</v>
      </c>
      <c r="D2495" t="s">
        <v>1002</v>
      </c>
      <c r="E2495" t="s">
        <v>112</v>
      </c>
      <c r="F2495" t="s">
        <v>311</v>
      </c>
      <c r="G2495" t="s">
        <v>333</v>
      </c>
      <c r="H2495" t="s">
        <v>292</v>
      </c>
      <c r="I2495" t="s">
        <v>335</v>
      </c>
      <c r="J2495" s="104">
        <v>5.4600613999999998</v>
      </c>
      <c r="K2495" t="s">
        <v>396</v>
      </c>
      <c r="L2495" t="s">
        <v>2194</v>
      </c>
      <c r="M2495" s="204">
        <v>2.7</v>
      </c>
      <c r="N2495" s="204"/>
    </row>
    <row r="2496" spans="1:14">
      <c r="A2496" t="s">
        <v>951</v>
      </c>
      <c r="C2496" t="s">
        <v>951</v>
      </c>
      <c r="D2496" t="s">
        <v>1002</v>
      </c>
      <c r="E2496" t="s">
        <v>112</v>
      </c>
      <c r="F2496" t="s">
        <v>144</v>
      </c>
      <c r="G2496" t="s">
        <v>333</v>
      </c>
      <c r="H2496" t="s">
        <v>292</v>
      </c>
      <c r="I2496" t="s">
        <v>335</v>
      </c>
      <c r="J2496" s="104">
        <v>0</v>
      </c>
      <c r="K2496" t="s">
        <v>396</v>
      </c>
      <c r="L2496" t="s">
        <v>2194</v>
      </c>
      <c r="M2496" s="204">
        <v>2.7</v>
      </c>
      <c r="N2496" s="204"/>
    </row>
    <row r="2497" spans="1:14">
      <c r="A2497" t="s">
        <v>951</v>
      </c>
      <c r="C2497" t="s">
        <v>951</v>
      </c>
      <c r="D2497" t="s">
        <v>1002</v>
      </c>
      <c r="E2497" t="s">
        <v>112</v>
      </c>
      <c r="F2497" t="s">
        <v>147</v>
      </c>
      <c r="G2497" t="s">
        <v>333</v>
      </c>
      <c r="H2497" t="s">
        <v>292</v>
      </c>
      <c r="I2497" t="s">
        <v>335</v>
      </c>
      <c r="J2497" s="104">
        <v>0.28844567999999998</v>
      </c>
      <c r="K2497" t="s">
        <v>396</v>
      </c>
      <c r="L2497" t="s">
        <v>2194</v>
      </c>
      <c r="M2497" s="204">
        <v>2.7</v>
      </c>
      <c r="N2497" s="204"/>
    </row>
    <row r="2498" spans="1:14">
      <c r="A2498" t="s">
        <v>951</v>
      </c>
      <c r="C2498" t="s">
        <v>951</v>
      </c>
      <c r="D2498" t="s">
        <v>1002</v>
      </c>
      <c r="E2498" t="s">
        <v>112</v>
      </c>
      <c r="F2498" t="s">
        <v>150</v>
      </c>
      <c r="G2498" t="s">
        <v>333</v>
      </c>
      <c r="H2498" t="s">
        <v>292</v>
      </c>
      <c r="I2498" t="s">
        <v>335</v>
      </c>
      <c r="J2498" s="104">
        <v>1.0756535</v>
      </c>
      <c r="K2498" t="s">
        <v>396</v>
      </c>
      <c r="L2498" t="s">
        <v>2194</v>
      </c>
      <c r="M2498" s="204">
        <v>2.7</v>
      </c>
      <c r="N2498" s="204"/>
    </row>
    <row r="2499" spans="1:14">
      <c r="A2499" t="s">
        <v>951</v>
      </c>
      <c r="C2499" t="s">
        <v>951</v>
      </c>
      <c r="D2499" t="s">
        <v>1002</v>
      </c>
      <c r="E2499" t="s">
        <v>112</v>
      </c>
      <c r="F2499" t="s">
        <v>313</v>
      </c>
      <c r="G2499" t="s">
        <v>333</v>
      </c>
      <c r="H2499" t="s">
        <v>292</v>
      </c>
      <c r="I2499" t="s">
        <v>335</v>
      </c>
      <c r="J2499" s="104">
        <v>6.82416058</v>
      </c>
      <c r="K2499" t="s">
        <v>396</v>
      </c>
      <c r="L2499" t="s">
        <v>2194</v>
      </c>
      <c r="M2499" s="204">
        <v>2.7</v>
      </c>
      <c r="N2499" s="204"/>
    </row>
    <row r="2500" spans="1:14">
      <c r="A2500" t="s">
        <v>951</v>
      </c>
      <c r="C2500" t="s">
        <v>951</v>
      </c>
      <c r="D2500" t="s">
        <v>1003</v>
      </c>
      <c r="E2500" t="s">
        <v>112</v>
      </c>
      <c r="F2500" t="s">
        <v>311</v>
      </c>
      <c r="G2500" t="s">
        <v>333</v>
      </c>
      <c r="H2500" t="s">
        <v>292</v>
      </c>
      <c r="I2500" t="s">
        <v>335</v>
      </c>
      <c r="J2500" s="104">
        <v>3.6420493999999999</v>
      </c>
      <c r="K2500" t="s">
        <v>396</v>
      </c>
      <c r="L2500" t="s">
        <v>2194</v>
      </c>
      <c r="M2500" s="204">
        <v>2.7</v>
      </c>
      <c r="N2500" s="204"/>
    </row>
    <row r="2501" spans="1:14">
      <c r="A2501" t="s">
        <v>951</v>
      </c>
      <c r="C2501" t="s">
        <v>951</v>
      </c>
      <c r="D2501" t="s">
        <v>1003</v>
      </c>
      <c r="E2501" t="s">
        <v>112</v>
      </c>
      <c r="F2501" t="s">
        <v>144</v>
      </c>
      <c r="G2501" t="s">
        <v>333</v>
      </c>
      <c r="H2501" t="s">
        <v>292</v>
      </c>
      <c r="I2501" t="s">
        <v>335</v>
      </c>
      <c r="J2501" s="104">
        <v>0</v>
      </c>
      <c r="K2501" t="s">
        <v>396</v>
      </c>
      <c r="L2501" t="s">
        <v>2194</v>
      </c>
      <c r="M2501" s="204">
        <v>2.7</v>
      </c>
      <c r="N2501" s="204"/>
    </row>
    <row r="2502" spans="1:14">
      <c r="A2502" t="s">
        <v>951</v>
      </c>
      <c r="C2502" t="s">
        <v>951</v>
      </c>
      <c r="D2502" t="s">
        <v>1003</v>
      </c>
      <c r="E2502" t="s">
        <v>112</v>
      </c>
      <c r="F2502" t="s">
        <v>147</v>
      </c>
      <c r="G2502" t="s">
        <v>333</v>
      </c>
      <c r="H2502" t="s">
        <v>292</v>
      </c>
      <c r="I2502" t="s">
        <v>335</v>
      </c>
      <c r="J2502" s="104">
        <v>0.28844567999999998</v>
      </c>
      <c r="K2502" t="s">
        <v>396</v>
      </c>
      <c r="L2502" t="s">
        <v>2194</v>
      </c>
      <c r="M2502" s="204">
        <v>2.7</v>
      </c>
      <c r="N2502" s="204"/>
    </row>
    <row r="2503" spans="1:14">
      <c r="A2503" t="s">
        <v>951</v>
      </c>
      <c r="C2503" t="s">
        <v>951</v>
      </c>
      <c r="D2503" t="s">
        <v>1003</v>
      </c>
      <c r="E2503" t="s">
        <v>112</v>
      </c>
      <c r="F2503" t="s">
        <v>150</v>
      </c>
      <c r="G2503" t="s">
        <v>333</v>
      </c>
      <c r="H2503" t="s">
        <v>292</v>
      </c>
      <c r="I2503" t="s">
        <v>335</v>
      </c>
      <c r="J2503" s="104">
        <v>0.89751426000000001</v>
      </c>
      <c r="K2503" t="s">
        <v>396</v>
      </c>
      <c r="L2503" t="s">
        <v>2194</v>
      </c>
      <c r="M2503" s="204">
        <v>2.7</v>
      </c>
      <c r="N2503" s="204"/>
    </row>
    <row r="2504" spans="1:14">
      <c r="A2504" t="s">
        <v>951</v>
      </c>
      <c r="C2504" t="s">
        <v>951</v>
      </c>
      <c r="D2504" t="s">
        <v>1003</v>
      </c>
      <c r="E2504" t="s">
        <v>112</v>
      </c>
      <c r="F2504" t="s">
        <v>313</v>
      </c>
      <c r="G2504" t="s">
        <v>333</v>
      </c>
      <c r="H2504" t="s">
        <v>292</v>
      </c>
      <c r="I2504" t="s">
        <v>335</v>
      </c>
      <c r="J2504" s="104">
        <v>4.8280093400000004</v>
      </c>
      <c r="K2504" t="s">
        <v>396</v>
      </c>
      <c r="L2504" t="s">
        <v>2194</v>
      </c>
      <c r="M2504" s="204">
        <v>2.7</v>
      </c>
      <c r="N2504" s="204"/>
    </row>
    <row r="2505" spans="1:14">
      <c r="A2505" t="s">
        <v>951</v>
      </c>
      <c r="C2505" t="s">
        <v>951</v>
      </c>
      <c r="D2505" t="s">
        <v>1004</v>
      </c>
      <c r="E2505" t="s">
        <v>112</v>
      </c>
      <c r="F2505" t="s">
        <v>311</v>
      </c>
      <c r="G2505" t="s">
        <v>333</v>
      </c>
      <c r="H2505" t="s">
        <v>292</v>
      </c>
      <c r="I2505" t="s">
        <v>335</v>
      </c>
      <c r="J2505" s="104">
        <v>0.71861496000000002</v>
      </c>
      <c r="K2505" t="s">
        <v>396</v>
      </c>
      <c r="L2505" t="s">
        <v>2194</v>
      </c>
      <c r="M2505" s="204">
        <v>2.7</v>
      </c>
      <c r="N2505" s="204"/>
    </row>
    <row r="2506" spans="1:14">
      <c r="A2506" t="s">
        <v>951</v>
      </c>
      <c r="C2506" t="s">
        <v>951</v>
      </c>
      <c r="D2506" t="s">
        <v>1004</v>
      </c>
      <c r="E2506" t="s">
        <v>112</v>
      </c>
      <c r="F2506" t="s">
        <v>144</v>
      </c>
      <c r="G2506" t="s">
        <v>333</v>
      </c>
      <c r="H2506" t="s">
        <v>292</v>
      </c>
      <c r="I2506" t="s">
        <v>335</v>
      </c>
      <c r="J2506" s="104">
        <v>0</v>
      </c>
      <c r="K2506" t="s">
        <v>396</v>
      </c>
      <c r="L2506" t="s">
        <v>2194</v>
      </c>
      <c r="M2506" s="204">
        <v>2.7</v>
      </c>
      <c r="N2506" s="204"/>
    </row>
    <row r="2507" spans="1:14">
      <c r="A2507" t="s">
        <v>951</v>
      </c>
      <c r="C2507" t="s">
        <v>951</v>
      </c>
      <c r="D2507" t="s">
        <v>1004</v>
      </c>
      <c r="E2507" t="s">
        <v>112</v>
      </c>
      <c r="F2507" t="s">
        <v>147</v>
      </c>
      <c r="G2507" t="s">
        <v>333</v>
      </c>
      <c r="H2507" t="s">
        <v>292</v>
      </c>
      <c r="I2507" t="s">
        <v>335</v>
      </c>
      <c r="J2507" s="104">
        <v>0.28844567999999998</v>
      </c>
      <c r="K2507" t="s">
        <v>396</v>
      </c>
      <c r="L2507" t="s">
        <v>2194</v>
      </c>
      <c r="M2507" s="204">
        <v>2.7</v>
      </c>
      <c r="N2507" s="204"/>
    </row>
    <row r="2508" spans="1:14">
      <c r="A2508" t="s">
        <v>951</v>
      </c>
      <c r="C2508" t="s">
        <v>951</v>
      </c>
      <c r="D2508" t="s">
        <v>1004</v>
      </c>
      <c r="E2508" t="s">
        <v>112</v>
      </c>
      <c r="F2508" t="s">
        <v>150</v>
      </c>
      <c r="G2508" t="s">
        <v>333</v>
      </c>
      <c r="H2508" t="s">
        <v>292</v>
      </c>
      <c r="I2508" t="s">
        <v>335</v>
      </c>
      <c r="J2508" s="104">
        <v>0.89751426000000001</v>
      </c>
      <c r="K2508" t="s">
        <v>396</v>
      </c>
      <c r="L2508" t="s">
        <v>2194</v>
      </c>
      <c r="M2508" s="204">
        <v>2.7</v>
      </c>
      <c r="N2508" s="204"/>
    </row>
    <row r="2509" spans="1:14">
      <c r="A2509" t="s">
        <v>951</v>
      </c>
      <c r="C2509" t="s">
        <v>951</v>
      </c>
      <c r="D2509" t="s">
        <v>1004</v>
      </c>
      <c r="E2509" t="s">
        <v>112</v>
      </c>
      <c r="F2509" t="s">
        <v>313</v>
      </c>
      <c r="G2509" t="s">
        <v>333</v>
      </c>
      <c r="H2509" t="s">
        <v>292</v>
      </c>
      <c r="I2509" t="s">
        <v>335</v>
      </c>
      <c r="J2509" s="104">
        <v>1.9045749000000001</v>
      </c>
      <c r="K2509" t="s">
        <v>396</v>
      </c>
      <c r="L2509" t="s">
        <v>2194</v>
      </c>
      <c r="M2509" s="204">
        <v>2.7</v>
      </c>
      <c r="N2509" s="204"/>
    </row>
    <row r="2510" spans="1:14">
      <c r="A2510" t="s">
        <v>951</v>
      </c>
      <c r="C2510" t="s">
        <v>951</v>
      </c>
      <c r="D2510" t="s">
        <v>1007</v>
      </c>
      <c r="E2510" t="s">
        <v>112</v>
      </c>
      <c r="F2510" t="s">
        <v>311</v>
      </c>
      <c r="G2510" t="s">
        <v>333</v>
      </c>
      <c r="H2510" t="s">
        <v>292</v>
      </c>
      <c r="I2510" t="s">
        <v>335</v>
      </c>
      <c r="J2510" s="104">
        <v>9.4787824999999994</v>
      </c>
      <c r="K2510" t="s">
        <v>396</v>
      </c>
      <c r="L2510" t="s">
        <v>2194</v>
      </c>
      <c r="M2510" s="204">
        <v>2.7</v>
      </c>
      <c r="N2510" s="204"/>
    </row>
    <row r="2511" spans="1:14">
      <c r="A2511" t="s">
        <v>951</v>
      </c>
      <c r="C2511" t="s">
        <v>951</v>
      </c>
      <c r="D2511" t="s">
        <v>1007</v>
      </c>
      <c r="E2511" t="s">
        <v>112</v>
      </c>
      <c r="F2511" t="s">
        <v>144</v>
      </c>
      <c r="G2511" t="s">
        <v>333</v>
      </c>
      <c r="H2511" t="s">
        <v>292</v>
      </c>
      <c r="I2511" t="s">
        <v>335</v>
      </c>
      <c r="J2511" s="104">
        <v>0</v>
      </c>
      <c r="K2511" t="s">
        <v>396</v>
      </c>
      <c r="L2511" t="s">
        <v>2194</v>
      </c>
      <c r="M2511" s="204">
        <v>2.7</v>
      </c>
      <c r="N2511" s="204"/>
    </row>
    <row r="2512" spans="1:14">
      <c r="A2512" t="s">
        <v>951</v>
      </c>
      <c r="C2512" t="s">
        <v>951</v>
      </c>
      <c r="D2512" t="s">
        <v>1007</v>
      </c>
      <c r="E2512" t="s">
        <v>112</v>
      </c>
      <c r="F2512" t="s">
        <v>147</v>
      </c>
      <c r="G2512" t="s">
        <v>333</v>
      </c>
      <c r="H2512" t="s">
        <v>292</v>
      </c>
      <c r="I2512" t="s">
        <v>335</v>
      </c>
      <c r="J2512" s="104">
        <v>0.28844567999999998</v>
      </c>
      <c r="K2512" t="s">
        <v>396</v>
      </c>
      <c r="L2512" t="s">
        <v>2194</v>
      </c>
      <c r="M2512" s="204">
        <v>2.7</v>
      </c>
      <c r="N2512" s="204"/>
    </row>
    <row r="2513" spans="1:14">
      <c r="A2513" t="s">
        <v>951</v>
      </c>
      <c r="C2513" t="s">
        <v>951</v>
      </c>
      <c r="D2513" t="s">
        <v>1007</v>
      </c>
      <c r="E2513" t="s">
        <v>112</v>
      </c>
      <c r="F2513" t="s">
        <v>150</v>
      </c>
      <c r="G2513" t="s">
        <v>333</v>
      </c>
      <c r="H2513" t="s">
        <v>292</v>
      </c>
      <c r="I2513" t="s">
        <v>335</v>
      </c>
      <c r="J2513" s="104">
        <v>1.1647231</v>
      </c>
      <c r="K2513" t="s">
        <v>396</v>
      </c>
      <c r="L2513" t="s">
        <v>2194</v>
      </c>
      <c r="M2513" s="204">
        <v>2.7</v>
      </c>
      <c r="N2513" s="204"/>
    </row>
    <row r="2514" spans="1:14">
      <c r="A2514" t="s">
        <v>951</v>
      </c>
      <c r="C2514" t="s">
        <v>951</v>
      </c>
      <c r="D2514" t="s">
        <v>1007</v>
      </c>
      <c r="E2514" t="s">
        <v>112</v>
      </c>
      <c r="F2514" t="s">
        <v>313</v>
      </c>
      <c r="G2514" t="s">
        <v>333</v>
      </c>
      <c r="H2514" t="s">
        <v>292</v>
      </c>
      <c r="I2514" t="s">
        <v>335</v>
      </c>
      <c r="J2514" s="104">
        <v>10.93195128</v>
      </c>
      <c r="K2514" t="s">
        <v>396</v>
      </c>
      <c r="L2514" t="s">
        <v>2194</v>
      </c>
      <c r="M2514" s="204">
        <v>2.7</v>
      </c>
      <c r="N2514" s="204"/>
    </row>
    <row r="2515" spans="1:14">
      <c r="A2515" t="s">
        <v>951</v>
      </c>
      <c r="C2515" t="s">
        <v>951</v>
      </c>
      <c r="D2515" t="s">
        <v>1008</v>
      </c>
      <c r="E2515" t="s">
        <v>112</v>
      </c>
      <c r="F2515" t="s">
        <v>311</v>
      </c>
      <c r="G2515" t="s">
        <v>333</v>
      </c>
      <c r="H2515" t="s">
        <v>292</v>
      </c>
      <c r="I2515" t="s">
        <v>335</v>
      </c>
      <c r="J2515" s="104">
        <v>0.71861496000000002</v>
      </c>
      <c r="K2515" t="s">
        <v>396</v>
      </c>
      <c r="L2515" t="s">
        <v>2194</v>
      </c>
      <c r="M2515" s="204">
        <v>2.7</v>
      </c>
      <c r="N2515" s="204"/>
    </row>
    <row r="2516" spans="1:14">
      <c r="A2516" t="s">
        <v>951</v>
      </c>
      <c r="C2516" t="s">
        <v>951</v>
      </c>
      <c r="D2516" t="s">
        <v>1008</v>
      </c>
      <c r="E2516" t="s">
        <v>112</v>
      </c>
      <c r="F2516" t="s">
        <v>144</v>
      </c>
      <c r="G2516" t="s">
        <v>333</v>
      </c>
      <c r="H2516" t="s">
        <v>292</v>
      </c>
      <c r="I2516" t="s">
        <v>335</v>
      </c>
      <c r="J2516" s="104">
        <v>0</v>
      </c>
      <c r="K2516" t="s">
        <v>396</v>
      </c>
      <c r="L2516" t="s">
        <v>2194</v>
      </c>
      <c r="M2516" s="204">
        <v>2.7</v>
      </c>
      <c r="N2516" s="204"/>
    </row>
    <row r="2517" spans="1:14">
      <c r="A2517" t="s">
        <v>951</v>
      </c>
      <c r="C2517" t="s">
        <v>951</v>
      </c>
      <c r="D2517" t="s">
        <v>1008</v>
      </c>
      <c r="E2517" t="s">
        <v>112</v>
      </c>
      <c r="F2517" t="s">
        <v>147</v>
      </c>
      <c r="G2517" t="s">
        <v>333</v>
      </c>
      <c r="H2517" t="s">
        <v>292</v>
      </c>
      <c r="I2517" t="s">
        <v>335</v>
      </c>
      <c r="J2517" s="104">
        <v>0.28844567999999998</v>
      </c>
      <c r="K2517" t="s">
        <v>396</v>
      </c>
      <c r="L2517" t="s">
        <v>2194</v>
      </c>
      <c r="M2517" s="204">
        <v>2.7</v>
      </c>
      <c r="N2517" s="204"/>
    </row>
    <row r="2518" spans="1:14">
      <c r="A2518" t="s">
        <v>951</v>
      </c>
      <c r="C2518" t="s">
        <v>951</v>
      </c>
      <c r="D2518" t="s">
        <v>1008</v>
      </c>
      <c r="E2518" t="s">
        <v>112</v>
      </c>
      <c r="F2518" t="s">
        <v>150</v>
      </c>
      <c r="G2518" t="s">
        <v>333</v>
      </c>
      <c r="H2518" t="s">
        <v>292</v>
      </c>
      <c r="I2518" t="s">
        <v>335</v>
      </c>
      <c r="J2518" s="104">
        <v>0.89751426000000001</v>
      </c>
      <c r="K2518" t="s">
        <v>396</v>
      </c>
      <c r="L2518" t="s">
        <v>2194</v>
      </c>
      <c r="M2518" s="204">
        <v>2.7</v>
      </c>
      <c r="N2518" s="204"/>
    </row>
    <row r="2519" spans="1:14">
      <c r="A2519" t="s">
        <v>951</v>
      </c>
      <c r="C2519" t="s">
        <v>951</v>
      </c>
      <c r="D2519" t="s">
        <v>1008</v>
      </c>
      <c r="E2519" t="s">
        <v>112</v>
      </c>
      <c r="F2519" t="s">
        <v>313</v>
      </c>
      <c r="G2519" t="s">
        <v>333</v>
      </c>
      <c r="H2519" t="s">
        <v>292</v>
      </c>
      <c r="I2519" t="s">
        <v>335</v>
      </c>
      <c r="J2519" s="104">
        <v>1.9045749000000001</v>
      </c>
      <c r="K2519" t="s">
        <v>396</v>
      </c>
      <c r="L2519" t="s">
        <v>2194</v>
      </c>
      <c r="M2519" s="204">
        <v>2.7</v>
      </c>
      <c r="N2519" s="204"/>
    </row>
    <row r="2520" spans="1:14">
      <c r="A2520" t="s">
        <v>951</v>
      </c>
      <c r="C2520" t="s">
        <v>951</v>
      </c>
      <c r="D2520" t="s">
        <v>1011</v>
      </c>
      <c r="E2520" t="s">
        <v>112</v>
      </c>
      <c r="F2520" t="s">
        <v>311</v>
      </c>
      <c r="G2520" t="s">
        <v>333</v>
      </c>
      <c r="H2520" t="s">
        <v>292</v>
      </c>
      <c r="I2520" t="s">
        <v>335</v>
      </c>
      <c r="J2520" s="104">
        <v>10.618373</v>
      </c>
      <c r="K2520" t="s">
        <v>396</v>
      </c>
      <c r="L2520" t="s">
        <v>2194</v>
      </c>
      <c r="M2520" s="204">
        <v>2.7</v>
      </c>
      <c r="N2520" s="204"/>
    </row>
    <row r="2521" spans="1:14">
      <c r="A2521" t="s">
        <v>951</v>
      </c>
      <c r="C2521" t="s">
        <v>951</v>
      </c>
      <c r="D2521" t="s">
        <v>1011</v>
      </c>
      <c r="E2521" t="s">
        <v>112</v>
      </c>
      <c r="F2521" t="s">
        <v>144</v>
      </c>
      <c r="G2521" t="s">
        <v>333</v>
      </c>
      <c r="H2521" t="s">
        <v>292</v>
      </c>
      <c r="I2521" t="s">
        <v>335</v>
      </c>
      <c r="J2521" s="104">
        <v>0</v>
      </c>
      <c r="K2521" t="s">
        <v>396</v>
      </c>
      <c r="L2521" t="s">
        <v>2194</v>
      </c>
      <c r="M2521" s="204">
        <v>2.7</v>
      </c>
      <c r="N2521" s="204"/>
    </row>
    <row r="2522" spans="1:14">
      <c r="A2522" t="s">
        <v>951</v>
      </c>
      <c r="C2522" t="s">
        <v>951</v>
      </c>
      <c r="D2522" t="s">
        <v>1011</v>
      </c>
      <c r="E2522" t="s">
        <v>112</v>
      </c>
      <c r="F2522" t="s">
        <v>147</v>
      </c>
      <c r="G2522" t="s">
        <v>333</v>
      </c>
      <c r="H2522" t="s">
        <v>292</v>
      </c>
      <c r="I2522" t="s">
        <v>335</v>
      </c>
      <c r="J2522" s="104">
        <v>0.28844567999999998</v>
      </c>
      <c r="K2522" t="s">
        <v>396</v>
      </c>
      <c r="L2522" t="s">
        <v>2194</v>
      </c>
      <c r="M2522" s="204">
        <v>2.7</v>
      </c>
      <c r="N2522" s="204"/>
    </row>
    <row r="2523" spans="1:14">
      <c r="A2523" t="s">
        <v>951</v>
      </c>
      <c r="C2523" t="s">
        <v>951</v>
      </c>
      <c r="D2523" t="s">
        <v>1011</v>
      </c>
      <c r="E2523" t="s">
        <v>112</v>
      </c>
      <c r="F2523" t="s">
        <v>150</v>
      </c>
      <c r="G2523" t="s">
        <v>333</v>
      </c>
      <c r="H2523" t="s">
        <v>292</v>
      </c>
      <c r="I2523" t="s">
        <v>335</v>
      </c>
      <c r="J2523" s="104">
        <v>0.99370943</v>
      </c>
      <c r="K2523" t="s">
        <v>396</v>
      </c>
      <c r="L2523" t="s">
        <v>2194</v>
      </c>
      <c r="M2523" s="204">
        <v>2.7</v>
      </c>
      <c r="N2523" s="204"/>
    </row>
    <row r="2524" spans="1:14">
      <c r="A2524" t="s">
        <v>951</v>
      </c>
      <c r="C2524" t="s">
        <v>951</v>
      </c>
      <c r="D2524" t="s">
        <v>1011</v>
      </c>
      <c r="E2524" t="s">
        <v>112</v>
      </c>
      <c r="F2524" t="s">
        <v>313</v>
      </c>
      <c r="G2524" t="s">
        <v>333</v>
      </c>
      <c r="H2524" t="s">
        <v>292</v>
      </c>
      <c r="I2524" t="s">
        <v>335</v>
      </c>
      <c r="J2524" s="104">
        <v>11.90052811</v>
      </c>
      <c r="K2524" t="s">
        <v>396</v>
      </c>
      <c r="L2524" t="s">
        <v>2194</v>
      </c>
      <c r="M2524" s="204">
        <v>2.7</v>
      </c>
      <c r="N2524" s="204"/>
    </row>
    <row r="2525" spans="1:14">
      <c r="A2525" t="s">
        <v>951</v>
      </c>
      <c r="C2525" t="s">
        <v>951</v>
      </c>
      <c r="D2525" t="s">
        <v>1014</v>
      </c>
      <c r="E2525" t="s">
        <v>112</v>
      </c>
      <c r="F2525" t="s">
        <v>311</v>
      </c>
      <c r="G2525" t="s">
        <v>333</v>
      </c>
      <c r="H2525" t="s">
        <v>292</v>
      </c>
      <c r="I2525" t="s">
        <v>335</v>
      </c>
      <c r="J2525" s="104">
        <v>0.71861496000000002</v>
      </c>
      <c r="K2525" t="s">
        <v>396</v>
      </c>
      <c r="L2525" t="s">
        <v>2194</v>
      </c>
      <c r="M2525" s="204">
        <v>2.7</v>
      </c>
      <c r="N2525" s="204"/>
    </row>
    <row r="2526" spans="1:14">
      <c r="A2526" t="s">
        <v>951</v>
      </c>
      <c r="C2526" t="s">
        <v>951</v>
      </c>
      <c r="D2526" t="s">
        <v>1014</v>
      </c>
      <c r="E2526" t="s">
        <v>112</v>
      </c>
      <c r="F2526" t="s">
        <v>144</v>
      </c>
      <c r="G2526" t="s">
        <v>333</v>
      </c>
      <c r="H2526" t="s">
        <v>292</v>
      </c>
      <c r="I2526" t="s">
        <v>335</v>
      </c>
      <c r="J2526" s="104">
        <v>0</v>
      </c>
      <c r="K2526" t="s">
        <v>396</v>
      </c>
      <c r="L2526" t="s">
        <v>2194</v>
      </c>
      <c r="M2526" s="204">
        <v>2.7</v>
      </c>
      <c r="N2526" s="204"/>
    </row>
    <row r="2527" spans="1:14">
      <c r="A2527" t="s">
        <v>951</v>
      </c>
      <c r="C2527" t="s">
        <v>951</v>
      </c>
      <c r="D2527" t="s">
        <v>1014</v>
      </c>
      <c r="E2527" t="s">
        <v>112</v>
      </c>
      <c r="F2527" t="s">
        <v>147</v>
      </c>
      <c r="G2527" t="s">
        <v>333</v>
      </c>
      <c r="H2527" t="s">
        <v>292</v>
      </c>
      <c r="I2527" t="s">
        <v>335</v>
      </c>
      <c r="J2527" s="104">
        <v>0.28844567999999998</v>
      </c>
      <c r="K2527" t="s">
        <v>396</v>
      </c>
      <c r="L2527" t="s">
        <v>2194</v>
      </c>
      <c r="M2527" s="204">
        <v>2.7</v>
      </c>
      <c r="N2527" s="204"/>
    </row>
    <row r="2528" spans="1:14">
      <c r="A2528" t="s">
        <v>951</v>
      </c>
      <c r="C2528" t="s">
        <v>951</v>
      </c>
      <c r="D2528" t="s">
        <v>1014</v>
      </c>
      <c r="E2528" t="s">
        <v>112</v>
      </c>
      <c r="F2528" t="s">
        <v>150</v>
      </c>
      <c r="G2528" t="s">
        <v>333</v>
      </c>
      <c r="H2528" t="s">
        <v>292</v>
      </c>
      <c r="I2528" t="s">
        <v>335</v>
      </c>
      <c r="J2528" s="104">
        <v>0.89751426000000001</v>
      </c>
      <c r="K2528" t="s">
        <v>396</v>
      </c>
      <c r="L2528" t="s">
        <v>2194</v>
      </c>
      <c r="M2528" s="204">
        <v>2.7</v>
      </c>
      <c r="N2528" s="204"/>
    </row>
    <row r="2529" spans="1:14">
      <c r="A2529" t="s">
        <v>951</v>
      </c>
      <c r="C2529" t="s">
        <v>951</v>
      </c>
      <c r="D2529" t="s">
        <v>1014</v>
      </c>
      <c r="E2529" t="s">
        <v>112</v>
      </c>
      <c r="F2529" t="s">
        <v>313</v>
      </c>
      <c r="G2529" t="s">
        <v>333</v>
      </c>
      <c r="H2529" t="s">
        <v>292</v>
      </c>
      <c r="I2529" t="s">
        <v>335</v>
      </c>
      <c r="J2529" s="104">
        <v>1.9045749000000001</v>
      </c>
      <c r="K2529" t="s">
        <v>396</v>
      </c>
      <c r="L2529" t="s">
        <v>2194</v>
      </c>
      <c r="M2529" s="204">
        <v>2.7</v>
      </c>
      <c r="N2529" s="204"/>
    </row>
    <row r="2530" spans="1:14">
      <c r="A2530" t="s">
        <v>951</v>
      </c>
      <c r="C2530" t="s">
        <v>951</v>
      </c>
      <c r="D2530" t="s">
        <v>1015</v>
      </c>
      <c r="E2530" t="s">
        <v>112</v>
      </c>
      <c r="F2530" t="s">
        <v>311</v>
      </c>
      <c r="G2530" t="s">
        <v>333</v>
      </c>
      <c r="H2530" t="s">
        <v>292</v>
      </c>
      <c r="I2530" t="s">
        <v>335</v>
      </c>
      <c r="J2530" s="104">
        <v>10.618373</v>
      </c>
      <c r="K2530" t="s">
        <v>396</v>
      </c>
      <c r="L2530" t="s">
        <v>2194</v>
      </c>
      <c r="M2530" s="204">
        <v>2.7</v>
      </c>
      <c r="N2530" s="204"/>
    </row>
    <row r="2531" spans="1:14">
      <c r="A2531" t="s">
        <v>951</v>
      </c>
      <c r="C2531" t="s">
        <v>951</v>
      </c>
      <c r="D2531" t="s">
        <v>1015</v>
      </c>
      <c r="E2531" t="s">
        <v>112</v>
      </c>
      <c r="F2531" t="s">
        <v>144</v>
      </c>
      <c r="G2531" t="s">
        <v>333</v>
      </c>
      <c r="H2531" t="s">
        <v>292</v>
      </c>
      <c r="I2531" t="s">
        <v>335</v>
      </c>
      <c r="J2531" s="104">
        <v>0</v>
      </c>
      <c r="K2531" t="s">
        <v>396</v>
      </c>
      <c r="L2531" t="s">
        <v>2194</v>
      </c>
      <c r="M2531" s="204">
        <v>2.7</v>
      </c>
      <c r="N2531" s="204"/>
    </row>
    <row r="2532" spans="1:14">
      <c r="A2532" t="s">
        <v>951</v>
      </c>
      <c r="C2532" t="s">
        <v>951</v>
      </c>
      <c r="D2532" t="s">
        <v>1015</v>
      </c>
      <c r="E2532" t="s">
        <v>112</v>
      </c>
      <c r="F2532" t="s">
        <v>147</v>
      </c>
      <c r="G2532" t="s">
        <v>333</v>
      </c>
      <c r="H2532" t="s">
        <v>292</v>
      </c>
      <c r="I2532" t="s">
        <v>335</v>
      </c>
      <c r="J2532" s="104">
        <v>0.28844567999999998</v>
      </c>
      <c r="K2532" t="s">
        <v>396</v>
      </c>
      <c r="L2532" t="s">
        <v>2194</v>
      </c>
      <c r="M2532" s="204">
        <v>2.7</v>
      </c>
      <c r="N2532" s="204"/>
    </row>
    <row r="2533" spans="1:14">
      <c r="A2533" t="s">
        <v>951</v>
      </c>
      <c r="C2533" t="s">
        <v>951</v>
      </c>
      <c r="D2533" t="s">
        <v>1015</v>
      </c>
      <c r="E2533" t="s">
        <v>112</v>
      </c>
      <c r="F2533" t="s">
        <v>150</v>
      </c>
      <c r="G2533" t="s">
        <v>333</v>
      </c>
      <c r="H2533" t="s">
        <v>292</v>
      </c>
      <c r="I2533" t="s">
        <v>335</v>
      </c>
      <c r="J2533" s="104">
        <v>0.99370943</v>
      </c>
      <c r="K2533" t="s">
        <v>396</v>
      </c>
      <c r="L2533" t="s">
        <v>2194</v>
      </c>
      <c r="M2533" s="204">
        <v>2.7</v>
      </c>
      <c r="N2533" s="204"/>
    </row>
    <row r="2534" spans="1:14">
      <c r="A2534" t="s">
        <v>951</v>
      </c>
      <c r="C2534" t="s">
        <v>951</v>
      </c>
      <c r="D2534" t="s">
        <v>1015</v>
      </c>
      <c r="E2534" t="s">
        <v>112</v>
      </c>
      <c r="F2534" t="s">
        <v>313</v>
      </c>
      <c r="G2534" t="s">
        <v>333</v>
      </c>
      <c r="H2534" t="s">
        <v>292</v>
      </c>
      <c r="I2534" t="s">
        <v>335</v>
      </c>
      <c r="J2534" s="104">
        <v>11.90052811</v>
      </c>
      <c r="K2534" t="s">
        <v>396</v>
      </c>
      <c r="L2534" t="s">
        <v>2194</v>
      </c>
      <c r="M2534" s="204">
        <v>2.7</v>
      </c>
      <c r="N2534" s="204"/>
    </row>
    <row r="2535" spans="1:14">
      <c r="A2535" t="s">
        <v>951</v>
      </c>
      <c r="C2535" t="s">
        <v>951</v>
      </c>
      <c r="D2535" t="s">
        <v>1016</v>
      </c>
      <c r="E2535" t="s">
        <v>112</v>
      </c>
      <c r="F2535" t="s">
        <v>311</v>
      </c>
      <c r="G2535" t="s">
        <v>333</v>
      </c>
      <c r="H2535" t="s">
        <v>292</v>
      </c>
      <c r="I2535" t="s">
        <v>335</v>
      </c>
      <c r="J2535" s="104">
        <v>7.8243041</v>
      </c>
      <c r="K2535" t="s">
        <v>396</v>
      </c>
      <c r="L2535" t="s">
        <v>2194</v>
      </c>
      <c r="M2535" s="204">
        <v>2.7</v>
      </c>
      <c r="N2535" s="204"/>
    </row>
    <row r="2536" spans="1:14">
      <c r="A2536" t="s">
        <v>951</v>
      </c>
      <c r="C2536" t="s">
        <v>951</v>
      </c>
      <c r="D2536" t="s">
        <v>1016</v>
      </c>
      <c r="E2536" t="s">
        <v>112</v>
      </c>
      <c r="F2536" t="s">
        <v>144</v>
      </c>
      <c r="G2536" t="s">
        <v>333</v>
      </c>
      <c r="H2536" t="s">
        <v>292</v>
      </c>
      <c r="I2536" t="s">
        <v>335</v>
      </c>
      <c r="J2536" s="104">
        <v>0</v>
      </c>
      <c r="K2536" t="s">
        <v>396</v>
      </c>
      <c r="L2536" t="s">
        <v>2194</v>
      </c>
      <c r="M2536" s="204">
        <v>2.7</v>
      </c>
      <c r="N2536" s="204"/>
    </row>
    <row r="2537" spans="1:14">
      <c r="A2537" t="s">
        <v>951</v>
      </c>
      <c r="C2537" t="s">
        <v>951</v>
      </c>
      <c r="D2537" t="s">
        <v>1016</v>
      </c>
      <c r="E2537" t="s">
        <v>112</v>
      </c>
      <c r="F2537" t="s">
        <v>147</v>
      </c>
      <c r="G2537" t="s">
        <v>333</v>
      </c>
      <c r="H2537" t="s">
        <v>292</v>
      </c>
      <c r="I2537" t="s">
        <v>335</v>
      </c>
      <c r="J2537" s="104">
        <v>0.28844567999999998</v>
      </c>
      <c r="K2537" t="s">
        <v>396</v>
      </c>
      <c r="L2537" t="s">
        <v>2194</v>
      </c>
      <c r="M2537" s="204">
        <v>2.7</v>
      </c>
      <c r="N2537" s="204"/>
    </row>
    <row r="2538" spans="1:14">
      <c r="A2538" t="s">
        <v>951</v>
      </c>
      <c r="C2538" t="s">
        <v>951</v>
      </c>
      <c r="D2538" t="s">
        <v>1016</v>
      </c>
      <c r="E2538" t="s">
        <v>112</v>
      </c>
      <c r="F2538" t="s">
        <v>150</v>
      </c>
      <c r="G2538" t="s">
        <v>333</v>
      </c>
      <c r="H2538" t="s">
        <v>292</v>
      </c>
      <c r="I2538" t="s">
        <v>335</v>
      </c>
      <c r="J2538" s="104">
        <v>0.99370943</v>
      </c>
      <c r="K2538" t="s">
        <v>396</v>
      </c>
      <c r="L2538" t="s">
        <v>2194</v>
      </c>
      <c r="M2538" s="204">
        <v>2.7</v>
      </c>
      <c r="N2538" s="204"/>
    </row>
    <row r="2539" spans="1:14">
      <c r="A2539" t="s">
        <v>951</v>
      </c>
      <c r="C2539" t="s">
        <v>951</v>
      </c>
      <c r="D2539" t="s">
        <v>1016</v>
      </c>
      <c r="E2539" t="s">
        <v>112</v>
      </c>
      <c r="F2539" t="s">
        <v>313</v>
      </c>
      <c r="G2539" t="s">
        <v>333</v>
      </c>
      <c r="H2539" t="s">
        <v>292</v>
      </c>
      <c r="I2539" t="s">
        <v>335</v>
      </c>
      <c r="J2539" s="104">
        <v>9.1064592100000006</v>
      </c>
      <c r="K2539" t="s">
        <v>396</v>
      </c>
      <c r="L2539" t="s">
        <v>2194</v>
      </c>
      <c r="M2539" s="204">
        <v>2.7</v>
      </c>
      <c r="N2539" s="204"/>
    </row>
    <row r="2540" spans="1:14">
      <c r="A2540" t="s">
        <v>951</v>
      </c>
      <c r="C2540" t="s">
        <v>951</v>
      </c>
      <c r="D2540" t="s">
        <v>1017</v>
      </c>
      <c r="E2540" t="s">
        <v>112</v>
      </c>
      <c r="F2540" t="s">
        <v>311</v>
      </c>
      <c r="G2540" t="s">
        <v>333</v>
      </c>
      <c r="H2540" t="s">
        <v>292</v>
      </c>
      <c r="I2540" t="s">
        <v>335</v>
      </c>
      <c r="J2540" s="104">
        <v>9.4787824999999994</v>
      </c>
      <c r="K2540" t="s">
        <v>396</v>
      </c>
      <c r="L2540" t="s">
        <v>2194</v>
      </c>
      <c r="M2540" s="204">
        <v>2.7</v>
      </c>
      <c r="N2540" s="204"/>
    </row>
    <row r="2541" spans="1:14">
      <c r="A2541" t="s">
        <v>951</v>
      </c>
      <c r="C2541" t="s">
        <v>951</v>
      </c>
      <c r="D2541" t="s">
        <v>1017</v>
      </c>
      <c r="E2541" t="s">
        <v>112</v>
      </c>
      <c r="F2541" t="s">
        <v>144</v>
      </c>
      <c r="G2541" t="s">
        <v>333</v>
      </c>
      <c r="H2541" t="s">
        <v>292</v>
      </c>
      <c r="I2541" t="s">
        <v>335</v>
      </c>
      <c r="J2541" s="104">
        <v>0</v>
      </c>
      <c r="K2541" t="s">
        <v>396</v>
      </c>
      <c r="L2541" t="s">
        <v>2194</v>
      </c>
      <c r="M2541" s="204">
        <v>2.7</v>
      </c>
      <c r="N2541" s="204"/>
    </row>
    <row r="2542" spans="1:14">
      <c r="A2542" t="s">
        <v>951</v>
      </c>
      <c r="C2542" t="s">
        <v>951</v>
      </c>
      <c r="D2542" t="s">
        <v>1017</v>
      </c>
      <c r="E2542" t="s">
        <v>112</v>
      </c>
      <c r="F2542" t="s">
        <v>147</v>
      </c>
      <c r="G2542" t="s">
        <v>333</v>
      </c>
      <c r="H2542" t="s">
        <v>292</v>
      </c>
      <c r="I2542" t="s">
        <v>335</v>
      </c>
      <c r="J2542" s="104">
        <v>0.28844567999999998</v>
      </c>
      <c r="K2542" t="s">
        <v>396</v>
      </c>
      <c r="L2542" t="s">
        <v>2194</v>
      </c>
      <c r="M2542" s="204">
        <v>2.7</v>
      </c>
      <c r="N2542" s="204"/>
    </row>
    <row r="2543" spans="1:14">
      <c r="A2543" t="s">
        <v>951</v>
      </c>
      <c r="C2543" t="s">
        <v>951</v>
      </c>
      <c r="D2543" t="s">
        <v>1017</v>
      </c>
      <c r="E2543" t="s">
        <v>112</v>
      </c>
      <c r="F2543" t="s">
        <v>150</v>
      </c>
      <c r="G2543" t="s">
        <v>333</v>
      </c>
      <c r="H2543" t="s">
        <v>292</v>
      </c>
      <c r="I2543" t="s">
        <v>335</v>
      </c>
      <c r="J2543" s="104">
        <v>1.1647231</v>
      </c>
      <c r="K2543" t="s">
        <v>396</v>
      </c>
      <c r="L2543" t="s">
        <v>2194</v>
      </c>
      <c r="M2543" s="204">
        <v>2.7</v>
      </c>
      <c r="N2543" s="204"/>
    </row>
    <row r="2544" spans="1:14">
      <c r="A2544" t="s">
        <v>951</v>
      </c>
      <c r="C2544" t="s">
        <v>951</v>
      </c>
      <c r="D2544" t="s">
        <v>1017</v>
      </c>
      <c r="E2544" t="s">
        <v>112</v>
      </c>
      <c r="F2544" t="s">
        <v>313</v>
      </c>
      <c r="G2544" t="s">
        <v>333</v>
      </c>
      <c r="H2544" t="s">
        <v>292</v>
      </c>
      <c r="I2544" t="s">
        <v>335</v>
      </c>
      <c r="J2544" s="104">
        <v>10.93195128</v>
      </c>
      <c r="K2544" t="s">
        <v>396</v>
      </c>
      <c r="L2544" t="s">
        <v>2194</v>
      </c>
      <c r="M2544" s="204">
        <v>2.7</v>
      </c>
      <c r="N2544" s="204"/>
    </row>
    <row r="2545" spans="1:14">
      <c r="A2545" t="s">
        <v>951</v>
      </c>
      <c r="C2545" t="s">
        <v>951</v>
      </c>
      <c r="D2545" t="s">
        <v>1018</v>
      </c>
      <c r="E2545" t="s">
        <v>112</v>
      </c>
      <c r="F2545" t="s">
        <v>311</v>
      </c>
      <c r="G2545" t="s">
        <v>333</v>
      </c>
      <c r="H2545" t="s">
        <v>292</v>
      </c>
      <c r="I2545" t="s">
        <v>335</v>
      </c>
      <c r="J2545" s="104">
        <v>9.4787824999999994</v>
      </c>
      <c r="K2545" t="s">
        <v>396</v>
      </c>
      <c r="L2545" t="s">
        <v>2194</v>
      </c>
      <c r="M2545" s="204">
        <v>2.7</v>
      </c>
      <c r="N2545" s="204"/>
    </row>
    <row r="2546" spans="1:14">
      <c r="A2546" t="s">
        <v>951</v>
      </c>
      <c r="C2546" t="s">
        <v>951</v>
      </c>
      <c r="D2546" t="s">
        <v>1018</v>
      </c>
      <c r="E2546" t="s">
        <v>112</v>
      </c>
      <c r="F2546" t="s">
        <v>144</v>
      </c>
      <c r="G2546" t="s">
        <v>333</v>
      </c>
      <c r="H2546" t="s">
        <v>292</v>
      </c>
      <c r="I2546" t="s">
        <v>335</v>
      </c>
      <c r="J2546" s="104">
        <v>0</v>
      </c>
      <c r="K2546" t="s">
        <v>396</v>
      </c>
      <c r="L2546" t="s">
        <v>2194</v>
      </c>
      <c r="M2546" s="204">
        <v>2.7</v>
      </c>
      <c r="N2546" s="204"/>
    </row>
    <row r="2547" spans="1:14">
      <c r="A2547" t="s">
        <v>951</v>
      </c>
      <c r="C2547" t="s">
        <v>951</v>
      </c>
      <c r="D2547" t="s">
        <v>1018</v>
      </c>
      <c r="E2547" t="s">
        <v>112</v>
      </c>
      <c r="F2547" t="s">
        <v>147</v>
      </c>
      <c r="G2547" t="s">
        <v>333</v>
      </c>
      <c r="H2547" t="s">
        <v>292</v>
      </c>
      <c r="I2547" t="s">
        <v>335</v>
      </c>
      <c r="J2547" s="104">
        <v>0.28844567999999998</v>
      </c>
      <c r="K2547" t="s">
        <v>396</v>
      </c>
      <c r="L2547" t="s">
        <v>2194</v>
      </c>
      <c r="M2547" s="204">
        <v>2.7</v>
      </c>
      <c r="N2547" s="204"/>
    </row>
    <row r="2548" spans="1:14">
      <c r="A2548" t="s">
        <v>951</v>
      </c>
      <c r="C2548" t="s">
        <v>951</v>
      </c>
      <c r="D2548" t="s">
        <v>1018</v>
      </c>
      <c r="E2548" t="s">
        <v>112</v>
      </c>
      <c r="F2548" t="s">
        <v>150</v>
      </c>
      <c r="G2548" t="s">
        <v>333</v>
      </c>
      <c r="H2548" t="s">
        <v>292</v>
      </c>
      <c r="I2548" t="s">
        <v>335</v>
      </c>
      <c r="J2548" s="104">
        <v>1.1647231</v>
      </c>
      <c r="K2548" t="s">
        <v>396</v>
      </c>
      <c r="L2548" t="s">
        <v>2194</v>
      </c>
      <c r="M2548" s="204">
        <v>2.7</v>
      </c>
      <c r="N2548" s="204"/>
    </row>
    <row r="2549" spans="1:14">
      <c r="A2549" t="s">
        <v>951</v>
      </c>
      <c r="C2549" t="s">
        <v>951</v>
      </c>
      <c r="D2549" t="s">
        <v>1018</v>
      </c>
      <c r="E2549" t="s">
        <v>112</v>
      </c>
      <c r="F2549" t="s">
        <v>313</v>
      </c>
      <c r="G2549" t="s">
        <v>333</v>
      </c>
      <c r="H2549" t="s">
        <v>292</v>
      </c>
      <c r="I2549" t="s">
        <v>335</v>
      </c>
      <c r="J2549" s="104">
        <v>10.93195128</v>
      </c>
      <c r="K2549" t="s">
        <v>396</v>
      </c>
      <c r="L2549" t="s">
        <v>2194</v>
      </c>
      <c r="M2549" s="204">
        <v>2.7</v>
      </c>
      <c r="N2549" s="204"/>
    </row>
    <row r="2550" spans="1:14">
      <c r="A2550" t="s">
        <v>951</v>
      </c>
      <c r="C2550" t="s">
        <v>951</v>
      </c>
      <c r="D2550" t="s">
        <v>1019</v>
      </c>
      <c r="E2550" t="s">
        <v>112</v>
      </c>
      <c r="F2550" t="s">
        <v>311</v>
      </c>
      <c r="G2550" t="s">
        <v>333</v>
      </c>
      <c r="H2550" t="s">
        <v>292</v>
      </c>
      <c r="I2550" t="s">
        <v>335</v>
      </c>
      <c r="J2550" s="104">
        <v>9.4787824999999994</v>
      </c>
      <c r="K2550" t="s">
        <v>396</v>
      </c>
      <c r="L2550" t="s">
        <v>2194</v>
      </c>
      <c r="M2550" s="204">
        <v>2.7</v>
      </c>
      <c r="N2550" s="204"/>
    </row>
    <row r="2551" spans="1:14">
      <c r="A2551" t="s">
        <v>951</v>
      </c>
      <c r="C2551" t="s">
        <v>951</v>
      </c>
      <c r="D2551" t="s">
        <v>1019</v>
      </c>
      <c r="E2551" t="s">
        <v>112</v>
      </c>
      <c r="F2551" t="s">
        <v>144</v>
      </c>
      <c r="G2551" t="s">
        <v>333</v>
      </c>
      <c r="H2551" t="s">
        <v>292</v>
      </c>
      <c r="I2551" t="s">
        <v>335</v>
      </c>
      <c r="J2551" s="104">
        <v>0</v>
      </c>
      <c r="K2551" t="s">
        <v>396</v>
      </c>
      <c r="L2551" t="s">
        <v>2194</v>
      </c>
      <c r="M2551" s="204">
        <v>2.7</v>
      </c>
      <c r="N2551" s="204"/>
    </row>
    <row r="2552" spans="1:14">
      <c r="A2552" t="s">
        <v>951</v>
      </c>
      <c r="C2552" t="s">
        <v>951</v>
      </c>
      <c r="D2552" t="s">
        <v>1019</v>
      </c>
      <c r="E2552" t="s">
        <v>112</v>
      </c>
      <c r="F2552" t="s">
        <v>147</v>
      </c>
      <c r="G2552" t="s">
        <v>333</v>
      </c>
      <c r="H2552" t="s">
        <v>292</v>
      </c>
      <c r="I2552" t="s">
        <v>335</v>
      </c>
      <c r="J2552" s="104">
        <v>0.28844567999999998</v>
      </c>
      <c r="K2552" t="s">
        <v>396</v>
      </c>
      <c r="L2552" t="s">
        <v>2194</v>
      </c>
      <c r="M2552" s="204">
        <v>2.7</v>
      </c>
      <c r="N2552" s="204"/>
    </row>
    <row r="2553" spans="1:14">
      <c r="A2553" t="s">
        <v>951</v>
      </c>
      <c r="C2553" t="s">
        <v>951</v>
      </c>
      <c r="D2553" t="s">
        <v>1019</v>
      </c>
      <c r="E2553" t="s">
        <v>112</v>
      </c>
      <c r="F2553" t="s">
        <v>150</v>
      </c>
      <c r="G2553" t="s">
        <v>333</v>
      </c>
      <c r="H2553" t="s">
        <v>292</v>
      </c>
      <c r="I2553" t="s">
        <v>335</v>
      </c>
      <c r="J2553" s="104">
        <v>1.1647231</v>
      </c>
      <c r="K2553" t="s">
        <v>396</v>
      </c>
      <c r="L2553" t="s">
        <v>2194</v>
      </c>
      <c r="M2553" s="204">
        <v>2.7</v>
      </c>
      <c r="N2553" s="204"/>
    </row>
    <row r="2554" spans="1:14">
      <c r="A2554" t="s">
        <v>951</v>
      </c>
      <c r="C2554" t="s">
        <v>951</v>
      </c>
      <c r="D2554" t="s">
        <v>1019</v>
      </c>
      <c r="E2554" t="s">
        <v>112</v>
      </c>
      <c r="F2554" t="s">
        <v>313</v>
      </c>
      <c r="G2554" t="s">
        <v>333</v>
      </c>
      <c r="H2554" t="s">
        <v>292</v>
      </c>
      <c r="I2554" t="s">
        <v>335</v>
      </c>
      <c r="J2554" s="104">
        <v>10.93195128</v>
      </c>
      <c r="K2554" t="s">
        <v>396</v>
      </c>
      <c r="L2554" t="s">
        <v>2194</v>
      </c>
      <c r="M2554" s="204">
        <v>2.7</v>
      </c>
      <c r="N2554" s="204"/>
    </row>
    <row r="2555" spans="1:14">
      <c r="A2555" t="s">
        <v>951</v>
      </c>
      <c r="C2555" t="s">
        <v>951</v>
      </c>
      <c r="D2555" t="s">
        <v>1020</v>
      </c>
      <c r="E2555" t="s">
        <v>112</v>
      </c>
      <c r="F2555" t="s">
        <v>311</v>
      </c>
      <c r="G2555" t="s">
        <v>333</v>
      </c>
      <c r="H2555" t="s">
        <v>292</v>
      </c>
      <c r="I2555" t="s">
        <v>335</v>
      </c>
      <c r="J2555" s="104">
        <v>3.1408999999999998</v>
      </c>
      <c r="K2555" t="s">
        <v>396</v>
      </c>
      <c r="L2555" t="s">
        <v>2194</v>
      </c>
      <c r="M2555" s="204">
        <v>2.7</v>
      </c>
      <c r="N2555" s="204"/>
    </row>
    <row r="2556" spans="1:14">
      <c r="A2556" t="s">
        <v>951</v>
      </c>
      <c r="C2556" t="s">
        <v>951</v>
      </c>
      <c r="D2556" t="s">
        <v>1020</v>
      </c>
      <c r="E2556" t="s">
        <v>112</v>
      </c>
      <c r="F2556" t="s">
        <v>144</v>
      </c>
      <c r="G2556" t="s">
        <v>333</v>
      </c>
      <c r="H2556" t="s">
        <v>292</v>
      </c>
      <c r="I2556" t="s">
        <v>335</v>
      </c>
      <c r="J2556" s="104">
        <v>0</v>
      </c>
      <c r="K2556" t="s">
        <v>396</v>
      </c>
      <c r="L2556" t="s">
        <v>2194</v>
      </c>
      <c r="M2556" s="204">
        <v>2.7</v>
      </c>
      <c r="N2556" s="204"/>
    </row>
    <row r="2557" spans="1:14">
      <c r="A2557" t="s">
        <v>951</v>
      </c>
      <c r="C2557" t="s">
        <v>951</v>
      </c>
      <c r="D2557" t="s">
        <v>1020</v>
      </c>
      <c r="E2557" t="s">
        <v>112</v>
      </c>
      <c r="F2557" t="s">
        <v>147</v>
      </c>
      <c r="G2557" t="s">
        <v>333</v>
      </c>
      <c r="H2557" t="s">
        <v>292</v>
      </c>
      <c r="I2557" t="s">
        <v>335</v>
      </c>
      <c r="J2557" s="104">
        <v>0.28844567999999998</v>
      </c>
      <c r="K2557" t="s">
        <v>396</v>
      </c>
      <c r="L2557" t="s">
        <v>2194</v>
      </c>
      <c r="M2557" s="204">
        <v>2.7</v>
      </c>
      <c r="N2557" s="204"/>
    </row>
    <row r="2558" spans="1:14">
      <c r="A2558" t="s">
        <v>951</v>
      </c>
      <c r="C2558" t="s">
        <v>951</v>
      </c>
      <c r="D2558" t="s">
        <v>1020</v>
      </c>
      <c r="E2558" t="s">
        <v>112</v>
      </c>
      <c r="F2558" t="s">
        <v>150</v>
      </c>
      <c r="G2558" t="s">
        <v>333</v>
      </c>
      <c r="H2558" t="s">
        <v>292</v>
      </c>
      <c r="I2558" t="s">
        <v>335</v>
      </c>
      <c r="J2558" s="104">
        <v>0.77994240000000004</v>
      </c>
      <c r="K2558" t="s">
        <v>396</v>
      </c>
      <c r="L2558" t="s">
        <v>2194</v>
      </c>
      <c r="M2558" s="204">
        <v>2.7</v>
      </c>
      <c r="N2558" s="204"/>
    </row>
    <row r="2559" spans="1:14">
      <c r="A2559" t="s">
        <v>951</v>
      </c>
      <c r="C2559" t="s">
        <v>951</v>
      </c>
      <c r="D2559" t="s">
        <v>1020</v>
      </c>
      <c r="E2559" t="s">
        <v>112</v>
      </c>
      <c r="F2559" t="s">
        <v>313</v>
      </c>
      <c r="G2559" t="s">
        <v>333</v>
      </c>
      <c r="H2559" t="s">
        <v>292</v>
      </c>
      <c r="I2559" t="s">
        <v>335</v>
      </c>
      <c r="J2559" s="104">
        <v>4.2092880800000003</v>
      </c>
      <c r="K2559" t="s">
        <v>396</v>
      </c>
      <c r="L2559" t="s">
        <v>2194</v>
      </c>
      <c r="M2559" s="204">
        <v>2.7</v>
      </c>
      <c r="N2559" s="204"/>
    </row>
    <row r="2560" spans="1:14">
      <c r="A2560" t="s">
        <v>951</v>
      </c>
      <c r="C2560" t="s">
        <v>951</v>
      </c>
      <c r="D2560" t="s">
        <v>1022</v>
      </c>
      <c r="E2560" t="s">
        <v>112</v>
      </c>
      <c r="F2560" t="s">
        <v>311</v>
      </c>
      <c r="G2560" t="s">
        <v>333</v>
      </c>
      <c r="H2560" t="s">
        <v>292</v>
      </c>
      <c r="I2560" t="s">
        <v>335</v>
      </c>
      <c r="J2560" s="104">
        <v>9.4787824999999994</v>
      </c>
      <c r="K2560" t="s">
        <v>396</v>
      </c>
      <c r="L2560" t="s">
        <v>2194</v>
      </c>
      <c r="M2560" s="204">
        <v>2.7</v>
      </c>
      <c r="N2560" s="204"/>
    </row>
    <row r="2561" spans="1:14">
      <c r="A2561" t="s">
        <v>951</v>
      </c>
      <c r="C2561" t="s">
        <v>951</v>
      </c>
      <c r="D2561" t="s">
        <v>1022</v>
      </c>
      <c r="E2561" t="s">
        <v>112</v>
      </c>
      <c r="F2561" t="s">
        <v>144</v>
      </c>
      <c r="G2561" t="s">
        <v>333</v>
      </c>
      <c r="H2561" t="s">
        <v>292</v>
      </c>
      <c r="I2561" t="s">
        <v>335</v>
      </c>
      <c r="J2561" s="104">
        <v>0</v>
      </c>
      <c r="K2561" t="s">
        <v>396</v>
      </c>
      <c r="L2561" t="s">
        <v>2194</v>
      </c>
      <c r="M2561" s="204">
        <v>2.7</v>
      </c>
      <c r="N2561" s="204"/>
    </row>
    <row r="2562" spans="1:14">
      <c r="A2562" t="s">
        <v>951</v>
      </c>
      <c r="C2562" t="s">
        <v>951</v>
      </c>
      <c r="D2562" t="s">
        <v>1022</v>
      </c>
      <c r="E2562" t="s">
        <v>112</v>
      </c>
      <c r="F2562" t="s">
        <v>147</v>
      </c>
      <c r="G2562" t="s">
        <v>333</v>
      </c>
      <c r="H2562" t="s">
        <v>292</v>
      </c>
      <c r="I2562" t="s">
        <v>335</v>
      </c>
      <c r="J2562" s="104">
        <v>0.28844567999999998</v>
      </c>
      <c r="K2562" t="s">
        <v>396</v>
      </c>
      <c r="L2562" t="s">
        <v>2194</v>
      </c>
      <c r="M2562" s="204">
        <v>2.7</v>
      </c>
      <c r="N2562" s="204"/>
    </row>
    <row r="2563" spans="1:14">
      <c r="A2563" t="s">
        <v>951</v>
      </c>
      <c r="C2563" t="s">
        <v>951</v>
      </c>
      <c r="D2563" t="s">
        <v>1022</v>
      </c>
      <c r="E2563" t="s">
        <v>112</v>
      </c>
      <c r="F2563" t="s">
        <v>150</v>
      </c>
      <c r="G2563" t="s">
        <v>333</v>
      </c>
      <c r="H2563" t="s">
        <v>292</v>
      </c>
      <c r="I2563" t="s">
        <v>335</v>
      </c>
      <c r="J2563" s="104">
        <v>1.1647231</v>
      </c>
      <c r="K2563" t="s">
        <v>396</v>
      </c>
      <c r="L2563" t="s">
        <v>2194</v>
      </c>
      <c r="M2563" s="204">
        <v>2.7</v>
      </c>
      <c r="N2563" s="204"/>
    </row>
    <row r="2564" spans="1:14">
      <c r="A2564" t="s">
        <v>951</v>
      </c>
      <c r="C2564" t="s">
        <v>951</v>
      </c>
      <c r="D2564" t="s">
        <v>1022</v>
      </c>
      <c r="E2564" t="s">
        <v>112</v>
      </c>
      <c r="F2564" t="s">
        <v>313</v>
      </c>
      <c r="G2564" t="s">
        <v>333</v>
      </c>
      <c r="H2564" t="s">
        <v>292</v>
      </c>
      <c r="I2564" t="s">
        <v>335</v>
      </c>
      <c r="J2564" s="104">
        <v>10.93195128</v>
      </c>
      <c r="K2564" t="s">
        <v>396</v>
      </c>
      <c r="L2564" t="s">
        <v>2194</v>
      </c>
      <c r="M2564" s="204">
        <v>2.7</v>
      </c>
      <c r="N2564" s="204"/>
    </row>
    <row r="2565" spans="1:14">
      <c r="A2565" t="s">
        <v>951</v>
      </c>
      <c r="C2565" t="s">
        <v>951</v>
      </c>
      <c r="D2565" t="s">
        <v>1024</v>
      </c>
      <c r="E2565" t="s">
        <v>112</v>
      </c>
      <c r="F2565" t="s">
        <v>311</v>
      </c>
      <c r="G2565" t="s">
        <v>333</v>
      </c>
      <c r="H2565" t="s">
        <v>292</v>
      </c>
      <c r="I2565" t="s">
        <v>335</v>
      </c>
      <c r="J2565" s="104">
        <v>5.4600613999999998</v>
      </c>
      <c r="K2565" t="s">
        <v>396</v>
      </c>
      <c r="L2565" t="s">
        <v>2194</v>
      </c>
      <c r="M2565" s="204">
        <v>2.7</v>
      </c>
      <c r="N2565" s="204"/>
    </row>
    <row r="2566" spans="1:14">
      <c r="A2566" t="s">
        <v>951</v>
      </c>
      <c r="C2566" t="s">
        <v>951</v>
      </c>
      <c r="D2566" t="s">
        <v>1024</v>
      </c>
      <c r="E2566" t="s">
        <v>112</v>
      </c>
      <c r="F2566" t="s">
        <v>144</v>
      </c>
      <c r="G2566" t="s">
        <v>333</v>
      </c>
      <c r="H2566" t="s">
        <v>292</v>
      </c>
      <c r="I2566" t="s">
        <v>335</v>
      </c>
      <c r="J2566" s="104">
        <v>0.45641458000000001</v>
      </c>
      <c r="K2566" t="s">
        <v>396</v>
      </c>
      <c r="L2566" t="s">
        <v>2194</v>
      </c>
      <c r="M2566" s="204">
        <v>2.7</v>
      </c>
      <c r="N2566" s="204"/>
    </row>
    <row r="2567" spans="1:14">
      <c r="A2567" t="s">
        <v>951</v>
      </c>
      <c r="C2567" t="s">
        <v>951</v>
      </c>
      <c r="D2567" t="s">
        <v>1024</v>
      </c>
      <c r="E2567" t="s">
        <v>112</v>
      </c>
      <c r="F2567" t="s">
        <v>147</v>
      </c>
      <c r="G2567" t="s">
        <v>333</v>
      </c>
      <c r="H2567" t="s">
        <v>292</v>
      </c>
      <c r="I2567" t="s">
        <v>335</v>
      </c>
      <c r="J2567" s="104">
        <v>0.27325597000000001</v>
      </c>
      <c r="K2567" t="s">
        <v>396</v>
      </c>
      <c r="L2567" t="s">
        <v>2194</v>
      </c>
      <c r="M2567" s="204">
        <v>2.7</v>
      </c>
      <c r="N2567" s="204"/>
    </row>
    <row r="2568" spans="1:14">
      <c r="A2568" t="s">
        <v>951</v>
      </c>
      <c r="C2568" t="s">
        <v>951</v>
      </c>
      <c r="D2568" t="s">
        <v>1024</v>
      </c>
      <c r="E2568" t="s">
        <v>112</v>
      </c>
      <c r="F2568" t="s">
        <v>150</v>
      </c>
      <c r="G2568" t="s">
        <v>333</v>
      </c>
      <c r="H2568" t="s">
        <v>292</v>
      </c>
      <c r="I2568" t="s">
        <v>335</v>
      </c>
      <c r="J2568" s="104">
        <v>1.0756535</v>
      </c>
      <c r="K2568" t="s">
        <v>396</v>
      </c>
      <c r="L2568" t="s">
        <v>2194</v>
      </c>
      <c r="M2568" s="204">
        <v>2.7</v>
      </c>
      <c r="N2568" s="204"/>
    </row>
    <row r="2569" spans="1:14">
      <c r="A2569" t="s">
        <v>951</v>
      </c>
      <c r="C2569" t="s">
        <v>951</v>
      </c>
      <c r="D2569" t="s">
        <v>1024</v>
      </c>
      <c r="E2569" t="s">
        <v>112</v>
      </c>
      <c r="F2569" t="s">
        <v>313</v>
      </c>
      <c r="G2569" t="s">
        <v>333</v>
      </c>
      <c r="H2569" t="s">
        <v>292</v>
      </c>
      <c r="I2569" t="s">
        <v>335</v>
      </c>
      <c r="J2569" s="104">
        <v>7.2653854500000001</v>
      </c>
      <c r="K2569" t="s">
        <v>396</v>
      </c>
      <c r="L2569" t="s">
        <v>2194</v>
      </c>
      <c r="M2569" s="204">
        <v>2.7</v>
      </c>
      <c r="N2569" s="204"/>
    </row>
    <row r="2570" spans="1:14">
      <c r="A2570" t="s">
        <v>951</v>
      </c>
      <c r="C2570" t="s">
        <v>951</v>
      </c>
      <c r="D2570" t="s">
        <v>1026</v>
      </c>
      <c r="E2570" t="s">
        <v>112</v>
      </c>
      <c r="F2570" t="s">
        <v>311</v>
      </c>
      <c r="G2570" t="s">
        <v>333</v>
      </c>
      <c r="H2570" t="s">
        <v>292</v>
      </c>
      <c r="I2570" t="s">
        <v>335</v>
      </c>
      <c r="J2570" s="104">
        <v>1.0731413999999999</v>
      </c>
      <c r="K2570" t="s">
        <v>396</v>
      </c>
      <c r="L2570" t="s">
        <v>2194</v>
      </c>
      <c r="M2570" s="204">
        <v>2.7</v>
      </c>
      <c r="N2570" s="204"/>
    </row>
    <row r="2571" spans="1:14">
      <c r="A2571" t="s">
        <v>951</v>
      </c>
      <c r="C2571" t="s">
        <v>951</v>
      </c>
      <c r="D2571" t="s">
        <v>1026</v>
      </c>
      <c r="E2571" t="s">
        <v>112</v>
      </c>
      <c r="F2571" t="s">
        <v>144</v>
      </c>
      <c r="G2571" t="s">
        <v>333</v>
      </c>
      <c r="H2571" t="s">
        <v>292</v>
      </c>
      <c r="I2571" t="s">
        <v>335</v>
      </c>
      <c r="J2571" s="104">
        <v>0</v>
      </c>
      <c r="K2571" t="s">
        <v>396</v>
      </c>
      <c r="L2571" t="s">
        <v>2194</v>
      </c>
      <c r="M2571" s="204">
        <v>2.7</v>
      </c>
      <c r="N2571" s="204"/>
    </row>
    <row r="2572" spans="1:14">
      <c r="A2572" t="s">
        <v>951</v>
      </c>
      <c r="C2572" t="s">
        <v>951</v>
      </c>
      <c r="D2572" t="s">
        <v>1026</v>
      </c>
      <c r="E2572" t="s">
        <v>112</v>
      </c>
      <c r="F2572" t="s">
        <v>147</v>
      </c>
      <c r="G2572" t="s">
        <v>333</v>
      </c>
      <c r="H2572" t="s">
        <v>292</v>
      </c>
      <c r="I2572" t="s">
        <v>335</v>
      </c>
      <c r="J2572" s="104">
        <v>0.28844567999999998</v>
      </c>
      <c r="K2572" t="s">
        <v>396</v>
      </c>
      <c r="L2572" t="s">
        <v>2194</v>
      </c>
      <c r="M2572" s="204">
        <v>2.7</v>
      </c>
      <c r="N2572" s="204"/>
    </row>
    <row r="2573" spans="1:14">
      <c r="A2573" t="s">
        <v>951</v>
      </c>
      <c r="C2573" t="s">
        <v>951</v>
      </c>
      <c r="D2573" t="s">
        <v>1026</v>
      </c>
      <c r="E2573" t="s">
        <v>112</v>
      </c>
      <c r="F2573" t="s">
        <v>150</v>
      </c>
      <c r="G2573" t="s">
        <v>333</v>
      </c>
      <c r="H2573" t="s">
        <v>292</v>
      </c>
      <c r="I2573" t="s">
        <v>335</v>
      </c>
      <c r="J2573" s="104">
        <v>0.86901198999999996</v>
      </c>
      <c r="K2573" t="s">
        <v>396</v>
      </c>
      <c r="L2573" t="s">
        <v>2194</v>
      </c>
      <c r="M2573" s="204">
        <v>2.7</v>
      </c>
      <c r="N2573" s="204"/>
    </row>
    <row r="2574" spans="1:14">
      <c r="A2574" t="s">
        <v>951</v>
      </c>
      <c r="C2574" t="s">
        <v>951</v>
      </c>
      <c r="D2574" t="s">
        <v>1026</v>
      </c>
      <c r="E2574" t="s">
        <v>112</v>
      </c>
      <c r="F2574" t="s">
        <v>313</v>
      </c>
      <c r="G2574" t="s">
        <v>333</v>
      </c>
      <c r="H2574" t="s">
        <v>292</v>
      </c>
      <c r="I2574" t="s">
        <v>335</v>
      </c>
      <c r="J2574" s="104">
        <v>2.2305990699999998</v>
      </c>
      <c r="K2574" t="s">
        <v>396</v>
      </c>
      <c r="L2574" t="s">
        <v>2194</v>
      </c>
      <c r="M2574" s="204">
        <v>2.7</v>
      </c>
      <c r="N2574" s="204"/>
    </row>
    <row r="2575" spans="1:14">
      <c r="A2575" t="s">
        <v>951</v>
      </c>
      <c r="C2575" t="s">
        <v>951</v>
      </c>
      <c r="D2575" t="s">
        <v>1027</v>
      </c>
      <c r="E2575" t="s">
        <v>112</v>
      </c>
      <c r="F2575" t="s">
        <v>311</v>
      </c>
      <c r="G2575" t="s">
        <v>333</v>
      </c>
      <c r="H2575" t="s">
        <v>292</v>
      </c>
      <c r="I2575" t="s">
        <v>335</v>
      </c>
      <c r="J2575" s="104">
        <v>1.0731413999999999</v>
      </c>
      <c r="K2575" t="s">
        <v>396</v>
      </c>
      <c r="L2575" t="s">
        <v>2194</v>
      </c>
      <c r="M2575" s="204">
        <v>2.7</v>
      </c>
      <c r="N2575" s="204"/>
    </row>
    <row r="2576" spans="1:14">
      <c r="A2576" t="s">
        <v>951</v>
      </c>
      <c r="C2576" t="s">
        <v>951</v>
      </c>
      <c r="D2576" t="s">
        <v>1027</v>
      </c>
      <c r="E2576" t="s">
        <v>112</v>
      </c>
      <c r="F2576" t="s">
        <v>144</v>
      </c>
      <c r="G2576" t="s">
        <v>333</v>
      </c>
      <c r="H2576" t="s">
        <v>292</v>
      </c>
      <c r="I2576" t="s">
        <v>335</v>
      </c>
      <c r="J2576" s="104">
        <v>0</v>
      </c>
      <c r="K2576" t="s">
        <v>396</v>
      </c>
      <c r="L2576" t="s">
        <v>2194</v>
      </c>
      <c r="M2576" s="204">
        <v>2.7</v>
      </c>
      <c r="N2576" s="204"/>
    </row>
    <row r="2577" spans="1:14">
      <c r="A2577" t="s">
        <v>951</v>
      </c>
      <c r="C2577" t="s">
        <v>951</v>
      </c>
      <c r="D2577" t="s">
        <v>1027</v>
      </c>
      <c r="E2577" t="s">
        <v>112</v>
      </c>
      <c r="F2577" t="s">
        <v>147</v>
      </c>
      <c r="G2577" t="s">
        <v>333</v>
      </c>
      <c r="H2577" t="s">
        <v>292</v>
      </c>
      <c r="I2577" t="s">
        <v>335</v>
      </c>
      <c r="J2577" s="104">
        <v>0.28844567999999998</v>
      </c>
      <c r="K2577" t="s">
        <v>396</v>
      </c>
      <c r="L2577" t="s">
        <v>2194</v>
      </c>
      <c r="M2577" s="204">
        <v>2.7</v>
      </c>
      <c r="N2577" s="204"/>
    </row>
    <row r="2578" spans="1:14">
      <c r="A2578" t="s">
        <v>951</v>
      </c>
      <c r="C2578" t="s">
        <v>951</v>
      </c>
      <c r="D2578" t="s">
        <v>1027</v>
      </c>
      <c r="E2578" t="s">
        <v>112</v>
      </c>
      <c r="F2578" t="s">
        <v>150</v>
      </c>
      <c r="G2578" t="s">
        <v>333</v>
      </c>
      <c r="H2578" t="s">
        <v>292</v>
      </c>
      <c r="I2578" t="s">
        <v>335</v>
      </c>
      <c r="J2578" s="104">
        <v>0.86901198999999996</v>
      </c>
      <c r="K2578" t="s">
        <v>396</v>
      </c>
      <c r="L2578" t="s">
        <v>2194</v>
      </c>
      <c r="M2578" s="204">
        <v>2.7</v>
      </c>
      <c r="N2578" s="204"/>
    </row>
    <row r="2579" spans="1:14">
      <c r="A2579" t="s">
        <v>951</v>
      </c>
      <c r="C2579" t="s">
        <v>951</v>
      </c>
      <c r="D2579" t="s">
        <v>1027</v>
      </c>
      <c r="E2579" t="s">
        <v>112</v>
      </c>
      <c r="F2579" t="s">
        <v>313</v>
      </c>
      <c r="G2579" t="s">
        <v>333</v>
      </c>
      <c r="H2579" t="s">
        <v>292</v>
      </c>
      <c r="I2579" t="s">
        <v>335</v>
      </c>
      <c r="J2579" s="104">
        <v>2.2305990699999998</v>
      </c>
      <c r="K2579" t="s">
        <v>396</v>
      </c>
      <c r="L2579" t="s">
        <v>2194</v>
      </c>
      <c r="M2579" s="204">
        <v>2.7</v>
      </c>
      <c r="N2579" s="204"/>
    </row>
    <row r="2580" spans="1:14">
      <c r="A2580" t="s">
        <v>951</v>
      </c>
      <c r="C2580" t="s">
        <v>951</v>
      </c>
      <c r="D2580" t="s">
        <v>1028</v>
      </c>
      <c r="E2580" t="s">
        <v>112</v>
      </c>
      <c r="F2580" t="s">
        <v>311</v>
      </c>
      <c r="G2580" t="s">
        <v>333</v>
      </c>
      <c r="H2580" t="s">
        <v>292</v>
      </c>
      <c r="I2580" t="s">
        <v>335</v>
      </c>
      <c r="J2580" s="104">
        <v>1.0731413999999999</v>
      </c>
      <c r="K2580" t="s">
        <v>396</v>
      </c>
      <c r="L2580" t="s">
        <v>2194</v>
      </c>
      <c r="M2580" s="204">
        <v>2.7</v>
      </c>
      <c r="N2580" s="204"/>
    </row>
    <row r="2581" spans="1:14">
      <c r="A2581" t="s">
        <v>951</v>
      </c>
      <c r="C2581" t="s">
        <v>951</v>
      </c>
      <c r="D2581" t="s">
        <v>1028</v>
      </c>
      <c r="E2581" t="s">
        <v>112</v>
      </c>
      <c r="F2581" t="s">
        <v>144</v>
      </c>
      <c r="G2581" t="s">
        <v>333</v>
      </c>
      <c r="H2581" t="s">
        <v>292</v>
      </c>
      <c r="I2581" t="s">
        <v>335</v>
      </c>
      <c r="J2581" s="104">
        <v>0</v>
      </c>
      <c r="K2581" t="s">
        <v>396</v>
      </c>
      <c r="L2581" t="s">
        <v>2194</v>
      </c>
      <c r="M2581" s="204">
        <v>2.7</v>
      </c>
      <c r="N2581" s="204"/>
    </row>
    <row r="2582" spans="1:14">
      <c r="A2582" t="s">
        <v>951</v>
      </c>
      <c r="C2582" t="s">
        <v>951</v>
      </c>
      <c r="D2582" t="s">
        <v>1028</v>
      </c>
      <c r="E2582" t="s">
        <v>112</v>
      </c>
      <c r="F2582" t="s">
        <v>147</v>
      </c>
      <c r="G2582" t="s">
        <v>333</v>
      </c>
      <c r="H2582" t="s">
        <v>292</v>
      </c>
      <c r="I2582" t="s">
        <v>335</v>
      </c>
      <c r="J2582" s="104">
        <v>0.28844567999999998</v>
      </c>
      <c r="K2582" t="s">
        <v>396</v>
      </c>
      <c r="L2582" t="s">
        <v>2194</v>
      </c>
      <c r="M2582" s="204">
        <v>2.7</v>
      </c>
      <c r="N2582" s="204"/>
    </row>
    <row r="2583" spans="1:14">
      <c r="A2583" t="s">
        <v>951</v>
      </c>
      <c r="C2583" t="s">
        <v>951</v>
      </c>
      <c r="D2583" t="s">
        <v>1028</v>
      </c>
      <c r="E2583" t="s">
        <v>112</v>
      </c>
      <c r="F2583" t="s">
        <v>150</v>
      </c>
      <c r="G2583" t="s">
        <v>333</v>
      </c>
      <c r="H2583" t="s">
        <v>292</v>
      </c>
      <c r="I2583" t="s">
        <v>335</v>
      </c>
      <c r="J2583" s="104">
        <v>0.86901198999999996</v>
      </c>
      <c r="K2583" t="s">
        <v>396</v>
      </c>
      <c r="L2583" t="s">
        <v>2194</v>
      </c>
      <c r="M2583" s="204">
        <v>2.7</v>
      </c>
      <c r="N2583" s="204"/>
    </row>
    <row r="2584" spans="1:14">
      <c r="A2584" t="s">
        <v>951</v>
      </c>
      <c r="C2584" t="s">
        <v>951</v>
      </c>
      <c r="D2584" t="s">
        <v>1028</v>
      </c>
      <c r="E2584" t="s">
        <v>112</v>
      </c>
      <c r="F2584" t="s">
        <v>313</v>
      </c>
      <c r="G2584" t="s">
        <v>333</v>
      </c>
      <c r="H2584" t="s">
        <v>292</v>
      </c>
      <c r="I2584" t="s">
        <v>335</v>
      </c>
      <c r="J2584" s="104">
        <v>2.2305990699999998</v>
      </c>
      <c r="K2584" t="s">
        <v>396</v>
      </c>
      <c r="L2584" t="s">
        <v>2194</v>
      </c>
      <c r="M2584" s="204">
        <v>2.7</v>
      </c>
      <c r="N2584" s="204"/>
    </row>
    <row r="2585" spans="1:14">
      <c r="A2585" t="s">
        <v>951</v>
      </c>
      <c r="C2585" t="s">
        <v>951</v>
      </c>
      <c r="D2585" t="s">
        <v>1029</v>
      </c>
      <c r="E2585" t="s">
        <v>112</v>
      </c>
      <c r="F2585" t="s">
        <v>311</v>
      </c>
      <c r="G2585" t="s">
        <v>333</v>
      </c>
      <c r="H2585" t="s">
        <v>292</v>
      </c>
      <c r="I2585" t="s">
        <v>335</v>
      </c>
      <c r="J2585" s="104">
        <v>9.4787824999999994</v>
      </c>
      <c r="K2585" t="s">
        <v>396</v>
      </c>
      <c r="L2585" t="s">
        <v>2194</v>
      </c>
      <c r="M2585" s="204">
        <v>2.7</v>
      </c>
      <c r="N2585" s="204"/>
    </row>
    <row r="2586" spans="1:14">
      <c r="A2586" t="s">
        <v>951</v>
      </c>
      <c r="C2586" t="s">
        <v>951</v>
      </c>
      <c r="D2586" t="s">
        <v>1029</v>
      </c>
      <c r="E2586" t="s">
        <v>112</v>
      </c>
      <c r="F2586" t="s">
        <v>144</v>
      </c>
      <c r="G2586" t="s">
        <v>333</v>
      </c>
      <c r="H2586" t="s">
        <v>292</v>
      </c>
      <c r="I2586" t="s">
        <v>335</v>
      </c>
      <c r="J2586" s="104">
        <v>0</v>
      </c>
      <c r="K2586" t="s">
        <v>396</v>
      </c>
      <c r="L2586" t="s">
        <v>2194</v>
      </c>
      <c r="M2586" s="204">
        <v>2.7</v>
      </c>
      <c r="N2586" s="204"/>
    </row>
    <row r="2587" spans="1:14">
      <c r="A2587" t="s">
        <v>951</v>
      </c>
      <c r="C2587" t="s">
        <v>951</v>
      </c>
      <c r="D2587" t="s">
        <v>1029</v>
      </c>
      <c r="E2587" t="s">
        <v>112</v>
      </c>
      <c r="F2587" t="s">
        <v>147</v>
      </c>
      <c r="G2587" t="s">
        <v>333</v>
      </c>
      <c r="H2587" t="s">
        <v>292</v>
      </c>
      <c r="I2587" t="s">
        <v>335</v>
      </c>
      <c r="J2587" s="104">
        <v>0.28844567999999998</v>
      </c>
      <c r="K2587" t="s">
        <v>396</v>
      </c>
      <c r="L2587" t="s">
        <v>2194</v>
      </c>
      <c r="M2587" s="204">
        <v>2.7</v>
      </c>
      <c r="N2587" s="204"/>
    </row>
    <row r="2588" spans="1:14">
      <c r="A2588" t="s">
        <v>951</v>
      </c>
      <c r="C2588" t="s">
        <v>951</v>
      </c>
      <c r="D2588" t="s">
        <v>1029</v>
      </c>
      <c r="E2588" t="s">
        <v>112</v>
      </c>
      <c r="F2588" t="s">
        <v>150</v>
      </c>
      <c r="G2588" t="s">
        <v>333</v>
      </c>
      <c r="H2588" t="s">
        <v>292</v>
      </c>
      <c r="I2588" t="s">
        <v>335</v>
      </c>
      <c r="J2588" s="104">
        <v>1.1647231</v>
      </c>
      <c r="K2588" t="s">
        <v>396</v>
      </c>
      <c r="L2588" t="s">
        <v>2194</v>
      </c>
      <c r="M2588" s="204">
        <v>2.7</v>
      </c>
      <c r="N2588" s="204"/>
    </row>
    <row r="2589" spans="1:14">
      <c r="A2589" t="s">
        <v>951</v>
      </c>
      <c r="C2589" t="s">
        <v>951</v>
      </c>
      <c r="D2589" t="s">
        <v>1029</v>
      </c>
      <c r="E2589" t="s">
        <v>112</v>
      </c>
      <c r="F2589" t="s">
        <v>313</v>
      </c>
      <c r="G2589" t="s">
        <v>333</v>
      </c>
      <c r="H2589" t="s">
        <v>292</v>
      </c>
      <c r="I2589" t="s">
        <v>335</v>
      </c>
      <c r="J2589" s="104">
        <v>10.93195128</v>
      </c>
      <c r="K2589" t="s">
        <v>396</v>
      </c>
      <c r="L2589" t="s">
        <v>2194</v>
      </c>
      <c r="M2589" s="204">
        <v>2.7</v>
      </c>
      <c r="N2589" s="204"/>
    </row>
    <row r="2590" spans="1:14">
      <c r="A2590" t="s">
        <v>951</v>
      </c>
      <c r="C2590" t="s">
        <v>951</v>
      </c>
      <c r="D2590" t="s">
        <v>1031</v>
      </c>
      <c r="E2590" t="s">
        <v>112</v>
      </c>
      <c r="F2590" t="s">
        <v>311</v>
      </c>
      <c r="G2590" t="s">
        <v>333</v>
      </c>
      <c r="H2590" t="s">
        <v>292</v>
      </c>
      <c r="I2590" t="s">
        <v>335</v>
      </c>
      <c r="J2590" s="104">
        <v>9.4787824999999994</v>
      </c>
      <c r="K2590" t="s">
        <v>396</v>
      </c>
      <c r="L2590" t="s">
        <v>2194</v>
      </c>
      <c r="M2590" s="204">
        <v>2.7</v>
      </c>
      <c r="N2590" s="204"/>
    </row>
    <row r="2591" spans="1:14">
      <c r="A2591" t="s">
        <v>951</v>
      </c>
      <c r="C2591" t="s">
        <v>951</v>
      </c>
      <c r="D2591" t="s">
        <v>1031</v>
      </c>
      <c r="E2591" t="s">
        <v>112</v>
      </c>
      <c r="F2591" t="s">
        <v>144</v>
      </c>
      <c r="G2591" t="s">
        <v>333</v>
      </c>
      <c r="H2591" t="s">
        <v>292</v>
      </c>
      <c r="I2591" t="s">
        <v>335</v>
      </c>
      <c r="J2591" s="104">
        <v>0</v>
      </c>
      <c r="K2591" t="s">
        <v>396</v>
      </c>
      <c r="L2591" t="s">
        <v>2194</v>
      </c>
      <c r="M2591" s="204">
        <v>2.7</v>
      </c>
      <c r="N2591" s="204"/>
    </row>
    <row r="2592" spans="1:14">
      <c r="A2592" t="s">
        <v>951</v>
      </c>
      <c r="C2592" t="s">
        <v>951</v>
      </c>
      <c r="D2592" t="s">
        <v>1031</v>
      </c>
      <c r="E2592" t="s">
        <v>112</v>
      </c>
      <c r="F2592" t="s">
        <v>147</v>
      </c>
      <c r="G2592" t="s">
        <v>333</v>
      </c>
      <c r="H2592" t="s">
        <v>292</v>
      </c>
      <c r="I2592" t="s">
        <v>335</v>
      </c>
      <c r="J2592" s="104">
        <v>0.28844567999999998</v>
      </c>
      <c r="K2592" t="s">
        <v>396</v>
      </c>
      <c r="L2592" t="s">
        <v>2194</v>
      </c>
      <c r="M2592" s="204">
        <v>2.7</v>
      </c>
      <c r="N2592" s="204"/>
    </row>
    <row r="2593" spans="1:14">
      <c r="A2593" t="s">
        <v>951</v>
      </c>
      <c r="C2593" t="s">
        <v>951</v>
      </c>
      <c r="D2593" t="s">
        <v>1031</v>
      </c>
      <c r="E2593" t="s">
        <v>112</v>
      </c>
      <c r="F2593" t="s">
        <v>150</v>
      </c>
      <c r="G2593" t="s">
        <v>333</v>
      </c>
      <c r="H2593" t="s">
        <v>292</v>
      </c>
      <c r="I2593" t="s">
        <v>335</v>
      </c>
      <c r="J2593" s="104">
        <v>1.1647231</v>
      </c>
      <c r="K2593" t="s">
        <v>396</v>
      </c>
      <c r="L2593" t="s">
        <v>2194</v>
      </c>
      <c r="M2593" s="204">
        <v>2.7</v>
      </c>
      <c r="N2593" s="204"/>
    </row>
    <row r="2594" spans="1:14">
      <c r="A2594" t="s">
        <v>951</v>
      </c>
      <c r="C2594" t="s">
        <v>951</v>
      </c>
      <c r="D2594" t="s">
        <v>1031</v>
      </c>
      <c r="E2594" t="s">
        <v>112</v>
      </c>
      <c r="F2594" t="s">
        <v>313</v>
      </c>
      <c r="G2594" t="s">
        <v>333</v>
      </c>
      <c r="H2594" t="s">
        <v>292</v>
      </c>
      <c r="I2594" t="s">
        <v>335</v>
      </c>
      <c r="J2594" s="104">
        <v>10.93195128</v>
      </c>
      <c r="K2594" t="s">
        <v>396</v>
      </c>
      <c r="L2594" t="s">
        <v>2194</v>
      </c>
      <c r="M2594" s="204">
        <v>2.7</v>
      </c>
      <c r="N2594" s="204"/>
    </row>
    <row r="2595" spans="1:14">
      <c r="A2595" t="s">
        <v>951</v>
      </c>
      <c r="C2595" t="s">
        <v>951</v>
      </c>
      <c r="D2595" t="s">
        <v>1032</v>
      </c>
      <c r="E2595" t="s">
        <v>112</v>
      </c>
      <c r="F2595" t="s">
        <v>311</v>
      </c>
      <c r="G2595" t="s">
        <v>333</v>
      </c>
      <c r="H2595" t="s">
        <v>292</v>
      </c>
      <c r="I2595" t="s">
        <v>335</v>
      </c>
      <c r="J2595" s="104">
        <v>9.4787824999999994</v>
      </c>
      <c r="K2595" t="s">
        <v>396</v>
      </c>
      <c r="L2595" t="s">
        <v>2194</v>
      </c>
      <c r="M2595" s="204">
        <v>2.7</v>
      </c>
      <c r="N2595" s="204"/>
    </row>
    <row r="2596" spans="1:14">
      <c r="A2596" t="s">
        <v>951</v>
      </c>
      <c r="C2596" t="s">
        <v>951</v>
      </c>
      <c r="D2596" t="s">
        <v>1032</v>
      </c>
      <c r="E2596" t="s">
        <v>112</v>
      </c>
      <c r="F2596" t="s">
        <v>144</v>
      </c>
      <c r="G2596" t="s">
        <v>333</v>
      </c>
      <c r="H2596" t="s">
        <v>292</v>
      </c>
      <c r="I2596" t="s">
        <v>335</v>
      </c>
      <c r="J2596" s="104">
        <v>0</v>
      </c>
      <c r="K2596" t="s">
        <v>396</v>
      </c>
      <c r="L2596" t="s">
        <v>2194</v>
      </c>
      <c r="M2596" s="204">
        <v>2.7</v>
      </c>
      <c r="N2596" s="204"/>
    </row>
    <row r="2597" spans="1:14">
      <c r="A2597" t="s">
        <v>951</v>
      </c>
      <c r="C2597" t="s">
        <v>951</v>
      </c>
      <c r="D2597" t="s">
        <v>1032</v>
      </c>
      <c r="E2597" t="s">
        <v>112</v>
      </c>
      <c r="F2597" t="s">
        <v>147</v>
      </c>
      <c r="G2597" t="s">
        <v>333</v>
      </c>
      <c r="H2597" t="s">
        <v>292</v>
      </c>
      <c r="I2597" t="s">
        <v>335</v>
      </c>
      <c r="J2597" s="104">
        <v>0.28844567999999998</v>
      </c>
      <c r="K2597" t="s">
        <v>396</v>
      </c>
      <c r="L2597" t="s">
        <v>2194</v>
      </c>
      <c r="M2597" s="204">
        <v>2.7</v>
      </c>
      <c r="N2597" s="204"/>
    </row>
    <row r="2598" spans="1:14">
      <c r="A2598" t="s">
        <v>951</v>
      </c>
      <c r="C2598" t="s">
        <v>951</v>
      </c>
      <c r="D2598" t="s">
        <v>1032</v>
      </c>
      <c r="E2598" t="s">
        <v>112</v>
      </c>
      <c r="F2598" t="s">
        <v>150</v>
      </c>
      <c r="G2598" t="s">
        <v>333</v>
      </c>
      <c r="H2598" t="s">
        <v>292</v>
      </c>
      <c r="I2598" t="s">
        <v>335</v>
      </c>
      <c r="J2598" s="104">
        <v>1.1647231</v>
      </c>
      <c r="K2598" t="s">
        <v>396</v>
      </c>
      <c r="L2598" t="s">
        <v>2194</v>
      </c>
      <c r="M2598" s="204">
        <v>2.7</v>
      </c>
      <c r="N2598" s="204"/>
    </row>
    <row r="2599" spans="1:14">
      <c r="A2599" t="s">
        <v>951</v>
      </c>
      <c r="C2599" t="s">
        <v>951</v>
      </c>
      <c r="D2599" t="s">
        <v>1032</v>
      </c>
      <c r="E2599" t="s">
        <v>112</v>
      </c>
      <c r="F2599" t="s">
        <v>313</v>
      </c>
      <c r="G2599" t="s">
        <v>333</v>
      </c>
      <c r="H2599" t="s">
        <v>292</v>
      </c>
      <c r="I2599" t="s">
        <v>335</v>
      </c>
      <c r="J2599" s="104">
        <v>10.93195128</v>
      </c>
      <c r="K2599" t="s">
        <v>396</v>
      </c>
      <c r="L2599" t="s">
        <v>2194</v>
      </c>
      <c r="M2599" s="204">
        <v>2.7</v>
      </c>
      <c r="N2599" s="204"/>
    </row>
    <row r="2600" spans="1:14">
      <c r="A2600" t="s">
        <v>951</v>
      </c>
      <c r="C2600" t="s">
        <v>951</v>
      </c>
      <c r="D2600" t="s">
        <v>1034</v>
      </c>
      <c r="E2600" t="s">
        <v>112</v>
      </c>
      <c r="F2600" t="s">
        <v>311</v>
      </c>
      <c r="G2600" t="s">
        <v>333</v>
      </c>
      <c r="H2600" t="s">
        <v>292</v>
      </c>
      <c r="I2600" t="s">
        <v>335</v>
      </c>
      <c r="J2600" s="104">
        <v>9.4787824999999994</v>
      </c>
      <c r="K2600" t="s">
        <v>396</v>
      </c>
      <c r="L2600" t="s">
        <v>2194</v>
      </c>
      <c r="M2600" s="204">
        <v>2.7</v>
      </c>
      <c r="N2600" s="204"/>
    </row>
    <row r="2601" spans="1:14">
      <c r="A2601" t="s">
        <v>951</v>
      </c>
      <c r="C2601" t="s">
        <v>951</v>
      </c>
      <c r="D2601" t="s">
        <v>1034</v>
      </c>
      <c r="E2601" t="s">
        <v>112</v>
      </c>
      <c r="F2601" t="s">
        <v>144</v>
      </c>
      <c r="G2601" t="s">
        <v>333</v>
      </c>
      <c r="H2601" t="s">
        <v>292</v>
      </c>
      <c r="I2601" t="s">
        <v>335</v>
      </c>
      <c r="J2601" s="104">
        <v>0</v>
      </c>
      <c r="K2601" t="s">
        <v>396</v>
      </c>
      <c r="L2601" t="s">
        <v>2194</v>
      </c>
      <c r="M2601" s="204">
        <v>2.7</v>
      </c>
      <c r="N2601" s="204"/>
    </row>
    <row r="2602" spans="1:14">
      <c r="A2602" t="s">
        <v>951</v>
      </c>
      <c r="C2602" t="s">
        <v>951</v>
      </c>
      <c r="D2602" t="s">
        <v>1034</v>
      </c>
      <c r="E2602" t="s">
        <v>112</v>
      </c>
      <c r="F2602" t="s">
        <v>147</v>
      </c>
      <c r="G2602" t="s">
        <v>333</v>
      </c>
      <c r="H2602" t="s">
        <v>292</v>
      </c>
      <c r="I2602" t="s">
        <v>335</v>
      </c>
      <c r="J2602" s="104">
        <v>0.28844567999999998</v>
      </c>
      <c r="K2602" t="s">
        <v>396</v>
      </c>
      <c r="L2602" t="s">
        <v>2194</v>
      </c>
      <c r="M2602" s="204">
        <v>2.7</v>
      </c>
      <c r="N2602" s="204"/>
    </row>
    <row r="2603" spans="1:14">
      <c r="A2603" t="s">
        <v>951</v>
      </c>
      <c r="C2603" t="s">
        <v>951</v>
      </c>
      <c r="D2603" t="s">
        <v>1034</v>
      </c>
      <c r="E2603" t="s">
        <v>112</v>
      </c>
      <c r="F2603" t="s">
        <v>150</v>
      </c>
      <c r="G2603" t="s">
        <v>333</v>
      </c>
      <c r="H2603" t="s">
        <v>292</v>
      </c>
      <c r="I2603" t="s">
        <v>335</v>
      </c>
      <c r="J2603" s="104">
        <v>1.1647231</v>
      </c>
      <c r="K2603" t="s">
        <v>396</v>
      </c>
      <c r="L2603" t="s">
        <v>2194</v>
      </c>
      <c r="M2603" s="204">
        <v>2.7</v>
      </c>
      <c r="N2603" s="204"/>
    </row>
    <row r="2604" spans="1:14">
      <c r="A2604" t="s">
        <v>951</v>
      </c>
      <c r="C2604" t="s">
        <v>951</v>
      </c>
      <c r="D2604" t="s">
        <v>1034</v>
      </c>
      <c r="E2604" t="s">
        <v>112</v>
      </c>
      <c r="F2604" t="s">
        <v>313</v>
      </c>
      <c r="G2604" t="s">
        <v>333</v>
      </c>
      <c r="H2604" t="s">
        <v>292</v>
      </c>
      <c r="I2604" t="s">
        <v>335</v>
      </c>
      <c r="J2604" s="104">
        <v>10.93195128</v>
      </c>
      <c r="K2604" t="s">
        <v>396</v>
      </c>
      <c r="L2604" t="s">
        <v>2194</v>
      </c>
      <c r="M2604" s="204">
        <v>2.7</v>
      </c>
      <c r="N2604" s="204"/>
    </row>
    <row r="2605" spans="1:14">
      <c r="A2605" t="s">
        <v>951</v>
      </c>
      <c r="C2605" t="s">
        <v>951</v>
      </c>
      <c r="D2605" t="s">
        <v>1036</v>
      </c>
      <c r="E2605" t="s">
        <v>112</v>
      </c>
      <c r="F2605" t="s">
        <v>311</v>
      </c>
      <c r="G2605" t="s">
        <v>333</v>
      </c>
      <c r="H2605" t="s">
        <v>292</v>
      </c>
      <c r="I2605" t="s">
        <v>335</v>
      </c>
      <c r="J2605" s="104">
        <v>1.0731413999999999</v>
      </c>
      <c r="K2605" t="s">
        <v>396</v>
      </c>
      <c r="L2605" t="s">
        <v>2194</v>
      </c>
      <c r="M2605" s="204">
        <v>2.7</v>
      </c>
      <c r="N2605" s="204"/>
    </row>
    <row r="2606" spans="1:14">
      <c r="A2606" t="s">
        <v>951</v>
      </c>
      <c r="C2606" t="s">
        <v>951</v>
      </c>
      <c r="D2606" t="s">
        <v>1036</v>
      </c>
      <c r="E2606" t="s">
        <v>112</v>
      </c>
      <c r="F2606" t="s">
        <v>144</v>
      </c>
      <c r="G2606" t="s">
        <v>333</v>
      </c>
      <c r="H2606" t="s">
        <v>292</v>
      </c>
      <c r="I2606" t="s">
        <v>335</v>
      </c>
      <c r="J2606" s="104">
        <v>0</v>
      </c>
      <c r="K2606" t="s">
        <v>396</v>
      </c>
      <c r="L2606" t="s">
        <v>2194</v>
      </c>
      <c r="M2606" s="204">
        <v>2.7</v>
      </c>
      <c r="N2606" s="204"/>
    </row>
    <row r="2607" spans="1:14">
      <c r="A2607" t="s">
        <v>951</v>
      </c>
      <c r="C2607" t="s">
        <v>951</v>
      </c>
      <c r="D2607" t="s">
        <v>1036</v>
      </c>
      <c r="E2607" t="s">
        <v>112</v>
      </c>
      <c r="F2607" t="s">
        <v>147</v>
      </c>
      <c r="G2607" t="s">
        <v>333</v>
      </c>
      <c r="H2607" t="s">
        <v>292</v>
      </c>
      <c r="I2607" t="s">
        <v>335</v>
      </c>
      <c r="J2607" s="104">
        <v>0.28844567999999998</v>
      </c>
      <c r="K2607" t="s">
        <v>396</v>
      </c>
      <c r="L2607" t="s">
        <v>2194</v>
      </c>
      <c r="M2607" s="204">
        <v>2.7</v>
      </c>
      <c r="N2607" s="204"/>
    </row>
    <row r="2608" spans="1:14">
      <c r="A2608" t="s">
        <v>951</v>
      </c>
      <c r="C2608" t="s">
        <v>951</v>
      </c>
      <c r="D2608" t="s">
        <v>1036</v>
      </c>
      <c r="E2608" t="s">
        <v>112</v>
      </c>
      <c r="F2608" t="s">
        <v>150</v>
      </c>
      <c r="G2608" t="s">
        <v>333</v>
      </c>
      <c r="H2608" t="s">
        <v>292</v>
      </c>
      <c r="I2608" t="s">
        <v>335</v>
      </c>
      <c r="J2608" s="104">
        <v>0.86901198999999996</v>
      </c>
      <c r="K2608" t="s">
        <v>396</v>
      </c>
      <c r="L2608" t="s">
        <v>2194</v>
      </c>
      <c r="M2608" s="204">
        <v>2.7</v>
      </c>
      <c r="N2608" s="204"/>
    </row>
    <row r="2609" spans="1:14">
      <c r="A2609" t="s">
        <v>951</v>
      </c>
      <c r="C2609" t="s">
        <v>951</v>
      </c>
      <c r="D2609" t="s">
        <v>1036</v>
      </c>
      <c r="E2609" t="s">
        <v>112</v>
      </c>
      <c r="F2609" t="s">
        <v>313</v>
      </c>
      <c r="G2609" t="s">
        <v>333</v>
      </c>
      <c r="H2609" t="s">
        <v>292</v>
      </c>
      <c r="I2609" t="s">
        <v>335</v>
      </c>
      <c r="J2609" s="104">
        <v>2.2305990699999998</v>
      </c>
      <c r="K2609" t="s">
        <v>396</v>
      </c>
      <c r="L2609" t="s">
        <v>2194</v>
      </c>
      <c r="M2609" s="204">
        <v>2.7</v>
      </c>
      <c r="N2609" s="204"/>
    </row>
    <row r="2610" spans="1:14">
      <c r="A2610" t="s">
        <v>951</v>
      </c>
      <c r="C2610" t="s">
        <v>951</v>
      </c>
      <c r="D2610" t="s">
        <v>1037</v>
      </c>
      <c r="E2610" t="s">
        <v>112</v>
      </c>
      <c r="F2610" t="s">
        <v>311</v>
      </c>
      <c r="G2610" t="s">
        <v>333</v>
      </c>
      <c r="H2610" t="s">
        <v>292</v>
      </c>
      <c r="I2610" t="s">
        <v>335</v>
      </c>
      <c r="J2610" s="104">
        <v>10.618373</v>
      </c>
      <c r="K2610" t="s">
        <v>396</v>
      </c>
      <c r="L2610" t="s">
        <v>2194</v>
      </c>
      <c r="M2610" s="204">
        <v>2.7</v>
      </c>
      <c r="N2610" s="204"/>
    </row>
    <row r="2611" spans="1:14">
      <c r="A2611" t="s">
        <v>951</v>
      </c>
      <c r="C2611" t="s">
        <v>951</v>
      </c>
      <c r="D2611" t="s">
        <v>1037</v>
      </c>
      <c r="E2611" t="s">
        <v>112</v>
      </c>
      <c r="F2611" t="s">
        <v>144</v>
      </c>
      <c r="G2611" t="s">
        <v>333</v>
      </c>
      <c r="H2611" t="s">
        <v>292</v>
      </c>
      <c r="I2611" t="s">
        <v>335</v>
      </c>
      <c r="J2611" s="104">
        <v>0</v>
      </c>
      <c r="K2611" t="s">
        <v>396</v>
      </c>
      <c r="L2611" t="s">
        <v>2194</v>
      </c>
      <c r="M2611" s="204">
        <v>2.7</v>
      </c>
      <c r="N2611" s="204"/>
    </row>
    <row r="2612" spans="1:14">
      <c r="A2612" t="s">
        <v>951</v>
      </c>
      <c r="C2612" t="s">
        <v>951</v>
      </c>
      <c r="D2612" t="s">
        <v>1037</v>
      </c>
      <c r="E2612" t="s">
        <v>112</v>
      </c>
      <c r="F2612" t="s">
        <v>147</v>
      </c>
      <c r="G2612" t="s">
        <v>333</v>
      </c>
      <c r="H2612" t="s">
        <v>292</v>
      </c>
      <c r="I2612" t="s">
        <v>335</v>
      </c>
      <c r="J2612" s="104">
        <v>0.28844567999999998</v>
      </c>
      <c r="K2612" t="s">
        <v>396</v>
      </c>
      <c r="L2612" t="s">
        <v>2194</v>
      </c>
      <c r="M2612" s="204">
        <v>2.7</v>
      </c>
      <c r="N2612" s="204"/>
    </row>
    <row r="2613" spans="1:14">
      <c r="A2613" t="s">
        <v>951</v>
      </c>
      <c r="C2613" t="s">
        <v>951</v>
      </c>
      <c r="D2613" t="s">
        <v>1037</v>
      </c>
      <c r="E2613" t="s">
        <v>112</v>
      </c>
      <c r="F2613" t="s">
        <v>150</v>
      </c>
      <c r="G2613" t="s">
        <v>333</v>
      </c>
      <c r="H2613" t="s">
        <v>292</v>
      </c>
      <c r="I2613" t="s">
        <v>335</v>
      </c>
      <c r="J2613" s="104">
        <v>0.99370943</v>
      </c>
      <c r="K2613" t="s">
        <v>396</v>
      </c>
      <c r="L2613" t="s">
        <v>2194</v>
      </c>
      <c r="M2613" s="204">
        <v>2.7</v>
      </c>
      <c r="N2613" s="204"/>
    </row>
    <row r="2614" spans="1:14">
      <c r="A2614" t="s">
        <v>951</v>
      </c>
      <c r="C2614" t="s">
        <v>951</v>
      </c>
      <c r="D2614" t="s">
        <v>1037</v>
      </c>
      <c r="E2614" t="s">
        <v>112</v>
      </c>
      <c r="F2614" t="s">
        <v>313</v>
      </c>
      <c r="G2614" t="s">
        <v>333</v>
      </c>
      <c r="H2614" t="s">
        <v>292</v>
      </c>
      <c r="I2614" t="s">
        <v>335</v>
      </c>
      <c r="J2614" s="104">
        <v>11.90052811</v>
      </c>
      <c r="K2614" t="s">
        <v>396</v>
      </c>
      <c r="L2614" t="s">
        <v>2194</v>
      </c>
      <c r="M2614" s="204">
        <v>2.7</v>
      </c>
      <c r="N2614" s="204"/>
    </row>
    <row r="2615" spans="1:14">
      <c r="A2615" t="s">
        <v>951</v>
      </c>
      <c r="C2615" t="s">
        <v>951</v>
      </c>
      <c r="D2615" t="s">
        <v>1038</v>
      </c>
      <c r="E2615" t="s">
        <v>112</v>
      </c>
      <c r="F2615" t="s">
        <v>311</v>
      </c>
      <c r="G2615" t="s">
        <v>333</v>
      </c>
      <c r="H2615" t="s">
        <v>292</v>
      </c>
      <c r="I2615" t="s">
        <v>335</v>
      </c>
      <c r="J2615" s="104">
        <v>7.8243041</v>
      </c>
      <c r="K2615" t="s">
        <v>396</v>
      </c>
      <c r="L2615" t="s">
        <v>2194</v>
      </c>
      <c r="M2615" s="204">
        <v>2.7</v>
      </c>
      <c r="N2615" s="204"/>
    </row>
    <row r="2616" spans="1:14">
      <c r="A2616" t="s">
        <v>951</v>
      </c>
      <c r="C2616" t="s">
        <v>951</v>
      </c>
      <c r="D2616" t="s">
        <v>1038</v>
      </c>
      <c r="E2616" t="s">
        <v>112</v>
      </c>
      <c r="F2616" t="s">
        <v>144</v>
      </c>
      <c r="G2616" t="s">
        <v>333</v>
      </c>
      <c r="H2616" t="s">
        <v>292</v>
      </c>
      <c r="I2616" t="s">
        <v>335</v>
      </c>
      <c r="J2616" s="104">
        <v>0</v>
      </c>
      <c r="K2616" t="s">
        <v>396</v>
      </c>
      <c r="L2616" t="s">
        <v>2194</v>
      </c>
      <c r="M2616" s="204">
        <v>2.7</v>
      </c>
      <c r="N2616" s="204"/>
    </row>
    <row r="2617" spans="1:14">
      <c r="A2617" t="s">
        <v>951</v>
      </c>
      <c r="C2617" t="s">
        <v>951</v>
      </c>
      <c r="D2617" t="s">
        <v>1038</v>
      </c>
      <c r="E2617" t="s">
        <v>112</v>
      </c>
      <c r="F2617" t="s">
        <v>147</v>
      </c>
      <c r="G2617" t="s">
        <v>333</v>
      </c>
      <c r="H2617" t="s">
        <v>292</v>
      </c>
      <c r="I2617" t="s">
        <v>335</v>
      </c>
      <c r="J2617" s="104">
        <v>0.28844567999999998</v>
      </c>
      <c r="K2617" t="s">
        <v>396</v>
      </c>
      <c r="L2617" t="s">
        <v>2194</v>
      </c>
      <c r="M2617" s="204">
        <v>2.7</v>
      </c>
      <c r="N2617" s="204"/>
    </row>
    <row r="2618" spans="1:14">
      <c r="A2618" t="s">
        <v>951</v>
      </c>
      <c r="C2618" t="s">
        <v>951</v>
      </c>
      <c r="D2618" t="s">
        <v>1038</v>
      </c>
      <c r="E2618" t="s">
        <v>112</v>
      </c>
      <c r="F2618" t="s">
        <v>150</v>
      </c>
      <c r="G2618" t="s">
        <v>333</v>
      </c>
      <c r="H2618" t="s">
        <v>292</v>
      </c>
      <c r="I2618" t="s">
        <v>335</v>
      </c>
      <c r="J2618" s="104">
        <v>0.99370943</v>
      </c>
      <c r="K2618" t="s">
        <v>396</v>
      </c>
      <c r="L2618" t="s">
        <v>2194</v>
      </c>
      <c r="M2618" s="204">
        <v>2.7</v>
      </c>
      <c r="N2618" s="204"/>
    </row>
    <row r="2619" spans="1:14">
      <c r="A2619" t="s">
        <v>951</v>
      </c>
      <c r="C2619" t="s">
        <v>951</v>
      </c>
      <c r="D2619" t="s">
        <v>1038</v>
      </c>
      <c r="E2619" t="s">
        <v>112</v>
      </c>
      <c r="F2619" t="s">
        <v>313</v>
      </c>
      <c r="G2619" t="s">
        <v>333</v>
      </c>
      <c r="H2619" t="s">
        <v>292</v>
      </c>
      <c r="I2619" t="s">
        <v>335</v>
      </c>
      <c r="J2619" s="104">
        <v>9.1064592100000006</v>
      </c>
      <c r="K2619" t="s">
        <v>396</v>
      </c>
      <c r="L2619" t="s">
        <v>2194</v>
      </c>
      <c r="M2619" s="204">
        <v>2.7</v>
      </c>
      <c r="N2619" s="204"/>
    </row>
    <row r="2620" spans="1:14">
      <c r="A2620" t="s">
        <v>951</v>
      </c>
      <c r="C2620" t="s">
        <v>951</v>
      </c>
      <c r="D2620" t="s">
        <v>1040</v>
      </c>
      <c r="E2620" t="s">
        <v>112</v>
      </c>
      <c r="F2620" t="s">
        <v>311</v>
      </c>
      <c r="G2620" t="s">
        <v>333</v>
      </c>
      <c r="H2620" t="s">
        <v>292</v>
      </c>
      <c r="I2620" t="s">
        <v>335</v>
      </c>
      <c r="J2620" s="104">
        <v>9.4787824999999994</v>
      </c>
      <c r="K2620" t="s">
        <v>396</v>
      </c>
      <c r="L2620" t="s">
        <v>2194</v>
      </c>
      <c r="M2620" s="204">
        <v>2.7</v>
      </c>
      <c r="N2620" s="204"/>
    </row>
    <row r="2621" spans="1:14">
      <c r="A2621" t="s">
        <v>951</v>
      </c>
      <c r="C2621" t="s">
        <v>951</v>
      </c>
      <c r="D2621" t="s">
        <v>1040</v>
      </c>
      <c r="E2621" t="s">
        <v>112</v>
      </c>
      <c r="F2621" t="s">
        <v>144</v>
      </c>
      <c r="G2621" t="s">
        <v>333</v>
      </c>
      <c r="H2621" t="s">
        <v>292</v>
      </c>
      <c r="I2621" t="s">
        <v>335</v>
      </c>
      <c r="J2621" s="104">
        <v>0</v>
      </c>
      <c r="K2621" t="s">
        <v>396</v>
      </c>
      <c r="L2621" t="s">
        <v>2194</v>
      </c>
      <c r="M2621" s="204">
        <v>2.7</v>
      </c>
      <c r="N2621" s="204"/>
    </row>
    <row r="2622" spans="1:14">
      <c r="A2622" t="s">
        <v>951</v>
      </c>
      <c r="C2622" t="s">
        <v>951</v>
      </c>
      <c r="D2622" t="s">
        <v>1040</v>
      </c>
      <c r="E2622" t="s">
        <v>112</v>
      </c>
      <c r="F2622" t="s">
        <v>147</v>
      </c>
      <c r="G2622" t="s">
        <v>333</v>
      </c>
      <c r="H2622" t="s">
        <v>292</v>
      </c>
      <c r="I2622" t="s">
        <v>335</v>
      </c>
      <c r="J2622" s="104">
        <v>0.28844567999999998</v>
      </c>
      <c r="K2622" t="s">
        <v>396</v>
      </c>
      <c r="L2622" t="s">
        <v>2194</v>
      </c>
      <c r="M2622" s="204">
        <v>2.7</v>
      </c>
      <c r="N2622" s="204"/>
    </row>
    <row r="2623" spans="1:14">
      <c r="A2623" t="s">
        <v>951</v>
      </c>
      <c r="C2623" t="s">
        <v>951</v>
      </c>
      <c r="D2623" t="s">
        <v>1040</v>
      </c>
      <c r="E2623" t="s">
        <v>112</v>
      </c>
      <c r="F2623" t="s">
        <v>150</v>
      </c>
      <c r="G2623" t="s">
        <v>333</v>
      </c>
      <c r="H2623" t="s">
        <v>292</v>
      </c>
      <c r="I2623" t="s">
        <v>335</v>
      </c>
      <c r="J2623" s="104">
        <v>1.1647231</v>
      </c>
      <c r="K2623" t="s">
        <v>396</v>
      </c>
      <c r="L2623" t="s">
        <v>2194</v>
      </c>
      <c r="M2623" s="204">
        <v>2.7</v>
      </c>
      <c r="N2623" s="204"/>
    </row>
    <row r="2624" spans="1:14">
      <c r="A2624" t="s">
        <v>951</v>
      </c>
      <c r="C2624" t="s">
        <v>951</v>
      </c>
      <c r="D2624" t="s">
        <v>1040</v>
      </c>
      <c r="E2624" t="s">
        <v>112</v>
      </c>
      <c r="F2624" t="s">
        <v>313</v>
      </c>
      <c r="G2624" t="s">
        <v>333</v>
      </c>
      <c r="H2624" t="s">
        <v>292</v>
      </c>
      <c r="I2624" t="s">
        <v>335</v>
      </c>
      <c r="J2624" s="104">
        <v>10.93195128</v>
      </c>
      <c r="K2624" t="s">
        <v>396</v>
      </c>
      <c r="L2624" t="s">
        <v>2194</v>
      </c>
      <c r="M2624" s="204">
        <v>2.7</v>
      </c>
      <c r="N2624" s="204"/>
    </row>
    <row r="2625" spans="1:14">
      <c r="A2625" t="s">
        <v>951</v>
      </c>
      <c r="C2625" t="s">
        <v>951</v>
      </c>
      <c r="D2625" t="s">
        <v>1041</v>
      </c>
      <c r="E2625" t="s">
        <v>112</v>
      </c>
      <c r="F2625" t="s">
        <v>311</v>
      </c>
      <c r="G2625" t="s">
        <v>333</v>
      </c>
      <c r="H2625" t="s">
        <v>292</v>
      </c>
      <c r="I2625" t="s">
        <v>335</v>
      </c>
      <c r="J2625" s="104">
        <v>9.4787824999999994</v>
      </c>
      <c r="K2625" t="s">
        <v>396</v>
      </c>
      <c r="L2625" t="s">
        <v>2194</v>
      </c>
      <c r="M2625" s="204">
        <v>2.7</v>
      </c>
      <c r="N2625" s="204"/>
    </row>
    <row r="2626" spans="1:14">
      <c r="A2626" t="s">
        <v>951</v>
      </c>
      <c r="C2626" t="s">
        <v>951</v>
      </c>
      <c r="D2626" t="s">
        <v>1041</v>
      </c>
      <c r="E2626" t="s">
        <v>112</v>
      </c>
      <c r="F2626" t="s">
        <v>144</v>
      </c>
      <c r="G2626" t="s">
        <v>333</v>
      </c>
      <c r="H2626" t="s">
        <v>292</v>
      </c>
      <c r="I2626" t="s">
        <v>335</v>
      </c>
      <c r="J2626" s="104">
        <v>0</v>
      </c>
      <c r="K2626" t="s">
        <v>396</v>
      </c>
      <c r="L2626" t="s">
        <v>2194</v>
      </c>
      <c r="M2626" s="204">
        <v>2.7</v>
      </c>
      <c r="N2626" s="204"/>
    </row>
    <row r="2627" spans="1:14">
      <c r="A2627" t="s">
        <v>951</v>
      </c>
      <c r="C2627" t="s">
        <v>951</v>
      </c>
      <c r="D2627" t="s">
        <v>1041</v>
      </c>
      <c r="E2627" t="s">
        <v>112</v>
      </c>
      <c r="F2627" t="s">
        <v>147</v>
      </c>
      <c r="G2627" t="s">
        <v>333</v>
      </c>
      <c r="H2627" t="s">
        <v>292</v>
      </c>
      <c r="I2627" t="s">
        <v>335</v>
      </c>
      <c r="J2627" s="104">
        <v>0.28844567999999998</v>
      </c>
      <c r="K2627" t="s">
        <v>396</v>
      </c>
      <c r="L2627" t="s">
        <v>2194</v>
      </c>
      <c r="M2627" s="204">
        <v>2.7</v>
      </c>
      <c r="N2627" s="204"/>
    </row>
    <row r="2628" spans="1:14">
      <c r="A2628" t="s">
        <v>951</v>
      </c>
      <c r="C2628" t="s">
        <v>951</v>
      </c>
      <c r="D2628" t="s">
        <v>1041</v>
      </c>
      <c r="E2628" t="s">
        <v>112</v>
      </c>
      <c r="F2628" t="s">
        <v>150</v>
      </c>
      <c r="G2628" t="s">
        <v>333</v>
      </c>
      <c r="H2628" t="s">
        <v>292</v>
      </c>
      <c r="I2628" t="s">
        <v>335</v>
      </c>
      <c r="J2628" s="104">
        <v>1.1647231</v>
      </c>
      <c r="K2628" t="s">
        <v>396</v>
      </c>
      <c r="L2628" t="s">
        <v>2194</v>
      </c>
      <c r="M2628" s="204">
        <v>2.7</v>
      </c>
      <c r="N2628" s="204"/>
    </row>
    <row r="2629" spans="1:14">
      <c r="A2629" t="s">
        <v>951</v>
      </c>
      <c r="C2629" t="s">
        <v>951</v>
      </c>
      <c r="D2629" t="s">
        <v>1041</v>
      </c>
      <c r="E2629" t="s">
        <v>112</v>
      </c>
      <c r="F2629" t="s">
        <v>313</v>
      </c>
      <c r="G2629" t="s">
        <v>333</v>
      </c>
      <c r="H2629" t="s">
        <v>292</v>
      </c>
      <c r="I2629" t="s">
        <v>335</v>
      </c>
      <c r="J2629" s="104">
        <v>10.93195128</v>
      </c>
      <c r="K2629" t="s">
        <v>396</v>
      </c>
      <c r="L2629" t="s">
        <v>2194</v>
      </c>
      <c r="M2629" s="204">
        <v>2.7</v>
      </c>
      <c r="N2629" s="204"/>
    </row>
    <row r="2630" spans="1:14">
      <c r="A2630" t="s">
        <v>951</v>
      </c>
      <c r="C2630" t="s">
        <v>951</v>
      </c>
      <c r="D2630" t="s">
        <v>1042</v>
      </c>
      <c r="E2630" t="s">
        <v>112</v>
      </c>
      <c r="F2630" t="s">
        <v>311</v>
      </c>
      <c r="G2630" t="s">
        <v>333</v>
      </c>
      <c r="H2630" t="s">
        <v>292</v>
      </c>
      <c r="I2630" t="s">
        <v>335</v>
      </c>
      <c r="J2630" s="104">
        <v>4.4827791000000001</v>
      </c>
      <c r="K2630" t="s">
        <v>396</v>
      </c>
      <c r="L2630" t="s">
        <v>2194</v>
      </c>
      <c r="M2630" s="204">
        <v>2.7</v>
      </c>
      <c r="N2630" s="204"/>
    </row>
    <row r="2631" spans="1:14">
      <c r="A2631" t="s">
        <v>951</v>
      </c>
      <c r="C2631" t="s">
        <v>951</v>
      </c>
      <c r="D2631" t="s">
        <v>1042</v>
      </c>
      <c r="E2631" t="s">
        <v>112</v>
      </c>
      <c r="F2631" t="s">
        <v>144</v>
      </c>
      <c r="G2631" t="s">
        <v>333</v>
      </c>
      <c r="H2631" t="s">
        <v>292</v>
      </c>
      <c r="I2631" t="s">
        <v>335</v>
      </c>
      <c r="J2631" s="104">
        <v>0</v>
      </c>
      <c r="K2631" t="s">
        <v>396</v>
      </c>
      <c r="L2631" t="s">
        <v>2194</v>
      </c>
      <c r="M2631" s="204">
        <v>2.7</v>
      </c>
      <c r="N2631" s="204"/>
    </row>
    <row r="2632" spans="1:14">
      <c r="A2632" t="s">
        <v>951</v>
      </c>
      <c r="C2632" t="s">
        <v>951</v>
      </c>
      <c r="D2632" t="s">
        <v>1042</v>
      </c>
      <c r="E2632" t="s">
        <v>112</v>
      </c>
      <c r="F2632" t="s">
        <v>147</v>
      </c>
      <c r="G2632" t="s">
        <v>333</v>
      </c>
      <c r="H2632" t="s">
        <v>292</v>
      </c>
      <c r="I2632" t="s">
        <v>335</v>
      </c>
      <c r="J2632" s="104">
        <v>0.28844567999999998</v>
      </c>
      <c r="K2632" t="s">
        <v>396</v>
      </c>
      <c r="L2632" t="s">
        <v>2194</v>
      </c>
      <c r="M2632" s="204">
        <v>2.7</v>
      </c>
      <c r="N2632" s="204"/>
    </row>
    <row r="2633" spans="1:14">
      <c r="A2633" t="s">
        <v>951</v>
      </c>
      <c r="C2633" t="s">
        <v>951</v>
      </c>
      <c r="D2633" t="s">
        <v>1042</v>
      </c>
      <c r="E2633" t="s">
        <v>112</v>
      </c>
      <c r="F2633" t="s">
        <v>150</v>
      </c>
      <c r="G2633" t="s">
        <v>333</v>
      </c>
      <c r="H2633" t="s">
        <v>292</v>
      </c>
      <c r="I2633" t="s">
        <v>335</v>
      </c>
      <c r="J2633" s="104">
        <v>0.89751426000000001</v>
      </c>
      <c r="K2633" t="s">
        <v>396</v>
      </c>
      <c r="L2633" t="s">
        <v>2194</v>
      </c>
      <c r="M2633" s="204">
        <v>2.7</v>
      </c>
      <c r="N2633" s="204"/>
    </row>
    <row r="2634" spans="1:14">
      <c r="A2634" t="s">
        <v>951</v>
      </c>
      <c r="C2634" t="s">
        <v>951</v>
      </c>
      <c r="D2634" t="s">
        <v>1042</v>
      </c>
      <c r="E2634" t="s">
        <v>112</v>
      </c>
      <c r="F2634" t="s">
        <v>313</v>
      </c>
      <c r="G2634" t="s">
        <v>333</v>
      </c>
      <c r="H2634" t="s">
        <v>292</v>
      </c>
      <c r="I2634" t="s">
        <v>335</v>
      </c>
      <c r="J2634" s="104">
        <v>5.6687390400000002</v>
      </c>
      <c r="K2634" t="s">
        <v>396</v>
      </c>
      <c r="L2634" t="s">
        <v>2194</v>
      </c>
      <c r="M2634" s="204">
        <v>2.7</v>
      </c>
      <c r="N2634" s="204"/>
    </row>
    <row r="2635" spans="1:14">
      <c r="A2635" t="s">
        <v>951</v>
      </c>
      <c r="C2635" t="s">
        <v>951</v>
      </c>
      <c r="D2635" t="s">
        <v>1043</v>
      </c>
      <c r="E2635" t="s">
        <v>112</v>
      </c>
      <c r="F2635" t="s">
        <v>311</v>
      </c>
      <c r="G2635" t="s">
        <v>333</v>
      </c>
      <c r="H2635" t="s">
        <v>292</v>
      </c>
      <c r="I2635" t="s">
        <v>335</v>
      </c>
      <c r="J2635" s="104">
        <v>9.4787824999999994</v>
      </c>
      <c r="K2635" t="s">
        <v>396</v>
      </c>
      <c r="L2635" t="s">
        <v>2194</v>
      </c>
      <c r="M2635" s="204">
        <v>2.7</v>
      </c>
      <c r="N2635" s="204"/>
    </row>
    <row r="2636" spans="1:14">
      <c r="A2636" t="s">
        <v>951</v>
      </c>
      <c r="C2636" t="s">
        <v>951</v>
      </c>
      <c r="D2636" t="s">
        <v>1043</v>
      </c>
      <c r="E2636" t="s">
        <v>112</v>
      </c>
      <c r="F2636" t="s">
        <v>144</v>
      </c>
      <c r="G2636" t="s">
        <v>333</v>
      </c>
      <c r="H2636" t="s">
        <v>292</v>
      </c>
      <c r="I2636" t="s">
        <v>335</v>
      </c>
      <c r="J2636" s="104">
        <v>0</v>
      </c>
      <c r="K2636" t="s">
        <v>396</v>
      </c>
      <c r="L2636" t="s">
        <v>2194</v>
      </c>
      <c r="M2636" s="204">
        <v>2.7</v>
      </c>
      <c r="N2636" s="204"/>
    </row>
    <row r="2637" spans="1:14">
      <c r="A2637" t="s">
        <v>951</v>
      </c>
      <c r="C2637" t="s">
        <v>951</v>
      </c>
      <c r="D2637" t="s">
        <v>1043</v>
      </c>
      <c r="E2637" t="s">
        <v>112</v>
      </c>
      <c r="F2637" t="s">
        <v>147</v>
      </c>
      <c r="G2637" t="s">
        <v>333</v>
      </c>
      <c r="H2637" t="s">
        <v>292</v>
      </c>
      <c r="I2637" t="s">
        <v>335</v>
      </c>
      <c r="J2637" s="104">
        <v>0.28844567999999998</v>
      </c>
      <c r="K2637" t="s">
        <v>396</v>
      </c>
      <c r="L2637" t="s">
        <v>2194</v>
      </c>
      <c r="M2637" s="204">
        <v>2.7</v>
      </c>
      <c r="N2637" s="204"/>
    </row>
    <row r="2638" spans="1:14">
      <c r="A2638" t="s">
        <v>951</v>
      </c>
      <c r="C2638" t="s">
        <v>951</v>
      </c>
      <c r="D2638" t="s">
        <v>1043</v>
      </c>
      <c r="E2638" t="s">
        <v>112</v>
      </c>
      <c r="F2638" t="s">
        <v>150</v>
      </c>
      <c r="G2638" t="s">
        <v>333</v>
      </c>
      <c r="H2638" t="s">
        <v>292</v>
      </c>
      <c r="I2638" t="s">
        <v>335</v>
      </c>
      <c r="J2638" s="104">
        <v>1.1647231</v>
      </c>
      <c r="K2638" t="s">
        <v>396</v>
      </c>
      <c r="L2638" t="s">
        <v>2194</v>
      </c>
      <c r="M2638" s="204">
        <v>2.7</v>
      </c>
      <c r="N2638" s="204"/>
    </row>
    <row r="2639" spans="1:14">
      <c r="A2639" t="s">
        <v>951</v>
      </c>
      <c r="C2639" t="s">
        <v>951</v>
      </c>
      <c r="D2639" t="s">
        <v>1043</v>
      </c>
      <c r="E2639" t="s">
        <v>112</v>
      </c>
      <c r="F2639" t="s">
        <v>313</v>
      </c>
      <c r="G2639" t="s">
        <v>333</v>
      </c>
      <c r="H2639" t="s">
        <v>292</v>
      </c>
      <c r="I2639" t="s">
        <v>335</v>
      </c>
      <c r="J2639" s="104">
        <v>10.93195128</v>
      </c>
      <c r="K2639" t="s">
        <v>396</v>
      </c>
      <c r="L2639" t="s">
        <v>2194</v>
      </c>
      <c r="M2639" s="204">
        <v>2.7</v>
      </c>
      <c r="N2639" s="204"/>
    </row>
    <row r="2640" spans="1:14">
      <c r="A2640" t="s">
        <v>951</v>
      </c>
      <c r="C2640" t="s">
        <v>951</v>
      </c>
      <c r="D2640" t="s">
        <v>1045</v>
      </c>
      <c r="E2640" t="s">
        <v>112</v>
      </c>
      <c r="F2640" t="s">
        <v>311</v>
      </c>
      <c r="G2640" t="s">
        <v>333</v>
      </c>
      <c r="H2640" t="s">
        <v>292</v>
      </c>
      <c r="I2640" t="s">
        <v>335</v>
      </c>
      <c r="J2640" s="104">
        <v>9.4787824999999994</v>
      </c>
      <c r="K2640" t="s">
        <v>396</v>
      </c>
      <c r="L2640" t="s">
        <v>2194</v>
      </c>
      <c r="M2640" s="204">
        <v>2.7</v>
      </c>
      <c r="N2640" s="204"/>
    </row>
    <row r="2641" spans="1:14">
      <c r="A2641" t="s">
        <v>951</v>
      </c>
      <c r="C2641" t="s">
        <v>951</v>
      </c>
      <c r="D2641" t="s">
        <v>1045</v>
      </c>
      <c r="E2641" t="s">
        <v>112</v>
      </c>
      <c r="F2641" t="s">
        <v>144</v>
      </c>
      <c r="G2641" t="s">
        <v>333</v>
      </c>
      <c r="H2641" t="s">
        <v>292</v>
      </c>
      <c r="I2641" t="s">
        <v>335</v>
      </c>
      <c r="J2641" s="104">
        <v>0</v>
      </c>
      <c r="K2641" t="s">
        <v>396</v>
      </c>
      <c r="L2641" t="s">
        <v>2194</v>
      </c>
      <c r="M2641" s="204">
        <v>2.7</v>
      </c>
      <c r="N2641" s="204"/>
    </row>
    <row r="2642" spans="1:14">
      <c r="A2642" t="s">
        <v>951</v>
      </c>
      <c r="C2642" t="s">
        <v>951</v>
      </c>
      <c r="D2642" t="s">
        <v>1045</v>
      </c>
      <c r="E2642" t="s">
        <v>112</v>
      </c>
      <c r="F2642" t="s">
        <v>147</v>
      </c>
      <c r="G2642" t="s">
        <v>333</v>
      </c>
      <c r="H2642" t="s">
        <v>292</v>
      </c>
      <c r="I2642" t="s">
        <v>335</v>
      </c>
      <c r="J2642" s="104">
        <v>0.28844567999999998</v>
      </c>
      <c r="K2642" t="s">
        <v>396</v>
      </c>
      <c r="L2642" t="s">
        <v>2194</v>
      </c>
      <c r="M2642" s="204">
        <v>2.7</v>
      </c>
      <c r="N2642" s="204"/>
    </row>
    <row r="2643" spans="1:14">
      <c r="A2643" t="s">
        <v>951</v>
      </c>
      <c r="C2643" t="s">
        <v>951</v>
      </c>
      <c r="D2643" t="s">
        <v>1045</v>
      </c>
      <c r="E2643" t="s">
        <v>112</v>
      </c>
      <c r="F2643" t="s">
        <v>150</v>
      </c>
      <c r="G2643" t="s">
        <v>333</v>
      </c>
      <c r="H2643" t="s">
        <v>292</v>
      </c>
      <c r="I2643" t="s">
        <v>335</v>
      </c>
      <c r="J2643" s="104">
        <v>1.1647231</v>
      </c>
      <c r="K2643" t="s">
        <v>396</v>
      </c>
      <c r="L2643" t="s">
        <v>2194</v>
      </c>
      <c r="M2643" s="204">
        <v>2.7</v>
      </c>
      <c r="N2643" s="204"/>
    </row>
    <row r="2644" spans="1:14">
      <c r="A2644" t="s">
        <v>951</v>
      </c>
      <c r="C2644" t="s">
        <v>951</v>
      </c>
      <c r="D2644" t="s">
        <v>1045</v>
      </c>
      <c r="E2644" t="s">
        <v>112</v>
      </c>
      <c r="F2644" t="s">
        <v>313</v>
      </c>
      <c r="G2644" t="s">
        <v>333</v>
      </c>
      <c r="H2644" t="s">
        <v>292</v>
      </c>
      <c r="I2644" t="s">
        <v>335</v>
      </c>
      <c r="J2644" s="104">
        <v>10.93195128</v>
      </c>
      <c r="K2644" t="s">
        <v>396</v>
      </c>
      <c r="L2644" t="s">
        <v>2194</v>
      </c>
      <c r="M2644" s="204">
        <v>2.7</v>
      </c>
      <c r="N2644" s="204"/>
    </row>
    <row r="2645" spans="1:14">
      <c r="A2645" t="s">
        <v>951</v>
      </c>
      <c r="C2645" t="s">
        <v>951</v>
      </c>
      <c r="D2645" t="s">
        <v>1048</v>
      </c>
      <c r="E2645" t="s">
        <v>112</v>
      </c>
      <c r="F2645" t="s">
        <v>311</v>
      </c>
      <c r="G2645" t="s">
        <v>333</v>
      </c>
      <c r="H2645" t="s">
        <v>292</v>
      </c>
      <c r="I2645" t="s">
        <v>335</v>
      </c>
      <c r="J2645" s="104">
        <v>0.71861496000000002</v>
      </c>
      <c r="K2645" t="s">
        <v>396</v>
      </c>
      <c r="L2645" t="s">
        <v>2194</v>
      </c>
      <c r="M2645" s="204">
        <v>2.7</v>
      </c>
      <c r="N2645" s="204"/>
    </row>
    <row r="2646" spans="1:14">
      <c r="A2646" t="s">
        <v>951</v>
      </c>
      <c r="C2646" t="s">
        <v>951</v>
      </c>
      <c r="D2646" t="s">
        <v>1048</v>
      </c>
      <c r="E2646" t="s">
        <v>112</v>
      </c>
      <c r="F2646" t="s">
        <v>144</v>
      </c>
      <c r="G2646" t="s">
        <v>333</v>
      </c>
      <c r="H2646" t="s">
        <v>292</v>
      </c>
      <c r="I2646" t="s">
        <v>335</v>
      </c>
      <c r="J2646" s="104">
        <v>0</v>
      </c>
      <c r="K2646" t="s">
        <v>396</v>
      </c>
      <c r="L2646" t="s">
        <v>2194</v>
      </c>
      <c r="M2646" s="204">
        <v>2.7</v>
      </c>
      <c r="N2646" s="204"/>
    </row>
    <row r="2647" spans="1:14">
      <c r="A2647" t="s">
        <v>951</v>
      </c>
      <c r="C2647" t="s">
        <v>951</v>
      </c>
      <c r="D2647" t="s">
        <v>1048</v>
      </c>
      <c r="E2647" t="s">
        <v>112</v>
      </c>
      <c r="F2647" t="s">
        <v>147</v>
      </c>
      <c r="G2647" t="s">
        <v>333</v>
      </c>
      <c r="H2647" t="s">
        <v>292</v>
      </c>
      <c r="I2647" t="s">
        <v>335</v>
      </c>
      <c r="J2647" s="104">
        <v>0.28844567999999998</v>
      </c>
      <c r="K2647" t="s">
        <v>396</v>
      </c>
      <c r="L2647" t="s">
        <v>2194</v>
      </c>
      <c r="M2647" s="204">
        <v>2.7</v>
      </c>
      <c r="N2647" s="204"/>
    </row>
    <row r="2648" spans="1:14">
      <c r="A2648" t="s">
        <v>951</v>
      </c>
      <c r="C2648" t="s">
        <v>951</v>
      </c>
      <c r="D2648" t="s">
        <v>1048</v>
      </c>
      <c r="E2648" t="s">
        <v>112</v>
      </c>
      <c r="F2648" t="s">
        <v>150</v>
      </c>
      <c r="G2648" t="s">
        <v>333</v>
      </c>
      <c r="H2648" t="s">
        <v>292</v>
      </c>
      <c r="I2648" t="s">
        <v>335</v>
      </c>
      <c r="J2648" s="104">
        <v>0.89751426000000001</v>
      </c>
      <c r="K2648" t="s">
        <v>396</v>
      </c>
      <c r="L2648" t="s">
        <v>2194</v>
      </c>
      <c r="M2648" s="204">
        <v>2.7</v>
      </c>
      <c r="N2648" s="204"/>
    </row>
    <row r="2649" spans="1:14">
      <c r="A2649" t="s">
        <v>951</v>
      </c>
      <c r="C2649" t="s">
        <v>951</v>
      </c>
      <c r="D2649" t="s">
        <v>1048</v>
      </c>
      <c r="E2649" t="s">
        <v>112</v>
      </c>
      <c r="F2649" t="s">
        <v>313</v>
      </c>
      <c r="G2649" t="s">
        <v>333</v>
      </c>
      <c r="H2649" t="s">
        <v>292</v>
      </c>
      <c r="I2649" t="s">
        <v>335</v>
      </c>
      <c r="J2649" s="104">
        <v>1.9045749000000001</v>
      </c>
      <c r="K2649" t="s">
        <v>396</v>
      </c>
      <c r="L2649" t="s">
        <v>2194</v>
      </c>
      <c r="M2649" s="204">
        <v>2.7</v>
      </c>
      <c r="N2649" s="204"/>
    </row>
    <row r="2650" spans="1:14">
      <c r="A2650" t="s">
        <v>951</v>
      </c>
      <c r="C2650" t="s">
        <v>951</v>
      </c>
      <c r="D2650" t="s">
        <v>1050</v>
      </c>
      <c r="E2650" t="s">
        <v>112</v>
      </c>
      <c r="F2650" t="s">
        <v>311</v>
      </c>
      <c r="G2650" t="s">
        <v>333</v>
      </c>
      <c r="H2650" t="s">
        <v>292</v>
      </c>
      <c r="I2650" t="s">
        <v>335</v>
      </c>
      <c r="J2650" s="104">
        <v>9.4787824999999994</v>
      </c>
      <c r="K2650" t="s">
        <v>396</v>
      </c>
      <c r="L2650" t="s">
        <v>2194</v>
      </c>
      <c r="M2650" s="204">
        <v>2.7</v>
      </c>
      <c r="N2650" s="204"/>
    </row>
    <row r="2651" spans="1:14">
      <c r="A2651" t="s">
        <v>951</v>
      </c>
      <c r="C2651" t="s">
        <v>951</v>
      </c>
      <c r="D2651" t="s">
        <v>1050</v>
      </c>
      <c r="E2651" t="s">
        <v>112</v>
      </c>
      <c r="F2651" t="s">
        <v>144</v>
      </c>
      <c r="G2651" t="s">
        <v>333</v>
      </c>
      <c r="H2651" t="s">
        <v>292</v>
      </c>
      <c r="I2651" t="s">
        <v>335</v>
      </c>
      <c r="J2651" s="104">
        <v>0</v>
      </c>
      <c r="K2651" t="s">
        <v>396</v>
      </c>
      <c r="L2651" t="s">
        <v>2194</v>
      </c>
      <c r="M2651" s="204">
        <v>2.7</v>
      </c>
      <c r="N2651" s="204"/>
    </row>
    <row r="2652" spans="1:14">
      <c r="A2652" t="s">
        <v>951</v>
      </c>
      <c r="C2652" t="s">
        <v>951</v>
      </c>
      <c r="D2652" t="s">
        <v>1050</v>
      </c>
      <c r="E2652" t="s">
        <v>112</v>
      </c>
      <c r="F2652" t="s">
        <v>147</v>
      </c>
      <c r="G2652" t="s">
        <v>333</v>
      </c>
      <c r="H2652" t="s">
        <v>292</v>
      </c>
      <c r="I2652" t="s">
        <v>335</v>
      </c>
      <c r="J2652" s="104">
        <v>0.28844567999999998</v>
      </c>
      <c r="K2652" t="s">
        <v>396</v>
      </c>
      <c r="L2652" t="s">
        <v>2194</v>
      </c>
      <c r="M2652" s="204">
        <v>2.7</v>
      </c>
      <c r="N2652" s="204"/>
    </row>
    <row r="2653" spans="1:14">
      <c r="A2653" t="s">
        <v>951</v>
      </c>
      <c r="C2653" t="s">
        <v>951</v>
      </c>
      <c r="D2653" t="s">
        <v>1050</v>
      </c>
      <c r="E2653" t="s">
        <v>112</v>
      </c>
      <c r="F2653" t="s">
        <v>150</v>
      </c>
      <c r="G2653" t="s">
        <v>333</v>
      </c>
      <c r="H2653" t="s">
        <v>292</v>
      </c>
      <c r="I2653" t="s">
        <v>335</v>
      </c>
      <c r="J2653" s="104">
        <v>1.1647231</v>
      </c>
      <c r="K2653" t="s">
        <v>396</v>
      </c>
      <c r="L2653" t="s">
        <v>2194</v>
      </c>
      <c r="M2653" s="204">
        <v>2.7</v>
      </c>
      <c r="N2653" s="204"/>
    </row>
    <row r="2654" spans="1:14">
      <c r="A2654" t="s">
        <v>951</v>
      </c>
      <c r="C2654" t="s">
        <v>951</v>
      </c>
      <c r="D2654" t="s">
        <v>1050</v>
      </c>
      <c r="E2654" t="s">
        <v>112</v>
      </c>
      <c r="F2654" t="s">
        <v>313</v>
      </c>
      <c r="G2654" t="s">
        <v>333</v>
      </c>
      <c r="H2654" t="s">
        <v>292</v>
      </c>
      <c r="I2654" t="s">
        <v>335</v>
      </c>
      <c r="J2654" s="104">
        <v>10.93195128</v>
      </c>
      <c r="K2654" t="s">
        <v>396</v>
      </c>
      <c r="L2654" t="s">
        <v>2194</v>
      </c>
      <c r="M2654" s="204">
        <v>2.7</v>
      </c>
      <c r="N2654" s="204"/>
    </row>
    <row r="2655" spans="1:14">
      <c r="A2655" t="s">
        <v>951</v>
      </c>
      <c r="C2655" t="s">
        <v>951</v>
      </c>
      <c r="D2655" t="s">
        <v>1051</v>
      </c>
      <c r="E2655" t="s">
        <v>112</v>
      </c>
      <c r="F2655" t="s">
        <v>311</v>
      </c>
      <c r="G2655" t="s">
        <v>333</v>
      </c>
      <c r="H2655" t="s">
        <v>292</v>
      </c>
      <c r="I2655" t="s">
        <v>335</v>
      </c>
      <c r="J2655" s="104">
        <v>4.4827791000000001</v>
      </c>
      <c r="K2655" t="s">
        <v>396</v>
      </c>
      <c r="L2655" t="s">
        <v>2194</v>
      </c>
      <c r="M2655" s="204">
        <v>2.7</v>
      </c>
      <c r="N2655" s="204"/>
    </row>
    <row r="2656" spans="1:14">
      <c r="A2656" t="s">
        <v>951</v>
      </c>
      <c r="C2656" t="s">
        <v>951</v>
      </c>
      <c r="D2656" t="s">
        <v>1051</v>
      </c>
      <c r="E2656" t="s">
        <v>112</v>
      </c>
      <c r="F2656" t="s">
        <v>144</v>
      </c>
      <c r="G2656" t="s">
        <v>333</v>
      </c>
      <c r="H2656" t="s">
        <v>292</v>
      </c>
      <c r="I2656" t="s">
        <v>335</v>
      </c>
      <c r="J2656" s="104">
        <v>0</v>
      </c>
      <c r="K2656" t="s">
        <v>396</v>
      </c>
      <c r="L2656" t="s">
        <v>2194</v>
      </c>
      <c r="M2656" s="204">
        <v>2.7</v>
      </c>
      <c r="N2656" s="204"/>
    </row>
    <row r="2657" spans="1:14">
      <c r="A2657" t="s">
        <v>951</v>
      </c>
      <c r="C2657" t="s">
        <v>951</v>
      </c>
      <c r="D2657" t="s">
        <v>1051</v>
      </c>
      <c r="E2657" t="s">
        <v>112</v>
      </c>
      <c r="F2657" t="s">
        <v>147</v>
      </c>
      <c r="G2657" t="s">
        <v>333</v>
      </c>
      <c r="H2657" t="s">
        <v>292</v>
      </c>
      <c r="I2657" t="s">
        <v>335</v>
      </c>
      <c r="J2657" s="104">
        <v>0.28844567999999998</v>
      </c>
      <c r="K2657" t="s">
        <v>396</v>
      </c>
      <c r="L2657" t="s">
        <v>2194</v>
      </c>
      <c r="M2657" s="204">
        <v>2.7</v>
      </c>
      <c r="N2657" s="204"/>
    </row>
    <row r="2658" spans="1:14">
      <c r="A2658" t="s">
        <v>951</v>
      </c>
      <c r="C2658" t="s">
        <v>951</v>
      </c>
      <c r="D2658" t="s">
        <v>1051</v>
      </c>
      <c r="E2658" t="s">
        <v>112</v>
      </c>
      <c r="F2658" t="s">
        <v>150</v>
      </c>
      <c r="G2658" t="s">
        <v>333</v>
      </c>
      <c r="H2658" t="s">
        <v>292</v>
      </c>
      <c r="I2658" t="s">
        <v>335</v>
      </c>
      <c r="J2658" s="104">
        <v>0.89751426000000001</v>
      </c>
      <c r="K2658" t="s">
        <v>396</v>
      </c>
      <c r="L2658" t="s">
        <v>2194</v>
      </c>
      <c r="M2658" s="204">
        <v>2.7</v>
      </c>
      <c r="N2658" s="204"/>
    </row>
    <row r="2659" spans="1:14">
      <c r="A2659" t="s">
        <v>951</v>
      </c>
      <c r="C2659" t="s">
        <v>951</v>
      </c>
      <c r="D2659" t="s">
        <v>1051</v>
      </c>
      <c r="E2659" t="s">
        <v>112</v>
      </c>
      <c r="F2659" t="s">
        <v>313</v>
      </c>
      <c r="G2659" t="s">
        <v>333</v>
      </c>
      <c r="H2659" t="s">
        <v>292</v>
      </c>
      <c r="I2659" t="s">
        <v>335</v>
      </c>
      <c r="J2659" s="104">
        <v>5.6687390400000002</v>
      </c>
      <c r="K2659" t="s">
        <v>396</v>
      </c>
      <c r="L2659" t="s">
        <v>2194</v>
      </c>
      <c r="M2659" s="204">
        <v>2.7</v>
      </c>
      <c r="N2659" s="204"/>
    </row>
    <row r="2660" spans="1:14">
      <c r="A2660" t="s">
        <v>951</v>
      </c>
      <c r="C2660" t="s">
        <v>951</v>
      </c>
      <c r="D2660" t="s">
        <v>1052</v>
      </c>
      <c r="E2660" t="s">
        <v>112</v>
      </c>
      <c r="F2660" t="s">
        <v>311</v>
      </c>
      <c r="G2660" t="s">
        <v>333</v>
      </c>
      <c r="H2660" t="s">
        <v>292</v>
      </c>
      <c r="I2660" t="s">
        <v>335</v>
      </c>
      <c r="J2660" s="104">
        <v>9.4787824999999994</v>
      </c>
      <c r="K2660" t="s">
        <v>396</v>
      </c>
      <c r="L2660" t="s">
        <v>2194</v>
      </c>
      <c r="M2660" s="204">
        <v>2.7</v>
      </c>
      <c r="N2660" s="204"/>
    </row>
    <row r="2661" spans="1:14">
      <c r="A2661" t="s">
        <v>951</v>
      </c>
      <c r="C2661" t="s">
        <v>951</v>
      </c>
      <c r="D2661" t="s">
        <v>1052</v>
      </c>
      <c r="E2661" t="s">
        <v>112</v>
      </c>
      <c r="F2661" t="s">
        <v>144</v>
      </c>
      <c r="G2661" t="s">
        <v>333</v>
      </c>
      <c r="H2661" t="s">
        <v>292</v>
      </c>
      <c r="I2661" t="s">
        <v>335</v>
      </c>
      <c r="J2661" s="104">
        <v>0</v>
      </c>
      <c r="K2661" t="s">
        <v>396</v>
      </c>
      <c r="L2661" t="s">
        <v>2194</v>
      </c>
      <c r="M2661" s="204">
        <v>2.7</v>
      </c>
      <c r="N2661" s="204"/>
    </row>
    <row r="2662" spans="1:14">
      <c r="A2662" t="s">
        <v>951</v>
      </c>
      <c r="C2662" t="s">
        <v>951</v>
      </c>
      <c r="D2662" t="s">
        <v>1052</v>
      </c>
      <c r="E2662" t="s">
        <v>112</v>
      </c>
      <c r="F2662" t="s">
        <v>147</v>
      </c>
      <c r="G2662" t="s">
        <v>333</v>
      </c>
      <c r="H2662" t="s">
        <v>292</v>
      </c>
      <c r="I2662" t="s">
        <v>335</v>
      </c>
      <c r="J2662" s="104">
        <v>0.28844567999999998</v>
      </c>
      <c r="K2662" t="s">
        <v>396</v>
      </c>
      <c r="L2662" t="s">
        <v>2194</v>
      </c>
      <c r="M2662" s="204">
        <v>2.7</v>
      </c>
      <c r="N2662" s="204"/>
    </row>
    <row r="2663" spans="1:14">
      <c r="A2663" t="s">
        <v>951</v>
      </c>
      <c r="C2663" t="s">
        <v>951</v>
      </c>
      <c r="D2663" t="s">
        <v>1052</v>
      </c>
      <c r="E2663" t="s">
        <v>112</v>
      </c>
      <c r="F2663" t="s">
        <v>150</v>
      </c>
      <c r="G2663" t="s">
        <v>333</v>
      </c>
      <c r="H2663" t="s">
        <v>292</v>
      </c>
      <c r="I2663" t="s">
        <v>335</v>
      </c>
      <c r="J2663" s="104">
        <v>1.1647231</v>
      </c>
      <c r="K2663" t="s">
        <v>396</v>
      </c>
      <c r="L2663" t="s">
        <v>2194</v>
      </c>
      <c r="M2663" s="204">
        <v>2.7</v>
      </c>
      <c r="N2663" s="204"/>
    </row>
    <row r="2664" spans="1:14">
      <c r="A2664" t="s">
        <v>951</v>
      </c>
      <c r="C2664" t="s">
        <v>951</v>
      </c>
      <c r="D2664" t="s">
        <v>1052</v>
      </c>
      <c r="E2664" t="s">
        <v>112</v>
      </c>
      <c r="F2664" t="s">
        <v>313</v>
      </c>
      <c r="G2664" t="s">
        <v>333</v>
      </c>
      <c r="H2664" t="s">
        <v>292</v>
      </c>
      <c r="I2664" t="s">
        <v>335</v>
      </c>
      <c r="J2664" s="104">
        <v>10.93195128</v>
      </c>
      <c r="K2664" t="s">
        <v>396</v>
      </c>
      <c r="L2664" t="s">
        <v>2194</v>
      </c>
      <c r="M2664" s="204">
        <v>2.7</v>
      </c>
      <c r="N2664" s="204"/>
    </row>
    <row r="2665" spans="1:14">
      <c r="A2665" t="s">
        <v>951</v>
      </c>
      <c r="C2665" t="s">
        <v>951</v>
      </c>
      <c r="D2665" t="s">
        <v>1053</v>
      </c>
      <c r="E2665" t="s">
        <v>112</v>
      </c>
      <c r="F2665" t="s">
        <v>311</v>
      </c>
      <c r="G2665" t="s">
        <v>333</v>
      </c>
      <c r="H2665" t="s">
        <v>292</v>
      </c>
      <c r="I2665" t="s">
        <v>335</v>
      </c>
      <c r="J2665" s="104">
        <v>5.4223936999999998</v>
      </c>
      <c r="K2665" t="s">
        <v>396</v>
      </c>
      <c r="L2665" t="s">
        <v>2194</v>
      </c>
      <c r="M2665" s="204">
        <v>2.7</v>
      </c>
      <c r="N2665" s="204"/>
    </row>
    <row r="2666" spans="1:14">
      <c r="A2666" t="s">
        <v>951</v>
      </c>
      <c r="C2666" t="s">
        <v>951</v>
      </c>
      <c r="D2666" t="s">
        <v>1053</v>
      </c>
      <c r="E2666" t="s">
        <v>112</v>
      </c>
      <c r="F2666" t="s">
        <v>144</v>
      </c>
      <c r="G2666" t="s">
        <v>333</v>
      </c>
      <c r="H2666" t="s">
        <v>292</v>
      </c>
      <c r="I2666" t="s">
        <v>335</v>
      </c>
      <c r="J2666" s="104">
        <v>0</v>
      </c>
      <c r="K2666" t="s">
        <v>396</v>
      </c>
      <c r="L2666" t="s">
        <v>2194</v>
      </c>
      <c r="M2666" s="204">
        <v>2.7</v>
      </c>
      <c r="N2666" s="204"/>
    </row>
    <row r="2667" spans="1:14">
      <c r="A2667" t="s">
        <v>951</v>
      </c>
      <c r="C2667" t="s">
        <v>951</v>
      </c>
      <c r="D2667" t="s">
        <v>1053</v>
      </c>
      <c r="E2667" t="s">
        <v>112</v>
      </c>
      <c r="F2667" t="s">
        <v>147</v>
      </c>
      <c r="G2667" t="s">
        <v>333</v>
      </c>
      <c r="H2667" t="s">
        <v>292</v>
      </c>
      <c r="I2667" t="s">
        <v>335</v>
      </c>
      <c r="J2667" s="104">
        <v>0.28844567999999998</v>
      </c>
      <c r="K2667" t="s">
        <v>396</v>
      </c>
      <c r="L2667" t="s">
        <v>2194</v>
      </c>
      <c r="M2667" s="204">
        <v>2.7</v>
      </c>
      <c r="N2667" s="204"/>
    </row>
    <row r="2668" spans="1:14">
      <c r="A2668" t="s">
        <v>951</v>
      </c>
      <c r="C2668" t="s">
        <v>951</v>
      </c>
      <c r="D2668" t="s">
        <v>1053</v>
      </c>
      <c r="E2668" t="s">
        <v>112</v>
      </c>
      <c r="F2668" t="s">
        <v>150</v>
      </c>
      <c r="G2668" t="s">
        <v>333</v>
      </c>
      <c r="H2668" t="s">
        <v>292</v>
      </c>
      <c r="I2668" t="s">
        <v>335</v>
      </c>
      <c r="J2668" s="104">
        <v>1.0400256000000001</v>
      </c>
      <c r="K2668" t="s">
        <v>396</v>
      </c>
      <c r="L2668" t="s">
        <v>2194</v>
      </c>
      <c r="M2668" s="204">
        <v>2.7</v>
      </c>
      <c r="N2668" s="204"/>
    </row>
    <row r="2669" spans="1:14">
      <c r="A2669" t="s">
        <v>951</v>
      </c>
      <c r="C2669" t="s">
        <v>951</v>
      </c>
      <c r="D2669" t="s">
        <v>1053</v>
      </c>
      <c r="E2669" t="s">
        <v>112</v>
      </c>
      <c r="F2669" t="s">
        <v>313</v>
      </c>
      <c r="G2669" t="s">
        <v>333</v>
      </c>
      <c r="H2669" t="s">
        <v>292</v>
      </c>
      <c r="I2669" t="s">
        <v>335</v>
      </c>
      <c r="J2669" s="104">
        <v>6.7508649800000002</v>
      </c>
      <c r="K2669" t="s">
        <v>396</v>
      </c>
      <c r="L2669" t="s">
        <v>2194</v>
      </c>
      <c r="M2669" s="204">
        <v>2.7</v>
      </c>
      <c r="N2669" s="204"/>
    </row>
    <row r="2670" spans="1:14">
      <c r="A2670" t="s">
        <v>951</v>
      </c>
      <c r="C2670" t="s">
        <v>951</v>
      </c>
      <c r="D2670" t="s">
        <v>1056</v>
      </c>
      <c r="E2670" t="s">
        <v>112</v>
      </c>
      <c r="F2670" t="s">
        <v>311</v>
      </c>
      <c r="G2670" t="s">
        <v>333</v>
      </c>
      <c r="H2670" t="s">
        <v>292</v>
      </c>
      <c r="I2670" t="s">
        <v>335</v>
      </c>
      <c r="J2670" s="104">
        <v>9.4787824999999994</v>
      </c>
      <c r="K2670" t="s">
        <v>396</v>
      </c>
      <c r="L2670" t="s">
        <v>2194</v>
      </c>
      <c r="M2670" s="204">
        <v>2.7</v>
      </c>
      <c r="N2670" s="204"/>
    </row>
    <row r="2671" spans="1:14">
      <c r="A2671" t="s">
        <v>951</v>
      </c>
      <c r="C2671" t="s">
        <v>951</v>
      </c>
      <c r="D2671" t="s">
        <v>1056</v>
      </c>
      <c r="E2671" t="s">
        <v>112</v>
      </c>
      <c r="F2671" t="s">
        <v>144</v>
      </c>
      <c r="G2671" t="s">
        <v>333</v>
      </c>
      <c r="H2671" t="s">
        <v>292</v>
      </c>
      <c r="I2671" t="s">
        <v>335</v>
      </c>
      <c r="J2671" s="104">
        <v>0</v>
      </c>
      <c r="K2671" t="s">
        <v>396</v>
      </c>
      <c r="L2671" t="s">
        <v>2194</v>
      </c>
      <c r="M2671" s="204">
        <v>2.7</v>
      </c>
      <c r="N2671" s="204"/>
    </row>
    <row r="2672" spans="1:14">
      <c r="A2672" t="s">
        <v>951</v>
      </c>
      <c r="C2672" t="s">
        <v>951</v>
      </c>
      <c r="D2672" t="s">
        <v>1056</v>
      </c>
      <c r="E2672" t="s">
        <v>112</v>
      </c>
      <c r="F2672" t="s">
        <v>147</v>
      </c>
      <c r="G2672" t="s">
        <v>333</v>
      </c>
      <c r="H2672" t="s">
        <v>292</v>
      </c>
      <c r="I2672" t="s">
        <v>335</v>
      </c>
      <c r="J2672" s="104">
        <v>0.28844567999999998</v>
      </c>
      <c r="K2672" t="s">
        <v>396</v>
      </c>
      <c r="L2672" t="s">
        <v>2194</v>
      </c>
      <c r="M2672" s="204">
        <v>2.7</v>
      </c>
      <c r="N2672" s="204"/>
    </row>
    <row r="2673" spans="1:14">
      <c r="A2673" t="s">
        <v>951</v>
      </c>
      <c r="C2673" t="s">
        <v>951</v>
      </c>
      <c r="D2673" t="s">
        <v>1056</v>
      </c>
      <c r="E2673" t="s">
        <v>112</v>
      </c>
      <c r="F2673" t="s">
        <v>150</v>
      </c>
      <c r="G2673" t="s">
        <v>333</v>
      </c>
      <c r="H2673" t="s">
        <v>292</v>
      </c>
      <c r="I2673" t="s">
        <v>335</v>
      </c>
      <c r="J2673" s="104">
        <v>1.1647231</v>
      </c>
      <c r="K2673" t="s">
        <v>396</v>
      </c>
      <c r="L2673" t="s">
        <v>2194</v>
      </c>
      <c r="M2673" s="204">
        <v>2.7</v>
      </c>
      <c r="N2673" s="204"/>
    </row>
    <row r="2674" spans="1:14">
      <c r="A2674" t="s">
        <v>951</v>
      </c>
      <c r="C2674" t="s">
        <v>951</v>
      </c>
      <c r="D2674" t="s">
        <v>1056</v>
      </c>
      <c r="E2674" t="s">
        <v>112</v>
      </c>
      <c r="F2674" t="s">
        <v>313</v>
      </c>
      <c r="G2674" t="s">
        <v>333</v>
      </c>
      <c r="H2674" t="s">
        <v>292</v>
      </c>
      <c r="I2674" t="s">
        <v>335</v>
      </c>
      <c r="J2674" s="104">
        <v>10.93195128</v>
      </c>
      <c r="K2674" t="s">
        <v>396</v>
      </c>
      <c r="L2674" t="s">
        <v>2194</v>
      </c>
      <c r="M2674" s="204">
        <v>2.7</v>
      </c>
      <c r="N2674" s="204"/>
    </row>
    <row r="2675" spans="1:14">
      <c r="A2675" t="s">
        <v>951</v>
      </c>
      <c r="C2675" t="s">
        <v>951</v>
      </c>
      <c r="D2675" t="s">
        <v>1057</v>
      </c>
      <c r="E2675" t="s">
        <v>112</v>
      </c>
      <c r="F2675" t="s">
        <v>311</v>
      </c>
      <c r="G2675" t="s">
        <v>333</v>
      </c>
      <c r="H2675" t="s">
        <v>292</v>
      </c>
      <c r="I2675" t="s">
        <v>335</v>
      </c>
      <c r="J2675" s="104">
        <v>2.9047527</v>
      </c>
      <c r="K2675" t="s">
        <v>396</v>
      </c>
      <c r="L2675" t="s">
        <v>2194</v>
      </c>
      <c r="M2675" s="204">
        <v>2.7</v>
      </c>
      <c r="N2675" s="204"/>
    </row>
    <row r="2676" spans="1:14">
      <c r="A2676" t="s">
        <v>951</v>
      </c>
      <c r="C2676" t="s">
        <v>951</v>
      </c>
      <c r="D2676" t="s">
        <v>1057</v>
      </c>
      <c r="E2676" t="s">
        <v>112</v>
      </c>
      <c r="F2676" t="s">
        <v>144</v>
      </c>
      <c r="G2676" t="s">
        <v>333</v>
      </c>
      <c r="H2676" t="s">
        <v>292</v>
      </c>
      <c r="I2676" t="s">
        <v>335</v>
      </c>
      <c r="J2676" s="104">
        <v>0.45641458000000001</v>
      </c>
      <c r="K2676" t="s">
        <v>396</v>
      </c>
      <c r="L2676" t="s">
        <v>2194</v>
      </c>
      <c r="M2676" s="204">
        <v>2.7</v>
      </c>
      <c r="N2676" s="204"/>
    </row>
    <row r="2677" spans="1:14">
      <c r="A2677" t="s">
        <v>951</v>
      </c>
      <c r="C2677" t="s">
        <v>951</v>
      </c>
      <c r="D2677" t="s">
        <v>1057</v>
      </c>
      <c r="E2677" t="s">
        <v>112</v>
      </c>
      <c r="F2677" t="s">
        <v>147</v>
      </c>
      <c r="G2677" t="s">
        <v>333</v>
      </c>
      <c r="H2677" t="s">
        <v>292</v>
      </c>
      <c r="I2677" t="s">
        <v>335</v>
      </c>
      <c r="J2677" s="104">
        <v>0.27325597000000001</v>
      </c>
      <c r="K2677" t="s">
        <v>396</v>
      </c>
      <c r="L2677" t="s">
        <v>2194</v>
      </c>
      <c r="M2677" s="204">
        <v>2.7</v>
      </c>
      <c r="N2677" s="204"/>
    </row>
    <row r="2678" spans="1:14">
      <c r="A2678" t="s">
        <v>951</v>
      </c>
      <c r="C2678" t="s">
        <v>951</v>
      </c>
      <c r="D2678" t="s">
        <v>1057</v>
      </c>
      <c r="E2678" t="s">
        <v>112</v>
      </c>
      <c r="F2678" t="s">
        <v>150</v>
      </c>
      <c r="G2678" t="s">
        <v>333</v>
      </c>
      <c r="H2678" t="s">
        <v>292</v>
      </c>
      <c r="I2678" t="s">
        <v>335</v>
      </c>
      <c r="J2678" s="104">
        <v>0.65880775000000003</v>
      </c>
      <c r="K2678" t="s">
        <v>396</v>
      </c>
      <c r="L2678" t="s">
        <v>2194</v>
      </c>
      <c r="M2678" s="204">
        <v>2.7</v>
      </c>
      <c r="N2678" s="204"/>
    </row>
    <row r="2679" spans="1:14">
      <c r="A2679" t="s">
        <v>951</v>
      </c>
      <c r="C2679" t="s">
        <v>951</v>
      </c>
      <c r="D2679" t="s">
        <v>1057</v>
      </c>
      <c r="E2679" t="s">
        <v>112</v>
      </c>
      <c r="F2679" t="s">
        <v>313</v>
      </c>
      <c r="G2679" t="s">
        <v>333</v>
      </c>
      <c r="H2679" t="s">
        <v>292</v>
      </c>
      <c r="I2679" t="s">
        <v>335</v>
      </c>
      <c r="J2679" s="104">
        <v>4.2932309999999996</v>
      </c>
      <c r="K2679" t="s">
        <v>396</v>
      </c>
      <c r="L2679" t="s">
        <v>2194</v>
      </c>
      <c r="M2679" s="204">
        <v>2.7</v>
      </c>
      <c r="N2679" s="204"/>
    </row>
    <row r="2680" spans="1:14">
      <c r="A2680" t="s">
        <v>951</v>
      </c>
      <c r="C2680" t="s">
        <v>951</v>
      </c>
      <c r="D2680" t="s">
        <v>1060</v>
      </c>
      <c r="E2680" t="s">
        <v>112</v>
      </c>
      <c r="F2680" t="s">
        <v>311</v>
      </c>
      <c r="G2680" t="s">
        <v>333</v>
      </c>
      <c r="H2680" t="s">
        <v>292</v>
      </c>
      <c r="I2680" t="s">
        <v>335</v>
      </c>
      <c r="J2680" s="104">
        <v>4.6738125999999998</v>
      </c>
      <c r="K2680" t="s">
        <v>396</v>
      </c>
      <c r="L2680" t="s">
        <v>2194</v>
      </c>
      <c r="M2680" s="204">
        <v>2.7</v>
      </c>
      <c r="N2680" s="204"/>
    </row>
    <row r="2681" spans="1:14">
      <c r="A2681" t="s">
        <v>951</v>
      </c>
      <c r="C2681" t="s">
        <v>951</v>
      </c>
      <c r="D2681" t="s">
        <v>1060</v>
      </c>
      <c r="E2681" t="s">
        <v>112</v>
      </c>
      <c r="F2681" t="s">
        <v>144</v>
      </c>
      <c r="G2681" t="s">
        <v>333</v>
      </c>
      <c r="H2681" t="s">
        <v>292</v>
      </c>
      <c r="I2681" t="s">
        <v>335</v>
      </c>
      <c r="J2681" s="104">
        <v>0</v>
      </c>
      <c r="K2681" t="s">
        <v>396</v>
      </c>
      <c r="L2681" t="s">
        <v>2194</v>
      </c>
      <c r="M2681" s="204">
        <v>2.7</v>
      </c>
      <c r="N2681" s="204"/>
    </row>
    <row r="2682" spans="1:14">
      <c r="A2682" t="s">
        <v>951</v>
      </c>
      <c r="C2682" t="s">
        <v>951</v>
      </c>
      <c r="D2682" t="s">
        <v>1060</v>
      </c>
      <c r="E2682" t="s">
        <v>112</v>
      </c>
      <c r="F2682" t="s">
        <v>147</v>
      </c>
      <c r="G2682" t="s">
        <v>333</v>
      </c>
      <c r="H2682" t="s">
        <v>292</v>
      </c>
      <c r="I2682" t="s">
        <v>335</v>
      </c>
      <c r="J2682" s="104">
        <v>0.28844567999999998</v>
      </c>
      <c r="K2682" t="s">
        <v>396</v>
      </c>
      <c r="L2682" t="s">
        <v>2194</v>
      </c>
      <c r="M2682" s="204">
        <v>2.7</v>
      </c>
      <c r="N2682" s="204"/>
    </row>
    <row r="2683" spans="1:14">
      <c r="A2683" t="s">
        <v>951</v>
      </c>
      <c r="C2683" t="s">
        <v>951</v>
      </c>
      <c r="D2683" t="s">
        <v>1060</v>
      </c>
      <c r="E2683" t="s">
        <v>112</v>
      </c>
      <c r="F2683" t="s">
        <v>150</v>
      </c>
      <c r="G2683" t="s">
        <v>333</v>
      </c>
      <c r="H2683" t="s">
        <v>292</v>
      </c>
      <c r="I2683" t="s">
        <v>335</v>
      </c>
      <c r="J2683" s="104">
        <v>0.94739324000000003</v>
      </c>
      <c r="K2683" t="s">
        <v>396</v>
      </c>
      <c r="L2683" t="s">
        <v>2194</v>
      </c>
      <c r="M2683" s="204">
        <v>2.7</v>
      </c>
      <c r="N2683" s="204"/>
    </row>
    <row r="2684" spans="1:14">
      <c r="A2684" t="s">
        <v>951</v>
      </c>
      <c r="C2684" t="s">
        <v>951</v>
      </c>
      <c r="D2684" t="s">
        <v>1060</v>
      </c>
      <c r="E2684" t="s">
        <v>112</v>
      </c>
      <c r="F2684" t="s">
        <v>313</v>
      </c>
      <c r="G2684" t="s">
        <v>333</v>
      </c>
      <c r="H2684" t="s">
        <v>292</v>
      </c>
      <c r="I2684" t="s">
        <v>335</v>
      </c>
      <c r="J2684" s="104">
        <v>5.9096515199999997</v>
      </c>
      <c r="K2684" t="s">
        <v>396</v>
      </c>
      <c r="L2684" t="s">
        <v>2194</v>
      </c>
      <c r="M2684" s="204">
        <v>2.7</v>
      </c>
      <c r="N2684" s="204"/>
    </row>
    <row r="2685" spans="1:14">
      <c r="A2685" t="s">
        <v>951</v>
      </c>
      <c r="C2685" t="s">
        <v>951</v>
      </c>
      <c r="D2685" t="s">
        <v>1061</v>
      </c>
      <c r="E2685" t="s">
        <v>112</v>
      </c>
      <c r="F2685" t="s">
        <v>311</v>
      </c>
      <c r="G2685" t="s">
        <v>333</v>
      </c>
      <c r="H2685" t="s">
        <v>292</v>
      </c>
      <c r="I2685" t="s">
        <v>335</v>
      </c>
      <c r="J2685" s="104">
        <v>5.4223936999999998</v>
      </c>
      <c r="K2685" t="s">
        <v>396</v>
      </c>
      <c r="L2685" t="s">
        <v>2194</v>
      </c>
      <c r="M2685" s="204">
        <v>2.7</v>
      </c>
      <c r="N2685" s="204"/>
    </row>
    <row r="2686" spans="1:14">
      <c r="A2686" t="s">
        <v>951</v>
      </c>
      <c r="C2686" t="s">
        <v>951</v>
      </c>
      <c r="D2686" t="s">
        <v>1061</v>
      </c>
      <c r="E2686" t="s">
        <v>112</v>
      </c>
      <c r="F2686" t="s">
        <v>144</v>
      </c>
      <c r="G2686" t="s">
        <v>333</v>
      </c>
      <c r="H2686" t="s">
        <v>292</v>
      </c>
      <c r="I2686" t="s">
        <v>335</v>
      </c>
      <c r="J2686" s="104">
        <v>0</v>
      </c>
      <c r="K2686" t="s">
        <v>396</v>
      </c>
      <c r="L2686" t="s">
        <v>2194</v>
      </c>
      <c r="M2686" s="204">
        <v>2.7</v>
      </c>
      <c r="N2686" s="204"/>
    </row>
    <row r="2687" spans="1:14">
      <c r="A2687" t="s">
        <v>951</v>
      </c>
      <c r="C2687" t="s">
        <v>951</v>
      </c>
      <c r="D2687" t="s">
        <v>1061</v>
      </c>
      <c r="E2687" t="s">
        <v>112</v>
      </c>
      <c r="F2687" t="s">
        <v>147</v>
      </c>
      <c r="G2687" t="s">
        <v>333</v>
      </c>
      <c r="H2687" t="s">
        <v>292</v>
      </c>
      <c r="I2687" t="s">
        <v>335</v>
      </c>
      <c r="J2687" s="104">
        <v>0.28844567999999998</v>
      </c>
      <c r="K2687" t="s">
        <v>396</v>
      </c>
      <c r="L2687" t="s">
        <v>2194</v>
      </c>
      <c r="M2687" s="204">
        <v>2.7</v>
      </c>
      <c r="N2687" s="204"/>
    </row>
    <row r="2688" spans="1:14">
      <c r="A2688" t="s">
        <v>951</v>
      </c>
      <c r="C2688" t="s">
        <v>951</v>
      </c>
      <c r="D2688" t="s">
        <v>1061</v>
      </c>
      <c r="E2688" t="s">
        <v>112</v>
      </c>
      <c r="F2688" t="s">
        <v>150</v>
      </c>
      <c r="G2688" t="s">
        <v>333</v>
      </c>
      <c r="H2688" t="s">
        <v>292</v>
      </c>
      <c r="I2688" t="s">
        <v>335</v>
      </c>
      <c r="J2688" s="104">
        <v>1.0400256000000001</v>
      </c>
      <c r="K2688" t="s">
        <v>396</v>
      </c>
      <c r="L2688" t="s">
        <v>2194</v>
      </c>
      <c r="M2688" s="204">
        <v>2.7</v>
      </c>
      <c r="N2688" s="204"/>
    </row>
    <row r="2689" spans="1:14">
      <c r="A2689" t="s">
        <v>951</v>
      </c>
      <c r="C2689" t="s">
        <v>951</v>
      </c>
      <c r="D2689" t="s">
        <v>1061</v>
      </c>
      <c r="E2689" t="s">
        <v>112</v>
      </c>
      <c r="F2689" t="s">
        <v>313</v>
      </c>
      <c r="G2689" t="s">
        <v>333</v>
      </c>
      <c r="H2689" t="s">
        <v>292</v>
      </c>
      <c r="I2689" t="s">
        <v>335</v>
      </c>
      <c r="J2689" s="104">
        <v>6.7508649800000002</v>
      </c>
      <c r="K2689" t="s">
        <v>396</v>
      </c>
      <c r="L2689" t="s">
        <v>2194</v>
      </c>
      <c r="M2689" s="204">
        <v>2.7</v>
      </c>
      <c r="N2689" s="204"/>
    </row>
    <row r="2690" spans="1:14">
      <c r="A2690" t="s">
        <v>951</v>
      </c>
      <c r="C2690" t="s">
        <v>951</v>
      </c>
      <c r="D2690" t="s">
        <v>1063</v>
      </c>
      <c r="E2690" t="s">
        <v>112</v>
      </c>
      <c r="F2690" t="s">
        <v>311</v>
      </c>
      <c r="G2690" t="s">
        <v>333</v>
      </c>
      <c r="H2690" t="s">
        <v>292</v>
      </c>
      <c r="I2690" t="s">
        <v>335</v>
      </c>
      <c r="J2690" s="104">
        <v>4.4827791000000001</v>
      </c>
      <c r="K2690" t="s">
        <v>396</v>
      </c>
      <c r="L2690" t="s">
        <v>2194</v>
      </c>
      <c r="M2690" s="204">
        <v>2.7</v>
      </c>
      <c r="N2690" s="204"/>
    </row>
    <row r="2691" spans="1:14">
      <c r="A2691" t="s">
        <v>951</v>
      </c>
      <c r="C2691" t="s">
        <v>951</v>
      </c>
      <c r="D2691" t="s">
        <v>1063</v>
      </c>
      <c r="E2691" t="s">
        <v>112</v>
      </c>
      <c r="F2691" t="s">
        <v>144</v>
      </c>
      <c r="G2691" t="s">
        <v>333</v>
      </c>
      <c r="H2691" t="s">
        <v>292</v>
      </c>
      <c r="I2691" t="s">
        <v>335</v>
      </c>
      <c r="J2691" s="104">
        <v>0</v>
      </c>
      <c r="K2691" t="s">
        <v>396</v>
      </c>
      <c r="L2691" t="s">
        <v>2194</v>
      </c>
      <c r="M2691" s="204">
        <v>2.7</v>
      </c>
      <c r="N2691" s="204"/>
    </row>
    <row r="2692" spans="1:14">
      <c r="A2692" t="s">
        <v>951</v>
      </c>
      <c r="C2692" t="s">
        <v>951</v>
      </c>
      <c r="D2692" t="s">
        <v>1063</v>
      </c>
      <c r="E2692" t="s">
        <v>112</v>
      </c>
      <c r="F2692" t="s">
        <v>147</v>
      </c>
      <c r="G2692" t="s">
        <v>333</v>
      </c>
      <c r="H2692" t="s">
        <v>292</v>
      </c>
      <c r="I2692" t="s">
        <v>335</v>
      </c>
      <c r="J2692" s="104">
        <v>0.28844567999999998</v>
      </c>
      <c r="K2692" t="s">
        <v>396</v>
      </c>
      <c r="L2692" t="s">
        <v>2194</v>
      </c>
      <c r="M2692" s="204">
        <v>2.7</v>
      </c>
      <c r="N2692" s="204"/>
    </row>
    <row r="2693" spans="1:14">
      <c r="A2693" t="s">
        <v>951</v>
      </c>
      <c r="C2693" t="s">
        <v>951</v>
      </c>
      <c r="D2693" t="s">
        <v>1063</v>
      </c>
      <c r="E2693" t="s">
        <v>112</v>
      </c>
      <c r="F2693" t="s">
        <v>150</v>
      </c>
      <c r="G2693" t="s">
        <v>333</v>
      </c>
      <c r="H2693" t="s">
        <v>292</v>
      </c>
      <c r="I2693" t="s">
        <v>335</v>
      </c>
      <c r="J2693" s="104">
        <v>0.89751426000000001</v>
      </c>
      <c r="K2693" t="s">
        <v>396</v>
      </c>
      <c r="L2693" t="s">
        <v>2194</v>
      </c>
      <c r="M2693" s="204">
        <v>2.7</v>
      </c>
      <c r="N2693" s="204"/>
    </row>
    <row r="2694" spans="1:14">
      <c r="A2694" t="s">
        <v>951</v>
      </c>
      <c r="C2694" t="s">
        <v>951</v>
      </c>
      <c r="D2694" t="s">
        <v>1063</v>
      </c>
      <c r="E2694" t="s">
        <v>112</v>
      </c>
      <c r="F2694" t="s">
        <v>313</v>
      </c>
      <c r="G2694" t="s">
        <v>333</v>
      </c>
      <c r="H2694" t="s">
        <v>292</v>
      </c>
      <c r="I2694" t="s">
        <v>335</v>
      </c>
      <c r="J2694" s="104">
        <v>5.6687390400000002</v>
      </c>
      <c r="K2694" t="s">
        <v>396</v>
      </c>
      <c r="L2694" t="s">
        <v>2194</v>
      </c>
      <c r="M2694" s="204">
        <v>2.7</v>
      </c>
      <c r="N2694" s="204"/>
    </row>
    <row r="2695" spans="1:14">
      <c r="A2695" t="s">
        <v>951</v>
      </c>
      <c r="C2695" t="s">
        <v>951</v>
      </c>
      <c r="D2695" t="s">
        <v>1064</v>
      </c>
      <c r="E2695" t="s">
        <v>112</v>
      </c>
      <c r="F2695" t="s">
        <v>311</v>
      </c>
      <c r="G2695" t="s">
        <v>333</v>
      </c>
      <c r="H2695" t="s">
        <v>292</v>
      </c>
      <c r="I2695" t="s">
        <v>335</v>
      </c>
      <c r="J2695" s="104">
        <v>4.4827791000000001</v>
      </c>
      <c r="K2695" t="s">
        <v>396</v>
      </c>
      <c r="L2695" t="s">
        <v>2194</v>
      </c>
      <c r="M2695" s="204">
        <v>2.7</v>
      </c>
      <c r="N2695" s="204"/>
    </row>
    <row r="2696" spans="1:14">
      <c r="A2696" t="s">
        <v>951</v>
      </c>
      <c r="C2696" t="s">
        <v>951</v>
      </c>
      <c r="D2696" t="s">
        <v>1064</v>
      </c>
      <c r="E2696" t="s">
        <v>112</v>
      </c>
      <c r="F2696" t="s">
        <v>144</v>
      </c>
      <c r="G2696" t="s">
        <v>333</v>
      </c>
      <c r="H2696" t="s">
        <v>292</v>
      </c>
      <c r="I2696" t="s">
        <v>335</v>
      </c>
      <c r="J2696" s="104">
        <v>0</v>
      </c>
      <c r="K2696" t="s">
        <v>396</v>
      </c>
      <c r="L2696" t="s">
        <v>2194</v>
      </c>
      <c r="M2696" s="204">
        <v>2.7</v>
      </c>
      <c r="N2696" s="204"/>
    </row>
    <row r="2697" spans="1:14">
      <c r="A2697" t="s">
        <v>951</v>
      </c>
      <c r="C2697" t="s">
        <v>951</v>
      </c>
      <c r="D2697" t="s">
        <v>1064</v>
      </c>
      <c r="E2697" t="s">
        <v>112</v>
      </c>
      <c r="F2697" t="s">
        <v>147</v>
      </c>
      <c r="G2697" t="s">
        <v>333</v>
      </c>
      <c r="H2697" t="s">
        <v>292</v>
      </c>
      <c r="I2697" t="s">
        <v>335</v>
      </c>
      <c r="J2697" s="104">
        <v>0.28844567999999998</v>
      </c>
      <c r="K2697" t="s">
        <v>396</v>
      </c>
      <c r="L2697" t="s">
        <v>2194</v>
      </c>
      <c r="M2697" s="204">
        <v>2.7</v>
      </c>
      <c r="N2697" s="204"/>
    </row>
    <row r="2698" spans="1:14">
      <c r="A2698" t="s">
        <v>951</v>
      </c>
      <c r="C2698" t="s">
        <v>951</v>
      </c>
      <c r="D2698" t="s">
        <v>1064</v>
      </c>
      <c r="E2698" t="s">
        <v>112</v>
      </c>
      <c r="F2698" t="s">
        <v>150</v>
      </c>
      <c r="G2698" t="s">
        <v>333</v>
      </c>
      <c r="H2698" t="s">
        <v>292</v>
      </c>
      <c r="I2698" t="s">
        <v>335</v>
      </c>
      <c r="J2698" s="104">
        <v>0.2420853</v>
      </c>
      <c r="K2698" t="s">
        <v>396</v>
      </c>
      <c r="L2698" t="s">
        <v>2194</v>
      </c>
      <c r="M2698" s="204">
        <v>2.7</v>
      </c>
      <c r="N2698" s="204"/>
    </row>
    <row r="2699" spans="1:14">
      <c r="A2699" t="s">
        <v>951</v>
      </c>
      <c r="C2699" t="s">
        <v>951</v>
      </c>
      <c r="D2699" t="s">
        <v>1064</v>
      </c>
      <c r="E2699" t="s">
        <v>112</v>
      </c>
      <c r="F2699" t="s">
        <v>313</v>
      </c>
      <c r="G2699" t="s">
        <v>333</v>
      </c>
      <c r="H2699" t="s">
        <v>292</v>
      </c>
      <c r="I2699" t="s">
        <v>335</v>
      </c>
      <c r="J2699" s="104">
        <v>5.0133100800000001</v>
      </c>
      <c r="K2699" t="s">
        <v>396</v>
      </c>
      <c r="L2699" t="s">
        <v>2194</v>
      </c>
      <c r="M2699" s="204">
        <v>2.7</v>
      </c>
      <c r="N2699" s="204"/>
    </row>
    <row r="2700" spans="1:14">
      <c r="A2700" t="s">
        <v>951</v>
      </c>
      <c r="C2700" t="s">
        <v>951</v>
      </c>
      <c r="D2700" t="s">
        <v>1069</v>
      </c>
      <c r="E2700" t="s">
        <v>112</v>
      </c>
      <c r="F2700" t="s">
        <v>311</v>
      </c>
      <c r="G2700" t="s">
        <v>333</v>
      </c>
      <c r="H2700" t="s">
        <v>292</v>
      </c>
      <c r="I2700" t="s">
        <v>335</v>
      </c>
      <c r="J2700" s="104">
        <v>4.4827791000000001</v>
      </c>
      <c r="K2700" t="s">
        <v>396</v>
      </c>
      <c r="L2700" t="s">
        <v>2194</v>
      </c>
      <c r="M2700" s="204">
        <v>2.7</v>
      </c>
      <c r="N2700" s="204"/>
    </row>
    <row r="2701" spans="1:14">
      <c r="A2701" t="s">
        <v>951</v>
      </c>
      <c r="C2701" t="s">
        <v>951</v>
      </c>
      <c r="D2701" t="s">
        <v>1069</v>
      </c>
      <c r="E2701" t="s">
        <v>112</v>
      </c>
      <c r="F2701" t="s">
        <v>144</v>
      </c>
      <c r="G2701" t="s">
        <v>333</v>
      </c>
      <c r="H2701" t="s">
        <v>292</v>
      </c>
      <c r="I2701" t="s">
        <v>335</v>
      </c>
      <c r="J2701" s="104">
        <v>0</v>
      </c>
      <c r="K2701" t="s">
        <v>396</v>
      </c>
      <c r="L2701" t="s">
        <v>2194</v>
      </c>
      <c r="M2701" s="204">
        <v>2.7</v>
      </c>
      <c r="N2701" s="204"/>
    </row>
    <row r="2702" spans="1:14">
      <c r="A2702" t="s">
        <v>951</v>
      </c>
      <c r="C2702" t="s">
        <v>951</v>
      </c>
      <c r="D2702" t="s">
        <v>1069</v>
      </c>
      <c r="E2702" t="s">
        <v>112</v>
      </c>
      <c r="F2702" t="s">
        <v>147</v>
      </c>
      <c r="G2702" t="s">
        <v>333</v>
      </c>
      <c r="H2702" t="s">
        <v>292</v>
      </c>
      <c r="I2702" t="s">
        <v>335</v>
      </c>
      <c r="J2702" s="104">
        <v>0.28844567999999998</v>
      </c>
      <c r="K2702" t="s">
        <v>396</v>
      </c>
      <c r="L2702" t="s">
        <v>2194</v>
      </c>
      <c r="M2702" s="204">
        <v>2.7</v>
      </c>
      <c r="N2702" s="204"/>
    </row>
    <row r="2703" spans="1:14">
      <c r="A2703" t="s">
        <v>951</v>
      </c>
      <c r="C2703" t="s">
        <v>951</v>
      </c>
      <c r="D2703" t="s">
        <v>1069</v>
      </c>
      <c r="E2703" t="s">
        <v>112</v>
      </c>
      <c r="F2703" t="s">
        <v>150</v>
      </c>
      <c r="G2703" t="s">
        <v>333</v>
      </c>
      <c r="H2703" t="s">
        <v>292</v>
      </c>
      <c r="I2703" t="s">
        <v>335</v>
      </c>
      <c r="J2703" s="104">
        <v>0.89751426000000001</v>
      </c>
      <c r="K2703" t="s">
        <v>396</v>
      </c>
      <c r="L2703" t="s">
        <v>2194</v>
      </c>
      <c r="M2703" s="204">
        <v>2.7</v>
      </c>
      <c r="N2703" s="204"/>
    </row>
    <row r="2704" spans="1:14">
      <c r="A2704" t="s">
        <v>951</v>
      </c>
      <c r="C2704" t="s">
        <v>951</v>
      </c>
      <c r="D2704" t="s">
        <v>1069</v>
      </c>
      <c r="E2704" t="s">
        <v>112</v>
      </c>
      <c r="F2704" t="s">
        <v>313</v>
      </c>
      <c r="G2704" t="s">
        <v>333</v>
      </c>
      <c r="H2704" t="s">
        <v>292</v>
      </c>
      <c r="I2704" t="s">
        <v>335</v>
      </c>
      <c r="J2704" s="104">
        <v>5.6687390400000002</v>
      </c>
      <c r="K2704" t="s">
        <v>396</v>
      </c>
      <c r="L2704" t="s">
        <v>2194</v>
      </c>
      <c r="M2704" s="204">
        <v>2.7</v>
      </c>
      <c r="N2704" s="204"/>
    </row>
    <row r="2705" spans="1:14">
      <c r="A2705" t="s">
        <v>951</v>
      </c>
      <c r="C2705" t="s">
        <v>951</v>
      </c>
      <c r="D2705" t="s">
        <v>1070</v>
      </c>
      <c r="E2705" t="s">
        <v>112</v>
      </c>
      <c r="F2705" t="s">
        <v>311</v>
      </c>
      <c r="G2705" t="s">
        <v>333</v>
      </c>
      <c r="H2705" t="s">
        <v>292</v>
      </c>
      <c r="I2705" t="s">
        <v>335</v>
      </c>
      <c r="J2705" s="104">
        <v>5.4600613999999998</v>
      </c>
      <c r="K2705" t="s">
        <v>396</v>
      </c>
      <c r="L2705" t="s">
        <v>2194</v>
      </c>
      <c r="M2705" s="204">
        <v>2.7</v>
      </c>
      <c r="N2705" s="204"/>
    </row>
    <row r="2706" spans="1:14">
      <c r="A2706" t="s">
        <v>951</v>
      </c>
      <c r="C2706" t="s">
        <v>951</v>
      </c>
      <c r="D2706" t="s">
        <v>1070</v>
      </c>
      <c r="E2706" t="s">
        <v>112</v>
      </c>
      <c r="F2706" t="s">
        <v>144</v>
      </c>
      <c r="G2706" t="s">
        <v>333</v>
      </c>
      <c r="H2706" t="s">
        <v>292</v>
      </c>
      <c r="I2706" t="s">
        <v>335</v>
      </c>
      <c r="J2706" s="104">
        <v>0</v>
      </c>
      <c r="K2706" t="s">
        <v>396</v>
      </c>
      <c r="L2706" t="s">
        <v>2194</v>
      </c>
      <c r="M2706" s="204">
        <v>2.7</v>
      </c>
      <c r="N2706" s="204"/>
    </row>
    <row r="2707" spans="1:14">
      <c r="A2707" t="s">
        <v>951</v>
      </c>
      <c r="C2707" t="s">
        <v>951</v>
      </c>
      <c r="D2707" t="s">
        <v>1070</v>
      </c>
      <c r="E2707" t="s">
        <v>112</v>
      </c>
      <c r="F2707" t="s">
        <v>147</v>
      </c>
      <c r="G2707" t="s">
        <v>333</v>
      </c>
      <c r="H2707" t="s">
        <v>292</v>
      </c>
      <c r="I2707" t="s">
        <v>335</v>
      </c>
      <c r="J2707" s="104">
        <v>0.27325597000000001</v>
      </c>
      <c r="K2707" t="s">
        <v>396</v>
      </c>
      <c r="L2707" t="s">
        <v>2194</v>
      </c>
      <c r="M2707" s="204">
        <v>2.7</v>
      </c>
      <c r="N2707" s="204"/>
    </row>
    <row r="2708" spans="1:14">
      <c r="A2708" t="s">
        <v>951</v>
      </c>
      <c r="C2708" t="s">
        <v>951</v>
      </c>
      <c r="D2708" t="s">
        <v>1070</v>
      </c>
      <c r="E2708" t="s">
        <v>112</v>
      </c>
      <c r="F2708" t="s">
        <v>150</v>
      </c>
      <c r="G2708" t="s">
        <v>333</v>
      </c>
      <c r="H2708" t="s">
        <v>292</v>
      </c>
      <c r="I2708" t="s">
        <v>335</v>
      </c>
      <c r="J2708" s="104">
        <v>1.0756535</v>
      </c>
      <c r="K2708" t="s">
        <v>396</v>
      </c>
      <c r="L2708" t="s">
        <v>2194</v>
      </c>
      <c r="M2708" s="204">
        <v>2.7</v>
      </c>
      <c r="N2708" s="204"/>
    </row>
    <row r="2709" spans="1:14">
      <c r="A2709" t="s">
        <v>951</v>
      </c>
      <c r="C2709" t="s">
        <v>951</v>
      </c>
      <c r="D2709" t="s">
        <v>1070</v>
      </c>
      <c r="E2709" t="s">
        <v>112</v>
      </c>
      <c r="F2709" t="s">
        <v>313</v>
      </c>
      <c r="G2709" t="s">
        <v>333</v>
      </c>
      <c r="H2709" t="s">
        <v>292</v>
      </c>
      <c r="I2709" t="s">
        <v>335</v>
      </c>
      <c r="J2709" s="104">
        <v>6.8089708699999996</v>
      </c>
      <c r="K2709" t="s">
        <v>396</v>
      </c>
      <c r="L2709" t="s">
        <v>2194</v>
      </c>
      <c r="M2709" s="204">
        <v>2.7</v>
      </c>
      <c r="N2709" s="204"/>
    </row>
    <row r="2710" spans="1:14">
      <c r="A2710" t="s">
        <v>951</v>
      </c>
      <c r="C2710" t="s">
        <v>951</v>
      </c>
      <c r="D2710" t="s">
        <v>1072</v>
      </c>
      <c r="E2710" t="s">
        <v>112</v>
      </c>
      <c r="F2710" t="s">
        <v>311</v>
      </c>
      <c r="G2710" t="s">
        <v>333</v>
      </c>
      <c r="H2710" t="s">
        <v>292</v>
      </c>
      <c r="I2710" t="s">
        <v>335</v>
      </c>
      <c r="J2710" s="104">
        <v>9.4787824999999994</v>
      </c>
      <c r="K2710" t="s">
        <v>396</v>
      </c>
      <c r="L2710" t="s">
        <v>2194</v>
      </c>
      <c r="M2710" s="204">
        <v>2.7</v>
      </c>
      <c r="N2710" s="204"/>
    </row>
    <row r="2711" spans="1:14">
      <c r="A2711" t="s">
        <v>951</v>
      </c>
      <c r="C2711" t="s">
        <v>951</v>
      </c>
      <c r="D2711" t="s">
        <v>1072</v>
      </c>
      <c r="E2711" t="s">
        <v>112</v>
      </c>
      <c r="F2711" t="s">
        <v>144</v>
      </c>
      <c r="G2711" t="s">
        <v>333</v>
      </c>
      <c r="H2711" t="s">
        <v>292</v>
      </c>
      <c r="I2711" t="s">
        <v>335</v>
      </c>
      <c r="J2711" s="104">
        <v>0</v>
      </c>
      <c r="K2711" t="s">
        <v>396</v>
      </c>
      <c r="L2711" t="s">
        <v>2194</v>
      </c>
      <c r="M2711" s="204">
        <v>2.7</v>
      </c>
      <c r="N2711" s="204"/>
    </row>
    <row r="2712" spans="1:14">
      <c r="A2712" t="s">
        <v>951</v>
      </c>
      <c r="C2712" t="s">
        <v>951</v>
      </c>
      <c r="D2712" t="s">
        <v>1072</v>
      </c>
      <c r="E2712" t="s">
        <v>112</v>
      </c>
      <c r="F2712" t="s">
        <v>147</v>
      </c>
      <c r="G2712" t="s">
        <v>333</v>
      </c>
      <c r="H2712" t="s">
        <v>292</v>
      </c>
      <c r="I2712" t="s">
        <v>335</v>
      </c>
      <c r="J2712" s="104">
        <v>0.28844567999999998</v>
      </c>
      <c r="K2712" t="s">
        <v>396</v>
      </c>
      <c r="L2712" t="s">
        <v>2194</v>
      </c>
      <c r="M2712" s="204">
        <v>2.7</v>
      </c>
      <c r="N2712" s="204"/>
    </row>
    <row r="2713" spans="1:14">
      <c r="A2713" t="s">
        <v>951</v>
      </c>
      <c r="C2713" t="s">
        <v>951</v>
      </c>
      <c r="D2713" t="s">
        <v>1072</v>
      </c>
      <c r="E2713" t="s">
        <v>112</v>
      </c>
      <c r="F2713" t="s">
        <v>150</v>
      </c>
      <c r="G2713" t="s">
        <v>333</v>
      </c>
      <c r="H2713" t="s">
        <v>292</v>
      </c>
      <c r="I2713" t="s">
        <v>335</v>
      </c>
      <c r="J2713" s="104">
        <v>1.1647231</v>
      </c>
      <c r="K2713" t="s">
        <v>396</v>
      </c>
      <c r="L2713" t="s">
        <v>2194</v>
      </c>
      <c r="M2713" s="204">
        <v>2.7</v>
      </c>
      <c r="N2713" s="204"/>
    </row>
    <row r="2714" spans="1:14">
      <c r="A2714" t="s">
        <v>951</v>
      </c>
      <c r="C2714" t="s">
        <v>951</v>
      </c>
      <c r="D2714" t="s">
        <v>1072</v>
      </c>
      <c r="E2714" t="s">
        <v>112</v>
      </c>
      <c r="F2714" t="s">
        <v>313</v>
      </c>
      <c r="G2714" t="s">
        <v>333</v>
      </c>
      <c r="H2714" t="s">
        <v>292</v>
      </c>
      <c r="I2714" t="s">
        <v>335</v>
      </c>
      <c r="J2714" s="104">
        <v>10.93195128</v>
      </c>
      <c r="K2714" t="s">
        <v>396</v>
      </c>
      <c r="L2714" t="s">
        <v>2194</v>
      </c>
      <c r="M2714" s="204">
        <v>2.7</v>
      </c>
      <c r="N2714" s="204"/>
    </row>
    <row r="2715" spans="1:14">
      <c r="A2715" t="s">
        <v>951</v>
      </c>
      <c r="C2715" t="s">
        <v>951</v>
      </c>
      <c r="D2715" t="s">
        <v>1075</v>
      </c>
      <c r="E2715" t="s">
        <v>112</v>
      </c>
      <c r="F2715" t="s">
        <v>311</v>
      </c>
      <c r="G2715" t="s">
        <v>333</v>
      </c>
      <c r="H2715" t="s">
        <v>292</v>
      </c>
      <c r="I2715" t="s">
        <v>335</v>
      </c>
      <c r="J2715" s="104">
        <v>3.3147283000000001</v>
      </c>
      <c r="K2715" t="s">
        <v>396</v>
      </c>
      <c r="L2715" t="s">
        <v>2194</v>
      </c>
      <c r="M2715" s="204">
        <v>2.7</v>
      </c>
      <c r="N2715" s="204"/>
    </row>
    <row r="2716" spans="1:14">
      <c r="A2716" t="s">
        <v>951</v>
      </c>
      <c r="C2716" t="s">
        <v>951</v>
      </c>
      <c r="D2716" t="s">
        <v>1075</v>
      </c>
      <c r="E2716" t="s">
        <v>112</v>
      </c>
      <c r="F2716" t="s">
        <v>144</v>
      </c>
      <c r="G2716" t="s">
        <v>333</v>
      </c>
      <c r="H2716" t="s">
        <v>292</v>
      </c>
      <c r="I2716" t="s">
        <v>335</v>
      </c>
      <c r="J2716" s="104">
        <v>0</v>
      </c>
      <c r="K2716" t="s">
        <v>396</v>
      </c>
      <c r="L2716" t="s">
        <v>2194</v>
      </c>
      <c r="M2716" s="204">
        <v>2.7</v>
      </c>
      <c r="N2716" s="204"/>
    </row>
    <row r="2717" spans="1:14">
      <c r="A2717" t="s">
        <v>951</v>
      </c>
      <c r="C2717" t="s">
        <v>951</v>
      </c>
      <c r="D2717" t="s">
        <v>1075</v>
      </c>
      <c r="E2717" t="s">
        <v>112</v>
      </c>
      <c r="F2717" t="s">
        <v>147</v>
      </c>
      <c r="G2717" t="s">
        <v>333</v>
      </c>
      <c r="H2717" t="s">
        <v>292</v>
      </c>
      <c r="I2717" t="s">
        <v>335</v>
      </c>
      <c r="J2717" s="104">
        <v>0.28844567999999998</v>
      </c>
      <c r="K2717" t="s">
        <v>396</v>
      </c>
      <c r="L2717" t="s">
        <v>2194</v>
      </c>
      <c r="M2717" s="204">
        <v>2.7</v>
      </c>
      <c r="N2717" s="204"/>
    </row>
    <row r="2718" spans="1:14">
      <c r="A2718" t="s">
        <v>951</v>
      </c>
      <c r="C2718" t="s">
        <v>951</v>
      </c>
      <c r="D2718" t="s">
        <v>1075</v>
      </c>
      <c r="E2718" t="s">
        <v>112</v>
      </c>
      <c r="F2718" t="s">
        <v>150</v>
      </c>
      <c r="G2718" t="s">
        <v>333</v>
      </c>
      <c r="H2718" t="s">
        <v>292</v>
      </c>
      <c r="I2718" t="s">
        <v>335</v>
      </c>
      <c r="J2718" s="104">
        <v>0.77994240000000004</v>
      </c>
      <c r="K2718" t="s">
        <v>396</v>
      </c>
      <c r="L2718" t="s">
        <v>2194</v>
      </c>
      <c r="M2718" s="204">
        <v>2.7</v>
      </c>
      <c r="N2718" s="204"/>
    </row>
    <row r="2719" spans="1:14">
      <c r="A2719" t="s">
        <v>951</v>
      </c>
      <c r="C2719" t="s">
        <v>951</v>
      </c>
      <c r="D2719" t="s">
        <v>1075</v>
      </c>
      <c r="E2719" t="s">
        <v>112</v>
      </c>
      <c r="F2719" t="s">
        <v>313</v>
      </c>
      <c r="G2719" t="s">
        <v>333</v>
      </c>
      <c r="H2719" t="s">
        <v>292</v>
      </c>
      <c r="I2719" t="s">
        <v>335</v>
      </c>
      <c r="J2719" s="104">
        <v>4.3831163799999997</v>
      </c>
      <c r="K2719" t="s">
        <v>396</v>
      </c>
      <c r="L2719" t="s">
        <v>2194</v>
      </c>
      <c r="M2719" s="204">
        <v>2.7</v>
      </c>
      <c r="N2719" s="204"/>
    </row>
    <row r="2720" spans="1:14">
      <c r="A2720" t="s">
        <v>951</v>
      </c>
      <c r="C2720" t="s">
        <v>951</v>
      </c>
      <c r="D2720" t="s">
        <v>1078</v>
      </c>
      <c r="E2720" t="s">
        <v>112</v>
      </c>
      <c r="F2720" t="s">
        <v>311</v>
      </c>
      <c r="G2720" t="s">
        <v>333</v>
      </c>
      <c r="H2720" t="s">
        <v>292</v>
      </c>
      <c r="I2720" t="s">
        <v>335</v>
      </c>
      <c r="J2720" s="104">
        <v>3.1408999999999998</v>
      </c>
      <c r="K2720" t="s">
        <v>396</v>
      </c>
      <c r="L2720" t="s">
        <v>2194</v>
      </c>
      <c r="M2720" s="204">
        <v>2.7</v>
      </c>
      <c r="N2720" s="204"/>
    </row>
    <row r="2721" spans="1:14">
      <c r="A2721" t="s">
        <v>951</v>
      </c>
      <c r="C2721" t="s">
        <v>951</v>
      </c>
      <c r="D2721" t="s">
        <v>1078</v>
      </c>
      <c r="E2721" t="s">
        <v>112</v>
      </c>
      <c r="F2721" t="s">
        <v>144</v>
      </c>
      <c r="G2721" t="s">
        <v>333</v>
      </c>
      <c r="H2721" t="s">
        <v>292</v>
      </c>
      <c r="I2721" t="s">
        <v>335</v>
      </c>
      <c r="J2721" s="104">
        <v>0</v>
      </c>
      <c r="K2721" t="s">
        <v>396</v>
      </c>
      <c r="L2721" t="s">
        <v>2194</v>
      </c>
      <c r="M2721" s="204">
        <v>2.7</v>
      </c>
      <c r="N2721" s="204"/>
    </row>
    <row r="2722" spans="1:14">
      <c r="A2722" t="s">
        <v>951</v>
      </c>
      <c r="C2722" t="s">
        <v>951</v>
      </c>
      <c r="D2722" t="s">
        <v>1078</v>
      </c>
      <c r="E2722" t="s">
        <v>112</v>
      </c>
      <c r="F2722" t="s">
        <v>147</v>
      </c>
      <c r="G2722" t="s">
        <v>333</v>
      </c>
      <c r="H2722" t="s">
        <v>292</v>
      </c>
      <c r="I2722" t="s">
        <v>335</v>
      </c>
      <c r="J2722" s="104">
        <v>0.28844567999999998</v>
      </c>
      <c r="K2722" t="s">
        <v>396</v>
      </c>
      <c r="L2722" t="s">
        <v>2194</v>
      </c>
      <c r="M2722" s="204">
        <v>2.7</v>
      </c>
      <c r="N2722" s="204"/>
    </row>
    <row r="2723" spans="1:14">
      <c r="A2723" t="s">
        <v>951</v>
      </c>
      <c r="C2723" t="s">
        <v>951</v>
      </c>
      <c r="D2723" t="s">
        <v>1078</v>
      </c>
      <c r="E2723" t="s">
        <v>112</v>
      </c>
      <c r="F2723" t="s">
        <v>150</v>
      </c>
      <c r="G2723" t="s">
        <v>333</v>
      </c>
      <c r="H2723" t="s">
        <v>292</v>
      </c>
      <c r="I2723" t="s">
        <v>335</v>
      </c>
      <c r="J2723" s="104">
        <v>0.77994240000000004</v>
      </c>
      <c r="K2723" t="s">
        <v>396</v>
      </c>
      <c r="L2723" t="s">
        <v>2194</v>
      </c>
      <c r="M2723" s="204">
        <v>2.7</v>
      </c>
      <c r="N2723" s="204"/>
    </row>
    <row r="2724" spans="1:14">
      <c r="A2724" t="s">
        <v>951</v>
      </c>
      <c r="C2724" t="s">
        <v>951</v>
      </c>
      <c r="D2724" t="s">
        <v>1078</v>
      </c>
      <c r="E2724" t="s">
        <v>112</v>
      </c>
      <c r="F2724" t="s">
        <v>313</v>
      </c>
      <c r="G2724" t="s">
        <v>333</v>
      </c>
      <c r="H2724" t="s">
        <v>292</v>
      </c>
      <c r="I2724" t="s">
        <v>335</v>
      </c>
      <c r="J2724" s="104">
        <v>4.2092880800000003</v>
      </c>
      <c r="K2724" t="s">
        <v>396</v>
      </c>
      <c r="L2724" t="s">
        <v>2194</v>
      </c>
      <c r="M2724" s="204">
        <v>2.7</v>
      </c>
      <c r="N2724" s="204"/>
    </row>
    <row r="2725" spans="1:14">
      <c r="A2725" t="s">
        <v>951</v>
      </c>
      <c r="C2725" t="s">
        <v>951</v>
      </c>
      <c r="D2725" t="s">
        <v>1080</v>
      </c>
      <c r="E2725" t="s">
        <v>112</v>
      </c>
      <c r="F2725" t="s">
        <v>311</v>
      </c>
      <c r="G2725" t="s">
        <v>333</v>
      </c>
      <c r="H2725" t="s">
        <v>292</v>
      </c>
      <c r="I2725" t="s">
        <v>335</v>
      </c>
      <c r="J2725" s="104">
        <v>9.4787824999999994</v>
      </c>
      <c r="K2725" t="s">
        <v>396</v>
      </c>
      <c r="L2725" t="s">
        <v>2194</v>
      </c>
      <c r="M2725" s="204">
        <v>2.7</v>
      </c>
      <c r="N2725" s="204"/>
    </row>
    <row r="2726" spans="1:14">
      <c r="A2726" t="s">
        <v>951</v>
      </c>
      <c r="C2726" t="s">
        <v>951</v>
      </c>
      <c r="D2726" t="s">
        <v>1080</v>
      </c>
      <c r="E2726" t="s">
        <v>112</v>
      </c>
      <c r="F2726" t="s">
        <v>144</v>
      </c>
      <c r="G2726" t="s">
        <v>333</v>
      </c>
      <c r="H2726" t="s">
        <v>292</v>
      </c>
      <c r="I2726" t="s">
        <v>335</v>
      </c>
      <c r="J2726" s="104">
        <v>0</v>
      </c>
      <c r="K2726" t="s">
        <v>396</v>
      </c>
      <c r="L2726" t="s">
        <v>2194</v>
      </c>
      <c r="M2726" s="204">
        <v>2.7</v>
      </c>
      <c r="N2726" s="204"/>
    </row>
    <row r="2727" spans="1:14">
      <c r="A2727" t="s">
        <v>951</v>
      </c>
      <c r="C2727" t="s">
        <v>951</v>
      </c>
      <c r="D2727" t="s">
        <v>1080</v>
      </c>
      <c r="E2727" t="s">
        <v>112</v>
      </c>
      <c r="F2727" t="s">
        <v>147</v>
      </c>
      <c r="G2727" t="s">
        <v>333</v>
      </c>
      <c r="H2727" t="s">
        <v>292</v>
      </c>
      <c r="I2727" t="s">
        <v>335</v>
      </c>
      <c r="J2727" s="104">
        <v>0.28844567999999998</v>
      </c>
      <c r="K2727" t="s">
        <v>396</v>
      </c>
      <c r="L2727" t="s">
        <v>2194</v>
      </c>
      <c r="M2727" s="204">
        <v>2.7</v>
      </c>
      <c r="N2727" s="204"/>
    </row>
    <row r="2728" spans="1:14">
      <c r="A2728" t="s">
        <v>951</v>
      </c>
      <c r="C2728" t="s">
        <v>951</v>
      </c>
      <c r="D2728" t="s">
        <v>1080</v>
      </c>
      <c r="E2728" t="s">
        <v>112</v>
      </c>
      <c r="F2728" t="s">
        <v>150</v>
      </c>
      <c r="G2728" t="s">
        <v>333</v>
      </c>
      <c r="H2728" t="s">
        <v>292</v>
      </c>
      <c r="I2728" t="s">
        <v>335</v>
      </c>
      <c r="J2728" s="104">
        <v>1.1647231</v>
      </c>
      <c r="K2728" t="s">
        <v>396</v>
      </c>
      <c r="L2728" t="s">
        <v>2194</v>
      </c>
      <c r="M2728" s="204">
        <v>2.7</v>
      </c>
      <c r="N2728" s="204"/>
    </row>
    <row r="2729" spans="1:14">
      <c r="A2729" t="s">
        <v>951</v>
      </c>
      <c r="C2729" t="s">
        <v>951</v>
      </c>
      <c r="D2729" t="s">
        <v>1080</v>
      </c>
      <c r="E2729" t="s">
        <v>112</v>
      </c>
      <c r="F2729" t="s">
        <v>313</v>
      </c>
      <c r="G2729" t="s">
        <v>333</v>
      </c>
      <c r="H2729" t="s">
        <v>292</v>
      </c>
      <c r="I2729" t="s">
        <v>335</v>
      </c>
      <c r="J2729" s="104">
        <v>10.93195128</v>
      </c>
      <c r="K2729" t="s">
        <v>396</v>
      </c>
      <c r="L2729" t="s">
        <v>2194</v>
      </c>
      <c r="M2729" s="204">
        <v>2.7</v>
      </c>
      <c r="N2729" s="204"/>
    </row>
    <row r="2730" spans="1:14">
      <c r="A2730" t="s">
        <v>951</v>
      </c>
      <c r="C2730" t="s">
        <v>951</v>
      </c>
      <c r="D2730" t="s">
        <v>1081</v>
      </c>
      <c r="E2730" t="s">
        <v>112</v>
      </c>
      <c r="F2730" t="s">
        <v>311</v>
      </c>
      <c r="G2730" t="s">
        <v>333</v>
      </c>
      <c r="H2730" t="s">
        <v>292</v>
      </c>
      <c r="I2730" t="s">
        <v>335</v>
      </c>
      <c r="J2730" s="104">
        <v>3.0049098000000001</v>
      </c>
      <c r="K2730" t="s">
        <v>396</v>
      </c>
      <c r="L2730" t="s">
        <v>2194</v>
      </c>
      <c r="M2730" s="204">
        <v>2.7</v>
      </c>
      <c r="N2730" s="204"/>
    </row>
    <row r="2731" spans="1:14">
      <c r="A2731" t="s">
        <v>951</v>
      </c>
      <c r="C2731" t="s">
        <v>951</v>
      </c>
      <c r="D2731" t="s">
        <v>1081</v>
      </c>
      <c r="E2731" t="s">
        <v>112</v>
      </c>
      <c r="F2731" t="s">
        <v>144</v>
      </c>
      <c r="G2731" t="s">
        <v>333</v>
      </c>
      <c r="H2731" t="s">
        <v>292</v>
      </c>
      <c r="I2731" t="s">
        <v>335</v>
      </c>
      <c r="J2731" s="104">
        <v>0.45641458000000001</v>
      </c>
      <c r="K2731" t="s">
        <v>396</v>
      </c>
      <c r="L2731" t="s">
        <v>2194</v>
      </c>
      <c r="M2731" s="204">
        <v>2.7</v>
      </c>
      <c r="N2731" s="204"/>
    </row>
    <row r="2732" spans="1:14">
      <c r="A2732" t="s">
        <v>951</v>
      </c>
      <c r="C2732" t="s">
        <v>951</v>
      </c>
      <c r="D2732" t="s">
        <v>1081</v>
      </c>
      <c r="E2732" t="s">
        <v>112</v>
      </c>
      <c r="F2732" t="s">
        <v>147</v>
      </c>
      <c r="G2732" t="s">
        <v>333</v>
      </c>
      <c r="H2732" t="s">
        <v>292</v>
      </c>
      <c r="I2732" t="s">
        <v>335</v>
      </c>
      <c r="J2732" s="104">
        <v>0.27325597000000001</v>
      </c>
      <c r="K2732" t="s">
        <v>396</v>
      </c>
      <c r="L2732" t="s">
        <v>2194</v>
      </c>
      <c r="M2732" s="204">
        <v>2.7</v>
      </c>
      <c r="N2732" s="204"/>
    </row>
    <row r="2733" spans="1:14">
      <c r="A2733" t="s">
        <v>951</v>
      </c>
      <c r="C2733" t="s">
        <v>951</v>
      </c>
      <c r="D2733" t="s">
        <v>1081</v>
      </c>
      <c r="E2733" t="s">
        <v>112</v>
      </c>
      <c r="F2733" t="s">
        <v>150</v>
      </c>
      <c r="G2733" t="s">
        <v>333</v>
      </c>
      <c r="H2733" t="s">
        <v>292</v>
      </c>
      <c r="I2733" t="s">
        <v>335</v>
      </c>
      <c r="J2733" s="104">
        <v>0.84660203000000001</v>
      </c>
      <c r="K2733" t="s">
        <v>396</v>
      </c>
      <c r="L2733" t="s">
        <v>2194</v>
      </c>
      <c r="M2733" s="204">
        <v>2.7</v>
      </c>
      <c r="N2733" s="204"/>
    </row>
    <row r="2734" spans="1:14">
      <c r="A2734" t="s">
        <v>951</v>
      </c>
      <c r="C2734" t="s">
        <v>951</v>
      </c>
      <c r="D2734" t="s">
        <v>1081</v>
      </c>
      <c r="E2734" t="s">
        <v>112</v>
      </c>
      <c r="F2734" t="s">
        <v>313</v>
      </c>
      <c r="G2734" t="s">
        <v>333</v>
      </c>
      <c r="H2734" t="s">
        <v>292</v>
      </c>
      <c r="I2734" t="s">
        <v>335</v>
      </c>
      <c r="J2734" s="104">
        <v>4.5811823800000004</v>
      </c>
      <c r="K2734" t="s">
        <v>396</v>
      </c>
      <c r="L2734" t="s">
        <v>2194</v>
      </c>
      <c r="M2734" s="204">
        <v>2.7</v>
      </c>
      <c r="N2734" s="204"/>
    </row>
    <row r="2735" spans="1:14">
      <c r="A2735" t="s">
        <v>951</v>
      </c>
      <c r="C2735" t="s">
        <v>951</v>
      </c>
      <c r="D2735" t="s">
        <v>1082</v>
      </c>
      <c r="E2735" t="s">
        <v>112</v>
      </c>
      <c r="F2735" t="s">
        <v>311</v>
      </c>
      <c r="G2735" t="s">
        <v>333</v>
      </c>
      <c r="H2735" t="s">
        <v>292</v>
      </c>
      <c r="I2735" t="s">
        <v>335</v>
      </c>
      <c r="J2735" s="104">
        <v>5.4223936999999998</v>
      </c>
      <c r="K2735" t="s">
        <v>396</v>
      </c>
      <c r="L2735" t="s">
        <v>2194</v>
      </c>
      <c r="M2735" s="204">
        <v>2.7</v>
      </c>
      <c r="N2735" s="204"/>
    </row>
    <row r="2736" spans="1:14">
      <c r="A2736" t="s">
        <v>951</v>
      </c>
      <c r="C2736" t="s">
        <v>951</v>
      </c>
      <c r="D2736" t="s">
        <v>1082</v>
      </c>
      <c r="E2736" t="s">
        <v>112</v>
      </c>
      <c r="F2736" t="s">
        <v>144</v>
      </c>
      <c r="G2736" t="s">
        <v>333</v>
      </c>
      <c r="H2736" t="s">
        <v>292</v>
      </c>
      <c r="I2736" t="s">
        <v>335</v>
      </c>
      <c r="J2736" s="104">
        <v>0</v>
      </c>
      <c r="K2736" t="s">
        <v>396</v>
      </c>
      <c r="L2736" t="s">
        <v>2194</v>
      </c>
      <c r="M2736" s="204">
        <v>2.7</v>
      </c>
      <c r="N2736" s="204"/>
    </row>
    <row r="2737" spans="1:14">
      <c r="A2737" t="s">
        <v>951</v>
      </c>
      <c r="C2737" t="s">
        <v>951</v>
      </c>
      <c r="D2737" t="s">
        <v>1082</v>
      </c>
      <c r="E2737" t="s">
        <v>112</v>
      </c>
      <c r="F2737" t="s">
        <v>147</v>
      </c>
      <c r="G2737" t="s">
        <v>333</v>
      </c>
      <c r="H2737" t="s">
        <v>292</v>
      </c>
      <c r="I2737" t="s">
        <v>335</v>
      </c>
      <c r="J2737" s="104">
        <v>0.28844567999999998</v>
      </c>
      <c r="K2737" t="s">
        <v>396</v>
      </c>
      <c r="L2737" t="s">
        <v>2194</v>
      </c>
      <c r="M2737" s="204">
        <v>2.7</v>
      </c>
      <c r="N2737" s="204"/>
    </row>
    <row r="2738" spans="1:14">
      <c r="A2738" t="s">
        <v>951</v>
      </c>
      <c r="C2738" t="s">
        <v>951</v>
      </c>
      <c r="D2738" t="s">
        <v>1082</v>
      </c>
      <c r="E2738" t="s">
        <v>112</v>
      </c>
      <c r="F2738" t="s">
        <v>150</v>
      </c>
      <c r="G2738" t="s">
        <v>333</v>
      </c>
      <c r="H2738" t="s">
        <v>292</v>
      </c>
      <c r="I2738" t="s">
        <v>335</v>
      </c>
      <c r="J2738" s="104">
        <v>1.0400256000000001</v>
      </c>
      <c r="K2738" t="s">
        <v>396</v>
      </c>
      <c r="L2738" t="s">
        <v>2194</v>
      </c>
      <c r="M2738" s="204">
        <v>2.7</v>
      </c>
      <c r="N2738" s="204"/>
    </row>
    <row r="2739" spans="1:14">
      <c r="A2739" t="s">
        <v>951</v>
      </c>
      <c r="C2739" t="s">
        <v>951</v>
      </c>
      <c r="D2739" t="s">
        <v>1082</v>
      </c>
      <c r="E2739" t="s">
        <v>112</v>
      </c>
      <c r="F2739" t="s">
        <v>313</v>
      </c>
      <c r="G2739" t="s">
        <v>333</v>
      </c>
      <c r="H2739" t="s">
        <v>292</v>
      </c>
      <c r="I2739" t="s">
        <v>335</v>
      </c>
      <c r="J2739" s="104">
        <v>6.7508649800000002</v>
      </c>
      <c r="K2739" t="s">
        <v>396</v>
      </c>
      <c r="L2739" t="s">
        <v>2194</v>
      </c>
      <c r="M2739" s="204">
        <v>2.7</v>
      </c>
      <c r="N2739" s="204"/>
    </row>
    <row r="2740" spans="1:14">
      <c r="A2740" t="s">
        <v>951</v>
      </c>
      <c r="C2740" t="s">
        <v>951</v>
      </c>
      <c r="D2740" t="s">
        <v>1084</v>
      </c>
      <c r="E2740" t="s">
        <v>112</v>
      </c>
      <c r="F2740" t="s">
        <v>311</v>
      </c>
      <c r="G2740" t="s">
        <v>333</v>
      </c>
      <c r="H2740" t="s">
        <v>292</v>
      </c>
      <c r="I2740" t="s">
        <v>335</v>
      </c>
      <c r="J2740" s="104">
        <v>3.1408999999999998</v>
      </c>
      <c r="K2740" t="s">
        <v>396</v>
      </c>
      <c r="L2740" t="s">
        <v>2194</v>
      </c>
      <c r="M2740" s="204">
        <v>2.7</v>
      </c>
      <c r="N2740" s="204"/>
    </row>
    <row r="2741" spans="1:14">
      <c r="A2741" t="s">
        <v>951</v>
      </c>
      <c r="C2741" t="s">
        <v>951</v>
      </c>
      <c r="D2741" t="s">
        <v>1084</v>
      </c>
      <c r="E2741" t="s">
        <v>112</v>
      </c>
      <c r="F2741" t="s">
        <v>144</v>
      </c>
      <c r="G2741" t="s">
        <v>333</v>
      </c>
      <c r="H2741" t="s">
        <v>292</v>
      </c>
      <c r="I2741" t="s">
        <v>335</v>
      </c>
      <c r="J2741" s="104">
        <v>0</v>
      </c>
      <c r="K2741" t="s">
        <v>396</v>
      </c>
      <c r="L2741" t="s">
        <v>2194</v>
      </c>
      <c r="M2741" s="204">
        <v>2.7</v>
      </c>
      <c r="N2741" s="204"/>
    </row>
    <row r="2742" spans="1:14">
      <c r="A2742" t="s">
        <v>951</v>
      </c>
      <c r="C2742" t="s">
        <v>951</v>
      </c>
      <c r="D2742" t="s">
        <v>1084</v>
      </c>
      <c r="E2742" t="s">
        <v>112</v>
      </c>
      <c r="F2742" t="s">
        <v>147</v>
      </c>
      <c r="G2742" t="s">
        <v>333</v>
      </c>
      <c r="H2742" t="s">
        <v>292</v>
      </c>
      <c r="I2742" t="s">
        <v>335</v>
      </c>
      <c r="J2742" s="104">
        <v>0.28844567999999998</v>
      </c>
      <c r="K2742" t="s">
        <v>396</v>
      </c>
      <c r="L2742" t="s">
        <v>2194</v>
      </c>
      <c r="M2742" s="204">
        <v>2.7</v>
      </c>
      <c r="N2742" s="204"/>
    </row>
    <row r="2743" spans="1:14">
      <c r="A2743" t="s">
        <v>951</v>
      </c>
      <c r="C2743" t="s">
        <v>951</v>
      </c>
      <c r="D2743" t="s">
        <v>1084</v>
      </c>
      <c r="E2743" t="s">
        <v>112</v>
      </c>
      <c r="F2743" t="s">
        <v>150</v>
      </c>
      <c r="G2743" t="s">
        <v>333</v>
      </c>
      <c r="H2743" t="s">
        <v>292</v>
      </c>
      <c r="I2743" t="s">
        <v>335</v>
      </c>
      <c r="J2743" s="104">
        <v>0.77994240000000004</v>
      </c>
      <c r="K2743" t="s">
        <v>396</v>
      </c>
      <c r="L2743" t="s">
        <v>2194</v>
      </c>
      <c r="M2743" s="204">
        <v>2.7</v>
      </c>
      <c r="N2743" s="204"/>
    </row>
    <row r="2744" spans="1:14">
      <c r="A2744" t="s">
        <v>951</v>
      </c>
      <c r="C2744" t="s">
        <v>951</v>
      </c>
      <c r="D2744" t="s">
        <v>1084</v>
      </c>
      <c r="E2744" t="s">
        <v>112</v>
      </c>
      <c r="F2744" t="s">
        <v>313</v>
      </c>
      <c r="G2744" t="s">
        <v>333</v>
      </c>
      <c r="H2744" t="s">
        <v>292</v>
      </c>
      <c r="I2744" t="s">
        <v>335</v>
      </c>
      <c r="J2744" s="104">
        <v>4.2092880800000003</v>
      </c>
      <c r="K2744" t="s">
        <v>396</v>
      </c>
      <c r="L2744" t="s">
        <v>2194</v>
      </c>
      <c r="M2744" s="204">
        <v>2.7</v>
      </c>
      <c r="N2744" s="204"/>
    </row>
    <row r="2745" spans="1:14">
      <c r="A2745" t="s">
        <v>951</v>
      </c>
      <c r="C2745" t="s">
        <v>951</v>
      </c>
      <c r="D2745" t="s">
        <v>1085</v>
      </c>
      <c r="E2745" t="s">
        <v>112</v>
      </c>
      <c r="F2745" t="s">
        <v>311</v>
      </c>
      <c r="G2745" t="s">
        <v>333</v>
      </c>
      <c r="H2745" t="s">
        <v>292</v>
      </c>
      <c r="I2745" t="s">
        <v>335</v>
      </c>
      <c r="J2745" s="104">
        <v>5.4223936999999998</v>
      </c>
      <c r="K2745" t="s">
        <v>396</v>
      </c>
      <c r="L2745" t="s">
        <v>2194</v>
      </c>
      <c r="M2745" s="204">
        <v>2.7</v>
      </c>
      <c r="N2745" s="204"/>
    </row>
    <row r="2746" spans="1:14">
      <c r="A2746" t="s">
        <v>951</v>
      </c>
      <c r="C2746" t="s">
        <v>951</v>
      </c>
      <c r="D2746" t="s">
        <v>1085</v>
      </c>
      <c r="E2746" t="s">
        <v>112</v>
      </c>
      <c r="F2746" t="s">
        <v>144</v>
      </c>
      <c r="G2746" t="s">
        <v>333</v>
      </c>
      <c r="H2746" t="s">
        <v>292</v>
      </c>
      <c r="I2746" t="s">
        <v>335</v>
      </c>
      <c r="J2746" s="104">
        <v>0</v>
      </c>
      <c r="K2746" t="s">
        <v>396</v>
      </c>
      <c r="L2746" t="s">
        <v>2194</v>
      </c>
      <c r="M2746" s="204">
        <v>2.7</v>
      </c>
      <c r="N2746" s="204"/>
    </row>
    <row r="2747" spans="1:14">
      <c r="A2747" t="s">
        <v>951</v>
      </c>
      <c r="C2747" t="s">
        <v>951</v>
      </c>
      <c r="D2747" t="s">
        <v>1085</v>
      </c>
      <c r="E2747" t="s">
        <v>112</v>
      </c>
      <c r="F2747" t="s">
        <v>147</v>
      </c>
      <c r="G2747" t="s">
        <v>333</v>
      </c>
      <c r="H2747" t="s">
        <v>292</v>
      </c>
      <c r="I2747" t="s">
        <v>335</v>
      </c>
      <c r="J2747" s="104">
        <v>0.28844567999999998</v>
      </c>
      <c r="K2747" t="s">
        <v>396</v>
      </c>
      <c r="L2747" t="s">
        <v>2194</v>
      </c>
      <c r="M2747" s="204">
        <v>2.7</v>
      </c>
      <c r="N2747" s="204"/>
    </row>
    <row r="2748" spans="1:14">
      <c r="A2748" t="s">
        <v>951</v>
      </c>
      <c r="C2748" t="s">
        <v>951</v>
      </c>
      <c r="D2748" t="s">
        <v>1085</v>
      </c>
      <c r="E2748" t="s">
        <v>112</v>
      </c>
      <c r="F2748" t="s">
        <v>150</v>
      </c>
      <c r="G2748" t="s">
        <v>333</v>
      </c>
      <c r="H2748" t="s">
        <v>292</v>
      </c>
      <c r="I2748" t="s">
        <v>335</v>
      </c>
      <c r="J2748" s="104">
        <v>1.0400256000000001</v>
      </c>
      <c r="K2748" t="s">
        <v>396</v>
      </c>
      <c r="L2748" t="s">
        <v>2194</v>
      </c>
      <c r="M2748" s="204">
        <v>2.7</v>
      </c>
      <c r="N2748" s="204"/>
    </row>
    <row r="2749" spans="1:14">
      <c r="A2749" t="s">
        <v>951</v>
      </c>
      <c r="C2749" t="s">
        <v>951</v>
      </c>
      <c r="D2749" t="s">
        <v>1085</v>
      </c>
      <c r="E2749" t="s">
        <v>112</v>
      </c>
      <c r="F2749" t="s">
        <v>313</v>
      </c>
      <c r="G2749" t="s">
        <v>333</v>
      </c>
      <c r="H2749" t="s">
        <v>292</v>
      </c>
      <c r="I2749" t="s">
        <v>335</v>
      </c>
      <c r="J2749" s="104">
        <v>6.7508649800000002</v>
      </c>
      <c r="K2749" t="s">
        <v>396</v>
      </c>
      <c r="L2749" t="s">
        <v>2194</v>
      </c>
      <c r="M2749" s="204">
        <v>2.7</v>
      </c>
      <c r="N2749" s="204"/>
    </row>
    <row r="2750" spans="1:14">
      <c r="A2750" t="s">
        <v>951</v>
      </c>
      <c r="C2750" t="s">
        <v>951</v>
      </c>
      <c r="D2750" t="s">
        <v>1087</v>
      </c>
      <c r="E2750" t="s">
        <v>112</v>
      </c>
      <c r="F2750" t="s">
        <v>311</v>
      </c>
      <c r="G2750" t="s">
        <v>333</v>
      </c>
      <c r="H2750" t="s">
        <v>292</v>
      </c>
      <c r="I2750" t="s">
        <v>335</v>
      </c>
      <c r="J2750" s="104">
        <v>4.4827791000000001</v>
      </c>
      <c r="K2750" t="s">
        <v>396</v>
      </c>
      <c r="L2750" t="s">
        <v>2194</v>
      </c>
      <c r="M2750" s="204">
        <v>2.7</v>
      </c>
      <c r="N2750" s="204"/>
    </row>
    <row r="2751" spans="1:14">
      <c r="A2751" t="s">
        <v>951</v>
      </c>
      <c r="C2751" t="s">
        <v>951</v>
      </c>
      <c r="D2751" t="s">
        <v>1087</v>
      </c>
      <c r="E2751" t="s">
        <v>112</v>
      </c>
      <c r="F2751" t="s">
        <v>144</v>
      </c>
      <c r="G2751" t="s">
        <v>333</v>
      </c>
      <c r="H2751" t="s">
        <v>292</v>
      </c>
      <c r="I2751" t="s">
        <v>335</v>
      </c>
      <c r="J2751" s="104">
        <v>0</v>
      </c>
      <c r="K2751" t="s">
        <v>396</v>
      </c>
      <c r="L2751" t="s">
        <v>2194</v>
      </c>
      <c r="M2751" s="204">
        <v>2.7</v>
      </c>
      <c r="N2751" s="204"/>
    </row>
    <row r="2752" spans="1:14">
      <c r="A2752" t="s">
        <v>951</v>
      </c>
      <c r="C2752" t="s">
        <v>951</v>
      </c>
      <c r="D2752" t="s">
        <v>1087</v>
      </c>
      <c r="E2752" t="s">
        <v>112</v>
      </c>
      <c r="F2752" t="s">
        <v>147</v>
      </c>
      <c r="G2752" t="s">
        <v>333</v>
      </c>
      <c r="H2752" t="s">
        <v>292</v>
      </c>
      <c r="I2752" t="s">
        <v>335</v>
      </c>
      <c r="J2752" s="104">
        <v>0.28844567999999998</v>
      </c>
      <c r="K2752" t="s">
        <v>396</v>
      </c>
      <c r="L2752" t="s">
        <v>2194</v>
      </c>
      <c r="M2752" s="204">
        <v>2.7</v>
      </c>
      <c r="N2752" s="204"/>
    </row>
    <row r="2753" spans="1:14">
      <c r="A2753" t="s">
        <v>951</v>
      </c>
      <c r="C2753" t="s">
        <v>951</v>
      </c>
      <c r="D2753" t="s">
        <v>1087</v>
      </c>
      <c r="E2753" t="s">
        <v>112</v>
      </c>
      <c r="F2753" t="s">
        <v>150</v>
      </c>
      <c r="G2753" t="s">
        <v>333</v>
      </c>
      <c r="H2753" t="s">
        <v>292</v>
      </c>
      <c r="I2753" t="s">
        <v>335</v>
      </c>
      <c r="J2753" s="104">
        <v>0.89751426000000001</v>
      </c>
      <c r="K2753" t="s">
        <v>396</v>
      </c>
      <c r="L2753" t="s">
        <v>2194</v>
      </c>
      <c r="M2753" s="204">
        <v>2.7</v>
      </c>
      <c r="N2753" s="204"/>
    </row>
    <row r="2754" spans="1:14">
      <c r="A2754" t="s">
        <v>951</v>
      </c>
      <c r="C2754" t="s">
        <v>951</v>
      </c>
      <c r="D2754" t="s">
        <v>1087</v>
      </c>
      <c r="E2754" t="s">
        <v>112</v>
      </c>
      <c r="F2754" t="s">
        <v>313</v>
      </c>
      <c r="G2754" t="s">
        <v>333</v>
      </c>
      <c r="H2754" t="s">
        <v>292</v>
      </c>
      <c r="I2754" t="s">
        <v>335</v>
      </c>
      <c r="J2754" s="104">
        <v>5.6687390400000002</v>
      </c>
      <c r="K2754" t="s">
        <v>396</v>
      </c>
      <c r="L2754" t="s">
        <v>2194</v>
      </c>
      <c r="M2754" s="204">
        <v>2.7</v>
      </c>
      <c r="N2754" s="204"/>
    </row>
    <row r="2755" spans="1:14">
      <c r="A2755" t="s">
        <v>951</v>
      </c>
      <c r="C2755" t="s">
        <v>951</v>
      </c>
      <c r="D2755" t="s">
        <v>1088</v>
      </c>
      <c r="E2755" t="s">
        <v>112</v>
      </c>
      <c r="F2755" t="s">
        <v>311</v>
      </c>
      <c r="G2755" t="s">
        <v>333</v>
      </c>
      <c r="H2755" t="s">
        <v>292</v>
      </c>
      <c r="I2755" t="s">
        <v>335</v>
      </c>
      <c r="J2755" s="104">
        <v>9.4787824999999994</v>
      </c>
      <c r="K2755" t="s">
        <v>396</v>
      </c>
      <c r="L2755" t="s">
        <v>2194</v>
      </c>
      <c r="M2755" s="204">
        <v>2.7</v>
      </c>
      <c r="N2755" s="204"/>
    </row>
    <row r="2756" spans="1:14">
      <c r="A2756" t="s">
        <v>951</v>
      </c>
      <c r="C2756" t="s">
        <v>951</v>
      </c>
      <c r="D2756" t="s">
        <v>1088</v>
      </c>
      <c r="E2756" t="s">
        <v>112</v>
      </c>
      <c r="F2756" t="s">
        <v>144</v>
      </c>
      <c r="G2756" t="s">
        <v>333</v>
      </c>
      <c r="H2756" t="s">
        <v>292</v>
      </c>
      <c r="I2756" t="s">
        <v>335</v>
      </c>
      <c r="J2756" s="104">
        <v>0</v>
      </c>
      <c r="K2756" t="s">
        <v>396</v>
      </c>
      <c r="L2756" t="s">
        <v>2194</v>
      </c>
      <c r="M2756" s="204">
        <v>2.7</v>
      </c>
      <c r="N2756" s="204"/>
    </row>
    <row r="2757" spans="1:14">
      <c r="A2757" t="s">
        <v>951</v>
      </c>
      <c r="C2757" t="s">
        <v>951</v>
      </c>
      <c r="D2757" t="s">
        <v>1088</v>
      </c>
      <c r="E2757" t="s">
        <v>112</v>
      </c>
      <c r="F2757" t="s">
        <v>147</v>
      </c>
      <c r="G2757" t="s">
        <v>333</v>
      </c>
      <c r="H2757" t="s">
        <v>292</v>
      </c>
      <c r="I2757" t="s">
        <v>335</v>
      </c>
      <c r="J2757" s="104">
        <v>0.28844567999999998</v>
      </c>
      <c r="K2757" t="s">
        <v>396</v>
      </c>
      <c r="L2757" t="s">
        <v>2194</v>
      </c>
      <c r="M2757" s="204">
        <v>2.7</v>
      </c>
      <c r="N2757" s="204"/>
    </row>
    <row r="2758" spans="1:14">
      <c r="A2758" t="s">
        <v>951</v>
      </c>
      <c r="C2758" t="s">
        <v>951</v>
      </c>
      <c r="D2758" t="s">
        <v>1088</v>
      </c>
      <c r="E2758" t="s">
        <v>112</v>
      </c>
      <c r="F2758" t="s">
        <v>150</v>
      </c>
      <c r="G2758" t="s">
        <v>333</v>
      </c>
      <c r="H2758" t="s">
        <v>292</v>
      </c>
      <c r="I2758" t="s">
        <v>335</v>
      </c>
      <c r="J2758" s="104">
        <v>1.1647231</v>
      </c>
      <c r="K2758" t="s">
        <v>396</v>
      </c>
      <c r="L2758" t="s">
        <v>2194</v>
      </c>
      <c r="M2758" s="204">
        <v>2.7</v>
      </c>
      <c r="N2758" s="204"/>
    </row>
    <row r="2759" spans="1:14">
      <c r="A2759" t="s">
        <v>951</v>
      </c>
      <c r="C2759" t="s">
        <v>951</v>
      </c>
      <c r="D2759" t="s">
        <v>1088</v>
      </c>
      <c r="E2759" t="s">
        <v>112</v>
      </c>
      <c r="F2759" t="s">
        <v>313</v>
      </c>
      <c r="G2759" t="s">
        <v>333</v>
      </c>
      <c r="H2759" t="s">
        <v>292</v>
      </c>
      <c r="I2759" t="s">
        <v>335</v>
      </c>
      <c r="J2759" s="104">
        <v>10.93195128</v>
      </c>
      <c r="K2759" t="s">
        <v>396</v>
      </c>
      <c r="L2759" t="s">
        <v>2194</v>
      </c>
      <c r="M2759" s="204">
        <v>2.7</v>
      </c>
      <c r="N2759" s="204"/>
    </row>
    <row r="2760" spans="1:14">
      <c r="A2760" t="s">
        <v>951</v>
      </c>
      <c r="C2760" t="s">
        <v>951</v>
      </c>
      <c r="D2760" t="s">
        <v>1090</v>
      </c>
      <c r="E2760" t="s">
        <v>112</v>
      </c>
      <c r="F2760" t="s">
        <v>311</v>
      </c>
      <c r="G2760" t="s">
        <v>333</v>
      </c>
      <c r="H2760" t="s">
        <v>292</v>
      </c>
      <c r="I2760" t="s">
        <v>335</v>
      </c>
      <c r="J2760" s="104">
        <v>3.3371217999999998</v>
      </c>
      <c r="K2760" t="s">
        <v>396</v>
      </c>
      <c r="L2760" t="s">
        <v>2194</v>
      </c>
      <c r="M2760" s="204">
        <v>2.7</v>
      </c>
      <c r="N2760" s="204"/>
    </row>
    <row r="2761" spans="1:14">
      <c r="A2761" t="s">
        <v>951</v>
      </c>
      <c r="C2761" t="s">
        <v>951</v>
      </c>
      <c r="D2761" t="s">
        <v>1090</v>
      </c>
      <c r="E2761" t="s">
        <v>112</v>
      </c>
      <c r="F2761" t="s">
        <v>144</v>
      </c>
      <c r="G2761" t="s">
        <v>333</v>
      </c>
      <c r="H2761" t="s">
        <v>292</v>
      </c>
      <c r="I2761" t="s">
        <v>335</v>
      </c>
      <c r="J2761" s="104">
        <v>0</v>
      </c>
      <c r="K2761" t="s">
        <v>396</v>
      </c>
      <c r="L2761" t="s">
        <v>2194</v>
      </c>
      <c r="M2761" s="204">
        <v>2.7</v>
      </c>
      <c r="N2761" s="204"/>
    </row>
    <row r="2762" spans="1:14">
      <c r="A2762" t="s">
        <v>951</v>
      </c>
      <c r="C2762" t="s">
        <v>951</v>
      </c>
      <c r="D2762" t="s">
        <v>1090</v>
      </c>
      <c r="E2762" t="s">
        <v>112</v>
      </c>
      <c r="F2762" t="s">
        <v>147</v>
      </c>
      <c r="G2762" t="s">
        <v>333</v>
      </c>
      <c r="H2762" t="s">
        <v>292</v>
      </c>
      <c r="I2762" t="s">
        <v>335</v>
      </c>
      <c r="J2762" s="104">
        <v>0.28844567999999998</v>
      </c>
      <c r="K2762" t="s">
        <v>396</v>
      </c>
      <c r="L2762" t="s">
        <v>2194</v>
      </c>
      <c r="M2762" s="204">
        <v>2.7</v>
      </c>
      <c r="N2762" s="204"/>
    </row>
    <row r="2763" spans="1:14">
      <c r="A2763" t="s">
        <v>951</v>
      </c>
      <c r="C2763" t="s">
        <v>951</v>
      </c>
      <c r="D2763" t="s">
        <v>1090</v>
      </c>
      <c r="E2763" t="s">
        <v>112</v>
      </c>
      <c r="F2763" t="s">
        <v>150</v>
      </c>
      <c r="G2763" t="s">
        <v>333</v>
      </c>
      <c r="H2763" t="s">
        <v>292</v>
      </c>
      <c r="I2763" t="s">
        <v>335</v>
      </c>
      <c r="J2763" s="104">
        <v>0.77994240000000004</v>
      </c>
      <c r="K2763" t="s">
        <v>396</v>
      </c>
      <c r="L2763" t="s">
        <v>2194</v>
      </c>
      <c r="M2763" s="204">
        <v>2.7</v>
      </c>
      <c r="N2763" s="204"/>
    </row>
    <row r="2764" spans="1:14">
      <c r="A2764" t="s">
        <v>951</v>
      </c>
      <c r="C2764" t="s">
        <v>951</v>
      </c>
      <c r="D2764" t="s">
        <v>1090</v>
      </c>
      <c r="E2764" t="s">
        <v>112</v>
      </c>
      <c r="F2764" t="s">
        <v>313</v>
      </c>
      <c r="G2764" t="s">
        <v>333</v>
      </c>
      <c r="H2764" t="s">
        <v>292</v>
      </c>
      <c r="I2764" t="s">
        <v>335</v>
      </c>
      <c r="J2764" s="104">
        <v>4.4055098800000003</v>
      </c>
      <c r="K2764" t="s">
        <v>396</v>
      </c>
      <c r="L2764" t="s">
        <v>2194</v>
      </c>
      <c r="M2764" s="204">
        <v>2.7</v>
      </c>
      <c r="N2764" s="204"/>
    </row>
    <row r="2765" spans="1:14">
      <c r="A2765" t="s">
        <v>951</v>
      </c>
      <c r="C2765" t="s">
        <v>951</v>
      </c>
      <c r="D2765" t="s">
        <v>1092</v>
      </c>
      <c r="E2765" t="s">
        <v>112</v>
      </c>
      <c r="F2765" t="s">
        <v>311</v>
      </c>
      <c r="G2765" t="s">
        <v>333</v>
      </c>
      <c r="H2765" t="s">
        <v>292</v>
      </c>
      <c r="I2765" t="s">
        <v>335</v>
      </c>
      <c r="J2765" s="104">
        <v>10.618373</v>
      </c>
      <c r="K2765" t="s">
        <v>396</v>
      </c>
      <c r="L2765" t="s">
        <v>2194</v>
      </c>
      <c r="M2765" s="204">
        <v>2.7</v>
      </c>
      <c r="N2765" s="204"/>
    </row>
    <row r="2766" spans="1:14">
      <c r="A2766" t="s">
        <v>951</v>
      </c>
      <c r="C2766" t="s">
        <v>951</v>
      </c>
      <c r="D2766" t="s">
        <v>1092</v>
      </c>
      <c r="E2766" t="s">
        <v>112</v>
      </c>
      <c r="F2766" t="s">
        <v>144</v>
      </c>
      <c r="G2766" t="s">
        <v>333</v>
      </c>
      <c r="H2766" t="s">
        <v>292</v>
      </c>
      <c r="I2766" t="s">
        <v>335</v>
      </c>
      <c r="J2766" s="104">
        <v>0</v>
      </c>
      <c r="K2766" t="s">
        <v>396</v>
      </c>
      <c r="L2766" t="s">
        <v>2194</v>
      </c>
      <c r="M2766" s="204">
        <v>2.7</v>
      </c>
      <c r="N2766" s="204"/>
    </row>
    <row r="2767" spans="1:14">
      <c r="A2767" t="s">
        <v>951</v>
      </c>
      <c r="C2767" t="s">
        <v>951</v>
      </c>
      <c r="D2767" t="s">
        <v>1092</v>
      </c>
      <c r="E2767" t="s">
        <v>112</v>
      </c>
      <c r="F2767" t="s">
        <v>147</v>
      </c>
      <c r="G2767" t="s">
        <v>333</v>
      </c>
      <c r="H2767" t="s">
        <v>292</v>
      </c>
      <c r="I2767" t="s">
        <v>335</v>
      </c>
      <c r="J2767" s="104">
        <v>0.28844567999999998</v>
      </c>
      <c r="K2767" t="s">
        <v>396</v>
      </c>
      <c r="L2767" t="s">
        <v>2194</v>
      </c>
      <c r="M2767" s="204">
        <v>2.7</v>
      </c>
      <c r="N2767" s="204"/>
    </row>
    <row r="2768" spans="1:14">
      <c r="A2768" t="s">
        <v>951</v>
      </c>
      <c r="C2768" t="s">
        <v>951</v>
      </c>
      <c r="D2768" t="s">
        <v>1092</v>
      </c>
      <c r="E2768" t="s">
        <v>112</v>
      </c>
      <c r="F2768" t="s">
        <v>150</v>
      </c>
      <c r="G2768" t="s">
        <v>333</v>
      </c>
      <c r="H2768" t="s">
        <v>292</v>
      </c>
      <c r="I2768" t="s">
        <v>335</v>
      </c>
      <c r="J2768" s="104">
        <v>0.99370943</v>
      </c>
      <c r="K2768" t="s">
        <v>396</v>
      </c>
      <c r="L2768" t="s">
        <v>2194</v>
      </c>
      <c r="M2768" s="204">
        <v>2.7</v>
      </c>
      <c r="N2768" s="204"/>
    </row>
    <row r="2769" spans="1:14">
      <c r="A2769" t="s">
        <v>951</v>
      </c>
      <c r="C2769" t="s">
        <v>951</v>
      </c>
      <c r="D2769" t="s">
        <v>1092</v>
      </c>
      <c r="E2769" t="s">
        <v>112</v>
      </c>
      <c r="F2769" t="s">
        <v>313</v>
      </c>
      <c r="G2769" t="s">
        <v>333</v>
      </c>
      <c r="H2769" t="s">
        <v>292</v>
      </c>
      <c r="I2769" t="s">
        <v>335</v>
      </c>
      <c r="J2769" s="104">
        <v>11.90052811</v>
      </c>
      <c r="K2769" t="s">
        <v>396</v>
      </c>
      <c r="L2769" t="s">
        <v>2194</v>
      </c>
      <c r="M2769" s="204">
        <v>2.7</v>
      </c>
      <c r="N2769" s="204"/>
    </row>
    <row r="2770" spans="1:14">
      <c r="A2770" t="s">
        <v>951</v>
      </c>
      <c r="C2770" t="s">
        <v>951</v>
      </c>
      <c r="D2770" t="s">
        <v>1093</v>
      </c>
      <c r="E2770" t="s">
        <v>112</v>
      </c>
      <c r="F2770" t="s">
        <v>311</v>
      </c>
      <c r="G2770" t="s">
        <v>333</v>
      </c>
      <c r="H2770" t="s">
        <v>292</v>
      </c>
      <c r="I2770" t="s">
        <v>335</v>
      </c>
      <c r="J2770" s="104">
        <v>10.618373</v>
      </c>
      <c r="K2770" t="s">
        <v>396</v>
      </c>
      <c r="L2770" t="s">
        <v>2194</v>
      </c>
      <c r="M2770" s="204">
        <v>2.7</v>
      </c>
      <c r="N2770" s="204"/>
    </row>
    <row r="2771" spans="1:14">
      <c r="A2771" t="s">
        <v>951</v>
      </c>
      <c r="C2771" t="s">
        <v>951</v>
      </c>
      <c r="D2771" t="s">
        <v>1093</v>
      </c>
      <c r="E2771" t="s">
        <v>112</v>
      </c>
      <c r="F2771" t="s">
        <v>144</v>
      </c>
      <c r="G2771" t="s">
        <v>333</v>
      </c>
      <c r="H2771" t="s">
        <v>292</v>
      </c>
      <c r="I2771" t="s">
        <v>335</v>
      </c>
      <c r="J2771" s="104">
        <v>0</v>
      </c>
      <c r="K2771" t="s">
        <v>396</v>
      </c>
      <c r="L2771" t="s">
        <v>2194</v>
      </c>
      <c r="M2771" s="204">
        <v>2.7</v>
      </c>
      <c r="N2771" s="204"/>
    </row>
    <row r="2772" spans="1:14">
      <c r="A2772" t="s">
        <v>951</v>
      </c>
      <c r="C2772" t="s">
        <v>951</v>
      </c>
      <c r="D2772" t="s">
        <v>1093</v>
      </c>
      <c r="E2772" t="s">
        <v>112</v>
      </c>
      <c r="F2772" t="s">
        <v>147</v>
      </c>
      <c r="G2772" t="s">
        <v>333</v>
      </c>
      <c r="H2772" t="s">
        <v>292</v>
      </c>
      <c r="I2772" t="s">
        <v>335</v>
      </c>
      <c r="J2772" s="104">
        <v>0.28844567999999998</v>
      </c>
      <c r="K2772" t="s">
        <v>396</v>
      </c>
      <c r="L2772" t="s">
        <v>2194</v>
      </c>
      <c r="M2772" s="204">
        <v>2.7</v>
      </c>
      <c r="N2772" s="204"/>
    </row>
    <row r="2773" spans="1:14">
      <c r="A2773" t="s">
        <v>951</v>
      </c>
      <c r="C2773" t="s">
        <v>951</v>
      </c>
      <c r="D2773" t="s">
        <v>1093</v>
      </c>
      <c r="E2773" t="s">
        <v>112</v>
      </c>
      <c r="F2773" t="s">
        <v>150</v>
      </c>
      <c r="G2773" t="s">
        <v>333</v>
      </c>
      <c r="H2773" t="s">
        <v>292</v>
      </c>
      <c r="I2773" t="s">
        <v>335</v>
      </c>
      <c r="J2773" s="104">
        <v>0.99370943</v>
      </c>
      <c r="K2773" t="s">
        <v>396</v>
      </c>
      <c r="L2773" t="s">
        <v>2194</v>
      </c>
      <c r="M2773" s="204">
        <v>2.7</v>
      </c>
      <c r="N2773" s="204"/>
    </row>
    <row r="2774" spans="1:14">
      <c r="A2774" t="s">
        <v>951</v>
      </c>
      <c r="C2774" t="s">
        <v>951</v>
      </c>
      <c r="D2774" t="s">
        <v>1093</v>
      </c>
      <c r="E2774" t="s">
        <v>112</v>
      </c>
      <c r="F2774" t="s">
        <v>313</v>
      </c>
      <c r="G2774" t="s">
        <v>333</v>
      </c>
      <c r="H2774" t="s">
        <v>292</v>
      </c>
      <c r="I2774" t="s">
        <v>335</v>
      </c>
      <c r="J2774" s="104">
        <v>11.90052811</v>
      </c>
      <c r="K2774" t="s">
        <v>396</v>
      </c>
      <c r="L2774" t="s">
        <v>2194</v>
      </c>
      <c r="M2774" s="204">
        <v>2.7</v>
      </c>
      <c r="N2774" s="204"/>
    </row>
    <row r="2775" spans="1:14">
      <c r="A2775" t="s">
        <v>951</v>
      </c>
      <c r="C2775" t="s">
        <v>951</v>
      </c>
      <c r="D2775" t="s">
        <v>1094</v>
      </c>
      <c r="E2775" t="s">
        <v>112</v>
      </c>
      <c r="F2775" t="s">
        <v>311</v>
      </c>
      <c r="G2775" t="s">
        <v>333</v>
      </c>
      <c r="H2775" t="s">
        <v>292</v>
      </c>
      <c r="I2775" t="s">
        <v>335</v>
      </c>
      <c r="J2775" s="104">
        <v>7.8243041</v>
      </c>
      <c r="K2775" t="s">
        <v>396</v>
      </c>
      <c r="L2775" t="s">
        <v>2194</v>
      </c>
      <c r="M2775" s="204">
        <v>2.7</v>
      </c>
      <c r="N2775" s="204"/>
    </row>
    <row r="2776" spans="1:14">
      <c r="A2776" t="s">
        <v>951</v>
      </c>
      <c r="C2776" t="s">
        <v>951</v>
      </c>
      <c r="D2776" t="s">
        <v>1094</v>
      </c>
      <c r="E2776" t="s">
        <v>112</v>
      </c>
      <c r="F2776" t="s">
        <v>144</v>
      </c>
      <c r="G2776" t="s">
        <v>333</v>
      </c>
      <c r="H2776" t="s">
        <v>292</v>
      </c>
      <c r="I2776" t="s">
        <v>335</v>
      </c>
      <c r="J2776" s="104">
        <v>0</v>
      </c>
      <c r="K2776" t="s">
        <v>396</v>
      </c>
      <c r="L2776" t="s">
        <v>2194</v>
      </c>
      <c r="M2776" s="204">
        <v>2.7</v>
      </c>
      <c r="N2776" s="204"/>
    </row>
    <row r="2777" spans="1:14">
      <c r="A2777" t="s">
        <v>951</v>
      </c>
      <c r="C2777" t="s">
        <v>951</v>
      </c>
      <c r="D2777" t="s">
        <v>1094</v>
      </c>
      <c r="E2777" t="s">
        <v>112</v>
      </c>
      <c r="F2777" t="s">
        <v>147</v>
      </c>
      <c r="G2777" t="s">
        <v>333</v>
      </c>
      <c r="H2777" t="s">
        <v>292</v>
      </c>
      <c r="I2777" t="s">
        <v>335</v>
      </c>
      <c r="J2777" s="104">
        <v>0.28844567999999998</v>
      </c>
      <c r="K2777" t="s">
        <v>396</v>
      </c>
      <c r="L2777" t="s">
        <v>2194</v>
      </c>
      <c r="M2777" s="204">
        <v>2.7</v>
      </c>
      <c r="N2777" s="204"/>
    </row>
    <row r="2778" spans="1:14">
      <c r="A2778" t="s">
        <v>951</v>
      </c>
      <c r="C2778" t="s">
        <v>951</v>
      </c>
      <c r="D2778" t="s">
        <v>1094</v>
      </c>
      <c r="E2778" t="s">
        <v>112</v>
      </c>
      <c r="F2778" t="s">
        <v>150</v>
      </c>
      <c r="G2778" t="s">
        <v>333</v>
      </c>
      <c r="H2778" t="s">
        <v>292</v>
      </c>
      <c r="I2778" t="s">
        <v>335</v>
      </c>
      <c r="J2778" s="104">
        <v>0.99370943</v>
      </c>
      <c r="K2778" t="s">
        <v>396</v>
      </c>
      <c r="L2778" t="s">
        <v>2194</v>
      </c>
      <c r="M2778" s="204">
        <v>2.7</v>
      </c>
      <c r="N2778" s="204"/>
    </row>
    <row r="2779" spans="1:14">
      <c r="A2779" t="s">
        <v>951</v>
      </c>
      <c r="C2779" t="s">
        <v>951</v>
      </c>
      <c r="D2779" t="s">
        <v>1094</v>
      </c>
      <c r="E2779" t="s">
        <v>112</v>
      </c>
      <c r="F2779" t="s">
        <v>313</v>
      </c>
      <c r="G2779" t="s">
        <v>333</v>
      </c>
      <c r="H2779" t="s">
        <v>292</v>
      </c>
      <c r="I2779" t="s">
        <v>335</v>
      </c>
      <c r="J2779" s="104">
        <v>9.1064592100000006</v>
      </c>
      <c r="K2779" t="s">
        <v>396</v>
      </c>
      <c r="L2779" t="s">
        <v>2194</v>
      </c>
      <c r="M2779" s="204">
        <v>2.7</v>
      </c>
      <c r="N2779" s="204"/>
    </row>
    <row r="2780" spans="1:14">
      <c r="A2780" t="s">
        <v>951</v>
      </c>
      <c r="C2780" t="s">
        <v>951</v>
      </c>
      <c r="D2780" t="s">
        <v>1096</v>
      </c>
      <c r="E2780" t="s">
        <v>112</v>
      </c>
      <c r="F2780" t="s">
        <v>311</v>
      </c>
      <c r="G2780" t="s">
        <v>333</v>
      </c>
      <c r="H2780" t="s">
        <v>292</v>
      </c>
      <c r="I2780" t="s">
        <v>335</v>
      </c>
      <c r="J2780" s="104">
        <v>9.4787824999999994</v>
      </c>
      <c r="K2780" t="s">
        <v>396</v>
      </c>
      <c r="L2780" t="s">
        <v>2194</v>
      </c>
      <c r="M2780" s="204">
        <v>2.7</v>
      </c>
      <c r="N2780" s="204"/>
    </row>
    <row r="2781" spans="1:14">
      <c r="A2781" t="s">
        <v>951</v>
      </c>
      <c r="C2781" t="s">
        <v>951</v>
      </c>
      <c r="D2781" t="s">
        <v>1096</v>
      </c>
      <c r="E2781" t="s">
        <v>112</v>
      </c>
      <c r="F2781" t="s">
        <v>144</v>
      </c>
      <c r="G2781" t="s">
        <v>333</v>
      </c>
      <c r="H2781" t="s">
        <v>292</v>
      </c>
      <c r="I2781" t="s">
        <v>335</v>
      </c>
      <c r="J2781" s="104">
        <v>0</v>
      </c>
      <c r="K2781" t="s">
        <v>396</v>
      </c>
      <c r="L2781" t="s">
        <v>2194</v>
      </c>
      <c r="M2781" s="204">
        <v>2.7</v>
      </c>
      <c r="N2781" s="204"/>
    </row>
    <row r="2782" spans="1:14">
      <c r="A2782" t="s">
        <v>951</v>
      </c>
      <c r="C2782" t="s">
        <v>951</v>
      </c>
      <c r="D2782" t="s">
        <v>1096</v>
      </c>
      <c r="E2782" t="s">
        <v>112</v>
      </c>
      <c r="F2782" t="s">
        <v>147</v>
      </c>
      <c r="G2782" t="s">
        <v>333</v>
      </c>
      <c r="H2782" t="s">
        <v>292</v>
      </c>
      <c r="I2782" t="s">
        <v>335</v>
      </c>
      <c r="J2782" s="104">
        <v>0.28844567999999998</v>
      </c>
      <c r="K2782" t="s">
        <v>396</v>
      </c>
      <c r="L2782" t="s">
        <v>2194</v>
      </c>
      <c r="M2782" s="204">
        <v>2.7</v>
      </c>
      <c r="N2782" s="204"/>
    </row>
    <row r="2783" spans="1:14">
      <c r="A2783" t="s">
        <v>951</v>
      </c>
      <c r="C2783" t="s">
        <v>951</v>
      </c>
      <c r="D2783" t="s">
        <v>1096</v>
      </c>
      <c r="E2783" t="s">
        <v>112</v>
      </c>
      <c r="F2783" t="s">
        <v>150</v>
      </c>
      <c r="G2783" t="s">
        <v>333</v>
      </c>
      <c r="H2783" t="s">
        <v>292</v>
      </c>
      <c r="I2783" t="s">
        <v>335</v>
      </c>
      <c r="J2783" s="104">
        <v>1.1647231</v>
      </c>
      <c r="K2783" t="s">
        <v>396</v>
      </c>
      <c r="L2783" t="s">
        <v>2194</v>
      </c>
      <c r="M2783" s="204">
        <v>2.7</v>
      </c>
      <c r="N2783" s="204"/>
    </row>
    <row r="2784" spans="1:14">
      <c r="A2784" t="s">
        <v>951</v>
      </c>
      <c r="C2784" t="s">
        <v>951</v>
      </c>
      <c r="D2784" t="s">
        <v>1096</v>
      </c>
      <c r="E2784" t="s">
        <v>112</v>
      </c>
      <c r="F2784" t="s">
        <v>313</v>
      </c>
      <c r="G2784" t="s">
        <v>333</v>
      </c>
      <c r="H2784" t="s">
        <v>292</v>
      </c>
      <c r="I2784" t="s">
        <v>335</v>
      </c>
      <c r="J2784" s="104">
        <v>10.93195128</v>
      </c>
      <c r="K2784" t="s">
        <v>396</v>
      </c>
      <c r="L2784" t="s">
        <v>2194</v>
      </c>
      <c r="M2784" s="204">
        <v>2.7</v>
      </c>
      <c r="N2784" s="204"/>
    </row>
    <row r="2785" spans="1:14">
      <c r="A2785" t="s">
        <v>951</v>
      </c>
      <c r="C2785" t="s">
        <v>951</v>
      </c>
      <c r="D2785" t="s">
        <v>1098</v>
      </c>
      <c r="E2785" t="s">
        <v>112</v>
      </c>
      <c r="F2785" t="s">
        <v>311</v>
      </c>
      <c r="G2785" t="s">
        <v>333</v>
      </c>
      <c r="H2785" t="s">
        <v>292</v>
      </c>
      <c r="I2785" t="s">
        <v>335</v>
      </c>
      <c r="J2785" s="104">
        <v>3.3371217999999998</v>
      </c>
      <c r="K2785" t="s">
        <v>396</v>
      </c>
      <c r="L2785" t="s">
        <v>2194</v>
      </c>
      <c r="M2785" s="204">
        <v>2.7</v>
      </c>
      <c r="N2785" s="204"/>
    </row>
    <row r="2786" spans="1:14">
      <c r="A2786" t="s">
        <v>951</v>
      </c>
      <c r="C2786" t="s">
        <v>951</v>
      </c>
      <c r="D2786" t="s">
        <v>1098</v>
      </c>
      <c r="E2786" t="s">
        <v>112</v>
      </c>
      <c r="F2786" t="s">
        <v>144</v>
      </c>
      <c r="G2786" t="s">
        <v>333</v>
      </c>
      <c r="H2786" t="s">
        <v>292</v>
      </c>
      <c r="I2786" t="s">
        <v>335</v>
      </c>
      <c r="J2786" s="104">
        <v>0</v>
      </c>
      <c r="K2786" t="s">
        <v>396</v>
      </c>
      <c r="L2786" t="s">
        <v>2194</v>
      </c>
      <c r="M2786" s="204">
        <v>2.7</v>
      </c>
      <c r="N2786" s="204"/>
    </row>
    <row r="2787" spans="1:14">
      <c r="A2787" t="s">
        <v>951</v>
      </c>
      <c r="C2787" t="s">
        <v>951</v>
      </c>
      <c r="D2787" t="s">
        <v>1098</v>
      </c>
      <c r="E2787" t="s">
        <v>112</v>
      </c>
      <c r="F2787" t="s">
        <v>147</v>
      </c>
      <c r="G2787" t="s">
        <v>333</v>
      </c>
      <c r="H2787" t="s">
        <v>292</v>
      </c>
      <c r="I2787" t="s">
        <v>335</v>
      </c>
      <c r="J2787" s="104">
        <v>0.28844567999999998</v>
      </c>
      <c r="K2787" t="s">
        <v>396</v>
      </c>
      <c r="L2787" t="s">
        <v>2194</v>
      </c>
      <c r="M2787" s="204">
        <v>2.7</v>
      </c>
      <c r="N2787" s="204"/>
    </row>
    <row r="2788" spans="1:14">
      <c r="A2788" t="s">
        <v>951</v>
      </c>
      <c r="C2788" t="s">
        <v>951</v>
      </c>
      <c r="D2788" t="s">
        <v>1098</v>
      </c>
      <c r="E2788" t="s">
        <v>112</v>
      </c>
      <c r="F2788" t="s">
        <v>150</v>
      </c>
      <c r="G2788" t="s">
        <v>333</v>
      </c>
      <c r="H2788" t="s">
        <v>292</v>
      </c>
      <c r="I2788" t="s">
        <v>335</v>
      </c>
      <c r="J2788" s="104">
        <v>0.77994240000000004</v>
      </c>
      <c r="K2788" t="s">
        <v>396</v>
      </c>
      <c r="L2788" t="s">
        <v>2194</v>
      </c>
      <c r="M2788" s="204">
        <v>2.7</v>
      </c>
      <c r="N2788" s="204"/>
    </row>
    <row r="2789" spans="1:14">
      <c r="A2789" t="s">
        <v>951</v>
      </c>
      <c r="C2789" t="s">
        <v>951</v>
      </c>
      <c r="D2789" t="s">
        <v>1098</v>
      </c>
      <c r="E2789" t="s">
        <v>112</v>
      </c>
      <c r="F2789" t="s">
        <v>313</v>
      </c>
      <c r="G2789" t="s">
        <v>333</v>
      </c>
      <c r="H2789" t="s">
        <v>292</v>
      </c>
      <c r="I2789" t="s">
        <v>335</v>
      </c>
      <c r="J2789" s="104">
        <v>4.4055098800000003</v>
      </c>
      <c r="K2789" t="s">
        <v>396</v>
      </c>
      <c r="L2789" t="s">
        <v>2194</v>
      </c>
      <c r="M2789" s="204">
        <v>2.7</v>
      </c>
      <c r="N2789" s="204"/>
    </row>
    <row r="2790" spans="1:14">
      <c r="A2790" t="s">
        <v>951</v>
      </c>
      <c r="C2790" t="s">
        <v>951</v>
      </c>
      <c r="D2790" t="s">
        <v>958</v>
      </c>
      <c r="E2790" t="s">
        <v>114</v>
      </c>
      <c r="F2790" t="s">
        <v>313</v>
      </c>
      <c r="G2790" t="s">
        <v>333</v>
      </c>
      <c r="H2790" t="s">
        <v>334</v>
      </c>
      <c r="I2790" t="s">
        <v>335</v>
      </c>
      <c r="J2790" s="104">
        <v>12.29</v>
      </c>
      <c r="K2790" t="s">
        <v>336</v>
      </c>
      <c r="L2790" t="s">
        <v>2194</v>
      </c>
      <c r="M2790" s="204">
        <v>4</v>
      </c>
      <c r="N2790" s="204"/>
    </row>
    <row r="2791" spans="1:14">
      <c r="A2791" t="s">
        <v>951</v>
      </c>
      <c r="C2791" t="s">
        <v>951</v>
      </c>
      <c r="D2791" t="s">
        <v>986</v>
      </c>
      <c r="E2791" t="s">
        <v>114</v>
      </c>
      <c r="F2791" t="s">
        <v>313</v>
      </c>
      <c r="G2791" t="s">
        <v>333</v>
      </c>
      <c r="H2791" t="s">
        <v>334</v>
      </c>
      <c r="I2791" t="s">
        <v>335</v>
      </c>
      <c r="J2791" s="104">
        <v>1.8</v>
      </c>
      <c r="K2791" t="s">
        <v>336</v>
      </c>
      <c r="L2791" t="s">
        <v>2194</v>
      </c>
      <c r="M2791" s="204">
        <v>4</v>
      </c>
      <c r="N2791" s="204"/>
    </row>
    <row r="2792" spans="1:14">
      <c r="A2792" t="s">
        <v>951</v>
      </c>
      <c r="C2792" t="s">
        <v>951</v>
      </c>
      <c r="D2792" t="s">
        <v>988</v>
      </c>
      <c r="E2792" t="s">
        <v>114</v>
      </c>
      <c r="F2792" t="s">
        <v>313</v>
      </c>
      <c r="G2792" t="s">
        <v>333</v>
      </c>
      <c r="H2792" t="s">
        <v>334</v>
      </c>
      <c r="I2792" t="s">
        <v>335</v>
      </c>
      <c r="J2792" s="104">
        <v>3.49</v>
      </c>
      <c r="K2792" t="s">
        <v>336</v>
      </c>
      <c r="L2792" t="s">
        <v>2194</v>
      </c>
      <c r="M2792" s="204">
        <v>4</v>
      </c>
      <c r="N2792" s="204"/>
    </row>
    <row r="2793" spans="1:14">
      <c r="A2793" t="s">
        <v>951</v>
      </c>
      <c r="C2793" t="s">
        <v>951</v>
      </c>
      <c r="D2793" t="s">
        <v>998</v>
      </c>
      <c r="E2793" t="s">
        <v>114</v>
      </c>
      <c r="F2793" t="s">
        <v>313</v>
      </c>
      <c r="G2793" t="s">
        <v>333</v>
      </c>
      <c r="H2793" t="s">
        <v>334</v>
      </c>
      <c r="I2793" t="s">
        <v>335</v>
      </c>
      <c r="J2793" s="104">
        <v>8.33</v>
      </c>
      <c r="K2793" t="s">
        <v>336</v>
      </c>
      <c r="L2793" t="s">
        <v>2194</v>
      </c>
      <c r="M2793" s="204">
        <v>4</v>
      </c>
      <c r="N2793" s="204"/>
    </row>
    <row r="2794" spans="1:14">
      <c r="A2794" t="s">
        <v>951</v>
      </c>
      <c r="C2794" t="s">
        <v>951</v>
      </c>
      <c r="D2794" t="s">
        <v>999</v>
      </c>
      <c r="E2794" t="s">
        <v>114</v>
      </c>
      <c r="F2794" t="s">
        <v>313</v>
      </c>
      <c r="G2794" t="s">
        <v>333</v>
      </c>
      <c r="H2794" t="s">
        <v>334</v>
      </c>
      <c r="I2794" t="s">
        <v>335</v>
      </c>
      <c r="J2794" s="104">
        <v>3.88</v>
      </c>
      <c r="K2794" t="s">
        <v>336</v>
      </c>
      <c r="L2794" t="s">
        <v>2196</v>
      </c>
      <c r="M2794" s="204">
        <v>4</v>
      </c>
      <c r="N2794" s="204"/>
    </row>
    <row r="2795" spans="1:14">
      <c r="A2795" t="s">
        <v>951</v>
      </c>
      <c r="C2795" t="s">
        <v>951</v>
      </c>
      <c r="D2795" t="s">
        <v>1009</v>
      </c>
      <c r="E2795" t="s">
        <v>114</v>
      </c>
      <c r="F2795" t="s">
        <v>313</v>
      </c>
      <c r="G2795" t="s">
        <v>333</v>
      </c>
      <c r="H2795" t="s">
        <v>334</v>
      </c>
      <c r="I2795" t="s">
        <v>335</v>
      </c>
      <c r="J2795" s="104">
        <v>4.41</v>
      </c>
      <c r="K2795" t="s">
        <v>336</v>
      </c>
      <c r="L2795" t="s">
        <v>2194</v>
      </c>
      <c r="M2795" s="204">
        <v>4</v>
      </c>
      <c r="N2795" s="204"/>
    </row>
    <row r="2796" spans="1:14">
      <c r="A2796" t="s">
        <v>951</v>
      </c>
      <c r="C2796" t="s">
        <v>951</v>
      </c>
      <c r="D2796" t="s">
        <v>1021</v>
      </c>
      <c r="E2796" t="s">
        <v>114</v>
      </c>
      <c r="F2796" t="s">
        <v>313</v>
      </c>
      <c r="G2796" t="s">
        <v>333</v>
      </c>
      <c r="H2796" t="s">
        <v>334</v>
      </c>
      <c r="I2796" t="s">
        <v>335</v>
      </c>
      <c r="J2796" s="104">
        <v>3.37</v>
      </c>
      <c r="K2796" t="s">
        <v>336</v>
      </c>
      <c r="L2796" t="s">
        <v>2194</v>
      </c>
      <c r="M2796" s="204">
        <v>4</v>
      </c>
      <c r="N2796" s="204"/>
    </row>
    <row r="2797" spans="1:14">
      <c r="A2797" t="s">
        <v>951</v>
      </c>
      <c r="C2797" t="s">
        <v>951</v>
      </c>
      <c r="D2797" t="s">
        <v>1023</v>
      </c>
      <c r="E2797" t="s">
        <v>114</v>
      </c>
      <c r="F2797" t="s">
        <v>313</v>
      </c>
      <c r="G2797" t="s">
        <v>333</v>
      </c>
      <c r="H2797" t="s">
        <v>334</v>
      </c>
      <c r="I2797" t="s">
        <v>335</v>
      </c>
      <c r="J2797" s="104">
        <v>8.98</v>
      </c>
      <c r="K2797" t="s">
        <v>336</v>
      </c>
      <c r="L2797" t="s">
        <v>2194</v>
      </c>
      <c r="M2797" s="204">
        <v>4</v>
      </c>
      <c r="N2797" s="204"/>
    </row>
    <row r="2798" spans="1:14">
      <c r="A2798" t="s">
        <v>951</v>
      </c>
      <c r="C2798" t="s">
        <v>951</v>
      </c>
      <c r="D2798" t="s">
        <v>1025</v>
      </c>
      <c r="E2798" t="s">
        <v>114</v>
      </c>
      <c r="F2798" t="s">
        <v>313</v>
      </c>
      <c r="G2798" t="s">
        <v>333</v>
      </c>
      <c r="H2798" t="s">
        <v>334</v>
      </c>
      <c r="I2798" t="s">
        <v>335</v>
      </c>
      <c r="J2798" s="104">
        <v>1.17</v>
      </c>
      <c r="K2798" t="s">
        <v>336</v>
      </c>
      <c r="L2798" t="s">
        <v>2194</v>
      </c>
      <c r="M2798" s="204">
        <v>4</v>
      </c>
      <c r="N2798" s="204"/>
    </row>
    <row r="2799" spans="1:14">
      <c r="A2799" t="s">
        <v>951</v>
      </c>
      <c r="C2799" t="s">
        <v>951</v>
      </c>
      <c r="D2799" t="s">
        <v>1033</v>
      </c>
      <c r="E2799" t="s">
        <v>114</v>
      </c>
      <c r="F2799" t="s">
        <v>313</v>
      </c>
      <c r="G2799" t="s">
        <v>333</v>
      </c>
      <c r="H2799" t="s">
        <v>334</v>
      </c>
      <c r="I2799" t="s">
        <v>335</v>
      </c>
      <c r="J2799" s="104">
        <v>6.45</v>
      </c>
      <c r="K2799" t="s">
        <v>336</v>
      </c>
      <c r="L2799" t="s">
        <v>2194</v>
      </c>
      <c r="M2799" s="204">
        <v>4</v>
      </c>
      <c r="N2799" s="204"/>
    </row>
    <row r="2800" spans="1:14">
      <c r="A2800" t="s">
        <v>951</v>
      </c>
      <c r="C2800" t="s">
        <v>951</v>
      </c>
      <c r="D2800" t="s">
        <v>1035</v>
      </c>
      <c r="E2800" t="s">
        <v>114</v>
      </c>
      <c r="F2800" t="s">
        <v>313</v>
      </c>
      <c r="G2800" t="s">
        <v>333</v>
      </c>
      <c r="H2800" t="s">
        <v>334</v>
      </c>
      <c r="I2800" t="s">
        <v>335</v>
      </c>
      <c r="J2800" s="104">
        <v>2</v>
      </c>
      <c r="K2800" t="s">
        <v>336</v>
      </c>
      <c r="L2800" t="s">
        <v>2194</v>
      </c>
      <c r="M2800" s="204">
        <v>4</v>
      </c>
      <c r="N2800" s="204"/>
    </row>
    <row r="2801" spans="1:14">
      <c r="A2801" t="s">
        <v>951</v>
      </c>
      <c r="C2801" t="s">
        <v>951</v>
      </c>
      <c r="D2801" t="s">
        <v>1039</v>
      </c>
      <c r="E2801" t="s">
        <v>114</v>
      </c>
      <c r="F2801" t="s">
        <v>313</v>
      </c>
      <c r="G2801" t="s">
        <v>333</v>
      </c>
      <c r="H2801" t="s">
        <v>334</v>
      </c>
      <c r="I2801" t="s">
        <v>335</v>
      </c>
      <c r="J2801" s="104">
        <v>14.15</v>
      </c>
      <c r="K2801" t="s">
        <v>339</v>
      </c>
      <c r="L2801" t="s">
        <v>2196</v>
      </c>
      <c r="M2801" s="204">
        <v>4</v>
      </c>
      <c r="N2801" s="204"/>
    </row>
    <row r="2802" spans="1:14">
      <c r="A2802" t="s">
        <v>951</v>
      </c>
      <c r="C2802" t="s">
        <v>951</v>
      </c>
      <c r="D2802" t="s">
        <v>1044</v>
      </c>
      <c r="E2802" t="s">
        <v>114</v>
      </c>
      <c r="F2802" t="s">
        <v>313</v>
      </c>
      <c r="G2802" t="s">
        <v>333</v>
      </c>
      <c r="H2802" t="s">
        <v>334</v>
      </c>
      <c r="I2802" t="s">
        <v>335</v>
      </c>
      <c r="J2802" s="104">
        <v>1.1000000000000001</v>
      </c>
      <c r="K2802" t="s">
        <v>336</v>
      </c>
      <c r="L2802" t="s">
        <v>2194</v>
      </c>
      <c r="M2802" s="204">
        <v>4</v>
      </c>
      <c r="N2802" s="204"/>
    </row>
    <row r="2803" spans="1:14">
      <c r="A2803" t="s">
        <v>951</v>
      </c>
      <c r="C2803" t="s">
        <v>951</v>
      </c>
      <c r="D2803" t="s">
        <v>1046</v>
      </c>
      <c r="E2803" t="s">
        <v>114</v>
      </c>
      <c r="F2803" t="s">
        <v>313</v>
      </c>
      <c r="G2803" t="s">
        <v>333</v>
      </c>
      <c r="H2803" t="s">
        <v>334</v>
      </c>
      <c r="I2803" t="s">
        <v>335</v>
      </c>
      <c r="J2803" s="104">
        <v>1.65</v>
      </c>
      <c r="K2803" t="s">
        <v>336</v>
      </c>
      <c r="L2803" t="s">
        <v>2194</v>
      </c>
      <c r="M2803" s="204">
        <v>4</v>
      </c>
      <c r="N2803" s="204"/>
    </row>
    <row r="2804" spans="1:14">
      <c r="A2804" t="s">
        <v>951</v>
      </c>
      <c r="C2804" t="s">
        <v>951</v>
      </c>
      <c r="D2804" t="s">
        <v>1047</v>
      </c>
      <c r="E2804" t="s">
        <v>114</v>
      </c>
      <c r="F2804" t="s">
        <v>313</v>
      </c>
      <c r="G2804" t="s">
        <v>333</v>
      </c>
      <c r="H2804" t="s">
        <v>334</v>
      </c>
      <c r="I2804" t="s">
        <v>335</v>
      </c>
      <c r="J2804" s="104">
        <v>6.63</v>
      </c>
      <c r="K2804" t="s">
        <v>336</v>
      </c>
      <c r="L2804" t="s">
        <v>2194</v>
      </c>
      <c r="M2804" s="204">
        <v>4</v>
      </c>
      <c r="N2804" s="204"/>
    </row>
    <row r="2805" spans="1:14">
      <c r="A2805" t="s">
        <v>951</v>
      </c>
      <c r="C2805" t="s">
        <v>951</v>
      </c>
      <c r="D2805" t="s">
        <v>1049</v>
      </c>
      <c r="E2805" t="s">
        <v>114</v>
      </c>
      <c r="F2805" t="s">
        <v>313</v>
      </c>
      <c r="G2805" t="s">
        <v>333</v>
      </c>
      <c r="H2805" t="s">
        <v>334</v>
      </c>
      <c r="I2805" t="s">
        <v>335</v>
      </c>
      <c r="J2805" s="104">
        <v>11.44</v>
      </c>
      <c r="K2805" t="s">
        <v>339</v>
      </c>
      <c r="L2805" t="s">
        <v>2196</v>
      </c>
      <c r="M2805" s="204">
        <v>4</v>
      </c>
      <c r="N2805" s="204"/>
    </row>
    <row r="2806" spans="1:14">
      <c r="A2806" t="s">
        <v>951</v>
      </c>
      <c r="C2806" t="s">
        <v>951</v>
      </c>
      <c r="D2806" t="s">
        <v>1054</v>
      </c>
      <c r="E2806" t="s">
        <v>114</v>
      </c>
      <c r="F2806" t="s">
        <v>313</v>
      </c>
      <c r="G2806" t="s">
        <v>333</v>
      </c>
      <c r="H2806" t="s">
        <v>334</v>
      </c>
      <c r="I2806" t="s">
        <v>335</v>
      </c>
      <c r="J2806" s="104">
        <v>8.41</v>
      </c>
      <c r="K2806" t="s">
        <v>336</v>
      </c>
      <c r="L2806" t="s">
        <v>2196</v>
      </c>
      <c r="M2806" s="204">
        <v>4</v>
      </c>
      <c r="N2806" s="204"/>
    </row>
    <row r="2807" spans="1:14">
      <c r="A2807" t="s">
        <v>951</v>
      </c>
      <c r="C2807" t="s">
        <v>951</v>
      </c>
      <c r="D2807" t="s">
        <v>1055</v>
      </c>
      <c r="E2807" t="s">
        <v>114</v>
      </c>
      <c r="F2807" t="s">
        <v>313</v>
      </c>
      <c r="G2807" t="s">
        <v>333</v>
      </c>
      <c r="H2807" t="s">
        <v>334</v>
      </c>
      <c r="I2807" t="s">
        <v>335</v>
      </c>
      <c r="J2807" s="104">
        <v>6.94</v>
      </c>
      <c r="K2807" t="s">
        <v>336</v>
      </c>
      <c r="L2807" t="s">
        <v>2196</v>
      </c>
      <c r="M2807" s="204">
        <v>4</v>
      </c>
      <c r="N2807" s="204"/>
    </row>
    <row r="2808" spans="1:14">
      <c r="A2808" t="s">
        <v>951</v>
      </c>
      <c r="C2808" t="s">
        <v>951</v>
      </c>
      <c r="D2808" t="s">
        <v>1062</v>
      </c>
      <c r="E2808" t="s">
        <v>114</v>
      </c>
      <c r="F2808" t="s">
        <v>313</v>
      </c>
      <c r="G2808" t="s">
        <v>333</v>
      </c>
      <c r="H2808" t="s">
        <v>334</v>
      </c>
      <c r="I2808" t="s">
        <v>335</v>
      </c>
      <c r="J2808" s="104">
        <v>3.76</v>
      </c>
      <c r="K2808" t="s">
        <v>336</v>
      </c>
      <c r="L2808" t="s">
        <v>2194</v>
      </c>
      <c r="M2808" s="204">
        <v>4</v>
      </c>
      <c r="N2808" s="204"/>
    </row>
    <row r="2809" spans="1:14">
      <c r="A2809" t="s">
        <v>951</v>
      </c>
      <c r="C2809" t="s">
        <v>951</v>
      </c>
      <c r="D2809" t="s">
        <v>1065</v>
      </c>
      <c r="E2809" t="s">
        <v>114</v>
      </c>
      <c r="F2809" t="s">
        <v>313</v>
      </c>
      <c r="G2809" t="s">
        <v>333</v>
      </c>
      <c r="H2809" t="s">
        <v>334</v>
      </c>
      <c r="I2809" t="s">
        <v>335</v>
      </c>
      <c r="J2809" s="104">
        <v>3.55</v>
      </c>
      <c r="K2809" t="s">
        <v>336</v>
      </c>
      <c r="L2809" t="s">
        <v>2194</v>
      </c>
      <c r="M2809" s="204">
        <v>4</v>
      </c>
      <c r="N2809" s="204"/>
    </row>
    <row r="2810" spans="1:14">
      <c r="A2810" t="s">
        <v>951</v>
      </c>
      <c r="C2810" t="s">
        <v>951</v>
      </c>
      <c r="D2810" t="s">
        <v>1071</v>
      </c>
      <c r="E2810" t="s">
        <v>114</v>
      </c>
      <c r="F2810" t="s">
        <v>313</v>
      </c>
      <c r="G2810" t="s">
        <v>333</v>
      </c>
      <c r="H2810" t="s">
        <v>334</v>
      </c>
      <c r="I2810" t="s">
        <v>335</v>
      </c>
      <c r="J2810" s="104">
        <v>11.5</v>
      </c>
      <c r="K2810" t="s">
        <v>336</v>
      </c>
      <c r="L2810" t="s">
        <v>2194</v>
      </c>
      <c r="M2810" s="204">
        <v>4</v>
      </c>
      <c r="N2810" s="204"/>
    </row>
    <row r="2811" spans="1:14">
      <c r="A2811" t="s">
        <v>951</v>
      </c>
      <c r="C2811" t="s">
        <v>951</v>
      </c>
      <c r="D2811" t="s">
        <v>1079</v>
      </c>
      <c r="E2811" t="s">
        <v>114</v>
      </c>
      <c r="F2811" t="s">
        <v>313</v>
      </c>
      <c r="G2811" t="s">
        <v>333</v>
      </c>
      <c r="H2811" t="s">
        <v>334</v>
      </c>
      <c r="I2811" t="s">
        <v>335</v>
      </c>
      <c r="J2811" s="104">
        <v>20.86</v>
      </c>
      <c r="K2811" t="s">
        <v>336</v>
      </c>
      <c r="L2811" t="s">
        <v>2196</v>
      </c>
      <c r="M2811" s="204">
        <v>4</v>
      </c>
      <c r="N2811" s="204"/>
    </row>
    <row r="2812" spans="1:14">
      <c r="A2812" t="s">
        <v>951</v>
      </c>
      <c r="C2812" t="s">
        <v>951</v>
      </c>
      <c r="D2812" t="s">
        <v>1083</v>
      </c>
      <c r="E2812" t="s">
        <v>114</v>
      </c>
      <c r="F2812" t="s">
        <v>313</v>
      </c>
      <c r="G2812" t="s">
        <v>333</v>
      </c>
      <c r="H2812" t="s">
        <v>334</v>
      </c>
      <c r="I2812" t="s">
        <v>335</v>
      </c>
      <c r="J2812" s="104">
        <v>12.84</v>
      </c>
      <c r="K2812" t="s">
        <v>336</v>
      </c>
      <c r="L2812" t="s">
        <v>2194</v>
      </c>
      <c r="M2812" s="204">
        <v>4</v>
      </c>
      <c r="N2812" s="204"/>
    </row>
    <row r="2813" spans="1:14">
      <c r="A2813" t="s">
        <v>951</v>
      </c>
      <c r="C2813" t="s">
        <v>951</v>
      </c>
      <c r="D2813" t="s">
        <v>1086</v>
      </c>
      <c r="E2813" t="s">
        <v>114</v>
      </c>
      <c r="F2813" t="s">
        <v>313</v>
      </c>
      <c r="G2813" t="s">
        <v>333</v>
      </c>
      <c r="H2813" t="s">
        <v>334</v>
      </c>
      <c r="I2813" t="s">
        <v>335</v>
      </c>
      <c r="J2813" s="104">
        <v>3.73</v>
      </c>
      <c r="K2813" t="s">
        <v>336</v>
      </c>
      <c r="L2813" t="s">
        <v>2194</v>
      </c>
      <c r="M2813" s="204">
        <v>4</v>
      </c>
      <c r="N2813" s="204"/>
    </row>
    <row r="2814" spans="1:14">
      <c r="A2814" t="s">
        <v>951</v>
      </c>
      <c r="C2814" t="s">
        <v>951</v>
      </c>
      <c r="D2814" t="s">
        <v>1089</v>
      </c>
      <c r="E2814" t="s">
        <v>114</v>
      </c>
      <c r="F2814" t="s">
        <v>313</v>
      </c>
      <c r="G2814" t="s">
        <v>333</v>
      </c>
      <c r="H2814" t="s">
        <v>334</v>
      </c>
      <c r="I2814" t="s">
        <v>335</v>
      </c>
      <c r="J2814" s="104">
        <v>2.6</v>
      </c>
      <c r="K2814" t="s">
        <v>336</v>
      </c>
      <c r="L2814" t="s">
        <v>2194</v>
      </c>
      <c r="M2814" s="204">
        <v>4</v>
      </c>
      <c r="N2814" s="204"/>
    </row>
    <row r="2815" spans="1:14">
      <c r="A2815" t="s">
        <v>951</v>
      </c>
      <c r="C2815" t="s">
        <v>951</v>
      </c>
      <c r="D2815" t="s">
        <v>1091</v>
      </c>
      <c r="E2815" t="s">
        <v>114</v>
      </c>
      <c r="F2815" t="s">
        <v>313</v>
      </c>
      <c r="G2815" t="s">
        <v>333</v>
      </c>
      <c r="H2815" t="s">
        <v>334</v>
      </c>
      <c r="I2815" t="s">
        <v>335</v>
      </c>
      <c r="J2815" s="104">
        <v>14.51</v>
      </c>
      <c r="K2815" t="s">
        <v>336</v>
      </c>
      <c r="L2815" t="s">
        <v>2194</v>
      </c>
      <c r="M2815" s="204">
        <v>4</v>
      </c>
      <c r="N2815" s="204"/>
    </row>
    <row r="2816" spans="1:14">
      <c r="A2816" t="s">
        <v>951</v>
      </c>
      <c r="C2816" t="s">
        <v>951</v>
      </c>
      <c r="D2816" t="s">
        <v>1095</v>
      </c>
      <c r="E2816" t="s">
        <v>114</v>
      </c>
      <c r="F2816" t="s">
        <v>313</v>
      </c>
      <c r="G2816" t="s">
        <v>333</v>
      </c>
      <c r="H2816" t="s">
        <v>334</v>
      </c>
      <c r="I2816" t="s">
        <v>335</v>
      </c>
      <c r="J2816" s="104">
        <v>2.66</v>
      </c>
      <c r="K2816" t="s">
        <v>336</v>
      </c>
      <c r="L2816" t="s">
        <v>2194</v>
      </c>
      <c r="M2816" s="204">
        <v>4</v>
      </c>
      <c r="N2816" s="204"/>
    </row>
    <row r="2817" spans="1:14">
      <c r="A2817" s="215" t="s">
        <v>951</v>
      </c>
      <c r="C2817" s="215" t="s">
        <v>951</v>
      </c>
      <c r="D2817" s="216" t="s">
        <v>1099</v>
      </c>
      <c r="E2817" t="s">
        <v>359</v>
      </c>
      <c r="F2817" t="s">
        <v>311</v>
      </c>
      <c r="G2817" t="s">
        <v>333</v>
      </c>
      <c r="H2817" t="s">
        <v>360</v>
      </c>
      <c r="I2817" t="s">
        <v>335</v>
      </c>
      <c r="J2817" s="104">
        <v>6.83599214735621</v>
      </c>
      <c r="K2817" s="216" t="s">
        <v>955</v>
      </c>
      <c r="L2817" t="s">
        <v>2194</v>
      </c>
      <c r="M2817" s="204">
        <v>2.6666666666666665</v>
      </c>
      <c r="N2817" s="204"/>
    </row>
    <row r="2818" spans="1:14">
      <c r="A2818" s="215" t="s">
        <v>951</v>
      </c>
      <c r="C2818" s="215" t="s">
        <v>951</v>
      </c>
      <c r="D2818" s="216" t="s">
        <v>1099</v>
      </c>
      <c r="E2818" t="s">
        <v>359</v>
      </c>
      <c r="F2818" t="s">
        <v>313</v>
      </c>
      <c r="G2818" t="s">
        <v>333</v>
      </c>
      <c r="H2818" t="s">
        <v>360</v>
      </c>
      <c r="I2818" t="s">
        <v>335</v>
      </c>
      <c r="J2818" s="104">
        <v>7.4632108126233998</v>
      </c>
      <c r="K2818" s="216" t="s">
        <v>955</v>
      </c>
      <c r="L2818" t="s">
        <v>2194</v>
      </c>
      <c r="M2818" s="204">
        <v>2.6666666666666665</v>
      </c>
      <c r="N2818" s="204"/>
    </row>
    <row r="2819" spans="1:14">
      <c r="A2819" s="215" t="s">
        <v>951</v>
      </c>
      <c r="C2819" s="215" t="s">
        <v>951</v>
      </c>
      <c r="D2819" s="216" t="s">
        <v>1099</v>
      </c>
      <c r="E2819" t="s">
        <v>359</v>
      </c>
      <c r="F2819" t="s">
        <v>144</v>
      </c>
      <c r="G2819" t="s">
        <v>333</v>
      </c>
      <c r="H2819" t="s">
        <v>360</v>
      </c>
      <c r="I2819" t="s">
        <v>335</v>
      </c>
      <c r="J2819" s="104">
        <v>0.37629746835443001</v>
      </c>
      <c r="K2819" s="216" t="s">
        <v>955</v>
      </c>
      <c r="L2819" t="s">
        <v>2194</v>
      </c>
      <c r="M2819" s="204">
        <v>2.6666666666666665</v>
      </c>
      <c r="N2819" s="204"/>
    </row>
    <row r="2820" spans="1:14">
      <c r="A2820" s="215" t="s">
        <v>951</v>
      </c>
      <c r="C2820" s="215" t="s">
        <v>951</v>
      </c>
      <c r="D2820" s="216" t="s">
        <v>1099</v>
      </c>
      <c r="E2820" t="s">
        <v>359</v>
      </c>
      <c r="F2820" t="s">
        <v>147</v>
      </c>
      <c r="G2820" t="s">
        <v>333</v>
      </c>
      <c r="H2820" t="s">
        <v>360</v>
      </c>
      <c r="I2820" t="s">
        <v>335</v>
      </c>
      <c r="J2820" s="104">
        <v>0.22342902000000001</v>
      </c>
      <c r="K2820" s="216" t="s">
        <v>955</v>
      </c>
      <c r="L2820" t="s">
        <v>2194</v>
      </c>
      <c r="M2820" s="204">
        <v>2.6666666666666665</v>
      </c>
      <c r="N2820" s="204"/>
    </row>
    <row r="2821" spans="1:14">
      <c r="A2821" s="215" t="s">
        <v>951</v>
      </c>
      <c r="C2821" s="215" t="s">
        <v>951</v>
      </c>
      <c r="D2821" s="216" t="s">
        <v>1099</v>
      </c>
      <c r="E2821" t="s">
        <v>359</v>
      </c>
      <c r="F2821" t="s">
        <v>150</v>
      </c>
      <c r="G2821" t="s">
        <v>333</v>
      </c>
      <c r="H2821" t="s">
        <v>360</v>
      </c>
      <c r="I2821" t="s">
        <v>335</v>
      </c>
      <c r="J2821" s="104">
        <v>2.7492176912758098E-2</v>
      </c>
      <c r="K2821" s="216" t="s">
        <v>955</v>
      </c>
      <c r="L2821" t="s">
        <v>2194</v>
      </c>
      <c r="M2821" s="204">
        <v>2.6666666666666665</v>
      </c>
      <c r="N2821" s="204"/>
    </row>
    <row r="2822" spans="1:14">
      <c r="A2822" s="215" t="s">
        <v>951</v>
      </c>
      <c r="C2822" s="215" t="s">
        <v>951</v>
      </c>
      <c r="D2822" s="216" t="s">
        <v>1100</v>
      </c>
      <c r="E2822" t="s">
        <v>359</v>
      </c>
      <c r="F2822" t="s">
        <v>311</v>
      </c>
      <c r="G2822" t="s">
        <v>333</v>
      </c>
      <c r="H2822" t="s">
        <v>360</v>
      </c>
      <c r="I2822" t="s">
        <v>335</v>
      </c>
      <c r="J2822" s="104">
        <v>3.3399592235638802</v>
      </c>
      <c r="K2822" s="216" t="s">
        <v>955</v>
      </c>
      <c r="L2822" t="s">
        <v>2194</v>
      </c>
      <c r="M2822" s="204">
        <v>2.6666666666666665</v>
      </c>
      <c r="N2822" s="204"/>
    </row>
    <row r="2823" spans="1:14">
      <c r="A2823" s="215" t="s">
        <v>951</v>
      </c>
      <c r="C2823" s="215" t="s">
        <v>951</v>
      </c>
      <c r="D2823" s="216" t="s">
        <v>1100</v>
      </c>
      <c r="E2823" t="s">
        <v>359</v>
      </c>
      <c r="F2823" t="s">
        <v>313</v>
      </c>
      <c r="G2823" t="s">
        <v>333</v>
      </c>
      <c r="H2823" t="s">
        <v>360</v>
      </c>
      <c r="I2823" t="s">
        <v>335</v>
      </c>
      <c r="J2823" s="104">
        <v>3.56500377984558</v>
      </c>
      <c r="K2823" s="216" t="s">
        <v>955</v>
      </c>
      <c r="L2823" t="s">
        <v>2194</v>
      </c>
      <c r="M2823" s="204">
        <v>2.6666666666666665</v>
      </c>
      <c r="N2823" s="204"/>
    </row>
    <row r="2824" spans="1:14">
      <c r="A2824" s="215" t="s">
        <v>951</v>
      </c>
      <c r="C2824" s="215" t="s">
        <v>951</v>
      </c>
      <c r="D2824" s="216" t="s">
        <v>1100</v>
      </c>
      <c r="E2824" t="s">
        <v>359</v>
      </c>
      <c r="F2824" t="s">
        <v>144</v>
      </c>
      <c r="G2824" t="s">
        <v>333</v>
      </c>
      <c r="H2824" t="s">
        <v>360</v>
      </c>
      <c r="I2824" t="s">
        <v>335</v>
      </c>
      <c r="J2824" s="104">
        <v>0</v>
      </c>
      <c r="K2824" s="216" t="s">
        <v>955</v>
      </c>
      <c r="L2824" t="s">
        <v>2194</v>
      </c>
      <c r="M2824" s="204">
        <v>2.6666666666666665</v>
      </c>
      <c r="N2824" s="204"/>
    </row>
    <row r="2825" spans="1:14">
      <c r="A2825" s="215" t="s">
        <v>951</v>
      </c>
      <c r="C2825" s="215" t="s">
        <v>951</v>
      </c>
      <c r="D2825" s="216" t="s">
        <v>1100</v>
      </c>
      <c r="E2825" t="s">
        <v>359</v>
      </c>
      <c r="F2825" t="s">
        <v>147</v>
      </c>
      <c r="G2825" t="s">
        <v>333</v>
      </c>
      <c r="H2825" t="s">
        <v>360</v>
      </c>
      <c r="I2825" t="s">
        <v>335</v>
      </c>
      <c r="J2825" s="104">
        <v>0.22342902000000001</v>
      </c>
      <c r="K2825" s="216" t="s">
        <v>955</v>
      </c>
      <c r="L2825" t="s">
        <v>2194</v>
      </c>
      <c r="M2825" s="204">
        <v>2.6666666666666665</v>
      </c>
      <c r="N2825" s="204"/>
    </row>
    <row r="2826" spans="1:14">
      <c r="A2826" s="215" t="s">
        <v>951</v>
      </c>
      <c r="C2826" s="215" t="s">
        <v>951</v>
      </c>
      <c r="D2826" s="216" t="s">
        <v>1100</v>
      </c>
      <c r="E2826" t="s">
        <v>359</v>
      </c>
      <c r="F2826" t="s">
        <v>150</v>
      </c>
      <c r="G2826" t="s">
        <v>333</v>
      </c>
      <c r="H2826" t="s">
        <v>360</v>
      </c>
      <c r="I2826" t="s">
        <v>335</v>
      </c>
      <c r="J2826" s="104">
        <v>1.6155362817E-3</v>
      </c>
      <c r="K2826" s="216" t="s">
        <v>955</v>
      </c>
      <c r="L2826" t="s">
        <v>2194</v>
      </c>
      <c r="M2826" s="204">
        <v>2.6666666666666665</v>
      </c>
      <c r="N2826" s="204"/>
    </row>
    <row r="2827" spans="1:14">
      <c r="A2827" s="215" t="s">
        <v>951</v>
      </c>
      <c r="C2827" s="215" t="s">
        <v>951</v>
      </c>
      <c r="D2827" s="216" t="s">
        <v>1101</v>
      </c>
      <c r="E2827" t="s">
        <v>359</v>
      </c>
      <c r="F2827" t="s">
        <v>311</v>
      </c>
      <c r="G2827" t="s">
        <v>333</v>
      </c>
      <c r="H2827" t="s">
        <v>360</v>
      </c>
      <c r="I2827" t="s">
        <v>335</v>
      </c>
      <c r="J2827" s="104">
        <v>3.1406374507999999</v>
      </c>
      <c r="K2827" s="216" t="s">
        <v>955</v>
      </c>
      <c r="L2827" t="s">
        <v>2194</v>
      </c>
      <c r="M2827" s="204">
        <v>2.6666666666666665</v>
      </c>
      <c r="N2827" s="204"/>
    </row>
    <row r="2828" spans="1:14">
      <c r="A2828" s="215" t="s">
        <v>951</v>
      </c>
      <c r="C2828" s="215" t="s">
        <v>951</v>
      </c>
      <c r="D2828" s="216" t="s">
        <v>1101</v>
      </c>
      <c r="E2828" t="s">
        <v>359</v>
      </c>
      <c r="F2828" t="s">
        <v>313</v>
      </c>
      <c r="G2828" t="s">
        <v>333</v>
      </c>
      <c r="H2828" t="s">
        <v>360</v>
      </c>
      <c r="I2828" t="s">
        <v>335</v>
      </c>
      <c r="J2828" s="104">
        <v>3.3656820070800002</v>
      </c>
      <c r="K2828" s="216" t="s">
        <v>955</v>
      </c>
      <c r="L2828" t="s">
        <v>2194</v>
      </c>
      <c r="M2828" s="204">
        <v>2.6666666666666665</v>
      </c>
      <c r="N2828" s="204"/>
    </row>
    <row r="2829" spans="1:14">
      <c r="A2829" s="215" t="s">
        <v>951</v>
      </c>
      <c r="C2829" s="215" t="s">
        <v>951</v>
      </c>
      <c r="D2829" s="216" t="s">
        <v>1101</v>
      </c>
      <c r="E2829" t="s">
        <v>359</v>
      </c>
      <c r="F2829" t="s">
        <v>144</v>
      </c>
      <c r="G2829" t="s">
        <v>333</v>
      </c>
      <c r="H2829" t="s">
        <v>360</v>
      </c>
      <c r="I2829" t="s">
        <v>335</v>
      </c>
      <c r="J2829" s="104">
        <v>0</v>
      </c>
      <c r="K2829" s="216" t="s">
        <v>955</v>
      </c>
      <c r="L2829" t="s">
        <v>2194</v>
      </c>
      <c r="M2829" s="204">
        <v>2.6666666666666665</v>
      </c>
      <c r="N2829" s="204"/>
    </row>
    <row r="2830" spans="1:14">
      <c r="A2830" s="215" t="s">
        <v>951</v>
      </c>
      <c r="C2830" s="215" t="s">
        <v>951</v>
      </c>
      <c r="D2830" s="216" t="s">
        <v>1101</v>
      </c>
      <c r="E2830" t="s">
        <v>359</v>
      </c>
      <c r="F2830" t="s">
        <v>147</v>
      </c>
      <c r="G2830" t="s">
        <v>333</v>
      </c>
      <c r="H2830" t="s">
        <v>360</v>
      </c>
      <c r="I2830" t="s">
        <v>335</v>
      </c>
      <c r="J2830" s="104">
        <v>0.22342902000000001</v>
      </c>
      <c r="K2830" s="216" t="s">
        <v>955</v>
      </c>
      <c r="L2830" t="s">
        <v>2194</v>
      </c>
      <c r="M2830" s="204">
        <v>2.6666666666666665</v>
      </c>
      <c r="N2830" s="204"/>
    </row>
    <row r="2831" spans="1:14">
      <c r="A2831" s="215" t="s">
        <v>951</v>
      </c>
      <c r="C2831" s="215" t="s">
        <v>951</v>
      </c>
      <c r="D2831" s="216" t="s">
        <v>1101</v>
      </c>
      <c r="E2831" t="s">
        <v>359</v>
      </c>
      <c r="F2831" t="s">
        <v>150</v>
      </c>
      <c r="G2831" t="s">
        <v>333</v>
      </c>
      <c r="H2831" t="s">
        <v>360</v>
      </c>
      <c r="I2831" t="s">
        <v>335</v>
      </c>
      <c r="J2831" s="104">
        <v>1.6155362800000001E-3</v>
      </c>
      <c r="K2831" s="216" t="s">
        <v>955</v>
      </c>
      <c r="L2831" t="s">
        <v>2194</v>
      </c>
      <c r="M2831" s="204">
        <v>2.6666666666666665</v>
      </c>
      <c r="N2831" s="204"/>
    </row>
    <row r="2832" spans="1:14">
      <c r="A2832" s="215" t="s">
        <v>951</v>
      </c>
      <c r="C2832" s="215" t="s">
        <v>951</v>
      </c>
      <c r="D2832" s="216" t="s">
        <v>1102</v>
      </c>
      <c r="E2832" t="s">
        <v>359</v>
      </c>
      <c r="F2832" t="s">
        <v>311</v>
      </c>
      <c r="G2832" t="s">
        <v>333</v>
      </c>
      <c r="H2832" t="s">
        <v>360</v>
      </c>
      <c r="I2832" t="s">
        <v>335</v>
      </c>
      <c r="J2832" s="104">
        <v>8.3875626881799992</v>
      </c>
      <c r="K2832" s="216" t="s">
        <v>955</v>
      </c>
      <c r="L2832" t="s">
        <v>2194</v>
      </c>
      <c r="M2832" s="204">
        <v>2.6666666666666665</v>
      </c>
      <c r="N2832" s="204"/>
    </row>
    <row r="2833" spans="1:14">
      <c r="A2833" s="215" t="s">
        <v>951</v>
      </c>
      <c r="C2833" s="215" t="s">
        <v>951</v>
      </c>
      <c r="D2833" s="216" t="s">
        <v>1102</v>
      </c>
      <c r="E2833" t="s">
        <v>359</v>
      </c>
      <c r="F2833" t="s">
        <v>313</v>
      </c>
      <c r="G2833" t="s">
        <v>333</v>
      </c>
      <c r="H2833" t="s">
        <v>360</v>
      </c>
      <c r="I2833" t="s">
        <v>335</v>
      </c>
      <c r="J2833" s="104">
        <v>8.6126072444599995</v>
      </c>
      <c r="K2833" s="216" t="s">
        <v>955</v>
      </c>
      <c r="L2833" t="s">
        <v>2194</v>
      </c>
      <c r="M2833" s="204">
        <v>2.6666666666666665</v>
      </c>
      <c r="N2833" s="204"/>
    </row>
    <row r="2834" spans="1:14">
      <c r="A2834" s="215" t="s">
        <v>951</v>
      </c>
      <c r="C2834" s="215" t="s">
        <v>951</v>
      </c>
      <c r="D2834" s="216" t="s">
        <v>1102</v>
      </c>
      <c r="E2834" t="s">
        <v>359</v>
      </c>
      <c r="F2834" t="s">
        <v>144</v>
      </c>
      <c r="G2834" t="s">
        <v>333</v>
      </c>
      <c r="H2834" t="s">
        <v>360</v>
      </c>
      <c r="I2834" t="s">
        <v>335</v>
      </c>
      <c r="J2834" s="104">
        <v>0</v>
      </c>
      <c r="K2834" s="216" t="s">
        <v>955</v>
      </c>
      <c r="L2834" t="s">
        <v>2194</v>
      </c>
      <c r="M2834" s="204">
        <v>2.6666666666666665</v>
      </c>
      <c r="N2834" s="204"/>
    </row>
    <row r="2835" spans="1:14">
      <c r="A2835" s="215" t="s">
        <v>951</v>
      </c>
      <c r="C2835" s="215" t="s">
        <v>951</v>
      </c>
      <c r="D2835" s="216" t="s">
        <v>1102</v>
      </c>
      <c r="E2835" t="s">
        <v>359</v>
      </c>
      <c r="F2835" t="s">
        <v>147</v>
      </c>
      <c r="G2835" t="s">
        <v>333</v>
      </c>
      <c r="H2835" t="s">
        <v>360</v>
      </c>
      <c r="I2835" t="s">
        <v>335</v>
      </c>
      <c r="J2835" s="104">
        <v>0.22342902000000001</v>
      </c>
      <c r="K2835" s="216" t="s">
        <v>955</v>
      </c>
      <c r="L2835" t="s">
        <v>2194</v>
      </c>
      <c r="M2835" s="204">
        <v>2.6666666666666665</v>
      </c>
      <c r="N2835" s="204"/>
    </row>
    <row r="2836" spans="1:14">
      <c r="A2836" s="215" t="s">
        <v>951</v>
      </c>
      <c r="C2836" s="215" t="s">
        <v>951</v>
      </c>
      <c r="D2836" s="216" t="s">
        <v>1102</v>
      </c>
      <c r="E2836" t="s">
        <v>359</v>
      </c>
      <c r="F2836" t="s">
        <v>150</v>
      </c>
      <c r="G2836" t="s">
        <v>333</v>
      </c>
      <c r="H2836" t="s">
        <v>360</v>
      </c>
      <c r="I2836" t="s">
        <v>335</v>
      </c>
      <c r="J2836" s="104">
        <v>1.6155362800000001E-3</v>
      </c>
      <c r="K2836" s="216" t="s">
        <v>955</v>
      </c>
      <c r="L2836" t="s">
        <v>2194</v>
      </c>
      <c r="M2836" s="204">
        <v>2.6666666666666665</v>
      </c>
      <c r="N2836" s="204"/>
    </row>
    <row r="2837" spans="1:14">
      <c r="A2837" s="215" t="s">
        <v>951</v>
      </c>
      <c r="C2837" s="215" t="s">
        <v>951</v>
      </c>
      <c r="D2837" t="s">
        <v>1103</v>
      </c>
      <c r="E2837" t="s">
        <v>359</v>
      </c>
      <c r="F2837" t="s">
        <v>311</v>
      </c>
      <c r="G2837" t="s">
        <v>333</v>
      </c>
      <c r="H2837" t="s">
        <v>360</v>
      </c>
      <c r="I2837" t="s">
        <v>335</v>
      </c>
      <c r="J2837" s="104">
        <v>5.5273058083400004</v>
      </c>
      <c r="K2837" s="216" t="s">
        <v>955</v>
      </c>
      <c r="L2837" t="s">
        <v>2194</v>
      </c>
      <c r="M2837" s="204">
        <v>2.6666666666666665</v>
      </c>
      <c r="N2837" s="204"/>
    </row>
    <row r="2838" spans="1:14">
      <c r="A2838" s="215" t="s">
        <v>951</v>
      </c>
      <c r="C2838" s="215" t="s">
        <v>951</v>
      </c>
      <c r="D2838" t="s">
        <v>1103</v>
      </c>
      <c r="E2838" t="s">
        <v>359</v>
      </c>
      <c r="F2838" t="s">
        <v>313</v>
      </c>
      <c r="G2838" t="s">
        <v>333</v>
      </c>
      <c r="H2838" t="s">
        <v>360</v>
      </c>
      <c r="I2838" t="s">
        <v>335</v>
      </c>
      <c r="J2838" s="104">
        <v>6.17036097032</v>
      </c>
      <c r="K2838" s="216" t="s">
        <v>955</v>
      </c>
      <c r="L2838" t="s">
        <v>2194</v>
      </c>
      <c r="M2838" s="204">
        <v>2.6666666666666665</v>
      </c>
      <c r="N2838" s="204"/>
    </row>
    <row r="2839" spans="1:14">
      <c r="A2839" s="215" t="s">
        <v>951</v>
      </c>
      <c r="C2839" s="215" t="s">
        <v>951</v>
      </c>
      <c r="D2839" t="s">
        <v>1103</v>
      </c>
      <c r="E2839" t="s">
        <v>359</v>
      </c>
      <c r="F2839" t="s">
        <v>144</v>
      </c>
      <c r="G2839" t="s">
        <v>333</v>
      </c>
      <c r="H2839" t="s">
        <v>360</v>
      </c>
      <c r="I2839" t="s">
        <v>335</v>
      </c>
      <c r="J2839" s="104">
        <v>0.13849165458000001</v>
      </c>
      <c r="K2839" s="216" t="s">
        <v>955</v>
      </c>
      <c r="L2839" t="s">
        <v>2194</v>
      </c>
      <c r="M2839" s="204">
        <v>2.6666666666666665</v>
      </c>
      <c r="N2839" s="204"/>
    </row>
    <row r="2840" spans="1:14">
      <c r="A2840" s="215" t="s">
        <v>951</v>
      </c>
      <c r="C2840" s="215" t="s">
        <v>951</v>
      </c>
      <c r="D2840" t="s">
        <v>1103</v>
      </c>
      <c r="E2840" t="s">
        <v>359</v>
      </c>
      <c r="F2840" t="s">
        <v>147</v>
      </c>
      <c r="G2840" t="s">
        <v>333</v>
      </c>
      <c r="H2840" t="s">
        <v>360</v>
      </c>
      <c r="I2840" t="s">
        <v>335</v>
      </c>
      <c r="J2840" s="104">
        <v>0.22342902000000001</v>
      </c>
      <c r="K2840" s="216" t="s">
        <v>955</v>
      </c>
      <c r="L2840" t="s">
        <v>2194</v>
      </c>
      <c r="M2840" s="204">
        <v>2.6666666666666665</v>
      </c>
      <c r="N2840" s="204"/>
    </row>
    <row r="2841" spans="1:14">
      <c r="A2841" s="215" t="s">
        <v>951</v>
      </c>
      <c r="C2841" s="215" t="s">
        <v>951</v>
      </c>
      <c r="D2841" t="s">
        <v>1103</v>
      </c>
      <c r="E2841" t="s">
        <v>359</v>
      </c>
      <c r="F2841" t="s">
        <v>150</v>
      </c>
      <c r="G2841" t="s">
        <v>333</v>
      </c>
      <c r="H2841" t="s">
        <v>360</v>
      </c>
      <c r="I2841" t="s">
        <v>335</v>
      </c>
      <c r="J2841" s="104">
        <v>0.28113448741000002</v>
      </c>
      <c r="K2841" s="216" t="s">
        <v>955</v>
      </c>
      <c r="L2841" t="s">
        <v>2194</v>
      </c>
      <c r="M2841" s="204">
        <v>2.6666666666666665</v>
      </c>
      <c r="N2841" s="204"/>
    </row>
    <row r="2842" spans="1:14">
      <c r="A2842" s="215" t="s">
        <v>951</v>
      </c>
      <c r="C2842" s="215" t="s">
        <v>951</v>
      </c>
      <c r="D2842" t="s">
        <v>1104</v>
      </c>
      <c r="E2842" t="s">
        <v>359</v>
      </c>
      <c r="F2842" t="s">
        <v>311</v>
      </c>
      <c r="G2842" t="s">
        <v>333</v>
      </c>
      <c r="H2842" t="s">
        <v>360</v>
      </c>
      <c r="I2842" t="s">
        <v>335</v>
      </c>
      <c r="J2842" s="104">
        <v>7.4459419149899997</v>
      </c>
      <c r="K2842" t="s">
        <v>955</v>
      </c>
      <c r="L2842" t="s">
        <v>2194</v>
      </c>
      <c r="M2842" s="204">
        <v>2.6666666666666665</v>
      </c>
      <c r="N2842" s="204"/>
    </row>
    <row r="2843" spans="1:14">
      <c r="A2843" s="215" t="s">
        <v>951</v>
      </c>
      <c r="C2843" s="215" t="s">
        <v>951</v>
      </c>
      <c r="D2843" t="s">
        <v>1104</v>
      </c>
      <c r="E2843" t="s">
        <v>359</v>
      </c>
      <c r="F2843" t="s">
        <v>313</v>
      </c>
      <c r="G2843" t="s">
        <v>333</v>
      </c>
      <c r="H2843" t="s">
        <v>360</v>
      </c>
      <c r="I2843" t="s">
        <v>335</v>
      </c>
      <c r="J2843" s="104">
        <v>8.0617741508900007</v>
      </c>
      <c r="K2843" t="s">
        <v>955</v>
      </c>
      <c r="L2843" t="s">
        <v>2194</v>
      </c>
      <c r="M2843" s="204">
        <v>2.6666666666666665</v>
      </c>
      <c r="N2843" s="204"/>
    </row>
    <row r="2844" spans="1:14">
      <c r="A2844" s="215" t="s">
        <v>951</v>
      </c>
      <c r="C2844" s="215" t="s">
        <v>951</v>
      </c>
      <c r="D2844" t="s">
        <v>1104</v>
      </c>
      <c r="E2844" t="s">
        <v>359</v>
      </c>
      <c r="F2844" t="s">
        <v>144</v>
      </c>
      <c r="G2844" t="s">
        <v>333</v>
      </c>
      <c r="H2844" t="s">
        <v>360</v>
      </c>
      <c r="I2844" t="s">
        <v>335</v>
      </c>
      <c r="J2844" s="104">
        <v>0.13659514039000001</v>
      </c>
      <c r="K2844" t="s">
        <v>955</v>
      </c>
      <c r="L2844" t="s">
        <v>2194</v>
      </c>
      <c r="M2844" s="204">
        <v>2.6666666666666665</v>
      </c>
      <c r="N2844" s="204"/>
    </row>
    <row r="2845" spans="1:14">
      <c r="A2845" s="215" t="s">
        <v>951</v>
      </c>
      <c r="C2845" s="215" t="s">
        <v>951</v>
      </c>
      <c r="D2845" t="s">
        <v>1104</v>
      </c>
      <c r="E2845" t="s">
        <v>359</v>
      </c>
      <c r="F2845" t="s">
        <v>147</v>
      </c>
      <c r="G2845" t="s">
        <v>333</v>
      </c>
      <c r="H2845" t="s">
        <v>360</v>
      </c>
      <c r="I2845" t="s">
        <v>335</v>
      </c>
      <c r="J2845" s="104">
        <v>0.22342902000000001</v>
      </c>
      <c r="K2845" t="s">
        <v>955</v>
      </c>
      <c r="L2845" t="s">
        <v>2194</v>
      </c>
      <c r="M2845" s="204">
        <v>2.6666666666666665</v>
      </c>
      <c r="N2845" s="204"/>
    </row>
    <row r="2846" spans="1:14">
      <c r="A2846" s="215" t="s">
        <v>951</v>
      </c>
      <c r="C2846" s="215" t="s">
        <v>951</v>
      </c>
      <c r="D2846" t="s">
        <v>1104</v>
      </c>
      <c r="E2846" t="s">
        <v>359</v>
      </c>
      <c r="F2846" t="s">
        <v>150</v>
      </c>
      <c r="G2846" t="s">
        <v>333</v>
      </c>
      <c r="H2846" t="s">
        <v>360</v>
      </c>
      <c r="I2846" t="s">
        <v>335</v>
      </c>
      <c r="J2846" s="104">
        <v>0.25580807550000001</v>
      </c>
      <c r="K2846" t="s">
        <v>955</v>
      </c>
      <c r="L2846" t="s">
        <v>2194</v>
      </c>
      <c r="M2846" s="204">
        <v>2.6666666666666665</v>
      </c>
      <c r="N2846" s="204"/>
    </row>
    <row r="2847" spans="1:14">
      <c r="A2847" t="s">
        <v>951</v>
      </c>
      <c r="C2847" t="s">
        <v>951</v>
      </c>
      <c r="D2847" t="s">
        <v>1010</v>
      </c>
      <c r="E2847" t="s">
        <v>122</v>
      </c>
      <c r="F2847" t="s">
        <v>136</v>
      </c>
      <c r="G2847" t="s">
        <v>334</v>
      </c>
      <c r="H2847" t="s">
        <v>334</v>
      </c>
      <c r="I2847" t="s">
        <v>335</v>
      </c>
      <c r="J2847" s="105">
        <v>1.1947171291557173</v>
      </c>
      <c r="K2847" t="s">
        <v>955</v>
      </c>
      <c r="L2847" t="s">
        <v>2194</v>
      </c>
      <c r="M2847" s="204">
        <v>2.7</v>
      </c>
      <c r="N2847" s="204"/>
    </row>
    <row r="2848" spans="1:14">
      <c r="A2848" t="s">
        <v>951</v>
      </c>
      <c r="C2848" t="s">
        <v>951</v>
      </c>
      <c r="D2848" t="s">
        <v>1010</v>
      </c>
      <c r="E2848" t="s">
        <v>122</v>
      </c>
      <c r="F2848" t="s">
        <v>139</v>
      </c>
      <c r="G2848" t="s">
        <v>334</v>
      </c>
      <c r="H2848" t="s">
        <v>334</v>
      </c>
      <c r="I2848" t="s">
        <v>335</v>
      </c>
      <c r="J2848" s="105">
        <v>1.8344202686620752</v>
      </c>
      <c r="K2848" t="s">
        <v>955</v>
      </c>
      <c r="L2848" t="s">
        <v>2194</v>
      </c>
      <c r="M2848" s="204">
        <v>2.7</v>
      </c>
      <c r="N2848" s="204"/>
    </row>
    <row r="2849" spans="1:14">
      <c r="A2849" t="s">
        <v>951</v>
      </c>
      <c r="C2849" t="s">
        <v>951</v>
      </c>
      <c r="D2849" t="s">
        <v>1010</v>
      </c>
      <c r="E2849" t="s">
        <v>122</v>
      </c>
      <c r="F2849" t="s">
        <v>142</v>
      </c>
      <c r="G2849" t="s">
        <v>334</v>
      </c>
      <c r="H2849" t="s">
        <v>334</v>
      </c>
      <c r="I2849" t="s">
        <v>335</v>
      </c>
      <c r="J2849" s="105">
        <v>8.0561148335467649</v>
      </c>
      <c r="K2849" t="s">
        <v>955</v>
      </c>
      <c r="L2849" t="s">
        <v>2194</v>
      </c>
      <c r="M2849" s="204">
        <v>2.7</v>
      </c>
      <c r="N2849" s="204"/>
    </row>
    <row r="2850" spans="1:14">
      <c r="A2850" t="s">
        <v>951</v>
      </c>
      <c r="C2850" t="s">
        <v>951</v>
      </c>
      <c r="D2850" t="s">
        <v>1010</v>
      </c>
      <c r="E2850" t="s">
        <v>122</v>
      </c>
      <c r="F2850" t="s">
        <v>144</v>
      </c>
      <c r="G2850" t="s">
        <v>334</v>
      </c>
      <c r="H2850" t="s">
        <v>334</v>
      </c>
      <c r="I2850" t="s">
        <v>335</v>
      </c>
      <c r="J2850" s="105">
        <v>4.4598631996426032E-2</v>
      </c>
      <c r="K2850" t="s">
        <v>955</v>
      </c>
      <c r="L2850" t="s">
        <v>2194</v>
      </c>
      <c r="M2850" s="204">
        <v>2.7</v>
      </c>
      <c r="N2850" s="204"/>
    </row>
    <row r="2851" spans="1:14">
      <c r="A2851" t="s">
        <v>951</v>
      </c>
      <c r="C2851" t="s">
        <v>951</v>
      </c>
      <c r="D2851" t="s">
        <v>1010</v>
      </c>
      <c r="E2851" t="s">
        <v>122</v>
      </c>
      <c r="F2851" t="s">
        <v>150</v>
      </c>
      <c r="G2851" t="s">
        <v>334</v>
      </c>
      <c r="H2851" t="s">
        <v>334</v>
      </c>
      <c r="I2851" t="s">
        <v>335</v>
      </c>
      <c r="J2851" s="105">
        <v>0.24795862766477536</v>
      </c>
      <c r="K2851" t="s">
        <v>955</v>
      </c>
      <c r="L2851" t="s">
        <v>2194</v>
      </c>
      <c r="M2851" s="204">
        <v>2.7</v>
      </c>
      <c r="N2851" s="204"/>
    </row>
    <row r="2852" spans="1:14">
      <c r="A2852" t="s">
        <v>951</v>
      </c>
      <c r="C2852" t="s">
        <v>951</v>
      </c>
      <c r="D2852" t="s">
        <v>1010</v>
      </c>
      <c r="E2852" t="s">
        <v>122</v>
      </c>
      <c r="F2852" t="s">
        <v>147</v>
      </c>
      <c r="G2852" t="s">
        <v>334</v>
      </c>
      <c r="H2852" t="s">
        <v>334</v>
      </c>
      <c r="I2852" t="s">
        <v>335</v>
      </c>
      <c r="J2852" s="105">
        <v>0.13753739190240669</v>
      </c>
      <c r="K2852" t="s">
        <v>955</v>
      </c>
      <c r="L2852" t="s">
        <v>2194</v>
      </c>
      <c r="M2852" s="204">
        <v>2.7</v>
      </c>
      <c r="N2852" s="204"/>
    </row>
    <row r="2853" spans="1:14">
      <c r="A2853" t="s">
        <v>951</v>
      </c>
      <c r="C2853" t="s">
        <v>951</v>
      </c>
      <c r="D2853" t="s">
        <v>1010</v>
      </c>
      <c r="E2853" t="s">
        <v>122</v>
      </c>
      <c r="F2853" t="s">
        <v>311</v>
      </c>
      <c r="G2853" t="s">
        <v>334</v>
      </c>
      <c r="H2853" t="s">
        <v>334</v>
      </c>
      <c r="I2853" t="s">
        <v>335</v>
      </c>
      <c r="J2853" s="105">
        <v>11.085252231364557</v>
      </c>
      <c r="K2853" t="s">
        <v>955</v>
      </c>
      <c r="L2853" t="s">
        <v>2194</v>
      </c>
      <c r="M2853" s="204">
        <v>2.7</v>
      </c>
      <c r="N2853" s="204"/>
    </row>
    <row r="2854" spans="1:14">
      <c r="A2854" t="s">
        <v>951</v>
      </c>
      <c r="C2854" t="s">
        <v>951</v>
      </c>
      <c r="D2854" t="s">
        <v>1010</v>
      </c>
      <c r="E2854" t="s">
        <v>122</v>
      </c>
      <c r="F2854" t="s">
        <v>313</v>
      </c>
      <c r="G2854" t="s">
        <v>334</v>
      </c>
      <c r="H2854" t="s">
        <v>334</v>
      </c>
      <c r="I2854" t="s">
        <v>335</v>
      </c>
      <c r="J2854" s="105">
        <v>11.515346882928165</v>
      </c>
      <c r="K2854" t="s">
        <v>955</v>
      </c>
      <c r="L2854" t="s">
        <v>2194</v>
      </c>
      <c r="M2854" s="204">
        <v>2.7</v>
      </c>
      <c r="N2854" s="204"/>
    </row>
    <row r="2855" spans="1:14">
      <c r="A2855" s="215" t="s">
        <v>399</v>
      </c>
      <c r="B2855" s="215" t="s">
        <v>1105</v>
      </c>
      <c r="C2855" s="215" t="s">
        <v>1105</v>
      </c>
      <c r="D2855" s="215" t="s">
        <v>1106</v>
      </c>
      <c r="E2855" s="215" t="s">
        <v>110</v>
      </c>
      <c r="F2855" s="215" t="s">
        <v>136</v>
      </c>
      <c r="G2855" s="215" t="s">
        <v>292</v>
      </c>
      <c r="H2855" s="215" t="s">
        <v>292</v>
      </c>
      <c r="I2855" s="215" t="s">
        <v>321</v>
      </c>
      <c r="J2855" s="220">
        <v>0.475409894</v>
      </c>
      <c r="K2855" s="215" t="s">
        <v>317</v>
      </c>
      <c r="L2855" s="215" t="s">
        <v>2194</v>
      </c>
      <c r="M2855" s="219">
        <v>2.2999999999999998</v>
      </c>
      <c r="N2855" s="204"/>
    </row>
    <row r="2856" spans="1:14">
      <c r="A2856" s="215" t="s">
        <v>399</v>
      </c>
      <c r="B2856" s="215" t="s">
        <v>1105</v>
      </c>
      <c r="C2856" s="215" t="s">
        <v>1105</v>
      </c>
      <c r="D2856" s="215" t="s">
        <v>1106</v>
      </c>
      <c r="E2856" s="215" t="s">
        <v>110</v>
      </c>
      <c r="F2856" s="215" t="s">
        <v>311</v>
      </c>
      <c r="G2856" s="215" t="s">
        <v>292</v>
      </c>
      <c r="H2856" s="215" t="s">
        <v>292</v>
      </c>
      <c r="I2856" s="215" t="s">
        <v>321</v>
      </c>
      <c r="J2856" s="220">
        <v>0.58229653699999995</v>
      </c>
      <c r="K2856" s="215" t="s">
        <v>317</v>
      </c>
      <c r="L2856" s="215" t="s">
        <v>2194</v>
      </c>
      <c r="M2856" s="219">
        <v>2.2999999999999998</v>
      </c>
      <c r="N2856" s="204"/>
    </row>
    <row r="2857" spans="1:14">
      <c r="A2857" t="s">
        <v>2219</v>
      </c>
      <c r="B2857" t="s">
        <v>1107</v>
      </c>
      <c r="C2857" t="s">
        <v>1107</v>
      </c>
      <c r="D2857" t="s">
        <v>1108</v>
      </c>
      <c r="E2857" t="s">
        <v>112</v>
      </c>
      <c r="F2857" t="s">
        <v>311</v>
      </c>
      <c r="G2857" t="s">
        <v>333</v>
      </c>
      <c r="H2857" t="s">
        <v>292</v>
      </c>
      <c r="I2857" t="s">
        <v>335</v>
      </c>
      <c r="J2857" s="104">
        <v>0.11886621999999999</v>
      </c>
      <c r="K2857" t="s">
        <v>396</v>
      </c>
      <c r="L2857" t="s">
        <v>2194</v>
      </c>
      <c r="M2857" s="204">
        <v>2.7</v>
      </c>
      <c r="N2857" s="204"/>
    </row>
    <row r="2858" spans="1:14">
      <c r="A2858" t="s">
        <v>2219</v>
      </c>
      <c r="B2858" t="s">
        <v>1107</v>
      </c>
      <c r="C2858" t="s">
        <v>1107</v>
      </c>
      <c r="D2858" t="s">
        <v>1108</v>
      </c>
      <c r="E2858" t="s">
        <v>112</v>
      </c>
      <c r="F2858" t="s">
        <v>144</v>
      </c>
      <c r="G2858" t="s">
        <v>333</v>
      </c>
      <c r="H2858" t="s">
        <v>292</v>
      </c>
      <c r="I2858" t="s">
        <v>335</v>
      </c>
      <c r="J2858" s="104">
        <v>3.5780592E-2</v>
      </c>
      <c r="K2858" t="s">
        <v>396</v>
      </c>
      <c r="L2858" t="s">
        <v>2194</v>
      </c>
      <c r="M2858" s="204">
        <v>2.7</v>
      </c>
      <c r="N2858" s="204"/>
    </row>
    <row r="2859" spans="1:14">
      <c r="A2859" t="s">
        <v>2219</v>
      </c>
      <c r="B2859" t="s">
        <v>1107</v>
      </c>
      <c r="C2859" t="s">
        <v>1107</v>
      </c>
      <c r="D2859" t="s">
        <v>1108</v>
      </c>
      <c r="E2859" t="s">
        <v>112</v>
      </c>
      <c r="F2859" t="s">
        <v>147</v>
      </c>
      <c r="G2859" t="s">
        <v>333</v>
      </c>
      <c r="H2859" t="s">
        <v>292</v>
      </c>
      <c r="I2859" t="s">
        <v>335</v>
      </c>
      <c r="J2859" s="104">
        <v>9.8786633999999998E-2</v>
      </c>
      <c r="K2859" t="s">
        <v>396</v>
      </c>
      <c r="L2859" t="s">
        <v>2194</v>
      </c>
      <c r="M2859" s="204">
        <v>2.7</v>
      </c>
      <c r="N2859" s="204"/>
    </row>
    <row r="2860" spans="1:14">
      <c r="A2860" t="s">
        <v>2219</v>
      </c>
      <c r="B2860" t="s">
        <v>1107</v>
      </c>
      <c r="C2860" t="s">
        <v>1107</v>
      </c>
      <c r="D2860" t="s">
        <v>1108</v>
      </c>
      <c r="E2860" t="s">
        <v>112</v>
      </c>
      <c r="F2860" t="s">
        <v>150</v>
      </c>
      <c r="G2860" t="s">
        <v>333</v>
      </c>
      <c r="H2860" t="s">
        <v>292</v>
      </c>
      <c r="I2860" t="s">
        <v>335</v>
      </c>
      <c r="J2860" s="104">
        <v>0.14657044</v>
      </c>
      <c r="K2860" t="s">
        <v>396</v>
      </c>
      <c r="L2860" t="s">
        <v>2194</v>
      </c>
      <c r="M2860" s="204">
        <v>2.7</v>
      </c>
      <c r="N2860" s="204"/>
    </row>
    <row r="2861" spans="1:14">
      <c r="A2861" t="s">
        <v>2219</v>
      </c>
      <c r="B2861" t="s">
        <v>1107</v>
      </c>
      <c r="C2861" t="s">
        <v>1107</v>
      </c>
      <c r="D2861" t="s">
        <v>1108</v>
      </c>
      <c r="E2861" t="s">
        <v>112</v>
      </c>
      <c r="F2861" t="s">
        <v>313</v>
      </c>
      <c r="G2861" t="s">
        <v>333</v>
      </c>
      <c r="H2861" t="s">
        <v>292</v>
      </c>
      <c r="I2861" t="s">
        <v>335</v>
      </c>
      <c r="J2861" s="104">
        <v>0.40000388599999998</v>
      </c>
      <c r="K2861" t="s">
        <v>396</v>
      </c>
      <c r="L2861" t="s">
        <v>2194</v>
      </c>
      <c r="M2861" s="204">
        <v>2.7</v>
      </c>
      <c r="N2861" s="204"/>
    </row>
    <row r="2862" spans="1:14">
      <c r="A2862" t="s">
        <v>2219</v>
      </c>
      <c r="B2862" t="s">
        <v>1107</v>
      </c>
      <c r="C2862" t="s">
        <v>1107</v>
      </c>
      <c r="D2862" t="s">
        <v>1109</v>
      </c>
      <c r="E2862" t="s">
        <v>112</v>
      </c>
      <c r="F2862" t="s">
        <v>311</v>
      </c>
      <c r="G2862" t="s">
        <v>333</v>
      </c>
      <c r="H2862" t="s">
        <v>292</v>
      </c>
      <c r="I2862" t="s">
        <v>335</v>
      </c>
      <c r="J2862" s="104">
        <v>0.22282020999999999</v>
      </c>
      <c r="K2862" t="s">
        <v>396</v>
      </c>
      <c r="L2862" t="s">
        <v>2194</v>
      </c>
      <c r="M2862" s="204">
        <v>2.7</v>
      </c>
      <c r="N2862" s="204"/>
    </row>
    <row r="2863" spans="1:14">
      <c r="A2863" t="s">
        <v>2219</v>
      </c>
      <c r="B2863" t="s">
        <v>1107</v>
      </c>
      <c r="C2863" t="s">
        <v>1107</v>
      </c>
      <c r="D2863" t="s">
        <v>1109</v>
      </c>
      <c r="E2863" t="s">
        <v>112</v>
      </c>
      <c r="F2863" t="s">
        <v>144</v>
      </c>
      <c r="G2863" t="s">
        <v>333</v>
      </c>
      <c r="H2863" t="s">
        <v>292</v>
      </c>
      <c r="I2863" t="s">
        <v>335</v>
      </c>
      <c r="J2863" s="104">
        <v>3.6216999999999999E-2</v>
      </c>
      <c r="K2863" t="s">
        <v>396</v>
      </c>
      <c r="L2863" t="s">
        <v>2194</v>
      </c>
      <c r="M2863" s="204">
        <v>2.7</v>
      </c>
      <c r="N2863" s="204"/>
    </row>
    <row r="2864" spans="1:14">
      <c r="A2864" t="s">
        <v>2219</v>
      </c>
      <c r="B2864" t="s">
        <v>1107</v>
      </c>
      <c r="C2864" t="s">
        <v>1107</v>
      </c>
      <c r="D2864" t="s">
        <v>1109</v>
      </c>
      <c r="E2864" t="s">
        <v>112</v>
      </c>
      <c r="F2864" t="s">
        <v>147</v>
      </c>
      <c r="G2864" t="s">
        <v>333</v>
      </c>
      <c r="H2864" t="s">
        <v>292</v>
      </c>
      <c r="I2864" t="s">
        <v>335</v>
      </c>
      <c r="J2864" s="104">
        <v>0.17256358999999999</v>
      </c>
      <c r="K2864" t="s">
        <v>396</v>
      </c>
      <c r="L2864" t="s">
        <v>2194</v>
      </c>
      <c r="M2864" s="204">
        <v>2.7</v>
      </c>
      <c r="N2864" s="204"/>
    </row>
    <row r="2865" spans="1:14">
      <c r="A2865" t="s">
        <v>2219</v>
      </c>
      <c r="B2865" t="s">
        <v>1107</v>
      </c>
      <c r="C2865" t="s">
        <v>1107</v>
      </c>
      <c r="D2865" t="s">
        <v>1109</v>
      </c>
      <c r="E2865" t="s">
        <v>112</v>
      </c>
      <c r="F2865" t="s">
        <v>150</v>
      </c>
      <c r="G2865" t="s">
        <v>333</v>
      </c>
      <c r="H2865" t="s">
        <v>292</v>
      </c>
      <c r="I2865" t="s">
        <v>335</v>
      </c>
      <c r="J2865" s="104">
        <v>0.33586911000000003</v>
      </c>
      <c r="K2865" t="s">
        <v>396</v>
      </c>
      <c r="L2865" t="s">
        <v>2194</v>
      </c>
      <c r="M2865" s="204">
        <v>2.7</v>
      </c>
      <c r="N2865" s="204"/>
    </row>
    <row r="2866" spans="1:14">
      <c r="A2866" t="s">
        <v>2219</v>
      </c>
      <c r="B2866" t="s">
        <v>1107</v>
      </c>
      <c r="C2866" t="s">
        <v>1107</v>
      </c>
      <c r="D2866" t="s">
        <v>1109</v>
      </c>
      <c r="E2866" t="s">
        <v>112</v>
      </c>
      <c r="F2866" t="s">
        <v>313</v>
      </c>
      <c r="G2866" t="s">
        <v>333</v>
      </c>
      <c r="H2866" t="s">
        <v>292</v>
      </c>
      <c r="I2866" t="s">
        <v>335</v>
      </c>
      <c r="J2866" s="104">
        <v>0.76746990999999998</v>
      </c>
      <c r="K2866" t="s">
        <v>396</v>
      </c>
      <c r="L2866" t="s">
        <v>2194</v>
      </c>
      <c r="M2866" s="204">
        <v>2.7</v>
      </c>
      <c r="N2866" s="204"/>
    </row>
    <row r="2867" spans="1:14">
      <c r="A2867" t="s">
        <v>2219</v>
      </c>
      <c r="B2867" t="s">
        <v>1107</v>
      </c>
      <c r="C2867" t="s">
        <v>1107</v>
      </c>
      <c r="D2867" t="s">
        <v>1110</v>
      </c>
      <c r="E2867" t="s">
        <v>112</v>
      </c>
      <c r="F2867" t="s">
        <v>311</v>
      </c>
      <c r="G2867" t="s">
        <v>333</v>
      </c>
      <c r="H2867" t="s">
        <v>292</v>
      </c>
      <c r="I2867" t="s">
        <v>335</v>
      </c>
      <c r="J2867" s="104">
        <v>0.22282020999999999</v>
      </c>
      <c r="K2867" t="s">
        <v>396</v>
      </c>
      <c r="L2867" t="s">
        <v>2194</v>
      </c>
      <c r="M2867" s="204">
        <v>2.7</v>
      </c>
      <c r="N2867" s="204"/>
    </row>
    <row r="2868" spans="1:14">
      <c r="A2868" t="s">
        <v>2219</v>
      </c>
      <c r="B2868" t="s">
        <v>1107</v>
      </c>
      <c r="C2868" t="s">
        <v>1107</v>
      </c>
      <c r="D2868" t="s">
        <v>1110</v>
      </c>
      <c r="E2868" t="s">
        <v>112</v>
      </c>
      <c r="F2868" t="s">
        <v>144</v>
      </c>
      <c r="G2868" t="s">
        <v>333</v>
      </c>
      <c r="H2868" t="s">
        <v>292</v>
      </c>
      <c r="I2868" t="s">
        <v>335</v>
      </c>
      <c r="J2868" s="104">
        <v>3.6216999999999999E-2</v>
      </c>
      <c r="K2868" t="s">
        <v>396</v>
      </c>
      <c r="L2868" t="s">
        <v>2194</v>
      </c>
      <c r="M2868" s="204">
        <v>2.7</v>
      </c>
      <c r="N2868" s="204"/>
    </row>
    <row r="2869" spans="1:14">
      <c r="A2869" t="s">
        <v>2219</v>
      </c>
      <c r="B2869" t="s">
        <v>1107</v>
      </c>
      <c r="C2869" t="s">
        <v>1107</v>
      </c>
      <c r="D2869" t="s">
        <v>1110</v>
      </c>
      <c r="E2869" t="s">
        <v>112</v>
      </c>
      <c r="F2869" t="s">
        <v>147</v>
      </c>
      <c r="G2869" t="s">
        <v>333</v>
      </c>
      <c r="H2869" t="s">
        <v>292</v>
      </c>
      <c r="I2869" t="s">
        <v>335</v>
      </c>
      <c r="J2869" s="104">
        <v>0.17256358999999999</v>
      </c>
      <c r="K2869" t="s">
        <v>396</v>
      </c>
      <c r="L2869" t="s">
        <v>2194</v>
      </c>
      <c r="M2869" s="204">
        <v>2.7</v>
      </c>
      <c r="N2869" s="204"/>
    </row>
    <row r="2870" spans="1:14">
      <c r="A2870" t="s">
        <v>2219</v>
      </c>
      <c r="B2870" t="s">
        <v>1107</v>
      </c>
      <c r="C2870" t="s">
        <v>1107</v>
      </c>
      <c r="D2870" t="s">
        <v>1110</v>
      </c>
      <c r="E2870" t="s">
        <v>112</v>
      </c>
      <c r="F2870" t="s">
        <v>150</v>
      </c>
      <c r="G2870" t="s">
        <v>333</v>
      </c>
      <c r="H2870" t="s">
        <v>292</v>
      </c>
      <c r="I2870" t="s">
        <v>335</v>
      </c>
      <c r="J2870" s="104">
        <v>0.33586911000000003</v>
      </c>
      <c r="K2870" t="s">
        <v>396</v>
      </c>
      <c r="L2870" t="s">
        <v>2194</v>
      </c>
      <c r="M2870" s="204">
        <v>2.7</v>
      </c>
      <c r="N2870" s="204"/>
    </row>
    <row r="2871" spans="1:14">
      <c r="A2871" t="s">
        <v>2219</v>
      </c>
      <c r="B2871" t="s">
        <v>1107</v>
      </c>
      <c r="C2871" t="s">
        <v>1107</v>
      </c>
      <c r="D2871" t="s">
        <v>1110</v>
      </c>
      <c r="E2871" t="s">
        <v>112</v>
      </c>
      <c r="F2871" t="s">
        <v>313</v>
      </c>
      <c r="G2871" t="s">
        <v>333</v>
      </c>
      <c r="H2871" t="s">
        <v>292</v>
      </c>
      <c r="I2871" t="s">
        <v>335</v>
      </c>
      <c r="J2871" s="104">
        <v>0.76746990999999998</v>
      </c>
      <c r="K2871" t="s">
        <v>396</v>
      </c>
      <c r="L2871" t="s">
        <v>2194</v>
      </c>
      <c r="M2871" s="204">
        <v>2.7</v>
      </c>
      <c r="N2871" s="204"/>
    </row>
    <row r="2872" spans="1:14">
      <c r="A2872" t="s">
        <v>2219</v>
      </c>
      <c r="B2872" t="s">
        <v>1107</v>
      </c>
      <c r="C2872" t="s">
        <v>1107</v>
      </c>
      <c r="D2872" t="s">
        <v>1111</v>
      </c>
      <c r="E2872" t="s">
        <v>112</v>
      </c>
      <c r="F2872" t="s">
        <v>311</v>
      </c>
      <c r="G2872" t="s">
        <v>333</v>
      </c>
      <c r="H2872" t="s">
        <v>292</v>
      </c>
      <c r="I2872" t="s">
        <v>335</v>
      </c>
      <c r="J2872" s="104">
        <v>0.22282020999999999</v>
      </c>
      <c r="K2872" t="s">
        <v>396</v>
      </c>
      <c r="L2872" t="s">
        <v>2194</v>
      </c>
      <c r="M2872" s="204">
        <v>2.7</v>
      </c>
      <c r="N2872" s="204"/>
    </row>
    <row r="2873" spans="1:14">
      <c r="A2873" t="s">
        <v>2219</v>
      </c>
      <c r="B2873" t="s">
        <v>1107</v>
      </c>
      <c r="C2873" t="s">
        <v>1107</v>
      </c>
      <c r="D2873" t="s">
        <v>1111</v>
      </c>
      <c r="E2873" t="s">
        <v>112</v>
      </c>
      <c r="F2873" t="s">
        <v>144</v>
      </c>
      <c r="G2873" t="s">
        <v>333</v>
      </c>
      <c r="H2873" t="s">
        <v>292</v>
      </c>
      <c r="I2873" t="s">
        <v>335</v>
      </c>
      <c r="J2873" s="104">
        <v>3.6216999999999999E-2</v>
      </c>
      <c r="K2873" t="s">
        <v>396</v>
      </c>
      <c r="L2873" t="s">
        <v>2194</v>
      </c>
      <c r="M2873" s="204">
        <v>2.7</v>
      </c>
      <c r="N2873" s="204"/>
    </row>
    <row r="2874" spans="1:14">
      <c r="A2874" t="s">
        <v>2219</v>
      </c>
      <c r="B2874" t="s">
        <v>1107</v>
      </c>
      <c r="C2874" t="s">
        <v>1107</v>
      </c>
      <c r="D2874" t="s">
        <v>1111</v>
      </c>
      <c r="E2874" t="s">
        <v>112</v>
      </c>
      <c r="F2874" t="s">
        <v>147</v>
      </c>
      <c r="G2874" t="s">
        <v>333</v>
      </c>
      <c r="H2874" t="s">
        <v>292</v>
      </c>
      <c r="I2874" t="s">
        <v>335</v>
      </c>
      <c r="J2874" s="104">
        <v>0.17256358999999999</v>
      </c>
      <c r="K2874" t="s">
        <v>396</v>
      </c>
      <c r="L2874" t="s">
        <v>2194</v>
      </c>
      <c r="M2874" s="204">
        <v>2.7</v>
      </c>
      <c r="N2874" s="204"/>
    </row>
    <row r="2875" spans="1:14">
      <c r="A2875" t="s">
        <v>2219</v>
      </c>
      <c r="B2875" t="s">
        <v>1107</v>
      </c>
      <c r="C2875" t="s">
        <v>1107</v>
      </c>
      <c r="D2875" t="s">
        <v>1111</v>
      </c>
      <c r="E2875" t="s">
        <v>112</v>
      </c>
      <c r="F2875" t="s">
        <v>150</v>
      </c>
      <c r="G2875" t="s">
        <v>333</v>
      </c>
      <c r="H2875" t="s">
        <v>292</v>
      </c>
      <c r="I2875" t="s">
        <v>335</v>
      </c>
      <c r="J2875" s="104">
        <v>0.33586911000000003</v>
      </c>
      <c r="K2875" t="s">
        <v>396</v>
      </c>
      <c r="L2875" t="s">
        <v>2194</v>
      </c>
      <c r="M2875" s="204">
        <v>2.7</v>
      </c>
      <c r="N2875" s="204"/>
    </row>
    <row r="2876" spans="1:14">
      <c r="A2876" t="s">
        <v>2219</v>
      </c>
      <c r="B2876" t="s">
        <v>1107</v>
      </c>
      <c r="C2876" t="s">
        <v>1107</v>
      </c>
      <c r="D2876" t="s">
        <v>1111</v>
      </c>
      <c r="E2876" t="s">
        <v>112</v>
      </c>
      <c r="F2876" t="s">
        <v>313</v>
      </c>
      <c r="G2876" t="s">
        <v>333</v>
      </c>
      <c r="H2876" t="s">
        <v>292</v>
      </c>
      <c r="I2876" t="s">
        <v>335</v>
      </c>
      <c r="J2876" s="104">
        <v>0.76746990999999998</v>
      </c>
      <c r="K2876" t="s">
        <v>396</v>
      </c>
      <c r="L2876" t="s">
        <v>2194</v>
      </c>
      <c r="M2876" s="204">
        <v>2.7</v>
      </c>
      <c r="N2876" s="204"/>
    </row>
    <row r="2877" spans="1:14">
      <c r="A2877" t="s">
        <v>2219</v>
      </c>
      <c r="B2877" t="s">
        <v>1107</v>
      </c>
      <c r="C2877" t="s">
        <v>1107</v>
      </c>
      <c r="D2877" t="s">
        <v>1112</v>
      </c>
      <c r="E2877" t="s">
        <v>112</v>
      </c>
      <c r="F2877" t="s">
        <v>311</v>
      </c>
      <c r="G2877" t="s">
        <v>333</v>
      </c>
      <c r="H2877" t="s">
        <v>292</v>
      </c>
      <c r="I2877" t="s">
        <v>335</v>
      </c>
      <c r="J2877" s="104">
        <v>0.22282020999999999</v>
      </c>
      <c r="K2877" t="s">
        <v>396</v>
      </c>
      <c r="L2877" t="s">
        <v>2194</v>
      </c>
      <c r="M2877" s="204">
        <v>2.7</v>
      </c>
      <c r="N2877" s="204"/>
    </row>
    <row r="2878" spans="1:14">
      <c r="A2878" t="s">
        <v>2219</v>
      </c>
      <c r="B2878" t="s">
        <v>1107</v>
      </c>
      <c r="C2878" t="s">
        <v>1107</v>
      </c>
      <c r="D2878" t="s">
        <v>1112</v>
      </c>
      <c r="E2878" t="s">
        <v>112</v>
      </c>
      <c r="F2878" t="s">
        <v>144</v>
      </c>
      <c r="G2878" t="s">
        <v>333</v>
      </c>
      <c r="H2878" t="s">
        <v>292</v>
      </c>
      <c r="I2878" t="s">
        <v>335</v>
      </c>
      <c r="J2878" s="104">
        <v>3.6216999999999999E-2</v>
      </c>
      <c r="K2878" t="s">
        <v>396</v>
      </c>
      <c r="L2878" t="s">
        <v>2194</v>
      </c>
      <c r="M2878" s="204">
        <v>2.7</v>
      </c>
      <c r="N2878" s="204"/>
    </row>
    <row r="2879" spans="1:14">
      <c r="A2879" t="s">
        <v>2219</v>
      </c>
      <c r="B2879" t="s">
        <v>1107</v>
      </c>
      <c r="C2879" t="s">
        <v>1107</v>
      </c>
      <c r="D2879" t="s">
        <v>1112</v>
      </c>
      <c r="E2879" t="s">
        <v>112</v>
      </c>
      <c r="F2879" t="s">
        <v>147</v>
      </c>
      <c r="G2879" t="s">
        <v>333</v>
      </c>
      <c r="H2879" t="s">
        <v>292</v>
      </c>
      <c r="I2879" t="s">
        <v>335</v>
      </c>
      <c r="J2879" s="104">
        <v>0.17256358999999999</v>
      </c>
      <c r="K2879" t="s">
        <v>396</v>
      </c>
      <c r="L2879" t="s">
        <v>2194</v>
      </c>
      <c r="M2879" s="204">
        <v>2.7</v>
      </c>
      <c r="N2879" s="204"/>
    </row>
    <row r="2880" spans="1:14">
      <c r="A2880" t="s">
        <v>2219</v>
      </c>
      <c r="B2880" t="s">
        <v>1107</v>
      </c>
      <c r="C2880" t="s">
        <v>1107</v>
      </c>
      <c r="D2880" t="s">
        <v>1112</v>
      </c>
      <c r="E2880" t="s">
        <v>112</v>
      </c>
      <c r="F2880" t="s">
        <v>150</v>
      </c>
      <c r="G2880" t="s">
        <v>333</v>
      </c>
      <c r="H2880" t="s">
        <v>292</v>
      </c>
      <c r="I2880" t="s">
        <v>335</v>
      </c>
      <c r="J2880" s="104">
        <v>0.33586911000000003</v>
      </c>
      <c r="K2880" t="s">
        <v>396</v>
      </c>
      <c r="L2880" t="s">
        <v>2194</v>
      </c>
      <c r="M2880" s="204">
        <v>2.7</v>
      </c>
      <c r="N2880" s="204"/>
    </row>
    <row r="2881" spans="1:14">
      <c r="A2881" t="s">
        <v>2219</v>
      </c>
      <c r="B2881" t="s">
        <v>1107</v>
      </c>
      <c r="C2881" t="s">
        <v>1107</v>
      </c>
      <c r="D2881" t="s">
        <v>1112</v>
      </c>
      <c r="E2881" t="s">
        <v>112</v>
      </c>
      <c r="F2881" t="s">
        <v>313</v>
      </c>
      <c r="G2881" t="s">
        <v>333</v>
      </c>
      <c r="H2881" t="s">
        <v>292</v>
      </c>
      <c r="I2881" t="s">
        <v>335</v>
      </c>
      <c r="J2881" s="104">
        <v>0.76746990999999998</v>
      </c>
      <c r="K2881" t="s">
        <v>396</v>
      </c>
      <c r="L2881" t="s">
        <v>2194</v>
      </c>
      <c r="M2881" s="204">
        <v>2.7</v>
      </c>
      <c r="N2881" s="204"/>
    </row>
    <row r="2882" spans="1:14">
      <c r="A2882" t="s">
        <v>2219</v>
      </c>
      <c r="B2882" t="s">
        <v>1107</v>
      </c>
      <c r="C2882" t="s">
        <v>1107</v>
      </c>
      <c r="D2882" t="s">
        <v>1113</v>
      </c>
      <c r="E2882" t="s">
        <v>112</v>
      </c>
      <c r="F2882" t="s">
        <v>311</v>
      </c>
      <c r="G2882" t="s">
        <v>333</v>
      </c>
      <c r="H2882" t="s">
        <v>292</v>
      </c>
      <c r="I2882" t="s">
        <v>335</v>
      </c>
      <c r="J2882" s="104">
        <v>0.40923055000000003</v>
      </c>
      <c r="K2882" t="s">
        <v>396</v>
      </c>
      <c r="L2882" t="s">
        <v>2194</v>
      </c>
      <c r="M2882" s="204">
        <v>2.7</v>
      </c>
      <c r="N2882" s="204"/>
    </row>
    <row r="2883" spans="1:14">
      <c r="A2883" t="s">
        <v>2219</v>
      </c>
      <c r="B2883" t="s">
        <v>1107</v>
      </c>
      <c r="C2883" t="s">
        <v>1107</v>
      </c>
      <c r="D2883" t="s">
        <v>1113</v>
      </c>
      <c r="E2883" t="s">
        <v>112</v>
      </c>
      <c r="F2883" t="s">
        <v>144</v>
      </c>
      <c r="G2883" t="s">
        <v>333</v>
      </c>
      <c r="H2883" t="s">
        <v>292</v>
      </c>
      <c r="I2883" t="s">
        <v>335</v>
      </c>
      <c r="J2883" s="104">
        <v>0.10433272</v>
      </c>
      <c r="K2883" t="s">
        <v>396</v>
      </c>
      <c r="L2883" t="s">
        <v>2194</v>
      </c>
      <c r="M2883" s="204">
        <v>2.7</v>
      </c>
      <c r="N2883" s="204"/>
    </row>
    <row r="2884" spans="1:14">
      <c r="A2884" t="s">
        <v>2219</v>
      </c>
      <c r="B2884" t="s">
        <v>1107</v>
      </c>
      <c r="C2884" t="s">
        <v>1107</v>
      </c>
      <c r="D2884" t="s">
        <v>1113</v>
      </c>
      <c r="E2884" t="s">
        <v>112</v>
      </c>
      <c r="F2884" t="s">
        <v>147</v>
      </c>
      <c r="G2884" t="s">
        <v>333</v>
      </c>
      <c r="H2884" t="s">
        <v>292</v>
      </c>
      <c r="I2884" t="s">
        <v>335</v>
      </c>
      <c r="J2884" s="104">
        <v>9.8786633999999998E-2</v>
      </c>
      <c r="K2884" t="s">
        <v>396</v>
      </c>
      <c r="L2884" t="s">
        <v>2194</v>
      </c>
      <c r="M2884" s="204">
        <v>2.7</v>
      </c>
      <c r="N2884" s="204"/>
    </row>
    <row r="2885" spans="1:14">
      <c r="A2885" t="s">
        <v>2219</v>
      </c>
      <c r="B2885" t="s">
        <v>1107</v>
      </c>
      <c r="C2885" t="s">
        <v>1107</v>
      </c>
      <c r="D2885" t="s">
        <v>1113</v>
      </c>
      <c r="E2885" t="s">
        <v>112</v>
      </c>
      <c r="F2885" t="s">
        <v>150</v>
      </c>
      <c r="G2885" t="s">
        <v>333</v>
      </c>
      <c r="H2885" t="s">
        <v>292</v>
      </c>
      <c r="I2885" t="s">
        <v>335</v>
      </c>
      <c r="J2885" s="104">
        <v>0.38680555999999999</v>
      </c>
      <c r="K2885" t="s">
        <v>396</v>
      </c>
      <c r="L2885" t="s">
        <v>2194</v>
      </c>
      <c r="M2885" s="204">
        <v>2.7</v>
      </c>
      <c r="N2885" s="204"/>
    </row>
    <row r="2886" spans="1:14">
      <c r="A2886" t="s">
        <v>2219</v>
      </c>
      <c r="B2886" t="s">
        <v>1107</v>
      </c>
      <c r="C2886" t="s">
        <v>1107</v>
      </c>
      <c r="D2886" t="s">
        <v>1113</v>
      </c>
      <c r="E2886" t="s">
        <v>112</v>
      </c>
      <c r="F2886" t="s">
        <v>313</v>
      </c>
      <c r="G2886" t="s">
        <v>333</v>
      </c>
      <c r="H2886" t="s">
        <v>292</v>
      </c>
      <c r="I2886" t="s">
        <v>335</v>
      </c>
      <c r="J2886" s="104">
        <v>0.99915546399999999</v>
      </c>
      <c r="K2886" t="s">
        <v>396</v>
      </c>
      <c r="L2886" t="s">
        <v>2194</v>
      </c>
      <c r="M2886" s="204">
        <v>2.7</v>
      </c>
      <c r="N2886" s="204"/>
    </row>
    <row r="2887" spans="1:14">
      <c r="A2887" t="s">
        <v>2219</v>
      </c>
      <c r="B2887" t="s">
        <v>1107</v>
      </c>
      <c r="C2887" t="s">
        <v>1107</v>
      </c>
      <c r="D2887" s="216" t="s">
        <v>1114</v>
      </c>
      <c r="E2887" t="s">
        <v>359</v>
      </c>
      <c r="F2887" t="s">
        <v>311</v>
      </c>
      <c r="G2887" t="s">
        <v>333</v>
      </c>
      <c r="H2887" t="s">
        <v>360</v>
      </c>
      <c r="I2887" t="s">
        <v>335</v>
      </c>
      <c r="J2887" s="104">
        <v>0.30955028350000002</v>
      </c>
      <c r="K2887" s="216" t="s">
        <v>390</v>
      </c>
      <c r="L2887" t="s">
        <v>2194</v>
      </c>
      <c r="M2887" s="204">
        <v>2.6666666666666665</v>
      </c>
      <c r="N2887" s="204"/>
    </row>
    <row r="2888" spans="1:14">
      <c r="A2888" t="s">
        <v>2219</v>
      </c>
      <c r="B2888" t="s">
        <v>1107</v>
      </c>
      <c r="C2888" t="s">
        <v>1107</v>
      </c>
      <c r="D2888" s="216" t="s">
        <v>1114</v>
      </c>
      <c r="E2888" t="s">
        <v>359</v>
      </c>
      <c r="F2888" t="s">
        <v>313</v>
      </c>
      <c r="G2888" t="s">
        <v>333</v>
      </c>
      <c r="H2888" t="s">
        <v>360</v>
      </c>
      <c r="I2888" t="s">
        <v>335</v>
      </c>
      <c r="J2888" s="104">
        <v>1.0873769874699999</v>
      </c>
      <c r="K2888" s="216" t="s">
        <v>390</v>
      </c>
      <c r="L2888" t="s">
        <v>2194</v>
      </c>
      <c r="M2888" s="204">
        <v>2.6666666666666665</v>
      </c>
      <c r="N2888" s="204"/>
    </row>
    <row r="2889" spans="1:14">
      <c r="A2889" t="s">
        <v>2219</v>
      </c>
      <c r="B2889" t="s">
        <v>1107</v>
      </c>
      <c r="C2889" t="s">
        <v>1107</v>
      </c>
      <c r="D2889" s="216" t="s">
        <v>1114</v>
      </c>
      <c r="E2889" t="s">
        <v>359</v>
      </c>
      <c r="F2889" t="s">
        <v>144</v>
      </c>
      <c r="G2889" t="s">
        <v>333</v>
      </c>
      <c r="H2889" t="s">
        <v>360</v>
      </c>
      <c r="I2889" t="s">
        <v>335</v>
      </c>
      <c r="J2889" s="104">
        <v>0.4408823529</v>
      </c>
      <c r="K2889" s="216" t="s">
        <v>390</v>
      </c>
      <c r="L2889" t="s">
        <v>2194</v>
      </c>
      <c r="M2889" s="204">
        <v>2.6666666666666665</v>
      </c>
      <c r="N2889" s="204"/>
    </row>
    <row r="2890" spans="1:14">
      <c r="A2890" t="s">
        <v>2219</v>
      </c>
      <c r="B2890" t="s">
        <v>1107</v>
      </c>
      <c r="C2890" t="s">
        <v>1107</v>
      </c>
      <c r="D2890" s="216" t="s">
        <v>1114</v>
      </c>
      <c r="E2890" t="s">
        <v>359</v>
      </c>
      <c r="F2890" t="s">
        <v>147</v>
      </c>
      <c r="G2890" t="s">
        <v>333</v>
      </c>
      <c r="H2890" t="s">
        <v>360</v>
      </c>
      <c r="I2890" t="s">
        <v>335</v>
      </c>
      <c r="J2890" s="104">
        <v>0.24331246000000001</v>
      </c>
      <c r="K2890" s="216" t="s">
        <v>390</v>
      </c>
      <c r="L2890" t="s">
        <v>2194</v>
      </c>
      <c r="M2890" s="204">
        <v>2.6666666666666665</v>
      </c>
      <c r="N2890" s="204"/>
    </row>
    <row r="2891" spans="1:14">
      <c r="A2891" t="s">
        <v>2219</v>
      </c>
      <c r="B2891" t="s">
        <v>1107</v>
      </c>
      <c r="C2891" t="s">
        <v>1107</v>
      </c>
      <c r="D2891" s="216" t="s">
        <v>1114</v>
      </c>
      <c r="E2891" t="s">
        <v>359</v>
      </c>
      <c r="F2891" t="s">
        <v>150</v>
      </c>
      <c r="G2891" t="s">
        <v>333</v>
      </c>
      <c r="H2891" t="s">
        <v>360</v>
      </c>
      <c r="I2891" t="s">
        <v>335</v>
      </c>
      <c r="J2891" s="104">
        <v>9.363189106E-2</v>
      </c>
      <c r="K2891" s="216" t="s">
        <v>390</v>
      </c>
      <c r="L2891" t="s">
        <v>2194</v>
      </c>
      <c r="M2891" s="204">
        <v>2.6666666666666665</v>
      </c>
      <c r="N2891" s="204"/>
    </row>
    <row r="2892" spans="1:14">
      <c r="A2892" t="s">
        <v>1115</v>
      </c>
      <c r="C2892" t="s">
        <v>1115</v>
      </c>
      <c r="D2892" t="s">
        <v>1116</v>
      </c>
      <c r="E2892" t="s">
        <v>122</v>
      </c>
      <c r="F2892" t="s">
        <v>136</v>
      </c>
      <c r="G2892" t="s">
        <v>334</v>
      </c>
      <c r="H2892" t="s">
        <v>334</v>
      </c>
      <c r="I2892" t="s">
        <v>335</v>
      </c>
      <c r="J2892" s="105">
        <v>0.12703530595023274</v>
      </c>
      <c r="K2892" t="s">
        <v>340</v>
      </c>
      <c r="L2892" t="s">
        <v>2194</v>
      </c>
      <c r="M2892" s="204">
        <v>2.7</v>
      </c>
      <c r="N2892" s="204"/>
    </row>
    <row r="2893" spans="1:14">
      <c r="A2893" t="s">
        <v>1115</v>
      </c>
      <c r="C2893" t="s">
        <v>1115</v>
      </c>
      <c r="D2893" t="s">
        <v>1116</v>
      </c>
      <c r="E2893" t="s">
        <v>122</v>
      </c>
      <c r="F2893" t="s">
        <v>139</v>
      </c>
      <c r="G2893" t="s">
        <v>334</v>
      </c>
      <c r="H2893" t="s">
        <v>334</v>
      </c>
      <c r="I2893" t="s">
        <v>335</v>
      </c>
      <c r="J2893" s="104">
        <v>0</v>
      </c>
      <c r="K2893" t="s">
        <v>340</v>
      </c>
      <c r="L2893" t="s">
        <v>2194</v>
      </c>
      <c r="M2893" s="204">
        <v>2.7</v>
      </c>
      <c r="N2893" s="204"/>
    </row>
    <row r="2894" spans="1:14">
      <c r="A2894" t="s">
        <v>1115</v>
      </c>
      <c r="C2894" t="s">
        <v>1115</v>
      </c>
      <c r="D2894" t="s">
        <v>1116</v>
      </c>
      <c r="E2894" t="s">
        <v>122</v>
      </c>
      <c r="F2894" t="s">
        <v>142</v>
      </c>
      <c r="G2894" t="s">
        <v>334</v>
      </c>
      <c r="H2894" t="s">
        <v>334</v>
      </c>
      <c r="I2894" t="s">
        <v>335</v>
      </c>
      <c r="J2894" s="105">
        <v>0.37257897203324625</v>
      </c>
      <c r="K2894" t="s">
        <v>340</v>
      </c>
      <c r="L2894" t="s">
        <v>2194</v>
      </c>
      <c r="M2894" s="204">
        <v>2.7</v>
      </c>
      <c r="N2894" s="204"/>
    </row>
    <row r="2895" spans="1:14">
      <c r="A2895" t="s">
        <v>1115</v>
      </c>
      <c r="C2895" t="s">
        <v>1115</v>
      </c>
      <c r="D2895" t="s">
        <v>1116</v>
      </c>
      <c r="E2895" t="s">
        <v>122</v>
      </c>
      <c r="F2895" t="s">
        <v>144</v>
      </c>
      <c r="G2895" t="s">
        <v>334</v>
      </c>
      <c r="H2895" t="s">
        <v>334</v>
      </c>
      <c r="I2895" t="s">
        <v>335</v>
      </c>
      <c r="J2895" s="105">
        <v>1.5557814688927443E-2</v>
      </c>
      <c r="K2895" t="s">
        <v>340</v>
      </c>
      <c r="L2895" t="s">
        <v>2194</v>
      </c>
      <c r="M2895" s="204">
        <v>2.7</v>
      </c>
      <c r="N2895" s="204"/>
    </row>
    <row r="2896" spans="1:14">
      <c r="A2896" t="s">
        <v>1115</v>
      </c>
      <c r="C2896" t="s">
        <v>1115</v>
      </c>
      <c r="D2896" t="s">
        <v>1116</v>
      </c>
      <c r="E2896" t="s">
        <v>122</v>
      </c>
      <c r="F2896" t="s">
        <v>150</v>
      </c>
      <c r="G2896" t="s">
        <v>334</v>
      </c>
      <c r="H2896" t="s">
        <v>334</v>
      </c>
      <c r="I2896" t="s">
        <v>335</v>
      </c>
      <c r="J2896" s="105">
        <v>0.18316495334742655</v>
      </c>
      <c r="K2896" t="s">
        <v>340</v>
      </c>
      <c r="L2896" t="s">
        <v>2194</v>
      </c>
      <c r="M2896" s="204">
        <v>2.7</v>
      </c>
      <c r="N2896" s="204"/>
    </row>
    <row r="2897" spans="1:14">
      <c r="A2897" t="s">
        <v>1115</v>
      </c>
      <c r="C2897" t="s">
        <v>1115</v>
      </c>
      <c r="D2897" t="s">
        <v>1116</v>
      </c>
      <c r="E2897" t="s">
        <v>122</v>
      </c>
      <c r="F2897" t="s">
        <v>147</v>
      </c>
      <c r="G2897" t="s">
        <v>334</v>
      </c>
      <c r="H2897" t="s">
        <v>334</v>
      </c>
      <c r="I2897" t="s">
        <v>335</v>
      </c>
      <c r="J2897" s="105">
        <v>4.1961204951518775E-2</v>
      </c>
      <c r="K2897" t="s">
        <v>340</v>
      </c>
      <c r="L2897" t="s">
        <v>2194</v>
      </c>
      <c r="M2897" s="204">
        <v>2.7</v>
      </c>
      <c r="N2897" s="204"/>
    </row>
    <row r="2898" spans="1:14">
      <c r="A2898" t="s">
        <v>1115</v>
      </c>
      <c r="C2898" t="s">
        <v>1115</v>
      </c>
      <c r="D2898" t="s">
        <v>1116</v>
      </c>
      <c r="E2898" t="s">
        <v>122</v>
      </c>
      <c r="F2898" t="s">
        <v>311</v>
      </c>
      <c r="G2898" t="s">
        <v>334</v>
      </c>
      <c r="H2898" t="s">
        <v>334</v>
      </c>
      <c r="I2898" t="s">
        <v>335</v>
      </c>
      <c r="J2898" s="105">
        <v>0.49961427798347902</v>
      </c>
      <c r="K2898" t="s">
        <v>340</v>
      </c>
      <c r="L2898" t="s">
        <v>2194</v>
      </c>
      <c r="M2898" s="204">
        <v>2.7</v>
      </c>
      <c r="N2898" s="204"/>
    </row>
    <row r="2899" spans="1:14">
      <c r="A2899" t="s">
        <v>1115</v>
      </c>
      <c r="C2899" t="s">
        <v>1115</v>
      </c>
      <c r="D2899" t="s">
        <v>1116</v>
      </c>
      <c r="E2899" t="s">
        <v>122</v>
      </c>
      <c r="F2899" t="s">
        <v>313</v>
      </c>
      <c r="G2899" t="s">
        <v>334</v>
      </c>
      <c r="H2899" t="s">
        <v>334</v>
      </c>
      <c r="I2899" t="s">
        <v>335</v>
      </c>
      <c r="J2899" s="105">
        <v>0.74029825097135182</v>
      </c>
      <c r="K2899" t="s">
        <v>340</v>
      </c>
      <c r="L2899" t="s">
        <v>2194</v>
      </c>
      <c r="M2899" s="204">
        <v>2.7</v>
      </c>
      <c r="N2899" s="204"/>
    </row>
    <row r="2900" spans="1:14">
      <c r="A2900" t="s">
        <v>2222</v>
      </c>
      <c r="B2900" t="s">
        <v>1117</v>
      </c>
      <c r="C2900" t="s">
        <v>1117</v>
      </c>
      <c r="D2900" t="s">
        <v>1117</v>
      </c>
      <c r="E2900" t="s">
        <v>114</v>
      </c>
      <c r="F2900" t="s">
        <v>313</v>
      </c>
      <c r="G2900" t="s">
        <v>333</v>
      </c>
      <c r="H2900" t="s">
        <v>334</v>
      </c>
      <c r="I2900" t="s">
        <v>338</v>
      </c>
      <c r="J2900" s="104">
        <v>0.56999999999999995</v>
      </c>
      <c r="K2900" t="s">
        <v>339</v>
      </c>
      <c r="L2900" t="s">
        <v>2196</v>
      </c>
      <c r="M2900" s="204">
        <v>4</v>
      </c>
      <c r="N2900" s="204"/>
    </row>
    <row r="2901" spans="1:14">
      <c r="A2901" t="s">
        <v>2222</v>
      </c>
      <c r="B2901" t="s">
        <v>1117</v>
      </c>
      <c r="C2901" t="s">
        <v>1117</v>
      </c>
      <c r="D2901" s="216" t="s">
        <v>1118</v>
      </c>
      <c r="E2901" t="s">
        <v>359</v>
      </c>
      <c r="F2901" t="s">
        <v>311</v>
      </c>
      <c r="G2901" t="s">
        <v>333</v>
      </c>
      <c r="H2901" t="s">
        <v>360</v>
      </c>
      <c r="I2901" t="s">
        <v>335</v>
      </c>
      <c r="J2901" s="104">
        <v>0.21477062658000001</v>
      </c>
      <c r="K2901" s="216" t="s">
        <v>340</v>
      </c>
      <c r="L2901" t="s">
        <v>2194</v>
      </c>
      <c r="M2901" s="204">
        <v>2.6666666666666665</v>
      </c>
      <c r="N2901" s="204"/>
    </row>
    <row r="2902" spans="1:14">
      <c r="A2902" t="s">
        <v>2222</v>
      </c>
      <c r="B2902" t="s">
        <v>1117</v>
      </c>
      <c r="C2902" t="s">
        <v>1117</v>
      </c>
      <c r="D2902" s="216" t="s">
        <v>1118</v>
      </c>
      <c r="E2902" t="s">
        <v>359</v>
      </c>
      <c r="F2902" t="s">
        <v>313</v>
      </c>
      <c r="G2902" t="s">
        <v>333</v>
      </c>
      <c r="H2902" t="s">
        <v>360</v>
      </c>
      <c r="I2902" t="s">
        <v>335</v>
      </c>
      <c r="J2902" s="104">
        <v>0.35286450965999999</v>
      </c>
      <c r="K2902" s="216" t="s">
        <v>340</v>
      </c>
      <c r="L2902" t="s">
        <v>2194</v>
      </c>
      <c r="M2902" s="204">
        <v>2.6666666666666665</v>
      </c>
      <c r="N2902" s="204"/>
    </row>
    <row r="2903" spans="1:14">
      <c r="A2903" t="s">
        <v>2222</v>
      </c>
      <c r="B2903" t="s">
        <v>1117</v>
      </c>
      <c r="C2903" t="s">
        <v>1117</v>
      </c>
      <c r="D2903" s="216" t="s">
        <v>1118</v>
      </c>
      <c r="E2903" t="s">
        <v>359</v>
      </c>
      <c r="F2903" t="s">
        <v>144</v>
      </c>
      <c r="G2903" t="s">
        <v>333</v>
      </c>
      <c r="H2903" t="s">
        <v>360</v>
      </c>
      <c r="I2903" t="s">
        <v>335</v>
      </c>
      <c r="J2903" s="104">
        <v>0</v>
      </c>
      <c r="K2903" s="216" t="s">
        <v>340</v>
      </c>
      <c r="L2903" t="s">
        <v>2194</v>
      </c>
      <c r="M2903" s="204">
        <v>2.6666666666666665</v>
      </c>
      <c r="N2903" s="204"/>
    </row>
    <row r="2904" spans="1:14">
      <c r="A2904" t="s">
        <v>2222</v>
      </c>
      <c r="B2904" t="s">
        <v>1117</v>
      </c>
      <c r="C2904" t="s">
        <v>1117</v>
      </c>
      <c r="D2904" s="216" t="s">
        <v>1118</v>
      </c>
      <c r="E2904" t="s">
        <v>359</v>
      </c>
      <c r="F2904" t="s">
        <v>147</v>
      </c>
      <c r="G2904" t="s">
        <v>333</v>
      </c>
      <c r="H2904" t="s">
        <v>360</v>
      </c>
      <c r="I2904" t="s">
        <v>335</v>
      </c>
      <c r="J2904" s="104">
        <v>0</v>
      </c>
      <c r="K2904" s="216" t="s">
        <v>340</v>
      </c>
      <c r="L2904" t="s">
        <v>2194</v>
      </c>
      <c r="M2904" s="204">
        <v>2.6666666666666665</v>
      </c>
      <c r="N2904" s="204"/>
    </row>
    <row r="2905" spans="1:14">
      <c r="A2905" t="s">
        <v>2222</v>
      </c>
      <c r="B2905" t="s">
        <v>1117</v>
      </c>
      <c r="C2905" t="s">
        <v>1117</v>
      </c>
      <c r="D2905" s="216" t="s">
        <v>1118</v>
      </c>
      <c r="E2905" t="s">
        <v>359</v>
      </c>
      <c r="F2905" t="s">
        <v>150</v>
      </c>
      <c r="G2905" t="s">
        <v>333</v>
      </c>
      <c r="H2905" t="s">
        <v>360</v>
      </c>
      <c r="I2905" t="s">
        <v>335</v>
      </c>
      <c r="J2905" s="104">
        <v>0.13809388308000001</v>
      </c>
      <c r="K2905" s="216" t="s">
        <v>340</v>
      </c>
      <c r="L2905" t="s">
        <v>2194</v>
      </c>
      <c r="M2905" s="204">
        <v>2.6666666666666665</v>
      </c>
      <c r="N2905" s="204"/>
    </row>
    <row r="2906" spans="1:14">
      <c r="A2906" t="s">
        <v>2202</v>
      </c>
      <c r="B2906" t="s">
        <v>1119</v>
      </c>
      <c r="C2906" t="s">
        <v>1119</v>
      </c>
      <c r="D2906" t="s">
        <v>1119</v>
      </c>
      <c r="E2906" t="s">
        <v>114</v>
      </c>
      <c r="F2906" t="s">
        <v>313</v>
      </c>
      <c r="G2906" t="s">
        <v>333</v>
      </c>
      <c r="H2906" t="s">
        <v>334</v>
      </c>
      <c r="I2906" t="s">
        <v>338</v>
      </c>
      <c r="J2906" s="104">
        <v>0.88</v>
      </c>
      <c r="K2906" t="s">
        <v>339</v>
      </c>
      <c r="L2906" t="s">
        <v>2196</v>
      </c>
      <c r="M2906" s="204">
        <v>4</v>
      </c>
      <c r="N2906" s="204"/>
    </row>
    <row r="2907" spans="1:14">
      <c r="A2907" t="s">
        <v>2198</v>
      </c>
      <c r="B2907" t="s">
        <v>1120</v>
      </c>
      <c r="C2907" t="s">
        <v>1120</v>
      </c>
      <c r="D2907" t="s">
        <v>1121</v>
      </c>
      <c r="E2907" t="s">
        <v>114</v>
      </c>
      <c r="F2907" t="s">
        <v>313</v>
      </c>
      <c r="G2907" t="s">
        <v>333</v>
      </c>
      <c r="H2907" t="s">
        <v>334</v>
      </c>
      <c r="I2907" t="s">
        <v>338</v>
      </c>
      <c r="J2907" s="104">
        <v>0.48</v>
      </c>
      <c r="K2907" t="s">
        <v>339</v>
      </c>
      <c r="L2907" t="s">
        <v>2196</v>
      </c>
      <c r="M2907" s="204">
        <v>4</v>
      </c>
      <c r="N2907" s="204"/>
    </row>
    <row r="2908" spans="1:14">
      <c r="A2908" t="s">
        <v>518</v>
      </c>
      <c r="B2908" t="s">
        <v>1122</v>
      </c>
      <c r="C2908" t="s">
        <v>1122</v>
      </c>
      <c r="D2908" t="s">
        <v>1123</v>
      </c>
      <c r="E2908" t="s">
        <v>112</v>
      </c>
      <c r="F2908" t="s">
        <v>311</v>
      </c>
      <c r="G2908" t="s">
        <v>417</v>
      </c>
      <c r="H2908" t="s">
        <v>292</v>
      </c>
      <c r="I2908" t="s">
        <v>335</v>
      </c>
      <c r="J2908" s="104">
        <v>1.1013819</v>
      </c>
      <c r="K2908" t="s">
        <v>396</v>
      </c>
      <c r="L2908" t="s">
        <v>2194</v>
      </c>
      <c r="M2908" s="204">
        <v>2.7</v>
      </c>
      <c r="N2908" s="204"/>
    </row>
    <row r="2909" spans="1:14">
      <c r="A2909" t="s">
        <v>518</v>
      </c>
      <c r="B2909" t="s">
        <v>1122</v>
      </c>
      <c r="C2909" t="s">
        <v>1122</v>
      </c>
      <c r="D2909" t="s">
        <v>1123</v>
      </c>
      <c r="E2909" t="s">
        <v>112</v>
      </c>
      <c r="F2909" t="s">
        <v>144</v>
      </c>
      <c r="G2909" t="s">
        <v>417</v>
      </c>
      <c r="H2909" t="s">
        <v>292</v>
      </c>
      <c r="I2909" t="s">
        <v>335</v>
      </c>
      <c r="J2909" s="104">
        <v>0</v>
      </c>
      <c r="K2909" t="s">
        <v>396</v>
      </c>
      <c r="L2909" t="s">
        <v>2194</v>
      </c>
      <c r="M2909" s="204">
        <v>2.7</v>
      </c>
      <c r="N2909" s="204"/>
    </row>
    <row r="2910" spans="1:14">
      <c r="A2910" t="s">
        <v>518</v>
      </c>
      <c r="B2910" t="s">
        <v>1122</v>
      </c>
      <c r="C2910" t="s">
        <v>1122</v>
      </c>
      <c r="D2910" t="s">
        <v>1123</v>
      </c>
      <c r="E2910" t="s">
        <v>112</v>
      </c>
      <c r="F2910" t="s">
        <v>147</v>
      </c>
      <c r="G2910" t="s">
        <v>417</v>
      </c>
      <c r="H2910" t="s">
        <v>292</v>
      </c>
      <c r="I2910" t="s">
        <v>335</v>
      </c>
      <c r="J2910" s="104">
        <v>0</v>
      </c>
      <c r="K2910" t="s">
        <v>396</v>
      </c>
      <c r="L2910" t="s">
        <v>2194</v>
      </c>
      <c r="M2910" s="204">
        <v>2.7</v>
      </c>
      <c r="N2910" s="204"/>
    </row>
    <row r="2911" spans="1:14">
      <c r="A2911" t="s">
        <v>518</v>
      </c>
      <c r="B2911" t="s">
        <v>1122</v>
      </c>
      <c r="C2911" t="s">
        <v>1122</v>
      </c>
      <c r="D2911" t="s">
        <v>1123</v>
      </c>
      <c r="E2911" t="s">
        <v>112</v>
      </c>
      <c r="F2911" t="s">
        <v>150</v>
      </c>
      <c r="G2911" t="s">
        <v>417</v>
      </c>
      <c r="H2911" t="s">
        <v>292</v>
      </c>
      <c r="I2911" t="s">
        <v>335</v>
      </c>
      <c r="J2911" s="104">
        <v>0.30109219999999998</v>
      </c>
      <c r="K2911" t="s">
        <v>396</v>
      </c>
      <c r="L2911" t="s">
        <v>2194</v>
      </c>
      <c r="M2911" s="204">
        <v>2.7</v>
      </c>
      <c r="N2911" s="204"/>
    </row>
    <row r="2912" spans="1:14">
      <c r="A2912" t="s">
        <v>518</v>
      </c>
      <c r="B2912" t="s">
        <v>1122</v>
      </c>
      <c r="C2912" t="s">
        <v>1122</v>
      </c>
      <c r="D2912" t="s">
        <v>1123</v>
      </c>
      <c r="E2912" t="s">
        <v>112</v>
      </c>
      <c r="F2912" t="s">
        <v>313</v>
      </c>
      <c r="G2912" t="s">
        <v>417</v>
      </c>
      <c r="H2912" t="s">
        <v>292</v>
      </c>
      <c r="I2912" t="s">
        <v>335</v>
      </c>
      <c r="J2912" s="104">
        <v>1.4024741000000001</v>
      </c>
      <c r="K2912" t="s">
        <v>396</v>
      </c>
      <c r="L2912" t="s">
        <v>2194</v>
      </c>
      <c r="M2912" s="204">
        <v>2.7</v>
      </c>
      <c r="N2912" s="204"/>
    </row>
    <row r="2913" spans="1:14">
      <c r="A2913" s="215" t="s">
        <v>1124</v>
      </c>
      <c r="C2913" s="215" t="s">
        <v>1124</v>
      </c>
      <c r="D2913" s="215" t="s">
        <v>1314</v>
      </c>
      <c r="E2913" s="215" t="s">
        <v>110</v>
      </c>
      <c r="F2913" s="215" t="s">
        <v>136</v>
      </c>
      <c r="G2913" s="215" t="s">
        <v>292</v>
      </c>
      <c r="H2913" s="215" t="s">
        <v>292</v>
      </c>
      <c r="I2913" s="215" t="s">
        <v>1315</v>
      </c>
      <c r="J2913" s="220">
        <v>1.70089E-4</v>
      </c>
      <c r="K2913" s="215" t="s">
        <v>317</v>
      </c>
      <c r="L2913" s="215" t="s">
        <v>2194</v>
      </c>
      <c r="M2913" s="219">
        <v>2.2999999999999998</v>
      </c>
      <c r="N2913" s="204"/>
    </row>
    <row r="2914" spans="1:14">
      <c r="A2914" s="215" t="s">
        <v>1124</v>
      </c>
      <c r="C2914" s="215" t="s">
        <v>1124</v>
      </c>
      <c r="D2914" s="215" t="s">
        <v>1314</v>
      </c>
      <c r="E2914" s="215" t="s">
        <v>110</v>
      </c>
      <c r="F2914" s="215" t="s">
        <v>311</v>
      </c>
      <c r="G2914" s="215" t="s">
        <v>292</v>
      </c>
      <c r="H2914" s="215" t="s">
        <v>292</v>
      </c>
      <c r="I2914" s="215" t="s">
        <v>1315</v>
      </c>
      <c r="J2914" s="220">
        <v>0.276821967</v>
      </c>
      <c r="K2914" s="215" t="s">
        <v>317</v>
      </c>
      <c r="L2914" s="215" t="s">
        <v>2194</v>
      </c>
      <c r="M2914" s="219">
        <v>2.2999999999999998</v>
      </c>
      <c r="N2914" s="204"/>
    </row>
    <row r="2915" spans="1:14">
      <c r="A2915" s="215" t="s">
        <v>1124</v>
      </c>
      <c r="C2915" s="215" t="s">
        <v>1124</v>
      </c>
      <c r="D2915" s="215" t="s">
        <v>1316</v>
      </c>
      <c r="E2915" s="215" t="s">
        <v>110</v>
      </c>
      <c r="F2915" s="215" t="s">
        <v>136</v>
      </c>
      <c r="G2915" s="215" t="s">
        <v>292</v>
      </c>
      <c r="H2915" s="215" t="s">
        <v>292</v>
      </c>
      <c r="I2915" s="215" t="s">
        <v>377</v>
      </c>
      <c r="J2915" s="220">
        <v>2.2667100000000001E-4</v>
      </c>
      <c r="K2915" s="215" t="s">
        <v>317</v>
      </c>
      <c r="L2915" s="215" t="s">
        <v>2194</v>
      </c>
      <c r="M2915" s="219">
        <v>2.2999999999999998</v>
      </c>
      <c r="N2915" s="204"/>
    </row>
    <row r="2916" spans="1:14">
      <c r="A2916" s="215" t="s">
        <v>1124</v>
      </c>
      <c r="C2916" s="215" t="s">
        <v>1124</v>
      </c>
      <c r="D2916" s="215" t="s">
        <v>1316</v>
      </c>
      <c r="E2916" s="215" t="s">
        <v>110</v>
      </c>
      <c r="F2916" s="215" t="s">
        <v>311</v>
      </c>
      <c r="G2916" s="215" t="s">
        <v>292</v>
      </c>
      <c r="H2916" s="215" t="s">
        <v>292</v>
      </c>
      <c r="I2916" s="215" t="s">
        <v>377</v>
      </c>
      <c r="J2916" s="220">
        <v>0.431247406</v>
      </c>
      <c r="K2916" s="215" t="s">
        <v>317</v>
      </c>
      <c r="L2916" s="215" t="s">
        <v>2194</v>
      </c>
      <c r="M2916" s="219">
        <v>2.2999999999999998</v>
      </c>
      <c r="N2916" s="204"/>
    </row>
    <row r="2917" spans="1:14">
      <c r="A2917" s="215" t="s">
        <v>1124</v>
      </c>
      <c r="C2917" s="215" t="s">
        <v>1124</v>
      </c>
      <c r="D2917" s="215" t="s">
        <v>1317</v>
      </c>
      <c r="E2917" s="215" t="s">
        <v>110</v>
      </c>
      <c r="F2917" s="215" t="s">
        <v>136</v>
      </c>
      <c r="G2917" s="215" t="s">
        <v>292</v>
      </c>
      <c r="H2917" s="215" t="s">
        <v>292</v>
      </c>
      <c r="I2917" s="215" t="s">
        <v>1318</v>
      </c>
      <c r="J2917" s="220">
        <v>1.0545299999999999E-4</v>
      </c>
      <c r="K2917" s="215" t="s">
        <v>317</v>
      </c>
      <c r="L2917" s="215" t="s">
        <v>2194</v>
      </c>
      <c r="M2917" s="219">
        <v>2.2999999999999998</v>
      </c>
      <c r="N2917" s="204"/>
    </row>
    <row r="2918" spans="1:14">
      <c r="A2918" s="215" t="s">
        <v>1124</v>
      </c>
      <c r="C2918" s="215" t="s">
        <v>1124</v>
      </c>
      <c r="D2918" s="215" t="s">
        <v>1317</v>
      </c>
      <c r="E2918" s="215" t="s">
        <v>110</v>
      </c>
      <c r="F2918" s="215" t="s">
        <v>311</v>
      </c>
      <c r="G2918" s="215" t="s">
        <v>292</v>
      </c>
      <c r="H2918" s="215" t="s">
        <v>292</v>
      </c>
      <c r="I2918" s="215" t="s">
        <v>1318</v>
      </c>
      <c r="J2918" s="220">
        <v>0.25825325999999998</v>
      </c>
      <c r="K2918" s="215" t="s">
        <v>317</v>
      </c>
      <c r="L2918" s="215" t="s">
        <v>2194</v>
      </c>
      <c r="M2918" s="219">
        <v>2.2999999999999998</v>
      </c>
      <c r="N2918" s="204"/>
    </row>
    <row r="2919" spans="1:14">
      <c r="A2919" s="215" t="s">
        <v>1124</v>
      </c>
      <c r="C2919" s="215" t="s">
        <v>1124</v>
      </c>
      <c r="D2919" s="215" t="s">
        <v>1319</v>
      </c>
      <c r="E2919" s="215" t="s">
        <v>110</v>
      </c>
      <c r="F2919" s="215" t="s">
        <v>136</v>
      </c>
      <c r="G2919" s="215" t="s">
        <v>292</v>
      </c>
      <c r="H2919" s="215" t="s">
        <v>292</v>
      </c>
      <c r="I2919" s="215" t="s">
        <v>1320</v>
      </c>
      <c r="J2919" s="220">
        <v>9.5685000000000003E-5</v>
      </c>
      <c r="K2919" s="215" t="s">
        <v>317</v>
      </c>
      <c r="L2919" s="215" t="s">
        <v>2194</v>
      </c>
      <c r="M2919" s="219">
        <v>2.2999999999999998</v>
      </c>
      <c r="N2919" s="204"/>
    </row>
    <row r="2920" spans="1:14">
      <c r="A2920" s="215" t="s">
        <v>1124</v>
      </c>
      <c r="C2920" s="215" t="s">
        <v>1124</v>
      </c>
      <c r="D2920" s="215" t="s">
        <v>1319</v>
      </c>
      <c r="E2920" s="215" t="s">
        <v>110</v>
      </c>
      <c r="F2920" s="215" t="s">
        <v>311</v>
      </c>
      <c r="G2920" s="215" t="s">
        <v>292</v>
      </c>
      <c r="H2920" s="215" t="s">
        <v>292</v>
      </c>
      <c r="I2920" s="215" t="s">
        <v>1320</v>
      </c>
      <c r="J2920" s="220">
        <v>0.24537609499999999</v>
      </c>
      <c r="K2920" s="215" t="s">
        <v>317</v>
      </c>
      <c r="L2920" s="215" t="s">
        <v>2194</v>
      </c>
      <c r="M2920" s="219">
        <v>2.2999999999999998</v>
      </c>
      <c r="N2920" s="204"/>
    </row>
    <row r="2921" spans="1:14">
      <c r="A2921" s="215" t="s">
        <v>1124</v>
      </c>
      <c r="C2921" s="215" t="s">
        <v>1124</v>
      </c>
      <c r="D2921" s="215" t="s">
        <v>1321</v>
      </c>
      <c r="E2921" s="215" t="s">
        <v>110</v>
      </c>
      <c r="F2921" s="215" t="s">
        <v>136</v>
      </c>
      <c r="G2921" s="215" t="s">
        <v>292</v>
      </c>
      <c r="H2921" s="215" t="s">
        <v>292</v>
      </c>
      <c r="I2921" s="215" t="s">
        <v>1322</v>
      </c>
      <c r="J2921" s="220">
        <v>1.0050100000000001E-4</v>
      </c>
      <c r="K2921" s="215" t="s">
        <v>317</v>
      </c>
      <c r="L2921" s="215" t="s">
        <v>2194</v>
      </c>
      <c r="M2921" s="219">
        <v>2.2999999999999998</v>
      </c>
      <c r="N2921" s="204"/>
    </row>
    <row r="2922" spans="1:14">
      <c r="A2922" s="215" t="s">
        <v>1124</v>
      </c>
      <c r="C2922" s="215" t="s">
        <v>1124</v>
      </c>
      <c r="D2922" s="215" t="s">
        <v>1321</v>
      </c>
      <c r="E2922" s="215" t="s">
        <v>110</v>
      </c>
      <c r="F2922" s="215" t="s">
        <v>311</v>
      </c>
      <c r="G2922" s="215" t="s">
        <v>292</v>
      </c>
      <c r="H2922" s="215" t="s">
        <v>292</v>
      </c>
      <c r="I2922" s="215" t="s">
        <v>1322</v>
      </c>
      <c r="J2922" s="220">
        <v>0.25828951700000002</v>
      </c>
      <c r="K2922" s="215" t="s">
        <v>317</v>
      </c>
      <c r="L2922" s="215" t="s">
        <v>2194</v>
      </c>
      <c r="M2922" s="219">
        <v>2.2999999999999998</v>
      </c>
      <c r="N2922" s="204"/>
    </row>
    <row r="2923" spans="1:14">
      <c r="A2923" s="215" t="s">
        <v>1124</v>
      </c>
      <c r="C2923" s="215" t="s">
        <v>1124</v>
      </c>
      <c r="D2923" s="215" t="s">
        <v>1323</v>
      </c>
      <c r="E2923" s="215" t="s">
        <v>110</v>
      </c>
      <c r="F2923" s="215" t="s">
        <v>136</v>
      </c>
      <c r="G2923" s="215" t="s">
        <v>292</v>
      </c>
      <c r="H2923" s="215" t="s">
        <v>292</v>
      </c>
      <c r="I2923" s="215" t="s">
        <v>1324</v>
      </c>
      <c r="J2923" s="220">
        <v>1.25303E-4</v>
      </c>
      <c r="K2923" s="215" t="s">
        <v>317</v>
      </c>
      <c r="L2923" s="215" t="s">
        <v>2194</v>
      </c>
      <c r="M2923" s="219">
        <v>2.2999999999999998</v>
      </c>
      <c r="N2923" s="204"/>
    </row>
    <row r="2924" spans="1:14">
      <c r="A2924" s="215" t="s">
        <v>1124</v>
      </c>
      <c r="C2924" s="215" t="s">
        <v>1124</v>
      </c>
      <c r="D2924" s="215" t="s">
        <v>1323</v>
      </c>
      <c r="E2924" s="215" t="s">
        <v>110</v>
      </c>
      <c r="F2924" s="215" t="s">
        <v>311</v>
      </c>
      <c r="G2924" s="215" t="s">
        <v>292</v>
      </c>
      <c r="H2924" s="215" t="s">
        <v>292</v>
      </c>
      <c r="I2924" s="215" t="s">
        <v>1324</v>
      </c>
      <c r="J2924" s="220">
        <v>0.55548272300000001</v>
      </c>
      <c r="K2924" s="215" t="s">
        <v>317</v>
      </c>
      <c r="L2924" s="215" t="s">
        <v>2194</v>
      </c>
      <c r="M2924" s="219">
        <v>2.2999999999999998</v>
      </c>
      <c r="N2924" s="204"/>
    </row>
    <row r="2925" spans="1:14">
      <c r="A2925" s="215" t="s">
        <v>1124</v>
      </c>
      <c r="C2925" s="215" t="s">
        <v>1124</v>
      </c>
      <c r="D2925" s="215" t="s">
        <v>1129</v>
      </c>
      <c r="E2925" s="215" t="s">
        <v>110</v>
      </c>
      <c r="F2925" s="215" t="s">
        <v>136</v>
      </c>
      <c r="G2925" s="215" t="s">
        <v>299</v>
      </c>
      <c r="H2925" s="215" t="s">
        <v>292</v>
      </c>
      <c r="I2925" s="215" t="s">
        <v>321</v>
      </c>
      <c r="J2925" s="220">
        <v>3.9072800000000002E-4</v>
      </c>
      <c r="K2925" s="215" t="s">
        <v>317</v>
      </c>
      <c r="L2925" s="215" t="s">
        <v>2194</v>
      </c>
      <c r="M2925" s="219">
        <v>2.2999999999999998</v>
      </c>
      <c r="N2925" s="204"/>
    </row>
    <row r="2926" spans="1:14">
      <c r="A2926" s="215" t="s">
        <v>1124</v>
      </c>
      <c r="C2926" s="215" t="s">
        <v>1124</v>
      </c>
      <c r="D2926" s="215" t="s">
        <v>1129</v>
      </c>
      <c r="E2926" s="215" t="s">
        <v>110</v>
      </c>
      <c r="F2926" s="215" t="s">
        <v>311</v>
      </c>
      <c r="G2926" s="215" t="s">
        <v>299</v>
      </c>
      <c r="H2926" s="215" t="s">
        <v>292</v>
      </c>
      <c r="I2926" s="215" t="s">
        <v>321</v>
      </c>
      <c r="J2926" s="220">
        <v>4.3401500129999997</v>
      </c>
      <c r="K2926" s="215" t="s">
        <v>317</v>
      </c>
      <c r="L2926" s="215" t="s">
        <v>2194</v>
      </c>
      <c r="M2926" s="219">
        <v>2.2999999999999998</v>
      </c>
      <c r="N2926" s="204"/>
    </row>
    <row r="2927" spans="1:14">
      <c r="A2927" s="215" t="s">
        <v>1124</v>
      </c>
      <c r="C2927" s="215" t="s">
        <v>1124</v>
      </c>
      <c r="D2927" s="215" t="s">
        <v>1325</v>
      </c>
      <c r="E2927" s="215" t="s">
        <v>110</v>
      </c>
      <c r="F2927" s="215" t="s">
        <v>136</v>
      </c>
      <c r="G2927" s="215" t="s">
        <v>292</v>
      </c>
      <c r="H2927" s="215" t="s">
        <v>292</v>
      </c>
      <c r="I2927" s="215" t="s">
        <v>1326</v>
      </c>
      <c r="J2927" s="220">
        <v>1.08111E-4</v>
      </c>
      <c r="K2927" s="215" t="s">
        <v>317</v>
      </c>
      <c r="L2927" s="215" t="s">
        <v>2194</v>
      </c>
      <c r="M2927" s="219">
        <v>2.2999999999999998</v>
      </c>
      <c r="N2927" s="204"/>
    </row>
    <row r="2928" spans="1:14">
      <c r="A2928" s="215" t="s">
        <v>1124</v>
      </c>
      <c r="C2928" s="215" t="s">
        <v>1124</v>
      </c>
      <c r="D2928" s="215" t="s">
        <v>1325</v>
      </c>
      <c r="E2928" s="215" t="s">
        <v>110</v>
      </c>
      <c r="F2928" s="215" t="s">
        <v>311</v>
      </c>
      <c r="G2928" s="215" t="s">
        <v>292</v>
      </c>
      <c r="H2928" s="215" t="s">
        <v>292</v>
      </c>
      <c r="I2928" s="215" t="s">
        <v>1326</v>
      </c>
      <c r="J2928" s="220">
        <v>0.25305169399999999</v>
      </c>
      <c r="K2928" s="215" t="s">
        <v>317</v>
      </c>
      <c r="L2928" s="215" t="s">
        <v>2194</v>
      </c>
      <c r="M2928" s="219">
        <v>2.2999999999999998</v>
      </c>
      <c r="N2928" s="204"/>
    </row>
    <row r="2929" spans="1:14">
      <c r="A2929" s="215" t="s">
        <v>1124</v>
      </c>
      <c r="C2929" s="215" t="s">
        <v>1124</v>
      </c>
      <c r="D2929" s="215" t="s">
        <v>1327</v>
      </c>
      <c r="E2929" s="215" t="s">
        <v>110</v>
      </c>
      <c r="F2929" s="215" t="s">
        <v>136</v>
      </c>
      <c r="G2929" s="215" t="s">
        <v>292</v>
      </c>
      <c r="H2929" s="215" t="s">
        <v>292</v>
      </c>
      <c r="I2929" s="215" t="s">
        <v>1328</v>
      </c>
      <c r="J2929" s="220">
        <v>1.06925E-4</v>
      </c>
      <c r="K2929" s="215" t="s">
        <v>317</v>
      </c>
      <c r="L2929" s="215" t="s">
        <v>2194</v>
      </c>
      <c r="M2929" s="219">
        <v>2.2999999999999998</v>
      </c>
      <c r="N2929" s="204"/>
    </row>
    <row r="2930" spans="1:14">
      <c r="A2930" s="215" t="s">
        <v>1124</v>
      </c>
      <c r="C2930" s="215" t="s">
        <v>1124</v>
      </c>
      <c r="D2930" s="215" t="s">
        <v>1327</v>
      </c>
      <c r="E2930" s="215" t="s">
        <v>110</v>
      </c>
      <c r="F2930" s="215" t="s">
        <v>311</v>
      </c>
      <c r="G2930" s="215" t="s">
        <v>292</v>
      </c>
      <c r="H2930" s="215" t="s">
        <v>292</v>
      </c>
      <c r="I2930" s="215" t="s">
        <v>1328</v>
      </c>
      <c r="J2930" s="220">
        <v>0.25515051599999999</v>
      </c>
      <c r="K2930" s="215" t="s">
        <v>317</v>
      </c>
      <c r="L2930" s="215" t="s">
        <v>2194</v>
      </c>
      <c r="M2930" s="219">
        <v>2.2999999999999998</v>
      </c>
      <c r="N2930" s="204"/>
    </row>
    <row r="2931" spans="1:14">
      <c r="A2931" s="215" t="s">
        <v>1124</v>
      </c>
      <c r="C2931" s="215" t="s">
        <v>1124</v>
      </c>
      <c r="D2931" s="215" t="s">
        <v>1329</v>
      </c>
      <c r="E2931" s="215" t="s">
        <v>110</v>
      </c>
      <c r="F2931" s="215" t="s">
        <v>136</v>
      </c>
      <c r="G2931" s="215" t="s">
        <v>292</v>
      </c>
      <c r="H2931" s="215" t="s">
        <v>292</v>
      </c>
      <c r="I2931" s="215" t="s">
        <v>1330</v>
      </c>
      <c r="J2931" s="220">
        <v>1.30087E-4</v>
      </c>
      <c r="K2931" s="215" t="s">
        <v>317</v>
      </c>
      <c r="L2931" s="215" t="s">
        <v>2194</v>
      </c>
      <c r="M2931" s="219">
        <v>2.2999999999999998</v>
      </c>
      <c r="N2931" s="204"/>
    </row>
    <row r="2932" spans="1:14">
      <c r="A2932" s="215" t="s">
        <v>1124</v>
      </c>
      <c r="C2932" s="215" t="s">
        <v>1124</v>
      </c>
      <c r="D2932" s="215" t="s">
        <v>1329</v>
      </c>
      <c r="E2932" s="215" t="s">
        <v>110</v>
      </c>
      <c r="F2932" s="215" t="s">
        <v>311</v>
      </c>
      <c r="G2932" s="215" t="s">
        <v>292</v>
      </c>
      <c r="H2932" s="215" t="s">
        <v>292</v>
      </c>
      <c r="I2932" s="215" t="s">
        <v>1330</v>
      </c>
      <c r="J2932" s="220">
        <v>0.36817096999999999</v>
      </c>
      <c r="K2932" s="215" t="s">
        <v>317</v>
      </c>
      <c r="L2932" s="215" t="s">
        <v>2194</v>
      </c>
      <c r="M2932" s="219">
        <v>2.2999999999999998</v>
      </c>
      <c r="N2932" s="204"/>
    </row>
    <row r="2933" spans="1:14">
      <c r="A2933" s="215" t="s">
        <v>1124</v>
      </c>
      <c r="C2933" s="215" t="s">
        <v>1124</v>
      </c>
      <c r="D2933" s="215" t="s">
        <v>1331</v>
      </c>
      <c r="E2933" s="215" t="s">
        <v>110</v>
      </c>
      <c r="F2933" s="215" t="s">
        <v>136</v>
      </c>
      <c r="G2933" s="215" t="s">
        <v>292</v>
      </c>
      <c r="H2933" s="215" t="s">
        <v>292</v>
      </c>
      <c r="I2933" s="215" t="s">
        <v>1318</v>
      </c>
      <c r="J2933" s="220">
        <v>1.52712E-4</v>
      </c>
      <c r="K2933" s="215" t="s">
        <v>317</v>
      </c>
      <c r="L2933" s="215" t="s">
        <v>2194</v>
      </c>
      <c r="M2933" s="219">
        <v>2.2999999999999998</v>
      </c>
      <c r="N2933" s="204"/>
    </row>
    <row r="2934" spans="1:14">
      <c r="A2934" s="215" t="s">
        <v>1124</v>
      </c>
      <c r="C2934" s="215" t="s">
        <v>1124</v>
      </c>
      <c r="D2934" s="215" t="s">
        <v>1331</v>
      </c>
      <c r="E2934" s="215" t="s">
        <v>110</v>
      </c>
      <c r="F2934" s="215" t="s">
        <v>311</v>
      </c>
      <c r="G2934" s="215" t="s">
        <v>292</v>
      </c>
      <c r="H2934" s="215" t="s">
        <v>292</v>
      </c>
      <c r="I2934" s="215" t="s">
        <v>1318</v>
      </c>
      <c r="J2934" s="220">
        <v>0.30589694699999997</v>
      </c>
      <c r="K2934" s="215" t="s">
        <v>317</v>
      </c>
      <c r="L2934" s="215" t="s">
        <v>2194</v>
      </c>
      <c r="M2934" s="219">
        <v>2.2999999999999998</v>
      </c>
      <c r="N2934" s="204"/>
    </row>
    <row r="2935" spans="1:14">
      <c r="A2935" s="215" t="s">
        <v>1124</v>
      </c>
      <c r="C2935" s="215" t="s">
        <v>1124</v>
      </c>
      <c r="D2935" s="215" t="s">
        <v>1332</v>
      </c>
      <c r="E2935" s="215" t="s">
        <v>110</v>
      </c>
      <c r="F2935" s="215" t="s">
        <v>136</v>
      </c>
      <c r="G2935" s="215" t="s">
        <v>292</v>
      </c>
      <c r="H2935" s="215" t="s">
        <v>292</v>
      </c>
      <c r="I2935" s="215" t="s">
        <v>1333</v>
      </c>
      <c r="J2935" s="220">
        <v>1.4329800000000001E-4</v>
      </c>
      <c r="K2935" s="215" t="s">
        <v>317</v>
      </c>
      <c r="L2935" s="215" t="s">
        <v>2194</v>
      </c>
      <c r="M2935" s="219">
        <v>2.2999999999999998</v>
      </c>
      <c r="N2935" s="204"/>
    </row>
    <row r="2936" spans="1:14">
      <c r="A2936" s="215" t="s">
        <v>1124</v>
      </c>
      <c r="C2936" s="215" t="s">
        <v>1124</v>
      </c>
      <c r="D2936" s="215" t="s">
        <v>1332</v>
      </c>
      <c r="E2936" s="215" t="s">
        <v>110</v>
      </c>
      <c r="F2936" s="215" t="s">
        <v>311</v>
      </c>
      <c r="G2936" s="215" t="s">
        <v>292</v>
      </c>
      <c r="H2936" s="215" t="s">
        <v>292</v>
      </c>
      <c r="I2936" s="215" t="s">
        <v>1333</v>
      </c>
      <c r="J2936" s="220">
        <v>0.28542382700000002</v>
      </c>
      <c r="K2936" s="215" t="s">
        <v>317</v>
      </c>
      <c r="L2936" s="215" t="s">
        <v>2194</v>
      </c>
      <c r="M2936" s="219">
        <v>2.2999999999999998</v>
      </c>
      <c r="N2936" s="204"/>
    </row>
    <row r="2937" spans="1:14">
      <c r="A2937" s="215" t="s">
        <v>1124</v>
      </c>
      <c r="C2937" s="215" t="s">
        <v>1124</v>
      </c>
      <c r="D2937" s="215" t="s">
        <v>1334</v>
      </c>
      <c r="E2937" s="215" t="s">
        <v>110</v>
      </c>
      <c r="F2937" s="215" t="s">
        <v>136</v>
      </c>
      <c r="G2937" s="215" t="s">
        <v>292</v>
      </c>
      <c r="H2937" s="215" t="s">
        <v>292</v>
      </c>
      <c r="I2937" s="215" t="s">
        <v>1335</v>
      </c>
      <c r="J2937" s="220">
        <v>1.4944099999999999E-4</v>
      </c>
      <c r="K2937" s="215" t="s">
        <v>317</v>
      </c>
      <c r="L2937" s="215" t="s">
        <v>2194</v>
      </c>
      <c r="M2937" s="219">
        <v>2.2999999999999998</v>
      </c>
      <c r="N2937" s="204"/>
    </row>
    <row r="2938" spans="1:14">
      <c r="A2938" s="215" t="s">
        <v>1124</v>
      </c>
      <c r="C2938" s="215" t="s">
        <v>1124</v>
      </c>
      <c r="D2938" s="215" t="s">
        <v>1334</v>
      </c>
      <c r="E2938" s="215" t="s">
        <v>110</v>
      </c>
      <c r="F2938" s="215" t="s">
        <v>311</v>
      </c>
      <c r="G2938" s="215" t="s">
        <v>292</v>
      </c>
      <c r="H2938" s="215" t="s">
        <v>292</v>
      </c>
      <c r="I2938" s="215" t="s">
        <v>1335</v>
      </c>
      <c r="J2938" s="220">
        <v>0.310535911</v>
      </c>
      <c r="K2938" s="215" t="s">
        <v>317</v>
      </c>
      <c r="L2938" s="215" t="s">
        <v>2194</v>
      </c>
      <c r="M2938" s="219">
        <v>2.2999999999999998</v>
      </c>
      <c r="N2938" s="204"/>
    </row>
    <row r="2939" spans="1:14">
      <c r="A2939" s="215" t="s">
        <v>1124</v>
      </c>
      <c r="C2939" s="215" t="s">
        <v>1124</v>
      </c>
      <c r="D2939" s="215" t="s">
        <v>1336</v>
      </c>
      <c r="E2939" s="215" t="s">
        <v>110</v>
      </c>
      <c r="F2939" s="215" t="s">
        <v>136</v>
      </c>
      <c r="G2939" s="215" t="s">
        <v>292</v>
      </c>
      <c r="H2939" s="215" t="s">
        <v>292</v>
      </c>
      <c r="I2939" s="215" t="s">
        <v>1337</v>
      </c>
      <c r="J2939" s="220">
        <v>1.7916199999999999E-4</v>
      </c>
      <c r="K2939" s="215" t="s">
        <v>317</v>
      </c>
      <c r="L2939" s="215" t="s">
        <v>2194</v>
      </c>
      <c r="M2939" s="219">
        <v>2.2999999999999998</v>
      </c>
      <c r="N2939" s="204"/>
    </row>
    <row r="2940" spans="1:14">
      <c r="A2940" s="215" t="s">
        <v>1124</v>
      </c>
      <c r="C2940" s="215" t="s">
        <v>1124</v>
      </c>
      <c r="D2940" s="215" t="s">
        <v>1336</v>
      </c>
      <c r="E2940" s="215" t="s">
        <v>110</v>
      </c>
      <c r="F2940" s="215" t="s">
        <v>311</v>
      </c>
      <c r="G2940" s="215" t="s">
        <v>292</v>
      </c>
      <c r="H2940" s="215" t="s">
        <v>292</v>
      </c>
      <c r="I2940" s="215" t="s">
        <v>1337</v>
      </c>
      <c r="J2940" s="220">
        <v>0.29982523599999999</v>
      </c>
      <c r="K2940" s="215" t="s">
        <v>317</v>
      </c>
      <c r="L2940" s="215" t="s">
        <v>2194</v>
      </c>
      <c r="M2940" s="219">
        <v>2.2999999999999998</v>
      </c>
      <c r="N2940" s="204"/>
    </row>
    <row r="2941" spans="1:14">
      <c r="A2941" s="215" t="s">
        <v>1124</v>
      </c>
      <c r="C2941" s="215" t="s">
        <v>1124</v>
      </c>
      <c r="D2941" s="215" t="s">
        <v>1338</v>
      </c>
      <c r="E2941" s="215" t="s">
        <v>110</v>
      </c>
      <c r="F2941" s="215" t="s">
        <v>136</v>
      </c>
      <c r="G2941" s="215" t="s">
        <v>292</v>
      </c>
      <c r="H2941" s="215" t="s">
        <v>292</v>
      </c>
      <c r="I2941" s="215" t="s">
        <v>1339</v>
      </c>
      <c r="J2941" s="220">
        <v>1.79039E-4</v>
      </c>
      <c r="K2941" s="215" t="s">
        <v>317</v>
      </c>
      <c r="L2941" s="215" t="s">
        <v>2194</v>
      </c>
      <c r="M2941" s="219">
        <v>2.2999999999999998</v>
      </c>
      <c r="N2941" s="204"/>
    </row>
    <row r="2942" spans="1:14">
      <c r="A2942" s="215" t="s">
        <v>1124</v>
      </c>
      <c r="C2942" s="215" t="s">
        <v>1124</v>
      </c>
      <c r="D2942" s="215" t="s">
        <v>1338</v>
      </c>
      <c r="E2942" s="215" t="s">
        <v>110</v>
      </c>
      <c r="F2942" s="215" t="s">
        <v>311</v>
      </c>
      <c r="G2942" s="215" t="s">
        <v>292</v>
      </c>
      <c r="H2942" s="215" t="s">
        <v>292</v>
      </c>
      <c r="I2942" s="215" t="s">
        <v>1339</v>
      </c>
      <c r="J2942" s="220">
        <v>0.29957419200000002</v>
      </c>
      <c r="K2942" s="215" t="s">
        <v>317</v>
      </c>
      <c r="L2942" s="215" t="s">
        <v>2194</v>
      </c>
      <c r="M2942" s="219">
        <v>2.2999999999999998</v>
      </c>
      <c r="N2942" s="204"/>
    </row>
    <row r="2943" spans="1:14">
      <c r="A2943" s="215" t="s">
        <v>1124</v>
      </c>
      <c r="C2943" s="215" t="s">
        <v>1124</v>
      </c>
      <c r="D2943" s="215" t="s">
        <v>1340</v>
      </c>
      <c r="E2943" s="215" t="s">
        <v>110</v>
      </c>
      <c r="F2943" s="215" t="s">
        <v>136</v>
      </c>
      <c r="G2943" s="215" t="s">
        <v>292</v>
      </c>
      <c r="H2943" s="215" t="s">
        <v>292</v>
      </c>
      <c r="I2943" s="215" t="s">
        <v>1341</v>
      </c>
      <c r="J2943" s="220">
        <v>2.0833000000000001E-4</v>
      </c>
      <c r="K2943" s="215" t="s">
        <v>317</v>
      </c>
      <c r="L2943" s="215" t="s">
        <v>2194</v>
      </c>
      <c r="M2943" s="219">
        <v>2.2999999999999998</v>
      </c>
      <c r="N2943" s="204"/>
    </row>
    <row r="2944" spans="1:14">
      <c r="A2944" s="215" t="s">
        <v>1124</v>
      </c>
      <c r="C2944" s="215" t="s">
        <v>1124</v>
      </c>
      <c r="D2944" s="215" t="s">
        <v>1340</v>
      </c>
      <c r="E2944" s="215" t="s">
        <v>110</v>
      </c>
      <c r="F2944" s="215" t="s">
        <v>311</v>
      </c>
      <c r="G2944" s="215" t="s">
        <v>292</v>
      </c>
      <c r="H2944" s="215" t="s">
        <v>292</v>
      </c>
      <c r="I2944" s="215" t="s">
        <v>1341</v>
      </c>
      <c r="J2944" s="220">
        <v>0.38928347899999999</v>
      </c>
      <c r="K2944" s="215" t="s">
        <v>317</v>
      </c>
      <c r="L2944" s="215" t="s">
        <v>2194</v>
      </c>
      <c r="M2944" s="219">
        <v>2.2999999999999998</v>
      </c>
      <c r="N2944" s="204"/>
    </row>
    <row r="2945" spans="1:14">
      <c r="A2945" s="215" t="s">
        <v>1124</v>
      </c>
      <c r="C2945" s="215" t="s">
        <v>1124</v>
      </c>
      <c r="D2945" s="215" t="s">
        <v>1342</v>
      </c>
      <c r="E2945" s="215" t="s">
        <v>110</v>
      </c>
      <c r="F2945" s="215" t="s">
        <v>136</v>
      </c>
      <c r="G2945" s="215" t="s">
        <v>292</v>
      </c>
      <c r="H2945" s="215" t="s">
        <v>292</v>
      </c>
      <c r="I2945" s="215" t="s">
        <v>1339</v>
      </c>
      <c r="J2945" s="220">
        <v>1.4841E-4</v>
      </c>
      <c r="K2945" s="215" t="s">
        <v>317</v>
      </c>
      <c r="L2945" s="215" t="s">
        <v>2194</v>
      </c>
      <c r="M2945" s="219">
        <v>2.2999999999999998</v>
      </c>
      <c r="N2945" s="204"/>
    </row>
    <row r="2946" spans="1:14">
      <c r="A2946" s="215" t="s">
        <v>1124</v>
      </c>
      <c r="C2946" s="215" t="s">
        <v>1124</v>
      </c>
      <c r="D2946" s="215" t="s">
        <v>1342</v>
      </c>
      <c r="E2946" s="215" t="s">
        <v>110</v>
      </c>
      <c r="F2946" s="215" t="s">
        <v>311</v>
      </c>
      <c r="G2946" s="215" t="s">
        <v>292</v>
      </c>
      <c r="H2946" s="215" t="s">
        <v>292</v>
      </c>
      <c r="I2946" s="215" t="s">
        <v>1339</v>
      </c>
      <c r="J2946" s="220">
        <v>0.25269269</v>
      </c>
      <c r="K2946" s="215" t="s">
        <v>317</v>
      </c>
      <c r="L2946" s="215" t="s">
        <v>2194</v>
      </c>
      <c r="M2946" s="219">
        <v>2.2999999999999998</v>
      </c>
      <c r="N2946" s="204"/>
    </row>
    <row r="2947" spans="1:14">
      <c r="A2947" s="215" t="s">
        <v>1124</v>
      </c>
      <c r="C2947" s="215" t="s">
        <v>1124</v>
      </c>
      <c r="D2947" s="215" t="s">
        <v>1343</v>
      </c>
      <c r="E2947" s="215" t="s">
        <v>110</v>
      </c>
      <c r="F2947" s="215" t="s">
        <v>136</v>
      </c>
      <c r="G2947" s="215" t="s">
        <v>292</v>
      </c>
      <c r="H2947" s="215" t="s">
        <v>292</v>
      </c>
      <c r="I2947" s="215" t="s">
        <v>1344</v>
      </c>
      <c r="J2947" s="220">
        <v>1.9415200000000001E-4</v>
      </c>
      <c r="K2947" s="215" t="s">
        <v>317</v>
      </c>
      <c r="L2947" s="215" t="s">
        <v>2194</v>
      </c>
      <c r="M2947" s="219">
        <v>2.2999999999999998</v>
      </c>
      <c r="N2947" s="204"/>
    </row>
    <row r="2948" spans="1:14">
      <c r="A2948" s="215" t="s">
        <v>1124</v>
      </c>
      <c r="C2948" s="215" t="s">
        <v>1124</v>
      </c>
      <c r="D2948" s="215" t="s">
        <v>1343</v>
      </c>
      <c r="E2948" s="215" t="s">
        <v>110</v>
      </c>
      <c r="F2948" s="215" t="s">
        <v>311</v>
      </c>
      <c r="G2948" s="215" t="s">
        <v>292</v>
      </c>
      <c r="H2948" s="215" t="s">
        <v>292</v>
      </c>
      <c r="I2948" s="215" t="s">
        <v>1344</v>
      </c>
      <c r="J2948" s="220">
        <v>0.32080831399999998</v>
      </c>
      <c r="K2948" s="215" t="s">
        <v>317</v>
      </c>
      <c r="L2948" s="215" t="s">
        <v>2194</v>
      </c>
      <c r="M2948" s="219">
        <v>2.2999999999999998</v>
      </c>
      <c r="N2948" s="204"/>
    </row>
    <row r="2949" spans="1:14">
      <c r="A2949" s="215" t="s">
        <v>1124</v>
      </c>
      <c r="C2949" s="215" t="s">
        <v>1124</v>
      </c>
      <c r="D2949" s="215" t="s">
        <v>1345</v>
      </c>
      <c r="E2949" s="215" t="s">
        <v>110</v>
      </c>
      <c r="F2949" s="215" t="s">
        <v>136</v>
      </c>
      <c r="G2949" s="215" t="s">
        <v>292</v>
      </c>
      <c r="H2949" s="215" t="s">
        <v>292</v>
      </c>
      <c r="I2949" s="215" t="s">
        <v>1346</v>
      </c>
      <c r="J2949" s="220">
        <v>1.7651599999999999E-4</v>
      </c>
      <c r="K2949" s="215" t="s">
        <v>317</v>
      </c>
      <c r="L2949" s="215" t="s">
        <v>2194</v>
      </c>
      <c r="M2949" s="219">
        <v>2.2999999999999998</v>
      </c>
      <c r="N2949" s="204"/>
    </row>
    <row r="2950" spans="1:14">
      <c r="A2950" s="215" t="s">
        <v>1124</v>
      </c>
      <c r="C2950" s="215" t="s">
        <v>1124</v>
      </c>
      <c r="D2950" s="215" t="s">
        <v>1345</v>
      </c>
      <c r="E2950" s="215" t="s">
        <v>110</v>
      </c>
      <c r="F2950" s="215" t="s">
        <v>311</v>
      </c>
      <c r="G2950" s="215" t="s">
        <v>292</v>
      </c>
      <c r="H2950" s="215" t="s">
        <v>292</v>
      </c>
      <c r="I2950" s="215" t="s">
        <v>1346</v>
      </c>
      <c r="J2950" s="220">
        <v>0.29581971800000001</v>
      </c>
      <c r="K2950" s="215" t="s">
        <v>317</v>
      </c>
      <c r="L2950" s="215" t="s">
        <v>2194</v>
      </c>
      <c r="M2950" s="219">
        <v>2.2999999999999998</v>
      </c>
      <c r="N2950" s="204"/>
    </row>
    <row r="2951" spans="1:14">
      <c r="A2951" s="215" t="s">
        <v>1124</v>
      </c>
      <c r="C2951" s="215" t="s">
        <v>1124</v>
      </c>
      <c r="D2951" s="215" t="s">
        <v>1347</v>
      </c>
      <c r="E2951" s="215" t="s">
        <v>110</v>
      </c>
      <c r="F2951" s="215" t="s">
        <v>136</v>
      </c>
      <c r="G2951" s="215" t="s">
        <v>292</v>
      </c>
      <c r="H2951" s="215" t="s">
        <v>292</v>
      </c>
      <c r="I2951" s="215" t="s">
        <v>1348</v>
      </c>
      <c r="J2951" s="220">
        <v>2.4184599999999999E-4</v>
      </c>
      <c r="K2951" s="215" t="s">
        <v>317</v>
      </c>
      <c r="L2951" s="215" t="s">
        <v>2194</v>
      </c>
      <c r="M2951" s="219">
        <v>2.2999999999999998</v>
      </c>
      <c r="N2951" s="204"/>
    </row>
    <row r="2952" spans="1:14">
      <c r="A2952" s="215" t="s">
        <v>1124</v>
      </c>
      <c r="C2952" s="215" t="s">
        <v>1124</v>
      </c>
      <c r="D2952" s="215" t="s">
        <v>1347</v>
      </c>
      <c r="E2952" s="215" t="s">
        <v>110</v>
      </c>
      <c r="F2952" s="215" t="s">
        <v>311</v>
      </c>
      <c r="G2952" s="215" t="s">
        <v>292</v>
      </c>
      <c r="H2952" s="215" t="s">
        <v>292</v>
      </c>
      <c r="I2952" s="215" t="s">
        <v>1348</v>
      </c>
      <c r="J2952" s="220">
        <v>0.42800136799999999</v>
      </c>
      <c r="K2952" s="215" t="s">
        <v>317</v>
      </c>
      <c r="L2952" s="215" t="s">
        <v>2194</v>
      </c>
      <c r="M2952" s="219">
        <v>2.2999999999999998</v>
      </c>
      <c r="N2952" s="204"/>
    </row>
    <row r="2953" spans="1:14">
      <c r="A2953" s="215" t="s">
        <v>1124</v>
      </c>
      <c r="C2953" s="215" t="s">
        <v>1124</v>
      </c>
      <c r="D2953" s="215" t="s">
        <v>1349</v>
      </c>
      <c r="E2953" s="215" t="s">
        <v>110</v>
      </c>
      <c r="F2953" s="215" t="s">
        <v>136</v>
      </c>
      <c r="G2953" s="215" t="s">
        <v>292</v>
      </c>
      <c r="H2953" s="215" t="s">
        <v>292</v>
      </c>
      <c r="I2953" s="215" t="s">
        <v>1350</v>
      </c>
      <c r="J2953" s="220">
        <v>2.57075E-4</v>
      </c>
      <c r="K2953" s="215" t="s">
        <v>317</v>
      </c>
      <c r="L2953" s="215" t="s">
        <v>2194</v>
      </c>
      <c r="M2953" s="219">
        <v>2.2999999999999998</v>
      </c>
      <c r="N2953" s="204"/>
    </row>
    <row r="2954" spans="1:14">
      <c r="A2954" s="215" t="s">
        <v>1124</v>
      </c>
      <c r="C2954" s="215" t="s">
        <v>1124</v>
      </c>
      <c r="D2954" s="215" t="s">
        <v>1349</v>
      </c>
      <c r="E2954" s="215" t="s">
        <v>110</v>
      </c>
      <c r="F2954" s="215" t="s">
        <v>311</v>
      </c>
      <c r="G2954" s="215" t="s">
        <v>292</v>
      </c>
      <c r="H2954" s="215" t="s">
        <v>292</v>
      </c>
      <c r="I2954" s="215" t="s">
        <v>1350</v>
      </c>
      <c r="J2954" s="220">
        <v>0.43003292900000001</v>
      </c>
      <c r="K2954" s="215" t="s">
        <v>317</v>
      </c>
      <c r="L2954" s="215" t="s">
        <v>2194</v>
      </c>
      <c r="M2954" s="219">
        <v>2.2999999999999998</v>
      </c>
      <c r="N2954" s="204"/>
    </row>
    <row r="2955" spans="1:14">
      <c r="A2955" s="215" t="s">
        <v>1124</v>
      </c>
      <c r="C2955" s="215" t="s">
        <v>1124</v>
      </c>
      <c r="D2955" s="215" t="s">
        <v>1351</v>
      </c>
      <c r="E2955" s="215" t="s">
        <v>110</v>
      </c>
      <c r="F2955" s="215" t="s">
        <v>136</v>
      </c>
      <c r="G2955" s="215" t="s">
        <v>292</v>
      </c>
      <c r="H2955" s="215" t="s">
        <v>292</v>
      </c>
      <c r="I2955" s="215" t="s">
        <v>1352</v>
      </c>
      <c r="J2955" s="220">
        <v>2.3640400000000001E-4</v>
      </c>
      <c r="K2955" s="215" t="s">
        <v>317</v>
      </c>
      <c r="L2955" s="215" t="s">
        <v>2194</v>
      </c>
      <c r="M2955" s="219">
        <v>2.2999999999999998</v>
      </c>
      <c r="N2955" s="204"/>
    </row>
    <row r="2956" spans="1:14">
      <c r="A2956" s="215" t="s">
        <v>1124</v>
      </c>
      <c r="C2956" s="215" t="s">
        <v>1124</v>
      </c>
      <c r="D2956" s="215" t="s">
        <v>1351</v>
      </c>
      <c r="E2956" s="215" t="s">
        <v>110</v>
      </c>
      <c r="F2956" s="215" t="s">
        <v>311</v>
      </c>
      <c r="G2956" s="215" t="s">
        <v>292</v>
      </c>
      <c r="H2956" s="215" t="s">
        <v>292</v>
      </c>
      <c r="I2956" s="215" t="s">
        <v>1352</v>
      </c>
      <c r="J2956" s="220">
        <v>0.43748954800000001</v>
      </c>
      <c r="K2956" s="215" t="s">
        <v>317</v>
      </c>
      <c r="L2956" s="215" t="s">
        <v>2194</v>
      </c>
      <c r="M2956" s="219">
        <v>2.2999999999999998</v>
      </c>
      <c r="N2956" s="204"/>
    </row>
    <row r="2957" spans="1:14">
      <c r="A2957" s="215" t="s">
        <v>1124</v>
      </c>
      <c r="C2957" s="215" t="s">
        <v>1124</v>
      </c>
      <c r="D2957" s="215" t="s">
        <v>1353</v>
      </c>
      <c r="E2957" s="215" t="s">
        <v>110</v>
      </c>
      <c r="F2957" s="215" t="s">
        <v>136</v>
      </c>
      <c r="G2957" s="215" t="s">
        <v>292</v>
      </c>
      <c r="H2957" s="215" t="s">
        <v>292</v>
      </c>
      <c r="I2957" s="215" t="s">
        <v>1354</v>
      </c>
      <c r="J2957" s="220">
        <v>2.4097100000000001E-4</v>
      </c>
      <c r="K2957" s="215" t="s">
        <v>317</v>
      </c>
      <c r="L2957" s="215" t="s">
        <v>2194</v>
      </c>
      <c r="M2957" s="219">
        <v>2.2999999999999998</v>
      </c>
      <c r="N2957" s="204"/>
    </row>
    <row r="2958" spans="1:14">
      <c r="A2958" s="215" t="s">
        <v>1124</v>
      </c>
      <c r="C2958" s="215" t="s">
        <v>1124</v>
      </c>
      <c r="D2958" s="215" t="s">
        <v>1353</v>
      </c>
      <c r="E2958" s="215" t="s">
        <v>110</v>
      </c>
      <c r="F2958" s="215" t="s">
        <v>311</v>
      </c>
      <c r="G2958" s="215" t="s">
        <v>292</v>
      </c>
      <c r="H2958" s="215" t="s">
        <v>292</v>
      </c>
      <c r="I2958" s="215" t="s">
        <v>1354</v>
      </c>
      <c r="J2958" s="220">
        <v>0.47636463600000001</v>
      </c>
      <c r="K2958" s="215" t="s">
        <v>317</v>
      </c>
      <c r="L2958" s="215" t="s">
        <v>2194</v>
      </c>
      <c r="M2958" s="219">
        <v>2.2999999999999998</v>
      </c>
      <c r="N2958" s="204"/>
    </row>
    <row r="2959" spans="1:14">
      <c r="A2959" s="215" t="s">
        <v>1124</v>
      </c>
      <c r="C2959" s="215" t="s">
        <v>1124</v>
      </c>
      <c r="D2959" s="215" t="s">
        <v>1355</v>
      </c>
      <c r="E2959" s="215" t="s">
        <v>110</v>
      </c>
      <c r="F2959" s="215" t="s">
        <v>136</v>
      </c>
      <c r="G2959" s="215" t="s">
        <v>292</v>
      </c>
      <c r="H2959" s="215" t="s">
        <v>292</v>
      </c>
      <c r="I2959" s="215" t="s">
        <v>1339</v>
      </c>
      <c r="J2959" s="220">
        <v>9.5601999999999997E-5</v>
      </c>
      <c r="K2959" s="215" t="s">
        <v>317</v>
      </c>
      <c r="L2959" s="215" t="s">
        <v>2194</v>
      </c>
      <c r="M2959" s="219">
        <v>2.2999999999999998</v>
      </c>
      <c r="N2959" s="204"/>
    </row>
    <row r="2960" spans="1:14">
      <c r="A2960" s="215" t="s">
        <v>1124</v>
      </c>
      <c r="C2960" s="215" t="s">
        <v>1124</v>
      </c>
      <c r="D2960" s="215" t="s">
        <v>1355</v>
      </c>
      <c r="E2960" s="215" t="s">
        <v>110</v>
      </c>
      <c r="F2960" s="215" t="s">
        <v>311</v>
      </c>
      <c r="G2960" s="215" t="s">
        <v>292</v>
      </c>
      <c r="H2960" s="215" t="s">
        <v>292</v>
      </c>
      <c r="I2960" s="215" t="s">
        <v>1339</v>
      </c>
      <c r="J2960" s="220">
        <v>0.36986918600000002</v>
      </c>
      <c r="K2960" s="215" t="s">
        <v>317</v>
      </c>
      <c r="L2960" s="215" t="s">
        <v>2194</v>
      </c>
      <c r="M2960" s="219">
        <v>2.2999999999999998</v>
      </c>
      <c r="N2960" s="204"/>
    </row>
    <row r="2961" spans="1:14">
      <c r="A2961" s="215" t="s">
        <v>1124</v>
      </c>
      <c r="C2961" s="215" t="s">
        <v>1124</v>
      </c>
      <c r="D2961" s="215" t="s">
        <v>1356</v>
      </c>
      <c r="E2961" s="215" t="s">
        <v>110</v>
      </c>
      <c r="F2961" s="215" t="s">
        <v>136</v>
      </c>
      <c r="G2961" s="215" t="s">
        <v>292</v>
      </c>
      <c r="H2961" s="215" t="s">
        <v>292</v>
      </c>
      <c r="I2961" s="215" t="s">
        <v>1346</v>
      </c>
      <c r="J2961" s="220">
        <v>1.6566899999999999E-4</v>
      </c>
      <c r="K2961" s="215" t="s">
        <v>317</v>
      </c>
      <c r="L2961" s="215" t="s">
        <v>2194</v>
      </c>
      <c r="M2961" s="219">
        <v>2.2999999999999998</v>
      </c>
      <c r="N2961" s="204"/>
    </row>
    <row r="2962" spans="1:14">
      <c r="A2962" s="215" t="s">
        <v>1124</v>
      </c>
      <c r="C2962" s="215" t="s">
        <v>1124</v>
      </c>
      <c r="D2962" s="215" t="s">
        <v>1356</v>
      </c>
      <c r="E2962" s="215" t="s">
        <v>110</v>
      </c>
      <c r="F2962" s="215" t="s">
        <v>311</v>
      </c>
      <c r="G2962" s="215" t="s">
        <v>292</v>
      </c>
      <c r="H2962" s="215" t="s">
        <v>292</v>
      </c>
      <c r="I2962" s="215" t="s">
        <v>1346</v>
      </c>
      <c r="J2962" s="220">
        <v>0.27839883100000001</v>
      </c>
      <c r="K2962" s="215" t="s">
        <v>317</v>
      </c>
      <c r="L2962" s="215" t="s">
        <v>2194</v>
      </c>
      <c r="M2962" s="219">
        <v>2.2999999999999998</v>
      </c>
      <c r="N2962" s="204"/>
    </row>
    <row r="2963" spans="1:14">
      <c r="A2963" s="215" t="s">
        <v>1124</v>
      </c>
      <c r="C2963" s="215" t="s">
        <v>1124</v>
      </c>
      <c r="D2963" s="215" t="s">
        <v>1357</v>
      </c>
      <c r="E2963" s="215" t="s">
        <v>110</v>
      </c>
      <c r="F2963" s="215" t="s">
        <v>136</v>
      </c>
      <c r="G2963" s="215" t="s">
        <v>292</v>
      </c>
      <c r="H2963" s="215" t="s">
        <v>292</v>
      </c>
      <c r="I2963" s="215" t="s">
        <v>1358</v>
      </c>
      <c r="J2963" s="220">
        <v>1.6589299999999999E-4</v>
      </c>
      <c r="K2963" s="215" t="s">
        <v>317</v>
      </c>
      <c r="L2963" s="215" t="s">
        <v>2194</v>
      </c>
      <c r="M2963" s="219">
        <v>2.2999999999999998</v>
      </c>
      <c r="N2963" s="204"/>
    </row>
    <row r="2964" spans="1:14">
      <c r="A2964" s="215" t="s">
        <v>1124</v>
      </c>
      <c r="C2964" s="215" t="s">
        <v>1124</v>
      </c>
      <c r="D2964" s="215" t="s">
        <v>1357</v>
      </c>
      <c r="E2964" s="215" t="s">
        <v>110</v>
      </c>
      <c r="F2964" s="215" t="s">
        <v>311</v>
      </c>
      <c r="G2964" s="215" t="s">
        <v>292</v>
      </c>
      <c r="H2964" s="215" t="s">
        <v>292</v>
      </c>
      <c r="I2964" s="215" t="s">
        <v>1358</v>
      </c>
      <c r="J2964" s="220">
        <v>0.26637112400000001</v>
      </c>
      <c r="K2964" s="215" t="s">
        <v>317</v>
      </c>
      <c r="L2964" s="215" t="s">
        <v>2194</v>
      </c>
      <c r="M2964" s="219">
        <v>2.2999999999999998</v>
      </c>
      <c r="N2964" s="204"/>
    </row>
    <row r="2965" spans="1:14">
      <c r="A2965" s="215" t="s">
        <v>1124</v>
      </c>
      <c r="C2965" s="215" t="s">
        <v>1124</v>
      </c>
      <c r="D2965" s="215" t="s">
        <v>1359</v>
      </c>
      <c r="E2965" s="215" t="s">
        <v>110</v>
      </c>
      <c r="F2965" s="215" t="s">
        <v>136</v>
      </c>
      <c r="G2965" s="215" t="s">
        <v>292</v>
      </c>
      <c r="H2965" s="215" t="s">
        <v>292</v>
      </c>
      <c r="I2965" s="215" t="s">
        <v>2223</v>
      </c>
      <c r="J2965" s="220">
        <v>2.5841973000000001E-2</v>
      </c>
      <c r="K2965" s="215" t="s">
        <v>317</v>
      </c>
      <c r="L2965" s="215" t="s">
        <v>2194</v>
      </c>
      <c r="M2965" s="219">
        <v>2.2999999999999998</v>
      </c>
      <c r="N2965" s="204"/>
    </row>
    <row r="2966" spans="1:14">
      <c r="A2966" s="215" t="s">
        <v>1124</v>
      </c>
      <c r="C2966" s="215" t="s">
        <v>1124</v>
      </c>
      <c r="D2966" s="215" t="s">
        <v>1359</v>
      </c>
      <c r="E2966" s="215" t="s">
        <v>110</v>
      </c>
      <c r="F2966" s="215" t="s">
        <v>311</v>
      </c>
      <c r="G2966" s="215" t="s">
        <v>292</v>
      </c>
      <c r="H2966" s="215" t="s">
        <v>292</v>
      </c>
      <c r="I2966" s="215" t="s">
        <v>2223</v>
      </c>
      <c r="J2966" s="220">
        <v>0.20943882899999999</v>
      </c>
      <c r="K2966" s="215" t="s">
        <v>317</v>
      </c>
      <c r="L2966" s="215" t="s">
        <v>2194</v>
      </c>
      <c r="M2966" s="219">
        <v>2.2999999999999998</v>
      </c>
      <c r="N2966" s="204"/>
    </row>
    <row r="2967" spans="1:14">
      <c r="A2967" s="215" t="s">
        <v>1124</v>
      </c>
      <c r="C2967" s="215" t="s">
        <v>1124</v>
      </c>
      <c r="D2967" s="215" t="s">
        <v>1360</v>
      </c>
      <c r="E2967" s="215" t="s">
        <v>110</v>
      </c>
      <c r="F2967" s="215" t="s">
        <v>136</v>
      </c>
      <c r="G2967" s="215" t="s">
        <v>292</v>
      </c>
      <c r="H2967" s="215" t="s">
        <v>292</v>
      </c>
      <c r="I2967" s="215" t="s">
        <v>585</v>
      </c>
      <c r="J2967" s="220">
        <v>2.3271895000000001E-2</v>
      </c>
      <c r="K2967" s="215" t="s">
        <v>317</v>
      </c>
      <c r="L2967" s="215" t="s">
        <v>2194</v>
      </c>
      <c r="M2967" s="219">
        <v>2.2999999999999998</v>
      </c>
      <c r="N2967" s="204"/>
    </row>
    <row r="2968" spans="1:14">
      <c r="A2968" s="215" t="s">
        <v>1124</v>
      </c>
      <c r="C2968" s="215" t="s">
        <v>1124</v>
      </c>
      <c r="D2968" s="215" t="s">
        <v>1360</v>
      </c>
      <c r="E2968" s="215" t="s">
        <v>110</v>
      </c>
      <c r="F2968" s="215" t="s">
        <v>311</v>
      </c>
      <c r="G2968" s="215" t="s">
        <v>292</v>
      </c>
      <c r="H2968" s="215" t="s">
        <v>292</v>
      </c>
      <c r="I2968" s="215" t="s">
        <v>585</v>
      </c>
      <c r="J2968" s="220">
        <v>0.18002468699999999</v>
      </c>
      <c r="K2968" s="215" t="s">
        <v>317</v>
      </c>
      <c r="L2968" s="215" t="s">
        <v>2194</v>
      </c>
      <c r="M2968" s="219">
        <v>2.2999999999999998</v>
      </c>
      <c r="N2968" s="204"/>
    </row>
    <row r="2969" spans="1:14">
      <c r="A2969" s="215" t="s">
        <v>1124</v>
      </c>
      <c r="C2969" s="215" t="s">
        <v>1124</v>
      </c>
      <c r="D2969" s="215" t="s">
        <v>1361</v>
      </c>
      <c r="E2969" s="215" t="s">
        <v>110</v>
      </c>
      <c r="F2969" s="215" t="s">
        <v>136</v>
      </c>
      <c r="G2969" s="215" t="s">
        <v>292</v>
      </c>
      <c r="H2969" s="215" t="s">
        <v>292</v>
      </c>
      <c r="I2969" s="215" t="s">
        <v>1362</v>
      </c>
      <c r="J2969" s="220">
        <v>2.0704518000000002E-2</v>
      </c>
      <c r="K2969" s="215" t="s">
        <v>317</v>
      </c>
      <c r="L2969" s="215" t="s">
        <v>2194</v>
      </c>
      <c r="M2969" s="219">
        <v>2.2999999999999998</v>
      </c>
      <c r="N2969" s="204"/>
    </row>
    <row r="2970" spans="1:14">
      <c r="A2970" s="215" t="s">
        <v>1124</v>
      </c>
      <c r="C2970" s="215" t="s">
        <v>1124</v>
      </c>
      <c r="D2970" s="215" t="s">
        <v>1361</v>
      </c>
      <c r="E2970" s="215" t="s">
        <v>110</v>
      </c>
      <c r="F2970" s="215" t="s">
        <v>311</v>
      </c>
      <c r="G2970" s="215" t="s">
        <v>292</v>
      </c>
      <c r="H2970" s="215" t="s">
        <v>292</v>
      </c>
      <c r="I2970" s="215" t="s">
        <v>1362</v>
      </c>
      <c r="J2970" s="220">
        <v>0.19126290400000001</v>
      </c>
      <c r="K2970" s="215" t="s">
        <v>317</v>
      </c>
      <c r="L2970" s="215" t="s">
        <v>2194</v>
      </c>
      <c r="M2970" s="219">
        <v>2.2999999999999998</v>
      </c>
      <c r="N2970" s="204"/>
    </row>
    <row r="2971" spans="1:14">
      <c r="A2971" s="215" t="s">
        <v>1124</v>
      </c>
      <c r="C2971" s="215" t="s">
        <v>1124</v>
      </c>
      <c r="D2971" s="215" t="s">
        <v>1363</v>
      </c>
      <c r="E2971" s="215" t="s">
        <v>110</v>
      </c>
      <c r="F2971" s="215" t="s">
        <v>136</v>
      </c>
      <c r="G2971" s="215" t="s">
        <v>292</v>
      </c>
      <c r="H2971" s="215" t="s">
        <v>292</v>
      </c>
      <c r="I2971" s="215" t="s">
        <v>1302</v>
      </c>
      <c r="J2971" s="220">
        <v>4.4804E-5</v>
      </c>
      <c r="K2971" s="215" t="s">
        <v>317</v>
      </c>
      <c r="L2971" s="215" t="s">
        <v>2194</v>
      </c>
      <c r="M2971" s="219">
        <v>2.2999999999999998</v>
      </c>
      <c r="N2971" s="204"/>
    </row>
    <row r="2972" spans="1:14">
      <c r="A2972" s="215" t="s">
        <v>1124</v>
      </c>
      <c r="C2972" s="215" t="s">
        <v>1124</v>
      </c>
      <c r="D2972" s="215" t="s">
        <v>1363</v>
      </c>
      <c r="E2972" s="215" t="s">
        <v>110</v>
      </c>
      <c r="F2972" s="215" t="s">
        <v>311</v>
      </c>
      <c r="G2972" s="215" t="s">
        <v>292</v>
      </c>
      <c r="H2972" s="215" t="s">
        <v>292</v>
      </c>
      <c r="I2972" s="215" t="s">
        <v>1302</v>
      </c>
      <c r="J2972" s="220">
        <v>0.47395146700000002</v>
      </c>
      <c r="K2972" s="215" t="s">
        <v>317</v>
      </c>
      <c r="L2972" s="215" t="s">
        <v>2194</v>
      </c>
      <c r="M2972" s="219">
        <v>2.2999999999999998</v>
      </c>
      <c r="N2972" s="204"/>
    </row>
    <row r="2973" spans="1:14">
      <c r="A2973" s="215" t="s">
        <v>1124</v>
      </c>
      <c r="C2973" s="215" t="s">
        <v>1124</v>
      </c>
      <c r="D2973" s="215" t="s">
        <v>1364</v>
      </c>
      <c r="E2973" s="215" t="s">
        <v>110</v>
      </c>
      <c r="F2973" s="215" t="s">
        <v>136</v>
      </c>
      <c r="G2973" s="215" t="s">
        <v>1365</v>
      </c>
      <c r="H2973" s="215" t="s">
        <v>292</v>
      </c>
      <c r="I2973" s="215" t="s">
        <v>803</v>
      </c>
      <c r="J2973" s="220">
        <v>0.547000339</v>
      </c>
      <c r="K2973" s="215" t="s">
        <v>317</v>
      </c>
      <c r="L2973" s="215" t="s">
        <v>2194</v>
      </c>
      <c r="M2973" s="219">
        <v>2.2999999999999998</v>
      </c>
      <c r="N2973" s="204"/>
    </row>
    <row r="2974" spans="1:14">
      <c r="A2974" s="215" t="s">
        <v>1124</v>
      </c>
      <c r="C2974" s="215" t="s">
        <v>1124</v>
      </c>
      <c r="D2974" s="215" t="s">
        <v>1364</v>
      </c>
      <c r="E2974" s="215" t="s">
        <v>110</v>
      </c>
      <c r="F2974" s="215" t="s">
        <v>311</v>
      </c>
      <c r="G2974" s="215" t="s">
        <v>1365</v>
      </c>
      <c r="H2974" s="215" t="s">
        <v>292</v>
      </c>
      <c r="I2974" s="215" t="s">
        <v>803</v>
      </c>
      <c r="J2974" s="220">
        <v>0.98185905799999995</v>
      </c>
      <c r="K2974" s="215" t="s">
        <v>317</v>
      </c>
      <c r="L2974" s="215" t="s">
        <v>2194</v>
      </c>
      <c r="M2974" s="219">
        <v>2.2999999999999998</v>
      </c>
      <c r="N2974" s="204"/>
    </row>
    <row r="2975" spans="1:14">
      <c r="A2975" s="215" t="s">
        <v>1124</v>
      </c>
      <c r="C2975" s="215" t="s">
        <v>1124</v>
      </c>
      <c r="D2975" s="215" t="s">
        <v>1366</v>
      </c>
      <c r="E2975" s="215" t="s">
        <v>110</v>
      </c>
      <c r="F2975" s="215" t="s">
        <v>136</v>
      </c>
      <c r="G2975" s="215" t="s">
        <v>287</v>
      </c>
      <c r="H2975" s="215" t="s">
        <v>292</v>
      </c>
      <c r="I2975" s="215" t="s">
        <v>803</v>
      </c>
      <c r="J2975" s="220">
        <v>0.75517272400000002</v>
      </c>
      <c r="K2975" s="215" t="s">
        <v>317</v>
      </c>
      <c r="L2975" s="215" t="s">
        <v>2194</v>
      </c>
      <c r="M2975" s="219">
        <v>2.2999999999999998</v>
      </c>
      <c r="N2975" s="204"/>
    </row>
    <row r="2976" spans="1:14">
      <c r="A2976" s="215" t="s">
        <v>1124</v>
      </c>
      <c r="C2976" s="215" t="s">
        <v>1124</v>
      </c>
      <c r="D2976" s="215" t="s">
        <v>1366</v>
      </c>
      <c r="E2976" s="215" t="s">
        <v>110</v>
      </c>
      <c r="F2976" s="215" t="s">
        <v>311</v>
      </c>
      <c r="G2976" s="215" t="s">
        <v>287</v>
      </c>
      <c r="H2976" s="215" t="s">
        <v>292</v>
      </c>
      <c r="I2976" s="215" t="s">
        <v>803</v>
      </c>
      <c r="J2976" s="220">
        <v>1.5137131960000001</v>
      </c>
      <c r="K2976" s="215" t="s">
        <v>317</v>
      </c>
      <c r="L2976" s="215" t="s">
        <v>2194</v>
      </c>
      <c r="M2976" s="219">
        <v>2.2999999999999998</v>
      </c>
      <c r="N2976" s="204"/>
    </row>
    <row r="2977" spans="1:14">
      <c r="A2977" s="215" t="s">
        <v>1124</v>
      </c>
      <c r="C2977" s="215" t="s">
        <v>1124</v>
      </c>
      <c r="D2977" s="215" t="s">
        <v>1367</v>
      </c>
      <c r="E2977" s="215" t="s">
        <v>110</v>
      </c>
      <c r="F2977" s="215" t="s">
        <v>136</v>
      </c>
      <c r="G2977" s="215" t="s">
        <v>292</v>
      </c>
      <c r="H2977" s="215" t="s">
        <v>292</v>
      </c>
      <c r="I2977" s="215" t="s">
        <v>808</v>
      </c>
      <c r="J2977" s="220">
        <v>6.5932000000000005E-5</v>
      </c>
      <c r="K2977" s="215" t="s">
        <v>317</v>
      </c>
      <c r="L2977" s="215" t="s">
        <v>2194</v>
      </c>
      <c r="M2977" s="219">
        <v>2.2999999999999998</v>
      </c>
      <c r="N2977" s="204"/>
    </row>
    <row r="2978" spans="1:14">
      <c r="A2978" s="215" t="s">
        <v>1124</v>
      </c>
      <c r="C2978" s="215" t="s">
        <v>1124</v>
      </c>
      <c r="D2978" s="215" t="s">
        <v>1367</v>
      </c>
      <c r="E2978" s="215" t="s">
        <v>110</v>
      </c>
      <c r="F2978" s="215" t="s">
        <v>311</v>
      </c>
      <c r="G2978" s="215" t="s">
        <v>292</v>
      </c>
      <c r="H2978" s="215" t="s">
        <v>292</v>
      </c>
      <c r="I2978" s="215" t="s">
        <v>808</v>
      </c>
      <c r="J2978" s="220">
        <v>0.59937829600000003</v>
      </c>
      <c r="K2978" s="215" t="s">
        <v>317</v>
      </c>
      <c r="L2978" s="215" t="s">
        <v>2194</v>
      </c>
      <c r="M2978" s="219">
        <v>2.2999999999999998</v>
      </c>
      <c r="N2978" s="204"/>
    </row>
    <row r="2979" spans="1:14">
      <c r="A2979" s="215" t="s">
        <v>1124</v>
      </c>
      <c r="C2979" s="215" t="s">
        <v>1124</v>
      </c>
      <c r="D2979" s="215" t="s">
        <v>1368</v>
      </c>
      <c r="E2979" s="215" t="s">
        <v>110</v>
      </c>
      <c r="F2979" s="215" t="s">
        <v>136</v>
      </c>
      <c r="G2979" s="215" t="s">
        <v>292</v>
      </c>
      <c r="H2979" s="215" t="s">
        <v>292</v>
      </c>
      <c r="I2979" s="215" t="s">
        <v>808</v>
      </c>
      <c r="J2979" s="220">
        <v>9.4388000000000005E-5</v>
      </c>
      <c r="K2979" s="215" t="s">
        <v>317</v>
      </c>
      <c r="L2979" s="215" t="s">
        <v>2194</v>
      </c>
      <c r="M2979" s="219">
        <v>2.2999999999999998</v>
      </c>
      <c r="N2979" s="204"/>
    </row>
    <row r="2980" spans="1:14">
      <c r="A2980" s="215" t="s">
        <v>1124</v>
      </c>
      <c r="C2980" s="215" t="s">
        <v>1124</v>
      </c>
      <c r="D2980" s="215" t="s">
        <v>1368</v>
      </c>
      <c r="E2980" s="215" t="s">
        <v>110</v>
      </c>
      <c r="F2980" s="215" t="s">
        <v>311</v>
      </c>
      <c r="G2980" s="215" t="s">
        <v>292</v>
      </c>
      <c r="H2980" s="215" t="s">
        <v>292</v>
      </c>
      <c r="I2980" s="215" t="s">
        <v>808</v>
      </c>
      <c r="J2980" s="220">
        <v>0.70037127499999996</v>
      </c>
      <c r="K2980" s="215" t="s">
        <v>317</v>
      </c>
      <c r="L2980" s="215" t="s">
        <v>2194</v>
      </c>
      <c r="M2980" s="219">
        <v>2.2999999999999998</v>
      </c>
      <c r="N2980" s="204"/>
    </row>
    <row r="2981" spans="1:14">
      <c r="A2981" s="215" t="s">
        <v>1124</v>
      </c>
      <c r="C2981" s="215" t="s">
        <v>1124</v>
      </c>
      <c r="D2981" s="215" t="s">
        <v>1369</v>
      </c>
      <c r="E2981" s="215" t="s">
        <v>110</v>
      </c>
      <c r="F2981" s="215" t="s">
        <v>136</v>
      </c>
      <c r="G2981" s="215" t="s">
        <v>292</v>
      </c>
      <c r="H2981" s="215" t="s">
        <v>292</v>
      </c>
      <c r="I2981" s="215" t="s">
        <v>808</v>
      </c>
      <c r="J2981" s="220">
        <v>8.4356000000000003E-5</v>
      </c>
      <c r="K2981" s="215" t="s">
        <v>317</v>
      </c>
      <c r="L2981" s="215" t="s">
        <v>2194</v>
      </c>
      <c r="M2981" s="219">
        <v>2.2999999999999998</v>
      </c>
      <c r="N2981" s="204"/>
    </row>
    <row r="2982" spans="1:14">
      <c r="A2982" s="215" t="s">
        <v>1124</v>
      </c>
      <c r="C2982" s="215" t="s">
        <v>1124</v>
      </c>
      <c r="D2982" s="215" t="s">
        <v>1369</v>
      </c>
      <c r="E2982" s="215" t="s">
        <v>110</v>
      </c>
      <c r="F2982" s="215" t="s">
        <v>311</v>
      </c>
      <c r="G2982" s="215" t="s">
        <v>292</v>
      </c>
      <c r="H2982" s="215" t="s">
        <v>292</v>
      </c>
      <c r="I2982" s="215" t="s">
        <v>808</v>
      </c>
      <c r="J2982" s="220">
        <v>0.68823533100000001</v>
      </c>
      <c r="K2982" s="215" t="s">
        <v>317</v>
      </c>
      <c r="L2982" s="215" t="s">
        <v>2194</v>
      </c>
      <c r="M2982" s="219">
        <v>2.2999999999999998</v>
      </c>
      <c r="N2982" s="204"/>
    </row>
    <row r="2983" spans="1:14">
      <c r="A2983" s="215" t="s">
        <v>1124</v>
      </c>
      <c r="C2983" s="215" t="s">
        <v>1124</v>
      </c>
      <c r="D2983" s="215" t="s">
        <v>1370</v>
      </c>
      <c r="E2983" s="215" t="s">
        <v>110</v>
      </c>
      <c r="F2983" s="215" t="s">
        <v>136</v>
      </c>
      <c r="G2983" s="215" t="s">
        <v>292</v>
      </c>
      <c r="H2983" s="215" t="s">
        <v>292</v>
      </c>
      <c r="I2983" s="215" t="s">
        <v>808</v>
      </c>
      <c r="J2983" s="220">
        <v>8.5598000000000003E-5</v>
      </c>
      <c r="K2983" s="215" t="s">
        <v>317</v>
      </c>
      <c r="L2983" s="215" t="s">
        <v>2194</v>
      </c>
      <c r="M2983" s="219">
        <v>2.2999999999999998</v>
      </c>
      <c r="N2983" s="204"/>
    </row>
    <row r="2984" spans="1:14">
      <c r="A2984" s="215" t="s">
        <v>1124</v>
      </c>
      <c r="C2984" s="215" t="s">
        <v>1124</v>
      </c>
      <c r="D2984" s="215" t="s">
        <v>1370</v>
      </c>
      <c r="E2984" s="215" t="s">
        <v>110</v>
      </c>
      <c r="F2984" s="215" t="s">
        <v>311</v>
      </c>
      <c r="G2984" s="215" t="s">
        <v>292</v>
      </c>
      <c r="H2984" s="215" t="s">
        <v>292</v>
      </c>
      <c r="I2984" s="215" t="s">
        <v>808</v>
      </c>
      <c r="J2984" s="220">
        <v>0.689090066</v>
      </c>
      <c r="K2984" s="215" t="s">
        <v>317</v>
      </c>
      <c r="L2984" s="215" t="s">
        <v>2194</v>
      </c>
      <c r="M2984" s="219">
        <v>2.2999999999999998</v>
      </c>
      <c r="N2984" s="204"/>
    </row>
    <row r="2985" spans="1:14">
      <c r="A2985" s="215" t="s">
        <v>1124</v>
      </c>
      <c r="C2985" s="215" t="s">
        <v>1124</v>
      </c>
      <c r="D2985" s="215" t="s">
        <v>1371</v>
      </c>
      <c r="E2985" s="215" t="s">
        <v>110</v>
      </c>
      <c r="F2985" s="215" t="s">
        <v>136</v>
      </c>
      <c r="G2985" s="215" t="s">
        <v>292</v>
      </c>
      <c r="H2985" s="215" t="s">
        <v>292</v>
      </c>
      <c r="I2985" s="215" t="s">
        <v>1362</v>
      </c>
      <c r="J2985" s="220">
        <v>5.0973000000000001E-5</v>
      </c>
      <c r="K2985" s="215" t="s">
        <v>317</v>
      </c>
      <c r="L2985" s="215" t="s">
        <v>2194</v>
      </c>
      <c r="M2985" s="219">
        <v>2.2999999999999998</v>
      </c>
      <c r="N2985" s="204"/>
    </row>
    <row r="2986" spans="1:14">
      <c r="A2986" s="215" t="s">
        <v>1124</v>
      </c>
      <c r="C2986" s="215" t="s">
        <v>1124</v>
      </c>
      <c r="D2986" s="215" t="s">
        <v>1371</v>
      </c>
      <c r="E2986" s="215" t="s">
        <v>110</v>
      </c>
      <c r="F2986" s="215" t="s">
        <v>311</v>
      </c>
      <c r="G2986" s="215" t="s">
        <v>292</v>
      </c>
      <c r="H2986" s="215" t="s">
        <v>292</v>
      </c>
      <c r="I2986" s="215" t="s">
        <v>1362</v>
      </c>
      <c r="J2986" s="220">
        <v>0.483596472</v>
      </c>
      <c r="K2986" s="215" t="s">
        <v>317</v>
      </c>
      <c r="L2986" s="215" t="s">
        <v>2194</v>
      </c>
      <c r="M2986" s="219">
        <v>2.2999999999999998</v>
      </c>
      <c r="N2986" s="204"/>
    </row>
    <row r="2987" spans="1:14">
      <c r="A2987" s="215" t="s">
        <v>1124</v>
      </c>
      <c r="C2987" s="215" t="s">
        <v>1124</v>
      </c>
      <c r="D2987" s="215" t="s">
        <v>1372</v>
      </c>
      <c r="E2987" s="215" t="s">
        <v>110</v>
      </c>
      <c r="F2987" s="215" t="s">
        <v>136</v>
      </c>
      <c r="G2987" s="215" t="s">
        <v>292</v>
      </c>
      <c r="H2987" s="215" t="s">
        <v>292</v>
      </c>
      <c r="I2987" s="215" t="s">
        <v>577</v>
      </c>
      <c r="J2987" s="220">
        <v>0.67971458100000004</v>
      </c>
      <c r="K2987" s="215" t="s">
        <v>317</v>
      </c>
      <c r="L2987" s="215" t="s">
        <v>2194</v>
      </c>
      <c r="M2987" s="219">
        <v>2.2999999999999998</v>
      </c>
      <c r="N2987" s="204"/>
    </row>
    <row r="2988" spans="1:14">
      <c r="A2988" s="215" t="s">
        <v>1124</v>
      </c>
      <c r="C2988" s="215" t="s">
        <v>1124</v>
      </c>
      <c r="D2988" s="215" t="s">
        <v>1372</v>
      </c>
      <c r="E2988" s="215" t="s">
        <v>110</v>
      </c>
      <c r="F2988" s="215" t="s">
        <v>311</v>
      </c>
      <c r="G2988" s="215" t="s">
        <v>292</v>
      </c>
      <c r="H2988" s="215" t="s">
        <v>292</v>
      </c>
      <c r="I2988" s="215" t="s">
        <v>577</v>
      </c>
      <c r="J2988" s="220">
        <v>0.83442112599999996</v>
      </c>
      <c r="K2988" s="215" t="s">
        <v>317</v>
      </c>
      <c r="L2988" s="215" t="s">
        <v>2194</v>
      </c>
      <c r="M2988" s="219">
        <v>2.2999999999999998</v>
      </c>
      <c r="N2988" s="204"/>
    </row>
    <row r="2989" spans="1:14">
      <c r="A2989" s="215" t="s">
        <v>1124</v>
      </c>
      <c r="C2989" s="215" t="s">
        <v>1124</v>
      </c>
      <c r="D2989" s="215" t="s">
        <v>1373</v>
      </c>
      <c r="E2989" s="215" t="s">
        <v>110</v>
      </c>
      <c r="F2989" s="215" t="s">
        <v>136</v>
      </c>
      <c r="G2989" s="215" t="s">
        <v>292</v>
      </c>
      <c r="H2989" s="215" t="s">
        <v>292</v>
      </c>
      <c r="I2989" s="215" t="s">
        <v>1374</v>
      </c>
      <c r="J2989" s="220">
        <v>9.7959166E-2</v>
      </c>
      <c r="K2989" s="215" t="s">
        <v>317</v>
      </c>
      <c r="L2989" s="215" t="s">
        <v>2194</v>
      </c>
      <c r="M2989" s="219">
        <v>2.2999999999999998</v>
      </c>
      <c r="N2989" s="204"/>
    </row>
    <row r="2990" spans="1:14">
      <c r="A2990" s="215" t="s">
        <v>1124</v>
      </c>
      <c r="C2990" s="215" t="s">
        <v>1124</v>
      </c>
      <c r="D2990" s="215" t="s">
        <v>1373</v>
      </c>
      <c r="E2990" s="215" t="s">
        <v>110</v>
      </c>
      <c r="F2990" s="215" t="s">
        <v>311</v>
      </c>
      <c r="G2990" s="215" t="s">
        <v>292</v>
      </c>
      <c r="H2990" s="215" t="s">
        <v>292</v>
      </c>
      <c r="I2990" s="215" t="s">
        <v>1374</v>
      </c>
      <c r="J2990" s="220">
        <v>0.24442657400000001</v>
      </c>
      <c r="K2990" s="215" t="s">
        <v>317</v>
      </c>
      <c r="L2990" s="215" t="s">
        <v>2194</v>
      </c>
      <c r="M2990" s="219">
        <v>2.2999999999999998</v>
      </c>
      <c r="N2990" s="204"/>
    </row>
    <row r="2991" spans="1:14">
      <c r="A2991" s="215" t="s">
        <v>1124</v>
      </c>
      <c r="C2991" s="215" t="s">
        <v>1124</v>
      </c>
      <c r="D2991" s="215" t="s">
        <v>1375</v>
      </c>
      <c r="E2991" s="215" t="s">
        <v>110</v>
      </c>
      <c r="F2991" s="215" t="s">
        <v>136</v>
      </c>
      <c r="G2991" s="215" t="s">
        <v>292</v>
      </c>
      <c r="H2991" s="215" t="s">
        <v>292</v>
      </c>
      <c r="I2991" s="215" t="s">
        <v>573</v>
      </c>
      <c r="J2991" s="220">
        <v>0.26782742100000001</v>
      </c>
      <c r="K2991" s="215" t="s">
        <v>317</v>
      </c>
      <c r="L2991" s="215" t="s">
        <v>2194</v>
      </c>
      <c r="M2991" s="219">
        <v>2.2999999999999998</v>
      </c>
      <c r="N2991" s="204"/>
    </row>
    <row r="2992" spans="1:14">
      <c r="A2992" s="215" t="s">
        <v>1124</v>
      </c>
      <c r="C2992" s="215" t="s">
        <v>1124</v>
      </c>
      <c r="D2992" s="215" t="s">
        <v>1375</v>
      </c>
      <c r="E2992" s="215" t="s">
        <v>110</v>
      </c>
      <c r="F2992" s="215" t="s">
        <v>311</v>
      </c>
      <c r="G2992" s="215" t="s">
        <v>292</v>
      </c>
      <c r="H2992" s="215" t="s">
        <v>292</v>
      </c>
      <c r="I2992" s="215" t="s">
        <v>573</v>
      </c>
      <c r="J2992" s="220">
        <v>0.63248108000000003</v>
      </c>
      <c r="K2992" s="215" t="s">
        <v>317</v>
      </c>
      <c r="L2992" s="215" t="s">
        <v>2194</v>
      </c>
      <c r="M2992" s="219">
        <v>2.2999999999999998</v>
      </c>
      <c r="N2992" s="204"/>
    </row>
    <row r="2993" spans="1:14">
      <c r="A2993" s="215" t="s">
        <v>1124</v>
      </c>
      <c r="C2993" s="215" t="s">
        <v>1124</v>
      </c>
      <c r="D2993" s="215" t="s">
        <v>1376</v>
      </c>
      <c r="E2993" s="215" t="s">
        <v>110</v>
      </c>
      <c r="F2993" s="215" t="s">
        <v>136</v>
      </c>
      <c r="G2993" s="215" t="s">
        <v>292</v>
      </c>
      <c r="H2993" s="215" t="s">
        <v>292</v>
      </c>
      <c r="I2993" s="215" t="s">
        <v>1302</v>
      </c>
      <c r="J2993" s="220">
        <v>0.214021827</v>
      </c>
      <c r="K2993" s="215" t="s">
        <v>317</v>
      </c>
      <c r="L2993" s="215" t="s">
        <v>2194</v>
      </c>
      <c r="M2993" s="219">
        <v>2.2999999999999998</v>
      </c>
      <c r="N2993" s="204"/>
    </row>
    <row r="2994" spans="1:14">
      <c r="A2994" s="215" t="s">
        <v>1124</v>
      </c>
      <c r="C2994" s="215" t="s">
        <v>1124</v>
      </c>
      <c r="D2994" s="215" t="s">
        <v>1376</v>
      </c>
      <c r="E2994" s="215" t="s">
        <v>110</v>
      </c>
      <c r="F2994" s="215" t="s">
        <v>311</v>
      </c>
      <c r="G2994" s="215" t="s">
        <v>292</v>
      </c>
      <c r="H2994" s="215" t="s">
        <v>292</v>
      </c>
      <c r="I2994" s="215" t="s">
        <v>1302</v>
      </c>
      <c r="J2994" s="220">
        <v>0.67394946899999997</v>
      </c>
      <c r="K2994" s="215" t="s">
        <v>317</v>
      </c>
      <c r="L2994" s="215" t="s">
        <v>2194</v>
      </c>
      <c r="M2994" s="219">
        <v>2.2999999999999998</v>
      </c>
      <c r="N2994" s="204"/>
    </row>
    <row r="2995" spans="1:14">
      <c r="A2995" s="215" t="s">
        <v>1124</v>
      </c>
      <c r="C2995" s="215" t="s">
        <v>1124</v>
      </c>
      <c r="D2995" s="215" t="s">
        <v>1377</v>
      </c>
      <c r="E2995" s="215" t="s">
        <v>110</v>
      </c>
      <c r="F2995" s="215" t="s">
        <v>136</v>
      </c>
      <c r="G2995" s="215" t="s">
        <v>292</v>
      </c>
      <c r="H2995" s="215" t="s">
        <v>292</v>
      </c>
      <c r="I2995" s="215" t="s">
        <v>583</v>
      </c>
      <c r="J2995" s="220">
        <v>0.21495987899999999</v>
      </c>
      <c r="K2995" s="215" t="s">
        <v>317</v>
      </c>
      <c r="L2995" s="215" t="s">
        <v>2194</v>
      </c>
      <c r="M2995" s="219">
        <v>2.2999999999999998</v>
      </c>
      <c r="N2995" s="204"/>
    </row>
    <row r="2996" spans="1:14">
      <c r="A2996" s="215" t="s">
        <v>1124</v>
      </c>
      <c r="C2996" s="215" t="s">
        <v>1124</v>
      </c>
      <c r="D2996" s="215" t="s">
        <v>1377</v>
      </c>
      <c r="E2996" s="215" t="s">
        <v>110</v>
      </c>
      <c r="F2996" s="215" t="s">
        <v>311</v>
      </c>
      <c r="G2996" s="215" t="s">
        <v>292</v>
      </c>
      <c r="H2996" s="215" t="s">
        <v>292</v>
      </c>
      <c r="I2996" s="215" t="s">
        <v>583</v>
      </c>
      <c r="J2996" s="220">
        <v>0.44957617599999999</v>
      </c>
      <c r="K2996" s="215" t="s">
        <v>317</v>
      </c>
      <c r="L2996" s="215" t="s">
        <v>2194</v>
      </c>
      <c r="M2996" s="219">
        <v>2.2999999999999998</v>
      </c>
      <c r="N2996" s="204"/>
    </row>
    <row r="2997" spans="1:14">
      <c r="A2997" s="215" t="s">
        <v>1124</v>
      </c>
      <c r="C2997" s="215" t="s">
        <v>1124</v>
      </c>
      <c r="D2997" s="215" t="s">
        <v>1378</v>
      </c>
      <c r="E2997" s="215" t="s">
        <v>110</v>
      </c>
      <c r="F2997" s="215" t="s">
        <v>136</v>
      </c>
      <c r="G2997" s="215" t="s">
        <v>292</v>
      </c>
      <c r="H2997" s="215" t="s">
        <v>292</v>
      </c>
      <c r="I2997" s="215" t="s">
        <v>583</v>
      </c>
      <c r="J2997" s="220">
        <v>0.21495405300000001</v>
      </c>
      <c r="K2997" s="215" t="s">
        <v>317</v>
      </c>
      <c r="L2997" s="215" t="s">
        <v>2194</v>
      </c>
      <c r="M2997" s="219">
        <v>2.2999999999999998</v>
      </c>
      <c r="N2997" s="204"/>
    </row>
    <row r="2998" spans="1:14">
      <c r="A2998" s="215" t="s">
        <v>1124</v>
      </c>
      <c r="C2998" s="215" t="s">
        <v>1124</v>
      </c>
      <c r="D2998" s="215" t="s">
        <v>1378</v>
      </c>
      <c r="E2998" s="215" t="s">
        <v>110</v>
      </c>
      <c r="F2998" s="215" t="s">
        <v>311</v>
      </c>
      <c r="G2998" s="215" t="s">
        <v>292</v>
      </c>
      <c r="H2998" s="215" t="s">
        <v>292</v>
      </c>
      <c r="I2998" s="215" t="s">
        <v>583</v>
      </c>
      <c r="J2998" s="220">
        <v>0.46168974299999999</v>
      </c>
      <c r="K2998" s="215" t="s">
        <v>317</v>
      </c>
      <c r="L2998" s="215" t="s">
        <v>2194</v>
      </c>
      <c r="M2998" s="219">
        <v>2.2999999999999998</v>
      </c>
      <c r="N2998" s="204"/>
    </row>
    <row r="2999" spans="1:14">
      <c r="A2999" s="215" t="s">
        <v>1124</v>
      </c>
      <c r="C2999" s="215" t="s">
        <v>1124</v>
      </c>
      <c r="D2999" s="215" t="s">
        <v>1379</v>
      </c>
      <c r="E2999" s="215" t="s">
        <v>110</v>
      </c>
      <c r="F2999" s="215" t="s">
        <v>136</v>
      </c>
      <c r="G2999" s="215" t="s">
        <v>292</v>
      </c>
      <c r="H2999" s="215" t="s">
        <v>292</v>
      </c>
      <c r="I2999" s="215" t="s">
        <v>570</v>
      </c>
      <c r="J2999" s="220">
        <v>0.80675384000000006</v>
      </c>
      <c r="K2999" s="215" t="s">
        <v>317</v>
      </c>
      <c r="L2999" s="215" t="s">
        <v>2194</v>
      </c>
      <c r="M2999" s="219">
        <v>2.2999999999999998</v>
      </c>
      <c r="N2999" s="204"/>
    </row>
    <row r="3000" spans="1:14">
      <c r="A3000" s="215" t="s">
        <v>1124</v>
      </c>
      <c r="C3000" s="215" t="s">
        <v>1124</v>
      </c>
      <c r="D3000" s="215" t="s">
        <v>1379</v>
      </c>
      <c r="E3000" s="215" t="s">
        <v>110</v>
      </c>
      <c r="F3000" s="215" t="s">
        <v>311</v>
      </c>
      <c r="G3000" s="215" t="s">
        <v>292</v>
      </c>
      <c r="H3000" s="215" t="s">
        <v>292</v>
      </c>
      <c r="I3000" s="215" t="s">
        <v>570</v>
      </c>
      <c r="J3000" s="220">
        <v>0.98354237300000003</v>
      </c>
      <c r="K3000" s="215" t="s">
        <v>317</v>
      </c>
      <c r="L3000" s="215" t="s">
        <v>2194</v>
      </c>
      <c r="M3000" s="219">
        <v>2.2999999999999998</v>
      </c>
      <c r="N3000" s="204"/>
    </row>
    <row r="3001" spans="1:14">
      <c r="A3001" s="215" t="s">
        <v>1124</v>
      </c>
      <c r="C3001" s="215" t="s">
        <v>1124</v>
      </c>
      <c r="D3001" s="215" t="s">
        <v>1157</v>
      </c>
      <c r="E3001" s="215" t="s">
        <v>110</v>
      </c>
      <c r="F3001" s="215" t="s">
        <v>136</v>
      </c>
      <c r="G3001" s="215" t="s">
        <v>292</v>
      </c>
      <c r="H3001" s="215" t="s">
        <v>292</v>
      </c>
      <c r="I3001" s="215" t="s">
        <v>570</v>
      </c>
      <c r="J3001" s="220">
        <v>0.79484739699999996</v>
      </c>
      <c r="K3001" s="215" t="s">
        <v>317</v>
      </c>
      <c r="L3001" s="215" t="s">
        <v>2194</v>
      </c>
      <c r="M3001" s="219">
        <v>2.2999999999999998</v>
      </c>
      <c r="N3001" s="204"/>
    </row>
    <row r="3002" spans="1:14">
      <c r="A3002" s="215" t="s">
        <v>1124</v>
      </c>
      <c r="C3002" s="215" t="s">
        <v>1124</v>
      </c>
      <c r="D3002" s="215" t="s">
        <v>1157</v>
      </c>
      <c r="E3002" s="215" t="s">
        <v>110</v>
      </c>
      <c r="F3002" s="215" t="s">
        <v>311</v>
      </c>
      <c r="G3002" s="215" t="s">
        <v>292</v>
      </c>
      <c r="H3002" s="215" t="s">
        <v>292</v>
      </c>
      <c r="I3002" s="215" t="s">
        <v>570</v>
      </c>
      <c r="J3002" s="220">
        <v>0.97095921100000004</v>
      </c>
      <c r="K3002" s="215" t="s">
        <v>317</v>
      </c>
      <c r="L3002" s="215" t="s">
        <v>2194</v>
      </c>
      <c r="M3002" s="219">
        <v>2.2999999999999998</v>
      </c>
      <c r="N3002" s="204"/>
    </row>
    <row r="3003" spans="1:14">
      <c r="A3003" s="215" t="s">
        <v>1124</v>
      </c>
      <c r="C3003" s="215" t="s">
        <v>1124</v>
      </c>
      <c r="D3003" s="215" t="s">
        <v>1380</v>
      </c>
      <c r="E3003" s="215" t="s">
        <v>110</v>
      </c>
      <c r="F3003" s="215" t="s">
        <v>136</v>
      </c>
      <c r="G3003" s="215" t="s">
        <v>292</v>
      </c>
      <c r="H3003" s="215" t="s">
        <v>292</v>
      </c>
      <c r="I3003" s="215" t="s">
        <v>1159</v>
      </c>
      <c r="J3003" s="220">
        <v>0.103714546</v>
      </c>
      <c r="K3003" s="215" t="s">
        <v>317</v>
      </c>
      <c r="L3003" s="215" t="s">
        <v>2194</v>
      </c>
      <c r="M3003" s="219">
        <v>2.2999999999999998</v>
      </c>
      <c r="N3003" s="204"/>
    </row>
    <row r="3004" spans="1:14">
      <c r="A3004" s="215" t="s">
        <v>1124</v>
      </c>
      <c r="C3004" s="215" t="s">
        <v>1124</v>
      </c>
      <c r="D3004" s="215" t="s">
        <v>1380</v>
      </c>
      <c r="E3004" s="215" t="s">
        <v>110</v>
      </c>
      <c r="F3004" s="215" t="s">
        <v>311</v>
      </c>
      <c r="G3004" s="215" t="s">
        <v>292</v>
      </c>
      <c r="H3004" s="215" t="s">
        <v>292</v>
      </c>
      <c r="I3004" s="215" t="s">
        <v>1159</v>
      </c>
      <c r="J3004" s="220">
        <v>0.25937673900000002</v>
      </c>
      <c r="K3004" s="215" t="s">
        <v>317</v>
      </c>
      <c r="L3004" s="215" t="s">
        <v>2194</v>
      </c>
      <c r="M3004" s="219">
        <v>2.2999999999999998</v>
      </c>
      <c r="N3004" s="204"/>
    </row>
    <row r="3005" spans="1:14">
      <c r="A3005" s="215" t="s">
        <v>1124</v>
      </c>
      <c r="C3005" s="215" t="s">
        <v>1124</v>
      </c>
      <c r="D3005" s="215" t="s">
        <v>1158</v>
      </c>
      <c r="E3005" s="215" t="s">
        <v>110</v>
      </c>
      <c r="F3005" s="215" t="s">
        <v>136</v>
      </c>
      <c r="G3005" s="215" t="s">
        <v>292</v>
      </c>
      <c r="H3005" s="215" t="s">
        <v>292</v>
      </c>
      <c r="I3005" s="215" t="s">
        <v>1159</v>
      </c>
      <c r="J3005" s="220">
        <v>8.6699892000000001E-2</v>
      </c>
      <c r="K3005" s="215" t="s">
        <v>317</v>
      </c>
      <c r="L3005" s="215" t="s">
        <v>2194</v>
      </c>
      <c r="M3005" s="219">
        <v>2.2999999999999998</v>
      </c>
      <c r="N3005" s="204"/>
    </row>
    <row r="3006" spans="1:14">
      <c r="A3006" s="215" t="s">
        <v>1124</v>
      </c>
      <c r="C3006" s="215" t="s">
        <v>1124</v>
      </c>
      <c r="D3006" s="215" t="s">
        <v>1158</v>
      </c>
      <c r="E3006" s="215" t="s">
        <v>110</v>
      </c>
      <c r="F3006" s="215" t="s">
        <v>311</v>
      </c>
      <c r="G3006" s="215" t="s">
        <v>292</v>
      </c>
      <c r="H3006" s="215" t="s">
        <v>292</v>
      </c>
      <c r="I3006" s="215" t="s">
        <v>1159</v>
      </c>
      <c r="J3006" s="220">
        <v>0.241446145</v>
      </c>
      <c r="K3006" s="215" t="s">
        <v>317</v>
      </c>
      <c r="L3006" s="215" t="s">
        <v>2194</v>
      </c>
      <c r="M3006" s="219">
        <v>2.2999999999999998</v>
      </c>
      <c r="N3006" s="204"/>
    </row>
    <row r="3007" spans="1:14">
      <c r="A3007" s="215" t="s">
        <v>1124</v>
      </c>
      <c r="C3007" s="215" t="s">
        <v>1124</v>
      </c>
      <c r="D3007" s="215" t="s">
        <v>1160</v>
      </c>
      <c r="E3007" s="215" t="s">
        <v>110</v>
      </c>
      <c r="F3007" s="215" t="s">
        <v>136</v>
      </c>
      <c r="G3007" s="215" t="s">
        <v>292</v>
      </c>
      <c r="H3007" s="215" t="s">
        <v>292</v>
      </c>
      <c r="I3007" s="215" t="s">
        <v>570</v>
      </c>
      <c r="J3007" s="220">
        <v>0.66745590399999999</v>
      </c>
      <c r="K3007" s="215" t="s">
        <v>317</v>
      </c>
      <c r="L3007" s="215" t="s">
        <v>2194</v>
      </c>
      <c r="M3007" s="219">
        <v>2.2999999999999998</v>
      </c>
      <c r="N3007" s="204"/>
    </row>
    <row r="3008" spans="1:14">
      <c r="A3008" s="215" t="s">
        <v>1124</v>
      </c>
      <c r="C3008" s="215" t="s">
        <v>1124</v>
      </c>
      <c r="D3008" s="215" t="s">
        <v>1160</v>
      </c>
      <c r="E3008" s="215" t="s">
        <v>110</v>
      </c>
      <c r="F3008" s="215" t="s">
        <v>311</v>
      </c>
      <c r="G3008" s="215" t="s">
        <v>292</v>
      </c>
      <c r="H3008" s="215" t="s">
        <v>292</v>
      </c>
      <c r="I3008" s="215" t="s">
        <v>570</v>
      </c>
      <c r="J3008" s="220">
        <v>0.821550632</v>
      </c>
      <c r="K3008" s="215" t="s">
        <v>317</v>
      </c>
      <c r="L3008" s="215" t="s">
        <v>2194</v>
      </c>
      <c r="M3008" s="219">
        <v>2.2999999999999998</v>
      </c>
      <c r="N3008" s="204"/>
    </row>
    <row r="3009" spans="1:14">
      <c r="A3009" s="215" t="s">
        <v>1124</v>
      </c>
      <c r="C3009" s="215" t="s">
        <v>1124</v>
      </c>
      <c r="D3009" s="215" t="s">
        <v>1161</v>
      </c>
      <c r="E3009" s="215" t="s">
        <v>110</v>
      </c>
      <c r="F3009" s="215" t="s">
        <v>136</v>
      </c>
      <c r="G3009" s="215" t="s">
        <v>292</v>
      </c>
      <c r="H3009" s="215" t="s">
        <v>292</v>
      </c>
      <c r="I3009" s="215" t="s">
        <v>1159</v>
      </c>
      <c r="J3009" s="220">
        <v>8.0733171000000006E-2</v>
      </c>
      <c r="K3009" s="215" t="s">
        <v>317</v>
      </c>
      <c r="L3009" s="215" t="s">
        <v>2194</v>
      </c>
      <c r="M3009" s="219">
        <v>2.2999999999999998</v>
      </c>
      <c r="N3009" s="204"/>
    </row>
    <row r="3010" spans="1:14">
      <c r="A3010" s="215" t="s">
        <v>1124</v>
      </c>
      <c r="C3010" s="215" t="s">
        <v>1124</v>
      </c>
      <c r="D3010" s="215" t="s">
        <v>1161</v>
      </c>
      <c r="E3010" s="215" t="s">
        <v>110</v>
      </c>
      <c r="F3010" s="215" t="s">
        <v>311</v>
      </c>
      <c r="G3010" s="215" t="s">
        <v>292</v>
      </c>
      <c r="H3010" s="215" t="s">
        <v>292</v>
      </c>
      <c r="I3010" s="215" t="s">
        <v>1159</v>
      </c>
      <c r="J3010" s="220">
        <v>0.22632369199999999</v>
      </c>
      <c r="K3010" s="215" t="s">
        <v>317</v>
      </c>
      <c r="L3010" s="215" t="s">
        <v>2194</v>
      </c>
      <c r="M3010" s="219">
        <v>2.2999999999999998</v>
      </c>
      <c r="N3010" s="204"/>
    </row>
    <row r="3011" spans="1:14">
      <c r="A3011" s="215" t="s">
        <v>1124</v>
      </c>
      <c r="C3011" s="215" t="s">
        <v>1124</v>
      </c>
      <c r="D3011" s="215" t="s">
        <v>1381</v>
      </c>
      <c r="E3011" s="215" t="s">
        <v>110</v>
      </c>
      <c r="F3011" s="215" t="s">
        <v>136</v>
      </c>
      <c r="G3011" s="215" t="s">
        <v>292</v>
      </c>
      <c r="H3011" s="215" t="s">
        <v>292</v>
      </c>
      <c r="I3011" s="215" t="s">
        <v>808</v>
      </c>
      <c r="J3011" s="220">
        <v>7.9548000000000005E-5</v>
      </c>
      <c r="K3011" s="215" t="s">
        <v>317</v>
      </c>
      <c r="L3011" s="215" t="s">
        <v>2194</v>
      </c>
      <c r="M3011" s="219">
        <v>2.2999999999999998</v>
      </c>
      <c r="N3011" s="204"/>
    </row>
    <row r="3012" spans="1:14">
      <c r="A3012" s="215" t="s">
        <v>1124</v>
      </c>
      <c r="C3012" s="215" t="s">
        <v>1124</v>
      </c>
      <c r="D3012" s="215" t="s">
        <v>1381</v>
      </c>
      <c r="E3012" s="215" t="s">
        <v>110</v>
      </c>
      <c r="F3012" s="215" t="s">
        <v>311</v>
      </c>
      <c r="G3012" s="215" t="s">
        <v>292</v>
      </c>
      <c r="H3012" s="215" t="s">
        <v>292</v>
      </c>
      <c r="I3012" s="215" t="s">
        <v>808</v>
      </c>
      <c r="J3012" s="220">
        <v>0.53819741899999995</v>
      </c>
      <c r="K3012" s="215" t="s">
        <v>317</v>
      </c>
      <c r="L3012" s="215" t="s">
        <v>2194</v>
      </c>
      <c r="M3012" s="219">
        <v>2.2999999999999998</v>
      </c>
      <c r="N3012" s="204"/>
    </row>
    <row r="3013" spans="1:14">
      <c r="A3013" s="215" t="s">
        <v>1124</v>
      </c>
      <c r="C3013" s="215" t="s">
        <v>1124</v>
      </c>
      <c r="D3013" s="215" t="s">
        <v>1382</v>
      </c>
      <c r="E3013" s="215" t="s">
        <v>110</v>
      </c>
      <c r="F3013" s="215" t="s">
        <v>136</v>
      </c>
      <c r="G3013" s="215" t="s">
        <v>292</v>
      </c>
      <c r="H3013" s="215" t="s">
        <v>292</v>
      </c>
      <c r="I3013" s="215" t="s">
        <v>575</v>
      </c>
      <c r="J3013" s="220">
        <v>8.3460000000000004E-5</v>
      </c>
      <c r="K3013" s="215" t="s">
        <v>317</v>
      </c>
      <c r="L3013" s="215" t="s">
        <v>2194</v>
      </c>
      <c r="M3013" s="219">
        <v>2.2999999999999998</v>
      </c>
      <c r="N3013" s="204"/>
    </row>
    <row r="3014" spans="1:14">
      <c r="A3014" s="215" t="s">
        <v>1124</v>
      </c>
      <c r="C3014" s="215" t="s">
        <v>1124</v>
      </c>
      <c r="D3014" s="215" t="s">
        <v>1382</v>
      </c>
      <c r="E3014" s="215" t="s">
        <v>110</v>
      </c>
      <c r="F3014" s="215" t="s">
        <v>311</v>
      </c>
      <c r="G3014" s="215" t="s">
        <v>292</v>
      </c>
      <c r="H3014" s="215" t="s">
        <v>292</v>
      </c>
      <c r="I3014" s="215" t="s">
        <v>575</v>
      </c>
      <c r="J3014" s="220">
        <v>0.47978880699999998</v>
      </c>
      <c r="K3014" s="215" t="s">
        <v>317</v>
      </c>
      <c r="L3014" s="215" t="s">
        <v>2194</v>
      </c>
      <c r="M3014" s="219">
        <v>2.2999999999999998</v>
      </c>
      <c r="N3014" s="204"/>
    </row>
    <row r="3015" spans="1:14">
      <c r="A3015" s="215" t="s">
        <v>1124</v>
      </c>
      <c r="C3015" s="215" t="s">
        <v>1124</v>
      </c>
      <c r="D3015" s="215" t="s">
        <v>1383</v>
      </c>
      <c r="E3015" s="215" t="s">
        <v>110</v>
      </c>
      <c r="F3015" s="215" t="s">
        <v>136</v>
      </c>
      <c r="G3015" s="215" t="s">
        <v>292</v>
      </c>
      <c r="H3015" s="215" t="s">
        <v>292</v>
      </c>
      <c r="I3015" s="215" t="s">
        <v>585</v>
      </c>
      <c r="J3015" s="220">
        <v>7.6194999999999998E-5</v>
      </c>
      <c r="K3015" s="215" t="s">
        <v>317</v>
      </c>
      <c r="L3015" s="215" t="s">
        <v>2194</v>
      </c>
      <c r="M3015" s="219">
        <v>2.2999999999999998</v>
      </c>
      <c r="N3015" s="204"/>
    </row>
    <row r="3016" spans="1:14">
      <c r="A3016" s="215" t="s">
        <v>1124</v>
      </c>
      <c r="C3016" s="215" t="s">
        <v>1124</v>
      </c>
      <c r="D3016" s="215" t="s">
        <v>1383</v>
      </c>
      <c r="E3016" s="215" t="s">
        <v>110</v>
      </c>
      <c r="F3016" s="215" t="s">
        <v>311</v>
      </c>
      <c r="G3016" s="215" t="s">
        <v>292</v>
      </c>
      <c r="H3016" s="215" t="s">
        <v>292</v>
      </c>
      <c r="I3016" s="215" t="s">
        <v>585</v>
      </c>
      <c r="J3016" s="220">
        <v>0.45451296299999999</v>
      </c>
      <c r="K3016" s="215" t="s">
        <v>317</v>
      </c>
      <c r="L3016" s="215" t="s">
        <v>2194</v>
      </c>
      <c r="M3016" s="219">
        <v>2.2999999999999998</v>
      </c>
      <c r="N3016" s="204"/>
    </row>
    <row r="3017" spans="1:14">
      <c r="A3017" s="215" t="s">
        <v>1124</v>
      </c>
      <c r="C3017" s="215" t="s">
        <v>1124</v>
      </c>
      <c r="D3017" s="215" t="s">
        <v>1384</v>
      </c>
      <c r="E3017" s="215" t="s">
        <v>110</v>
      </c>
      <c r="F3017" s="215" t="s">
        <v>136</v>
      </c>
      <c r="G3017" s="215" t="s">
        <v>292</v>
      </c>
      <c r="H3017" s="215" t="s">
        <v>292</v>
      </c>
      <c r="I3017" s="215" t="s">
        <v>585</v>
      </c>
      <c r="J3017" s="220">
        <v>9.7805000000000003E-5</v>
      </c>
      <c r="K3017" s="215" t="s">
        <v>317</v>
      </c>
      <c r="L3017" s="215" t="s">
        <v>2194</v>
      </c>
      <c r="M3017" s="219">
        <v>2.2999999999999998</v>
      </c>
      <c r="N3017" s="204"/>
    </row>
    <row r="3018" spans="1:14">
      <c r="A3018" s="215" t="s">
        <v>1124</v>
      </c>
      <c r="C3018" s="215" t="s">
        <v>1124</v>
      </c>
      <c r="D3018" s="215" t="s">
        <v>1384</v>
      </c>
      <c r="E3018" s="215" t="s">
        <v>110</v>
      </c>
      <c r="F3018" s="215" t="s">
        <v>311</v>
      </c>
      <c r="G3018" s="215" t="s">
        <v>292</v>
      </c>
      <c r="H3018" s="215" t="s">
        <v>292</v>
      </c>
      <c r="I3018" s="215" t="s">
        <v>585</v>
      </c>
      <c r="J3018" s="220">
        <v>0.48504410399999998</v>
      </c>
      <c r="K3018" s="215" t="s">
        <v>317</v>
      </c>
      <c r="L3018" s="215" t="s">
        <v>2194</v>
      </c>
      <c r="M3018" s="219">
        <v>2.2999999999999998</v>
      </c>
      <c r="N3018" s="204"/>
    </row>
    <row r="3019" spans="1:14">
      <c r="A3019" s="215" t="s">
        <v>1124</v>
      </c>
      <c r="C3019" s="215" t="s">
        <v>1124</v>
      </c>
      <c r="D3019" s="215" t="s">
        <v>1385</v>
      </c>
      <c r="E3019" s="215" t="s">
        <v>110</v>
      </c>
      <c r="F3019" s="215" t="s">
        <v>136</v>
      </c>
      <c r="G3019" s="215" t="s">
        <v>292</v>
      </c>
      <c r="H3019" s="215" t="s">
        <v>292</v>
      </c>
      <c r="I3019" s="215" t="s">
        <v>1362</v>
      </c>
      <c r="J3019" s="220">
        <v>1.18743E-4</v>
      </c>
      <c r="K3019" s="215" t="s">
        <v>317</v>
      </c>
      <c r="L3019" s="215" t="s">
        <v>2194</v>
      </c>
      <c r="M3019" s="219">
        <v>2.2999999999999998</v>
      </c>
      <c r="N3019" s="204"/>
    </row>
    <row r="3020" spans="1:14">
      <c r="A3020" s="215" t="s">
        <v>1124</v>
      </c>
      <c r="C3020" s="215" t="s">
        <v>1124</v>
      </c>
      <c r="D3020" s="215" t="s">
        <v>1385</v>
      </c>
      <c r="E3020" s="215" t="s">
        <v>110</v>
      </c>
      <c r="F3020" s="215" t="s">
        <v>311</v>
      </c>
      <c r="G3020" s="215" t="s">
        <v>292</v>
      </c>
      <c r="H3020" s="215" t="s">
        <v>292</v>
      </c>
      <c r="I3020" s="215" t="s">
        <v>1362</v>
      </c>
      <c r="J3020" s="220">
        <v>0.60951444300000002</v>
      </c>
      <c r="K3020" s="215" t="s">
        <v>317</v>
      </c>
      <c r="L3020" s="215" t="s">
        <v>2194</v>
      </c>
      <c r="M3020" s="219">
        <v>2.2999999999999998</v>
      </c>
      <c r="N3020" s="204"/>
    </row>
    <row r="3021" spans="1:14">
      <c r="A3021" s="215" t="s">
        <v>1124</v>
      </c>
      <c r="C3021" s="215" t="s">
        <v>1124</v>
      </c>
      <c r="D3021" s="215" t="s">
        <v>1386</v>
      </c>
      <c r="E3021" s="215" t="s">
        <v>110</v>
      </c>
      <c r="F3021" s="215" t="s">
        <v>136</v>
      </c>
      <c r="G3021" s="215" t="s">
        <v>292</v>
      </c>
      <c r="H3021" s="215" t="s">
        <v>292</v>
      </c>
      <c r="I3021" s="215" t="s">
        <v>577</v>
      </c>
      <c r="J3021" s="220">
        <v>0.42807002599999999</v>
      </c>
      <c r="K3021" s="215" t="s">
        <v>317</v>
      </c>
      <c r="L3021" s="215" t="s">
        <v>2194</v>
      </c>
      <c r="M3021" s="219">
        <v>2.2999999999999998</v>
      </c>
      <c r="N3021" s="204"/>
    </row>
    <row r="3022" spans="1:14">
      <c r="A3022" s="215" t="s">
        <v>1124</v>
      </c>
      <c r="C3022" s="215" t="s">
        <v>1124</v>
      </c>
      <c r="D3022" s="215" t="s">
        <v>1386</v>
      </c>
      <c r="E3022" s="215" t="s">
        <v>110</v>
      </c>
      <c r="F3022" s="215" t="s">
        <v>311</v>
      </c>
      <c r="G3022" s="215" t="s">
        <v>292</v>
      </c>
      <c r="H3022" s="215" t="s">
        <v>292</v>
      </c>
      <c r="I3022" s="215" t="s">
        <v>577</v>
      </c>
      <c r="J3022" s="220">
        <v>0.610117311</v>
      </c>
      <c r="K3022" s="215" t="s">
        <v>317</v>
      </c>
      <c r="L3022" s="215" t="s">
        <v>2194</v>
      </c>
      <c r="M3022" s="219">
        <v>2.2999999999999998</v>
      </c>
      <c r="N3022" s="204"/>
    </row>
    <row r="3023" spans="1:14">
      <c r="A3023" s="215" t="s">
        <v>1124</v>
      </c>
      <c r="C3023" s="215" t="s">
        <v>1124</v>
      </c>
      <c r="D3023" s="215" t="s">
        <v>1387</v>
      </c>
      <c r="E3023" s="215" t="s">
        <v>110</v>
      </c>
      <c r="F3023" s="215" t="s">
        <v>136</v>
      </c>
      <c r="G3023" s="215" t="s">
        <v>292</v>
      </c>
      <c r="H3023" s="215" t="s">
        <v>292</v>
      </c>
      <c r="I3023" s="215" t="s">
        <v>1388</v>
      </c>
      <c r="J3023" s="220">
        <v>0.48187459999999999</v>
      </c>
      <c r="K3023" s="215" t="s">
        <v>317</v>
      </c>
      <c r="L3023" s="215" t="s">
        <v>2194</v>
      </c>
      <c r="M3023" s="219">
        <v>2.2999999999999998</v>
      </c>
      <c r="N3023" s="204"/>
    </row>
    <row r="3024" spans="1:14">
      <c r="A3024" s="215" t="s">
        <v>1124</v>
      </c>
      <c r="C3024" s="215" t="s">
        <v>1124</v>
      </c>
      <c r="D3024" s="215" t="s">
        <v>1387</v>
      </c>
      <c r="E3024" s="215" t="s">
        <v>110</v>
      </c>
      <c r="F3024" s="215" t="s">
        <v>311</v>
      </c>
      <c r="G3024" s="215" t="s">
        <v>292</v>
      </c>
      <c r="H3024" s="215" t="s">
        <v>292</v>
      </c>
      <c r="I3024" s="215" t="s">
        <v>1388</v>
      </c>
      <c r="J3024" s="220">
        <v>0.75324077700000003</v>
      </c>
      <c r="K3024" s="215" t="s">
        <v>317</v>
      </c>
      <c r="L3024" s="215" t="s">
        <v>2194</v>
      </c>
      <c r="M3024" s="219">
        <v>2.2999999999999998</v>
      </c>
      <c r="N3024" s="204"/>
    </row>
    <row r="3025" spans="1:14">
      <c r="A3025" s="215" t="s">
        <v>1124</v>
      </c>
      <c r="C3025" s="215" t="s">
        <v>1124</v>
      </c>
      <c r="D3025" s="215" t="s">
        <v>1389</v>
      </c>
      <c r="E3025" s="215" t="s">
        <v>110</v>
      </c>
      <c r="F3025" s="215" t="s">
        <v>136</v>
      </c>
      <c r="G3025" s="215" t="s">
        <v>292</v>
      </c>
      <c r="H3025" s="215" t="s">
        <v>292</v>
      </c>
      <c r="I3025" s="215" t="s">
        <v>1390</v>
      </c>
      <c r="J3025" s="220">
        <v>0.77295967200000004</v>
      </c>
      <c r="K3025" s="215" t="s">
        <v>317</v>
      </c>
      <c r="L3025" s="215" t="s">
        <v>2194</v>
      </c>
      <c r="M3025" s="219">
        <v>2.2999999999999998</v>
      </c>
      <c r="N3025" s="204"/>
    </row>
    <row r="3026" spans="1:14">
      <c r="A3026" s="215" t="s">
        <v>1124</v>
      </c>
      <c r="C3026" s="215" t="s">
        <v>1124</v>
      </c>
      <c r="D3026" s="215" t="s">
        <v>1389</v>
      </c>
      <c r="E3026" s="215" t="s">
        <v>110</v>
      </c>
      <c r="F3026" s="215" t="s">
        <v>311</v>
      </c>
      <c r="G3026" s="215" t="s">
        <v>292</v>
      </c>
      <c r="H3026" s="215" t="s">
        <v>292</v>
      </c>
      <c r="I3026" s="215" t="s">
        <v>1390</v>
      </c>
      <c r="J3026" s="220">
        <v>1.0842748639999999</v>
      </c>
      <c r="K3026" s="215" t="s">
        <v>317</v>
      </c>
      <c r="L3026" s="215" t="s">
        <v>2194</v>
      </c>
      <c r="M3026" s="219">
        <v>2.2999999999999998</v>
      </c>
      <c r="N3026" s="204"/>
    </row>
    <row r="3027" spans="1:14">
      <c r="A3027" s="215" t="s">
        <v>1124</v>
      </c>
      <c r="C3027" s="215" t="s">
        <v>1124</v>
      </c>
      <c r="D3027" s="215" t="s">
        <v>1391</v>
      </c>
      <c r="E3027" s="215" t="s">
        <v>110</v>
      </c>
      <c r="F3027" s="215" t="s">
        <v>136</v>
      </c>
      <c r="G3027" s="215" t="s">
        <v>292</v>
      </c>
      <c r="H3027" s="215" t="s">
        <v>292</v>
      </c>
      <c r="I3027" s="215" t="s">
        <v>1392</v>
      </c>
      <c r="J3027" s="220">
        <v>0.13352926400000001</v>
      </c>
      <c r="K3027" s="215" t="s">
        <v>317</v>
      </c>
      <c r="L3027" s="215" t="s">
        <v>2194</v>
      </c>
      <c r="M3027" s="219">
        <v>2.2999999999999998</v>
      </c>
      <c r="N3027" s="204"/>
    </row>
    <row r="3028" spans="1:14">
      <c r="A3028" s="215" t="s">
        <v>1124</v>
      </c>
      <c r="C3028" s="215" t="s">
        <v>1124</v>
      </c>
      <c r="D3028" s="215" t="s">
        <v>1391</v>
      </c>
      <c r="E3028" s="215" t="s">
        <v>110</v>
      </c>
      <c r="F3028" s="215" t="s">
        <v>311</v>
      </c>
      <c r="G3028" s="215" t="s">
        <v>292</v>
      </c>
      <c r="H3028" s="215" t="s">
        <v>292</v>
      </c>
      <c r="I3028" s="215" t="s">
        <v>1392</v>
      </c>
      <c r="J3028" s="220">
        <v>0.33947643</v>
      </c>
      <c r="K3028" s="215" t="s">
        <v>317</v>
      </c>
      <c r="L3028" s="215" t="s">
        <v>2194</v>
      </c>
      <c r="M3028" s="219">
        <v>2.2999999999999998</v>
      </c>
      <c r="N3028" s="204"/>
    </row>
    <row r="3029" spans="1:14">
      <c r="A3029" s="215" t="s">
        <v>1124</v>
      </c>
      <c r="C3029" s="215" t="s">
        <v>1124</v>
      </c>
      <c r="D3029" s="215" t="s">
        <v>1393</v>
      </c>
      <c r="E3029" s="215" t="s">
        <v>110</v>
      </c>
      <c r="F3029" s="215" t="s">
        <v>136</v>
      </c>
      <c r="G3029" s="215" t="s">
        <v>292</v>
      </c>
      <c r="H3029" s="215" t="s">
        <v>292</v>
      </c>
      <c r="I3029" s="215" t="s">
        <v>583</v>
      </c>
      <c r="J3029" s="220">
        <v>0.57252749199999997</v>
      </c>
      <c r="K3029" s="215" t="s">
        <v>317</v>
      </c>
      <c r="L3029" s="215" t="s">
        <v>2194</v>
      </c>
      <c r="M3029" s="219">
        <v>2.2999999999999998</v>
      </c>
      <c r="N3029" s="204"/>
    </row>
    <row r="3030" spans="1:14">
      <c r="A3030" s="215" t="s">
        <v>1124</v>
      </c>
      <c r="C3030" s="215" t="s">
        <v>1124</v>
      </c>
      <c r="D3030" s="215" t="s">
        <v>1393</v>
      </c>
      <c r="E3030" s="215" t="s">
        <v>110</v>
      </c>
      <c r="F3030" s="215" t="s">
        <v>311</v>
      </c>
      <c r="G3030" s="215" t="s">
        <v>292</v>
      </c>
      <c r="H3030" s="215" t="s">
        <v>292</v>
      </c>
      <c r="I3030" s="215" t="s">
        <v>583</v>
      </c>
      <c r="J3030" s="220">
        <v>0.75515315000000005</v>
      </c>
      <c r="K3030" s="215" t="s">
        <v>317</v>
      </c>
      <c r="L3030" s="215" t="s">
        <v>2194</v>
      </c>
      <c r="M3030" s="219">
        <v>2.2999999999999998</v>
      </c>
      <c r="N3030" s="204"/>
    </row>
    <row r="3031" spans="1:14">
      <c r="A3031" s="215" t="s">
        <v>1124</v>
      </c>
      <c r="C3031" s="215" t="s">
        <v>1124</v>
      </c>
      <c r="D3031" s="215" t="s">
        <v>1394</v>
      </c>
      <c r="E3031" s="215" t="s">
        <v>110</v>
      </c>
      <c r="F3031" s="215" t="s">
        <v>136</v>
      </c>
      <c r="G3031" s="215" t="s">
        <v>292</v>
      </c>
      <c r="H3031" s="215" t="s">
        <v>292</v>
      </c>
      <c r="I3031" s="215" t="s">
        <v>1395</v>
      </c>
      <c r="J3031" s="220">
        <v>0.70100281200000003</v>
      </c>
      <c r="K3031" s="215" t="s">
        <v>317</v>
      </c>
      <c r="L3031" s="215" t="s">
        <v>2194</v>
      </c>
      <c r="M3031" s="219">
        <v>2.2999999999999998</v>
      </c>
      <c r="N3031" s="204"/>
    </row>
    <row r="3032" spans="1:14">
      <c r="A3032" s="215" t="s">
        <v>1124</v>
      </c>
      <c r="C3032" s="215" t="s">
        <v>1124</v>
      </c>
      <c r="D3032" s="215" t="s">
        <v>1394</v>
      </c>
      <c r="E3032" s="215" t="s">
        <v>110</v>
      </c>
      <c r="F3032" s="215" t="s">
        <v>311</v>
      </c>
      <c r="G3032" s="215" t="s">
        <v>292</v>
      </c>
      <c r="H3032" s="215" t="s">
        <v>292</v>
      </c>
      <c r="I3032" s="215" t="s">
        <v>1395</v>
      </c>
      <c r="J3032" s="220">
        <v>0.97071757599999997</v>
      </c>
      <c r="K3032" s="215" t="s">
        <v>317</v>
      </c>
      <c r="L3032" s="215" t="s">
        <v>2194</v>
      </c>
      <c r="M3032" s="219">
        <v>2.2999999999999998</v>
      </c>
      <c r="N3032" s="204"/>
    </row>
    <row r="3033" spans="1:14">
      <c r="A3033" s="215" t="s">
        <v>1124</v>
      </c>
      <c r="C3033" s="215" t="s">
        <v>1124</v>
      </c>
      <c r="D3033" s="215" t="s">
        <v>1396</v>
      </c>
      <c r="E3033" s="215" t="s">
        <v>110</v>
      </c>
      <c r="F3033" s="215" t="s">
        <v>136</v>
      </c>
      <c r="G3033" s="215" t="s">
        <v>292</v>
      </c>
      <c r="H3033" s="215" t="s">
        <v>292</v>
      </c>
      <c r="I3033" s="215" t="s">
        <v>585</v>
      </c>
      <c r="J3033" s="220">
        <v>0.57599211500000003</v>
      </c>
      <c r="K3033" s="215" t="s">
        <v>317</v>
      </c>
      <c r="L3033" s="215" t="s">
        <v>2194</v>
      </c>
      <c r="M3033" s="219">
        <v>2.2999999999999998</v>
      </c>
      <c r="N3033" s="204"/>
    </row>
    <row r="3034" spans="1:14">
      <c r="A3034" s="215" t="s">
        <v>1124</v>
      </c>
      <c r="C3034" s="215" t="s">
        <v>1124</v>
      </c>
      <c r="D3034" s="215" t="s">
        <v>1396</v>
      </c>
      <c r="E3034" s="215" t="s">
        <v>110</v>
      </c>
      <c r="F3034" s="215" t="s">
        <v>311</v>
      </c>
      <c r="G3034" s="215" t="s">
        <v>292</v>
      </c>
      <c r="H3034" s="215" t="s">
        <v>292</v>
      </c>
      <c r="I3034" s="215" t="s">
        <v>585</v>
      </c>
      <c r="J3034" s="220">
        <v>0.76591156199999999</v>
      </c>
      <c r="K3034" s="215" t="s">
        <v>317</v>
      </c>
      <c r="L3034" s="215" t="s">
        <v>2194</v>
      </c>
      <c r="M3034" s="219">
        <v>2.2999999999999998</v>
      </c>
      <c r="N3034" s="204"/>
    </row>
    <row r="3035" spans="1:14">
      <c r="A3035" s="215" t="s">
        <v>1124</v>
      </c>
      <c r="C3035" s="215" t="s">
        <v>1124</v>
      </c>
      <c r="D3035" s="215" t="s">
        <v>1397</v>
      </c>
      <c r="E3035" s="215" t="s">
        <v>110</v>
      </c>
      <c r="F3035" s="215" t="s">
        <v>136</v>
      </c>
      <c r="G3035" s="215" t="s">
        <v>292</v>
      </c>
      <c r="H3035" s="215" t="s">
        <v>292</v>
      </c>
      <c r="I3035" s="215" t="s">
        <v>577</v>
      </c>
      <c r="J3035" s="220">
        <v>0.64365804100000001</v>
      </c>
      <c r="K3035" s="215" t="s">
        <v>317</v>
      </c>
      <c r="L3035" s="215" t="s">
        <v>2194</v>
      </c>
      <c r="M3035" s="219">
        <v>2.2999999999999998</v>
      </c>
      <c r="N3035" s="204"/>
    </row>
    <row r="3036" spans="1:14">
      <c r="A3036" s="215" t="s">
        <v>1124</v>
      </c>
      <c r="C3036" s="215" t="s">
        <v>1124</v>
      </c>
      <c r="D3036" s="215" t="s">
        <v>1397</v>
      </c>
      <c r="E3036" s="215" t="s">
        <v>110</v>
      </c>
      <c r="F3036" s="215" t="s">
        <v>311</v>
      </c>
      <c r="G3036" s="215" t="s">
        <v>292</v>
      </c>
      <c r="H3036" s="215" t="s">
        <v>292</v>
      </c>
      <c r="I3036" s="215" t="s">
        <v>577</v>
      </c>
      <c r="J3036" s="220">
        <v>0.79488055099999999</v>
      </c>
      <c r="K3036" s="215" t="s">
        <v>317</v>
      </c>
      <c r="L3036" s="215" t="s">
        <v>2194</v>
      </c>
      <c r="M3036" s="219">
        <v>2.2999999999999998</v>
      </c>
      <c r="N3036" s="204"/>
    </row>
    <row r="3037" spans="1:14">
      <c r="A3037" s="215" t="s">
        <v>1124</v>
      </c>
      <c r="C3037" s="215" t="s">
        <v>1124</v>
      </c>
      <c r="D3037" s="215" t="s">
        <v>1398</v>
      </c>
      <c r="E3037" s="215" t="s">
        <v>110</v>
      </c>
      <c r="F3037" s="215" t="s">
        <v>136</v>
      </c>
      <c r="G3037" s="215" t="s">
        <v>292</v>
      </c>
      <c r="H3037" s="215" t="s">
        <v>292</v>
      </c>
      <c r="I3037" s="215" t="s">
        <v>1374</v>
      </c>
      <c r="J3037" s="220">
        <v>9.2948617999999997E-2</v>
      </c>
      <c r="K3037" s="215" t="s">
        <v>317</v>
      </c>
      <c r="L3037" s="215" t="s">
        <v>2194</v>
      </c>
      <c r="M3037" s="219">
        <v>2.2999999999999998</v>
      </c>
      <c r="N3037" s="204"/>
    </row>
    <row r="3038" spans="1:14">
      <c r="A3038" s="215" t="s">
        <v>1124</v>
      </c>
      <c r="C3038" s="215" t="s">
        <v>1124</v>
      </c>
      <c r="D3038" s="215" t="s">
        <v>1398</v>
      </c>
      <c r="E3038" s="215" t="s">
        <v>110</v>
      </c>
      <c r="F3038" s="215" t="s">
        <v>311</v>
      </c>
      <c r="G3038" s="215" t="s">
        <v>292</v>
      </c>
      <c r="H3038" s="215" t="s">
        <v>292</v>
      </c>
      <c r="I3038" s="215" t="s">
        <v>1374</v>
      </c>
      <c r="J3038" s="220">
        <v>0.23605174000000001</v>
      </c>
      <c r="K3038" s="215" t="s">
        <v>317</v>
      </c>
      <c r="L3038" s="215" t="s">
        <v>2194</v>
      </c>
      <c r="M3038" s="219">
        <v>2.2999999999999998</v>
      </c>
      <c r="N3038" s="204"/>
    </row>
    <row r="3039" spans="1:14">
      <c r="A3039" s="215" t="s">
        <v>1124</v>
      </c>
      <c r="C3039" s="215" t="s">
        <v>1124</v>
      </c>
      <c r="D3039" s="215" t="s">
        <v>1399</v>
      </c>
      <c r="E3039" s="215" t="s">
        <v>110</v>
      </c>
      <c r="F3039" s="215" t="s">
        <v>136</v>
      </c>
      <c r="G3039" s="215" t="s">
        <v>292</v>
      </c>
      <c r="H3039" s="215" t="s">
        <v>292</v>
      </c>
      <c r="I3039" s="215" t="s">
        <v>585</v>
      </c>
      <c r="J3039" s="220">
        <v>0.178613192</v>
      </c>
      <c r="K3039" s="215" t="s">
        <v>317</v>
      </c>
      <c r="L3039" s="215" t="s">
        <v>2194</v>
      </c>
      <c r="M3039" s="219">
        <v>2.2999999999999998</v>
      </c>
      <c r="N3039" s="204"/>
    </row>
    <row r="3040" spans="1:14">
      <c r="A3040" s="215" t="s">
        <v>1124</v>
      </c>
      <c r="C3040" s="215" t="s">
        <v>1124</v>
      </c>
      <c r="D3040" s="215" t="s">
        <v>1399</v>
      </c>
      <c r="E3040" s="215" t="s">
        <v>110</v>
      </c>
      <c r="F3040" s="215" t="s">
        <v>311</v>
      </c>
      <c r="G3040" s="215" t="s">
        <v>292</v>
      </c>
      <c r="H3040" s="215" t="s">
        <v>292</v>
      </c>
      <c r="I3040" s="215" t="s">
        <v>585</v>
      </c>
      <c r="J3040" s="220">
        <v>0.426750609</v>
      </c>
      <c r="K3040" s="215" t="s">
        <v>317</v>
      </c>
      <c r="L3040" s="215" t="s">
        <v>2194</v>
      </c>
      <c r="M3040" s="219">
        <v>2.2999999999999998</v>
      </c>
      <c r="N3040" s="204"/>
    </row>
    <row r="3041" spans="1:14">
      <c r="A3041" s="215" t="s">
        <v>1124</v>
      </c>
      <c r="C3041" s="215" t="s">
        <v>1124</v>
      </c>
      <c r="D3041" s="215" t="s">
        <v>1400</v>
      </c>
      <c r="E3041" s="215" t="s">
        <v>110</v>
      </c>
      <c r="F3041" s="215" t="s">
        <v>136</v>
      </c>
      <c r="G3041" s="215" t="s">
        <v>292</v>
      </c>
      <c r="H3041" s="215" t="s">
        <v>292</v>
      </c>
      <c r="I3041" s="215" t="s">
        <v>585</v>
      </c>
      <c r="J3041" s="220">
        <v>0.212459603</v>
      </c>
      <c r="K3041" s="215" t="s">
        <v>317</v>
      </c>
      <c r="L3041" s="215" t="s">
        <v>2194</v>
      </c>
      <c r="M3041" s="219">
        <v>2.2999999999999998</v>
      </c>
      <c r="N3041" s="204"/>
    </row>
    <row r="3042" spans="1:14">
      <c r="A3042" s="215" t="s">
        <v>1124</v>
      </c>
      <c r="C3042" s="215" t="s">
        <v>1124</v>
      </c>
      <c r="D3042" s="215" t="s">
        <v>1400</v>
      </c>
      <c r="E3042" s="215" t="s">
        <v>110</v>
      </c>
      <c r="F3042" s="215" t="s">
        <v>311</v>
      </c>
      <c r="G3042" s="215" t="s">
        <v>292</v>
      </c>
      <c r="H3042" s="215" t="s">
        <v>292</v>
      </c>
      <c r="I3042" s="215" t="s">
        <v>585</v>
      </c>
      <c r="J3042" s="220">
        <v>0.41384865599999998</v>
      </c>
      <c r="K3042" s="215" t="s">
        <v>317</v>
      </c>
      <c r="L3042" s="215" t="s">
        <v>2194</v>
      </c>
      <c r="M3042" s="219">
        <v>2.2999999999999998</v>
      </c>
      <c r="N3042" s="204"/>
    </row>
    <row r="3043" spans="1:14">
      <c r="A3043" s="215" t="s">
        <v>1124</v>
      </c>
      <c r="C3043" s="215" t="s">
        <v>1124</v>
      </c>
      <c r="D3043" s="215" t="s">
        <v>1401</v>
      </c>
      <c r="E3043" s="215" t="s">
        <v>110</v>
      </c>
      <c r="F3043" s="215" t="s">
        <v>136</v>
      </c>
      <c r="G3043" s="215" t="s">
        <v>292</v>
      </c>
      <c r="H3043" s="215" t="s">
        <v>292</v>
      </c>
      <c r="I3043" s="215" t="s">
        <v>1159</v>
      </c>
      <c r="J3043" s="220">
        <v>0.77608232700000002</v>
      </c>
      <c r="K3043" s="215" t="s">
        <v>317</v>
      </c>
      <c r="L3043" s="215" t="s">
        <v>2194</v>
      </c>
      <c r="M3043" s="219">
        <v>2.2999999999999998</v>
      </c>
      <c r="N3043" s="204"/>
    </row>
    <row r="3044" spans="1:14">
      <c r="A3044" s="215" t="s">
        <v>1124</v>
      </c>
      <c r="C3044" s="215" t="s">
        <v>1124</v>
      </c>
      <c r="D3044" s="215" t="s">
        <v>1401</v>
      </c>
      <c r="E3044" s="215" t="s">
        <v>110</v>
      </c>
      <c r="F3044" s="215" t="s">
        <v>311</v>
      </c>
      <c r="G3044" s="215" t="s">
        <v>292</v>
      </c>
      <c r="H3044" s="215" t="s">
        <v>292</v>
      </c>
      <c r="I3044" s="215" t="s">
        <v>1159</v>
      </c>
      <c r="J3044" s="220">
        <v>0.94576318699999995</v>
      </c>
      <c r="K3044" s="215" t="s">
        <v>317</v>
      </c>
      <c r="L3044" s="215" t="s">
        <v>2194</v>
      </c>
      <c r="M3044" s="219">
        <v>2.2999999999999998</v>
      </c>
      <c r="N3044" s="204"/>
    </row>
    <row r="3045" spans="1:14">
      <c r="A3045" s="215" t="s">
        <v>1124</v>
      </c>
      <c r="C3045" s="215" t="s">
        <v>1124</v>
      </c>
      <c r="D3045" s="215" t="s">
        <v>1280</v>
      </c>
      <c r="E3045" s="215" t="s">
        <v>110</v>
      </c>
      <c r="F3045" s="215" t="s">
        <v>136</v>
      </c>
      <c r="G3045" s="215" t="s">
        <v>292</v>
      </c>
      <c r="H3045" s="215" t="s">
        <v>292</v>
      </c>
      <c r="I3045" s="215" t="s">
        <v>1281</v>
      </c>
      <c r="J3045" s="220">
        <v>0.63795413499999998</v>
      </c>
      <c r="K3045" s="215" t="s">
        <v>317</v>
      </c>
      <c r="L3045" s="215" t="s">
        <v>2194</v>
      </c>
      <c r="M3045" s="219">
        <v>2.2999999999999998</v>
      </c>
      <c r="N3045" s="204"/>
    </row>
    <row r="3046" spans="1:14">
      <c r="A3046" s="215" t="s">
        <v>1124</v>
      </c>
      <c r="C3046" s="215" t="s">
        <v>1124</v>
      </c>
      <c r="D3046" s="215" t="s">
        <v>1280</v>
      </c>
      <c r="E3046" s="215" t="s">
        <v>110</v>
      </c>
      <c r="F3046" s="215" t="s">
        <v>311</v>
      </c>
      <c r="G3046" s="215" t="s">
        <v>292</v>
      </c>
      <c r="H3046" s="215" t="s">
        <v>292</v>
      </c>
      <c r="I3046" s="215" t="s">
        <v>1281</v>
      </c>
      <c r="J3046" s="220">
        <v>0.92754423900000005</v>
      </c>
      <c r="K3046" s="215" t="s">
        <v>317</v>
      </c>
      <c r="L3046" s="215" t="s">
        <v>2194</v>
      </c>
      <c r="M3046" s="219">
        <v>2.2999999999999998</v>
      </c>
      <c r="N3046" s="204"/>
    </row>
    <row r="3047" spans="1:14">
      <c r="A3047" s="215" t="s">
        <v>1124</v>
      </c>
      <c r="C3047" s="215" t="s">
        <v>1124</v>
      </c>
      <c r="D3047" s="215" t="s">
        <v>1282</v>
      </c>
      <c r="E3047" s="215" t="s">
        <v>110</v>
      </c>
      <c r="F3047" s="215" t="s">
        <v>136</v>
      </c>
      <c r="G3047" s="215" t="s">
        <v>292</v>
      </c>
      <c r="H3047" s="215" t="s">
        <v>292</v>
      </c>
      <c r="I3047" s="215" t="s">
        <v>1159</v>
      </c>
      <c r="J3047" s="220">
        <v>0.76486467199999997</v>
      </c>
      <c r="K3047" s="215" t="s">
        <v>317</v>
      </c>
      <c r="L3047" s="215" t="s">
        <v>2194</v>
      </c>
      <c r="M3047" s="219">
        <v>2.2999999999999998</v>
      </c>
      <c r="N3047" s="204"/>
    </row>
    <row r="3048" spans="1:14">
      <c r="A3048" s="215" t="s">
        <v>1124</v>
      </c>
      <c r="C3048" s="215" t="s">
        <v>1124</v>
      </c>
      <c r="D3048" s="215" t="s">
        <v>1282</v>
      </c>
      <c r="E3048" s="215" t="s">
        <v>110</v>
      </c>
      <c r="F3048" s="215" t="s">
        <v>311</v>
      </c>
      <c r="G3048" s="215" t="s">
        <v>292</v>
      </c>
      <c r="H3048" s="215" t="s">
        <v>292</v>
      </c>
      <c r="I3048" s="215" t="s">
        <v>1159</v>
      </c>
      <c r="J3048" s="220">
        <v>0.93457192</v>
      </c>
      <c r="K3048" s="215" t="s">
        <v>317</v>
      </c>
      <c r="L3048" s="215" t="s">
        <v>2194</v>
      </c>
      <c r="M3048" s="219">
        <v>2.2999999999999998</v>
      </c>
      <c r="N3048" s="204"/>
    </row>
    <row r="3049" spans="1:14">
      <c r="A3049" s="215" t="s">
        <v>1124</v>
      </c>
      <c r="C3049" s="215" t="s">
        <v>1124</v>
      </c>
      <c r="D3049" s="215" t="s">
        <v>1402</v>
      </c>
      <c r="E3049" s="215" t="s">
        <v>110</v>
      </c>
      <c r="F3049" s="215" t="s">
        <v>136</v>
      </c>
      <c r="G3049" s="215" t="s">
        <v>292</v>
      </c>
      <c r="H3049" s="215" t="s">
        <v>292</v>
      </c>
      <c r="I3049" s="215" t="s">
        <v>573</v>
      </c>
      <c r="J3049" s="220">
        <v>5.8925000000000002E-5</v>
      </c>
      <c r="K3049" s="215" t="s">
        <v>317</v>
      </c>
      <c r="L3049" s="215" t="s">
        <v>2194</v>
      </c>
      <c r="M3049" s="219">
        <v>2.2999999999999998</v>
      </c>
      <c r="N3049" s="204"/>
    </row>
    <row r="3050" spans="1:14">
      <c r="A3050" s="215" t="s">
        <v>1124</v>
      </c>
      <c r="C3050" s="215" t="s">
        <v>1124</v>
      </c>
      <c r="D3050" s="215" t="s">
        <v>1402</v>
      </c>
      <c r="E3050" s="215" t="s">
        <v>110</v>
      </c>
      <c r="F3050" s="215" t="s">
        <v>311</v>
      </c>
      <c r="G3050" s="215" t="s">
        <v>292</v>
      </c>
      <c r="H3050" s="215" t="s">
        <v>292</v>
      </c>
      <c r="I3050" s="215" t="s">
        <v>573</v>
      </c>
      <c r="J3050" s="220">
        <v>0.33613788100000003</v>
      </c>
      <c r="K3050" s="215" t="s">
        <v>317</v>
      </c>
      <c r="L3050" s="215" t="s">
        <v>2194</v>
      </c>
      <c r="M3050" s="219">
        <v>2.2999999999999998</v>
      </c>
      <c r="N3050" s="204"/>
    </row>
    <row r="3051" spans="1:14">
      <c r="A3051" s="215" t="s">
        <v>1124</v>
      </c>
      <c r="C3051" s="215" t="s">
        <v>1124</v>
      </c>
      <c r="D3051" s="215" t="s">
        <v>1403</v>
      </c>
      <c r="E3051" s="215" t="s">
        <v>110</v>
      </c>
      <c r="F3051" s="215" t="s">
        <v>136</v>
      </c>
      <c r="G3051" s="215" t="s">
        <v>292</v>
      </c>
      <c r="H3051" s="215" t="s">
        <v>292</v>
      </c>
      <c r="I3051" s="215" t="s">
        <v>1159</v>
      </c>
      <c r="J3051" s="220">
        <v>0.424665707</v>
      </c>
      <c r="K3051" s="215" t="s">
        <v>317</v>
      </c>
      <c r="L3051" s="215" t="s">
        <v>2194</v>
      </c>
      <c r="M3051" s="219">
        <v>2.2999999999999998</v>
      </c>
      <c r="N3051" s="204"/>
    </row>
    <row r="3052" spans="1:14">
      <c r="A3052" s="215" t="s">
        <v>1124</v>
      </c>
      <c r="C3052" s="215" t="s">
        <v>1124</v>
      </c>
      <c r="D3052" s="215" t="s">
        <v>1403</v>
      </c>
      <c r="E3052" s="215" t="s">
        <v>110</v>
      </c>
      <c r="F3052" s="215" t="s">
        <v>311</v>
      </c>
      <c r="G3052" s="215" t="s">
        <v>292</v>
      </c>
      <c r="H3052" s="215" t="s">
        <v>292</v>
      </c>
      <c r="I3052" s="215" t="s">
        <v>1159</v>
      </c>
      <c r="J3052" s="220">
        <v>0.60595401199999999</v>
      </c>
      <c r="K3052" s="215" t="s">
        <v>317</v>
      </c>
      <c r="L3052" s="215" t="s">
        <v>2194</v>
      </c>
      <c r="M3052" s="219">
        <v>2.2999999999999998</v>
      </c>
      <c r="N3052" s="204"/>
    </row>
    <row r="3053" spans="1:14">
      <c r="A3053" s="215" t="s">
        <v>1124</v>
      </c>
      <c r="C3053" s="215" t="s">
        <v>1124</v>
      </c>
      <c r="D3053" s="215" t="s">
        <v>1404</v>
      </c>
      <c r="E3053" s="215" t="s">
        <v>110</v>
      </c>
      <c r="F3053" s="215" t="s">
        <v>136</v>
      </c>
      <c r="G3053" s="215" t="s">
        <v>292</v>
      </c>
      <c r="H3053" s="215" t="s">
        <v>292</v>
      </c>
      <c r="I3053" s="215" t="s">
        <v>573</v>
      </c>
      <c r="J3053" s="220">
        <v>0.398589207</v>
      </c>
      <c r="K3053" s="215" t="s">
        <v>317</v>
      </c>
      <c r="L3053" s="215" t="s">
        <v>2194</v>
      </c>
      <c r="M3053" s="219">
        <v>2.2999999999999998</v>
      </c>
      <c r="N3053" s="204"/>
    </row>
    <row r="3054" spans="1:14">
      <c r="A3054" s="215" t="s">
        <v>1124</v>
      </c>
      <c r="C3054" s="215" t="s">
        <v>1124</v>
      </c>
      <c r="D3054" s="215" t="s">
        <v>1404</v>
      </c>
      <c r="E3054" s="215" t="s">
        <v>110</v>
      </c>
      <c r="F3054" s="215" t="s">
        <v>311</v>
      </c>
      <c r="G3054" s="215" t="s">
        <v>292</v>
      </c>
      <c r="H3054" s="215" t="s">
        <v>292</v>
      </c>
      <c r="I3054" s="215" t="s">
        <v>573</v>
      </c>
      <c r="J3054" s="220">
        <v>0.62404351199999997</v>
      </c>
      <c r="K3054" s="215" t="s">
        <v>317</v>
      </c>
      <c r="L3054" s="215" t="s">
        <v>2194</v>
      </c>
      <c r="M3054" s="219">
        <v>2.2999999999999998</v>
      </c>
      <c r="N3054" s="204"/>
    </row>
    <row r="3055" spans="1:14">
      <c r="A3055" s="215" t="s">
        <v>1124</v>
      </c>
      <c r="C3055" s="215" t="s">
        <v>1124</v>
      </c>
      <c r="D3055" s="215" t="s">
        <v>1405</v>
      </c>
      <c r="E3055" s="215" t="s">
        <v>110</v>
      </c>
      <c r="F3055" s="215" t="s">
        <v>136</v>
      </c>
      <c r="G3055" s="215" t="s">
        <v>292</v>
      </c>
      <c r="H3055" s="215" t="s">
        <v>292</v>
      </c>
      <c r="I3055" s="215" t="s">
        <v>585</v>
      </c>
      <c r="J3055" s="220">
        <v>0.64381757399999995</v>
      </c>
      <c r="K3055" s="215" t="s">
        <v>317</v>
      </c>
      <c r="L3055" s="215" t="s">
        <v>2194</v>
      </c>
      <c r="M3055" s="219">
        <v>2.2999999999999998</v>
      </c>
      <c r="N3055" s="204"/>
    </row>
    <row r="3056" spans="1:14">
      <c r="A3056" s="215" t="s">
        <v>1124</v>
      </c>
      <c r="C3056" s="215" t="s">
        <v>1124</v>
      </c>
      <c r="D3056" s="215" t="s">
        <v>1405</v>
      </c>
      <c r="E3056" s="215" t="s">
        <v>110</v>
      </c>
      <c r="F3056" s="215" t="s">
        <v>311</v>
      </c>
      <c r="G3056" s="215" t="s">
        <v>292</v>
      </c>
      <c r="H3056" s="215" t="s">
        <v>292</v>
      </c>
      <c r="I3056" s="215" t="s">
        <v>585</v>
      </c>
      <c r="J3056" s="220">
        <v>0.904467464</v>
      </c>
      <c r="K3056" s="215" t="s">
        <v>317</v>
      </c>
      <c r="L3056" s="215" t="s">
        <v>2194</v>
      </c>
      <c r="M3056" s="219">
        <v>2.2999999999999998</v>
      </c>
      <c r="N3056" s="204"/>
    </row>
    <row r="3057" spans="1:14">
      <c r="A3057" s="215" t="s">
        <v>1124</v>
      </c>
      <c r="C3057" s="215" t="s">
        <v>1124</v>
      </c>
      <c r="D3057" s="215" t="s">
        <v>1406</v>
      </c>
      <c r="E3057" s="215" t="s">
        <v>110</v>
      </c>
      <c r="F3057" s="215" t="s">
        <v>136</v>
      </c>
      <c r="G3057" s="215" t="s">
        <v>292</v>
      </c>
      <c r="H3057" s="215" t="s">
        <v>292</v>
      </c>
      <c r="I3057" s="215" t="s">
        <v>585</v>
      </c>
      <c r="J3057" s="220">
        <v>5.2884802000000002E-2</v>
      </c>
      <c r="K3057" s="215" t="s">
        <v>317</v>
      </c>
      <c r="L3057" s="215" t="s">
        <v>2194</v>
      </c>
      <c r="M3057" s="219">
        <v>2.2999999999999998</v>
      </c>
      <c r="N3057" s="204"/>
    </row>
    <row r="3058" spans="1:14">
      <c r="A3058" s="215" t="s">
        <v>1124</v>
      </c>
      <c r="C3058" s="215" t="s">
        <v>1124</v>
      </c>
      <c r="D3058" s="215" t="s">
        <v>1406</v>
      </c>
      <c r="E3058" s="215" t="s">
        <v>110</v>
      </c>
      <c r="F3058" s="215" t="s">
        <v>311</v>
      </c>
      <c r="G3058" s="215" t="s">
        <v>292</v>
      </c>
      <c r="H3058" s="215" t="s">
        <v>292</v>
      </c>
      <c r="I3058" s="215" t="s">
        <v>585</v>
      </c>
      <c r="J3058" s="220">
        <v>0.15740905399999999</v>
      </c>
      <c r="K3058" s="215" t="s">
        <v>317</v>
      </c>
      <c r="L3058" s="215" t="s">
        <v>2194</v>
      </c>
      <c r="M3058" s="219">
        <v>2.2999999999999998</v>
      </c>
      <c r="N3058" s="204"/>
    </row>
    <row r="3059" spans="1:14">
      <c r="A3059" s="215" t="s">
        <v>1124</v>
      </c>
      <c r="C3059" s="215" t="s">
        <v>1124</v>
      </c>
      <c r="D3059" s="215" t="s">
        <v>1407</v>
      </c>
      <c r="E3059" s="215" t="s">
        <v>110</v>
      </c>
      <c r="F3059" s="215" t="s">
        <v>136</v>
      </c>
      <c r="G3059" s="215" t="s">
        <v>292</v>
      </c>
      <c r="H3059" s="215" t="s">
        <v>292</v>
      </c>
      <c r="I3059" s="215" t="s">
        <v>570</v>
      </c>
      <c r="J3059" s="220">
        <v>0.11184830799999999</v>
      </c>
      <c r="K3059" s="215" t="s">
        <v>317</v>
      </c>
      <c r="L3059" s="215" t="s">
        <v>2194</v>
      </c>
      <c r="M3059" s="219">
        <v>2.2999999999999998</v>
      </c>
      <c r="N3059" s="204"/>
    </row>
    <row r="3060" spans="1:14">
      <c r="A3060" s="215" t="s">
        <v>1124</v>
      </c>
      <c r="C3060" s="215" t="s">
        <v>1124</v>
      </c>
      <c r="D3060" s="215" t="s">
        <v>1407</v>
      </c>
      <c r="E3060" s="215" t="s">
        <v>110</v>
      </c>
      <c r="F3060" s="215" t="s">
        <v>311</v>
      </c>
      <c r="G3060" s="215" t="s">
        <v>292</v>
      </c>
      <c r="H3060" s="215" t="s">
        <v>292</v>
      </c>
      <c r="I3060" s="215" t="s">
        <v>570</v>
      </c>
      <c r="J3060" s="220">
        <v>0.26055793100000002</v>
      </c>
      <c r="K3060" s="215" t="s">
        <v>317</v>
      </c>
      <c r="L3060" s="215" t="s">
        <v>2194</v>
      </c>
      <c r="M3060" s="219">
        <v>2.2999999999999998</v>
      </c>
      <c r="N3060" s="204"/>
    </row>
    <row r="3061" spans="1:14">
      <c r="A3061" s="215" t="s">
        <v>1124</v>
      </c>
      <c r="C3061" s="215" t="s">
        <v>1124</v>
      </c>
      <c r="D3061" s="215" t="s">
        <v>1283</v>
      </c>
      <c r="E3061" s="215" t="s">
        <v>110</v>
      </c>
      <c r="F3061" s="215" t="s">
        <v>136</v>
      </c>
      <c r="G3061" s="215" t="s">
        <v>292</v>
      </c>
      <c r="H3061" s="215" t="s">
        <v>292</v>
      </c>
      <c r="I3061" s="215" t="s">
        <v>1281</v>
      </c>
      <c r="J3061" s="220">
        <v>5.5525642E-2</v>
      </c>
      <c r="K3061" s="215" t="s">
        <v>317</v>
      </c>
      <c r="L3061" s="215" t="s">
        <v>2194</v>
      </c>
      <c r="M3061" s="219">
        <v>2.2999999999999998</v>
      </c>
      <c r="N3061" s="204"/>
    </row>
    <row r="3062" spans="1:14">
      <c r="A3062" s="215" t="s">
        <v>1124</v>
      </c>
      <c r="C3062" s="215" t="s">
        <v>1124</v>
      </c>
      <c r="D3062" s="215" t="s">
        <v>1283</v>
      </c>
      <c r="E3062" s="215" t="s">
        <v>110</v>
      </c>
      <c r="F3062" s="215" t="s">
        <v>311</v>
      </c>
      <c r="G3062" s="215" t="s">
        <v>292</v>
      </c>
      <c r="H3062" s="215" t="s">
        <v>292</v>
      </c>
      <c r="I3062" s="215" t="s">
        <v>1281</v>
      </c>
      <c r="J3062" s="220">
        <v>0.33085346700000001</v>
      </c>
      <c r="K3062" s="215" t="s">
        <v>317</v>
      </c>
      <c r="L3062" s="215" t="s">
        <v>2194</v>
      </c>
      <c r="M3062" s="219">
        <v>2.2999999999999998</v>
      </c>
      <c r="N3062" s="204"/>
    </row>
    <row r="3063" spans="1:14">
      <c r="A3063" s="215" t="s">
        <v>1124</v>
      </c>
      <c r="C3063" s="215" t="s">
        <v>1124</v>
      </c>
      <c r="D3063" s="215" t="s">
        <v>1284</v>
      </c>
      <c r="E3063" s="215" t="s">
        <v>110</v>
      </c>
      <c r="F3063" s="215" t="s">
        <v>136</v>
      </c>
      <c r="G3063" s="215" t="s">
        <v>292</v>
      </c>
      <c r="H3063" s="215" t="s">
        <v>292</v>
      </c>
      <c r="I3063" s="215" t="s">
        <v>570</v>
      </c>
      <c r="J3063" s="220">
        <v>0.103258775</v>
      </c>
      <c r="K3063" s="215" t="s">
        <v>317</v>
      </c>
      <c r="L3063" s="215" t="s">
        <v>2194</v>
      </c>
      <c r="M3063" s="219">
        <v>2.2999999999999998</v>
      </c>
      <c r="N3063" s="204"/>
    </row>
    <row r="3064" spans="1:14">
      <c r="A3064" s="215" t="s">
        <v>1124</v>
      </c>
      <c r="C3064" s="215" t="s">
        <v>1124</v>
      </c>
      <c r="D3064" s="215" t="s">
        <v>1284</v>
      </c>
      <c r="E3064" s="215" t="s">
        <v>110</v>
      </c>
      <c r="F3064" s="215" t="s">
        <v>311</v>
      </c>
      <c r="G3064" s="215" t="s">
        <v>292</v>
      </c>
      <c r="H3064" s="215" t="s">
        <v>292</v>
      </c>
      <c r="I3064" s="215" t="s">
        <v>570</v>
      </c>
      <c r="J3064" s="220">
        <v>0.25170915300000002</v>
      </c>
      <c r="K3064" s="215" t="s">
        <v>317</v>
      </c>
      <c r="L3064" s="215" t="s">
        <v>2194</v>
      </c>
      <c r="M3064" s="219">
        <v>2.2999999999999998</v>
      </c>
      <c r="N3064" s="204"/>
    </row>
    <row r="3065" spans="1:14">
      <c r="A3065" s="215" t="s">
        <v>1124</v>
      </c>
      <c r="C3065" s="215" t="s">
        <v>1124</v>
      </c>
      <c r="D3065" s="215" t="s">
        <v>1285</v>
      </c>
      <c r="E3065" s="215" t="s">
        <v>110</v>
      </c>
      <c r="F3065" s="215" t="s">
        <v>136</v>
      </c>
      <c r="G3065" s="215" t="s">
        <v>292</v>
      </c>
      <c r="H3065" s="215" t="s">
        <v>292</v>
      </c>
      <c r="I3065" s="215" t="s">
        <v>1281</v>
      </c>
      <c r="J3065" s="220">
        <v>0.62902787000000004</v>
      </c>
      <c r="K3065" s="215" t="s">
        <v>317</v>
      </c>
      <c r="L3065" s="215" t="s">
        <v>2194</v>
      </c>
      <c r="M3065" s="219">
        <v>2.2999999999999998</v>
      </c>
      <c r="N3065" s="204"/>
    </row>
    <row r="3066" spans="1:14">
      <c r="A3066" s="215" t="s">
        <v>1124</v>
      </c>
      <c r="C3066" s="215" t="s">
        <v>1124</v>
      </c>
      <c r="D3066" s="215" t="s">
        <v>1285</v>
      </c>
      <c r="E3066" s="215" t="s">
        <v>110</v>
      </c>
      <c r="F3066" s="215" t="s">
        <v>311</v>
      </c>
      <c r="G3066" s="215" t="s">
        <v>292</v>
      </c>
      <c r="H3066" s="215" t="s">
        <v>292</v>
      </c>
      <c r="I3066" s="215" t="s">
        <v>1281</v>
      </c>
      <c r="J3066" s="220">
        <v>0.95641883100000002</v>
      </c>
      <c r="K3066" s="215" t="s">
        <v>317</v>
      </c>
      <c r="L3066" s="215" t="s">
        <v>2194</v>
      </c>
      <c r="M3066" s="219">
        <v>2.2999999999999998</v>
      </c>
      <c r="N3066" s="204"/>
    </row>
    <row r="3067" spans="1:14">
      <c r="A3067" s="215" t="s">
        <v>1124</v>
      </c>
      <c r="C3067" s="215" t="s">
        <v>1124</v>
      </c>
      <c r="D3067" s="215" t="s">
        <v>1286</v>
      </c>
      <c r="E3067" s="215" t="s">
        <v>110</v>
      </c>
      <c r="F3067" s="215" t="s">
        <v>136</v>
      </c>
      <c r="G3067" s="215" t="s">
        <v>292</v>
      </c>
      <c r="H3067" s="215" t="s">
        <v>292</v>
      </c>
      <c r="I3067" s="215" t="s">
        <v>1159</v>
      </c>
      <c r="J3067" s="220">
        <v>0.63219192800000001</v>
      </c>
      <c r="K3067" s="215" t="s">
        <v>317</v>
      </c>
      <c r="L3067" s="215" t="s">
        <v>2194</v>
      </c>
      <c r="M3067" s="219">
        <v>2.2999999999999998</v>
      </c>
      <c r="N3067" s="204"/>
    </row>
    <row r="3068" spans="1:14">
      <c r="A3068" s="215" t="s">
        <v>1124</v>
      </c>
      <c r="C3068" s="215" t="s">
        <v>1124</v>
      </c>
      <c r="D3068" s="215" t="s">
        <v>1286</v>
      </c>
      <c r="E3068" s="215" t="s">
        <v>110</v>
      </c>
      <c r="F3068" s="215" t="s">
        <v>311</v>
      </c>
      <c r="G3068" s="215" t="s">
        <v>292</v>
      </c>
      <c r="H3068" s="215" t="s">
        <v>292</v>
      </c>
      <c r="I3068" s="215" t="s">
        <v>1159</v>
      </c>
      <c r="J3068" s="220">
        <v>0.78491585600000002</v>
      </c>
      <c r="K3068" s="215" t="s">
        <v>317</v>
      </c>
      <c r="L3068" s="215" t="s">
        <v>2194</v>
      </c>
      <c r="M3068" s="219">
        <v>2.2999999999999998</v>
      </c>
      <c r="N3068" s="204"/>
    </row>
    <row r="3069" spans="1:14">
      <c r="A3069" s="215" t="s">
        <v>1124</v>
      </c>
      <c r="C3069" s="215" t="s">
        <v>1124</v>
      </c>
      <c r="D3069" s="215" t="s">
        <v>1287</v>
      </c>
      <c r="E3069" s="215" t="s">
        <v>110</v>
      </c>
      <c r="F3069" s="215" t="s">
        <v>136</v>
      </c>
      <c r="G3069" s="215" t="s">
        <v>292</v>
      </c>
      <c r="H3069" s="215" t="s">
        <v>292</v>
      </c>
      <c r="I3069" s="215" t="s">
        <v>1281</v>
      </c>
      <c r="J3069" s="220">
        <v>6.7316940000000006E-2</v>
      </c>
      <c r="K3069" s="215" t="s">
        <v>317</v>
      </c>
      <c r="L3069" s="215" t="s">
        <v>2194</v>
      </c>
      <c r="M3069" s="219">
        <v>2.2999999999999998</v>
      </c>
      <c r="N3069" s="204"/>
    </row>
    <row r="3070" spans="1:14">
      <c r="A3070" s="215" t="s">
        <v>1124</v>
      </c>
      <c r="C3070" s="215" t="s">
        <v>1124</v>
      </c>
      <c r="D3070" s="215" t="s">
        <v>1287</v>
      </c>
      <c r="E3070" s="215" t="s">
        <v>110</v>
      </c>
      <c r="F3070" s="215" t="s">
        <v>311</v>
      </c>
      <c r="G3070" s="215" t="s">
        <v>292</v>
      </c>
      <c r="H3070" s="215" t="s">
        <v>292</v>
      </c>
      <c r="I3070" s="215" t="s">
        <v>1281</v>
      </c>
      <c r="J3070" s="220">
        <v>0.37146518699999997</v>
      </c>
      <c r="K3070" s="215" t="s">
        <v>317</v>
      </c>
      <c r="L3070" s="215" t="s">
        <v>2194</v>
      </c>
      <c r="M3070" s="219">
        <v>2.2999999999999998</v>
      </c>
      <c r="N3070" s="204"/>
    </row>
    <row r="3071" spans="1:14">
      <c r="A3071" s="215" t="s">
        <v>1124</v>
      </c>
      <c r="C3071" s="215" t="s">
        <v>1124</v>
      </c>
      <c r="D3071" s="215" t="s">
        <v>1288</v>
      </c>
      <c r="E3071" s="215" t="s">
        <v>110</v>
      </c>
      <c r="F3071" s="215" t="s">
        <v>136</v>
      </c>
      <c r="G3071" s="215" t="s">
        <v>292</v>
      </c>
      <c r="H3071" s="215" t="s">
        <v>292</v>
      </c>
      <c r="I3071" s="215" t="s">
        <v>570</v>
      </c>
      <c r="J3071" s="220">
        <v>8.4210011000000001E-2</v>
      </c>
      <c r="K3071" s="215" t="s">
        <v>317</v>
      </c>
      <c r="L3071" s="215" t="s">
        <v>2194</v>
      </c>
      <c r="M3071" s="219">
        <v>2.2999999999999998</v>
      </c>
      <c r="N3071" s="204"/>
    </row>
    <row r="3072" spans="1:14">
      <c r="A3072" s="215" t="s">
        <v>1124</v>
      </c>
      <c r="C3072" s="215" t="s">
        <v>1124</v>
      </c>
      <c r="D3072" s="215" t="s">
        <v>1288</v>
      </c>
      <c r="E3072" s="215" t="s">
        <v>110</v>
      </c>
      <c r="F3072" s="215" t="s">
        <v>311</v>
      </c>
      <c r="G3072" s="215" t="s">
        <v>292</v>
      </c>
      <c r="H3072" s="215" t="s">
        <v>292</v>
      </c>
      <c r="I3072" s="215" t="s">
        <v>570</v>
      </c>
      <c r="J3072" s="220">
        <v>0.22793882700000001</v>
      </c>
      <c r="K3072" s="215" t="s">
        <v>317</v>
      </c>
      <c r="L3072" s="215" t="s">
        <v>2194</v>
      </c>
      <c r="M3072" s="219">
        <v>2.2999999999999998</v>
      </c>
      <c r="N3072" s="204"/>
    </row>
    <row r="3073" spans="1:14">
      <c r="A3073" s="215" t="s">
        <v>1124</v>
      </c>
      <c r="C3073" s="215" t="s">
        <v>1124</v>
      </c>
      <c r="D3073" s="215" t="s">
        <v>1289</v>
      </c>
      <c r="E3073" s="215" t="s">
        <v>110</v>
      </c>
      <c r="F3073" s="215" t="s">
        <v>136</v>
      </c>
      <c r="G3073" s="215" t="s">
        <v>292</v>
      </c>
      <c r="H3073" s="215" t="s">
        <v>292</v>
      </c>
      <c r="I3073" s="215" t="s">
        <v>573</v>
      </c>
      <c r="J3073" s="220">
        <v>0.13601635000000001</v>
      </c>
      <c r="K3073" s="215" t="s">
        <v>317</v>
      </c>
      <c r="L3073" s="215" t="s">
        <v>2194</v>
      </c>
      <c r="M3073" s="219">
        <v>2.2999999999999998</v>
      </c>
      <c r="N3073" s="204"/>
    </row>
    <row r="3074" spans="1:14">
      <c r="A3074" s="215" t="s">
        <v>1124</v>
      </c>
      <c r="C3074" s="215" t="s">
        <v>1124</v>
      </c>
      <c r="D3074" s="215" t="s">
        <v>1289</v>
      </c>
      <c r="E3074" s="215" t="s">
        <v>110</v>
      </c>
      <c r="F3074" s="215" t="s">
        <v>311</v>
      </c>
      <c r="G3074" s="215" t="s">
        <v>292</v>
      </c>
      <c r="H3074" s="215" t="s">
        <v>292</v>
      </c>
      <c r="I3074" s="215" t="s">
        <v>573</v>
      </c>
      <c r="J3074" s="220">
        <v>0.35815967399999998</v>
      </c>
      <c r="K3074" s="215" t="s">
        <v>317</v>
      </c>
      <c r="L3074" s="215" t="s">
        <v>2194</v>
      </c>
      <c r="M3074" s="219">
        <v>2.2999999999999998</v>
      </c>
      <c r="N3074" s="204"/>
    </row>
    <row r="3075" spans="1:14">
      <c r="A3075" s="215" t="s">
        <v>1124</v>
      </c>
      <c r="C3075" s="215" t="s">
        <v>1124</v>
      </c>
      <c r="D3075" s="215" t="s">
        <v>1290</v>
      </c>
      <c r="E3075" s="215" t="s">
        <v>110</v>
      </c>
      <c r="F3075" s="215" t="s">
        <v>136</v>
      </c>
      <c r="G3075" s="215" t="s">
        <v>292</v>
      </c>
      <c r="H3075" s="215" t="s">
        <v>292</v>
      </c>
      <c r="I3075" s="215" t="s">
        <v>575</v>
      </c>
      <c r="J3075" s="220">
        <v>0.181817277</v>
      </c>
      <c r="K3075" s="215" t="s">
        <v>317</v>
      </c>
      <c r="L3075" s="215" t="s">
        <v>2194</v>
      </c>
      <c r="M3075" s="219">
        <v>2.2999999999999998</v>
      </c>
      <c r="N3075" s="204"/>
    </row>
    <row r="3076" spans="1:14">
      <c r="A3076" s="215" t="s">
        <v>1124</v>
      </c>
      <c r="C3076" s="215" t="s">
        <v>1124</v>
      </c>
      <c r="D3076" s="215" t="s">
        <v>1290</v>
      </c>
      <c r="E3076" s="215" t="s">
        <v>110</v>
      </c>
      <c r="F3076" s="215" t="s">
        <v>311</v>
      </c>
      <c r="G3076" s="215" t="s">
        <v>292</v>
      </c>
      <c r="H3076" s="215" t="s">
        <v>292</v>
      </c>
      <c r="I3076" s="215" t="s">
        <v>575</v>
      </c>
      <c r="J3076" s="220">
        <v>0.46725277300000001</v>
      </c>
      <c r="K3076" s="215" t="s">
        <v>317</v>
      </c>
      <c r="L3076" s="215" t="s">
        <v>2194</v>
      </c>
      <c r="M3076" s="219">
        <v>2.2999999999999998</v>
      </c>
      <c r="N3076" s="204"/>
    </row>
    <row r="3077" spans="1:14">
      <c r="A3077" s="215" t="s">
        <v>1124</v>
      </c>
      <c r="C3077" s="215" t="s">
        <v>1124</v>
      </c>
      <c r="D3077" s="215" t="s">
        <v>1291</v>
      </c>
      <c r="E3077" s="215" t="s">
        <v>110</v>
      </c>
      <c r="F3077" s="215" t="s">
        <v>136</v>
      </c>
      <c r="G3077" s="215" t="s">
        <v>292</v>
      </c>
      <c r="H3077" s="215" t="s">
        <v>292</v>
      </c>
      <c r="I3077" s="215" t="s">
        <v>575</v>
      </c>
      <c r="J3077" s="220">
        <v>0.19136222999999999</v>
      </c>
      <c r="K3077" s="215" t="s">
        <v>317</v>
      </c>
      <c r="L3077" s="215" t="s">
        <v>2194</v>
      </c>
      <c r="M3077" s="219">
        <v>2.2999999999999998</v>
      </c>
      <c r="N3077" s="204"/>
    </row>
    <row r="3078" spans="1:14">
      <c r="A3078" s="215" t="s">
        <v>1124</v>
      </c>
      <c r="C3078" s="215" t="s">
        <v>1124</v>
      </c>
      <c r="D3078" s="215" t="s">
        <v>1291</v>
      </c>
      <c r="E3078" s="215" t="s">
        <v>110</v>
      </c>
      <c r="F3078" s="215" t="s">
        <v>311</v>
      </c>
      <c r="G3078" s="215" t="s">
        <v>292</v>
      </c>
      <c r="H3078" s="215" t="s">
        <v>292</v>
      </c>
      <c r="I3078" s="215" t="s">
        <v>575</v>
      </c>
      <c r="J3078" s="220">
        <v>0.44928858500000002</v>
      </c>
      <c r="K3078" s="215" t="s">
        <v>317</v>
      </c>
      <c r="L3078" s="215" t="s">
        <v>2194</v>
      </c>
      <c r="M3078" s="219">
        <v>2.2999999999999998</v>
      </c>
      <c r="N3078" s="204"/>
    </row>
    <row r="3079" spans="1:14">
      <c r="A3079" s="215" t="s">
        <v>1124</v>
      </c>
      <c r="C3079" s="215" t="s">
        <v>1124</v>
      </c>
      <c r="D3079" s="215" t="s">
        <v>1292</v>
      </c>
      <c r="E3079" s="215" t="s">
        <v>110</v>
      </c>
      <c r="F3079" s="215" t="s">
        <v>136</v>
      </c>
      <c r="G3079" s="215" t="s">
        <v>292</v>
      </c>
      <c r="H3079" s="215" t="s">
        <v>292</v>
      </c>
      <c r="I3079" s="215" t="s">
        <v>585</v>
      </c>
      <c r="J3079" s="220">
        <v>0.12764299500000001</v>
      </c>
      <c r="K3079" s="215" t="s">
        <v>317</v>
      </c>
      <c r="L3079" s="215" t="s">
        <v>2194</v>
      </c>
      <c r="M3079" s="219">
        <v>2.2999999999999998</v>
      </c>
      <c r="N3079" s="204"/>
    </row>
    <row r="3080" spans="1:14">
      <c r="A3080" s="215" t="s">
        <v>1124</v>
      </c>
      <c r="C3080" s="215" t="s">
        <v>1124</v>
      </c>
      <c r="D3080" s="215" t="s">
        <v>1292</v>
      </c>
      <c r="E3080" s="215" t="s">
        <v>110</v>
      </c>
      <c r="F3080" s="215" t="s">
        <v>311</v>
      </c>
      <c r="G3080" s="215" t="s">
        <v>292</v>
      </c>
      <c r="H3080" s="215" t="s">
        <v>292</v>
      </c>
      <c r="I3080" s="215" t="s">
        <v>585</v>
      </c>
      <c r="J3080" s="220">
        <v>0.31994535299999999</v>
      </c>
      <c r="K3080" s="215" t="s">
        <v>317</v>
      </c>
      <c r="L3080" s="215" t="s">
        <v>2194</v>
      </c>
      <c r="M3080" s="219">
        <v>2.2999999999999998</v>
      </c>
      <c r="N3080" s="204"/>
    </row>
    <row r="3081" spans="1:14">
      <c r="A3081" s="215" t="s">
        <v>1124</v>
      </c>
      <c r="C3081" s="215" t="s">
        <v>1124</v>
      </c>
      <c r="D3081" s="215" t="s">
        <v>1293</v>
      </c>
      <c r="E3081" s="215" t="s">
        <v>110</v>
      </c>
      <c r="F3081" s="215" t="s">
        <v>136</v>
      </c>
      <c r="G3081" s="215" t="s">
        <v>292</v>
      </c>
      <c r="H3081" s="215" t="s">
        <v>292</v>
      </c>
      <c r="I3081" s="215" t="s">
        <v>585</v>
      </c>
      <c r="J3081" s="220">
        <v>0.17688051099999999</v>
      </c>
      <c r="K3081" s="215" t="s">
        <v>317</v>
      </c>
      <c r="L3081" s="215" t="s">
        <v>2194</v>
      </c>
      <c r="M3081" s="219">
        <v>2.2999999999999998</v>
      </c>
      <c r="N3081" s="204"/>
    </row>
    <row r="3082" spans="1:14">
      <c r="A3082" s="215" t="s">
        <v>1124</v>
      </c>
      <c r="C3082" s="215" t="s">
        <v>1124</v>
      </c>
      <c r="D3082" s="215" t="s">
        <v>1293</v>
      </c>
      <c r="E3082" s="215" t="s">
        <v>110</v>
      </c>
      <c r="F3082" s="215" t="s">
        <v>311</v>
      </c>
      <c r="G3082" s="215" t="s">
        <v>292</v>
      </c>
      <c r="H3082" s="215" t="s">
        <v>292</v>
      </c>
      <c r="I3082" s="215" t="s">
        <v>585</v>
      </c>
      <c r="J3082" s="220">
        <v>0.445867338</v>
      </c>
      <c r="K3082" s="215" t="s">
        <v>317</v>
      </c>
      <c r="L3082" s="215" t="s">
        <v>2194</v>
      </c>
      <c r="M3082" s="219">
        <v>2.2999999999999998</v>
      </c>
      <c r="N3082" s="204"/>
    </row>
    <row r="3083" spans="1:14">
      <c r="A3083" s="215" t="s">
        <v>1124</v>
      </c>
      <c r="C3083" s="215" t="s">
        <v>1124</v>
      </c>
      <c r="D3083" s="215" t="s">
        <v>1294</v>
      </c>
      <c r="E3083" s="215" t="s">
        <v>110</v>
      </c>
      <c r="F3083" s="215" t="s">
        <v>136</v>
      </c>
      <c r="G3083" s="215" t="s">
        <v>292</v>
      </c>
      <c r="H3083" s="215" t="s">
        <v>292</v>
      </c>
      <c r="I3083" s="215" t="s">
        <v>585</v>
      </c>
      <c r="J3083" s="220">
        <v>0.22490222200000001</v>
      </c>
      <c r="K3083" s="215" t="s">
        <v>317</v>
      </c>
      <c r="L3083" s="215" t="s">
        <v>2194</v>
      </c>
      <c r="M3083" s="219">
        <v>2.2999999999999998</v>
      </c>
      <c r="N3083" s="204"/>
    </row>
    <row r="3084" spans="1:14">
      <c r="A3084" s="215" t="s">
        <v>1124</v>
      </c>
      <c r="C3084" s="215" t="s">
        <v>1124</v>
      </c>
      <c r="D3084" s="215" t="s">
        <v>1294</v>
      </c>
      <c r="E3084" s="215" t="s">
        <v>110</v>
      </c>
      <c r="F3084" s="215" t="s">
        <v>311</v>
      </c>
      <c r="G3084" s="215" t="s">
        <v>292</v>
      </c>
      <c r="H3084" s="215" t="s">
        <v>292</v>
      </c>
      <c r="I3084" s="215" t="s">
        <v>585</v>
      </c>
      <c r="J3084" s="220">
        <v>0.49909450700000002</v>
      </c>
      <c r="K3084" s="215" t="s">
        <v>317</v>
      </c>
      <c r="L3084" s="215" t="s">
        <v>2194</v>
      </c>
      <c r="M3084" s="219">
        <v>2.2999999999999998</v>
      </c>
      <c r="N3084" s="204"/>
    </row>
    <row r="3085" spans="1:14">
      <c r="A3085" s="215" t="s">
        <v>1124</v>
      </c>
      <c r="C3085" s="215" t="s">
        <v>1124</v>
      </c>
      <c r="D3085" s="215" t="s">
        <v>1295</v>
      </c>
      <c r="E3085" s="215" t="s">
        <v>110</v>
      </c>
      <c r="F3085" s="215" t="s">
        <v>136</v>
      </c>
      <c r="G3085" s="215" t="s">
        <v>292</v>
      </c>
      <c r="H3085" s="215" t="s">
        <v>292</v>
      </c>
      <c r="I3085" s="215" t="s">
        <v>585</v>
      </c>
      <c r="J3085" s="220">
        <v>0.15528589700000001</v>
      </c>
      <c r="K3085" s="215" t="s">
        <v>317</v>
      </c>
      <c r="L3085" s="215" t="s">
        <v>2194</v>
      </c>
      <c r="M3085" s="219">
        <v>2.2999999999999998</v>
      </c>
      <c r="N3085" s="204"/>
    </row>
    <row r="3086" spans="1:14">
      <c r="A3086" s="215" t="s">
        <v>1124</v>
      </c>
      <c r="C3086" s="215" t="s">
        <v>1124</v>
      </c>
      <c r="D3086" s="215" t="s">
        <v>1295</v>
      </c>
      <c r="E3086" s="215" t="s">
        <v>110</v>
      </c>
      <c r="F3086" s="215" t="s">
        <v>311</v>
      </c>
      <c r="G3086" s="215" t="s">
        <v>292</v>
      </c>
      <c r="H3086" s="215" t="s">
        <v>292</v>
      </c>
      <c r="I3086" s="215" t="s">
        <v>585</v>
      </c>
      <c r="J3086" s="220">
        <v>0.39631641200000001</v>
      </c>
      <c r="K3086" s="215" t="s">
        <v>317</v>
      </c>
      <c r="L3086" s="215" t="s">
        <v>2194</v>
      </c>
      <c r="M3086" s="219">
        <v>2.2999999999999998</v>
      </c>
      <c r="N3086" s="204"/>
    </row>
    <row r="3087" spans="1:14">
      <c r="A3087" s="215" t="s">
        <v>1124</v>
      </c>
      <c r="C3087" s="215" t="s">
        <v>1124</v>
      </c>
      <c r="D3087" s="215" t="s">
        <v>1296</v>
      </c>
      <c r="E3087" s="215" t="s">
        <v>110</v>
      </c>
      <c r="F3087" s="215" t="s">
        <v>136</v>
      </c>
      <c r="G3087" s="215" t="s">
        <v>292</v>
      </c>
      <c r="H3087" s="215" t="s">
        <v>292</v>
      </c>
      <c r="I3087" s="215" t="s">
        <v>1297</v>
      </c>
      <c r="J3087" s="220">
        <v>0.108443149</v>
      </c>
      <c r="K3087" s="215" t="s">
        <v>317</v>
      </c>
      <c r="L3087" s="215" t="s">
        <v>2194</v>
      </c>
      <c r="M3087" s="219">
        <v>2.2999999999999998</v>
      </c>
      <c r="N3087" s="204"/>
    </row>
    <row r="3088" spans="1:14">
      <c r="A3088" s="215" t="s">
        <v>1124</v>
      </c>
      <c r="C3088" s="215" t="s">
        <v>1124</v>
      </c>
      <c r="D3088" s="215" t="s">
        <v>1296</v>
      </c>
      <c r="E3088" s="215" t="s">
        <v>110</v>
      </c>
      <c r="F3088" s="215" t="s">
        <v>311</v>
      </c>
      <c r="G3088" s="215" t="s">
        <v>292</v>
      </c>
      <c r="H3088" s="215" t="s">
        <v>292</v>
      </c>
      <c r="I3088" s="215" t="s">
        <v>1297</v>
      </c>
      <c r="J3088" s="220">
        <v>0.38253486399999997</v>
      </c>
      <c r="K3088" s="215" t="s">
        <v>317</v>
      </c>
      <c r="L3088" s="215" t="s">
        <v>2194</v>
      </c>
      <c r="M3088" s="219">
        <v>2.2999999999999998</v>
      </c>
      <c r="N3088" s="204"/>
    </row>
    <row r="3089" spans="1:14">
      <c r="A3089" s="215" t="s">
        <v>1124</v>
      </c>
      <c r="C3089" s="215" t="s">
        <v>1124</v>
      </c>
      <c r="D3089" s="215" t="s">
        <v>1298</v>
      </c>
      <c r="E3089" s="215" t="s">
        <v>110</v>
      </c>
      <c r="F3089" s="215" t="s">
        <v>136</v>
      </c>
      <c r="G3089" s="215" t="s">
        <v>292</v>
      </c>
      <c r="H3089" s="215" t="s">
        <v>292</v>
      </c>
      <c r="I3089" s="215" t="s">
        <v>1297</v>
      </c>
      <c r="J3089" s="220">
        <v>0.152123485</v>
      </c>
      <c r="K3089" s="215" t="s">
        <v>317</v>
      </c>
      <c r="L3089" s="215" t="s">
        <v>2194</v>
      </c>
      <c r="M3089" s="219">
        <v>2.2999999999999998</v>
      </c>
      <c r="N3089" s="204"/>
    </row>
    <row r="3090" spans="1:14">
      <c r="A3090" s="215" t="s">
        <v>1124</v>
      </c>
      <c r="C3090" s="215" t="s">
        <v>1124</v>
      </c>
      <c r="D3090" s="215" t="s">
        <v>1298</v>
      </c>
      <c r="E3090" s="215" t="s">
        <v>110</v>
      </c>
      <c r="F3090" s="215" t="s">
        <v>311</v>
      </c>
      <c r="G3090" s="215" t="s">
        <v>292</v>
      </c>
      <c r="H3090" s="215" t="s">
        <v>292</v>
      </c>
      <c r="I3090" s="215" t="s">
        <v>1297</v>
      </c>
      <c r="J3090" s="220">
        <v>0.38120145300000002</v>
      </c>
      <c r="K3090" s="215" t="s">
        <v>317</v>
      </c>
      <c r="L3090" s="215" t="s">
        <v>2194</v>
      </c>
      <c r="M3090" s="219">
        <v>2.2999999999999998</v>
      </c>
      <c r="N3090" s="204"/>
    </row>
    <row r="3091" spans="1:14">
      <c r="A3091" s="215" t="s">
        <v>1124</v>
      </c>
      <c r="C3091" s="215" t="s">
        <v>1124</v>
      </c>
      <c r="D3091" s="215" t="s">
        <v>1299</v>
      </c>
      <c r="E3091" s="215" t="s">
        <v>110</v>
      </c>
      <c r="F3091" s="215" t="s">
        <v>136</v>
      </c>
      <c r="G3091" s="215" t="s">
        <v>292</v>
      </c>
      <c r="H3091" s="215" t="s">
        <v>292</v>
      </c>
      <c r="I3091" s="215" t="s">
        <v>1297</v>
      </c>
      <c r="J3091" s="220">
        <v>0.18299553900000001</v>
      </c>
      <c r="K3091" s="215" t="s">
        <v>317</v>
      </c>
      <c r="L3091" s="215" t="s">
        <v>2194</v>
      </c>
      <c r="M3091" s="219">
        <v>2.2999999999999998</v>
      </c>
      <c r="N3091" s="204"/>
    </row>
    <row r="3092" spans="1:14">
      <c r="A3092" s="215" t="s">
        <v>1124</v>
      </c>
      <c r="C3092" s="215" t="s">
        <v>1124</v>
      </c>
      <c r="D3092" s="215" t="s">
        <v>1299</v>
      </c>
      <c r="E3092" s="215" t="s">
        <v>110</v>
      </c>
      <c r="F3092" s="215" t="s">
        <v>311</v>
      </c>
      <c r="G3092" s="215" t="s">
        <v>292</v>
      </c>
      <c r="H3092" s="215" t="s">
        <v>292</v>
      </c>
      <c r="I3092" s="215" t="s">
        <v>1297</v>
      </c>
      <c r="J3092" s="220">
        <v>0.47894703100000002</v>
      </c>
      <c r="K3092" s="215" t="s">
        <v>317</v>
      </c>
      <c r="L3092" s="215" t="s">
        <v>2194</v>
      </c>
      <c r="M3092" s="219">
        <v>2.2999999999999998</v>
      </c>
      <c r="N3092" s="204"/>
    </row>
    <row r="3093" spans="1:14">
      <c r="A3093" s="215" t="s">
        <v>1124</v>
      </c>
      <c r="C3093" s="215" t="s">
        <v>1124</v>
      </c>
      <c r="D3093" s="215" t="s">
        <v>1300</v>
      </c>
      <c r="E3093" s="215" t="s">
        <v>110</v>
      </c>
      <c r="F3093" s="215" t="s">
        <v>136</v>
      </c>
      <c r="G3093" s="215" t="s">
        <v>292</v>
      </c>
      <c r="H3093" s="215" t="s">
        <v>292</v>
      </c>
      <c r="I3093" s="215" t="s">
        <v>573</v>
      </c>
      <c r="J3093" s="220">
        <v>0.170410793</v>
      </c>
      <c r="K3093" s="215" t="s">
        <v>317</v>
      </c>
      <c r="L3093" s="215" t="s">
        <v>2194</v>
      </c>
      <c r="M3093" s="219">
        <v>2.2999999999999998</v>
      </c>
      <c r="N3093" s="204"/>
    </row>
    <row r="3094" spans="1:14">
      <c r="A3094" s="215" t="s">
        <v>1124</v>
      </c>
      <c r="C3094" s="215" t="s">
        <v>1124</v>
      </c>
      <c r="D3094" s="215" t="s">
        <v>1300</v>
      </c>
      <c r="E3094" s="215" t="s">
        <v>110</v>
      </c>
      <c r="F3094" s="215" t="s">
        <v>311</v>
      </c>
      <c r="G3094" s="215" t="s">
        <v>292</v>
      </c>
      <c r="H3094" s="215" t="s">
        <v>292</v>
      </c>
      <c r="I3094" s="215" t="s">
        <v>573</v>
      </c>
      <c r="J3094" s="220">
        <v>0.43751762300000002</v>
      </c>
      <c r="K3094" s="215" t="s">
        <v>317</v>
      </c>
      <c r="L3094" s="215" t="s">
        <v>2194</v>
      </c>
      <c r="M3094" s="219">
        <v>2.2999999999999998</v>
      </c>
      <c r="N3094" s="204"/>
    </row>
    <row r="3095" spans="1:14">
      <c r="A3095" s="215" t="s">
        <v>1124</v>
      </c>
      <c r="C3095" s="215" t="s">
        <v>1124</v>
      </c>
      <c r="D3095" s="215" t="s">
        <v>1301</v>
      </c>
      <c r="E3095" s="215" t="s">
        <v>110</v>
      </c>
      <c r="F3095" s="215" t="s">
        <v>136</v>
      </c>
      <c r="G3095" s="215" t="s">
        <v>292</v>
      </c>
      <c r="H3095" s="215" t="s">
        <v>292</v>
      </c>
      <c r="I3095" s="215" t="s">
        <v>1302</v>
      </c>
      <c r="J3095" s="220">
        <v>0.23860789600000001</v>
      </c>
      <c r="K3095" s="215" t="s">
        <v>317</v>
      </c>
      <c r="L3095" s="215" t="s">
        <v>2194</v>
      </c>
      <c r="M3095" s="219">
        <v>2.2999999999999998</v>
      </c>
      <c r="N3095" s="204"/>
    </row>
    <row r="3096" spans="1:14">
      <c r="A3096" s="215" t="s">
        <v>1124</v>
      </c>
      <c r="C3096" s="215" t="s">
        <v>1124</v>
      </c>
      <c r="D3096" s="215" t="s">
        <v>1301</v>
      </c>
      <c r="E3096" s="215" t="s">
        <v>110</v>
      </c>
      <c r="F3096" s="215" t="s">
        <v>311</v>
      </c>
      <c r="G3096" s="215" t="s">
        <v>292</v>
      </c>
      <c r="H3096" s="215" t="s">
        <v>292</v>
      </c>
      <c r="I3096" s="215" t="s">
        <v>1302</v>
      </c>
      <c r="J3096" s="220">
        <v>0.54157803299999996</v>
      </c>
      <c r="K3096" s="215" t="s">
        <v>317</v>
      </c>
      <c r="L3096" s="215" t="s">
        <v>2194</v>
      </c>
      <c r="M3096" s="219">
        <v>2.2999999999999998</v>
      </c>
      <c r="N3096" s="204"/>
    </row>
    <row r="3097" spans="1:14">
      <c r="A3097" s="215" t="s">
        <v>1124</v>
      </c>
      <c r="C3097" s="215" t="s">
        <v>1124</v>
      </c>
      <c r="D3097" s="215" t="s">
        <v>1303</v>
      </c>
      <c r="E3097" s="215" t="s">
        <v>110</v>
      </c>
      <c r="F3097" s="215" t="s">
        <v>136</v>
      </c>
      <c r="G3097" s="215" t="s">
        <v>292</v>
      </c>
      <c r="H3097" s="215" t="s">
        <v>292</v>
      </c>
      <c r="I3097" s="215" t="s">
        <v>1302</v>
      </c>
      <c r="J3097" s="220">
        <v>0.32619707399999998</v>
      </c>
      <c r="K3097" s="215" t="s">
        <v>317</v>
      </c>
      <c r="L3097" s="215" t="s">
        <v>2194</v>
      </c>
      <c r="M3097" s="219">
        <v>2.2999999999999998</v>
      </c>
      <c r="N3097" s="204"/>
    </row>
    <row r="3098" spans="1:14">
      <c r="A3098" s="215" t="s">
        <v>1124</v>
      </c>
      <c r="C3098" s="215" t="s">
        <v>1124</v>
      </c>
      <c r="D3098" s="215" t="s">
        <v>1303</v>
      </c>
      <c r="E3098" s="215" t="s">
        <v>110</v>
      </c>
      <c r="F3098" s="215" t="s">
        <v>311</v>
      </c>
      <c r="G3098" s="215" t="s">
        <v>292</v>
      </c>
      <c r="H3098" s="215" t="s">
        <v>292</v>
      </c>
      <c r="I3098" s="215" t="s">
        <v>1302</v>
      </c>
      <c r="J3098" s="220">
        <v>0.71689260200000005</v>
      </c>
      <c r="K3098" s="215" t="s">
        <v>317</v>
      </c>
      <c r="L3098" s="215" t="s">
        <v>2194</v>
      </c>
      <c r="M3098" s="219">
        <v>2.2999999999999998</v>
      </c>
      <c r="N3098" s="204"/>
    </row>
    <row r="3099" spans="1:14">
      <c r="A3099" s="215" t="s">
        <v>1124</v>
      </c>
      <c r="C3099" s="215" t="s">
        <v>1124</v>
      </c>
      <c r="D3099" s="215" t="s">
        <v>1304</v>
      </c>
      <c r="E3099" s="215" t="s">
        <v>110</v>
      </c>
      <c r="F3099" s="215" t="s">
        <v>136</v>
      </c>
      <c r="G3099" s="215" t="s">
        <v>292</v>
      </c>
      <c r="H3099" s="215" t="s">
        <v>292</v>
      </c>
      <c r="I3099" s="215" t="s">
        <v>583</v>
      </c>
      <c r="J3099" s="220">
        <v>0.12184853599999999</v>
      </c>
      <c r="K3099" s="215" t="s">
        <v>317</v>
      </c>
      <c r="L3099" s="215" t="s">
        <v>2194</v>
      </c>
      <c r="M3099" s="219">
        <v>2.2999999999999998</v>
      </c>
      <c r="N3099" s="204"/>
    </row>
    <row r="3100" spans="1:14">
      <c r="A3100" s="215" t="s">
        <v>1124</v>
      </c>
      <c r="C3100" s="215" t="s">
        <v>1124</v>
      </c>
      <c r="D3100" s="215" t="s">
        <v>1304</v>
      </c>
      <c r="E3100" s="215" t="s">
        <v>110</v>
      </c>
      <c r="F3100" s="215" t="s">
        <v>311</v>
      </c>
      <c r="G3100" s="215" t="s">
        <v>292</v>
      </c>
      <c r="H3100" s="215" t="s">
        <v>292</v>
      </c>
      <c r="I3100" s="215" t="s">
        <v>583</v>
      </c>
      <c r="J3100" s="220">
        <v>0.29735069200000003</v>
      </c>
      <c r="K3100" s="215" t="s">
        <v>317</v>
      </c>
      <c r="L3100" s="215" t="s">
        <v>2194</v>
      </c>
      <c r="M3100" s="219">
        <v>2.2999999999999998</v>
      </c>
      <c r="N3100" s="204"/>
    </row>
    <row r="3101" spans="1:14">
      <c r="A3101" s="215" t="s">
        <v>1124</v>
      </c>
      <c r="C3101" s="215" t="s">
        <v>1124</v>
      </c>
      <c r="D3101" s="215" t="s">
        <v>1305</v>
      </c>
      <c r="E3101" s="215" t="s">
        <v>110</v>
      </c>
      <c r="F3101" s="215" t="s">
        <v>136</v>
      </c>
      <c r="G3101" s="215" t="s">
        <v>292</v>
      </c>
      <c r="H3101" s="215" t="s">
        <v>292</v>
      </c>
      <c r="I3101" s="215" t="s">
        <v>583</v>
      </c>
      <c r="J3101" s="220">
        <v>0.153172535</v>
      </c>
      <c r="K3101" s="215" t="s">
        <v>317</v>
      </c>
      <c r="L3101" s="215" t="s">
        <v>2194</v>
      </c>
      <c r="M3101" s="219">
        <v>2.2999999999999998</v>
      </c>
      <c r="N3101" s="204"/>
    </row>
    <row r="3102" spans="1:14">
      <c r="A3102" s="215" t="s">
        <v>1124</v>
      </c>
      <c r="C3102" s="215" t="s">
        <v>1124</v>
      </c>
      <c r="D3102" s="215" t="s">
        <v>1305</v>
      </c>
      <c r="E3102" s="215" t="s">
        <v>110</v>
      </c>
      <c r="F3102" s="215" t="s">
        <v>311</v>
      </c>
      <c r="G3102" s="215" t="s">
        <v>292</v>
      </c>
      <c r="H3102" s="215" t="s">
        <v>292</v>
      </c>
      <c r="I3102" s="215" t="s">
        <v>583</v>
      </c>
      <c r="J3102" s="220">
        <v>0.38084666099999998</v>
      </c>
      <c r="K3102" s="215" t="s">
        <v>317</v>
      </c>
      <c r="L3102" s="215" t="s">
        <v>2194</v>
      </c>
      <c r="M3102" s="219">
        <v>2.2999999999999998</v>
      </c>
      <c r="N3102" s="204"/>
    </row>
    <row r="3103" spans="1:14">
      <c r="A3103" s="215" t="s">
        <v>1124</v>
      </c>
      <c r="C3103" s="215" t="s">
        <v>1124</v>
      </c>
      <c r="D3103" s="215" t="s">
        <v>1306</v>
      </c>
      <c r="E3103" s="215" t="s">
        <v>110</v>
      </c>
      <c r="F3103" s="215" t="s">
        <v>136</v>
      </c>
      <c r="G3103" s="215" t="s">
        <v>292</v>
      </c>
      <c r="H3103" s="215" t="s">
        <v>292</v>
      </c>
      <c r="I3103" s="215" t="s">
        <v>1307</v>
      </c>
      <c r="J3103" s="220">
        <v>0.15203045100000001</v>
      </c>
      <c r="K3103" s="215" t="s">
        <v>317</v>
      </c>
      <c r="L3103" s="215" t="s">
        <v>2194</v>
      </c>
      <c r="M3103" s="219">
        <v>2.2999999999999998</v>
      </c>
      <c r="N3103" s="204"/>
    </row>
    <row r="3104" spans="1:14">
      <c r="A3104" s="215" t="s">
        <v>1124</v>
      </c>
      <c r="C3104" s="215" t="s">
        <v>1124</v>
      </c>
      <c r="D3104" s="215" t="s">
        <v>1306</v>
      </c>
      <c r="E3104" s="215" t="s">
        <v>110</v>
      </c>
      <c r="F3104" s="215" t="s">
        <v>311</v>
      </c>
      <c r="G3104" s="215" t="s">
        <v>292</v>
      </c>
      <c r="H3104" s="215" t="s">
        <v>292</v>
      </c>
      <c r="I3104" s="215" t="s">
        <v>1307</v>
      </c>
      <c r="J3104" s="220">
        <v>0.610344636</v>
      </c>
      <c r="K3104" s="215" t="s">
        <v>317</v>
      </c>
      <c r="L3104" s="215" t="s">
        <v>2194</v>
      </c>
      <c r="M3104" s="219">
        <v>2.2999999999999998</v>
      </c>
      <c r="N3104" s="204"/>
    </row>
    <row r="3105" spans="1:14">
      <c r="A3105" s="215" t="s">
        <v>1124</v>
      </c>
      <c r="C3105" s="215" t="s">
        <v>1124</v>
      </c>
      <c r="D3105" s="215" t="s">
        <v>1308</v>
      </c>
      <c r="E3105" s="215" t="s">
        <v>110</v>
      </c>
      <c r="F3105" s="215" t="s">
        <v>136</v>
      </c>
      <c r="G3105" s="215" t="s">
        <v>292</v>
      </c>
      <c r="H3105" s="215" t="s">
        <v>292</v>
      </c>
      <c r="I3105" s="215" t="s">
        <v>1307</v>
      </c>
      <c r="J3105" s="220">
        <v>0.23751866499999999</v>
      </c>
      <c r="K3105" s="215" t="s">
        <v>317</v>
      </c>
      <c r="L3105" s="215" t="s">
        <v>2194</v>
      </c>
      <c r="M3105" s="219">
        <v>2.2999999999999998</v>
      </c>
      <c r="N3105" s="204"/>
    </row>
    <row r="3106" spans="1:14">
      <c r="A3106" s="215" t="s">
        <v>1124</v>
      </c>
      <c r="C3106" s="215" t="s">
        <v>1124</v>
      </c>
      <c r="D3106" s="215" t="s">
        <v>1308</v>
      </c>
      <c r="E3106" s="215" t="s">
        <v>110</v>
      </c>
      <c r="F3106" s="215" t="s">
        <v>311</v>
      </c>
      <c r="G3106" s="215" t="s">
        <v>292</v>
      </c>
      <c r="H3106" s="215" t="s">
        <v>292</v>
      </c>
      <c r="I3106" s="215" t="s">
        <v>1307</v>
      </c>
      <c r="J3106" s="220">
        <v>0.57284291499999995</v>
      </c>
      <c r="K3106" s="215" t="s">
        <v>317</v>
      </c>
      <c r="L3106" s="215" t="s">
        <v>2194</v>
      </c>
      <c r="M3106" s="219">
        <v>2.2999999999999998</v>
      </c>
      <c r="N3106" s="204"/>
    </row>
    <row r="3107" spans="1:14">
      <c r="A3107" s="215" t="s">
        <v>1124</v>
      </c>
      <c r="C3107" s="215" t="s">
        <v>1124</v>
      </c>
      <c r="D3107" s="215" t="s">
        <v>1309</v>
      </c>
      <c r="E3107" s="215" t="s">
        <v>110</v>
      </c>
      <c r="F3107" s="215" t="s">
        <v>136</v>
      </c>
      <c r="G3107" s="215" t="s">
        <v>292</v>
      </c>
      <c r="H3107" s="215" t="s">
        <v>292</v>
      </c>
      <c r="I3107" s="215" t="s">
        <v>575</v>
      </c>
      <c r="J3107" s="220">
        <v>0.16136677699999999</v>
      </c>
      <c r="K3107" s="215" t="s">
        <v>343</v>
      </c>
      <c r="L3107" s="215" t="s">
        <v>2194</v>
      </c>
      <c r="M3107" s="219">
        <v>2.2999999999999998</v>
      </c>
      <c r="N3107" s="204"/>
    </row>
    <row r="3108" spans="1:14">
      <c r="A3108" s="215" t="s">
        <v>1124</v>
      </c>
      <c r="C3108" s="215" t="s">
        <v>1124</v>
      </c>
      <c r="D3108" s="215" t="s">
        <v>1309</v>
      </c>
      <c r="E3108" s="215" t="s">
        <v>110</v>
      </c>
      <c r="F3108" s="215" t="s">
        <v>311</v>
      </c>
      <c r="G3108" s="215" t="s">
        <v>292</v>
      </c>
      <c r="H3108" s="215" t="s">
        <v>292</v>
      </c>
      <c r="I3108" s="215" t="s">
        <v>575</v>
      </c>
      <c r="J3108" s="220">
        <v>0.53767042099999995</v>
      </c>
      <c r="K3108" s="215" t="s">
        <v>343</v>
      </c>
      <c r="L3108" s="215" t="s">
        <v>2194</v>
      </c>
      <c r="M3108" s="219">
        <v>2.2999999999999998</v>
      </c>
      <c r="N3108" s="204"/>
    </row>
    <row r="3109" spans="1:14">
      <c r="A3109" t="s">
        <v>1124</v>
      </c>
      <c r="C3109" t="s">
        <v>1124</v>
      </c>
      <c r="D3109" t="s">
        <v>1126</v>
      </c>
      <c r="E3109" t="s">
        <v>112</v>
      </c>
      <c r="F3109" t="s">
        <v>311</v>
      </c>
      <c r="G3109" t="s">
        <v>333</v>
      </c>
      <c r="H3109" t="s">
        <v>292</v>
      </c>
      <c r="I3109" t="s">
        <v>335</v>
      </c>
      <c r="J3109" s="104">
        <v>1.5176977</v>
      </c>
      <c r="K3109" t="s">
        <v>396</v>
      </c>
      <c r="L3109" t="s">
        <v>2194</v>
      </c>
      <c r="M3109" s="204">
        <v>2.7</v>
      </c>
      <c r="N3109" s="204"/>
    </row>
    <row r="3110" spans="1:14">
      <c r="A3110" t="s">
        <v>1124</v>
      </c>
      <c r="C3110" t="s">
        <v>1124</v>
      </c>
      <c r="D3110" t="s">
        <v>1126</v>
      </c>
      <c r="E3110" t="s">
        <v>112</v>
      </c>
      <c r="F3110" t="s">
        <v>144</v>
      </c>
      <c r="G3110" t="s">
        <v>333</v>
      </c>
      <c r="H3110" t="s">
        <v>292</v>
      </c>
      <c r="I3110" t="s">
        <v>335</v>
      </c>
      <c r="J3110" s="104">
        <v>0</v>
      </c>
      <c r="K3110" t="s">
        <v>396</v>
      </c>
      <c r="L3110" t="s">
        <v>2194</v>
      </c>
      <c r="M3110" s="204">
        <v>2.7</v>
      </c>
      <c r="N3110" s="204"/>
    </row>
    <row r="3111" spans="1:14">
      <c r="A3111" t="s">
        <v>1124</v>
      </c>
      <c r="C3111" t="s">
        <v>1124</v>
      </c>
      <c r="D3111" t="s">
        <v>1126</v>
      </c>
      <c r="E3111" t="s">
        <v>112</v>
      </c>
      <c r="F3111" t="s">
        <v>147</v>
      </c>
      <c r="G3111" t="s">
        <v>333</v>
      </c>
      <c r="H3111" t="s">
        <v>292</v>
      </c>
      <c r="I3111" t="s">
        <v>335</v>
      </c>
      <c r="J3111" s="104">
        <v>0.26940995000000001</v>
      </c>
      <c r="K3111" t="s">
        <v>396</v>
      </c>
      <c r="L3111" t="s">
        <v>2194</v>
      </c>
      <c r="M3111" s="204">
        <v>2.7</v>
      </c>
      <c r="N3111" s="204"/>
    </row>
    <row r="3112" spans="1:14">
      <c r="A3112" t="s">
        <v>1124</v>
      </c>
      <c r="C3112" t="s">
        <v>1124</v>
      </c>
      <c r="D3112" t="s">
        <v>1126</v>
      </c>
      <c r="E3112" t="s">
        <v>112</v>
      </c>
      <c r="F3112" t="s">
        <v>150</v>
      </c>
      <c r="G3112" t="s">
        <v>333</v>
      </c>
      <c r="H3112" t="s">
        <v>292</v>
      </c>
      <c r="I3112" t="s">
        <v>335</v>
      </c>
      <c r="J3112" s="104">
        <v>0.34443617999999998</v>
      </c>
      <c r="K3112" t="s">
        <v>396</v>
      </c>
      <c r="L3112" t="s">
        <v>2194</v>
      </c>
      <c r="M3112" s="204">
        <v>2.7</v>
      </c>
      <c r="N3112" s="204"/>
    </row>
    <row r="3113" spans="1:14">
      <c r="A3113" t="s">
        <v>1124</v>
      </c>
      <c r="C3113" t="s">
        <v>1124</v>
      </c>
      <c r="D3113" t="s">
        <v>1126</v>
      </c>
      <c r="E3113" t="s">
        <v>112</v>
      </c>
      <c r="F3113" t="s">
        <v>313</v>
      </c>
      <c r="G3113" t="s">
        <v>333</v>
      </c>
      <c r="H3113" t="s">
        <v>292</v>
      </c>
      <c r="I3113" t="s">
        <v>335</v>
      </c>
      <c r="J3113" s="104">
        <v>2.13154383</v>
      </c>
      <c r="K3113" t="s">
        <v>396</v>
      </c>
      <c r="L3113" t="s">
        <v>2194</v>
      </c>
      <c r="M3113" s="204">
        <v>2.7</v>
      </c>
      <c r="N3113" s="204"/>
    </row>
    <row r="3114" spans="1:14">
      <c r="A3114" t="s">
        <v>1124</v>
      </c>
      <c r="C3114" t="s">
        <v>1124</v>
      </c>
      <c r="D3114" t="s">
        <v>1127</v>
      </c>
      <c r="E3114" t="s">
        <v>112</v>
      </c>
      <c r="F3114" t="s">
        <v>311</v>
      </c>
      <c r="G3114" t="s">
        <v>292</v>
      </c>
      <c r="H3114" t="s">
        <v>292</v>
      </c>
      <c r="I3114" t="s">
        <v>335</v>
      </c>
      <c r="J3114" s="104">
        <v>0.44004837000000002</v>
      </c>
      <c r="K3114" t="s">
        <v>396</v>
      </c>
      <c r="L3114" t="s">
        <v>2194</v>
      </c>
      <c r="M3114" s="204">
        <v>2.7</v>
      </c>
      <c r="N3114" s="204"/>
    </row>
    <row r="3115" spans="1:14">
      <c r="A3115" t="s">
        <v>1124</v>
      </c>
      <c r="C3115" t="s">
        <v>1124</v>
      </c>
      <c r="D3115" t="s">
        <v>1127</v>
      </c>
      <c r="E3115" t="s">
        <v>112</v>
      </c>
      <c r="F3115" t="s">
        <v>144</v>
      </c>
      <c r="G3115" t="s">
        <v>292</v>
      </c>
      <c r="H3115" t="s">
        <v>292</v>
      </c>
      <c r="I3115" t="s">
        <v>335</v>
      </c>
      <c r="J3115" s="104">
        <v>0</v>
      </c>
      <c r="K3115" t="s">
        <v>396</v>
      </c>
      <c r="L3115" t="s">
        <v>2194</v>
      </c>
      <c r="M3115" s="204">
        <v>2.7</v>
      </c>
      <c r="N3115" s="204"/>
    </row>
    <row r="3116" spans="1:14">
      <c r="A3116" t="s">
        <v>1124</v>
      </c>
      <c r="C3116" t="s">
        <v>1124</v>
      </c>
      <c r="D3116" t="s">
        <v>1127</v>
      </c>
      <c r="E3116" t="s">
        <v>112</v>
      </c>
      <c r="F3116" t="s">
        <v>147</v>
      </c>
      <c r="G3116" t="s">
        <v>292</v>
      </c>
      <c r="H3116" t="s">
        <v>292</v>
      </c>
      <c r="I3116" t="s">
        <v>335</v>
      </c>
      <c r="J3116" s="104">
        <v>0.26940995000000001</v>
      </c>
      <c r="K3116" t="s">
        <v>396</v>
      </c>
      <c r="L3116" t="s">
        <v>2194</v>
      </c>
      <c r="M3116" s="204">
        <v>2.7</v>
      </c>
      <c r="N3116" s="204"/>
    </row>
    <row r="3117" spans="1:14">
      <c r="A3117" t="s">
        <v>1124</v>
      </c>
      <c r="C3117" t="s">
        <v>1124</v>
      </c>
      <c r="D3117" t="s">
        <v>1127</v>
      </c>
      <c r="E3117" t="s">
        <v>112</v>
      </c>
      <c r="F3117" t="s">
        <v>150</v>
      </c>
      <c r="G3117" t="s">
        <v>292</v>
      </c>
      <c r="H3117" t="s">
        <v>292</v>
      </c>
      <c r="I3117" t="s">
        <v>335</v>
      </c>
      <c r="J3117" s="104">
        <v>0.13232457</v>
      </c>
      <c r="K3117" t="s">
        <v>396</v>
      </c>
      <c r="L3117" t="s">
        <v>2194</v>
      </c>
      <c r="M3117" s="204">
        <v>2.7</v>
      </c>
      <c r="N3117" s="204"/>
    </row>
    <row r="3118" spans="1:14">
      <c r="A3118" t="s">
        <v>1124</v>
      </c>
      <c r="C3118" t="s">
        <v>1124</v>
      </c>
      <c r="D3118" t="s">
        <v>1127</v>
      </c>
      <c r="E3118" t="s">
        <v>112</v>
      </c>
      <c r="F3118" t="s">
        <v>313</v>
      </c>
      <c r="G3118" t="s">
        <v>292</v>
      </c>
      <c r="H3118" t="s">
        <v>292</v>
      </c>
      <c r="I3118" t="s">
        <v>335</v>
      </c>
      <c r="J3118" s="104">
        <v>0.84178288999999995</v>
      </c>
      <c r="K3118" t="s">
        <v>396</v>
      </c>
      <c r="L3118" t="s">
        <v>2194</v>
      </c>
      <c r="M3118" s="204">
        <v>2.7</v>
      </c>
      <c r="N3118" s="204"/>
    </row>
    <row r="3119" spans="1:14">
      <c r="A3119" t="s">
        <v>1124</v>
      </c>
      <c r="C3119" t="s">
        <v>1124</v>
      </c>
      <c r="D3119" t="s">
        <v>1128</v>
      </c>
      <c r="E3119" t="s">
        <v>112</v>
      </c>
      <c r="F3119" t="s">
        <v>311</v>
      </c>
      <c r="G3119" t="s">
        <v>292</v>
      </c>
      <c r="H3119" t="s">
        <v>292</v>
      </c>
      <c r="I3119" t="s">
        <v>335</v>
      </c>
      <c r="J3119" s="104">
        <v>0.52491525999999999</v>
      </c>
      <c r="K3119" t="s">
        <v>396</v>
      </c>
      <c r="L3119" t="s">
        <v>2194</v>
      </c>
      <c r="M3119" s="204">
        <v>2.7</v>
      </c>
      <c r="N3119" s="204"/>
    </row>
    <row r="3120" spans="1:14">
      <c r="A3120" t="s">
        <v>1124</v>
      </c>
      <c r="C3120" t="s">
        <v>1124</v>
      </c>
      <c r="D3120" t="s">
        <v>1128</v>
      </c>
      <c r="E3120" t="s">
        <v>112</v>
      </c>
      <c r="F3120" t="s">
        <v>144</v>
      </c>
      <c r="G3120" t="s">
        <v>292</v>
      </c>
      <c r="H3120" t="s">
        <v>292</v>
      </c>
      <c r="I3120" t="s">
        <v>335</v>
      </c>
      <c r="J3120" s="104">
        <v>0.38385845000000002</v>
      </c>
      <c r="K3120" t="s">
        <v>396</v>
      </c>
      <c r="L3120" t="s">
        <v>2194</v>
      </c>
      <c r="M3120" s="204">
        <v>2.7</v>
      </c>
      <c r="N3120" s="204"/>
    </row>
    <row r="3121" spans="1:14">
      <c r="A3121" t="s">
        <v>1124</v>
      </c>
      <c r="C3121" t="s">
        <v>1124</v>
      </c>
      <c r="D3121" t="s">
        <v>1128</v>
      </c>
      <c r="E3121" t="s">
        <v>112</v>
      </c>
      <c r="F3121" t="s">
        <v>147</v>
      </c>
      <c r="G3121" t="s">
        <v>292</v>
      </c>
      <c r="H3121" t="s">
        <v>292</v>
      </c>
      <c r="I3121" t="s">
        <v>335</v>
      </c>
      <c r="J3121" s="104">
        <v>0.26940995000000001</v>
      </c>
      <c r="K3121" t="s">
        <v>396</v>
      </c>
      <c r="L3121" t="s">
        <v>2194</v>
      </c>
      <c r="M3121" s="204">
        <v>2.7</v>
      </c>
      <c r="N3121" s="204"/>
    </row>
    <row r="3122" spans="1:14">
      <c r="A3122" t="s">
        <v>1124</v>
      </c>
      <c r="C3122" t="s">
        <v>1124</v>
      </c>
      <c r="D3122" t="s">
        <v>1128</v>
      </c>
      <c r="E3122" t="s">
        <v>112</v>
      </c>
      <c r="F3122" t="s">
        <v>150</v>
      </c>
      <c r="G3122" t="s">
        <v>292</v>
      </c>
      <c r="H3122" t="s">
        <v>292</v>
      </c>
      <c r="I3122" t="s">
        <v>335</v>
      </c>
      <c r="J3122" s="104">
        <v>0.11420347</v>
      </c>
      <c r="K3122" t="s">
        <v>396</v>
      </c>
      <c r="L3122" t="s">
        <v>2194</v>
      </c>
      <c r="M3122" s="204">
        <v>2.7</v>
      </c>
      <c r="N3122" s="204"/>
    </row>
    <row r="3123" spans="1:14">
      <c r="A3123" t="s">
        <v>1124</v>
      </c>
      <c r="C3123" t="s">
        <v>1124</v>
      </c>
      <c r="D3123" t="s">
        <v>1128</v>
      </c>
      <c r="E3123" t="s">
        <v>112</v>
      </c>
      <c r="F3123" t="s">
        <v>313</v>
      </c>
      <c r="G3123" t="s">
        <v>292</v>
      </c>
      <c r="H3123" t="s">
        <v>292</v>
      </c>
      <c r="I3123" t="s">
        <v>335</v>
      </c>
      <c r="J3123" s="104">
        <v>1.2923871300000001</v>
      </c>
      <c r="K3123" t="s">
        <v>396</v>
      </c>
      <c r="L3123" t="s">
        <v>2194</v>
      </c>
      <c r="M3123" s="204">
        <v>2.7</v>
      </c>
      <c r="N3123" s="204"/>
    </row>
    <row r="3124" spans="1:14">
      <c r="A3124" t="s">
        <v>1124</v>
      </c>
      <c r="C3124" t="s">
        <v>1124</v>
      </c>
      <c r="D3124" t="s">
        <v>1130</v>
      </c>
      <c r="E3124" t="s">
        <v>112</v>
      </c>
      <c r="F3124" t="s">
        <v>311</v>
      </c>
      <c r="G3124" t="s">
        <v>333</v>
      </c>
      <c r="H3124" t="s">
        <v>292</v>
      </c>
      <c r="I3124" t="s">
        <v>335</v>
      </c>
      <c r="J3124" s="104">
        <v>0.13530776999999999</v>
      </c>
      <c r="K3124" t="s">
        <v>396</v>
      </c>
      <c r="L3124" t="s">
        <v>2194</v>
      </c>
      <c r="M3124" s="204">
        <v>2.7</v>
      </c>
      <c r="N3124" s="204"/>
    </row>
    <row r="3125" spans="1:14">
      <c r="A3125" t="s">
        <v>1124</v>
      </c>
      <c r="C3125" t="s">
        <v>1124</v>
      </c>
      <c r="D3125" t="s">
        <v>1130</v>
      </c>
      <c r="E3125" t="s">
        <v>112</v>
      </c>
      <c r="F3125" t="s">
        <v>144</v>
      </c>
      <c r="G3125" t="s">
        <v>333</v>
      </c>
      <c r="H3125" t="s">
        <v>292</v>
      </c>
      <c r="I3125" t="s">
        <v>335</v>
      </c>
      <c r="J3125" s="104">
        <v>0</v>
      </c>
      <c r="K3125" t="s">
        <v>396</v>
      </c>
      <c r="L3125" t="s">
        <v>2194</v>
      </c>
      <c r="M3125" s="204">
        <v>2.7</v>
      </c>
      <c r="N3125" s="204"/>
    </row>
    <row r="3126" spans="1:14">
      <c r="A3126" t="s">
        <v>1124</v>
      </c>
      <c r="C3126" t="s">
        <v>1124</v>
      </c>
      <c r="D3126" t="s">
        <v>1130</v>
      </c>
      <c r="E3126" t="s">
        <v>112</v>
      </c>
      <c r="F3126" t="s">
        <v>147</v>
      </c>
      <c r="G3126" t="s">
        <v>333</v>
      </c>
      <c r="H3126" t="s">
        <v>292</v>
      </c>
      <c r="I3126" t="s">
        <v>335</v>
      </c>
      <c r="J3126" s="104">
        <v>0.11924990000000001</v>
      </c>
      <c r="K3126" t="s">
        <v>396</v>
      </c>
      <c r="L3126" t="s">
        <v>2194</v>
      </c>
      <c r="M3126" s="204">
        <v>2.7</v>
      </c>
      <c r="N3126" s="204"/>
    </row>
    <row r="3127" spans="1:14">
      <c r="A3127" t="s">
        <v>1124</v>
      </c>
      <c r="C3127" t="s">
        <v>1124</v>
      </c>
      <c r="D3127" t="s">
        <v>1130</v>
      </c>
      <c r="E3127" t="s">
        <v>112</v>
      </c>
      <c r="F3127" t="s">
        <v>150</v>
      </c>
      <c r="G3127" t="s">
        <v>333</v>
      </c>
      <c r="H3127" t="s">
        <v>292</v>
      </c>
      <c r="I3127" t="s">
        <v>335</v>
      </c>
      <c r="J3127" s="104">
        <v>5.8571302999999998E-2</v>
      </c>
      <c r="K3127" t="s">
        <v>396</v>
      </c>
      <c r="L3127" t="s">
        <v>2194</v>
      </c>
      <c r="M3127" s="204">
        <v>2.7</v>
      </c>
      <c r="N3127" s="204"/>
    </row>
    <row r="3128" spans="1:14">
      <c r="A3128" t="s">
        <v>1124</v>
      </c>
      <c r="C3128" t="s">
        <v>1124</v>
      </c>
      <c r="D3128" t="s">
        <v>1130</v>
      </c>
      <c r="E3128" t="s">
        <v>112</v>
      </c>
      <c r="F3128" t="s">
        <v>313</v>
      </c>
      <c r="G3128" t="s">
        <v>333</v>
      </c>
      <c r="H3128" t="s">
        <v>292</v>
      </c>
      <c r="I3128" t="s">
        <v>335</v>
      </c>
      <c r="J3128" s="104">
        <v>0.31312897299999998</v>
      </c>
      <c r="K3128" t="s">
        <v>396</v>
      </c>
      <c r="L3128" t="s">
        <v>2194</v>
      </c>
      <c r="M3128" s="204">
        <v>2.7</v>
      </c>
      <c r="N3128" s="204"/>
    </row>
    <row r="3129" spans="1:14">
      <c r="A3129" t="s">
        <v>1124</v>
      </c>
      <c r="C3129" t="s">
        <v>1124</v>
      </c>
      <c r="D3129" t="s">
        <v>1149</v>
      </c>
      <c r="E3129" t="s">
        <v>112</v>
      </c>
      <c r="F3129" t="s">
        <v>311</v>
      </c>
      <c r="G3129" t="s">
        <v>333</v>
      </c>
      <c r="H3129" t="s">
        <v>292</v>
      </c>
      <c r="I3129" t="s">
        <v>335</v>
      </c>
      <c r="J3129" s="104">
        <v>1.5176977</v>
      </c>
      <c r="K3129" t="s">
        <v>396</v>
      </c>
      <c r="L3129" t="s">
        <v>2194</v>
      </c>
      <c r="M3129" s="204">
        <v>2.7</v>
      </c>
      <c r="N3129" s="204"/>
    </row>
    <row r="3130" spans="1:14">
      <c r="A3130" t="s">
        <v>1124</v>
      </c>
      <c r="C3130" t="s">
        <v>1124</v>
      </c>
      <c r="D3130" t="s">
        <v>1149</v>
      </c>
      <c r="E3130" t="s">
        <v>112</v>
      </c>
      <c r="F3130" t="s">
        <v>144</v>
      </c>
      <c r="G3130" t="s">
        <v>333</v>
      </c>
      <c r="H3130" t="s">
        <v>292</v>
      </c>
      <c r="I3130" t="s">
        <v>335</v>
      </c>
      <c r="J3130" s="104">
        <v>0</v>
      </c>
      <c r="K3130" t="s">
        <v>396</v>
      </c>
      <c r="L3130" t="s">
        <v>2194</v>
      </c>
      <c r="M3130" s="204">
        <v>2.7</v>
      </c>
      <c r="N3130" s="204"/>
    </row>
    <row r="3131" spans="1:14">
      <c r="A3131" t="s">
        <v>1124</v>
      </c>
      <c r="C3131" t="s">
        <v>1124</v>
      </c>
      <c r="D3131" t="s">
        <v>1149</v>
      </c>
      <c r="E3131" t="s">
        <v>112</v>
      </c>
      <c r="F3131" t="s">
        <v>147</v>
      </c>
      <c r="G3131" t="s">
        <v>333</v>
      </c>
      <c r="H3131" t="s">
        <v>292</v>
      </c>
      <c r="I3131" t="s">
        <v>335</v>
      </c>
      <c r="J3131" s="104">
        <v>0.26940995000000001</v>
      </c>
      <c r="K3131" t="s">
        <v>396</v>
      </c>
      <c r="L3131" t="s">
        <v>2194</v>
      </c>
      <c r="M3131" s="204">
        <v>2.7</v>
      </c>
      <c r="N3131" s="204"/>
    </row>
    <row r="3132" spans="1:14">
      <c r="A3132" t="s">
        <v>1124</v>
      </c>
      <c r="C3132" t="s">
        <v>1124</v>
      </c>
      <c r="D3132" t="s">
        <v>1149</v>
      </c>
      <c r="E3132" t="s">
        <v>112</v>
      </c>
      <c r="F3132" t="s">
        <v>150</v>
      </c>
      <c r="G3132" t="s">
        <v>333</v>
      </c>
      <c r="H3132" t="s">
        <v>292</v>
      </c>
      <c r="I3132" t="s">
        <v>335</v>
      </c>
      <c r="J3132" s="104">
        <v>0.34443617999999998</v>
      </c>
      <c r="K3132" t="s">
        <v>396</v>
      </c>
      <c r="L3132" t="s">
        <v>2194</v>
      </c>
      <c r="M3132" s="204">
        <v>2.7</v>
      </c>
      <c r="N3132" s="204"/>
    </row>
    <row r="3133" spans="1:14">
      <c r="A3133" t="s">
        <v>1124</v>
      </c>
      <c r="C3133" t="s">
        <v>1124</v>
      </c>
      <c r="D3133" t="s">
        <v>1149</v>
      </c>
      <c r="E3133" t="s">
        <v>112</v>
      </c>
      <c r="F3133" t="s">
        <v>313</v>
      </c>
      <c r="G3133" t="s">
        <v>333</v>
      </c>
      <c r="H3133" t="s">
        <v>292</v>
      </c>
      <c r="I3133" t="s">
        <v>335</v>
      </c>
      <c r="J3133" s="104">
        <v>2.13154383</v>
      </c>
      <c r="K3133" t="s">
        <v>396</v>
      </c>
      <c r="L3133" t="s">
        <v>2194</v>
      </c>
      <c r="M3133" s="204">
        <v>2.7</v>
      </c>
      <c r="N3133" s="204"/>
    </row>
    <row r="3134" spans="1:14">
      <c r="A3134" t="s">
        <v>1124</v>
      </c>
      <c r="C3134" t="s">
        <v>1124</v>
      </c>
      <c r="D3134" t="s">
        <v>1154</v>
      </c>
      <c r="E3134" t="s">
        <v>112</v>
      </c>
      <c r="F3134" t="s">
        <v>311</v>
      </c>
      <c r="G3134" t="s">
        <v>333</v>
      </c>
      <c r="H3134" t="s">
        <v>292</v>
      </c>
      <c r="I3134" t="s">
        <v>335</v>
      </c>
      <c r="J3134" s="104">
        <v>1.5176977</v>
      </c>
      <c r="K3134" t="s">
        <v>396</v>
      </c>
      <c r="L3134" t="s">
        <v>2194</v>
      </c>
      <c r="M3134" s="204">
        <v>2.7</v>
      </c>
      <c r="N3134" s="204"/>
    </row>
    <row r="3135" spans="1:14">
      <c r="A3135" t="s">
        <v>1124</v>
      </c>
      <c r="C3135" t="s">
        <v>1124</v>
      </c>
      <c r="D3135" t="s">
        <v>1154</v>
      </c>
      <c r="E3135" t="s">
        <v>112</v>
      </c>
      <c r="F3135" t="s">
        <v>144</v>
      </c>
      <c r="G3135" t="s">
        <v>333</v>
      </c>
      <c r="H3135" t="s">
        <v>292</v>
      </c>
      <c r="I3135" t="s">
        <v>335</v>
      </c>
      <c r="J3135" s="104">
        <v>0</v>
      </c>
      <c r="K3135" t="s">
        <v>396</v>
      </c>
      <c r="L3135" t="s">
        <v>2194</v>
      </c>
      <c r="M3135" s="204">
        <v>2.7</v>
      </c>
      <c r="N3135" s="204"/>
    </row>
    <row r="3136" spans="1:14">
      <c r="A3136" t="s">
        <v>1124</v>
      </c>
      <c r="C3136" t="s">
        <v>1124</v>
      </c>
      <c r="D3136" t="s">
        <v>1154</v>
      </c>
      <c r="E3136" t="s">
        <v>112</v>
      </c>
      <c r="F3136" t="s">
        <v>147</v>
      </c>
      <c r="G3136" t="s">
        <v>333</v>
      </c>
      <c r="H3136" t="s">
        <v>292</v>
      </c>
      <c r="I3136" t="s">
        <v>335</v>
      </c>
      <c r="J3136" s="104">
        <v>0.26940995000000001</v>
      </c>
      <c r="K3136" t="s">
        <v>396</v>
      </c>
      <c r="L3136" t="s">
        <v>2194</v>
      </c>
      <c r="M3136" s="204">
        <v>2.7</v>
      </c>
      <c r="N3136" s="204"/>
    </row>
    <row r="3137" spans="1:14">
      <c r="A3137" t="s">
        <v>1124</v>
      </c>
      <c r="C3137" t="s">
        <v>1124</v>
      </c>
      <c r="D3137" t="s">
        <v>1154</v>
      </c>
      <c r="E3137" t="s">
        <v>112</v>
      </c>
      <c r="F3137" t="s">
        <v>150</v>
      </c>
      <c r="G3137" t="s">
        <v>333</v>
      </c>
      <c r="H3137" t="s">
        <v>292</v>
      </c>
      <c r="I3137" t="s">
        <v>335</v>
      </c>
      <c r="J3137" s="104">
        <v>0.34443617999999998</v>
      </c>
      <c r="K3137" t="s">
        <v>396</v>
      </c>
      <c r="L3137" t="s">
        <v>2194</v>
      </c>
      <c r="M3137" s="204">
        <v>2.7</v>
      </c>
      <c r="N3137" s="204"/>
    </row>
    <row r="3138" spans="1:14">
      <c r="A3138" t="s">
        <v>1124</v>
      </c>
      <c r="C3138" t="s">
        <v>1124</v>
      </c>
      <c r="D3138" t="s">
        <v>1154</v>
      </c>
      <c r="E3138" t="s">
        <v>112</v>
      </c>
      <c r="F3138" t="s">
        <v>313</v>
      </c>
      <c r="G3138" t="s">
        <v>333</v>
      </c>
      <c r="H3138" t="s">
        <v>292</v>
      </c>
      <c r="I3138" t="s">
        <v>335</v>
      </c>
      <c r="J3138" s="104">
        <v>2.13154383</v>
      </c>
      <c r="K3138" t="s">
        <v>396</v>
      </c>
      <c r="L3138" t="s">
        <v>2194</v>
      </c>
      <c r="M3138" s="204">
        <v>2.7</v>
      </c>
      <c r="N3138" s="204"/>
    </row>
    <row r="3139" spans="1:14">
      <c r="A3139" t="s">
        <v>1124</v>
      </c>
      <c r="C3139" t="s">
        <v>1124</v>
      </c>
      <c r="D3139" t="s">
        <v>1155</v>
      </c>
      <c r="E3139" t="s">
        <v>112</v>
      </c>
      <c r="F3139" t="s">
        <v>311</v>
      </c>
      <c r="G3139" t="s">
        <v>333</v>
      </c>
      <c r="H3139" t="s">
        <v>292</v>
      </c>
      <c r="I3139" t="s">
        <v>335</v>
      </c>
      <c r="J3139" s="104">
        <v>1.5176977</v>
      </c>
      <c r="K3139" t="s">
        <v>396</v>
      </c>
      <c r="L3139" t="s">
        <v>2194</v>
      </c>
      <c r="M3139" s="204">
        <v>2.7</v>
      </c>
      <c r="N3139" s="204"/>
    </row>
    <row r="3140" spans="1:14">
      <c r="A3140" t="s">
        <v>1124</v>
      </c>
      <c r="C3140" t="s">
        <v>1124</v>
      </c>
      <c r="D3140" t="s">
        <v>1155</v>
      </c>
      <c r="E3140" t="s">
        <v>112</v>
      </c>
      <c r="F3140" t="s">
        <v>144</v>
      </c>
      <c r="G3140" t="s">
        <v>333</v>
      </c>
      <c r="H3140" t="s">
        <v>292</v>
      </c>
      <c r="I3140" t="s">
        <v>335</v>
      </c>
      <c r="J3140" s="104">
        <v>0</v>
      </c>
      <c r="K3140" t="s">
        <v>396</v>
      </c>
      <c r="L3140" t="s">
        <v>2194</v>
      </c>
      <c r="M3140" s="204">
        <v>2.7</v>
      </c>
      <c r="N3140" s="204"/>
    </row>
    <row r="3141" spans="1:14">
      <c r="A3141" t="s">
        <v>1124</v>
      </c>
      <c r="C3141" t="s">
        <v>1124</v>
      </c>
      <c r="D3141" t="s">
        <v>1155</v>
      </c>
      <c r="E3141" t="s">
        <v>112</v>
      </c>
      <c r="F3141" t="s">
        <v>147</v>
      </c>
      <c r="G3141" t="s">
        <v>333</v>
      </c>
      <c r="H3141" t="s">
        <v>292</v>
      </c>
      <c r="I3141" t="s">
        <v>335</v>
      </c>
      <c r="J3141" s="104">
        <v>0.26940995000000001</v>
      </c>
      <c r="K3141" t="s">
        <v>396</v>
      </c>
      <c r="L3141" t="s">
        <v>2194</v>
      </c>
      <c r="M3141" s="204">
        <v>2.7</v>
      </c>
      <c r="N3141" s="204"/>
    </row>
    <row r="3142" spans="1:14">
      <c r="A3142" t="s">
        <v>1124</v>
      </c>
      <c r="C3142" t="s">
        <v>1124</v>
      </c>
      <c r="D3142" t="s">
        <v>1155</v>
      </c>
      <c r="E3142" t="s">
        <v>112</v>
      </c>
      <c r="F3142" t="s">
        <v>150</v>
      </c>
      <c r="G3142" t="s">
        <v>333</v>
      </c>
      <c r="H3142" t="s">
        <v>292</v>
      </c>
      <c r="I3142" t="s">
        <v>335</v>
      </c>
      <c r="J3142" s="104">
        <v>0.34443617999999998</v>
      </c>
      <c r="K3142" t="s">
        <v>396</v>
      </c>
      <c r="L3142" t="s">
        <v>2194</v>
      </c>
      <c r="M3142" s="204">
        <v>2.7</v>
      </c>
      <c r="N3142" s="204"/>
    </row>
    <row r="3143" spans="1:14">
      <c r="A3143" t="s">
        <v>1124</v>
      </c>
      <c r="C3143" t="s">
        <v>1124</v>
      </c>
      <c r="D3143" t="s">
        <v>1155</v>
      </c>
      <c r="E3143" t="s">
        <v>112</v>
      </c>
      <c r="F3143" t="s">
        <v>313</v>
      </c>
      <c r="G3143" t="s">
        <v>333</v>
      </c>
      <c r="H3143" t="s">
        <v>292</v>
      </c>
      <c r="I3143" t="s">
        <v>335</v>
      </c>
      <c r="J3143" s="104">
        <v>2.13154383</v>
      </c>
      <c r="K3143" t="s">
        <v>396</v>
      </c>
      <c r="L3143" t="s">
        <v>2194</v>
      </c>
      <c r="M3143" s="204">
        <v>2.7</v>
      </c>
      <c r="N3143" s="204"/>
    </row>
    <row r="3144" spans="1:14">
      <c r="A3144" t="s">
        <v>1124</v>
      </c>
      <c r="C3144" t="s">
        <v>1124</v>
      </c>
      <c r="D3144" t="s">
        <v>1163</v>
      </c>
      <c r="E3144" t="s">
        <v>112</v>
      </c>
      <c r="F3144" t="s">
        <v>311</v>
      </c>
      <c r="G3144" t="s">
        <v>333</v>
      </c>
      <c r="H3144" t="s">
        <v>292</v>
      </c>
      <c r="I3144" t="s">
        <v>335</v>
      </c>
      <c r="J3144" s="104">
        <v>0.44004837000000002</v>
      </c>
      <c r="K3144" t="s">
        <v>396</v>
      </c>
      <c r="L3144" t="s">
        <v>2194</v>
      </c>
      <c r="M3144" s="204">
        <v>2.7</v>
      </c>
      <c r="N3144" s="204"/>
    </row>
    <row r="3145" spans="1:14">
      <c r="A3145" t="s">
        <v>1124</v>
      </c>
      <c r="C3145" t="s">
        <v>1124</v>
      </c>
      <c r="D3145" t="s">
        <v>1163</v>
      </c>
      <c r="E3145" t="s">
        <v>112</v>
      </c>
      <c r="F3145" t="s">
        <v>144</v>
      </c>
      <c r="G3145" t="s">
        <v>333</v>
      </c>
      <c r="H3145" t="s">
        <v>292</v>
      </c>
      <c r="I3145" t="s">
        <v>335</v>
      </c>
      <c r="J3145" s="104">
        <v>0</v>
      </c>
      <c r="K3145" t="s">
        <v>396</v>
      </c>
      <c r="L3145" t="s">
        <v>2194</v>
      </c>
      <c r="M3145" s="204">
        <v>2.7</v>
      </c>
      <c r="N3145" s="204"/>
    </row>
    <row r="3146" spans="1:14">
      <c r="A3146" t="s">
        <v>1124</v>
      </c>
      <c r="C3146" t="s">
        <v>1124</v>
      </c>
      <c r="D3146" t="s">
        <v>1163</v>
      </c>
      <c r="E3146" t="s">
        <v>112</v>
      </c>
      <c r="F3146" t="s">
        <v>147</v>
      </c>
      <c r="G3146" t="s">
        <v>333</v>
      </c>
      <c r="H3146" t="s">
        <v>292</v>
      </c>
      <c r="I3146" t="s">
        <v>335</v>
      </c>
      <c r="J3146" s="104">
        <v>0.26940995000000001</v>
      </c>
      <c r="K3146" t="s">
        <v>396</v>
      </c>
      <c r="L3146" t="s">
        <v>2194</v>
      </c>
      <c r="M3146" s="204">
        <v>2.7</v>
      </c>
      <c r="N3146" s="204"/>
    </row>
    <row r="3147" spans="1:14">
      <c r="A3147" t="s">
        <v>1124</v>
      </c>
      <c r="C3147" t="s">
        <v>1124</v>
      </c>
      <c r="D3147" t="s">
        <v>1163</v>
      </c>
      <c r="E3147" t="s">
        <v>112</v>
      </c>
      <c r="F3147" t="s">
        <v>150</v>
      </c>
      <c r="G3147" t="s">
        <v>333</v>
      </c>
      <c r="H3147" t="s">
        <v>292</v>
      </c>
      <c r="I3147" t="s">
        <v>335</v>
      </c>
      <c r="J3147" s="104">
        <v>0.13232457</v>
      </c>
      <c r="K3147" t="s">
        <v>396</v>
      </c>
      <c r="L3147" t="s">
        <v>2194</v>
      </c>
      <c r="M3147" s="204">
        <v>2.7</v>
      </c>
      <c r="N3147" s="204"/>
    </row>
    <row r="3148" spans="1:14">
      <c r="A3148" t="s">
        <v>1124</v>
      </c>
      <c r="C3148" t="s">
        <v>1124</v>
      </c>
      <c r="D3148" t="s">
        <v>1163</v>
      </c>
      <c r="E3148" t="s">
        <v>112</v>
      </c>
      <c r="F3148" t="s">
        <v>313</v>
      </c>
      <c r="G3148" t="s">
        <v>333</v>
      </c>
      <c r="H3148" t="s">
        <v>292</v>
      </c>
      <c r="I3148" t="s">
        <v>335</v>
      </c>
      <c r="J3148" s="104">
        <v>0.84178288999999995</v>
      </c>
      <c r="K3148" t="s">
        <v>396</v>
      </c>
      <c r="L3148" t="s">
        <v>2194</v>
      </c>
      <c r="M3148" s="204">
        <v>2.7</v>
      </c>
      <c r="N3148" s="204"/>
    </row>
    <row r="3149" spans="1:14">
      <c r="A3149" t="s">
        <v>1124</v>
      </c>
      <c r="C3149" t="s">
        <v>1124</v>
      </c>
      <c r="D3149" t="s">
        <v>1275</v>
      </c>
      <c r="E3149" t="s">
        <v>112</v>
      </c>
      <c r="F3149" t="s">
        <v>311</v>
      </c>
      <c r="G3149" t="s">
        <v>292</v>
      </c>
      <c r="H3149" t="s">
        <v>292</v>
      </c>
      <c r="I3149" t="s">
        <v>335</v>
      </c>
      <c r="J3149" s="104">
        <v>0.30568794999999999</v>
      </c>
      <c r="K3149" t="s">
        <v>396</v>
      </c>
      <c r="L3149" t="s">
        <v>2194</v>
      </c>
      <c r="M3149" s="204">
        <v>2.7</v>
      </c>
      <c r="N3149" s="204"/>
    </row>
    <row r="3150" spans="1:14">
      <c r="A3150" t="s">
        <v>1124</v>
      </c>
      <c r="C3150" t="s">
        <v>1124</v>
      </c>
      <c r="D3150" t="s">
        <v>1275</v>
      </c>
      <c r="E3150" t="s">
        <v>112</v>
      </c>
      <c r="F3150" t="s">
        <v>144</v>
      </c>
      <c r="G3150" t="s">
        <v>292</v>
      </c>
      <c r="H3150" t="s">
        <v>292</v>
      </c>
      <c r="I3150" t="s">
        <v>335</v>
      </c>
      <c r="J3150" s="104">
        <v>0</v>
      </c>
      <c r="K3150" t="s">
        <v>396</v>
      </c>
      <c r="L3150" t="s">
        <v>2194</v>
      </c>
      <c r="M3150" s="204">
        <v>2.7</v>
      </c>
      <c r="N3150" s="204"/>
    </row>
    <row r="3151" spans="1:14">
      <c r="A3151" t="s">
        <v>1124</v>
      </c>
      <c r="C3151" t="s">
        <v>1124</v>
      </c>
      <c r="D3151" t="s">
        <v>1275</v>
      </c>
      <c r="E3151" t="s">
        <v>112</v>
      </c>
      <c r="F3151" t="s">
        <v>147</v>
      </c>
      <c r="G3151" t="s">
        <v>292</v>
      </c>
      <c r="H3151" t="s">
        <v>292</v>
      </c>
      <c r="I3151" t="s">
        <v>335</v>
      </c>
      <c r="J3151" s="104">
        <v>0.26940995000000001</v>
      </c>
      <c r="K3151" t="s">
        <v>396</v>
      </c>
      <c r="L3151" t="s">
        <v>2194</v>
      </c>
      <c r="M3151" s="204">
        <v>2.7</v>
      </c>
      <c r="N3151" s="204"/>
    </row>
    <row r="3152" spans="1:14">
      <c r="A3152" t="s">
        <v>1124</v>
      </c>
      <c r="C3152" t="s">
        <v>1124</v>
      </c>
      <c r="D3152" t="s">
        <v>1275</v>
      </c>
      <c r="E3152" t="s">
        <v>112</v>
      </c>
      <c r="F3152" t="s">
        <v>150</v>
      </c>
      <c r="G3152" t="s">
        <v>292</v>
      </c>
      <c r="H3152" t="s">
        <v>292</v>
      </c>
      <c r="I3152" t="s">
        <v>335</v>
      </c>
      <c r="J3152" s="104">
        <v>0.13232457</v>
      </c>
      <c r="K3152" t="s">
        <v>396</v>
      </c>
      <c r="L3152" t="s">
        <v>2194</v>
      </c>
      <c r="M3152" s="204">
        <v>2.7</v>
      </c>
      <c r="N3152" s="204"/>
    </row>
    <row r="3153" spans="1:14">
      <c r="A3153" t="s">
        <v>1124</v>
      </c>
      <c r="C3153" t="s">
        <v>1124</v>
      </c>
      <c r="D3153" t="s">
        <v>1275</v>
      </c>
      <c r="E3153" t="s">
        <v>112</v>
      </c>
      <c r="F3153" t="s">
        <v>313</v>
      </c>
      <c r="G3153" t="s">
        <v>292</v>
      </c>
      <c r="H3153" t="s">
        <v>292</v>
      </c>
      <c r="I3153" t="s">
        <v>335</v>
      </c>
      <c r="J3153" s="104">
        <v>0.70742247000000003</v>
      </c>
      <c r="K3153" t="s">
        <v>396</v>
      </c>
      <c r="L3153" t="s">
        <v>2194</v>
      </c>
      <c r="M3153" s="204">
        <v>2.7</v>
      </c>
      <c r="N3153" s="204"/>
    </row>
    <row r="3154" spans="1:14">
      <c r="A3154" t="s">
        <v>1124</v>
      </c>
      <c r="C3154" t="s">
        <v>1124</v>
      </c>
      <c r="D3154" t="s">
        <v>1279</v>
      </c>
      <c r="E3154" t="s">
        <v>112</v>
      </c>
      <c r="F3154" t="s">
        <v>311</v>
      </c>
      <c r="G3154" t="s">
        <v>333</v>
      </c>
      <c r="H3154" t="s">
        <v>292</v>
      </c>
      <c r="I3154" t="s">
        <v>335</v>
      </c>
      <c r="J3154" s="104">
        <v>1.5176977</v>
      </c>
      <c r="K3154" t="s">
        <v>396</v>
      </c>
      <c r="L3154" t="s">
        <v>2194</v>
      </c>
      <c r="M3154" s="204">
        <v>2.7</v>
      </c>
      <c r="N3154" s="204"/>
    </row>
    <row r="3155" spans="1:14">
      <c r="A3155" t="s">
        <v>1124</v>
      </c>
      <c r="C3155" t="s">
        <v>1124</v>
      </c>
      <c r="D3155" t="s">
        <v>1279</v>
      </c>
      <c r="E3155" t="s">
        <v>112</v>
      </c>
      <c r="F3155" t="s">
        <v>144</v>
      </c>
      <c r="G3155" t="s">
        <v>333</v>
      </c>
      <c r="H3155" t="s">
        <v>292</v>
      </c>
      <c r="I3155" t="s">
        <v>335</v>
      </c>
      <c r="J3155" s="104">
        <v>0</v>
      </c>
      <c r="K3155" t="s">
        <v>396</v>
      </c>
      <c r="L3155" t="s">
        <v>2194</v>
      </c>
      <c r="M3155" s="204">
        <v>2.7</v>
      </c>
      <c r="N3155" s="204"/>
    </row>
    <row r="3156" spans="1:14">
      <c r="A3156" t="s">
        <v>1124</v>
      </c>
      <c r="C3156" t="s">
        <v>1124</v>
      </c>
      <c r="D3156" t="s">
        <v>1279</v>
      </c>
      <c r="E3156" t="s">
        <v>112</v>
      </c>
      <c r="F3156" t="s">
        <v>147</v>
      </c>
      <c r="G3156" t="s">
        <v>333</v>
      </c>
      <c r="H3156" t="s">
        <v>292</v>
      </c>
      <c r="I3156" t="s">
        <v>335</v>
      </c>
      <c r="J3156" s="104">
        <v>0.26940995000000001</v>
      </c>
      <c r="K3156" t="s">
        <v>396</v>
      </c>
      <c r="L3156" t="s">
        <v>2194</v>
      </c>
      <c r="M3156" s="204">
        <v>2.7</v>
      </c>
      <c r="N3156" s="204"/>
    </row>
    <row r="3157" spans="1:14">
      <c r="A3157" t="s">
        <v>1124</v>
      </c>
      <c r="C3157" t="s">
        <v>1124</v>
      </c>
      <c r="D3157" t="s">
        <v>1279</v>
      </c>
      <c r="E3157" t="s">
        <v>112</v>
      </c>
      <c r="F3157" t="s">
        <v>150</v>
      </c>
      <c r="G3157" t="s">
        <v>333</v>
      </c>
      <c r="H3157" t="s">
        <v>292</v>
      </c>
      <c r="I3157" t="s">
        <v>335</v>
      </c>
      <c r="J3157" s="104">
        <v>0.34443617999999998</v>
      </c>
      <c r="K3157" t="s">
        <v>396</v>
      </c>
      <c r="L3157" t="s">
        <v>2194</v>
      </c>
      <c r="M3157" s="204">
        <v>2.7</v>
      </c>
      <c r="N3157" s="204"/>
    </row>
    <row r="3158" spans="1:14">
      <c r="A3158" t="s">
        <v>1124</v>
      </c>
      <c r="C3158" t="s">
        <v>1124</v>
      </c>
      <c r="D3158" t="s">
        <v>1279</v>
      </c>
      <c r="E3158" t="s">
        <v>112</v>
      </c>
      <c r="F3158" t="s">
        <v>313</v>
      </c>
      <c r="G3158" t="s">
        <v>333</v>
      </c>
      <c r="H3158" t="s">
        <v>292</v>
      </c>
      <c r="I3158" t="s">
        <v>335</v>
      </c>
      <c r="J3158" s="104">
        <v>2.13154383</v>
      </c>
      <c r="K3158" t="s">
        <v>396</v>
      </c>
      <c r="L3158" t="s">
        <v>2194</v>
      </c>
      <c r="M3158" s="204">
        <v>2.7</v>
      </c>
      <c r="N3158" s="204"/>
    </row>
    <row r="3159" spans="1:14">
      <c r="A3159" t="s">
        <v>1124</v>
      </c>
      <c r="C3159" t="s">
        <v>1124</v>
      </c>
      <c r="D3159" t="s">
        <v>1125</v>
      </c>
      <c r="E3159" t="s">
        <v>114</v>
      </c>
      <c r="F3159" t="s">
        <v>313</v>
      </c>
      <c r="G3159" t="s">
        <v>333</v>
      </c>
      <c r="H3159" t="s">
        <v>334</v>
      </c>
      <c r="I3159" t="s">
        <v>338</v>
      </c>
      <c r="J3159" s="104">
        <v>0.49</v>
      </c>
      <c r="K3159" t="s">
        <v>339</v>
      </c>
      <c r="L3159" t="s">
        <v>2194</v>
      </c>
      <c r="M3159" s="204">
        <v>4</v>
      </c>
      <c r="N3159" s="204"/>
    </row>
    <row r="3160" spans="1:14">
      <c r="A3160" t="s">
        <v>1124</v>
      </c>
      <c r="C3160" t="s">
        <v>1124</v>
      </c>
      <c r="D3160" t="s">
        <v>1133</v>
      </c>
      <c r="E3160" t="s">
        <v>114</v>
      </c>
      <c r="F3160" t="s">
        <v>313</v>
      </c>
      <c r="G3160" t="s">
        <v>333</v>
      </c>
      <c r="H3160" t="s">
        <v>334</v>
      </c>
      <c r="I3160" t="s">
        <v>338</v>
      </c>
      <c r="J3160" s="104">
        <v>0.63</v>
      </c>
      <c r="K3160" t="s">
        <v>339</v>
      </c>
      <c r="L3160" t="s">
        <v>2194</v>
      </c>
      <c r="M3160" s="204">
        <v>4</v>
      </c>
      <c r="N3160" s="204"/>
    </row>
    <row r="3161" spans="1:14">
      <c r="A3161" t="s">
        <v>1124</v>
      </c>
      <c r="C3161" t="s">
        <v>1124</v>
      </c>
      <c r="D3161" t="s">
        <v>1134</v>
      </c>
      <c r="E3161" t="s">
        <v>114</v>
      </c>
      <c r="F3161" t="s">
        <v>313</v>
      </c>
      <c r="G3161" t="s">
        <v>333</v>
      </c>
      <c r="H3161" t="s">
        <v>334</v>
      </c>
      <c r="I3161" t="s">
        <v>338</v>
      </c>
      <c r="J3161" s="104">
        <v>0.44</v>
      </c>
      <c r="K3161" t="s">
        <v>339</v>
      </c>
      <c r="L3161" t="s">
        <v>2194</v>
      </c>
      <c r="M3161" s="204">
        <v>4</v>
      </c>
      <c r="N3161" s="204"/>
    </row>
    <row r="3162" spans="1:14">
      <c r="A3162" t="s">
        <v>1124</v>
      </c>
      <c r="C3162" t="s">
        <v>1124</v>
      </c>
      <c r="D3162" t="s">
        <v>1135</v>
      </c>
      <c r="E3162" t="s">
        <v>114</v>
      </c>
      <c r="F3162" t="s">
        <v>313</v>
      </c>
      <c r="G3162" t="s">
        <v>333</v>
      </c>
      <c r="H3162" t="s">
        <v>334</v>
      </c>
      <c r="I3162" t="s">
        <v>338</v>
      </c>
      <c r="J3162" s="104">
        <v>1.1499999999999999</v>
      </c>
      <c r="K3162" t="s">
        <v>339</v>
      </c>
      <c r="L3162" t="s">
        <v>2194</v>
      </c>
      <c r="M3162" s="204">
        <v>4</v>
      </c>
      <c r="N3162" s="204"/>
    </row>
    <row r="3163" spans="1:14">
      <c r="A3163" t="s">
        <v>1124</v>
      </c>
      <c r="C3163" t="s">
        <v>1124</v>
      </c>
      <c r="D3163" t="s">
        <v>1136</v>
      </c>
      <c r="E3163" t="s">
        <v>114</v>
      </c>
      <c r="F3163" t="s">
        <v>313</v>
      </c>
      <c r="G3163" t="s">
        <v>333</v>
      </c>
      <c r="H3163" t="s">
        <v>334</v>
      </c>
      <c r="I3163" t="s">
        <v>335</v>
      </c>
      <c r="J3163" s="104">
        <v>2.66</v>
      </c>
      <c r="K3163" t="s">
        <v>339</v>
      </c>
      <c r="L3163" t="s">
        <v>2194</v>
      </c>
      <c r="M3163" s="204">
        <v>4</v>
      </c>
      <c r="N3163" s="204"/>
    </row>
    <row r="3164" spans="1:14">
      <c r="A3164" t="s">
        <v>1124</v>
      </c>
      <c r="C3164" t="s">
        <v>1124</v>
      </c>
      <c r="D3164" t="s">
        <v>1156</v>
      </c>
      <c r="E3164" t="s">
        <v>114</v>
      </c>
      <c r="F3164" t="s">
        <v>313</v>
      </c>
      <c r="G3164" t="s">
        <v>333</v>
      </c>
      <c r="H3164" t="s">
        <v>334</v>
      </c>
      <c r="I3164" t="s">
        <v>338</v>
      </c>
      <c r="J3164" s="104">
        <v>0.41</v>
      </c>
      <c r="K3164" t="s">
        <v>339</v>
      </c>
      <c r="L3164" t="s">
        <v>2194</v>
      </c>
      <c r="M3164" s="204">
        <v>4</v>
      </c>
      <c r="N3164" s="204"/>
    </row>
    <row r="3165" spans="1:14">
      <c r="A3165" t="s">
        <v>1124</v>
      </c>
      <c r="C3165" t="s">
        <v>1124</v>
      </c>
      <c r="D3165" t="s">
        <v>1162</v>
      </c>
      <c r="E3165" t="s">
        <v>114</v>
      </c>
      <c r="F3165" t="s">
        <v>313</v>
      </c>
      <c r="G3165" t="s">
        <v>333</v>
      </c>
      <c r="H3165" t="s">
        <v>334</v>
      </c>
      <c r="I3165" t="s">
        <v>338</v>
      </c>
      <c r="J3165" s="104">
        <v>0.51</v>
      </c>
      <c r="K3165" t="s">
        <v>339</v>
      </c>
      <c r="L3165" t="s">
        <v>2194</v>
      </c>
      <c r="M3165" s="204">
        <v>4</v>
      </c>
      <c r="N3165" s="204"/>
    </row>
    <row r="3166" spans="1:14">
      <c r="A3166" s="215" t="s">
        <v>1124</v>
      </c>
      <c r="C3166" s="215" t="s">
        <v>1124</v>
      </c>
      <c r="D3166" s="216" t="s">
        <v>1408</v>
      </c>
      <c r="E3166" t="s">
        <v>359</v>
      </c>
      <c r="F3166" t="s">
        <v>311</v>
      </c>
      <c r="G3166" t="s">
        <v>333</v>
      </c>
      <c r="H3166" t="s">
        <v>360</v>
      </c>
      <c r="I3166" t="s">
        <v>335</v>
      </c>
      <c r="J3166" s="104">
        <v>1.3865158995482201</v>
      </c>
      <c r="K3166" s="216" t="s">
        <v>390</v>
      </c>
      <c r="L3166" t="s">
        <v>2194</v>
      </c>
      <c r="M3166" s="204">
        <v>2.6666666666666665</v>
      </c>
      <c r="N3166" s="204"/>
    </row>
    <row r="3167" spans="1:14">
      <c r="A3167" s="215" t="s">
        <v>1124</v>
      </c>
      <c r="C3167" s="215" t="s">
        <v>1124</v>
      </c>
      <c r="D3167" s="216" t="s">
        <v>1408</v>
      </c>
      <c r="E3167" t="s">
        <v>359</v>
      </c>
      <c r="F3167" t="s">
        <v>313</v>
      </c>
      <c r="G3167" t="s">
        <v>333</v>
      </c>
      <c r="H3167" t="s">
        <v>360</v>
      </c>
      <c r="I3167" t="s">
        <v>335</v>
      </c>
      <c r="J3167" s="104">
        <v>1.6409087102246001</v>
      </c>
      <c r="K3167" s="216" t="s">
        <v>390</v>
      </c>
      <c r="L3167" t="s">
        <v>2194</v>
      </c>
      <c r="M3167" s="204">
        <v>2.6666666666666665</v>
      </c>
      <c r="N3167" s="204"/>
    </row>
    <row r="3168" spans="1:14">
      <c r="A3168" s="215" t="s">
        <v>1124</v>
      </c>
      <c r="C3168" s="215" t="s">
        <v>1124</v>
      </c>
      <c r="D3168" s="216" t="s">
        <v>1408</v>
      </c>
      <c r="E3168" t="s">
        <v>359</v>
      </c>
      <c r="F3168" t="s">
        <v>144</v>
      </c>
      <c r="G3168" t="s">
        <v>333</v>
      </c>
      <c r="H3168" t="s">
        <v>360</v>
      </c>
      <c r="I3168" t="s">
        <v>335</v>
      </c>
      <c r="J3168" s="104">
        <v>0.15825</v>
      </c>
      <c r="K3168" s="216" t="s">
        <v>390</v>
      </c>
      <c r="L3168" t="s">
        <v>2194</v>
      </c>
      <c r="M3168" s="204">
        <v>2.6666666666666665</v>
      </c>
      <c r="N3168" s="204"/>
    </row>
    <row r="3169" spans="1:14">
      <c r="A3169" s="215" t="s">
        <v>1124</v>
      </c>
      <c r="C3169" s="215" t="s">
        <v>1124</v>
      </c>
      <c r="D3169" s="216" t="s">
        <v>1408</v>
      </c>
      <c r="E3169" t="s">
        <v>359</v>
      </c>
      <c r="F3169" t="s">
        <v>147</v>
      </c>
      <c r="G3169" t="s">
        <v>333</v>
      </c>
      <c r="H3169" t="s">
        <v>360</v>
      </c>
      <c r="I3169" t="s">
        <v>335</v>
      </c>
      <c r="J3169" s="104">
        <v>1.052236E-2</v>
      </c>
      <c r="K3169" s="216" t="s">
        <v>390</v>
      </c>
      <c r="L3169" t="s">
        <v>2194</v>
      </c>
      <c r="M3169" s="204">
        <v>2.6666666666666665</v>
      </c>
      <c r="N3169" s="204"/>
    </row>
    <row r="3170" spans="1:14">
      <c r="A3170" s="215" t="s">
        <v>1124</v>
      </c>
      <c r="C3170" s="215" t="s">
        <v>1124</v>
      </c>
      <c r="D3170" s="216" t="s">
        <v>1408</v>
      </c>
      <c r="E3170" t="s">
        <v>359</v>
      </c>
      <c r="F3170" t="s">
        <v>150</v>
      </c>
      <c r="G3170" t="s">
        <v>333</v>
      </c>
      <c r="H3170" t="s">
        <v>360</v>
      </c>
      <c r="I3170" t="s">
        <v>335</v>
      </c>
      <c r="J3170" s="104">
        <v>8.5620450676378704E-2</v>
      </c>
      <c r="K3170" s="216" t="s">
        <v>390</v>
      </c>
      <c r="L3170" t="s">
        <v>2194</v>
      </c>
      <c r="M3170" s="204">
        <v>2.6666666666666665</v>
      </c>
      <c r="N3170" s="204"/>
    </row>
    <row r="3171" spans="1:14">
      <c r="A3171" t="s">
        <v>1124</v>
      </c>
      <c r="C3171" t="s">
        <v>1124</v>
      </c>
      <c r="D3171" s="216" t="s">
        <v>1409</v>
      </c>
      <c r="E3171" t="s">
        <v>359</v>
      </c>
      <c r="F3171" t="s">
        <v>311</v>
      </c>
      <c r="G3171" t="s">
        <v>333</v>
      </c>
      <c r="H3171" t="s">
        <v>360</v>
      </c>
      <c r="I3171" t="s">
        <v>335</v>
      </c>
      <c r="J3171" s="104">
        <v>1.13129970767</v>
      </c>
      <c r="K3171" s="216" t="s">
        <v>1311</v>
      </c>
      <c r="L3171" t="s">
        <v>2194</v>
      </c>
      <c r="M3171" s="204">
        <v>2.6666666666666665</v>
      </c>
      <c r="N3171" s="204"/>
    </row>
    <row r="3172" spans="1:14">
      <c r="A3172" t="s">
        <v>1124</v>
      </c>
      <c r="C3172" t="s">
        <v>1124</v>
      </c>
      <c r="D3172" s="216" t="s">
        <v>1409</v>
      </c>
      <c r="E3172" t="s">
        <v>359</v>
      </c>
      <c r="F3172" t="s">
        <v>313</v>
      </c>
      <c r="G3172" t="s">
        <v>333</v>
      </c>
      <c r="H3172" t="s">
        <v>360</v>
      </c>
      <c r="I3172" t="s">
        <v>335</v>
      </c>
      <c r="J3172" s="104">
        <v>1.28041441668</v>
      </c>
      <c r="K3172" s="216" t="s">
        <v>1311</v>
      </c>
      <c r="L3172" t="s">
        <v>2194</v>
      </c>
      <c r="M3172" s="204">
        <v>2.6666666666666665</v>
      </c>
      <c r="N3172" s="204"/>
    </row>
    <row r="3173" spans="1:14">
      <c r="A3173" t="s">
        <v>1124</v>
      </c>
      <c r="C3173" t="s">
        <v>1124</v>
      </c>
      <c r="D3173" s="216" t="s">
        <v>1409</v>
      </c>
      <c r="E3173" t="s">
        <v>359</v>
      </c>
      <c r="F3173" t="s">
        <v>144</v>
      </c>
      <c r="G3173" t="s">
        <v>333</v>
      </c>
      <c r="H3173" t="s">
        <v>360</v>
      </c>
      <c r="I3173" t="s">
        <v>335</v>
      </c>
      <c r="J3173" s="104">
        <v>5.6928258000000002E-2</v>
      </c>
      <c r="K3173" s="216" t="s">
        <v>1311</v>
      </c>
      <c r="L3173" t="s">
        <v>2194</v>
      </c>
      <c r="M3173" s="204">
        <v>2.6666666666666665</v>
      </c>
      <c r="N3173" s="204"/>
    </row>
    <row r="3174" spans="1:14">
      <c r="A3174" t="s">
        <v>1124</v>
      </c>
      <c r="C3174" t="s">
        <v>1124</v>
      </c>
      <c r="D3174" s="216" t="s">
        <v>1409</v>
      </c>
      <c r="E3174" t="s">
        <v>359</v>
      </c>
      <c r="F3174" t="s">
        <v>147</v>
      </c>
      <c r="G3174" t="s">
        <v>333</v>
      </c>
      <c r="H3174" t="s">
        <v>360</v>
      </c>
      <c r="I3174" t="s">
        <v>335</v>
      </c>
      <c r="J3174" s="104">
        <v>1.052236E-2</v>
      </c>
      <c r="K3174" s="216" t="s">
        <v>1311</v>
      </c>
      <c r="L3174" t="s">
        <v>2194</v>
      </c>
      <c r="M3174" s="204">
        <v>2.6666666666666665</v>
      </c>
      <c r="N3174" s="204"/>
    </row>
    <row r="3175" spans="1:14">
      <c r="A3175" t="s">
        <v>1124</v>
      </c>
      <c r="C3175" t="s">
        <v>1124</v>
      </c>
      <c r="D3175" s="216" t="s">
        <v>1409</v>
      </c>
      <c r="E3175" t="s">
        <v>359</v>
      </c>
      <c r="F3175" t="s">
        <v>150</v>
      </c>
      <c r="G3175" t="s">
        <v>333</v>
      </c>
      <c r="H3175" t="s">
        <v>360</v>
      </c>
      <c r="I3175" t="s">
        <v>335</v>
      </c>
      <c r="J3175" s="104">
        <v>8.1664091009999995E-2</v>
      </c>
      <c r="K3175" s="216" t="s">
        <v>1311</v>
      </c>
      <c r="L3175" t="s">
        <v>2194</v>
      </c>
      <c r="M3175" s="204">
        <v>2.6666666666666665</v>
      </c>
      <c r="N3175" s="204"/>
    </row>
    <row r="3176" spans="1:14">
      <c r="A3176" s="215" t="s">
        <v>1124</v>
      </c>
      <c r="C3176" s="215" t="s">
        <v>1124</v>
      </c>
      <c r="D3176" s="216" t="s">
        <v>1410</v>
      </c>
      <c r="E3176" t="s">
        <v>359</v>
      </c>
      <c r="F3176" t="s">
        <v>311</v>
      </c>
      <c r="G3176" t="s">
        <v>333</v>
      </c>
      <c r="H3176" t="s">
        <v>360</v>
      </c>
      <c r="I3176" t="s">
        <v>335</v>
      </c>
      <c r="J3176" s="104">
        <v>3.1667480240699999</v>
      </c>
      <c r="K3176" s="216" t="s">
        <v>390</v>
      </c>
      <c r="L3176" t="s">
        <v>2194</v>
      </c>
      <c r="M3176" s="204">
        <v>2.6666666666666665</v>
      </c>
      <c r="N3176" s="204"/>
    </row>
    <row r="3177" spans="1:14">
      <c r="A3177" s="215" t="s">
        <v>1124</v>
      </c>
      <c r="C3177" s="215" t="s">
        <v>1124</v>
      </c>
      <c r="D3177" s="216" t="s">
        <v>1410</v>
      </c>
      <c r="E3177" t="s">
        <v>359</v>
      </c>
      <c r="F3177" t="s">
        <v>313</v>
      </c>
      <c r="G3177" t="s">
        <v>333</v>
      </c>
      <c r="H3177" t="s">
        <v>360</v>
      </c>
      <c r="I3177" t="s">
        <v>335</v>
      </c>
      <c r="J3177" s="104">
        <v>3.34508563735</v>
      </c>
      <c r="K3177" s="216" t="s">
        <v>390</v>
      </c>
      <c r="L3177" t="s">
        <v>2194</v>
      </c>
      <c r="M3177" s="204">
        <v>2.6666666666666665</v>
      </c>
      <c r="N3177" s="204"/>
    </row>
    <row r="3178" spans="1:14">
      <c r="A3178" s="215" t="s">
        <v>1124</v>
      </c>
      <c r="C3178" s="215" t="s">
        <v>1124</v>
      </c>
      <c r="D3178" s="216" t="s">
        <v>1410</v>
      </c>
      <c r="E3178" t="s">
        <v>359</v>
      </c>
      <c r="F3178" t="s">
        <v>144</v>
      </c>
      <c r="G3178" t="s">
        <v>333</v>
      </c>
      <c r="H3178" t="s">
        <v>360</v>
      </c>
      <c r="I3178" t="s">
        <v>335</v>
      </c>
      <c r="J3178" s="104">
        <v>8.0519322249999997E-2</v>
      </c>
      <c r="K3178" s="216" t="s">
        <v>390</v>
      </c>
      <c r="L3178" t="s">
        <v>2194</v>
      </c>
      <c r="M3178" s="204">
        <v>2.6666666666666665</v>
      </c>
      <c r="N3178" s="204"/>
    </row>
    <row r="3179" spans="1:14">
      <c r="A3179" s="215" t="s">
        <v>1124</v>
      </c>
      <c r="C3179" s="215" t="s">
        <v>1124</v>
      </c>
      <c r="D3179" s="216" t="s">
        <v>1410</v>
      </c>
      <c r="E3179" t="s">
        <v>359</v>
      </c>
      <c r="F3179" t="s">
        <v>147</v>
      </c>
      <c r="G3179" t="s">
        <v>333</v>
      </c>
      <c r="H3179" t="s">
        <v>360</v>
      </c>
      <c r="I3179" t="s">
        <v>335</v>
      </c>
      <c r="J3179" s="104">
        <v>1.052236E-2</v>
      </c>
      <c r="K3179" s="216" t="s">
        <v>390</v>
      </c>
      <c r="L3179" t="s">
        <v>2194</v>
      </c>
      <c r="M3179" s="204">
        <v>2.6666666666666665</v>
      </c>
      <c r="N3179" s="204"/>
    </row>
    <row r="3180" spans="1:14">
      <c r="A3180" s="215" t="s">
        <v>1124</v>
      </c>
      <c r="C3180" s="215" t="s">
        <v>1124</v>
      </c>
      <c r="D3180" s="216" t="s">
        <v>1410</v>
      </c>
      <c r="E3180" t="s">
        <v>359</v>
      </c>
      <c r="F3180" t="s">
        <v>150</v>
      </c>
      <c r="G3180" t="s">
        <v>333</v>
      </c>
      <c r="H3180" t="s">
        <v>360</v>
      </c>
      <c r="I3180" t="s">
        <v>335</v>
      </c>
      <c r="J3180" s="104">
        <v>8.7295931029999996E-2</v>
      </c>
      <c r="K3180" s="216" t="s">
        <v>390</v>
      </c>
      <c r="L3180" t="s">
        <v>2194</v>
      </c>
      <c r="M3180" s="204">
        <v>2.6666666666666665</v>
      </c>
      <c r="N3180" s="204"/>
    </row>
    <row r="3181" spans="1:14">
      <c r="A3181" s="215" t="s">
        <v>1124</v>
      </c>
      <c r="C3181" s="215" t="s">
        <v>1124</v>
      </c>
      <c r="D3181" t="s">
        <v>1411</v>
      </c>
      <c r="E3181" t="s">
        <v>359</v>
      </c>
      <c r="F3181" t="s">
        <v>311</v>
      </c>
      <c r="G3181" t="s">
        <v>333</v>
      </c>
      <c r="H3181" t="s">
        <v>360</v>
      </c>
      <c r="I3181" t="s">
        <v>335</v>
      </c>
      <c r="J3181" s="104">
        <v>0.48959982215999998</v>
      </c>
      <c r="K3181" t="s">
        <v>390</v>
      </c>
      <c r="L3181" t="s">
        <v>2194</v>
      </c>
      <c r="M3181" s="204">
        <v>2.6666666666666665</v>
      </c>
      <c r="N3181" s="204"/>
    </row>
    <row r="3182" spans="1:14">
      <c r="A3182" s="215" t="s">
        <v>1124</v>
      </c>
      <c r="C3182" s="215" t="s">
        <v>1124</v>
      </c>
      <c r="D3182" t="s">
        <v>1411</v>
      </c>
      <c r="E3182" t="s">
        <v>359</v>
      </c>
      <c r="F3182" t="s">
        <v>313</v>
      </c>
      <c r="G3182" t="s">
        <v>333</v>
      </c>
      <c r="H3182" t="s">
        <v>360</v>
      </c>
      <c r="I3182" t="s">
        <v>335</v>
      </c>
      <c r="J3182" s="104">
        <v>0.87947942416000002</v>
      </c>
      <c r="K3182" t="s">
        <v>390</v>
      </c>
      <c r="L3182" t="s">
        <v>2194</v>
      </c>
      <c r="M3182" s="204">
        <v>2.6666666666666665</v>
      </c>
      <c r="N3182" s="204"/>
    </row>
    <row r="3183" spans="1:14">
      <c r="A3183" s="215" t="s">
        <v>1124</v>
      </c>
      <c r="C3183" s="215" t="s">
        <v>1124</v>
      </c>
      <c r="D3183" t="s">
        <v>1411</v>
      </c>
      <c r="E3183" t="s">
        <v>359</v>
      </c>
      <c r="F3183" t="s">
        <v>144</v>
      </c>
      <c r="G3183" t="s">
        <v>333</v>
      </c>
      <c r="H3183" t="s">
        <v>360</v>
      </c>
      <c r="I3183" t="s">
        <v>335</v>
      </c>
      <c r="J3183" s="104">
        <v>0.25581170243000001</v>
      </c>
      <c r="K3183" t="s">
        <v>390</v>
      </c>
      <c r="L3183" t="s">
        <v>2194</v>
      </c>
      <c r="M3183" s="204">
        <v>2.6666666666666665</v>
      </c>
      <c r="N3183" s="204"/>
    </row>
    <row r="3184" spans="1:14">
      <c r="A3184" s="215" t="s">
        <v>1124</v>
      </c>
      <c r="C3184" s="215" t="s">
        <v>1124</v>
      </c>
      <c r="D3184" t="s">
        <v>1411</v>
      </c>
      <c r="E3184" t="s">
        <v>359</v>
      </c>
      <c r="F3184" t="s">
        <v>147</v>
      </c>
      <c r="G3184" t="s">
        <v>333</v>
      </c>
      <c r="H3184" t="s">
        <v>360</v>
      </c>
      <c r="I3184" t="s">
        <v>335</v>
      </c>
      <c r="J3184" s="104">
        <v>1.052236E-2</v>
      </c>
      <c r="K3184" t="s">
        <v>390</v>
      </c>
      <c r="L3184" t="s">
        <v>2194</v>
      </c>
      <c r="M3184" s="204">
        <v>2.6666666666666665</v>
      </c>
      <c r="N3184" s="204"/>
    </row>
    <row r="3185" spans="1:14">
      <c r="A3185" s="215" t="s">
        <v>1124</v>
      </c>
      <c r="C3185" s="215" t="s">
        <v>1124</v>
      </c>
      <c r="D3185" t="s">
        <v>1411</v>
      </c>
      <c r="E3185" t="s">
        <v>359</v>
      </c>
      <c r="F3185" t="s">
        <v>150</v>
      </c>
      <c r="G3185" t="s">
        <v>333</v>
      </c>
      <c r="H3185" t="s">
        <v>360</v>
      </c>
      <c r="I3185" t="s">
        <v>335</v>
      </c>
      <c r="J3185" s="104">
        <v>0.12354553956</v>
      </c>
      <c r="K3185" t="s">
        <v>390</v>
      </c>
      <c r="L3185" t="s">
        <v>2194</v>
      </c>
      <c r="M3185" s="204">
        <v>2.6666666666666665</v>
      </c>
      <c r="N3185" s="204"/>
    </row>
    <row r="3186" spans="1:14">
      <c r="A3186" t="s">
        <v>1124</v>
      </c>
      <c r="C3186" t="s">
        <v>1124</v>
      </c>
      <c r="D3186" t="s">
        <v>1138</v>
      </c>
      <c r="E3186" t="s">
        <v>116</v>
      </c>
      <c r="F3186" t="s">
        <v>136</v>
      </c>
      <c r="G3186" t="s">
        <v>333</v>
      </c>
      <c r="H3186" t="s">
        <v>1139</v>
      </c>
      <c r="I3186" t="s">
        <v>335</v>
      </c>
      <c r="J3186" s="104">
        <v>0</v>
      </c>
      <c r="K3186" t="s">
        <v>365</v>
      </c>
      <c r="L3186" t="s">
        <v>2194</v>
      </c>
      <c r="M3186" s="204">
        <v>1.3</v>
      </c>
      <c r="N3186" s="204"/>
    </row>
    <row r="3187" spans="1:14">
      <c r="A3187" t="s">
        <v>1124</v>
      </c>
      <c r="C3187" t="s">
        <v>1124</v>
      </c>
      <c r="D3187" t="s">
        <v>1138</v>
      </c>
      <c r="E3187" t="s">
        <v>116</v>
      </c>
      <c r="F3187" t="s">
        <v>311</v>
      </c>
      <c r="G3187" t="s">
        <v>333</v>
      </c>
      <c r="H3187" t="s">
        <v>1139</v>
      </c>
      <c r="I3187" t="s">
        <v>335</v>
      </c>
      <c r="J3187" s="104">
        <v>1.81593818736637</v>
      </c>
      <c r="K3187" t="s">
        <v>365</v>
      </c>
      <c r="L3187" t="s">
        <v>2194</v>
      </c>
      <c r="M3187" s="204">
        <v>1.3</v>
      </c>
      <c r="N3187" s="204"/>
    </row>
    <row r="3188" spans="1:14">
      <c r="A3188" t="s">
        <v>1124</v>
      </c>
      <c r="C3188" t="s">
        <v>1124</v>
      </c>
      <c r="D3188" t="s">
        <v>1140</v>
      </c>
      <c r="E3188" t="s">
        <v>116</v>
      </c>
      <c r="F3188" t="s">
        <v>136</v>
      </c>
      <c r="G3188" t="s">
        <v>333</v>
      </c>
      <c r="H3188" t="s">
        <v>1141</v>
      </c>
      <c r="I3188" t="s">
        <v>335</v>
      </c>
      <c r="J3188" s="104">
        <v>0</v>
      </c>
      <c r="K3188" t="s">
        <v>365</v>
      </c>
      <c r="L3188" t="s">
        <v>2194</v>
      </c>
      <c r="M3188" s="204">
        <v>1.3</v>
      </c>
      <c r="N3188" s="204"/>
    </row>
    <row r="3189" spans="1:14">
      <c r="A3189" t="s">
        <v>1124</v>
      </c>
      <c r="C3189" t="s">
        <v>1124</v>
      </c>
      <c r="D3189" t="s">
        <v>1140</v>
      </c>
      <c r="E3189" t="s">
        <v>116</v>
      </c>
      <c r="F3189" t="s">
        <v>311</v>
      </c>
      <c r="G3189" t="s">
        <v>333</v>
      </c>
      <c r="H3189" t="s">
        <v>1141</v>
      </c>
      <c r="I3189" t="s">
        <v>335</v>
      </c>
      <c r="J3189" s="104">
        <v>2.1672604028706002</v>
      </c>
      <c r="K3189" t="s">
        <v>365</v>
      </c>
      <c r="L3189" t="s">
        <v>2194</v>
      </c>
      <c r="M3189" s="204">
        <v>1.3</v>
      </c>
      <c r="N3189" s="204"/>
    </row>
    <row r="3190" spans="1:14">
      <c r="A3190" t="s">
        <v>1124</v>
      </c>
      <c r="C3190" t="s">
        <v>1124</v>
      </c>
      <c r="D3190" t="s">
        <v>1142</v>
      </c>
      <c r="E3190" t="s">
        <v>116</v>
      </c>
      <c r="F3190" t="s">
        <v>136</v>
      </c>
      <c r="G3190" t="s">
        <v>333</v>
      </c>
      <c r="H3190" t="s">
        <v>1143</v>
      </c>
      <c r="I3190" t="s">
        <v>335</v>
      </c>
      <c r="J3190" s="104">
        <v>0</v>
      </c>
      <c r="K3190" t="s">
        <v>365</v>
      </c>
      <c r="L3190" t="s">
        <v>2194</v>
      </c>
      <c r="M3190" s="204">
        <v>1.3</v>
      </c>
      <c r="N3190" s="204"/>
    </row>
    <row r="3191" spans="1:14">
      <c r="A3191" t="s">
        <v>1124</v>
      </c>
      <c r="C3191" t="s">
        <v>1124</v>
      </c>
      <c r="D3191" t="s">
        <v>1142</v>
      </c>
      <c r="E3191" t="s">
        <v>116</v>
      </c>
      <c r="F3191" t="s">
        <v>311</v>
      </c>
      <c r="G3191" t="s">
        <v>333</v>
      </c>
      <c r="H3191" t="s">
        <v>1143</v>
      </c>
      <c r="I3191" t="s">
        <v>335</v>
      </c>
      <c r="J3191" s="104">
        <v>0.40347190325753501</v>
      </c>
      <c r="K3191" t="s">
        <v>365</v>
      </c>
      <c r="L3191" t="s">
        <v>2194</v>
      </c>
      <c r="M3191" s="204">
        <v>1.3</v>
      </c>
      <c r="N3191" s="204"/>
    </row>
    <row r="3192" spans="1:14">
      <c r="A3192" t="s">
        <v>1124</v>
      </c>
      <c r="C3192" t="s">
        <v>1124</v>
      </c>
      <c r="D3192" t="s">
        <v>1144</v>
      </c>
      <c r="E3192" t="s">
        <v>116</v>
      </c>
      <c r="F3192" t="s">
        <v>136</v>
      </c>
      <c r="G3192" t="s">
        <v>333</v>
      </c>
      <c r="H3192" t="s">
        <v>1143</v>
      </c>
      <c r="I3192" t="s">
        <v>335</v>
      </c>
      <c r="J3192" s="104">
        <v>0</v>
      </c>
      <c r="K3192" t="s">
        <v>365</v>
      </c>
      <c r="L3192" t="s">
        <v>2194</v>
      </c>
      <c r="M3192" s="204">
        <v>1.3</v>
      </c>
      <c r="N3192" s="204"/>
    </row>
    <row r="3193" spans="1:14">
      <c r="A3193" t="s">
        <v>1124</v>
      </c>
      <c r="C3193" t="s">
        <v>1124</v>
      </c>
      <c r="D3193" t="s">
        <v>1144</v>
      </c>
      <c r="E3193" t="s">
        <v>116</v>
      </c>
      <c r="F3193" t="s">
        <v>311</v>
      </c>
      <c r="G3193" t="s">
        <v>333</v>
      </c>
      <c r="H3193" t="s">
        <v>1143</v>
      </c>
      <c r="I3193" t="s">
        <v>335</v>
      </c>
      <c r="J3193" s="104">
        <v>0.53831760683401797</v>
      </c>
      <c r="K3193" t="s">
        <v>365</v>
      </c>
      <c r="L3193" t="s">
        <v>2194</v>
      </c>
      <c r="M3193" s="204">
        <v>1.3</v>
      </c>
      <c r="N3193" s="204"/>
    </row>
    <row r="3194" spans="1:14">
      <c r="A3194" t="s">
        <v>1124</v>
      </c>
      <c r="C3194" t="s">
        <v>1124</v>
      </c>
      <c r="D3194" t="s">
        <v>1145</v>
      </c>
      <c r="E3194" t="s">
        <v>116</v>
      </c>
      <c r="F3194" t="s">
        <v>136</v>
      </c>
      <c r="G3194" t="s">
        <v>333</v>
      </c>
      <c r="H3194" t="s">
        <v>1143</v>
      </c>
      <c r="I3194" t="s">
        <v>335</v>
      </c>
      <c r="J3194" s="104">
        <v>0</v>
      </c>
      <c r="K3194" t="s">
        <v>365</v>
      </c>
      <c r="L3194" t="s">
        <v>2194</v>
      </c>
      <c r="M3194" s="204">
        <v>1.3</v>
      </c>
      <c r="N3194" s="204"/>
    </row>
    <row r="3195" spans="1:14">
      <c r="A3195" t="s">
        <v>1124</v>
      </c>
      <c r="C3195" t="s">
        <v>1124</v>
      </c>
      <c r="D3195" t="s">
        <v>1145</v>
      </c>
      <c r="E3195" t="s">
        <v>116</v>
      </c>
      <c r="F3195" t="s">
        <v>311</v>
      </c>
      <c r="G3195" t="s">
        <v>333</v>
      </c>
      <c r="H3195" t="s">
        <v>1143</v>
      </c>
      <c r="I3195" t="s">
        <v>335</v>
      </c>
      <c r="J3195" s="104">
        <v>0.471893667869416</v>
      </c>
      <c r="K3195" t="s">
        <v>365</v>
      </c>
      <c r="L3195" t="s">
        <v>2194</v>
      </c>
      <c r="M3195" s="204">
        <v>1.3</v>
      </c>
      <c r="N3195" s="204"/>
    </row>
    <row r="3196" spans="1:14">
      <c r="A3196" t="s">
        <v>1124</v>
      </c>
      <c r="C3196" t="s">
        <v>1124</v>
      </c>
      <c r="D3196" t="s">
        <v>1146</v>
      </c>
      <c r="E3196" t="s">
        <v>116</v>
      </c>
      <c r="F3196" t="s">
        <v>136</v>
      </c>
      <c r="G3196" t="s">
        <v>333</v>
      </c>
      <c r="H3196" t="s">
        <v>1143</v>
      </c>
      <c r="I3196" t="s">
        <v>335</v>
      </c>
      <c r="J3196" s="104">
        <v>0</v>
      </c>
      <c r="K3196" t="s">
        <v>365</v>
      </c>
      <c r="L3196" t="s">
        <v>2194</v>
      </c>
      <c r="M3196" s="204">
        <v>1.3</v>
      </c>
      <c r="N3196" s="204"/>
    </row>
    <row r="3197" spans="1:14">
      <c r="A3197" t="s">
        <v>1124</v>
      </c>
      <c r="C3197" t="s">
        <v>1124</v>
      </c>
      <c r="D3197" t="s">
        <v>1146</v>
      </c>
      <c r="E3197" t="s">
        <v>116</v>
      </c>
      <c r="F3197" t="s">
        <v>311</v>
      </c>
      <c r="G3197" t="s">
        <v>333</v>
      </c>
      <c r="H3197" t="s">
        <v>1143</v>
      </c>
      <c r="I3197" t="s">
        <v>335</v>
      </c>
      <c r="J3197" s="104">
        <v>0.46614435107691599</v>
      </c>
      <c r="K3197" t="s">
        <v>365</v>
      </c>
      <c r="L3197" t="s">
        <v>2194</v>
      </c>
      <c r="M3197" s="204">
        <v>1.3</v>
      </c>
      <c r="N3197" s="204"/>
    </row>
    <row r="3198" spans="1:14">
      <c r="A3198" t="s">
        <v>1124</v>
      </c>
      <c r="C3198" t="s">
        <v>1124</v>
      </c>
      <c r="D3198" t="s">
        <v>1147</v>
      </c>
      <c r="E3198" t="s">
        <v>116</v>
      </c>
      <c r="F3198" t="s">
        <v>136</v>
      </c>
      <c r="G3198" t="s">
        <v>333</v>
      </c>
      <c r="H3198" t="s">
        <v>1143</v>
      </c>
      <c r="I3198" t="s">
        <v>335</v>
      </c>
      <c r="J3198" s="104">
        <v>0</v>
      </c>
      <c r="K3198" t="s">
        <v>365</v>
      </c>
      <c r="L3198" t="s">
        <v>2194</v>
      </c>
      <c r="M3198" s="204">
        <v>1.3</v>
      </c>
      <c r="N3198" s="204"/>
    </row>
    <row r="3199" spans="1:14">
      <c r="A3199" t="s">
        <v>1124</v>
      </c>
      <c r="C3199" t="s">
        <v>1124</v>
      </c>
      <c r="D3199" t="s">
        <v>1147</v>
      </c>
      <c r="E3199" t="s">
        <v>116</v>
      </c>
      <c r="F3199" t="s">
        <v>311</v>
      </c>
      <c r="G3199" t="s">
        <v>333</v>
      </c>
      <c r="H3199" t="s">
        <v>1143</v>
      </c>
      <c r="I3199" t="s">
        <v>335</v>
      </c>
      <c r="J3199" s="104">
        <v>0.39382911739043502</v>
      </c>
      <c r="K3199" t="s">
        <v>365</v>
      </c>
      <c r="L3199" t="s">
        <v>2194</v>
      </c>
      <c r="M3199" s="204">
        <v>1.3</v>
      </c>
      <c r="N3199" s="204"/>
    </row>
    <row r="3200" spans="1:14">
      <c r="A3200" t="s">
        <v>1124</v>
      </c>
      <c r="C3200" t="s">
        <v>1124</v>
      </c>
      <c r="D3200" t="s">
        <v>1148</v>
      </c>
      <c r="E3200" t="s">
        <v>116</v>
      </c>
      <c r="F3200" t="s">
        <v>136</v>
      </c>
      <c r="G3200" t="s">
        <v>333</v>
      </c>
      <c r="H3200" t="s">
        <v>1143</v>
      </c>
      <c r="I3200" t="s">
        <v>335</v>
      </c>
      <c r="J3200" s="104">
        <v>0</v>
      </c>
      <c r="K3200" t="s">
        <v>365</v>
      </c>
      <c r="L3200" t="s">
        <v>2194</v>
      </c>
      <c r="M3200" s="204">
        <v>1.3</v>
      </c>
      <c r="N3200" s="204"/>
    </row>
    <row r="3201" spans="1:14">
      <c r="A3201" t="s">
        <v>1124</v>
      </c>
      <c r="C3201" t="s">
        <v>1124</v>
      </c>
      <c r="D3201" t="s">
        <v>1148</v>
      </c>
      <c r="E3201" t="s">
        <v>116</v>
      </c>
      <c r="F3201" t="s">
        <v>311</v>
      </c>
      <c r="G3201" t="s">
        <v>333</v>
      </c>
      <c r="H3201" t="s">
        <v>1143</v>
      </c>
      <c r="I3201" t="s">
        <v>335</v>
      </c>
      <c r="J3201" s="104">
        <v>0.44486675102543299</v>
      </c>
      <c r="K3201" t="s">
        <v>365</v>
      </c>
      <c r="L3201" t="s">
        <v>2194</v>
      </c>
      <c r="M3201" s="204">
        <v>1.3</v>
      </c>
      <c r="N3201" s="204"/>
    </row>
    <row r="3202" spans="1:14">
      <c r="A3202" t="s">
        <v>1124</v>
      </c>
      <c r="C3202" t="s">
        <v>1124</v>
      </c>
      <c r="D3202" t="s">
        <v>1150</v>
      </c>
      <c r="E3202" t="s">
        <v>116</v>
      </c>
      <c r="F3202" t="s">
        <v>136</v>
      </c>
      <c r="G3202" t="s">
        <v>333</v>
      </c>
      <c r="H3202" t="s">
        <v>1151</v>
      </c>
      <c r="I3202" t="s">
        <v>335</v>
      </c>
      <c r="J3202" s="104">
        <v>0</v>
      </c>
      <c r="K3202" t="s">
        <v>365</v>
      </c>
      <c r="L3202" t="s">
        <v>2194</v>
      </c>
      <c r="M3202" s="204">
        <v>1.3</v>
      </c>
      <c r="N3202" s="204"/>
    </row>
    <row r="3203" spans="1:14">
      <c r="A3203" t="s">
        <v>1124</v>
      </c>
      <c r="C3203" t="s">
        <v>1124</v>
      </c>
      <c r="D3203" t="s">
        <v>1150</v>
      </c>
      <c r="E3203" t="s">
        <v>116</v>
      </c>
      <c r="F3203" t="s">
        <v>312</v>
      </c>
      <c r="G3203" t="s">
        <v>333</v>
      </c>
      <c r="H3203" t="s">
        <v>1151</v>
      </c>
      <c r="I3203" t="s">
        <v>335</v>
      </c>
      <c r="J3203" s="104">
        <v>1.97509005665199</v>
      </c>
      <c r="K3203" t="s">
        <v>365</v>
      </c>
      <c r="L3203" t="s">
        <v>2194</v>
      </c>
      <c r="M3203" s="204">
        <v>1.3</v>
      </c>
      <c r="N3203" s="204"/>
    </row>
    <row r="3204" spans="1:14">
      <c r="A3204" t="s">
        <v>1124</v>
      </c>
      <c r="C3204" t="s">
        <v>1124</v>
      </c>
      <c r="D3204" t="s">
        <v>1152</v>
      </c>
      <c r="E3204" t="s">
        <v>116</v>
      </c>
      <c r="F3204" t="s">
        <v>136</v>
      </c>
      <c r="G3204" t="s">
        <v>333</v>
      </c>
      <c r="H3204" t="s">
        <v>1151</v>
      </c>
      <c r="I3204" t="s">
        <v>335</v>
      </c>
      <c r="J3204" s="104">
        <v>0</v>
      </c>
      <c r="K3204" t="s">
        <v>365</v>
      </c>
      <c r="L3204" t="s">
        <v>2194</v>
      </c>
      <c r="M3204" s="204">
        <v>1.3</v>
      </c>
      <c r="N3204" s="204"/>
    </row>
    <row r="3205" spans="1:14">
      <c r="A3205" t="s">
        <v>1124</v>
      </c>
      <c r="C3205" t="s">
        <v>1124</v>
      </c>
      <c r="D3205" t="s">
        <v>1152</v>
      </c>
      <c r="E3205" t="s">
        <v>116</v>
      </c>
      <c r="F3205" t="s">
        <v>311</v>
      </c>
      <c r="G3205" t="s">
        <v>333</v>
      </c>
      <c r="H3205" t="s">
        <v>1151</v>
      </c>
      <c r="I3205" t="s">
        <v>335</v>
      </c>
      <c r="J3205" s="104">
        <v>1.9267963260355301</v>
      </c>
      <c r="K3205" t="s">
        <v>365</v>
      </c>
      <c r="L3205" t="s">
        <v>2194</v>
      </c>
      <c r="M3205" s="204">
        <v>1.3</v>
      </c>
      <c r="N3205" s="204"/>
    </row>
    <row r="3206" spans="1:14">
      <c r="A3206" t="s">
        <v>1124</v>
      </c>
      <c r="C3206" t="s">
        <v>1124</v>
      </c>
      <c r="D3206" t="s">
        <v>1153</v>
      </c>
      <c r="E3206" t="s">
        <v>116</v>
      </c>
      <c r="F3206" t="s">
        <v>136</v>
      </c>
      <c r="G3206" t="s">
        <v>333</v>
      </c>
      <c r="H3206" t="s">
        <v>1143</v>
      </c>
      <c r="I3206" t="s">
        <v>335</v>
      </c>
      <c r="J3206" s="104">
        <v>0</v>
      </c>
      <c r="K3206" t="s">
        <v>365</v>
      </c>
      <c r="L3206" t="s">
        <v>2194</v>
      </c>
      <c r="M3206" s="204">
        <v>1.3</v>
      </c>
      <c r="N3206" s="204"/>
    </row>
    <row r="3207" spans="1:14">
      <c r="A3207" t="s">
        <v>1124</v>
      </c>
      <c r="C3207" t="s">
        <v>1124</v>
      </c>
      <c r="D3207" t="s">
        <v>1153</v>
      </c>
      <c r="E3207" t="s">
        <v>116</v>
      </c>
      <c r="F3207" t="s">
        <v>311</v>
      </c>
      <c r="G3207" t="s">
        <v>333</v>
      </c>
      <c r="H3207" t="s">
        <v>1143</v>
      </c>
      <c r="I3207" t="s">
        <v>335</v>
      </c>
      <c r="J3207" s="104">
        <v>0.44439989554505599</v>
      </c>
      <c r="K3207" t="s">
        <v>365</v>
      </c>
      <c r="L3207" t="s">
        <v>2194</v>
      </c>
      <c r="M3207" s="204">
        <v>1.3</v>
      </c>
      <c r="N3207" s="204"/>
    </row>
    <row r="3208" spans="1:14">
      <c r="A3208" t="s">
        <v>1124</v>
      </c>
      <c r="C3208" t="s">
        <v>1124</v>
      </c>
      <c r="D3208" t="s">
        <v>1164</v>
      </c>
      <c r="E3208" t="s">
        <v>116</v>
      </c>
      <c r="F3208" t="s">
        <v>136</v>
      </c>
      <c r="G3208" t="s">
        <v>333</v>
      </c>
      <c r="H3208" t="s">
        <v>1165</v>
      </c>
      <c r="I3208" t="s">
        <v>335</v>
      </c>
      <c r="J3208" s="104">
        <v>0</v>
      </c>
      <c r="K3208" t="s">
        <v>365</v>
      </c>
      <c r="L3208" t="s">
        <v>2194</v>
      </c>
      <c r="M3208" s="204">
        <v>1.3</v>
      </c>
      <c r="N3208" s="204"/>
    </row>
    <row r="3209" spans="1:14">
      <c r="A3209" t="s">
        <v>1124</v>
      </c>
      <c r="C3209" t="s">
        <v>1124</v>
      </c>
      <c r="D3209" t="s">
        <v>1164</v>
      </c>
      <c r="E3209" t="s">
        <v>116</v>
      </c>
      <c r="F3209" t="s">
        <v>311</v>
      </c>
      <c r="G3209" t="s">
        <v>333</v>
      </c>
      <c r="H3209" t="s">
        <v>1165</v>
      </c>
      <c r="I3209" t="s">
        <v>335</v>
      </c>
      <c r="J3209" s="104">
        <v>0.38156458676681898</v>
      </c>
      <c r="K3209" t="s">
        <v>365</v>
      </c>
      <c r="L3209" t="s">
        <v>2194</v>
      </c>
      <c r="M3209" s="204">
        <v>1.3</v>
      </c>
      <c r="N3209" s="204"/>
    </row>
    <row r="3210" spans="1:14">
      <c r="A3210" t="s">
        <v>1124</v>
      </c>
      <c r="C3210" t="s">
        <v>1124</v>
      </c>
      <c r="D3210" t="s">
        <v>1166</v>
      </c>
      <c r="E3210" t="s">
        <v>116</v>
      </c>
      <c r="F3210" t="s">
        <v>136</v>
      </c>
      <c r="G3210" t="s">
        <v>333</v>
      </c>
      <c r="H3210" t="s">
        <v>1167</v>
      </c>
      <c r="I3210" t="s">
        <v>335</v>
      </c>
      <c r="J3210" s="104">
        <v>1.6215724870563001E-2</v>
      </c>
      <c r="K3210" t="s">
        <v>365</v>
      </c>
      <c r="L3210" t="s">
        <v>2194</v>
      </c>
      <c r="M3210" s="204">
        <v>1.3</v>
      </c>
      <c r="N3210" s="204"/>
    </row>
    <row r="3211" spans="1:14">
      <c r="A3211" t="s">
        <v>1124</v>
      </c>
      <c r="C3211" t="s">
        <v>1124</v>
      </c>
      <c r="D3211" t="s">
        <v>1166</v>
      </c>
      <c r="E3211" t="s">
        <v>116</v>
      </c>
      <c r="F3211" t="s">
        <v>311</v>
      </c>
      <c r="G3211" t="s">
        <v>333</v>
      </c>
      <c r="H3211" t="s">
        <v>1167</v>
      </c>
      <c r="I3211" t="s">
        <v>335</v>
      </c>
      <c r="J3211" s="104">
        <v>0.33696676800877201</v>
      </c>
      <c r="K3211" t="s">
        <v>365</v>
      </c>
      <c r="L3211" t="s">
        <v>2194</v>
      </c>
      <c r="M3211" s="204">
        <v>1.3</v>
      </c>
      <c r="N3211" s="204"/>
    </row>
    <row r="3212" spans="1:14">
      <c r="A3212" t="s">
        <v>1124</v>
      </c>
      <c r="C3212" t="s">
        <v>1124</v>
      </c>
      <c r="D3212" t="s">
        <v>1168</v>
      </c>
      <c r="E3212" t="s">
        <v>116</v>
      </c>
      <c r="F3212" t="s">
        <v>136</v>
      </c>
      <c r="G3212" t="s">
        <v>333</v>
      </c>
      <c r="H3212" t="s">
        <v>1169</v>
      </c>
      <c r="I3212" t="s">
        <v>335</v>
      </c>
      <c r="J3212" s="104">
        <v>2.4913058150560202E-3</v>
      </c>
      <c r="K3212" t="s">
        <v>365</v>
      </c>
      <c r="L3212" t="s">
        <v>2194</v>
      </c>
      <c r="M3212" s="204">
        <v>1.3</v>
      </c>
      <c r="N3212" s="204"/>
    </row>
    <row r="3213" spans="1:14">
      <c r="A3213" t="s">
        <v>1124</v>
      </c>
      <c r="C3213" t="s">
        <v>1124</v>
      </c>
      <c r="D3213" t="s">
        <v>1168</v>
      </c>
      <c r="E3213" t="s">
        <v>116</v>
      </c>
      <c r="F3213" t="s">
        <v>311</v>
      </c>
      <c r="G3213" t="s">
        <v>333</v>
      </c>
      <c r="H3213" t="s">
        <v>1169</v>
      </c>
      <c r="I3213" t="s">
        <v>335</v>
      </c>
      <c r="J3213" s="104">
        <v>0.368307471721185</v>
      </c>
      <c r="K3213" t="s">
        <v>365</v>
      </c>
      <c r="L3213" t="s">
        <v>2194</v>
      </c>
      <c r="M3213" s="204">
        <v>1.3</v>
      </c>
      <c r="N3213" s="204"/>
    </row>
    <row r="3214" spans="1:14">
      <c r="A3214" t="s">
        <v>1124</v>
      </c>
      <c r="C3214" t="s">
        <v>1124</v>
      </c>
      <c r="D3214" t="s">
        <v>1170</v>
      </c>
      <c r="E3214" t="s">
        <v>116</v>
      </c>
      <c r="F3214" t="s">
        <v>136</v>
      </c>
      <c r="G3214" t="s">
        <v>333</v>
      </c>
      <c r="H3214" t="s">
        <v>1171</v>
      </c>
      <c r="I3214" t="s">
        <v>335</v>
      </c>
      <c r="J3214" s="104">
        <v>0</v>
      </c>
      <c r="K3214" t="s">
        <v>365</v>
      </c>
      <c r="L3214" t="s">
        <v>2194</v>
      </c>
      <c r="M3214" s="204">
        <v>1.3</v>
      </c>
      <c r="N3214" s="204"/>
    </row>
    <row r="3215" spans="1:14">
      <c r="A3215" t="s">
        <v>1124</v>
      </c>
      <c r="C3215" t="s">
        <v>1124</v>
      </c>
      <c r="D3215" t="s">
        <v>1170</v>
      </c>
      <c r="E3215" t="s">
        <v>116</v>
      </c>
      <c r="F3215" t="s">
        <v>311</v>
      </c>
      <c r="G3215" t="s">
        <v>333</v>
      </c>
      <c r="H3215" t="s">
        <v>1171</v>
      </c>
      <c r="I3215" t="s">
        <v>335</v>
      </c>
      <c r="J3215" s="104">
        <v>0.35996354979281903</v>
      </c>
      <c r="K3215" t="s">
        <v>365</v>
      </c>
      <c r="L3215" t="s">
        <v>2194</v>
      </c>
      <c r="M3215" s="204">
        <v>1.3</v>
      </c>
      <c r="N3215" s="204"/>
    </row>
    <row r="3216" spans="1:14">
      <c r="A3216" t="s">
        <v>1124</v>
      </c>
      <c r="C3216" t="s">
        <v>1124</v>
      </c>
      <c r="D3216" t="s">
        <v>1172</v>
      </c>
      <c r="E3216" t="s">
        <v>116</v>
      </c>
      <c r="F3216" t="s">
        <v>136</v>
      </c>
      <c r="G3216" t="s">
        <v>333</v>
      </c>
      <c r="H3216" t="s">
        <v>1173</v>
      </c>
      <c r="I3216" t="s">
        <v>335</v>
      </c>
      <c r="J3216" s="104">
        <v>0.56179946660995495</v>
      </c>
      <c r="K3216" t="s">
        <v>365</v>
      </c>
      <c r="L3216" t="s">
        <v>2194</v>
      </c>
      <c r="M3216" s="204">
        <v>1.3</v>
      </c>
      <c r="N3216" s="204"/>
    </row>
    <row r="3217" spans="1:14">
      <c r="A3217" t="s">
        <v>1124</v>
      </c>
      <c r="C3217" t="s">
        <v>1124</v>
      </c>
      <c r="D3217" t="s">
        <v>1172</v>
      </c>
      <c r="E3217" t="s">
        <v>116</v>
      </c>
      <c r="F3217" t="s">
        <v>311</v>
      </c>
      <c r="G3217" t="s">
        <v>333</v>
      </c>
      <c r="H3217" t="s">
        <v>1173</v>
      </c>
      <c r="I3217" t="s">
        <v>335</v>
      </c>
      <c r="J3217" s="104">
        <v>0.41965793766881199</v>
      </c>
      <c r="K3217" t="s">
        <v>365</v>
      </c>
      <c r="L3217" t="s">
        <v>2194</v>
      </c>
      <c r="M3217" s="204">
        <v>1.3</v>
      </c>
      <c r="N3217" s="204"/>
    </row>
    <row r="3218" spans="1:14">
      <c r="A3218" t="s">
        <v>1124</v>
      </c>
      <c r="C3218" t="s">
        <v>1124</v>
      </c>
      <c r="D3218" t="s">
        <v>1174</v>
      </c>
      <c r="E3218" t="s">
        <v>116</v>
      </c>
      <c r="F3218" t="s">
        <v>136</v>
      </c>
      <c r="G3218" t="s">
        <v>333</v>
      </c>
      <c r="H3218" t="s">
        <v>1175</v>
      </c>
      <c r="I3218" t="s">
        <v>335</v>
      </c>
      <c r="J3218" s="104">
        <v>0</v>
      </c>
      <c r="K3218" t="s">
        <v>365</v>
      </c>
      <c r="L3218" t="s">
        <v>2194</v>
      </c>
      <c r="M3218" s="204">
        <v>1.3</v>
      </c>
      <c r="N3218" s="204"/>
    </row>
    <row r="3219" spans="1:14">
      <c r="A3219" t="s">
        <v>1124</v>
      </c>
      <c r="C3219" t="s">
        <v>1124</v>
      </c>
      <c r="D3219" t="s">
        <v>1174</v>
      </c>
      <c r="E3219" t="s">
        <v>116</v>
      </c>
      <c r="F3219" t="s">
        <v>311</v>
      </c>
      <c r="G3219" t="s">
        <v>333</v>
      </c>
      <c r="H3219" t="s">
        <v>1175</v>
      </c>
      <c r="I3219" t="s">
        <v>335</v>
      </c>
      <c r="J3219" s="104">
        <v>0.377355074832946</v>
      </c>
      <c r="K3219" t="s">
        <v>365</v>
      </c>
      <c r="L3219" t="s">
        <v>2194</v>
      </c>
      <c r="M3219" s="204">
        <v>1.3</v>
      </c>
      <c r="N3219" s="204"/>
    </row>
    <row r="3220" spans="1:14">
      <c r="A3220" t="s">
        <v>1124</v>
      </c>
      <c r="C3220" t="s">
        <v>1124</v>
      </c>
      <c r="D3220" t="s">
        <v>1176</v>
      </c>
      <c r="E3220" t="s">
        <v>116</v>
      </c>
      <c r="F3220" t="s">
        <v>136</v>
      </c>
      <c r="G3220" t="s">
        <v>333</v>
      </c>
      <c r="H3220" t="s">
        <v>1177</v>
      </c>
      <c r="I3220" t="s">
        <v>335</v>
      </c>
      <c r="J3220" s="104">
        <v>0</v>
      </c>
      <c r="K3220" t="s">
        <v>365</v>
      </c>
      <c r="L3220" t="s">
        <v>2194</v>
      </c>
      <c r="M3220" s="204">
        <v>1.3</v>
      </c>
      <c r="N3220" s="204"/>
    </row>
    <row r="3221" spans="1:14">
      <c r="A3221" t="s">
        <v>1124</v>
      </c>
      <c r="C3221" t="s">
        <v>1124</v>
      </c>
      <c r="D3221" t="s">
        <v>1176</v>
      </c>
      <c r="E3221" t="s">
        <v>116</v>
      </c>
      <c r="F3221" t="s">
        <v>311</v>
      </c>
      <c r="G3221" t="s">
        <v>333</v>
      </c>
      <c r="H3221" t="s">
        <v>1177</v>
      </c>
      <c r="I3221" t="s">
        <v>335</v>
      </c>
      <c r="J3221" s="104">
        <v>0.38873590675886499</v>
      </c>
      <c r="K3221" t="s">
        <v>365</v>
      </c>
      <c r="L3221" t="s">
        <v>2194</v>
      </c>
      <c r="M3221" s="204">
        <v>1.3</v>
      </c>
      <c r="N3221" s="204"/>
    </row>
    <row r="3222" spans="1:14">
      <c r="A3222" t="s">
        <v>1124</v>
      </c>
      <c r="C3222" t="s">
        <v>1124</v>
      </c>
      <c r="D3222" t="s">
        <v>1178</v>
      </c>
      <c r="E3222" t="s">
        <v>116</v>
      </c>
      <c r="F3222" t="s">
        <v>136</v>
      </c>
      <c r="G3222" t="s">
        <v>333</v>
      </c>
      <c r="H3222" t="s">
        <v>1139</v>
      </c>
      <c r="I3222" t="s">
        <v>335</v>
      </c>
      <c r="J3222" s="104">
        <v>0</v>
      </c>
      <c r="K3222" t="s">
        <v>365</v>
      </c>
      <c r="L3222" t="s">
        <v>2194</v>
      </c>
      <c r="M3222" s="204">
        <v>1.3</v>
      </c>
      <c r="N3222" s="204"/>
    </row>
    <row r="3223" spans="1:14">
      <c r="A3223" t="s">
        <v>1124</v>
      </c>
      <c r="C3223" t="s">
        <v>1124</v>
      </c>
      <c r="D3223" t="s">
        <v>1178</v>
      </c>
      <c r="E3223" t="s">
        <v>116</v>
      </c>
      <c r="F3223" t="s">
        <v>311</v>
      </c>
      <c r="G3223" t="s">
        <v>333</v>
      </c>
      <c r="H3223" t="s">
        <v>1139</v>
      </c>
      <c r="I3223" t="s">
        <v>335</v>
      </c>
      <c r="J3223" s="104">
        <v>0.45199932295335399</v>
      </c>
      <c r="K3223" t="s">
        <v>365</v>
      </c>
      <c r="L3223" t="s">
        <v>2194</v>
      </c>
      <c r="M3223" s="204">
        <v>1.3</v>
      </c>
      <c r="N3223" s="204"/>
    </row>
    <row r="3224" spans="1:14">
      <c r="A3224" t="s">
        <v>1124</v>
      </c>
      <c r="C3224" t="s">
        <v>1124</v>
      </c>
      <c r="D3224" t="s">
        <v>1179</v>
      </c>
      <c r="E3224" t="s">
        <v>116</v>
      </c>
      <c r="F3224" t="s">
        <v>136</v>
      </c>
      <c r="G3224" t="s">
        <v>333</v>
      </c>
      <c r="H3224" t="s">
        <v>1180</v>
      </c>
      <c r="I3224" t="s">
        <v>335</v>
      </c>
      <c r="J3224" s="104">
        <v>0</v>
      </c>
      <c r="K3224" t="s">
        <v>365</v>
      </c>
      <c r="L3224" t="s">
        <v>2194</v>
      </c>
      <c r="M3224" s="204">
        <v>1.3</v>
      </c>
      <c r="N3224" s="204"/>
    </row>
    <row r="3225" spans="1:14">
      <c r="A3225" t="s">
        <v>1124</v>
      </c>
      <c r="C3225" t="s">
        <v>1124</v>
      </c>
      <c r="D3225" t="s">
        <v>1179</v>
      </c>
      <c r="E3225" t="s">
        <v>116</v>
      </c>
      <c r="F3225" t="s">
        <v>311</v>
      </c>
      <c r="G3225" t="s">
        <v>333</v>
      </c>
      <c r="H3225" t="s">
        <v>1180</v>
      </c>
      <c r="I3225" t="s">
        <v>335</v>
      </c>
      <c r="J3225" s="104">
        <v>0.368332022915555</v>
      </c>
      <c r="K3225" t="s">
        <v>365</v>
      </c>
      <c r="L3225" t="s">
        <v>2194</v>
      </c>
      <c r="M3225" s="204">
        <v>1.3</v>
      </c>
      <c r="N3225" s="204"/>
    </row>
    <row r="3226" spans="1:14">
      <c r="A3226" t="s">
        <v>1124</v>
      </c>
      <c r="C3226" t="s">
        <v>1124</v>
      </c>
      <c r="D3226" t="s">
        <v>1181</v>
      </c>
      <c r="E3226" t="s">
        <v>116</v>
      </c>
      <c r="F3226" t="s">
        <v>136</v>
      </c>
      <c r="G3226" t="s">
        <v>333</v>
      </c>
      <c r="H3226" t="s">
        <v>1182</v>
      </c>
      <c r="I3226" t="s">
        <v>335</v>
      </c>
      <c r="J3226" s="104">
        <v>1.5155835077167E-2</v>
      </c>
      <c r="K3226" t="s">
        <v>365</v>
      </c>
      <c r="L3226" t="s">
        <v>2194</v>
      </c>
      <c r="M3226" s="204">
        <v>1.3</v>
      </c>
      <c r="N3226" s="204"/>
    </row>
    <row r="3227" spans="1:14">
      <c r="A3227" t="s">
        <v>1124</v>
      </c>
      <c r="C3227" t="s">
        <v>1124</v>
      </c>
      <c r="D3227" t="s">
        <v>1181</v>
      </c>
      <c r="E3227" t="s">
        <v>116</v>
      </c>
      <c r="F3227" t="s">
        <v>311</v>
      </c>
      <c r="G3227" t="s">
        <v>333</v>
      </c>
      <c r="H3227" t="s">
        <v>1182</v>
      </c>
      <c r="I3227" t="s">
        <v>335</v>
      </c>
      <c r="J3227" s="104">
        <v>0.29707402602755401</v>
      </c>
      <c r="K3227" t="s">
        <v>365</v>
      </c>
      <c r="L3227" t="s">
        <v>2194</v>
      </c>
      <c r="M3227" s="204">
        <v>1.3</v>
      </c>
      <c r="N3227" s="204"/>
    </row>
    <row r="3228" spans="1:14">
      <c r="A3228" t="s">
        <v>1124</v>
      </c>
      <c r="C3228" t="s">
        <v>1124</v>
      </c>
      <c r="D3228" t="s">
        <v>1183</v>
      </c>
      <c r="E3228" t="s">
        <v>116</v>
      </c>
      <c r="F3228" t="s">
        <v>136</v>
      </c>
      <c r="G3228" t="s">
        <v>333</v>
      </c>
      <c r="H3228" t="s">
        <v>1184</v>
      </c>
      <c r="I3228" t="s">
        <v>335</v>
      </c>
      <c r="J3228" s="104">
        <v>1.3452948769549901E-3</v>
      </c>
      <c r="K3228" t="s">
        <v>365</v>
      </c>
      <c r="L3228" t="s">
        <v>2194</v>
      </c>
      <c r="M3228" s="204">
        <v>1.3</v>
      </c>
      <c r="N3228" s="204"/>
    </row>
    <row r="3229" spans="1:14">
      <c r="A3229" t="s">
        <v>1124</v>
      </c>
      <c r="C3229" t="s">
        <v>1124</v>
      </c>
      <c r="D3229" t="s">
        <v>1183</v>
      </c>
      <c r="E3229" t="s">
        <v>116</v>
      </c>
      <c r="F3229" t="s">
        <v>311</v>
      </c>
      <c r="G3229" t="s">
        <v>333</v>
      </c>
      <c r="H3229" t="s">
        <v>1184</v>
      </c>
      <c r="I3229" t="s">
        <v>335</v>
      </c>
      <c r="J3229" s="104">
        <v>0.31207675293082199</v>
      </c>
      <c r="K3229" t="s">
        <v>365</v>
      </c>
      <c r="L3229" t="s">
        <v>2194</v>
      </c>
      <c r="M3229" s="204">
        <v>1.3</v>
      </c>
      <c r="N3229" s="204"/>
    </row>
    <row r="3230" spans="1:14">
      <c r="A3230" t="s">
        <v>1124</v>
      </c>
      <c r="C3230" t="s">
        <v>1124</v>
      </c>
      <c r="D3230" t="s">
        <v>1185</v>
      </c>
      <c r="E3230" t="s">
        <v>116</v>
      </c>
      <c r="F3230" t="s">
        <v>136</v>
      </c>
      <c r="G3230" t="s">
        <v>333</v>
      </c>
      <c r="H3230" t="s">
        <v>1186</v>
      </c>
      <c r="I3230" t="s">
        <v>335</v>
      </c>
      <c r="J3230" s="104">
        <v>4.1227839887143E-2</v>
      </c>
      <c r="K3230" t="s">
        <v>365</v>
      </c>
      <c r="L3230" t="s">
        <v>2194</v>
      </c>
      <c r="M3230" s="204">
        <v>1.3</v>
      </c>
      <c r="N3230" s="204"/>
    </row>
    <row r="3231" spans="1:14">
      <c r="A3231" t="s">
        <v>1124</v>
      </c>
      <c r="C3231" t="s">
        <v>1124</v>
      </c>
      <c r="D3231" t="s">
        <v>1185</v>
      </c>
      <c r="E3231" t="s">
        <v>116</v>
      </c>
      <c r="F3231" t="s">
        <v>311</v>
      </c>
      <c r="G3231" t="s">
        <v>333</v>
      </c>
      <c r="H3231" t="s">
        <v>1186</v>
      </c>
      <c r="I3231" t="s">
        <v>335</v>
      </c>
      <c r="J3231" s="104">
        <v>0.47380465606953498</v>
      </c>
      <c r="K3231" t="s">
        <v>365</v>
      </c>
      <c r="L3231" t="s">
        <v>2194</v>
      </c>
      <c r="M3231" s="204">
        <v>1.3</v>
      </c>
      <c r="N3231" s="204"/>
    </row>
    <row r="3232" spans="1:14">
      <c r="A3232" t="s">
        <v>1124</v>
      </c>
      <c r="C3232" t="s">
        <v>1124</v>
      </c>
      <c r="D3232" t="s">
        <v>1187</v>
      </c>
      <c r="E3232" t="s">
        <v>116</v>
      </c>
      <c r="F3232" t="s">
        <v>136</v>
      </c>
      <c r="G3232" t="s">
        <v>333</v>
      </c>
      <c r="H3232" t="s">
        <v>1188</v>
      </c>
      <c r="I3232" t="s">
        <v>335</v>
      </c>
      <c r="J3232" s="104">
        <v>0</v>
      </c>
      <c r="K3232" t="s">
        <v>365</v>
      </c>
      <c r="L3232" t="s">
        <v>2194</v>
      </c>
      <c r="M3232" s="204">
        <v>1.3</v>
      </c>
      <c r="N3232" s="204"/>
    </row>
    <row r="3233" spans="1:14">
      <c r="A3233" t="s">
        <v>1124</v>
      </c>
      <c r="C3233" t="s">
        <v>1124</v>
      </c>
      <c r="D3233" t="s">
        <v>1187</v>
      </c>
      <c r="E3233" t="s">
        <v>116</v>
      </c>
      <c r="F3233" t="s">
        <v>311</v>
      </c>
      <c r="G3233" t="s">
        <v>333</v>
      </c>
      <c r="H3233" t="s">
        <v>1188</v>
      </c>
      <c r="I3233" t="s">
        <v>335</v>
      </c>
      <c r="J3233" s="104">
        <v>0.48436623794718803</v>
      </c>
      <c r="K3233" t="s">
        <v>365</v>
      </c>
      <c r="L3233" t="s">
        <v>2194</v>
      </c>
      <c r="M3233" s="204">
        <v>1.3</v>
      </c>
      <c r="N3233" s="204"/>
    </row>
    <row r="3234" spans="1:14">
      <c r="A3234" t="s">
        <v>1124</v>
      </c>
      <c r="C3234" t="s">
        <v>1124</v>
      </c>
      <c r="D3234" t="s">
        <v>1189</v>
      </c>
      <c r="E3234" t="s">
        <v>116</v>
      </c>
      <c r="F3234" t="s">
        <v>136</v>
      </c>
      <c r="G3234" t="s">
        <v>333</v>
      </c>
      <c r="H3234" t="s">
        <v>1190</v>
      </c>
      <c r="I3234" t="s">
        <v>335</v>
      </c>
      <c r="J3234" s="104">
        <v>0.32703635096549999</v>
      </c>
      <c r="K3234" t="s">
        <v>365</v>
      </c>
      <c r="L3234" t="s">
        <v>2194</v>
      </c>
      <c r="M3234" s="204">
        <v>1.3</v>
      </c>
      <c r="N3234" s="204"/>
    </row>
    <row r="3235" spans="1:14">
      <c r="A3235" t="s">
        <v>1124</v>
      </c>
      <c r="C3235" t="s">
        <v>1124</v>
      </c>
      <c r="D3235" t="s">
        <v>1189</v>
      </c>
      <c r="E3235" t="s">
        <v>116</v>
      </c>
      <c r="F3235" t="s">
        <v>311</v>
      </c>
      <c r="G3235" t="s">
        <v>333</v>
      </c>
      <c r="H3235" t="s">
        <v>1190</v>
      </c>
      <c r="I3235" t="s">
        <v>335</v>
      </c>
      <c r="J3235" s="104">
        <v>0.42084898865866999</v>
      </c>
      <c r="K3235" t="s">
        <v>365</v>
      </c>
      <c r="L3235" t="s">
        <v>2194</v>
      </c>
      <c r="M3235" s="204">
        <v>1.3</v>
      </c>
      <c r="N3235" s="204"/>
    </row>
    <row r="3236" spans="1:14">
      <c r="A3236" t="s">
        <v>1124</v>
      </c>
      <c r="C3236" t="s">
        <v>1124</v>
      </c>
      <c r="D3236" t="s">
        <v>1191</v>
      </c>
      <c r="E3236" t="s">
        <v>116</v>
      </c>
      <c r="F3236" t="s">
        <v>136</v>
      </c>
      <c r="G3236" t="s">
        <v>333</v>
      </c>
      <c r="H3236" t="s">
        <v>1192</v>
      </c>
      <c r="I3236" t="s">
        <v>335</v>
      </c>
      <c r="J3236" s="104">
        <v>2.0948639139533001E-2</v>
      </c>
      <c r="K3236" t="s">
        <v>365</v>
      </c>
      <c r="L3236" t="s">
        <v>2194</v>
      </c>
      <c r="M3236" s="204">
        <v>1.3</v>
      </c>
      <c r="N3236" s="204"/>
    </row>
    <row r="3237" spans="1:14">
      <c r="A3237" t="s">
        <v>1124</v>
      </c>
      <c r="C3237" t="s">
        <v>1124</v>
      </c>
      <c r="D3237" t="s">
        <v>1191</v>
      </c>
      <c r="E3237" t="s">
        <v>116</v>
      </c>
      <c r="F3237" t="s">
        <v>311</v>
      </c>
      <c r="G3237" t="s">
        <v>333</v>
      </c>
      <c r="H3237" t="s">
        <v>1192</v>
      </c>
      <c r="I3237" t="s">
        <v>335</v>
      </c>
      <c r="J3237" s="104">
        <v>0.31028535395797302</v>
      </c>
      <c r="K3237" t="s">
        <v>365</v>
      </c>
      <c r="L3237" t="s">
        <v>2194</v>
      </c>
      <c r="M3237" s="204">
        <v>1.3</v>
      </c>
      <c r="N3237" s="204"/>
    </row>
    <row r="3238" spans="1:14">
      <c r="A3238" t="s">
        <v>1124</v>
      </c>
      <c r="C3238" t="s">
        <v>1124</v>
      </c>
      <c r="D3238" t="s">
        <v>1193</v>
      </c>
      <c r="E3238" t="s">
        <v>116</v>
      </c>
      <c r="F3238" t="s">
        <v>136</v>
      </c>
      <c r="G3238" t="s">
        <v>333</v>
      </c>
      <c r="H3238" t="s">
        <v>1194</v>
      </c>
      <c r="I3238" t="s">
        <v>335</v>
      </c>
      <c r="J3238" s="104">
        <v>0</v>
      </c>
      <c r="K3238" t="s">
        <v>365</v>
      </c>
      <c r="L3238" t="s">
        <v>2194</v>
      </c>
      <c r="M3238" s="204">
        <v>1.3</v>
      </c>
      <c r="N3238" s="204"/>
    </row>
    <row r="3239" spans="1:14">
      <c r="A3239" t="s">
        <v>1124</v>
      </c>
      <c r="C3239" t="s">
        <v>1124</v>
      </c>
      <c r="D3239" t="s">
        <v>1193</v>
      </c>
      <c r="E3239" t="s">
        <v>116</v>
      </c>
      <c r="F3239" t="s">
        <v>311</v>
      </c>
      <c r="G3239" t="s">
        <v>333</v>
      </c>
      <c r="H3239" t="s">
        <v>1194</v>
      </c>
      <c r="I3239" t="s">
        <v>335</v>
      </c>
      <c r="J3239" s="104">
        <v>0.46495372807735402</v>
      </c>
      <c r="K3239" t="s">
        <v>365</v>
      </c>
      <c r="L3239" t="s">
        <v>2194</v>
      </c>
      <c r="M3239" s="204">
        <v>1.3</v>
      </c>
      <c r="N3239" s="204"/>
    </row>
    <row r="3240" spans="1:14">
      <c r="A3240" t="s">
        <v>1124</v>
      </c>
      <c r="C3240" t="s">
        <v>1124</v>
      </c>
      <c r="D3240" t="s">
        <v>1195</v>
      </c>
      <c r="E3240" t="s">
        <v>116</v>
      </c>
      <c r="F3240" t="s">
        <v>136</v>
      </c>
      <c r="G3240" t="s">
        <v>333</v>
      </c>
      <c r="H3240" t="s">
        <v>1196</v>
      </c>
      <c r="I3240" t="s">
        <v>335</v>
      </c>
      <c r="J3240" s="104">
        <v>1.0684035718441001E-2</v>
      </c>
      <c r="K3240" t="s">
        <v>365</v>
      </c>
      <c r="L3240" t="s">
        <v>2194</v>
      </c>
      <c r="M3240" s="204">
        <v>1.3</v>
      </c>
      <c r="N3240" s="204"/>
    </row>
    <row r="3241" spans="1:14">
      <c r="A3241" t="s">
        <v>1124</v>
      </c>
      <c r="C3241" t="s">
        <v>1124</v>
      </c>
      <c r="D3241" t="s">
        <v>1195</v>
      </c>
      <c r="E3241" t="s">
        <v>116</v>
      </c>
      <c r="F3241" t="s">
        <v>311</v>
      </c>
      <c r="G3241" t="s">
        <v>333</v>
      </c>
      <c r="H3241" t="s">
        <v>1196</v>
      </c>
      <c r="I3241" t="s">
        <v>335</v>
      </c>
      <c r="J3241" s="104">
        <v>0.36557244696931801</v>
      </c>
      <c r="K3241" t="s">
        <v>365</v>
      </c>
      <c r="L3241" t="s">
        <v>2194</v>
      </c>
      <c r="M3241" s="204">
        <v>1.3</v>
      </c>
      <c r="N3241" s="204"/>
    </row>
    <row r="3242" spans="1:14">
      <c r="A3242" t="s">
        <v>1124</v>
      </c>
      <c r="C3242" t="s">
        <v>1124</v>
      </c>
      <c r="D3242" t="s">
        <v>1197</v>
      </c>
      <c r="E3242" t="s">
        <v>116</v>
      </c>
      <c r="F3242" t="s">
        <v>136</v>
      </c>
      <c r="G3242" t="s">
        <v>333</v>
      </c>
      <c r="H3242" t="s">
        <v>1198</v>
      </c>
      <c r="I3242" t="s">
        <v>335</v>
      </c>
      <c r="J3242" s="104">
        <v>0</v>
      </c>
      <c r="K3242" t="s">
        <v>365</v>
      </c>
      <c r="L3242" t="s">
        <v>2194</v>
      </c>
      <c r="M3242" s="204">
        <v>1.3</v>
      </c>
      <c r="N3242" s="204"/>
    </row>
    <row r="3243" spans="1:14">
      <c r="A3243" t="s">
        <v>1124</v>
      </c>
      <c r="C3243" t="s">
        <v>1124</v>
      </c>
      <c r="D3243" t="s">
        <v>1197</v>
      </c>
      <c r="E3243" t="s">
        <v>116</v>
      </c>
      <c r="F3243" t="s">
        <v>311</v>
      </c>
      <c r="G3243" t="s">
        <v>333</v>
      </c>
      <c r="H3243" t="s">
        <v>1198</v>
      </c>
      <c r="I3243" t="s">
        <v>335</v>
      </c>
      <c r="J3243" s="104">
        <v>0.29425421659217199</v>
      </c>
      <c r="K3243" t="s">
        <v>365</v>
      </c>
      <c r="L3243" t="s">
        <v>2194</v>
      </c>
      <c r="M3243" s="204">
        <v>1.3</v>
      </c>
      <c r="N3243" s="204"/>
    </row>
    <row r="3244" spans="1:14">
      <c r="A3244" t="s">
        <v>1124</v>
      </c>
      <c r="C3244" t="s">
        <v>1124</v>
      </c>
      <c r="D3244" t="s">
        <v>1199</v>
      </c>
      <c r="E3244" t="s">
        <v>116</v>
      </c>
      <c r="F3244" t="s">
        <v>136</v>
      </c>
      <c r="G3244" t="s">
        <v>333</v>
      </c>
      <c r="H3244" t="s">
        <v>1141</v>
      </c>
      <c r="I3244" t="s">
        <v>335</v>
      </c>
      <c r="J3244" s="104">
        <v>9.0935900807379996E-2</v>
      </c>
      <c r="K3244" t="s">
        <v>365</v>
      </c>
      <c r="L3244" t="s">
        <v>2194</v>
      </c>
      <c r="M3244" s="204">
        <v>1.3</v>
      </c>
      <c r="N3244" s="204"/>
    </row>
    <row r="3245" spans="1:14">
      <c r="A3245" t="s">
        <v>1124</v>
      </c>
      <c r="C3245" t="s">
        <v>1124</v>
      </c>
      <c r="D3245" t="s">
        <v>1199</v>
      </c>
      <c r="E3245" t="s">
        <v>116</v>
      </c>
      <c r="F3245" t="s">
        <v>311</v>
      </c>
      <c r="G3245" t="s">
        <v>333</v>
      </c>
      <c r="H3245" t="s">
        <v>1141</v>
      </c>
      <c r="I3245" t="s">
        <v>335</v>
      </c>
      <c r="J3245" s="104">
        <v>0.52337573713826602</v>
      </c>
      <c r="K3245" t="s">
        <v>365</v>
      </c>
      <c r="L3245" t="s">
        <v>2194</v>
      </c>
      <c r="M3245" s="204">
        <v>1.3</v>
      </c>
      <c r="N3245" s="204"/>
    </row>
    <row r="3246" spans="1:14">
      <c r="A3246" t="s">
        <v>1124</v>
      </c>
      <c r="C3246" t="s">
        <v>1124</v>
      </c>
      <c r="D3246" t="s">
        <v>1200</v>
      </c>
      <c r="E3246" t="s">
        <v>116</v>
      </c>
      <c r="F3246" t="s">
        <v>136</v>
      </c>
      <c r="G3246" t="s">
        <v>333</v>
      </c>
      <c r="H3246" t="s">
        <v>1201</v>
      </c>
      <c r="I3246" t="s">
        <v>335</v>
      </c>
      <c r="J3246" s="104">
        <v>0</v>
      </c>
      <c r="K3246" t="s">
        <v>365</v>
      </c>
      <c r="L3246" t="s">
        <v>2194</v>
      </c>
      <c r="M3246" s="204">
        <v>1.3</v>
      </c>
      <c r="N3246" s="204"/>
    </row>
    <row r="3247" spans="1:14">
      <c r="A3247" t="s">
        <v>1124</v>
      </c>
      <c r="C3247" t="s">
        <v>1124</v>
      </c>
      <c r="D3247" t="s">
        <v>1200</v>
      </c>
      <c r="E3247" t="s">
        <v>116</v>
      </c>
      <c r="F3247" t="s">
        <v>311</v>
      </c>
      <c r="G3247" t="s">
        <v>333</v>
      </c>
      <c r="H3247" t="s">
        <v>1201</v>
      </c>
      <c r="I3247" t="s">
        <v>335</v>
      </c>
      <c r="J3247" s="104">
        <v>0.40589858942464202</v>
      </c>
      <c r="K3247" t="s">
        <v>365</v>
      </c>
      <c r="L3247" t="s">
        <v>2194</v>
      </c>
      <c r="M3247" s="204">
        <v>1.3</v>
      </c>
      <c r="N3247" s="204"/>
    </row>
    <row r="3248" spans="1:14">
      <c r="A3248" t="s">
        <v>1124</v>
      </c>
      <c r="C3248" t="s">
        <v>1124</v>
      </c>
      <c r="D3248" t="s">
        <v>1202</v>
      </c>
      <c r="E3248" t="s">
        <v>116</v>
      </c>
      <c r="F3248" t="s">
        <v>136</v>
      </c>
      <c r="G3248" t="s">
        <v>333</v>
      </c>
      <c r="H3248" t="s">
        <v>1203</v>
      </c>
      <c r="I3248" t="s">
        <v>335</v>
      </c>
      <c r="J3248" s="104">
        <v>2.3391729220747899E-2</v>
      </c>
      <c r="K3248" t="s">
        <v>365</v>
      </c>
      <c r="L3248" t="s">
        <v>2194</v>
      </c>
      <c r="M3248" s="204">
        <v>1.3</v>
      </c>
      <c r="N3248" s="204"/>
    </row>
    <row r="3249" spans="1:14">
      <c r="A3249" t="s">
        <v>1124</v>
      </c>
      <c r="C3249" t="s">
        <v>1124</v>
      </c>
      <c r="D3249" t="s">
        <v>1202</v>
      </c>
      <c r="E3249" t="s">
        <v>116</v>
      </c>
      <c r="F3249" t="s">
        <v>311</v>
      </c>
      <c r="G3249" t="s">
        <v>333</v>
      </c>
      <c r="H3249" t="s">
        <v>1203</v>
      </c>
      <c r="I3249" t="s">
        <v>335</v>
      </c>
      <c r="J3249" s="104">
        <v>0.35766575308300003</v>
      </c>
      <c r="K3249" t="s">
        <v>365</v>
      </c>
      <c r="L3249" t="s">
        <v>2194</v>
      </c>
      <c r="M3249" s="204">
        <v>1.3</v>
      </c>
      <c r="N3249" s="204"/>
    </row>
    <row r="3250" spans="1:14">
      <c r="A3250" t="s">
        <v>1124</v>
      </c>
      <c r="C3250" t="s">
        <v>1124</v>
      </c>
      <c r="D3250" t="s">
        <v>1204</v>
      </c>
      <c r="E3250" t="s">
        <v>116</v>
      </c>
      <c r="F3250" t="s">
        <v>136</v>
      </c>
      <c r="G3250" t="s">
        <v>333</v>
      </c>
      <c r="H3250" t="s">
        <v>1205</v>
      </c>
      <c r="I3250" t="s">
        <v>335</v>
      </c>
      <c r="J3250" s="104">
        <v>4.6872396022081E-2</v>
      </c>
      <c r="K3250" t="s">
        <v>365</v>
      </c>
      <c r="L3250" t="s">
        <v>2194</v>
      </c>
      <c r="M3250" s="204">
        <v>1.3</v>
      </c>
      <c r="N3250" s="204"/>
    </row>
    <row r="3251" spans="1:14">
      <c r="A3251" t="s">
        <v>1124</v>
      </c>
      <c r="C3251" t="s">
        <v>1124</v>
      </c>
      <c r="D3251" t="s">
        <v>1204</v>
      </c>
      <c r="E3251" t="s">
        <v>116</v>
      </c>
      <c r="F3251" t="s">
        <v>311</v>
      </c>
      <c r="G3251" t="s">
        <v>333</v>
      </c>
      <c r="H3251" t="s">
        <v>1205</v>
      </c>
      <c r="I3251" t="s">
        <v>335</v>
      </c>
      <c r="J3251" s="104">
        <v>0.39522340039779602</v>
      </c>
      <c r="K3251" t="s">
        <v>365</v>
      </c>
      <c r="L3251" t="s">
        <v>2194</v>
      </c>
      <c r="M3251" s="204">
        <v>1.3</v>
      </c>
      <c r="N3251" s="204"/>
    </row>
    <row r="3252" spans="1:14">
      <c r="A3252" t="s">
        <v>1124</v>
      </c>
      <c r="C3252" t="s">
        <v>1124</v>
      </c>
      <c r="D3252" t="s">
        <v>1206</v>
      </c>
      <c r="E3252" t="s">
        <v>116</v>
      </c>
      <c r="F3252" t="s">
        <v>136</v>
      </c>
      <c r="G3252" t="s">
        <v>333</v>
      </c>
      <c r="H3252" t="s">
        <v>1207</v>
      </c>
      <c r="I3252" t="s">
        <v>335</v>
      </c>
      <c r="J3252" s="104">
        <v>0</v>
      </c>
      <c r="K3252" t="s">
        <v>365</v>
      </c>
      <c r="L3252" t="s">
        <v>2194</v>
      </c>
      <c r="M3252" s="204">
        <v>1.3</v>
      </c>
      <c r="N3252" s="204"/>
    </row>
    <row r="3253" spans="1:14">
      <c r="A3253" t="s">
        <v>1124</v>
      </c>
      <c r="C3253" t="s">
        <v>1124</v>
      </c>
      <c r="D3253" t="s">
        <v>1206</v>
      </c>
      <c r="E3253" t="s">
        <v>116</v>
      </c>
      <c r="F3253" t="s">
        <v>311</v>
      </c>
      <c r="G3253" t="s">
        <v>333</v>
      </c>
      <c r="H3253" t="s">
        <v>1207</v>
      </c>
      <c r="I3253" t="s">
        <v>335</v>
      </c>
      <c r="J3253" s="104">
        <v>0.28944983640321098</v>
      </c>
      <c r="K3253" t="s">
        <v>365</v>
      </c>
      <c r="L3253" t="s">
        <v>2194</v>
      </c>
      <c r="M3253" s="204">
        <v>1.3</v>
      </c>
      <c r="N3253" s="204"/>
    </row>
    <row r="3254" spans="1:14">
      <c r="A3254" t="s">
        <v>1124</v>
      </c>
      <c r="C3254" t="s">
        <v>1124</v>
      </c>
      <c r="D3254" t="s">
        <v>1208</v>
      </c>
      <c r="E3254" t="s">
        <v>116</v>
      </c>
      <c r="F3254" t="s">
        <v>136</v>
      </c>
      <c r="G3254" t="s">
        <v>333</v>
      </c>
      <c r="H3254" t="s">
        <v>1209</v>
      </c>
      <c r="I3254" t="s">
        <v>335</v>
      </c>
      <c r="J3254" s="104">
        <v>1.6298839822410999E-2</v>
      </c>
      <c r="K3254" t="s">
        <v>365</v>
      </c>
      <c r="L3254" t="s">
        <v>2194</v>
      </c>
      <c r="M3254" s="204">
        <v>1.3</v>
      </c>
      <c r="N3254" s="204"/>
    </row>
    <row r="3255" spans="1:14">
      <c r="A3255" t="s">
        <v>1124</v>
      </c>
      <c r="C3255" t="s">
        <v>1124</v>
      </c>
      <c r="D3255" t="s">
        <v>1208</v>
      </c>
      <c r="E3255" t="s">
        <v>116</v>
      </c>
      <c r="F3255" t="s">
        <v>311</v>
      </c>
      <c r="G3255" t="s">
        <v>333</v>
      </c>
      <c r="H3255" t="s">
        <v>1209</v>
      </c>
      <c r="I3255" t="s">
        <v>335</v>
      </c>
      <c r="J3255" s="104">
        <v>0.43083840363241499</v>
      </c>
      <c r="K3255" t="s">
        <v>365</v>
      </c>
      <c r="L3255" t="s">
        <v>2194</v>
      </c>
      <c r="M3255" s="204">
        <v>1.3</v>
      </c>
      <c r="N3255" s="204"/>
    </row>
    <row r="3256" spans="1:14">
      <c r="A3256" t="s">
        <v>1124</v>
      </c>
      <c r="C3256" t="s">
        <v>1124</v>
      </c>
      <c r="D3256" t="s">
        <v>1210</v>
      </c>
      <c r="E3256" t="s">
        <v>116</v>
      </c>
      <c r="F3256" t="s">
        <v>136</v>
      </c>
      <c r="G3256" t="s">
        <v>333</v>
      </c>
      <c r="H3256" t="s">
        <v>1211</v>
      </c>
      <c r="I3256" t="s">
        <v>335</v>
      </c>
      <c r="J3256" s="104">
        <v>3.2605789601799998E-3</v>
      </c>
      <c r="K3256" t="s">
        <v>365</v>
      </c>
      <c r="L3256" t="s">
        <v>2194</v>
      </c>
      <c r="M3256" s="204">
        <v>1.3</v>
      </c>
      <c r="N3256" s="204"/>
    </row>
    <row r="3257" spans="1:14">
      <c r="A3257" t="s">
        <v>1124</v>
      </c>
      <c r="C3257" t="s">
        <v>1124</v>
      </c>
      <c r="D3257" t="s">
        <v>1210</v>
      </c>
      <c r="E3257" t="s">
        <v>116</v>
      </c>
      <c r="F3257" t="s">
        <v>311</v>
      </c>
      <c r="G3257" t="s">
        <v>333</v>
      </c>
      <c r="H3257" t="s">
        <v>1211</v>
      </c>
      <c r="I3257" t="s">
        <v>335</v>
      </c>
      <c r="J3257" s="104">
        <v>0.45440834986830297</v>
      </c>
      <c r="K3257" t="s">
        <v>365</v>
      </c>
      <c r="L3257" t="s">
        <v>2194</v>
      </c>
      <c r="M3257" s="204">
        <v>1.3</v>
      </c>
      <c r="N3257" s="204"/>
    </row>
    <row r="3258" spans="1:14">
      <c r="A3258" t="s">
        <v>1124</v>
      </c>
      <c r="C3258" t="s">
        <v>1124</v>
      </c>
      <c r="D3258" t="s">
        <v>1212</v>
      </c>
      <c r="E3258" t="s">
        <v>116</v>
      </c>
      <c r="F3258" t="s">
        <v>136</v>
      </c>
      <c r="G3258" t="s">
        <v>333</v>
      </c>
      <c r="H3258" t="s">
        <v>1213</v>
      </c>
      <c r="I3258" t="s">
        <v>335</v>
      </c>
      <c r="J3258" s="104">
        <v>0.32794010639190702</v>
      </c>
      <c r="K3258" t="s">
        <v>365</v>
      </c>
      <c r="L3258" t="s">
        <v>2194</v>
      </c>
      <c r="M3258" s="204">
        <v>1.3</v>
      </c>
      <c r="N3258" s="204"/>
    </row>
    <row r="3259" spans="1:14">
      <c r="A3259" t="s">
        <v>1124</v>
      </c>
      <c r="C3259" t="s">
        <v>1124</v>
      </c>
      <c r="D3259" t="s">
        <v>1212</v>
      </c>
      <c r="E3259" t="s">
        <v>116</v>
      </c>
      <c r="F3259" t="s">
        <v>311</v>
      </c>
      <c r="G3259" t="s">
        <v>333</v>
      </c>
      <c r="H3259" t="s">
        <v>1213</v>
      </c>
      <c r="I3259" t="s">
        <v>335</v>
      </c>
      <c r="J3259" s="104">
        <v>0.61807379992450595</v>
      </c>
      <c r="K3259" t="s">
        <v>365</v>
      </c>
      <c r="L3259" t="s">
        <v>2194</v>
      </c>
      <c r="M3259" s="204">
        <v>1.3</v>
      </c>
      <c r="N3259" s="204"/>
    </row>
    <row r="3260" spans="1:14">
      <c r="A3260" t="s">
        <v>1124</v>
      </c>
      <c r="C3260" t="s">
        <v>1124</v>
      </c>
      <c r="D3260" t="s">
        <v>1214</v>
      </c>
      <c r="E3260" t="s">
        <v>116</v>
      </c>
      <c r="F3260" t="s">
        <v>136</v>
      </c>
      <c r="G3260" t="s">
        <v>333</v>
      </c>
      <c r="H3260" t="s">
        <v>1215</v>
      </c>
      <c r="I3260" t="s">
        <v>335</v>
      </c>
      <c r="J3260" s="104">
        <v>0</v>
      </c>
      <c r="K3260" t="s">
        <v>365</v>
      </c>
      <c r="L3260" t="s">
        <v>2194</v>
      </c>
      <c r="M3260" s="204">
        <v>1.3</v>
      </c>
      <c r="N3260" s="204"/>
    </row>
    <row r="3261" spans="1:14">
      <c r="A3261" t="s">
        <v>1124</v>
      </c>
      <c r="C3261" t="s">
        <v>1124</v>
      </c>
      <c r="D3261" t="s">
        <v>1214</v>
      </c>
      <c r="E3261" t="s">
        <v>116</v>
      </c>
      <c r="F3261" t="s">
        <v>311</v>
      </c>
      <c r="G3261" t="s">
        <v>333</v>
      </c>
      <c r="H3261" t="s">
        <v>1215</v>
      </c>
      <c r="I3261" t="s">
        <v>335</v>
      </c>
      <c r="J3261" s="104">
        <v>0.37456375521956897</v>
      </c>
      <c r="K3261" t="s">
        <v>365</v>
      </c>
      <c r="L3261" t="s">
        <v>2194</v>
      </c>
      <c r="M3261" s="204">
        <v>1.3</v>
      </c>
      <c r="N3261" s="204"/>
    </row>
    <row r="3262" spans="1:14">
      <c r="A3262" t="s">
        <v>1124</v>
      </c>
      <c r="C3262" t="s">
        <v>1124</v>
      </c>
      <c r="D3262" t="s">
        <v>1216</v>
      </c>
      <c r="E3262" t="s">
        <v>116</v>
      </c>
      <c r="F3262" t="s">
        <v>136</v>
      </c>
      <c r="G3262" t="s">
        <v>333</v>
      </c>
      <c r="H3262" t="s">
        <v>1217</v>
      </c>
      <c r="I3262" t="s">
        <v>335</v>
      </c>
      <c r="J3262" s="104">
        <v>0</v>
      </c>
      <c r="K3262" t="s">
        <v>365</v>
      </c>
      <c r="L3262" t="s">
        <v>2194</v>
      </c>
      <c r="M3262" s="204">
        <v>1.3</v>
      </c>
      <c r="N3262" s="204"/>
    </row>
    <row r="3263" spans="1:14">
      <c r="A3263" t="s">
        <v>1124</v>
      </c>
      <c r="C3263" t="s">
        <v>1124</v>
      </c>
      <c r="D3263" t="s">
        <v>1216</v>
      </c>
      <c r="E3263" t="s">
        <v>116</v>
      </c>
      <c r="F3263" t="s">
        <v>311</v>
      </c>
      <c r="G3263" t="s">
        <v>333</v>
      </c>
      <c r="H3263" t="s">
        <v>1217</v>
      </c>
      <c r="I3263" t="s">
        <v>335</v>
      </c>
      <c r="J3263" s="104">
        <v>1.0861570171286901</v>
      </c>
      <c r="K3263" t="s">
        <v>365</v>
      </c>
      <c r="L3263" t="s">
        <v>2194</v>
      </c>
      <c r="M3263" s="204">
        <v>1.3</v>
      </c>
      <c r="N3263" s="204"/>
    </row>
    <row r="3264" spans="1:14">
      <c r="A3264" t="s">
        <v>1124</v>
      </c>
      <c r="C3264" t="s">
        <v>1124</v>
      </c>
      <c r="D3264" t="s">
        <v>1218</v>
      </c>
      <c r="E3264" t="s">
        <v>116</v>
      </c>
      <c r="F3264" t="s">
        <v>136</v>
      </c>
      <c r="G3264" t="s">
        <v>333</v>
      </c>
      <c r="H3264" t="s">
        <v>1219</v>
      </c>
      <c r="I3264" t="s">
        <v>335</v>
      </c>
      <c r="J3264" s="104">
        <v>5.2801775746049804E-3</v>
      </c>
      <c r="K3264" t="s">
        <v>365</v>
      </c>
      <c r="L3264" t="s">
        <v>2194</v>
      </c>
      <c r="M3264" s="204">
        <v>1.3</v>
      </c>
      <c r="N3264" s="204"/>
    </row>
    <row r="3265" spans="1:14">
      <c r="A3265" t="s">
        <v>1124</v>
      </c>
      <c r="C3265" t="s">
        <v>1124</v>
      </c>
      <c r="D3265" t="s">
        <v>1218</v>
      </c>
      <c r="E3265" t="s">
        <v>116</v>
      </c>
      <c r="F3265" t="s">
        <v>311</v>
      </c>
      <c r="G3265" t="s">
        <v>333</v>
      </c>
      <c r="H3265" t="s">
        <v>1219</v>
      </c>
      <c r="I3265" t="s">
        <v>335</v>
      </c>
      <c r="J3265" s="104">
        <v>0.37685272769304701</v>
      </c>
      <c r="K3265" t="s">
        <v>365</v>
      </c>
      <c r="L3265" t="s">
        <v>2194</v>
      </c>
      <c r="M3265" s="204">
        <v>1.3</v>
      </c>
      <c r="N3265" s="204"/>
    </row>
    <row r="3266" spans="1:14">
      <c r="A3266" t="s">
        <v>1124</v>
      </c>
      <c r="C3266" t="s">
        <v>1124</v>
      </c>
      <c r="D3266" t="s">
        <v>1220</v>
      </c>
      <c r="E3266" t="s">
        <v>116</v>
      </c>
      <c r="F3266" t="s">
        <v>136</v>
      </c>
      <c r="G3266" t="s">
        <v>333</v>
      </c>
      <c r="H3266" t="s">
        <v>1221</v>
      </c>
      <c r="I3266" t="s">
        <v>335</v>
      </c>
      <c r="J3266" s="104">
        <v>2.5212347973130101E-3</v>
      </c>
      <c r="K3266" t="s">
        <v>365</v>
      </c>
      <c r="L3266" t="s">
        <v>2194</v>
      </c>
      <c r="M3266" s="204">
        <v>1.3</v>
      </c>
      <c r="N3266" s="204"/>
    </row>
    <row r="3267" spans="1:14">
      <c r="A3267" t="s">
        <v>1124</v>
      </c>
      <c r="C3267" t="s">
        <v>1124</v>
      </c>
      <c r="D3267" t="s">
        <v>1220</v>
      </c>
      <c r="E3267" t="s">
        <v>116</v>
      </c>
      <c r="F3267" t="s">
        <v>311</v>
      </c>
      <c r="G3267" t="s">
        <v>333</v>
      </c>
      <c r="H3267" t="s">
        <v>1221</v>
      </c>
      <c r="I3267" t="s">
        <v>335</v>
      </c>
      <c r="J3267" s="104">
        <v>0.34299494225121602</v>
      </c>
      <c r="K3267" t="s">
        <v>365</v>
      </c>
      <c r="L3267" t="s">
        <v>2194</v>
      </c>
      <c r="M3267" s="204">
        <v>1.3</v>
      </c>
      <c r="N3267" s="204"/>
    </row>
    <row r="3268" spans="1:14">
      <c r="A3268" t="s">
        <v>1124</v>
      </c>
      <c r="C3268" t="s">
        <v>1124</v>
      </c>
      <c r="D3268" t="s">
        <v>1222</v>
      </c>
      <c r="E3268" t="s">
        <v>116</v>
      </c>
      <c r="F3268" t="s">
        <v>136</v>
      </c>
      <c r="G3268" t="s">
        <v>333</v>
      </c>
      <c r="H3268" t="s">
        <v>1223</v>
      </c>
      <c r="I3268" t="s">
        <v>335</v>
      </c>
      <c r="J3268" s="104">
        <v>6.6805030219260304E-3</v>
      </c>
      <c r="K3268" t="s">
        <v>365</v>
      </c>
      <c r="L3268" t="s">
        <v>2194</v>
      </c>
      <c r="M3268" s="204">
        <v>1.3</v>
      </c>
      <c r="N3268" s="204"/>
    </row>
    <row r="3269" spans="1:14">
      <c r="A3269" t="s">
        <v>1124</v>
      </c>
      <c r="C3269" t="s">
        <v>1124</v>
      </c>
      <c r="D3269" t="s">
        <v>1222</v>
      </c>
      <c r="E3269" t="s">
        <v>116</v>
      </c>
      <c r="F3269" t="s">
        <v>311</v>
      </c>
      <c r="G3269" t="s">
        <v>333</v>
      </c>
      <c r="H3269" t="s">
        <v>1223</v>
      </c>
      <c r="I3269" t="s">
        <v>335</v>
      </c>
      <c r="J3269" s="104">
        <v>0.342717687878765</v>
      </c>
      <c r="K3269" t="s">
        <v>365</v>
      </c>
      <c r="L3269" t="s">
        <v>2194</v>
      </c>
      <c r="M3269" s="204">
        <v>1.3</v>
      </c>
      <c r="N3269" s="204"/>
    </row>
    <row r="3270" spans="1:14">
      <c r="A3270" t="s">
        <v>1124</v>
      </c>
      <c r="C3270" t="s">
        <v>1124</v>
      </c>
      <c r="D3270" t="s">
        <v>1224</v>
      </c>
      <c r="E3270" t="s">
        <v>116</v>
      </c>
      <c r="F3270" t="s">
        <v>136</v>
      </c>
      <c r="G3270" t="s">
        <v>333</v>
      </c>
      <c r="H3270" t="s">
        <v>1225</v>
      </c>
      <c r="I3270" t="s">
        <v>335</v>
      </c>
      <c r="J3270" s="104">
        <v>0</v>
      </c>
      <c r="K3270" t="s">
        <v>365</v>
      </c>
      <c r="L3270" t="s">
        <v>2194</v>
      </c>
      <c r="M3270" s="204">
        <v>1.3</v>
      </c>
      <c r="N3270" s="204"/>
    </row>
    <row r="3271" spans="1:14">
      <c r="A3271" t="s">
        <v>1124</v>
      </c>
      <c r="C3271" t="s">
        <v>1124</v>
      </c>
      <c r="D3271" t="s">
        <v>1224</v>
      </c>
      <c r="E3271" t="s">
        <v>116</v>
      </c>
      <c r="F3271" t="s">
        <v>311</v>
      </c>
      <c r="G3271" t="s">
        <v>333</v>
      </c>
      <c r="H3271" t="s">
        <v>1225</v>
      </c>
      <c r="I3271" t="s">
        <v>335</v>
      </c>
      <c r="J3271" s="104">
        <v>0.34490191144747101</v>
      </c>
      <c r="K3271" t="s">
        <v>365</v>
      </c>
      <c r="L3271" t="s">
        <v>2194</v>
      </c>
      <c r="M3271" s="204">
        <v>1.3</v>
      </c>
      <c r="N3271" s="204"/>
    </row>
    <row r="3272" spans="1:14">
      <c r="A3272" t="s">
        <v>1124</v>
      </c>
      <c r="C3272" t="s">
        <v>1124</v>
      </c>
      <c r="D3272" t="s">
        <v>1226</v>
      </c>
      <c r="E3272" t="s">
        <v>116</v>
      </c>
      <c r="F3272" t="s">
        <v>136</v>
      </c>
      <c r="G3272" t="s">
        <v>333</v>
      </c>
      <c r="H3272" t="s">
        <v>1143</v>
      </c>
      <c r="I3272" t="s">
        <v>335</v>
      </c>
      <c r="J3272" s="104">
        <v>0</v>
      </c>
      <c r="K3272" t="s">
        <v>365</v>
      </c>
      <c r="L3272" t="s">
        <v>2194</v>
      </c>
      <c r="M3272" s="204">
        <v>1.3</v>
      </c>
      <c r="N3272" s="204"/>
    </row>
    <row r="3273" spans="1:14">
      <c r="A3273" t="s">
        <v>1124</v>
      </c>
      <c r="C3273" t="s">
        <v>1124</v>
      </c>
      <c r="D3273" t="s">
        <v>1226</v>
      </c>
      <c r="E3273" t="s">
        <v>116</v>
      </c>
      <c r="F3273" t="s">
        <v>311</v>
      </c>
      <c r="G3273" t="s">
        <v>333</v>
      </c>
      <c r="H3273" t="s">
        <v>1143</v>
      </c>
      <c r="I3273" t="s">
        <v>335</v>
      </c>
      <c r="J3273" s="104">
        <v>0.29035877021872802</v>
      </c>
      <c r="K3273" t="s">
        <v>365</v>
      </c>
      <c r="L3273" t="s">
        <v>2194</v>
      </c>
      <c r="M3273" s="204">
        <v>1.3</v>
      </c>
      <c r="N3273" s="204"/>
    </row>
    <row r="3274" spans="1:14">
      <c r="A3274" t="s">
        <v>1124</v>
      </c>
      <c r="C3274" t="s">
        <v>1124</v>
      </c>
      <c r="D3274" t="s">
        <v>1227</v>
      </c>
      <c r="E3274" t="s">
        <v>116</v>
      </c>
      <c r="F3274" t="s">
        <v>136</v>
      </c>
      <c r="G3274" t="s">
        <v>333</v>
      </c>
      <c r="H3274" t="s">
        <v>1143</v>
      </c>
      <c r="I3274" t="s">
        <v>335</v>
      </c>
      <c r="J3274" s="104">
        <v>0</v>
      </c>
      <c r="K3274" t="s">
        <v>365</v>
      </c>
      <c r="L3274" t="s">
        <v>2194</v>
      </c>
      <c r="M3274" s="204">
        <v>1.3</v>
      </c>
      <c r="N3274" s="204"/>
    </row>
    <row r="3275" spans="1:14">
      <c r="A3275" t="s">
        <v>1124</v>
      </c>
      <c r="C3275" t="s">
        <v>1124</v>
      </c>
      <c r="D3275" t="s">
        <v>1227</v>
      </c>
      <c r="E3275" t="s">
        <v>116</v>
      </c>
      <c r="F3275" t="s">
        <v>311</v>
      </c>
      <c r="G3275" t="s">
        <v>333</v>
      </c>
      <c r="H3275" t="s">
        <v>1143</v>
      </c>
      <c r="I3275" t="s">
        <v>335</v>
      </c>
      <c r="J3275" s="104">
        <v>0.37480656978986598</v>
      </c>
      <c r="K3275" t="s">
        <v>365</v>
      </c>
      <c r="L3275" t="s">
        <v>2194</v>
      </c>
      <c r="M3275" s="204">
        <v>1.3</v>
      </c>
      <c r="N3275" s="204"/>
    </row>
    <row r="3276" spans="1:14">
      <c r="A3276" t="s">
        <v>1124</v>
      </c>
      <c r="C3276" t="s">
        <v>1124</v>
      </c>
      <c r="D3276" t="s">
        <v>1228</v>
      </c>
      <c r="E3276" t="s">
        <v>116</v>
      </c>
      <c r="F3276" t="s">
        <v>136</v>
      </c>
      <c r="G3276" t="s">
        <v>333</v>
      </c>
      <c r="H3276" t="s">
        <v>1143</v>
      </c>
      <c r="I3276" t="s">
        <v>335</v>
      </c>
      <c r="J3276" s="104">
        <v>0</v>
      </c>
      <c r="K3276" t="s">
        <v>365</v>
      </c>
      <c r="L3276" t="s">
        <v>2194</v>
      </c>
      <c r="M3276" s="204">
        <v>1.3</v>
      </c>
      <c r="N3276" s="204"/>
    </row>
    <row r="3277" spans="1:14">
      <c r="A3277" t="s">
        <v>1124</v>
      </c>
      <c r="C3277" t="s">
        <v>1124</v>
      </c>
      <c r="D3277" t="s">
        <v>1228</v>
      </c>
      <c r="E3277" t="s">
        <v>116</v>
      </c>
      <c r="F3277" t="s">
        <v>311</v>
      </c>
      <c r="G3277" t="s">
        <v>333</v>
      </c>
      <c r="H3277" t="s">
        <v>1143</v>
      </c>
      <c r="I3277" t="s">
        <v>335</v>
      </c>
      <c r="J3277" s="104">
        <v>0.36644143318237499</v>
      </c>
      <c r="K3277" t="s">
        <v>365</v>
      </c>
      <c r="L3277" t="s">
        <v>2194</v>
      </c>
      <c r="M3277" s="204">
        <v>1.3</v>
      </c>
      <c r="N3277" s="204"/>
    </row>
    <row r="3278" spans="1:14">
      <c r="A3278" t="s">
        <v>1124</v>
      </c>
      <c r="C3278" t="s">
        <v>1124</v>
      </c>
      <c r="D3278" t="s">
        <v>1229</v>
      </c>
      <c r="E3278" t="s">
        <v>116</v>
      </c>
      <c r="F3278" t="s">
        <v>136</v>
      </c>
      <c r="G3278" t="s">
        <v>333</v>
      </c>
      <c r="H3278" t="s">
        <v>1175</v>
      </c>
      <c r="I3278" t="s">
        <v>335</v>
      </c>
      <c r="J3278" s="104">
        <v>0</v>
      </c>
      <c r="K3278" t="s">
        <v>365</v>
      </c>
      <c r="L3278" t="s">
        <v>2194</v>
      </c>
      <c r="M3278" s="204">
        <v>1.3</v>
      </c>
      <c r="N3278" s="204"/>
    </row>
    <row r="3279" spans="1:14">
      <c r="A3279" t="s">
        <v>1124</v>
      </c>
      <c r="C3279" t="s">
        <v>1124</v>
      </c>
      <c r="D3279" t="s">
        <v>1229</v>
      </c>
      <c r="E3279" t="s">
        <v>116</v>
      </c>
      <c r="F3279" t="s">
        <v>311</v>
      </c>
      <c r="G3279" t="s">
        <v>333</v>
      </c>
      <c r="H3279" t="s">
        <v>1175</v>
      </c>
      <c r="I3279" t="s">
        <v>335</v>
      </c>
      <c r="J3279" s="104">
        <v>0.218179541582977</v>
      </c>
      <c r="K3279" t="s">
        <v>365</v>
      </c>
      <c r="L3279" t="s">
        <v>2194</v>
      </c>
      <c r="M3279" s="204">
        <v>1.3</v>
      </c>
      <c r="N3279" s="204"/>
    </row>
    <row r="3280" spans="1:14">
      <c r="A3280" t="s">
        <v>1124</v>
      </c>
      <c r="C3280" t="s">
        <v>1124</v>
      </c>
      <c r="D3280" t="s">
        <v>1230</v>
      </c>
      <c r="E3280" t="s">
        <v>116</v>
      </c>
      <c r="F3280" t="s">
        <v>136</v>
      </c>
      <c r="G3280" t="s">
        <v>333</v>
      </c>
      <c r="H3280" t="s">
        <v>1151</v>
      </c>
      <c r="I3280" t="s">
        <v>335</v>
      </c>
      <c r="J3280" s="104">
        <v>4.2285084724425999E-2</v>
      </c>
      <c r="K3280" t="s">
        <v>365</v>
      </c>
      <c r="L3280" t="s">
        <v>2194</v>
      </c>
      <c r="M3280" s="204">
        <v>1.3</v>
      </c>
      <c r="N3280" s="204"/>
    </row>
    <row r="3281" spans="1:14">
      <c r="A3281" t="s">
        <v>1124</v>
      </c>
      <c r="C3281" t="s">
        <v>1124</v>
      </c>
      <c r="D3281" t="s">
        <v>1230</v>
      </c>
      <c r="E3281" t="s">
        <v>116</v>
      </c>
      <c r="F3281" t="s">
        <v>311</v>
      </c>
      <c r="G3281" t="s">
        <v>333</v>
      </c>
      <c r="H3281" t="s">
        <v>1151</v>
      </c>
      <c r="I3281" t="s">
        <v>335</v>
      </c>
      <c r="J3281" s="104">
        <v>0.411945969066975</v>
      </c>
      <c r="K3281" t="s">
        <v>365</v>
      </c>
      <c r="L3281" t="s">
        <v>2194</v>
      </c>
      <c r="M3281" s="204">
        <v>1.3</v>
      </c>
      <c r="N3281" s="204"/>
    </row>
    <row r="3282" spans="1:14">
      <c r="A3282" t="s">
        <v>1124</v>
      </c>
      <c r="C3282" t="s">
        <v>1124</v>
      </c>
      <c r="D3282" t="s">
        <v>1231</v>
      </c>
      <c r="E3282" t="s">
        <v>116</v>
      </c>
      <c r="F3282" t="s">
        <v>136</v>
      </c>
      <c r="G3282" t="s">
        <v>333</v>
      </c>
      <c r="H3282" t="s">
        <v>1232</v>
      </c>
      <c r="I3282" t="s">
        <v>335</v>
      </c>
      <c r="J3282" s="104">
        <v>1.2475813739002001E-2</v>
      </c>
      <c r="K3282" t="s">
        <v>365</v>
      </c>
      <c r="L3282" t="s">
        <v>2194</v>
      </c>
      <c r="M3282" s="204">
        <v>1.3</v>
      </c>
      <c r="N3282" s="204"/>
    </row>
    <row r="3283" spans="1:14">
      <c r="A3283" t="s">
        <v>1124</v>
      </c>
      <c r="C3283" t="s">
        <v>1124</v>
      </c>
      <c r="D3283" t="s">
        <v>1231</v>
      </c>
      <c r="E3283" t="s">
        <v>116</v>
      </c>
      <c r="F3283" t="s">
        <v>311</v>
      </c>
      <c r="G3283" t="s">
        <v>333</v>
      </c>
      <c r="H3283" t="s">
        <v>1232</v>
      </c>
      <c r="I3283" t="s">
        <v>335</v>
      </c>
      <c r="J3283" s="104">
        <v>0.343685569057537</v>
      </c>
      <c r="K3283" t="s">
        <v>365</v>
      </c>
      <c r="L3283" t="s">
        <v>2194</v>
      </c>
      <c r="M3283" s="204">
        <v>1.3</v>
      </c>
      <c r="N3283" s="204"/>
    </row>
    <row r="3284" spans="1:14">
      <c r="A3284" t="s">
        <v>1124</v>
      </c>
      <c r="C3284" t="s">
        <v>1124</v>
      </c>
      <c r="D3284" t="s">
        <v>1233</v>
      </c>
      <c r="E3284" t="s">
        <v>116</v>
      </c>
      <c r="F3284" t="s">
        <v>136</v>
      </c>
      <c r="G3284" t="s">
        <v>333</v>
      </c>
      <c r="H3284" t="s">
        <v>1175</v>
      </c>
      <c r="I3284" t="s">
        <v>335</v>
      </c>
      <c r="J3284" s="104">
        <v>0</v>
      </c>
      <c r="K3284" t="s">
        <v>365</v>
      </c>
      <c r="L3284" t="s">
        <v>2194</v>
      </c>
      <c r="M3284" s="204">
        <v>1.3</v>
      </c>
      <c r="N3284" s="204"/>
    </row>
    <row r="3285" spans="1:14">
      <c r="A3285" t="s">
        <v>1124</v>
      </c>
      <c r="C3285" t="s">
        <v>1124</v>
      </c>
      <c r="D3285" t="s">
        <v>1233</v>
      </c>
      <c r="E3285" t="s">
        <v>116</v>
      </c>
      <c r="F3285" t="s">
        <v>311</v>
      </c>
      <c r="G3285" t="s">
        <v>333</v>
      </c>
      <c r="H3285" t="s">
        <v>1175</v>
      </c>
      <c r="I3285" t="s">
        <v>335</v>
      </c>
      <c r="J3285" s="104">
        <v>0.23524505937057699</v>
      </c>
      <c r="K3285" t="s">
        <v>365</v>
      </c>
      <c r="L3285" t="s">
        <v>2194</v>
      </c>
      <c r="M3285" s="204">
        <v>1.3</v>
      </c>
      <c r="N3285" s="204"/>
    </row>
    <row r="3286" spans="1:14">
      <c r="A3286" t="s">
        <v>1124</v>
      </c>
      <c r="C3286" t="s">
        <v>1124</v>
      </c>
      <c r="D3286" t="s">
        <v>1234</v>
      </c>
      <c r="E3286" t="s">
        <v>116</v>
      </c>
      <c r="F3286" t="s">
        <v>136</v>
      </c>
      <c r="G3286" t="s">
        <v>333</v>
      </c>
      <c r="H3286" t="s">
        <v>1175</v>
      </c>
      <c r="I3286" t="s">
        <v>335</v>
      </c>
      <c r="J3286" s="104">
        <v>0</v>
      </c>
      <c r="K3286" t="s">
        <v>365</v>
      </c>
      <c r="L3286" t="s">
        <v>2194</v>
      </c>
      <c r="M3286" s="204">
        <v>1.3</v>
      </c>
      <c r="N3286" s="204"/>
    </row>
    <row r="3287" spans="1:14">
      <c r="A3287" t="s">
        <v>1124</v>
      </c>
      <c r="C3287" t="s">
        <v>1124</v>
      </c>
      <c r="D3287" t="s">
        <v>1234</v>
      </c>
      <c r="E3287" t="s">
        <v>116</v>
      </c>
      <c r="F3287" t="s">
        <v>311</v>
      </c>
      <c r="G3287" t="s">
        <v>333</v>
      </c>
      <c r="H3287" t="s">
        <v>1175</v>
      </c>
      <c r="I3287" t="s">
        <v>335</v>
      </c>
      <c r="J3287" s="104">
        <v>0.136137905056021</v>
      </c>
      <c r="K3287" t="s">
        <v>365</v>
      </c>
      <c r="L3287" t="s">
        <v>2194</v>
      </c>
      <c r="M3287" s="204">
        <v>1.3</v>
      </c>
      <c r="N3287" s="204"/>
    </row>
    <row r="3288" spans="1:14">
      <c r="A3288" t="s">
        <v>1124</v>
      </c>
      <c r="C3288" t="s">
        <v>1124</v>
      </c>
      <c r="D3288" t="s">
        <v>1235</v>
      </c>
      <c r="E3288" t="s">
        <v>116</v>
      </c>
      <c r="F3288" t="s">
        <v>136</v>
      </c>
      <c r="G3288" t="s">
        <v>333</v>
      </c>
      <c r="H3288" t="s">
        <v>1175</v>
      </c>
      <c r="I3288" t="s">
        <v>335</v>
      </c>
      <c r="J3288" s="104">
        <v>0</v>
      </c>
      <c r="K3288" t="s">
        <v>365</v>
      </c>
      <c r="L3288" t="s">
        <v>2194</v>
      </c>
      <c r="M3288" s="204">
        <v>1.3</v>
      </c>
      <c r="N3288" s="204"/>
    </row>
    <row r="3289" spans="1:14">
      <c r="A3289" t="s">
        <v>1124</v>
      </c>
      <c r="C3289" t="s">
        <v>1124</v>
      </c>
      <c r="D3289" t="s">
        <v>1235</v>
      </c>
      <c r="E3289" t="s">
        <v>116</v>
      </c>
      <c r="F3289" t="s">
        <v>311</v>
      </c>
      <c r="G3289" t="s">
        <v>333</v>
      </c>
      <c r="H3289" t="s">
        <v>1175</v>
      </c>
      <c r="I3289" t="s">
        <v>335</v>
      </c>
      <c r="J3289" s="104">
        <v>0.25430845255476298</v>
      </c>
      <c r="K3289" t="s">
        <v>365</v>
      </c>
      <c r="L3289" t="s">
        <v>2194</v>
      </c>
      <c r="M3289" s="204">
        <v>1.3</v>
      </c>
      <c r="N3289" s="204"/>
    </row>
    <row r="3290" spans="1:14">
      <c r="A3290" t="s">
        <v>1124</v>
      </c>
      <c r="C3290" t="s">
        <v>1124</v>
      </c>
      <c r="D3290" t="s">
        <v>1236</v>
      </c>
      <c r="E3290" t="s">
        <v>116</v>
      </c>
      <c r="F3290" t="s">
        <v>136</v>
      </c>
      <c r="G3290" t="s">
        <v>333</v>
      </c>
      <c r="H3290" t="s">
        <v>1175</v>
      </c>
      <c r="I3290" t="s">
        <v>335</v>
      </c>
      <c r="J3290" s="104">
        <v>0</v>
      </c>
      <c r="K3290" t="s">
        <v>365</v>
      </c>
      <c r="L3290" t="s">
        <v>2194</v>
      </c>
      <c r="M3290" s="204">
        <v>1.3</v>
      </c>
      <c r="N3290" s="204"/>
    </row>
    <row r="3291" spans="1:14">
      <c r="A3291" t="s">
        <v>1124</v>
      </c>
      <c r="C3291" t="s">
        <v>1124</v>
      </c>
      <c r="D3291" t="s">
        <v>1236</v>
      </c>
      <c r="E3291" t="s">
        <v>116</v>
      </c>
      <c r="F3291" t="s">
        <v>311</v>
      </c>
      <c r="G3291" t="s">
        <v>333</v>
      </c>
      <c r="H3291" t="s">
        <v>1175</v>
      </c>
      <c r="I3291" t="s">
        <v>335</v>
      </c>
      <c r="J3291" s="104">
        <v>0.22927426193112799</v>
      </c>
      <c r="K3291" t="s">
        <v>365</v>
      </c>
      <c r="L3291" t="s">
        <v>2194</v>
      </c>
      <c r="M3291" s="204">
        <v>1.3</v>
      </c>
      <c r="N3291" s="204"/>
    </row>
    <row r="3292" spans="1:14">
      <c r="A3292" t="s">
        <v>1124</v>
      </c>
      <c r="C3292" t="s">
        <v>1124</v>
      </c>
      <c r="D3292" t="s">
        <v>1237</v>
      </c>
      <c r="E3292" t="s">
        <v>116</v>
      </c>
      <c r="F3292" t="s">
        <v>136</v>
      </c>
      <c r="G3292" t="s">
        <v>333</v>
      </c>
      <c r="H3292" t="s">
        <v>1143</v>
      </c>
      <c r="I3292" t="s">
        <v>335</v>
      </c>
      <c r="J3292" s="104">
        <v>0</v>
      </c>
      <c r="K3292" t="s">
        <v>365</v>
      </c>
      <c r="L3292" t="s">
        <v>2194</v>
      </c>
      <c r="M3292" s="204">
        <v>1.3</v>
      </c>
      <c r="N3292" s="204"/>
    </row>
    <row r="3293" spans="1:14">
      <c r="A3293" t="s">
        <v>1124</v>
      </c>
      <c r="C3293" t="s">
        <v>1124</v>
      </c>
      <c r="D3293" t="s">
        <v>1237</v>
      </c>
      <c r="E3293" t="s">
        <v>116</v>
      </c>
      <c r="F3293" t="s">
        <v>311</v>
      </c>
      <c r="G3293" t="s">
        <v>333</v>
      </c>
      <c r="H3293" t="s">
        <v>1143</v>
      </c>
      <c r="I3293" t="s">
        <v>335</v>
      </c>
      <c r="J3293" s="104">
        <v>0.49656829777341099</v>
      </c>
      <c r="K3293" t="s">
        <v>365</v>
      </c>
      <c r="L3293" t="s">
        <v>2194</v>
      </c>
      <c r="M3293" s="204">
        <v>1.3</v>
      </c>
      <c r="N3293" s="204"/>
    </row>
    <row r="3294" spans="1:14">
      <c r="A3294" t="s">
        <v>1124</v>
      </c>
      <c r="C3294" t="s">
        <v>1124</v>
      </c>
      <c r="D3294" t="s">
        <v>1238</v>
      </c>
      <c r="E3294" t="s">
        <v>116</v>
      </c>
      <c r="F3294" t="s">
        <v>136</v>
      </c>
      <c r="G3294" t="s">
        <v>333</v>
      </c>
      <c r="H3294" t="s">
        <v>1143</v>
      </c>
      <c r="I3294" t="s">
        <v>335</v>
      </c>
      <c r="J3294" s="104">
        <v>0</v>
      </c>
      <c r="K3294" t="s">
        <v>365</v>
      </c>
      <c r="L3294" t="s">
        <v>2194</v>
      </c>
      <c r="M3294" s="204">
        <v>1.3</v>
      </c>
      <c r="N3294" s="204"/>
    </row>
    <row r="3295" spans="1:14">
      <c r="A3295" t="s">
        <v>1124</v>
      </c>
      <c r="C3295" t="s">
        <v>1124</v>
      </c>
      <c r="D3295" t="s">
        <v>1238</v>
      </c>
      <c r="E3295" t="s">
        <v>116</v>
      </c>
      <c r="F3295" t="s">
        <v>311</v>
      </c>
      <c r="G3295" t="s">
        <v>333</v>
      </c>
      <c r="H3295" t="s">
        <v>1143</v>
      </c>
      <c r="I3295" t="s">
        <v>335</v>
      </c>
      <c r="J3295" s="104">
        <v>0.39748684137777301</v>
      </c>
      <c r="K3295" t="s">
        <v>365</v>
      </c>
      <c r="L3295" t="s">
        <v>2194</v>
      </c>
      <c r="M3295" s="204">
        <v>1.3</v>
      </c>
      <c r="N3295" s="204"/>
    </row>
    <row r="3296" spans="1:14">
      <c r="A3296" t="s">
        <v>1124</v>
      </c>
      <c r="C3296" t="s">
        <v>1124</v>
      </c>
      <c r="D3296" t="s">
        <v>1239</v>
      </c>
      <c r="E3296" t="s">
        <v>116</v>
      </c>
      <c r="F3296" t="s">
        <v>136</v>
      </c>
      <c r="G3296" t="s">
        <v>333</v>
      </c>
      <c r="H3296" t="s">
        <v>1143</v>
      </c>
      <c r="I3296" t="s">
        <v>335</v>
      </c>
      <c r="J3296" s="104">
        <v>0</v>
      </c>
      <c r="K3296" t="s">
        <v>365</v>
      </c>
      <c r="L3296" t="s">
        <v>2194</v>
      </c>
      <c r="M3296" s="204">
        <v>1.3</v>
      </c>
      <c r="N3296" s="204"/>
    </row>
    <row r="3297" spans="1:14">
      <c r="A3297" t="s">
        <v>1124</v>
      </c>
      <c r="C3297" t="s">
        <v>1124</v>
      </c>
      <c r="D3297" t="s">
        <v>1239</v>
      </c>
      <c r="E3297" t="s">
        <v>116</v>
      </c>
      <c r="F3297" t="s">
        <v>311</v>
      </c>
      <c r="G3297" t="s">
        <v>333</v>
      </c>
      <c r="H3297" t="s">
        <v>1143</v>
      </c>
      <c r="I3297" t="s">
        <v>335</v>
      </c>
      <c r="J3297" s="104">
        <v>0.39414952429135403</v>
      </c>
      <c r="K3297" t="s">
        <v>365</v>
      </c>
      <c r="L3297" t="s">
        <v>2194</v>
      </c>
      <c r="M3297" s="204">
        <v>1.3</v>
      </c>
      <c r="N3297" s="204"/>
    </row>
    <row r="3298" spans="1:14">
      <c r="A3298" t="s">
        <v>1124</v>
      </c>
      <c r="C3298" t="s">
        <v>1124</v>
      </c>
      <c r="D3298" t="s">
        <v>1240</v>
      </c>
      <c r="E3298" t="s">
        <v>116</v>
      </c>
      <c r="F3298" t="s">
        <v>136</v>
      </c>
      <c r="G3298" t="s">
        <v>333</v>
      </c>
      <c r="H3298" t="s">
        <v>1143</v>
      </c>
      <c r="I3298" t="s">
        <v>335</v>
      </c>
      <c r="J3298" s="104">
        <v>0</v>
      </c>
      <c r="K3298" t="s">
        <v>365</v>
      </c>
      <c r="L3298" t="s">
        <v>2194</v>
      </c>
      <c r="M3298" s="204">
        <v>1.3</v>
      </c>
      <c r="N3298" s="204"/>
    </row>
    <row r="3299" spans="1:14">
      <c r="A3299" t="s">
        <v>1124</v>
      </c>
      <c r="C3299" t="s">
        <v>1124</v>
      </c>
      <c r="D3299" t="s">
        <v>1240</v>
      </c>
      <c r="E3299" t="s">
        <v>116</v>
      </c>
      <c r="F3299" t="s">
        <v>311</v>
      </c>
      <c r="G3299" t="s">
        <v>333</v>
      </c>
      <c r="H3299" t="s">
        <v>1143</v>
      </c>
      <c r="I3299" t="s">
        <v>335</v>
      </c>
      <c r="J3299" s="104">
        <v>0.43434837875093901</v>
      </c>
      <c r="K3299" t="s">
        <v>365</v>
      </c>
      <c r="L3299" t="s">
        <v>2194</v>
      </c>
      <c r="M3299" s="204">
        <v>1.3</v>
      </c>
      <c r="N3299" s="204"/>
    </row>
    <row r="3300" spans="1:14">
      <c r="A3300" t="s">
        <v>1124</v>
      </c>
      <c r="C3300" t="s">
        <v>1124</v>
      </c>
      <c r="D3300" t="s">
        <v>1241</v>
      </c>
      <c r="E3300" t="s">
        <v>116</v>
      </c>
      <c r="F3300" t="s">
        <v>136</v>
      </c>
      <c r="G3300" t="s">
        <v>333</v>
      </c>
      <c r="H3300" t="s">
        <v>1143</v>
      </c>
      <c r="I3300" t="s">
        <v>335</v>
      </c>
      <c r="J3300" s="104">
        <v>0</v>
      </c>
      <c r="K3300" t="s">
        <v>365</v>
      </c>
      <c r="L3300" t="s">
        <v>2194</v>
      </c>
      <c r="M3300" s="204">
        <v>1.3</v>
      </c>
      <c r="N3300" s="204"/>
    </row>
    <row r="3301" spans="1:14">
      <c r="A3301" t="s">
        <v>1124</v>
      </c>
      <c r="C3301" t="s">
        <v>1124</v>
      </c>
      <c r="D3301" t="s">
        <v>1241</v>
      </c>
      <c r="E3301" t="s">
        <v>116</v>
      </c>
      <c r="F3301" t="s">
        <v>311</v>
      </c>
      <c r="G3301" t="s">
        <v>333</v>
      </c>
      <c r="H3301" t="s">
        <v>1143</v>
      </c>
      <c r="I3301" t="s">
        <v>335</v>
      </c>
      <c r="J3301" s="104">
        <v>0.94148033698432998</v>
      </c>
      <c r="K3301" t="s">
        <v>365</v>
      </c>
      <c r="L3301" t="s">
        <v>2194</v>
      </c>
      <c r="M3301" s="204">
        <v>1.3</v>
      </c>
      <c r="N3301" s="204"/>
    </row>
    <row r="3302" spans="1:14">
      <c r="A3302" t="s">
        <v>1124</v>
      </c>
      <c r="C3302" t="s">
        <v>1124</v>
      </c>
      <c r="D3302" t="s">
        <v>1242</v>
      </c>
      <c r="E3302" t="s">
        <v>116</v>
      </c>
      <c r="F3302" t="s">
        <v>136</v>
      </c>
      <c r="G3302" t="s">
        <v>333</v>
      </c>
      <c r="H3302" t="s">
        <v>1143</v>
      </c>
      <c r="I3302" t="s">
        <v>335</v>
      </c>
      <c r="J3302" s="104">
        <v>0</v>
      </c>
      <c r="K3302" t="s">
        <v>365</v>
      </c>
      <c r="L3302" t="s">
        <v>2194</v>
      </c>
      <c r="M3302" s="204">
        <v>1.3</v>
      </c>
      <c r="N3302" s="204"/>
    </row>
    <row r="3303" spans="1:14">
      <c r="A3303" t="s">
        <v>1124</v>
      </c>
      <c r="C3303" t="s">
        <v>1124</v>
      </c>
      <c r="D3303" t="s">
        <v>1242</v>
      </c>
      <c r="E3303" t="s">
        <v>116</v>
      </c>
      <c r="F3303" t="s">
        <v>311</v>
      </c>
      <c r="G3303" t="s">
        <v>333</v>
      </c>
      <c r="H3303" t="s">
        <v>1143</v>
      </c>
      <c r="I3303" t="s">
        <v>335</v>
      </c>
      <c r="J3303" s="104">
        <v>0.36534893912050997</v>
      </c>
      <c r="K3303" t="s">
        <v>365</v>
      </c>
      <c r="L3303" t="s">
        <v>2194</v>
      </c>
      <c r="M3303" s="204">
        <v>1.3</v>
      </c>
      <c r="N3303" s="204"/>
    </row>
    <row r="3304" spans="1:14">
      <c r="A3304" t="s">
        <v>1124</v>
      </c>
      <c r="C3304" t="s">
        <v>1124</v>
      </c>
      <c r="D3304" t="s">
        <v>1243</v>
      </c>
      <c r="E3304" t="s">
        <v>116</v>
      </c>
      <c r="F3304" t="s">
        <v>136</v>
      </c>
      <c r="G3304" t="s">
        <v>333</v>
      </c>
      <c r="H3304" t="s">
        <v>1143</v>
      </c>
      <c r="I3304" t="s">
        <v>335</v>
      </c>
      <c r="J3304" s="104">
        <v>0</v>
      </c>
      <c r="K3304" t="s">
        <v>365</v>
      </c>
      <c r="L3304" t="s">
        <v>2194</v>
      </c>
      <c r="M3304" s="204">
        <v>1.3</v>
      </c>
      <c r="N3304" s="204"/>
    </row>
    <row r="3305" spans="1:14">
      <c r="A3305" t="s">
        <v>1124</v>
      </c>
      <c r="C3305" t="s">
        <v>1124</v>
      </c>
      <c r="D3305" t="s">
        <v>1243</v>
      </c>
      <c r="E3305" t="s">
        <v>116</v>
      </c>
      <c r="F3305" t="s">
        <v>311</v>
      </c>
      <c r="G3305" t="s">
        <v>333</v>
      </c>
      <c r="H3305" t="s">
        <v>1143</v>
      </c>
      <c r="I3305" t="s">
        <v>335</v>
      </c>
      <c r="J3305" s="104">
        <v>0.42105925972888503</v>
      </c>
      <c r="K3305" t="s">
        <v>365</v>
      </c>
      <c r="L3305" t="s">
        <v>2194</v>
      </c>
      <c r="M3305" s="204">
        <v>1.3</v>
      </c>
      <c r="N3305" s="204"/>
    </row>
    <row r="3306" spans="1:14">
      <c r="A3306" t="s">
        <v>1124</v>
      </c>
      <c r="C3306" t="s">
        <v>1124</v>
      </c>
      <c r="D3306" t="s">
        <v>1244</v>
      </c>
      <c r="E3306" t="s">
        <v>116</v>
      </c>
      <c r="F3306" t="s">
        <v>136</v>
      </c>
      <c r="G3306" t="s">
        <v>333</v>
      </c>
      <c r="H3306" t="s">
        <v>1175</v>
      </c>
      <c r="I3306" t="s">
        <v>335</v>
      </c>
      <c r="J3306" s="104">
        <v>0</v>
      </c>
      <c r="K3306" t="s">
        <v>365</v>
      </c>
      <c r="L3306" t="s">
        <v>2194</v>
      </c>
      <c r="M3306" s="204">
        <v>1.3</v>
      </c>
      <c r="N3306" s="204"/>
    </row>
    <row r="3307" spans="1:14">
      <c r="A3307" t="s">
        <v>1124</v>
      </c>
      <c r="C3307" t="s">
        <v>1124</v>
      </c>
      <c r="D3307" t="s">
        <v>1244</v>
      </c>
      <c r="E3307" t="s">
        <v>116</v>
      </c>
      <c r="F3307" t="s">
        <v>311</v>
      </c>
      <c r="G3307" t="s">
        <v>333</v>
      </c>
      <c r="H3307" t="s">
        <v>1175</v>
      </c>
      <c r="I3307" t="s">
        <v>335</v>
      </c>
      <c r="J3307" s="104">
        <v>0.228795005142961</v>
      </c>
      <c r="K3307" t="s">
        <v>365</v>
      </c>
      <c r="L3307" t="s">
        <v>2194</v>
      </c>
      <c r="M3307" s="204">
        <v>1.3</v>
      </c>
      <c r="N3307" s="204"/>
    </row>
    <row r="3308" spans="1:14">
      <c r="A3308" t="s">
        <v>1124</v>
      </c>
      <c r="C3308" t="s">
        <v>1124</v>
      </c>
      <c r="D3308" t="s">
        <v>1245</v>
      </c>
      <c r="E3308" t="s">
        <v>116</v>
      </c>
      <c r="F3308" t="s">
        <v>136</v>
      </c>
      <c r="G3308" t="s">
        <v>333</v>
      </c>
      <c r="H3308" t="s">
        <v>1143</v>
      </c>
      <c r="I3308" t="s">
        <v>335</v>
      </c>
      <c r="J3308" s="104">
        <v>0</v>
      </c>
      <c r="K3308" t="s">
        <v>365</v>
      </c>
      <c r="L3308" t="s">
        <v>2194</v>
      </c>
      <c r="M3308" s="204">
        <v>1.3</v>
      </c>
      <c r="N3308" s="204"/>
    </row>
    <row r="3309" spans="1:14">
      <c r="A3309" t="s">
        <v>1124</v>
      </c>
      <c r="C3309" t="s">
        <v>1124</v>
      </c>
      <c r="D3309" t="s">
        <v>1245</v>
      </c>
      <c r="E3309" t="s">
        <v>116</v>
      </c>
      <c r="F3309" t="s">
        <v>311</v>
      </c>
      <c r="G3309" t="s">
        <v>333</v>
      </c>
      <c r="H3309" t="s">
        <v>1143</v>
      </c>
      <c r="I3309" t="s">
        <v>335</v>
      </c>
      <c r="J3309" s="104">
        <v>0.41906621212130701</v>
      </c>
      <c r="K3309" t="s">
        <v>365</v>
      </c>
      <c r="L3309" t="s">
        <v>2194</v>
      </c>
      <c r="M3309" s="204">
        <v>1.3</v>
      </c>
      <c r="N3309" s="204"/>
    </row>
    <row r="3310" spans="1:14">
      <c r="A3310" t="s">
        <v>1124</v>
      </c>
      <c r="C3310" t="s">
        <v>1124</v>
      </c>
      <c r="D3310" t="s">
        <v>1246</v>
      </c>
      <c r="E3310" t="s">
        <v>116</v>
      </c>
      <c r="F3310" t="s">
        <v>136</v>
      </c>
      <c r="G3310" t="s">
        <v>333</v>
      </c>
      <c r="H3310" t="s">
        <v>1175</v>
      </c>
      <c r="I3310" t="s">
        <v>335</v>
      </c>
      <c r="J3310" s="104">
        <v>0</v>
      </c>
      <c r="K3310" t="s">
        <v>365</v>
      </c>
      <c r="L3310" t="s">
        <v>2194</v>
      </c>
      <c r="M3310" s="204">
        <v>1.3</v>
      </c>
      <c r="N3310" s="204"/>
    </row>
    <row r="3311" spans="1:14">
      <c r="A3311" t="s">
        <v>1124</v>
      </c>
      <c r="C3311" t="s">
        <v>1124</v>
      </c>
      <c r="D3311" t="s">
        <v>1246</v>
      </c>
      <c r="E3311" t="s">
        <v>116</v>
      </c>
      <c r="F3311" t="s">
        <v>311</v>
      </c>
      <c r="G3311" t="s">
        <v>333</v>
      </c>
      <c r="H3311" t="s">
        <v>1175</v>
      </c>
      <c r="I3311" t="s">
        <v>335</v>
      </c>
      <c r="J3311" s="104">
        <v>0.20356078831226901</v>
      </c>
      <c r="K3311" t="s">
        <v>365</v>
      </c>
      <c r="L3311" t="s">
        <v>2194</v>
      </c>
      <c r="M3311" s="204">
        <v>1.3</v>
      </c>
      <c r="N3311" s="204"/>
    </row>
    <row r="3312" spans="1:14">
      <c r="A3312" t="s">
        <v>1124</v>
      </c>
      <c r="C3312" t="s">
        <v>1124</v>
      </c>
      <c r="D3312" t="s">
        <v>1247</v>
      </c>
      <c r="E3312" t="s">
        <v>116</v>
      </c>
      <c r="F3312" t="s">
        <v>136</v>
      </c>
      <c r="G3312" t="s">
        <v>333</v>
      </c>
      <c r="H3312" t="s">
        <v>1175</v>
      </c>
      <c r="I3312" t="s">
        <v>335</v>
      </c>
      <c r="J3312" s="104">
        <v>0</v>
      </c>
      <c r="K3312" t="s">
        <v>365</v>
      </c>
      <c r="L3312" t="s">
        <v>2194</v>
      </c>
      <c r="M3312" s="204">
        <v>1.3</v>
      </c>
      <c r="N3312" s="204"/>
    </row>
    <row r="3313" spans="1:14">
      <c r="A3313" t="s">
        <v>1124</v>
      </c>
      <c r="C3313" t="s">
        <v>1124</v>
      </c>
      <c r="D3313" t="s">
        <v>1247</v>
      </c>
      <c r="E3313" t="s">
        <v>116</v>
      </c>
      <c r="F3313" t="s">
        <v>311</v>
      </c>
      <c r="G3313" t="s">
        <v>333</v>
      </c>
      <c r="H3313" t="s">
        <v>1175</v>
      </c>
      <c r="I3313" t="s">
        <v>335</v>
      </c>
      <c r="J3313" s="104">
        <v>0.14472204406234801</v>
      </c>
      <c r="K3313" t="s">
        <v>365</v>
      </c>
      <c r="L3313" t="s">
        <v>2194</v>
      </c>
      <c r="M3313" s="204">
        <v>1.3</v>
      </c>
      <c r="N3313" s="204"/>
    </row>
    <row r="3314" spans="1:14">
      <c r="A3314" t="s">
        <v>1124</v>
      </c>
      <c r="C3314" t="s">
        <v>1124</v>
      </c>
      <c r="D3314" t="s">
        <v>1248</v>
      </c>
      <c r="E3314" t="s">
        <v>116</v>
      </c>
      <c r="F3314" t="s">
        <v>136</v>
      </c>
      <c r="G3314" t="s">
        <v>333</v>
      </c>
      <c r="H3314" t="s">
        <v>1175</v>
      </c>
      <c r="I3314" t="s">
        <v>335</v>
      </c>
      <c r="J3314" s="104">
        <v>0</v>
      </c>
      <c r="K3314" t="s">
        <v>365</v>
      </c>
      <c r="L3314" t="s">
        <v>2194</v>
      </c>
      <c r="M3314" s="204">
        <v>1.3</v>
      </c>
      <c r="N3314" s="204"/>
    </row>
    <row r="3315" spans="1:14">
      <c r="A3315" t="s">
        <v>1124</v>
      </c>
      <c r="C3315" t="s">
        <v>1124</v>
      </c>
      <c r="D3315" t="s">
        <v>1248</v>
      </c>
      <c r="E3315" t="s">
        <v>116</v>
      </c>
      <c r="F3315" t="s">
        <v>311</v>
      </c>
      <c r="G3315" t="s">
        <v>333</v>
      </c>
      <c r="H3315" t="s">
        <v>1175</v>
      </c>
      <c r="I3315" t="s">
        <v>335</v>
      </c>
      <c r="J3315" s="104">
        <v>0.169786630408189</v>
      </c>
      <c r="K3315" t="s">
        <v>365</v>
      </c>
      <c r="L3315" t="s">
        <v>2194</v>
      </c>
      <c r="M3315" s="204">
        <v>1.3</v>
      </c>
      <c r="N3315" s="204"/>
    </row>
    <row r="3316" spans="1:14">
      <c r="A3316" t="s">
        <v>1124</v>
      </c>
      <c r="C3316" t="s">
        <v>1124</v>
      </c>
      <c r="D3316" t="s">
        <v>1249</v>
      </c>
      <c r="E3316" t="s">
        <v>116</v>
      </c>
      <c r="F3316" t="s">
        <v>136</v>
      </c>
      <c r="G3316" t="s">
        <v>333</v>
      </c>
      <c r="H3316" t="s">
        <v>1175</v>
      </c>
      <c r="I3316" t="s">
        <v>335</v>
      </c>
      <c r="J3316" s="104">
        <v>0</v>
      </c>
      <c r="K3316" t="s">
        <v>365</v>
      </c>
      <c r="L3316" t="s">
        <v>2194</v>
      </c>
      <c r="M3316" s="204">
        <v>1.3</v>
      </c>
      <c r="N3316" s="204"/>
    </row>
    <row r="3317" spans="1:14">
      <c r="A3317" t="s">
        <v>1124</v>
      </c>
      <c r="C3317" t="s">
        <v>1124</v>
      </c>
      <c r="D3317" t="s">
        <v>1249</v>
      </c>
      <c r="E3317" t="s">
        <v>116</v>
      </c>
      <c r="F3317" t="s">
        <v>311</v>
      </c>
      <c r="G3317" t="s">
        <v>333</v>
      </c>
      <c r="H3317" t="s">
        <v>1175</v>
      </c>
      <c r="I3317" t="s">
        <v>335</v>
      </c>
      <c r="J3317" s="104">
        <v>0.141901105929257</v>
      </c>
      <c r="K3317" t="s">
        <v>365</v>
      </c>
      <c r="L3317" t="s">
        <v>2194</v>
      </c>
      <c r="M3317" s="204">
        <v>1.3</v>
      </c>
      <c r="N3317" s="204"/>
    </row>
    <row r="3318" spans="1:14">
      <c r="A3318" t="s">
        <v>1124</v>
      </c>
      <c r="C3318" t="s">
        <v>1124</v>
      </c>
      <c r="D3318" t="s">
        <v>1250</v>
      </c>
      <c r="E3318" t="s">
        <v>116</v>
      </c>
      <c r="F3318" t="s">
        <v>136</v>
      </c>
      <c r="G3318" t="s">
        <v>333</v>
      </c>
      <c r="H3318" t="s">
        <v>1143</v>
      </c>
      <c r="I3318" t="s">
        <v>335</v>
      </c>
      <c r="J3318" s="104">
        <v>0</v>
      </c>
      <c r="K3318" t="s">
        <v>365</v>
      </c>
      <c r="L3318" t="s">
        <v>2194</v>
      </c>
      <c r="M3318" s="204">
        <v>1.3</v>
      </c>
      <c r="N3318" s="204"/>
    </row>
    <row r="3319" spans="1:14">
      <c r="A3319" t="s">
        <v>1124</v>
      </c>
      <c r="C3319" t="s">
        <v>1124</v>
      </c>
      <c r="D3319" t="s">
        <v>1250</v>
      </c>
      <c r="E3319" t="s">
        <v>116</v>
      </c>
      <c r="F3319" t="s">
        <v>311</v>
      </c>
      <c r="G3319" t="s">
        <v>333</v>
      </c>
      <c r="H3319" t="s">
        <v>1143</v>
      </c>
      <c r="I3319" t="s">
        <v>335</v>
      </c>
      <c r="J3319" s="104">
        <v>0.30269576496496498</v>
      </c>
      <c r="K3319" t="s">
        <v>365</v>
      </c>
      <c r="L3319" t="s">
        <v>2194</v>
      </c>
      <c r="M3319" s="204">
        <v>1.3</v>
      </c>
      <c r="N3319" s="204"/>
    </row>
    <row r="3320" spans="1:14">
      <c r="A3320" t="s">
        <v>1124</v>
      </c>
      <c r="C3320" t="s">
        <v>1124</v>
      </c>
      <c r="D3320" t="s">
        <v>1251</v>
      </c>
      <c r="E3320" t="s">
        <v>116</v>
      </c>
      <c r="F3320" t="s">
        <v>136</v>
      </c>
      <c r="G3320" t="s">
        <v>333</v>
      </c>
      <c r="H3320" t="s">
        <v>1143</v>
      </c>
      <c r="I3320" t="s">
        <v>335</v>
      </c>
      <c r="J3320" s="104">
        <v>0</v>
      </c>
      <c r="K3320" t="s">
        <v>365</v>
      </c>
      <c r="L3320" t="s">
        <v>2194</v>
      </c>
      <c r="M3320" s="204">
        <v>1.3</v>
      </c>
      <c r="N3320" s="204"/>
    </row>
    <row r="3321" spans="1:14">
      <c r="A3321" t="s">
        <v>1124</v>
      </c>
      <c r="C3321" t="s">
        <v>1124</v>
      </c>
      <c r="D3321" t="s">
        <v>1251</v>
      </c>
      <c r="E3321" t="s">
        <v>116</v>
      </c>
      <c r="F3321" t="s">
        <v>311</v>
      </c>
      <c r="G3321" t="s">
        <v>333</v>
      </c>
      <c r="H3321" t="s">
        <v>1143</v>
      </c>
      <c r="I3321" t="s">
        <v>335</v>
      </c>
      <c r="J3321" s="104">
        <v>0.303219198414514</v>
      </c>
      <c r="K3321" t="s">
        <v>365</v>
      </c>
      <c r="L3321" t="s">
        <v>2194</v>
      </c>
      <c r="M3321" s="204">
        <v>1.3</v>
      </c>
      <c r="N3321" s="204"/>
    </row>
    <row r="3322" spans="1:14">
      <c r="A3322" t="s">
        <v>1124</v>
      </c>
      <c r="C3322" t="s">
        <v>1124</v>
      </c>
      <c r="D3322" t="s">
        <v>1252</v>
      </c>
      <c r="E3322" t="s">
        <v>116</v>
      </c>
      <c r="F3322" t="s">
        <v>136</v>
      </c>
      <c r="G3322" t="s">
        <v>333</v>
      </c>
      <c r="H3322" t="s">
        <v>1143</v>
      </c>
      <c r="I3322" t="s">
        <v>335</v>
      </c>
      <c r="J3322" s="104">
        <v>0</v>
      </c>
      <c r="K3322" t="s">
        <v>365</v>
      </c>
      <c r="L3322" t="s">
        <v>2194</v>
      </c>
      <c r="M3322" s="204">
        <v>1.3</v>
      </c>
      <c r="N3322" s="204"/>
    </row>
    <row r="3323" spans="1:14">
      <c r="A3323" t="s">
        <v>1124</v>
      </c>
      <c r="C3323" t="s">
        <v>1124</v>
      </c>
      <c r="D3323" t="s">
        <v>1252</v>
      </c>
      <c r="E3323" t="s">
        <v>116</v>
      </c>
      <c r="F3323" t="s">
        <v>311</v>
      </c>
      <c r="G3323" t="s">
        <v>333</v>
      </c>
      <c r="H3323" t="s">
        <v>1143</v>
      </c>
      <c r="I3323" t="s">
        <v>335</v>
      </c>
      <c r="J3323" s="104">
        <v>0.29166056963023901</v>
      </c>
      <c r="K3323" t="s">
        <v>365</v>
      </c>
      <c r="L3323" t="s">
        <v>2194</v>
      </c>
      <c r="M3323" s="204">
        <v>1.3</v>
      </c>
      <c r="N3323" s="204"/>
    </row>
    <row r="3324" spans="1:14">
      <c r="A3324" t="s">
        <v>1124</v>
      </c>
      <c r="C3324" t="s">
        <v>1124</v>
      </c>
      <c r="D3324" t="s">
        <v>1253</v>
      </c>
      <c r="E3324" t="s">
        <v>116</v>
      </c>
      <c r="F3324" t="s">
        <v>136</v>
      </c>
      <c r="G3324" t="s">
        <v>333</v>
      </c>
      <c r="H3324" t="s">
        <v>1143</v>
      </c>
      <c r="I3324" t="s">
        <v>335</v>
      </c>
      <c r="J3324" s="104">
        <v>0</v>
      </c>
      <c r="K3324" t="s">
        <v>365</v>
      </c>
      <c r="L3324" t="s">
        <v>2194</v>
      </c>
      <c r="M3324" s="204">
        <v>1.3</v>
      </c>
      <c r="N3324" s="204"/>
    </row>
    <row r="3325" spans="1:14">
      <c r="A3325" t="s">
        <v>1124</v>
      </c>
      <c r="C3325" t="s">
        <v>1124</v>
      </c>
      <c r="D3325" t="s">
        <v>1253</v>
      </c>
      <c r="E3325" t="s">
        <v>116</v>
      </c>
      <c r="F3325" t="s">
        <v>311</v>
      </c>
      <c r="G3325" t="s">
        <v>333</v>
      </c>
      <c r="H3325" t="s">
        <v>1143</v>
      </c>
      <c r="I3325" t="s">
        <v>335</v>
      </c>
      <c r="J3325" s="104">
        <v>0.46036285042022701</v>
      </c>
      <c r="K3325" t="s">
        <v>365</v>
      </c>
      <c r="L3325" t="s">
        <v>2194</v>
      </c>
      <c r="M3325" s="204">
        <v>1.3</v>
      </c>
      <c r="N3325" s="204"/>
    </row>
    <row r="3326" spans="1:14">
      <c r="A3326" t="s">
        <v>1124</v>
      </c>
      <c r="C3326" t="s">
        <v>1124</v>
      </c>
      <c r="D3326" t="s">
        <v>1254</v>
      </c>
      <c r="E3326" t="s">
        <v>116</v>
      </c>
      <c r="F3326" t="s">
        <v>136</v>
      </c>
      <c r="G3326" t="s">
        <v>333</v>
      </c>
      <c r="H3326" t="s">
        <v>1143</v>
      </c>
      <c r="I3326" t="s">
        <v>335</v>
      </c>
      <c r="J3326" s="104">
        <v>0</v>
      </c>
      <c r="K3326" t="s">
        <v>365</v>
      </c>
      <c r="L3326" t="s">
        <v>2194</v>
      </c>
      <c r="M3326" s="204">
        <v>1.3</v>
      </c>
      <c r="N3326" s="204"/>
    </row>
    <row r="3327" spans="1:14">
      <c r="A3327" t="s">
        <v>1124</v>
      </c>
      <c r="C3327" t="s">
        <v>1124</v>
      </c>
      <c r="D3327" t="s">
        <v>1254</v>
      </c>
      <c r="E3327" t="s">
        <v>116</v>
      </c>
      <c r="F3327" t="s">
        <v>311</v>
      </c>
      <c r="G3327" t="s">
        <v>333</v>
      </c>
      <c r="H3327" t="s">
        <v>1143</v>
      </c>
      <c r="I3327" t="s">
        <v>335</v>
      </c>
      <c r="J3327" s="104">
        <v>0.33841779310756498</v>
      </c>
      <c r="K3327" t="s">
        <v>365</v>
      </c>
      <c r="L3327" t="s">
        <v>2194</v>
      </c>
      <c r="M3327" s="204">
        <v>1.3</v>
      </c>
      <c r="N3327" s="204"/>
    </row>
    <row r="3328" spans="1:14">
      <c r="A3328" t="s">
        <v>1124</v>
      </c>
      <c r="C3328" t="s">
        <v>1124</v>
      </c>
      <c r="D3328" t="s">
        <v>1255</v>
      </c>
      <c r="E3328" t="s">
        <v>116</v>
      </c>
      <c r="F3328" t="s">
        <v>136</v>
      </c>
      <c r="G3328" t="s">
        <v>333</v>
      </c>
      <c r="H3328" t="s">
        <v>1143</v>
      </c>
      <c r="I3328" t="s">
        <v>335</v>
      </c>
      <c r="J3328" s="104">
        <v>0</v>
      </c>
      <c r="K3328" t="s">
        <v>365</v>
      </c>
      <c r="L3328" t="s">
        <v>2194</v>
      </c>
      <c r="M3328" s="204">
        <v>1.3</v>
      </c>
      <c r="N3328" s="204"/>
    </row>
    <row r="3329" spans="1:14">
      <c r="A3329" t="s">
        <v>1124</v>
      </c>
      <c r="C3329" t="s">
        <v>1124</v>
      </c>
      <c r="D3329" t="s">
        <v>1255</v>
      </c>
      <c r="E3329" t="s">
        <v>116</v>
      </c>
      <c r="F3329" t="s">
        <v>311</v>
      </c>
      <c r="G3329" t="s">
        <v>333</v>
      </c>
      <c r="H3329" t="s">
        <v>1143</v>
      </c>
      <c r="I3329" t="s">
        <v>335</v>
      </c>
      <c r="J3329" s="104">
        <v>0.33799081706497502</v>
      </c>
      <c r="K3329" t="s">
        <v>365</v>
      </c>
      <c r="L3329" t="s">
        <v>2194</v>
      </c>
      <c r="M3329" s="204">
        <v>1.3</v>
      </c>
      <c r="N3329" s="204"/>
    </row>
    <row r="3330" spans="1:14">
      <c r="A3330" t="s">
        <v>1124</v>
      </c>
      <c r="C3330" t="s">
        <v>1124</v>
      </c>
      <c r="D3330" t="s">
        <v>1256</v>
      </c>
      <c r="E3330" t="s">
        <v>116</v>
      </c>
      <c r="F3330" t="s">
        <v>136</v>
      </c>
      <c r="G3330" t="s">
        <v>333</v>
      </c>
      <c r="H3330" t="s">
        <v>1143</v>
      </c>
      <c r="I3330" t="s">
        <v>335</v>
      </c>
      <c r="J3330" s="104">
        <v>0</v>
      </c>
      <c r="K3330" t="s">
        <v>365</v>
      </c>
      <c r="L3330" t="s">
        <v>2194</v>
      </c>
      <c r="M3330" s="204">
        <v>1.3</v>
      </c>
      <c r="N3330" s="204"/>
    </row>
    <row r="3331" spans="1:14">
      <c r="A3331" t="s">
        <v>1124</v>
      </c>
      <c r="C3331" t="s">
        <v>1124</v>
      </c>
      <c r="D3331" t="s">
        <v>1256</v>
      </c>
      <c r="E3331" t="s">
        <v>116</v>
      </c>
      <c r="F3331" t="s">
        <v>311</v>
      </c>
      <c r="G3331" t="s">
        <v>333</v>
      </c>
      <c r="H3331" t="s">
        <v>1143</v>
      </c>
      <c r="I3331" t="s">
        <v>335</v>
      </c>
      <c r="J3331" s="104">
        <v>0.302615398735263</v>
      </c>
      <c r="K3331" t="s">
        <v>365</v>
      </c>
      <c r="L3331" t="s">
        <v>2194</v>
      </c>
      <c r="M3331" s="204">
        <v>1.3</v>
      </c>
      <c r="N3331" s="204"/>
    </row>
    <row r="3332" spans="1:14">
      <c r="A3332" t="s">
        <v>1124</v>
      </c>
      <c r="C3332" t="s">
        <v>1124</v>
      </c>
      <c r="D3332" t="s">
        <v>1257</v>
      </c>
      <c r="E3332" t="s">
        <v>116</v>
      </c>
      <c r="F3332" t="s">
        <v>136</v>
      </c>
      <c r="G3332" t="s">
        <v>333</v>
      </c>
      <c r="H3332" t="s">
        <v>1143</v>
      </c>
      <c r="I3332" t="s">
        <v>335</v>
      </c>
      <c r="J3332" s="104">
        <v>0</v>
      </c>
      <c r="K3332" t="s">
        <v>365</v>
      </c>
      <c r="L3332" t="s">
        <v>2194</v>
      </c>
      <c r="M3332" s="204">
        <v>1.3</v>
      </c>
      <c r="N3332" s="204"/>
    </row>
    <row r="3333" spans="1:14">
      <c r="A3333" t="s">
        <v>1124</v>
      </c>
      <c r="C3333" t="s">
        <v>1124</v>
      </c>
      <c r="D3333" t="s">
        <v>1257</v>
      </c>
      <c r="E3333" t="s">
        <v>116</v>
      </c>
      <c r="F3333" t="s">
        <v>311</v>
      </c>
      <c r="G3333" t="s">
        <v>333</v>
      </c>
      <c r="H3333" t="s">
        <v>1143</v>
      </c>
      <c r="I3333" t="s">
        <v>335</v>
      </c>
      <c r="J3333" s="104">
        <v>0.385575713802013</v>
      </c>
      <c r="K3333" t="s">
        <v>365</v>
      </c>
      <c r="L3333" t="s">
        <v>2194</v>
      </c>
      <c r="M3333" s="204">
        <v>1.3</v>
      </c>
      <c r="N3333" s="204"/>
    </row>
    <row r="3334" spans="1:14">
      <c r="A3334" t="s">
        <v>1124</v>
      </c>
      <c r="C3334" t="s">
        <v>1124</v>
      </c>
      <c r="D3334" t="s">
        <v>1258</v>
      </c>
      <c r="E3334" t="s">
        <v>116</v>
      </c>
      <c r="F3334" t="s">
        <v>136</v>
      </c>
      <c r="G3334" t="s">
        <v>333</v>
      </c>
      <c r="H3334" t="s">
        <v>1143</v>
      </c>
      <c r="I3334" t="s">
        <v>335</v>
      </c>
      <c r="J3334" s="104">
        <v>0</v>
      </c>
      <c r="K3334" t="s">
        <v>365</v>
      </c>
      <c r="L3334" t="s">
        <v>2194</v>
      </c>
      <c r="M3334" s="204">
        <v>1.3</v>
      </c>
      <c r="N3334" s="204"/>
    </row>
    <row r="3335" spans="1:14">
      <c r="A3335" t="s">
        <v>1124</v>
      </c>
      <c r="C3335" t="s">
        <v>1124</v>
      </c>
      <c r="D3335" t="s">
        <v>1258</v>
      </c>
      <c r="E3335" t="s">
        <v>116</v>
      </c>
      <c r="F3335" t="s">
        <v>311</v>
      </c>
      <c r="G3335" t="s">
        <v>333</v>
      </c>
      <c r="H3335" t="s">
        <v>1143</v>
      </c>
      <c r="I3335" t="s">
        <v>335</v>
      </c>
      <c r="J3335" s="104">
        <v>0.27749914808589199</v>
      </c>
      <c r="K3335" t="s">
        <v>365</v>
      </c>
      <c r="L3335" t="s">
        <v>2194</v>
      </c>
      <c r="M3335" s="204">
        <v>1.3</v>
      </c>
      <c r="N3335" s="204"/>
    </row>
    <row r="3336" spans="1:14">
      <c r="A3336" t="s">
        <v>1124</v>
      </c>
      <c r="C3336" t="s">
        <v>1124</v>
      </c>
      <c r="D3336" t="s">
        <v>1259</v>
      </c>
      <c r="E3336" t="s">
        <v>116</v>
      </c>
      <c r="F3336" t="s">
        <v>136</v>
      </c>
      <c r="G3336" t="s">
        <v>333</v>
      </c>
      <c r="H3336" t="s">
        <v>1143</v>
      </c>
      <c r="I3336" t="s">
        <v>335</v>
      </c>
      <c r="J3336" s="104">
        <v>0</v>
      </c>
      <c r="K3336" t="s">
        <v>365</v>
      </c>
      <c r="L3336" t="s">
        <v>2194</v>
      </c>
      <c r="M3336" s="204">
        <v>1.3</v>
      </c>
      <c r="N3336" s="204"/>
    </row>
    <row r="3337" spans="1:14">
      <c r="A3337" t="s">
        <v>1124</v>
      </c>
      <c r="C3337" t="s">
        <v>1124</v>
      </c>
      <c r="D3337" t="s">
        <v>1259</v>
      </c>
      <c r="E3337" t="s">
        <v>116</v>
      </c>
      <c r="F3337" t="s">
        <v>311</v>
      </c>
      <c r="G3337" t="s">
        <v>333</v>
      </c>
      <c r="H3337" t="s">
        <v>1143</v>
      </c>
      <c r="I3337" t="s">
        <v>335</v>
      </c>
      <c r="J3337" s="104">
        <v>0.27653466780987102</v>
      </c>
      <c r="K3337" t="s">
        <v>365</v>
      </c>
      <c r="L3337" t="s">
        <v>2194</v>
      </c>
      <c r="M3337" s="204">
        <v>1.3</v>
      </c>
      <c r="N3337" s="204"/>
    </row>
    <row r="3338" spans="1:14">
      <c r="A3338" t="s">
        <v>1124</v>
      </c>
      <c r="C3338" t="s">
        <v>1124</v>
      </c>
      <c r="D3338" t="s">
        <v>1260</v>
      </c>
      <c r="E3338" t="s">
        <v>116</v>
      </c>
      <c r="F3338" t="s">
        <v>136</v>
      </c>
      <c r="G3338" t="s">
        <v>333</v>
      </c>
      <c r="H3338" t="s">
        <v>1143</v>
      </c>
      <c r="I3338" t="s">
        <v>335</v>
      </c>
      <c r="J3338" s="104">
        <v>0</v>
      </c>
      <c r="K3338" t="s">
        <v>365</v>
      </c>
      <c r="L3338" t="s">
        <v>2194</v>
      </c>
      <c r="M3338" s="204">
        <v>1.3</v>
      </c>
      <c r="N3338" s="204"/>
    </row>
    <row r="3339" spans="1:14">
      <c r="A3339" t="s">
        <v>1124</v>
      </c>
      <c r="C3339" t="s">
        <v>1124</v>
      </c>
      <c r="D3339" t="s">
        <v>1260</v>
      </c>
      <c r="E3339" t="s">
        <v>116</v>
      </c>
      <c r="F3339" t="s">
        <v>311</v>
      </c>
      <c r="G3339" t="s">
        <v>333</v>
      </c>
      <c r="H3339" t="s">
        <v>1143</v>
      </c>
      <c r="I3339" t="s">
        <v>335</v>
      </c>
      <c r="J3339" s="104">
        <v>0.36342907570566202</v>
      </c>
      <c r="K3339" t="s">
        <v>365</v>
      </c>
      <c r="L3339" t="s">
        <v>2194</v>
      </c>
      <c r="M3339" s="204">
        <v>1.3</v>
      </c>
      <c r="N3339" s="204"/>
    </row>
    <row r="3340" spans="1:14">
      <c r="A3340" t="s">
        <v>1124</v>
      </c>
      <c r="C3340" t="s">
        <v>1124</v>
      </c>
      <c r="D3340" t="s">
        <v>1261</v>
      </c>
      <c r="E3340" t="s">
        <v>116</v>
      </c>
      <c r="F3340" t="s">
        <v>136</v>
      </c>
      <c r="G3340" t="s">
        <v>333</v>
      </c>
      <c r="H3340" t="s">
        <v>1143</v>
      </c>
      <c r="I3340" t="s">
        <v>335</v>
      </c>
      <c r="J3340" s="104">
        <v>0</v>
      </c>
      <c r="K3340" t="s">
        <v>365</v>
      </c>
      <c r="L3340" t="s">
        <v>2194</v>
      </c>
      <c r="M3340" s="204">
        <v>1.3</v>
      </c>
      <c r="N3340" s="204"/>
    </row>
    <row r="3341" spans="1:14">
      <c r="A3341" t="s">
        <v>1124</v>
      </c>
      <c r="C3341" t="s">
        <v>1124</v>
      </c>
      <c r="D3341" t="s">
        <v>1261</v>
      </c>
      <c r="E3341" t="s">
        <v>116</v>
      </c>
      <c r="F3341" t="s">
        <v>311</v>
      </c>
      <c r="G3341" t="s">
        <v>333</v>
      </c>
      <c r="H3341" t="s">
        <v>1143</v>
      </c>
      <c r="I3341" t="s">
        <v>335</v>
      </c>
      <c r="J3341" s="104">
        <v>0.445439996460337</v>
      </c>
      <c r="K3341" t="s">
        <v>365</v>
      </c>
      <c r="L3341" t="s">
        <v>2194</v>
      </c>
      <c r="M3341" s="204">
        <v>1.3</v>
      </c>
      <c r="N3341" s="204"/>
    </row>
    <row r="3342" spans="1:14">
      <c r="A3342" t="s">
        <v>1124</v>
      </c>
      <c r="C3342" t="s">
        <v>1124</v>
      </c>
      <c r="D3342" t="s">
        <v>1262</v>
      </c>
      <c r="E3342" t="s">
        <v>116</v>
      </c>
      <c r="F3342" t="s">
        <v>136</v>
      </c>
      <c r="G3342" t="s">
        <v>333</v>
      </c>
      <c r="H3342" t="s">
        <v>1143</v>
      </c>
      <c r="I3342" t="s">
        <v>335</v>
      </c>
      <c r="J3342" s="104">
        <v>0</v>
      </c>
      <c r="K3342" t="s">
        <v>365</v>
      </c>
      <c r="L3342" t="s">
        <v>2194</v>
      </c>
      <c r="M3342" s="204">
        <v>1.3</v>
      </c>
      <c r="N3342" s="204"/>
    </row>
    <row r="3343" spans="1:14">
      <c r="A3343" t="s">
        <v>1124</v>
      </c>
      <c r="C3343" t="s">
        <v>1124</v>
      </c>
      <c r="D3343" t="s">
        <v>1262</v>
      </c>
      <c r="E3343" t="s">
        <v>116</v>
      </c>
      <c r="F3343" t="s">
        <v>311</v>
      </c>
      <c r="G3343" t="s">
        <v>333</v>
      </c>
      <c r="H3343" t="s">
        <v>1143</v>
      </c>
      <c r="I3343" t="s">
        <v>335</v>
      </c>
      <c r="J3343" s="104">
        <v>0.364019836642059</v>
      </c>
      <c r="K3343" t="s">
        <v>365</v>
      </c>
      <c r="L3343" t="s">
        <v>2194</v>
      </c>
      <c r="M3343" s="204">
        <v>1.3</v>
      </c>
      <c r="N3343" s="204"/>
    </row>
    <row r="3344" spans="1:14">
      <c r="A3344" t="s">
        <v>1124</v>
      </c>
      <c r="C3344" t="s">
        <v>1124</v>
      </c>
      <c r="D3344" t="s">
        <v>1263</v>
      </c>
      <c r="E3344" t="s">
        <v>116</v>
      </c>
      <c r="F3344" t="s">
        <v>136</v>
      </c>
      <c r="G3344" t="s">
        <v>333</v>
      </c>
      <c r="H3344" t="s">
        <v>1143</v>
      </c>
      <c r="I3344" t="s">
        <v>335</v>
      </c>
      <c r="J3344" s="104">
        <v>0</v>
      </c>
      <c r="K3344" t="s">
        <v>365</v>
      </c>
      <c r="L3344" t="s">
        <v>2194</v>
      </c>
      <c r="M3344" s="204">
        <v>1.3</v>
      </c>
      <c r="N3344" s="204"/>
    </row>
    <row r="3345" spans="1:14">
      <c r="A3345" t="s">
        <v>1124</v>
      </c>
      <c r="C3345" t="s">
        <v>1124</v>
      </c>
      <c r="D3345" t="s">
        <v>1263</v>
      </c>
      <c r="E3345" t="s">
        <v>116</v>
      </c>
      <c r="F3345" t="s">
        <v>311</v>
      </c>
      <c r="G3345" t="s">
        <v>333</v>
      </c>
      <c r="H3345" t="s">
        <v>1143</v>
      </c>
      <c r="I3345" t="s">
        <v>335</v>
      </c>
      <c r="J3345" s="104">
        <v>0.44078327038509502</v>
      </c>
      <c r="K3345" t="s">
        <v>365</v>
      </c>
      <c r="L3345" t="s">
        <v>2194</v>
      </c>
      <c r="M3345" s="204">
        <v>1.3</v>
      </c>
      <c r="N3345" s="204"/>
    </row>
    <row r="3346" spans="1:14">
      <c r="A3346" t="s">
        <v>1124</v>
      </c>
      <c r="C3346" t="s">
        <v>1124</v>
      </c>
      <c r="D3346" t="s">
        <v>1264</v>
      </c>
      <c r="E3346" t="s">
        <v>116</v>
      </c>
      <c r="F3346" t="s">
        <v>136</v>
      </c>
      <c r="G3346" t="s">
        <v>333</v>
      </c>
      <c r="H3346" t="s">
        <v>1143</v>
      </c>
      <c r="I3346" t="s">
        <v>335</v>
      </c>
      <c r="J3346" s="104">
        <v>0</v>
      </c>
      <c r="K3346" t="s">
        <v>365</v>
      </c>
      <c r="L3346" t="s">
        <v>2194</v>
      </c>
      <c r="M3346" s="204">
        <v>1.3</v>
      </c>
      <c r="N3346" s="204"/>
    </row>
    <row r="3347" spans="1:14">
      <c r="A3347" t="s">
        <v>1124</v>
      </c>
      <c r="C3347" t="s">
        <v>1124</v>
      </c>
      <c r="D3347" t="s">
        <v>1264</v>
      </c>
      <c r="E3347" t="s">
        <v>116</v>
      </c>
      <c r="F3347" t="s">
        <v>311</v>
      </c>
      <c r="G3347" t="s">
        <v>333</v>
      </c>
      <c r="H3347" t="s">
        <v>1143</v>
      </c>
      <c r="I3347" t="s">
        <v>335</v>
      </c>
      <c r="J3347" s="104">
        <v>0.415713345932754</v>
      </c>
      <c r="K3347" t="s">
        <v>365</v>
      </c>
      <c r="L3347" t="s">
        <v>2194</v>
      </c>
      <c r="M3347" s="204">
        <v>1.3</v>
      </c>
      <c r="N3347" s="204"/>
    </row>
    <row r="3348" spans="1:14">
      <c r="A3348" t="s">
        <v>1124</v>
      </c>
      <c r="C3348" t="s">
        <v>1124</v>
      </c>
      <c r="D3348" t="s">
        <v>1265</v>
      </c>
      <c r="E3348" t="s">
        <v>116</v>
      </c>
      <c r="F3348" t="s">
        <v>136</v>
      </c>
      <c r="G3348" t="s">
        <v>333</v>
      </c>
      <c r="H3348" t="s">
        <v>1143</v>
      </c>
      <c r="I3348" t="s">
        <v>335</v>
      </c>
      <c r="J3348" s="104">
        <v>0</v>
      </c>
      <c r="K3348" t="s">
        <v>365</v>
      </c>
      <c r="L3348" t="s">
        <v>2194</v>
      </c>
      <c r="M3348" s="204">
        <v>1.3</v>
      </c>
      <c r="N3348" s="204"/>
    </row>
    <row r="3349" spans="1:14">
      <c r="A3349" t="s">
        <v>1124</v>
      </c>
      <c r="C3349" t="s">
        <v>1124</v>
      </c>
      <c r="D3349" t="s">
        <v>1265</v>
      </c>
      <c r="E3349" t="s">
        <v>116</v>
      </c>
      <c r="F3349" t="s">
        <v>311</v>
      </c>
      <c r="G3349" t="s">
        <v>333</v>
      </c>
      <c r="H3349" t="s">
        <v>1143</v>
      </c>
      <c r="I3349" t="s">
        <v>335</v>
      </c>
      <c r="J3349" s="104">
        <v>0.27692888381936898</v>
      </c>
      <c r="K3349" t="s">
        <v>365</v>
      </c>
      <c r="L3349" t="s">
        <v>2194</v>
      </c>
      <c r="M3349" s="204">
        <v>1.3</v>
      </c>
      <c r="N3349" s="204"/>
    </row>
    <row r="3350" spans="1:14">
      <c r="A3350" t="s">
        <v>1124</v>
      </c>
      <c r="C3350" t="s">
        <v>1124</v>
      </c>
      <c r="D3350" t="s">
        <v>1266</v>
      </c>
      <c r="E3350" t="s">
        <v>116</v>
      </c>
      <c r="F3350" t="s">
        <v>136</v>
      </c>
      <c r="G3350" t="s">
        <v>333</v>
      </c>
      <c r="H3350" t="s">
        <v>1143</v>
      </c>
      <c r="I3350" t="s">
        <v>335</v>
      </c>
      <c r="J3350" s="104">
        <v>0</v>
      </c>
      <c r="K3350" t="s">
        <v>365</v>
      </c>
      <c r="L3350" t="s">
        <v>2194</v>
      </c>
      <c r="M3350" s="204">
        <v>1.3</v>
      </c>
      <c r="N3350" s="204"/>
    </row>
    <row r="3351" spans="1:14">
      <c r="A3351" t="s">
        <v>1124</v>
      </c>
      <c r="C3351" t="s">
        <v>1124</v>
      </c>
      <c r="D3351" t="s">
        <v>1266</v>
      </c>
      <c r="E3351" t="s">
        <v>116</v>
      </c>
      <c r="F3351" t="s">
        <v>311</v>
      </c>
      <c r="G3351" t="s">
        <v>333</v>
      </c>
      <c r="H3351" t="s">
        <v>1143</v>
      </c>
      <c r="I3351" t="s">
        <v>335</v>
      </c>
      <c r="J3351" s="104">
        <v>0.28417633941573101</v>
      </c>
      <c r="K3351" t="s">
        <v>365</v>
      </c>
      <c r="L3351" t="s">
        <v>2194</v>
      </c>
      <c r="M3351" s="204">
        <v>1.3</v>
      </c>
      <c r="N3351" s="204"/>
    </row>
    <row r="3352" spans="1:14">
      <c r="A3352" t="s">
        <v>1124</v>
      </c>
      <c r="C3352" t="s">
        <v>1124</v>
      </c>
      <c r="D3352" t="s">
        <v>1267</v>
      </c>
      <c r="E3352" t="s">
        <v>116</v>
      </c>
      <c r="F3352" t="s">
        <v>136</v>
      </c>
      <c r="G3352" t="s">
        <v>333</v>
      </c>
      <c r="H3352" t="s">
        <v>1143</v>
      </c>
      <c r="I3352" t="s">
        <v>335</v>
      </c>
      <c r="J3352" s="104">
        <v>0</v>
      </c>
      <c r="K3352" t="s">
        <v>365</v>
      </c>
      <c r="L3352" t="s">
        <v>2194</v>
      </c>
      <c r="M3352" s="204">
        <v>1.3</v>
      </c>
      <c r="N3352" s="204"/>
    </row>
    <row r="3353" spans="1:14">
      <c r="A3353" t="s">
        <v>1124</v>
      </c>
      <c r="C3353" t="s">
        <v>1124</v>
      </c>
      <c r="D3353" t="s">
        <v>1267</v>
      </c>
      <c r="E3353" t="s">
        <v>116</v>
      </c>
      <c r="F3353" t="s">
        <v>311</v>
      </c>
      <c r="G3353" t="s">
        <v>333</v>
      </c>
      <c r="H3353" t="s">
        <v>1143</v>
      </c>
      <c r="I3353" t="s">
        <v>335</v>
      </c>
      <c r="J3353" s="104">
        <v>0.44230319142660601</v>
      </c>
      <c r="K3353" t="s">
        <v>365</v>
      </c>
      <c r="L3353" t="s">
        <v>2194</v>
      </c>
      <c r="M3353" s="204">
        <v>1.3</v>
      </c>
      <c r="N3353" s="204"/>
    </row>
    <row r="3354" spans="1:14">
      <c r="A3354" t="s">
        <v>1124</v>
      </c>
      <c r="C3354" t="s">
        <v>1124</v>
      </c>
      <c r="D3354" t="s">
        <v>1268</v>
      </c>
      <c r="E3354" t="s">
        <v>116</v>
      </c>
      <c r="F3354" t="s">
        <v>136</v>
      </c>
      <c r="G3354" t="s">
        <v>333</v>
      </c>
      <c r="H3354" t="s">
        <v>1143</v>
      </c>
      <c r="I3354" t="s">
        <v>335</v>
      </c>
      <c r="J3354" s="104">
        <v>0</v>
      </c>
      <c r="K3354" t="s">
        <v>365</v>
      </c>
      <c r="L3354" t="s">
        <v>2194</v>
      </c>
      <c r="M3354" s="204">
        <v>1.3</v>
      </c>
      <c r="N3354" s="204"/>
    </row>
    <row r="3355" spans="1:14">
      <c r="A3355" t="s">
        <v>1124</v>
      </c>
      <c r="C3355" t="s">
        <v>1124</v>
      </c>
      <c r="D3355" t="s">
        <v>1268</v>
      </c>
      <c r="E3355" t="s">
        <v>116</v>
      </c>
      <c r="F3355" t="s">
        <v>311</v>
      </c>
      <c r="G3355" t="s">
        <v>333</v>
      </c>
      <c r="H3355" t="s">
        <v>1143</v>
      </c>
      <c r="I3355" t="s">
        <v>335</v>
      </c>
      <c r="J3355" s="104">
        <v>0.25035054496387599</v>
      </c>
      <c r="K3355" t="s">
        <v>365</v>
      </c>
      <c r="L3355" t="s">
        <v>2194</v>
      </c>
      <c r="M3355" s="204">
        <v>1.3</v>
      </c>
      <c r="N3355" s="204"/>
    </row>
    <row r="3356" spans="1:14">
      <c r="A3356" t="s">
        <v>1124</v>
      </c>
      <c r="C3356" t="s">
        <v>1124</v>
      </c>
      <c r="D3356" t="s">
        <v>1269</v>
      </c>
      <c r="E3356" t="s">
        <v>116</v>
      </c>
      <c r="F3356" t="s">
        <v>136</v>
      </c>
      <c r="G3356" t="s">
        <v>333</v>
      </c>
      <c r="H3356" t="s">
        <v>1143</v>
      </c>
      <c r="I3356" t="s">
        <v>335</v>
      </c>
      <c r="J3356" s="104">
        <v>0</v>
      </c>
      <c r="K3356" t="s">
        <v>365</v>
      </c>
      <c r="L3356" t="s">
        <v>2194</v>
      </c>
      <c r="M3356" s="204">
        <v>1.3</v>
      </c>
      <c r="N3356" s="204"/>
    </row>
    <row r="3357" spans="1:14">
      <c r="A3357" t="s">
        <v>1124</v>
      </c>
      <c r="C3357" t="s">
        <v>1124</v>
      </c>
      <c r="D3357" t="s">
        <v>1269</v>
      </c>
      <c r="E3357" t="s">
        <v>116</v>
      </c>
      <c r="F3357" t="s">
        <v>311</v>
      </c>
      <c r="G3357" t="s">
        <v>333</v>
      </c>
      <c r="H3357" t="s">
        <v>1143</v>
      </c>
      <c r="I3357" t="s">
        <v>335</v>
      </c>
      <c r="J3357" s="104">
        <v>0.22766665359971</v>
      </c>
      <c r="K3357" t="s">
        <v>365</v>
      </c>
      <c r="L3357" t="s">
        <v>2194</v>
      </c>
      <c r="M3357" s="204">
        <v>1.3</v>
      </c>
      <c r="N3357" s="204"/>
    </row>
    <row r="3358" spans="1:14">
      <c r="A3358" t="s">
        <v>1124</v>
      </c>
      <c r="C3358" t="s">
        <v>1124</v>
      </c>
      <c r="D3358" t="s">
        <v>1270</v>
      </c>
      <c r="E3358" t="s">
        <v>116</v>
      </c>
      <c r="F3358" t="s">
        <v>136</v>
      </c>
      <c r="G3358" t="s">
        <v>333</v>
      </c>
      <c r="H3358" t="s">
        <v>1143</v>
      </c>
      <c r="I3358" t="s">
        <v>335</v>
      </c>
      <c r="J3358" s="104">
        <v>0</v>
      </c>
      <c r="K3358" t="s">
        <v>365</v>
      </c>
      <c r="L3358" t="s">
        <v>2194</v>
      </c>
      <c r="M3358" s="204">
        <v>1.3</v>
      </c>
      <c r="N3358" s="204"/>
    </row>
    <row r="3359" spans="1:14">
      <c r="A3359" t="s">
        <v>1124</v>
      </c>
      <c r="C3359" t="s">
        <v>1124</v>
      </c>
      <c r="D3359" t="s">
        <v>1270</v>
      </c>
      <c r="E3359" t="s">
        <v>116</v>
      </c>
      <c r="F3359" t="s">
        <v>311</v>
      </c>
      <c r="G3359" t="s">
        <v>333</v>
      </c>
      <c r="H3359" t="s">
        <v>1143</v>
      </c>
      <c r="I3359" t="s">
        <v>335</v>
      </c>
      <c r="J3359" s="104">
        <v>0.30460802648491297</v>
      </c>
      <c r="K3359" t="s">
        <v>365</v>
      </c>
      <c r="L3359" t="s">
        <v>2194</v>
      </c>
      <c r="M3359" s="204">
        <v>1.3</v>
      </c>
      <c r="N3359" s="204"/>
    </row>
    <row r="3360" spans="1:14">
      <c r="A3360" t="s">
        <v>1124</v>
      </c>
      <c r="C3360" t="s">
        <v>1124</v>
      </c>
      <c r="D3360" t="s">
        <v>1271</v>
      </c>
      <c r="E3360" t="s">
        <v>116</v>
      </c>
      <c r="F3360" t="s">
        <v>136</v>
      </c>
      <c r="G3360" t="s">
        <v>333</v>
      </c>
      <c r="H3360" t="s">
        <v>1143</v>
      </c>
      <c r="I3360" t="s">
        <v>335</v>
      </c>
      <c r="J3360" s="104">
        <v>0</v>
      </c>
      <c r="K3360" t="s">
        <v>365</v>
      </c>
      <c r="L3360" t="s">
        <v>2194</v>
      </c>
      <c r="M3360" s="204">
        <v>1.3</v>
      </c>
      <c r="N3360" s="204"/>
    </row>
    <row r="3361" spans="1:14">
      <c r="A3361" t="s">
        <v>1124</v>
      </c>
      <c r="C3361" t="s">
        <v>1124</v>
      </c>
      <c r="D3361" t="s">
        <v>1271</v>
      </c>
      <c r="E3361" t="s">
        <v>116</v>
      </c>
      <c r="F3361" t="s">
        <v>311</v>
      </c>
      <c r="G3361" t="s">
        <v>333</v>
      </c>
      <c r="H3361" t="s">
        <v>1143</v>
      </c>
      <c r="I3361" t="s">
        <v>335</v>
      </c>
      <c r="J3361" s="104">
        <v>0.563903934270645</v>
      </c>
      <c r="K3361" t="s">
        <v>365</v>
      </c>
      <c r="L3361" t="s">
        <v>2194</v>
      </c>
      <c r="M3361" s="204">
        <v>1.3</v>
      </c>
      <c r="N3361" s="204"/>
    </row>
    <row r="3362" spans="1:14">
      <c r="A3362" t="s">
        <v>1124</v>
      </c>
      <c r="C3362" t="s">
        <v>1124</v>
      </c>
      <c r="D3362" t="s">
        <v>1272</v>
      </c>
      <c r="E3362" t="s">
        <v>116</v>
      </c>
      <c r="F3362" t="s">
        <v>136</v>
      </c>
      <c r="G3362" t="s">
        <v>333</v>
      </c>
      <c r="H3362" t="s">
        <v>1143</v>
      </c>
      <c r="I3362" t="s">
        <v>335</v>
      </c>
      <c r="J3362" s="104">
        <v>0</v>
      </c>
      <c r="K3362" t="s">
        <v>365</v>
      </c>
      <c r="L3362" t="s">
        <v>2194</v>
      </c>
      <c r="M3362" s="204">
        <v>1.3</v>
      </c>
      <c r="N3362" s="204"/>
    </row>
    <row r="3363" spans="1:14">
      <c r="A3363" t="s">
        <v>1124</v>
      </c>
      <c r="C3363" t="s">
        <v>1124</v>
      </c>
      <c r="D3363" t="s">
        <v>1272</v>
      </c>
      <c r="E3363" t="s">
        <v>116</v>
      </c>
      <c r="F3363" t="s">
        <v>311</v>
      </c>
      <c r="G3363" t="s">
        <v>333</v>
      </c>
      <c r="H3363" t="s">
        <v>1143</v>
      </c>
      <c r="I3363" t="s">
        <v>335</v>
      </c>
      <c r="J3363" s="104">
        <v>0.25475386834555103</v>
      </c>
      <c r="K3363" t="s">
        <v>365</v>
      </c>
      <c r="L3363" t="s">
        <v>2194</v>
      </c>
      <c r="M3363" s="204">
        <v>1.3</v>
      </c>
      <c r="N3363" s="204"/>
    </row>
    <row r="3364" spans="1:14">
      <c r="A3364" t="s">
        <v>1124</v>
      </c>
      <c r="C3364" t="s">
        <v>1124</v>
      </c>
      <c r="D3364" t="s">
        <v>1273</v>
      </c>
      <c r="E3364" t="s">
        <v>116</v>
      </c>
      <c r="F3364" t="s">
        <v>136</v>
      </c>
      <c r="G3364" t="s">
        <v>333</v>
      </c>
      <c r="H3364" t="s">
        <v>1175</v>
      </c>
      <c r="I3364" t="s">
        <v>335</v>
      </c>
      <c r="J3364" s="104">
        <v>0</v>
      </c>
      <c r="K3364" t="s">
        <v>365</v>
      </c>
      <c r="L3364" t="s">
        <v>2194</v>
      </c>
      <c r="M3364" s="204">
        <v>1.3</v>
      </c>
      <c r="N3364" s="204"/>
    </row>
    <row r="3365" spans="1:14">
      <c r="A3365" t="s">
        <v>1124</v>
      </c>
      <c r="C3365" t="s">
        <v>1124</v>
      </c>
      <c r="D3365" t="s">
        <v>1273</v>
      </c>
      <c r="E3365" t="s">
        <v>116</v>
      </c>
      <c r="F3365" t="s">
        <v>311</v>
      </c>
      <c r="G3365" t="s">
        <v>333</v>
      </c>
      <c r="H3365" t="s">
        <v>1175</v>
      </c>
      <c r="I3365" t="s">
        <v>335</v>
      </c>
      <c r="J3365" s="104">
        <v>0.144457855036666</v>
      </c>
      <c r="K3365" t="s">
        <v>365</v>
      </c>
      <c r="L3365" t="s">
        <v>2194</v>
      </c>
      <c r="M3365" s="204">
        <v>1.3</v>
      </c>
      <c r="N3365" s="204"/>
    </row>
    <row r="3366" spans="1:14">
      <c r="A3366" t="s">
        <v>1124</v>
      </c>
      <c r="C3366" t="s">
        <v>1124</v>
      </c>
      <c r="D3366" t="s">
        <v>1274</v>
      </c>
      <c r="E3366" t="s">
        <v>116</v>
      </c>
      <c r="F3366" t="s">
        <v>136</v>
      </c>
      <c r="G3366" t="s">
        <v>333</v>
      </c>
      <c r="H3366" t="s">
        <v>1143</v>
      </c>
      <c r="I3366" t="s">
        <v>335</v>
      </c>
      <c r="J3366" s="104">
        <v>0</v>
      </c>
      <c r="K3366" t="s">
        <v>365</v>
      </c>
      <c r="L3366" t="s">
        <v>2194</v>
      </c>
      <c r="M3366" s="204">
        <v>1.3</v>
      </c>
      <c r="N3366" s="204"/>
    </row>
    <row r="3367" spans="1:14">
      <c r="A3367" t="s">
        <v>1124</v>
      </c>
      <c r="C3367" t="s">
        <v>1124</v>
      </c>
      <c r="D3367" t="s">
        <v>1274</v>
      </c>
      <c r="E3367" t="s">
        <v>116</v>
      </c>
      <c r="F3367" t="s">
        <v>311</v>
      </c>
      <c r="G3367" t="s">
        <v>333</v>
      </c>
      <c r="H3367" t="s">
        <v>1143</v>
      </c>
      <c r="I3367" t="s">
        <v>335</v>
      </c>
      <c r="J3367" s="104">
        <v>0.33674178979576003</v>
      </c>
      <c r="K3367" t="s">
        <v>365</v>
      </c>
      <c r="L3367" t="s">
        <v>2194</v>
      </c>
      <c r="M3367" s="204">
        <v>1.3</v>
      </c>
      <c r="N3367" s="204"/>
    </row>
    <row r="3368" spans="1:14">
      <c r="A3368" t="s">
        <v>1124</v>
      </c>
      <c r="C3368" t="s">
        <v>1124</v>
      </c>
      <c r="D3368" t="s">
        <v>1276</v>
      </c>
      <c r="E3368" t="s">
        <v>116</v>
      </c>
      <c r="F3368" t="s">
        <v>136</v>
      </c>
      <c r="G3368" t="s">
        <v>333</v>
      </c>
      <c r="H3368" t="s">
        <v>1139</v>
      </c>
      <c r="I3368" t="s">
        <v>335</v>
      </c>
      <c r="J3368" s="104">
        <v>0</v>
      </c>
      <c r="K3368" t="s">
        <v>365</v>
      </c>
      <c r="L3368" t="s">
        <v>2194</v>
      </c>
      <c r="M3368" s="204">
        <v>1.3</v>
      </c>
      <c r="N3368" s="204"/>
    </row>
    <row r="3369" spans="1:14">
      <c r="A3369" t="s">
        <v>1124</v>
      </c>
      <c r="C3369" t="s">
        <v>1124</v>
      </c>
      <c r="D3369" t="s">
        <v>1276</v>
      </c>
      <c r="E3369" t="s">
        <v>116</v>
      </c>
      <c r="F3369" t="s">
        <v>312</v>
      </c>
      <c r="G3369" t="s">
        <v>333</v>
      </c>
      <c r="H3369" t="s">
        <v>1139</v>
      </c>
      <c r="I3369" t="s">
        <v>335</v>
      </c>
      <c r="J3369" s="104">
        <v>2.1821998371670399</v>
      </c>
      <c r="K3369" t="s">
        <v>365</v>
      </c>
      <c r="L3369" t="s">
        <v>2194</v>
      </c>
      <c r="M3369" s="204">
        <v>1.3</v>
      </c>
      <c r="N3369" s="204"/>
    </row>
    <row r="3370" spans="1:14">
      <c r="A3370" t="s">
        <v>1124</v>
      </c>
      <c r="C3370" t="s">
        <v>1124</v>
      </c>
      <c r="D3370" t="s">
        <v>1277</v>
      </c>
      <c r="E3370" t="s">
        <v>116</v>
      </c>
      <c r="F3370" t="s">
        <v>136</v>
      </c>
      <c r="G3370" t="s">
        <v>333</v>
      </c>
      <c r="H3370" t="s">
        <v>1139</v>
      </c>
      <c r="I3370" t="s">
        <v>335</v>
      </c>
      <c r="J3370" s="104">
        <v>0</v>
      </c>
      <c r="K3370" t="s">
        <v>365</v>
      </c>
      <c r="L3370" t="s">
        <v>2194</v>
      </c>
      <c r="M3370" s="204">
        <v>1.3</v>
      </c>
      <c r="N3370" s="204"/>
    </row>
    <row r="3371" spans="1:14">
      <c r="A3371" t="s">
        <v>1124</v>
      </c>
      <c r="C3371" t="s">
        <v>1124</v>
      </c>
      <c r="D3371" t="s">
        <v>1277</v>
      </c>
      <c r="E3371" t="s">
        <v>116</v>
      </c>
      <c r="F3371" t="s">
        <v>312</v>
      </c>
      <c r="G3371" t="s">
        <v>333</v>
      </c>
      <c r="H3371" t="s">
        <v>1139</v>
      </c>
      <c r="I3371" t="s">
        <v>335</v>
      </c>
      <c r="J3371" s="104">
        <v>2.3958690275086099</v>
      </c>
      <c r="K3371" t="s">
        <v>365</v>
      </c>
      <c r="L3371" t="s">
        <v>2194</v>
      </c>
      <c r="M3371" s="204">
        <v>1.3</v>
      </c>
      <c r="N3371" s="204"/>
    </row>
    <row r="3372" spans="1:14">
      <c r="A3372" t="s">
        <v>1124</v>
      </c>
      <c r="C3372" t="s">
        <v>1124</v>
      </c>
      <c r="D3372" t="s">
        <v>1278</v>
      </c>
      <c r="E3372" t="s">
        <v>116</v>
      </c>
      <c r="F3372" t="s">
        <v>136</v>
      </c>
      <c r="G3372" t="s">
        <v>333</v>
      </c>
      <c r="H3372" t="s">
        <v>1139</v>
      </c>
      <c r="I3372" t="s">
        <v>335</v>
      </c>
      <c r="J3372" s="104">
        <v>0</v>
      </c>
      <c r="K3372" t="s">
        <v>365</v>
      </c>
      <c r="L3372" t="s">
        <v>2194</v>
      </c>
      <c r="M3372" s="204">
        <v>1.3</v>
      </c>
      <c r="N3372" s="204"/>
    </row>
    <row r="3373" spans="1:14">
      <c r="A3373" t="s">
        <v>1124</v>
      </c>
      <c r="C3373" t="s">
        <v>1124</v>
      </c>
      <c r="D3373" t="s">
        <v>1278</v>
      </c>
      <c r="E3373" t="s">
        <v>116</v>
      </c>
      <c r="F3373" t="s">
        <v>312</v>
      </c>
      <c r="G3373" t="s">
        <v>333</v>
      </c>
      <c r="H3373" t="s">
        <v>1139</v>
      </c>
      <c r="I3373" t="s">
        <v>335</v>
      </c>
      <c r="J3373" s="104">
        <v>2.7094299260899</v>
      </c>
      <c r="K3373" t="s">
        <v>365</v>
      </c>
      <c r="L3373" t="s">
        <v>2194</v>
      </c>
      <c r="M3373" s="204">
        <v>1.3</v>
      </c>
      <c r="N3373" s="204"/>
    </row>
    <row r="3374" spans="1:14">
      <c r="A3374" t="s">
        <v>1124</v>
      </c>
      <c r="C3374" t="s">
        <v>1124</v>
      </c>
      <c r="D3374" t="s">
        <v>1131</v>
      </c>
      <c r="E3374" t="s">
        <v>122</v>
      </c>
      <c r="F3374" t="s">
        <v>136</v>
      </c>
      <c r="G3374" t="s">
        <v>334</v>
      </c>
      <c r="H3374" t="s">
        <v>334</v>
      </c>
      <c r="I3374" t="s">
        <v>335</v>
      </c>
      <c r="J3374" s="105">
        <v>0.47516903576987735</v>
      </c>
      <c r="K3374" t="s">
        <v>1132</v>
      </c>
      <c r="L3374" t="s">
        <v>2194</v>
      </c>
      <c r="M3374" s="204">
        <v>2.7</v>
      </c>
      <c r="N3374" s="204"/>
    </row>
    <row r="3375" spans="1:14">
      <c r="A3375" t="s">
        <v>1124</v>
      </c>
      <c r="C3375" t="s">
        <v>1124</v>
      </c>
      <c r="D3375" t="s">
        <v>1131</v>
      </c>
      <c r="E3375" t="s">
        <v>122</v>
      </c>
      <c r="F3375" t="s">
        <v>139</v>
      </c>
      <c r="G3375" t="s">
        <v>334</v>
      </c>
      <c r="H3375" t="s">
        <v>334</v>
      </c>
      <c r="I3375" t="s">
        <v>335</v>
      </c>
      <c r="J3375" s="104">
        <v>0</v>
      </c>
      <c r="K3375" t="s">
        <v>1132</v>
      </c>
      <c r="L3375" t="s">
        <v>2194</v>
      </c>
      <c r="M3375" s="204">
        <v>2.7</v>
      </c>
      <c r="N3375" s="204"/>
    </row>
    <row r="3376" spans="1:14">
      <c r="A3376" t="s">
        <v>1124</v>
      </c>
      <c r="C3376" t="s">
        <v>1124</v>
      </c>
      <c r="D3376" t="s">
        <v>1131</v>
      </c>
      <c r="E3376" t="s">
        <v>122</v>
      </c>
      <c r="F3376" t="s">
        <v>142</v>
      </c>
      <c r="G3376" t="s">
        <v>334</v>
      </c>
      <c r="H3376" t="s">
        <v>334</v>
      </c>
      <c r="I3376" t="s">
        <v>335</v>
      </c>
      <c r="J3376" s="105">
        <v>0.71727441135929793</v>
      </c>
      <c r="K3376" t="s">
        <v>1132</v>
      </c>
      <c r="L3376" t="s">
        <v>2194</v>
      </c>
      <c r="M3376" s="204">
        <v>2.7</v>
      </c>
      <c r="N3376" s="204"/>
    </row>
    <row r="3377" spans="1:14">
      <c r="A3377" t="s">
        <v>1124</v>
      </c>
      <c r="C3377" t="s">
        <v>1124</v>
      </c>
      <c r="D3377" t="s">
        <v>1131</v>
      </c>
      <c r="E3377" t="s">
        <v>122</v>
      </c>
      <c r="F3377" t="s">
        <v>144</v>
      </c>
      <c r="G3377" t="s">
        <v>334</v>
      </c>
      <c r="H3377" t="s">
        <v>334</v>
      </c>
      <c r="I3377" t="s">
        <v>335</v>
      </c>
      <c r="J3377" s="105">
        <v>7.8319173487729918E-2</v>
      </c>
      <c r="K3377" t="s">
        <v>1132</v>
      </c>
      <c r="L3377" t="s">
        <v>2194</v>
      </c>
      <c r="M3377" s="204">
        <v>2.7</v>
      </c>
      <c r="N3377" s="204"/>
    </row>
    <row r="3378" spans="1:14">
      <c r="A3378" t="s">
        <v>1124</v>
      </c>
      <c r="C3378" t="s">
        <v>1124</v>
      </c>
      <c r="D3378" t="s">
        <v>1131</v>
      </c>
      <c r="E3378" t="s">
        <v>122</v>
      </c>
      <c r="F3378" t="s">
        <v>150</v>
      </c>
      <c r="G3378" t="s">
        <v>334</v>
      </c>
      <c r="H3378" t="s">
        <v>334</v>
      </c>
      <c r="I3378" t="s">
        <v>335</v>
      </c>
      <c r="J3378" s="105">
        <v>9.037711737061864E-2</v>
      </c>
      <c r="K3378" t="s">
        <v>1132</v>
      </c>
      <c r="L3378" t="s">
        <v>2194</v>
      </c>
      <c r="M3378" s="204">
        <v>2.7</v>
      </c>
      <c r="N3378" s="204"/>
    </row>
    <row r="3379" spans="1:14">
      <c r="A3379" t="s">
        <v>1124</v>
      </c>
      <c r="C3379" t="s">
        <v>1124</v>
      </c>
      <c r="D3379" t="s">
        <v>1131</v>
      </c>
      <c r="E3379" t="s">
        <v>122</v>
      </c>
      <c r="F3379" t="s">
        <v>147</v>
      </c>
      <c r="G3379" t="s">
        <v>334</v>
      </c>
      <c r="H3379" t="s">
        <v>334</v>
      </c>
      <c r="I3379" t="s">
        <v>335</v>
      </c>
      <c r="J3379" s="105">
        <v>9.0267539536998065E-2</v>
      </c>
      <c r="K3379" t="s">
        <v>1132</v>
      </c>
      <c r="L3379" t="s">
        <v>2194</v>
      </c>
      <c r="M3379" s="204">
        <v>2.7</v>
      </c>
      <c r="N3379" s="204"/>
    </row>
    <row r="3380" spans="1:14">
      <c r="A3380" t="s">
        <v>1124</v>
      </c>
      <c r="C3380" t="s">
        <v>1124</v>
      </c>
      <c r="D3380" t="s">
        <v>1131</v>
      </c>
      <c r="E3380" t="s">
        <v>122</v>
      </c>
      <c r="F3380" t="s">
        <v>311</v>
      </c>
      <c r="G3380" t="s">
        <v>334</v>
      </c>
      <c r="H3380" t="s">
        <v>334</v>
      </c>
      <c r="I3380" t="s">
        <v>335</v>
      </c>
      <c r="J3380" s="105">
        <v>1.1924434471291754</v>
      </c>
      <c r="K3380" t="s">
        <v>1132</v>
      </c>
      <c r="L3380" t="s">
        <v>2194</v>
      </c>
      <c r="M3380" s="204">
        <v>2.7</v>
      </c>
      <c r="N3380" s="204"/>
    </row>
    <row r="3381" spans="1:14">
      <c r="A3381" t="s">
        <v>1124</v>
      </c>
      <c r="C3381" t="s">
        <v>1124</v>
      </c>
      <c r="D3381" t="s">
        <v>1131</v>
      </c>
      <c r="E3381" t="s">
        <v>122</v>
      </c>
      <c r="F3381" t="s">
        <v>313</v>
      </c>
      <c r="G3381" t="s">
        <v>334</v>
      </c>
      <c r="H3381" t="s">
        <v>334</v>
      </c>
      <c r="I3381" t="s">
        <v>335</v>
      </c>
      <c r="J3381" s="105">
        <v>1.4514072775245221</v>
      </c>
      <c r="K3381" t="s">
        <v>1132</v>
      </c>
      <c r="L3381" t="s">
        <v>2194</v>
      </c>
      <c r="M3381" s="204">
        <v>2.7</v>
      </c>
      <c r="N3381" s="204"/>
    </row>
    <row r="3382" spans="1:14">
      <c r="A3382" t="s">
        <v>1124</v>
      </c>
      <c r="C3382" t="s">
        <v>1124</v>
      </c>
      <c r="D3382" t="s">
        <v>1310</v>
      </c>
      <c r="E3382" t="s">
        <v>122</v>
      </c>
      <c r="F3382" t="s">
        <v>136</v>
      </c>
      <c r="G3382" t="s">
        <v>334</v>
      </c>
      <c r="H3382" t="s">
        <v>334</v>
      </c>
      <c r="I3382" t="s">
        <v>335</v>
      </c>
      <c r="J3382" s="105">
        <v>1.931697452565486E-3</v>
      </c>
      <c r="K3382" t="s">
        <v>1311</v>
      </c>
      <c r="L3382" t="s">
        <v>2194</v>
      </c>
      <c r="M3382" s="204">
        <v>2.7</v>
      </c>
      <c r="N3382" s="204"/>
    </row>
    <row r="3383" spans="1:14">
      <c r="A3383" t="s">
        <v>1124</v>
      </c>
      <c r="C3383" t="s">
        <v>1124</v>
      </c>
      <c r="D3383" t="s">
        <v>1310</v>
      </c>
      <c r="E3383" t="s">
        <v>122</v>
      </c>
      <c r="F3383" t="s">
        <v>139</v>
      </c>
      <c r="G3383" t="s">
        <v>334</v>
      </c>
      <c r="H3383" t="s">
        <v>334</v>
      </c>
      <c r="I3383" t="s">
        <v>335</v>
      </c>
      <c r="J3383" s="104">
        <v>0</v>
      </c>
      <c r="K3383" t="s">
        <v>1311</v>
      </c>
      <c r="L3383" t="s">
        <v>2194</v>
      </c>
      <c r="M3383" s="204">
        <v>2.7</v>
      </c>
      <c r="N3383" s="204"/>
    </row>
    <row r="3384" spans="1:14">
      <c r="A3384" t="s">
        <v>1124</v>
      </c>
      <c r="C3384" t="s">
        <v>1124</v>
      </c>
      <c r="D3384" t="s">
        <v>1310</v>
      </c>
      <c r="E3384" t="s">
        <v>122</v>
      </c>
      <c r="F3384" t="s">
        <v>142</v>
      </c>
      <c r="G3384" t="s">
        <v>334</v>
      </c>
      <c r="H3384" t="s">
        <v>334</v>
      </c>
      <c r="I3384" t="s">
        <v>335</v>
      </c>
      <c r="J3384" s="105">
        <v>1.8723736546323271</v>
      </c>
      <c r="K3384" t="s">
        <v>1311</v>
      </c>
      <c r="L3384" t="s">
        <v>2194</v>
      </c>
      <c r="M3384" s="204">
        <v>2.7</v>
      </c>
      <c r="N3384" s="204"/>
    </row>
    <row r="3385" spans="1:14">
      <c r="A3385" t="s">
        <v>1124</v>
      </c>
      <c r="C3385" t="s">
        <v>1124</v>
      </c>
      <c r="D3385" t="s">
        <v>1310</v>
      </c>
      <c r="E3385" t="s">
        <v>122</v>
      </c>
      <c r="F3385" t="s">
        <v>144</v>
      </c>
      <c r="G3385" t="s">
        <v>334</v>
      </c>
      <c r="H3385" t="s">
        <v>334</v>
      </c>
      <c r="I3385" t="s">
        <v>335</v>
      </c>
      <c r="J3385" s="105">
        <v>5.7838235276086149E-2</v>
      </c>
      <c r="K3385" t="s">
        <v>1311</v>
      </c>
      <c r="L3385" t="s">
        <v>2194</v>
      </c>
      <c r="M3385" s="204">
        <v>2.7</v>
      </c>
      <c r="N3385" s="204"/>
    </row>
    <row r="3386" spans="1:14">
      <c r="A3386" t="s">
        <v>1124</v>
      </c>
      <c r="C3386" t="s">
        <v>1124</v>
      </c>
      <c r="D3386" t="s">
        <v>1310</v>
      </c>
      <c r="E3386" t="s">
        <v>122</v>
      </c>
      <c r="F3386" t="s">
        <v>150</v>
      </c>
      <c r="G3386" t="s">
        <v>334</v>
      </c>
      <c r="H3386" t="s">
        <v>334</v>
      </c>
      <c r="I3386" t="s">
        <v>335</v>
      </c>
      <c r="J3386" s="105">
        <v>9.1276148047062564E-2</v>
      </c>
      <c r="K3386" t="s">
        <v>1311</v>
      </c>
      <c r="L3386" t="s">
        <v>2194</v>
      </c>
      <c r="M3386" s="204">
        <v>2.7</v>
      </c>
      <c r="N3386" s="204"/>
    </row>
    <row r="3387" spans="1:14">
      <c r="A3387" t="s">
        <v>1124</v>
      </c>
      <c r="C3387" t="s">
        <v>1124</v>
      </c>
      <c r="D3387" t="s">
        <v>1310</v>
      </c>
      <c r="E3387" t="s">
        <v>122</v>
      </c>
      <c r="F3387" t="s">
        <v>147</v>
      </c>
      <c r="G3387" t="s">
        <v>334</v>
      </c>
      <c r="H3387" t="s">
        <v>334</v>
      </c>
      <c r="I3387" t="s">
        <v>335</v>
      </c>
      <c r="J3387" s="105">
        <v>9.0289044710019445E-2</v>
      </c>
      <c r="K3387" t="s">
        <v>1311</v>
      </c>
      <c r="L3387" t="s">
        <v>2194</v>
      </c>
      <c r="M3387" s="204">
        <v>2.7</v>
      </c>
      <c r="N3387" s="204"/>
    </row>
    <row r="3388" spans="1:14">
      <c r="A3388" t="s">
        <v>1124</v>
      </c>
      <c r="C3388" t="s">
        <v>1124</v>
      </c>
      <c r="D3388" t="s">
        <v>1310</v>
      </c>
      <c r="E3388" t="s">
        <v>122</v>
      </c>
      <c r="F3388" t="s">
        <v>311</v>
      </c>
      <c r="G3388" t="s">
        <v>334</v>
      </c>
      <c r="H3388" t="s">
        <v>334</v>
      </c>
      <c r="I3388" t="s">
        <v>335</v>
      </c>
      <c r="J3388" s="105">
        <v>1.8743053520848925</v>
      </c>
      <c r="K3388" t="s">
        <v>1311</v>
      </c>
      <c r="L3388" t="s">
        <v>2194</v>
      </c>
      <c r="M3388" s="204">
        <v>2.7</v>
      </c>
      <c r="N3388" s="204"/>
    </row>
    <row r="3389" spans="1:14">
      <c r="A3389" t="s">
        <v>1124</v>
      </c>
      <c r="C3389" t="s">
        <v>1124</v>
      </c>
      <c r="D3389" t="s">
        <v>1310</v>
      </c>
      <c r="E3389" t="s">
        <v>122</v>
      </c>
      <c r="F3389" t="s">
        <v>313</v>
      </c>
      <c r="G3389" t="s">
        <v>334</v>
      </c>
      <c r="H3389" t="s">
        <v>334</v>
      </c>
      <c r="I3389" t="s">
        <v>335</v>
      </c>
      <c r="J3389" s="105">
        <v>2.1137087801180607</v>
      </c>
      <c r="K3389" t="s">
        <v>1311</v>
      </c>
      <c r="L3389" t="s">
        <v>2194</v>
      </c>
      <c r="M3389" s="204">
        <v>2.7</v>
      </c>
      <c r="N3389" s="204"/>
    </row>
    <row r="3390" spans="1:14">
      <c r="A3390" t="s">
        <v>1124</v>
      </c>
      <c r="C3390" t="s">
        <v>1124</v>
      </c>
      <c r="D3390" t="s">
        <v>1136</v>
      </c>
      <c r="E3390" t="s">
        <v>122</v>
      </c>
      <c r="F3390" t="s">
        <v>136</v>
      </c>
      <c r="G3390" t="s">
        <v>334</v>
      </c>
      <c r="H3390" t="s">
        <v>334</v>
      </c>
      <c r="I3390" t="s">
        <v>335</v>
      </c>
      <c r="J3390" s="105">
        <v>-2.1879639873682369E-2</v>
      </c>
      <c r="K3390" t="s">
        <v>1137</v>
      </c>
      <c r="L3390" t="s">
        <v>2194</v>
      </c>
      <c r="M3390" s="204">
        <v>2.7</v>
      </c>
      <c r="N3390" s="204"/>
    </row>
    <row r="3391" spans="1:14">
      <c r="A3391" t="s">
        <v>1124</v>
      </c>
      <c r="C3391" t="s">
        <v>1124</v>
      </c>
      <c r="D3391" t="s">
        <v>1136</v>
      </c>
      <c r="E3391" t="s">
        <v>122</v>
      </c>
      <c r="F3391" t="s">
        <v>139</v>
      </c>
      <c r="G3391" t="s">
        <v>334</v>
      </c>
      <c r="H3391" t="s">
        <v>334</v>
      </c>
      <c r="I3391" t="s">
        <v>335</v>
      </c>
      <c r="J3391" s="104">
        <v>0</v>
      </c>
      <c r="K3391" t="s">
        <v>1137</v>
      </c>
      <c r="L3391" t="s">
        <v>2194</v>
      </c>
      <c r="M3391" s="204">
        <v>2.7</v>
      </c>
      <c r="N3391" s="204"/>
    </row>
    <row r="3392" spans="1:14">
      <c r="A3392" t="s">
        <v>1124</v>
      </c>
      <c r="C3392" t="s">
        <v>1124</v>
      </c>
      <c r="D3392" t="s">
        <v>1136</v>
      </c>
      <c r="E3392" t="s">
        <v>122</v>
      </c>
      <c r="F3392" t="s">
        <v>142</v>
      </c>
      <c r="G3392" t="s">
        <v>334</v>
      </c>
      <c r="H3392" t="s">
        <v>334</v>
      </c>
      <c r="I3392" t="s">
        <v>335</v>
      </c>
      <c r="J3392" s="105">
        <v>3.5539536265334695</v>
      </c>
      <c r="K3392" t="s">
        <v>1137</v>
      </c>
      <c r="L3392" t="s">
        <v>2194</v>
      </c>
      <c r="M3392" s="204">
        <v>2.7</v>
      </c>
      <c r="N3392" s="204"/>
    </row>
    <row r="3393" spans="1:14">
      <c r="A3393" t="s">
        <v>1124</v>
      </c>
      <c r="C3393" t="s">
        <v>1124</v>
      </c>
      <c r="D3393" t="s">
        <v>1136</v>
      </c>
      <c r="E3393" t="s">
        <v>122</v>
      </c>
      <c r="F3393" t="s">
        <v>144</v>
      </c>
      <c r="G3393" t="s">
        <v>334</v>
      </c>
      <c r="H3393" t="s">
        <v>334</v>
      </c>
      <c r="I3393" t="s">
        <v>335</v>
      </c>
      <c r="J3393" s="105">
        <v>6.5220035877246646E-2</v>
      </c>
      <c r="K3393" t="s">
        <v>1137</v>
      </c>
      <c r="L3393" t="s">
        <v>2194</v>
      </c>
      <c r="M3393" s="204">
        <v>2.7</v>
      </c>
      <c r="N3393" s="204"/>
    </row>
    <row r="3394" spans="1:14">
      <c r="A3394" t="s">
        <v>1124</v>
      </c>
      <c r="C3394" t="s">
        <v>1124</v>
      </c>
      <c r="D3394" t="s">
        <v>1136</v>
      </c>
      <c r="E3394" t="s">
        <v>122</v>
      </c>
      <c r="F3394" t="s">
        <v>150</v>
      </c>
      <c r="G3394" t="s">
        <v>334</v>
      </c>
      <c r="H3394" t="s">
        <v>334</v>
      </c>
      <c r="I3394" t="s">
        <v>335</v>
      </c>
      <c r="J3394" s="105">
        <v>9.5619113802864489E-2</v>
      </c>
      <c r="K3394" t="s">
        <v>1137</v>
      </c>
      <c r="L3394" t="s">
        <v>2194</v>
      </c>
      <c r="M3394" s="204">
        <v>2.7</v>
      </c>
      <c r="N3394" s="204"/>
    </row>
    <row r="3395" spans="1:14">
      <c r="A3395" t="s">
        <v>1124</v>
      </c>
      <c r="C3395" t="s">
        <v>1124</v>
      </c>
      <c r="D3395" t="s">
        <v>1136</v>
      </c>
      <c r="E3395" t="s">
        <v>122</v>
      </c>
      <c r="F3395" t="s">
        <v>147</v>
      </c>
      <c r="G3395" t="s">
        <v>334</v>
      </c>
      <c r="H3395" t="s">
        <v>334</v>
      </c>
      <c r="I3395" t="s">
        <v>335</v>
      </c>
      <c r="J3395" s="105">
        <v>8.3853899068454016E-2</v>
      </c>
      <c r="K3395" t="s">
        <v>1137</v>
      </c>
      <c r="L3395" t="s">
        <v>2194</v>
      </c>
      <c r="M3395" s="204">
        <v>2.7</v>
      </c>
      <c r="N3395" s="204"/>
    </row>
    <row r="3396" spans="1:14">
      <c r="A3396" t="s">
        <v>1124</v>
      </c>
      <c r="C3396" t="s">
        <v>1124</v>
      </c>
      <c r="D3396" t="s">
        <v>1136</v>
      </c>
      <c r="E3396" t="s">
        <v>122</v>
      </c>
      <c r="F3396" t="s">
        <v>311</v>
      </c>
      <c r="G3396" t="s">
        <v>334</v>
      </c>
      <c r="H3396" t="s">
        <v>334</v>
      </c>
      <c r="I3396" t="s">
        <v>335</v>
      </c>
      <c r="J3396" s="105">
        <v>3.5320739866597872</v>
      </c>
      <c r="K3396" t="s">
        <v>1137</v>
      </c>
      <c r="L3396" t="s">
        <v>2194</v>
      </c>
      <c r="M3396" s="204">
        <v>2.7</v>
      </c>
      <c r="N3396" s="204"/>
    </row>
    <row r="3397" spans="1:14">
      <c r="A3397" t="s">
        <v>1124</v>
      </c>
      <c r="C3397" t="s">
        <v>1124</v>
      </c>
      <c r="D3397" t="s">
        <v>1136</v>
      </c>
      <c r="E3397" t="s">
        <v>122</v>
      </c>
      <c r="F3397" t="s">
        <v>313</v>
      </c>
      <c r="G3397" t="s">
        <v>334</v>
      </c>
      <c r="H3397" t="s">
        <v>334</v>
      </c>
      <c r="I3397" t="s">
        <v>335</v>
      </c>
      <c r="J3397" s="105">
        <v>3.7767670354083522</v>
      </c>
      <c r="K3397" t="s">
        <v>1137</v>
      </c>
      <c r="L3397" t="s">
        <v>2194</v>
      </c>
      <c r="M3397" s="204">
        <v>2.7</v>
      </c>
      <c r="N3397" s="204"/>
    </row>
    <row r="3398" spans="1:14">
      <c r="A3398" t="s">
        <v>1124</v>
      </c>
      <c r="C3398" t="s">
        <v>1124</v>
      </c>
      <c r="D3398" t="s">
        <v>1312</v>
      </c>
      <c r="E3398" t="s">
        <v>122</v>
      </c>
      <c r="F3398" t="s">
        <v>136</v>
      </c>
      <c r="G3398" t="s">
        <v>334</v>
      </c>
      <c r="H3398" t="s">
        <v>334</v>
      </c>
      <c r="I3398" t="s">
        <v>335</v>
      </c>
      <c r="J3398" s="105">
        <v>9.7130028428814436E-2</v>
      </c>
      <c r="K3398" t="s">
        <v>1313</v>
      </c>
      <c r="L3398" t="s">
        <v>2194</v>
      </c>
      <c r="M3398" s="204">
        <v>2.7</v>
      </c>
      <c r="N3398" s="204"/>
    </row>
    <row r="3399" spans="1:14">
      <c r="A3399" t="s">
        <v>1124</v>
      </c>
      <c r="C3399" t="s">
        <v>1124</v>
      </c>
      <c r="D3399" t="s">
        <v>1312</v>
      </c>
      <c r="E3399" t="s">
        <v>122</v>
      </c>
      <c r="F3399" t="s">
        <v>139</v>
      </c>
      <c r="G3399" t="s">
        <v>334</v>
      </c>
      <c r="H3399" t="s">
        <v>334</v>
      </c>
      <c r="I3399" t="s">
        <v>335</v>
      </c>
      <c r="J3399" s="104">
        <v>0</v>
      </c>
      <c r="K3399" t="s">
        <v>1313</v>
      </c>
      <c r="L3399" t="s">
        <v>2194</v>
      </c>
      <c r="M3399" s="204">
        <v>2.7</v>
      </c>
      <c r="N3399" s="204"/>
    </row>
    <row r="3400" spans="1:14">
      <c r="A3400" t="s">
        <v>1124</v>
      </c>
      <c r="C3400" t="s">
        <v>1124</v>
      </c>
      <c r="D3400" t="s">
        <v>1312</v>
      </c>
      <c r="E3400" t="s">
        <v>122</v>
      </c>
      <c r="F3400" t="s">
        <v>142</v>
      </c>
      <c r="G3400" t="s">
        <v>334</v>
      </c>
      <c r="H3400" t="s">
        <v>334</v>
      </c>
      <c r="I3400" t="s">
        <v>335</v>
      </c>
      <c r="J3400" s="105">
        <v>0.82030015303921133</v>
      </c>
      <c r="K3400" t="s">
        <v>1313</v>
      </c>
      <c r="L3400" t="s">
        <v>2194</v>
      </c>
      <c r="M3400" s="204">
        <v>2.7</v>
      </c>
      <c r="N3400" s="204"/>
    </row>
    <row r="3401" spans="1:14">
      <c r="A3401" t="s">
        <v>1124</v>
      </c>
      <c r="C3401" t="s">
        <v>1124</v>
      </c>
      <c r="D3401" t="s">
        <v>1312</v>
      </c>
      <c r="E3401" t="s">
        <v>122</v>
      </c>
      <c r="F3401" t="s">
        <v>144</v>
      </c>
      <c r="G3401" t="s">
        <v>334</v>
      </c>
      <c r="H3401" t="s">
        <v>334</v>
      </c>
      <c r="I3401" t="s">
        <v>335</v>
      </c>
      <c r="J3401" s="105">
        <v>0.21012877133672783</v>
      </c>
      <c r="K3401" t="s">
        <v>1313</v>
      </c>
      <c r="L3401" t="s">
        <v>2194</v>
      </c>
      <c r="M3401" s="204">
        <v>2.7</v>
      </c>
      <c r="N3401" s="204"/>
    </row>
    <row r="3402" spans="1:14">
      <c r="A3402" t="s">
        <v>1124</v>
      </c>
      <c r="C3402" t="s">
        <v>1124</v>
      </c>
      <c r="D3402" t="s">
        <v>1312</v>
      </c>
      <c r="E3402" t="s">
        <v>122</v>
      </c>
      <c r="F3402" t="s">
        <v>150</v>
      </c>
      <c r="G3402" t="s">
        <v>334</v>
      </c>
      <c r="H3402" t="s">
        <v>334</v>
      </c>
      <c r="I3402" t="s">
        <v>335</v>
      </c>
      <c r="J3402" s="105">
        <v>0.12544097718999375</v>
      </c>
      <c r="K3402" t="s">
        <v>1313</v>
      </c>
      <c r="L3402" t="s">
        <v>2194</v>
      </c>
      <c r="M3402" s="204">
        <v>2.7</v>
      </c>
      <c r="N3402" s="204"/>
    </row>
    <row r="3403" spans="1:14">
      <c r="A3403" t="s">
        <v>1124</v>
      </c>
      <c r="C3403" t="s">
        <v>1124</v>
      </c>
      <c r="D3403" t="s">
        <v>1312</v>
      </c>
      <c r="E3403" t="s">
        <v>122</v>
      </c>
      <c r="F3403" t="s">
        <v>147</v>
      </c>
      <c r="G3403" t="s">
        <v>334</v>
      </c>
      <c r="H3403" t="s">
        <v>334</v>
      </c>
      <c r="I3403" t="s">
        <v>335</v>
      </c>
      <c r="J3403" s="105">
        <v>8.6838973677356546E-2</v>
      </c>
      <c r="K3403" t="s">
        <v>1313</v>
      </c>
      <c r="L3403" t="s">
        <v>2194</v>
      </c>
      <c r="M3403" s="204">
        <v>2.7</v>
      </c>
      <c r="N3403" s="204"/>
    </row>
    <row r="3404" spans="1:14">
      <c r="A3404" t="s">
        <v>1124</v>
      </c>
      <c r="C3404" t="s">
        <v>1124</v>
      </c>
      <c r="D3404" t="s">
        <v>1312</v>
      </c>
      <c r="E3404" t="s">
        <v>122</v>
      </c>
      <c r="F3404" t="s">
        <v>311</v>
      </c>
      <c r="G3404" t="s">
        <v>334</v>
      </c>
      <c r="H3404" t="s">
        <v>334</v>
      </c>
      <c r="I3404" t="s">
        <v>335</v>
      </c>
      <c r="J3404" s="105">
        <v>0.9174301814680258</v>
      </c>
      <c r="K3404" t="s">
        <v>1313</v>
      </c>
      <c r="L3404" t="s">
        <v>2194</v>
      </c>
      <c r="M3404" s="204">
        <v>2.7</v>
      </c>
      <c r="N3404" s="204"/>
    </row>
    <row r="3405" spans="1:14">
      <c r="A3405" t="s">
        <v>1124</v>
      </c>
      <c r="C3405" t="s">
        <v>1124</v>
      </c>
      <c r="D3405" t="s">
        <v>1312</v>
      </c>
      <c r="E3405" t="s">
        <v>122</v>
      </c>
      <c r="F3405" t="s">
        <v>313</v>
      </c>
      <c r="G3405" t="s">
        <v>334</v>
      </c>
      <c r="H3405" t="s">
        <v>334</v>
      </c>
      <c r="I3405" t="s">
        <v>335</v>
      </c>
      <c r="J3405" s="105">
        <v>1.3398389036721039</v>
      </c>
      <c r="K3405" t="s">
        <v>1313</v>
      </c>
      <c r="L3405" t="s">
        <v>2194</v>
      </c>
      <c r="M3405" s="204">
        <v>2.7</v>
      </c>
      <c r="N3405" s="204"/>
    </row>
    <row r="3406" spans="1:14">
      <c r="A3406" s="215" t="s">
        <v>1412</v>
      </c>
      <c r="C3406" s="215" t="s">
        <v>1412</v>
      </c>
      <c r="D3406" s="215" t="s">
        <v>1413</v>
      </c>
      <c r="E3406" s="215" t="s">
        <v>110</v>
      </c>
      <c r="F3406" s="215" t="s">
        <v>136</v>
      </c>
      <c r="G3406" s="215" t="s">
        <v>292</v>
      </c>
      <c r="H3406" s="215" t="s">
        <v>292</v>
      </c>
      <c r="I3406" s="215" t="s">
        <v>1414</v>
      </c>
      <c r="J3406" s="220">
        <v>1.6326900000000001E-4</v>
      </c>
      <c r="K3406" s="215" t="s">
        <v>1415</v>
      </c>
      <c r="L3406" s="215" t="s">
        <v>2194</v>
      </c>
      <c r="M3406" s="219">
        <v>2.2999999999999998</v>
      </c>
      <c r="N3406" s="204"/>
    </row>
    <row r="3407" spans="1:14">
      <c r="A3407" s="215" t="s">
        <v>1412</v>
      </c>
      <c r="C3407" s="215" t="s">
        <v>1412</v>
      </c>
      <c r="D3407" s="215" t="s">
        <v>1413</v>
      </c>
      <c r="E3407" s="215" t="s">
        <v>110</v>
      </c>
      <c r="F3407" s="215" t="s">
        <v>311</v>
      </c>
      <c r="G3407" s="215" t="s">
        <v>292</v>
      </c>
      <c r="H3407" s="215" t="s">
        <v>292</v>
      </c>
      <c r="I3407" s="215" t="s">
        <v>1414</v>
      </c>
      <c r="J3407" s="220">
        <v>0.19670267599999999</v>
      </c>
      <c r="K3407" s="215" t="s">
        <v>1415</v>
      </c>
      <c r="L3407" s="215" t="s">
        <v>2194</v>
      </c>
      <c r="M3407" s="219">
        <v>2.2999999999999998</v>
      </c>
      <c r="N3407" s="204"/>
    </row>
    <row r="3408" spans="1:14">
      <c r="A3408" s="215" t="s">
        <v>1412</v>
      </c>
      <c r="C3408" s="215" t="s">
        <v>1412</v>
      </c>
      <c r="D3408" s="215" t="s">
        <v>1416</v>
      </c>
      <c r="E3408" s="215" t="s">
        <v>110</v>
      </c>
      <c r="F3408" s="215" t="s">
        <v>136</v>
      </c>
      <c r="G3408" s="215" t="s">
        <v>292</v>
      </c>
      <c r="H3408" s="215" t="s">
        <v>292</v>
      </c>
      <c r="I3408" s="215" t="s">
        <v>1414</v>
      </c>
      <c r="J3408" s="220">
        <v>5.1997999999999999E-5</v>
      </c>
      <c r="K3408" s="215" t="s">
        <v>317</v>
      </c>
      <c r="L3408" s="215" t="s">
        <v>2194</v>
      </c>
      <c r="M3408" s="219">
        <v>2.2999999999999998</v>
      </c>
      <c r="N3408" s="204"/>
    </row>
    <row r="3409" spans="1:14">
      <c r="A3409" s="215" t="s">
        <v>1412</v>
      </c>
      <c r="C3409" s="215" t="s">
        <v>1412</v>
      </c>
      <c r="D3409" s="215" t="s">
        <v>1416</v>
      </c>
      <c r="E3409" s="215" t="s">
        <v>110</v>
      </c>
      <c r="F3409" s="215" t="s">
        <v>311</v>
      </c>
      <c r="G3409" s="215" t="s">
        <v>292</v>
      </c>
      <c r="H3409" s="215" t="s">
        <v>292</v>
      </c>
      <c r="I3409" s="215" t="s">
        <v>1414</v>
      </c>
      <c r="J3409" s="220">
        <v>0.24706850399999999</v>
      </c>
      <c r="K3409" s="215" t="s">
        <v>317</v>
      </c>
      <c r="L3409" s="215" t="s">
        <v>2194</v>
      </c>
      <c r="M3409" s="219">
        <v>2.2999999999999998</v>
      </c>
      <c r="N3409" s="204"/>
    </row>
    <row r="3410" spans="1:14">
      <c r="A3410" s="215" t="s">
        <v>1412</v>
      </c>
      <c r="C3410" s="215" t="s">
        <v>1412</v>
      </c>
      <c r="D3410" s="215" t="s">
        <v>1417</v>
      </c>
      <c r="E3410" s="215" t="s">
        <v>110</v>
      </c>
      <c r="F3410" s="215" t="s">
        <v>136</v>
      </c>
      <c r="G3410" s="215" t="s">
        <v>292</v>
      </c>
      <c r="H3410" s="215" t="s">
        <v>292</v>
      </c>
      <c r="I3410" s="215" t="s">
        <v>1414</v>
      </c>
      <c r="J3410" s="220">
        <v>6.1940000000000007E-5</v>
      </c>
      <c r="K3410" s="215" t="s">
        <v>1415</v>
      </c>
      <c r="L3410" s="215" t="s">
        <v>2194</v>
      </c>
      <c r="M3410" s="219">
        <v>2.2999999999999998</v>
      </c>
      <c r="N3410" s="204"/>
    </row>
    <row r="3411" spans="1:14">
      <c r="A3411" s="215" t="s">
        <v>1412</v>
      </c>
      <c r="C3411" s="215" t="s">
        <v>1412</v>
      </c>
      <c r="D3411" s="215" t="s">
        <v>1417</v>
      </c>
      <c r="E3411" s="215" t="s">
        <v>110</v>
      </c>
      <c r="F3411" s="215" t="s">
        <v>311</v>
      </c>
      <c r="G3411" s="215" t="s">
        <v>292</v>
      </c>
      <c r="H3411" s="215" t="s">
        <v>292</v>
      </c>
      <c r="I3411" s="215" t="s">
        <v>1414</v>
      </c>
      <c r="J3411" s="220">
        <v>0.29430800200000001</v>
      </c>
      <c r="K3411" s="215" t="s">
        <v>1415</v>
      </c>
      <c r="L3411" s="215" t="s">
        <v>2194</v>
      </c>
      <c r="M3411" s="219">
        <v>2.2999999999999998</v>
      </c>
      <c r="N3411" s="204"/>
    </row>
    <row r="3412" spans="1:14">
      <c r="A3412" s="215" t="s">
        <v>1412</v>
      </c>
      <c r="C3412" s="215" t="s">
        <v>1412</v>
      </c>
      <c r="D3412" s="215" t="s">
        <v>1418</v>
      </c>
      <c r="E3412" s="215" t="s">
        <v>110</v>
      </c>
      <c r="F3412" s="215" t="s">
        <v>136</v>
      </c>
      <c r="G3412" s="215" t="s">
        <v>292</v>
      </c>
      <c r="H3412" s="215" t="s">
        <v>292</v>
      </c>
      <c r="I3412" s="215" t="s">
        <v>1419</v>
      </c>
      <c r="J3412" s="220">
        <v>2.0143900000000001E-4</v>
      </c>
      <c r="K3412" s="215" t="s">
        <v>317</v>
      </c>
      <c r="L3412" s="215" t="s">
        <v>2194</v>
      </c>
      <c r="M3412" s="219">
        <v>2.2999999999999998</v>
      </c>
      <c r="N3412" s="204"/>
    </row>
    <row r="3413" spans="1:14">
      <c r="A3413" s="215" t="s">
        <v>1412</v>
      </c>
      <c r="C3413" s="215" t="s">
        <v>1412</v>
      </c>
      <c r="D3413" s="215" t="s">
        <v>1418</v>
      </c>
      <c r="E3413" s="215" t="s">
        <v>110</v>
      </c>
      <c r="F3413" s="215" t="s">
        <v>311</v>
      </c>
      <c r="G3413" s="215" t="s">
        <v>292</v>
      </c>
      <c r="H3413" s="215" t="s">
        <v>292</v>
      </c>
      <c r="I3413" s="215" t="s">
        <v>1419</v>
      </c>
      <c r="J3413" s="220">
        <v>0.171778293</v>
      </c>
      <c r="K3413" s="215" t="s">
        <v>317</v>
      </c>
      <c r="L3413" s="215" t="s">
        <v>2194</v>
      </c>
      <c r="M3413" s="219">
        <v>2.2999999999999998</v>
      </c>
      <c r="N3413" s="204"/>
    </row>
    <row r="3414" spans="1:14">
      <c r="A3414" s="215" t="s">
        <v>1412</v>
      </c>
      <c r="C3414" s="215" t="s">
        <v>1412</v>
      </c>
      <c r="D3414" s="215" t="s">
        <v>1420</v>
      </c>
      <c r="E3414" s="215" t="s">
        <v>110</v>
      </c>
      <c r="F3414" s="215" t="s">
        <v>136</v>
      </c>
      <c r="G3414" s="215" t="s">
        <v>292</v>
      </c>
      <c r="H3414" s="215" t="s">
        <v>292</v>
      </c>
      <c r="I3414" s="215" t="s">
        <v>1419</v>
      </c>
      <c r="J3414" s="220">
        <v>2.2954E-4</v>
      </c>
      <c r="K3414" s="215" t="s">
        <v>1415</v>
      </c>
      <c r="L3414" s="215" t="s">
        <v>2194</v>
      </c>
      <c r="M3414" s="219">
        <v>2.2999999999999998</v>
      </c>
      <c r="N3414" s="204"/>
    </row>
    <row r="3415" spans="1:14">
      <c r="A3415" s="215" t="s">
        <v>1412</v>
      </c>
      <c r="C3415" s="215" t="s">
        <v>1412</v>
      </c>
      <c r="D3415" s="215" t="s">
        <v>1420</v>
      </c>
      <c r="E3415" s="215" t="s">
        <v>110</v>
      </c>
      <c r="F3415" s="215" t="s">
        <v>311</v>
      </c>
      <c r="G3415" s="215" t="s">
        <v>292</v>
      </c>
      <c r="H3415" s="215" t="s">
        <v>292</v>
      </c>
      <c r="I3415" s="215" t="s">
        <v>1419</v>
      </c>
      <c r="J3415" s="220">
        <v>0.195741365</v>
      </c>
      <c r="K3415" s="215" t="s">
        <v>1415</v>
      </c>
      <c r="L3415" s="215" t="s">
        <v>2194</v>
      </c>
      <c r="M3415" s="219">
        <v>2.2999999999999998</v>
      </c>
      <c r="N3415" s="204"/>
    </row>
    <row r="3416" spans="1:14">
      <c r="A3416" s="215" t="s">
        <v>1412</v>
      </c>
      <c r="C3416" s="215" t="s">
        <v>1412</v>
      </c>
      <c r="D3416" s="215" t="s">
        <v>1421</v>
      </c>
      <c r="E3416" s="215" t="s">
        <v>110</v>
      </c>
      <c r="F3416" s="215" t="s">
        <v>136</v>
      </c>
      <c r="G3416" s="215" t="s">
        <v>292</v>
      </c>
      <c r="H3416" s="215" t="s">
        <v>292</v>
      </c>
      <c r="I3416" s="215" t="s">
        <v>1422</v>
      </c>
      <c r="J3416" s="220">
        <v>1.8892000000000001E-5</v>
      </c>
      <c r="K3416" s="215" t="s">
        <v>317</v>
      </c>
      <c r="L3416" s="215" t="s">
        <v>2194</v>
      </c>
      <c r="M3416" s="219">
        <v>2.2999999999999998</v>
      </c>
      <c r="N3416" s="204"/>
    </row>
    <row r="3417" spans="1:14">
      <c r="A3417" s="215" t="s">
        <v>1412</v>
      </c>
      <c r="C3417" s="215" t="s">
        <v>1412</v>
      </c>
      <c r="D3417" s="215" t="s">
        <v>1421</v>
      </c>
      <c r="E3417" s="215" t="s">
        <v>110</v>
      </c>
      <c r="F3417" s="215" t="s">
        <v>311</v>
      </c>
      <c r="G3417" s="215" t="s">
        <v>292</v>
      </c>
      <c r="H3417" s="215" t="s">
        <v>292</v>
      </c>
      <c r="I3417" s="215" t="s">
        <v>1422</v>
      </c>
      <c r="J3417" s="220">
        <v>0.22788367600000001</v>
      </c>
      <c r="K3417" s="215" t="s">
        <v>317</v>
      </c>
      <c r="L3417" s="215" t="s">
        <v>2194</v>
      </c>
      <c r="M3417" s="219">
        <v>2.2999999999999998</v>
      </c>
      <c r="N3417" s="204"/>
    </row>
    <row r="3418" spans="1:14">
      <c r="A3418" s="215" t="s">
        <v>1412</v>
      </c>
      <c r="C3418" s="215" t="s">
        <v>1412</v>
      </c>
      <c r="D3418" s="215" t="s">
        <v>1423</v>
      </c>
      <c r="E3418" s="215" t="s">
        <v>110</v>
      </c>
      <c r="F3418" s="215" t="s">
        <v>136</v>
      </c>
      <c r="G3418" s="215" t="s">
        <v>292</v>
      </c>
      <c r="H3418" s="215" t="s">
        <v>292</v>
      </c>
      <c r="I3418" s="215" t="s">
        <v>1422</v>
      </c>
      <c r="J3418" s="220">
        <v>2.1526999999999999E-5</v>
      </c>
      <c r="K3418" s="215" t="s">
        <v>1415</v>
      </c>
      <c r="L3418" s="215" t="s">
        <v>2194</v>
      </c>
      <c r="M3418" s="219">
        <v>2.2999999999999998</v>
      </c>
      <c r="N3418" s="204"/>
    </row>
    <row r="3419" spans="1:14">
      <c r="A3419" s="215" t="s">
        <v>1412</v>
      </c>
      <c r="C3419" s="215" t="s">
        <v>1412</v>
      </c>
      <c r="D3419" s="215" t="s">
        <v>1423</v>
      </c>
      <c r="E3419" s="215" t="s">
        <v>110</v>
      </c>
      <c r="F3419" s="215" t="s">
        <v>311</v>
      </c>
      <c r="G3419" s="215" t="s">
        <v>292</v>
      </c>
      <c r="H3419" s="215" t="s">
        <v>292</v>
      </c>
      <c r="I3419" s="215" t="s">
        <v>1422</v>
      </c>
      <c r="J3419" s="220">
        <v>0.259673449</v>
      </c>
      <c r="K3419" s="215" t="s">
        <v>1415</v>
      </c>
      <c r="L3419" s="215" t="s">
        <v>2194</v>
      </c>
      <c r="M3419" s="219">
        <v>2.2999999999999998</v>
      </c>
      <c r="N3419" s="204"/>
    </row>
    <row r="3420" spans="1:14">
      <c r="A3420" s="215" t="s">
        <v>1412</v>
      </c>
      <c r="C3420" s="215" t="s">
        <v>1412</v>
      </c>
      <c r="D3420" s="215" t="s">
        <v>1424</v>
      </c>
      <c r="E3420" s="215" t="s">
        <v>110</v>
      </c>
      <c r="F3420" s="215" t="s">
        <v>136</v>
      </c>
      <c r="G3420" s="215" t="s">
        <v>292</v>
      </c>
      <c r="H3420" s="215" t="s">
        <v>292</v>
      </c>
      <c r="I3420" s="215" t="s">
        <v>1425</v>
      </c>
      <c r="J3420" s="220">
        <v>1.8842E-5</v>
      </c>
      <c r="K3420" s="215" t="s">
        <v>317</v>
      </c>
      <c r="L3420" s="215" t="s">
        <v>2194</v>
      </c>
      <c r="M3420" s="219">
        <v>2.2999999999999998</v>
      </c>
      <c r="N3420" s="204"/>
    </row>
    <row r="3421" spans="1:14">
      <c r="A3421" s="215" t="s">
        <v>1412</v>
      </c>
      <c r="C3421" s="215" t="s">
        <v>1412</v>
      </c>
      <c r="D3421" s="215" t="s">
        <v>1424</v>
      </c>
      <c r="E3421" s="215" t="s">
        <v>110</v>
      </c>
      <c r="F3421" s="215" t="s">
        <v>311</v>
      </c>
      <c r="G3421" s="215" t="s">
        <v>292</v>
      </c>
      <c r="H3421" s="215" t="s">
        <v>292</v>
      </c>
      <c r="I3421" s="215" t="s">
        <v>1425</v>
      </c>
      <c r="J3421" s="220">
        <v>0.16684474599999999</v>
      </c>
      <c r="K3421" s="215" t="s">
        <v>317</v>
      </c>
      <c r="L3421" s="215" t="s">
        <v>2194</v>
      </c>
      <c r="M3421" s="219">
        <v>2.2999999999999998</v>
      </c>
      <c r="N3421" s="204"/>
    </row>
    <row r="3422" spans="1:14">
      <c r="A3422" s="215" t="s">
        <v>1412</v>
      </c>
      <c r="C3422" s="215" t="s">
        <v>1412</v>
      </c>
      <c r="D3422" s="215" t="s">
        <v>1426</v>
      </c>
      <c r="E3422" s="215" t="s">
        <v>110</v>
      </c>
      <c r="F3422" s="215" t="s">
        <v>136</v>
      </c>
      <c r="G3422" s="215" t="s">
        <v>292</v>
      </c>
      <c r="H3422" s="215" t="s">
        <v>292</v>
      </c>
      <c r="I3422" s="215" t="s">
        <v>1425</v>
      </c>
      <c r="J3422" s="220">
        <v>2.2444000000000001E-5</v>
      </c>
      <c r="K3422" s="215" t="s">
        <v>1415</v>
      </c>
      <c r="L3422" s="215" t="s">
        <v>2194</v>
      </c>
      <c r="M3422" s="219">
        <v>2.2999999999999998</v>
      </c>
      <c r="N3422" s="204"/>
    </row>
    <row r="3423" spans="1:14">
      <c r="A3423" s="215" t="s">
        <v>1412</v>
      </c>
      <c r="C3423" s="215" t="s">
        <v>1412</v>
      </c>
      <c r="D3423" s="215" t="s">
        <v>1426</v>
      </c>
      <c r="E3423" s="215" t="s">
        <v>110</v>
      </c>
      <c r="F3423" s="215" t="s">
        <v>311</v>
      </c>
      <c r="G3423" s="215" t="s">
        <v>292</v>
      </c>
      <c r="H3423" s="215" t="s">
        <v>292</v>
      </c>
      <c r="I3423" s="215" t="s">
        <v>1425</v>
      </c>
      <c r="J3423" s="220">
        <v>0.19874546200000001</v>
      </c>
      <c r="K3423" s="215" t="s">
        <v>1415</v>
      </c>
      <c r="L3423" s="215" t="s">
        <v>2194</v>
      </c>
      <c r="M3423" s="219">
        <v>2.2999999999999998</v>
      </c>
      <c r="N3423" s="204"/>
    </row>
    <row r="3424" spans="1:14">
      <c r="A3424" s="215" t="s">
        <v>1412</v>
      </c>
      <c r="C3424" s="215" t="s">
        <v>1412</v>
      </c>
      <c r="D3424" s="215" t="s">
        <v>1427</v>
      </c>
      <c r="E3424" s="215" t="s">
        <v>110</v>
      </c>
      <c r="F3424" s="215" t="s">
        <v>136</v>
      </c>
      <c r="G3424" s="215" t="s">
        <v>292</v>
      </c>
      <c r="H3424" s="215" t="s">
        <v>292</v>
      </c>
      <c r="I3424" s="215" t="s">
        <v>1428</v>
      </c>
      <c r="J3424" s="220">
        <v>4.2487000000000002E-5</v>
      </c>
      <c r="K3424" s="215" t="s">
        <v>317</v>
      </c>
      <c r="L3424" s="215" t="s">
        <v>2194</v>
      </c>
      <c r="M3424" s="219">
        <v>2.2999999999999998</v>
      </c>
      <c r="N3424" s="204"/>
    </row>
    <row r="3425" spans="1:14">
      <c r="A3425" s="215" t="s">
        <v>1412</v>
      </c>
      <c r="C3425" s="215" t="s">
        <v>1412</v>
      </c>
      <c r="D3425" s="215" t="s">
        <v>1427</v>
      </c>
      <c r="E3425" s="215" t="s">
        <v>110</v>
      </c>
      <c r="F3425" s="215" t="s">
        <v>311</v>
      </c>
      <c r="G3425" s="215" t="s">
        <v>292</v>
      </c>
      <c r="H3425" s="215" t="s">
        <v>292</v>
      </c>
      <c r="I3425" s="215" t="s">
        <v>1428</v>
      </c>
      <c r="J3425" s="220">
        <v>0.19320747399999999</v>
      </c>
      <c r="K3425" s="215" t="s">
        <v>317</v>
      </c>
      <c r="L3425" s="215" t="s">
        <v>2194</v>
      </c>
      <c r="M3425" s="219">
        <v>2.2999999999999998</v>
      </c>
      <c r="N3425" s="204"/>
    </row>
    <row r="3426" spans="1:14">
      <c r="A3426" s="215" t="s">
        <v>1412</v>
      </c>
      <c r="C3426" s="215" t="s">
        <v>1412</v>
      </c>
      <c r="D3426" s="215" t="s">
        <v>1429</v>
      </c>
      <c r="E3426" s="215" t="s">
        <v>110</v>
      </c>
      <c r="F3426" s="215" t="s">
        <v>136</v>
      </c>
      <c r="G3426" s="215" t="s">
        <v>292</v>
      </c>
      <c r="H3426" s="215" t="s">
        <v>292</v>
      </c>
      <c r="I3426" s="215" t="s">
        <v>1428</v>
      </c>
      <c r="J3426" s="220">
        <v>4.8412999999999999E-5</v>
      </c>
      <c r="K3426" s="215" t="s">
        <v>1415</v>
      </c>
      <c r="L3426" s="215" t="s">
        <v>2194</v>
      </c>
      <c r="M3426" s="219">
        <v>2.2999999999999998</v>
      </c>
      <c r="N3426" s="204"/>
    </row>
    <row r="3427" spans="1:14">
      <c r="A3427" s="215" t="s">
        <v>1412</v>
      </c>
      <c r="C3427" s="215" t="s">
        <v>1412</v>
      </c>
      <c r="D3427" s="215" t="s">
        <v>1429</v>
      </c>
      <c r="E3427" s="215" t="s">
        <v>110</v>
      </c>
      <c r="F3427" s="215" t="s">
        <v>311</v>
      </c>
      <c r="G3427" s="215" t="s">
        <v>292</v>
      </c>
      <c r="H3427" s="215" t="s">
        <v>292</v>
      </c>
      <c r="I3427" s="215" t="s">
        <v>1428</v>
      </c>
      <c r="J3427" s="220">
        <v>0.22015991700000001</v>
      </c>
      <c r="K3427" s="215" t="s">
        <v>1415</v>
      </c>
      <c r="L3427" s="215" t="s">
        <v>2194</v>
      </c>
      <c r="M3427" s="219">
        <v>2.2999999999999998</v>
      </c>
      <c r="N3427" s="204"/>
    </row>
    <row r="3428" spans="1:14">
      <c r="A3428" s="215" t="s">
        <v>1412</v>
      </c>
      <c r="C3428" s="215" t="s">
        <v>1412</v>
      </c>
      <c r="D3428" s="215" t="s">
        <v>1430</v>
      </c>
      <c r="E3428" s="215" t="s">
        <v>110</v>
      </c>
      <c r="F3428" s="215" t="s">
        <v>136</v>
      </c>
      <c r="G3428" s="215" t="s">
        <v>292</v>
      </c>
      <c r="H3428" s="215" t="s">
        <v>292</v>
      </c>
      <c r="I3428" s="215" t="s">
        <v>1431</v>
      </c>
      <c r="J3428" s="220">
        <v>2.0338600000000001E-4</v>
      </c>
      <c r="K3428" s="215" t="s">
        <v>317</v>
      </c>
      <c r="L3428" s="215" t="s">
        <v>2194</v>
      </c>
      <c r="M3428" s="219">
        <v>2.2999999999999998</v>
      </c>
      <c r="N3428" s="204"/>
    </row>
    <row r="3429" spans="1:14">
      <c r="A3429" s="215" t="s">
        <v>1412</v>
      </c>
      <c r="C3429" s="215" t="s">
        <v>1412</v>
      </c>
      <c r="D3429" s="215" t="s">
        <v>1430</v>
      </c>
      <c r="E3429" s="215" t="s">
        <v>110</v>
      </c>
      <c r="F3429" s="215" t="s">
        <v>311</v>
      </c>
      <c r="G3429" s="215" t="s">
        <v>292</v>
      </c>
      <c r="H3429" s="215" t="s">
        <v>292</v>
      </c>
      <c r="I3429" s="215" t="s">
        <v>1431</v>
      </c>
      <c r="J3429" s="220">
        <v>0.19935462900000001</v>
      </c>
      <c r="K3429" s="215" t="s">
        <v>317</v>
      </c>
      <c r="L3429" s="215" t="s">
        <v>2194</v>
      </c>
      <c r="M3429" s="219">
        <v>2.2999999999999998</v>
      </c>
      <c r="N3429" s="204"/>
    </row>
    <row r="3430" spans="1:14">
      <c r="A3430" s="215" t="s">
        <v>1412</v>
      </c>
      <c r="C3430" s="215" t="s">
        <v>1412</v>
      </c>
      <c r="D3430" s="215" t="s">
        <v>1432</v>
      </c>
      <c r="E3430" s="215" t="s">
        <v>110</v>
      </c>
      <c r="F3430" s="215" t="s">
        <v>136</v>
      </c>
      <c r="G3430" s="215" t="s">
        <v>292</v>
      </c>
      <c r="H3430" s="215" t="s">
        <v>292</v>
      </c>
      <c r="I3430" s="215" t="s">
        <v>1431</v>
      </c>
      <c r="J3430" s="220">
        <v>2.6572400000000001E-4</v>
      </c>
      <c r="K3430" s="215" t="s">
        <v>317</v>
      </c>
      <c r="L3430" s="215" t="s">
        <v>2194</v>
      </c>
      <c r="M3430" s="219">
        <v>2.2999999999999998</v>
      </c>
      <c r="N3430" s="204"/>
    </row>
    <row r="3431" spans="1:14">
      <c r="A3431" s="215" t="s">
        <v>1412</v>
      </c>
      <c r="C3431" s="215" t="s">
        <v>1412</v>
      </c>
      <c r="D3431" s="215" t="s">
        <v>1432</v>
      </c>
      <c r="E3431" s="215" t="s">
        <v>110</v>
      </c>
      <c r="F3431" s="215" t="s">
        <v>311</v>
      </c>
      <c r="G3431" s="215" t="s">
        <v>292</v>
      </c>
      <c r="H3431" s="215" t="s">
        <v>292</v>
      </c>
      <c r="I3431" s="215" t="s">
        <v>1431</v>
      </c>
      <c r="J3431" s="220">
        <v>0.260456823</v>
      </c>
      <c r="K3431" s="215" t="s">
        <v>317</v>
      </c>
      <c r="L3431" s="215" t="s">
        <v>2194</v>
      </c>
      <c r="M3431" s="219">
        <v>2.2999999999999998</v>
      </c>
      <c r="N3431" s="204"/>
    </row>
    <row r="3432" spans="1:14">
      <c r="A3432" s="215" t="s">
        <v>1412</v>
      </c>
      <c r="C3432" s="215" t="s">
        <v>1412</v>
      </c>
      <c r="D3432" s="215" t="s">
        <v>1433</v>
      </c>
      <c r="E3432" s="215" t="s">
        <v>110</v>
      </c>
      <c r="F3432" s="215" t="s">
        <v>136</v>
      </c>
      <c r="G3432" s="215" t="s">
        <v>292</v>
      </c>
      <c r="H3432" s="215" t="s">
        <v>292</v>
      </c>
      <c r="I3432" s="215" t="s">
        <v>1434</v>
      </c>
      <c r="J3432" s="220">
        <v>2.2235E-5</v>
      </c>
      <c r="K3432" s="215" t="s">
        <v>317</v>
      </c>
      <c r="L3432" s="215" t="s">
        <v>2194</v>
      </c>
      <c r="M3432" s="219">
        <v>2.2999999999999998</v>
      </c>
      <c r="N3432" s="204"/>
    </row>
    <row r="3433" spans="1:14">
      <c r="A3433" s="215" t="s">
        <v>1412</v>
      </c>
      <c r="C3433" s="215" t="s">
        <v>1412</v>
      </c>
      <c r="D3433" s="215" t="s">
        <v>1433</v>
      </c>
      <c r="E3433" s="215" t="s">
        <v>110</v>
      </c>
      <c r="F3433" s="215" t="s">
        <v>311</v>
      </c>
      <c r="G3433" s="215" t="s">
        <v>292</v>
      </c>
      <c r="H3433" s="215" t="s">
        <v>292</v>
      </c>
      <c r="I3433" s="215" t="s">
        <v>1434</v>
      </c>
      <c r="J3433" s="220">
        <v>0.19204821499999999</v>
      </c>
      <c r="K3433" s="215" t="s">
        <v>317</v>
      </c>
      <c r="L3433" s="215" t="s">
        <v>2194</v>
      </c>
      <c r="M3433" s="219">
        <v>2.2999999999999998</v>
      </c>
      <c r="N3433" s="204"/>
    </row>
    <row r="3434" spans="1:14">
      <c r="A3434" s="215" t="s">
        <v>1412</v>
      </c>
      <c r="C3434" s="215" t="s">
        <v>1412</v>
      </c>
      <c r="D3434" s="215" t="s">
        <v>1435</v>
      </c>
      <c r="E3434" s="215" t="s">
        <v>110</v>
      </c>
      <c r="F3434" s="215" t="s">
        <v>136</v>
      </c>
      <c r="G3434" s="215" t="s">
        <v>292</v>
      </c>
      <c r="H3434" s="215" t="s">
        <v>292</v>
      </c>
      <c r="I3434" s="215" t="s">
        <v>1434</v>
      </c>
      <c r="J3434" s="220">
        <v>3.3164999999999998E-5</v>
      </c>
      <c r="K3434" s="215" t="s">
        <v>317</v>
      </c>
      <c r="L3434" s="215" t="s">
        <v>2194</v>
      </c>
      <c r="M3434" s="219">
        <v>2.2999999999999998</v>
      </c>
      <c r="N3434" s="204"/>
    </row>
    <row r="3435" spans="1:14">
      <c r="A3435" s="215" t="s">
        <v>1412</v>
      </c>
      <c r="C3435" s="215" t="s">
        <v>1412</v>
      </c>
      <c r="D3435" s="215" t="s">
        <v>1435</v>
      </c>
      <c r="E3435" s="215" t="s">
        <v>110</v>
      </c>
      <c r="F3435" s="215" t="s">
        <v>311</v>
      </c>
      <c r="G3435" s="215" t="s">
        <v>292</v>
      </c>
      <c r="H3435" s="215" t="s">
        <v>292</v>
      </c>
      <c r="I3435" s="215" t="s">
        <v>1434</v>
      </c>
      <c r="J3435" s="220">
        <v>0.28645911800000001</v>
      </c>
      <c r="K3435" s="215" t="s">
        <v>317</v>
      </c>
      <c r="L3435" s="215" t="s">
        <v>2194</v>
      </c>
      <c r="M3435" s="219">
        <v>2.2999999999999998</v>
      </c>
      <c r="N3435" s="204"/>
    </row>
    <row r="3436" spans="1:14">
      <c r="A3436" s="215" t="s">
        <v>1412</v>
      </c>
      <c r="C3436" s="215" t="s">
        <v>1412</v>
      </c>
      <c r="D3436" s="215" t="s">
        <v>1436</v>
      </c>
      <c r="E3436" s="215" t="s">
        <v>110</v>
      </c>
      <c r="F3436" s="215" t="s">
        <v>136</v>
      </c>
      <c r="G3436" s="215" t="s">
        <v>292</v>
      </c>
      <c r="H3436" s="215" t="s">
        <v>292</v>
      </c>
      <c r="I3436" s="215" t="s">
        <v>1414</v>
      </c>
      <c r="J3436" s="220">
        <v>5.1540000000000001E-6</v>
      </c>
      <c r="K3436" s="215" t="s">
        <v>317</v>
      </c>
      <c r="L3436" s="215" t="s">
        <v>2194</v>
      </c>
      <c r="M3436" s="219">
        <v>2.2999999999999998</v>
      </c>
      <c r="N3436" s="204"/>
    </row>
    <row r="3437" spans="1:14">
      <c r="A3437" s="215" t="s">
        <v>1412</v>
      </c>
      <c r="C3437" s="215" t="s">
        <v>1412</v>
      </c>
      <c r="D3437" s="215" t="s">
        <v>1436</v>
      </c>
      <c r="E3437" s="215" t="s">
        <v>110</v>
      </c>
      <c r="F3437" s="215" t="s">
        <v>311</v>
      </c>
      <c r="G3437" s="215" t="s">
        <v>292</v>
      </c>
      <c r="H3437" s="215" t="s">
        <v>292</v>
      </c>
      <c r="I3437" s="215" t="s">
        <v>1414</v>
      </c>
      <c r="J3437" s="220">
        <v>0.242156433</v>
      </c>
      <c r="K3437" s="215" t="s">
        <v>317</v>
      </c>
      <c r="L3437" s="215" t="s">
        <v>2194</v>
      </c>
      <c r="M3437" s="219">
        <v>2.2999999999999998</v>
      </c>
      <c r="N3437" s="204"/>
    </row>
    <row r="3438" spans="1:14">
      <c r="A3438" s="215" t="s">
        <v>1412</v>
      </c>
      <c r="C3438" s="215" t="s">
        <v>1412</v>
      </c>
      <c r="D3438" s="215" t="s">
        <v>1437</v>
      </c>
      <c r="E3438" s="215" t="s">
        <v>110</v>
      </c>
      <c r="F3438" s="215" t="s">
        <v>136</v>
      </c>
      <c r="G3438" s="215" t="s">
        <v>292</v>
      </c>
      <c r="H3438" s="215" t="s">
        <v>292</v>
      </c>
      <c r="I3438" s="215" t="s">
        <v>1419</v>
      </c>
      <c r="J3438" s="220">
        <v>1.1119999999999999E-6</v>
      </c>
      <c r="K3438" s="215" t="s">
        <v>317</v>
      </c>
      <c r="L3438" s="215" t="s">
        <v>2194</v>
      </c>
      <c r="M3438" s="219">
        <v>2.2999999999999998</v>
      </c>
      <c r="N3438" s="204"/>
    </row>
    <row r="3439" spans="1:14">
      <c r="A3439" s="215" t="s">
        <v>1412</v>
      </c>
      <c r="C3439" s="215" t="s">
        <v>1412</v>
      </c>
      <c r="D3439" s="215" t="s">
        <v>1437</v>
      </c>
      <c r="E3439" s="215" t="s">
        <v>110</v>
      </c>
      <c r="F3439" s="215" t="s">
        <v>311</v>
      </c>
      <c r="G3439" s="215" t="s">
        <v>292</v>
      </c>
      <c r="H3439" s="215" t="s">
        <v>292</v>
      </c>
      <c r="I3439" s="215" t="s">
        <v>1419</v>
      </c>
      <c r="J3439" s="220">
        <v>0.17346888299999999</v>
      </c>
      <c r="K3439" s="215" t="s">
        <v>317</v>
      </c>
      <c r="L3439" s="215" t="s">
        <v>2194</v>
      </c>
      <c r="M3439" s="219">
        <v>2.2999999999999998</v>
      </c>
      <c r="N3439" s="204"/>
    </row>
    <row r="3440" spans="1:14">
      <c r="A3440" s="215" t="s">
        <v>1412</v>
      </c>
      <c r="C3440" s="215" t="s">
        <v>1412</v>
      </c>
      <c r="D3440" s="215" t="s">
        <v>1438</v>
      </c>
      <c r="E3440" s="215" t="s">
        <v>110</v>
      </c>
      <c r="F3440" s="215" t="s">
        <v>136</v>
      </c>
      <c r="G3440" s="215" t="s">
        <v>292</v>
      </c>
      <c r="H3440" s="215" t="s">
        <v>292</v>
      </c>
      <c r="I3440" s="215" t="s">
        <v>1422</v>
      </c>
      <c r="J3440" s="220">
        <v>1.9928E-5</v>
      </c>
      <c r="K3440" s="215" t="s">
        <v>317</v>
      </c>
      <c r="L3440" s="215" t="s">
        <v>2194</v>
      </c>
      <c r="M3440" s="219">
        <v>2.2999999999999998</v>
      </c>
      <c r="N3440" s="204"/>
    </row>
    <row r="3441" spans="1:14">
      <c r="A3441" s="215" t="s">
        <v>1412</v>
      </c>
      <c r="C3441" s="215" t="s">
        <v>1412</v>
      </c>
      <c r="D3441" s="215" t="s">
        <v>1438</v>
      </c>
      <c r="E3441" s="215" t="s">
        <v>110</v>
      </c>
      <c r="F3441" s="215" t="s">
        <v>311</v>
      </c>
      <c r="G3441" s="215" t="s">
        <v>292</v>
      </c>
      <c r="H3441" s="215" t="s">
        <v>292</v>
      </c>
      <c r="I3441" s="215" t="s">
        <v>1422</v>
      </c>
      <c r="J3441" s="220">
        <v>0.214970302</v>
      </c>
      <c r="K3441" s="215" t="s">
        <v>317</v>
      </c>
      <c r="L3441" s="215" t="s">
        <v>2194</v>
      </c>
      <c r="M3441" s="219">
        <v>2.2999999999999998</v>
      </c>
      <c r="N3441" s="204"/>
    </row>
    <row r="3442" spans="1:14">
      <c r="A3442" s="215" t="s">
        <v>1412</v>
      </c>
      <c r="C3442" s="215" t="s">
        <v>1412</v>
      </c>
      <c r="D3442" s="215" t="s">
        <v>1439</v>
      </c>
      <c r="E3442" s="215" t="s">
        <v>110</v>
      </c>
      <c r="F3442" s="215" t="s">
        <v>136</v>
      </c>
      <c r="G3442" s="215" t="s">
        <v>292</v>
      </c>
      <c r="H3442" s="215" t="s">
        <v>292</v>
      </c>
      <c r="I3442" s="215" t="s">
        <v>1425</v>
      </c>
      <c r="J3442" s="220">
        <v>7.3189999999999997E-6</v>
      </c>
      <c r="K3442" s="215" t="s">
        <v>317</v>
      </c>
      <c r="L3442" s="215" t="s">
        <v>2194</v>
      </c>
      <c r="M3442" s="219">
        <v>2.2999999999999998</v>
      </c>
      <c r="N3442" s="204"/>
    </row>
    <row r="3443" spans="1:14">
      <c r="A3443" s="215" t="s">
        <v>1412</v>
      </c>
      <c r="C3443" s="215" t="s">
        <v>1412</v>
      </c>
      <c r="D3443" s="215" t="s">
        <v>1439</v>
      </c>
      <c r="E3443" s="215" t="s">
        <v>110</v>
      </c>
      <c r="F3443" s="215" t="s">
        <v>311</v>
      </c>
      <c r="G3443" s="215" t="s">
        <v>292</v>
      </c>
      <c r="H3443" s="215" t="s">
        <v>292</v>
      </c>
      <c r="I3443" s="215" t="s">
        <v>1425</v>
      </c>
      <c r="J3443" s="220">
        <v>0.180708441</v>
      </c>
      <c r="K3443" s="215" t="s">
        <v>317</v>
      </c>
      <c r="L3443" s="215" t="s">
        <v>2194</v>
      </c>
      <c r="M3443" s="219">
        <v>2.2999999999999998</v>
      </c>
      <c r="N3443" s="204"/>
    </row>
    <row r="3444" spans="1:14">
      <c r="A3444" s="215" t="s">
        <v>1412</v>
      </c>
      <c r="C3444" s="215" t="s">
        <v>1412</v>
      </c>
      <c r="D3444" s="215" t="s">
        <v>1440</v>
      </c>
      <c r="E3444" s="215" t="s">
        <v>110</v>
      </c>
      <c r="F3444" s="215" t="s">
        <v>136</v>
      </c>
      <c r="G3444" s="215" t="s">
        <v>292</v>
      </c>
      <c r="H3444" s="215" t="s">
        <v>292</v>
      </c>
      <c r="I3444" s="215" t="s">
        <v>1428</v>
      </c>
      <c r="J3444" s="220">
        <v>7.6469999999999998E-6</v>
      </c>
      <c r="K3444" s="215" t="s">
        <v>317</v>
      </c>
      <c r="L3444" s="215" t="s">
        <v>2194</v>
      </c>
      <c r="M3444" s="219">
        <v>2.2999999999999998</v>
      </c>
      <c r="N3444" s="204"/>
    </row>
    <row r="3445" spans="1:14">
      <c r="A3445" s="215" t="s">
        <v>1412</v>
      </c>
      <c r="C3445" s="215" t="s">
        <v>1412</v>
      </c>
      <c r="D3445" s="215" t="s">
        <v>1440</v>
      </c>
      <c r="E3445" s="215" t="s">
        <v>110</v>
      </c>
      <c r="F3445" s="215" t="s">
        <v>311</v>
      </c>
      <c r="G3445" s="215" t="s">
        <v>292</v>
      </c>
      <c r="H3445" s="215" t="s">
        <v>292</v>
      </c>
      <c r="I3445" s="215" t="s">
        <v>1428</v>
      </c>
      <c r="J3445" s="220">
        <v>0.18633228299999999</v>
      </c>
      <c r="K3445" s="215" t="s">
        <v>317</v>
      </c>
      <c r="L3445" s="215" t="s">
        <v>2194</v>
      </c>
      <c r="M3445" s="219">
        <v>2.2999999999999998</v>
      </c>
      <c r="N3445" s="204"/>
    </row>
    <row r="3446" spans="1:14">
      <c r="A3446" s="215" t="s">
        <v>1412</v>
      </c>
      <c r="C3446" s="215" t="s">
        <v>1412</v>
      </c>
      <c r="D3446" s="215" t="s">
        <v>1441</v>
      </c>
      <c r="E3446" s="215" t="s">
        <v>110</v>
      </c>
      <c r="F3446" s="215" t="s">
        <v>136</v>
      </c>
      <c r="G3446" s="215" t="s">
        <v>292</v>
      </c>
      <c r="H3446" s="215" t="s">
        <v>292</v>
      </c>
      <c r="I3446" s="215" t="s">
        <v>1442</v>
      </c>
      <c r="J3446" s="220">
        <v>4.7067000000000002E-5</v>
      </c>
      <c r="K3446" s="215" t="s">
        <v>317</v>
      </c>
      <c r="L3446" s="215" t="s">
        <v>2194</v>
      </c>
      <c r="M3446" s="219">
        <v>2.2999999999999998</v>
      </c>
      <c r="N3446" s="204"/>
    </row>
    <row r="3447" spans="1:14">
      <c r="A3447" s="215" t="s">
        <v>1412</v>
      </c>
      <c r="C3447" s="215" t="s">
        <v>1412</v>
      </c>
      <c r="D3447" s="215" t="s">
        <v>1441</v>
      </c>
      <c r="E3447" s="215" t="s">
        <v>110</v>
      </c>
      <c r="F3447" s="215" t="s">
        <v>311</v>
      </c>
      <c r="G3447" s="215" t="s">
        <v>292</v>
      </c>
      <c r="H3447" s="215" t="s">
        <v>292</v>
      </c>
      <c r="I3447" s="215" t="s">
        <v>1442</v>
      </c>
      <c r="J3447" s="220">
        <v>0.120516232</v>
      </c>
      <c r="K3447" s="215" t="s">
        <v>317</v>
      </c>
      <c r="L3447" s="215" t="s">
        <v>2194</v>
      </c>
      <c r="M3447" s="219">
        <v>2.2999999999999998</v>
      </c>
      <c r="N3447" s="204"/>
    </row>
    <row r="3448" spans="1:14">
      <c r="A3448" t="s">
        <v>2216</v>
      </c>
      <c r="C3448" t="s">
        <v>1443</v>
      </c>
      <c r="D3448" t="s">
        <v>1443</v>
      </c>
      <c r="E3448" t="s">
        <v>114</v>
      </c>
      <c r="F3448" t="s">
        <v>313</v>
      </c>
      <c r="G3448" t="s">
        <v>333</v>
      </c>
      <c r="H3448" t="s">
        <v>334</v>
      </c>
      <c r="I3448" t="s">
        <v>338</v>
      </c>
      <c r="J3448" s="104">
        <v>0.28000000000000003</v>
      </c>
      <c r="K3448" t="s">
        <v>339</v>
      </c>
      <c r="L3448" t="s">
        <v>2196</v>
      </c>
      <c r="M3448" s="204">
        <v>4</v>
      </c>
      <c r="N3448" s="204"/>
    </row>
    <row r="3449" spans="1:14">
      <c r="A3449" s="215" t="s">
        <v>1444</v>
      </c>
      <c r="C3449" s="215" t="s">
        <v>1444</v>
      </c>
      <c r="D3449" s="215" t="s">
        <v>1449</v>
      </c>
      <c r="E3449" s="215" t="s">
        <v>110</v>
      </c>
      <c r="F3449" s="215" t="s">
        <v>136</v>
      </c>
      <c r="G3449" s="215" t="s">
        <v>292</v>
      </c>
      <c r="H3449" s="215" t="s">
        <v>292</v>
      </c>
      <c r="I3449" s="215" t="s">
        <v>1450</v>
      </c>
      <c r="J3449" s="220">
        <v>1.02001E-4</v>
      </c>
      <c r="K3449" s="215" t="s">
        <v>317</v>
      </c>
      <c r="L3449" s="215" t="s">
        <v>2194</v>
      </c>
      <c r="M3449" s="219">
        <v>2.2999999999999998</v>
      </c>
      <c r="N3449" s="204"/>
    </row>
    <row r="3450" spans="1:14">
      <c r="A3450" s="215" t="s">
        <v>1444</v>
      </c>
      <c r="C3450" s="215" t="s">
        <v>1444</v>
      </c>
      <c r="D3450" s="215" t="s">
        <v>1449</v>
      </c>
      <c r="E3450" s="215" t="s">
        <v>110</v>
      </c>
      <c r="F3450" s="215" t="s">
        <v>311</v>
      </c>
      <c r="G3450" s="215" t="s">
        <v>292</v>
      </c>
      <c r="H3450" s="215" t="s">
        <v>292</v>
      </c>
      <c r="I3450" s="215" t="s">
        <v>1450</v>
      </c>
      <c r="J3450" s="220">
        <v>0.109190172</v>
      </c>
      <c r="K3450" s="215" t="s">
        <v>317</v>
      </c>
      <c r="L3450" s="215" t="s">
        <v>2194</v>
      </c>
      <c r="M3450" s="219">
        <v>2.2999999999999998</v>
      </c>
      <c r="N3450" s="204"/>
    </row>
    <row r="3451" spans="1:14">
      <c r="A3451" s="215" t="s">
        <v>1444</v>
      </c>
      <c r="C3451" s="215" t="s">
        <v>1444</v>
      </c>
      <c r="D3451" s="215" t="s">
        <v>1451</v>
      </c>
      <c r="E3451" s="215" t="s">
        <v>110</v>
      </c>
      <c r="F3451" s="215" t="s">
        <v>136</v>
      </c>
      <c r="G3451" s="215" t="s">
        <v>292</v>
      </c>
      <c r="H3451" s="215" t="s">
        <v>292</v>
      </c>
      <c r="I3451" s="215" t="s">
        <v>321</v>
      </c>
      <c r="J3451" s="220">
        <v>1.02419E-4</v>
      </c>
      <c r="K3451" s="215" t="s">
        <v>317</v>
      </c>
      <c r="L3451" s="215" t="s">
        <v>2194</v>
      </c>
      <c r="M3451" s="219">
        <v>2.2999999999999998</v>
      </c>
      <c r="N3451" s="204"/>
    </row>
    <row r="3452" spans="1:14">
      <c r="A3452" s="215" t="s">
        <v>1444</v>
      </c>
      <c r="C3452" s="215" t="s">
        <v>1444</v>
      </c>
      <c r="D3452" s="215" t="s">
        <v>1451</v>
      </c>
      <c r="E3452" s="215" t="s">
        <v>110</v>
      </c>
      <c r="F3452" s="215" t="s">
        <v>311</v>
      </c>
      <c r="G3452" s="215" t="s">
        <v>292</v>
      </c>
      <c r="H3452" s="215" t="s">
        <v>292</v>
      </c>
      <c r="I3452" s="215" t="s">
        <v>321</v>
      </c>
      <c r="J3452" s="220">
        <v>0.16525429599999999</v>
      </c>
      <c r="K3452" s="215" t="s">
        <v>317</v>
      </c>
      <c r="L3452" s="215" t="s">
        <v>2194</v>
      </c>
      <c r="M3452" s="219">
        <v>2.2999999999999998</v>
      </c>
      <c r="N3452" s="204"/>
    </row>
    <row r="3453" spans="1:14">
      <c r="A3453" s="215" t="s">
        <v>1444</v>
      </c>
      <c r="C3453" s="215" t="s">
        <v>1444</v>
      </c>
      <c r="D3453" s="215" t="s">
        <v>1452</v>
      </c>
      <c r="E3453" s="215" t="s">
        <v>110</v>
      </c>
      <c r="F3453" s="215" t="s">
        <v>136</v>
      </c>
      <c r="G3453" s="215" t="s">
        <v>292</v>
      </c>
      <c r="H3453" s="215" t="s">
        <v>292</v>
      </c>
      <c r="I3453" s="215" t="s">
        <v>1453</v>
      </c>
      <c r="J3453" s="220">
        <v>8.0587000000000006E-5</v>
      </c>
      <c r="K3453" s="215" t="s">
        <v>317</v>
      </c>
      <c r="L3453" s="215" t="s">
        <v>2194</v>
      </c>
      <c r="M3453" s="219">
        <v>2.2999999999999998</v>
      </c>
      <c r="N3453" s="204"/>
    </row>
    <row r="3454" spans="1:14">
      <c r="A3454" s="215" t="s">
        <v>1444</v>
      </c>
      <c r="C3454" s="215" t="s">
        <v>1444</v>
      </c>
      <c r="D3454" s="215" t="s">
        <v>1452</v>
      </c>
      <c r="E3454" s="215" t="s">
        <v>110</v>
      </c>
      <c r="F3454" s="215" t="s">
        <v>311</v>
      </c>
      <c r="G3454" s="215" t="s">
        <v>292</v>
      </c>
      <c r="H3454" s="215" t="s">
        <v>292</v>
      </c>
      <c r="I3454" s="215" t="s">
        <v>1453</v>
      </c>
      <c r="J3454" s="220">
        <v>0.217860991</v>
      </c>
      <c r="K3454" s="215" t="s">
        <v>317</v>
      </c>
      <c r="L3454" s="215" t="s">
        <v>2194</v>
      </c>
      <c r="M3454" s="219">
        <v>2.2999999999999998</v>
      </c>
      <c r="N3454" s="204"/>
    </row>
    <row r="3455" spans="1:14">
      <c r="A3455" s="215" t="s">
        <v>1444</v>
      </c>
      <c r="C3455" s="215" t="s">
        <v>1444</v>
      </c>
      <c r="D3455" s="215" t="s">
        <v>1456</v>
      </c>
      <c r="E3455" s="215" t="s">
        <v>110</v>
      </c>
      <c r="F3455" s="215" t="s">
        <v>136</v>
      </c>
      <c r="G3455" s="215" t="s">
        <v>292</v>
      </c>
      <c r="H3455" s="215" t="s">
        <v>292</v>
      </c>
      <c r="I3455" s="215" t="s">
        <v>1457</v>
      </c>
      <c r="J3455" s="220">
        <v>1.36456E-4</v>
      </c>
      <c r="K3455" s="215" t="s">
        <v>317</v>
      </c>
      <c r="L3455" s="215" t="s">
        <v>2194</v>
      </c>
      <c r="M3455" s="219">
        <v>2.2999999999999998</v>
      </c>
      <c r="N3455" s="204"/>
    </row>
    <row r="3456" spans="1:14">
      <c r="A3456" s="215" t="s">
        <v>1444</v>
      </c>
      <c r="C3456" s="215" t="s">
        <v>1444</v>
      </c>
      <c r="D3456" s="215" t="s">
        <v>1456</v>
      </c>
      <c r="E3456" s="215" t="s">
        <v>110</v>
      </c>
      <c r="F3456" s="215" t="s">
        <v>311</v>
      </c>
      <c r="G3456" s="215" t="s">
        <v>292</v>
      </c>
      <c r="H3456" s="215" t="s">
        <v>292</v>
      </c>
      <c r="I3456" s="215" t="s">
        <v>1457</v>
      </c>
      <c r="J3456" s="220">
        <v>0.141167971</v>
      </c>
      <c r="K3456" s="215" t="s">
        <v>317</v>
      </c>
      <c r="L3456" s="215" t="s">
        <v>2194</v>
      </c>
      <c r="M3456" s="219">
        <v>2.2999999999999998</v>
      </c>
      <c r="N3456" s="204"/>
    </row>
    <row r="3457" spans="1:14">
      <c r="A3457" t="s">
        <v>1444</v>
      </c>
      <c r="C3457" t="s">
        <v>1444</v>
      </c>
      <c r="D3457" t="s">
        <v>1445</v>
      </c>
      <c r="E3457" t="s">
        <v>114</v>
      </c>
      <c r="F3457" t="s">
        <v>313</v>
      </c>
      <c r="G3457" t="s">
        <v>333</v>
      </c>
      <c r="H3457" t="s">
        <v>334</v>
      </c>
      <c r="I3457" t="s">
        <v>1446</v>
      </c>
      <c r="J3457" s="104">
        <v>2.77</v>
      </c>
      <c r="K3457" t="s">
        <v>339</v>
      </c>
      <c r="L3457" t="s">
        <v>2194</v>
      </c>
      <c r="M3457" s="204">
        <v>4</v>
      </c>
      <c r="N3457" s="204"/>
    </row>
    <row r="3458" spans="1:14">
      <c r="A3458" t="s">
        <v>1444</v>
      </c>
      <c r="C3458" t="s">
        <v>1444</v>
      </c>
      <c r="D3458" t="s">
        <v>1454</v>
      </c>
      <c r="E3458" t="s">
        <v>114</v>
      </c>
      <c r="F3458" t="s">
        <v>313</v>
      </c>
      <c r="G3458" t="s">
        <v>333</v>
      </c>
      <c r="H3458" t="s">
        <v>334</v>
      </c>
      <c r="I3458" t="s">
        <v>1455</v>
      </c>
      <c r="J3458" s="104">
        <v>2.58</v>
      </c>
      <c r="K3458" t="s">
        <v>339</v>
      </c>
      <c r="L3458" t="s">
        <v>2194</v>
      </c>
      <c r="M3458" s="204">
        <v>4</v>
      </c>
      <c r="N3458" s="204"/>
    </row>
    <row r="3459" spans="1:14">
      <c r="A3459" t="s">
        <v>1444</v>
      </c>
      <c r="C3459" t="s">
        <v>1444</v>
      </c>
      <c r="D3459" t="s">
        <v>1458</v>
      </c>
      <c r="E3459" t="s">
        <v>114</v>
      </c>
      <c r="F3459" t="s">
        <v>313</v>
      </c>
      <c r="G3459" t="s">
        <v>333</v>
      </c>
      <c r="H3459" t="s">
        <v>334</v>
      </c>
      <c r="I3459" t="s">
        <v>902</v>
      </c>
      <c r="J3459" s="104">
        <v>3.15</v>
      </c>
      <c r="K3459" t="s">
        <v>339</v>
      </c>
      <c r="L3459" t="s">
        <v>2194</v>
      </c>
      <c r="M3459" s="204">
        <v>4</v>
      </c>
      <c r="N3459" s="204"/>
    </row>
    <row r="3460" spans="1:14">
      <c r="A3460" t="s">
        <v>1444</v>
      </c>
      <c r="C3460" t="s">
        <v>1444</v>
      </c>
      <c r="D3460" s="216" t="s">
        <v>1460</v>
      </c>
      <c r="E3460" t="s">
        <v>359</v>
      </c>
      <c r="F3460" t="s">
        <v>311</v>
      </c>
      <c r="G3460" t="s">
        <v>333</v>
      </c>
      <c r="H3460" t="s">
        <v>360</v>
      </c>
      <c r="I3460" t="s">
        <v>335</v>
      </c>
      <c r="J3460" s="104">
        <v>0.39610916939000002</v>
      </c>
      <c r="K3460" s="216" t="s">
        <v>340</v>
      </c>
      <c r="L3460" t="s">
        <v>2194</v>
      </c>
      <c r="M3460" s="204">
        <v>2.6666666666666665</v>
      </c>
      <c r="N3460" s="204"/>
    </row>
    <row r="3461" spans="1:14">
      <c r="A3461" t="s">
        <v>1444</v>
      </c>
      <c r="C3461" t="s">
        <v>1444</v>
      </c>
      <c r="D3461" s="216" t="s">
        <v>1460</v>
      </c>
      <c r="E3461" t="s">
        <v>359</v>
      </c>
      <c r="F3461" t="s">
        <v>313</v>
      </c>
      <c r="G3461" t="s">
        <v>333</v>
      </c>
      <c r="H3461" t="s">
        <v>360</v>
      </c>
      <c r="I3461" t="s">
        <v>335</v>
      </c>
      <c r="J3461" s="104">
        <v>0.74764175516999998</v>
      </c>
      <c r="K3461" s="216" t="s">
        <v>340</v>
      </c>
      <c r="L3461" t="s">
        <v>2194</v>
      </c>
      <c r="M3461" s="204">
        <v>2.6666666666666665</v>
      </c>
      <c r="N3461" s="204"/>
    </row>
    <row r="3462" spans="1:14">
      <c r="A3462" t="s">
        <v>1444</v>
      </c>
      <c r="C3462" t="s">
        <v>1444</v>
      </c>
      <c r="D3462" s="216" t="s">
        <v>1460</v>
      </c>
      <c r="E3462" t="s">
        <v>359</v>
      </c>
      <c r="F3462" t="s">
        <v>144</v>
      </c>
      <c r="G3462" t="s">
        <v>333</v>
      </c>
      <c r="H3462" t="s">
        <v>360</v>
      </c>
      <c r="I3462" t="s">
        <v>335</v>
      </c>
      <c r="J3462" s="104">
        <v>0.1552889982</v>
      </c>
      <c r="K3462" s="216" t="s">
        <v>340</v>
      </c>
      <c r="L3462" t="s">
        <v>2194</v>
      </c>
      <c r="M3462" s="204">
        <v>2.6666666666666665</v>
      </c>
      <c r="N3462" s="204"/>
    </row>
    <row r="3463" spans="1:14">
      <c r="A3463" t="s">
        <v>1444</v>
      </c>
      <c r="C3463" t="s">
        <v>1444</v>
      </c>
      <c r="D3463" s="216" t="s">
        <v>1460</v>
      </c>
      <c r="E3463" t="s">
        <v>359</v>
      </c>
      <c r="F3463" t="s">
        <v>147</v>
      </c>
      <c r="G3463" t="s">
        <v>333</v>
      </c>
      <c r="H3463" t="s">
        <v>360</v>
      </c>
      <c r="I3463" t="s">
        <v>335</v>
      </c>
      <c r="J3463" s="104">
        <v>1.052236E-2</v>
      </c>
      <c r="K3463" s="216" t="s">
        <v>340</v>
      </c>
      <c r="L3463" t="s">
        <v>2194</v>
      </c>
      <c r="M3463" s="204">
        <v>2.6666666666666665</v>
      </c>
      <c r="N3463" s="204"/>
    </row>
    <row r="3464" spans="1:14">
      <c r="A3464" t="s">
        <v>1444</v>
      </c>
      <c r="C3464" t="s">
        <v>1444</v>
      </c>
      <c r="D3464" s="216" t="s">
        <v>1460</v>
      </c>
      <c r="E3464" t="s">
        <v>359</v>
      </c>
      <c r="F3464" t="s">
        <v>150</v>
      </c>
      <c r="G3464" t="s">
        <v>333</v>
      </c>
      <c r="H3464" t="s">
        <v>360</v>
      </c>
      <c r="I3464" t="s">
        <v>335</v>
      </c>
      <c r="J3464" s="104">
        <v>0.18572122759000001</v>
      </c>
      <c r="K3464" s="216" t="s">
        <v>340</v>
      </c>
      <c r="L3464" t="s">
        <v>2194</v>
      </c>
      <c r="M3464" s="204">
        <v>2.6666666666666665</v>
      </c>
      <c r="N3464" s="204"/>
    </row>
    <row r="3465" spans="1:14">
      <c r="A3465" t="s">
        <v>1444</v>
      </c>
      <c r="C3465" t="s">
        <v>1444</v>
      </c>
      <c r="D3465" t="s">
        <v>1447</v>
      </c>
      <c r="E3465" t="s">
        <v>118</v>
      </c>
      <c r="F3465" t="s">
        <v>311</v>
      </c>
      <c r="G3465" t="s">
        <v>360</v>
      </c>
      <c r="H3465" t="s">
        <v>360</v>
      </c>
      <c r="I3465" t="s">
        <v>1448</v>
      </c>
      <c r="J3465" s="104">
        <v>0.40305940728384598</v>
      </c>
      <c r="K3465" t="s">
        <v>365</v>
      </c>
      <c r="L3465" t="s">
        <v>2194</v>
      </c>
      <c r="M3465" s="204">
        <v>3</v>
      </c>
      <c r="N3465" s="204"/>
    </row>
    <row r="3466" spans="1:14">
      <c r="A3466" t="s">
        <v>1444</v>
      </c>
      <c r="C3466" t="s">
        <v>1444</v>
      </c>
      <c r="D3466" t="s">
        <v>1447</v>
      </c>
      <c r="E3466" t="s">
        <v>118</v>
      </c>
      <c r="F3466" t="s">
        <v>147</v>
      </c>
      <c r="G3466" t="s">
        <v>360</v>
      </c>
      <c r="H3466" t="s">
        <v>360</v>
      </c>
      <c r="I3466" t="s">
        <v>1448</v>
      </c>
      <c r="J3466" s="104">
        <v>1.8466295609152798E-2</v>
      </c>
      <c r="K3466" t="s">
        <v>365</v>
      </c>
      <c r="L3466" t="s">
        <v>2194</v>
      </c>
      <c r="M3466" s="204">
        <v>3</v>
      </c>
      <c r="N3466" s="204"/>
    </row>
    <row r="3467" spans="1:14">
      <c r="A3467" t="s">
        <v>1444</v>
      </c>
      <c r="C3467" t="s">
        <v>1444</v>
      </c>
      <c r="D3467" t="s">
        <v>1447</v>
      </c>
      <c r="E3467" t="s">
        <v>118</v>
      </c>
      <c r="F3467" t="s">
        <v>150</v>
      </c>
      <c r="G3467" t="s">
        <v>360</v>
      </c>
      <c r="H3467" t="s">
        <v>360</v>
      </c>
      <c r="I3467" t="s">
        <v>1448</v>
      </c>
      <c r="J3467" s="104">
        <v>5.7839210863047601E-2</v>
      </c>
      <c r="K3467" t="s">
        <v>365</v>
      </c>
      <c r="L3467" t="s">
        <v>2194</v>
      </c>
      <c r="M3467" s="204">
        <v>3</v>
      </c>
      <c r="N3467" s="204"/>
    </row>
    <row r="3468" spans="1:14">
      <c r="A3468" t="s">
        <v>1444</v>
      </c>
      <c r="C3468" t="s">
        <v>1444</v>
      </c>
      <c r="D3468" t="s">
        <v>1447</v>
      </c>
      <c r="E3468" t="s">
        <v>118</v>
      </c>
      <c r="F3468" t="s">
        <v>313</v>
      </c>
      <c r="G3468" t="s">
        <v>360</v>
      </c>
      <c r="H3468" t="s">
        <v>360</v>
      </c>
      <c r="I3468" t="s">
        <v>1448</v>
      </c>
      <c r="J3468" s="104">
        <v>0.5208448</v>
      </c>
      <c r="K3468" t="s">
        <v>365</v>
      </c>
      <c r="L3468" t="s">
        <v>2194</v>
      </c>
      <c r="M3468" s="204">
        <v>3</v>
      </c>
      <c r="N3468" s="204"/>
    </row>
    <row r="3469" spans="1:14">
      <c r="A3469" t="s">
        <v>1444</v>
      </c>
      <c r="C3469" t="s">
        <v>1444</v>
      </c>
      <c r="D3469" t="s">
        <v>1447</v>
      </c>
      <c r="E3469" t="s">
        <v>118</v>
      </c>
      <c r="F3469" t="s">
        <v>144</v>
      </c>
      <c r="G3469" t="s">
        <v>360</v>
      </c>
      <c r="H3469" t="s">
        <v>360</v>
      </c>
      <c r="I3469" t="s">
        <v>1448</v>
      </c>
      <c r="J3469" s="104">
        <v>4.1479851994323101E-2</v>
      </c>
      <c r="K3469" t="s">
        <v>365</v>
      </c>
      <c r="L3469" t="s">
        <v>2194</v>
      </c>
      <c r="M3469" s="204">
        <v>3</v>
      </c>
      <c r="N3469" s="204"/>
    </row>
    <row r="3470" spans="1:14">
      <c r="A3470" t="s">
        <v>1444</v>
      </c>
      <c r="C3470" t="s">
        <v>1444</v>
      </c>
      <c r="D3470" t="s">
        <v>1447</v>
      </c>
      <c r="E3470" t="s">
        <v>118</v>
      </c>
      <c r="F3470" t="s">
        <v>311</v>
      </c>
      <c r="G3470" t="s">
        <v>378</v>
      </c>
      <c r="H3470" t="s">
        <v>360</v>
      </c>
      <c r="I3470" t="s">
        <v>1448</v>
      </c>
      <c r="J3470" s="104">
        <v>0.40305940728384598</v>
      </c>
      <c r="K3470" t="s">
        <v>365</v>
      </c>
      <c r="L3470" t="s">
        <v>2194</v>
      </c>
      <c r="M3470" s="204">
        <v>3</v>
      </c>
      <c r="N3470" s="204"/>
    </row>
    <row r="3471" spans="1:14">
      <c r="A3471" t="s">
        <v>1444</v>
      </c>
      <c r="C3471" t="s">
        <v>1444</v>
      </c>
      <c r="D3471" t="s">
        <v>1447</v>
      </c>
      <c r="E3471" t="s">
        <v>118</v>
      </c>
      <c r="F3471" t="s">
        <v>147</v>
      </c>
      <c r="G3471" t="s">
        <v>378</v>
      </c>
      <c r="H3471" t="s">
        <v>360</v>
      </c>
      <c r="I3471" t="s">
        <v>1448</v>
      </c>
      <c r="J3471" s="104">
        <v>1.8466295609152798E-2</v>
      </c>
      <c r="K3471" t="s">
        <v>365</v>
      </c>
      <c r="L3471" t="s">
        <v>2194</v>
      </c>
      <c r="M3471" s="204">
        <v>3</v>
      </c>
      <c r="N3471" s="204"/>
    </row>
    <row r="3472" spans="1:14">
      <c r="A3472" t="s">
        <v>1444</v>
      </c>
      <c r="C3472" t="s">
        <v>1444</v>
      </c>
      <c r="D3472" t="s">
        <v>1447</v>
      </c>
      <c r="E3472" t="s">
        <v>118</v>
      </c>
      <c r="F3472" t="s">
        <v>150</v>
      </c>
      <c r="G3472" t="s">
        <v>378</v>
      </c>
      <c r="H3472" t="s">
        <v>360</v>
      </c>
      <c r="I3472" t="s">
        <v>1448</v>
      </c>
      <c r="J3472" s="104">
        <v>0.31938123198691998</v>
      </c>
      <c r="K3472" t="s">
        <v>365</v>
      </c>
      <c r="L3472" t="s">
        <v>2194</v>
      </c>
      <c r="M3472" s="204">
        <v>3</v>
      </c>
      <c r="N3472" s="204"/>
    </row>
    <row r="3473" spans="1:14">
      <c r="A3473" t="s">
        <v>1444</v>
      </c>
      <c r="C3473" t="s">
        <v>1444</v>
      </c>
      <c r="D3473" t="s">
        <v>1447</v>
      </c>
      <c r="E3473" t="s">
        <v>118</v>
      </c>
      <c r="F3473" t="s">
        <v>313</v>
      </c>
      <c r="G3473" t="s">
        <v>378</v>
      </c>
      <c r="H3473" t="s">
        <v>360</v>
      </c>
      <c r="I3473" t="s">
        <v>1448</v>
      </c>
      <c r="J3473" s="104">
        <v>0.7820532</v>
      </c>
      <c r="K3473" t="s">
        <v>365</v>
      </c>
      <c r="L3473" t="s">
        <v>2194</v>
      </c>
      <c r="M3473" s="204">
        <v>3</v>
      </c>
      <c r="N3473" s="204"/>
    </row>
    <row r="3474" spans="1:14">
      <c r="A3474" t="s">
        <v>1444</v>
      </c>
      <c r="C3474" t="s">
        <v>1444</v>
      </c>
      <c r="D3474" t="s">
        <v>1447</v>
      </c>
      <c r="E3474" t="s">
        <v>118</v>
      </c>
      <c r="F3474" t="s">
        <v>144</v>
      </c>
      <c r="G3474" t="s">
        <v>378</v>
      </c>
      <c r="H3474" t="s">
        <v>360</v>
      </c>
      <c r="I3474" t="s">
        <v>1448</v>
      </c>
      <c r="J3474" s="104">
        <v>4.1146275343208402E-2</v>
      </c>
      <c r="K3474" t="s">
        <v>365</v>
      </c>
      <c r="L3474" t="s">
        <v>2194</v>
      </c>
      <c r="M3474" s="204">
        <v>3</v>
      </c>
      <c r="N3474" s="204"/>
    </row>
    <row r="3475" spans="1:14">
      <c r="A3475" t="s">
        <v>1444</v>
      </c>
      <c r="C3475" t="s">
        <v>1444</v>
      </c>
      <c r="D3475" t="s">
        <v>1459</v>
      </c>
      <c r="E3475" t="s">
        <v>118</v>
      </c>
      <c r="F3475" t="s">
        <v>311</v>
      </c>
      <c r="G3475" t="s">
        <v>360</v>
      </c>
      <c r="H3475" t="s">
        <v>360</v>
      </c>
      <c r="I3475" t="s">
        <v>377</v>
      </c>
      <c r="J3475" s="104">
        <v>0.40305940728384598</v>
      </c>
      <c r="K3475" t="s">
        <v>365</v>
      </c>
      <c r="L3475" t="s">
        <v>2194</v>
      </c>
      <c r="M3475" s="204">
        <v>3</v>
      </c>
      <c r="N3475" s="204"/>
    </row>
    <row r="3476" spans="1:14">
      <c r="A3476" t="s">
        <v>1444</v>
      </c>
      <c r="C3476" t="s">
        <v>1444</v>
      </c>
      <c r="D3476" t="s">
        <v>1459</v>
      </c>
      <c r="E3476" t="s">
        <v>118</v>
      </c>
      <c r="F3476" t="s">
        <v>147</v>
      </c>
      <c r="G3476" t="s">
        <v>360</v>
      </c>
      <c r="H3476" t="s">
        <v>360</v>
      </c>
      <c r="I3476" t="s">
        <v>377</v>
      </c>
      <c r="J3476" s="104">
        <v>1.8466295609152798E-2</v>
      </c>
      <c r="K3476" t="s">
        <v>365</v>
      </c>
      <c r="L3476" t="s">
        <v>2194</v>
      </c>
      <c r="M3476" s="204">
        <v>3</v>
      </c>
      <c r="N3476" s="204"/>
    </row>
    <row r="3477" spans="1:14">
      <c r="A3477" t="s">
        <v>1444</v>
      </c>
      <c r="C3477" t="s">
        <v>1444</v>
      </c>
      <c r="D3477" t="s">
        <v>1459</v>
      </c>
      <c r="E3477" t="s">
        <v>118</v>
      </c>
      <c r="F3477" t="s">
        <v>150</v>
      </c>
      <c r="G3477" t="s">
        <v>360</v>
      </c>
      <c r="H3477" t="s">
        <v>360</v>
      </c>
      <c r="I3477" t="s">
        <v>377</v>
      </c>
      <c r="J3477" s="104">
        <v>5.7839210863047601E-2</v>
      </c>
      <c r="K3477" t="s">
        <v>365</v>
      </c>
      <c r="L3477" t="s">
        <v>2194</v>
      </c>
      <c r="M3477" s="204">
        <v>3</v>
      </c>
      <c r="N3477" s="204"/>
    </row>
    <row r="3478" spans="1:14">
      <c r="A3478" t="s">
        <v>1444</v>
      </c>
      <c r="C3478" t="s">
        <v>1444</v>
      </c>
      <c r="D3478" t="s">
        <v>1459</v>
      </c>
      <c r="E3478" t="s">
        <v>118</v>
      </c>
      <c r="F3478" t="s">
        <v>313</v>
      </c>
      <c r="G3478" t="s">
        <v>360</v>
      </c>
      <c r="H3478" t="s">
        <v>360</v>
      </c>
      <c r="I3478" t="s">
        <v>377</v>
      </c>
      <c r="J3478" s="104">
        <v>0.52528240000000004</v>
      </c>
      <c r="K3478" t="s">
        <v>365</v>
      </c>
      <c r="L3478" t="s">
        <v>2194</v>
      </c>
      <c r="M3478" s="204">
        <v>3</v>
      </c>
      <c r="N3478" s="204"/>
    </row>
    <row r="3479" spans="1:14">
      <c r="A3479" t="s">
        <v>1444</v>
      </c>
      <c r="C3479" t="s">
        <v>1444</v>
      </c>
      <c r="D3479" t="s">
        <v>1459</v>
      </c>
      <c r="E3479" t="s">
        <v>118</v>
      </c>
      <c r="F3479" t="s">
        <v>144</v>
      </c>
      <c r="G3479" t="s">
        <v>360</v>
      </c>
      <c r="H3479" t="s">
        <v>360</v>
      </c>
      <c r="I3479" t="s">
        <v>377</v>
      </c>
      <c r="J3479" s="104">
        <v>4.5917474406711199E-2</v>
      </c>
      <c r="K3479" t="s">
        <v>365</v>
      </c>
      <c r="L3479" t="s">
        <v>2194</v>
      </c>
      <c r="M3479" s="204">
        <v>3</v>
      </c>
      <c r="N3479" s="204"/>
    </row>
    <row r="3480" spans="1:14">
      <c r="A3480" t="s">
        <v>1444</v>
      </c>
      <c r="C3480" t="s">
        <v>1444</v>
      </c>
      <c r="D3480" t="s">
        <v>1459</v>
      </c>
      <c r="E3480" t="s">
        <v>118</v>
      </c>
      <c r="F3480" t="s">
        <v>311</v>
      </c>
      <c r="G3480" t="s">
        <v>378</v>
      </c>
      <c r="H3480" t="s">
        <v>360</v>
      </c>
      <c r="I3480" t="s">
        <v>377</v>
      </c>
      <c r="J3480" s="104">
        <v>0.40305940728384598</v>
      </c>
      <c r="K3480" t="s">
        <v>365</v>
      </c>
      <c r="L3480" t="s">
        <v>2194</v>
      </c>
      <c r="M3480" s="204">
        <v>3</v>
      </c>
      <c r="N3480" s="204"/>
    </row>
    <row r="3481" spans="1:14">
      <c r="A3481" t="s">
        <v>1444</v>
      </c>
      <c r="C3481" t="s">
        <v>1444</v>
      </c>
      <c r="D3481" t="s">
        <v>1459</v>
      </c>
      <c r="E3481" t="s">
        <v>118</v>
      </c>
      <c r="F3481" t="s">
        <v>147</v>
      </c>
      <c r="G3481" t="s">
        <v>378</v>
      </c>
      <c r="H3481" t="s">
        <v>360</v>
      </c>
      <c r="I3481" t="s">
        <v>377</v>
      </c>
      <c r="J3481" s="104">
        <v>1.8466295609152798E-2</v>
      </c>
      <c r="K3481" t="s">
        <v>365</v>
      </c>
      <c r="L3481" t="s">
        <v>2194</v>
      </c>
      <c r="M3481" s="204">
        <v>3</v>
      </c>
      <c r="N3481" s="204"/>
    </row>
    <row r="3482" spans="1:14">
      <c r="A3482" t="s">
        <v>1444</v>
      </c>
      <c r="C3482" t="s">
        <v>1444</v>
      </c>
      <c r="D3482" t="s">
        <v>1459</v>
      </c>
      <c r="E3482" t="s">
        <v>118</v>
      </c>
      <c r="F3482" t="s">
        <v>150</v>
      </c>
      <c r="G3482" t="s">
        <v>378</v>
      </c>
      <c r="H3482" t="s">
        <v>360</v>
      </c>
      <c r="I3482" t="s">
        <v>377</v>
      </c>
      <c r="J3482" s="104">
        <v>0.31938123198691998</v>
      </c>
      <c r="K3482" t="s">
        <v>365</v>
      </c>
      <c r="L3482" t="s">
        <v>2194</v>
      </c>
      <c r="M3482" s="204">
        <v>3</v>
      </c>
      <c r="N3482" s="204"/>
    </row>
    <row r="3483" spans="1:14">
      <c r="A3483" t="s">
        <v>1444</v>
      </c>
      <c r="C3483" t="s">
        <v>1444</v>
      </c>
      <c r="D3483" t="s">
        <v>1459</v>
      </c>
      <c r="E3483" t="s">
        <v>118</v>
      </c>
      <c r="F3483" t="s">
        <v>313</v>
      </c>
      <c r="G3483" t="s">
        <v>378</v>
      </c>
      <c r="H3483" t="s">
        <v>360</v>
      </c>
      <c r="I3483" t="s">
        <v>377</v>
      </c>
      <c r="J3483" s="104">
        <v>0.78645089999999995</v>
      </c>
      <c r="K3483" t="s">
        <v>365</v>
      </c>
      <c r="L3483" t="s">
        <v>2194</v>
      </c>
      <c r="M3483" s="204">
        <v>3</v>
      </c>
      <c r="N3483" s="204"/>
    </row>
    <row r="3484" spans="1:14">
      <c r="A3484" t="s">
        <v>1444</v>
      </c>
      <c r="C3484" t="s">
        <v>1444</v>
      </c>
      <c r="D3484" t="s">
        <v>1459</v>
      </c>
      <c r="E3484" t="s">
        <v>118</v>
      </c>
      <c r="F3484" t="s">
        <v>144</v>
      </c>
      <c r="G3484" t="s">
        <v>378</v>
      </c>
      <c r="H3484" t="s">
        <v>360</v>
      </c>
      <c r="I3484" t="s">
        <v>377</v>
      </c>
      <c r="J3484" s="104">
        <v>4.5543969641296402E-2</v>
      </c>
      <c r="K3484" t="s">
        <v>365</v>
      </c>
      <c r="L3484" t="s">
        <v>2194</v>
      </c>
      <c r="M3484" s="204">
        <v>3</v>
      </c>
      <c r="N3484" s="204"/>
    </row>
    <row r="3485" spans="1:14">
      <c r="A3485" t="s">
        <v>2217</v>
      </c>
      <c r="B3485" t="s">
        <v>1461</v>
      </c>
      <c r="C3485" t="s">
        <v>1461</v>
      </c>
      <c r="D3485" s="216" t="s">
        <v>1462</v>
      </c>
      <c r="E3485" t="s">
        <v>359</v>
      </c>
      <c r="F3485" t="s">
        <v>311</v>
      </c>
      <c r="G3485" t="s">
        <v>333</v>
      </c>
      <c r="H3485" t="s">
        <v>360</v>
      </c>
      <c r="I3485" t="s">
        <v>335</v>
      </c>
      <c r="J3485" s="104">
        <v>4.6929726072399998</v>
      </c>
      <c r="K3485" s="216" t="s">
        <v>390</v>
      </c>
      <c r="L3485" t="s">
        <v>2194</v>
      </c>
      <c r="M3485" s="204">
        <v>2.6666666666666665</v>
      </c>
      <c r="N3485" s="204"/>
    </row>
    <row r="3486" spans="1:14">
      <c r="A3486" t="s">
        <v>2217</v>
      </c>
      <c r="B3486" t="s">
        <v>1461</v>
      </c>
      <c r="C3486" t="s">
        <v>1461</v>
      </c>
      <c r="D3486" s="216" t="s">
        <v>1462</v>
      </c>
      <c r="E3486" t="s">
        <v>359</v>
      </c>
      <c r="F3486" t="s">
        <v>313</v>
      </c>
      <c r="G3486" t="s">
        <v>333</v>
      </c>
      <c r="H3486" t="s">
        <v>360</v>
      </c>
      <c r="I3486" t="s">
        <v>335</v>
      </c>
      <c r="J3486" s="104">
        <v>5.0311393630100003</v>
      </c>
      <c r="K3486" s="216" t="s">
        <v>390</v>
      </c>
      <c r="L3486" t="s">
        <v>2194</v>
      </c>
      <c r="M3486" s="204">
        <v>2.6666666666666665</v>
      </c>
      <c r="N3486" s="204"/>
    </row>
    <row r="3487" spans="1:14">
      <c r="A3487" t="s">
        <v>2217</v>
      </c>
      <c r="B3487" t="s">
        <v>1461</v>
      </c>
      <c r="C3487" t="s">
        <v>1461</v>
      </c>
      <c r="D3487" s="216" t="s">
        <v>1462</v>
      </c>
      <c r="E3487" t="s">
        <v>359</v>
      </c>
      <c r="F3487" t="s">
        <v>144</v>
      </c>
      <c r="G3487" t="s">
        <v>333</v>
      </c>
      <c r="H3487" t="s">
        <v>360</v>
      </c>
      <c r="I3487" t="s">
        <v>335</v>
      </c>
      <c r="J3487" s="104">
        <v>8.7467485499999997E-2</v>
      </c>
      <c r="K3487" s="216" t="s">
        <v>390</v>
      </c>
      <c r="L3487" t="s">
        <v>2194</v>
      </c>
      <c r="M3487" s="204">
        <v>2.6666666666666665</v>
      </c>
      <c r="N3487" s="204"/>
    </row>
    <row r="3488" spans="1:14">
      <c r="A3488" t="s">
        <v>2217</v>
      </c>
      <c r="B3488" t="s">
        <v>1461</v>
      </c>
      <c r="C3488" t="s">
        <v>1461</v>
      </c>
      <c r="D3488" s="216" t="s">
        <v>1462</v>
      </c>
      <c r="E3488" t="s">
        <v>359</v>
      </c>
      <c r="F3488" t="s">
        <v>147</v>
      </c>
      <c r="G3488" t="s">
        <v>333</v>
      </c>
      <c r="H3488" t="s">
        <v>360</v>
      </c>
      <c r="I3488" t="s">
        <v>335</v>
      </c>
      <c r="J3488" s="104">
        <v>0.15226434</v>
      </c>
      <c r="K3488" s="216" t="s">
        <v>390</v>
      </c>
      <c r="L3488" t="s">
        <v>2194</v>
      </c>
      <c r="M3488" s="204">
        <v>2.6666666666666665</v>
      </c>
      <c r="N3488" s="204"/>
    </row>
    <row r="3489" spans="1:14">
      <c r="A3489" t="s">
        <v>2217</v>
      </c>
      <c r="B3489" t="s">
        <v>1461</v>
      </c>
      <c r="C3489" t="s">
        <v>1461</v>
      </c>
      <c r="D3489" s="216" t="s">
        <v>1462</v>
      </c>
      <c r="E3489" t="s">
        <v>359</v>
      </c>
      <c r="F3489" t="s">
        <v>150</v>
      </c>
      <c r="G3489" t="s">
        <v>333</v>
      </c>
      <c r="H3489" t="s">
        <v>360</v>
      </c>
      <c r="I3489" t="s">
        <v>335</v>
      </c>
      <c r="J3489" s="104">
        <v>9.8434930269999998E-2</v>
      </c>
      <c r="K3489" s="216" t="s">
        <v>390</v>
      </c>
      <c r="L3489" t="s">
        <v>2194</v>
      </c>
      <c r="M3489" s="204">
        <v>2.6666666666666665</v>
      </c>
      <c r="N3489" s="204"/>
    </row>
    <row r="3490" spans="1:14">
      <c r="A3490" s="215" t="s">
        <v>2220</v>
      </c>
      <c r="B3490" s="215" t="s">
        <v>1463</v>
      </c>
      <c r="C3490" s="215" t="s">
        <v>1463</v>
      </c>
      <c r="D3490" s="215" t="s">
        <v>1482</v>
      </c>
      <c r="E3490" s="215" t="s">
        <v>110</v>
      </c>
      <c r="F3490" s="215" t="s">
        <v>136</v>
      </c>
      <c r="G3490" s="215" t="s">
        <v>292</v>
      </c>
      <c r="H3490" s="215" t="s">
        <v>292</v>
      </c>
      <c r="I3490" s="215" t="s">
        <v>769</v>
      </c>
      <c r="J3490" s="220">
        <v>0.19143295399999999</v>
      </c>
      <c r="K3490" s="215" t="s">
        <v>365</v>
      </c>
      <c r="L3490" s="215" t="s">
        <v>2194</v>
      </c>
      <c r="M3490" s="219">
        <v>2.2999999999999998</v>
      </c>
      <c r="N3490" s="204"/>
    </row>
    <row r="3491" spans="1:14">
      <c r="A3491" s="215" t="s">
        <v>2220</v>
      </c>
      <c r="B3491" s="215" t="s">
        <v>1463</v>
      </c>
      <c r="C3491" s="215" t="s">
        <v>1463</v>
      </c>
      <c r="D3491" s="215" t="s">
        <v>1482</v>
      </c>
      <c r="E3491" s="215" t="s">
        <v>110</v>
      </c>
      <c r="F3491" s="215" t="s">
        <v>311</v>
      </c>
      <c r="G3491" s="215" t="s">
        <v>292</v>
      </c>
      <c r="H3491" s="215" t="s">
        <v>292</v>
      </c>
      <c r="I3491" s="215" t="s">
        <v>769</v>
      </c>
      <c r="J3491" s="220">
        <v>1.67851364</v>
      </c>
      <c r="K3491" s="215" t="s">
        <v>365</v>
      </c>
      <c r="L3491" s="215" t="s">
        <v>2194</v>
      </c>
      <c r="M3491" s="219">
        <v>2.2999999999999998</v>
      </c>
      <c r="N3491" s="204"/>
    </row>
    <row r="3492" spans="1:14">
      <c r="A3492" s="215" t="s">
        <v>2220</v>
      </c>
      <c r="B3492" s="215" t="s">
        <v>1463</v>
      </c>
      <c r="C3492" s="215" t="s">
        <v>1463</v>
      </c>
      <c r="D3492" s="215" t="s">
        <v>1483</v>
      </c>
      <c r="E3492" s="215" t="s">
        <v>110</v>
      </c>
      <c r="F3492" s="215" t="s">
        <v>136</v>
      </c>
      <c r="G3492" s="215" t="s">
        <v>292</v>
      </c>
      <c r="H3492" s="215" t="s">
        <v>292</v>
      </c>
      <c r="I3492" s="215" t="s">
        <v>1484</v>
      </c>
      <c r="J3492" s="220">
        <v>0.37744259800000002</v>
      </c>
      <c r="K3492" s="215" t="s">
        <v>365</v>
      </c>
      <c r="L3492" s="215" t="s">
        <v>2194</v>
      </c>
      <c r="M3492" s="219">
        <v>2.2999999999999998</v>
      </c>
      <c r="N3492" s="204"/>
    </row>
    <row r="3493" spans="1:14">
      <c r="A3493" s="215" t="s">
        <v>2220</v>
      </c>
      <c r="B3493" s="215" t="s">
        <v>1463</v>
      </c>
      <c r="C3493" s="215" t="s">
        <v>1463</v>
      </c>
      <c r="D3493" s="215" t="s">
        <v>1483</v>
      </c>
      <c r="E3493" s="215" t="s">
        <v>110</v>
      </c>
      <c r="F3493" s="215" t="s">
        <v>311</v>
      </c>
      <c r="G3493" s="215" t="s">
        <v>292</v>
      </c>
      <c r="H3493" s="215" t="s">
        <v>292</v>
      </c>
      <c r="I3493" s="215" t="s">
        <v>1484</v>
      </c>
      <c r="J3493" s="220">
        <v>1.5460249230000001</v>
      </c>
      <c r="K3493" s="215" t="s">
        <v>365</v>
      </c>
      <c r="L3493" s="215" t="s">
        <v>2194</v>
      </c>
      <c r="M3493" s="219">
        <v>2.2999999999999998</v>
      </c>
      <c r="N3493" s="204"/>
    </row>
    <row r="3494" spans="1:14">
      <c r="A3494" s="215" t="s">
        <v>2220</v>
      </c>
      <c r="B3494" s="215" t="s">
        <v>1463</v>
      </c>
      <c r="C3494" s="215" t="s">
        <v>1463</v>
      </c>
      <c r="D3494" s="215" t="s">
        <v>1485</v>
      </c>
      <c r="E3494" s="215" t="s">
        <v>110</v>
      </c>
      <c r="F3494" s="215" t="s">
        <v>136</v>
      </c>
      <c r="G3494" s="215" t="s">
        <v>292</v>
      </c>
      <c r="H3494" s="215" t="s">
        <v>292</v>
      </c>
      <c r="I3494" s="215" t="s">
        <v>1486</v>
      </c>
      <c r="J3494" s="220">
        <v>0.36648565799999999</v>
      </c>
      <c r="K3494" s="215" t="s">
        <v>365</v>
      </c>
      <c r="L3494" s="215" t="s">
        <v>2194</v>
      </c>
      <c r="M3494" s="219">
        <v>2.2999999999999998</v>
      </c>
      <c r="N3494" s="204"/>
    </row>
    <row r="3495" spans="1:14">
      <c r="A3495" s="215" t="s">
        <v>2220</v>
      </c>
      <c r="B3495" s="215" t="s">
        <v>1463</v>
      </c>
      <c r="C3495" s="215" t="s">
        <v>1463</v>
      </c>
      <c r="D3495" s="215" t="s">
        <v>1485</v>
      </c>
      <c r="E3495" s="215" t="s">
        <v>110</v>
      </c>
      <c r="F3495" s="215" t="s">
        <v>311</v>
      </c>
      <c r="G3495" s="215" t="s">
        <v>292</v>
      </c>
      <c r="H3495" s="215" t="s">
        <v>292</v>
      </c>
      <c r="I3495" s="215" t="s">
        <v>1486</v>
      </c>
      <c r="J3495" s="220">
        <v>1.4921335570000001</v>
      </c>
      <c r="K3495" s="215" t="s">
        <v>365</v>
      </c>
      <c r="L3495" s="215" t="s">
        <v>2194</v>
      </c>
      <c r="M3495" s="219">
        <v>2.2999999999999998</v>
      </c>
      <c r="N3495" s="204"/>
    </row>
    <row r="3496" spans="1:14">
      <c r="A3496" s="215" t="s">
        <v>2220</v>
      </c>
      <c r="B3496" s="215" t="s">
        <v>1463</v>
      </c>
      <c r="C3496" s="215" t="s">
        <v>1463</v>
      </c>
      <c r="D3496" s="215" t="s">
        <v>1487</v>
      </c>
      <c r="E3496" s="215" t="s">
        <v>110</v>
      </c>
      <c r="F3496" s="215" t="s">
        <v>136</v>
      </c>
      <c r="G3496" s="215" t="s">
        <v>292</v>
      </c>
      <c r="H3496" s="215" t="s">
        <v>292</v>
      </c>
      <c r="I3496" s="215" t="s">
        <v>1488</v>
      </c>
      <c r="J3496" s="220">
        <v>0.44121276100000001</v>
      </c>
      <c r="K3496" s="215" t="s">
        <v>365</v>
      </c>
      <c r="L3496" s="215" t="s">
        <v>2194</v>
      </c>
      <c r="M3496" s="219">
        <v>2.2999999999999998</v>
      </c>
      <c r="N3496" s="204"/>
    </row>
    <row r="3497" spans="1:14">
      <c r="A3497" s="215" t="s">
        <v>2220</v>
      </c>
      <c r="B3497" s="215" t="s">
        <v>1463</v>
      </c>
      <c r="C3497" s="215" t="s">
        <v>1463</v>
      </c>
      <c r="D3497" s="215" t="s">
        <v>1487</v>
      </c>
      <c r="E3497" s="215" t="s">
        <v>110</v>
      </c>
      <c r="F3497" s="215" t="s">
        <v>311</v>
      </c>
      <c r="G3497" s="215" t="s">
        <v>292</v>
      </c>
      <c r="H3497" s="215" t="s">
        <v>292</v>
      </c>
      <c r="I3497" s="215" t="s">
        <v>1488</v>
      </c>
      <c r="J3497" s="220">
        <v>2.1161159459999999</v>
      </c>
      <c r="K3497" s="215" t="s">
        <v>365</v>
      </c>
      <c r="L3497" s="215" t="s">
        <v>2194</v>
      </c>
      <c r="M3497" s="219">
        <v>2.2999999999999998</v>
      </c>
      <c r="N3497" s="204"/>
    </row>
    <row r="3498" spans="1:14">
      <c r="A3498" s="215" t="s">
        <v>2220</v>
      </c>
      <c r="B3498" s="215" t="s">
        <v>1463</v>
      </c>
      <c r="C3498" s="215" t="s">
        <v>1463</v>
      </c>
      <c r="D3498" s="215" t="s">
        <v>1489</v>
      </c>
      <c r="E3498" s="215" t="s">
        <v>110</v>
      </c>
      <c r="F3498" s="215" t="s">
        <v>136</v>
      </c>
      <c r="G3498" s="215" t="s">
        <v>292</v>
      </c>
      <c r="H3498" s="215" t="s">
        <v>292</v>
      </c>
      <c r="I3498" s="215" t="s">
        <v>1490</v>
      </c>
      <c r="J3498" s="220">
        <v>0.42476424200000001</v>
      </c>
      <c r="K3498" s="215" t="s">
        <v>365</v>
      </c>
      <c r="L3498" s="215" t="s">
        <v>2194</v>
      </c>
      <c r="M3498" s="219">
        <v>2.2999999999999998</v>
      </c>
      <c r="N3498" s="204"/>
    </row>
    <row r="3499" spans="1:14">
      <c r="A3499" s="215" t="s">
        <v>2220</v>
      </c>
      <c r="B3499" s="215" t="s">
        <v>1463</v>
      </c>
      <c r="C3499" s="215" t="s">
        <v>1463</v>
      </c>
      <c r="D3499" s="215" t="s">
        <v>1489</v>
      </c>
      <c r="E3499" s="215" t="s">
        <v>110</v>
      </c>
      <c r="F3499" s="215" t="s">
        <v>311</v>
      </c>
      <c r="G3499" s="215" t="s">
        <v>292</v>
      </c>
      <c r="H3499" s="215" t="s">
        <v>292</v>
      </c>
      <c r="I3499" s="215" t="s">
        <v>1490</v>
      </c>
      <c r="J3499" s="220">
        <v>2.0453777130000002</v>
      </c>
      <c r="K3499" s="215" t="s">
        <v>365</v>
      </c>
      <c r="L3499" s="215" t="s">
        <v>2194</v>
      </c>
      <c r="M3499" s="219">
        <v>2.2999999999999998</v>
      </c>
      <c r="N3499" s="204"/>
    </row>
    <row r="3500" spans="1:14">
      <c r="A3500" s="215" t="s">
        <v>2220</v>
      </c>
      <c r="B3500" s="215" t="s">
        <v>1463</v>
      </c>
      <c r="C3500" s="215" t="s">
        <v>1463</v>
      </c>
      <c r="D3500" s="215" t="s">
        <v>1491</v>
      </c>
      <c r="E3500" s="215" t="s">
        <v>110</v>
      </c>
      <c r="F3500" s="215" t="s">
        <v>136</v>
      </c>
      <c r="G3500" s="215" t="s">
        <v>292</v>
      </c>
      <c r="H3500" s="215" t="s">
        <v>292</v>
      </c>
      <c r="I3500" s="215" t="s">
        <v>321</v>
      </c>
      <c r="J3500" s="220">
        <v>0.36440457100000001</v>
      </c>
      <c r="K3500" s="215" t="s">
        <v>365</v>
      </c>
      <c r="L3500" s="215" t="s">
        <v>2194</v>
      </c>
      <c r="M3500" s="219">
        <v>2.2999999999999998</v>
      </c>
      <c r="N3500" s="204"/>
    </row>
    <row r="3501" spans="1:14">
      <c r="A3501" s="215" t="s">
        <v>2220</v>
      </c>
      <c r="B3501" s="215" t="s">
        <v>1463</v>
      </c>
      <c r="C3501" s="215" t="s">
        <v>1463</v>
      </c>
      <c r="D3501" s="215" t="s">
        <v>1491</v>
      </c>
      <c r="E3501" s="215" t="s">
        <v>110</v>
      </c>
      <c r="F3501" s="215" t="s">
        <v>311</v>
      </c>
      <c r="G3501" s="215" t="s">
        <v>292</v>
      </c>
      <c r="H3501" s="215" t="s">
        <v>292</v>
      </c>
      <c r="I3501" s="215" t="s">
        <v>321</v>
      </c>
      <c r="J3501" s="220">
        <v>1.57558691</v>
      </c>
      <c r="K3501" s="215" t="s">
        <v>365</v>
      </c>
      <c r="L3501" s="215" t="s">
        <v>2194</v>
      </c>
      <c r="M3501" s="219">
        <v>2.2999999999999998</v>
      </c>
      <c r="N3501" s="204"/>
    </row>
    <row r="3502" spans="1:14">
      <c r="A3502" s="215" t="s">
        <v>2220</v>
      </c>
      <c r="B3502" s="215" t="s">
        <v>1463</v>
      </c>
      <c r="C3502" s="215" t="s">
        <v>1463</v>
      </c>
      <c r="D3502" s="215" t="s">
        <v>1468</v>
      </c>
      <c r="E3502" s="215" t="s">
        <v>110</v>
      </c>
      <c r="F3502" s="215" t="s">
        <v>136</v>
      </c>
      <c r="G3502" s="215" t="s">
        <v>292</v>
      </c>
      <c r="H3502" s="215" t="s">
        <v>292</v>
      </c>
      <c r="I3502" s="215" t="s">
        <v>786</v>
      </c>
      <c r="J3502" s="220">
        <v>0.75666487199999999</v>
      </c>
      <c r="K3502" s="215" t="s">
        <v>365</v>
      </c>
      <c r="L3502" s="215" t="s">
        <v>2194</v>
      </c>
      <c r="M3502" s="219">
        <v>2.2999999999999998</v>
      </c>
      <c r="N3502" s="204"/>
    </row>
    <row r="3503" spans="1:14">
      <c r="A3503" s="215" t="s">
        <v>2220</v>
      </c>
      <c r="B3503" s="215" t="s">
        <v>1463</v>
      </c>
      <c r="C3503" s="215" t="s">
        <v>1463</v>
      </c>
      <c r="D3503" s="215" t="s">
        <v>1468</v>
      </c>
      <c r="E3503" s="215" t="s">
        <v>110</v>
      </c>
      <c r="F3503" s="215" t="s">
        <v>311</v>
      </c>
      <c r="G3503" s="215" t="s">
        <v>292</v>
      </c>
      <c r="H3503" s="215" t="s">
        <v>292</v>
      </c>
      <c r="I3503" s="215" t="s">
        <v>786</v>
      </c>
      <c r="J3503" s="220">
        <v>2.3328043100000002</v>
      </c>
      <c r="K3503" s="215" t="s">
        <v>365</v>
      </c>
      <c r="L3503" s="215" t="s">
        <v>2194</v>
      </c>
      <c r="M3503" s="219">
        <v>2.2999999999999998</v>
      </c>
      <c r="N3503" s="204"/>
    </row>
    <row r="3504" spans="1:14">
      <c r="A3504" s="215" t="s">
        <v>2220</v>
      </c>
      <c r="B3504" s="215" t="s">
        <v>1463</v>
      </c>
      <c r="C3504" s="215" t="s">
        <v>1463</v>
      </c>
      <c r="D3504" s="215" t="s">
        <v>1469</v>
      </c>
      <c r="E3504" s="215" t="s">
        <v>110</v>
      </c>
      <c r="F3504" s="215" t="s">
        <v>136</v>
      </c>
      <c r="G3504" s="215" t="s">
        <v>292</v>
      </c>
      <c r="H3504" s="215" t="s">
        <v>292</v>
      </c>
      <c r="I3504" s="215" t="s">
        <v>788</v>
      </c>
      <c r="J3504" s="220">
        <v>0.57413610100000001</v>
      </c>
      <c r="K3504" s="215" t="s">
        <v>365</v>
      </c>
      <c r="L3504" s="215" t="s">
        <v>2194</v>
      </c>
      <c r="M3504" s="219">
        <v>2.2999999999999998</v>
      </c>
      <c r="N3504" s="204"/>
    </row>
    <row r="3505" spans="1:14">
      <c r="A3505" s="215" t="s">
        <v>2220</v>
      </c>
      <c r="B3505" s="215" t="s">
        <v>1463</v>
      </c>
      <c r="C3505" s="215" t="s">
        <v>1463</v>
      </c>
      <c r="D3505" s="215" t="s">
        <v>1469</v>
      </c>
      <c r="E3505" s="215" t="s">
        <v>110</v>
      </c>
      <c r="F3505" s="215" t="s">
        <v>311</v>
      </c>
      <c r="G3505" s="215" t="s">
        <v>292</v>
      </c>
      <c r="H3505" s="215" t="s">
        <v>292</v>
      </c>
      <c r="I3505" s="215" t="s">
        <v>788</v>
      </c>
      <c r="J3505" s="220">
        <v>2.186020933</v>
      </c>
      <c r="K3505" s="215" t="s">
        <v>365</v>
      </c>
      <c r="L3505" s="215" t="s">
        <v>2194</v>
      </c>
      <c r="M3505" s="219">
        <v>2.2999999999999998</v>
      </c>
      <c r="N3505" s="204"/>
    </row>
    <row r="3506" spans="1:14">
      <c r="A3506" t="s">
        <v>2220</v>
      </c>
      <c r="B3506" t="s">
        <v>1463</v>
      </c>
      <c r="C3506" t="s">
        <v>1463</v>
      </c>
      <c r="D3506" t="s">
        <v>1467</v>
      </c>
      <c r="E3506" t="s">
        <v>112</v>
      </c>
      <c r="F3506" t="s">
        <v>311</v>
      </c>
      <c r="G3506" t="s">
        <v>292</v>
      </c>
      <c r="H3506" t="s">
        <v>292</v>
      </c>
      <c r="I3506" t="s">
        <v>335</v>
      </c>
      <c r="J3506" s="104">
        <v>1.9896005000000001</v>
      </c>
      <c r="K3506" t="s">
        <v>396</v>
      </c>
      <c r="L3506" t="s">
        <v>2194</v>
      </c>
      <c r="M3506" s="204">
        <v>2.7</v>
      </c>
      <c r="N3506" s="204"/>
    </row>
    <row r="3507" spans="1:14">
      <c r="A3507" t="s">
        <v>2220</v>
      </c>
      <c r="B3507" t="s">
        <v>1463</v>
      </c>
      <c r="C3507" t="s">
        <v>1463</v>
      </c>
      <c r="D3507" t="s">
        <v>1467</v>
      </c>
      <c r="E3507" t="s">
        <v>112</v>
      </c>
      <c r="F3507" t="s">
        <v>144</v>
      </c>
      <c r="G3507" t="s">
        <v>292</v>
      </c>
      <c r="H3507" t="s">
        <v>292</v>
      </c>
      <c r="I3507" t="s">
        <v>335</v>
      </c>
      <c r="J3507" s="104">
        <v>0</v>
      </c>
      <c r="K3507" t="s">
        <v>396</v>
      </c>
      <c r="L3507" t="s">
        <v>2194</v>
      </c>
      <c r="M3507" s="204">
        <v>2.7</v>
      </c>
      <c r="N3507" s="204"/>
    </row>
    <row r="3508" spans="1:14">
      <c r="A3508" t="s">
        <v>2220</v>
      </c>
      <c r="B3508" t="s">
        <v>1463</v>
      </c>
      <c r="C3508" t="s">
        <v>1463</v>
      </c>
      <c r="D3508" t="s">
        <v>1467</v>
      </c>
      <c r="E3508" t="s">
        <v>112</v>
      </c>
      <c r="F3508" t="s">
        <v>147</v>
      </c>
      <c r="G3508" t="s">
        <v>292</v>
      </c>
      <c r="H3508" t="s">
        <v>292</v>
      </c>
      <c r="I3508" t="s">
        <v>335</v>
      </c>
      <c r="J3508" s="104">
        <v>0.12348329</v>
      </c>
      <c r="K3508" t="s">
        <v>396</v>
      </c>
      <c r="L3508" t="s">
        <v>2194</v>
      </c>
      <c r="M3508" s="204">
        <v>2.7</v>
      </c>
      <c r="N3508" s="204"/>
    </row>
    <row r="3509" spans="1:14">
      <c r="A3509" t="s">
        <v>2220</v>
      </c>
      <c r="B3509" t="s">
        <v>1463</v>
      </c>
      <c r="C3509" t="s">
        <v>1463</v>
      </c>
      <c r="D3509" t="s">
        <v>1467</v>
      </c>
      <c r="E3509" t="s">
        <v>112</v>
      </c>
      <c r="F3509" t="s">
        <v>150</v>
      </c>
      <c r="G3509" t="s">
        <v>292</v>
      </c>
      <c r="H3509" t="s">
        <v>292</v>
      </c>
      <c r="I3509" t="s">
        <v>335</v>
      </c>
      <c r="J3509" s="104">
        <v>0.17040258</v>
      </c>
      <c r="K3509" t="s">
        <v>396</v>
      </c>
      <c r="L3509" t="s">
        <v>2194</v>
      </c>
      <c r="M3509" s="204">
        <v>2.7</v>
      </c>
      <c r="N3509" s="204"/>
    </row>
    <row r="3510" spans="1:14">
      <c r="A3510" t="s">
        <v>2220</v>
      </c>
      <c r="B3510" t="s">
        <v>1463</v>
      </c>
      <c r="C3510" t="s">
        <v>1463</v>
      </c>
      <c r="D3510" t="s">
        <v>1467</v>
      </c>
      <c r="E3510" t="s">
        <v>112</v>
      </c>
      <c r="F3510" t="s">
        <v>313</v>
      </c>
      <c r="G3510" t="s">
        <v>292</v>
      </c>
      <c r="H3510" t="s">
        <v>292</v>
      </c>
      <c r="I3510" t="s">
        <v>335</v>
      </c>
      <c r="J3510" s="104">
        <v>2.2834863699999999</v>
      </c>
      <c r="K3510" t="s">
        <v>396</v>
      </c>
      <c r="L3510" t="s">
        <v>2194</v>
      </c>
      <c r="M3510" s="204">
        <v>2.7</v>
      </c>
      <c r="N3510" s="204"/>
    </row>
    <row r="3511" spans="1:14">
      <c r="A3511" t="s">
        <v>2220</v>
      </c>
      <c r="B3511" t="s">
        <v>1463</v>
      </c>
      <c r="C3511" t="s">
        <v>1463</v>
      </c>
      <c r="D3511" t="s">
        <v>1470</v>
      </c>
      <c r="E3511" t="s">
        <v>112</v>
      </c>
      <c r="F3511" t="s">
        <v>311</v>
      </c>
      <c r="G3511" t="s">
        <v>292</v>
      </c>
      <c r="H3511" t="s">
        <v>292</v>
      </c>
      <c r="I3511" t="s">
        <v>335</v>
      </c>
      <c r="J3511" s="104">
        <v>1.9896005000000001</v>
      </c>
      <c r="K3511" t="s">
        <v>396</v>
      </c>
      <c r="L3511" t="s">
        <v>2194</v>
      </c>
      <c r="M3511" s="204">
        <v>2.7</v>
      </c>
      <c r="N3511" s="204"/>
    </row>
    <row r="3512" spans="1:14">
      <c r="A3512" t="s">
        <v>2220</v>
      </c>
      <c r="B3512" t="s">
        <v>1463</v>
      </c>
      <c r="C3512" t="s">
        <v>1463</v>
      </c>
      <c r="D3512" t="s">
        <v>1470</v>
      </c>
      <c r="E3512" t="s">
        <v>112</v>
      </c>
      <c r="F3512" t="s">
        <v>144</v>
      </c>
      <c r="G3512" t="s">
        <v>292</v>
      </c>
      <c r="H3512" t="s">
        <v>292</v>
      </c>
      <c r="I3512" t="s">
        <v>335</v>
      </c>
      <c r="J3512" s="104">
        <v>0</v>
      </c>
      <c r="K3512" t="s">
        <v>396</v>
      </c>
      <c r="L3512" t="s">
        <v>2194</v>
      </c>
      <c r="M3512" s="204">
        <v>2.7</v>
      </c>
      <c r="N3512" s="204"/>
    </row>
    <row r="3513" spans="1:14">
      <c r="A3513" t="s">
        <v>2220</v>
      </c>
      <c r="B3513" t="s">
        <v>1463</v>
      </c>
      <c r="C3513" t="s">
        <v>1463</v>
      </c>
      <c r="D3513" t="s">
        <v>1470</v>
      </c>
      <c r="E3513" t="s">
        <v>112</v>
      </c>
      <c r="F3513" t="s">
        <v>147</v>
      </c>
      <c r="G3513" t="s">
        <v>292</v>
      </c>
      <c r="H3513" t="s">
        <v>292</v>
      </c>
      <c r="I3513" t="s">
        <v>335</v>
      </c>
      <c r="J3513" s="104">
        <v>0.12348329</v>
      </c>
      <c r="K3513" t="s">
        <v>396</v>
      </c>
      <c r="L3513" t="s">
        <v>2194</v>
      </c>
      <c r="M3513" s="204">
        <v>2.7</v>
      </c>
      <c r="N3513" s="204"/>
    </row>
    <row r="3514" spans="1:14">
      <c r="A3514" t="s">
        <v>2220</v>
      </c>
      <c r="B3514" t="s">
        <v>1463</v>
      </c>
      <c r="C3514" t="s">
        <v>1463</v>
      </c>
      <c r="D3514" t="s">
        <v>1470</v>
      </c>
      <c r="E3514" t="s">
        <v>112</v>
      </c>
      <c r="F3514" t="s">
        <v>150</v>
      </c>
      <c r="G3514" t="s">
        <v>292</v>
      </c>
      <c r="H3514" t="s">
        <v>292</v>
      </c>
      <c r="I3514" t="s">
        <v>335</v>
      </c>
      <c r="J3514" s="104">
        <v>0.17040258</v>
      </c>
      <c r="K3514" t="s">
        <v>396</v>
      </c>
      <c r="L3514" t="s">
        <v>2194</v>
      </c>
      <c r="M3514" s="204">
        <v>2.7</v>
      </c>
      <c r="N3514" s="204"/>
    </row>
    <row r="3515" spans="1:14">
      <c r="A3515" t="s">
        <v>2220</v>
      </c>
      <c r="B3515" t="s">
        <v>1463</v>
      </c>
      <c r="C3515" t="s">
        <v>1463</v>
      </c>
      <c r="D3515" t="s">
        <v>1470</v>
      </c>
      <c r="E3515" t="s">
        <v>112</v>
      </c>
      <c r="F3515" t="s">
        <v>313</v>
      </c>
      <c r="G3515" t="s">
        <v>292</v>
      </c>
      <c r="H3515" t="s">
        <v>292</v>
      </c>
      <c r="I3515" t="s">
        <v>335</v>
      </c>
      <c r="J3515" s="104">
        <v>2.2834863699999999</v>
      </c>
      <c r="K3515" t="s">
        <v>396</v>
      </c>
      <c r="L3515" t="s">
        <v>2194</v>
      </c>
      <c r="M3515" s="204">
        <v>2.7</v>
      </c>
      <c r="N3515" s="204"/>
    </row>
    <row r="3516" spans="1:14">
      <c r="A3516" t="s">
        <v>2220</v>
      </c>
      <c r="B3516" t="s">
        <v>1463</v>
      </c>
      <c r="C3516" t="s">
        <v>1463</v>
      </c>
      <c r="D3516" t="s">
        <v>1480</v>
      </c>
      <c r="E3516" t="s">
        <v>112</v>
      </c>
      <c r="F3516" t="s">
        <v>311</v>
      </c>
      <c r="G3516" t="s">
        <v>292</v>
      </c>
      <c r="H3516" t="s">
        <v>292</v>
      </c>
      <c r="I3516" t="s">
        <v>335</v>
      </c>
      <c r="J3516" s="104">
        <v>1.9896005000000001</v>
      </c>
      <c r="K3516" t="s">
        <v>396</v>
      </c>
      <c r="L3516" t="s">
        <v>2194</v>
      </c>
      <c r="M3516" s="204">
        <v>2.7</v>
      </c>
      <c r="N3516" s="204"/>
    </row>
    <row r="3517" spans="1:14">
      <c r="A3517" t="s">
        <v>2220</v>
      </c>
      <c r="B3517" t="s">
        <v>1463</v>
      </c>
      <c r="C3517" t="s">
        <v>1463</v>
      </c>
      <c r="D3517" t="s">
        <v>1480</v>
      </c>
      <c r="E3517" t="s">
        <v>112</v>
      </c>
      <c r="F3517" t="s">
        <v>144</v>
      </c>
      <c r="G3517" t="s">
        <v>292</v>
      </c>
      <c r="H3517" t="s">
        <v>292</v>
      </c>
      <c r="I3517" t="s">
        <v>335</v>
      </c>
      <c r="J3517" s="104">
        <v>0</v>
      </c>
      <c r="K3517" t="s">
        <v>396</v>
      </c>
      <c r="L3517" t="s">
        <v>2194</v>
      </c>
      <c r="M3517" s="204">
        <v>2.7</v>
      </c>
      <c r="N3517" s="204"/>
    </row>
    <row r="3518" spans="1:14">
      <c r="A3518" t="s">
        <v>2220</v>
      </c>
      <c r="B3518" t="s">
        <v>1463</v>
      </c>
      <c r="C3518" t="s">
        <v>1463</v>
      </c>
      <c r="D3518" t="s">
        <v>1480</v>
      </c>
      <c r="E3518" t="s">
        <v>112</v>
      </c>
      <c r="F3518" t="s">
        <v>147</v>
      </c>
      <c r="G3518" t="s">
        <v>292</v>
      </c>
      <c r="H3518" t="s">
        <v>292</v>
      </c>
      <c r="I3518" t="s">
        <v>335</v>
      </c>
      <c r="J3518" s="104">
        <v>0.12348329</v>
      </c>
      <c r="K3518" t="s">
        <v>396</v>
      </c>
      <c r="L3518" t="s">
        <v>2194</v>
      </c>
      <c r="M3518" s="204">
        <v>2.7</v>
      </c>
      <c r="N3518" s="204"/>
    </row>
    <row r="3519" spans="1:14">
      <c r="A3519" t="s">
        <v>2220</v>
      </c>
      <c r="B3519" t="s">
        <v>1463</v>
      </c>
      <c r="C3519" t="s">
        <v>1463</v>
      </c>
      <c r="D3519" t="s">
        <v>1480</v>
      </c>
      <c r="E3519" t="s">
        <v>112</v>
      </c>
      <c r="F3519" t="s">
        <v>150</v>
      </c>
      <c r="G3519" t="s">
        <v>292</v>
      </c>
      <c r="H3519" t="s">
        <v>292</v>
      </c>
      <c r="I3519" t="s">
        <v>335</v>
      </c>
      <c r="J3519" s="104">
        <v>0.17040258</v>
      </c>
      <c r="K3519" t="s">
        <v>396</v>
      </c>
      <c r="L3519" t="s">
        <v>2194</v>
      </c>
      <c r="M3519" s="204">
        <v>2.7</v>
      </c>
      <c r="N3519" s="204"/>
    </row>
    <row r="3520" spans="1:14">
      <c r="A3520" t="s">
        <v>2220</v>
      </c>
      <c r="B3520" t="s">
        <v>1463</v>
      </c>
      <c r="C3520" t="s">
        <v>1463</v>
      </c>
      <c r="D3520" t="s">
        <v>1480</v>
      </c>
      <c r="E3520" t="s">
        <v>112</v>
      </c>
      <c r="F3520" t="s">
        <v>313</v>
      </c>
      <c r="G3520" t="s">
        <v>292</v>
      </c>
      <c r="H3520" t="s">
        <v>292</v>
      </c>
      <c r="I3520" t="s">
        <v>335</v>
      </c>
      <c r="J3520" s="104">
        <v>2.2834863699999999</v>
      </c>
      <c r="K3520" t="s">
        <v>396</v>
      </c>
      <c r="L3520" t="s">
        <v>2194</v>
      </c>
      <c r="M3520" s="204">
        <v>2.7</v>
      </c>
      <c r="N3520" s="204"/>
    </row>
    <row r="3521" spans="1:14">
      <c r="A3521" t="s">
        <v>2220</v>
      </c>
      <c r="B3521" t="s">
        <v>1463</v>
      </c>
      <c r="C3521" t="s">
        <v>1463</v>
      </c>
      <c r="D3521" t="s">
        <v>1481</v>
      </c>
      <c r="E3521" t="s">
        <v>112</v>
      </c>
      <c r="F3521" t="s">
        <v>311</v>
      </c>
      <c r="G3521" t="s">
        <v>292</v>
      </c>
      <c r="H3521" t="s">
        <v>292</v>
      </c>
      <c r="I3521" t="s">
        <v>335</v>
      </c>
      <c r="J3521" s="104">
        <v>1.7685337000000001</v>
      </c>
      <c r="K3521" t="s">
        <v>396</v>
      </c>
      <c r="L3521" t="s">
        <v>2194</v>
      </c>
      <c r="M3521" s="204">
        <v>2.7</v>
      </c>
      <c r="N3521" s="204"/>
    </row>
    <row r="3522" spans="1:14">
      <c r="A3522" t="s">
        <v>2220</v>
      </c>
      <c r="B3522" t="s">
        <v>1463</v>
      </c>
      <c r="C3522" t="s">
        <v>1463</v>
      </c>
      <c r="D3522" t="s">
        <v>1481</v>
      </c>
      <c r="E3522" t="s">
        <v>112</v>
      </c>
      <c r="F3522" t="s">
        <v>144</v>
      </c>
      <c r="G3522" t="s">
        <v>292</v>
      </c>
      <c r="H3522" t="s">
        <v>292</v>
      </c>
      <c r="I3522" t="s">
        <v>335</v>
      </c>
      <c r="J3522" s="104">
        <v>0</v>
      </c>
      <c r="K3522" t="s">
        <v>396</v>
      </c>
      <c r="L3522" t="s">
        <v>2194</v>
      </c>
      <c r="M3522" s="204">
        <v>2.7</v>
      </c>
      <c r="N3522" s="204"/>
    </row>
    <row r="3523" spans="1:14">
      <c r="A3523" t="s">
        <v>2220</v>
      </c>
      <c r="B3523" t="s">
        <v>1463</v>
      </c>
      <c r="C3523" t="s">
        <v>1463</v>
      </c>
      <c r="D3523" t="s">
        <v>1481</v>
      </c>
      <c r="E3523" t="s">
        <v>112</v>
      </c>
      <c r="F3523" t="s">
        <v>147</v>
      </c>
      <c r="G3523" t="s">
        <v>292</v>
      </c>
      <c r="H3523" t="s">
        <v>292</v>
      </c>
      <c r="I3523" t="s">
        <v>335</v>
      </c>
      <c r="J3523" s="104">
        <v>0.10976292999999999</v>
      </c>
      <c r="K3523" t="s">
        <v>396</v>
      </c>
      <c r="L3523" t="s">
        <v>2194</v>
      </c>
      <c r="M3523" s="204">
        <v>2.7</v>
      </c>
      <c r="N3523" s="204"/>
    </row>
    <row r="3524" spans="1:14">
      <c r="A3524" t="s">
        <v>2220</v>
      </c>
      <c r="B3524" t="s">
        <v>1463</v>
      </c>
      <c r="C3524" t="s">
        <v>1463</v>
      </c>
      <c r="D3524" t="s">
        <v>1481</v>
      </c>
      <c r="E3524" t="s">
        <v>112</v>
      </c>
      <c r="F3524" t="s">
        <v>150</v>
      </c>
      <c r="G3524" t="s">
        <v>292</v>
      </c>
      <c r="H3524" t="s">
        <v>292</v>
      </c>
      <c r="I3524" t="s">
        <v>335</v>
      </c>
      <c r="J3524" s="104">
        <v>0.15146896000000001</v>
      </c>
      <c r="K3524" t="s">
        <v>396</v>
      </c>
      <c r="L3524" t="s">
        <v>2194</v>
      </c>
      <c r="M3524" s="204">
        <v>2.7</v>
      </c>
      <c r="N3524" s="204"/>
    </row>
    <row r="3525" spans="1:14">
      <c r="A3525" t="s">
        <v>2220</v>
      </c>
      <c r="B3525" t="s">
        <v>1463</v>
      </c>
      <c r="C3525" t="s">
        <v>1463</v>
      </c>
      <c r="D3525" t="s">
        <v>1481</v>
      </c>
      <c r="E3525" t="s">
        <v>112</v>
      </c>
      <c r="F3525" t="s">
        <v>313</v>
      </c>
      <c r="G3525" t="s">
        <v>292</v>
      </c>
      <c r="H3525" t="s">
        <v>292</v>
      </c>
      <c r="I3525" t="s">
        <v>335</v>
      </c>
      <c r="J3525" s="104">
        <v>2.0297655899999998</v>
      </c>
      <c r="K3525" t="s">
        <v>396</v>
      </c>
      <c r="L3525" t="s">
        <v>2194</v>
      </c>
      <c r="M3525" s="204">
        <v>2.7</v>
      </c>
      <c r="N3525" s="204"/>
    </row>
    <row r="3526" spans="1:14">
      <c r="A3526" t="s">
        <v>2220</v>
      </c>
      <c r="B3526" t="s">
        <v>1463</v>
      </c>
      <c r="C3526" t="s">
        <v>1463</v>
      </c>
      <c r="D3526" t="s">
        <v>1464</v>
      </c>
      <c r="E3526" t="s">
        <v>126</v>
      </c>
      <c r="F3526" t="s">
        <v>311</v>
      </c>
      <c r="G3526" t="s">
        <v>360</v>
      </c>
      <c r="H3526" t="s">
        <v>360</v>
      </c>
      <c r="I3526" t="s">
        <v>377</v>
      </c>
      <c r="J3526" s="104">
        <v>5.5</v>
      </c>
      <c r="K3526" t="s">
        <v>1465</v>
      </c>
      <c r="L3526" t="s">
        <v>2194</v>
      </c>
      <c r="M3526" s="204">
        <v>3.7</v>
      </c>
      <c r="N3526" s="204"/>
    </row>
    <row r="3527" spans="1:14">
      <c r="A3527" t="s">
        <v>2220</v>
      </c>
      <c r="B3527" t="s">
        <v>1463</v>
      </c>
      <c r="C3527" t="s">
        <v>1463</v>
      </c>
      <c r="D3527" t="s">
        <v>1476</v>
      </c>
      <c r="E3527" t="s">
        <v>126</v>
      </c>
      <c r="F3527" t="s">
        <v>311</v>
      </c>
      <c r="G3527" t="s">
        <v>360</v>
      </c>
      <c r="H3527" t="s">
        <v>360</v>
      </c>
      <c r="I3527" t="s">
        <v>1477</v>
      </c>
      <c r="J3527" s="104">
        <v>2.92</v>
      </c>
      <c r="K3527" t="s">
        <v>1475</v>
      </c>
      <c r="L3527" t="s">
        <v>2194</v>
      </c>
      <c r="M3527" s="204">
        <v>3.7</v>
      </c>
      <c r="N3527" s="204"/>
    </row>
    <row r="3528" spans="1:14">
      <c r="A3528" t="s">
        <v>2220</v>
      </c>
      <c r="B3528" t="s">
        <v>1463</v>
      </c>
      <c r="C3528" t="s">
        <v>1463</v>
      </c>
      <c r="D3528" t="s">
        <v>1473</v>
      </c>
      <c r="E3528" t="s">
        <v>126</v>
      </c>
      <c r="F3528" t="s">
        <v>311</v>
      </c>
      <c r="G3528" t="s">
        <v>360</v>
      </c>
      <c r="H3528" t="s">
        <v>360</v>
      </c>
      <c r="I3528" t="s">
        <v>1474</v>
      </c>
      <c r="J3528" s="104">
        <v>3.45</v>
      </c>
      <c r="K3528" t="s">
        <v>1475</v>
      </c>
      <c r="L3528" t="s">
        <v>2194</v>
      </c>
      <c r="M3528" s="204">
        <v>3.7</v>
      </c>
      <c r="N3528" s="204"/>
    </row>
    <row r="3529" spans="1:14">
      <c r="A3529" t="s">
        <v>2220</v>
      </c>
      <c r="B3529" t="s">
        <v>1463</v>
      </c>
      <c r="C3529" t="s">
        <v>1463</v>
      </c>
      <c r="D3529" t="s">
        <v>1478</v>
      </c>
      <c r="E3529" t="s">
        <v>126</v>
      </c>
      <c r="F3529" t="s">
        <v>311</v>
      </c>
      <c r="G3529" t="s">
        <v>360</v>
      </c>
      <c r="H3529" t="s">
        <v>360</v>
      </c>
      <c r="I3529" t="s">
        <v>801</v>
      </c>
      <c r="J3529" s="104">
        <v>3.38</v>
      </c>
      <c r="K3529" t="s">
        <v>1475</v>
      </c>
      <c r="L3529" t="s">
        <v>2194</v>
      </c>
      <c r="M3529" s="204">
        <v>3.7</v>
      </c>
      <c r="N3529" s="204"/>
    </row>
    <row r="3530" spans="1:14">
      <c r="A3530" t="s">
        <v>2220</v>
      </c>
      <c r="B3530" t="s">
        <v>1463</v>
      </c>
      <c r="C3530" t="s">
        <v>1463</v>
      </c>
      <c r="D3530" t="s">
        <v>1479</v>
      </c>
      <c r="E3530" t="s">
        <v>126</v>
      </c>
      <c r="F3530" t="s">
        <v>311</v>
      </c>
      <c r="G3530" t="s">
        <v>360</v>
      </c>
      <c r="H3530" t="s">
        <v>360</v>
      </c>
      <c r="I3530" t="s">
        <v>803</v>
      </c>
      <c r="J3530" s="104">
        <v>3.43</v>
      </c>
      <c r="K3530" t="s">
        <v>1475</v>
      </c>
      <c r="L3530" t="s">
        <v>2194</v>
      </c>
      <c r="M3530" s="204">
        <v>3.7</v>
      </c>
      <c r="N3530" s="204"/>
    </row>
    <row r="3531" spans="1:14">
      <c r="A3531" t="s">
        <v>2220</v>
      </c>
      <c r="B3531" t="s">
        <v>1463</v>
      </c>
      <c r="C3531" t="s">
        <v>1463</v>
      </c>
      <c r="D3531" t="s">
        <v>1476</v>
      </c>
      <c r="E3531" t="s">
        <v>126</v>
      </c>
      <c r="F3531" t="s">
        <v>139</v>
      </c>
      <c r="G3531" t="s">
        <v>360</v>
      </c>
      <c r="H3531" t="s">
        <v>360</v>
      </c>
      <c r="I3531" t="s">
        <v>1477</v>
      </c>
      <c r="J3531" s="104">
        <v>2.1</v>
      </c>
      <c r="K3531" t="s">
        <v>1475</v>
      </c>
      <c r="L3531" t="s">
        <v>2194</v>
      </c>
      <c r="M3531" s="204">
        <v>3.7</v>
      </c>
      <c r="N3531" s="204"/>
    </row>
    <row r="3532" spans="1:14">
      <c r="A3532" t="s">
        <v>2220</v>
      </c>
      <c r="B3532" t="s">
        <v>1463</v>
      </c>
      <c r="C3532" t="s">
        <v>1463</v>
      </c>
      <c r="D3532" t="s">
        <v>1473</v>
      </c>
      <c r="E3532" t="s">
        <v>126</v>
      </c>
      <c r="F3532" t="s">
        <v>139</v>
      </c>
      <c r="G3532" t="s">
        <v>360</v>
      </c>
      <c r="H3532" t="s">
        <v>360</v>
      </c>
      <c r="I3532" t="s">
        <v>1474</v>
      </c>
      <c r="J3532" s="104">
        <v>2.2200000000000002</v>
      </c>
      <c r="K3532" t="s">
        <v>1475</v>
      </c>
      <c r="L3532" t="s">
        <v>2194</v>
      </c>
      <c r="M3532" s="204">
        <v>3.7</v>
      </c>
      <c r="N3532" s="204"/>
    </row>
    <row r="3533" spans="1:14">
      <c r="A3533" t="s">
        <v>2220</v>
      </c>
      <c r="B3533" t="s">
        <v>1463</v>
      </c>
      <c r="C3533" t="s">
        <v>1463</v>
      </c>
      <c r="D3533" t="s">
        <v>1478</v>
      </c>
      <c r="E3533" t="s">
        <v>126</v>
      </c>
      <c r="F3533" t="s">
        <v>139</v>
      </c>
      <c r="G3533" t="s">
        <v>360</v>
      </c>
      <c r="H3533" t="s">
        <v>360</v>
      </c>
      <c r="I3533" t="s">
        <v>801</v>
      </c>
      <c r="J3533" s="104">
        <v>2.36</v>
      </c>
      <c r="K3533" t="s">
        <v>1475</v>
      </c>
      <c r="L3533" t="s">
        <v>2194</v>
      </c>
      <c r="M3533" s="204">
        <v>3.7</v>
      </c>
      <c r="N3533" s="204"/>
    </row>
    <row r="3534" spans="1:14">
      <c r="A3534" t="s">
        <v>2220</v>
      </c>
      <c r="B3534" t="s">
        <v>1463</v>
      </c>
      <c r="C3534" t="s">
        <v>1463</v>
      </c>
      <c r="D3534" t="s">
        <v>1479</v>
      </c>
      <c r="E3534" t="s">
        <v>126</v>
      </c>
      <c r="F3534" t="s">
        <v>139</v>
      </c>
      <c r="G3534" t="s">
        <v>360</v>
      </c>
      <c r="H3534" t="s">
        <v>360</v>
      </c>
      <c r="I3534" t="s">
        <v>803</v>
      </c>
      <c r="J3534" s="104">
        <v>2.41</v>
      </c>
      <c r="K3534" t="s">
        <v>1475</v>
      </c>
      <c r="L3534" t="s">
        <v>2194</v>
      </c>
      <c r="M3534" s="204">
        <v>3.7</v>
      </c>
      <c r="N3534" s="204"/>
    </row>
    <row r="3535" spans="1:14">
      <c r="A3535" t="s">
        <v>2220</v>
      </c>
      <c r="B3535" t="s">
        <v>1463</v>
      </c>
      <c r="C3535" t="s">
        <v>1463</v>
      </c>
      <c r="D3535" t="s">
        <v>1476</v>
      </c>
      <c r="E3535" t="s">
        <v>126</v>
      </c>
      <c r="F3535" t="s">
        <v>142</v>
      </c>
      <c r="G3535" t="s">
        <v>360</v>
      </c>
      <c r="H3535" t="s">
        <v>360</v>
      </c>
      <c r="I3535" t="s">
        <v>1477</v>
      </c>
      <c r="J3535" s="104">
        <v>0.82</v>
      </c>
      <c r="K3535" t="s">
        <v>1475</v>
      </c>
      <c r="L3535" t="s">
        <v>2194</v>
      </c>
      <c r="M3535" s="204">
        <v>3.7</v>
      </c>
      <c r="N3535" s="204"/>
    </row>
    <row r="3536" spans="1:14">
      <c r="A3536" t="s">
        <v>2220</v>
      </c>
      <c r="B3536" t="s">
        <v>1463</v>
      </c>
      <c r="C3536" t="s">
        <v>1463</v>
      </c>
      <c r="D3536" t="s">
        <v>1473</v>
      </c>
      <c r="E3536" t="s">
        <v>126</v>
      </c>
      <c r="F3536" t="s">
        <v>142</v>
      </c>
      <c r="G3536" t="s">
        <v>360</v>
      </c>
      <c r="H3536" t="s">
        <v>360</v>
      </c>
      <c r="I3536" t="s">
        <v>1474</v>
      </c>
      <c r="J3536" s="104">
        <v>1.23</v>
      </c>
      <c r="K3536" t="s">
        <v>1475</v>
      </c>
      <c r="L3536" t="s">
        <v>2194</v>
      </c>
      <c r="M3536" s="204">
        <v>3.7</v>
      </c>
      <c r="N3536" s="204"/>
    </row>
    <row r="3537" spans="1:14">
      <c r="A3537" t="s">
        <v>2220</v>
      </c>
      <c r="B3537" t="s">
        <v>1463</v>
      </c>
      <c r="C3537" t="s">
        <v>1463</v>
      </c>
      <c r="D3537" t="s">
        <v>1478</v>
      </c>
      <c r="E3537" t="s">
        <v>126</v>
      </c>
      <c r="F3537" t="s">
        <v>142</v>
      </c>
      <c r="G3537" t="s">
        <v>360</v>
      </c>
      <c r="H3537" t="s">
        <v>360</v>
      </c>
      <c r="I3537" t="s">
        <v>801</v>
      </c>
      <c r="J3537" s="104">
        <v>1.02</v>
      </c>
      <c r="K3537" t="s">
        <v>1475</v>
      </c>
      <c r="L3537" t="s">
        <v>2194</v>
      </c>
      <c r="M3537" s="204">
        <v>3.7</v>
      </c>
      <c r="N3537" s="204"/>
    </row>
    <row r="3538" spans="1:14">
      <c r="A3538" t="s">
        <v>2220</v>
      </c>
      <c r="B3538" t="s">
        <v>1463</v>
      </c>
      <c r="C3538" t="s">
        <v>1463</v>
      </c>
      <c r="D3538" t="s">
        <v>1479</v>
      </c>
      <c r="E3538" t="s">
        <v>126</v>
      </c>
      <c r="F3538" t="s">
        <v>142</v>
      </c>
      <c r="G3538" t="s">
        <v>360</v>
      </c>
      <c r="H3538" t="s">
        <v>360</v>
      </c>
      <c r="I3538" t="s">
        <v>803</v>
      </c>
      <c r="J3538" s="104">
        <v>1.02</v>
      </c>
      <c r="K3538" t="s">
        <v>1475</v>
      </c>
      <c r="L3538" t="s">
        <v>2194</v>
      </c>
      <c r="M3538" s="204">
        <v>3.7</v>
      </c>
      <c r="N3538" s="204"/>
    </row>
    <row r="3539" spans="1:14">
      <c r="A3539" t="s">
        <v>2220</v>
      </c>
      <c r="B3539" t="s">
        <v>1463</v>
      </c>
      <c r="C3539" t="s">
        <v>1463</v>
      </c>
      <c r="D3539" t="s">
        <v>1471</v>
      </c>
      <c r="E3539" t="s">
        <v>114</v>
      </c>
      <c r="F3539" t="s">
        <v>313</v>
      </c>
      <c r="G3539" t="s">
        <v>333</v>
      </c>
      <c r="H3539" t="s">
        <v>334</v>
      </c>
      <c r="I3539" t="s">
        <v>335</v>
      </c>
      <c r="J3539" s="104">
        <v>3.39</v>
      </c>
      <c r="K3539" t="s">
        <v>365</v>
      </c>
      <c r="L3539" t="s">
        <v>2194</v>
      </c>
      <c r="M3539" s="204">
        <v>4</v>
      </c>
      <c r="N3539" s="204"/>
    </row>
    <row r="3540" spans="1:14">
      <c r="A3540" t="s">
        <v>2220</v>
      </c>
      <c r="B3540" t="s">
        <v>1463</v>
      </c>
      <c r="C3540" t="s">
        <v>1463</v>
      </c>
      <c r="D3540" t="s">
        <v>1466</v>
      </c>
      <c r="E3540" t="s">
        <v>120</v>
      </c>
      <c r="F3540" t="s">
        <v>136</v>
      </c>
      <c r="G3540" t="s">
        <v>2200</v>
      </c>
      <c r="H3540" t="s">
        <v>334</v>
      </c>
      <c r="I3540" t="s">
        <v>205</v>
      </c>
      <c r="J3540" s="297">
        <v>0.70950762499999998</v>
      </c>
      <c r="K3540" t="s">
        <v>365</v>
      </c>
      <c r="L3540" t="s">
        <v>2194</v>
      </c>
      <c r="M3540" s="204">
        <v>2.7</v>
      </c>
      <c r="N3540" s="204"/>
    </row>
    <row r="3541" spans="1:14">
      <c r="A3541" t="s">
        <v>2220</v>
      </c>
      <c r="B3541" t="s">
        <v>1463</v>
      </c>
      <c r="C3541" t="s">
        <v>1463</v>
      </c>
      <c r="D3541" t="s">
        <v>1466</v>
      </c>
      <c r="E3541" t="s">
        <v>120</v>
      </c>
      <c r="F3541" t="s">
        <v>139</v>
      </c>
      <c r="G3541" t="s">
        <v>2200</v>
      </c>
      <c r="H3541" t="s">
        <v>334</v>
      </c>
      <c r="I3541" t="s">
        <v>205</v>
      </c>
      <c r="J3541" s="297">
        <v>2.3488699999999998</v>
      </c>
      <c r="K3541" t="s">
        <v>365</v>
      </c>
      <c r="L3541" t="s">
        <v>2194</v>
      </c>
      <c r="M3541" s="204">
        <v>2.7</v>
      </c>
      <c r="N3541" s="204"/>
    </row>
    <row r="3542" spans="1:14">
      <c r="A3542" t="s">
        <v>2220</v>
      </c>
      <c r="B3542" t="s">
        <v>1463</v>
      </c>
      <c r="C3542" t="s">
        <v>1463</v>
      </c>
      <c r="D3542" t="s">
        <v>1466</v>
      </c>
      <c r="E3542" t="s">
        <v>120</v>
      </c>
      <c r="F3542" t="s">
        <v>142</v>
      </c>
      <c r="G3542" t="s">
        <v>2200</v>
      </c>
      <c r="H3542" t="s">
        <v>334</v>
      </c>
      <c r="I3542" t="s">
        <v>205</v>
      </c>
      <c r="J3542" s="297">
        <v>0.63475487500000005</v>
      </c>
      <c r="K3542" t="s">
        <v>365</v>
      </c>
      <c r="L3542" t="s">
        <v>2194</v>
      </c>
      <c r="M3542" s="204">
        <v>2.7</v>
      </c>
      <c r="N3542" s="204"/>
    </row>
    <row r="3543" spans="1:14">
      <c r="A3543" t="s">
        <v>2220</v>
      </c>
      <c r="B3543" t="s">
        <v>1463</v>
      </c>
      <c r="C3543" t="s">
        <v>1463</v>
      </c>
      <c r="D3543" t="s">
        <v>1466</v>
      </c>
      <c r="E3543" t="s">
        <v>120</v>
      </c>
      <c r="F3543" t="s">
        <v>311</v>
      </c>
      <c r="G3543" t="s">
        <v>2200</v>
      </c>
      <c r="H3543" t="s">
        <v>334</v>
      </c>
      <c r="I3543" t="s">
        <v>205</v>
      </c>
      <c r="J3543" s="297">
        <v>3.6931324999999999</v>
      </c>
      <c r="K3543" t="s">
        <v>365</v>
      </c>
      <c r="L3543" t="s">
        <v>2194</v>
      </c>
      <c r="M3543" s="204">
        <v>2.7</v>
      </c>
      <c r="N3543" s="204"/>
    </row>
    <row r="3544" spans="1:14">
      <c r="A3544" t="s">
        <v>2220</v>
      </c>
      <c r="B3544" t="s">
        <v>1463</v>
      </c>
      <c r="C3544" t="s">
        <v>1463</v>
      </c>
      <c r="D3544" t="s">
        <v>1466</v>
      </c>
      <c r="E3544" t="s">
        <v>120</v>
      </c>
      <c r="F3544" t="s">
        <v>136</v>
      </c>
      <c r="G3544" t="s">
        <v>2200</v>
      </c>
      <c r="H3544" t="s">
        <v>334</v>
      </c>
      <c r="I3544" t="s">
        <v>773</v>
      </c>
      <c r="J3544" s="297">
        <v>0</v>
      </c>
      <c r="K3544" t="s">
        <v>365</v>
      </c>
      <c r="L3544" t="s">
        <v>2194</v>
      </c>
      <c r="M3544" s="204">
        <v>2.7</v>
      </c>
      <c r="N3544" s="204"/>
    </row>
    <row r="3545" spans="1:14">
      <c r="A3545" t="s">
        <v>2220</v>
      </c>
      <c r="B3545" t="s">
        <v>1463</v>
      </c>
      <c r="C3545" t="s">
        <v>1463</v>
      </c>
      <c r="D3545" t="s">
        <v>1466</v>
      </c>
      <c r="E3545" t="s">
        <v>120</v>
      </c>
      <c r="F3545" t="s">
        <v>139</v>
      </c>
      <c r="G3545" t="s">
        <v>2200</v>
      </c>
      <c r="H3545" t="s">
        <v>334</v>
      </c>
      <c r="I3545" t="s">
        <v>773</v>
      </c>
      <c r="J3545" s="297">
        <v>1.9337724999999999</v>
      </c>
      <c r="K3545" t="s">
        <v>365</v>
      </c>
      <c r="L3545" t="s">
        <v>2194</v>
      </c>
      <c r="M3545" s="204">
        <v>2.7</v>
      </c>
      <c r="N3545" s="204"/>
    </row>
    <row r="3546" spans="1:14">
      <c r="A3546" t="s">
        <v>2220</v>
      </c>
      <c r="B3546" t="s">
        <v>1463</v>
      </c>
      <c r="C3546" t="s">
        <v>1463</v>
      </c>
      <c r="D3546" t="s">
        <v>1466</v>
      </c>
      <c r="E3546" t="s">
        <v>120</v>
      </c>
      <c r="F3546" t="s">
        <v>142</v>
      </c>
      <c r="G3546" t="s">
        <v>2200</v>
      </c>
      <c r="H3546" t="s">
        <v>334</v>
      </c>
      <c r="I3546" t="s">
        <v>773</v>
      </c>
      <c r="J3546" s="297">
        <v>1.5648</v>
      </c>
      <c r="K3546" t="s">
        <v>365</v>
      </c>
      <c r="L3546" t="s">
        <v>2194</v>
      </c>
      <c r="M3546" s="204">
        <v>2.7</v>
      </c>
      <c r="N3546" s="204"/>
    </row>
    <row r="3547" spans="1:14">
      <c r="A3547" t="s">
        <v>2220</v>
      </c>
      <c r="B3547" t="s">
        <v>1463</v>
      </c>
      <c r="C3547" t="s">
        <v>1463</v>
      </c>
      <c r="D3547" t="s">
        <v>1466</v>
      </c>
      <c r="E3547" t="s">
        <v>120</v>
      </c>
      <c r="F3547" t="s">
        <v>311</v>
      </c>
      <c r="G3547" t="s">
        <v>2200</v>
      </c>
      <c r="H3547" t="s">
        <v>334</v>
      </c>
      <c r="I3547" t="s">
        <v>773</v>
      </c>
      <c r="J3547" s="297">
        <v>3.4985724999999999</v>
      </c>
      <c r="K3547" t="s">
        <v>365</v>
      </c>
      <c r="L3547" t="s">
        <v>2194</v>
      </c>
      <c r="M3547" s="204">
        <v>2.7</v>
      </c>
      <c r="N3547" s="204"/>
    </row>
    <row r="3548" spans="1:14">
      <c r="A3548" t="s">
        <v>2220</v>
      </c>
      <c r="B3548" t="s">
        <v>1463</v>
      </c>
      <c r="C3548" t="s">
        <v>1463</v>
      </c>
      <c r="D3548" t="s">
        <v>1466</v>
      </c>
      <c r="E3548" t="s">
        <v>120</v>
      </c>
      <c r="F3548" t="s">
        <v>136</v>
      </c>
      <c r="G3548" t="s">
        <v>2200</v>
      </c>
      <c r="H3548" t="s">
        <v>334</v>
      </c>
      <c r="I3548" t="s">
        <v>775</v>
      </c>
      <c r="J3548" s="297">
        <v>0.76996224999999996</v>
      </c>
      <c r="K3548" t="s">
        <v>365</v>
      </c>
      <c r="L3548" t="s">
        <v>2194</v>
      </c>
      <c r="M3548" s="204">
        <v>2.7</v>
      </c>
      <c r="N3548" s="204"/>
    </row>
    <row r="3549" spans="1:14">
      <c r="A3549" t="s">
        <v>2220</v>
      </c>
      <c r="B3549" t="s">
        <v>1463</v>
      </c>
      <c r="C3549" t="s">
        <v>1463</v>
      </c>
      <c r="D3549" t="s">
        <v>1466</v>
      </c>
      <c r="E3549" t="s">
        <v>120</v>
      </c>
      <c r="F3549" t="s">
        <v>139</v>
      </c>
      <c r="G3549" t="s">
        <v>2200</v>
      </c>
      <c r="H3549" t="s">
        <v>334</v>
      </c>
      <c r="I3549" t="s">
        <v>775</v>
      </c>
      <c r="J3549" s="297">
        <v>2.3842387500000002</v>
      </c>
      <c r="K3549" t="s">
        <v>365</v>
      </c>
      <c r="L3549" t="s">
        <v>2194</v>
      </c>
      <c r="M3549" s="204">
        <v>2.7</v>
      </c>
      <c r="N3549" s="204"/>
    </row>
    <row r="3550" spans="1:14">
      <c r="A3550" t="s">
        <v>2220</v>
      </c>
      <c r="B3550" t="s">
        <v>1463</v>
      </c>
      <c r="C3550" t="s">
        <v>1463</v>
      </c>
      <c r="D3550" t="s">
        <v>1466</v>
      </c>
      <c r="E3550" t="s">
        <v>120</v>
      </c>
      <c r="F3550" t="s">
        <v>142</v>
      </c>
      <c r="G3550" t="s">
        <v>2200</v>
      </c>
      <c r="H3550" t="s">
        <v>334</v>
      </c>
      <c r="I3550" t="s">
        <v>775</v>
      </c>
      <c r="J3550" s="297">
        <v>0.55550912500000005</v>
      </c>
      <c r="K3550" t="s">
        <v>365</v>
      </c>
      <c r="L3550" t="s">
        <v>2194</v>
      </c>
      <c r="M3550" s="204">
        <v>2.7</v>
      </c>
      <c r="N3550" s="204"/>
    </row>
    <row r="3551" spans="1:14">
      <c r="A3551" t="s">
        <v>2220</v>
      </c>
      <c r="B3551" t="s">
        <v>1463</v>
      </c>
      <c r="C3551" t="s">
        <v>1463</v>
      </c>
      <c r="D3551" t="s">
        <v>1466</v>
      </c>
      <c r="E3551" t="s">
        <v>120</v>
      </c>
      <c r="F3551" t="s">
        <v>311</v>
      </c>
      <c r="G3551" t="s">
        <v>2200</v>
      </c>
      <c r="H3551" t="s">
        <v>334</v>
      </c>
      <c r="I3551" t="s">
        <v>775</v>
      </c>
      <c r="J3551" s="297">
        <v>3.709710125</v>
      </c>
      <c r="K3551" t="s">
        <v>365</v>
      </c>
      <c r="L3551" t="s">
        <v>2194</v>
      </c>
      <c r="M3551" s="204">
        <v>2.7</v>
      </c>
      <c r="N3551" s="204"/>
    </row>
    <row r="3552" spans="1:14">
      <c r="A3552" t="s">
        <v>2220</v>
      </c>
      <c r="B3552" t="s">
        <v>1463</v>
      </c>
      <c r="C3552" t="s">
        <v>1463</v>
      </c>
      <c r="D3552" t="s">
        <v>1466</v>
      </c>
      <c r="E3552" t="s">
        <v>120</v>
      </c>
      <c r="F3552" t="s">
        <v>136</v>
      </c>
      <c r="G3552" t="s">
        <v>475</v>
      </c>
      <c r="H3552" t="s">
        <v>334</v>
      </c>
      <c r="I3552" t="s">
        <v>205</v>
      </c>
      <c r="J3552" s="297">
        <v>0.94592237499999998</v>
      </c>
      <c r="K3552" t="s">
        <v>365</v>
      </c>
      <c r="L3552" t="s">
        <v>2194</v>
      </c>
      <c r="M3552" s="204">
        <v>2.7</v>
      </c>
      <c r="N3552" s="204"/>
    </row>
    <row r="3553" spans="1:14">
      <c r="A3553" t="s">
        <v>2220</v>
      </c>
      <c r="B3553" t="s">
        <v>1463</v>
      </c>
      <c r="C3553" t="s">
        <v>1463</v>
      </c>
      <c r="D3553" t="s">
        <v>1466</v>
      </c>
      <c r="E3553" t="s">
        <v>120</v>
      </c>
      <c r="F3553" t="s">
        <v>139</v>
      </c>
      <c r="G3553" t="s">
        <v>475</v>
      </c>
      <c r="H3553" t="s">
        <v>334</v>
      </c>
      <c r="I3553" t="s">
        <v>205</v>
      </c>
      <c r="J3553" s="297">
        <v>3.1824662500000001</v>
      </c>
      <c r="K3553" t="s">
        <v>365</v>
      </c>
      <c r="L3553" t="s">
        <v>2194</v>
      </c>
      <c r="M3553" s="204">
        <v>2.7</v>
      </c>
      <c r="N3553" s="204"/>
    </row>
    <row r="3554" spans="1:14">
      <c r="A3554" t="s">
        <v>2220</v>
      </c>
      <c r="B3554" t="s">
        <v>1463</v>
      </c>
      <c r="C3554" t="s">
        <v>1463</v>
      </c>
      <c r="D3554" t="s">
        <v>1466</v>
      </c>
      <c r="E3554" t="s">
        <v>120</v>
      </c>
      <c r="F3554" t="s">
        <v>142</v>
      </c>
      <c r="G3554" t="s">
        <v>475</v>
      </c>
      <c r="H3554" t="s">
        <v>334</v>
      </c>
      <c r="I3554" t="s">
        <v>205</v>
      </c>
      <c r="J3554" s="297">
        <v>0.56189312499999999</v>
      </c>
      <c r="K3554" t="s">
        <v>365</v>
      </c>
      <c r="L3554" t="s">
        <v>2194</v>
      </c>
      <c r="M3554" s="204">
        <v>2.7</v>
      </c>
      <c r="N3554" s="204"/>
    </row>
    <row r="3555" spans="1:14">
      <c r="A3555" t="s">
        <v>2220</v>
      </c>
      <c r="B3555" t="s">
        <v>1463</v>
      </c>
      <c r="C3555" t="s">
        <v>1463</v>
      </c>
      <c r="D3555" t="s">
        <v>1466</v>
      </c>
      <c r="E3555" t="s">
        <v>120</v>
      </c>
      <c r="F3555" t="s">
        <v>311</v>
      </c>
      <c r="G3555" t="s">
        <v>475</v>
      </c>
      <c r="H3555" t="s">
        <v>334</v>
      </c>
      <c r="I3555" t="s">
        <v>205</v>
      </c>
      <c r="J3555" s="297">
        <v>4.6902817499999996</v>
      </c>
      <c r="K3555" t="s">
        <v>365</v>
      </c>
      <c r="L3555" t="s">
        <v>2194</v>
      </c>
      <c r="M3555" s="204">
        <v>2.7</v>
      </c>
      <c r="N3555" s="204"/>
    </row>
    <row r="3556" spans="1:14">
      <c r="A3556" t="s">
        <v>2220</v>
      </c>
      <c r="B3556" t="s">
        <v>1463</v>
      </c>
      <c r="C3556" t="s">
        <v>1463</v>
      </c>
      <c r="D3556" t="s">
        <v>1466</v>
      </c>
      <c r="E3556" t="s">
        <v>120</v>
      </c>
      <c r="F3556" t="s">
        <v>136</v>
      </c>
      <c r="G3556" t="s">
        <v>475</v>
      </c>
      <c r="H3556" t="s">
        <v>334</v>
      </c>
      <c r="I3556" t="s">
        <v>773</v>
      </c>
      <c r="J3556" s="297">
        <v>0</v>
      </c>
      <c r="K3556" t="s">
        <v>365</v>
      </c>
      <c r="L3556" t="s">
        <v>2194</v>
      </c>
      <c r="M3556" s="204">
        <v>2.7</v>
      </c>
      <c r="N3556" s="204"/>
    </row>
    <row r="3557" spans="1:14">
      <c r="A3557" t="s">
        <v>2220</v>
      </c>
      <c r="B3557" t="s">
        <v>1463</v>
      </c>
      <c r="C3557" t="s">
        <v>1463</v>
      </c>
      <c r="D3557" t="s">
        <v>1466</v>
      </c>
      <c r="E3557" t="s">
        <v>120</v>
      </c>
      <c r="F3557" t="s">
        <v>139</v>
      </c>
      <c r="G3557" t="s">
        <v>475</v>
      </c>
      <c r="H3557" t="s">
        <v>334</v>
      </c>
      <c r="I3557" t="s">
        <v>773</v>
      </c>
      <c r="J3557" s="297">
        <v>3.8113524999999999</v>
      </c>
      <c r="K3557" t="s">
        <v>365</v>
      </c>
      <c r="L3557" t="s">
        <v>2194</v>
      </c>
      <c r="M3557" s="204">
        <v>2.7</v>
      </c>
      <c r="N3557" s="204"/>
    </row>
    <row r="3558" spans="1:14">
      <c r="A3558" t="s">
        <v>2220</v>
      </c>
      <c r="B3558" t="s">
        <v>1463</v>
      </c>
      <c r="C3558" t="s">
        <v>1463</v>
      </c>
      <c r="D3558" t="s">
        <v>1466</v>
      </c>
      <c r="E3558" t="s">
        <v>120</v>
      </c>
      <c r="F3558" t="s">
        <v>142</v>
      </c>
      <c r="G3558" t="s">
        <v>475</v>
      </c>
      <c r="H3558" t="s">
        <v>334</v>
      </c>
      <c r="I3558" t="s">
        <v>773</v>
      </c>
      <c r="J3558" s="297">
        <v>2.2917575000000001</v>
      </c>
      <c r="K3558" t="s">
        <v>365</v>
      </c>
      <c r="L3558" t="s">
        <v>2194</v>
      </c>
      <c r="M3558" s="204">
        <v>2.7</v>
      </c>
      <c r="N3558" s="204"/>
    </row>
    <row r="3559" spans="1:14">
      <c r="A3559" t="s">
        <v>2220</v>
      </c>
      <c r="B3559" t="s">
        <v>1463</v>
      </c>
      <c r="C3559" t="s">
        <v>1463</v>
      </c>
      <c r="D3559" t="s">
        <v>1466</v>
      </c>
      <c r="E3559" t="s">
        <v>120</v>
      </c>
      <c r="F3559" t="s">
        <v>311</v>
      </c>
      <c r="G3559" t="s">
        <v>475</v>
      </c>
      <c r="H3559" t="s">
        <v>334</v>
      </c>
      <c r="I3559" t="s">
        <v>773</v>
      </c>
      <c r="J3559" s="297">
        <v>6.10311</v>
      </c>
      <c r="K3559" t="s">
        <v>365</v>
      </c>
      <c r="L3559" t="s">
        <v>2194</v>
      </c>
      <c r="M3559" s="204">
        <v>2.7</v>
      </c>
      <c r="N3559" s="204"/>
    </row>
    <row r="3560" spans="1:14">
      <c r="A3560" t="s">
        <v>2220</v>
      </c>
      <c r="B3560" t="s">
        <v>1463</v>
      </c>
      <c r="C3560" t="s">
        <v>1463</v>
      </c>
      <c r="D3560" t="s">
        <v>1466</v>
      </c>
      <c r="E3560" t="s">
        <v>120</v>
      </c>
      <c r="F3560" t="s">
        <v>136</v>
      </c>
      <c r="G3560" t="s">
        <v>475</v>
      </c>
      <c r="H3560" t="s">
        <v>334</v>
      </c>
      <c r="I3560" t="s">
        <v>775</v>
      </c>
      <c r="J3560" s="297">
        <v>0.98749637499999998</v>
      </c>
      <c r="K3560" t="s">
        <v>365</v>
      </c>
      <c r="L3560" t="s">
        <v>2194</v>
      </c>
      <c r="M3560" s="204">
        <v>2.7</v>
      </c>
      <c r="N3560" s="204"/>
    </row>
    <row r="3561" spans="1:14">
      <c r="A3561" t="s">
        <v>2220</v>
      </c>
      <c r="B3561" t="s">
        <v>1463</v>
      </c>
      <c r="C3561" t="s">
        <v>1463</v>
      </c>
      <c r="D3561" t="s">
        <v>1466</v>
      </c>
      <c r="E3561" t="s">
        <v>120</v>
      </c>
      <c r="F3561" t="s">
        <v>139</v>
      </c>
      <c r="G3561" t="s">
        <v>475</v>
      </c>
      <c r="H3561" t="s">
        <v>334</v>
      </c>
      <c r="I3561" t="s">
        <v>775</v>
      </c>
      <c r="J3561" s="297">
        <v>3.1548262500000002</v>
      </c>
      <c r="K3561" t="s">
        <v>365</v>
      </c>
      <c r="L3561" t="s">
        <v>2194</v>
      </c>
      <c r="M3561" s="204">
        <v>2.7</v>
      </c>
      <c r="N3561" s="204"/>
    </row>
    <row r="3562" spans="1:14">
      <c r="A3562" t="s">
        <v>2220</v>
      </c>
      <c r="B3562" t="s">
        <v>1463</v>
      </c>
      <c r="C3562" t="s">
        <v>1463</v>
      </c>
      <c r="D3562" t="s">
        <v>1466</v>
      </c>
      <c r="E3562" t="s">
        <v>120</v>
      </c>
      <c r="F3562" t="s">
        <v>142</v>
      </c>
      <c r="G3562" t="s">
        <v>475</v>
      </c>
      <c r="H3562" t="s">
        <v>334</v>
      </c>
      <c r="I3562" t="s">
        <v>775</v>
      </c>
      <c r="J3562" s="297">
        <v>0.48586400000000002</v>
      </c>
      <c r="K3562" t="s">
        <v>365</v>
      </c>
      <c r="L3562" t="s">
        <v>2194</v>
      </c>
      <c r="M3562" s="204">
        <v>2.7</v>
      </c>
      <c r="N3562" s="204"/>
    </row>
    <row r="3563" spans="1:14">
      <c r="A3563" t="s">
        <v>2220</v>
      </c>
      <c r="B3563" t="s">
        <v>1463</v>
      </c>
      <c r="C3563" t="s">
        <v>1463</v>
      </c>
      <c r="D3563" t="s">
        <v>1466</v>
      </c>
      <c r="E3563" t="s">
        <v>120</v>
      </c>
      <c r="F3563" t="s">
        <v>311</v>
      </c>
      <c r="G3563" t="s">
        <v>475</v>
      </c>
      <c r="H3563" t="s">
        <v>334</v>
      </c>
      <c r="I3563" t="s">
        <v>775</v>
      </c>
      <c r="J3563" s="297">
        <v>4.6281866249999997</v>
      </c>
      <c r="K3563" t="s">
        <v>365</v>
      </c>
      <c r="L3563" t="s">
        <v>2194</v>
      </c>
      <c r="M3563" s="204">
        <v>2.7</v>
      </c>
      <c r="N3563" s="204"/>
    </row>
    <row r="3564" spans="1:14">
      <c r="A3564" t="s">
        <v>2220</v>
      </c>
      <c r="B3564" t="s">
        <v>1463</v>
      </c>
      <c r="C3564" t="s">
        <v>1463</v>
      </c>
      <c r="D3564" t="s">
        <v>1466</v>
      </c>
      <c r="E3564" t="s">
        <v>120</v>
      </c>
      <c r="F3564" t="s">
        <v>136</v>
      </c>
      <c r="G3564" t="s">
        <v>479</v>
      </c>
      <c r="H3564" t="s">
        <v>334</v>
      </c>
      <c r="I3564" t="s">
        <v>205</v>
      </c>
      <c r="J3564" s="297">
        <v>1.6881775000000002E-2</v>
      </c>
      <c r="K3564" t="s">
        <v>365</v>
      </c>
      <c r="L3564" t="s">
        <v>2194</v>
      </c>
      <c r="M3564" s="204">
        <v>2.7</v>
      </c>
      <c r="N3564" s="204"/>
    </row>
    <row r="3565" spans="1:14">
      <c r="A3565" t="s">
        <v>2220</v>
      </c>
      <c r="B3565" t="s">
        <v>1463</v>
      </c>
      <c r="C3565" t="s">
        <v>1463</v>
      </c>
      <c r="D3565" t="s">
        <v>1466</v>
      </c>
      <c r="E3565" t="s">
        <v>120</v>
      </c>
      <c r="F3565" t="s">
        <v>139</v>
      </c>
      <c r="G3565" t="s">
        <v>479</v>
      </c>
      <c r="H3565" t="s">
        <v>334</v>
      </c>
      <c r="I3565" t="s">
        <v>205</v>
      </c>
      <c r="J3565" s="297">
        <v>1.2733462499999999</v>
      </c>
      <c r="K3565" t="s">
        <v>365</v>
      </c>
      <c r="L3565" t="s">
        <v>2194</v>
      </c>
      <c r="M3565" s="204">
        <v>2.7</v>
      </c>
      <c r="N3565" s="204"/>
    </row>
    <row r="3566" spans="1:14">
      <c r="A3566" t="s">
        <v>2220</v>
      </c>
      <c r="B3566" t="s">
        <v>1463</v>
      </c>
      <c r="C3566" t="s">
        <v>1463</v>
      </c>
      <c r="D3566" t="s">
        <v>1466</v>
      </c>
      <c r="E3566" t="s">
        <v>120</v>
      </c>
      <c r="F3566" t="s">
        <v>142</v>
      </c>
      <c r="G3566" t="s">
        <v>479</v>
      </c>
      <c r="H3566" t="s">
        <v>334</v>
      </c>
      <c r="I3566" t="s">
        <v>205</v>
      </c>
      <c r="J3566" s="297">
        <v>0.65421462500000005</v>
      </c>
      <c r="K3566" t="s">
        <v>365</v>
      </c>
      <c r="L3566" t="s">
        <v>2194</v>
      </c>
      <c r="M3566" s="204">
        <v>2.7</v>
      </c>
      <c r="N3566" s="204"/>
    </row>
    <row r="3567" spans="1:14">
      <c r="A3567" t="s">
        <v>2220</v>
      </c>
      <c r="B3567" t="s">
        <v>1463</v>
      </c>
      <c r="C3567" t="s">
        <v>1463</v>
      </c>
      <c r="D3567" t="s">
        <v>1466</v>
      </c>
      <c r="E3567" t="s">
        <v>120</v>
      </c>
      <c r="F3567" t="s">
        <v>311</v>
      </c>
      <c r="G3567" t="s">
        <v>479</v>
      </c>
      <c r="H3567" t="s">
        <v>334</v>
      </c>
      <c r="I3567" t="s">
        <v>205</v>
      </c>
      <c r="J3567" s="297">
        <v>1.9444426500000001</v>
      </c>
      <c r="K3567" t="s">
        <v>365</v>
      </c>
      <c r="L3567" t="s">
        <v>2194</v>
      </c>
      <c r="M3567" s="204">
        <v>2.7</v>
      </c>
      <c r="N3567" s="204"/>
    </row>
    <row r="3568" spans="1:14">
      <c r="A3568" t="s">
        <v>2220</v>
      </c>
      <c r="B3568" t="s">
        <v>1463</v>
      </c>
      <c r="C3568" t="s">
        <v>1463</v>
      </c>
      <c r="D3568" t="s">
        <v>1466</v>
      </c>
      <c r="E3568" t="s">
        <v>120</v>
      </c>
      <c r="F3568" t="s">
        <v>136</v>
      </c>
      <c r="G3568" t="s">
        <v>479</v>
      </c>
      <c r="H3568" t="s">
        <v>334</v>
      </c>
      <c r="I3568" t="s">
        <v>773</v>
      </c>
      <c r="J3568" s="297">
        <v>0</v>
      </c>
      <c r="K3568" t="s">
        <v>365</v>
      </c>
      <c r="L3568" t="s">
        <v>2194</v>
      </c>
      <c r="M3568" s="204">
        <v>2.7</v>
      </c>
      <c r="N3568" s="204"/>
    </row>
    <row r="3569" spans="1:14">
      <c r="A3569" t="s">
        <v>2220</v>
      </c>
      <c r="B3569" t="s">
        <v>1463</v>
      </c>
      <c r="C3569" t="s">
        <v>1463</v>
      </c>
      <c r="D3569" t="s">
        <v>1466</v>
      </c>
      <c r="E3569" t="s">
        <v>120</v>
      </c>
      <c r="F3569" t="s">
        <v>139</v>
      </c>
      <c r="G3569" t="s">
        <v>479</v>
      </c>
      <c r="H3569" t="s">
        <v>334</v>
      </c>
      <c r="I3569" t="s">
        <v>773</v>
      </c>
      <c r="J3569" s="297">
        <v>0.99885625</v>
      </c>
      <c r="K3569" t="s">
        <v>365</v>
      </c>
      <c r="L3569" t="s">
        <v>2194</v>
      </c>
      <c r="M3569" s="204">
        <v>2.7</v>
      </c>
      <c r="N3569" s="204"/>
    </row>
    <row r="3570" spans="1:14">
      <c r="A3570" t="s">
        <v>2220</v>
      </c>
      <c r="B3570" t="s">
        <v>1463</v>
      </c>
      <c r="C3570" t="s">
        <v>1463</v>
      </c>
      <c r="D3570" t="s">
        <v>1466</v>
      </c>
      <c r="E3570" t="s">
        <v>120</v>
      </c>
      <c r="F3570" t="s">
        <v>142</v>
      </c>
      <c r="G3570" t="s">
        <v>479</v>
      </c>
      <c r="H3570" t="s">
        <v>334</v>
      </c>
      <c r="I3570" t="s">
        <v>773</v>
      </c>
      <c r="J3570" s="297">
        <v>1.0328511250000001</v>
      </c>
      <c r="K3570" t="s">
        <v>365</v>
      </c>
      <c r="L3570" t="s">
        <v>2194</v>
      </c>
      <c r="M3570" s="204">
        <v>2.7</v>
      </c>
      <c r="N3570" s="204"/>
    </row>
    <row r="3571" spans="1:14">
      <c r="A3571" t="s">
        <v>2220</v>
      </c>
      <c r="B3571" t="s">
        <v>1463</v>
      </c>
      <c r="C3571" t="s">
        <v>1463</v>
      </c>
      <c r="D3571" t="s">
        <v>1466</v>
      </c>
      <c r="E3571" t="s">
        <v>120</v>
      </c>
      <c r="F3571" t="s">
        <v>311</v>
      </c>
      <c r="G3571" t="s">
        <v>479</v>
      </c>
      <c r="H3571" t="s">
        <v>334</v>
      </c>
      <c r="I3571" t="s">
        <v>773</v>
      </c>
      <c r="J3571" s="297">
        <v>2.0317073749999999</v>
      </c>
      <c r="K3571" t="s">
        <v>365</v>
      </c>
      <c r="L3571" t="s">
        <v>2194</v>
      </c>
      <c r="M3571" s="204">
        <v>2.7</v>
      </c>
      <c r="N3571" s="204"/>
    </row>
    <row r="3572" spans="1:14">
      <c r="A3572" t="s">
        <v>2220</v>
      </c>
      <c r="B3572" t="s">
        <v>1463</v>
      </c>
      <c r="C3572" t="s">
        <v>1463</v>
      </c>
      <c r="D3572" t="s">
        <v>1466</v>
      </c>
      <c r="E3572" t="s">
        <v>120</v>
      </c>
      <c r="F3572" t="s">
        <v>136</v>
      </c>
      <c r="G3572" t="s">
        <v>479</v>
      </c>
      <c r="H3572" t="s">
        <v>334</v>
      </c>
      <c r="I3572" t="s">
        <v>775</v>
      </c>
      <c r="J3572" s="297">
        <v>2.6787562500000001E-2</v>
      </c>
      <c r="K3572" t="s">
        <v>365</v>
      </c>
      <c r="L3572" t="s">
        <v>2194</v>
      </c>
      <c r="M3572" s="204">
        <v>2.7</v>
      </c>
      <c r="N3572" s="204"/>
    </row>
    <row r="3573" spans="1:14">
      <c r="A3573" t="s">
        <v>2220</v>
      </c>
      <c r="B3573" t="s">
        <v>1463</v>
      </c>
      <c r="C3573" t="s">
        <v>1463</v>
      </c>
      <c r="D3573" t="s">
        <v>1466</v>
      </c>
      <c r="E3573" t="s">
        <v>120</v>
      </c>
      <c r="F3573" t="s">
        <v>139</v>
      </c>
      <c r="G3573" t="s">
        <v>479</v>
      </c>
      <c r="H3573" t="s">
        <v>334</v>
      </c>
      <c r="I3573" t="s">
        <v>775</v>
      </c>
      <c r="J3573" s="297">
        <v>1.43441</v>
      </c>
      <c r="K3573" t="s">
        <v>365</v>
      </c>
      <c r="L3573" t="s">
        <v>2194</v>
      </c>
      <c r="M3573" s="204">
        <v>2.7</v>
      </c>
      <c r="N3573" s="204"/>
    </row>
    <row r="3574" spans="1:14">
      <c r="A3574" t="s">
        <v>2220</v>
      </c>
      <c r="B3574" t="s">
        <v>1463</v>
      </c>
      <c r="C3574" t="s">
        <v>1463</v>
      </c>
      <c r="D3574" t="s">
        <v>1466</v>
      </c>
      <c r="E3574" t="s">
        <v>120</v>
      </c>
      <c r="F3574" t="s">
        <v>142</v>
      </c>
      <c r="G3574" t="s">
        <v>479</v>
      </c>
      <c r="H3574" t="s">
        <v>334</v>
      </c>
      <c r="I3574" t="s">
        <v>775</v>
      </c>
      <c r="J3574" s="297">
        <v>0.43204074999999997</v>
      </c>
      <c r="K3574" t="s">
        <v>365</v>
      </c>
      <c r="L3574" t="s">
        <v>2194</v>
      </c>
      <c r="M3574" s="204">
        <v>2.7</v>
      </c>
      <c r="N3574" s="204"/>
    </row>
    <row r="3575" spans="1:14">
      <c r="A3575" t="s">
        <v>2220</v>
      </c>
      <c r="B3575" t="s">
        <v>1463</v>
      </c>
      <c r="C3575" t="s">
        <v>1463</v>
      </c>
      <c r="D3575" t="s">
        <v>1466</v>
      </c>
      <c r="E3575" t="s">
        <v>120</v>
      </c>
      <c r="F3575" t="s">
        <v>311</v>
      </c>
      <c r="G3575" t="s">
        <v>479</v>
      </c>
      <c r="H3575" t="s">
        <v>334</v>
      </c>
      <c r="I3575" t="s">
        <v>775</v>
      </c>
      <c r="J3575" s="297">
        <v>1.8932383125000001</v>
      </c>
      <c r="K3575" t="s">
        <v>365</v>
      </c>
      <c r="L3575" t="s">
        <v>2194</v>
      </c>
      <c r="M3575" s="204">
        <v>2.7</v>
      </c>
      <c r="N3575" s="204"/>
    </row>
    <row r="3576" spans="1:14">
      <c r="A3576" t="s">
        <v>2220</v>
      </c>
      <c r="B3576" t="s">
        <v>1463</v>
      </c>
      <c r="C3576" t="s">
        <v>1463</v>
      </c>
      <c r="D3576" t="s">
        <v>1466</v>
      </c>
      <c r="E3576" t="s">
        <v>120</v>
      </c>
      <c r="F3576" t="s">
        <v>136</v>
      </c>
      <c r="G3576" t="s">
        <v>480</v>
      </c>
      <c r="H3576" t="s">
        <v>334</v>
      </c>
      <c r="I3576" t="s">
        <v>205</v>
      </c>
      <c r="J3576" s="297">
        <v>1.08898275</v>
      </c>
      <c r="K3576" t="s">
        <v>365</v>
      </c>
      <c r="L3576" t="s">
        <v>2194</v>
      </c>
      <c r="M3576" s="204">
        <v>2.7</v>
      </c>
      <c r="N3576" s="204"/>
    </row>
    <row r="3577" spans="1:14">
      <c r="A3577" t="s">
        <v>2220</v>
      </c>
      <c r="B3577" t="s">
        <v>1463</v>
      </c>
      <c r="C3577" t="s">
        <v>1463</v>
      </c>
      <c r="D3577" t="s">
        <v>1466</v>
      </c>
      <c r="E3577" t="s">
        <v>120</v>
      </c>
      <c r="F3577" t="s">
        <v>139</v>
      </c>
      <c r="G3577" t="s">
        <v>480</v>
      </c>
      <c r="H3577" t="s">
        <v>334</v>
      </c>
      <c r="I3577" t="s">
        <v>205</v>
      </c>
      <c r="J3577" s="297">
        <v>1.42629125</v>
      </c>
      <c r="K3577" t="s">
        <v>365</v>
      </c>
      <c r="L3577" t="s">
        <v>2194</v>
      </c>
      <c r="M3577" s="204">
        <v>2.7</v>
      </c>
      <c r="N3577" s="204"/>
    </row>
    <row r="3578" spans="1:14">
      <c r="A3578" t="s">
        <v>2220</v>
      </c>
      <c r="B3578" t="s">
        <v>1463</v>
      </c>
      <c r="C3578" t="s">
        <v>1463</v>
      </c>
      <c r="D3578" t="s">
        <v>1466</v>
      </c>
      <c r="E3578" t="s">
        <v>120</v>
      </c>
      <c r="F3578" t="s">
        <v>142</v>
      </c>
      <c r="G3578" t="s">
        <v>480</v>
      </c>
      <c r="H3578" t="s">
        <v>334</v>
      </c>
      <c r="I3578" t="s">
        <v>205</v>
      </c>
      <c r="J3578" s="297">
        <v>0.86337362500000003</v>
      </c>
      <c r="K3578" t="s">
        <v>365</v>
      </c>
      <c r="L3578" t="s">
        <v>2194</v>
      </c>
      <c r="M3578" s="204">
        <v>2.7</v>
      </c>
      <c r="N3578" s="204"/>
    </row>
    <row r="3579" spans="1:14">
      <c r="A3579" t="s">
        <v>2220</v>
      </c>
      <c r="B3579" t="s">
        <v>1463</v>
      </c>
      <c r="C3579" t="s">
        <v>1463</v>
      </c>
      <c r="D3579" t="s">
        <v>1466</v>
      </c>
      <c r="E3579" t="s">
        <v>120</v>
      </c>
      <c r="F3579" t="s">
        <v>311</v>
      </c>
      <c r="G3579" t="s">
        <v>480</v>
      </c>
      <c r="H3579" t="s">
        <v>334</v>
      </c>
      <c r="I3579" t="s">
        <v>205</v>
      </c>
      <c r="J3579" s="297">
        <v>3.3786476250000002</v>
      </c>
      <c r="K3579" t="s">
        <v>365</v>
      </c>
      <c r="L3579" t="s">
        <v>2194</v>
      </c>
      <c r="M3579" s="204">
        <v>2.7</v>
      </c>
      <c r="N3579" s="204"/>
    </row>
    <row r="3580" spans="1:14">
      <c r="A3580" t="s">
        <v>2220</v>
      </c>
      <c r="B3580" t="s">
        <v>1463</v>
      </c>
      <c r="C3580" t="s">
        <v>1463</v>
      </c>
      <c r="D3580" t="s">
        <v>1466</v>
      </c>
      <c r="E3580" t="s">
        <v>120</v>
      </c>
      <c r="F3580" t="s">
        <v>136</v>
      </c>
      <c r="G3580" t="s">
        <v>480</v>
      </c>
      <c r="H3580" t="s">
        <v>334</v>
      </c>
      <c r="I3580" t="s">
        <v>773</v>
      </c>
      <c r="J3580" s="297">
        <v>0</v>
      </c>
      <c r="K3580" t="s">
        <v>365</v>
      </c>
      <c r="L3580" t="s">
        <v>2194</v>
      </c>
      <c r="M3580" s="204">
        <v>2.7</v>
      </c>
      <c r="N3580" s="204"/>
    </row>
    <row r="3581" spans="1:14">
      <c r="A3581" t="s">
        <v>2220</v>
      </c>
      <c r="B3581" t="s">
        <v>1463</v>
      </c>
      <c r="C3581" t="s">
        <v>1463</v>
      </c>
      <c r="D3581" t="s">
        <v>1466</v>
      </c>
      <c r="E3581" t="s">
        <v>120</v>
      </c>
      <c r="F3581" t="s">
        <v>139</v>
      </c>
      <c r="G3581" t="s">
        <v>480</v>
      </c>
      <c r="H3581" t="s">
        <v>334</v>
      </c>
      <c r="I3581" t="s">
        <v>773</v>
      </c>
      <c r="J3581" s="297">
        <v>1.0819043749999999</v>
      </c>
      <c r="K3581" t="s">
        <v>365</v>
      </c>
      <c r="L3581" t="s">
        <v>2194</v>
      </c>
      <c r="M3581" s="204">
        <v>2.7</v>
      </c>
      <c r="N3581" s="204"/>
    </row>
    <row r="3582" spans="1:14">
      <c r="A3582" t="s">
        <v>2220</v>
      </c>
      <c r="B3582" t="s">
        <v>1463</v>
      </c>
      <c r="C3582" t="s">
        <v>1463</v>
      </c>
      <c r="D3582" t="s">
        <v>1466</v>
      </c>
      <c r="E3582" t="s">
        <v>120</v>
      </c>
      <c r="F3582" t="s">
        <v>142</v>
      </c>
      <c r="G3582" t="s">
        <v>480</v>
      </c>
      <c r="H3582" t="s">
        <v>334</v>
      </c>
      <c r="I3582" t="s">
        <v>773</v>
      </c>
      <c r="J3582" s="297">
        <v>1.3319637499999999</v>
      </c>
      <c r="K3582" t="s">
        <v>365</v>
      </c>
      <c r="L3582" t="s">
        <v>2194</v>
      </c>
      <c r="M3582" s="204">
        <v>2.7</v>
      </c>
      <c r="N3582" s="204"/>
    </row>
    <row r="3583" spans="1:14">
      <c r="A3583" t="s">
        <v>2220</v>
      </c>
      <c r="B3583" t="s">
        <v>1463</v>
      </c>
      <c r="C3583" t="s">
        <v>1463</v>
      </c>
      <c r="D3583" t="s">
        <v>1466</v>
      </c>
      <c r="E3583" t="s">
        <v>120</v>
      </c>
      <c r="F3583" t="s">
        <v>311</v>
      </c>
      <c r="G3583" t="s">
        <v>480</v>
      </c>
      <c r="H3583" t="s">
        <v>334</v>
      </c>
      <c r="I3583" t="s">
        <v>773</v>
      </c>
      <c r="J3583" s="297">
        <v>2.413868125</v>
      </c>
      <c r="K3583" t="s">
        <v>365</v>
      </c>
      <c r="L3583" t="s">
        <v>2194</v>
      </c>
      <c r="M3583" s="204">
        <v>2.7</v>
      </c>
      <c r="N3583" s="204"/>
    </row>
    <row r="3584" spans="1:14">
      <c r="A3584" t="s">
        <v>2220</v>
      </c>
      <c r="B3584" t="s">
        <v>1463</v>
      </c>
      <c r="C3584" t="s">
        <v>1463</v>
      </c>
      <c r="D3584" t="s">
        <v>1466</v>
      </c>
      <c r="E3584" t="s">
        <v>120</v>
      </c>
      <c r="F3584" t="s">
        <v>136</v>
      </c>
      <c r="G3584" t="s">
        <v>480</v>
      </c>
      <c r="H3584" t="s">
        <v>334</v>
      </c>
      <c r="I3584" t="s">
        <v>775</v>
      </c>
      <c r="J3584" s="297">
        <v>1.1763848750000001</v>
      </c>
      <c r="K3584" t="s">
        <v>365</v>
      </c>
      <c r="L3584" t="s">
        <v>2194</v>
      </c>
      <c r="M3584" s="204">
        <v>2.7</v>
      </c>
      <c r="N3584" s="204"/>
    </row>
    <row r="3585" spans="1:14">
      <c r="A3585" t="s">
        <v>2220</v>
      </c>
      <c r="B3585" t="s">
        <v>1463</v>
      </c>
      <c r="C3585" t="s">
        <v>1463</v>
      </c>
      <c r="D3585" t="s">
        <v>1466</v>
      </c>
      <c r="E3585" t="s">
        <v>120</v>
      </c>
      <c r="F3585" t="s">
        <v>139</v>
      </c>
      <c r="G3585" t="s">
        <v>480</v>
      </c>
      <c r="H3585" t="s">
        <v>334</v>
      </c>
      <c r="I3585" t="s">
        <v>775</v>
      </c>
      <c r="J3585" s="297">
        <v>1.4539312499999999</v>
      </c>
      <c r="K3585" t="s">
        <v>365</v>
      </c>
      <c r="L3585" t="s">
        <v>2194</v>
      </c>
      <c r="M3585" s="204">
        <v>2.7</v>
      </c>
      <c r="N3585" s="204"/>
    </row>
    <row r="3586" spans="1:14">
      <c r="A3586" t="s">
        <v>2220</v>
      </c>
      <c r="B3586" t="s">
        <v>1463</v>
      </c>
      <c r="C3586" t="s">
        <v>1463</v>
      </c>
      <c r="D3586" t="s">
        <v>1466</v>
      </c>
      <c r="E3586" t="s">
        <v>120</v>
      </c>
      <c r="F3586" t="s">
        <v>142</v>
      </c>
      <c r="G3586" t="s">
        <v>480</v>
      </c>
      <c r="H3586" t="s">
        <v>334</v>
      </c>
      <c r="I3586" t="s">
        <v>775</v>
      </c>
      <c r="J3586" s="297">
        <v>0.82576437499999999</v>
      </c>
      <c r="K3586" t="s">
        <v>365</v>
      </c>
      <c r="L3586" t="s">
        <v>2194</v>
      </c>
      <c r="M3586" s="204">
        <v>2.7</v>
      </c>
      <c r="N3586" s="204"/>
    </row>
    <row r="3587" spans="1:14">
      <c r="A3587" t="s">
        <v>2220</v>
      </c>
      <c r="B3587" t="s">
        <v>1463</v>
      </c>
      <c r="C3587" t="s">
        <v>1463</v>
      </c>
      <c r="D3587" t="s">
        <v>1466</v>
      </c>
      <c r="E3587" t="s">
        <v>120</v>
      </c>
      <c r="F3587" t="s">
        <v>311</v>
      </c>
      <c r="G3587" t="s">
        <v>480</v>
      </c>
      <c r="H3587" t="s">
        <v>334</v>
      </c>
      <c r="I3587" t="s">
        <v>775</v>
      </c>
      <c r="J3587" s="297">
        <v>3.4560805000000001</v>
      </c>
      <c r="K3587" t="s">
        <v>365</v>
      </c>
      <c r="L3587" t="s">
        <v>2194</v>
      </c>
      <c r="M3587" s="204">
        <v>2.7</v>
      </c>
      <c r="N3587" s="204"/>
    </row>
    <row r="3588" spans="1:14">
      <c r="A3588" t="s">
        <v>2220</v>
      </c>
      <c r="B3588" t="s">
        <v>1463</v>
      </c>
      <c r="C3588" t="s">
        <v>1463</v>
      </c>
      <c r="D3588" t="s">
        <v>1466</v>
      </c>
      <c r="E3588" t="s">
        <v>120</v>
      </c>
      <c r="F3588" t="s">
        <v>136</v>
      </c>
      <c r="G3588" t="s">
        <v>481</v>
      </c>
      <c r="H3588" t="s">
        <v>334</v>
      </c>
      <c r="I3588" t="s">
        <v>205</v>
      </c>
      <c r="J3588" s="297">
        <v>0.60344675000000003</v>
      </c>
      <c r="K3588" t="s">
        <v>365</v>
      </c>
      <c r="L3588" t="s">
        <v>2194</v>
      </c>
      <c r="M3588" s="204">
        <v>2.7</v>
      </c>
      <c r="N3588" s="204"/>
    </row>
    <row r="3589" spans="1:14">
      <c r="A3589" t="s">
        <v>2220</v>
      </c>
      <c r="B3589" t="s">
        <v>1463</v>
      </c>
      <c r="C3589" t="s">
        <v>1463</v>
      </c>
      <c r="D3589" t="s">
        <v>1466</v>
      </c>
      <c r="E3589" t="s">
        <v>120</v>
      </c>
      <c r="F3589" t="s">
        <v>139</v>
      </c>
      <c r="G3589" t="s">
        <v>481</v>
      </c>
      <c r="H3589" t="s">
        <v>334</v>
      </c>
      <c r="I3589" t="s">
        <v>205</v>
      </c>
      <c r="J3589" s="297">
        <v>1.4089225000000001</v>
      </c>
      <c r="K3589" t="s">
        <v>365</v>
      </c>
      <c r="L3589" t="s">
        <v>2194</v>
      </c>
      <c r="M3589" s="204">
        <v>2.7</v>
      </c>
      <c r="N3589" s="204"/>
    </row>
    <row r="3590" spans="1:14">
      <c r="A3590" t="s">
        <v>2220</v>
      </c>
      <c r="B3590" t="s">
        <v>1463</v>
      </c>
      <c r="C3590" t="s">
        <v>1463</v>
      </c>
      <c r="D3590" t="s">
        <v>1466</v>
      </c>
      <c r="E3590" t="s">
        <v>120</v>
      </c>
      <c r="F3590" t="s">
        <v>142</v>
      </c>
      <c r="G3590" t="s">
        <v>481</v>
      </c>
      <c r="H3590" t="s">
        <v>334</v>
      </c>
      <c r="I3590" t="s">
        <v>205</v>
      </c>
      <c r="J3590" s="297">
        <v>0.71732562499999997</v>
      </c>
      <c r="K3590" t="s">
        <v>365</v>
      </c>
      <c r="L3590" t="s">
        <v>2194</v>
      </c>
      <c r="M3590" s="204">
        <v>2.7</v>
      </c>
      <c r="N3590" s="204"/>
    </row>
    <row r="3591" spans="1:14">
      <c r="A3591" t="s">
        <v>2220</v>
      </c>
      <c r="B3591" t="s">
        <v>1463</v>
      </c>
      <c r="C3591" t="s">
        <v>1463</v>
      </c>
      <c r="D3591" t="s">
        <v>1466</v>
      </c>
      <c r="E3591" t="s">
        <v>120</v>
      </c>
      <c r="F3591" t="s">
        <v>311</v>
      </c>
      <c r="G3591" t="s">
        <v>481</v>
      </c>
      <c r="H3591" t="s">
        <v>334</v>
      </c>
      <c r="I3591" t="s">
        <v>205</v>
      </c>
      <c r="J3591" s="297">
        <v>2.7296948749999999</v>
      </c>
      <c r="K3591" t="s">
        <v>365</v>
      </c>
      <c r="L3591" t="s">
        <v>2194</v>
      </c>
      <c r="M3591" s="204">
        <v>2.7</v>
      </c>
      <c r="N3591" s="204"/>
    </row>
    <row r="3592" spans="1:14">
      <c r="A3592" t="s">
        <v>2220</v>
      </c>
      <c r="B3592" t="s">
        <v>1463</v>
      </c>
      <c r="C3592" t="s">
        <v>1463</v>
      </c>
      <c r="D3592" t="s">
        <v>1466</v>
      </c>
      <c r="E3592" t="s">
        <v>120</v>
      </c>
      <c r="F3592" t="s">
        <v>136</v>
      </c>
      <c r="G3592" t="s">
        <v>481</v>
      </c>
      <c r="H3592" t="s">
        <v>334</v>
      </c>
      <c r="I3592" t="s">
        <v>773</v>
      </c>
      <c r="J3592" s="297">
        <v>0</v>
      </c>
      <c r="K3592" t="s">
        <v>365</v>
      </c>
      <c r="L3592" t="s">
        <v>2194</v>
      </c>
      <c r="M3592" s="204">
        <v>2.7</v>
      </c>
      <c r="N3592" s="204"/>
    </row>
    <row r="3593" spans="1:14">
      <c r="A3593" t="s">
        <v>2220</v>
      </c>
      <c r="B3593" t="s">
        <v>1463</v>
      </c>
      <c r="C3593" t="s">
        <v>1463</v>
      </c>
      <c r="D3593" t="s">
        <v>1466</v>
      </c>
      <c r="E3593" t="s">
        <v>120</v>
      </c>
      <c r="F3593" t="s">
        <v>139</v>
      </c>
      <c r="G3593" t="s">
        <v>481</v>
      </c>
      <c r="H3593" t="s">
        <v>334</v>
      </c>
      <c r="I3593" t="s">
        <v>773</v>
      </c>
      <c r="J3593" s="297">
        <v>0.73126712500000002</v>
      </c>
      <c r="K3593" t="s">
        <v>365</v>
      </c>
      <c r="L3593" t="s">
        <v>2194</v>
      </c>
      <c r="M3593" s="204">
        <v>2.7</v>
      </c>
      <c r="N3593" s="204"/>
    </row>
    <row r="3594" spans="1:14">
      <c r="A3594" t="s">
        <v>2220</v>
      </c>
      <c r="B3594" t="s">
        <v>1463</v>
      </c>
      <c r="C3594" t="s">
        <v>1463</v>
      </c>
      <c r="D3594" t="s">
        <v>1466</v>
      </c>
      <c r="E3594" t="s">
        <v>120</v>
      </c>
      <c r="F3594" t="s">
        <v>142</v>
      </c>
      <c r="G3594" t="s">
        <v>481</v>
      </c>
      <c r="H3594" t="s">
        <v>334</v>
      </c>
      <c r="I3594" t="s">
        <v>773</v>
      </c>
      <c r="J3594" s="297">
        <v>1.1890455</v>
      </c>
      <c r="K3594" t="s">
        <v>365</v>
      </c>
      <c r="L3594" t="s">
        <v>2194</v>
      </c>
      <c r="M3594" s="204">
        <v>2.7</v>
      </c>
      <c r="N3594" s="204"/>
    </row>
    <row r="3595" spans="1:14">
      <c r="A3595" t="s">
        <v>2220</v>
      </c>
      <c r="B3595" t="s">
        <v>1463</v>
      </c>
      <c r="C3595" t="s">
        <v>1463</v>
      </c>
      <c r="D3595" t="s">
        <v>1466</v>
      </c>
      <c r="E3595" t="s">
        <v>120</v>
      </c>
      <c r="F3595" t="s">
        <v>311</v>
      </c>
      <c r="G3595" t="s">
        <v>481</v>
      </c>
      <c r="H3595" t="s">
        <v>334</v>
      </c>
      <c r="I3595" t="s">
        <v>773</v>
      </c>
      <c r="J3595" s="297">
        <v>1.920312625</v>
      </c>
      <c r="K3595" t="s">
        <v>365</v>
      </c>
      <c r="L3595" t="s">
        <v>2194</v>
      </c>
      <c r="M3595" s="204">
        <v>2.7</v>
      </c>
      <c r="N3595" s="204"/>
    </row>
    <row r="3596" spans="1:14">
      <c r="A3596" t="s">
        <v>2220</v>
      </c>
      <c r="B3596" t="s">
        <v>1463</v>
      </c>
      <c r="C3596" t="s">
        <v>1463</v>
      </c>
      <c r="D3596" t="s">
        <v>1466</v>
      </c>
      <c r="E3596" t="s">
        <v>120</v>
      </c>
      <c r="F3596" t="s">
        <v>136</v>
      </c>
      <c r="G3596" t="s">
        <v>481</v>
      </c>
      <c r="H3596" t="s">
        <v>334</v>
      </c>
      <c r="I3596" t="s">
        <v>775</v>
      </c>
      <c r="J3596" s="297">
        <v>0.67425837499999997</v>
      </c>
      <c r="K3596" t="s">
        <v>365</v>
      </c>
      <c r="L3596" t="s">
        <v>2194</v>
      </c>
      <c r="M3596" s="204">
        <v>2.7</v>
      </c>
      <c r="N3596" s="204"/>
    </row>
    <row r="3597" spans="1:14">
      <c r="A3597" t="s">
        <v>2220</v>
      </c>
      <c r="B3597" t="s">
        <v>1463</v>
      </c>
      <c r="C3597" t="s">
        <v>1463</v>
      </c>
      <c r="D3597" t="s">
        <v>1466</v>
      </c>
      <c r="E3597" t="s">
        <v>120</v>
      </c>
      <c r="F3597" t="s">
        <v>139</v>
      </c>
      <c r="G3597" t="s">
        <v>481</v>
      </c>
      <c r="H3597" t="s">
        <v>334</v>
      </c>
      <c r="I3597" t="s">
        <v>775</v>
      </c>
      <c r="J3597" s="297">
        <v>1.4884424999999999</v>
      </c>
      <c r="K3597" t="s">
        <v>365</v>
      </c>
      <c r="L3597" t="s">
        <v>2194</v>
      </c>
      <c r="M3597" s="204">
        <v>2.7</v>
      </c>
      <c r="N3597" s="204"/>
    </row>
    <row r="3598" spans="1:14">
      <c r="A3598" t="s">
        <v>2220</v>
      </c>
      <c r="B3598" t="s">
        <v>1463</v>
      </c>
      <c r="C3598" t="s">
        <v>1463</v>
      </c>
      <c r="D3598" t="s">
        <v>1466</v>
      </c>
      <c r="E3598" t="s">
        <v>120</v>
      </c>
      <c r="F3598" t="s">
        <v>142</v>
      </c>
      <c r="G3598" t="s">
        <v>481</v>
      </c>
      <c r="H3598" t="s">
        <v>334</v>
      </c>
      <c r="I3598" t="s">
        <v>775</v>
      </c>
      <c r="J3598" s="297">
        <v>0.66197150000000005</v>
      </c>
      <c r="K3598" t="s">
        <v>365</v>
      </c>
      <c r="L3598" t="s">
        <v>2194</v>
      </c>
      <c r="M3598" s="204">
        <v>2.7</v>
      </c>
      <c r="N3598" s="204"/>
    </row>
    <row r="3599" spans="1:14">
      <c r="A3599" t="s">
        <v>2220</v>
      </c>
      <c r="B3599" t="s">
        <v>1463</v>
      </c>
      <c r="C3599" t="s">
        <v>1463</v>
      </c>
      <c r="D3599" t="s">
        <v>1466</v>
      </c>
      <c r="E3599" t="s">
        <v>120</v>
      </c>
      <c r="F3599" t="s">
        <v>311</v>
      </c>
      <c r="G3599" t="s">
        <v>481</v>
      </c>
      <c r="H3599" t="s">
        <v>334</v>
      </c>
      <c r="I3599" t="s">
        <v>775</v>
      </c>
      <c r="J3599" s="297">
        <v>2.824672375</v>
      </c>
      <c r="K3599" t="s">
        <v>365</v>
      </c>
      <c r="L3599" t="s">
        <v>2194</v>
      </c>
      <c r="M3599" s="204">
        <v>2.7</v>
      </c>
      <c r="N3599" s="204"/>
    </row>
    <row r="3600" spans="1:14">
      <c r="A3600" t="s">
        <v>2220</v>
      </c>
      <c r="B3600" t="s">
        <v>1463</v>
      </c>
      <c r="C3600" t="s">
        <v>1463</v>
      </c>
      <c r="D3600" t="s">
        <v>1466</v>
      </c>
      <c r="E3600" t="s">
        <v>120</v>
      </c>
      <c r="F3600" t="s">
        <v>136</v>
      </c>
      <c r="G3600" t="s">
        <v>432</v>
      </c>
      <c r="H3600" t="s">
        <v>334</v>
      </c>
      <c r="I3600" t="s">
        <v>205</v>
      </c>
      <c r="J3600" s="297">
        <v>7.21051125E-3</v>
      </c>
      <c r="K3600" t="s">
        <v>365</v>
      </c>
      <c r="L3600" t="s">
        <v>2194</v>
      </c>
      <c r="M3600" s="204">
        <v>2.7</v>
      </c>
      <c r="N3600" s="204"/>
    </row>
    <row r="3601" spans="1:14">
      <c r="A3601" t="s">
        <v>2220</v>
      </c>
      <c r="B3601" t="s">
        <v>1463</v>
      </c>
      <c r="C3601" t="s">
        <v>1463</v>
      </c>
      <c r="D3601" t="s">
        <v>1466</v>
      </c>
      <c r="E3601" t="s">
        <v>120</v>
      </c>
      <c r="F3601" t="s">
        <v>139</v>
      </c>
      <c r="G3601" t="s">
        <v>432</v>
      </c>
      <c r="H3601" t="s">
        <v>334</v>
      </c>
      <c r="I3601" t="s">
        <v>205</v>
      </c>
      <c r="J3601" s="297">
        <v>1.16143825</v>
      </c>
      <c r="K3601" t="s">
        <v>365</v>
      </c>
      <c r="L3601" t="s">
        <v>2194</v>
      </c>
      <c r="M3601" s="204">
        <v>2.7</v>
      </c>
      <c r="N3601" s="204"/>
    </row>
    <row r="3602" spans="1:14">
      <c r="A3602" t="s">
        <v>2220</v>
      </c>
      <c r="B3602" t="s">
        <v>1463</v>
      </c>
      <c r="C3602" t="s">
        <v>1463</v>
      </c>
      <c r="D3602" t="s">
        <v>1466</v>
      </c>
      <c r="E3602" t="s">
        <v>120</v>
      </c>
      <c r="F3602" t="s">
        <v>142</v>
      </c>
      <c r="G3602" t="s">
        <v>432</v>
      </c>
      <c r="H3602" t="s">
        <v>334</v>
      </c>
      <c r="I3602" t="s">
        <v>205</v>
      </c>
      <c r="J3602" s="297">
        <v>0.72773212499999995</v>
      </c>
      <c r="K3602" t="s">
        <v>365</v>
      </c>
      <c r="L3602" t="s">
        <v>2194</v>
      </c>
      <c r="M3602" s="204">
        <v>2.7</v>
      </c>
      <c r="N3602" s="204"/>
    </row>
    <row r="3603" spans="1:14">
      <c r="A3603" t="s">
        <v>2220</v>
      </c>
      <c r="B3603" t="s">
        <v>1463</v>
      </c>
      <c r="C3603" t="s">
        <v>1463</v>
      </c>
      <c r="D3603" t="s">
        <v>1466</v>
      </c>
      <c r="E3603" t="s">
        <v>120</v>
      </c>
      <c r="F3603" t="s">
        <v>311</v>
      </c>
      <c r="G3603" t="s">
        <v>432</v>
      </c>
      <c r="H3603" t="s">
        <v>334</v>
      </c>
      <c r="I3603" t="s">
        <v>205</v>
      </c>
      <c r="J3603" s="297">
        <v>1.89638088625</v>
      </c>
      <c r="K3603" t="s">
        <v>365</v>
      </c>
      <c r="L3603" t="s">
        <v>2194</v>
      </c>
      <c r="M3603" s="204">
        <v>2.7</v>
      </c>
      <c r="N3603" s="204"/>
    </row>
    <row r="3604" spans="1:14">
      <c r="A3604" t="s">
        <v>2220</v>
      </c>
      <c r="B3604" t="s">
        <v>1463</v>
      </c>
      <c r="C3604" t="s">
        <v>1463</v>
      </c>
      <c r="D3604" t="s">
        <v>1466</v>
      </c>
      <c r="E3604" t="s">
        <v>120</v>
      </c>
      <c r="F3604" t="s">
        <v>136</v>
      </c>
      <c r="G3604" t="s">
        <v>432</v>
      </c>
      <c r="H3604" t="s">
        <v>334</v>
      </c>
      <c r="I3604" t="s">
        <v>775</v>
      </c>
      <c r="J3604" s="297">
        <v>7.21051125E-3</v>
      </c>
      <c r="K3604" t="s">
        <v>365</v>
      </c>
      <c r="L3604" t="s">
        <v>2194</v>
      </c>
      <c r="M3604" s="204">
        <v>2.7</v>
      </c>
      <c r="N3604" s="204"/>
    </row>
    <row r="3605" spans="1:14">
      <c r="A3605" t="s">
        <v>2220</v>
      </c>
      <c r="B3605" t="s">
        <v>1463</v>
      </c>
      <c r="C3605" t="s">
        <v>1463</v>
      </c>
      <c r="D3605" t="s">
        <v>1466</v>
      </c>
      <c r="E3605" t="s">
        <v>120</v>
      </c>
      <c r="F3605" t="s">
        <v>139</v>
      </c>
      <c r="G3605" t="s">
        <v>432</v>
      </c>
      <c r="H3605" t="s">
        <v>334</v>
      </c>
      <c r="I3605" t="s">
        <v>775</v>
      </c>
      <c r="J3605" s="297">
        <v>1.16143825</v>
      </c>
      <c r="K3605" t="s">
        <v>365</v>
      </c>
      <c r="L3605" t="s">
        <v>2194</v>
      </c>
      <c r="M3605" s="204">
        <v>2.7</v>
      </c>
      <c r="N3605" s="204"/>
    </row>
    <row r="3606" spans="1:14">
      <c r="A3606" t="s">
        <v>2220</v>
      </c>
      <c r="B3606" t="s">
        <v>1463</v>
      </c>
      <c r="C3606" t="s">
        <v>1463</v>
      </c>
      <c r="D3606" t="s">
        <v>1466</v>
      </c>
      <c r="E3606" t="s">
        <v>120</v>
      </c>
      <c r="F3606" t="s">
        <v>142</v>
      </c>
      <c r="G3606" t="s">
        <v>432</v>
      </c>
      <c r="H3606" t="s">
        <v>334</v>
      </c>
      <c r="I3606" t="s">
        <v>775</v>
      </c>
      <c r="J3606" s="297">
        <v>0.72773212499999995</v>
      </c>
      <c r="K3606" t="s">
        <v>365</v>
      </c>
      <c r="L3606" t="s">
        <v>2194</v>
      </c>
      <c r="M3606" s="204">
        <v>2.7</v>
      </c>
      <c r="N3606" s="204"/>
    </row>
    <row r="3607" spans="1:14">
      <c r="A3607" t="s">
        <v>2220</v>
      </c>
      <c r="B3607" t="s">
        <v>1463</v>
      </c>
      <c r="C3607" t="s">
        <v>1463</v>
      </c>
      <c r="D3607" t="s">
        <v>1466</v>
      </c>
      <c r="E3607" t="s">
        <v>120</v>
      </c>
      <c r="F3607" t="s">
        <v>311</v>
      </c>
      <c r="G3607" t="s">
        <v>432</v>
      </c>
      <c r="H3607" t="s">
        <v>334</v>
      </c>
      <c r="I3607" t="s">
        <v>775</v>
      </c>
      <c r="J3607" s="297">
        <v>1.89638088625</v>
      </c>
      <c r="K3607" t="s">
        <v>365</v>
      </c>
      <c r="L3607" t="s">
        <v>2194</v>
      </c>
      <c r="M3607" s="204">
        <v>2.7</v>
      </c>
      <c r="N3607" s="204"/>
    </row>
    <row r="3608" spans="1:14">
      <c r="A3608" t="s">
        <v>2220</v>
      </c>
      <c r="B3608" t="s">
        <v>1463</v>
      </c>
      <c r="C3608" t="s">
        <v>1463</v>
      </c>
      <c r="D3608" t="s">
        <v>1466</v>
      </c>
      <c r="E3608" t="s">
        <v>120</v>
      </c>
      <c r="F3608" t="s">
        <v>136</v>
      </c>
      <c r="G3608" t="s">
        <v>482</v>
      </c>
      <c r="H3608" t="s">
        <v>334</v>
      </c>
      <c r="I3608" t="s">
        <v>205</v>
      </c>
      <c r="J3608" s="297">
        <v>0.15316037499999999</v>
      </c>
      <c r="K3608" t="s">
        <v>365</v>
      </c>
      <c r="L3608" t="s">
        <v>2194</v>
      </c>
      <c r="M3608" s="204">
        <v>2.7</v>
      </c>
      <c r="N3608" s="204"/>
    </row>
    <row r="3609" spans="1:14">
      <c r="A3609" t="s">
        <v>2220</v>
      </c>
      <c r="B3609" t="s">
        <v>1463</v>
      </c>
      <c r="C3609" t="s">
        <v>1463</v>
      </c>
      <c r="D3609" t="s">
        <v>1466</v>
      </c>
      <c r="E3609" t="s">
        <v>120</v>
      </c>
      <c r="F3609" t="s">
        <v>139</v>
      </c>
      <c r="G3609" t="s">
        <v>482</v>
      </c>
      <c r="H3609" t="s">
        <v>334</v>
      </c>
      <c r="I3609" t="s">
        <v>205</v>
      </c>
      <c r="J3609" s="297">
        <v>1.6778625</v>
      </c>
      <c r="K3609" t="s">
        <v>365</v>
      </c>
      <c r="L3609" t="s">
        <v>2194</v>
      </c>
      <c r="M3609" s="204">
        <v>2.7</v>
      </c>
      <c r="N3609" s="204"/>
    </row>
    <row r="3610" spans="1:14">
      <c r="A3610" t="s">
        <v>2220</v>
      </c>
      <c r="B3610" t="s">
        <v>1463</v>
      </c>
      <c r="C3610" t="s">
        <v>1463</v>
      </c>
      <c r="D3610" t="s">
        <v>1466</v>
      </c>
      <c r="E3610" t="s">
        <v>120</v>
      </c>
      <c r="F3610" t="s">
        <v>142</v>
      </c>
      <c r="G3610" t="s">
        <v>482</v>
      </c>
      <c r="H3610" t="s">
        <v>334</v>
      </c>
      <c r="I3610" t="s">
        <v>205</v>
      </c>
      <c r="J3610" s="297">
        <v>0.61100149999999998</v>
      </c>
      <c r="K3610" t="s">
        <v>365</v>
      </c>
      <c r="L3610" t="s">
        <v>2194</v>
      </c>
      <c r="M3610" s="204">
        <v>2.7</v>
      </c>
      <c r="N3610" s="204"/>
    </row>
    <row r="3611" spans="1:14">
      <c r="A3611" t="s">
        <v>2220</v>
      </c>
      <c r="B3611" t="s">
        <v>1463</v>
      </c>
      <c r="C3611" t="s">
        <v>1463</v>
      </c>
      <c r="D3611" t="s">
        <v>1466</v>
      </c>
      <c r="E3611" t="s">
        <v>120</v>
      </c>
      <c r="F3611" t="s">
        <v>311</v>
      </c>
      <c r="G3611" t="s">
        <v>482</v>
      </c>
      <c r="H3611" t="s">
        <v>334</v>
      </c>
      <c r="I3611" t="s">
        <v>205</v>
      </c>
      <c r="J3611" s="297">
        <v>2.4420243749999999</v>
      </c>
      <c r="K3611" t="s">
        <v>365</v>
      </c>
      <c r="L3611" t="s">
        <v>2194</v>
      </c>
      <c r="M3611" s="204">
        <v>2.7</v>
      </c>
      <c r="N3611" s="204"/>
    </row>
    <row r="3612" spans="1:14">
      <c r="A3612" t="s">
        <v>2220</v>
      </c>
      <c r="B3612" t="s">
        <v>1463</v>
      </c>
      <c r="C3612" t="s">
        <v>1463</v>
      </c>
      <c r="D3612" t="s">
        <v>1466</v>
      </c>
      <c r="E3612" t="s">
        <v>120</v>
      </c>
      <c r="F3612" t="s">
        <v>136</v>
      </c>
      <c r="G3612" t="s">
        <v>482</v>
      </c>
      <c r="H3612" t="s">
        <v>334</v>
      </c>
      <c r="I3612" t="s">
        <v>773</v>
      </c>
      <c r="J3612" s="297">
        <v>0</v>
      </c>
      <c r="K3612" t="s">
        <v>365</v>
      </c>
      <c r="L3612" t="s">
        <v>2194</v>
      </c>
      <c r="M3612" s="204">
        <v>2.7</v>
      </c>
      <c r="N3612" s="204"/>
    </row>
    <row r="3613" spans="1:14">
      <c r="A3613" t="s">
        <v>2220</v>
      </c>
      <c r="B3613" t="s">
        <v>1463</v>
      </c>
      <c r="C3613" t="s">
        <v>1463</v>
      </c>
      <c r="D3613" t="s">
        <v>1466</v>
      </c>
      <c r="E3613" t="s">
        <v>120</v>
      </c>
      <c r="F3613" t="s">
        <v>139</v>
      </c>
      <c r="G3613" t="s">
        <v>482</v>
      </c>
      <c r="H3613" t="s">
        <v>334</v>
      </c>
      <c r="I3613" t="s">
        <v>773</v>
      </c>
      <c r="J3613" s="297">
        <v>1.4369324999999999</v>
      </c>
      <c r="K3613" t="s">
        <v>365</v>
      </c>
      <c r="L3613" t="s">
        <v>2194</v>
      </c>
      <c r="M3613" s="204">
        <v>2.7</v>
      </c>
      <c r="N3613" s="204"/>
    </row>
    <row r="3614" spans="1:14">
      <c r="A3614" t="s">
        <v>2220</v>
      </c>
      <c r="B3614" t="s">
        <v>1463</v>
      </c>
      <c r="C3614" t="s">
        <v>1463</v>
      </c>
      <c r="D3614" t="s">
        <v>1466</v>
      </c>
      <c r="E3614" t="s">
        <v>120</v>
      </c>
      <c r="F3614" t="s">
        <v>142</v>
      </c>
      <c r="G3614" t="s">
        <v>482</v>
      </c>
      <c r="H3614" t="s">
        <v>334</v>
      </c>
      <c r="I3614" t="s">
        <v>773</v>
      </c>
      <c r="J3614" s="297">
        <v>1.14958</v>
      </c>
      <c r="K3614" t="s">
        <v>365</v>
      </c>
      <c r="L3614" t="s">
        <v>2194</v>
      </c>
      <c r="M3614" s="204">
        <v>2.7</v>
      </c>
      <c r="N3614" s="204"/>
    </row>
    <row r="3615" spans="1:14">
      <c r="A3615" t="s">
        <v>2220</v>
      </c>
      <c r="B3615" t="s">
        <v>1463</v>
      </c>
      <c r="C3615" t="s">
        <v>1463</v>
      </c>
      <c r="D3615" t="s">
        <v>1466</v>
      </c>
      <c r="E3615" t="s">
        <v>120</v>
      </c>
      <c r="F3615" t="s">
        <v>311</v>
      </c>
      <c r="G3615" t="s">
        <v>482</v>
      </c>
      <c r="H3615" t="s">
        <v>334</v>
      </c>
      <c r="I3615" t="s">
        <v>773</v>
      </c>
      <c r="J3615" s="297">
        <v>2.5865125</v>
      </c>
      <c r="K3615" t="s">
        <v>365</v>
      </c>
      <c r="L3615" t="s">
        <v>2194</v>
      </c>
      <c r="M3615" s="204">
        <v>2.7</v>
      </c>
      <c r="N3615" s="204"/>
    </row>
    <row r="3616" spans="1:14">
      <c r="A3616" t="s">
        <v>2220</v>
      </c>
      <c r="B3616" t="s">
        <v>1463</v>
      </c>
      <c r="C3616" t="s">
        <v>1463</v>
      </c>
      <c r="D3616" t="s">
        <v>1466</v>
      </c>
      <c r="E3616" t="s">
        <v>120</v>
      </c>
      <c r="F3616" t="s">
        <v>136</v>
      </c>
      <c r="G3616" t="s">
        <v>482</v>
      </c>
      <c r="H3616" t="s">
        <v>334</v>
      </c>
      <c r="I3616" t="s">
        <v>775</v>
      </c>
      <c r="J3616" s="297">
        <v>0.15766450000000001</v>
      </c>
      <c r="K3616" t="s">
        <v>365</v>
      </c>
      <c r="L3616" t="s">
        <v>2194</v>
      </c>
      <c r="M3616" s="204">
        <v>2.7</v>
      </c>
      <c r="N3616" s="204"/>
    </row>
    <row r="3617" spans="1:14">
      <c r="A3617" t="s">
        <v>2220</v>
      </c>
      <c r="B3617" t="s">
        <v>1463</v>
      </c>
      <c r="C3617" t="s">
        <v>1463</v>
      </c>
      <c r="D3617" t="s">
        <v>1466</v>
      </c>
      <c r="E3617" t="s">
        <v>120</v>
      </c>
      <c r="F3617" t="s">
        <v>139</v>
      </c>
      <c r="G3617" t="s">
        <v>482</v>
      </c>
      <c r="H3617" t="s">
        <v>334</v>
      </c>
      <c r="I3617" t="s">
        <v>775</v>
      </c>
      <c r="J3617" s="297">
        <v>1.6849475</v>
      </c>
      <c r="K3617" t="s">
        <v>365</v>
      </c>
      <c r="L3617" t="s">
        <v>2194</v>
      </c>
      <c r="M3617" s="204">
        <v>2.7</v>
      </c>
      <c r="N3617" s="204"/>
    </row>
    <row r="3618" spans="1:14">
      <c r="A3618" t="s">
        <v>2220</v>
      </c>
      <c r="B3618" t="s">
        <v>1463</v>
      </c>
      <c r="C3618" t="s">
        <v>1463</v>
      </c>
      <c r="D3618" t="s">
        <v>1466</v>
      </c>
      <c r="E3618" t="s">
        <v>120</v>
      </c>
      <c r="F3618" t="s">
        <v>142</v>
      </c>
      <c r="G3618" t="s">
        <v>482</v>
      </c>
      <c r="H3618" t="s">
        <v>334</v>
      </c>
      <c r="I3618" t="s">
        <v>775</v>
      </c>
      <c r="J3618" s="297">
        <v>0.59516325000000003</v>
      </c>
      <c r="K3618" t="s">
        <v>365</v>
      </c>
      <c r="L3618" t="s">
        <v>2194</v>
      </c>
      <c r="M3618" s="204">
        <v>2.7</v>
      </c>
      <c r="N3618" s="204"/>
    </row>
    <row r="3619" spans="1:14">
      <c r="A3619" t="s">
        <v>2220</v>
      </c>
      <c r="B3619" t="s">
        <v>1463</v>
      </c>
      <c r="C3619" t="s">
        <v>1463</v>
      </c>
      <c r="D3619" t="s">
        <v>1466</v>
      </c>
      <c r="E3619" t="s">
        <v>120</v>
      </c>
      <c r="F3619" t="s">
        <v>311</v>
      </c>
      <c r="G3619" t="s">
        <v>482</v>
      </c>
      <c r="H3619" t="s">
        <v>334</v>
      </c>
      <c r="I3619" t="s">
        <v>775</v>
      </c>
      <c r="J3619" s="297">
        <v>2.4377752500000001</v>
      </c>
      <c r="K3619" t="s">
        <v>365</v>
      </c>
      <c r="L3619" t="s">
        <v>2194</v>
      </c>
      <c r="M3619" s="204">
        <v>2.7</v>
      </c>
      <c r="N3619" s="204"/>
    </row>
    <row r="3620" spans="1:14">
      <c r="A3620" t="s">
        <v>2220</v>
      </c>
      <c r="B3620" t="s">
        <v>1463</v>
      </c>
      <c r="C3620" t="s">
        <v>1463</v>
      </c>
      <c r="D3620" t="s">
        <v>1466</v>
      </c>
      <c r="E3620" t="s">
        <v>120</v>
      </c>
      <c r="F3620" t="s">
        <v>136</v>
      </c>
      <c r="G3620" t="s">
        <v>483</v>
      </c>
      <c r="H3620" t="s">
        <v>334</v>
      </c>
      <c r="I3620" t="s">
        <v>205</v>
      </c>
      <c r="J3620" s="297">
        <v>0</v>
      </c>
      <c r="K3620" t="s">
        <v>365</v>
      </c>
      <c r="L3620" t="s">
        <v>2194</v>
      </c>
      <c r="M3620" s="204">
        <v>2.7</v>
      </c>
      <c r="N3620" s="204"/>
    </row>
    <row r="3621" spans="1:14">
      <c r="A3621" t="s">
        <v>2220</v>
      </c>
      <c r="B3621" t="s">
        <v>1463</v>
      </c>
      <c r="C3621" t="s">
        <v>1463</v>
      </c>
      <c r="D3621" t="s">
        <v>1466</v>
      </c>
      <c r="E3621" t="s">
        <v>120</v>
      </c>
      <c r="F3621" t="s">
        <v>139</v>
      </c>
      <c r="G3621" t="s">
        <v>483</v>
      </c>
      <c r="H3621" t="s">
        <v>334</v>
      </c>
      <c r="I3621" t="s">
        <v>205</v>
      </c>
      <c r="J3621" s="297">
        <v>1.0650035</v>
      </c>
      <c r="K3621" t="s">
        <v>365</v>
      </c>
      <c r="L3621" t="s">
        <v>2194</v>
      </c>
      <c r="M3621" s="204">
        <v>2.7</v>
      </c>
      <c r="N3621" s="204"/>
    </row>
    <row r="3622" spans="1:14">
      <c r="A3622" t="s">
        <v>2220</v>
      </c>
      <c r="B3622" t="s">
        <v>1463</v>
      </c>
      <c r="C3622" t="s">
        <v>1463</v>
      </c>
      <c r="D3622" t="s">
        <v>1466</v>
      </c>
      <c r="E3622" t="s">
        <v>120</v>
      </c>
      <c r="F3622" t="s">
        <v>142</v>
      </c>
      <c r="G3622" t="s">
        <v>483</v>
      </c>
      <c r="H3622" t="s">
        <v>334</v>
      </c>
      <c r="I3622" t="s">
        <v>205</v>
      </c>
      <c r="J3622" s="297">
        <v>0.31739600000000001</v>
      </c>
      <c r="K3622" t="s">
        <v>365</v>
      </c>
      <c r="L3622" t="s">
        <v>2194</v>
      </c>
      <c r="M3622" s="204">
        <v>2.7</v>
      </c>
      <c r="N3622" s="204"/>
    </row>
    <row r="3623" spans="1:14">
      <c r="A3623" t="s">
        <v>2220</v>
      </c>
      <c r="B3623" t="s">
        <v>1463</v>
      </c>
      <c r="C3623" t="s">
        <v>1463</v>
      </c>
      <c r="D3623" t="s">
        <v>1466</v>
      </c>
      <c r="E3623" t="s">
        <v>120</v>
      </c>
      <c r="F3623" t="s">
        <v>311</v>
      </c>
      <c r="G3623" t="s">
        <v>483</v>
      </c>
      <c r="H3623" t="s">
        <v>334</v>
      </c>
      <c r="I3623" t="s">
        <v>205</v>
      </c>
      <c r="J3623" s="297">
        <v>1.3823995</v>
      </c>
      <c r="K3623" t="s">
        <v>365</v>
      </c>
      <c r="L3623" t="s">
        <v>2194</v>
      </c>
      <c r="M3623" s="204">
        <v>2.7</v>
      </c>
      <c r="N3623" s="204"/>
    </row>
    <row r="3624" spans="1:14">
      <c r="A3624" t="s">
        <v>2220</v>
      </c>
      <c r="B3624" t="s">
        <v>1463</v>
      </c>
      <c r="C3624" t="s">
        <v>1463</v>
      </c>
      <c r="D3624" t="s">
        <v>1466</v>
      </c>
      <c r="E3624" t="s">
        <v>120</v>
      </c>
      <c r="F3624" t="s">
        <v>136</v>
      </c>
      <c r="G3624" t="s">
        <v>483</v>
      </c>
      <c r="H3624" t="s">
        <v>334</v>
      </c>
      <c r="I3624" t="s">
        <v>773</v>
      </c>
      <c r="J3624" s="297">
        <v>0</v>
      </c>
      <c r="K3624" t="s">
        <v>365</v>
      </c>
      <c r="L3624" t="s">
        <v>2194</v>
      </c>
      <c r="M3624" s="204">
        <v>2.7</v>
      </c>
      <c r="N3624" s="204"/>
    </row>
    <row r="3625" spans="1:14">
      <c r="A3625" t="s">
        <v>2220</v>
      </c>
      <c r="B3625" t="s">
        <v>1463</v>
      </c>
      <c r="C3625" t="s">
        <v>1463</v>
      </c>
      <c r="D3625" t="s">
        <v>1466</v>
      </c>
      <c r="E3625" t="s">
        <v>120</v>
      </c>
      <c r="F3625" t="s">
        <v>139</v>
      </c>
      <c r="G3625" t="s">
        <v>483</v>
      </c>
      <c r="H3625" t="s">
        <v>334</v>
      </c>
      <c r="I3625" t="s">
        <v>773</v>
      </c>
      <c r="J3625" s="297">
        <v>1.17398425</v>
      </c>
      <c r="K3625" t="s">
        <v>365</v>
      </c>
      <c r="L3625" t="s">
        <v>2194</v>
      </c>
      <c r="M3625" s="204">
        <v>2.7</v>
      </c>
      <c r="N3625" s="204"/>
    </row>
    <row r="3626" spans="1:14">
      <c r="A3626" t="s">
        <v>2220</v>
      </c>
      <c r="B3626" t="s">
        <v>1463</v>
      </c>
      <c r="C3626" t="s">
        <v>1463</v>
      </c>
      <c r="D3626" t="s">
        <v>1466</v>
      </c>
      <c r="E3626" t="s">
        <v>120</v>
      </c>
      <c r="F3626" t="s">
        <v>142</v>
      </c>
      <c r="G3626" t="s">
        <v>483</v>
      </c>
      <c r="H3626" t="s">
        <v>334</v>
      </c>
      <c r="I3626" t="s">
        <v>773</v>
      </c>
      <c r="J3626" s="297">
        <v>1.011736</v>
      </c>
      <c r="K3626" t="s">
        <v>365</v>
      </c>
      <c r="L3626" t="s">
        <v>2194</v>
      </c>
      <c r="M3626" s="204">
        <v>2.7</v>
      </c>
      <c r="N3626" s="204"/>
    </row>
    <row r="3627" spans="1:14">
      <c r="A3627" t="s">
        <v>2220</v>
      </c>
      <c r="B3627" t="s">
        <v>1463</v>
      </c>
      <c r="C3627" t="s">
        <v>1463</v>
      </c>
      <c r="D3627" t="s">
        <v>1466</v>
      </c>
      <c r="E3627" t="s">
        <v>120</v>
      </c>
      <c r="F3627" t="s">
        <v>311</v>
      </c>
      <c r="G3627" t="s">
        <v>483</v>
      </c>
      <c r="H3627" t="s">
        <v>334</v>
      </c>
      <c r="I3627" t="s">
        <v>773</v>
      </c>
      <c r="J3627" s="297">
        <v>2.1857202500000001</v>
      </c>
      <c r="K3627" t="s">
        <v>365</v>
      </c>
      <c r="L3627" t="s">
        <v>2194</v>
      </c>
      <c r="M3627" s="204">
        <v>2.7</v>
      </c>
      <c r="N3627" s="204"/>
    </row>
    <row r="3628" spans="1:14">
      <c r="A3628" t="s">
        <v>2220</v>
      </c>
      <c r="B3628" t="s">
        <v>1463</v>
      </c>
      <c r="C3628" t="s">
        <v>1463</v>
      </c>
      <c r="D3628" t="s">
        <v>1466</v>
      </c>
      <c r="E3628" t="s">
        <v>120</v>
      </c>
      <c r="F3628" t="s">
        <v>136</v>
      </c>
      <c r="G3628" t="s">
        <v>483</v>
      </c>
      <c r="H3628" t="s">
        <v>334</v>
      </c>
      <c r="I3628" t="s">
        <v>775</v>
      </c>
      <c r="J3628" s="297">
        <v>0</v>
      </c>
      <c r="K3628" t="s">
        <v>365</v>
      </c>
      <c r="L3628" t="s">
        <v>2194</v>
      </c>
      <c r="M3628" s="204">
        <v>2.7</v>
      </c>
      <c r="N3628" s="204"/>
    </row>
    <row r="3629" spans="1:14">
      <c r="A3629" t="s">
        <v>2220</v>
      </c>
      <c r="B3629" t="s">
        <v>1463</v>
      </c>
      <c r="C3629" t="s">
        <v>1463</v>
      </c>
      <c r="D3629" t="s">
        <v>1466</v>
      </c>
      <c r="E3629" t="s">
        <v>120</v>
      </c>
      <c r="F3629" t="s">
        <v>139</v>
      </c>
      <c r="G3629" t="s">
        <v>483</v>
      </c>
      <c r="H3629" t="s">
        <v>334</v>
      </c>
      <c r="I3629" t="s">
        <v>775</v>
      </c>
      <c r="J3629" s="297">
        <v>1.0611891250000001</v>
      </c>
      <c r="K3629" t="s">
        <v>365</v>
      </c>
      <c r="L3629" t="s">
        <v>2194</v>
      </c>
      <c r="M3629" s="204">
        <v>2.7</v>
      </c>
      <c r="N3629" s="204"/>
    </row>
    <row r="3630" spans="1:14">
      <c r="A3630" t="s">
        <v>2220</v>
      </c>
      <c r="B3630" t="s">
        <v>1463</v>
      </c>
      <c r="C3630" t="s">
        <v>1463</v>
      </c>
      <c r="D3630" t="s">
        <v>1466</v>
      </c>
      <c r="E3630" t="s">
        <v>120</v>
      </c>
      <c r="F3630" t="s">
        <v>142</v>
      </c>
      <c r="G3630" t="s">
        <v>483</v>
      </c>
      <c r="H3630" t="s">
        <v>334</v>
      </c>
      <c r="I3630" t="s">
        <v>775</v>
      </c>
      <c r="J3630" s="297">
        <v>0.29309475000000001</v>
      </c>
      <c r="K3630" t="s">
        <v>365</v>
      </c>
      <c r="L3630" t="s">
        <v>2194</v>
      </c>
      <c r="M3630" s="204">
        <v>2.7</v>
      </c>
      <c r="N3630" s="204"/>
    </row>
    <row r="3631" spans="1:14">
      <c r="A3631" t="s">
        <v>2220</v>
      </c>
      <c r="B3631" t="s">
        <v>1463</v>
      </c>
      <c r="C3631" t="s">
        <v>1463</v>
      </c>
      <c r="D3631" t="s">
        <v>1466</v>
      </c>
      <c r="E3631" t="s">
        <v>120</v>
      </c>
      <c r="F3631" t="s">
        <v>311</v>
      </c>
      <c r="G3631" t="s">
        <v>483</v>
      </c>
      <c r="H3631" t="s">
        <v>334</v>
      </c>
      <c r="I3631" t="s">
        <v>775</v>
      </c>
      <c r="J3631" s="297">
        <v>1.3542838749999999</v>
      </c>
      <c r="K3631" t="s">
        <v>365</v>
      </c>
      <c r="L3631" t="s">
        <v>2194</v>
      </c>
      <c r="M3631" s="204">
        <v>2.7</v>
      </c>
      <c r="N3631" s="204"/>
    </row>
    <row r="3632" spans="1:14">
      <c r="A3632" t="s">
        <v>2220</v>
      </c>
      <c r="B3632" t="s">
        <v>1463</v>
      </c>
      <c r="C3632" t="s">
        <v>1463</v>
      </c>
      <c r="D3632" t="s">
        <v>1466</v>
      </c>
      <c r="E3632" t="s">
        <v>120</v>
      </c>
      <c r="F3632" t="s">
        <v>136</v>
      </c>
      <c r="G3632" t="s">
        <v>484</v>
      </c>
      <c r="H3632" t="s">
        <v>334</v>
      </c>
      <c r="I3632" t="s">
        <v>205</v>
      </c>
      <c r="J3632" s="297">
        <v>0.1163908375</v>
      </c>
      <c r="K3632" t="s">
        <v>365</v>
      </c>
      <c r="L3632" t="s">
        <v>2194</v>
      </c>
      <c r="M3632" s="204">
        <v>2.7</v>
      </c>
      <c r="N3632" s="204"/>
    </row>
    <row r="3633" spans="1:14">
      <c r="A3633" t="s">
        <v>2220</v>
      </c>
      <c r="B3633" t="s">
        <v>1463</v>
      </c>
      <c r="C3633" t="s">
        <v>1463</v>
      </c>
      <c r="D3633" t="s">
        <v>1466</v>
      </c>
      <c r="E3633" t="s">
        <v>120</v>
      </c>
      <c r="F3633" t="s">
        <v>139</v>
      </c>
      <c r="G3633" t="s">
        <v>484</v>
      </c>
      <c r="H3633" t="s">
        <v>334</v>
      </c>
      <c r="I3633" t="s">
        <v>205</v>
      </c>
      <c r="J3633" s="297">
        <v>2.1316487500000001</v>
      </c>
      <c r="K3633" t="s">
        <v>365</v>
      </c>
      <c r="L3633" t="s">
        <v>2194</v>
      </c>
      <c r="M3633" s="204">
        <v>2.7</v>
      </c>
      <c r="N3633" s="204"/>
    </row>
    <row r="3634" spans="1:14">
      <c r="A3634" t="s">
        <v>2220</v>
      </c>
      <c r="B3634" t="s">
        <v>1463</v>
      </c>
      <c r="C3634" t="s">
        <v>1463</v>
      </c>
      <c r="D3634" t="s">
        <v>1466</v>
      </c>
      <c r="E3634" t="s">
        <v>120</v>
      </c>
      <c r="F3634" t="s">
        <v>142</v>
      </c>
      <c r="G3634" t="s">
        <v>484</v>
      </c>
      <c r="H3634" t="s">
        <v>334</v>
      </c>
      <c r="I3634" t="s">
        <v>205</v>
      </c>
      <c r="J3634" s="297">
        <v>0.74846824999999995</v>
      </c>
      <c r="K3634" t="s">
        <v>365</v>
      </c>
      <c r="L3634" t="s">
        <v>2194</v>
      </c>
      <c r="M3634" s="204">
        <v>2.7</v>
      </c>
      <c r="N3634" s="204"/>
    </row>
    <row r="3635" spans="1:14">
      <c r="A3635" t="s">
        <v>2220</v>
      </c>
      <c r="B3635" t="s">
        <v>1463</v>
      </c>
      <c r="C3635" t="s">
        <v>1463</v>
      </c>
      <c r="D3635" t="s">
        <v>1466</v>
      </c>
      <c r="E3635" t="s">
        <v>120</v>
      </c>
      <c r="F3635" t="s">
        <v>311</v>
      </c>
      <c r="G3635" t="s">
        <v>484</v>
      </c>
      <c r="H3635" t="s">
        <v>334</v>
      </c>
      <c r="I3635" t="s">
        <v>205</v>
      </c>
      <c r="J3635" s="297">
        <v>2.9965078374999998</v>
      </c>
      <c r="K3635" t="s">
        <v>365</v>
      </c>
      <c r="L3635" t="s">
        <v>2194</v>
      </c>
      <c r="M3635" s="204">
        <v>2.7</v>
      </c>
      <c r="N3635" s="204"/>
    </row>
    <row r="3636" spans="1:14">
      <c r="A3636" t="s">
        <v>2220</v>
      </c>
      <c r="B3636" t="s">
        <v>1463</v>
      </c>
      <c r="C3636" t="s">
        <v>1463</v>
      </c>
      <c r="D3636" t="s">
        <v>1466</v>
      </c>
      <c r="E3636" t="s">
        <v>120</v>
      </c>
      <c r="F3636" t="s">
        <v>136</v>
      </c>
      <c r="G3636" t="s">
        <v>484</v>
      </c>
      <c r="H3636" t="s">
        <v>334</v>
      </c>
      <c r="I3636" t="s">
        <v>773</v>
      </c>
      <c r="J3636" s="297">
        <v>0</v>
      </c>
      <c r="K3636" t="s">
        <v>365</v>
      </c>
      <c r="L3636" t="s">
        <v>2194</v>
      </c>
      <c r="M3636" s="204">
        <v>2.7</v>
      </c>
      <c r="N3636" s="204"/>
    </row>
    <row r="3637" spans="1:14">
      <c r="A3637" t="s">
        <v>2220</v>
      </c>
      <c r="B3637" t="s">
        <v>1463</v>
      </c>
      <c r="C3637" t="s">
        <v>1463</v>
      </c>
      <c r="D3637" t="s">
        <v>1466</v>
      </c>
      <c r="E3637" t="s">
        <v>120</v>
      </c>
      <c r="F3637" t="s">
        <v>139</v>
      </c>
      <c r="G3637" t="s">
        <v>484</v>
      </c>
      <c r="H3637" t="s">
        <v>334</v>
      </c>
      <c r="I3637" t="s">
        <v>773</v>
      </c>
      <c r="J3637" s="297">
        <v>1.6366825</v>
      </c>
      <c r="K3637" t="s">
        <v>365</v>
      </c>
      <c r="L3637" t="s">
        <v>2194</v>
      </c>
      <c r="M3637" s="204">
        <v>2.7</v>
      </c>
      <c r="N3637" s="204"/>
    </row>
    <row r="3638" spans="1:14">
      <c r="A3638" t="s">
        <v>2220</v>
      </c>
      <c r="B3638" t="s">
        <v>1463</v>
      </c>
      <c r="C3638" t="s">
        <v>1463</v>
      </c>
      <c r="D3638" t="s">
        <v>1466</v>
      </c>
      <c r="E3638" t="s">
        <v>120</v>
      </c>
      <c r="F3638" t="s">
        <v>142</v>
      </c>
      <c r="G3638" t="s">
        <v>484</v>
      </c>
      <c r="H3638" t="s">
        <v>334</v>
      </c>
      <c r="I3638" t="s">
        <v>773</v>
      </c>
      <c r="J3638" s="297">
        <v>1.1318708749999999</v>
      </c>
      <c r="K3638" t="s">
        <v>365</v>
      </c>
      <c r="L3638" t="s">
        <v>2194</v>
      </c>
      <c r="M3638" s="204">
        <v>2.7</v>
      </c>
      <c r="N3638" s="204"/>
    </row>
    <row r="3639" spans="1:14">
      <c r="A3639" t="s">
        <v>2220</v>
      </c>
      <c r="B3639" t="s">
        <v>1463</v>
      </c>
      <c r="C3639" t="s">
        <v>1463</v>
      </c>
      <c r="D3639" t="s">
        <v>1466</v>
      </c>
      <c r="E3639" t="s">
        <v>120</v>
      </c>
      <c r="F3639" t="s">
        <v>311</v>
      </c>
      <c r="G3639" t="s">
        <v>484</v>
      </c>
      <c r="H3639" t="s">
        <v>334</v>
      </c>
      <c r="I3639" t="s">
        <v>773</v>
      </c>
      <c r="J3639" s="297">
        <v>2.7685533750000002</v>
      </c>
      <c r="K3639" t="s">
        <v>365</v>
      </c>
      <c r="L3639" t="s">
        <v>2194</v>
      </c>
      <c r="M3639" s="204">
        <v>2.7</v>
      </c>
      <c r="N3639" s="204"/>
    </row>
    <row r="3640" spans="1:14">
      <c r="A3640" t="s">
        <v>2220</v>
      </c>
      <c r="B3640" t="s">
        <v>1463</v>
      </c>
      <c r="C3640" t="s">
        <v>1463</v>
      </c>
      <c r="D3640" t="s">
        <v>1466</v>
      </c>
      <c r="E3640" t="s">
        <v>120</v>
      </c>
      <c r="F3640" t="s">
        <v>136</v>
      </c>
      <c r="G3640" t="s">
        <v>484</v>
      </c>
      <c r="H3640" t="s">
        <v>334</v>
      </c>
      <c r="I3640" t="s">
        <v>775</v>
      </c>
      <c r="J3640" s="297">
        <v>0.15223762499999999</v>
      </c>
      <c r="K3640" t="s">
        <v>365</v>
      </c>
      <c r="L3640" t="s">
        <v>2194</v>
      </c>
      <c r="M3640" s="204">
        <v>2.7</v>
      </c>
      <c r="N3640" s="204"/>
    </row>
    <row r="3641" spans="1:14">
      <c r="A3641" t="s">
        <v>2220</v>
      </c>
      <c r="B3641" t="s">
        <v>1463</v>
      </c>
      <c r="C3641" t="s">
        <v>1463</v>
      </c>
      <c r="D3641" t="s">
        <v>1466</v>
      </c>
      <c r="E3641" t="s">
        <v>120</v>
      </c>
      <c r="F3641" t="s">
        <v>139</v>
      </c>
      <c r="G3641" t="s">
        <v>484</v>
      </c>
      <c r="H3641" t="s">
        <v>334</v>
      </c>
      <c r="I3641" t="s">
        <v>775</v>
      </c>
      <c r="J3641" s="297">
        <v>2.2840912499999999</v>
      </c>
      <c r="K3641" t="s">
        <v>365</v>
      </c>
      <c r="L3641" t="s">
        <v>2194</v>
      </c>
      <c r="M3641" s="204">
        <v>2.7</v>
      </c>
      <c r="N3641" s="204"/>
    </row>
    <row r="3642" spans="1:14">
      <c r="A3642" t="s">
        <v>2220</v>
      </c>
      <c r="B3642" t="s">
        <v>1463</v>
      </c>
      <c r="C3642" t="s">
        <v>1463</v>
      </c>
      <c r="D3642" t="s">
        <v>1466</v>
      </c>
      <c r="E3642" t="s">
        <v>120</v>
      </c>
      <c r="F3642" t="s">
        <v>142</v>
      </c>
      <c r="G3642" t="s">
        <v>484</v>
      </c>
      <c r="H3642" t="s">
        <v>334</v>
      </c>
      <c r="I3642" t="s">
        <v>775</v>
      </c>
      <c r="J3642" s="297">
        <v>0.63038562499999995</v>
      </c>
      <c r="K3642" t="s">
        <v>365</v>
      </c>
      <c r="L3642" t="s">
        <v>2194</v>
      </c>
      <c r="M3642" s="204">
        <v>2.7</v>
      </c>
      <c r="N3642" s="204"/>
    </row>
    <row r="3643" spans="1:14">
      <c r="A3643" t="s">
        <v>2220</v>
      </c>
      <c r="B3643" t="s">
        <v>1463</v>
      </c>
      <c r="C3643" t="s">
        <v>1463</v>
      </c>
      <c r="D3643" t="s">
        <v>1466</v>
      </c>
      <c r="E3643" t="s">
        <v>120</v>
      </c>
      <c r="F3643" t="s">
        <v>311</v>
      </c>
      <c r="G3643" t="s">
        <v>484</v>
      </c>
      <c r="H3643" t="s">
        <v>334</v>
      </c>
      <c r="I3643" t="s">
        <v>775</v>
      </c>
      <c r="J3643" s="297">
        <v>3.0667144999999998</v>
      </c>
      <c r="K3643" t="s">
        <v>365</v>
      </c>
      <c r="L3643" t="s">
        <v>2194</v>
      </c>
      <c r="M3643" s="204">
        <v>2.7</v>
      </c>
      <c r="N3643" s="204"/>
    </row>
    <row r="3644" spans="1:14">
      <c r="A3644" t="s">
        <v>2220</v>
      </c>
      <c r="B3644" t="s">
        <v>1463</v>
      </c>
      <c r="C3644" t="s">
        <v>1463</v>
      </c>
      <c r="D3644" t="s">
        <v>1466</v>
      </c>
      <c r="E3644" t="s">
        <v>120</v>
      </c>
      <c r="F3644" t="s">
        <v>136</v>
      </c>
      <c r="G3644" t="s">
        <v>485</v>
      </c>
      <c r="H3644" t="s">
        <v>334</v>
      </c>
      <c r="I3644" t="s">
        <v>205</v>
      </c>
      <c r="J3644" s="297">
        <v>0.27758274999999999</v>
      </c>
      <c r="K3644" t="s">
        <v>365</v>
      </c>
      <c r="L3644" t="s">
        <v>2194</v>
      </c>
      <c r="M3644" s="204">
        <v>2.7</v>
      </c>
      <c r="N3644" s="204"/>
    </row>
    <row r="3645" spans="1:14">
      <c r="A3645" t="s">
        <v>2220</v>
      </c>
      <c r="B3645" t="s">
        <v>1463</v>
      </c>
      <c r="C3645" t="s">
        <v>1463</v>
      </c>
      <c r="D3645" t="s">
        <v>1466</v>
      </c>
      <c r="E3645" t="s">
        <v>120</v>
      </c>
      <c r="F3645" t="s">
        <v>139</v>
      </c>
      <c r="G3645" t="s">
        <v>485</v>
      </c>
      <c r="H3645" t="s">
        <v>334</v>
      </c>
      <c r="I3645" t="s">
        <v>205</v>
      </c>
      <c r="J3645" s="297">
        <v>1.5372224999999999</v>
      </c>
      <c r="K3645" t="s">
        <v>365</v>
      </c>
      <c r="L3645" t="s">
        <v>2194</v>
      </c>
      <c r="M3645" s="204">
        <v>2.7</v>
      </c>
      <c r="N3645" s="204"/>
    </row>
    <row r="3646" spans="1:14">
      <c r="A3646" t="s">
        <v>2220</v>
      </c>
      <c r="B3646" t="s">
        <v>1463</v>
      </c>
      <c r="C3646" t="s">
        <v>1463</v>
      </c>
      <c r="D3646" t="s">
        <v>1466</v>
      </c>
      <c r="E3646" t="s">
        <v>120</v>
      </c>
      <c r="F3646" t="s">
        <v>142</v>
      </c>
      <c r="G3646" t="s">
        <v>485</v>
      </c>
      <c r="H3646" t="s">
        <v>334</v>
      </c>
      <c r="I3646" t="s">
        <v>205</v>
      </c>
      <c r="J3646" s="297">
        <v>1.1621170000000001</v>
      </c>
      <c r="K3646" t="s">
        <v>365</v>
      </c>
      <c r="L3646" t="s">
        <v>2194</v>
      </c>
      <c r="M3646" s="204">
        <v>2.7</v>
      </c>
      <c r="N3646" s="204"/>
    </row>
    <row r="3647" spans="1:14">
      <c r="A3647" t="s">
        <v>2220</v>
      </c>
      <c r="B3647" t="s">
        <v>1463</v>
      </c>
      <c r="C3647" t="s">
        <v>1463</v>
      </c>
      <c r="D3647" t="s">
        <v>1466</v>
      </c>
      <c r="E3647" t="s">
        <v>120</v>
      </c>
      <c r="F3647" t="s">
        <v>311</v>
      </c>
      <c r="G3647" t="s">
        <v>485</v>
      </c>
      <c r="H3647" t="s">
        <v>334</v>
      </c>
      <c r="I3647" t="s">
        <v>205</v>
      </c>
      <c r="J3647" s="297">
        <v>2.9769222499999999</v>
      </c>
      <c r="K3647" t="s">
        <v>365</v>
      </c>
      <c r="L3647" t="s">
        <v>2194</v>
      </c>
      <c r="M3647" s="204">
        <v>2.7</v>
      </c>
      <c r="N3647" s="204"/>
    </row>
    <row r="3648" spans="1:14">
      <c r="A3648" t="s">
        <v>2220</v>
      </c>
      <c r="B3648" t="s">
        <v>1463</v>
      </c>
      <c r="C3648" t="s">
        <v>1463</v>
      </c>
      <c r="D3648" t="s">
        <v>1466</v>
      </c>
      <c r="E3648" t="s">
        <v>120</v>
      </c>
      <c r="F3648" t="s">
        <v>136</v>
      </c>
      <c r="G3648" t="s">
        <v>485</v>
      </c>
      <c r="H3648" t="s">
        <v>334</v>
      </c>
      <c r="I3648" t="s">
        <v>773</v>
      </c>
      <c r="J3648" s="297">
        <v>0</v>
      </c>
      <c r="K3648" t="s">
        <v>365</v>
      </c>
      <c r="L3648" t="s">
        <v>2194</v>
      </c>
      <c r="M3648" s="204">
        <v>2.7</v>
      </c>
      <c r="N3648" s="204"/>
    </row>
    <row r="3649" spans="1:14">
      <c r="A3649" t="s">
        <v>2220</v>
      </c>
      <c r="B3649" t="s">
        <v>1463</v>
      </c>
      <c r="C3649" t="s">
        <v>1463</v>
      </c>
      <c r="D3649" t="s">
        <v>1466</v>
      </c>
      <c r="E3649" t="s">
        <v>120</v>
      </c>
      <c r="F3649" t="s">
        <v>139</v>
      </c>
      <c r="G3649" t="s">
        <v>485</v>
      </c>
      <c r="H3649" t="s">
        <v>334</v>
      </c>
      <c r="I3649" t="s">
        <v>773</v>
      </c>
      <c r="J3649" s="297">
        <v>0.96162974999999995</v>
      </c>
      <c r="K3649" t="s">
        <v>365</v>
      </c>
      <c r="L3649" t="s">
        <v>2194</v>
      </c>
      <c r="M3649" s="204">
        <v>2.7</v>
      </c>
      <c r="N3649" s="204"/>
    </row>
    <row r="3650" spans="1:14">
      <c r="A3650" t="s">
        <v>2220</v>
      </c>
      <c r="B3650" t="s">
        <v>1463</v>
      </c>
      <c r="C3650" t="s">
        <v>1463</v>
      </c>
      <c r="D3650" t="s">
        <v>1466</v>
      </c>
      <c r="E3650" t="s">
        <v>120</v>
      </c>
      <c r="F3650" t="s">
        <v>142</v>
      </c>
      <c r="G3650" t="s">
        <v>485</v>
      </c>
      <c r="H3650" t="s">
        <v>334</v>
      </c>
      <c r="I3650" t="s">
        <v>773</v>
      </c>
      <c r="J3650" s="297">
        <v>2.3433537499999999</v>
      </c>
      <c r="K3650" t="s">
        <v>365</v>
      </c>
      <c r="L3650" t="s">
        <v>2194</v>
      </c>
      <c r="M3650" s="204">
        <v>2.7</v>
      </c>
      <c r="N3650" s="204"/>
    </row>
    <row r="3651" spans="1:14">
      <c r="A3651" t="s">
        <v>2220</v>
      </c>
      <c r="B3651" t="s">
        <v>1463</v>
      </c>
      <c r="C3651" t="s">
        <v>1463</v>
      </c>
      <c r="D3651" t="s">
        <v>1466</v>
      </c>
      <c r="E3651" t="s">
        <v>120</v>
      </c>
      <c r="F3651" t="s">
        <v>311</v>
      </c>
      <c r="G3651" t="s">
        <v>485</v>
      </c>
      <c r="H3651" t="s">
        <v>334</v>
      </c>
      <c r="I3651" t="s">
        <v>773</v>
      </c>
      <c r="J3651" s="297">
        <v>3.3049835000000001</v>
      </c>
      <c r="K3651" t="s">
        <v>365</v>
      </c>
      <c r="L3651" t="s">
        <v>2194</v>
      </c>
      <c r="M3651" s="204">
        <v>2.7</v>
      </c>
      <c r="N3651" s="204"/>
    </row>
    <row r="3652" spans="1:14">
      <c r="A3652" t="s">
        <v>2220</v>
      </c>
      <c r="B3652" t="s">
        <v>1463</v>
      </c>
      <c r="C3652" t="s">
        <v>1463</v>
      </c>
      <c r="D3652" t="s">
        <v>1466</v>
      </c>
      <c r="E3652" t="s">
        <v>120</v>
      </c>
      <c r="F3652" t="s">
        <v>136</v>
      </c>
      <c r="G3652" t="s">
        <v>485</v>
      </c>
      <c r="H3652" t="s">
        <v>334</v>
      </c>
      <c r="I3652" t="s">
        <v>775</v>
      </c>
      <c r="J3652" s="297">
        <v>0.44040512500000001</v>
      </c>
      <c r="K3652" t="s">
        <v>365</v>
      </c>
      <c r="L3652" t="s">
        <v>2194</v>
      </c>
      <c r="M3652" s="204">
        <v>2.7</v>
      </c>
      <c r="N3652" s="204"/>
    </row>
    <row r="3653" spans="1:14">
      <c r="A3653" t="s">
        <v>2220</v>
      </c>
      <c r="B3653" t="s">
        <v>1463</v>
      </c>
      <c r="C3653" t="s">
        <v>1463</v>
      </c>
      <c r="D3653" t="s">
        <v>1466</v>
      </c>
      <c r="E3653" t="s">
        <v>120</v>
      </c>
      <c r="F3653" t="s">
        <v>139</v>
      </c>
      <c r="G3653" t="s">
        <v>485</v>
      </c>
      <c r="H3653" t="s">
        <v>334</v>
      </c>
      <c r="I3653" t="s">
        <v>775</v>
      </c>
      <c r="J3653" s="297">
        <v>1.87484875</v>
      </c>
      <c r="K3653" t="s">
        <v>365</v>
      </c>
      <c r="L3653" t="s">
        <v>2194</v>
      </c>
      <c r="M3653" s="204">
        <v>2.7</v>
      </c>
      <c r="N3653" s="204"/>
    </row>
    <row r="3654" spans="1:14">
      <c r="A3654" t="s">
        <v>2220</v>
      </c>
      <c r="B3654" t="s">
        <v>1463</v>
      </c>
      <c r="C3654" t="s">
        <v>1463</v>
      </c>
      <c r="D3654" t="s">
        <v>1466</v>
      </c>
      <c r="E3654" t="s">
        <v>120</v>
      </c>
      <c r="F3654" t="s">
        <v>142</v>
      </c>
      <c r="G3654" t="s">
        <v>485</v>
      </c>
      <c r="H3654" t="s">
        <v>334</v>
      </c>
      <c r="I3654" t="s">
        <v>775</v>
      </c>
      <c r="J3654" s="297">
        <v>0.46923599999999999</v>
      </c>
      <c r="K3654" t="s">
        <v>365</v>
      </c>
      <c r="L3654" t="s">
        <v>2194</v>
      </c>
      <c r="M3654" s="204">
        <v>2.7</v>
      </c>
      <c r="N3654" s="204"/>
    </row>
    <row r="3655" spans="1:14">
      <c r="A3655" t="s">
        <v>2220</v>
      </c>
      <c r="B3655" t="s">
        <v>1463</v>
      </c>
      <c r="C3655" t="s">
        <v>1463</v>
      </c>
      <c r="D3655" t="s">
        <v>1466</v>
      </c>
      <c r="E3655" t="s">
        <v>120</v>
      </c>
      <c r="F3655" t="s">
        <v>311</v>
      </c>
      <c r="G3655" t="s">
        <v>485</v>
      </c>
      <c r="H3655" t="s">
        <v>334</v>
      </c>
      <c r="I3655" t="s">
        <v>775</v>
      </c>
      <c r="J3655" s="297">
        <v>2.7844898749999998</v>
      </c>
      <c r="K3655" t="s">
        <v>365</v>
      </c>
      <c r="L3655" t="s">
        <v>2194</v>
      </c>
      <c r="M3655" s="204">
        <v>2.7</v>
      </c>
      <c r="N3655" s="204"/>
    </row>
    <row r="3656" spans="1:14">
      <c r="A3656" t="s">
        <v>2220</v>
      </c>
      <c r="B3656" t="s">
        <v>1463</v>
      </c>
      <c r="C3656" t="s">
        <v>1463</v>
      </c>
      <c r="D3656" t="s">
        <v>1466</v>
      </c>
      <c r="E3656" t="s">
        <v>120</v>
      </c>
      <c r="F3656" t="s">
        <v>136</v>
      </c>
      <c r="G3656" t="s">
        <v>486</v>
      </c>
      <c r="H3656" t="s">
        <v>334</v>
      </c>
      <c r="I3656" t="s">
        <v>205</v>
      </c>
      <c r="J3656" s="297">
        <v>0.770111875</v>
      </c>
      <c r="K3656" t="s">
        <v>365</v>
      </c>
      <c r="L3656" t="s">
        <v>2194</v>
      </c>
      <c r="M3656" s="204">
        <v>2.7</v>
      </c>
      <c r="N3656" s="204"/>
    </row>
    <row r="3657" spans="1:14">
      <c r="A3657" t="s">
        <v>2220</v>
      </c>
      <c r="B3657" t="s">
        <v>1463</v>
      </c>
      <c r="C3657" t="s">
        <v>1463</v>
      </c>
      <c r="D3657" t="s">
        <v>1466</v>
      </c>
      <c r="E3657" t="s">
        <v>120</v>
      </c>
      <c r="F3657" t="s">
        <v>139</v>
      </c>
      <c r="G3657" t="s">
        <v>486</v>
      </c>
      <c r="H3657" t="s">
        <v>334</v>
      </c>
      <c r="I3657" t="s">
        <v>205</v>
      </c>
      <c r="J3657" s="297">
        <v>1.35437875</v>
      </c>
      <c r="K3657" t="s">
        <v>365</v>
      </c>
      <c r="L3657" t="s">
        <v>2194</v>
      </c>
      <c r="M3657" s="204">
        <v>2.7</v>
      </c>
      <c r="N3657" s="204"/>
    </row>
    <row r="3658" spans="1:14">
      <c r="A3658" t="s">
        <v>2220</v>
      </c>
      <c r="B3658" t="s">
        <v>1463</v>
      </c>
      <c r="C3658" t="s">
        <v>1463</v>
      </c>
      <c r="D3658" t="s">
        <v>1466</v>
      </c>
      <c r="E3658" t="s">
        <v>120</v>
      </c>
      <c r="F3658" t="s">
        <v>142</v>
      </c>
      <c r="G3658" t="s">
        <v>486</v>
      </c>
      <c r="H3658" t="s">
        <v>334</v>
      </c>
      <c r="I3658" t="s">
        <v>205</v>
      </c>
      <c r="J3658" s="297">
        <v>0.39715099999999998</v>
      </c>
      <c r="K3658" t="s">
        <v>365</v>
      </c>
      <c r="L3658" t="s">
        <v>2194</v>
      </c>
      <c r="M3658" s="204">
        <v>2.7</v>
      </c>
      <c r="N3658" s="204"/>
    </row>
    <row r="3659" spans="1:14">
      <c r="A3659" t="s">
        <v>2220</v>
      </c>
      <c r="B3659" t="s">
        <v>1463</v>
      </c>
      <c r="C3659" t="s">
        <v>1463</v>
      </c>
      <c r="D3659" t="s">
        <v>1466</v>
      </c>
      <c r="E3659" t="s">
        <v>120</v>
      </c>
      <c r="F3659" t="s">
        <v>311</v>
      </c>
      <c r="G3659" t="s">
        <v>486</v>
      </c>
      <c r="H3659" t="s">
        <v>334</v>
      </c>
      <c r="I3659" t="s">
        <v>205</v>
      </c>
      <c r="J3659" s="297">
        <v>2.521641625</v>
      </c>
      <c r="K3659" t="s">
        <v>365</v>
      </c>
      <c r="L3659" t="s">
        <v>2194</v>
      </c>
      <c r="M3659" s="204">
        <v>2.7</v>
      </c>
      <c r="N3659" s="204"/>
    </row>
    <row r="3660" spans="1:14">
      <c r="A3660" t="s">
        <v>2220</v>
      </c>
      <c r="B3660" t="s">
        <v>1463</v>
      </c>
      <c r="C3660" t="s">
        <v>1463</v>
      </c>
      <c r="D3660" t="s">
        <v>1466</v>
      </c>
      <c r="E3660" t="s">
        <v>120</v>
      </c>
      <c r="F3660" t="s">
        <v>136</v>
      </c>
      <c r="G3660" t="s">
        <v>486</v>
      </c>
      <c r="H3660" t="s">
        <v>334</v>
      </c>
      <c r="I3660" t="s">
        <v>773</v>
      </c>
      <c r="J3660" s="297">
        <v>0</v>
      </c>
      <c r="K3660" t="s">
        <v>365</v>
      </c>
      <c r="L3660" t="s">
        <v>2194</v>
      </c>
      <c r="M3660" s="204">
        <v>2.7</v>
      </c>
      <c r="N3660" s="204"/>
    </row>
    <row r="3661" spans="1:14">
      <c r="A3661" t="s">
        <v>2220</v>
      </c>
      <c r="B3661" t="s">
        <v>1463</v>
      </c>
      <c r="C3661" t="s">
        <v>1463</v>
      </c>
      <c r="D3661" t="s">
        <v>1466</v>
      </c>
      <c r="E3661" t="s">
        <v>120</v>
      </c>
      <c r="F3661" t="s">
        <v>139</v>
      </c>
      <c r="G3661" t="s">
        <v>486</v>
      </c>
      <c r="H3661" t="s">
        <v>334</v>
      </c>
      <c r="I3661" t="s">
        <v>773</v>
      </c>
      <c r="J3661" s="297">
        <v>0.522771875</v>
      </c>
      <c r="K3661" t="s">
        <v>365</v>
      </c>
      <c r="L3661" t="s">
        <v>2194</v>
      </c>
      <c r="M3661" s="204">
        <v>2.7</v>
      </c>
      <c r="N3661" s="204"/>
    </row>
    <row r="3662" spans="1:14">
      <c r="A3662" t="s">
        <v>2220</v>
      </c>
      <c r="B3662" t="s">
        <v>1463</v>
      </c>
      <c r="C3662" t="s">
        <v>1463</v>
      </c>
      <c r="D3662" t="s">
        <v>1466</v>
      </c>
      <c r="E3662" t="s">
        <v>120</v>
      </c>
      <c r="F3662" t="s">
        <v>142</v>
      </c>
      <c r="G3662" t="s">
        <v>486</v>
      </c>
      <c r="H3662" t="s">
        <v>334</v>
      </c>
      <c r="I3662" t="s">
        <v>773</v>
      </c>
      <c r="J3662" s="297">
        <v>0.83294699999999999</v>
      </c>
      <c r="K3662" t="s">
        <v>365</v>
      </c>
      <c r="L3662" t="s">
        <v>2194</v>
      </c>
      <c r="M3662" s="204">
        <v>2.7</v>
      </c>
      <c r="N3662" s="204"/>
    </row>
    <row r="3663" spans="1:14">
      <c r="A3663" t="s">
        <v>2220</v>
      </c>
      <c r="B3663" t="s">
        <v>1463</v>
      </c>
      <c r="C3663" t="s">
        <v>1463</v>
      </c>
      <c r="D3663" t="s">
        <v>1466</v>
      </c>
      <c r="E3663" t="s">
        <v>120</v>
      </c>
      <c r="F3663" t="s">
        <v>311</v>
      </c>
      <c r="G3663" t="s">
        <v>486</v>
      </c>
      <c r="H3663" t="s">
        <v>334</v>
      </c>
      <c r="I3663" t="s">
        <v>773</v>
      </c>
      <c r="J3663" s="297">
        <v>1.355718875</v>
      </c>
      <c r="K3663" t="s">
        <v>365</v>
      </c>
      <c r="L3663" t="s">
        <v>2194</v>
      </c>
      <c r="M3663" s="204">
        <v>2.7</v>
      </c>
      <c r="N3663" s="204"/>
    </row>
    <row r="3664" spans="1:14">
      <c r="A3664" t="s">
        <v>2220</v>
      </c>
      <c r="B3664" t="s">
        <v>1463</v>
      </c>
      <c r="C3664" t="s">
        <v>1463</v>
      </c>
      <c r="D3664" t="s">
        <v>1466</v>
      </c>
      <c r="E3664" t="s">
        <v>120</v>
      </c>
      <c r="F3664" t="s">
        <v>136</v>
      </c>
      <c r="G3664" t="s">
        <v>486</v>
      </c>
      <c r="H3664" t="s">
        <v>334</v>
      </c>
      <c r="I3664" t="s">
        <v>775</v>
      </c>
      <c r="J3664" s="297">
        <v>0.78175675</v>
      </c>
      <c r="K3664" t="s">
        <v>365</v>
      </c>
      <c r="L3664" t="s">
        <v>2194</v>
      </c>
      <c r="M3664" s="204">
        <v>2.7</v>
      </c>
      <c r="N3664" s="204"/>
    </row>
    <row r="3665" spans="1:14">
      <c r="A3665" t="s">
        <v>2220</v>
      </c>
      <c r="B3665" t="s">
        <v>1463</v>
      </c>
      <c r="C3665" t="s">
        <v>1463</v>
      </c>
      <c r="D3665" t="s">
        <v>1466</v>
      </c>
      <c r="E3665" t="s">
        <v>120</v>
      </c>
      <c r="F3665" t="s">
        <v>139</v>
      </c>
      <c r="G3665" t="s">
        <v>486</v>
      </c>
      <c r="H3665" t="s">
        <v>334</v>
      </c>
      <c r="I3665" t="s">
        <v>775</v>
      </c>
      <c r="J3665" s="297">
        <v>1.36695375</v>
      </c>
      <c r="K3665" t="s">
        <v>365</v>
      </c>
      <c r="L3665" t="s">
        <v>2194</v>
      </c>
      <c r="M3665" s="204">
        <v>2.7</v>
      </c>
      <c r="N3665" s="204"/>
    </row>
    <row r="3666" spans="1:14">
      <c r="A3666" t="s">
        <v>2220</v>
      </c>
      <c r="B3666" t="s">
        <v>1463</v>
      </c>
      <c r="C3666" t="s">
        <v>1463</v>
      </c>
      <c r="D3666" t="s">
        <v>1466</v>
      </c>
      <c r="E3666" t="s">
        <v>120</v>
      </c>
      <c r="F3666" t="s">
        <v>142</v>
      </c>
      <c r="G3666" t="s">
        <v>486</v>
      </c>
      <c r="H3666" t="s">
        <v>334</v>
      </c>
      <c r="I3666" t="s">
        <v>775</v>
      </c>
      <c r="J3666" s="297">
        <v>0.39056137499999999</v>
      </c>
      <c r="K3666" t="s">
        <v>365</v>
      </c>
      <c r="L3666" t="s">
        <v>2194</v>
      </c>
      <c r="M3666" s="204">
        <v>2.7</v>
      </c>
      <c r="N3666" s="204"/>
    </row>
    <row r="3667" spans="1:14">
      <c r="A3667" t="s">
        <v>2220</v>
      </c>
      <c r="B3667" t="s">
        <v>1463</v>
      </c>
      <c r="C3667" t="s">
        <v>1463</v>
      </c>
      <c r="D3667" t="s">
        <v>1466</v>
      </c>
      <c r="E3667" t="s">
        <v>120</v>
      </c>
      <c r="F3667" t="s">
        <v>311</v>
      </c>
      <c r="G3667" t="s">
        <v>486</v>
      </c>
      <c r="H3667" t="s">
        <v>334</v>
      </c>
      <c r="I3667" t="s">
        <v>775</v>
      </c>
      <c r="J3667" s="297">
        <v>2.5392718749999998</v>
      </c>
      <c r="K3667" t="s">
        <v>365</v>
      </c>
      <c r="L3667" t="s">
        <v>2194</v>
      </c>
      <c r="M3667" s="204">
        <v>2.7</v>
      </c>
      <c r="N3667" s="204"/>
    </row>
    <row r="3668" spans="1:14">
      <c r="A3668" t="s">
        <v>2220</v>
      </c>
      <c r="B3668" t="s">
        <v>1463</v>
      </c>
      <c r="C3668" t="s">
        <v>1463</v>
      </c>
      <c r="D3668" t="s">
        <v>1471</v>
      </c>
      <c r="E3668" t="s">
        <v>122</v>
      </c>
      <c r="F3668" t="s">
        <v>136</v>
      </c>
      <c r="G3668" t="s">
        <v>334</v>
      </c>
      <c r="H3668" t="s">
        <v>334</v>
      </c>
      <c r="I3668" t="s">
        <v>335</v>
      </c>
      <c r="J3668" s="105">
        <v>0.71038128837122338</v>
      </c>
      <c r="K3668" t="s">
        <v>1472</v>
      </c>
      <c r="L3668" t="s">
        <v>2194</v>
      </c>
      <c r="M3668" s="204">
        <v>2.7</v>
      </c>
      <c r="N3668" s="204"/>
    </row>
    <row r="3669" spans="1:14">
      <c r="A3669" t="s">
        <v>2220</v>
      </c>
      <c r="B3669" t="s">
        <v>1463</v>
      </c>
      <c r="C3669" t="s">
        <v>1463</v>
      </c>
      <c r="D3669" t="s">
        <v>1471</v>
      </c>
      <c r="E3669" t="s">
        <v>122</v>
      </c>
      <c r="F3669" t="s">
        <v>139</v>
      </c>
      <c r="G3669" t="s">
        <v>334</v>
      </c>
      <c r="H3669" t="s">
        <v>334</v>
      </c>
      <c r="I3669" t="s">
        <v>335</v>
      </c>
      <c r="J3669" s="105">
        <v>2.2050124240395514</v>
      </c>
      <c r="K3669" t="s">
        <v>1472</v>
      </c>
      <c r="L3669" t="s">
        <v>2194</v>
      </c>
      <c r="M3669" s="204">
        <v>2.7</v>
      </c>
      <c r="N3669" s="204"/>
    </row>
    <row r="3670" spans="1:14">
      <c r="A3670" t="s">
        <v>2220</v>
      </c>
      <c r="B3670" t="s">
        <v>1463</v>
      </c>
      <c r="C3670" t="s">
        <v>1463</v>
      </c>
      <c r="D3670" t="s">
        <v>1471</v>
      </c>
      <c r="E3670" t="s">
        <v>122</v>
      </c>
      <c r="F3670" t="s">
        <v>142</v>
      </c>
      <c r="G3670" t="s">
        <v>334</v>
      </c>
      <c r="H3670" t="s">
        <v>334</v>
      </c>
      <c r="I3670" t="s">
        <v>335</v>
      </c>
      <c r="J3670" s="105">
        <v>1.3196365560874459</v>
      </c>
      <c r="K3670" t="s">
        <v>1472</v>
      </c>
      <c r="L3670" t="s">
        <v>2194</v>
      </c>
      <c r="M3670" s="204">
        <v>2.7</v>
      </c>
      <c r="N3670" s="204"/>
    </row>
    <row r="3671" spans="1:14">
      <c r="A3671" t="s">
        <v>2220</v>
      </c>
      <c r="B3671" t="s">
        <v>1463</v>
      </c>
      <c r="C3671" t="s">
        <v>1463</v>
      </c>
      <c r="D3671" t="s">
        <v>1471</v>
      </c>
      <c r="E3671" t="s">
        <v>122</v>
      </c>
      <c r="F3671" t="s">
        <v>144</v>
      </c>
      <c r="G3671" t="s">
        <v>334</v>
      </c>
      <c r="H3671" t="s">
        <v>334</v>
      </c>
      <c r="I3671" t="s">
        <v>335</v>
      </c>
      <c r="J3671" s="104">
        <v>0</v>
      </c>
      <c r="K3671" t="s">
        <v>1472</v>
      </c>
      <c r="L3671" t="s">
        <v>2194</v>
      </c>
      <c r="M3671" s="204">
        <v>2.7</v>
      </c>
      <c r="N3671" s="204"/>
    </row>
    <row r="3672" spans="1:14">
      <c r="A3672" t="s">
        <v>2220</v>
      </c>
      <c r="B3672" t="s">
        <v>1463</v>
      </c>
      <c r="C3672" t="s">
        <v>1463</v>
      </c>
      <c r="D3672" t="s">
        <v>1471</v>
      </c>
      <c r="E3672" t="s">
        <v>122</v>
      </c>
      <c r="F3672" t="s">
        <v>150</v>
      </c>
      <c r="G3672" t="s">
        <v>334</v>
      </c>
      <c r="H3672" t="s">
        <v>334</v>
      </c>
      <c r="I3672" t="s">
        <v>335</v>
      </c>
      <c r="J3672" s="105">
        <v>8.406393116963054E-2</v>
      </c>
      <c r="K3672" t="s">
        <v>1472</v>
      </c>
      <c r="L3672" t="s">
        <v>2194</v>
      </c>
      <c r="M3672" s="204">
        <v>2.7</v>
      </c>
      <c r="N3672" s="204"/>
    </row>
    <row r="3673" spans="1:14">
      <c r="A3673" t="s">
        <v>2220</v>
      </c>
      <c r="B3673" t="s">
        <v>1463</v>
      </c>
      <c r="C3673" t="s">
        <v>1463</v>
      </c>
      <c r="D3673" t="s">
        <v>1471</v>
      </c>
      <c r="E3673" t="s">
        <v>122</v>
      </c>
      <c r="F3673" t="s">
        <v>147</v>
      </c>
      <c r="G3673" t="s">
        <v>334</v>
      </c>
      <c r="H3673" t="s">
        <v>334</v>
      </c>
      <c r="I3673" t="s">
        <v>335</v>
      </c>
      <c r="J3673" s="105">
        <v>0.16143735015308816</v>
      </c>
      <c r="K3673" t="s">
        <v>1472</v>
      </c>
      <c r="L3673" t="s">
        <v>2194</v>
      </c>
      <c r="M3673" s="204">
        <v>2.7</v>
      </c>
      <c r="N3673" s="204"/>
    </row>
    <row r="3674" spans="1:14">
      <c r="A3674" t="s">
        <v>2220</v>
      </c>
      <c r="B3674" t="s">
        <v>1463</v>
      </c>
      <c r="C3674" t="s">
        <v>1463</v>
      </c>
      <c r="D3674" t="s">
        <v>1471</v>
      </c>
      <c r="E3674" t="s">
        <v>122</v>
      </c>
      <c r="F3674" t="s">
        <v>311</v>
      </c>
      <c r="G3674" t="s">
        <v>334</v>
      </c>
      <c r="H3674" t="s">
        <v>334</v>
      </c>
      <c r="I3674" t="s">
        <v>335</v>
      </c>
      <c r="J3674" s="105">
        <v>4.2350302684982211</v>
      </c>
      <c r="K3674" t="s">
        <v>1472</v>
      </c>
      <c r="L3674" t="s">
        <v>2194</v>
      </c>
      <c r="M3674" s="204">
        <v>2.7</v>
      </c>
      <c r="N3674" s="204"/>
    </row>
    <row r="3675" spans="1:14">
      <c r="A3675" t="s">
        <v>2220</v>
      </c>
      <c r="B3675" t="s">
        <v>1463</v>
      </c>
      <c r="C3675" t="s">
        <v>1463</v>
      </c>
      <c r="D3675" t="s">
        <v>1471</v>
      </c>
      <c r="E3675" t="s">
        <v>122</v>
      </c>
      <c r="F3675" t="s">
        <v>313</v>
      </c>
      <c r="G3675" t="s">
        <v>334</v>
      </c>
      <c r="H3675" t="s">
        <v>334</v>
      </c>
      <c r="I3675" t="s">
        <v>335</v>
      </c>
      <c r="J3675" s="105">
        <v>4.4805315498209399</v>
      </c>
      <c r="K3675" t="s">
        <v>1472</v>
      </c>
      <c r="L3675" t="s">
        <v>2194</v>
      </c>
      <c r="M3675" s="204">
        <v>2.7</v>
      </c>
      <c r="N3675" s="204"/>
    </row>
    <row r="3676" spans="1:14">
      <c r="A3676" t="s">
        <v>1492</v>
      </c>
      <c r="B3676" t="s">
        <v>1492</v>
      </c>
      <c r="C3676" t="s">
        <v>1492</v>
      </c>
      <c r="D3676" t="s">
        <v>1493</v>
      </c>
      <c r="E3676" t="s">
        <v>114</v>
      </c>
      <c r="F3676" t="s">
        <v>313</v>
      </c>
      <c r="G3676" t="s">
        <v>333</v>
      </c>
      <c r="H3676" t="s">
        <v>334</v>
      </c>
      <c r="I3676" t="s">
        <v>338</v>
      </c>
      <c r="J3676" s="104">
        <v>0.47</v>
      </c>
      <c r="K3676" t="s">
        <v>339</v>
      </c>
      <c r="L3676" t="s">
        <v>2194</v>
      </c>
      <c r="M3676" s="204">
        <v>4</v>
      </c>
      <c r="N3676" s="204"/>
    </row>
    <row r="3677" spans="1:14">
      <c r="A3677" t="s">
        <v>1492</v>
      </c>
      <c r="B3677" t="s">
        <v>1492</v>
      </c>
      <c r="C3677" t="s">
        <v>1492</v>
      </c>
      <c r="D3677" s="216" t="s">
        <v>1494</v>
      </c>
      <c r="E3677" t="s">
        <v>359</v>
      </c>
      <c r="F3677" t="s">
        <v>311</v>
      </c>
      <c r="G3677" t="s">
        <v>333</v>
      </c>
      <c r="H3677" t="s">
        <v>360</v>
      </c>
      <c r="I3677" t="s">
        <v>335</v>
      </c>
      <c r="J3677" s="104">
        <v>0.55851478835000001</v>
      </c>
      <c r="K3677" s="216" t="s">
        <v>340</v>
      </c>
      <c r="L3677" t="s">
        <v>2194</v>
      </c>
      <c r="M3677" s="204">
        <v>2.6666666666666665</v>
      </c>
      <c r="N3677" s="204"/>
    </row>
    <row r="3678" spans="1:14">
      <c r="A3678" t="s">
        <v>1492</v>
      </c>
      <c r="B3678" t="s">
        <v>1492</v>
      </c>
      <c r="C3678" t="s">
        <v>1492</v>
      </c>
      <c r="D3678" s="216" t="s">
        <v>1494</v>
      </c>
      <c r="E3678" t="s">
        <v>359</v>
      </c>
      <c r="F3678" t="s">
        <v>313</v>
      </c>
      <c r="G3678" t="s">
        <v>333</v>
      </c>
      <c r="H3678" t="s">
        <v>360</v>
      </c>
      <c r="I3678" t="s">
        <v>335</v>
      </c>
      <c r="J3678" s="104">
        <v>0.67465673207999999</v>
      </c>
      <c r="K3678" s="216" t="s">
        <v>340</v>
      </c>
      <c r="L3678" t="s">
        <v>2194</v>
      </c>
      <c r="M3678" s="204">
        <v>2.6666666666666665</v>
      </c>
      <c r="N3678" s="204"/>
    </row>
    <row r="3679" spans="1:14">
      <c r="A3679" t="s">
        <v>1492</v>
      </c>
      <c r="B3679" t="s">
        <v>1492</v>
      </c>
      <c r="C3679" t="s">
        <v>1492</v>
      </c>
      <c r="D3679" s="216" t="s">
        <v>1494</v>
      </c>
      <c r="E3679" t="s">
        <v>359</v>
      </c>
      <c r="F3679" t="s">
        <v>144</v>
      </c>
      <c r="G3679" t="s">
        <v>333</v>
      </c>
      <c r="H3679" t="s">
        <v>360</v>
      </c>
      <c r="I3679" t="s">
        <v>335</v>
      </c>
      <c r="J3679" s="104">
        <v>0</v>
      </c>
      <c r="K3679" s="216" t="s">
        <v>340</v>
      </c>
      <c r="L3679" t="s">
        <v>2194</v>
      </c>
      <c r="M3679" s="204">
        <v>2.6666666666666665</v>
      </c>
      <c r="N3679" s="204"/>
    </row>
    <row r="3680" spans="1:14">
      <c r="A3680" t="s">
        <v>1492</v>
      </c>
      <c r="B3680" t="s">
        <v>1492</v>
      </c>
      <c r="C3680" t="s">
        <v>1492</v>
      </c>
      <c r="D3680" s="216" t="s">
        <v>1494</v>
      </c>
      <c r="E3680" t="s">
        <v>359</v>
      </c>
      <c r="F3680" t="s">
        <v>147</v>
      </c>
      <c r="G3680" t="s">
        <v>333</v>
      </c>
      <c r="H3680" t="s">
        <v>360</v>
      </c>
      <c r="I3680" t="s">
        <v>335</v>
      </c>
      <c r="J3680" s="104">
        <v>1.052236E-2</v>
      </c>
      <c r="K3680" s="216" t="s">
        <v>340</v>
      </c>
      <c r="L3680" t="s">
        <v>2194</v>
      </c>
      <c r="M3680" s="204">
        <v>2.6666666666666665</v>
      </c>
      <c r="N3680" s="204"/>
    </row>
    <row r="3681" spans="1:14">
      <c r="A3681" t="s">
        <v>1492</v>
      </c>
      <c r="B3681" t="s">
        <v>1492</v>
      </c>
      <c r="C3681" t="s">
        <v>1492</v>
      </c>
      <c r="D3681" s="216" t="s">
        <v>1494</v>
      </c>
      <c r="E3681" t="s">
        <v>359</v>
      </c>
      <c r="F3681" t="s">
        <v>150</v>
      </c>
      <c r="G3681" t="s">
        <v>333</v>
      </c>
      <c r="H3681" t="s">
        <v>360</v>
      </c>
      <c r="I3681" t="s">
        <v>335</v>
      </c>
      <c r="J3681" s="104">
        <v>0.10561958372999999</v>
      </c>
      <c r="K3681" s="216" t="s">
        <v>340</v>
      </c>
      <c r="L3681" t="s">
        <v>2194</v>
      </c>
      <c r="M3681" s="204">
        <v>2.6666666666666665</v>
      </c>
      <c r="N3681" s="204"/>
    </row>
    <row r="3682" spans="1:14">
      <c r="A3682" s="215" t="s">
        <v>2195</v>
      </c>
      <c r="B3682" s="215" t="s">
        <v>1495</v>
      </c>
      <c r="C3682" s="215" t="s">
        <v>1495</v>
      </c>
      <c r="D3682" s="215" t="s">
        <v>1506</v>
      </c>
      <c r="E3682" s="215" t="s">
        <v>110</v>
      </c>
      <c r="F3682" s="215" t="s">
        <v>136</v>
      </c>
      <c r="G3682" s="215" t="s">
        <v>292</v>
      </c>
      <c r="H3682" s="215" t="s">
        <v>292</v>
      </c>
      <c r="I3682" s="215" t="s">
        <v>1507</v>
      </c>
      <c r="J3682" s="220">
        <v>0.64799042699999998</v>
      </c>
      <c r="K3682" s="215" t="s">
        <v>418</v>
      </c>
      <c r="L3682" s="215" t="s">
        <v>2194</v>
      </c>
      <c r="M3682" s="219">
        <v>2.2999999999999998</v>
      </c>
      <c r="N3682" s="204"/>
    </row>
    <row r="3683" spans="1:14">
      <c r="A3683" s="215" t="s">
        <v>2195</v>
      </c>
      <c r="B3683" s="215" t="s">
        <v>1495</v>
      </c>
      <c r="C3683" s="215" t="s">
        <v>1495</v>
      </c>
      <c r="D3683" s="215" t="s">
        <v>1506</v>
      </c>
      <c r="E3683" s="215" t="s">
        <v>110</v>
      </c>
      <c r="F3683" s="215" t="s">
        <v>311</v>
      </c>
      <c r="G3683" s="215" t="s">
        <v>292</v>
      </c>
      <c r="H3683" s="215" t="s">
        <v>292</v>
      </c>
      <c r="I3683" s="215" t="s">
        <v>1507</v>
      </c>
      <c r="J3683" s="220">
        <v>42.420244867999997</v>
      </c>
      <c r="K3683" s="215" t="s">
        <v>418</v>
      </c>
      <c r="L3683" s="215" t="s">
        <v>2194</v>
      </c>
      <c r="M3683" s="219">
        <v>2.2999999999999998</v>
      </c>
      <c r="N3683" s="204"/>
    </row>
    <row r="3684" spans="1:14">
      <c r="A3684" s="215" t="s">
        <v>2195</v>
      </c>
      <c r="B3684" s="215" t="s">
        <v>1495</v>
      </c>
      <c r="C3684" s="215" t="s">
        <v>1495</v>
      </c>
      <c r="D3684" s="215" t="s">
        <v>1508</v>
      </c>
      <c r="E3684" s="215" t="s">
        <v>110</v>
      </c>
      <c r="F3684" s="215" t="s">
        <v>136</v>
      </c>
      <c r="G3684" s="215" t="s">
        <v>292</v>
      </c>
      <c r="H3684" s="215" t="s">
        <v>292</v>
      </c>
      <c r="I3684" s="215" t="s">
        <v>1509</v>
      </c>
      <c r="J3684" s="220">
        <v>8.1850399999999995E-4</v>
      </c>
      <c r="K3684" s="215" t="s">
        <v>418</v>
      </c>
      <c r="L3684" s="215" t="s">
        <v>2194</v>
      </c>
      <c r="M3684" s="219">
        <v>2.2999999999999998</v>
      </c>
      <c r="N3684" s="204"/>
    </row>
    <row r="3685" spans="1:14">
      <c r="A3685" s="215" t="s">
        <v>2195</v>
      </c>
      <c r="B3685" s="215" t="s">
        <v>1495</v>
      </c>
      <c r="C3685" s="215" t="s">
        <v>1495</v>
      </c>
      <c r="D3685" s="215" t="s">
        <v>1508</v>
      </c>
      <c r="E3685" s="215" t="s">
        <v>110</v>
      </c>
      <c r="F3685" s="215" t="s">
        <v>311</v>
      </c>
      <c r="G3685" s="215" t="s">
        <v>292</v>
      </c>
      <c r="H3685" s="215" t="s">
        <v>292</v>
      </c>
      <c r="I3685" s="215" t="s">
        <v>1509</v>
      </c>
      <c r="J3685" s="220">
        <v>11.454555405000001</v>
      </c>
      <c r="K3685" s="215" t="s">
        <v>418</v>
      </c>
      <c r="L3685" s="215" t="s">
        <v>2194</v>
      </c>
      <c r="M3685" s="219">
        <v>2.2999999999999998</v>
      </c>
      <c r="N3685" s="204"/>
    </row>
    <row r="3686" spans="1:14">
      <c r="A3686" s="215" t="s">
        <v>2195</v>
      </c>
      <c r="B3686" s="215" t="s">
        <v>1495</v>
      </c>
      <c r="C3686" s="215" t="s">
        <v>1495</v>
      </c>
      <c r="D3686" s="215" t="s">
        <v>1512</v>
      </c>
      <c r="E3686" s="215" t="s">
        <v>110</v>
      </c>
      <c r="F3686" s="215" t="s">
        <v>136</v>
      </c>
      <c r="G3686" s="215" t="s">
        <v>292</v>
      </c>
      <c r="H3686" s="215" t="s">
        <v>292</v>
      </c>
      <c r="I3686" s="215" t="s">
        <v>1513</v>
      </c>
      <c r="J3686" s="220">
        <v>0.32006564999999998</v>
      </c>
      <c r="K3686" s="215" t="s">
        <v>418</v>
      </c>
      <c r="L3686" s="215" t="s">
        <v>2194</v>
      </c>
      <c r="M3686" s="219">
        <v>2.2999999999999998</v>
      </c>
      <c r="N3686" s="204"/>
    </row>
    <row r="3687" spans="1:14">
      <c r="A3687" s="215" t="s">
        <v>2195</v>
      </c>
      <c r="B3687" s="215" t="s">
        <v>1495</v>
      </c>
      <c r="C3687" s="215" t="s">
        <v>1495</v>
      </c>
      <c r="D3687" s="215" t="s">
        <v>1512</v>
      </c>
      <c r="E3687" s="215" t="s">
        <v>110</v>
      </c>
      <c r="F3687" s="215" t="s">
        <v>311</v>
      </c>
      <c r="G3687" s="215" t="s">
        <v>292</v>
      </c>
      <c r="H3687" s="215" t="s">
        <v>292</v>
      </c>
      <c r="I3687" s="215" t="s">
        <v>1513</v>
      </c>
      <c r="J3687" s="220">
        <v>32.567740774999997</v>
      </c>
      <c r="K3687" s="215" t="s">
        <v>418</v>
      </c>
      <c r="L3687" s="215" t="s">
        <v>2194</v>
      </c>
      <c r="M3687" s="219">
        <v>2.2999999999999998</v>
      </c>
      <c r="N3687" s="204"/>
    </row>
    <row r="3688" spans="1:14">
      <c r="A3688" s="215" t="s">
        <v>2195</v>
      </c>
      <c r="B3688" s="215" t="s">
        <v>1495</v>
      </c>
      <c r="C3688" s="215" t="s">
        <v>1495</v>
      </c>
      <c r="D3688" s="215" t="s">
        <v>1514</v>
      </c>
      <c r="E3688" s="215" t="s">
        <v>110</v>
      </c>
      <c r="F3688" s="215" t="s">
        <v>136</v>
      </c>
      <c r="G3688" s="215" t="s">
        <v>292</v>
      </c>
      <c r="H3688" s="215" t="s">
        <v>292</v>
      </c>
      <c r="I3688" s="215" t="s">
        <v>1515</v>
      </c>
      <c r="J3688" s="220">
        <v>1.1036929689999999</v>
      </c>
      <c r="K3688" s="215" t="s">
        <v>418</v>
      </c>
      <c r="L3688" s="215" t="s">
        <v>2194</v>
      </c>
      <c r="M3688" s="219">
        <v>2.2999999999999998</v>
      </c>
      <c r="N3688" s="204"/>
    </row>
    <row r="3689" spans="1:14">
      <c r="A3689" s="215" t="s">
        <v>2195</v>
      </c>
      <c r="B3689" s="215" t="s">
        <v>1495</v>
      </c>
      <c r="C3689" s="215" t="s">
        <v>1495</v>
      </c>
      <c r="D3689" s="215" t="s">
        <v>1514</v>
      </c>
      <c r="E3689" s="215" t="s">
        <v>110</v>
      </c>
      <c r="F3689" s="215" t="s">
        <v>311</v>
      </c>
      <c r="G3689" s="215" t="s">
        <v>292</v>
      </c>
      <c r="H3689" s="215" t="s">
        <v>292</v>
      </c>
      <c r="I3689" s="215" t="s">
        <v>1515</v>
      </c>
      <c r="J3689" s="220">
        <v>27.351150281999999</v>
      </c>
      <c r="K3689" s="215" t="s">
        <v>418</v>
      </c>
      <c r="L3689" s="215" t="s">
        <v>2194</v>
      </c>
      <c r="M3689" s="219">
        <v>2.2999999999999998</v>
      </c>
      <c r="N3689" s="204"/>
    </row>
    <row r="3690" spans="1:14">
      <c r="A3690" s="215" t="s">
        <v>2195</v>
      </c>
      <c r="B3690" s="215" t="s">
        <v>1495</v>
      </c>
      <c r="C3690" s="215" t="s">
        <v>1495</v>
      </c>
      <c r="D3690" s="215" t="s">
        <v>1516</v>
      </c>
      <c r="E3690" s="215" t="s">
        <v>110</v>
      </c>
      <c r="F3690" s="215" t="s">
        <v>136</v>
      </c>
      <c r="G3690" s="215" t="s">
        <v>292</v>
      </c>
      <c r="H3690" s="215" t="s">
        <v>292</v>
      </c>
      <c r="I3690" s="215" t="s">
        <v>1517</v>
      </c>
      <c r="J3690" s="220">
        <v>1.3174345949999999</v>
      </c>
      <c r="K3690" s="215" t="s">
        <v>418</v>
      </c>
      <c r="L3690" s="215" t="s">
        <v>2194</v>
      </c>
      <c r="M3690" s="219">
        <v>2.2999999999999998</v>
      </c>
      <c r="N3690" s="204"/>
    </row>
    <row r="3691" spans="1:14">
      <c r="A3691" s="215" t="s">
        <v>2195</v>
      </c>
      <c r="B3691" s="215" t="s">
        <v>1495</v>
      </c>
      <c r="C3691" s="215" t="s">
        <v>1495</v>
      </c>
      <c r="D3691" s="215" t="s">
        <v>1516</v>
      </c>
      <c r="E3691" s="215" t="s">
        <v>110</v>
      </c>
      <c r="F3691" s="215" t="s">
        <v>311</v>
      </c>
      <c r="G3691" s="215" t="s">
        <v>292</v>
      </c>
      <c r="H3691" s="215" t="s">
        <v>292</v>
      </c>
      <c r="I3691" s="215" t="s">
        <v>1517</v>
      </c>
      <c r="J3691" s="220">
        <v>54.918123170000001</v>
      </c>
      <c r="K3691" s="215" t="s">
        <v>418</v>
      </c>
      <c r="L3691" s="215" t="s">
        <v>2194</v>
      </c>
      <c r="M3691" s="219">
        <v>2.2999999999999998</v>
      </c>
      <c r="N3691" s="204"/>
    </row>
    <row r="3692" spans="1:14">
      <c r="A3692" t="s">
        <v>2195</v>
      </c>
      <c r="B3692" t="s">
        <v>1495</v>
      </c>
      <c r="C3692" t="s">
        <v>1495</v>
      </c>
      <c r="D3692" t="s">
        <v>1496</v>
      </c>
      <c r="E3692" t="s">
        <v>112</v>
      </c>
      <c r="F3692" t="s">
        <v>311</v>
      </c>
      <c r="G3692" t="s">
        <v>292</v>
      </c>
      <c r="H3692" t="s">
        <v>292</v>
      </c>
      <c r="I3692" t="s">
        <v>335</v>
      </c>
      <c r="J3692" s="104">
        <v>25.376608000000001</v>
      </c>
      <c r="K3692" t="s">
        <v>396</v>
      </c>
      <c r="L3692" t="s">
        <v>2194</v>
      </c>
      <c r="M3692" s="204">
        <v>2.7</v>
      </c>
      <c r="N3692" s="204"/>
    </row>
    <row r="3693" spans="1:14">
      <c r="A3693" t="s">
        <v>2195</v>
      </c>
      <c r="B3693" t="s">
        <v>1495</v>
      </c>
      <c r="C3693" t="s">
        <v>1495</v>
      </c>
      <c r="D3693" t="s">
        <v>1496</v>
      </c>
      <c r="E3693" t="s">
        <v>112</v>
      </c>
      <c r="F3693" t="s">
        <v>144</v>
      </c>
      <c r="G3693" t="s">
        <v>292</v>
      </c>
      <c r="H3693" t="s">
        <v>292</v>
      </c>
      <c r="I3693" t="s">
        <v>335</v>
      </c>
      <c r="J3693" s="104">
        <v>3.2711450000000003E-2</v>
      </c>
      <c r="K3693" t="s">
        <v>396</v>
      </c>
      <c r="L3693" t="s">
        <v>2194</v>
      </c>
      <c r="M3693" s="204">
        <v>2.7</v>
      </c>
      <c r="N3693" s="204"/>
    </row>
    <row r="3694" spans="1:14">
      <c r="A3694" t="s">
        <v>2195</v>
      </c>
      <c r="B3694" t="s">
        <v>1495</v>
      </c>
      <c r="C3694" t="s">
        <v>1495</v>
      </c>
      <c r="D3694" t="s">
        <v>1496</v>
      </c>
      <c r="E3694" t="s">
        <v>112</v>
      </c>
      <c r="F3694" t="s">
        <v>147</v>
      </c>
      <c r="G3694" t="s">
        <v>292</v>
      </c>
      <c r="H3694" t="s">
        <v>292</v>
      </c>
      <c r="I3694" t="s">
        <v>335</v>
      </c>
      <c r="J3694" s="104">
        <v>0.28844567999999998</v>
      </c>
      <c r="K3694" t="s">
        <v>396</v>
      </c>
      <c r="L3694" t="s">
        <v>2194</v>
      </c>
      <c r="M3694" s="204">
        <v>2.7</v>
      </c>
      <c r="N3694" s="204"/>
    </row>
    <row r="3695" spans="1:14">
      <c r="A3695" t="s">
        <v>2195</v>
      </c>
      <c r="B3695" t="s">
        <v>1495</v>
      </c>
      <c r="C3695" t="s">
        <v>1495</v>
      </c>
      <c r="D3695" t="s">
        <v>1496</v>
      </c>
      <c r="E3695" t="s">
        <v>112</v>
      </c>
      <c r="F3695" t="s">
        <v>150</v>
      </c>
      <c r="G3695" t="s">
        <v>292</v>
      </c>
      <c r="H3695" t="s">
        <v>292</v>
      </c>
      <c r="I3695" t="s">
        <v>335</v>
      </c>
      <c r="J3695" s="104">
        <v>0.19408222</v>
      </c>
      <c r="K3695" t="s">
        <v>396</v>
      </c>
      <c r="L3695" t="s">
        <v>2194</v>
      </c>
      <c r="M3695" s="204">
        <v>2.7</v>
      </c>
      <c r="N3695" s="204"/>
    </row>
    <row r="3696" spans="1:14">
      <c r="A3696" t="s">
        <v>2195</v>
      </c>
      <c r="B3696" t="s">
        <v>1495</v>
      </c>
      <c r="C3696" t="s">
        <v>1495</v>
      </c>
      <c r="D3696" t="s">
        <v>1496</v>
      </c>
      <c r="E3696" t="s">
        <v>112</v>
      </c>
      <c r="F3696" t="s">
        <v>313</v>
      </c>
      <c r="G3696" t="s">
        <v>292</v>
      </c>
      <c r="H3696" t="s">
        <v>292</v>
      </c>
      <c r="I3696" t="s">
        <v>335</v>
      </c>
      <c r="J3696" s="104">
        <v>25.891847349999999</v>
      </c>
      <c r="K3696" t="s">
        <v>396</v>
      </c>
      <c r="L3696" t="s">
        <v>2194</v>
      </c>
      <c r="M3696" s="204">
        <v>2.7</v>
      </c>
      <c r="N3696" s="204"/>
    </row>
    <row r="3697" spans="1:14">
      <c r="A3697" t="s">
        <v>2195</v>
      </c>
      <c r="B3697" t="s">
        <v>1495</v>
      </c>
      <c r="C3697" t="s">
        <v>1495</v>
      </c>
      <c r="D3697" t="s">
        <v>1497</v>
      </c>
      <c r="E3697" t="s">
        <v>112</v>
      </c>
      <c r="F3697" t="s">
        <v>311</v>
      </c>
      <c r="G3697" t="s">
        <v>292</v>
      </c>
      <c r="H3697" t="s">
        <v>292</v>
      </c>
      <c r="I3697" t="s">
        <v>335</v>
      </c>
      <c r="J3697" s="104">
        <v>25.376608000000001</v>
      </c>
      <c r="K3697" t="s">
        <v>396</v>
      </c>
      <c r="L3697" t="s">
        <v>2194</v>
      </c>
      <c r="M3697" s="204">
        <v>2.7</v>
      </c>
      <c r="N3697" s="204"/>
    </row>
    <row r="3698" spans="1:14">
      <c r="A3698" t="s">
        <v>2195</v>
      </c>
      <c r="B3698" t="s">
        <v>1495</v>
      </c>
      <c r="C3698" t="s">
        <v>1495</v>
      </c>
      <c r="D3698" t="s">
        <v>1497</v>
      </c>
      <c r="E3698" t="s">
        <v>112</v>
      </c>
      <c r="F3698" t="s">
        <v>144</v>
      </c>
      <c r="G3698" t="s">
        <v>292</v>
      </c>
      <c r="H3698" t="s">
        <v>292</v>
      </c>
      <c r="I3698" t="s">
        <v>335</v>
      </c>
      <c r="J3698" s="104">
        <v>3.2711450000000003E-2</v>
      </c>
      <c r="K3698" t="s">
        <v>396</v>
      </c>
      <c r="L3698" t="s">
        <v>2194</v>
      </c>
      <c r="M3698" s="204">
        <v>2.7</v>
      </c>
      <c r="N3698" s="204"/>
    </row>
    <row r="3699" spans="1:14">
      <c r="A3699" t="s">
        <v>2195</v>
      </c>
      <c r="B3699" t="s">
        <v>1495</v>
      </c>
      <c r="C3699" t="s">
        <v>1495</v>
      </c>
      <c r="D3699" t="s">
        <v>1497</v>
      </c>
      <c r="E3699" t="s">
        <v>112</v>
      </c>
      <c r="F3699" t="s">
        <v>147</v>
      </c>
      <c r="G3699" t="s">
        <v>292</v>
      </c>
      <c r="H3699" t="s">
        <v>292</v>
      </c>
      <c r="I3699" t="s">
        <v>335</v>
      </c>
      <c r="J3699" s="104">
        <v>0.28844567999999998</v>
      </c>
      <c r="K3699" t="s">
        <v>396</v>
      </c>
      <c r="L3699" t="s">
        <v>2194</v>
      </c>
      <c r="M3699" s="204">
        <v>2.7</v>
      </c>
      <c r="N3699" s="204"/>
    </row>
    <row r="3700" spans="1:14">
      <c r="A3700" t="s">
        <v>2195</v>
      </c>
      <c r="B3700" t="s">
        <v>1495</v>
      </c>
      <c r="C3700" t="s">
        <v>1495</v>
      </c>
      <c r="D3700" t="s">
        <v>1497</v>
      </c>
      <c r="E3700" t="s">
        <v>112</v>
      </c>
      <c r="F3700" t="s">
        <v>150</v>
      </c>
      <c r="G3700" t="s">
        <v>292</v>
      </c>
      <c r="H3700" t="s">
        <v>292</v>
      </c>
      <c r="I3700" t="s">
        <v>335</v>
      </c>
      <c r="J3700" s="104">
        <v>0.19408222</v>
      </c>
      <c r="K3700" t="s">
        <v>396</v>
      </c>
      <c r="L3700" t="s">
        <v>2194</v>
      </c>
      <c r="M3700" s="204">
        <v>2.7</v>
      </c>
      <c r="N3700" s="204"/>
    </row>
    <row r="3701" spans="1:14">
      <c r="A3701" t="s">
        <v>2195</v>
      </c>
      <c r="B3701" t="s">
        <v>1495</v>
      </c>
      <c r="C3701" t="s">
        <v>1495</v>
      </c>
      <c r="D3701" t="s">
        <v>1497</v>
      </c>
      <c r="E3701" t="s">
        <v>112</v>
      </c>
      <c r="F3701" t="s">
        <v>313</v>
      </c>
      <c r="G3701" t="s">
        <v>292</v>
      </c>
      <c r="H3701" t="s">
        <v>292</v>
      </c>
      <c r="I3701" t="s">
        <v>335</v>
      </c>
      <c r="J3701" s="104">
        <v>25.891847349999999</v>
      </c>
      <c r="K3701" t="s">
        <v>396</v>
      </c>
      <c r="L3701" t="s">
        <v>2194</v>
      </c>
      <c r="M3701" s="204">
        <v>2.7</v>
      </c>
      <c r="N3701" s="204"/>
    </row>
    <row r="3702" spans="1:14">
      <c r="A3702" t="s">
        <v>2195</v>
      </c>
      <c r="B3702" t="s">
        <v>1495</v>
      </c>
      <c r="C3702" t="s">
        <v>1495</v>
      </c>
      <c r="D3702" t="s">
        <v>1499</v>
      </c>
      <c r="E3702" t="s">
        <v>112</v>
      </c>
      <c r="F3702" t="s">
        <v>311</v>
      </c>
      <c r="G3702" t="s">
        <v>292</v>
      </c>
      <c r="H3702" t="s">
        <v>292</v>
      </c>
      <c r="I3702" t="s">
        <v>335</v>
      </c>
      <c r="J3702" s="104">
        <v>25.376608000000001</v>
      </c>
      <c r="K3702" t="s">
        <v>396</v>
      </c>
      <c r="L3702" t="s">
        <v>2194</v>
      </c>
      <c r="M3702" s="204">
        <v>2.7</v>
      </c>
      <c r="N3702" s="204"/>
    </row>
    <row r="3703" spans="1:14">
      <c r="A3703" t="s">
        <v>2195</v>
      </c>
      <c r="B3703" t="s">
        <v>1495</v>
      </c>
      <c r="C3703" t="s">
        <v>1495</v>
      </c>
      <c r="D3703" t="s">
        <v>1499</v>
      </c>
      <c r="E3703" t="s">
        <v>112</v>
      </c>
      <c r="F3703" t="s">
        <v>144</v>
      </c>
      <c r="G3703" t="s">
        <v>292</v>
      </c>
      <c r="H3703" t="s">
        <v>292</v>
      </c>
      <c r="I3703" t="s">
        <v>335</v>
      </c>
      <c r="J3703" s="104">
        <v>3.2711450000000003E-2</v>
      </c>
      <c r="K3703" t="s">
        <v>396</v>
      </c>
      <c r="L3703" t="s">
        <v>2194</v>
      </c>
      <c r="M3703" s="204">
        <v>2.7</v>
      </c>
      <c r="N3703" s="204"/>
    </row>
    <row r="3704" spans="1:14">
      <c r="A3704" t="s">
        <v>2195</v>
      </c>
      <c r="B3704" t="s">
        <v>1495</v>
      </c>
      <c r="C3704" t="s">
        <v>1495</v>
      </c>
      <c r="D3704" t="s">
        <v>1499</v>
      </c>
      <c r="E3704" t="s">
        <v>112</v>
      </c>
      <c r="F3704" t="s">
        <v>147</v>
      </c>
      <c r="G3704" t="s">
        <v>292</v>
      </c>
      <c r="H3704" t="s">
        <v>292</v>
      </c>
      <c r="I3704" t="s">
        <v>335</v>
      </c>
      <c r="J3704" s="104">
        <v>0.28844567999999998</v>
      </c>
      <c r="K3704" t="s">
        <v>396</v>
      </c>
      <c r="L3704" t="s">
        <v>2194</v>
      </c>
      <c r="M3704" s="204">
        <v>2.7</v>
      </c>
      <c r="N3704" s="204"/>
    </row>
    <row r="3705" spans="1:14">
      <c r="A3705" t="s">
        <v>2195</v>
      </c>
      <c r="B3705" t="s">
        <v>1495</v>
      </c>
      <c r="C3705" t="s">
        <v>1495</v>
      </c>
      <c r="D3705" t="s">
        <v>1499</v>
      </c>
      <c r="E3705" t="s">
        <v>112</v>
      </c>
      <c r="F3705" t="s">
        <v>150</v>
      </c>
      <c r="G3705" t="s">
        <v>292</v>
      </c>
      <c r="H3705" t="s">
        <v>292</v>
      </c>
      <c r="I3705" t="s">
        <v>335</v>
      </c>
      <c r="J3705" s="104">
        <v>0.19408222</v>
      </c>
      <c r="K3705" t="s">
        <v>396</v>
      </c>
      <c r="L3705" t="s">
        <v>2194</v>
      </c>
      <c r="M3705" s="204">
        <v>2.7</v>
      </c>
      <c r="N3705" s="204"/>
    </row>
    <row r="3706" spans="1:14">
      <c r="A3706" t="s">
        <v>2195</v>
      </c>
      <c r="B3706" t="s">
        <v>1495</v>
      </c>
      <c r="C3706" t="s">
        <v>1495</v>
      </c>
      <c r="D3706" t="s">
        <v>1499</v>
      </c>
      <c r="E3706" t="s">
        <v>112</v>
      </c>
      <c r="F3706" t="s">
        <v>313</v>
      </c>
      <c r="G3706" t="s">
        <v>292</v>
      </c>
      <c r="H3706" t="s">
        <v>292</v>
      </c>
      <c r="I3706" t="s">
        <v>335</v>
      </c>
      <c r="J3706" s="104">
        <v>25.891847349999999</v>
      </c>
      <c r="K3706" t="s">
        <v>396</v>
      </c>
      <c r="L3706" t="s">
        <v>2194</v>
      </c>
      <c r="M3706" s="204">
        <v>2.7</v>
      </c>
      <c r="N3706" s="204"/>
    </row>
    <row r="3707" spans="1:14">
      <c r="A3707" t="s">
        <v>2195</v>
      </c>
      <c r="B3707" t="s">
        <v>1495</v>
      </c>
      <c r="C3707" t="s">
        <v>1495</v>
      </c>
      <c r="D3707" t="s">
        <v>1505</v>
      </c>
      <c r="E3707" t="s">
        <v>112</v>
      </c>
      <c r="F3707" t="s">
        <v>311</v>
      </c>
      <c r="G3707" t="s">
        <v>292</v>
      </c>
      <c r="H3707" t="s">
        <v>292</v>
      </c>
      <c r="I3707" t="s">
        <v>335</v>
      </c>
      <c r="J3707" s="104">
        <v>48.850380999999999</v>
      </c>
      <c r="K3707" t="s">
        <v>396</v>
      </c>
      <c r="L3707" t="s">
        <v>2194</v>
      </c>
      <c r="M3707" s="204">
        <v>2.7</v>
      </c>
      <c r="N3707" s="204"/>
    </row>
    <row r="3708" spans="1:14">
      <c r="A3708" t="s">
        <v>2195</v>
      </c>
      <c r="B3708" t="s">
        <v>1495</v>
      </c>
      <c r="C3708" t="s">
        <v>1495</v>
      </c>
      <c r="D3708" t="s">
        <v>1505</v>
      </c>
      <c r="E3708" t="s">
        <v>112</v>
      </c>
      <c r="F3708" t="s">
        <v>144</v>
      </c>
      <c r="G3708" t="s">
        <v>292</v>
      </c>
      <c r="H3708" t="s">
        <v>292</v>
      </c>
      <c r="I3708" t="s">
        <v>335</v>
      </c>
      <c r="J3708" s="104">
        <v>6.2970070000000003E-2</v>
      </c>
      <c r="K3708" t="s">
        <v>396</v>
      </c>
      <c r="L3708" t="s">
        <v>2194</v>
      </c>
      <c r="M3708" s="204">
        <v>2.7</v>
      </c>
      <c r="N3708" s="204"/>
    </row>
    <row r="3709" spans="1:14">
      <c r="A3709" t="s">
        <v>2195</v>
      </c>
      <c r="B3709" t="s">
        <v>1495</v>
      </c>
      <c r="C3709" t="s">
        <v>1495</v>
      </c>
      <c r="D3709" t="s">
        <v>1505</v>
      </c>
      <c r="E3709" t="s">
        <v>112</v>
      </c>
      <c r="F3709" t="s">
        <v>147</v>
      </c>
      <c r="G3709" t="s">
        <v>292</v>
      </c>
      <c r="H3709" t="s">
        <v>292</v>
      </c>
      <c r="I3709" t="s">
        <v>335</v>
      </c>
      <c r="J3709" s="104">
        <v>0.36055710000000002</v>
      </c>
      <c r="K3709" t="s">
        <v>396</v>
      </c>
      <c r="L3709" t="s">
        <v>2194</v>
      </c>
      <c r="M3709" s="204">
        <v>2.7</v>
      </c>
      <c r="N3709" s="204"/>
    </row>
    <row r="3710" spans="1:14">
      <c r="A3710" t="s">
        <v>2195</v>
      </c>
      <c r="B3710" t="s">
        <v>1495</v>
      </c>
      <c r="C3710" t="s">
        <v>1495</v>
      </c>
      <c r="D3710" t="s">
        <v>1505</v>
      </c>
      <c r="E3710" t="s">
        <v>112</v>
      </c>
      <c r="F3710" t="s">
        <v>150</v>
      </c>
      <c r="G3710" t="s">
        <v>292</v>
      </c>
      <c r="H3710" t="s">
        <v>292</v>
      </c>
      <c r="I3710" t="s">
        <v>335</v>
      </c>
      <c r="J3710" s="104">
        <v>0.24876212</v>
      </c>
      <c r="K3710" t="s">
        <v>396</v>
      </c>
      <c r="L3710" t="s">
        <v>2194</v>
      </c>
      <c r="M3710" s="204">
        <v>2.7</v>
      </c>
      <c r="N3710" s="204"/>
    </row>
    <row r="3711" spans="1:14">
      <c r="A3711" t="s">
        <v>2195</v>
      </c>
      <c r="B3711" t="s">
        <v>1495</v>
      </c>
      <c r="C3711" t="s">
        <v>1495</v>
      </c>
      <c r="D3711" t="s">
        <v>1505</v>
      </c>
      <c r="E3711" t="s">
        <v>112</v>
      </c>
      <c r="F3711" t="s">
        <v>313</v>
      </c>
      <c r="G3711" t="s">
        <v>292</v>
      </c>
      <c r="H3711" t="s">
        <v>292</v>
      </c>
      <c r="I3711" t="s">
        <v>335</v>
      </c>
      <c r="J3711" s="104">
        <v>49.522670290000001</v>
      </c>
      <c r="K3711" t="s">
        <v>396</v>
      </c>
      <c r="L3711" t="s">
        <v>2194</v>
      </c>
      <c r="M3711" s="204">
        <v>2.7</v>
      </c>
      <c r="N3711" s="204"/>
    </row>
    <row r="3712" spans="1:14">
      <c r="A3712" t="s">
        <v>2195</v>
      </c>
      <c r="B3712" t="s">
        <v>1495</v>
      </c>
      <c r="C3712" t="s">
        <v>1495</v>
      </c>
      <c r="D3712" t="s">
        <v>1510</v>
      </c>
      <c r="E3712" t="s">
        <v>112</v>
      </c>
      <c r="F3712" t="s">
        <v>311</v>
      </c>
      <c r="G3712" t="s">
        <v>292</v>
      </c>
      <c r="H3712" t="s">
        <v>292</v>
      </c>
      <c r="I3712" t="s">
        <v>335</v>
      </c>
      <c r="J3712" s="104">
        <v>48.850380999999999</v>
      </c>
      <c r="K3712" t="s">
        <v>396</v>
      </c>
      <c r="L3712" t="s">
        <v>2194</v>
      </c>
      <c r="M3712" s="204">
        <v>2.7</v>
      </c>
      <c r="N3712" s="204"/>
    </row>
    <row r="3713" spans="1:14">
      <c r="A3713" t="s">
        <v>2195</v>
      </c>
      <c r="B3713" t="s">
        <v>1495</v>
      </c>
      <c r="C3713" t="s">
        <v>1495</v>
      </c>
      <c r="D3713" t="s">
        <v>1510</v>
      </c>
      <c r="E3713" t="s">
        <v>112</v>
      </c>
      <c r="F3713" t="s">
        <v>144</v>
      </c>
      <c r="G3713" t="s">
        <v>292</v>
      </c>
      <c r="H3713" t="s">
        <v>292</v>
      </c>
      <c r="I3713" t="s">
        <v>335</v>
      </c>
      <c r="J3713" s="104">
        <v>6.2970070000000003E-2</v>
      </c>
      <c r="K3713" t="s">
        <v>396</v>
      </c>
      <c r="L3713" t="s">
        <v>2194</v>
      </c>
      <c r="M3713" s="204">
        <v>2.7</v>
      </c>
      <c r="N3713" s="204"/>
    </row>
    <row r="3714" spans="1:14">
      <c r="A3714" t="s">
        <v>2195</v>
      </c>
      <c r="B3714" t="s">
        <v>1495</v>
      </c>
      <c r="C3714" t="s">
        <v>1495</v>
      </c>
      <c r="D3714" t="s">
        <v>1510</v>
      </c>
      <c r="E3714" t="s">
        <v>112</v>
      </c>
      <c r="F3714" t="s">
        <v>147</v>
      </c>
      <c r="G3714" t="s">
        <v>292</v>
      </c>
      <c r="H3714" t="s">
        <v>292</v>
      </c>
      <c r="I3714" t="s">
        <v>335</v>
      </c>
      <c r="J3714" s="104">
        <v>0.36055710000000002</v>
      </c>
      <c r="K3714" t="s">
        <v>396</v>
      </c>
      <c r="L3714" t="s">
        <v>2194</v>
      </c>
      <c r="M3714" s="204">
        <v>2.7</v>
      </c>
      <c r="N3714" s="204"/>
    </row>
    <row r="3715" spans="1:14">
      <c r="A3715" t="s">
        <v>2195</v>
      </c>
      <c r="B3715" t="s">
        <v>1495</v>
      </c>
      <c r="C3715" t="s">
        <v>1495</v>
      </c>
      <c r="D3715" t="s">
        <v>1510</v>
      </c>
      <c r="E3715" t="s">
        <v>112</v>
      </c>
      <c r="F3715" t="s">
        <v>150</v>
      </c>
      <c r="G3715" t="s">
        <v>292</v>
      </c>
      <c r="H3715" t="s">
        <v>292</v>
      </c>
      <c r="I3715" t="s">
        <v>335</v>
      </c>
      <c r="J3715" s="104">
        <v>0.24876212</v>
      </c>
      <c r="K3715" t="s">
        <v>396</v>
      </c>
      <c r="L3715" t="s">
        <v>2194</v>
      </c>
      <c r="M3715" s="204">
        <v>2.7</v>
      </c>
      <c r="N3715" s="204"/>
    </row>
    <row r="3716" spans="1:14">
      <c r="A3716" t="s">
        <v>2195</v>
      </c>
      <c r="B3716" t="s">
        <v>1495</v>
      </c>
      <c r="C3716" t="s">
        <v>1495</v>
      </c>
      <c r="D3716" t="s">
        <v>1510</v>
      </c>
      <c r="E3716" t="s">
        <v>112</v>
      </c>
      <c r="F3716" t="s">
        <v>313</v>
      </c>
      <c r="G3716" t="s">
        <v>292</v>
      </c>
      <c r="H3716" t="s">
        <v>292</v>
      </c>
      <c r="I3716" t="s">
        <v>335</v>
      </c>
      <c r="J3716" s="104">
        <v>49.522670290000001</v>
      </c>
      <c r="K3716" t="s">
        <v>396</v>
      </c>
      <c r="L3716" t="s">
        <v>2194</v>
      </c>
      <c r="M3716" s="204">
        <v>2.7</v>
      </c>
      <c r="N3716" s="204"/>
    </row>
    <row r="3717" spans="1:14">
      <c r="A3717" t="s">
        <v>2195</v>
      </c>
      <c r="B3717" t="s">
        <v>1495</v>
      </c>
      <c r="C3717" t="s">
        <v>1495</v>
      </c>
      <c r="D3717" t="s">
        <v>1511</v>
      </c>
      <c r="E3717" t="s">
        <v>112</v>
      </c>
      <c r="F3717" t="s">
        <v>311</v>
      </c>
      <c r="G3717" t="s">
        <v>292</v>
      </c>
      <c r="H3717" t="s">
        <v>292</v>
      </c>
      <c r="I3717" t="s">
        <v>335</v>
      </c>
      <c r="J3717" s="104">
        <v>48.850380999999999</v>
      </c>
      <c r="K3717" t="s">
        <v>396</v>
      </c>
      <c r="L3717" t="s">
        <v>2194</v>
      </c>
      <c r="M3717" s="204">
        <v>2.7</v>
      </c>
      <c r="N3717" s="204"/>
    </row>
    <row r="3718" spans="1:14">
      <c r="A3718" t="s">
        <v>2195</v>
      </c>
      <c r="B3718" t="s">
        <v>1495</v>
      </c>
      <c r="C3718" t="s">
        <v>1495</v>
      </c>
      <c r="D3718" t="s">
        <v>1511</v>
      </c>
      <c r="E3718" t="s">
        <v>112</v>
      </c>
      <c r="F3718" t="s">
        <v>144</v>
      </c>
      <c r="G3718" t="s">
        <v>292</v>
      </c>
      <c r="H3718" t="s">
        <v>292</v>
      </c>
      <c r="I3718" t="s">
        <v>335</v>
      </c>
      <c r="J3718" s="104">
        <v>6.2970070000000003E-2</v>
      </c>
      <c r="K3718" t="s">
        <v>396</v>
      </c>
      <c r="L3718" t="s">
        <v>2194</v>
      </c>
      <c r="M3718" s="204">
        <v>2.7</v>
      </c>
      <c r="N3718" s="204"/>
    </row>
    <row r="3719" spans="1:14">
      <c r="A3719" t="s">
        <v>2195</v>
      </c>
      <c r="B3719" t="s">
        <v>1495</v>
      </c>
      <c r="C3719" t="s">
        <v>1495</v>
      </c>
      <c r="D3719" t="s">
        <v>1511</v>
      </c>
      <c r="E3719" t="s">
        <v>112</v>
      </c>
      <c r="F3719" t="s">
        <v>147</v>
      </c>
      <c r="G3719" t="s">
        <v>292</v>
      </c>
      <c r="H3719" t="s">
        <v>292</v>
      </c>
      <c r="I3719" t="s">
        <v>335</v>
      </c>
      <c r="J3719" s="104">
        <v>0.36055710000000002</v>
      </c>
      <c r="K3719" t="s">
        <v>396</v>
      </c>
      <c r="L3719" t="s">
        <v>2194</v>
      </c>
      <c r="M3719" s="204">
        <v>2.7</v>
      </c>
      <c r="N3719" s="204"/>
    </row>
    <row r="3720" spans="1:14">
      <c r="A3720" t="s">
        <v>2195</v>
      </c>
      <c r="B3720" t="s">
        <v>1495</v>
      </c>
      <c r="C3720" t="s">
        <v>1495</v>
      </c>
      <c r="D3720" t="s">
        <v>1511</v>
      </c>
      <c r="E3720" t="s">
        <v>112</v>
      </c>
      <c r="F3720" t="s">
        <v>150</v>
      </c>
      <c r="G3720" t="s">
        <v>292</v>
      </c>
      <c r="H3720" t="s">
        <v>292</v>
      </c>
      <c r="I3720" t="s">
        <v>335</v>
      </c>
      <c r="J3720" s="104">
        <v>0.24876212</v>
      </c>
      <c r="K3720" t="s">
        <v>396</v>
      </c>
      <c r="L3720" t="s">
        <v>2194</v>
      </c>
      <c r="M3720" s="204">
        <v>2.7</v>
      </c>
      <c r="N3720" s="204"/>
    </row>
    <row r="3721" spans="1:14">
      <c r="A3721" t="s">
        <v>2195</v>
      </c>
      <c r="B3721" t="s">
        <v>1495</v>
      </c>
      <c r="C3721" t="s">
        <v>1495</v>
      </c>
      <c r="D3721" t="s">
        <v>1511</v>
      </c>
      <c r="E3721" t="s">
        <v>112</v>
      </c>
      <c r="F3721" t="s">
        <v>313</v>
      </c>
      <c r="G3721" t="s">
        <v>292</v>
      </c>
      <c r="H3721" t="s">
        <v>292</v>
      </c>
      <c r="I3721" t="s">
        <v>335</v>
      </c>
      <c r="J3721" s="104">
        <v>49.522670290000001</v>
      </c>
      <c r="K3721" t="s">
        <v>396</v>
      </c>
      <c r="L3721" t="s">
        <v>2194</v>
      </c>
      <c r="M3721" s="204">
        <v>2.7</v>
      </c>
      <c r="N3721" s="204"/>
    </row>
    <row r="3722" spans="1:14">
      <c r="A3722" t="s">
        <v>2195</v>
      </c>
      <c r="B3722" t="s">
        <v>1495</v>
      </c>
      <c r="C3722" t="s">
        <v>1495</v>
      </c>
      <c r="D3722" t="s">
        <v>1518</v>
      </c>
      <c r="E3722" t="s">
        <v>112</v>
      </c>
      <c r="F3722" t="s">
        <v>311</v>
      </c>
      <c r="G3722" t="s">
        <v>292</v>
      </c>
      <c r="H3722" t="s">
        <v>292</v>
      </c>
      <c r="I3722" t="s">
        <v>335</v>
      </c>
      <c r="J3722" s="104">
        <v>48.850380999999999</v>
      </c>
      <c r="K3722" t="s">
        <v>396</v>
      </c>
      <c r="L3722" t="s">
        <v>2194</v>
      </c>
      <c r="M3722" s="204">
        <v>2.7</v>
      </c>
      <c r="N3722" s="204"/>
    </row>
    <row r="3723" spans="1:14">
      <c r="A3723" t="s">
        <v>2195</v>
      </c>
      <c r="B3723" t="s">
        <v>1495</v>
      </c>
      <c r="C3723" t="s">
        <v>1495</v>
      </c>
      <c r="D3723" t="s">
        <v>1518</v>
      </c>
      <c r="E3723" t="s">
        <v>112</v>
      </c>
      <c r="F3723" t="s">
        <v>144</v>
      </c>
      <c r="G3723" t="s">
        <v>292</v>
      </c>
      <c r="H3723" t="s">
        <v>292</v>
      </c>
      <c r="I3723" t="s">
        <v>335</v>
      </c>
      <c r="J3723" s="104">
        <v>6.2970070000000003E-2</v>
      </c>
      <c r="K3723" t="s">
        <v>396</v>
      </c>
      <c r="L3723" t="s">
        <v>2194</v>
      </c>
      <c r="M3723" s="204">
        <v>2.7</v>
      </c>
      <c r="N3723" s="204"/>
    </row>
    <row r="3724" spans="1:14">
      <c r="A3724" t="s">
        <v>2195</v>
      </c>
      <c r="B3724" t="s">
        <v>1495</v>
      </c>
      <c r="C3724" t="s">
        <v>1495</v>
      </c>
      <c r="D3724" t="s">
        <v>1518</v>
      </c>
      <c r="E3724" t="s">
        <v>112</v>
      </c>
      <c r="F3724" t="s">
        <v>147</v>
      </c>
      <c r="G3724" t="s">
        <v>292</v>
      </c>
      <c r="H3724" t="s">
        <v>292</v>
      </c>
      <c r="I3724" t="s">
        <v>335</v>
      </c>
      <c r="J3724" s="104">
        <v>0.36055710000000002</v>
      </c>
      <c r="K3724" t="s">
        <v>396</v>
      </c>
      <c r="L3724" t="s">
        <v>2194</v>
      </c>
      <c r="M3724" s="204">
        <v>2.7</v>
      </c>
      <c r="N3724" s="204"/>
    </row>
    <row r="3725" spans="1:14">
      <c r="A3725" t="s">
        <v>2195</v>
      </c>
      <c r="B3725" t="s">
        <v>1495</v>
      </c>
      <c r="C3725" t="s">
        <v>1495</v>
      </c>
      <c r="D3725" t="s">
        <v>1518</v>
      </c>
      <c r="E3725" t="s">
        <v>112</v>
      </c>
      <c r="F3725" t="s">
        <v>150</v>
      </c>
      <c r="G3725" t="s">
        <v>292</v>
      </c>
      <c r="H3725" t="s">
        <v>292</v>
      </c>
      <c r="I3725" t="s">
        <v>335</v>
      </c>
      <c r="J3725" s="104">
        <v>0.24876212</v>
      </c>
      <c r="K3725" t="s">
        <v>396</v>
      </c>
      <c r="L3725" t="s">
        <v>2194</v>
      </c>
      <c r="M3725" s="204">
        <v>2.7</v>
      </c>
      <c r="N3725" s="204"/>
    </row>
    <row r="3726" spans="1:14">
      <c r="A3726" t="s">
        <v>2195</v>
      </c>
      <c r="B3726" t="s">
        <v>1495</v>
      </c>
      <c r="C3726" t="s">
        <v>1495</v>
      </c>
      <c r="D3726" t="s">
        <v>1518</v>
      </c>
      <c r="E3726" t="s">
        <v>112</v>
      </c>
      <c r="F3726" t="s">
        <v>313</v>
      </c>
      <c r="G3726" t="s">
        <v>292</v>
      </c>
      <c r="H3726" t="s">
        <v>292</v>
      </c>
      <c r="I3726" t="s">
        <v>335</v>
      </c>
      <c r="J3726" s="104">
        <v>49.522670290000001</v>
      </c>
      <c r="K3726" t="s">
        <v>396</v>
      </c>
      <c r="L3726" t="s">
        <v>2194</v>
      </c>
      <c r="M3726" s="204">
        <v>2.7</v>
      </c>
      <c r="N3726" s="204"/>
    </row>
    <row r="3727" spans="1:14">
      <c r="A3727" t="s">
        <v>2195</v>
      </c>
      <c r="B3727" t="s">
        <v>1495</v>
      </c>
      <c r="C3727" t="s">
        <v>1495</v>
      </c>
      <c r="D3727" t="s">
        <v>1519</v>
      </c>
      <c r="E3727" t="s">
        <v>112</v>
      </c>
      <c r="F3727" t="s">
        <v>311</v>
      </c>
      <c r="G3727" t="s">
        <v>292</v>
      </c>
      <c r="H3727" t="s">
        <v>292</v>
      </c>
      <c r="I3727" t="s">
        <v>335</v>
      </c>
      <c r="J3727" s="104">
        <v>48.850380999999999</v>
      </c>
      <c r="K3727" t="s">
        <v>396</v>
      </c>
      <c r="L3727" t="s">
        <v>2194</v>
      </c>
      <c r="M3727" s="204">
        <v>2.7</v>
      </c>
      <c r="N3727" s="204"/>
    </row>
    <row r="3728" spans="1:14">
      <c r="A3728" t="s">
        <v>2195</v>
      </c>
      <c r="B3728" t="s">
        <v>1495</v>
      </c>
      <c r="C3728" t="s">
        <v>1495</v>
      </c>
      <c r="D3728" t="s">
        <v>1519</v>
      </c>
      <c r="E3728" t="s">
        <v>112</v>
      </c>
      <c r="F3728" t="s">
        <v>144</v>
      </c>
      <c r="G3728" t="s">
        <v>292</v>
      </c>
      <c r="H3728" t="s">
        <v>292</v>
      </c>
      <c r="I3728" t="s">
        <v>335</v>
      </c>
      <c r="J3728" s="104">
        <v>6.2970070000000003E-2</v>
      </c>
      <c r="K3728" t="s">
        <v>396</v>
      </c>
      <c r="L3728" t="s">
        <v>2194</v>
      </c>
      <c r="M3728" s="204">
        <v>2.7</v>
      </c>
      <c r="N3728" s="204"/>
    </row>
    <row r="3729" spans="1:14">
      <c r="A3729" t="s">
        <v>2195</v>
      </c>
      <c r="B3729" t="s">
        <v>1495</v>
      </c>
      <c r="C3729" t="s">
        <v>1495</v>
      </c>
      <c r="D3729" t="s">
        <v>1519</v>
      </c>
      <c r="E3729" t="s">
        <v>112</v>
      </c>
      <c r="F3729" t="s">
        <v>147</v>
      </c>
      <c r="G3729" t="s">
        <v>292</v>
      </c>
      <c r="H3729" t="s">
        <v>292</v>
      </c>
      <c r="I3729" t="s">
        <v>335</v>
      </c>
      <c r="J3729" s="104">
        <v>0.36055710000000002</v>
      </c>
      <c r="K3729" t="s">
        <v>396</v>
      </c>
      <c r="L3729" t="s">
        <v>2194</v>
      </c>
      <c r="M3729" s="204">
        <v>2.7</v>
      </c>
      <c r="N3729" s="204"/>
    </row>
    <row r="3730" spans="1:14">
      <c r="A3730" t="s">
        <v>2195</v>
      </c>
      <c r="B3730" t="s">
        <v>1495</v>
      </c>
      <c r="C3730" t="s">
        <v>1495</v>
      </c>
      <c r="D3730" t="s">
        <v>1519</v>
      </c>
      <c r="E3730" t="s">
        <v>112</v>
      </c>
      <c r="F3730" t="s">
        <v>150</v>
      </c>
      <c r="G3730" t="s">
        <v>292</v>
      </c>
      <c r="H3730" t="s">
        <v>292</v>
      </c>
      <c r="I3730" t="s">
        <v>335</v>
      </c>
      <c r="J3730" s="104">
        <v>0.24876212</v>
      </c>
      <c r="K3730" t="s">
        <v>396</v>
      </c>
      <c r="L3730" t="s">
        <v>2194</v>
      </c>
      <c r="M3730" s="204">
        <v>2.7</v>
      </c>
      <c r="N3730" s="204"/>
    </row>
    <row r="3731" spans="1:14">
      <c r="A3731" t="s">
        <v>2195</v>
      </c>
      <c r="B3731" t="s">
        <v>1495</v>
      </c>
      <c r="C3731" t="s">
        <v>1495</v>
      </c>
      <c r="D3731" t="s">
        <v>1519</v>
      </c>
      <c r="E3731" t="s">
        <v>112</v>
      </c>
      <c r="F3731" t="s">
        <v>313</v>
      </c>
      <c r="G3731" t="s">
        <v>292</v>
      </c>
      <c r="H3731" t="s">
        <v>292</v>
      </c>
      <c r="I3731" t="s">
        <v>335</v>
      </c>
      <c r="J3731" s="104">
        <v>49.522670290000001</v>
      </c>
      <c r="K3731" t="s">
        <v>396</v>
      </c>
      <c r="L3731" t="s">
        <v>2194</v>
      </c>
      <c r="M3731" s="204">
        <v>2.7</v>
      </c>
      <c r="N3731" s="204"/>
    </row>
    <row r="3732" spans="1:14">
      <c r="A3732" t="s">
        <v>2195</v>
      </c>
      <c r="B3732" t="s">
        <v>1495</v>
      </c>
      <c r="C3732" t="s">
        <v>1495</v>
      </c>
      <c r="D3732" t="s">
        <v>1520</v>
      </c>
      <c r="E3732" t="s">
        <v>112</v>
      </c>
      <c r="F3732" t="s">
        <v>311</v>
      </c>
      <c r="G3732" t="s">
        <v>292</v>
      </c>
      <c r="H3732" t="s">
        <v>292</v>
      </c>
      <c r="I3732" t="s">
        <v>335</v>
      </c>
      <c r="J3732" s="104">
        <v>39.080305000000003</v>
      </c>
      <c r="K3732" t="s">
        <v>396</v>
      </c>
      <c r="L3732" t="s">
        <v>2194</v>
      </c>
      <c r="M3732" s="204">
        <v>2.7</v>
      </c>
      <c r="N3732" s="204"/>
    </row>
    <row r="3733" spans="1:14">
      <c r="A3733" t="s">
        <v>2195</v>
      </c>
      <c r="B3733" t="s">
        <v>1495</v>
      </c>
      <c r="C3733" t="s">
        <v>1495</v>
      </c>
      <c r="D3733" t="s">
        <v>1520</v>
      </c>
      <c r="E3733" t="s">
        <v>112</v>
      </c>
      <c r="F3733" t="s">
        <v>144</v>
      </c>
      <c r="G3733" t="s">
        <v>292</v>
      </c>
      <c r="H3733" t="s">
        <v>292</v>
      </c>
      <c r="I3733" t="s">
        <v>335</v>
      </c>
      <c r="J3733" s="104">
        <v>5.0376056000000002E-2</v>
      </c>
      <c r="K3733" t="s">
        <v>396</v>
      </c>
      <c r="L3733" t="s">
        <v>2194</v>
      </c>
      <c r="M3733" s="204">
        <v>2.7</v>
      </c>
      <c r="N3733" s="204"/>
    </row>
    <row r="3734" spans="1:14">
      <c r="A3734" t="s">
        <v>2195</v>
      </c>
      <c r="B3734" t="s">
        <v>1495</v>
      </c>
      <c r="C3734" t="s">
        <v>1495</v>
      </c>
      <c r="D3734" t="s">
        <v>1520</v>
      </c>
      <c r="E3734" t="s">
        <v>112</v>
      </c>
      <c r="F3734" t="s">
        <v>147</v>
      </c>
      <c r="G3734" t="s">
        <v>292</v>
      </c>
      <c r="H3734" t="s">
        <v>292</v>
      </c>
      <c r="I3734" t="s">
        <v>335</v>
      </c>
      <c r="J3734" s="104">
        <v>0.28844567999999998</v>
      </c>
      <c r="K3734" t="s">
        <v>396</v>
      </c>
      <c r="L3734" t="s">
        <v>2194</v>
      </c>
      <c r="M3734" s="204">
        <v>2.7</v>
      </c>
      <c r="N3734" s="204"/>
    </row>
    <row r="3735" spans="1:14">
      <c r="A3735" t="s">
        <v>2195</v>
      </c>
      <c r="B3735" t="s">
        <v>1495</v>
      </c>
      <c r="C3735" t="s">
        <v>1495</v>
      </c>
      <c r="D3735" t="s">
        <v>1520</v>
      </c>
      <c r="E3735" t="s">
        <v>112</v>
      </c>
      <c r="F3735" t="s">
        <v>150</v>
      </c>
      <c r="G3735" t="s">
        <v>292</v>
      </c>
      <c r="H3735" t="s">
        <v>292</v>
      </c>
      <c r="I3735" t="s">
        <v>335</v>
      </c>
      <c r="J3735" s="104">
        <v>0.19900968999999999</v>
      </c>
      <c r="K3735" t="s">
        <v>396</v>
      </c>
      <c r="L3735" t="s">
        <v>2194</v>
      </c>
      <c r="M3735" s="204">
        <v>2.7</v>
      </c>
      <c r="N3735" s="204"/>
    </row>
    <row r="3736" spans="1:14">
      <c r="A3736" t="s">
        <v>2195</v>
      </c>
      <c r="B3736" t="s">
        <v>1495</v>
      </c>
      <c r="C3736" t="s">
        <v>1495</v>
      </c>
      <c r="D3736" t="s">
        <v>1520</v>
      </c>
      <c r="E3736" t="s">
        <v>112</v>
      </c>
      <c r="F3736" t="s">
        <v>313</v>
      </c>
      <c r="G3736" t="s">
        <v>292</v>
      </c>
      <c r="H3736" t="s">
        <v>292</v>
      </c>
      <c r="I3736" t="s">
        <v>335</v>
      </c>
      <c r="J3736" s="104">
        <v>39.618136426</v>
      </c>
      <c r="K3736" t="s">
        <v>396</v>
      </c>
      <c r="L3736" t="s">
        <v>2194</v>
      </c>
      <c r="M3736" s="204">
        <v>2.7</v>
      </c>
      <c r="N3736" s="204"/>
    </row>
    <row r="3737" spans="1:14">
      <c r="A3737" t="s">
        <v>2195</v>
      </c>
      <c r="B3737" t="s">
        <v>1495</v>
      </c>
      <c r="C3737" t="s">
        <v>1495</v>
      </c>
      <c r="D3737" t="s">
        <v>1521</v>
      </c>
      <c r="E3737" t="s">
        <v>112</v>
      </c>
      <c r="F3737" t="s">
        <v>311</v>
      </c>
      <c r="G3737" t="s">
        <v>292</v>
      </c>
      <c r="H3737" t="s">
        <v>292</v>
      </c>
      <c r="I3737" t="s">
        <v>335</v>
      </c>
      <c r="J3737" s="104">
        <v>39.080305000000003</v>
      </c>
      <c r="K3737" t="s">
        <v>396</v>
      </c>
      <c r="L3737" t="s">
        <v>2194</v>
      </c>
      <c r="M3737" s="204">
        <v>2.7</v>
      </c>
      <c r="N3737" s="204"/>
    </row>
    <row r="3738" spans="1:14">
      <c r="A3738" t="s">
        <v>2195</v>
      </c>
      <c r="B3738" t="s">
        <v>1495</v>
      </c>
      <c r="C3738" t="s">
        <v>1495</v>
      </c>
      <c r="D3738" t="s">
        <v>1521</v>
      </c>
      <c r="E3738" t="s">
        <v>112</v>
      </c>
      <c r="F3738" t="s">
        <v>144</v>
      </c>
      <c r="G3738" t="s">
        <v>292</v>
      </c>
      <c r="H3738" t="s">
        <v>292</v>
      </c>
      <c r="I3738" t="s">
        <v>335</v>
      </c>
      <c r="J3738" s="104">
        <v>5.0376056000000002E-2</v>
      </c>
      <c r="K3738" t="s">
        <v>396</v>
      </c>
      <c r="L3738" t="s">
        <v>2194</v>
      </c>
      <c r="M3738" s="204">
        <v>2.7</v>
      </c>
      <c r="N3738" s="204"/>
    </row>
    <row r="3739" spans="1:14">
      <c r="A3739" t="s">
        <v>2195</v>
      </c>
      <c r="B3739" t="s">
        <v>1495</v>
      </c>
      <c r="C3739" t="s">
        <v>1495</v>
      </c>
      <c r="D3739" t="s">
        <v>1521</v>
      </c>
      <c r="E3739" t="s">
        <v>112</v>
      </c>
      <c r="F3739" t="s">
        <v>147</v>
      </c>
      <c r="G3739" t="s">
        <v>292</v>
      </c>
      <c r="H3739" t="s">
        <v>292</v>
      </c>
      <c r="I3739" t="s">
        <v>335</v>
      </c>
      <c r="J3739" s="104">
        <v>0.28844567999999998</v>
      </c>
      <c r="K3739" t="s">
        <v>396</v>
      </c>
      <c r="L3739" t="s">
        <v>2194</v>
      </c>
      <c r="M3739" s="204">
        <v>2.7</v>
      </c>
      <c r="N3739" s="204"/>
    </row>
    <row r="3740" spans="1:14">
      <c r="A3740" t="s">
        <v>2195</v>
      </c>
      <c r="B3740" t="s">
        <v>1495</v>
      </c>
      <c r="C3740" t="s">
        <v>1495</v>
      </c>
      <c r="D3740" t="s">
        <v>1521</v>
      </c>
      <c r="E3740" t="s">
        <v>112</v>
      </c>
      <c r="F3740" t="s">
        <v>150</v>
      </c>
      <c r="G3740" t="s">
        <v>292</v>
      </c>
      <c r="H3740" t="s">
        <v>292</v>
      </c>
      <c r="I3740" t="s">
        <v>335</v>
      </c>
      <c r="J3740" s="104">
        <v>0.19900968999999999</v>
      </c>
      <c r="K3740" t="s">
        <v>396</v>
      </c>
      <c r="L3740" t="s">
        <v>2194</v>
      </c>
      <c r="M3740" s="204">
        <v>2.7</v>
      </c>
      <c r="N3740" s="204"/>
    </row>
    <row r="3741" spans="1:14">
      <c r="A3741" t="s">
        <v>2195</v>
      </c>
      <c r="B3741" t="s">
        <v>1495</v>
      </c>
      <c r="C3741" t="s">
        <v>1495</v>
      </c>
      <c r="D3741" t="s">
        <v>1521</v>
      </c>
      <c r="E3741" t="s">
        <v>112</v>
      </c>
      <c r="F3741" t="s">
        <v>313</v>
      </c>
      <c r="G3741" t="s">
        <v>292</v>
      </c>
      <c r="H3741" t="s">
        <v>292</v>
      </c>
      <c r="I3741" t="s">
        <v>335</v>
      </c>
      <c r="J3741" s="104">
        <v>39.618136426</v>
      </c>
      <c r="K3741" t="s">
        <v>396</v>
      </c>
      <c r="L3741" t="s">
        <v>2194</v>
      </c>
      <c r="M3741" s="204">
        <v>2.7</v>
      </c>
      <c r="N3741" s="204"/>
    </row>
    <row r="3742" spans="1:14">
      <c r="A3742" t="s">
        <v>2195</v>
      </c>
      <c r="B3742" t="s">
        <v>1495</v>
      </c>
      <c r="C3742" t="s">
        <v>1495</v>
      </c>
      <c r="D3742" t="s">
        <v>1523</v>
      </c>
      <c r="E3742" t="s">
        <v>112</v>
      </c>
      <c r="F3742" t="s">
        <v>311</v>
      </c>
      <c r="G3742" t="s">
        <v>292</v>
      </c>
      <c r="H3742" t="s">
        <v>292</v>
      </c>
      <c r="I3742" t="s">
        <v>335</v>
      </c>
      <c r="J3742" s="104">
        <v>25.376608000000001</v>
      </c>
      <c r="K3742" t="s">
        <v>396</v>
      </c>
      <c r="L3742" t="s">
        <v>2194</v>
      </c>
      <c r="M3742" s="204">
        <v>2.7</v>
      </c>
      <c r="N3742" s="204"/>
    </row>
    <row r="3743" spans="1:14">
      <c r="A3743" t="s">
        <v>2195</v>
      </c>
      <c r="B3743" t="s">
        <v>1495</v>
      </c>
      <c r="C3743" t="s">
        <v>1495</v>
      </c>
      <c r="D3743" t="s">
        <v>1523</v>
      </c>
      <c r="E3743" t="s">
        <v>112</v>
      </c>
      <c r="F3743" t="s">
        <v>144</v>
      </c>
      <c r="G3743" t="s">
        <v>292</v>
      </c>
      <c r="H3743" t="s">
        <v>292</v>
      </c>
      <c r="I3743" t="s">
        <v>335</v>
      </c>
      <c r="J3743" s="104">
        <v>3.2711450000000003E-2</v>
      </c>
      <c r="K3743" t="s">
        <v>396</v>
      </c>
      <c r="L3743" t="s">
        <v>2194</v>
      </c>
      <c r="M3743" s="204">
        <v>2.7</v>
      </c>
      <c r="N3743" s="204"/>
    </row>
    <row r="3744" spans="1:14">
      <c r="A3744" t="s">
        <v>2195</v>
      </c>
      <c r="B3744" t="s">
        <v>1495</v>
      </c>
      <c r="C3744" t="s">
        <v>1495</v>
      </c>
      <c r="D3744" t="s">
        <v>1523</v>
      </c>
      <c r="E3744" t="s">
        <v>112</v>
      </c>
      <c r="F3744" t="s">
        <v>147</v>
      </c>
      <c r="G3744" t="s">
        <v>292</v>
      </c>
      <c r="H3744" t="s">
        <v>292</v>
      </c>
      <c r="I3744" t="s">
        <v>335</v>
      </c>
      <c r="J3744" s="104">
        <v>0.28844567999999998</v>
      </c>
      <c r="K3744" t="s">
        <v>396</v>
      </c>
      <c r="L3744" t="s">
        <v>2194</v>
      </c>
      <c r="M3744" s="204">
        <v>2.7</v>
      </c>
      <c r="N3744" s="204"/>
    </row>
    <row r="3745" spans="1:14">
      <c r="A3745" t="s">
        <v>2195</v>
      </c>
      <c r="B3745" t="s">
        <v>1495</v>
      </c>
      <c r="C3745" t="s">
        <v>1495</v>
      </c>
      <c r="D3745" t="s">
        <v>1523</v>
      </c>
      <c r="E3745" t="s">
        <v>112</v>
      </c>
      <c r="F3745" t="s">
        <v>150</v>
      </c>
      <c r="G3745" t="s">
        <v>292</v>
      </c>
      <c r="H3745" t="s">
        <v>292</v>
      </c>
      <c r="I3745" t="s">
        <v>335</v>
      </c>
      <c r="J3745" s="104">
        <v>0.19408222</v>
      </c>
      <c r="K3745" t="s">
        <v>396</v>
      </c>
      <c r="L3745" t="s">
        <v>2194</v>
      </c>
      <c r="M3745" s="204">
        <v>2.7</v>
      </c>
      <c r="N3745" s="204"/>
    </row>
    <row r="3746" spans="1:14">
      <c r="A3746" t="s">
        <v>2195</v>
      </c>
      <c r="B3746" t="s">
        <v>1495</v>
      </c>
      <c r="C3746" t="s">
        <v>1495</v>
      </c>
      <c r="D3746" t="s">
        <v>1523</v>
      </c>
      <c r="E3746" t="s">
        <v>112</v>
      </c>
      <c r="F3746" t="s">
        <v>313</v>
      </c>
      <c r="G3746" t="s">
        <v>292</v>
      </c>
      <c r="H3746" t="s">
        <v>292</v>
      </c>
      <c r="I3746" t="s">
        <v>335</v>
      </c>
      <c r="J3746" s="104">
        <v>25.891847349999999</v>
      </c>
      <c r="K3746" t="s">
        <v>396</v>
      </c>
      <c r="L3746" t="s">
        <v>2194</v>
      </c>
      <c r="M3746" s="204">
        <v>2.7</v>
      </c>
      <c r="N3746" s="204"/>
    </row>
    <row r="3747" spans="1:14">
      <c r="A3747" t="s">
        <v>2195</v>
      </c>
      <c r="B3747" t="s">
        <v>1495</v>
      </c>
      <c r="C3747" t="s">
        <v>1495</v>
      </c>
      <c r="D3747" t="s">
        <v>1500</v>
      </c>
      <c r="E3747" t="s">
        <v>126</v>
      </c>
      <c r="F3747" t="s">
        <v>311</v>
      </c>
      <c r="G3747" t="s">
        <v>360</v>
      </c>
      <c r="H3747" t="s">
        <v>360</v>
      </c>
      <c r="I3747" t="s">
        <v>377</v>
      </c>
      <c r="J3747" s="104">
        <v>21.996795149</v>
      </c>
      <c r="K3747" t="s">
        <v>418</v>
      </c>
      <c r="L3747" t="s">
        <v>2194</v>
      </c>
      <c r="M3747" s="204">
        <v>3.7</v>
      </c>
      <c r="N3747" s="204"/>
    </row>
    <row r="3748" spans="1:14">
      <c r="A3748" t="s">
        <v>2195</v>
      </c>
      <c r="B3748" t="s">
        <v>1495</v>
      </c>
      <c r="C3748" t="s">
        <v>1495</v>
      </c>
      <c r="D3748" t="s">
        <v>1501</v>
      </c>
      <c r="E3748" t="s">
        <v>114</v>
      </c>
      <c r="F3748" t="s">
        <v>313</v>
      </c>
      <c r="G3748" t="s">
        <v>1502</v>
      </c>
      <c r="H3748" t="s">
        <v>334</v>
      </c>
      <c r="I3748" t="s">
        <v>335</v>
      </c>
      <c r="J3748" s="104">
        <v>19.010000000000002</v>
      </c>
      <c r="K3748" t="s">
        <v>336</v>
      </c>
      <c r="L3748" t="s">
        <v>2194</v>
      </c>
      <c r="M3748" s="204">
        <v>4</v>
      </c>
      <c r="N3748" s="204"/>
    </row>
    <row r="3749" spans="1:14">
      <c r="A3749" t="s">
        <v>2195</v>
      </c>
      <c r="B3749" t="s">
        <v>1495</v>
      </c>
      <c r="C3749" t="s">
        <v>1495</v>
      </c>
      <c r="D3749" t="s">
        <v>1503</v>
      </c>
      <c r="E3749" t="s">
        <v>114</v>
      </c>
      <c r="F3749" t="s">
        <v>313</v>
      </c>
      <c r="G3749" t="s">
        <v>430</v>
      </c>
      <c r="H3749" t="s">
        <v>334</v>
      </c>
      <c r="I3749" t="s">
        <v>335</v>
      </c>
      <c r="J3749" s="104">
        <v>33.840000000000003</v>
      </c>
      <c r="K3749" t="s">
        <v>336</v>
      </c>
      <c r="L3749" t="s">
        <v>2194</v>
      </c>
      <c r="M3749" s="204">
        <v>4</v>
      </c>
      <c r="N3749" s="204"/>
    </row>
    <row r="3750" spans="1:14">
      <c r="A3750" t="s">
        <v>2195</v>
      </c>
      <c r="B3750" t="s">
        <v>1495</v>
      </c>
      <c r="C3750" t="s">
        <v>1495</v>
      </c>
      <c r="D3750" t="s">
        <v>1504</v>
      </c>
      <c r="E3750" t="s">
        <v>114</v>
      </c>
      <c r="F3750" t="s">
        <v>313</v>
      </c>
      <c r="G3750" t="s">
        <v>360</v>
      </c>
      <c r="H3750" t="s">
        <v>334</v>
      </c>
      <c r="I3750" t="s">
        <v>335</v>
      </c>
      <c r="J3750" s="104">
        <v>25.84</v>
      </c>
      <c r="K3750" t="s">
        <v>336</v>
      </c>
      <c r="L3750" t="s">
        <v>2194</v>
      </c>
      <c r="M3750" s="204">
        <v>4</v>
      </c>
      <c r="N3750" s="204"/>
    </row>
    <row r="3751" spans="1:14">
      <c r="A3751" t="s">
        <v>2195</v>
      </c>
      <c r="B3751" t="s">
        <v>1495</v>
      </c>
      <c r="C3751" t="s">
        <v>1495</v>
      </c>
      <c r="D3751" t="s">
        <v>1522</v>
      </c>
      <c r="E3751" t="s">
        <v>114</v>
      </c>
      <c r="F3751" t="s">
        <v>313</v>
      </c>
      <c r="G3751" t="s">
        <v>459</v>
      </c>
      <c r="H3751" t="s">
        <v>334</v>
      </c>
      <c r="I3751" t="s">
        <v>335</v>
      </c>
      <c r="J3751" s="104">
        <v>27.91</v>
      </c>
      <c r="K3751" t="s">
        <v>336</v>
      </c>
      <c r="L3751" t="s">
        <v>2194</v>
      </c>
      <c r="M3751" s="204">
        <v>4</v>
      </c>
      <c r="N3751" s="204"/>
    </row>
    <row r="3752" spans="1:14">
      <c r="A3752" s="215" t="s">
        <v>2195</v>
      </c>
      <c r="B3752" s="215" t="s">
        <v>1495</v>
      </c>
      <c r="C3752" s="215" t="s">
        <v>1495</v>
      </c>
      <c r="D3752" s="216" t="s">
        <v>1528</v>
      </c>
      <c r="E3752" t="s">
        <v>359</v>
      </c>
      <c r="F3752" t="s">
        <v>311</v>
      </c>
      <c r="G3752" t="s">
        <v>333</v>
      </c>
      <c r="H3752" t="s">
        <v>360</v>
      </c>
      <c r="I3752" t="s">
        <v>335</v>
      </c>
      <c r="J3752" s="104">
        <v>31.163301230079998</v>
      </c>
      <c r="K3752" s="216" t="s">
        <v>418</v>
      </c>
      <c r="L3752" t="s">
        <v>2194</v>
      </c>
      <c r="M3752" s="204">
        <v>2.6666666666666665</v>
      </c>
      <c r="N3752" s="204"/>
    </row>
    <row r="3753" spans="1:14">
      <c r="A3753" s="215" t="s">
        <v>2195</v>
      </c>
      <c r="B3753" s="215" t="s">
        <v>1495</v>
      </c>
      <c r="C3753" s="215" t="s">
        <v>1495</v>
      </c>
      <c r="D3753" s="216" t="s">
        <v>1528</v>
      </c>
      <c r="E3753" t="s">
        <v>359</v>
      </c>
      <c r="F3753" t="s">
        <v>313</v>
      </c>
      <c r="G3753" t="s">
        <v>333</v>
      </c>
      <c r="H3753" t="s">
        <v>360</v>
      </c>
      <c r="I3753" t="s">
        <v>335</v>
      </c>
      <c r="J3753" s="104">
        <v>33.061261859570003</v>
      </c>
      <c r="K3753" s="216" t="s">
        <v>418</v>
      </c>
      <c r="L3753" t="s">
        <v>2194</v>
      </c>
      <c r="M3753" s="204">
        <v>2.6666666666666665</v>
      </c>
      <c r="N3753" s="204"/>
    </row>
    <row r="3754" spans="1:14">
      <c r="A3754" s="215" t="s">
        <v>2195</v>
      </c>
      <c r="B3754" s="215" t="s">
        <v>1495</v>
      </c>
      <c r="C3754" s="215" t="s">
        <v>1495</v>
      </c>
      <c r="D3754" s="216" t="s">
        <v>1528</v>
      </c>
      <c r="E3754" t="s">
        <v>359</v>
      </c>
      <c r="F3754" t="s">
        <v>144</v>
      </c>
      <c r="G3754" t="s">
        <v>333</v>
      </c>
      <c r="H3754" t="s">
        <v>360</v>
      </c>
      <c r="I3754" t="s">
        <v>335</v>
      </c>
      <c r="J3754" s="104">
        <v>1.2251579770700001</v>
      </c>
      <c r="K3754" s="216" t="s">
        <v>418</v>
      </c>
      <c r="L3754" t="s">
        <v>2194</v>
      </c>
      <c r="M3754" s="204">
        <v>2.6666666666666665</v>
      </c>
      <c r="N3754" s="204"/>
    </row>
    <row r="3755" spans="1:14">
      <c r="A3755" s="215" t="s">
        <v>2195</v>
      </c>
      <c r="B3755" s="215" t="s">
        <v>1495</v>
      </c>
      <c r="C3755" s="215" t="s">
        <v>1495</v>
      </c>
      <c r="D3755" s="216" t="s">
        <v>1528</v>
      </c>
      <c r="E3755" t="s">
        <v>359</v>
      </c>
      <c r="F3755" t="s">
        <v>147</v>
      </c>
      <c r="G3755" t="s">
        <v>333</v>
      </c>
      <c r="H3755" t="s">
        <v>360</v>
      </c>
      <c r="I3755" t="s">
        <v>335</v>
      </c>
      <c r="J3755" s="104">
        <v>0.22342902000000001</v>
      </c>
      <c r="K3755" s="216" t="s">
        <v>418</v>
      </c>
      <c r="L3755" t="s">
        <v>2194</v>
      </c>
      <c r="M3755" s="204">
        <v>2.6666666666666665</v>
      </c>
      <c r="N3755" s="204"/>
    </row>
    <row r="3756" spans="1:14">
      <c r="A3756" s="215" t="s">
        <v>2195</v>
      </c>
      <c r="B3756" s="215" t="s">
        <v>1495</v>
      </c>
      <c r="C3756" s="215" t="s">
        <v>1495</v>
      </c>
      <c r="D3756" s="216" t="s">
        <v>1528</v>
      </c>
      <c r="E3756" t="s">
        <v>359</v>
      </c>
      <c r="F3756" t="s">
        <v>150</v>
      </c>
      <c r="G3756" t="s">
        <v>333</v>
      </c>
      <c r="H3756" t="s">
        <v>360</v>
      </c>
      <c r="I3756" t="s">
        <v>335</v>
      </c>
      <c r="J3756" s="104">
        <v>0.44937363243</v>
      </c>
      <c r="K3756" s="216" t="s">
        <v>418</v>
      </c>
      <c r="L3756" t="s">
        <v>2194</v>
      </c>
      <c r="M3756" s="204">
        <v>2.6666666666666665</v>
      </c>
      <c r="N3756" s="204"/>
    </row>
    <row r="3757" spans="1:14">
      <c r="A3757" t="s">
        <v>2195</v>
      </c>
      <c r="B3757" t="s">
        <v>1495</v>
      </c>
      <c r="C3757" t="s">
        <v>1495</v>
      </c>
      <c r="D3757" t="s">
        <v>1525</v>
      </c>
      <c r="E3757" t="s">
        <v>120</v>
      </c>
      <c r="F3757" t="s">
        <v>136</v>
      </c>
      <c r="G3757" t="s">
        <v>2200</v>
      </c>
      <c r="H3757" t="s">
        <v>334</v>
      </c>
      <c r="I3757" t="s">
        <v>205</v>
      </c>
      <c r="J3757" s="297">
        <v>4.5891899999999999E-2</v>
      </c>
      <c r="K3757" t="s">
        <v>365</v>
      </c>
      <c r="L3757" t="s">
        <v>2194</v>
      </c>
      <c r="M3757" s="204">
        <v>2.7</v>
      </c>
      <c r="N3757" s="204"/>
    </row>
    <row r="3758" spans="1:14">
      <c r="A3758" t="s">
        <v>2195</v>
      </c>
      <c r="B3758" t="s">
        <v>1495</v>
      </c>
      <c r="C3758" t="s">
        <v>1495</v>
      </c>
      <c r="D3758" t="s">
        <v>1525</v>
      </c>
      <c r="E3758" t="s">
        <v>120</v>
      </c>
      <c r="F3758" t="s">
        <v>139</v>
      </c>
      <c r="G3758" t="s">
        <v>2200</v>
      </c>
      <c r="H3758" t="s">
        <v>334</v>
      </c>
      <c r="I3758" t="s">
        <v>205</v>
      </c>
      <c r="J3758" s="297">
        <v>14.231668000000001</v>
      </c>
      <c r="K3758" t="s">
        <v>365</v>
      </c>
      <c r="L3758" t="s">
        <v>2194</v>
      </c>
      <c r="M3758" s="204">
        <v>2.7</v>
      </c>
      <c r="N3758" s="204"/>
    </row>
    <row r="3759" spans="1:14">
      <c r="A3759" t="s">
        <v>2195</v>
      </c>
      <c r="B3759" t="s">
        <v>1495</v>
      </c>
      <c r="C3759" t="s">
        <v>1495</v>
      </c>
      <c r="D3759" t="s">
        <v>1525</v>
      </c>
      <c r="E3759" t="s">
        <v>120</v>
      </c>
      <c r="F3759" t="s">
        <v>142</v>
      </c>
      <c r="G3759" t="s">
        <v>2200</v>
      </c>
      <c r="H3759" t="s">
        <v>334</v>
      </c>
      <c r="I3759" t="s">
        <v>205</v>
      </c>
      <c r="J3759" s="297">
        <v>25.377220000000001</v>
      </c>
      <c r="K3759" t="s">
        <v>365</v>
      </c>
      <c r="L3759" t="s">
        <v>2194</v>
      </c>
      <c r="M3759" s="204">
        <v>2.7</v>
      </c>
      <c r="N3759" s="204"/>
    </row>
    <row r="3760" spans="1:14">
      <c r="A3760" t="s">
        <v>2195</v>
      </c>
      <c r="B3760" t="s">
        <v>1495</v>
      </c>
      <c r="C3760" t="s">
        <v>1495</v>
      </c>
      <c r="D3760" t="s">
        <v>1525</v>
      </c>
      <c r="E3760" t="s">
        <v>120</v>
      </c>
      <c r="F3760" t="s">
        <v>311</v>
      </c>
      <c r="G3760" t="s">
        <v>2200</v>
      </c>
      <c r="H3760" t="s">
        <v>334</v>
      </c>
      <c r="I3760" t="s">
        <v>205</v>
      </c>
      <c r="J3760" s="297">
        <v>39.654779900000001</v>
      </c>
      <c r="K3760" t="s">
        <v>365</v>
      </c>
      <c r="L3760" t="s">
        <v>2194</v>
      </c>
      <c r="M3760" s="204">
        <v>2.7</v>
      </c>
      <c r="N3760" s="204"/>
    </row>
    <row r="3761" spans="1:14">
      <c r="A3761" t="s">
        <v>2195</v>
      </c>
      <c r="B3761" t="s">
        <v>1495</v>
      </c>
      <c r="C3761" t="s">
        <v>1495</v>
      </c>
      <c r="D3761" t="s">
        <v>1525</v>
      </c>
      <c r="E3761" t="s">
        <v>120</v>
      </c>
      <c r="F3761" t="s">
        <v>136</v>
      </c>
      <c r="G3761" t="s">
        <v>2200</v>
      </c>
      <c r="H3761" t="s">
        <v>334</v>
      </c>
      <c r="I3761" t="s">
        <v>477</v>
      </c>
      <c r="J3761" s="297">
        <v>3.6320760000000001E-2</v>
      </c>
      <c r="K3761" t="s">
        <v>365</v>
      </c>
      <c r="L3761" t="s">
        <v>2194</v>
      </c>
      <c r="M3761" s="204">
        <v>2.7</v>
      </c>
      <c r="N3761" s="204"/>
    </row>
    <row r="3762" spans="1:14">
      <c r="A3762" t="s">
        <v>2195</v>
      </c>
      <c r="B3762" t="s">
        <v>1495</v>
      </c>
      <c r="C3762" t="s">
        <v>1495</v>
      </c>
      <c r="D3762" t="s">
        <v>1525</v>
      </c>
      <c r="E3762" t="s">
        <v>120</v>
      </c>
      <c r="F3762" t="s">
        <v>139</v>
      </c>
      <c r="G3762" t="s">
        <v>2200</v>
      </c>
      <c r="H3762" t="s">
        <v>334</v>
      </c>
      <c r="I3762" t="s">
        <v>477</v>
      </c>
      <c r="J3762" s="297">
        <v>21.191099999999999</v>
      </c>
      <c r="K3762" t="s">
        <v>365</v>
      </c>
      <c r="L3762" t="s">
        <v>2194</v>
      </c>
      <c r="M3762" s="204">
        <v>2.7</v>
      </c>
      <c r="N3762" s="204"/>
    </row>
    <row r="3763" spans="1:14">
      <c r="A3763" t="s">
        <v>2195</v>
      </c>
      <c r="B3763" t="s">
        <v>1495</v>
      </c>
      <c r="C3763" t="s">
        <v>1495</v>
      </c>
      <c r="D3763" t="s">
        <v>1525</v>
      </c>
      <c r="E3763" t="s">
        <v>120</v>
      </c>
      <c r="F3763" t="s">
        <v>142</v>
      </c>
      <c r="G3763" t="s">
        <v>2200</v>
      </c>
      <c r="H3763" t="s">
        <v>334</v>
      </c>
      <c r="I3763" t="s">
        <v>477</v>
      </c>
      <c r="J3763" s="297">
        <v>27.02946</v>
      </c>
      <c r="K3763" t="s">
        <v>365</v>
      </c>
      <c r="L3763" t="s">
        <v>2194</v>
      </c>
      <c r="M3763" s="204">
        <v>2.7</v>
      </c>
      <c r="N3763" s="204"/>
    </row>
    <row r="3764" spans="1:14">
      <c r="A3764" t="s">
        <v>2195</v>
      </c>
      <c r="B3764" t="s">
        <v>1495</v>
      </c>
      <c r="C3764" t="s">
        <v>1495</v>
      </c>
      <c r="D3764" t="s">
        <v>1525</v>
      </c>
      <c r="E3764" t="s">
        <v>120</v>
      </c>
      <c r="F3764" t="s">
        <v>311</v>
      </c>
      <c r="G3764" t="s">
        <v>2200</v>
      </c>
      <c r="H3764" t="s">
        <v>334</v>
      </c>
      <c r="I3764" t="s">
        <v>477</v>
      </c>
      <c r="J3764" s="297">
        <v>48.256880760000001</v>
      </c>
      <c r="K3764" t="s">
        <v>365</v>
      </c>
      <c r="L3764" t="s">
        <v>2194</v>
      </c>
      <c r="M3764" s="204">
        <v>2.7</v>
      </c>
      <c r="N3764" s="204"/>
    </row>
    <row r="3765" spans="1:14">
      <c r="A3765" t="s">
        <v>2195</v>
      </c>
      <c r="B3765" t="s">
        <v>1495</v>
      </c>
      <c r="C3765" t="s">
        <v>1495</v>
      </c>
      <c r="D3765" t="s">
        <v>1525</v>
      </c>
      <c r="E3765" t="s">
        <v>120</v>
      </c>
      <c r="F3765" t="s">
        <v>136</v>
      </c>
      <c r="G3765" t="s">
        <v>2200</v>
      </c>
      <c r="H3765" t="s">
        <v>334</v>
      </c>
      <c r="I3765" t="s">
        <v>478</v>
      </c>
      <c r="J3765" s="297">
        <v>5.4653300000000002E-2</v>
      </c>
      <c r="K3765" t="s">
        <v>365</v>
      </c>
      <c r="L3765" t="s">
        <v>2194</v>
      </c>
      <c r="M3765" s="204">
        <v>2.7</v>
      </c>
      <c r="N3765" s="204"/>
    </row>
    <row r="3766" spans="1:14">
      <c r="A3766" t="s">
        <v>2195</v>
      </c>
      <c r="B3766" t="s">
        <v>1495</v>
      </c>
      <c r="C3766" t="s">
        <v>1495</v>
      </c>
      <c r="D3766" t="s">
        <v>1525</v>
      </c>
      <c r="E3766" t="s">
        <v>120</v>
      </c>
      <c r="F3766" t="s">
        <v>139</v>
      </c>
      <c r="G3766" t="s">
        <v>2200</v>
      </c>
      <c r="H3766" t="s">
        <v>334</v>
      </c>
      <c r="I3766" t="s">
        <v>478</v>
      </c>
      <c r="J3766" s="297">
        <v>7.8610199999999999</v>
      </c>
      <c r="K3766" t="s">
        <v>365</v>
      </c>
      <c r="L3766" t="s">
        <v>2194</v>
      </c>
      <c r="M3766" s="204">
        <v>2.7</v>
      </c>
      <c r="N3766" s="204"/>
    </row>
    <row r="3767" spans="1:14">
      <c r="A3767" t="s">
        <v>2195</v>
      </c>
      <c r="B3767" t="s">
        <v>1495</v>
      </c>
      <c r="C3767" t="s">
        <v>1495</v>
      </c>
      <c r="D3767" t="s">
        <v>1525</v>
      </c>
      <c r="E3767" t="s">
        <v>120</v>
      </c>
      <c r="F3767" t="s">
        <v>142</v>
      </c>
      <c r="G3767" t="s">
        <v>2200</v>
      </c>
      <c r="H3767" t="s">
        <v>334</v>
      </c>
      <c r="I3767" t="s">
        <v>478</v>
      </c>
      <c r="J3767" s="297">
        <v>23.86476</v>
      </c>
      <c r="K3767" t="s">
        <v>365</v>
      </c>
      <c r="L3767" t="s">
        <v>2194</v>
      </c>
      <c r="M3767" s="204">
        <v>2.7</v>
      </c>
      <c r="N3767" s="204"/>
    </row>
    <row r="3768" spans="1:14">
      <c r="A3768" t="s">
        <v>2195</v>
      </c>
      <c r="B3768" t="s">
        <v>1495</v>
      </c>
      <c r="C3768" t="s">
        <v>1495</v>
      </c>
      <c r="D3768" t="s">
        <v>1525</v>
      </c>
      <c r="E3768" t="s">
        <v>120</v>
      </c>
      <c r="F3768" t="s">
        <v>311</v>
      </c>
      <c r="G3768" t="s">
        <v>2200</v>
      </c>
      <c r="H3768" t="s">
        <v>334</v>
      </c>
      <c r="I3768" t="s">
        <v>478</v>
      </c>
      <c r="J3768" s="297">
        <v>31.780433299999999</v>
      </c>
      <c r="K3768" t="s">
        <v>365</v>
      </c>
      <c r="L3768" t="s">
        <v>2194</v>
      </c>
      <c r="M3768" s="204">
        <v>2.7</v>
      </c>
      <c r="N3768" s="204"/>
    </row>
    <row r="3769" spans="1:14">
      <c r="A3769" t="s">
        <v>2195</v>
      </c>
      <c r="B3769" t="s">
        <v>1495</v>
      </c>
      <c r="C3769" t="s">
        <v>1495</v>
      </c>
      <c r="D3769" t="s">
        <v>1525</v>
      </c>
      <c r="E3769" t="s">
        <v>120</v>
      </c>
      <c r="F3769" t="s">
        <v>136</v>
      </c>
      <c r="G3769" t="s">
        <v>475</v>
      </c>
      <c r="H3769" t="s">
        <v>334</v>
      </c>
      <c r="I3769" t="s">
        <v>205</v>
      </c>
      <c r="J3769" s="297">
        <v>2.9474619999999999E-4</v>
      </c>
      <c r="K3769" t="s">
        <v>365</v>
      </c>
      <c r="L3769" t="s">
        <v>2194</v>
      </c>
      <c r="M3769" s="204">
        <v>2.7</v>
      </c>
      <c r="N3769" s="204"/>
    </row>
    <row r="3770" spans="1:14">
      <c r="A3770" t="s">
        <v>2195</v>
      </c>
      <c r="B3770" t="s">
        <v>1495</v>
      </c>
      <c r="C3770" t="s">
        <v>1495</v>
      </c>
      <c r="D3770" t="s">
        <v>1525</v>
      </c>
      <c r="E3770" t="s">
        <v>120</v>
      </c>
      <c r="F3770" t="s">
        <v>139</v>
      </c>
      <c r="G3770" t="s">
        <v>475</v>
      </c>
      <c r="H3770" t="s">
        <v>334</v>
      </c>
      <c r="I3770" t="s">
        <v>205</v>
      </c>
      <c r="J3770" s="297">
        <v>18.577463999999999</v>
      </c>
      <c r="K3770" t="s">
        <v>365</v>
      </c>
      <c r="L3770" t="s">
        <v>2194</v>
      </c>
      <c r="M3770" s="204">
        <v>2.7</v>
      </c>
      <c r="N3770" s="204"/>
    </row>
    <row r="3771" spans="1:14">
      <c r="A3771" t="s">
        <v>2195</v>
      </c>
      <c r="B3771" t="s">
        <v>1495</v>
      </c>
      <c r="C3771" t="s">
        <v>1495</v>
      </c>
      <c r="D3771" t="s">
        <v>1525</v>
      </c>
      <c r="E3771" t="s">
        <v>120</v>
      </c>
      <c r="F3771" t="s">
        <v>142</v>
      </c>
      <c r="G3771" t="s">
        <v>475</v>
      </c>
      <c r="H3771" t="s">
        <v>334</v>
      </c>
      <c r="I3771" t="s">
        <v>205</v>
      </c>
      <c r="J3771" s="297">
        <v>23.987719999999999</v>
      </c>
      <c r="K3771" t="s">
        <v>365</v>
      </c>
      <c r="L3771" t="s">
        <v>2194</v>
      </c>
      <c r="M3771" s="204">
        <v>2.7</v>
      </c>
      <c r="N3771" s="204"/>
    </row>
    <row r="3772" spans="1:14">
      <c r="A3772" t="s">
        <v>2195</v>
      </c>
      <c r="B3772" t="s">
        <v>1495</v>
      </c>
      <c r="C3772" t="s">
        <v>1495</v>
      </c>
      <c r="D3772" t="s">
        <v>1525</v>
      </c>
      <c r="E3772" t="s">
        <v>120</v>
      </c>
      <c r="F3772" t="s">
        <v>311</v>
      </c>
      <c r="G3772" t="s">
        <v>475</v>
      </c>
      <c r="H3772" t="s">
        <v>334</v>
      </c>
      <c r="I3772" t="s">
        <v>205</v>
      </c>
      <c r="J3772" s="297">
        <v>42.5654787462</v>
      </c>
      <c r="K3772" t="s">
        <v>365</v>
      </c>
      <c r="L3772" t="s">
        <v>2194</v>
      </c>
      <c r="M3772" s="204">
        <v>2.7</v>
      </c>
      <c r="N3772" s="204"/>
    </row>
    <row r="3773" spans="1:14">
      <c r="A3773" t="s">
        <v>2195</v>
      </c>
      <c r="B3773" t="s">
        <v>1495</v>
      </c>
      <c r="C3773" t="s">
        <v>1495</v>
      </c>
      <c r="D3773" t="s">
        <v>1525</v>
      </c>
      <c r="E3773" t="s">
        <v>120</v>
      </c>
      <c r="F3773" t="s">
        <v>136</v>
      </c>
      <c r="G3773" t="s">
        <v>475</v>
      </c>
      <c r="H3773" t="s">
        <v>334</v>
      </c>
      <c r="I3773" t="s">
        <v>477</v>
      </c>
      <c r="J3773" s="297">
        <v>2.011602E-5</v>
      </c>
      <c r="K3773" t="s">
        <v>365</v>
      </c>
      <c r="L3773" t="s">
        <v>2194</v>
      </c>
      <c r="M3773" s="204">
        <v>2.7</v>
      </c>
      <c r="N3773" s="204"/>
    </row>
    <row r="3774" spans="1:14">
      <c r="A3774" t="s">
        <v>2195</v>
      </c>
      <c r="B3774" t="s">
        <v>1495</v>
      </c>
      <c r="C3774" t="s">
        <v>1495</v>
      </c>
      <c r="D3774" t="s">
        <v>1525</v>
      </c>
      <c r="E3774" t="s">
        <v>120</v>
      </c>
      <c r="F3774" t="s">
        <v>139</v>
      </c>
      <c r="G3774" t="s">
        <v>475</v>
      </c>
      <c r="H3774" t="s">
        <v>334</v>
      </c>
      <c r="I3774" t="s">
        <v>477</v>
      </c>
      <c r="J3774" s="297">
        <v>26.960059999999999</v>
      </c>
      <c r="K3774" t="s">
        <v>365</v>
      </c>
      <c r="L3774" t="s">
        <v>2194</v>
      </c>
      <c r="M3774" s="204">
        <v>2.7</v>
      </c>
      <c r="N3774" s="204"/>
    </row>
    <row r="3775" spans="1:14">
      <c r="A3775" t="s">
        <v>2195</v>
      </c>
      <c r="B3775" t="s">
        <v>1495</v>
      </c>
      <c r="C3775" t="s">
        <v>1495</v>
      </c>
      <c r="D3775" t="s">
        <v>1525</v>
      </c>
      <c r="E3775" t="s">
        <v>120</v>
      </c>
      <c r="F3775" t="s">
        <v>142</v>
      </c>
      <c r="G3775" t="s">
        <v>475</v>
      </c>
      <c r="H3775" t="s">
        <v>334</v>
      </c>
      <c r="I3775" t="s">
        <v>477</v>
      </c>
      <c r="J3775" s="297">
        <v>25.7042</v>
      </c>
      <c r="K3775" t="s">
        <v>365</v>
      </c>
      <c r="L3775" t="s">
        <v>2194</v>
      </c>
      <c r="M3775" s="204">
        <v>2.7</v>
      </c>
      <c r="N3775" s="204"/>
    </row>
    <row r="3776" spans="1:14">
      <c r="A3776" t="s">
        <v>2195</v>
      </c>
      <c r="B3776" t="s">
        <v>1495</v>
      </c>
      <c r="C3776" t="s">
        <v>1495</v>
      </c>
      <c r="D3776" t="s">
        <v>1525</v>
      </c>
      <c r="E3776" t="s">
        <v>120</v>
      </c>
      <c r="F3776" t="s">
        <v>311</v>
      </c>
      <c r="G3776" t="s">
        <v>475</v>
      </c>
      <c r="H3776" t="s">
        <v>334</v>
      </c>
      <c r="I3776" t="s">
        <v>477</v>
      </c>
      <c r="J3776" s="297">
        <v>52.664280116020002</v>
      </c>
      <c r="K3776" t="s">
        <v>365</v>
      </c>
      <c r="L3776" t="s">
        <v>2194</v>
      </c>
      <c r="M3776" s="204">
        <v>2.7</v>
      </c>
      <c r="N3776" s="204"/>
    </row>
    <row r="3777" spans="1:14">
      <c r="A3777" t="s">
        <v>2195</v>
      </c>
      <c r="B3777" t="s">
        <v>1495</v>
      </c>
      <c r="C3777" t="s">
        <v>1495</v>
      </c>
      <c r="D3777" t="s">
        <v>1525</v>
      </c>
      <c r="E3777" t="s">
        <v>120</v>
      </c>
      <c r="F3777" t="s">
        <v>136</v>
      </c>
      <c r="G3777" t="s">
        <v>475</v>
      </c>
      <c r="H3777" t="s">
        <v>334</v>
      </c>
      <c r="I3777" t="s">
        <v>478</v>
      </c>
      <c r="J3777" s="297">
        <v>6.2562779999999997E-4</v>
      </c>
      <c r="K3777" t="s">
        <v>365</v>
      </c>
      <c r="L3777" t="s">
        <v>2194</v>
      </c>
      <c r="M3777" s="204">
        <v>2.7</v>
      </c>
      <c r="N3777" s="204"/>
    </row>
    <row r="3778" spans="1:14">
      <c r="A3778" t="s">
        <v>2195</v>
      </c>
      <c r="B3778" t="s">
        <v>1495</v>
      </c>
      <c r="C3778" t="s">
        <v>1495</v>
      </c>
      <c r="D3778" t="s">
        <v>1525</v>
      </c>
      <c r="E3778" t="s">
        <v>120</v>
      </c>
      <c r="F3778" t="s">
        <v>139</v>
      </c>
      <c r="G3778" t="s">
        <v>475</v>
      </c>
      <c r="H3778" t="s">
        <v>334</v>
      </c>
      <c r="I3778" t="s">
        <v>478</v>
      </c>
      <c r="J3778" s="297">
        <v>8.4778859999999998</v>
      </c>
      <c r="K3778" t="s">
        <v>365</v>
      </c>
      <c r="L3778" t="s">
        <v>2194</v>
      </c>
      <c r="M3778" s="204">
        <v>2.7</v>
      </c>
      <c r="N3778" s="204"/>
    </row>
    <row r="3779" spans="1:14">
      <c r="A3779" t="s">
        <v>2195</v>
      </c>
      <c r="B3779" t="s">
        <v>1495</v>
      </c>
      <c r="C3779" t="s">
        <v>1495</v>
      </c>
      <c r="D3779" t="s">
        <v>1525</v>
      </c>
      <c r="E3779" t="s">
        <v>120</v>
      </c>
      <c r="F3779" t="s">
        <v>142</v>
      </c>
      <c r="G3779" t="s">
        <v>475</v>
      </c>
      <c r="H3779" t="s">
        <v>334</v>
      </c>
      <c r="I3779" t="s">
        <v>478</v>
      </c>
      <c r="J3779" s="297">
        <v>21.91966</v>
      </c>
      <c r="K3779" t="s">
        <v>365</v>
      </c>
      <c r="L3779" t="s">
        <v>2194</v>
      </c>
      <c r="M3779" s="204">
        <v>2.7</v>
      </c>
      <c r="N3779" s="204"/>
    </row>
    <row r="3780" spans="1:14">
      <c r="A3780" t="s">
        <v>2195</v>
      </c>
      <c r="B3780" t="s">
        <v>1495</v>
      </c>
      <c r="C3780" t="s">
        <v>1495</v>
      </c>
      <c r="D3780" t="s">
        <v>1525</v>
      </c>
      <c r="E3780" t="s">
        <v>120</v>
      </c>
      <c r="F3780" t="s">
        <v>311</v>
      </c>
      <c r="G3780" t="s">
        <v>475</v>
      </c>
      <c r="H3780" t="s">
        <v>334</v>
      </c>
      <c r="I3780" t="s">
        <v>478</v>
      </c>
      <c r="J3780" s="297">
        <v>30.3981716278</v>
      </c>
      <c r="K3780" t="s">
        <v>365</v>
      </c>
      <c r="L3780" t="s">
        <v>2194</v>
      </c>
      <c r="M3780" s="204">
        <v>2.7</v>
      </c>
      <c r="N3780" s="204"/>
    </row>
    <row r="3781" spans="1:14">
      <c r="A3781" t="s">
        <v>2195</v>
      </c>
      <c r="B3781" t="s">
        <v>1495</v>
      </c>
      <c r="C3781" t="s">
        <v>1495</v>
      </c>
      <c r="D3781" t="s">
        <v>1525</v>
      </c>
      <c r="E3781" t="s">
        <v>120</v>
      </c>
      <c r="F3781" t="s">
        <v>136</v>
      </c>
      <c r="G3781" t="s">
        <v>479</v>
      </c>
      <c r="H3781" t="s">
        <v>334</v>
      </c>
      <c r="I3781" t="s">
        <v>205</v>
      </c>
      <c r="J3781" s="297">
        <v>0.12034756000000001</v>
      </c>
      <c r="K3781" t="s">
        <v>365</v>
      </c>
      <c r="L3781" t="s">
        <v>2194</v>
      </c>
      <c r="M3781" s="204">
        <v>2.7</v>
      </c>
      <c r="N3781" s="204"/>
    </row>
    <row r="3782" spans="1:14">
      <c r="A3782" t="s">
        <v>2195</v>
      </c>
      <c r="B3782" t="s">
        <v>1495</v>
      </c>
      <c r="C3782" t="s">
        <v>1495</v>
      </c>
      <c r="D3782" t="s">
        <v>1525</v>
      </c>
      <c r="E3782" t="s">
        <v>120</v>
      </c>
      <c r="F3782" t="s">
        <v>139</v>
      </c>
      <c r="G3782" t="s">
        <v>479</v>
      </c>
      <c r="H3782" t="s">
        <v>334</v>
      </c>
      <c r="I3782" t="s">
        <v>205</v>
      </c>
      <c r="J3782" s="297">
        <v>4.2449000000000003</v>
      </c>
      <c r="K3782" t="s">
        <v>365</v>
      </c>
      <c r="L3782" t="s">
        <v>2194</v>
      </c>
      <c r="M3782" s="204">
        <v>2.7</v>
      </c>
      <c r="N3782" s="204"/>
    </row>
    <row r="3783" spans="1:14">
      <c r="A3783" t="s">
        <v>2195</v>
      </c>
      <c r="B3783" t="s">
        <v>1495</v>
      </c>
      <c r="C3783" t="s">
        <v>1495</v>
      </c>
      <c r="D3783" t="s">
        <v>1525</v>
      </c>
      <c r="E3783" t="s">
        <v>120</v>
      </c>
      <c r="F3783" t="s">
        <v>142</v>
      </c>
      <c r="G3783" t="s">
        <v>479</v>
      </c>
      <c r="H3783" t="s">
        <v>334</v>
      </c>
      <c r="I3783" t="s">
        <v>205</v>
      </c>
      <c r="J3783" s="297">
        <v>9.4324759999999994</v>
      </c>
      <c r="K3783" t="s">
        <v>365</v>
      </c>
      <c r="L3783" t="s">
        <v>2194</v>
      </c>
      <c r="M3783" s="204">
        <v>2.7</v>
      </c>
      <c r="N3783" s="204"/>
    </row>
    <row r="3784" spans="1:14">
      <c r="A3784" t="s">
        <v>2195</v>
      </c>
      <c r="B3784" t="s">
        <v>1495</v>
      </c>
      <c r="C3784" t="s">
        <v>1495</v>
      </c>
      <c r="D3784" t="s">
        <v>1525</v>
      </c>
      <c r="E3784" t="s">
        <v>120</v>
      </c>
      <c r="F3784" t="s">
        <v>311</v>
      </c>
      <c r="G3784" t="s">
        <v>479</v>
      </c>
      <c r="H3784" t="s">
        <v>334</v>
      </c>
      <c r="I3784" t="s">
        <v>205</v>
      </c>
      <c r="J3784" s="297">
        <v>13.79772356</v>
      </c>
      <c r="K3784" t="s">
        <v>365</v>
      </c>
      <c r="L3784" t="s">
        <v>2194</v>
      </c>
      <c r="M3784" s="204">
        <v>2.7</v>
      </c>
      <c r="N3784" s="204"/>
    </row>
    <row r="3785" spans="1:14">
      <c r="A3785" t="s">
        <v>2195</v>
      </c>
      <c r="B3785" t="s">
        <v>1495</v>
      </c>
      <c r="C3785" t="s">
        <v>1495</v>
      </c>
      <c r="D3785" t="s">
        <v>1525</v>
      </c>
      <c r="E3785" t="s">
        <v>120</v>
      </c>
      <c r="F3785" t="s">
        <v>136</v>
      </c>
      <c r="G3785" t="s">
        <v>479</v>
      </c>
      <c r="H3785" t="s">
        <v>334</v>
      </c>
      <c r="I3785" t="s">
        <v>477</v>
      </c>
      <c r="J3785" s="297">
        <v>0.13103496000000001</v>
      </c>
      <c r="K3785" t="s">
        <v>365</v>
      </c>
      <c r="L3785" t="s">
        <v>2194</v>
      </c>
      <c r="M3785" s="204">
        <v>2.7</v>
      </c>
      <c r="N3785" s="204"/>
    </row>
    <row r="3786" spans="1:14">
      <c r="A3786" t="s">
        <v>2195</v>
      </c>
      <c r="B3786" t="s">
        <v>1495</v>
      </c>
      <c r="C3786" t="s">
        <v>1495</v>
      </c>
      <c r="D3786" t="s">
        <v>1525</v>
      </c>
      <c r="E3786" t="s">
        <v>120</v>
      </c>
      <c r="F3786" t="s">
        <v>139</v>
      </c>
      <c r="G3786" t="s">
        <v>479</v>
      </c>
      <c r="H3786" t="s">
        <v>334</v>
      </c>
      <c r="I3786" t="s">
        <v>477</v>
      </c>
      <c r="J3786" s="297">
        <v>3.8903340000000002</v>
      </c>
      <c r="K3786" t="s">
        <v>365</v>
      </c>
      <c r="L3786" t="s">
        <v>2194</v>
      </c>
      <c r="M3786" s="204">
        <v>2.7</v>
      </c>
      <c r="N3786" s="204"/>
    </row>
    <row r="3787" spans="1:14">
      <c r="A3787" t="s">
        <v>2195</v>
      </c>
      <c r="B3787" t="s">
        <v>1495</v>
      </c>
      <c r="C3787" t="s">
        <v>1495</v>
      </c>
      <c r="D3787" t="s">
        <v>1525</v>
      </c>
      <c r="E3787" t="s">
        <v>120</v>
      </c>
      <c r="F3787" t="s">
        <v>142</v>
      </c>
      <c r="G3787" t="s">
        <v>479</v>
      </c>
      <c r="H3787" t="s">
        <v>334</v>
      </c>
      <c r="I3787" t="s">
        <v>477</v>
      </c>
      <c r="J3787" s="297">
        <v>8.3561300000000003</v>
      </c>
      <c r="K3787" t="s">
        <v>365</v>
      </c>
      <c r="L3787" t="s">
        <v>2194</v>
      </c>
      <c r="M3787" s="204">
        <v>2.7</v>
      </c>
      <c r="N3787" s="204"/>
    </row>
    <row r="3788" spans="1:14">
      <c r="A3788" t="s">
        <v>2195</v>
      </c>
      <c r="B3788" t="s">
        <v>1495</v>
      </c>
      <c r="C3788" t="s">
        <v>1495</v>
      </c>
      <c r="D3788" t="s">
        <v>1525</v>
      </c>
      <c r="E3788" t="s">
        <v>120</v>
      </c>
      <c r="F3788" t="s">
        <v>311</v>
      </c>
      <c r="G3788" t="s">
        <v>479</v>
      </c>
      <c r="H3788" t="s">
        <v>334</v>
      </c>
      <c r="I3788" t="s">
        <v>477</v>
      </c>
      <c r="J3788" s="297">
        <v>12.37749896</v>
      </c>
      <c r="K3788" t="s">
        <v>365</v>
      </c>
      <c r="L3788" t="s">
        <v>2194</v>
      </c>
      <c r="M3788" s="204">
        <v>2.7</v>
      </c>
      <c r="N3788" s="204"/>
    </row>
    <row r="3789" spans="1:14">
      <c r="A3789" t="s">
        <v>2195</v>
      </c>
      <c r="B3789" t="s">
        <v>1495</v>
      </c>
      <c r="C3789" t="s">
        <v>1495</v>
      </c>
      <c r="D3789" t="s">
        <v>1525</v>
      </c>
      <c r="E3789" t="s">
        <v>120</v>
      </c>
      <c r="F3789" t="s">
        <v>136</v>
      </c>
      <c r="G3789" t="s">
        <v>479</v>
      </c>
      <c r="H3789" t="s">
        <v>334</v>
      </c>
      <c r="I3789" t="s">
        <v>478</v>
      </c>
      <c r="J3789" s="297">
        <v>0.11680768</v>
      </c>
      <c r="K3789" t="s">
        <v>365</v>
      </c>
      <c r="L3789" t="s">
        <v>2194</v>
      </c>
      <c r="M3789" s="204">
        <v>2.7</v>
      </c>
      <c r="N3789" s="204"/>
    </row>
    <row r="3790" spans="1:14">
      <c r="A3790" t="s">
        <v>2195</v>
      </c>
      <c r="B3790" t="s">
        <v>1495</v>
      </c>
      <c r="C3790" t="s">
        <v>1495</v>
      </c>
      <c r="D3790" t="s">
        <v>1525</v>
      </c>
      <c r="E3790" t="s">
        <v>120</v>
      </c>
      <c r="F3790" t="s">
        <v>139</v>
      </c>
      <c r="G3790" t="s">
        <v>479</v>
      </c>
      <c r="H3790" t="s">
        <v>334</v>
      </c>
      <c r="I3790" t="s">
        <v>478</v>
      </c>
      <c r="J3790" s="297">
        <v>4.3623399999999997</v>
      </c>
      <c r="K3790" t="s">
        <v>365</v>
      </c>
      <c r="L3790" t="s">
        <v>2194</v>
      </c>
      <c r="M3790" s="204">
        <v>2.7</v>
      </c>
      <c r="N3790" s="204"/>
    </row>
    <row r="3791" spans="1:14">
      <c r="A3791" t="s">
        <v>2195</v>
      </c>
      <c r="B3791" t="s">
        <v>1495</v>
      </c>
      <c r="C3791" t="s">
        <v>1495</v>
      </c>
      <c r="D3791" t="s">
        <v>1525</v>
      </c>
      <c r="E3791" t="s">
        <v>120</v>
      </c>
      <c r="F3791" t="s">
        <v>142</v>
      </c>
      <c r="G3791" t="s">
        <v>479</v>
      </c>
      <c r="H3791" t="s">
        <v>334</v>
      </c>
      <c r="I3791" t="s">
        <v>478</v>
      </c>
      <c r="J3791" s="297">
        <v>9.7889820000000007</v>
      </c>
      <c r="K3791" t="s">
        <v>365</v>
      </c>
      <c r="L3791" t="s">
        <v>2194</v>
      </c>
      <c r="M3791" s="204">
        <v>2.7</v>
      </c>
      <c r="N3791" s="204"/>
    </row>
    <row r="3792" spans="1:14">
      <c r="A3792" t="s">
        <v>2195</v>
      </c>
      <c r="B3792" t="s">
        <v>1495</v>
      </c>
      <c r="C3792" t="s">
        <v>1495</v>
      </c>
      <c r="D3792" t="s">
        <v>1525</v>
      </c>
      <c r="E3792" t="s">
        <v>120</v>
      </c>
      <c r="F3792" t="s">
        <v>311</v>
      </c>
      <c r="G3792" t="s">
        <v>479</v>
      </c>
      <c r="H3792" t="s">
        <v>334</v>
      </c>
      <c r="I3792" t="s">
        <v>478</v>
      </c>
      <c r="J3792" s="297">
        <v>14.268129679999999</v>
      </c>
      <c r="K3792" t="s">
        <v>365</v>
      </c>
      <c r="L3792" t="s">
        <v>2194</v>
      </c>
      <c r="M3792" s="204">
        <v>2.7</v>
      </c>
      <c r="N3792" s="204"/>
    </row>
    <row r="3793" spans="1:14">
      <c r="A3793" t="s">
        <v>2195</v>
      </c>
      <c r="B3793" t="s">
        <v>1495</v>
      </c>
      <c r="C3793" t="s">
        <v>1495</v>
      </c>
      <c r="D3793" t="s">
        <v>1525</v>
      </c>
      <c r="E3793" t="s">
        <v>120</v>
      </c>
      <c r="F3793" t="s">
        <v>136</v>
      </c>
      <c r="G3793" t="s">
        <v>480</v>
      </c>
      <c r="H3793" t="s">
        <v>334</v>
      </c>
      <c r="I3793" t="s">
        <v>205</v>
      </c>
      <c r="J3793" s="297">
        <v>0</v>
      </c>
      <c r="K3793" t="s">
        <v>365</v>
      </c>
      <c r="L3793" t="s">
        <v>2194</v>
      </c>
      <c r="M3793" s="204">
        <v>2.7</v>
      </c>
      <c r="N3793" s="204"/>
    </row>
    <row r="3794" spans="1:14">
      <c r="A3794" t="s">
        <v>2195</v>
      </c>
      <c r="B3794" t="s">
        <v>1495</v>
      </c>
      <c r="C3794" t="s">
        <v>1495</v>
      </c>
      <c r="D3794" t="s">
        <v>1525</v>
      </c>
      <c r="E3794" t="s">
        <v>120</v>
      </c>
      <c r="F3794" t="s">
        <v>139</v>
      </c>
      <c r="G3794" t="s">
        <v>480</v>
      </c>
      <c r="H3794" t="s">
        <v>334</v>
      </c>
      <c r="I3794" t="s">
        <v>205</v>
      </c>
      <c r="J3794" s="297">
        <v>9.1066900000000004</v>
      </c>
      <c r="K3794" t="s">
        <v>365</v>
      </c>
      <c r="L3794" t="s">
        <v>2194</v>
      </c>
      <c r="M3794" s="204">
        <v>2.7</v>
      </c>
      <c r="N3794" s="204"/>
    </row>
    <row r="3795" spans="1:14">
      <c r="A3795" t="s">
        <v>2195</v>
      </c>
      <c r="B3795" t="s">
        <v>1495</v>
      </c>
      <c r="C3795" t="s">
        <v>1495</v>
      </c>
      <c r="D3795" t="s">
        <v>1525</v>
      </c>
      <c r="E3795" t="s">
        <v>120</v>
      </c>
      <c r="F3795" t="s">
        <v>142</v>
      </c>
      <c r="G3795" t="s">
        <v>480</v>
      </c>
      <c r="H3795" t="s">
        <v>334</v>
      </c>
      <c r="I3795" t="s">
        <v>205</v>
      </c>
      <c r="J3795" s="297">
        <v>34.533320000000003</v>
      </c>
      <c r="K3795" t="s">
        <v>365</v>
      </c>
      <c r="L3795" t="s">
        <v>2194</v>
      </c>
      <c r="M3795" s="204">
        <v>2.7</v>
      </c>
      <c r="N3795" s="204"/>
    </row>
    <row r="3796" spans="1:14">
      <c r="A3796" t="s">
        <v>2195</v>
      </c>
      <c r="B3796" t="s">
        <v>1495</v>
      </c>
      <c r="C3796" t="s">
        <v>1495</v>
      </c>
      <c r="D3796" t="s">
        <v>1525</v>
      </c>
      <c r="E3796" t="s">
        <v>120</v>
      </c>
      <c r="F3796" t="s">
        <v>311</v>
      </c>
      <c r="G3796" t="s">
        <v>480</v>
      </c>
      <c r="H3796" t="s">
        <v>334</v>
      </c>
      <c r="I3796" t="s">
        <v>205</v>
      </c>
      <c r="J3796" s="297">
        <v>43.640009999999997</v>
      </c>
      <c r="K3796" t="s">
        <v>365</v>
      </c>
      <c r="L3796" t="s">
        <v>2194</v>
      </c>
      <c r="M3796" s="204">
        <v>2.7</v>
      </c>
      <c r="N3796" s="204"/>
    </row>
    <row r="3797" spans="1:14">
      <c r="A3797" t="s">
        <v>2195</v>
      </c>
      <c r="B3797" t="s">
        <v>1495</v>
      </c>
      <c r="C3797" t="s">
        <v>1495</v>
      </c>
      <c r="D3797" t="s">
        <v>1525</v>
      </c>
      <c r="E3797" t="s">
        <v>120</v>
      </c>
      <c r="F3797" t="s">
        <v>136</v>
      </c>
      <c r="G3797" t="s">
        <v>480</v>
      </c>
      <c r="H3797" t="s">
        <v>334</v>
      </c>
      <c r="I3797" t="s">
        <v>477</v>
      </c>
      <c r="J3797" s="297">
        <v>0</v>
      </c>
      <c r="K3797" t="s">
        <v>365</v>
      </c>
      <c r="L3797" t="s">
        <v>2194</v>
      </c>
      <c r="M3797" s="204">
        <v>2.7</v>
      </c>
      <c r="N3797" s="204"/>
    </row>
    <row r="3798" spans="1:14">
      <c r="A3798" t="s">
        <v>2195</v>
      </c>
      <c r="B3798" t="s">
        <v>1495</v>
      </c>
      <c r="C3798" t="s">
        <v>1495</v>
      </c>
      <c r="D3798" t="s">
        <v>1525</v>
      </c>
      <c r="E3798" t="s">
        <v>120</v>
      </c>
      <c r="F3798" t="s">
        <v>139</v>
      </c>
      <c r="G3798" t="s">
        <v>480</v>
      </c>
      <c r="H3798" t="s">
        <v>334</v>
      </c>
      <c r="I3798" t="s">
        <v>477</v>
      </c>
      <c r="J3798" s="297">
        <v>8.9880879999999994</v>
      </c>
      <c r="K3798" t="s">
        <v>365</v>
      </c>
      <c r="L3798" t="s">
        <v>2194</v>
      </c>
      <c r="M3798" s="204">
        <v>2.7</v>
      </c>
      <c r="N3798" s="204"/>
    </row>
    <row r="3799" spans="1:14">
      <c r="A3799" t="s">
        <v>2195</v>
      </c>
      <c r="B3799" t="s">
        <v>1495</v>
      </c>
      <c r="C3799" t="s">
        <v>1495</v>
      </c>
      <c r="D3799" t="s">
        <v>1525</v>
      </c>
      <c r="E3799" t="s">
        <v>120</v>
      </c>
      <c r="F3799" t="s">
        <v>142</v>
      </c>
      <c r="G3799" t="s">
        <v>480</v>
      </c>
      <c r="H3799" t="s">
        <v>334</v>
      </c>
      <c r="I3799" t="s">
        <v>477</v>
      </c>
      <c r="J3799" s="297">
        <v>35.020659999999999</v>
      </c>
      <c r="K3799" t="s">
        <v>365</v>
      </c>
      <c r="L3799" t="s">
        <v>2194</v>
      </c>
      <c r="M3799" s="204">
        <v>2.7</v>
      </c>
      <c r="N3799" s="204"/>
    </row>
    <row r="3800" spans="1:14">
      <c r="A3800" t="s">
        <v>2195</v>
      </c>
      <c r="B3800" t="s">
        <v>1495</v>
      </c>
      <c r="C3800" t="s">
        <v>1495</v>
      </c>
      <c r="D3800" t="s">
        <v>1525</v>
      </c>
      <c r="E3800" t="s">
        <v>120</v>
      </c>
      <c r="F3800" t="s">
        <v>311</v>
      </c>
      <c r="G3800" t="s">
        <v>480</v>
      </c>
      <c r="H3800" t="s">
        <v>334</v>
      </c>
      <c r="I3800" t="s">
        <v>477</v>
      </c>
      <c r="J3800" s="297">
        <v>44.008747999999997</v>
      </c>
      <c r="K3800" t="s">
        <v>365</v>
      </c>
      <c r="L3800" t="s">
        <v>2194</v>
      </c>
      <c r="M3800" s="204">
        <v>2.7</v>
      </c>
      <c r="N3800" s="204"/>
    </row>
    <row r="3801" spans="1:14">
      <c r="A3801" t="s">
        <v>2195</v>
      </c>
      <c r="B3801" t="s">
        <v>1495</v>
      </c>
      <c r="C3801" t="s">
        <v>1495</v>
      </c>
      <c r="D3801" t="s">
        <v>1525</v>
      </c>
      <c r="E3801" t="s">
        <v>120</v>
      </c>
      <c r="F3801" t="s">
        <v>136</v>
      </c>
      <c r="G3801" t="s">
        <v>480</v>
      </c>
      <c r="H3801" t="s">
        <v>334</v>
      </c>
      <c r="I3801" t="s">
        <v>478</v>
      </c>
      <c r="J3801" s="297">
        <v>0</v>
      </c>
      <c r="K3801" t="s">
        <v>365</v>
      </c>
      <c r="L3801" t="s">
        <v>2194</v>
      </c>
      <c r="M3801" s="204">
        <v>2.7</v>
      </c>
      <c r="N3801" s="204"/>
    </row>
    <row r="3802" spans="1:14">
      <c r="A3802" t="s">
        <v>2195</v>
      </c>
      <c r="B3802" t="s">
        <v>1495</v>
      </c>
      <c r="C3802" t="s">
        <v>1495</v>
      </c>
      <c r="D3802" t="s">
        <v>1525</v>
      </c>
      <c r="E3802" t="s">
        <v>120</v>
      </c>
      <c r="F3802" t="s">
        <v>139</v>
      </c>
      <c r="G3802" t="s">
        <v>480</v>
      </c>
      <c r="H3802" t="s">
        <v>334</v>
      </c>
      <c r="I3802" t="s">
        <v>478</v>
      </c>
      <c r="J3802" s="297">
        <v>9.3423219999999993</v>
      </c>
      <c r="K3802" t="s">
        <v>365</v>
      </c>
      <c r="L3802" t="s">
        <v>2194</v>
      </c>
      <c r="M3802" s="204">
        <v>2.7</v>
      </c>
      <c r="N3802" s="204"/>
    </row>
    <row r="3803" spans="1:14">
      <c r="A3803" t="s">
        <v>2195</v>
      </c>
      <c r="B3803" t="s">
        <v>1495</v>
      </c>
      <c r="C3803" t="s">
        <v>1495</v>
      </c>
      <c r="D3803" t="s">
        <v>1525</v>
      </c>
      <c r="E3803" t="s">
        <v>120</v>
      </c>
      <c r="F3803" t="s">
        <v>142</v>
      </c>
      <c r="G3803" t="s">
        <v>480</v>
      </c>
      <c r="H3803" t="s">
        <v>334</v>
      </c>
      <c r="I3803" t="s">
        <v>478</v>
      </c>
      <c r="J3803" s="297">
        <v>33.565060000000003</v>
      </c>
      <c r="K3803" t="s">
        <v>365</v>
      </c>
      <c r="L3803" t="s">
        <v>2194</v>
      </c>
      <c r="M3803" s="204">
        <v>2.7</v>
      </c>
      <c r="N3803" s="204"/>
    </row>
    <row r="3804" spans="1:14">
      <c r="A3804" t="s">
        <v>2195</v>
      </c>
      <c r="B3804" t="s">
        <v>1495</v>
      </c>
      <c r="C3804" t="s">
        <v>1495</v>
      </c>
      <c r="D3804" t="s">
        <v>1525</v>
      </c>
      <c r="E3804" t="s">
        <v>120</v>
      </c>
      <c r="F3804" t="s">
        <v>311</v>
      </c>
      <c r="G3804" t="s">
        <v>480</v>
      </c>
      <c r="H3804" t="s">
        <v>334</v>
      </c>
      <c r="I3804" t="s">
        <v>478</v>
      </c>
      <c r="J3804" s="297">
        <v>42.907381999999998</v>
      </c>
      <c r="K3804" t="s">
        <v>365</v>
      </c>
      <c r="L3804" t="s">
        <v>2194</v>
      </c>
      <c r="M3804" s="204">
        <v>2.7</v>
      </c>
      <c r="N3804" s="204"/>
    </row>
    <row r="3805" spans="1:14">
      <c r="A3805" t="s">
        <v>2195</v>
      </c>
      <c r="B3805" t="s">
        <v>1495</v>
      </c>
      <c r="C3805" t="s">
        <v>1495</v>
      </c>
      <c r="D3805" t="s">
        <v>1525</v>
      </c>
      <c r="E3805" t="s">
        <v>120</v>
      </c>
      <c r="F3805" t="s">
        <v>136</v>
      </c>
      <c r="G3805" t="s">
        <v>481</v>
      </c>
      <c r="H3805" t="s">
        <v>334</v>
      </c>
      <c r="I3805" t="s">
        <v>205</v>
      </c>
      <c r="J3805" s="297">
        <v>6.5380880000000001E-3</v>
      </c>
      <c r="K3805" t="s">
        <v>365</v>
      </c>
      <c r="L3805" t="s">
        <v>2194</v>
      </c>
      <c r="M3805" s="204">
        <v>2.7</v>
      </c>
      <c r="N3805" s="204"/>
    </row>
    <row r="3806" spans="1:14">
      <c r="A3806" t="s">
        <v>2195</v>
      </c>
      <c r="B3806" t="s">
        <v>1495</v>
      </c>
      <c r="C3806" t="s">
        <v>1495</v>
      </c>
      <c r="D3806" t="s">
        <v>1525</v>
      </c>
      <c r="E3806" t="s">
        <v>120</v>
      </c>
      <c r="F3806" t="s">
        <v>139</v>
      </c>
      <c r="G3806" t="s">
        <v>481</v>
      </c>
      <c r="H3806" t="s">
        <v>334</v>
      </c>
      <c r="I3806" t="s">
        <v>205</v>
      </c>
      <c r="J3806" s="297">
        <v>28.894359999999999</v>
      </c>
      <c r="K3806" t="s">
        <v>365</v>
      </c>
      <c r="L3806" t="s">
        <v>2194</v>
      </c>
      <c r="M3806" s="204">
        <v>2.7</v>
      </c>
      <c r="N3806" s="204"/>
    </row>
    <row r="3807" spans="1:14">
      <c r="A3807" t="s">
        <v>2195</v>
      </c>
      <c r="B3807" t="s">
        <v>1495</v>
      </c>
      <c r="C3807" t="s">
        <v>1495</v>
      </c>
      <c r="D3807" t="s">
        <v>1525</v>
      </c>
      <c r="E3807" t="s">
        <v>120</v>
      </c>
      <c r="F3807" t="s">
        <v>142</v>
      </c>
      <c r="G3807" t="s">
        <v>481</v>
      </c>
      <c r="H3807" t="s">
        <v>334</v>
      </c>
      <c r="I3807" t="s">
        <v>205</v>
      </c>
      <c r="J3807" s="297">
        <v>32.185899999999997</v>
      </c>
      <c r="K3807" t="s">
        <v>365</v>
      </c>
      <c r="L3807" t="s">
        <v>2194</v>
      </c>
      <c r="M3807" s="204">
        <v>2.7</v>
      </c>
      <c r="N3807" s="204"/>
    </row>
    <row r="3808" spans="1:14">
      <c r="A3808" t="s">
        <v>2195</v>
      </c>
      <c r="B3808" t="s">
        <v>1495</v>
      </c>
      <c r="C3808" t="s">
        <v>1495</v>
      </c>
      <c r="D3808" t="s">
        <v>1525</v>
      </c>
      <c r="E3808" t="s">
        <v>120</v>
      </c>
      <c r="F3808" t="s">
        <v>311</v>
      </c>
      <c r="G3808" t="s">
        <v>481</v>
      </c>
      <c r="H3808" t="s">
        <v>334</v>
      </c>
      <c r="I3808" t="s">
        <v>205</v>
      </c>
      <c r="J3808" s="297">
        <v>61.086798088000002</v>
      </c>
      <c r="K3808" t="s">
        <v>365</v>
      </c>
      <c r="L3808" t="s">
        <v>2194</v>
      </c>
      <c r="M3808" s="204">
        <v>2.7</v>
      </c>
      <c r="N3808" s="204"/>
    </row>
    <row r="3809" spans="1:14">
      <c r="A3809" t="s">
        <v>2195</v>
      </c>
      <c r="B3809" t="s">
        <v>1495</v>
      </c>
      <c r="C3809" t="s">
        <v>1495</v>
      </c>
      <c r="D3809" t="s">
        <v>1525</v>
      </c>
      <c r="E3809" t="s">
        <v>120</v>
      </c>
      <c r="F3809" t="s">
        <v>136</v>
      </c>
      <c r="G3809" t="s">
        <v>481</v>
      </c>
      <c r="H3809" t="s">
        <v>334</v>
      </c>
      <c r="I3809" t="s">
        <v>477</v>
      </c>
      <c r="J3809" s="297">
        <v>7.5205519999999998E-3</v>
      </c>
      <c r="K3809" t="s">
        <v>365</v>
      </c>
      <c r="L3809" t="s">
        <v>2194</v>
      </c>
      <c r="M3809" s="204">
        <v>2.7</v>
      </c>
      <c r="N3809" s="204"/>
    </row>
    <row r="3810" spans="1:14">
      <c r="A3810" t="s">
        <v>2195</v>
      </c>
      <c r="B3810" t="s">
        <v>1495</v>
      </c>
      <c r="C3810" t="s">
        <v>1495</v>
      </c>
      <c r="D3810" t="s">
        <v>1525</v>
      </c>
      <c r="E3810" t="s">
        <v>120</v>
      </c>
      <c r="F3810" t="s">
        <v>139</v>
      </c>
      <c r="G3810" t="s">
        <v>481</v>
      </c>
      <c r="H3810" t="s">
        <v>334</v>
      </c>
      <c r="I3810" t="s">
        <v>477</v>
      </c>
      <c r="J3810" s="297">
        <v>48.794339999999998</v>
      </c>
      <c r="K3810" t="s">
        <v>365</v>
      </c>
      <c r="L3810" t="s">
        <v>2194</v>
      </c>
      <c r="M3810" s="204">
        <v>2.7</v>
      </c>
      <c r="N3810" s="204"/>
    </row>
    <row r="3811" spans="1:14">
      <c r="A3811" t="s">
        <v>2195</v>
      </c>
      <c r="B3811" t="s">
        <v>1495</v>
      </c>
      <c r="C3811" t="s">
        <v>1495</v>
      </c>
      <c r="D3811" t="s">
        <v>1525</v>
      </c>
      <c r="E3811" t="s">
        <v>120</v>
      </c>
      <c r="F3811" t="s">
        <v>142</v>
      </c>
      <c r="G3811" t="s">
        <v>481</v>
      </c>
      <c r="H3811" t="s">
        <v>334</v>
      </c>
      <c r="I3811" t="s">
        <v>477</v>
      </c>
      <c r="J3811" s="297">
        <v>36.1068</v>
      </c>
      <c r="K3811" t="s">
        <v>365</v>
      </c>
      <c r="L3811" t="s">
        <v>2194</v>
      </c>
      <c r="M3811" s="204">
        <v>2.7</v>
      </c>
      <c r="N3811" s="204"/>
    </row>
    <row r="3812" spans="1:14">
      <c r="A3812" t="s">
        <v>2195</v>
      </c>
      <c r="B3812" t="s">
        <v>1495</v>
      </c>
      <c r="C3812" t="s">
        <v>1495</v>
      </c>
      <c r="D3812" t="s">
        <v>1525</v>
      </c>
      <c r="E3812" t="s">
        <v>120</v>
      </c>
      <c r="F3812" t="s">
        <v>311</v>
      </c>
      <c r="G3812" t="s">
        <v>481</v>
      </c>
      <c r="H3812" t="s">
        <v>334</v>
      </c>
      <c r="I3812" t="s">
        <v>477</v>
      </c>
      <c r="J3812" s="297">
        <v>84.908660552000001</v>
      </c>
      <c r="K3812" t="s">
        <v>365</v>
      </c>
      <c r="L3812" t="s">
        <v>2194</v>
      </c>
      <c r="M3812" s="204">
        <v>2.7</v>
      </c>
      <c r="N3812" s="204"/>
    </row>
    <row r="3813" spans="1:14">
      <c r="A3813" t="s">
        <v>2195</v>
      </c>
      <c r="B3813" t="s">
        <v>1495</v>
      </c>
      <c r="C3813" t="s">
        <v>1495</v>
      </c>
      <c r="D3813" t="s">
        <v>1525</v>
      </c>
      <c r="E3813" t="s">
        <v>120</v>
      </c>
      <c r="F3813" t="s">
        <v>136</v>
      </c>
      <c r="G3813" t="s">
        <v>481</v>
      </c>
      <c r="H3813" t="s">
        <v>334</v>
      </c>
      <c r="I3813" t="s">
        <v>478</v>
      </c>
      <c r="J3813" s="297">
        <v>5.4007339999999999E-3</v>
      </c>
      <c r="K3813" t="s">
        <v>365</v>
      </c>
      <c r="L3813" t="s">
        <v>2194</v>
      </c>
      <c r="M3813" s="204">
        <v>2.7</v>
      </c>
      <c r="N3813" s="204"/>
    </row>
    <row r="3814" spans="1:14">
      <c r="A3814" t="s">
        <v>2195</v>
      </c>
      <c r="B3814" t="s">
        <v>1495</v>
      </c>
      <c r="C3814" t="s">
        <v>1495</v>
      </c>
      <c r="D3814" t="s">
        <v>1525</v>
      </c>
      <c r="E3814" t="s">
        <v>120</v>
      </c>
      <c r="F3814" t="s">
        <v>139</v>
      </c>
      <c r="G3814" t="s">
        <v>481</v>
      </c>
      <c r="H3814" t="s">
        <v>334</v>
      </c>
      <c r="I3814" t="s">
        <v>478</v>
      </c>
      <c r="J3814" s="297">
        <v>5.8571220000000004</v>
      </c>
      <c r="K3814" t="s">
        <v>365</v>
      </c>
      <c r="L3814" t="s">
        <v>2194</v>
      </c>
      <c r="M3814" s="204">
        <v>2.7</v>
      </c>
      <c r="N3814" s="204"/>
    </row>
    <row r="3815" spans="1:14">
      <c r="A3815" t="s">
        <v>2195</v>
      </c>
      <c r="B3815" t="s">
        <v>1495</v>
      </c>
      <c r="C3815" t="s">
        <v>1495</v>
      </c>
      <c r="D3815" t="s">
        <v>1525</v>
      </c>
      <c r="E3815" t="s">
        <v>120</v>
      </c>
      <c r="F3815" t="s">
        <v>142</v>
      </c>
      <c r="G3815" t="s">
        <v>481</v>
      </c>
      <c r="H3815" t="s">
        <v>334</v>
      </c>
      <c r="I3815" t="s">
        <v>478</v>
      </c>
      <c r="J3815" s="297">
        <v>27.64686</v>
      </c>
      <c r="K3815" t="s">
        <v>365</v>
      </c>
      <c r="L3815" t="s">
        <v>2194</v>
      </c>
      <c r="M3815" s="204">
        <v>2.7</v>
      </c>
      <c r="N3815" s="204"/>
    </row>
    <row r="3816" spans="1:14">
      <c r="A3816" t="s">
        <v>2195</v>
      </c>
      <c r="B3816" t="s">
        <v>1495</v>
      </c>
      <c r="C3816" t="s">
        <v>1495</v>
      </c>
      <c r="D3816" t="s">
        <v>1525</v>
      </c>
      <c r="E3816" t="s">
        <v>120</v>
      </c>
      <c r="F3816" t="s">
        <v>311</v>
      </c>
      <c r="G3816" t="s">
        <v>481</v>
      </c>
      <c r="H3816" t="s">
        <v>334</v>
      </c>
      <c r="I3816" t="s">
        <v>478</v>
      </c>
      <c r="J3816" s="297">
        <v>33.509382733999999</v>
      </c>
      <c r="K3816" t="s">
        <v>365</v>
      </c>
      <c r="L3816" t="s">
        <v>2194</v>
      </c>
      <c r="M3816" s="204">
        <v>2.7</v>
      </c>
      <c r="N3816" s="204"/>
    </row>
    <row r="3817" spans="1:14">
      <c r="A3817" t="s">
        <v>2195</v>
      </c>
      <c r="B3817" t="s">
        <v>1495</v>
      </c>
      <c r="C3817" t="s">
        <v>1495</v>
      </c>
      <c r="D3817" t="s">
        <v>1525</v>
      </c>
      <c r="E3817" t="s">
        <v>120</v>
      </c>
      <c r="F3817" t="s">
        <v>136</v>
      </c>
      <c r="G3817" t="s">
        <v>432</v>
      </c>
      <c r="H3817" t="s">
        <v>334</v>
      </c>
      <c r="I3817" t="s">
        <v>205</v>
      </c>
      <c r="J3817" s="297">
        <v>5.3415399999999997E-3</v>
      </c>
      <c r="K3817" t="s">
        <v>365</v>
      </c>
      <c r="L3817" t="s">
        <v>2194</v>
      </c>
      <c r="M3817" s="204">
        <v>2.7</v>
      </c>
      <c r="N3817" s="204"/>
    </row>
    <row r="3818" spans="1:14">
      <c r="A3818" t="s">
        <v>2195</v>
      </c>
      <c r="B3818" t="s">
        <v>1495</v>
      </c>
      <c r="C3818" t="s">
        <v>1495</v>
      </c>
      <c r="D3818" t="s">
        <v>1525</v>
      </c>
      <c r="E3818" t="s">
        <v>120</v>
      </c>
      <c r="F3818" t="s">
        <v>139</v>
      </c>
      <c r="G3818" t="s">
        <v>432</v>
      </c>
      <c r="H3818" t="s">
        <v>334</v>
      </c>
      <c r="I3818" t="s">
        <v>205</v>
      </c>
      <c r="J3818" s="297">
        <v>16.033937999999999</v>
      </c>
      <c r="K3818" t="s">
        <v>365</v>
      </c>
      <c r="L3818" t="s">
        <v>2194</v>
      </c>
      <c r="M3818" s="204">
        <v>2.7</v>
      </c>
      <c r="N3818" s="204"/>
    </row>
    <row r="3819" spans="1:14">
      <c r="A3819" t="s">
        <v>2195</v>
      </c>
      <c r="B3819" t="s">
        <v>1495</v>
      </c>
      <c r="C3819" t="s">
        <v>1495</v>
      </c>
      <c r="D3819" t="s">
        <v>1525</v>
      </c>
      <c r="E3819" t="s">
        <v>120</v>
      </c>
      <c r="F3819" t="s">
        <v>142</v>
      </c>
      <c r="G3819" t="s">
        <v>432</v>
      </c>
      <c r="H3819" t="s">
        <v>334</v>
      </c>
      <c r="I3819" t="s">
        <v>205</v>
      </c>
      <c r="J3819" s="297">
        <v>26.658899999999999</v>
      </c>
      <c r="K3819" t="s">
        <v>365</v>
      </c>
      <c r="L3819" t="s">
        <v>2194</v>
      </c>
      <c r="M3819" s="204">
        <v>2.7</v>
      </c>
      <c r="N3819" s="204"/>
    </row>
    <row r="3820" spans="1:14">
      <c r="A3820" t="s">
        <v>2195</v>
      </c>
      <c r="B3820" t="s">
        <v>1495</v>
      </c>
      <c r="C3820" t="s">
        <v>1495</v>
      </c>
      <c r="D3820" t="s">
        <v>1525</v>
      </c>
      <c r="E3820" t="s">
        <v>120</v>
      </c>
      <c r="F3820" t="s">
        <v>311</v>
      </c>
      <c r="G3820" t="s">
        <v>432</v>
      </c>
      <c r="H3820" t="s">
        <v>334</v>
      </c>
      <c r="I3820" t="s">
        <v>205</v>
      </c>
      <c r="J3820" s="297">
        <v>42.698179539999998</v>
      </c>
      <c r="K3820" t="s">
        <v>365</v>
      </c>
      <c r="L3820" t="s">
        <v>2194</v>
      </c>
      <c r="M3820" s="204">
        <v>2.7</v>
      </c>
      <c r="N3820" s="204"/>
    </row>
    <row r="3821" spans="1:14">
      <c r="A3821" t="s">
        <v>2195</v>
      </c>
      <c r="B3821" t="s">
        <v>1495</v>
      </c>
      <c r="C3821" t="s">
        <v>1495</v>
      </c>
      <c r="D3821" t="s">
        <v>1525</v>
      </c>
      <c r="E3821" t="s">
        <v>120</v>
      </c>
      <c r="F3821" t="s">
        <v>136</v>
      </c>
      <c r="G3821" t="s">
        <v>432</v>
      </c>
      <c r="H3821" t="s">
        <v>334</v>
      </c>
      <c r="I3821" t="s">
        <v>477</v>
      </c>
      <c r="J3821" s="297">
        <v>5.6402199999999996E-3</v>
      </c>
      <c r="K3821" t="s">
        <v>365</v>
      </c>
      <c r="L3821" t="s">
        <v>2194</v>
      </c>
      <c r="M3821" s="204">
        <v>2.7</v>
      </c>
      <c r="N3821" s="204"/>
    </row>
    <row r="3822" spans="1:14">
      <c r="A3822" t="s">
        <v>2195</v>
      </c>
      <c r="B3822" t="s">
        <v>1495</v>
      </c>
      <c r="C3822" t="s">
        <v>1495</v>
      </c>
      <c r="D3822" t="s">
        <v>1525</v>
      </c>
      <c r="E3822" t="s">
        <v>120</v>
      </c>
      <c r="F3822" t="s">
        <v>139</v>
      </c>
      <c r="G3822" t="s">
        <v>432</v>
      </c>
      <c r="H3822" t="s">
        <v>334</v>
      </c>
      <c r="I3822" t="s">
        <v>477</v>
      </c>
      <c r="J3822" s="297">
        <v>16.989484000000001</v>
      </c>
      <c r="K3822" t="s">
        <v>365</v>
      </c>
      <c r="L3822" t="s">
        <v>2194</v>
      </c>
      <c r="M3822" s="204">
        <v>2.7</v>
      </c>
      <c r="N3822" s="204"/>
    </row>
    <row r="3823" spans="1:14">
      <c r="A3823" t="s">
        <v>2195</v>
      </c>
      <c r="B3823" t="s">
        <v>1495</v>
      </c>
      <c r="C3823" t="s">
        <v>1495</v>
      </c>
      <c r="D3823" t="s">
        <v>1525</v>
      </c>
      <c r="E3823" t="s">
        <v>120</v>
      </c>
      <c r="F3823" t="s">
        <v>142</v>
      </c>
      <c r="G3823" t="s">
        <v>432</v>
      </c>
      <c r="H3823" t="s">
        <v>334</v>
      </c>
      <c r="I3823" t="s">
        <v>477</v>
      </c>
      <c r="J3823" s="297">
        <v>26.613060000000001</v>
      </c>
      <c r="K3823" t="s">
        <v>365</v>
      </c>
      <c r="L3823" t="s">
        <v>2194</v>
      </c>
      <c r="M3823" s="204">
        <v>2.7</v>
      </c>
      <c r="N3823" s="204"/>
    </row>
    <row r="3824" spans="1:14">
      <c r="A3824" t="s">
        <v>2195</v>
      </c>
      <c r="B3824" t="s">
        <v>1495</v>
      </c>
      <c r="C3824" t="s">
        <v>1495</v>
      </c>
      <c r="D3824" t="s">
        <v>1525</v>
      </c>
      <c r="E3824" t="s">
        <v>120</v>
      </c>
      <c r="F3824" t="s">
        <v>311</v>
      </c>
      <c r="G3824" t="s">
        <v>432</v>
      </c>
      <c r="H3824" t="s">
        <v>334</v>
      </c>
      <c r="I3824" t="s">
        <v>477</v>
      </c>
      <c r="J3824" s="297">
        <v>43.608184219999998</v>
      </c>
      <c r="K3824" t="s">
        <v>365</v>
      </c>
      <c r="L3824" t="s">
        <v>2194</v>
      </c>
      <c r="M3824" s="204">
        <v>2.7</v>
      </c>
      <c r="N3824" s="204"/>
    </row>
    <row r="3825" spans="1:14">
      <c r="A3825" t="s">
        <v>2195</v>
      </c>
      <c r="B3825" t="s">
        <v>1495</v>
      </c>
      <c r="C3825" t="s">
        <v>1495</v>
      </c>
      <c r="D3825" t="s">
        <v>1525</v>
      </c>
      <c r="E3825" t="s">
        <v>120</v>
      </c>
      <c r="F3825" t="s">
        <v>136</v>
      </c>
      <c r="G3825" t="s">
        <v>432</v>
      </c>
      <c r="H3825" t="s">
        <v>334</v>
      </c>
      <c r="I3825" t="s">
        <v>478</v>
      </c>
      <c r="J3825" s="297">
        <v>3.2486500000000001E-3</v>
      </c>
      <c r="K3825" t="s">
        <v>365</v>
      </c>
      <c r="L3825" t="s">
        <v>2194</v>
      </c>
      <c r="M3825" s="204">
        <v>2.7</v>
      </c>
      <c r="N3825" s="204"/>
    </row>
    <row r="3826" spans="1:14">
      <c r="A3826" t="s">
        <v>2195</v>
      </c>
      <c r="B3826" t="s">
        <v>1495</v>
      </c>
      <c r="C3826" t="s">
        <v>1495</v>
      </c>
      <c r="D3826" t="s">
        <v>1525</v>
      </c>
      <c r="E3826" t="s">
        <v>120</v>
      </c>
      <c r="F3826" t="s">
        <v>139</v>
      </c>
      <c r="G3826" t="s">
        <v>432</v>
      </c>
      <c r="H3826" t="s">
        <v>334</v>
      </c>
      <c r="I3826" t="s">
        <v>478</v>
      </c>
      <c r="J3826" s="297">
        <v>9.3383059999999993</v>
      </c>
      <c r="K3826" t="s">
        <v>365</v>
      </c>
      <c r="L3826" t="s">
        <v>2194</v>
      </c>
      <c r="M3826" s="204">
        <v>2.7</v>
      </c>
      <c r="N3826" s="204"/>
    </row>
    <row r="3827" spans="1:14">
      <c r="A3827" t="s">
        <v>2195</v>
      </c>
      <c r="B3827" t="s">
        <v>1495</v>
      </c>
      <c r="C3827" t="s">
        <v>1495</v>
      </c>
      <c r="D3827" t="s">
        <v>1525</v>
      </c>
      <c r="E3827" t="s">
        <v>120</v>
      </c>
      <c r="F3827" t="s">
        <v>142</v>
      </c>
      <c r="G3827" t="s">
        <v>432</v>
      </c>
      <c r="H3827" t="s">
        <v>334</v>
      </c>
      <c r="I3827" t="s">
        <v>478</v>
      </c>
      <c r="J3827" s="297">
        <v>26.9801</v>
      </c>
      <c r="K3827" t="s">
        <v>365</v>
      </c>
      <c r="L3827" t="s">
        <v>2194</v>
      </c>
      <c r="M3827" s="204">
        <v>2.7</v>
      </c>
      <c r="N3827" s="204"/>
    </row>
    <row r="3828" spans="1:14">
      <c r="A3828" t="s">
        <v>2195</v>
      </c>
      <c r="B3828" t="s">
        <v>1495</v>
      </c>
      <c r="C3828" t="s">
        <v>1495</v>
      </c>
      <c r="D3828" t="s">
        <v>1525</v>
      </c>
      <c r="E3828" t="s">
        <v>120</v>
      </c>
      <c r="F3828" t="s">
        <v>311</v>
      </c>
      <c r="G3828" t="s">
        <v>432</v>
      </c>
      <c r="H3828" t="s">
        <v>334</v>
      </c>
      <c r="I3828" t="s">
        <v>478</v>
      </c>
      <c r="J3828" s="297">
        <v>36.321654649999999</v>
      </c>
      <c r="K3828" t="s">
        <v>365</v>
      </c>
      <c r="L3828" t="s">
        <v>2194</v>
      </c>
      <c r="M3828" s="204">
        <v>2.7</v>
      </c>
      <c r="N3828" s="204"/>
    </row>
    <row r="3829" spans="1:14">
      <c r="A3829" t="s">
        <v>2195</v>
      </c>
      <c r="B3829" t="s">
        <v>1495</v>
      </c>
      <c r="C3829" t="s">
        <v>1495</v>
      </c>
      <c r="D3829" t="s">
        <v>1525</v>
      </c>
      <c r="E3829" t="s">
        <v>120</v>
      </c>
      <c r="F3829" t="s">
        <v>136</v>
      </c>
      <c r="G3829" t="s">
        <v>482</v>
      </c>
      <c r="H3829" t="s">
        <v>334</v>
      </c>
      <c r="I3829" t="s">
        <v>205</v>
      </c>
      <c r="J3829" s="297">
        <v>4.3716600000000001E-2</v>
      </c>
      <c r="K3829" t="s">
        <v>365</v>
      </c>
      <c r="L3829" t="s">
        <v>2194</v>
      </c>
      <c r="M3829" s="204">
        <v>2.7</v>
      </c>
      <c r="N3829" s="204"/>
    </row>
    <row r="3830" spans="1:14">
      <c r="A3830" t="s">
        <v>2195</v>
      </c>
      <c r="B3830" t="s">
        <v>1495</v>
      </c>
      <c r="C3830" t="s">
        <v>1495</v>
      </c>
      <c r="D3830" t="s">
        <v>1525</v>
      </c>
      <c r="E3830" t="s">
        <v>120</v>
      </c>
      <c r="F3830" t="s">
        <v>139</v>
      </c>
      <c r="G3830" t="s">
        <v>482</v>
      </c>
      <c r="H3830" t="s">
        <v>334</v>
      </c>
      <c r="I3830" t="s">
        <v>205</v>
      </c>
      <c r="J3830" s="297">
        <v>7.4193699999999998</v>
      </c>
      <c r="K3830" t="s">
        <v>365</v>
      </c>
      <c r="L3830" t="s">
        <v>2194</v>
      </c>
      <c r="M3830" s="204">
        <v>2.7</v>
      </c>
      <c r="N3830" s="204"/>
    </row>
    <row r="3831" spans="1:14">
      <c r="A3831" t="s">
        <v>2195</v>
      </c>
      <c r="B3831" t="s">
        <v>1495</v>
      </c>
      <c r="C3831" t="s">
        <v>1495</v>
      </c>
      <c r="D3831" t="s">
        <v>1525</v>
      </c>
      <c r="E3831" t="s">
        <v>120</v>
      </c>
      <c r="F3831" t="s">
        <v>142</v>
      </c>
      <c r="G3831" t="s">
        <v>482</v>
      </c>
      <c r="H3831" t="s">
        <v>334</v>
      </c>
      <c r="I3831" t="s">
        <v>205</v>
      </c>
      <c r="J3831" s="297">
        <v>15.476383999999999</v>
      </c>
      <c r="K3831" t="s">
        <v>365</v>
      </c>
      <c r="L3831" t="s">
        <v>2194</v>
      </c>
      <c r="M3831" s="204">
        <v>2.7</v>
      </c>
      <c r="N3831" s="204"/>
    </row>
    <row r="3832" spans="1:14">
      <c r="A3832" t="s">
        <v>2195</v>
      </c>
      <c r="B3832" t="s">
        <v>1495</v>
      </c>
      <c r="C3832" t="s">
        <v>1495</v>
      </c>
      <c r="D3832" t="s">
        <v>1525</v>
      </c>
      <c r="E3832" t="s">
        <v>120</v>
      </c>
      <c r="F3832" t="s">
        <v>311</v>
      </c>
      <c r="G3832" t="s">
        <v>482</v>
      </c>
      <c r="H3832" t="s">
        <v>334</v>
      </c>
      <c r="I3832" t="s">
        <v>205</v>
      </c>
      <c r="J3832" s="297">
        <v>22.9394706</v>
      </c>
      <c r="K3832" t="s">
        <v>365</v>
      </c>
      <c r="L3832" t="s">
        <v>2194</v>
      </c>
      <c r="M3832" s="204">
        <v>2.7</v>
      </c>
      <c r="N3832" s="204"/>
    </row>
    <row r="3833" spans="1:14">
      <c r="A3833" t="s">
        <v>2195</v>
      </c>
      <c r="B3833" t="s">
        <v>1495</v>
      </c>
      <c r="C3833" t="s">
        <v>1495</v>
      </c>
      <c r="D3833" t="s">
        <v>1525</v>
      </c>
      <c r="E3833" t="s">
        <v>120</v>
      </c>
      <c r="F3833" t="s">
        <v>136</v>
      </c>
      <c r="G3833" t="s">
        <v>482</v>
      </c>
      <c r="H3833" t="s">
        <v>334</v>
      </c>
      <c r="I3833" t="s">
        <v>477</v>
      </c>
      <c r="J3833" s="297">
        <v>4.2916999999999997E-2</v>
      </c>
      <c r="K3833" t="s">
        <v>365</v>
      </c>
      <c r="L3833" t="s">
        <v>2194</v>
      </c>
      <c r="M3833" s="204">
        <v>2.7</v>
      </c>
      <c r="N3833" s="204"/>
    </row>
    <row r="3834" spans="1:14">
      <c r="A3834" t="s">
        <v>2195</v>
      </c>
      <c r="B3834" t="s">
        <v>1495</v>
      </c>
      <c r="C3834" t="s">
        <v>1495</v>
      </c>
      <c r="D3834" t="s">
        <v>1525</v>
      </c>
      <c r="E3834" t="s">
        <v>120</v>
      </c>
      <c r="F3834" t="s">
        <v>139</v>
      </c>
      <c r="G3834" t="s">
        <v>482</v>
      </c>
      <c r="H3834" t="s">
        <v>334</v>
      </c>
      <c r="I3834" t="s">
        <v>477</v>
      </c>
      <c r="J3834" s="297">
        <v>8.4696160000000003</v>
      </c>
      <c r="K3834" t="s">
        <v>365</v>
      </c>
      <c r="L3834" t="s">
        <v>2194</v>
      </c>
      <c r="M3834" s="204">
        <v>2.7</v>
      </c>
      <c r="N3834" s="204"/>
    </row>
    <row r="3835" spans="1:14">
      <c r="A3835" t="s">
        <v>2195</v>
      </c>
      <c r="B3835" t="s">
        <v>1495</v>
      </c>
      <c r="C3835" t="s">
        <v>1495</v>
      </c>
      <c r="D3835" t="s">
        <v>1525</v>
      </c>
      <c r="E3835" t="s">
        <v>120</v>
      </c>
      <c r="F3835" t="s">
        <v>142</v>
      </c>
      <c r="G3835" t="s">
        <v>482</v>
      </c>
      <c r="H3835" t="s">
        <v>334</v>
      </c>
      <c r="I3835" t="s">
        <v>477</v>
      </c>
      <c r="J3835" s="297">
        <v>15.448086</v>
      </c>
      <c r="K3835" t="s">
        <v>365</v>
      </c>
      <c r="L3835" t="s">
        <v>2194</v>
      </c>
      <c r="M3835" s="204">
        <v>2.7</v>
      </c>
      <c r="N3835" s="204"/>
    </row>
    <row r="3836" spans="1:14">
      <c r="A3836" t="s">
        <v>2195</v>
      </c>
      <c r="B3836" t="s">
        <v>1495</v>
      </c>
      <c r="C3836" t="s">
        <v>1495</v>
      </c>
      <c r="D3836" t="s">
        <v>1525</v>
      </c>
      <c r="E3836" t="s">
        <v>120</v>
      </c>
      <c r="F3836" t="s">
        <v>311</v>
      </c>
      <c r="G3836" t="s">
        <v>482</v>
      </c>
      <c r="H3836" t="s">
        <v>334</v>
      </c>
      <c r="I3836" t="s">
        <v>477</v>
      </c>
      <c r="J3836" s="297">
        <v>23.960619000000001</v>
      </c>
      <c r="K3836" t="s">
        <v>365</v>
      </c>
      <c r="L3836" t="s">
        <v>2194</v>
      </c>
      <c r="M3836" s="204">
        <v>2.7</v>
      </c>
      <c r="N3836" s="204"/>
    </row>
    <row r="3837" spans="1:14">
      <c r="A3837" t="s">
        <v>2195</v>
      </c>
      <c r="B3837" t="s">
        <v>1495</v>
      </c>
      <c r="C3837" t="s">
        <v>1495</v>
      </c>
      <c r="D3837" t="s">
        <v>1525</v>
      </c>
      <c r="E3837" t="s">
        <v>120</v>
      </c>
      <c r="F3837" t="s">
        <v>136</v>
      </c>
      <c r="G3837" t="s">
        <v>482</v>
      </c>
      <c r="H3837" t="s">
        <v>334</v>
      </c>
      <c r="I3837" t="s">
        <v>478</v>
      </c>
      <c r="J3837" s="297">
        <v>4.4277120000000003E-2</v>
      </c>
      <c r="K3837" t="s">
        <v>365</v>
      </c>
      <c r="L3837" t="s">
        <v>2194</v>
      </c>
      <c r="M3837" s="204">
        <v>2.7</v>
      </c>
      <c r="N3837" s="204"/>
    </row>
    <row r="3838" spans="1:14">
      <c r="A3838" t="s">
        <v>2195</v>
      </c>
      <c r="B3838" t="s">
        <v>1495</v>
      </c>
      <c r="C3838" t="s">
        <v>1495</v>
      </c>
      <c r="D3838" t="s">
        <v>1525</v>
      </c>
      <c r="E3838" t="s">
        <v>120</v>
      </c>
      <c r="F3838" t="s">
        <v>139</v>
      </c>
      <c r="G3838" t="s">
        <v>482</v>
      </c>
      <c r="H3838" t="s">
        <v>334</v>
      </c>
      <c r="I3838" t="s">
        <v>478</v>
      </c>
      <c r="J3838" s="297">
        <v>6.6831339999999999</v>
      </c>
      <c r="K3838" t="s">
        <v>365</v>
      </c>
      <c r="L3838" t="s">
        <v>2194</v>
      </c>
      <c r="M3838" s="204">
        <v>2.7</v>
      </c>
      <c r="N3838" s="204"/>
    </row>
    <row r="3839" spans="1:14">
      <c r="A3839" t="s">
        <v>2195</v>
      </c>
      <c r="B3839" t="s">
        <v>1495</v>
      </c>
      <c r="C3839" t="s">
        <v>1495</v>
      </c>
      <c r="D3839" t="s">
        <v>1525</v>
      </c>
      <c r="E3839" t="s">
        <v>120</v>
      </c>
      <c r="F3839" t="s">
        <v>142</v>
      </c>
      <c r="G3839" t="s">
        <v>482</v>
      </c>
      <c r="H3839" t="s">
        <v>334</v>
      </c>
      <c r="I3839" t="s">
        <v>478</v>
      </c>
      <c r="J3839" s="297">
        <v>15.496221999999999</v>
      </c>
      <c r="K3839" t="s">
        <v>365</v>
      </c>
      <c r="L3839" t="s">
        <v>2194</v>
      </c>
      <c r="M3839" s="204">
        <v>2.7</v>
      </c>
      <c r="N3839" s="204"/>
    </row>
    <row r="3840" spans="1:14">
      <c r="A3840" t="s">
        <v>2195</v>
      </c>
      <c r="B3840" t="s">
        <v>1495</v>
      </c>
      <c r="C3840" t="s">
        <v>1495</v>
      </c>
      <c r="D3840" t="s">
        <v>1525</v>
      </c>
      <c r="E3840" t="s">
        <v>120</v>
      </c>
      <c r="F3840" t="s">
        <v>311</v>
      </c>
      <c r="G3840" t="s">
        <v>482</v>
      </c>
      <c r="H3840" t="s">
        <v>334</v>
      </c>
      <c r="I3840" t="s">
        <v>478</v>
      </c>
      <c r="J3840" s="297">
        <v>22.223633119999999</v>
      </c>
      <c r="K3840" t="s">
        <v>365</v>
      </c>
      <c r="L3840" t="s">
        <v>2194</v>
      </c>
      <c r="M3840" s="204">
        <v>2.7</v>
      </c>
      <c r="N3840" s="204"/>
    </row>
    <row r="3841" spans="1:14">
      <c r="A3841" t="s">
        <v>2195</v>
      </c>
      <c r="B3841" t="s">
        <v>1495</v>
      </c>
      <c r="C3841" t="s">
        <v>1495</v>
      </c>
      <c r="D3841" t="s">
        <v>1525</v>
      </c>
      <c r="E3841" t="s">
        <v>120</v>
      </c>
      <c r="F3841" t="s">
        <v>136</v>
      </c>
      <c r="G3841" t="s">
        <v>483</v>
      </c>
      <c r="H3841" t="s">
        <v>334</v>
      </c>
      <c r="I3841" t="s">
        <v>205</v>
      </c>
      <c r="J3841" s="297">
        <v>2.6750099999999999E-2</v>
      </c>
      <c r="K3841" t="s">
        <v>365</v>
      </c>
      <c r="L3841" t="s">
        <v>2194</v>
      </c>
      <c r="M3841" s="204">
        <v>2.7</v>
      </c>
      <c r="N3841" s="204"/>
    </row>
    <row r="3842" spans="1:14">
      <c r="A3842" t="s">
        <v>2195</v>
      </c>
      <c r="B3842" t="s">
        <v>1495</v>
      </c>
      <c r="C3842" t="s">
        <v>1495</v>
      </c>
      <c r="D3842" t="s">
        <v>1525</v>
      </c>
      <c r="E3842" t="s">
        <v>120</v>
      </c>
      <c r="F3842" t="s">
        <v>139</v>
      </c>
      <c r="G3842" t="s">
        <v>483</v>
      </c>
      <c r="H3842" t="s">
        <v>334</v>
      </c>
      <c r="I3842" t="s">
        <v>205</v>
      </c>
      <c r="J3842" s="297">
        <v>7.774724</v>
      </c>
      <c r="K3842" t="s">
        <v>365</v>
      </c>
      <c r="L3842" t="s">
        <v>2194</v>
      </c>
      <c r="M3842" s="204">
        <v>2.7</v>
      </c>
      <c r="N3842" s="204"/>
    </row>
    <row r="3843" spans="1:14">
      <c r="A3843" t="s">
        <v>2195</v>
      </c>
      <c r="B3843" t="s">
        <v>1495</v>
      </c>
      <c r="C3843" t="s">
        <v>1495</v>
      </c>
      <c r="D3843" t="s">
        <v>1525</v>
      </c>
      <c r="E3843" t="s">
        <v>120</v>
      </c>
      <c r="F3843" t="s">
        <v>142</v>
      </c>
      <c r="G3843" t="s">
        <v>483</v>
      </c>
      <c r="H3843" t="s">
        <v>334</v>
      </c>
      <c r="I3843" t="s">
        <v>205</v>
      </c>
      <c r="J3843" s="297">
        <v>25.064620000000001</v>
      </c>
      <c r="K3843" t="s">
        <v>365</v>
      </c>
      <c r="L3843" t="s">
        <v>2194</v>
      </c>
      <c r="M3843" s="204">
        <v>2.7</v>
      </c>
      <c r="N3843" s="204"/>
    </row>
    <row r="3844" spans="1:14">
      <c r="A3844" t="s">
        <v>2195</v>
      </c>
      <c r="B3844" t="s">
        <v>1495</v>
      </c>
      <c r="C3844" t="s">
        <v>1495</v>
      </c>
      <c r="D3844" t="s">
        <v>1525</v>
      </c>
      <c r="E3844" t="s">
        <v>120</v>
      </c>
      <c r="F3844" t="s">
        <v>311</v>
      </c>
      <c r="G3844" t="s">
        <v>483</v>
      </c>
      <c r="H3844" t="s">
        <v>334</v>
      </c>
      <c r="I3844" t="s">
        <v>205</v>
      </c>
      <c r="J3844" s="297">
        <v>32.866094099999998</v>
      </c>
      <c r="K3844" t="s">
        <v>365</v>
      </c>
      <c r="L3844" t="s">
        <v>2194</v>
      </c>
      <c r="M3844" s="204">
        <v>2.7</v>
      </c>
      <c r="N3844" s="204"/>
    </row>
    <row r="3845" spans="1:14">
      <c r="A3845" t="s">
        <v>2195</v>
      </c>
      <c r="B3845" t="s">
        <v>1495</v>
      </c>
      <c r="C3845" t="s">
        <v>1495</v>
      </c>
      <c r="D3845" t="s">
        <v>1525</v>
      </c>
      <c r="E3845" t="s">
        <v>120</v>
      </c>
      <c r="F3845" t="s">
        <v>136</v>
      </c>
      <c r="G3845" t="s">
        <v>483</v>
      </c>
      <c r="H3845" t="s">
        <v>334</v>
      </c>
      <c r="I3845" t="s">
        <v>477</v>
      </c>
      <c r="J3845" s="297">
        <v>2.6726059999999999E-2</v>
      </c>
      <c r="K3845" t="s">
        <v>365</v>
      </c>
      <c r="L3845" t="s">
        <v>2194</v>
      </c>
      <c r="M3845" s="204">
        <v>2.7</v>
      </c>
      <c r="N3845" s="204"/>
    </row>
    <row r="3846" spans="1:14">
      <c r="A3846" t="s">
        <v>2195</v>
      </c>
      <c r="B3846" t="s">
        <v>1495</v>
      </c>
      <c r="C3846" t="s">
        <v>1495</v>
      </c>
      <c r="D3846" t="s">
        <v>1525</v>
      </c>
      <c r="E3846" t="s">
        <v>120</v>
      </c>
      <c r="F3846" t="s">
        <v>139</v>
      </c>
      <c r="G3846" t="s">
        <v>483</v>
      </c>
      <c r="H3846" t="s">
        <v>334</v>
      </c>
      <c r="I3846" t="s">
        <v>477</v>
      </c>
      <c r="J3846" s="297">
        <v>8.6732080000000007</v>
      </c>
      <c r="K3846" t="s">
        <v>365</v>
      </c>
      <c r="L3846" t="s">
        <v>2194</v>
      </c>
      <c r="M3846" s="204">
        <v>2.7</v>
      </c>
      <c r="N3846" s="204"/>
    </row>
    <row r="3847" spans="1:14">
      <c r="A3847" t="s">
        <v>2195</v>
      </c>
      <c r="B3847" t="s">
        <v>1495</v>
      </c>
      <c r="C3847" t="s">
        <v>1495</v>
      </c>
      <c r="D3847" t="s">
        <v>1525</v>
      </c>
      <c r="E3847" t="s">
        <v>120</v>
      </c>
      <c r="F3847" t="s">
        <v>142</v>
      </c>
      <c r="G3847" t="s">
        <v>483</v>
      </c>
      <c r="H3847" t="s">
        <v>334</v>
      </c>
      <c r="I3847" t="s">
        <v>477</v>
      </c>
      <c r="J3847" s="297">
        <v>25.0153</v>
      </c>
      <c r="K3847" t="s">
        <v>365</v>
      </c>
      <c r="L3847" t="s">
        <v>2194</v>
      </c>
      <c r="M3847" s="204">
        <v>2.7</v>
      </c>
      <c r="N3847" s="204"/>
    </row>
    <row r="3848" spans="1:14">
      <c r="A3848" t="s">
        <v>2195</v>
      </c>
      <c r="B3848" t="s">
        <v>1495</v>
      </c>
      <c r="C3848" t="s">
        <v>1495</v>
      </c>
      <c r="D3848" t="s">
        <v>1525</v>
      </c>
      <c r="E3848" t="s">
        <v>120</v>
      </c>
      <c r="F3848" t="s">
        <v>311</v>
      </c>
      <c r="G3848" t="s">
        <v>483</v>
      </c>
      <c r="H3848" t="s">
        <v>334</v>
      </c>
      <c r="I3848" t="s">
        <v>477</v>
      </c>
      <c r="J3848" s="297">
        <v>33.71523406</v>
      </c>
      <c r="K3848" t="s">
        <v>365</v>
      </c>
      <c r="L3848" t="s">
        <v>2194</v>
      </c>
      <c r="M3848" s="204">
        <v>2.7</v>
      </c>
      <c r="N3848" s="204"/>
    </row>
    <row r="3849" spans="1:14">
      <c r="A3849" t="s">
        <v>2195</v>
      </c>
      <c r="B3849" t="s">
        <v>1495</v>
      </c>
      <c r="C3849" t="s">
        <v>1495</v>
      </c>
      <c r="D3849" t="s">
        <v>1525</v>
      </c>
      <c r="E3849" t="s">
        <v>120</v>
      </c>
      <c r="F3849" t="s">
        <v>136</v>
      </c>
      <c r="G3849" t="s">
        <v>483</v>
      </c>
      <c r="H3849" t="s">
        <v>334</v>
      </c>
      <c r="I3849" t="s">
        <v>478</v>
      </c>
      <c r="J3849" s="297">
        <v>2.6771300000000001E-2</v>
      </c>
      <c r="K3849" t="s">
        <v>365</v>
      </c>
      <c r="L3849" t="s">
        <v>2194</v>
      </c>
      <c r="M3849" s="204">
        <v>2.7</v>
      </c>
      <c r="N3849" s="204"/>
    </row>
    <row r="3850" spans="1:14">
      <c r="A3850" t="s">
        <v>2195</v>
      </c>
      <c r="B3850" t="s">
        <v>1495</v>
      </c>
      <c r="C3850" t="s">
        <v>1495</v>
      </c>
      <c r="D3850" t="s">
        <v>1525</v>
      </c>
      <c r="E3850" t="s">
        <v>120</v>
      </c>
      <c r="F3850" t="s">
        <v>139</v>
      </c>
      <c r="G3850" t="s">
        <v>483</v>
      </c>
      <c r="H3850" t="s">
        <v>334</v>
      </c>
      <c r="I3850" t="s">
        <v>478</v>
      </c>
      <c r="J3850" s="297">
        <v>6.9824760000000001</v>
      </c>
      <c r="K3850" t="s">
        <v>365</v>
      </c>
      <c r="L3850" t="s">
        <v>2194</v>
      </c>
      <c r="M3850" s="204">
        <v>2.7</v>
      </c>
      <c r="N3850" s="204"/>
    </row>
    <row r="3851" spans="1:14">
      <c r="A3851" t="s">
        <v>2195</v>
      </c>
      <c r="B3851" t="s">
        <v>1495</v>
      </c>
      <c r="C3851" t="s">
        <v>1495</v>
      </c>
      <c r="D3851" t="s">
        <v>1525</v>
      </c>
      <c r="E3851" t="s">
        <v>120</v>
      </c>
      <c r="F3851" t="s">
        <v>142</v>
      </c>
      <c r="G3851" t="s">
        <v>483</v>
      </c>
      <c r="H3851" t="s">
        <v>334</v>
      </c>
      <c r="I3851" t="s">
        <v>478</v>
      </c>
      <c r="J3851" s="297">
        <v>25.1081</v>
      </c>
      <c r="K3851" t="s">
        <v>365</v>
      </c>
      <c r="L3851" t="s">
        <v>2194</v>
      </c>
      <c r="M3851" s="204">
        <v>2.7</v>
      </c>
      <c r="N3851" s="204"/>
    </row>
    <row r="3852" spans="1:14">
      <c r="A3852" t="s">
        <v>2195</v>
      </c>
      <c r="B3852" t="s">
        <v>1495</v>
      </c>
      <c r="C3852" t="s">
        <v>1495</v>
      </c>
      <c r="D3852" t="s">
        <v>1525</v>
      </c>
      <c r="E3852" t="s">
        <v>120</v>
      </c>
      <c r="F3852" t="s">
        <v>311</v>
      </c>
      <c r="G3852" t="s">
        <v>483</v>
      </c>
      <c r="H3852" t="s">
        <v>334</v>
      </c>
      <c r="I3852" t="s">
        <v>478</v>
      </c>
      <c r="J3852" s="297">
        <v>32.117347299999999</v>
      </c>
      <c r="K3852" t="s">
        <v>365</v>
      </c>
      <c r="L3852" t="s">
        <v>2194</v>
      </c>
      <c r="M3852" s="204">
        <v>2.7</v>
      </c>
      <c r="N3852" s="204"/>
    </row>
    <row r="3853" spans="1:14">
      <c r="A3853" t="s">
        <v>2195</v>
      </c>
      <c r="B3853" t="s">
        <v>1495</v>
      </c>
      <c r="C3853" t="s">
        <v>1495</v>
      </c>
      <c r="D3853" t="s">
        <v>1525</v>
      </c>
      <c r="E3853" t="s">
        <v>120</v>
      </c>
      <c r="F3853" t="s">
        <v>136</v>
      </c>
      <c r="G3853" t="s">
        <v>484</v>
      </c>
      <c r="H3853" t="s">
        <v>334</v>
      </c>
      <c r="I3853" t="s">
        <v>205</v>
      </c>
      <c r="J3853" s="297">
        <v>1.7698419999999999E-2</v>
      </c>
      <c r="K3853" t="s">
        <v>365</v>
      </c>
      <c r="L3853" t="s">
        <v>2194</v>
      </c>
      <c r="M3853" s="204">
        <v>2.7</v>
      </c>
      <c r="N3853" s="204"/>
    </row>
    <row r="3854" spans="1:14">
      <c r="A3854" t="s">
        <v>2195</v>
      </c>
      <c r="B3854" t="s">
        <v>1495</v>
      </c>
      <c r="C3854" t="s">
        <v>1495</v>
      </c>
      <c r="D3854" t="s">
        <v>1525</v>
      </c>
      <c r="E3854" t="s">
        <v>120</v>
      </c>
      <c r="F3854" t="s">
        <v>139</v>
      </c>
      <c r="G3854" t="s">
        <v>484</v>
      </c>
      <c r="H3854" t="s">
        <v>334</v>
      </c>
      <c r="I3854" t="s">
        <v>205</v>
      </c>
      <c r="J3854" s="297">
        <v>17.860638000000002</v>
      </c>
      <c r="K3854" t="s">
        <v>365</v>
      </c>
      <c r="L3854" t="s">
        <v>2194</v>
      </c>
      <c r="M3854" s="204">
        <v>2.7</v>
      </c>
      <c r="N3854" s="204"/>
    </row>
    <row r="3855" spans="1:14">
      <c r="A3855" t="s">
        <v>2195</v>
      </c>
      <c r="B3855" t="s">
        <v>1495</v>
      </c>
      <c r="C3855" t="s">
        <v>1495</v>
      </c>
      <c r="D3855" t="s">
        <v>1525</v>
      </c>
      <c r="E3855" t="s">
        <v>120</v>
      </c>
      <c r="F3855" t="s">
        <v>142</v>
      </c>
      <c r="G3855" t="s">
        <v>484</v>
      </c>
      <c r="H3855" t="s">
        <v>334</v>
      </c>
      <c r="I3855" t="s">
        <v>205</v>
      </c>
      <c r="J3855" s="297">
        <v>42.417299999999997</v>
      </c>
      <c r="K3855" t="s">
        <v>365</v>
      </c>
      <c r="L3855" t="s">
        <v>2194</v>
      </c>
      <c r="M3855" s="204">
        <v>2.7</v>
      </c>
      <c r="N3855" s="204"/>
    </row>
    <row r="3856" spans="1:14">
      <c r="A3856" t="s">
        <v>2195</v>
      </c>
      <c r="B3856" t="s">
        <v>1495</v>
      </c>
      <c r="C3856" t="s">
        <v>1495</v>
      </c>
      <c r="D3856" t="s">
        <v>1525</v>
      </c>
      <c r="E3856" t="s">
        <v>120</v>
      </c>
      <c r="F3856" t="s">
        <v>311</v>
      </c>
      <c r="G3856" t="s">
        <v>484</v>
      </c>
      <c r="H3856" t="s">
        <v>334</v>
      </c>
      <c r="I3856" t="s">
        <v>205</v>
      </c>
      <c r="J3856" s="297">
        <v>60.295636420000001</v>
      </c>
      <c r="K3856" t="s">
        <v>365</v>
      </c>
      <c r="L3856" t="s">
        <v>2194</v>
      </c>
      <c r="M3856" s="204">
        <v>2.7</v>
      </c>
      <c r="N3856" s="204"/>
    </row>
    <row r="3857" spans="1:14">
      <c r="A3857" t="s">
        <v>2195</v>
      </c>
      <c r="B3857" t="s">
        <v>1495</v>
      </c>
      <c r="C3857" t="s">
        <v>1495</v>
      </c>
      <c r="D3857" t="s">
        <v>1525</v>
      </c>
      <c r="E3857" t="s">
        <v>120</v>
      </c>
      <c r="F3857" t="s">
        <v>136</v>
      </c>
      <c r="G3857" t="s">
        <v>484</v>
      </c>
      <c r="H3857" t="s">
        <v>334</v>
      </c>
      <c r="I3857" t="s">
        <v>477</v>
      </c>
      <c r="J3857" s="297">
        <v>3.1517419999999997E-2</v>
      </c>
      <c r="K3857" t="s">
        <v>365</v>
      </c>
      <c r="L3857" t="s">
        <v>2194</v>
      </c>
      <c r="M3857" s="204">
        <v>2.7</v>
      </c>
      <c r="N3857" s="204"/>
    </row>
    <row r="3858" spans="1:14">
      <c r="A3858" t="s">
        <v>2195</v>
      </c>
      <c r="B3858" t="s">
        <v>1495</v>
      </c>
      <c r="C3858" t="s">
        <v>1495</v>
      </c>
      <c r="D3858" t="s">
        <v>1525</v>
      </c>
      <c r="E3858" t="s">
        <v>120</v>
      </c>
      <c r="F3858" t="s">
        <v>139</v>
      </c>
      <c r="G3858" t="s">
        <v>484</v>
      </c>
      <c r="H3858" t="s">
        <v>334</v>
      </c>
      <c r="I3858" t="s">
        <v>477</v>
      </c>
      <c r="J3858" s="297">
        <v>23.625440000000001</v>
      </c>
      <c r="K3858" t="s">
        <v>365</v>
      </c>
      <c r="L3858" t="s">
        <v>2194</v>
      </c>
      <c r="M3858" s="204">
        <v>2.7</v>
      </c>
      <c r="N3858" s="204"/>
    </row>
    <row r="3859" spans="1:14">
      <c r="A3859" t="s">
        <v>2195</v>
      </c>
      <c r="B3859" t="s">
        <v>1495</v>
      </c>
      <c r="C3859" t="s">
        <v>1495</v>
      </c>
      <c r="D3859" t="s">
        <v>1525</v>
      </c>
      <c r="E3859" t="s">
        <v>120</v>
      </c>
      <c r="F3859" t="s">
        <v>142</v>
      </c>
      <c r="G3859" t="s">
        <v>484</v>
      </c>
      <c r="H3859" t="s">
        <v>334</v>
      </c>
      <c r="I3859" t="s">
        <v>477</v>
      </c>
      <c r="J3859" s="297">
        <v>41.197159999999997</v>
      </c>
      <c r="K3859" t="s">
        <v>365</v>
      </c>
      <c r="L3859" t="s">
        <v>2194</v>
      </c>
      <c r="M3859" s="204">
        <v>2.7</v>
      </c>
      <c r="N3859" s="204"/>
    </row>
    <row r="3860" spans="1:14">
      <c r="A3860" t="s">
        <v>2195</v>
      </c>
      <c r="B3860" t="s">
        <v>1495</v>
      </c>
      <c r="C3860" t="s">
        <v>1495</v>
      </c>
      <c r="D3860" t="s">
        <v>1525</v>
      </c>
      <c r="E3860" t="s">
        <v>120</v>
      </c>
      <c r="F3860" t="s">
        <v>311</v>
      </c>
      <c r="G3860" t="s">
        <v>484</v>
      </c>
      <c r="H3860" t="s">
        <v>334</v>
      </c>
      <c r="I3860" t="s">
        <v>477</v>
      </c>
      <c r="J3860" s="297">
        <v>64.854117419999994</v>
      </c>
      <c r="K3860" t="s">
        <v>365</v>
      </c>
      <c r="L3860" t="s">
        <v>2194</v>
      </c>
      <c r="M3860" s="204">
        <v>2.7</v>
      </c>
      <c r="N3860" s="204"/>
    </row>
    <row r="3861" spans="1:14">
      <c r="A3861" t="s">
        <v>2195</v>
      </c>
      <c r="B3861" t="s">
        <v>1495</v>
      </c>
      <c r="C3861" t="s">
        <v>1495</v>
      </c>
      <c r="D3861" t="s">
        <v>1525</v>
      </c>
      <c r="E3861" t="s">
        <v>120</v>
      </c>
      <c r="F3861" t="s">
        <v>136</v>
      </c>
      <c r="G3861" t="s">
        <v>484</v>
      </c>
      <c r="H3861" t="s">
        <v>334</v>
      </c>
      <c r="I3861" t="s">
        <v>478</v>
      </c>
      <c r="J3861" s="297">
        <v>1.117719E-2</v>
      </c>
      <c r="K3861" t="s">
        <v>365</v>
      </c>
      <c r="L3861" t="s">
        <v>2194</v>
      </c>
      <c r="M3861" s="204">
        <v>2.7</v>
      </c>
      <c r="N3861" s="204"/>
    </row>
    <row r="3862" spans="1:14">
      <c r="A3862" t="s">
        <v>2195</v>
      </c>
      <c r="B3862" t="s">
        <v>1495</v>
      </c>
      <c r="C3862" t="s">
        <v>1495</v>
      </c>
      <c r="D3862" t="s">
        <v>1525</v>
      </c>
      <c r="E3862" t="s">
        <v>120</v>
      </c>
      <c r="F3862" t="s">
        <v>139</v>
      </c>
      <c r="G3862" t="s">
        <v>484</v>
      </c>
      <c r="H3862" t="s">
        <v>334</v>
      </c>
      <c r="I3862" t="s">
        <v>478</v>
      </c>
      <c r="J3862" s="297">
        <v>15.140205999999999</v>
      </c>
      <c r="K3862" t="s">
        <v>365</v>
      </c>
      <c r="L3862" t="s">
        <v>2194</v>
      </c>
      <c r="M3862" s="204">
        <v>2.7</v>
      </c>
      <c r="N3862" s="204"/>
    </row>
    <row r="3863" spans="1:14">
      <c r="A3863" t="s">
        <v>2195</v>
      </c>
      <c r="B3863" t="s">
        <v>1495</v>
      </c>
      <c r="C3863" t="s">
        <v>1495</v>
      </c>
      <c r="D3863" t="s">
        <v>1525</v>
      </c>
      <c r="E3863" t="s">
        <v>120</v>
      </c>
      <c r="F3863" t="s">
        <v>142</v>
      </c>
      <c r="G3863" t="s">
        <v>484</v>
      </c>
      <c r="H3863" t="s">
        <v>334</v>
      </c>
      <c r="I3863" t="s">
        <v>478</v>
      </c>
      <c r="J3863" s="297">
        <v>42.993079999999999</v>
      </c>
      <c r="K3863" t="s">
        <v>365</v>
      </c>
      <c r="L3863" t="s">
        <v>2194</v>
      </c>
      <c r="M3863" s="204">
        <v>2.7</v>
      </c>
      <c r="N3863" s="204"/>
    </row>
    <row r="3864" spans="1:14">
      <c r="A3864" t="s">
        <v>2195</v>
      </c>
      <c r="B3864" t="s">
        <v>1495</v>
      </c>
      <c r="C3864" t="s">
        <v>1495</v>
      </c>
      <c r="D3864" t="s">
        <v>1525</v>
      </c>
      <c r="E3864" t="s">
        <v>120</v>
      </c>
      <c r="F3864" t="s">
        <v>311</v>
      </c>
      <c r="G3864" t="s">
        <v>484</v>
      </c>
      <c r="H3864" t="s">
        <v>334</v>
      </c>
      <c r="I3864" t="s">
        <v>478</v>
      </c>
      <c r="J3864" s="297">
        <v>58.144463190000003</v>
      </c>
      <c r="K3864" t="s">
        <v>365</v>
      </c>
      <c r="L3864" t="s">
        <v>2194</v>
      </c>
      <c r="M3864" s="204">
        <v>2.7</v>
      </c>
      <c r="N3864" s="204"/>
    </row>
    <row r="3865" spans="1:14">
      <c r="A3865" t="s">
        <v>2195</v>
      </c>
      <c r="B3865" t="s">
        <v>1495</v>
      </c>
      <c r="C3865" t="s">
        <v>1495</v>
      </c>
      <c r="D3865" t="s">
        <v>1525</v>
      </c>
      <c r="E3865" t="s">
        <v>120</v>
      </c>
      <c r="F3865" t="s">
        <v>136</v>
      </c>
      <c r="G3865" t="s">
        <v>485</v>
      </c>
      <c r="H3865" t="s">
        <v>334</v>
      </c>
      <c r="I3865" t="s">
        <v>205</v>
      </c>
      <c r="J3865" s="297">
        <v>0</v>
      </c>
      <c r="K3865" t="s">
        <v>365</v>
      </c>
      <c r="L3865" t="s">
        <v>2194</v>
      </c>
      <c r="M3865" s="204">
        <v>2.7</v>
      </c>
      <c r="N3865" s="204"/>
    </row>
    <row r="3866" spans="1:14">
      <c r="A3866" t="s">
        <v>2195</v>
      </c>
      <c r="B3866" t="s">
        <v>1495</v>
      </c>
      <c r="C3866" t="s">
        <v>1495</v>
      </c>
      <c r="D3866" t="s">
        <v>1525</v>
      </c>
      <c r="E3866" t="s">
        <v>120</v>
      </c>
      <c r="F3866" t="s">
        <v>139</v>
      </c>
      <c r="G3866" t="s">
        <v>485</v>
      </c>
      <c r="H3866" t="s">
        <v>334</v>
      </c>
      <c r="I3866" t="s">
        <v>205</v>
      </c>
      <c r="J3866" s="297">
        <v>10.782909999999999</v>
      </c>
      <c r="K3866" t="s">
        <v>365</v>
      </c>
      <c r="L3866" t="s">
        <v>2194</v>
      </c>
      <c r="M3866" s="204">
        <v>2.7</v>
      </c>
      <c r="N3866" s="204"/>
    </row>
    <row r="3867" spans="1:14">
      <c r="A3867" t="s">
        <v>2195</v>
      </c>
      <c r="B3867" t="s">
        <v>1495</v>
      </c>
      <c r="C3867" t="s">
        <v>1495</v>
      </c>
      <c r="D3867" t="s">
        <v>1525</v>
      </c>
      <c r="E3867" t="s">
        <v>120</v>
      </c>
      <c r="F3867" t="s">
        <v>142</v>
      </c>
      <c r="G3867" t="s">
        <v>485</v>
      </c>
      <c r="H3867" t="s">
        <v>334</v>
      </c>
      <c r="I3867" t="s">
        <v>205</v>
      </c>
      <c r="J3867" s="297">
        <v>30.269100000000002</v>
      </c>
      <c r="K3867" t="s">
        <v>365</v>
      </c>
      <c r="L3867" t="s">
        <v>2194</v>
      </c>
      <c r="M3867" s="204">
        <v>2.7</v>
      </c>
      <c r="N3867" s="204"/>
    </row>
    <row r="3868" spans="1:14">
      <c r="A3868" t="s">
        <v>2195</v>
      </c>
      <c r="B3868" t="s">
        <v>1495</v>
      </c>
      <c r="C3868" t="s">
        <v>1495</v>
      </c>
      <c r="D3868" t="s">
        <v>1525</v>
      </c>
      <c r="E3868" t="s">
        <v>120</v>
      </c>
      <c r="F3868" t="s">
        <v>311</v>
      </c>
      <c r="G3868" t="s">
        <v>485</v>
      </c>
      <c r="H3868" t="s">
        <v>334</v>
      </c>
      <c r="I3868" t="s">
        <v>205</v>
      </c>
      <c r="J3868" s="297">
        <v>41.052010000000003</v>
      </c>
      <c r="K3868" t="s">
        <v>365</v>
      </c>
      <c r="L3868" t="s">
        <v>2194</v>
      </c>
      <c r="M3868" s="204">
        <v>2.7</v>
      </c>
      <c r="N3868" s="204"/>
    </row>
    <row r="3869" spans="1:14">
      <c r="A3869" t="s">
        <v>2195</v>
      </c>
      <c r="B3869" t="s">
        <v>1495</v>
      </c>
      <c r="C3869" t="s">
        <v>1495</v>
      </c>
      <c r="D3869" t="s">
        <v>1525</v>
      </c>
      <c r="E3869" t="s">
        <v>120</v>
      </c>
      <c r="F3869" t="s">
        <v>136</v>
      </c>
      <c r="G3869" t="s">
        <v>485</v>
      </c>
      <c r="H3869" t="s">
        <v>334</v>
      </c>
      <c r="I3869" t="s">
        <v>477</v>
      </c>
      <c r="J3869" s="297">
        <v>0</v>
      </c>
      <c r="K3869" t="s">
        <v>365</v>
      </c>
      <c r="L3869" t="s">
        <v>2194</v>
      </c>
      <c r="M3869" s="204">
        <v>2.7</v>
      </c>
      <c r="N3869" s="204"/>
    </row>
    <row r="3870" spans="1:14">
      <c r="A3870" t="s">
        <v>2195</v>
      </c>
      <c r="B3870" t="s">
        <v>1495</v>
      </c>
      <c r="C3870" t="s">
        <v>1495</v>
      </c>
      <c r="D3870" t="s">
        <v>1525</v>
      </c>
      <c r="E3870" t="s">
        <v>120</v>
      </c>
      <c r="F3870" t="s">
        <v>139</v>
      </c>
      <c r="G3870" t="s">
        <v>485</v>
      </c>
      <c r="H3870" t="s">
        <v>334</v>
      </c>
      <c r="I3870" t="s">
        <v>477</v>
      </c>
      <c r="J3870" s="297">
        <v>14.649978000000001</v>
      </c>
      <c r="K3870" t="s">
        <v>365</v>
      </c>
      <c r="L3870" t="s">
        <v>2194</v>
      </c>
      <c r="M3870" s="204">
        <v>2.7</v>
      </c>
      <c r="N3870" s="204"/>
    </row>
    <row r="3871" spans="1:14">
      <c r="A3871" t="s">
        <v>2195</v>
      </c>
      <c r="B3871" t="s">
        <v>1495</v>
      </c>
      <c r="C3871" t="s">
        <v>1495</v>
      </c>
      <c r="D3871" t="s">
        <v>1525</v>
      </c>
      <c r="E3871" t="s">
        <v>120</v>
      </c>
      <c r="F3871" t="s">
        <v>142</v>
      </c>
      <c r="G3871" t="s">
        <v>485</v>
      </c>
      <c r="H3871" t="s">
        <v>334</v>
      </c>
      <c r="I3871" t="s">
        <v>477</v>
      </c>
      <c r="J3871" s="297">
        <v>29.52206</v>
      </c>
      <c r="K3871" t="s">
        <v>365</v>
      </c>
      <c r="L3871" t="s">
        <v>2194</v>
      </c>
      <c r="M3871" s="204">
        <v>2.7</v>
      </c>
      <c r="N3871" s="204"/>
    </row>
    <row r="3872" spans="1:14">
      <c r="A3872" t="s">
        <v>2195</v>
      </c>
      <c r="B3872" t="s">
        <v>1495</v>
      </c>
      <c r="C3872" t="s">
        <v>1495</v>
      </c>
      <c r="D3872" t="s">
        <v>1525</v>
      </c>
      <c r="E3872" t="s">
        <v>120</v>
      </c>
      <c r="F3872" t="s">
        <v>311</v>
      </c>
      <c r="G3872" t="s">
        <v>485</v>
      </c>
      <c r="H3872" t="s">
        <v>334</v>
      </c>
      <c r="I3872" t="s">
        <v>477</v>
      </c>
      <c r="J3872" s="297">
        <v>44.172038000000001</v>
      </c>
      <c r="K3872" t="s">
        <v>365</v>
      </c>
      <c r="L3872" t="s">
        <v>2194</v>
      </c>
      <c r="M3872" s="204">
        <v>2.7</v>
      </c>
      <c r="N3872" s="204"/>
    </row>
    <row r="3873" spans="1:14">
      <c r="A3873" t="s">
        <v>2195</v>
      </c>
      <c r="B3873" t="s">
        <v>1495</v>
      </c>
      <c r="C3873" t="s">
        <v>1495</v>
      </c>
      <c r="D3873" t="s">
        <v>1525</v>
      </c>
      <c r="E3873" t="s">
        <v>120</v>
      </c>
      <c r="F3873" t="s">
        <v>136</v>
      </c>
      <c r="G3873" t="s">
        <v>485</v>
      </c>
      <c r="H3873" t="s">
        <v>334</v>
      </c>
      <c r="I3873" t="s">
        <v>478</v>
      </c>
      <c r="J3873" s="297">
        <v>0</v>
      </c>
      <c r="K3873" t="s">
        <v>365</v>
      </c>
      <c r="L3873" t="s">
        <v>2194</v>
      </c>
      <c r="M3873" s="204">
        <v>2.7</v>
      </c>
      <c r="N3873" s="204"/>
    </row>
    <row r="3874" spans="1:14">
      <c r="A3874" t="s">
        <v>2195</v>
      </c>
      <c r="B3874" t="s">
        <v>1495</v>
      </c>
      <c r="C3874" t="s">
        <v>1495</v>
      </c>
      <c r="D3874" t="s">
        <v>1525</v>
      </c>
      <c r="E3874" t="s">
        <v>120</v>
      </c>
      <c r="F3874" t="s">
        <v>139</v>
      </c>
      <c r="G3874" t="s">
        <v>485</v>
      </c>
      <c r="H3874" t="s">
        <v>334</v>
      </c>
      <c r="I3874" t="s">
        <v>478</v>
      </c>
      <c r="J3874" s="297">
        <v>6.3851940000000003</v>
      </c>
      <c r="K3874" t="s">
        <v>365</v>
      </c>
      <c r="L3874" t="s">
        <v>2194</v>
      </c>
      <c r="M3874" s="204">
        <v>2.7</v>
      </c>
      <c r="N3874" s="204"/>
    </row>
    <row r="3875" spans="1:14">
      <c r="A3875" t="s">
        <v>2195</v>
      </c>
      <c r="B3875" t="s">
        <v>1495</v>
      </c>
      <c r="C3875" t="s">
        <v>1495</v>
      </c>
      <c r="D3875" t="s">
        <v>1525</v>
      </c>
      <c r="E3875" t="s">
        <v>120</v>
      </c>
      <c r="F3875" t="s">
        <v>142</v>
      </c>
      <c r="G3875" t="s">
        <v>485</v>
      </c>
      <c r="H3875" t="s">
        <v>334</v>
      </c>
      <c r="I3875" t="s">
        <v>478</v>
      </c>
      <c r="J3875" s="297">
        <v>31.118659999999998</v>
      </c>
      <c r="K3875" t="s">
        <v>365</v>
      </c>
      <c r="L3875" t="s">
        <v>2194</v>
      </c>
      <c r="M3875" s="204">
        <v>2.7</v>
      </c>
      <c r="N3875" s="204"/>
    </row>
    <row r="3876" spans="1:14">
      <c r="A3876" t="s">
        <v>2195</v>
      </c>
      <c r="B3876" t="s">
        <v>1495</v>
      </c>
      <c r="C3876" t="s">
        <v>1495</v>
      </c>
      <c r="D3876" t="s">
        <v>1525</v>
      </c>
      <c r="E3876" t="s">
        <v>120</v>
      </c>
      <c r="F3876" t="s">
        <v>311</v>
      </c>
      <c r="G3876" t="s">
        <v>485</v>
      </c>
      <c r="H3876" t="s">
        <v>334</v>
      </c>
      <c r="I3876" t="s">
        <v>478</v>
      </c>
      <c r="J3876" s="297">
        <v>37.503853999999997</v>
      </c>
      <c r="K3876" t="s">
        <v>365</v>
      </c>
      <c r="L3876" t="s">
        <v>2194</v>
      </c>
      <c r="M3876" s="204">
        <v>2.7</v>
      </c>
      <c r="N3876" s="204"/>
    </row>
    <row r="3877" spans="1:14">
      <c r="A3877" t="s">
        <v>2195</v>
      </c>
      <c r="B3877" t="s">
        <v>1495</v>
      </c>
      <c r="C3877" t="s">
        <v>1495</v>
      </c>
      <c r="D3877" t="s">
        <v>1525</v>
      </c>
      <c r="E3877" t="s">
        <v>120</v>
      </c>
      <c r="F3877" t="s">
        <v>136</v>
      </c>
      <c r="G3877" t="s">
        <v>486</v>
      </c>
      <c r="H3877" t="s">
        <v>334</v>
      </c>
      <c r="I3877" t="s">
        <v>205</v>
      </c>
      <c r="J3877" s="297">
        <v>0.19123860000000001</v>
      </c>
      <c r="K3877" t="s">
        <v>365</v>
      </c>
      <c r="L3877" t="s">
        <v>2194</v>
      </c>
      <c r="M3877" s="204">
        <v>2.7</v>
      </c>
      <c r="N3877" s="204"/>
    </row>
    <row r="3878" spans="1:14">
      <c r="A3878" t="s">
        <v>2195</v>
      </c>
      <c r="B3878" t="s">
        <v>1495</v>
      </c>
      <c r="C3878" t="s">
        <v>1495</v>
      </c>
      <c r="D3878" t="s">
        <v>1525</v>
      </c>
      <c r="E3878" t="s">
        <v>120</v>
      </c>
      <c r="F3878" t="s">
        <v>139</v>
      </c>
      <c r="G3878" t="s">
        <v>486</v>
      </c>
      <c r="H3878" t="s">
        <v>334</v>
      </c>
      <c r="I3878" t="s">
        <v>205</v>
      </c>
      <c r="J3878" s="297">
        <v>7.6663860000000001</v>
      </c>
      <c r="K3878" t="s">
        <v>365</v>
      </c>
      <c r="L3878" t="s">
        <v>2194</v>
      </c>
      <c r="M3878" s="204">
        <v>2.7</v>
      </c>
      <c r="N3878" s="204"/>
    </row>
    <row r="3879" spans="1:14">
      <c r="A3879" t="s">
        <v>2195</v>
      </c>
      <c r="B3879" t="s">
        <v>1495</v>
      </c>
      <c r="C3879" t="s">
        <v>1495</v>
      </c>
      <c r="D3879" t="s">
        <v>1525</v>
      </c>
      <c r="E3879" t="s">
        <v>120</v>
      </c>
      <c r="F3879" t="s">
        <v>142</v>
      </c>
      <c r="G3879" t="s">
        <v>486</v>
      </c>
      <c r="H3879" t="s">
        <v>334</v>
      </c>
      <c r="I3879" t="s">
        <v>205</v>
      </c>
      <c r="J3879" s="297">
        <v>13.467262</v>
      </c>
      <c r="K3879" t="s">
        <v>365</v>
      </c>
      <c r="L3879" t="s">
        <v>2194</v>
      </c>
      <c r="M3879" s="204">
        <v>2.7</v>
      </c>
      <c r="N3879" s="204"/>
    </row>
    <row r="3880" spans="1:14">
      <c r="A3880" t="s">
        <v>2195</v>
      </c>
      <c r="B3880" t="s">
        <v>1495</v>
      </c>
      <c r="C3880" t="s">
        <v>1495</v>
      </c>
      <c r="D3880" t="s">
        <v>1525</v>
      </c>
      <c r="E3880" t="s">
        <v>120</v>
      </c>
      <c r="F3880" t="s">
        <v>311</v>
      </c>
      <c r="G3880" t="s">
        <v>486</v>
      </c>
      <c r="H3880" t="s">
        <v>334</v>
      </c>
      <c r="I3880" t="s">
        <v>205</v>
      </c>
      <c r="J3880" s="297">
        <v>21.324886599999999</v>
      </c>
      <c r="K3880" t="s">
        <v>365</v>
      </c>
      <c r="L3880" t="s">
        <v>2194</v>
      </c>
      <c r="M3880" s="204">
        <v>2.7</v>
      </c>
      <c r="N3880" s="204"/>
    </row>
    <row r="3881" spans="1:14">
      <c r="A3881" t="s">
        <v>2195</v>
      </c>
      <c r="B3881" t="s">
        <v>1495</v>
      </c>
      <c r="C3881" t="s">
        <v>1495</v>
      </c>
      <c r="D3881" t="s">
        <v>1525</v>
      </c>
      <c r="E3881" t="s">
        <v>120</v>
      </c>
      <c r="F3881" t="s">
        <v>136</v>
      </c>
      <c r="G3881" t="s">
        <v>486</v>
      </c>
      <c r="H3881" t="s">
        <v>334</v>
      </c>
      <c r="I3881" t="s">
        <v>477</v>
      </c>
      <c r="J3881" s="297">
        <v>0.170765</v>
      </c>
      <c r="K3881" t="s">
        <v>365</v>
      </c>
      <c r="L3881" t="s">
        <v>2194</v>
      </c>
      <c r="M3881" s="204">
        <v>2.7</v>
      </c>
      <c r="N3881" s="204"/>
    </row>
    <row r="3882" spans="1:14">
      <c r="A3882" t="s">
        <v>2195</v>
      </c>
      <c r="B3882" t="s">
        <v>1495</v>
      </c>
      <c r="C3882" t="s">
        <v>1495</v>
      </c>
      <c r="D3882" t="s">
        <v>1525</v>
      </c>
      <c r="E3882" t="s">
        <v>120</v>
      </c>
      <c r="F3882" t="s">
        <v>139</v>
      </c>
      <c r="G3882" t="s">
        <v>486</v>
      </c>
      <c r="H3882" t="s">
        <v>334</v>
      </c>
      <c r="I3882" t="s">
        <v>477</v>
      </c>
      <c r="J3882" s="297">
        <v>9.3973320000000005</v>
      </c>
      <c r="K3882" t="s">
        <v>365</v>
      </c>
      <c r="L3882" t="s">
        <v>2194</v>
      </c>
      <c r="M3882" s="204">
        <v>2.7</v>
      </c>
      <c r="N3882" s="204"/>
    </row>
    <row r="3883" spans="1:14">
      <c r="A3883" t="s">
        <v>2195</v>
      </c>
      <c r="B3883" t="s">
        <v>1495</v>
      </c>
      <c r="C3883" t="s">
        <v>1495</v>
      </c>
      <c r="D3883" t="s">
        <v>1525</v>
      </c>
      <c r="E3883" t="s">
        <v>120</v>
      </c>
      <c r="F3883" t="s">
        <v>142</v>
      </c>
      <c r="G3883" t="s">
        <v>486</v>
      </c>
      <c r="H3883" t="s">
        <v>334</v>
      </c>
      <c r="I3883" t="s">
        <v>477</v>
      </c>
      <c r="J3883" s="297">
        <v>14.139442000000001</v>
      </c>
      <c r="K3883" t="s">
        <v>365</v>
      </c>
      <c r="L3883" t="s">
        <v>2194</v>
      </c>
      <c r="M3883" s="204">
        <v>2.7</v>
      </c>
      <c r="N3883" s="204"/>
    </row>
    <row r="3884" spans="1:14">
      <c r="A3884" t="s">
        <v>2195</v>
      </c>
      <c r="B3884" t="s">
        <v>1495</v>
      </c>
      <c r="C3884" t="s">
        <v>1495</v>
      </c>
      <c r="D3884" t="s">
        <v>1525</v>
      </c>
      <c r="E3884" t="s">
        <v>120</v>
      </c>
      <c r="F3884" t="s">
        <v>311</v>
      </c>
      <c r="G3884" t="s">
        <v>486</v>
      </c>
      <c r="H3884" t="s">
        <v>334</v>
      </c>
      <c r="I3884" t="s">
        <v>477</v>
      </c>
      <c r="J3884" s="297">
        <v>23.707539000000001</v>
      </c>
      <c r="K3884" t="s">
        <v>365</v>
      </c>
      <c r="L3884" t="s">
        <v>2194</v>
      </c>
      <c r="M3884" s="204">
        <v>2.7</v>
      </c>
      <c r="N3884" s="204"/>
    </row>
    <row r="3885" spans="1:14">
      <c r="A3885" t="s">
        <v>2195</v>
      </c>
      <c r="B3885" t="s">
        <v>1495</v>
      </c>
      <c r="C3885" t="s">
        <v>1495</v>
      </c>
      <c r="D3885" t="s">
        <v>1525</v>
      </c>
      <c r="E3885" t="s">
        <v>120</v>
      </c>
      <c r="F3885" t="s">
        <v>136</v>
      </c>
      <c r="G3885" t="s">
        <v>486</v>
      </c>
      <c r="H3885" t="s">
        <v>334</v>
      </c>
      <c r="I3885" t="s">
        <v>478</v>
      </c>
      <c r="J3885" s="297">
        <v>0.20486560000000001</v>
      </c>
      <c r="K3885" t="s">
        <v>365</v>
      </c>
      <c r="L3885" t="s">
        <v>2194</v>
      </c>
      <c r="M3885" s="204">
        <v>2.7</v>
      </c>
      <c r="N3885" s="204"/>
    </row>
    <row r="3886" spans="1:14">
      <c r="A3886" t="s">
        <v>2195</v>
      </c>
      <c r="B3886" t="s">
        <v>1495</v>
      </c>
      <c r="C3886" t="s">
        <v>1495</v>
      </c>
      <c r="D3886" t="s">
        <v>1525</v>
      </c>
      <c r="E3886" t="s">
        <v>120</v>
      </c>
      <c r="F3886" t="s">
        <v>139</v>
      </c>
      <c r="G3886" t="s">
        <v>486</v>
      </c>
      <c r="H3886" t="s">
        <v>334</v>
      </c>
      <c r="I3886" t="s">
        <v>478</v>
      </c>
      <c r="J3886" s="297">
        <v>6.5142860000000002</v>
      </c>
      <c r="K3886" t="s">
        <v>365</v>
      </c>
      <c r="L3886" t="s">
        <v>2194</v>
      </c>
      <c r="M3886" s="204">
        <v>2.7</v>
      </c>
      <c r="N3886" s="204"/>
    </row>
    <row r="3887" spans="1:14">
      <c r="A3887" t="s">
        <v>2195</v>
      </c>
      <c r="B3887" t="s">
        <v>1495</v>
      </c>
      <c r="C3887" t="s">
        <v>1495</v>
      </c>
      <c r="D3887" t="s">
        <v>1525</v>
      </c>
      <c r="E3887" t="s">
        <v>120</v>
      </c>
      <c r="F3887" t="s">
        <v>142</v>
      </c>
      <c r="G3887" t="s">
        <v>486</v>
      </c>
      <c r="H3887" t="s">
        <v>334</v>
      </c>
      <c r="I3887" t="s">
        <v>478</v>
      </c>
      <c r="J3887" s="297">
        <v>13.019866</v>
      </c>
      <c r="K3887" t="s">
        <v>365</v>
      </c>
      <c r="L3887" t="s">
        <v>2194</v>
      </c>
      <c r="M3887" s="204">
        <v>2.7</v>
      </c>
      <c r="N3887" s="204"/>
    </row>
    <row r="3888" spans="1:14">
      <c r="A3888" t="s">
        <v>2195</v>
      </c>
      <c r="B3888" t="s">
        <v>1495</v>
      </c>
      <c r="C3888" t="s">
        <v>1495</v>
      </c>
      <c r="D3888" t="s">
        <v>1525</v>
      </c>
      <c r="E3888" t="s">
        <v>120</v>
      </c>
      <c r="F3888" t="s">
        <v>311</v>
      </c>
      <c r="G3888" t="s">
        <v>486</v>
      </c>
      <c r="H3888" t="s">
        <v>334</v>
      </c>
      <c r="I3888" t="s">
        <v>478</v>
      </c>
      <c r="J3888" s="297">
        <v>19.7390176</v>
      </c>
      <c r="K3888" t="s">
        <v>365</v>
      </c>
      <c r="L3888" t="s">
        <v>2194</v>
      </c>
      <c r="M3888" s="204">
        <v>2.7</v>
      </c>
      <c r="N3888" s="204"/>
    </row>
    <row r="3889" spans="1:14">
      <c r="A3889" t="s">
        <v>2195</v>
      </c>
      <c r="B3889" t="s">
        <v>1495</v>
      </c>
      <c r="C3889" t="s">
        <v>1495</v>
      </c>
      <c r="D3889" t="s">
        <v>1498</v>
      </c>
      <c r="E3889" t="s">
        <v>128</v>
      </c>
      <c r="F3889" t="s">
        <v>311</v>
      </c>
      <c r="G3889" t="s">
        <v>494</v>
      </c>
      <c r="H3889" t="s">
        <v>360</v>
      </c>
      <c r="I3889" t="s">
        <v>335</v>
      </c>
      <c r="J3889" s="104">
        <v>10.1</v>
      </c>
      <c r="K3889" t="s">
        <v>495</v>
      </c>
      <c r="L3889" t="s">
        <v>2194</v>
      </c>
      <c r="M3889" s="204">
        <v>2.7</v>
      </c>
      <c r="N3889" s="204"/>
    </row>
    <row r="3890" spans="1:14">
      <c r="A3890" t="s">
        <v>2195</v>
      </c>
      <c r="B3890" t="s">
        <v>1495</v>
      </c>
      <c r="C3890" t="s">
        <v>1495</v>
      </c>
      <c r="D3890" t="s">
        <v>1526</v>
      </c>
      <c r="E3890" t="s">
        <v>128</v>
      </c>
      <c r="F3890" t="s">
        <v>311</v>
      </c>
      <c r="G3890" t="s">
        <v>494</v>
      </c>
      <c r="H3890" t="s">
        <v>360</v>
      </c>
      <c r="I3890" t="s">
        <v>335</v>
      </c>
      <c r="J3890" s="104">
        <v>12.5</v>
      </c>
      <c r="K3890" t="s">
        <v>495</v>
      </c>
      <c r="L3890" t="s">
        <v>2194</v>
      </c>
      <c r="M3890" s="204">
        <v>2.7</v>
      </c>
      <c r="N3890" s="204"/>
    </row>
    <row r="3891" spans="1:14">
      <c r="A3891" t="s">
        <v>2195</v>
      </c>
      <c r="B3891" t="s">
        <v>1495</v>
      </c>
      <c r="C3891" t="s">
        <v>1495</v>
      </c>
      <c r="D3891" t="s">
        <v>1524</v>
      </c>
      <c r="E3891" t="s">
        <v>128</v>
      </c>
      <c r="F3891" t="s">
        <v>311</v>
      </c>
      <c r="G3891" t="s">
        <v>494</v>
      </c>
      <c r="H3891" t="s">
        <v>360</v>
      </c>
      <c r="I3891" t="s">
        <v>335</v>
      </c>
      <c r="J3891" s="104">
        <v>11.5</v>
      </c>
      <c r="K3891" t="s">
        <v>495</v>
      </c>
      <c r="L3891" t="s">
        <v>2194</v>
      </c>
      <c r="M3891" s="204">
        <v>2.7</v>
      </c>
      <c r="N3891" s="204"/>
    </row>
    <row r="3892" spans="1:14">
      <c r="A3892" t="s">
        <v>2195</v>
      </c>
      <c r="B3892" t="s">
        <v>1495</v>
      </c>
      <c r="C3892" t="s">
        <v>1495</v>
      </c>
      <c r="D3892" t="s">
        <v>1527</v>
      </c>
      <c r="E3892" t="s">
        <v>122</v>
      </c>
      <c r="F3892" t="s">
        <v>136</v>
      </c>
      <c r="G3892" t="s">
        <v>334</v>
      </c>
      <c r="H3892" t="s">
        <v>334</v>
      </c>
      <c r="I3892" t="s">
        <v>335</v>
      </c>
      <c r="J3892" s="105">
        <v>0.64824697508645879</v>
      </c>
      <c r="K3892" t="s">
        <v>418</v>
      </c>
      <c r="L3892" t="s">
        <v>2194</v>
      </c>
      <c r="M3892" s="204">
        <v>2.7</v>
      </c>
      <c r="N3892" s="204"/>
    </row>
    <row r="3893" spans="1:14">
      <c r="A3893" t="s">
        <v>2195</v>
      </c>
      <c r="B3893" t="s">
        <v>1495</v>
      </c>
      <c r="C3893" t="s">
        <v>1495</v>
      </c>
      <c r="D3893" t="s">
        <v>1527</v>
      </c>
      <c r="E3893" t="s">
        <v>122</v>
      </c>
      <c r="F3893" t="s">
        <v>139</v>
      </c>
      <c r="G3893" t="s">
        <v>334</v>
      </c>
      <c r="H3893" t="s">
        <v>334</v>
      </c>
      <c r="I3893" t="s">
        <v>335</v>
      </c>
      <c r="J3893" s="105">
        <v>3.2831703336131541</v>
      </c>
      <c r="K3893" t="s">
        <v>418</v>
      </c>
      <c r="L3893" t="s">
        <v>2194</v>
      </c>
      <c r="M3893" s="204">
        <v>2.7</v>
      </c>
      <c r="N3893" s="204"/>
    </row>
    <row r="3894" spans="1:14">
      <c r="A3894" t="s">
        <v>2195</v>
      </c>
      <c r="B3894" t="s">
        <v>1495</v>
      </c>
      <c r="C3894" t="s">
        <v>1495</v>
      </c>
      <c r="D3894" t="s">
        <v>1527</v>
      </c>
      <c r="E3894" t="s">
        <v>122</v>
      </c>
      <c r="F3894" t="s">
        <v>142</v>
      </c>
      <c r="G3894" t="s">
        <v>334</v>
      </c>
      <c r="H3894" t="s">
        <v>334</v>
      </c>
      <c r="I3894" t="s">
        <v>335</v>
      </c>
      <c r="J3894" s="105">
        <v>27.025749469954192</v>
      </c>
      <c r="K3894" t="s">
        <v>418</v>
      </c>
      <c r="L3894" t="s">
        <v>2194</v>
      </c>
      <c r="M3894" s="204">
        <v>2.7</v>
      </c>
      <c r="N3894" s="204"/>
    </row>
    <row r="3895" spans="1:14">
      <c r="A3895" t="s">
        <v>2195</v>
      </c>
      <c r="B3895" t="s">
        <v>1495</v>
      </c>
      <c r="C3895" t="s">
        <v>1495</v>
      </c>
      <c r="D3895" t="s">
        <v>1527</v>
      </c>
      <c r="E3895" t="s">
        <v>122</v>
      </c>
      <c r="F3895" t="s">
        <v>144</v>
      </c>
      <c r="G3895" t="s">
        <v>334</v>
      </c>
      <c r="H3895" t="s">
        <v>334</v>
      </c>
      <c r="I3895" t="s">
        <v>335</v>
      </c>
      <c r="J3895" s="105">
        <v>1.5395961494793853</v>
      </c>
      <c r="K3895" t="s">
        <v>418</v>
      </c>
      <c r="L3895" t="s">
        <v>2194</v>
      </c>
      <c r="M3895" s="204">
        <v>2.7</v>
      </c>
      <c r="N3895" s="204"/>
    </row>
    <row r="3896" spans="1:14">
      <c r="A3896" t="s">
        <v>2195</v>
      </c>
      <c r="B3896" t="s">
        <v>1495</v>
      </c>
      <c r="C3896" t="s">
        <v>1495</v>
      </c>
      <c r="D3896" t="s">
        <v>1527</v>
      </c>
      <c r="E3896" t="s">
        <v>122</v>
      </c>
      <c r="F3896" t="s">
        <v>150</v>
      </c>
      <c r="G3896" t="s">
        <v>334</v>
      </c>
      <c r="H3896" t="s">
        <v>334</v>
      </c>
      <c r="I3896" t="s">
        <v>335</v>
      </c>
      <c r="J3896" s="105">
        <v>0.67885429514711559</v>
      </c>
      <c r="K3896" t="s">
        <v>418</v>
      </c>
      <c r="L3896" t="s">
        <v>2194</v>
      </c>
      <c r="M3896" s="204">
        <v>2.7</v>
      </c>
      <c r="N3896" s="204"/>
    </row>
    <row r="3897" spans="1:14">
      <c r="A3897" t="s">
        <v>2195</v>
      </c>
      <c r="B3897" t="s">
        <v>1495</v>
      </c>
      <c r="C3897" t="s">
        <v>1495</v>
      </c>
      <c r="D3897" t="s">
        <v>1527</v>
      </c>
      <c r="E3897" t="s">
        <v>122</v>
      </c>
      <c r="F3897" t="s">
        <v>147</v>
      </c>
      <c r="G3897" t="s">
        <v>334</v>
      </c>
      <c r="H3897" t="s">
        <v>334</v>
      </c>
      <c r="I3897" t="s">
        <v>335</v>
      </c>
      <c r="J3897" s="105">
        <v>0.34760361968726544</v>
      </c>
      <c r="K3897" t="s">
        <v>418</v>
      </c>
      <c r="L3897" t="s">
        <v>2194</v>
      </c>
      <c r="M3897" s="204">
        <v>2.7</v>
      </c>
      <c r="N3897" s="204"/>
    </row>
    <row r="3898" spans="1:14">
      <c r="A3898" t="s">
        <v>2195</v>
      </c>
      <c r="B3898" t="s">
        <v>1495</v>
      </c>
      <c r="C3898" t="s">
        <v>1495</v>
      </c>
      <c r="D3898" t="s">
        <v>1527</v>
      </c>
      <c r="E3898" t="s">
        <v>122</v>
      </c>
      <c r="F3898" t="s">
        <v>311</v>
      </c>
      <c r="G3898" t="s">
        <v>334</v>
      </c>
      <c r="H3898" t="s">
        <v>334</v>
      </c>
      <c r="I3898" t="s">
        <v>335</v>
      </c>
      <c r="J3898" s="105">
        <v>30.957166778653807</v>
      </c>
      <c r="K3898" t="s">
        <v>418</v>
      </c>
      <c r="L3898" t="s">
        <v>2194</v>
      </c>
      <c r="M3898" s="204">
        <v>2.7</v>
      </c>
      <c r="N3898" s="204"/>
    </row>
    <row r="3899" spans="1:14">
      <c r="A3899" t="s">
        <v>2195</v>
      </c>
      <c r="B3899" t="s">
        <v>1495</v>
      </c>
      <c r="C3899" t="s">
        <v>1495</v>
      </c>
      <c r="D3899" t="s">
        <v>1527</v>
      </c>
      <c r="E3899" t="s">
        <v>122</v>
      </c>
      <c r="F3899" t="s">
        <v>313</v>
      </c>
      <c r="G3899" t="s">
        <v>334</v>
      </c>
      <c r="H3899" t="s">
        <v>334</v>
      </c>
      <c r="I3899" t="s">
        <v>335</v>
      </c>
      <c r="J3899" s="105">
        <v>33.523220842967575</v>
      </c>
      <c r="K3899" t="s">
        <v>418</v>
      </c>
      <c r="L3899" t="s">
        <v>2194</v>
      </c>
      <c r="M3899" s="204">
        <v>2.7</v>
      </c>
      <c r="N3899" s="204"/>
    </row>
    <row r="3900" spans="1:14">
      <c r="A3900" s="215" t="s">
        <v>2198</v>
      </c>
      <c r="B3900" s="215" t="s">
        <v>1529</v>
      </c>
      <c r="C3900" s="215" t="s">
        <v>1529</v>
      </c>
      <c r="D3900" s="215" t="s">
        <v>1530</v>
      </c>
      <c r="E3900" s="215" t="s">
        <v>110</v>
      </c>
      <c r="F3900" s="215" t="s">
        <v>136</v>
      </c>
      <c r="G3900" s="215" t="s">
        <v>292</v>
      </c>
      <c r="H3900" s="215" t="s">
        <v>292</v>
      </c>
      <c r="I3900" s="215" t="s">
        <v>1531</v>
      </c>
      <c r="J3900" s="220">
        <v>1.2789299999999999E-4</v>
      </c>
      <c r="K3900" s="215" t="s">
        <v>317</v>
      </c>
      <c r="L3900" s="215" t="s">
        <v>2194</v>
      </c>
      <c r="M3900" s="219">
        <v>2.2999999999999998</v>
      </c>
      <c r="N3900" s="204"/>
    </row>
    <row r="3901" spans="1:14">
      <c r="A3901" s="215" t="s">
        <v>2198</v>
      </c>
      <c r="B3901" s="215" t="s">
        <v>1529</v>
      </c>
      <c r="C3901" s="215" t="s">
        <v>1529</v>
      </c>
      <c r="D3901" s="215" t="s">
        <v>1530</v>
      </c>
      <c r="E3901" s="215" t="s">
        <v>110</v>
      </c>
      <c r="F3901" s="215" t="s">
        <v>311</v>
      </c>
      <c r="G3901" s="215" t="s">
        <v>292</v>
      </c>
      <c r="H3901" s="215" t="s">
        <v>292</v>
      </c>
      <c r="I3901" s="215" t="s">
        <v>1531</v>
      </c>
      <c r="J3901" s="220">
        <v>0.39950674400000002</v>
      </c>
      <c r="K3901" s="215" t="s">
        <v>317</v>
      </c>
      <c r="L3901" s="215" t="s">
        <v>2194</v>
      </c>
      <c r="M3901" s="219">
        <v>2.2999999999999998</v>
      </c>
      <c r="N3901" s="204"/>
    </row>
    <row r="3902" spans="1:14">
      <c r="A3902" s="215" t="s">
        <v>2198</v>
      </c>
      <c r="B3902" s="215" t="s">
        <v>1529</v>
      </c>
      <c r="C3902" s="215" t="s">
        <v>1529</v>
      </c>
      <c r="D3902" s="215" t="s">
        <v>1532</v>
      </c>
      <c r="E3902" s="215" t="s">
        <v>110</v>
      </c>
      <c r="F3902" s="215" t="s">
        <v>136</v>
      </c>
      <c r="G3902" s="215" t="s">
        <v>292</v>
      </c>
      <c r="H3902" s="215" t="s">
        <v>292</v>
      </c>
      <c r="I3902" s="215" t="s">
        <v>1533</v>
      </c>
      <c r="J3902" s="220">
        <v>1.25158E-4</v>
      </c>
      <c r="K3902" s="215" t="s">
        <v>317</v>
      </c>
      <c r="L3902" s="215" t="s">
        <v>2194</v>
      </c>
      <c r="M3902" s="219">
        <v>2.2999999999999998</v>
      </c>
      <c r="N3902" s="204"/>
    </row>
    <row r="3903" spans="1:14">
      <c r="A3903" s="215" t="s">
        <v>2198</v>
      </c>
      <c r="B3903" s="215" t="s">
        <v>1529</v>
      </c>
      <c r="C3903" s="215" t="s">
        <v>1529</v>
      </c>
      <c r="D3903" s="215" t="s">
        <v>1532</v>
      </c>
      <c r="E3903" s="215" t="s">
        <v>110</v>
      </c>
      <c r="F3903" s="215" t="s">
        <v>311</v>
      </c>
      <c r="G3903" s="215" t="s">
        <v>292</v>
      </c>
      <c r="H3903" s="215" t="s">
        <v>292</v>
      </c>
      <c r="I3903" s="215" t="s">
        <v>1533</v>
      </c>
      <c r="J3903" s="220">
        <v>0.37979423699999998</v>
      </c>
      <c r="K3903" s="215" t="s">
        <v>317</v>
      </c>
      <c r="L3903" s="215" t="s">
        <v>2194</v>
      </c>
      <c r="M3903" s="219">
        <v>2.2999999999999998</v>
      </c>
      <c r="N3903" s="204"/>
    </row>
    <row r="3904" spans="1:14">
      <c r="A3904" s="215" t="s">
        <v>2198</v>
      </c>
      <c r="B3904" s="215" t="s">
        <v>1529</v>
      </c>
      <c r="C3904" s="215" t="s">
        <v>1529</v>
      </c>
      <c r="D3904" s="215" t="s">
        <v>1534</v>
      </c>
      <c r="E3904" s="215" t="s">
        <v>110</v>
      </c>
      <c r="F3904" s="215" t="s">
        <v>136</v>
      </c>
      <c r="G3904" s="215" t="s">
        <v>292</v>
      </c>
      <c r="H3904" s="215" t="s">
        <v>292</v>
      </c>
      <c r="I3904" s="215" t="s">
        <v>625</v>
      </c>
      <c r="J3904" s="220">
        <v>1.01959E-4</v>
      </c>
      <c r="K3904" s="215" t="s">
        <v>317</v>
      </c>
      <c r="L3904" s="215" t="s">
        <v>2194</v>
      </c>
      <c r="M3904" s="219">
        <v>2.2999999999999998</v>
      </c>
      <c r="N3904" s="204"/>
    </row>
    <row r="3905" spans="1:14">
      <c r="A3905" s="215" t="s">
        <v>2198</v>
      </c>
      <c r="B3905" s="215" t="s">
        <v>1529</v>
      </c>
      <c r="C3905" s="215" t="s">
        <v>1529</v>
      </c>
      <c r="D3905" s="215" t="s">
        <v>1534</v>
      </c>
      <c r="E3905" s="215" t="s">
        <v>110</v>
      </c>
      <c r="F3905" s="215" t="s">
        <v>311</v>
      </c>
      <c r="G3905" s="215" t="s">
        <v>292</v>
      </c>
      <c r="H3905" s="215" t="s">
        <v>292</v>
      </c>
      <c r="I3905" s="215" t="s">
        <v>625</v>
      </c>
      <c r="J3905" s="220">
        <v>0.29066257299999998</v>
      </c>
      <c r="K3905" s="215" t="s">
        <v>317</v>
      </c>
      <c r="L3905" s="215" t="s">
        <v>2194</v>
      </c>
      <c r="M3905" s="219">
        <v>2.2999999999999998</v>
      </c>
      <c r="N3905" s="204"/>
    </row>
    <row r="3906" spans="1:14">
      <c r="A3906" s="215" t="s">
        <v>2198</v>
      </c>
      <c r="B3906" s="215" t="s">
        <v>1529</v>
      </c>
      <c r="C3906" s="215" t="s">
        <v>1529</v>
      </c>
      <c r="D3906" s="215" t="s">
        <v>1535</v>
      </c>
      <c r="E3906" s="215" t="s">
        <v>110</v>
      </c>
      <c r="F3906" s="215" t="s">
        <v>136</v>
      </c>
      <c r="G3906" s="215" t="s">
        <v>292</v>
      </c>
      <c r="H3906" s="215" t="s">
        <v>292</v>
      </c>
      <c r="I3906" s="215" t="s">
        <v>1536</v>
      </c>
      <c r="J3906" s="220">
        <v>8.5442E-5</v>
      </c>
      <c r="K3906" s="215" t="s">
        <v>317</v>
      </c>
      <c r="L3906" s="215" t="s">
        <v>2194</v>
      </c>
      <c r="M3906" s="219">
        <v>2.2999999999999998</v>
      </c>
      <c r="N3906" s="204"/>
    </row>
    <row r="3907" spans="1:14">
      <c r="A3907" s="215" t="s">
        <v>2198</v>
      </c>
      <c r="B3907" s="215" t="s">
        <v>1529</v>
      </c>
      <c r="C3907" s="215" t="s">
        <v>1529</v>
      </c>
      <c r="D3907" s="215" t="s">
        <v>1535</v>
      </c>
      <c r="E3907" s="215" t="s">
        <v>110</v>
      </c>
      <c r="F3907" s="215" t="s">
        <v>311</v>
      </c>
      <c r="G3907" s="215" t="s">
        <v>292</v>
      </c>
      <c r="H3907" s="215" t="s">
        <v>292</v>
      </c>
      <c r="I3907" s="215" t="s">
        <v>1536</v>
      </c>
      <c r="J3907" s="220">
        <v>0.19619092499999999</v>
      </c>
      <c r="K3907" s="215" t="s">
        <v>317</v>
      </c>
      <c r="L3907" s="215" t="s">
        <v>2194</v>
      </c>
      <c r="M3907" s="219">
        <v>2.2999999999999998</v>
      </c>
      <c r="N3907" s="204"/>
    </row>
    <row r="3908" spans="1:14">
      <c r="A3908" s="215" t="s">
        <v>2198</v>
      </c>
      <c r="B3908" s="215" t="s">
        <v>1537</v>
      </c>
      <c r="C3908" s="215" t="s">
        <v>1537</v>
      </c>
      <c r="D3908" s="215" t="s">
        <v>1538</v>
      </c>
      <c r="E3908" s="215" t="s">
        <v>110</v>
      </c>
      <c r="F3908" s="215" t="s">
        <v>136</v>
      </c>
      <c r="G3908" s="215" t="s">
        <v>292</v>
      </c>
      <c r="H3908" s="215" t="s">
        <v>292</v>
      </c>
      <c r="I3908" s="215" t="s">
        <v>1539</v>
      </c>
      <c r="J3908" s="220">
        <v>1.1798699999999999E-4</v>
      </c>
      <c r="K3908" s="215" t="s">
        <v>317</v>
      </c>
      <c r="L3908" s="215" t="s">
        <v>2194</v>
      </c>
      <c r="M3908" s="219">
        <v>2.2999999999999998</v>
      </c>
      <c r="N3908" s="204"/>
    </row>
    <row r="3909" spans="1:14">
      <c r="A3909" s="215" t="s">
        <v>2198</v>
      </c>
      <c r="B3909" s="215" t="s">
        <v>1537</v>
      </c>
      <c r="C3909" s="215" t="s">
        <v>1537</v>
      </c>
      <c r="D3909" s="215" t="s">
        <v>1538</v>
      </c>
      <c r="E3909" s="215" t="s">
        <v>110</v>
      </c>
      <c r="F3909" s="215" t="s">
        <v>311</v>
      </c>
      <c r="G3909" s="215" t="s">
        <v>292</v>
      </c>
      <c r="H3909" s="215" t="s">
        <v>292</v>
      </c>
      <c r="I3909" s="215" t="s">
        <v>1539</v>
      </c>
      <c r="J3909" s="220">
        <v>0.41457886500000002</v>
      </c>
      <c r="K3909" s="215" t="s">
        <v>317</v>
      </c>
      <c r="L3909" s="215" t="s">
        <v>2194</v>
      </c>
      <c r="M3909" s="219">
        <v>2.2999999999999998</v>
      </c>
      <c r="N3909" s="204"/>
    </row>
    <row r="3910" spans="1:14">
      <c r="A3910" t="s">
        <v>862</v>
      </c>
      <c r="B3910" t="s">
        <v>1540</v>
      </c>
      <c r="C3910" t="s">
        <v>1540</v>
      </c>
      <c r="D3910" t="s">
        <v>1541</v>
      </c>
      <c r="E3910" t="s">
        <v>112</v>
      </c>
      <c r="F3910" t="s">
        <v>311</v>
      </c>
      <c r="G3910" t="s">
        <v>417</v>
      </c>
      <c r="H3910" t="s">
        <v>292</v>
      </c>
      <c r="I3910" t="s">
        <v>335</v>
      </c>
      <c r="J3910" s="104">
        <v>0.30402273000000002</v>
      </c>
      <c r="K3910" t="s">
        <v>396</v>
      </c>
      <c r="L3910" t="s">
        <v>2194</v>
      </c>
      <c r="M3910" s="204">
        <v>2.7</v>
      </c>
      <c r="N3910" s="204"/>
    </row>
    <row r="3911" spans="1:14">
      <c r="A3911" t="s">
        <v>862</v>
      </c>
      <c r="B3911" t="s">
        <v>1540</v>
      </c>
      <c r="C3911" t="s">
        <v>1540</v>
      </c>
      <c r="D3911" t="s">
        <v>1541</v>
      </c>
      <c r="E3911" t="s">
        <v>112</v>
      </c>
      <c r="F3911" t="s">
        <v>144</v>
      </c>
      <c r="G3911" t="s">
        <v>417</v>
      </c>
      <c r="H3911" t="s">
        <v>292</v>
      </c>
      <c r="I3911" t="s">
        <v>335</v>
      </c>
      <c r="J3911" s="104">
        <v>0</v>
      </c>
      <c r="K3911" t="s">
        <v>396</v>
      </c>
      <c r="L3911" t="s">
        <v>2194</v>
      </c>
      <c r="M3911" s="204">
        <v>2.7</v>
      </c>
      <c r="N3911" s="204"/>
    </row>
    <row r="3912" spans="1:14">
      <c r="A3912" t="s">
        <v>862</v>
      </c>
      <c r="B3912" t="s">
        <v>1540</v>
      </c>
      <c r="C3912" t="s">
        <v>1540</v>
      </c>
      <c r="D3912" t="s">
        <v>1541</v>
      </c>
      <c r="E3912" t="s">
        <v>112</v>
      </c>
      <c r="F3912" t="s">
        <v>147</v>
      </c>
      <c r="G3912" t="s">
        <v>417</v>
      </c>
      <c r="H3912" t="s">
        <v>292</v>
      </c>
      <c r="I3912" t="s">
        <v>335</v>
      </c>
      <c r="J3912" s="104">
        <v>0</v>
      </c>
      <c r="K3912" t="s">
        <v>396</v>
      </c>
      <c r="L3912" t="s">
        <v>2194</v>
      </c>
      <c r="M3912" s="204">
        <v>2.7</v>
      </c>
      <c r="N3912" s="204"/>
    </row>
    <row r="3913" spans="1:14">
      <c r="A3913" t="s">
        <v>862</v>
      </c>
      <c r="B3913" t="s">
        <v>1540</v>
      </c>
      <c r="C3913" t="s">
        <v>1540</v>
      </c>
      <c r="D3913" t="s">
        <v>1541</v>
      </c>
      <c r="E3913" t="s">
        <v>112</v>
      </c>
      <c r="F3913" t="s">
        <v>150</v>
      </c>
      <c r="G3913" t="s">
        <v>417</v>
      </c>
      <c r="H3913" t="s">
        <v>292</v>
      </c>
      <c r="I3913" t="s">
        <v>335</v>
      </c>
      <c r="J3913" s="104">
        <v>0.29856853999999999</v>
      </c>
      <c r="K3913" t="s">
        <v>396</v>
      </c>
      <c r="L3913" t="s">
        <v>2194</v>
      </c>
      <c r="M3913" s="204">
        <v>2.7</v>
      </c>
      <c r="N3913" s="204"/>
    </row>
    <row r="3914" spans="1:14">
      <c r="A3914" t="s">
        <v>862</v>
      </c>
      <c r="B3914" t="s">
        <v>1540</v>
      </c>
      <c r="C3914" t="s">
        <v>1540</v>
      </c>
      <c r="D3914" t="s">
        <v>1541</v>
      </c>
      <c r="E3914" t="s">
        <v>112</v>
      </c>
      <c r="F3914" t="s">
        <v>313</v>
      </c>
      <c r="G3914" t="s">
        <v>417</v>
      </c>
      <c r="H3914" t="s">
        <v>292</v>
      </c>
      <c r="I3914" t="s">
        <v>335</v>
      </c>
      <c r="J3914" s="104">
        <v>0.60259127000000001</v>
      </c>
      <c r="K3914" t="s">
        <v>396</v>
      </c>
      <c r="L3914" t="s">
        <v>2194</v>
      </c>
      <c r="M3914" s="204">
        <v>2.7</v>
      </c>
      <c r="N3914" s="204"/>
    </row>
    <row r="3915" spans="1:14">
      <c r="A3915" t="s">
        <v>862</v>
      </c>
      <c r="B3915" t="s">
        <v>1540</v>
      </c>
      <c r="C3915" t="s">
        <v>1540</v>
      </c>
      <c r="D3915" t="s">
        <v>1542</v>
      </c>
      <c r="E3915" t="s">
        <v>112</v>
      </c>
      <c r="F3915" t="s">
        <v>311</v>
      </c>
      <c r="G3915" t="s">
        <v>417</v>
      </c>
      <c r="H3915" t="s">
        <v>292</v>
      </c>
      <c r="I3915" t="s">
        <v>335</v>
      </c>
      <c r="J3915" s="104">
        <v>0.30402273000000002</v>
      </c>
      <c r="K3915" t="s">
        <v>396</v>
      </c>
      <c r="L3915" t="s">
        <v>2194</v>
      </c>
      <c r="M3915" s="204">
        <v>2.7</v>
      </c>
      <c r="N3915" s="204"/>
    </row>
    <row r="3916" spans="1:14">
      <c r="A3916" t="s">
        <v>862</v>
      </c>
      <c r="B3916" t="s">
        <v>1540</v>
      </c>
      <c r="C3916" t="s">
        <v>1540</v>
      </c>
      <c r="D3916" t="s">
        <v>1542</v>
      </c>
      <c r="E3916" t="s">
        <v>112</v>
      </c>
      <c r="F3916" t="s">
        <v>144</v>
      </c>
      <c r="G3916" t="s">
        <v>417</v>
      </c>
      <c r="H3916" t="s">
        <v>292</v>
      </c>
      <c r="I3916" t="s">
        <v>335</v>
      </c>
      <c r="J3916" s="104">
        <v>0</v>
      </c>
      <c r="K3916" t="s">
        <v>396</v>
      </c>
      <c r="L3916" t="s">
        <v>2194</v>
      </c>
      <c r="M3916" s="204">
        <v>2.7</v>
      </c>
      <c r="N3916" s="204"/>
    </row>
    <row r="3917" spans="1:14">
      <c r="A3917" t="s">
        <v>862</v>
      </c>
      <c r="B3917" t="s">
        <v>1540</v>
      </c>
      <c r="C3917" t="s">
        <v>1540</v>
      </c>
      <c r="D3917" t="s">
        <v>1542</v>
      </c>
      <c r="E3917" t="s">
        <v>112</v>
      </c>
      <c r="F3917" t="s">
        <v>147</v>
      </c>
      <c r="G3917" t="s">
        <v>417</v>
      </c>
      <c r="H3917" t="s">
        <v>292</v>
      </c>
      <c r="I3917" t="s">
        <v>335</v>
      </c>
      <c r="J3917" s="104">
        <v>0</v>
      </c>
      <c r="K3917" t="s">
        <v>396</v>
      </c>
      <c r="L3917" t="s">
        <v>2194</v>
      </c>
      <c r="M3917" s="204">
        <v>2.7</v>
      </c>
      <c r="N3917" s="204"/>
    </row>
    <row r="3918" spans="1:14">
      <c r="A3918" t="s">
        <v>862</v>
      </c>
      <c r="B3918" t="s">
        <v>1540</v>
      </c>
      <c r="C3918" t="s">
        <v>1540</v>
      </c>
      <c r="D3918" t="s">
        <v>1542</v>
      </c>
      <c r="E3918" t="s">
        <v>112</v>
      </c>
      <c r="F3918" t="s">
        <v>150</v>
      </c>
      <c r="G3918" t="s">
        <v>417</v>
      </c>
      <c r="H3918" t="s">
        <v>292</v>
      </c>
      <c r="I3918" t="s">
        <v>335</v>
      </c>
      <c r="J3918" s="104">
        <v>0.29856853999999999</v>
      </c>
      <c r="K3918" t="s">
        <v>396</v>
      </c>
      <c r="L3918" t="s">
        <v>2194</v>
      </c>
      <c r="M3918" s="204">
        <v>2.7</v>
      </c>
      <c r="N3918" s="204"/>
    </row>
    <row r="3919" spans="1:14">
      <c r="A3919" t="s">
        <v>862</v>
      </c>
      <c r="B3919" t="s">
        <v>1540</v>
      </c>
      <c r="C3919" t="s">
        <v>1540</v>
      </c>
      <c r="D3919" t="s">
        <v>1542</v>
      </c>
      <c r="E3919" t="s">
        <v>112</v>
      </c>
      <c r="F3919" t="s">
        <v>313</v>
      </c>
      <c r="G3919" t="s">
        <v>417</v>
      </c>
      <c r="H3919" t="s">
        <v>292</v>
      </c>
      <c r="I3919" t="s">
        <v>335</v>
      </c>
      <c r="J3919" s="104">
        <v>0.60259127000000001</v>
      </c>
      <c r="K3919" t="s">
        <v>396</v>
      </c>
      <c r="L3919" t="s">
        <v>2194</v>
      </c>
      <c r="M3919" s="204">
        <v>2.7</v>
      </c>
      <c r="N3919" s="204"/>
    </row>
    <row r="3920" spans="1:14">
      <c r="A3920" t="s">
        <v>862</v>
      </c>
      <c r="B3920" t="s">
        <v>1540</v>
      </c>
      <c r="C3920" t="s">
        <v>1540</v>
      </c>
      <c r="D3920" s="216" t="s">
        <v>1543</v>
      </c>
      <c r="E3920" t="s">
        <v>359</v>
      </c>
      <c r="F3920" t="s">
        <v>311</v>
      </c>
      <c r="G3920" t="s">
        <v>333</v>
      </c>
      <c r="H3920" t="s">
        <v>360</v>
      </c>
      <c r="I3920" t="s">
        <v>335</v>
      </c>
      <c r="J3920" s="104">
        <v>0.24609112288000001</v>
      </c>
      <c r="K3920" s="216" t="s">
        <v>340</v>
      </c>
      <c r="L3920" t="s">
        <v>2194</v>
      </c>
      <c r="M3920" s="204">
        <v>2.6666666666666665</v>
      </c>
      <c r="N3920" s="204"/>
    </row>
    <row r="3921" spans="1:14">
      <c r="A3921" t="s">
        <v>862</v>
      </c>
      <c r="B3921" t="s">
        <v>1540</v>
      </c>
      <c r="C3921" t="s">
        <v>1540</v>
      </c>
      <c r="D3921" s="216" t="s">
        <v>1543</v>
      </c>
      <c r="E3921" t="s">
        <v>359</v>
      </c>
      <c r="F3921" t="s">
        <v>313</v>
      </c>
      <c r="G3921" t="s">
        <v>333</v>
      </c>
      <c r="H3921" t="s">
        <v>360</v>
      </c>
      <c r="I3921" t="s">
        <v>335</v>
      </c>
      <c r="J3921" s="104">
        <v>0.41872923706999998</v>
      </c>
      <c r="K3921" s="216" t="s">
        <v>340</v>
      </c>
      <c r="L3921" t="s">
        <v>2194</v>
      </c>
      <c r="M3921" s="204">
        <v>2.6666666666666665</v>
      </c>
      <c r="N3921" s="204"/>
    </row>
    <row r="3922" spans="1:14">
      <c r="A3922" t="s">
        <v>862</v>
      </c>
      <c r="B3922" t="s">
        <v>1540</v>
      </c>
      <c r="C3922" t="s">
        <v>1540</v>
      </c>
      <c r="D3922" s="216" t="s">
        <v>1543</v>
      </c>
      <c r="E3922" t="s">
        <v>359</v>
      </c>
      <c r="F3922" t="s">
        <v>144</v>
      </c>
      <c r="G3922" t="s">
        <v>333</v>
      </c>
      <c r="H3922" t="s">
        <v>360</v>
      </c>
      <c r="I3922" t="s">
        <v>335</v>
      </c>
      <c r="J3922" s="104">
        <v>7.5018699999999994E-2</v>
      </c>
      <c r="K3922" s="216" t="s">
        <v>340</v>
      </c>
      <c r="L3922" t="s">
        <v>2194</v>
      </c>
      <c r="M3922" s="204">
        <v>2.6666666666666665</v>
      </c>
      <c r="N3922" s="204"/>
    </row>
    <row r="3923" spans="1:14">
      <c r="A3923" t="s">
        <v>862</v>
      </c>
      <c r="B3923" t="s">
        <v>1540</v>
      </c>
      <c r="C3923" t="s">
        <v>1540</v>
      </c>
      <c r="D3923" s="216" t="s">
        <v>1543</v>
      </c>
      <c r="E3923" t="s">
        <v>359</v>
      </c>
      <c r="F3923" t="s">
        <v>147</v>
      </c>
      <c r="G3923" t="s">
        <v>333</v>
      </c>
      <c r="H3923" t="s">
        <v>360</v>
      </c>
      <c r="I3923" t="s">
        <v>335</v>
      </c>
      <c r="J3923" s="104">
        <v>0</v>
      </c>
      <c r="K3923" s="216" t="s">
        <v>340</v>
      </c>
      <c r="L3923" t="s">
        <v>2194</v>
      </c>
      <c r="M3923" s="204">
        <v>2.6666666666666665</v>
      </c>
      <c r="N3923" s="204"/>
    </row>
    <row r="3924" spans="1:14">
      <c r="A3924" t="s">
        <v>862</v>
      </c>
      <c r="B3924" t="s">
        <v>1540</v>
      </c>
      <c r="C3924" t="s">
        <v>1540</v>
      </c>
      <c r="D3924" s="216" t="s">
        <v>1543</v>
      </c>
      <c r="E3924" t="s">
        <v>359</v>
      </c>
      <c r="F3924" t="s">
        <v>150</v>
      </c>
      <c r="G3924" t="s">
        <v>333</v>
      </c>
      <c r="H3924" t="s">
        <v>360</v>
      </c>
      <c r="I3924" t="s">
        <v>335</v>
      </c>
      <c r="J3924" s="104">
        <v>9.7619414190000003E-2</v>
      </c>
      <c r="K3924" s="216" t="s">
        <v>340</v>
      </c>
      <c r="L3924" t="s">
        <v>2194</v>
      </c>
      <c r="M3924" s="204">
        <v>2.6666666666666665</v>
      </c>
      <c r="N3924" s="204"/>
    </row>
    <row r="3925" spans="1:14">
      <c r="A3925" t="s">
        <v>2204</v>
      </c>
      <c r="B3925" t="s">
        <v>1544</v>
      </c>
      <c r="C3925" t="s">
        <v>1544</v>
      </c>
      <c r="D3925" t="s">
        <v>1544</v>
      </c>
      <c r="E3925" t="s">
        <v>114</v>
      </c>
      <c r="F3925" t="s">
        <v>313</v>
      </c>
      <c r="G3925" t="s">
        <v>333</v>
      </c>
      <c r="H3925" t="s">
        <v>334</v>
      </c>
      <c r="I3925" t="s">
        <v>338</v>
      </c>
      <c r="J3925" s="104">
        <v>1.03</v>
      </c>
      <c r="K3925" t="s">
        <v>339</v>
      </c>
      <c r="L3925" t="s">
        <v>2194</v>
      </c>
      <c r="M3925" s="204">
        <v>4</v>
      </c>
      <c r="N3925" s="204"/>
    </row>
    <row r="3926" spans="1:14">
      <c r="A3926" t="s">
        <v>2204</v>
      </c>
      <c r="B3926" t="s">
        <v>1544</v>
      </c>
      <c r="C3926" t="s">
        <v>1544</v>
      </c>
      <c r="D3926" s="216" t="s">
        <v>1545</v>
      </c>
      <c r="E3926" t="s">
        <v>359</v>
      </c>
      <c r="F3926" t="s">
        <v>311</v>
      </c>
      <c r="G3926" t="s">
        <v>333</v>
      </c>
      <c r="H3926" t="s">
        <v>360</v>
      </c>
      <c r="I3926" t="s">
        <v>335</v>
      </c>
      <c r="J3926" s="104">
        <v>1.4511260695099999</v>
      </c>
      <c r="K3926" s="216" t="s">
        <v>941</v>
      </c>
      <c r="L3926" t="s">
        <v>2194</v>
      </c>
      <c r="M3926" s="204">
        <v>2.6666666666666665</v>
      </c>
      <c r="N3926" s="204"/>
    </row>
    <row r="3927" spans="1:14">
      <c r="A3927" t="s">
        <v>2204</v>
      </c>
      <c r="B3927" t="s">
        <v>1544</v>
      </c>
      <c r="C3927" t="s">
        <v>1544</v>
      </c>
      <c r="D3927" s="216" t="s">
        <v>1545</v>
      </c>
      <c r="E3927" t="s">
        <v>359</v>
      </c>
      <c r="F3927" t="s">
        <v>313</v>
      </c>
      <c r="G3927" t="s">
        <v>333</v>
      </c>
      <c r="H3927" t="s">
        <v>360</v>
      </c>
      <c r="I3927" t="s">
        <v>335</v>
      </c>
      <c r="J3927" s="104">
        <v>1.55871518114</v>
      </c>
      <c r="K3927" s="216" t="s">
        <v>941</v>
      </c>
      <c r="L3927" t="s">
        <v>2194</v>
      </c>
      <c r="M3927" s="204">
        <v>2.6666666666666665</v>
      </c>
      <c r="N3927" s="204"/>
    </row>
    <row r="3928" spans="1:14">
      <c r="A3928" t="s">
        <v>2204</v>
      </c>
      <c r="B3928" t="s">
        <v>1544</v>
      </c>
      <c r="C3928" t="s">
        <v>1544</v>
      </c>
      <c r="D3928" s="216" t="s">
        <v>1545</v>
      </c>
      <c r="E3928" t="s">
        <v>359</v>
      </c>
      <c r="F3928" t="s">
        <v>144</v>
      </c>
      <c r="G3928" t="s">
        <v>333</v>
      </c>
      <c r="H3928" t="s">
        <v>360</v>
      </c>
      <c r="I3928" t="s">
        <v>335</v>
      </c>
      <c r="J3928" s="104">
        <v>0</v>
      </c>
      <c r="K3928" s="216" t="s">
        <v>941</v>
      </c>
      <c r="L3928" t="s">
        <v>2194</v>
      </c>
      <c r="M3928" s="204">
        <v>2.6666666666666665</v>
      </c>
      <c r="N3928" s="204"/>
    </row>
    <row r="3929" spans="1:14">
      <c r="A3929" t="s">
        <v>2204</v>
      </c>
      <c r="B3929" t="s">
        <v>1544</v>
      </c>
      <c r="C3929" t="s">
        <v>1544</v>
      </c>
      <c r="D3929" s="216" t="s">
        <v>1545</v>
      </c>
      <c r="E3929" t="s">
        <v>359</v>
      </c>
      <c r="F3929" t="s">
        <v>147</v>
      </c>
      <c r="G3929" t="s">
        <v>333</v>
      </c>
      <c r="H3929" t="s">
        <v>360</v>
      </c>
      <c r="I3929" t="s">
        <v>335</v>
      </c>
      <c r="J3929" s="104">
        <v>1.052236E-2</v>
      </c>
      <c r="K3929" s="216" t="s">
        <v>941</v>
      </c>
      <c r="L3929" t="s">
        <v>2194</v>
      </c>
      <c r="M3929" s="204">
        <v>2.6666666666666665</v>
      </c>
      <c r="N3929" s="204"/>
    </row>
    <row r="3930" spans="1:14">
      <c r="A3930" t="s">
        <v>2204</v>
      </c>
      <c r="B3930" t="s">
        <v>1544</v>
      </c>
      <c r="C3930" t="s">
        <v>1544</v>
      </c>
      <c r="D3930" s="216" t="s">
        <v>1545</v>
      </c>
      <c r="E3930" t="s">
        <v>359</v>
      </c>
      <c r="F3930" t="s">
        <v>150</v>
      </c>
      <c r="G3930" t="s">
        <v>333</v>
      </c>
      <c r="H3930" t="s">
        <v>360</v>
      </c>
      <c r="I3930" t="s">
        <v>335</v>
      </c>
      <c r="J3930" s="104">
        <v>9.7066751620000002E-2</v>
      </c>
      <c r="K3930" s="216" t="s">
        <v>941</v>
      </c>
      <c r="L3930" t="s">
        <v>2194</v>
      </c>
      <c r="M3930" s="204">
        <v>2.6666666666666665</v>
      </c>
      <c r="N3930" s="204"/>
    </row>
    <row r="3931" spans="1:14">
      <c r="A3931" t="s">
        <v>862</v>
      </c>
      <c r="B3931" t="s">
        <v>1546</v>
      </c>
      <c r="C3931" t="s">
        <v>1546</v>
      </c>
      <c r="D3931" t="s">
        <v>1547</v>
      </c>
      <c r="E3931" t="s">
        <v>112</v>
      </c>
      <c r="F3931" t="s">
        <v>311</v>
      </c>
      <c r="G3931" t="s">
        <v>417</v>
      </c>
      <c r="H3931" t="s">
        <v>292</v>
      </c>
      <c r="I3931" t="s">
        <v>335</v>
      </c>
      <c r="J3931" s="104">
        <v>0.22801705</v>
      </c>
      <c r="K3931" t="s">
        <v>396</v>
      </c>
      <c r="L3931" t="s">
        <v>2194</v>
      </c>
      <c r="M3931" s="204">
        <v>2.7</v>
      </c>
      <c r="N3931" s="204"/>
    </row>
    <row r="3932" spans="1:14">
      <c r="A3932" t="s">
        <v>862</v>
      </c>
      <c r="B3932" t="s">
        <v>1546</v>
      </c>
      <c r="C3932" t="s">
        <v>1546</v>
      </c>
      <c r="D3932" t="s">
        <v>1547</v>
      </c>
      <c r="E3932" t="s">
        <v>112</v>
      </c>
      <c r="F3932" t="s">
        <v>144</v>
      </c>
      <c r="G3932" t="s">
        <v>417</v>
      </c>
      <c r="H3932" t="s">
        <v>292</v>
      </c>
      <c r="I3932" t="s">
        <v>335</v>
      </c>
      <c r="J3932" s="104">
        <v>0</v>
      </c>
      <c r="K3932" t="s">
        <v>396</v>
      </c>
      <c r="L3932" t="s">
        <v>2194</v>
      </c>
      <c r="M3932" s="204">
        <v>2.7</v>
      </c>
      <c r="N3932" s="204"/>
    </row>
    <row r="3933" spans="1:14">
      <c r="A3933" t="s">
        <v>862</v>
      </c>
      <c r="B3933" t="s">
        <v>1546</v>
      </c>
      <c r="C3933" t="s">
        <v>1546</v>
      </c>
      <c r="D3933" t="s">
        <v>1547</v>
      </c>
      <c r="E3933" t="s">
        <v>112</v>
      </c>
      <c r="F3933" t="s">
        <v>147</v>
      </c>
      <c r="G3933" t="s">
        <v>417</v>
      </c>
      <c r="H3933" t="s">
        <v>292</v>
      </c>
      <c r="I3933" t="s">
        <v>335</v>
      </c>
      <c r="J3933" s="104">
        <v>0</v>
      </c>
      <c r="K3933" t="s">
        <v>396</v>
      </c>
      <c r="L3933" t="s">
        <v>2194</v>
      </c>
      <c r="M3933" s="204">
        <v>2.7</v>
      </c>
      <c r="N3933" s="204"/>
    </row>
    <row r="3934" spans="1:14">
      <c r="A3934" t="s">
        <v>862</v>
      </c>
      <c r="B3934" t="s">
        <v>1546</v>
      </c>
      <c r="C3934" t="s">
        <v>1546</v>
      </c>
      <c r="D3934" t="s">
        <v>1547</v>
      </c>
      <c r="E3934" t="s">
        <v>112</v>
      </c>
      <c r="F3934" t="s">
        <v>150</v>
      </c>
      <c r="G3934" t="s">
        <v>417</v>
      </c>
      <c r="H3934" t="s">
        <v>292</v>
      </c>
      <c r="I3934" t="s">
        <v>335</v>
      </c>
      <c r="J3934" s="104">
        <v>0.17043659999999999</v>
      </c>
      <c r="K3934" t="s">
        <v>396</v>
      </c>
      <c r="L3934" t="s">
        <v>2194</v>
      </c>
      <c r="M3934" s="204">
        <v>2.7</v>
      </c>
      <c r="N3934" s="204"/>
    </row>
    <row r="3935" spans="1:14">
      <c r="A3935" t="s">
        <v>862</v>
      </c>
      <c r="B3935" t="s">
        <v>1546</v>
      </c>
      <c r="C3935" t="s">
        <v>1546</v>
      </c>
      <c r="D3935" t="s">
        <v>1547</v>
      </c>
      <c r="E3935" t="s">
        <v>112</v>
      </c>
      <c r="F3935" t="s">
        <v>313</v>
      </c>
      <c r="G3935" t="s">
        <v>417</v>
      </c>
      <c r="H3935" t="s">
        <v>292</v>
      </c>
      <c r="I3935" t="s">
        <v>335</v>
      </c>
      <c r="J3935" s="104">
        <v>0.39845364999999999</v>
      </c>
      <c r="K3935" t="s">
        <v>396</v>
      </c>
      <c r="L3935" t="s">
        <v>2194</v>
      </c>
      <c r="M3935" s="204">
        <v>2.7</v>
      </c>
      <c r="N3935" s="204"/>
    </row>
    <row r="3936" spans="1:14">
      <c r="A3936" s="215" t="s">
        <v>2216</v>
      </c>
      <c r="B3936" s="215" t="s">
        <v>1548</v>
      </c>
      <c r="C3936" s="215" t="s">
        <v>1548</v>
      </c>
      <c r="D3936" s="215" t="s">
        <v>1549</v>
      </c>
      <c r="E3936" s="215" t="s">
        <v>110</v>
      </c>
      <c r="F3936" s="215" t="s">
        <v>136</v>
      </c>
      <c r="G3936" s="215" t="s">
        <v>271</v>
      </c>
      <c r="H3936" s="215" t="s">
        <v>292</v>
      </c>
      <c r="I3936" s="215" t="s">
        <v>1550</v>
      </c>
      <c r="J3936" s="220">
        <v>7.6651099999999999E-4</v>
      </c>
      <c r="K3936" s="215" t="s">
        <v>343</v>
      </c>
      <c r="L3936" s="215" t="s">
        <v>2194</v>
      </c>
      <c r="M3936" s="219">
        <v>2.2999999999999998</v>
      </c>
      <c r="N3936" s="204"/>
    </row>
    <row r="3937" spans="1:14">
      <c r="A3937" s="215" t="s">
        <v>2216</v>
      </c>
      <c r="B3937" s="215" t="s">
        <v>1548</v>
      </c>
      <c r="C3937" s="215" t="s">
        <v>1548</v>
      </c>
      <c r="D3937" s="215" t="s">
        <v>1549</v>
      </c>
      <c r="E3937" s="215" t="s">
        <v>110</v>
      </c>
      <c r="F3937" s="215" t="s">
        <v>311</v>
      </c>
      <c r="G3937" s="215" t="s">
        <v>271</v>
      </c>
      <c r="H3937" s="215" t="s">
        <v>292</v>
      </c>
      <c r="I3937" s="215" t="s">
        <v>1550</v>
      </c>
      <c r="J3937" s="220">
        <v>0.122327302</v>
      </c>
      <c r="K3937" s="215" t="s">
        <v>343</v>
      </c>
      <c r="L3937" s="215" t="s">
        <v>2194</v>
      </c>
      <c r="M3937" s="219">
        <v>2.2999999999999998</v>
      </c>
      <c r="N3937" s="204"/>
    </row>
    <row r="3938" spans="1:14">
      <c r="A3938" t="s">
        <v>2206</v>
      </c>
      <c r="B3938" t="s">
        <v>1551</v>
      </c>
      <c r="C3938" t="s">
        <v>1551</v>
      </c>
      <c r="D3938" s="216" t="s">
        <v>1552</v>
      </c>
      <c r="E3938" t="s">
        <v>359</v>
      </c>
      <c r="F3938" t="s">
        <v>311</v>
      </c>
      <c r="G3938" t="s">
        <v>333</v>
      </c>
      <c r="H3938" t="s">
        <v>360</v>
      </c>
      <c r="I3938" t="s">
        <v>335</v>
      </c>
      <c r="J3938" s="104">
        <v>0.15544377159</v>
      </c>
      <c r="K3938" s="216" t="s">
        <v>390</v>
      </c>
      <c r="L3938" t="s">
        <v>2194</v>
      </c>
      <c r="M3938" s="204">
        <v>2.6666666666666665</v>
      </c>
      <c r="N3938" s="204"/>
    </row>
    <row r="3939" spans="1:14">
      <c r="A3939" t="s">
        <v>2206</v>
      </c>
      <c r="B3939" t="s">
        <v>1551</v>
      </c>
      <c r="C3939" t="s">
        <v>1551</v>
      </c>
      <c r="D3939" s="216" t="s">
        <v>1552</v>
      </c>
      <c r="E3939" t="s">
        <v>359</v>
      </c>
      <c r="F3939" t="s">
        <v>313</v>
      </c>
      <c r="G3939" t="s">
        <v>333</v>
      </c>
      <c r="H3939" t="s">
        <v>360</v>
      </c>
      <c r="I3939" t="s">
        <v>335</v>
      </c>
      <c r="J3939" s="104">
        <v>0.74335189774999999</v>
      </c>
      <c r="K3939" s="216" t="s">
        <v>390</v>
      </c>
      <c r="L3939" t="s">
        <v>2194</v>
      </c>
      <c r="M3939" s="204">
        <v>2.6666666666666665</v>
      </c>
      <c r="N3939" s="204"/>
    </row>
    <row r="3940" spans="1:14">
      <c r="A3940" t="s">
        <v>2206</v>
      </c>
      <c r="B3940" t="s">
        <v>1551</v>
      </c>
      <c r="C3940" t="s">
        <v>1551</v>
      </c>
      <c r="D3940" s="216" t="s">
        <v>1552</v>
      </c>
      <c r="E3940" t="s">
        <v>359</v>
      </c>
      <c r="F3940" t="s">
        <v>144</v>
      </c>
      <c r="G3940" t="s">
        <v>333</v>
      </c>
      <c r="H3940" t="s">
        <v>360</v>
      </c>
      <c r="I3940" t="s">
        <v>335</v>
      </c>
      <c r="J3940" s="104">
        <v>0.42554378818999999</v>
      </c>
      <c r="K3940" s="216" t="s">
        <v>390</v>
      </c>
      <c r="L3940" t="s">
        <v>2194</v>
      </c>
      <c r="M3940" s="204">
        <v>2.6666666666666665</v>
      </c>
      <c r="N3940" s="204"/>
    </row>
    <row r="3941" spans="1:14">
      <c r="A3941" t="s">
        <v>2206</v>
      </c>
      <c r="B3941" t="s">
        <v>1551</v>
      </c>
      <c r="C3941" t="s">
        <v>1551</v>
      </c>
      <c r="D3941" s="216" t="s">
        <v>1552</v>
      </c>
      <c r="E3941" t="s">
        <v>359</v>
      </c>
      <c r="F3941" t="s">
        <v>147</v>
      </c>
      <c r="G3941" t="s">
        <v>333</v>
      </c>
      <c r="H3941" t="s">
        <v>360</v>
      </c>
      <c r="I3941" t="s">
        <v>335</v>
      </c>
      <c r="J3941" s="104">
        <v>0.15226434</v>
      </c>
      <c r="K3941" s="216" t="s">
        <v>390</v>
      </c>
      <c r="L3941" t="s">
        <v>2194</v>
      </c>
      <c r="M3941" s="204">
        <v>2.6666666666666665</v>
      </c>
      <c r="N3941" s="204"/>
    </row>
    <row r="3942" spans="1:14">
      <c r="A3942" t="s">
        <v>2206</v>
      </c>
      <c r="B3942" t="s">
        <v>1551</v>
      </c>
      <c r="C3942" t="s">
        <v>1551</v>
      </c>
      <c r="D3942" s="216" t="s">
        <v>1552</v>
      </c>
      <c r="E3942" t="s">
        <v>359</v>
      </c>
      <c r="F3942" t="s">
        <v>150</v>
      </c>
      <c r="G3942" t="s">
        <v>333</v>
      </c>
      <c r="H3942" t="s">
        <v>360</v>
      </c>
      <c r="I3942" t="s">
        <v>335</v>
      </c>
      <c r="J3942" s="104">
        <v>1.0099997980000001E-2</v>
      </c>
      <c r="K3942" s="216" t="s">
        <v>390</v>
      </c>
      <c r="L3942" t="s">
        <v>2194</v>
      </c>
      <c r="M3942" s="204">
        <v>2.6666666666666665</v>
      </c>
      <c r="N3942" s="204"/>
    </row>
    <row r="3943" spans="1:14">
      <c r="A3943" t="s">
        <v>2224</v>
      </c>
      <c r="B3943" t="s">
        <v>1553</v>
      </c>
      <c r="C3943" t="s">
        <v>1553</v>
      </c>
      <c r="D3943" s="216" t="s">
        <v>1554</v>
      </c>
      <c r="E3943" t="s">
        <v>359</v>
      </c>
      <c r="F3943" t="s">
        <v>311</v>
      </c>
      <c r="G3943" t="s">
        <v>333</v>
      </c>
      <c r="H3943" t="s">
        <v>360</v>
      </c>
      <c r="I3943" t="s">
        <v>335</v>
      </c>
      <c r="J3943" s="104">
        <v>3.2650061424199999</v>
      </c>
      <c r="K3943" s="216" t="s">
        <v>390</v>
      </c>
      <c r="L3943" t="s">
        <v>2194</v>
      </c>
      <c r="M3943" s="204">
        <v>2.6666666666666665</v>
      </c>
      <c r="N3943" s="204"/>
    </row>
    <row r="3944" spans="1:14">
      <c r="A3944" t="s">
        <v>2224</v>
      </c>
      <c r="B3944" t="s">
        <v>1553</v>
      </c>
      <c r="C3944" t="s">
        <v>1553</v>
      </c>
      <c r="D3944" s="216" t="s">
        <v>1554</v>
      </c>
      <c r="E3944" t="s">
        <v>359</v>
      </c>
      <c r="F3944" t="s">
        <v>313</v>
      </c>
      <c r="G3944" t="s">
        <v>333</v>
      </c>
      <c r="H3944" t="s">
        <v>360</v>
      </c>
      <c r="I3944" t="s">
        <v>335</v>
      </c>
      <c r="J3944" s="104">
        <v>4.2119479504899999</v>
      </c>
      <c r="K3944" s="216" t="s">
        <v>390</v>
      </c>
      <c r="L3944" t="s">
        <v>2194</v>
      </c>
      <c r="M3944" s="204">
        <v>2.6666666666666665</v>
      </c>
      <c r="N3944" s="204"/>
    </row>
    <row r="3945" spans="1:14">
      <c r="A3945" t="s">
        <v>2224</v>
      </c>
      <c r="B3945" t="s">
        <v>1553</v>
      </c>
      <c r="C3945" t="s">
        <v>1553</v>
      </c>
      <c r="D3945" s="216" t="s">
        <v>1554</v>
      </c>
      <c r="E3945" t="s">
        <v>359</v>
      </c>
      <c r="F3945" t="s">
        <v>144</v>
      </c>
      <c r="G3945" t="s">
        <v>333</v>
      </c>
      <c r="H3945" t="s">
        <v>360</v>
      </c>
      <c r="I3945" t="s">
        <v>335</v>
      </c>
      <c r="J3945" s="104">
        <v>0.61272359582000002</v>
      </c>
      <c r="K3945" s="216" t="s">
        <v>390</v>
      </c>
      <c r="L3945" t="s">
        <v>2194</v>
      </c>
      <c r="M3945" s="204">
        <v>2.6666666666666665</v>
      </c>
      <c r="N3945" s="204"/>
    </row>
    <row r="3946" spans="1:14">
      <c r="A3946" t="s">
        <v>2224</v>
      </c>
      <c r="B3946" t="s">
        <v>1553</v>
      </c>
      <c r="C3946" t="s">
        <v>1553</v>
      </c>
      <c r="D3946" s="216" t="s">
        <v>1554</v>
      </c>
      <c r="E3946" t="s">
        <v>359</v>
      </c>
      <c r="F3946" t="s">
        <v>147</v>
      </c>
      <c r="G3946" t="s">
        <v>333</v>
      </c>
      <c r="H3946" t="s">
        <v>360</v>
      </c>
      <c r="I3946" t="s">
        <v>335</v>
      </c>
      <c r="J3946" s="104">
        <v>0.23520281000000001</v>
      </c>
      <c r="K3946" s="216" t="s">
        <v>390</v>
      </c>
      <c r="L3946" t="s">
        <v>2194</v>
      </c>
      <c r="M3946" s="204">
        <v>2.6666666666666665</v>
      </c>
      <c r="N3946" s="204"/>
    </row>
    <row r="3947" spans="1:14">
      <c r="A3947" t="s">
        <v>2224</v>
      </c>
      <c r="B3947" t="s">
        <v>1553</v>
      </c>
      <c r="C3947" t="s">
        <v>1553</v>
      </c>
      <c r="D3947" s="216" t="s">
        <v>1554</v>
      </c>
      <c r="E3947" t="s">
        <v>359</v>
      </c>
      <c r="F3947" t="s">
        <v>150</v>
      </c>
      <c r="G3947" t="s">
        <v>333</v>
      </c>
      <c r="H3947" t="s">
        <v>360</v>
      </c>
      <c r="I3947" t="s">
        <v>335</v>
      </c>
      <c r="J3947" s="104">
        <v>9.9015402239999994E-2</v>
      </c>
      <c r="K3947" s="216" t="s">
        <v>390</v>
      </c>
      <c r="L3947" t="s">
        <v>2194</v>
      </c>
      <c r="M3947" s="204">
        <v>2.6666666666666665</v>
      </c>
      <c r="N3947" s="204"/>
    </row>
    <row r="3948" spans="1:14">
      <c r="A3948" t="s">
        <v>2224</v>
      </c>
      <c r="B3948" t="s">
        <v>1553</v>
      </c>
      <c r="C3948" t="s">
        <v>1553</v>
      </c>
      <c r="D3948" s="216" t="s">
        <v>1555</v>
      </c>
      <c r="E3948" t="s">
        <v>359</v>
      </c>
      <c r="F3948" t="s">
        <v>311</v>
      </c>
      <c r="G3948" t="s">
        <v>333</v>
      </c>
      <c r="H3948" t="s">
        <v>360</v>
      </c>
      <c r="I3948" t="s">
        <v>335</v>
      </c>
      <c r="J3948" s="104">
        <v>1.38357062048</v>
      </c>
      <c r="K3948" s="216" t="s">
        <v>390</v>
      </c>
      <c r="L3948" t="s">
        <v>2194</v>
      </c>
      <c r="M3948" s="204">
        <v>2.6666666666666665</v>
      </c>
      <c r="N3948" s="204"/>
    </row>
    <row r="3949" spans="1:14">
      <c r="A3949" t="s">
        <v>2224</v>
      </c>
      <c r="B3949" t="s">
        <v>1553</v>
      </c>
      <c r="C3949" t="s">
        <v>1553</v>
      </c>
      <c r="D3949" s="216" t="s">
        <v>1555</v>
      </c>
      <c r="E3949" t="s">
        <v>359</v>
      </c>
      <c r="F3949" t="s">
        <v>313</v>
      </c>
      <c r="G3949" t="s">
        <v>333</v>
      </c>
      <c r="H3949" t="s">
        <v>360</v>
      </c>
      <c r="I3949" t="s">
        <v>335</v>
      </c>
      <c r="J3949" s="104">
        <v>1.97226026711</v>
      </c>
      <c r="K3949" s="216" t="s">
        <v>390</v>
      </c>
      <c r="L3949" t="s">
        <v>2194</v>
      </c>
      <c r="M3949" s="204">
        <v>2.6666666666666665</v>
      </c>
      <c r="N3949" s="204"/>
    </row>
    <row r="3950" spans="1:14">
      <c r="A3950" t="s">
        <v>2224</v>
      </c>
      <c r="B3950" t="s">
        <v>1553</v>
      </c>
      <c r="C3950" t="s">
        <v>1553</v>
      </c>
      <c r="D3950" s="216" t="s">
        <v>1555</v>
      </c>
      <c r="E3950" t="s">
        <v>359</v>
      </c>
      <c r="F3950" t="s">
        <v>144</v>
      </c>
      <c r="G3950" t="s">
        <v>333</v>
      </c>
      <c r="H3950" t="s">
        <v>360</v>
      </c>
      <c r="I3950" t="s">
        <v>335</v>
      </c>
      <c r="J3950" s="104">
        <v>0.29034332539000002</v>
      </c>
      <c r="K3950" s="216" t="s">
        <v>390</v>
      </c>
      <c r="L3950" t="s">
        <v>2194</v>
      </c>
      <c r="M3950" s="204">
        <v>2.6666666666666665</v>
      </c>
      <c r="N3950" s="204"/>
    </row>
    <row r="3951" spans="1:14">
      <c r="A3951" t="s">
        <v>2224</v>
      </c>
      <c r="B3951" t="s">
        <v>1553</v>
      </c>
      <c r="C3951" t="s">
        <v>1553</v>
      </c>
      <c r="D3951" s="216" t="s">
        <v>1555</v>
      </c>
      <c r="E3951" t="s">
        <v>359</v>
      </c>
      <c r="F3951" t="s">
        <v>147</v>
      </c>
      <c r="G3951" t="s">
        <v>333</v>
      </c>
      <c r="H3951" t="s">
        <v>360</v>
      </c>
      <c r="I3951" t="s">
        <v>335</v>
      </c>
      <c r="J3951" s="104">
        <v>0.23520281000000001</v>
      </c>
      <c r="K3951" s="216" t="s">
        <v>390</v>
      </c>
      <c r="L3951" t="s">
        <v>2194</v>
      </c>
      <c r="M3951" s="204">
        <v>2.6666666666666665</v>
      </c>
      <c r="N3951" s="204"/>
    </row>
    <row r="3952" spans="1:14">
      <c r="A3952" t="s">
        <v>2224</v>
      </c>
      <c r="B3952" t="s">
        <v>1553</v>
      </c>
      <c r="C3952" t="s">
        <v>1553</v>
      </c>
      <c r="D3952" s="216" t="s">
        <v>1555</v>
      </c>
      <c r="E3952" t="s">
        <v>359</v>
      </c>
      <c r="F3952" t="s">
        <v>150</v>
      </c>
      <c r="G3952" t="s">
        <v>333</v>
      </c>
      <c r="H3952" t="s">
        <v>360</v>
      </c>
      <c r="I3952" t="s">
        <v>335</v>
      </c>
      <c r="J3952" s="104">
        <v>6.3143511240000005E-2</v>
      </c>
      <c r="K3952" s="216" t="s">
        <v>390</v>
      </c>
      <c r="L3952" t="s">
        <v>2194</v>
      </c>
      <c r="M3952" s="204">
        <v>2.6666666666666665</v>
      </c>
      <c r="N3952" s="204"/>
    </row>
    <row r="3953" spans="1:14">
      <c r="A3953" s="215" t="s">
        <v>1556</v>
      </c>
      <c r="C3953" s="215" t="s">
        <v>1556</v>
      </c>
      <c r="D3953" s="215" t="s">
        <v>1559</v>
      </c>
      <c r="E3953" s="215" t="s">
        <v>110</v>
      </c>
      <c r="F3953" s="215" t="s">
        <v>136</v>
      </c>
      <c r="G3953" s="215" t="s">
        <v>292</v>
      </c>
      <c r="H3953" s="215" t="s">
        <v>292</v>
      </c>
      <c r="I3953" s="215" t="s">
        <v>321</v>
      </c>
      <c r="J3953" s="220">
        <v>1.47362E-4</v>
      </c>
      <c r="K3953" s="215" t="s">
        <v>343</v>
      </c>
      <c r="L3953" s="215" t="s">
        <v>2194</v>
      </c>
      <c r="M3953" s="219">
        <v>2.2999999999999998</v>
      </c>
      <c r="N3953" s="204"/>
    </row>
    <row r="3954" spans="1:14">
      <c r="A3954" s="215" t="s">
        <v>1556</v>
      </c>
      <c r="C3954" s="215" t="s">
        <v>1556</v>
      </c>
      <c r="D3954" s="215" t="s">
        <v>1559</v>
      </c>
      <c r="E3954" s="215" t="s">
        <v>110</v>
      </c>
      <c r="F3954" s="215" t="s">
        <v>311</v>
      </c>
      <c r="G3954" s="215" t="s">
        <v>292</v>
      </c>
      <c r="H3954" s="215" t="s">
        <v>292</v>
      </c>
      <c r="I3954" s="215" t="s">
        <v>321</v>
      </c>
      <c r="J3954" s="220">
        <v>0.16698650400000001</v>
      </c>
      <c r="K3954" s="215" t="s">
        <v>343</v>
      </c>
      <c r="L3954" s="215" t="s">
        <v>2194</v>
      </c>
      <c r="M3954" s="219">
        <v>2.2999999999999998</v>
      </c>
      <c r="N3954" s="204"/>
    </row>
    <row r="3955" spans="1:14">
      <c r="A3955" s="215" t="s">
        <v>1556</v>
      </c>
      <c r="C3955" s="215" t="s">
        <v>1556</v>
      </c>
      <c r="D3955" s="215" t="s">
        <v>1560</v>
      </c>
      <c r="E3955" s="215" t="s">
        <v>110</v>
      </c>
      <c r="F3955" s="215" t="s">
        <v>136</v>
      </c>
      <c r="G3955" s="215" t="s">
        <v>292</v>
      </c>
      <c r="H3955" s="215" t="s">
        <v>292</v>
      </c>
      <c r="I3955" s="215" t="s">
        <v>625</v>
      </c>
      <c r="J3955" s="220">
        <v>1.4666399999999999E-4</v>
      </c>
      <c r="K3955" s="215" t="s">
        <v>343</v>
      </c>
      <c r="L3955" s="215" t="s">
        <v>2194</v>
      </c>
      <c r="M3955" s="219">
        <v>2.2999999999999998</v>
      </c>
      <c r="N3955" s="204"/>
    </row>
    <row r="3956" spans="1:14">
      <c r="A3956" s="215" t="s">
        <v>1556</v>
      </c>
      <c r="C3956" s="215" t="s">
        <v>1556</v>
      </c>
      <c r="D3956" s="215" t="s">
        <v>1560</v>
      </c>
      <c r="E3956" s="215" t="s">
        <v>110</v>
      </c>
      <c r="F3956" s="215" t="s">
        <v>311</v>
      </c>
      <c r="G3956" s="215" t="s">
        <v>292</v>
      </c>
      <c r="H3956" s="215" t="s">
        <v>292</v>
      </c>
      <c r="I3956" s="215" t="s">
        <v>625</v>
      </c>
      <c r="J3956" s="220">
        <v>0.16673226799999999</v>
      </c>
      <c r="K3956" s="215" t="s">
        <v>343</v>
      </c>
      <c r="L3956" s="215" t="s">
        <v>2194</v>
      </c>
      <c r="M3956" s="219">
        <v>2.2999999999999998</v>
      </c>
      <c r="N3956" s="204"/>
    </row>
    <row r="3957" spans="1:14">
      <c r="A3957" s="215" t="s">
        <v>1556</v>
      </c>
      <c r="C3957" s="215" t="s">
        <v>1556</v>
      </c>
      <c r="D3957" s="215" t="s">
        <v>1561</v>
      </c>
      <c r="E3957" s="215" t="s">
        <v>110</v>
      </c>
      <c r="F3957" s="215" t="s">
        <v>136</v>
      </c>
      <c r="G3957" s="215" t="s">
        <v>292</v>
      </c>
      <c r="H3957" s="215" t="s">
        <v>292</v>
      </c>
      <c r="I3957" s="215" t="s">
        <v>912</v>
      </c>
      <c r="J3957" s="220">
        <v>1.3029400000000001E-4</v>
      </c>
      <c r="K3957" s="215" t="s">
        <v>343</v>
      </c>
      <c r="L3957" s="215" t="s">
        <v>2194</v>
      </c>
      <c r="M3957" s="219">
        <v>2.2999999999999998</v>
      </c>
      <c r="N3957" s="204"/>
    </row>
    <row r="3958" spans="1:14">
      <c r="A3958" s="215" t="s">
        <v>1556</v>
      </c>
      <c r="C3958" s="215" t="s">
        <v>1556</v>
      </c>
      <c r="D3958" s="215" t="s">
        <v>1561</v>
      </c>
      <c r="E3958" s="215" t="s">
        <v>110</v>
      </c>
      <c r="F3958" s="215" t="s">
        <v>311</v>
      </c>
      <c r="G3958" s="215" t="s">
        <v>292</v>
      </c>
      <c r="H3958" s="215" t="s">
        <v>292</v>
      </c>
      <c r="I3958" s="215" t="s">
        <v>912</v>
      </c>
      <c r="J3958" s="220">
        <v>0.144499342</v>
      </c>
      <c r="K3958" s="215" t="s">
        <v>343</v>
      </c>
      <c r="L3958" s="215" t="s">
        <v>2194</v>
      </c>
      <c r="M3958" s="219">
        <v>2.2999999999999998</v>
      </c>
      <c r="N3958" s="204"/>
    </row>
    <row r="3959" spans="1:14">
      <c r="A3959" s="215" t="s">
        <v>1556</v>
      </c>
      <c r="C3959" s="215" t="s">
        <v>1556</v>
      </c>
      <c r="D3959" s="215" t="s">
        <v>1562</v>
      </c>
      <c r="E3959" s="215" t="s">
        <v>110</v>
      </c>
      <c r="F3959" s="215" t="s">
        <v>136</v>
      </c>
      <c r="G3959" s="215" t="s">
        <v>292</v>
      </c>
      <c r="H3959" s="215" t="s">
        <v>292</v>
      </c>
      <c r="I3959" s="215" t="s">
        <v>1563</v>
      </c>
      <c r="J3959" s="220">
        <v>2.6912600000000001E-4</v>
      </c>
      <c r="K3959" s="215" t="s">
        <v>343</v>
      </c>
      <c r="L3959" s="215" t="s">
        <v>2194</v>
      </c>
      <c r="M3959" s="219">
        <v>2.2999999999999998</v>
      </c>
      <c r="N3959" s="204"/>
    </row>
    <row r="3960" spans="1:14">
      <c r="A3960" s="215" t="s">
        <v>1556</v>
      </c>
      <c r="C3960" s="215" t="s">
        <v>1556</v>
      </c>
      <c r="D3960" s="215" t="s">
        <v>1562</v>
      </c>
      <c r="E3960" s="215" t="s">
        <v>110</v>
      </c>
      <c r="F3960" s="215" t="s">
        <v>311</v>
      </c>
      <c r="G3960" s="215" t="s">
        <v>292</v>
      </c>
      <c r="H3960" s="215" t="s">
        <v>292</v>
      </c>
      <c r="I3960" s="215" t="s">
        <v>1563</v>
      </c>
      <c r="J3960" s="220">
        <v>0.313101093</v>
      </c>
      <c r="K3960" s="215" t="s">
        <v>343</v>
      </c>
      <c r="L3960" s="215" t="s">
        <v>2194</v>
      </c>
      <c r="M3960" s="219">
        <v>2.2999999999999998</v>
      </c>
      <c r="N3960" s="204"/>
    </row>
    <row r="3961" spans="1:14">
      <c r="A3961" s="215" t="s">
        <v>1556</v>
      </c>
      <c r="C3961" s="215" t="s">
        <v>1556</v>
      </c>
      <c r="D3961" s="215" t="s">
        <v>1564</v>
      </c>
      <c r="E3961" s="215" t="s">
        <v>110</v>
      </c>
      <c r="F3961" s="215" t="s">
        <v>136</v>
      </c>
      <c r="G3961" s="215" t="s">
        <v>292</v>
      </c>
      <c r="H3961" s="215" t="s">
        <v>292</v>
      </c>
      <c r="I3961" s="215" t="s">
        <v>1565</v>
      </c>
      <c r="J3961" s="220">
        <v>2.01685E-4</v>
      </c>
      <c r="K3961" s="215" t="s">
        <v>343</v>
      </c>
      <c r="L3961" s="215" t="s">
        <v>2194</v>
      </c>
      <c r="M3961" s="219">
        <v>2.2999999999999998</v>
      </c>
      <c r="N3961" s="204"/>
    </row>
    <row r="3962" spans="1:14">
      <c r="A3962" s="215" t="s">
        <v>1556</v>
      </c>
      <c r="C3962" s="215" t="s">
        <v>1556</v>
      </c>
      <c r="D3962" s="215" t="s">
        <v>1564</v>
      </c>
      <c r="E3962" s="215" t="s">
        <v>110</v>
      </c>
      <c r="F3962" s="215" t="s">
        <v>311</v>
      </c>
      <c r="G3962" s="215" t="s">
        <v>292</v>
      </c>
      <c r="H3962" s="215" t="s">
        <v>292</v>
      </c>
      <c r="I3962" s="215" t="s">
        <v>1565</v>
      </c>
      <c r="J3962" s="220">
        <v>0.248622485</v>
      </c>
      <c r="K3962" s="215" t="s">
        <v>343</v>
      </c>
      <c r="L3962" s="215" t="s">
        <v>2194</v>
      </c>
      <c r="M3962" s="219">
        <v>2.2999999999999998</v>
      </c>
      <c r="N3962" s="204"/>
    </row>
    <row r="3963" spans="1:14">
      <c r="A3963" s="215" t="s">
        <v>1556</v>
      </c>
      <c r="C3963" s="215" t="s">
        <v>1556</v>
      </c>
      <c r="D3963" s="215" t="s">
        <v>1566</v>
      </c>
      <c r="E3963" s="215" t="s">
        <v>110</v>
      </c>
      <c r="F3963" s="215" t="s">
        <v>136</v>
      </c>
      <c r="G3963" s="215" t="s">
        <v>292</v>
      </c>
      <c r="H3963" s="215" t="s">
        <v>292</v>
      </c>
      <c r="I3963" s="215" t="s">
        <v>803</v>
      </c>
      <c r="J3963" s="220">
        <v>8.1542E-5</v>
      </c>
      <c r="K3963" s="215" t="s">
        <v>343</v>
      </c>
      <c r="L3963" s="215" t="s">
        <v>2194</v>
      </c>
      <c r="M3963" s="219">
        <v>2.2999999999999998</v>
      </c>
      <c r="N3963" s="204"/>
    </row>
    <row r="3964" spans="1:14">
      <c r="A3964" s="215" t="s">
        <v>1556</v>
      </c>
      <c r="C3964" s="215" t="s">
        <v>1556</v>
      </c>
      <c r="D3964" s="215" t="s">
        <v>1566</v>
      </c>
      <c r="E3964" s="215" t="s">
        <v>110</v>
      </c>
      <c r="F3964" s="215" t="s">
        <v>311</v>
      </c>
      <c r="G3964" s="215" t="s">
        <v>292</v>
      </c>
      <c r="H3964" s="215" t="s">
        <v>292</v>
      </c>
      <c r="I3964" s="215" t="s">
        <v>803</v>
      </c>
      <c r="J3964" s="220">
        <v>0.146348321</v>
      </c>
      <c r="K3964" s="215" t="s">
        <v>343</v>
      </c>
      <c r="L3964" s="215" t="s">
        <v>2194</v>
      </c>
      <c r="M3964" s="219">
        <v>2.2999999999999998</v>
      </c>
      <c r="N3964" s="204"/>
    </row>
    <row r="3965" spans="1:14">
      <c r="A3965" t="s">
        <v>1556</v>
      </c>
      <c r="C3965" t="s">
        <v>1556</v>
      </c>
      <c r="D3965" t="s">
        <v>1556</v>
      </c>
      <c r="E3965" t="s">
        <v>114</v>
      </c>
      <c r="F3965" t="s">
        <v>313</v>
      </c>
      <c r="G3965" t="s">
        <v>333</v>
      </c>
      <c r="H3965" t="s">
        <v>334</v>
      </c>
      <c r="I3965" t="s">
        <v>338</v>
      </c>
      <c r="J3965" s="104">
        <v>0.88</v>
      </c>
      <c r="K3965" t="s">
        <v>339</v>
      </c>
      <c r="L3965" t="s">
        <v>2194</v>
      </c>
      <c r="M3965" s="204">
        <v>4</v>
      </c>
      <c r="N3965" s="204"/>
    </row>
    <row r="3966" spans="1:14">
      <c r="A3966" t="s">
        <v>1556</v>
      </c>
      <c r="C3966" t="s">
        <v>1556</v>
      </c>
      <c r="D3966" t="s">
        <v>1557</v>
      </c>
      <c r="E3966" t="s">
        <v>114</v>
      </c>
      <c r="F3966" t="s">
        <v>313</v>
      </c>
      <c r="G3966" t="s">
        <v>333</v>
      </c>
      <c r="H3966" t="s">
        <v>334</v>
      </c>
      <c r="I3966" t="s">
        <v>338</v>
      </c>
      <c r="J3966" s="104">
        <v>1.37</v>
      </c>
      <c r="K3966" t="s">
        <v>339</v>
      </c>
      <c r="L3966" t="s">
        <v>2194</v>
      </c>
      <c r="M3966" s="204">
        <v>4</v>
      </c>
      <c r="N3966" s="204"/>
    </row>
    <row r="3967" spans="1:14">
      <c r="A3967" t="s">
        <v>1556</v>
      </c>
      <c r="C3967" t="s">
        <v>1556</v>
      </c>
      <c r="D3967" t="s">
        <v>1558</v>
      </c>
      <c r="E3967" t="s">
        <v>114</v>
      </c>
      <c r="F3967" t="s">
        <v>313</v>
      </c>
      <c r="G3967" t="s">
        <v>333</v>
      </c>
      <c r="H3967" t="s">
        <v>334</v>
      </c>
      <c r="I3967" t="s">
        <v>338</v>
      </c>
      <c r="J3967" s="104">
        <v>0.25</v>
      </c>
      <c r="K3967" t="s">
        <v>339</v>
      </c>
      <c r="L3967" t="s">
        <v>2196</v>
      </c>
      <c r="M3967" s="204">
        <v>4</v>
      </c>
      <c r="N3967" s="204"/>
    </row>
    <row r="3968" spans="1:14">
      <c r="A3968" s="215" t="s">
        <v>2225</v>
      </c>
      <c r="B3968" s="215" t="s">
        <v>1567</v>
      </c>
      <c r="C3968" s="215" t="s">
        <v>1567</v>
      </c>
      <c r="D3968" s="215" t="s">
        <v>1572</v>
      </c>
      <c r="E3968" s="215" t="s">
        <v>110</v>
      </c>
      <c r="F3968" s="215" t="s">
        <v>136</v>
      </c>
      <c r="G3968" s="215" t="s">
        <v>292</v>
      </c>
      <c r="H3968" s="215" t="s">
        <v>292</v>
      </c>
      <c r="I3968" s="215" t="s">
        <v>1573</v>
      </c>
      <c r="J3968" s="220">
        <v>2.1818200000000001E-4</v>
      </c>
      <c r="K3968" s="215" t="s">
        <v>1574</v>
      </c>
      <c r="L3968" s="215" t="s">
        <v>2194</v>
      </c>
      <c r="M3968" s="219">
        <v>2.2999999999999998</v>
      </c>
      <c r="N3968" s="204"/>
    </row>
    <row r="3969" spans="1:14">
      <c r="A3969" s="215" t="s">
        <v>2225</v>
      </c>
      <c r="B3969" s="215" t="s">
        <v>1567</v>
      </c>
      <c r="C3969" s="215" t="s">
        <v>1567</v>
      </c>
      <c r="D3969" s="215" t="s">
        <v>1572</v>
      </c>
      <c r="E3969" s="215" t="s">
        <v>110</v>
      </c>
      <c r="F3969" s="215" t="s">
        <v>311</v>
      </c>
      <c r="G3969" s="215" t="s">
        <v>292</v>
      </c>
      <c r="H3969" s="215" t="s">
        <v>292</v>
      </c>
      <c r="I3969" s="215" t="s">
        <v>1573</v>
      </c>
      <c r="J3969" s="220">
        <v>1.516033508</v>
      </c>
      <c r="K3969" s="215" t="s">
        <v>1574</v>
      </c>
      <c r="L3969" s="215" t="s">
        <v>2194</v>
      </c>
      <c r="M3969" s="219">
        <v>2.2999999999999998</v>
      </c>
      <c r="N3969" s="204"/>
    </row>
    <row r="3970" spans="1:14">
      <c r="A3970" s="215" t="s">
        <v>2225</v>
      </c>
      <c r="B3970" s="215" t="s">
        <v>1567</v>
      </c>
      <c r="C3970" s="215" t="s">
        <v>1567</v>
      </c>
      <c r="D3970" s="215" t="s">
        <v>1575</v>
      </c>
      <c r="E3970" s="215" t="s">
        <v>110</v>
      </c>
      <c r="F3970" s="215" t="s">
        <v>136</v>
      </c>
      <c r="G3970" s="215" t="s">
        <v>292</v>
      </c>
      <c r="H3970" s="215" t="s">
        <v>292</v>
      </c>
      <c r="I3970" s="215" t="s">
        <v>1576</v>
      </c>
      <c r="J3970" s="220">
        <v>6.9018473999999996E-2</v>
      </c>
      <c r="K3970" s="215" t="s">
        <v>1574</v>
      </c>
      <c r="L3970" s="215" t="s">
        <v>2194</v>
      </c>
      <c r="M3970" s="219">
        <v>2.2999999999999998</v>
      </c>
      <c r="N3970" s="204"/>
    </row>
    <row r="3971" spans="1:14">
      <c r="A3971" s="215" t="s">
        <v>2225</v>
      </c>
      <c r="B3971" s="215" t="s">
        <v>1567</v>
      </c>
      <c r="C3971" s="215" t="s">
        <v>1567</v>
      </c>
      <c r="D3971" s="215" t="s">
        <v>1575</v>
      </c>
      <c r="E3971" s="215" t="s">
        <v>110</v>
      </c>
      <c r="F3971" s="215" t="s">
        <v>311</v>
      </c>
      <c r="G3971" s="215" t="s">
        <v>292</v>
      </c>
      <c r="H3971" s="215" t="s">
        <v>292</v>
      </c>
      <c r="I3971" s="215" t="s">
        <v>1576</v>
      </c>
      <c r="J3971" s="220">
        <v>1.1229573639999999</v>
      </c>
      <c r="K3971" s="215" t="s">
        <v>1574</v>
      </c>
      <c r="L3971" s="215" t="s">
        <v>2194</v>
      </c>
      <c r="M3971" s="219">
        <v>2.2999999999999998</v>
      </c>
      <c r="N3971" s="204"/>
    </row>
    <row r="3972" spans="1:14">
      <c r="A3972" s="215" t="s">
        <v>2225</v>
      </c>
      <c r="B3972" s="215" t="s">
        <v>1567</v>
      </c>
      <c r="C3972" s="215" t="s">
        <v>1567</v>
      </c>
      <c r="D3972" s="215" t="s">
        <v>1577</v>
      </c>
      <c r="E3972" s="215" t="s">
        <v>110</v>
      </c>
      <c r="F3972" s="215" t="s">
        <v>136</v>
      </c>
      <c r="G3972" s="215" t="s">
        <v>292</v>
      </c>
      <c r="H3972" s="215" t="s">
        <v>292</v>
      </c>
      <c r="I3972" s="215" t="s">
        <v>1578</v>
      </c>
      <c r="J3972" s="220">
        <v>5.8004865000000003E-2</v>
      </c>
      <c r="K3972" s="215" t="s">
        <v>1574</v>
      </c>
      <c r="L3972" s="215" t="s">
        <v>2194</v>
      </c>
      <c r="M3972" s="219">
        <v>2.2999999999999998</v>
      </c>
      <c r="N3972" s="204"/>
    </row>
    <row r="3973" spans="1:14">
      <c r="A3973" s="215" t="s">
        <v>2225</v>
      </c>
      <c r="B3973" s="215" t="s">
        <v>1567</v>
      </c>
      <c r="C3973" s="215" t="s">
        <v>1567</v>
      </c>
      <c r="D3973" s="215" t="s">
        <v>1577</v>
      </c>
      <c r="E3973" s="215" t="s">
        <v>110</v>
      </c>
      <c r="F3973" s="215" t="s">
        <v>311</v>
      </c>
      <c r="G3973" s="215" t="s">
        <v>292</v>
      </c>
      <c r="H3973" s="215" t="s">
        <v>292</v>
      </c>
      <c r="I3973" s="215" t="s">
        <v>1578</v>
      </c>
      <c r="J3973" s="220">
        <v>1.3009644979999999</v>
      </c>
      <c r="K3973" s="215" t="s">
        <v>1574</v>
      </c>
      <c r="L3973" s="215" t="s">
        <v>2194</v>
      </c>
      <c r="M3973" s="219">
        <v>2.2999999999999998</v>
      </c>
      <c r="N3973" s="204"/>
    </row>
    <row r="3974" spans="1:14">
      <c r="A3974" s="215" t="s">
        <v>2225</v>
      </c>
      <c r="B3974" s="215" t="s">
        <v>1567</v>
      </c>
      <c r="C3974" s="215" t="s">
        <v>1567</v>
      </c>
      <c r="D3974" s="215" t="s">
        <v>1579</v>
      </c>
      <c r="E3974" s="215" t="s">
        <v>110</v>
      </c>
      <c r="F3974" s="215" t="s">
        <v>136</v>
      </c>
      <c r="G3974" s="215" t="s">
        <v>292</v>
      </c>
      <c r="H3974" s="215" t="s">
        <v>292</v>
      </c>
      <c r="I3974" s="215" t="s">
        <v>1580</v>
      </c>
      <c r="J3974" s="220">
        <v>7.7123296999999993E-2</v>
      </c>
      <c r="K3974" s="215" t="s">
        <v>1574</v>
      </c>
      <c r="L3974" s="215" t="s">
        <v>2194</v>
      </c>
      <c r="M3974" s="219">
        <v>2.2999999999999998</v>
      </c>
      <c r="N3974" s="204"/>
    </row>
    <row r="3975" spans="1:14">
      <c r="A3975" s="215" t="s">
        <v>2225</v>
      </c>
      <c r="B3975" s="215" t="s">
        <v>1567</v>
      </c>
      <c r="C3975" s="215" t="s">
        <v>1567</v>
      </c>
      <c r="D3975" s="215" t="s">
        <v>1579</v>
      </c>
      <c r="E3975" s="215" t="s">
        <v>110</v>
      </c>
      <c r="F3975" s="215" t="s">
        <v>311</v>
      </c>
      <c r="G3975" s="215" t="s">
        <v>292</v>
      </c>
      <c r="H3975" s="215" t="s">
        <v>292</v>
      </c>
      <c r="I3975" s="215" t="s">
        <v>1580</v>
      </c>
      <c r="J3975" s="220">
        <v>1.1086348660000001</v>
      </c>
      <c r="K3975" s="215" t="s">
        <v>1574</v>
      </c>
      <c r="L3975" s="215" t="s">
        <v>2194</v>
      </c>
      <c r="M3975" s="219">
        <v>2.2999999999999998</v>
      </c>
      <c r="N3975" s="204"/>
    </row>
    <row r="3976" spans="1:14">
      <c r="A3976" s="215" t="s">
        <v>2225</v>
      </c>
      <c r="B3976" s="215" t="s">
        <v>1567</v>
      </c>
      <c r="C3976" s="215" t="s">
        <v>1567</v>
      </c>
      <c r="D3976" s="215" t="s">
        <v>1581</v>
      </c>
      <c r="E3976" s="215" t="s">
        <v>110</v>
      </c>
      <c r="F3976" s="215" t="s">
        <v>136</v>
      </c>
      <c r="G3976" s="215" t="s">
        <v>292</v>
      </c>
      <c r="H3976" s="215" t="s">
        <v>292</v>
      </c>
      <c r="I3976" s="215" t="s">
        <v>321</v>
      </c>
      <c r="J3976" s="220">
        <v>6.0611404000000001E-2</v>
      </c>
      <c r="K3976" s="215" t="s">
        <v>1574</v>
      </c>
      <c r="L3976" s="215" t="s">
        <v>2194</v>
      </c>
      <c r="M3976" s="219">
        <v>2.2999999999999998</v>
      </c>
      <c r="N3976" s="204"/>
    </row>
    <row r="3977" spans="1:14">
      <c r="A3977" s="215" t="s">
        <v>2225</v>
      </c>
      <c r="B3977" s="215" t="s">
        <v>1567</v>
      </c>
      <c r="C3977" s="215" t="s">
        <v>1567</v>
      </c>
      <c r="D3977" s="215" t="s">
        <v>1581</v>
      </c>
      <c r="E3977" s="215" t="s">
        <v>110</v>
      </c>
      <c r="F3977" s="215" t="s">
        <v>311</v>
      </c>
      <c r="G3977" s="215" t="s">
        <v>292</v>
      </c>
      <c r="H3977" s="215" t="s">
        <v>292</v>
      </c>
      <c r="I3977" s="215" t="s">
        <v>321</v>
      </c>
      <c r="J3977" s="220">
        <v>1.1828916089999999</v>
      </c>
      <c r="K3977" s="215" t="s">
        <v>1574</v>
      </c>
      <c r="L3977" s="215" t="s">
        <v>2194</v>
      </c>
      <c r="M3977" s="219">
        <v>2.2999999999999998</v>
      </c>
      <c r="N3977" s="204"/>
    </row>
    <row r="3978" spans="1:14">
      <c r="A3978" s="215" t="s">
        <v>2225</v>
      </c>
      <c r="B3978" s="215" t="s">
        <v>1567</v>
      </c>
      <c r="C3978" s="215" t="s">
        <v>1567</v>
      </c>
      <c r="D3978" s="215" t="s">
        <v>1582</v>
      </c>
      <c r="E3978" s="215" t="s">
        <v>110</v>
      </c>
      <c r="F3978" s="215" t="s">
        <v>136</v>
      </c>
      <c r="G3978" s="215" t="s">
        <v>292</v>
      </c>
      <c r="H3978" s="215" t="s">
        <v>292</v>
      </c>
      <c r="I3978" s="215" t="s">
        <v>1583</v>
      </c>
      <c r="J3978" s="220">
        <v>1.9283056999999999E-2</v>
      </c>
      <c r="K3978" s="215" t="s">
        <v>1574</v>
      </c>
      <c r="L3978" s="215" t="s">
        <v>2194</v>
      </c>
      <c r="M3978" s="219">
        <v>2.2999999999999998</v>
      </c>
      <c r="N3978" s="204"/>
    </row>
    <row r="3979" spans="1:14">
      <c r="A3979" s="215" t="s">
        <v>2225</v>
      </c>
      <c r="B3979" s="215" t="s">
        <v>1567</v>
      </c>
      <c r="C3979" s="215" t="s">
        <v>1567</v>
      </c>
      <c r="D3979" s="215" t="s">
        <v>1582</v>
      </c>
      <c r="E3979" s="215" t="s">
        <v>110</v>
      </c>
      <c r="F3979" s="215" t="s">
        <v>311</v>
      </c>
      <c r="G3979" s="215" t="s">
        <v>292</v>
      </c>
      <c r="H3979" s="215" t="s">
        <v>292</v>
      </c>
      <c r="I3979" s="215" t="s">
        <v>1583</v>
      </c>
      <c r="J3979" s="220">
        <v>1.3069322240000001</v>
      </c>
      <c r="K3979" s="215" t="s">
        <v>1574</v>
      </c>
      <c r="L3979" s="215" t="s">
        <v>2194</v>
      </c>
      <c r="M3979" s="219">
        <v>2.2999999999999998</v>
      </c>
      <c r="N3979" s="204"/>
    </row>
    <row r="3980" spans="1:14">
      <c r="A3980" s="215" t="s">
        <v>2225</v>
      </c>
      <c r="B3980" s="215" t="s">
        <v>1567</v>
      </c>
      <c r="C3980" s="215" t="s">
        <v>1567</v>
      </c>
      <c r="D3980" s="215" t="s">
        <v>1618</v>
      </c>
      <c r="E3980" s="215" t="s">
        <v>110</v>
      </c>
      <c r="F3980" s="215" t="s">
        <v>136</v>
      </c>
      <c r="G3980" s="215" t="s">
        <v>292</v>
      </c>
      <c r="H3980" s="215" t="s">
        <v>292</v>
      </c>
      <c r="I3980" s="215" t="s">
        <v>1509</v>
      </c>
      <c r="J3980" s="220">
        <v>1.42161E-4</v>
      </c>
      <c r="K3980" s="215" t="s">
        <v>1574</v>
      </c>
      <c r="L3980" s="215" t="s">
        <v>2194</v>
      </c>
      <c r="M3980" s="219">
        <v>2.2999999999999998</v>
      </c>
      <c r="N3980" s="204"/>
    </row>
    <row r="3981" spans="1:14">
      <c r="A3981" s="215" t="s">
        <v>2225</v>
      </c>
      <c r="B3981" s="215" t="s">
        <v>1567</v>
      </c>
      <c r="C3981" s="215" t="s">
        <v>1567</v>
      </c>
      <c r="D3981" s="215" t="s">
        <v>1618</v>
      </c>
      <c r="E3981" s="215" t="s">
        <v>110</v>
      </c>
      <c r="F3981" s="215" t="s">
        <v>311</v>
      </c>
      <c r="G3981" s="215" t="s">
        <v>292</v>
      </c>
      <c r="H3981" s="215" t="s">
        <v>292</v>
      </c>
      <c r="I3981" s="215" t="s">
        <v>1509</v>
      </c>
      <c r="J3981" s="220">
        <v>2.0916316369999999</v>
      </c>
      <c r="K3981" s="215" t="s">
        <v>1574</v>
      </c>
      <c r="L3981" s="215" t="s">
        <v>2194</v>
      </c>
      <c r="M3981" s="219">
        <v>2.2999999999999998</v>
      </c>
      <c r="N3981" s="204"/>
    </row>
    <row r="3982" spans="1:14">
      <c r="A3982" s="215" t="s">
        <v>2225</v>
      </c>
      <c r="B3982" s="215" t="s">
        <v>1567</v>
      </c>
      <c r="C3982" s="215" t="s">
        <v>1567</v>
      </c>
      <c r="D3982" s="215" t="s">
        <v>1592</v>
      </c>
      <c r="E3982" s="215" t="s">
        <v>110</v>
      </c>
      <c r="F3982" s="215" t="s">
        <v>136</v>
      </c>
      <c r="G3982" s="215" t="s">
        <v>292</v>
      </c>
      <c r="H3982" s="215" t="s">
        <v>292</v>
      </c>
      <c r="I3982" s="215" t="s">
        <v>465</v>
      </c>
      <c r="J3982" s="220">
        <v>3.7998516000000003E-2</v>
      </c>
      <c r="K3982" s="215" t="s">
        <v>1593</v>
      </c>
      <c r="L3982" s="215" t="s">
        <v>2194</v>
      </c>
      <c r="M3982" s="219">
        <v>2.2999999999999998</v>
      </c>
      <c r="N3982" s="204"/>
    </row>
    <row r="3983" spans="1:14">
      <c r="A3983" s="215" t="s">
        <v>2225</v>
      </c>
      <c r="B3983" s="215" t="s">
        <v>1567</v>
      </c>
      <c r="C3983" s="215" t="s">
        <v>1567</v>
      </c>
      <c r="D3983" s="215" t="s">
        <v>1592</v>
      </c>
      <c r="E3983" s="215" t="s">
        <v>110</v>
      </c>
      <c r="F3983" s="215" t="s">
        <v>311</v>
      </c>
      <c r="G3983" s="215" t="s">
        <v>292</v>
      </c>
      <c r="H3983" s="215" t="s">
        <v>292</v>
      </c>
      <c r="I3983" s="215" t="s">
        <v>465</v>
      </c>
      <c r="J3983" s="220">
        <v>1.0951023310000001</v>
      </c>
      <c r="K3983" s="215" t="s">
        <v>1593</v>
      </c>
      <c r="L3983" s="215" t="s">
        <v>2194</v>
      </c>
      <c r="M3983" s="219">
        <v>2.2999999999999998</v>
      </c>
      <c r="N3983" s="204"/>
    </row>
    <row r="3984" spans="1:14">
      <c r="A3984" s="215" t="s">
        <v>2225</v>
      </c>
      <c r="B3984" s="215" t="s">
        <v>1567</v>
      </c>
      <c r="C3984" s="215" t="s">
        <v>1567</v>
      </c>
      <c r="D3984" s="215" t="s">
        <v>1594</v>
      </c>
      <c r="E3984" s="215" t="s">
        <v>110</v>
      </c>
      <c r="F3984" s="215" t="s">
        <v>136</v>
      </c>
      <c r="G3984" s="215" t="s">
        <v>292</v>
      </c>
      <c r="H3984" s="215" t="s">
        <v>292</v>
      </c>
      <c r="I3984" s="215" t="s">
        <v>467</v>
      </c>
      <c r="J3984" s="220">
        <v>3.3494309999999999E-2</v>
      </c>
      <c r="K3984" s="215" t="s">
        <v>1593</v>
      </c>
      <c r="L3984" s="215" t="s">
        <v>2194</v>
      </c>
      <c r="M3984" s="219">
        <v>2.2999999999999998</v>
      </c>
      <c r="N3984" s="204"/>
    </row>
    <row r="3985" spans="1:14">
      <c r="A3985" s="215" t="s">
        <v>2225</v>
      </c>
      <c r="B3985" s="215" t="s">
        <v>1567</v>
      </c>
      <c r="C3985" s="215" t="s">
        <v>1567</v>
      </c>
      <c r="D3985" s="215" t="s">
        <v>1594</v>
      </c>
      <c r="E3985" s="215" t="s">
        <v>110</v>
      </c>
      <c r="F3985" s="215" t="s">
        <v>311</v>
      </c>
      <c r="G3985" s="215" t="s">
        <v>292</v>
      </c>
      <c r="H3985" s="215" t="s">
        <v>292</v>
      </c>
      <c r="I3985" s="215" t="s">
        <v>467</v>
      </c>
      <c r="J3985" s="220">
        <v>1.118287364</v>
      </c>
      <c r="K3985" s="215" t="s">
        <v>1593</v>
      </c>
      <c r="L3985" s="215" t="s">
        <v>2194</v>
      </c>
      <c r="M3985" s="219">
        <v>2.2999999999999998</v>
      </c>
      <c r="N3985" s="204"/>
    </row>
    <row r="3986" spans="1:14">
      <c r="A3986" s="215" t="s">
        <v>2225</v>
      </c>
      <c r="B3986" s="215" t="s">
        <v>1567</v>
      </c>
      <c r="C3986" s="215" t="s">
        <v>1567</v>
      </c>
      <c r="D3986" s="215" t="s">
        <v>1595</v>
      </c>
      <c r="E3986" s="215" t="s">
        <v>110</v>
      </c>
      <c r="F3986" s="215" t="s">
        <v>136</v>
      </c>
      <c r="G3986" s="215" t="s">
        <v>292</v>
      </c>
      <c r="H3986" s="215" t="s">
        <v>292</v>
      </c>
      <c r="I3986" s="215" t="s">
        <v>469</v>
      </c>
      <c r="J3986" s="220">
        <v>1.9492940000000001E-3</v>
      </c>
      <c r="K3986" s="215" t="s">
        <v>1593</v>
      </c>
      <c r="L3986" s="215" t="s">
        <v>2194</v>
      </c>
      <c r="M3986" s="219">
        <v>2.2999999999999998</v>
      </c>
      <c r="N3986" s="204"/>
    </row>
    <row r="3987" spans="1:14">
      <c r="A3987" s="215" t="s">
        <v>2225</v>
      </c>
      <c r="B3987" s="215" t="s">
        <v>1567</v>
      </c>
      <c r="C3987" s="215" t="s">
        <v>1567</v>
      </c>
      <c r="D3987" s="215" t="s">
        <v>1595</v>
      </c>
      <c r="E3987" s="215" t="s">
        <v>110</v>
      </c>
      <c r="F3987" s="215" t="s">
        <v>311</v>
      </c>
      <c r="G3987" s="215" t="s">
        <v>292</v>
      </c>
      <c r="H3987" s="215" t="s">
        <v>292</v>
      </c>
      <c r="I3987" s="215" t="s">
        <v>469</v>
      </c>
      <c r="J3987" s="220">
        <v>1.002789318</v>
      </c>
      <c r="K3987" s="215" t="s">
        <v>1593</v>
      </c>
      <c r="L3987" s="215" t="s">
        <v>2194</v>
      </c>
      <c r="M3987" s="219">
        <v>2.2999999999999998</v>
      </c>
      <c r="N3987" s="204"/>
    </row>
    <row r="3988" spans="1:14">
      <c r="A3988" s="215" t="s">
        <v>2225</v>
      </c>
      <c r="B3988" s="215" t="s">
        <v>1567</v>
      </c>
      <c r="C3988" s="215" t="s">
        <v>1567</v>
      </c>
      <c r="D3988" s="215" t="s">
        <v>1596</v>
      </c>
      <c r="E3988" s="215" t="s">
        <v>110</v>
      </c>
      <c r="F3988" s="215" t="s">
        <v>136</v>
      </c>
      <c r="G3988" s="215" t="s">
        <v>292</v>
      </c>
      <c r="H3988" s="215" t="s">
        <v>292</v>
      </c>
      <c r="I3988" s="215" t="s">
        <v>471</v>
      </c>
      <c r="J3988" s="220">
        <v>3.5944311999999999E-2</v>
      </c>
      <c r="K3988" s="215" t="s">
        <v>1593</v>
      </c>
      <c r="L3988" s="215" t="s">
        <v>2194</v>
      </c>
      <c r="M3988" s="219">
        <v>2.2999999999999998</v>
      </c>
      <c r="N3988" s="204"/>
    </row>
    <row r="3989" spans="1:14">
      <c r="A3989" s="215" t="s">
        <v>2225</v>
      </c>
      <c r="B3989" s="215" t="s">
        <v>1567</v>
      </c>
      <c r="C3989" s="215" t="s">
        <v>1567</v>
      </c>
      <c r="D3989" s="215" t="s">
        <v>1596</v>
      </c>
      <c r="E3989" s="215" t="s">
        <v>110</v>
      </c>
      <c r="F3989" s="215" t="s">
        <v>311</v>
      </c>
      <c r="G3989" s="215" t="s">
        <v>292</v>
      </c>
      <c r="H3989" s="215" t="s">
        <v>292</v>
      </c>
      <c r="I3989" s="215" t="s">
        <v>471</v>
      </c>
      <c r="J3989" s="220">
        <v>0.92805284499999996</v>
      </c>
      <c r="K3989" s="215" t="s">
        <v>1593</v>
      </c>
      <c r="L3989" s="215" t="s">
        <v>2194</v>
      </c>
      <c r="M3989" s="219">
        <v>2.2999999999999998</v>
      </c>
      <c r="N3989" s="204"/>
    </row>
    <row r="3990" spans="1:14">
      <c r="A3990" s="215" t="s">
        <v>2225</v>
      </c>
      <c r="B3990" s="215" t="s">
        <v>1567</v>
      </c>
      <c r="C3990" s="215" t="s">
        <v>1567</v>
      </c>
      <c r="D3990" s="215" t="s">
        <v>1597</v>
      </c>
      <c r="E3990" s="215" t="s">
        <v>110</v>
      </c>
      <c r="F3990" s="215" t="s">
        <v>136</v>
      </c>
      <c r="G3990" s="215" t="s">
        <v>292</v>
      </c>
      <c r="H3990" s="215" t="s">
        <v>292</v>
      </c>
      <c r="I3990" s="215" t="s">
        <v>473</v>
      </c>
      <c r="J3990" s="220">
        <v>2.1418659E-2</v>
      </c>
      <c r="K3990" s="215" t="s">
        <v>1593</v>
      </c>
      <c r="L3990" s="215" t="s">
        <v>2194</v>
      </c>
      <c r="M3990" s="219">
        <v>2.2999999999999998</v>
      </c>
      <c r="N3990" s="204"/>
    </row>
    <row r="3991" spans="1:14">
      <c r="A3991" s="215" t="s">
        <v>2225</v>
      </c>
      <c r="B3991" s="215" t="s">
        <v>1567</v>
      </c>
      <c r="C3991" s="215" t="s">
        <v>1567</v>
      </c>
      <c r="D3991" s="215" t="s">
        <v>1597</v>
      </c>
      <c r="E3991" s="215" t="s">
        <v>110</v>
      </c>
      <c r="F3991" s="215" t="s">
        <v>311</v>
      </c>
      <c r="G3991" s="215" t="s">
        <v>292</v>
      </c>
      <c r="H3991" s="215" t="s">
        <v>292</v>
      </c>
      <c r="I3991" s="215" t="s">
        <v>473</v>
      </c>
      <c r="J3991" s="220">
        <v>1.0299712759999999</v>
      </c>
      <c r="K3991" s="215" t="s">
        <v>1593</v>
      </c>
      <c r="L3991" s="215" t="s">
        <v>2194</v>
      </c>
      <c r="M3991" s="219">
        <v>2.2999999999999998</v>
      </c>
      <c r="N3991" s="204"/>
    </row>
    <row r="3992" spans="1:14">
      <c r="A3992" t="s">
        <v>2225</v>
      </c>
      <c r="B3992" t="s">
        <v>1567</v>
      </c>
      <c r="C3992" t="s">
        <v>1567</v>
      </c>
      <c r="D3992" t="s">
        <v>1584</v>
      </c>
      <c r="E3992" t="s">
        <v>112</v>
      </c>
      <c r="F3992" t="s">
        <v>311</v>
      </c>
      <c r="G3992" t="s">
        <v>292</v>
      </c>
      <c r="H3992" t="s">
        <v>292</v>
      </c>
      <c r="I3992" t="s">
        <v>335</v>
      </c>
      <c r="J3992" s="104">
        <v>1.3135386</v>
      </c>
      <c r="K3992" t="s">
        <v>396</v>
      </c>
      <c r="L3992" t="s">
        <v>2194</v>
      </c>
      <c r="M3992" s="204">
        <v>2.7</v>
      </c>
      <c r="N3992" s="204"/>
    </row>
    <row r="3993" spans="1:14">
      <c r="A3993" t="s">
        <v>2225</v>
      </c>
      <c r="B3993" t="s">
        <v>1567</v>
      </c>
      <c r="C3993" t="s">
        <v>1567</v>
      </c>
      <c r="D3993" t="s">
        <v>1584</v>
      </c>
      <c r="E3993" t="s">
        <v>112</v>
      </c>
      <c r="F3993" t="s">
        <v>144</v>
      </c>
      <c r="G3993" t="s">
        <v>292</v>
      </c>
      <c r="H3993" t="s">
        <v>292</v>
      </c>
      <c r="I3993" t="s">
        <v>335</v>
      </c>
      <c r="J3993" s="104">
        <v>0</v>
      </c>
      <c r="K3993" t="s">
        <v>396</v>
      </c>
      <c r="L3993" t="s">
        <v>2194</v>
      </c>
      <c r="M3993" s="204">
        <v>2.7</v>
      </c>
      <c r="N3993" s="204"/>
    </row>
    <row r="3994" spans="1:14">
      <c r="A3994" t="s">
        <v>2225</v>
      </c>
      <c r="B3994" t="s">
        <v>1567</v>
      </c>
      <c r="C3994" t="s">
        <v>1567</v>
      </c>
      <c r="D3994" t="s">
        <v>1584</v>
      </c>
      <c r="E3994" t="s">
        <v>112</v>
      </c>
      <c r="F3994" t="s">
        <v>147</v>
      </c>
      <c r="G3994" t="s">
        <v>292</v>
      </c>
      <c r="H3994" t="s">
        <v>292</v>
      </c>
      <c r="I3994" t="s">
        <v>335</v>
      </c>
      <c r="J3994" s="104">
        <v>0.17188730999999999</v>
      </c>
      <c r="K3994" t="s">
        <v>396</v>
      </c>
      <c r="L3994" t="s">
        <v>2194</v>
      </c>
      <c r="M3994" s="204">
        <v>2.7</v>
      </c>
      <c r="N3994" s="204"/>
    </row>
    <row r="3995" spans="1:14">
      <c r="A3995" t="s">
        <v>2225</v>
      </c>
      <c r="B3995" t="s">
        <v>1567</v>
      </c>
      <c r="C3995" t="s">
        <v>1567</v>
      </c>
      <c r="D3995" t="s">
        <v>1584</v>
      </c>
      <c r="E3995" t="s">
        <v>112</v>
      </c>
      <c r="F3995" t="s">
        <v>150</v>
      </c>
      <c r="G3995" t="s">
        <v>292</v>
      </c>
      <c r="H3995" t="s">
        <v>292</v>
      </c>
      <c r="I3995" t="s">
        <v>335</v>
      </c>
      <c r="J3995" s="104">
        <v>0.13071874999999999</v>
      </c>
      <c r="K3995" t="s">
        <v>396</v>
      </c>
      <c r="L3995" t="s">
        <v>2194</v>
      </c>
      <c r="M3995" s="204">
        <v>2.7</v>
      </c>
      <c r="N3995" s="204"/>
    </row>
    <row r="3996" spans="1:14">
      <c r="A3996" t="s">
        <v>2225</v>
      </c>
      <c r="B3996" t="s">
        <v>1567</v>
      </c>
      <c r="C3996" t="s">
        <v>1567</v>
      </c>
      <c r="D3996" t="s">
        <v>1584</v>
      </c>
      <c r="E3996" t="s">
        <v>112</v>
      </c>
      <c r="F3996" t="s">
        <v>313</v>
      </c>
      <c r="G3996" t="s">
        <v>292</v>
      </c>
      <c r="H3996" t="s">
        <v>292</v>
      </c>
      <c r="I3996" t="s">
        <v>335</v>
      </c>
      <c r="J3996" s="104">
        <v>1.61614466</v>
      </c>
      <c r="K3996" t="s">
        <v>396</v>
      </c>
      <c r="L3996" t="s">
        <v>2194</v>
      </c>
      <c r="M3996" s="204">
        <v>2.7</v>
      </c>
      <c r="N3996" s="204"/>
    </row>
    <row r="3997" spans="1:14">
      <c r="A3997" t="s">
        <v>2225</v>
      </c>
      <c r="B3997" t="s">
        <v>1567</v>
      </c>
      <c r="C3997" t="s">
        <v>1567</v>
      </c>
      <c r="D3997" t="s">
        <v>1586</v>
      </c>
      <c r="E3997" t="s">
        <v>112</v>
      </c>
      <c r="F3997" t="s">
        <v>311</v>
      </c>
      <c r="G3997" t="s">
        <v>292</v>
      </c>
      <c r="H3997" t="s">
        <v>292</v>
      </c>
      <c r="I3997" t="s">
        <v>335</v>
      </c>
      <c r="J3997" s="104">
        <v>1.3135386</v>
      </c>
      <c r="K3997" t="s">
        <v>396</v>
      </c>
      <c r="L3997" t="s">
        <v>2194</v>
      </c>
      <c r="M3997" s="204">
        <v>2.7</v>
      </c>
      <c r="N3997" s="204"/>
    </row>
    <row r="3998" spans="1:14">
      <c r="A3998" t="s">
        <v>2225</v>
      </c>
      <c r="B3998" t="s">
        <v>1567</v>
      </c>
      <c r="C3998" t="s">
        <v>1567</v>
      </c>
      <c r="D3998" t="s">
        <v>1586</v>
      </c>
      <c r="E3998" t="s">
        <v>112</v>
      </c>
      <c r="F3998" t="s">
        <v>144</v>
      </c>
      <c r="G3998" t="s">
        <v>292</v>
      </c>
      <c r="H3998" t="s">
        <v>292</v>
      </c>
      <c r="I3998" t="s">
        <v>335</v>
      </c>
      <c r="J3998" s="104">
        <v>0</v>
      </c>
      <c r="K3998" t="s">
        <v>396</v>
      </c>
      <c r="L3998" t="s">
        <v>2194</v>
      </c>
      <c r="M3998" s="204">
        <v>2.7</v>
      </c>
      <c r="N3998" s="204"/>
    </row>
    <row r="3999" spans="1:14">
      <c r="A3999" t="s">
        <v>2225</v>
      </c>
      <c r="B3999" t="s">
        <v>1567</v>
      </c>
      <c r="C3999" t="s">
        <v>1567</v>
      </c>
      <c r="D3999" t="s">
        <v>1586</v>
      </c>
      <c r="E3999" t="s">
        <v>112</v>
      </c>
      <c r="F3999" t="s">
        <v>147</v>
      </c>
      <c r="G3999" t="s">
        <v>292</v>
      </c>
      <c r="H3999" t="s">
        <v>292</v>
      </c>
      <c r="I3999" t="s">
        <v>335</v>
      </c>
      <c r="J3999" s="104">
        <v>0.17188730999999999</v>
      </c>
      <c r="K3999" t="s">
        <v>396</v>
      </c>
      <c r="L3999" t="s">
        <v>2194</v>
      </c>
      <c r="M3999" s="204">
        <v>2.7</v>
      </c>
      <c r="N3999" s="204"/>
    </row>
    <row r="4000" spans="1:14">
      <c r="A4000" t="s">
        <v>2225</v>
      </c>
      <c r="B4000" t="s">
        <v>1567</v>
      </c>
      <c r="C4000" t="s">
        <v>1567</v>
      </c>
      <c r="D4000" t="s">
        <v>1586</v>
      </c>
      <c r="E4000" t="s">
        <v>112</v>
      </c>
      <c r="F4000" t="s">
        <v>150</v>
      </c>
      <c r="G4000" t="s">
        <v>292</v>
      </c>
      <c r="H4000" t="s">
        <v>292</v>
      </c>
      <c r="I4000" t="s">
        <v>335</v>
      </c>
      <c r="J4000" s="104">
        <v>0.13071874999999999</v>
      </c>
      <c r="K4000" t="s">
        <v>396</v>
      </c>
      <c r="L4000" t="s">
        <v>2194</v>
      </c>
      <c r="M4000" s="204">
        <v>2.7</v>
      </c>
      <c r="N4000" s="204"/>
    </row>
    <row r="4001" spans="1:14">
      <c r="A4001" t="s">
        <v>2225</v>
      </c>
      <c r="B4001" t="s">
        <v>1567</v>
      </c>
      <c r="C4001" t="s">
        <v>1567</v>
      </c>
      <c r="D4001" t="s">
        <v>1586</v>
      </c>
      <c r="E4001" t="s">
        <v>112</v>
      </c>
      <c r="F4001" t="s">
        <v>313</v>
      </c>
      <c r="G4001" t="s">
        <v>292</v>
      </c>
      <c r="H4001" t="s">
        <v>292</v>
      </c>
      <c r="I4001" t="s">
        <v>335</v>
      </c>
      <c r="J4001" s="104">
        <v>1.61614466</v>
      </c>
      <c r="K4001" t="s">
        <v>396</v>
      </c>
      <c r="L4001" t="s">
        <v>2194</v>
      </c>
      <c r="M4001" s="204">
        <v>2.7</v>
      </c>
      <c r="N4001" s="204"/>
    </row>
    <row r="4002" spans="1:14">
      <c r="A4002" t="s">
        <v>2225</v>
      </c>
      <c r="B4002" t="s">
        <v>1567</v>
      </c>
      <c r="C4002" t="s">
        <v>1567</v>
      </c>
      <c r="D4002" t="s">
        <v>1585</v>
      </c>
      <c r="E4002" t="s">
        <v>112</v>
      </c>
      <c r="F4002" t="s">
        <v>311</v>
      </c>
      <c r="G4002" t="s">
        <v>292</v>
      </c>
      <c r="H4002" t="s">
        <v>292</v>
      </c>
      <c r="I4002" t="s">
        <v>335</v>
      </c>
      <c r="J4002" s="104">
        <v>1.3135386</v>
      </c>
      <c r="K4002" t="s">
        <v>396</v>
      </c>
      <c r="L4002" t="s">
        <v>2194</v>
      </c>
      <c r="M4002" s="204">
        <v>2.7</v>
      </c>
      <c r="N4002" s="204"/>
    </row>
    <row r="4003" spans="1:14">
      <c r="A4003" t="s">
        <v>2225</v>
      </c>
      <c r="B4003" t="s">
        <v>1567</v>
      </c>
      <c r="C4003" t="s">
        <v>1567</v>
      </c>
      <c r="D4003" t="s">
        <v>1585</v>
      </c>
      <c r="E4003" t="s">
        <v>112</v>
      </c>
      <c r="F4003" t="s">
        <v>144</v>
      </c>
      <c r="G4003" t="s">
        <v>292</v>
      </c>
      <c r="H4003" t="s">
        <v>292</v>
      </c>
      <c r="I4003" t="s">
        <v>335</v>
      </c>
      <c r="J4003" s="104">
        <v>0</v>
      </c>
      <c r="K4003" t="s">
        <v>396</v>
      </c>
      <c r="L4003" t="s">
        <v>2194</v>
      </c>
      <c r="M4003" s="204">
        <v>2.7</v>
      </c>
      <c r="N4003" s="204"/>
    </row>
    <row r="4004" spans="1:14">
      <c r="A4004" t="s">
        <v>2225</v>
      </c>
      <c r="B4004" t="s">
        <v>1567</v>
      </c>
      <c r="C4004" t="s">
        <v>1567</v>
      </c>
      <c r="D4004" t="s">
        <v>1585</v>
      </c>
      <c r="E4004" t="s">
        <v>112</v>
      </c>
      <c r="F4004" t="s">
        <v>147</v>
      </c>
      <c r="G4004" t="s">
        <v>292</v>
      </c>
      <c r="H4004" t="s">
        <v>292</v>
      </c>
      <c r="I4004" t="s">
        <v>335</v>
      </c>
      <c r="J4004" s="104">
        <v>0.17188730999999999</v>
      </c>
      <c r="K4004" t="s">
        <v>396</v>
      </c>
      <c r="L4004" t="s">
        <v>2194</v>
      </c>
      <c r="M4004" s="204">
        <v>2.7</v>
      </c>
      <c r="N4004" s="204"/>
    </row>
    <row r="4005" spans="1:14">
      <c r="A4005" t="s">
        <v>2225</v>
      </c>
      <c r="B4005" t="s">
        <v>1567</v>
      </c>
      <c r="C4005" t="s">
        <v>1567</v>
      </c>
      <c r="D4005" t="s">
        <v>1585</v>
      </c>
      <c r="E4005" t="s">
        <v>112</v>
      </c>
      <c r="F4005" t="s">
        <v>150</v>
      </c>
      <c r="G4005" t="s">
        <v>292</v>
      </c>
      <c r="H4005" t="s">
        <v>292</v>
      </c>
      <c r="I4005" t="s">
        <v>335</v>
      </c>
      <c r="J4005" s="104">
        <v>0.13071874999999999</v>
      </c>
      <c r="K4005" t="s">
        <v>396</v>
      </c>
      <c r="L4005" t="s">
        <v>2194</v>
      </c>
      <c r="M4005" s="204">
        <v>2.7</v>
      </c>
      <c r="N4005" s="204"/>
    </row>
    <row r="4006" spans="1:14">
      <c r="A4006" t="s">
        <v>2225</v>
      </c>
      <c r="B4006" t="s">
        <v>1567</v>
      </c>
      <c r="C4006" t="s">
        <v>1567</v>
      </c>
      <c r="D4006" t="s">
        <v>1585</v>
      </c>
      <c r="E4006" t="s">
        <v>112</v>
      </c>
      <c r="F4006" t="s">
        <v>313</v>
      </c>
      <c r="G4006" t="s">
        <v>292</v>
      </c>
      <c r="H4006" t="s">
        <v>292</v>
      </c>
      <c r="I4006" t="s">
        <v>335</v>
      </c>
      <c r="J4006" s="104">
        <v>1.61614466</v>
      </c>
      <c r="K4006" t="s">
        <v>396</v>
      </c>
      <c r="L4006" t="s">
        <v>2194</v>
      </c>
      <c r="M4006" s="204">
        <v>2.7</v>
      </c>
      <c r="N4006" s="204"/>
    </row>
    <row r="4007" spans="1:14">
      <c r="A4007" t="s">
        <v>2225</v>
      </c>
      <c r="B4007" t="s">
        <v>1567</v>
      </c>
      <c r="C4007" t="s">
        <v>1567</v>
      </c>
      <c r="D4007" t="s">
        <v>1600</v>
      </c>
      <c r="E4007" t="s">
        <v>112</v>
      </c>
      <c r="F4007" t="s">
        <v>311</v>
      </c>
      <c r="G4007" t="s">
        <v>292</v>
      </c>
      <c r="H4007" t="s">
        <v>292</v>
      </c>
      <c r="I4007" t="s">
        <v>335</v>
      </c>
      <c r="J4007" s="104">
        <v>1.1888463</v>
      </c>
      <c r="K4007" t="s">
        <v>396</v>
      </c>
      <c r="L4007" t="s">
        <v>2194</v>
      </c>
      <c r="M4007" s="204">
        <v>2.7</v>
      </c>
      <c r="N4007" s="204"/>
    </row>
    <row r="4008" spans="1:14">
      <c r="A4008" t="s">
        <v>2225</v>
      </c>
      <c r="B4008" t="s">
        <v>1567</v>
      </c>
      <c r="C4008" t="s">
        <v>1567</v>
      </c>
      <c r="D4008" t="s">
        <v>1600</v>
      </c>
      <c r="E4008" t="s">
        <v>112</v>
      </c>
      <c r="F4008" t="s">
        <v>144</v>
      </c>
      <c r="G4008" t="s">
        <v>292</v>
      </c>
      <c r="H4008" t="s">
        <v>292</v>
      </c>
      <c r="I4008" t="s">
        <v>335</v>
      </c>
      <c r="J4008" s="104">
        <v>1.061493E-2</v>
      </c>
      <c r="K4008" t="s">
        <v>396</v>
      </c>
      <c r="L4008" t="s">
        <v>2194</v>
      </c>
      <c r="M4008" s="204">
        <v>2.7</v>
      </c>
      <c r="N4008" s="204"/>
    </row>
    <row r="4009" spans="1:14">
      <c r="A4009" t="s">
        <v>2225</v>
      </c>
      <c r="B4009" t="s">
        <v>1567</v>
      </c>
      <c r="C4009" t="s">
        <v>1567</v>
      </c>
      <c r="D4009" t="s">
        <v>1600</v>
      </c>
      <c r="E4009" t="s">
        <v>112</v>
      </c>
      <c r="F4009" t="s">
        <v>147</v>
      </c>
      <c r="G4009" t="s">
        <v>292</v>
      </c>
      <c r="H4009" t="s">
        <v>292</v>
      </c>
      <c r="I4009" t="s">
        <v>335</v>
      </c>
      <c r="J4009" s="104">
        <v>0.17188730999999999</v>
      </c>
      <c r="K4009" t="s">
        <v>396</v>
      </c>
      <c r="L4009" t="s">
        <v>2194</v>
      </c>
      <c r="M4009" s="204">
        <v>2.7</v>
      </c>
      <c r="N4009" s="204"/>
    </row>
    <row r="4010" spans="1:14">
      <c r="A4010" t="s">
        <v>2225</v>
      </c>
      <c r="B4010" t="s">
        <v>1567</v>
      </c>
      <c r="C4010" t="s">
        <v>1567</v>
      </c>
      <c r="D4010" t="s">
        <v>1600</v>
      </c>
      <c r="E4010" t="s">
        <v>112</v>
      </c>
      <c r="F4010" t="s">
        <v>150</v>
      </c>
      <c r="G4010" t="s">
        <v>292</v>
      </c>
      <c r="H4010" t="s">
        <v>292</v>
      </c>
      <c r="I4010" t="s">
        <v>335</v>
      </c>
      <c r="J4010" s="104">
        <v>0.10315961</v>
      </c>
      <c r="K4010" t="s">
        <v>396</v>
      </c>
      <c r="L4010" t="s">
        <v>2194</v>
      </c>
      <c r="M4010" s="204">
        <v>2.7</v>
      </c>
      <c r="N4010" s="204"/>
    </row>
    <row r="4011" spans="1:14">
      <c r="A4011" t="s">
        <v>2225</v>
      </c>
      <c r="B4011" t="s">
        <v>1567</v>
      </c>
      <c r="C4011" t="s">
        <v>1567</v>
      </c>
      <c r="D4011" t="s">
        <v>1600</v>
      </c>
      <c r="E4011" t="s">
        <v>112</v>
      </c>
      <c r="F4011" t="s">
        <v>313</v>
      </c>
      <c r="G4011" t="s">
        <v>292</v>
      </c>
      <c r="H4011" t="s">
        <v>292</v>
      </c>
      <c r="I4011" t="s">
        <v>335</v>
      </c>
      <c r="J4011" s="104">
        <v>1.4745081499999999</v>
      </c>
      <c r="K4011" t="s">
        <v>396</v>
      </c>
      <c r="L4011" t="s">
        <v>2194</v>
      </c>
      <c r="M4011" s="204">
        <v>2.7</v>
      </c>
      <c r="N4011" s="204"/>
    </row>
    <row r="4012" spans="1:14">
      <c r="A4012" t="s">
        <v>2225</v>
      </c>
      <c r="B4012" t="s">
        <v>1567</v>
      </c>
      <c r="C4012" t="s">
        <v>1567</v>
      </c>
      <c r="D4012" t="s">
        <v>1598</v>
      </c>
      <c r="E4012" t="s">
        <v>112</v>
      </c>
      <c r="F4012" t="s">
        <v>311</v>
      </c>
      <c r="G4012" t="s">
        <v>292</v>
      </c>
      <c r="H4012" t="s">
        <v>292</v>
      </c>
      <c r="I4012" t="s">
        <v>335</v>
      </c>
      <c r="J4012" s="104">
        <v>1.1888463</v>
      </c>
      <c r="K4012" t="s">
        <v>396</v>
      </c>
      <c r="L4012" t="s">
        <v>2194</v>
      </c>
      <c r="M4012" s="204">
        <v>2.7</v>
      </c>
      <c r="N4012" s="204"/>
    </row>
    <row r="4013" spans="1:14">
      <c r="A4013" t="s">
        <v>2225</v>
      </c>
      <c r="B4013" t="s">
        <v>1567</v>
      </c>
      <c r="C4013" t="s">
        <v>1567</v>
      </c>
      <c r="D4013" t="s">
        <v>1598</v>
      </c>
      <c r="E4013" t="s">
        <v>112</v>
      </c>
      <c r="F4013" t="s">
        <v>144</v>
      </c>
      <c r="G4013" t="s">
        <v>292</v>
      </c>
      <c r="H4013" t="s">
        <v>292</v>
      </c>
      <c r="I4013" t="s">
        <v>335</v>
      </c>
      <c r="J4013" s="104">
        <v>1.061493E-2</v>
      </c>
      <c r="K4013" t="s">
        <v>396</v>
      </c>
      <c r="L4013" t="s">
        <v>2194</v>
      </c>
      <c r="M4013" s="204">
        <v>2.7</v>
      </c>
      <c r="N4013" s="204"/>
    </row>
    <row r="4014" spans="1:14">
      <c r="A4014" t="s">
        <v>2225</v>
      </c>
      <c r="B4014" t="s">
        <v>1567</v>
      </c>
      <c r="C4014" t="s">
        <v>1567</v>
      </c>
      <c r="D4014" t="s">
        <v>1598</v>
      </c>
      <c r="E4014" t="s">
        <v>112</v>
      </c>
      <c r="F4014" t="s">
        <v>147</v>
      </c>
      <c r="G4014" t="s">
        <v>292</v>
      </c>
      <c r="H4014" t="s">
        <v>292</v>
      </c>
      <c r="I4014" t="s">
        <v>335</v>
      </c>
      <c r="J4014" s="104">
        <v>0.17188730999999999</v>
      </c>
      <c r="K4014" t="s">
        <v>396</v>
      </c>
      <c r="L4014" t="s">
        <v>2194</v>
      </c>
      <c r="M4014" s="204">
        <v>2.7</v>
      </c>
      <c r="N4014" s="204"/>
    </row>
    <row r="4015" spans="1:14">
      <c r="A4015" t="s">
        <v>2225</v>
      </c>
      <c r="B4015" t="s">
        <v>1567</v>
      </c>
      <c r="C4015" t="s">
        <v>1567</v>
      </c>
      <c r="D4015" t="s">
        <v>1598</v>
      </c>
      <c r="E4015" t="s">
        <v>112</v>
      </c>
      <c r="F4015" t="s">
        <v>150</v>
      </c>
      <c r="G4015" t="s">
        <v>292</v>
      </c>
      <c r="H4015" t="s">
        <v>292</v>
      </c>
      <c r="I4015" t="s">
        <v>335</v>
      </c>
      <c r="J4015" s="104">
        <v>0.10315961</v>
      </c>
      <c r="K4015" t="s">
        <v>396</v>
      </c>
      <c r="L4015" t="s">
        <v>2194</v>
      </c>
      <c r="M4015" s="204">
        <v>2.7</v>
      </c>
      <c r="N4015" s="204"/>
    </row>
    <row r="4016" spans="1:14">
      <c r="A4016" t="s">
        <v>2225</v>
      </c>
      <c r="B4016" t="s">
        <v>1567</v>
      </c>
      <c r="C4016" t="s">
        <v>1567</v>
      </c>
      <c r="D4016" t="s">
        <v>1598</v>
      </c>
      <c r="E4016" t="s">
        <v>112</v>
      </c>
      <c r="F4016" t="s">
        <v>313</v>
      </c>
      <c r="G4016" t="s">
        <v>292</v>
      </c>
      <c r="H4016" t="s">
        <v>292</v>
      </c>
      <c r="I4016" t="s">
        <v>335</v>
      </c>
      <c r="J4016" s="104">
        <v>1.4745081499999999</v>
      </c>
      <c r="K4016" t="s">
        <v>396</v>
      </c>
      <c r="L4016" t="s">
        <v>2194</v>
      </c>
      <c r="M4016" s="204">
        <v>2.7</v>
      </c>
      <c r="N4016" s="204"/>
    </row>
    <row r="4017" spans="1:14">
      <c r="A4017" t="s">
        <v>2225</v>
      </c>
      <c r="B4017" t="s">
        <v>1567</v>
      </c>
      <c r="C4017" t="s">
        <v>1567</v>
      </c>
      <c r="D4017" t="s">
        <v>1599</v>
      </c>
      <c r="E4017" t="s">
        <v>112</v>
      </c>
      <c r="F4017" t="s">
        <v>311</v>
      </c>
      <c r="G4017" t="s">
        <v>292</v>
      </c>
      <c r="H4017" t="s">
        <v>292</v>
      </c>
      <c r="I4017" t="s">
        <v>335</v>
      </c>
      <c r="J4017" s="104">
        <v>1.1888463</v>
      </c>
      <c r="K4017" t="s">
        <v>396</v>
      </c>
      <c r="L4017" t="s">
        <v>2194</v>
      </c>
      <c r="M4017" s="204">
        <v>2.7</v>
      </c>
      <c r="N4017" s="204"/>
    </row>
    <row r="4018" spans="1:14">
      <c r="A4018" t="s">
        <v>2225</v>
      </c>
      <c r="B4018" t="s">
        <v>1567</v>
      </c>
      <c r="C4018" t="s">
        <v>1567</v>
      </c>
      <c r="D4018" t="s">
        <v>1599</v>
      </c>
      <c r="E4018" t="s">
        <v>112</v>
      </c>
      <c r="F4018" t="s">
        <v>144</v>
      </c>
      <c r="G4018" t="s">
        <v>292</v>
      </c>
      <c r="H4018" t="s">
        <v>292</v>
      </c>
      <c r="I4018" t="s">
        <v>335</v>
      </c>
      <c r="J4018" s="104">
        <v>1.061493E-2</v>
      </c>
      <c r="K4018" t="s">
        <v>396</v>
      </c>
      <c r="L4018" t="s">
        <v>2194</v>
      </c>
      <c r="M4018" s="204">
        <v>2.7</v>
      </c>
      <c r="N4018" s="204"/>
    </row>
    <row r="4019" spans="1:14">
      <c r="A4019" t="s">
        <v>2225</v>
      </c>
      <c r="B4019" t="s">
        <v>1567</v>
      </c>
      <c r="C4019" t="s">
        <v>1567</v>
      </c>
      <c r="D4019" t="s">
        <v>1599</v>
      </c>
      <c r="E4019" t="s">
        <v>112</v>
      </c>
      <c r="F4019" t="s">
        <v>147</v>
      </c>
      <c r="G4019" t="s">
        <v>292</v>
      </c>
      <c r="H4019" t="s">
        <v>292</v>
      </c>
      <c r="I4019" t="s">
        <v>335</v>
      </c>
      <c r="J4019" s="104">
        <v>0.17188730999999999</v>
      </c>
      <c r="K4019" t="s">
        <v>396</v>
      </c>
      <c r="L4019" t="s">
        <v>2194</v>
      </c>
      <c r="M4019" s="204">
        <v>2.7</v>
      </c>
      <c r="N4019" s="204"/>
    </row>
    <row r="4020" spans="1:14">
      <c r="A4020" t="s">
        <v>2225</v>
      </c>
      <c r="B4020" t="s">
        <v>1567</v>
      </c>
      <c r="C4020" t="s">
        <v>1567</v>
      </c>
      <c r="D4020" t="s">
        <v>1599</v>
      </c>
      <c r="E4020" t="s">
        <v>112</v>
      </c>
      <c r="F4020" t="s">
        <v>150</v>
      </c>
      <c r="G4020" t="s">
        <v>292</v>
      </c>
      <c r="H4020" t="s">
        <v>292</v>
      </c>
      <c r="I4020" t="s">
        <v>335</v>
      </c>
      <c r="J4020" s="104">
        <v>0.10315961</v>
      </c>
      <c r="K4020" t="s">
        <v>396</v>
      </c>
      <c r="L4020" t="s">
        <v>2194</v>
      </c>
      <c r="M4020" s="204">
        <v>2.7</v>
      </c>
      <c r="N4020" s="204"/>
    </row>
    <row r="4021" spans="1:14">
      <c r="A4021" t="s">
        <v>2225</v>
      </c>
      <c r="B4021" t="s">
        <v>1567</v>
      </c>
      <c r="C4021" t="s">
        <v>1567</v>
      </c>
      <c r="D4021" t="s">
        <v>1599</v>
      </c>
      <c r="E4021" t="s">
        <v>112</v>
      </c>
      <c r="F4021" t="s">
        <v>313</v>
      </c>
      <c r="G4021" t="s">
        <v>292</v>
      </c>
      <c r="H4021" t="s">
        <v>292</v>
      </c>
      <c r="I4021" t="s">
        <v>335</v>
      </c>
      <c r="J4021" s="104">
        <v>1.4745081499999999</v>
      </c>
      <c r="K4021" t="s">
        <v>396</v>
      </c>
      <c r="L4021" t="s">
        <v>2194</v>
      </c>
      <c r="M4021" s="204">
        <v>2.7</v>
      </c>
      <c r="N4021" s="204"/>
    </row>
    <row r="4022" spans="1:14">
      <c r="A4022" t="s">
        <v>2225</v>
      </c>
      <c r="B4022" t="s">
        <v>1567</v>
      </c>
      <c r="C4022" t="s">
        <v>1567</v>
      </c>
      <c r="D4022" t="s">
        <v>1601</v>
      </c>
      <c r="E4022" t="s">
        <v>112</v>
      </c>
      <c r="F4022" t="s">
        <v>311</v>
      </c>
      <c r="G4022" t="s">
        <v>292</v>
      </c>
      <c r="H4022" t="s">
        <v>292</v>
      </c>
      <c r="I4022" t="s">
        <v>335</v>
      </c>
      <c r="J4022" s="104">
        <v>1.1888463</v>
      </c>
      <c r="K4022" t="s">
        <v>396</v>
      </c>
      <c r="L4022" t="s">
        <v>2194</v>
      </c>
      <c r="M4022" s="204">
        <v>2.7</v>
      </c>
      <c r="N4022" s="204"/>
    </row>
    <row r="4023" spans="1:14">
      <c r="A4023" t="s">
        <v>2225</v>
      </c>
      <c r="B4023" t="s">
        <v>1567</v>
      </c>
      <c r="C4023" t="s">
        <v>1567</v>
      </c>
      <c r="D4023" t="s">
        <v>1601</v>
      </c>
      <c r="E4023" t="s">
        <v>112</v>
      </c>
      <c r="F4023" t="s">
        <v>144</v>
      </c>
      <c r="G4023" t="s">
        <v>292</v>
      </c>
      <c r="H4023" t="s">
        <v>292</v>
      </c>
      <c r="I4023" t="s">
        <v>335</v>
      </c>
      <c r="J4023" s="104">
        <v>1.061493E-2</v>
      </c>
      <c r="K4023" t="s">
        <v>396</v>
      </c>
      <c r="L4023" t="s">
        <v>2194</v>
      </c>
      <c r="M4023" s="204">
        <v>2.7</v>
      </c>
      <c r="N4023" s="204"/>
    </row>
    <row r="4024" spans="1:14">
      <c r="A4024" t="s">
        <v>2225</v>
      </c>
      <c r="B4024" t="s">
        <v>1567</v>
      </c>
      <c r="C4024" t="s">
        <v>1567</v>
      </c>
      <c r="D4024" t="s">
        <v>1601</v>
      </c>
      <c r="E4024" t="s">
        <v>112</v>
      </c>
      <c r="F4024" t="s">
        <v>147</v>
      </c>
      <c r="G4024" t="s">
        <v>292</v>
      </c>
      <c r="H4024" t="s">
        <v>292</v>
      </c>
      <c r="I4024" t="s">
        <v>335</v>
      </c>
      <c r="J4024" s="104">
        <v>0.17188730999999999</v>
      </c>
      <c r="K4024" t="s">
        <v>396</v>
      </c>
      <c r="L4024" t="s">
        <v>2194</v>
      </c>
      <c r="M4024" s="204">
        <v>2.7</v>
      </c>
      <c r="N4024" s="204"/>
    </row>
    <row r="4025" spans="1:14">
      <c r="A4025" t="s">
        <v>2225</v>
      </c>
      <c r="B4025" t="s">
        <v>1567</v>
      </c>
      <c r="C4025" t="s">
        <v>1567</v>
      </c>
      <c r="D4025" t="s">
        <v>1601</v>
      </c>
      <c r="E4025" t="s">
        <v>112</v>
      </c>
      <c r="F4025" t="s">
        <v>150</v>
      </c>
      <c r="G4025" t="s">
        <v>292</v>
      </c>
      <c r="H4025" t="s">
        <v>292</v>
      </c>
      <c r="I4025" t="s">
        <v>335</v>
      </c>
      <c r="J4025" s="104">
        <v>0.10315961</v>
      </c>
      <c r="K4025" t="s">
        <v>396</v>
      </c>
      <c r="L4025" t="s">
        <v>2194</v>
      </c>
      <c r="M4025" s="204">
        <v>2.7</v>
      </c>
      <c r="N4025" s="204"/>
    </row>
    <row r="4026" spans="1:14">
      <c r="A4026" t="s">
        <v>2225</v>
      </c>
      <c r="B4026" t="s">
        <v>1567</v>
      </c>
      <c r="C4026" t="s">
        <v>1567</v>
      </c>
      <c r="D4026" t="s">
        <v>1601</v>
      </c>
      <c r="E4026" t="s">
        <v>112</v>
      </c>
      <c r="F4026" t="s">
        <v>313</v>
      </c>
      <c r="G4026" t="s">
        <v>292</v>
      </c>
      <c r="H4026" t="s">
        <v>292</v>
      </c>
      <c r="I4026" t="s">
        <v>335</v>
      </c>
      <c r="J4026" s="104">
        <v>1.4745081499999999</v>
      </c>
      <c r="K4026" t="s">
        <v>396</v>
      </c>
      <c r="L4026" t="s">
        <v>2194</v>
      </c>
      <c r="M4026" s="204">
        <v>2.7</v>
      </c>
      <c r="N4026" s="204"/>
    </row>
    <row r="4027" spans="1:14">
      <c r="A4027" t="s">
        <v>2225</v>
      </c>
      <c r="B4027" t="s">
        <v>1567</v>
      </c>
      <c r="C4027" t="s">
        <v>1567</v>
      </c>
      <c r="D4027" t="s">
        <v>1603</v>
      </c>
      <c r="E4027" t="s">
        <v>112</v>
      </c>
      <c r="F4027" t="s">
        <v>311</v>
      </c>
      <c r="G4027" t="s">
        <v>292</v>
      </c>
      <c r="H4027" t="s">
        <v>292</v>
      </c>
      <c r="I4027" t="s">
        <v>335</v>
      </c>
      <c r="J4027" s="104">
        <v>1.1888463</v>
      </c>
      <c r="K4027" t="s">
        <v>396</v>
      </c>
      <c r="L4027" t="s">
        <v>2194</v>
      </c>
      <c r="M4027" s="204">
        <v>2.7</v>
      </c>
      <c r="N4027" s="204"/>
    </row>
    <row r="4028" spans="1:14">
      <c r="A4028" t="s">
        <v>2225</v>
      </c>
      <c r="B4028" t="s">
        <v>1567</v>
      </c>
      <c r="C4028" t="s">
        <v>1567</v>
      </c>
      <c r="D4028" t="s">
        <v>1603</v>
      </c>
      <c r="E4028" t="s">
        <v>112</v>
      </c>
      <c r="F4028" t="s">
        <v>144</v>
      </c>
      <c r="G4028" t="s">
        <v>292</v>
      </c>
      <c r="H4028" t="s">
        <v>292</v>
      </c>
      <c r="I4028" t="s">
        <v>335</v>
      </c>
      <c r="J4028" s="104">
        <v>1.061493E-2</v>
      </c>
      <c r="K4028" t="s">
        <v>396</v>
      </c>
      <c r="L4028" t="s">
        <v>2194</v>
      </c>
      <c r="M4028" s="204">
        <v>2.7</v>
      </c>
      <c r="N4028" s="204"/>
    </row>
    <row r="4029" spans="1:14">
      <c r="A4029" t="s">
        <v>2225</v>
      </c>
      <c r="B4029" t="s">
        <v>1567</v>
      </c>
      <c r="C4029" t="s">
        <v>1567</v>
      </c>
      <c r="D4029" t="s">
        <v>1603</v>
      </c>
      <c r="E4029" t="s">
        <v>112</v>
      </c>
      <c r="F4029" t="s">
        <v>147</v>
      </c>
      <c r="G4029" t="s">
        <v>292</v>
      </c>
      <c r="H4029" t="s">
        <v>292</v>
      </c>
      <c r="I4029" t="s">
        <v>335</v>
      </c>
      <c r="J4029" s="104">
        <v>0.17188730999999999</v>
      </c>
      <c r="K4029" t="s">
        <v>396</v>
      </c>
      <c r="L4029" t="s">
        <v>2194</v>
      </c>
      <c r="M4029" s="204">
        <v>2.7</v>
      </c>
      <c r="N4029" s="204"/>
    </row>
    <row r="4030" spans="1:14">
      <c r="A4030" t="s">
        <v>2225</v>
      </c>
      <c r="B4030" t="s">
        <v>1567</v>
      </c>
      <c r="C4030" t="s">
        <v>1567</v>
      </c>
      <c r="D4030" t="s">
        <v>1603</v>
      </c>
      <c r="E4030" t="s">
        <v>112</v>
      </c>
      <c r="F4030" t="s">
        <v>150</v>
      </c>
      <c r="G4030" t="s">
        <v>292</v>
      </c>
      <c r="H4030" t="s">
        <v>292</v>
      </c>
      <c r="I4030" t="s">
        <v>335</v>
      </c>
      <c r="J4030" s="104">
        <v>0.10315961</v>
      </c>
      <c r="K4030" t="s">
        <v>396</v>
      </c>
      <c r="L4030" t="s">
        <v>2194</v>
      </c>
      <c r="M4030" s="204">
        <v>2.7</v>
      </c>
      <c r="N4030" s="204"/>
    </row>
    <row r="4031" spans="1:14">
      <c r="A4031" t="s">
        <v>2225</v>
      </c>
      <c r="B4031" t="s">
        <v>1567</v>
      </c>
      <c r="C4031" t="s">
        <v>1567</v>
      </c>
      <c r="D4031" t="s">
        <v>1603</v>
      </c>
      <c r="E4031" t="s">
        <v>112</v>
      </c>
      <c r="F4031" t="s">
        <v>313</v>
      </c>
      <c r="G4031" t="s">
        <v>292</v>
      </c>
      <c r="H4031" t="s">
        <v>292</v>
      </c>
      <c r="I4031" t="s">
        <v>335</v>
      </c>
      <c r="J4031" s="104">
        <v>1.4745081499999999</v>
      </c>
      <c r="K4031" t="s">
        <v>396</v>
      </c>
      <c r="L4031" t="s">
        <v>2194</v>
      </c>
      <c r="M4031" s="204">
        <v>2.7</v>
      </c>
      <c r="N4031" s="204"/>
    </row>
    <row r="4032" spans="1:14">
      <c r="A4032" t="s">
        <v>2225</v>
      </c>
      <c r="B4032" t="s">
        <v>1567</v>
      </c>
      <c r="C4032" t="s">
        <v>1567</v>
      </c>
      <c r="D4032" t="s">
        <v>1602</v>
      </c>
      <c r="E4032" t="s">
        <v>112</v>
      </c>
      <c r="F4032" t="s">
        <v>311</v>
      </c>
      <c r="G4032" t="s">
        <v>292</v>
      </c>
      <c r="H4032" t="s">
        <v>292</v>
      </c>
      <c r="I4032" t="s">
        <v>335</v>
      </c>
      <c r="J4032" s="104">
        <v>1.1888463</v>
      </c>
      <c r="K4032" t="s">
        <v>396</v>
      </c>
      <c r="L4032" t="s">
        <v>2194</v>
      </c>
      <c r="M4032" s="204">
        <v>2.7</v>
      </c>
      <c r="N4032" s="204"/>
    </row>
    <row r="4033" spans="1:14">
      <c r="A4033" t="s">
        <v>2225</v>
      </c>
      <c r="B4033" t="s">
        <v>1567</v>
      </c>
      <c r="C4033" t="s">
        <v>1567</v>
      </c>
      <c r="D4033" t="s">
        <v>1602</v>
      </c>
      <c r="E4033" t="s">
        <v>112</v>
      </c>
      <c r="F4033" t="s">
        <v>144</v>
      </c>
      <c r="G4033" t="s">
        <v>292</v>
      </c>
      <c r="H4033" t="s">
        <v>292</v>
      </c>
      <c r="I4033" t="s">
        <v>335</v>
      </c>
      <c r="J4033" s="104">
        <v>1.061493E-2</v>
      </c>
      <c r="K4033" t="s">
        <v>396</v>
      </c>
      <c r="L4033" t="s">
        <v>2194</v>
      </c>
      <c r="M4033" s="204">
        <v>2.7</v>
      </c>
      <c r="N4033" s="204"/>
    </row>
    <row r="4034" spans="1:14">
      <c r="A4034" t="s">
        <v>2225</v>
      </c>
      <c r="B4034" t="s">
        <v>1567</v>
      </c>
      <c r="C4034" t="s">
        <v>1567</v>
      </c>
      <c r="D4034" t="s">
        <v>1602</v>
      </c>
      <c r="E4034" t="s">
        <v>112</v>
      </c>
      <c r="F4034" t="s">
        <v>147</v>
      </c>
      <c r="G4034" t="s">
        <v>292</v>
      </c>
      <c r="H4034" t="s">
        <v>292</v>
      </c>
      <c r="I4034" t="s">
        <v>335</v>
      </c>
      <c r="J4034" s="104">
        <v>0.17188730999999999</v>
      </c>
      <c r="K4034" t="s">
        <v>396</v>
      </c>
      <c r="L4034" t="s">
        <v>2194</v>
      </c>
      <c r="M4034" s="204">
        <v>2.7</v>
      </c>
      <c r="N4034" s="204"/>
    </row>
    <row r="4035" spans="1:14">
      <c r="A4035" t="s">
        <v>2225</v>
      </c>
      <c r="B4035" t="s">
        <v>1567</v>
      </c>
      <c r="C4035" t="s">
        <v>1567</v>
      </c>
      <c r="D4035" t="s">
        <v>1602</v>
      </c>
      <c r="E4035" t="s">
        <v>112</v>
      </c>
      <c r="F4035" t="s">
        <v>150</v>
      </c>
      <c r="G4035" t="s">
        <v>292</v>
      </c>
      <c r="H4035" t="s">
        <v>292</v>
      </c>
      <c r="I4035" t="s">
        <v>335</v>
      </c>
      <c r="J4035" s="104">
        <v>0.10315961</v>
      </c>
      <c r="K4035" t="s">
        <v>396</v>
      </c>
      <c r="L4035" t="s">
        <v>2194</v>
      </c>
      <c r="M4035" s="204">
        <v>2.7</v>
      </c>
      <c r="N4035" s="204"/>
    </row>
    <row r="4036" spans="1:14">
      <c r="A4036" t="s">
        <v>2225</v>
      </c>
      <c r="B4036" t="s">
        <v>1567</v>
      </c>
      <c r="C4036" t="s">
        <v>1567</v>
      </c>
      <c r="D4036" t="s">
        <v>1602</v>
      </c>
      <c r="E4036" t="s">
        <v>112</v>
      </c>
      <c r="F4036" t="s">
        <v>313</v>
      </c>
      <c r="G4036" t="s">
        <v>292</v>
      </c>
      <c r="H4036" t="s">
        <v>292</v>
      </c>
      <c r="I4036" t="s">
        <v>335</v>
      </c>
      <c r="J4036" s="104">
        <v>1.4745081499999999</v>
      </c>
      <c r="K4036" t="s">
        <v>396</v>
      </c>
      <c r="L4036" t="s">
        <v>2194</v>
      </c>
      <c r="M4036" s="204">
        <v>2.7</v>
      </c>
      <c r="N4036" s="204"/>
    </row>
    <row r="4037" spans="1:14">
      <c r="A4037" t="s">
        <v>2225</v>
      </c>
      <c r="B4037" t="s">
        <v>1567</v>
      </c>
      <c r="C4037" t="s">
        <v>1567</v>
      </c>
      <c r="D4037" t="s">
        <v>1605</v>
      </c>
      <c r="E4037" t="s">
        <v>112</v>
      </c>
      <c r="F4037" t="s">
        <v>311</v>
      </c>
      <c r="G4037" t="s">
        <v>292</v>
      </c>
      <c r="H4037" t="s">
        <v>292</v>
      </c>
      <c r="I4037" t="s">
        <v>335</v>
      </c>
      <c r="J4037" s="104">
        <v>1.1888463</v>
      </c>
      <c r="K4037" t="s">
        <v>396</v>
      </c>
      <c r="L4037" t="s">
        <v>2194</v>
      </c>
      <c r="M4037" s="204">
        <v>2.7</v>
      </c>
      <c r="N4037" s="204"/>
    </row>
    <row r="4038" spans="1:14">
      <c r="A4038" t="s">
        <v>2225</v>
      </c>
      <c r="B4038" t="s">
        <v>1567</v>
      </c>
      <c r="C4038" t="s">
        <v>1567</v>
      </c>
      <c r="D4038" t="s">
        <v>1605</v>
      </c>
      <c r="E4038" t="s">
        <v>112</v>
      </c>
      <c r="F4038" t="s">
        <v>144</v>
      </c>
      <c r="G4038" t="s">
        <v>292</v>
      </c>
      <c r="H4038" t="s">
        <v>292</v>
      </c>
      <c r="I4038" t="s">
        <v>335</v>
      </c>
      <c r="J4038" s="104">
        <v>1.061493E-2</v>
      </c>
      <c r="K4038" t="s">
        <v>396</v>
      </c>
      <c r="L4038" t="s">
        <v>2194</v>
      </c>
      <c r="M4038" s="204">
        <v>2.7</v>
      </c>
      <c r="N4038" s="204"/>
    </row>
    <row r="4039" spans="1:14">
      <c r="A4039" t="s">
        <v>2225</v>
      </c>
      <c r="B4039" t="s">
        <v>1567</v>
      </c>
      <c r="C4039" t="s">
        <v>1567</v>
      </c>
      <c r="D4039" t="s">
        <v>1605</v>
      </c>
      <c r="E4039" t="s">
        <v>112</v>
      </c>
      <c r="F4039" t="s">
        <v>147</v>
      </c>
      <c r="G4039" t="s">
        <v>292</v>
      </c>
      <c r="H4039" t="s">
        <v>292</v>
      </c>
      <c r="I4039" t="s">
        <v>335</v>
      </c>
      <c r="J4039" s="104">
        <v>0.17188730999999999</v>
      </c>
      <c r="K4039" t="s">
        <v>396</v>
      </c>
      <c r="L4039" t="s">
        <v>2194</v>
      </c>
      <c r="M4039" s="204">
        <v>2.7</v>
      </c>
      <c r="N4039" s="204"/>
    </row>
    <row r="4040" spans="1:14">
      <c r="A4040" t="s">
        <v>2225</v>
      </c>
      <c r="B4040" t="s">
        <v>1567</v>
      </c>
      <c r="C4040" t="s">
        <v>1567</v>
      </c>
      <c r="D4040" t="s">
        <v>1605</v>
      </c>
      <c r="E4040" t="s">
        <v>112</v>
      </c>
      <c r="F4040" t="s">
        <v>150</v>
      </c>
      <c r="G4040" t="s">
        <v>292</v>
      </c>
      <c r="H4040" t="s">
        <v>292</v>
      </c>
      <c r="I4040" t="s">
        <v>335</v>
      </c>
      <c r="J4040" s="104">
        <v>0.10315961</v>
      </c>
      <c r="K4040" t="s">
        <v>396</v>
      </c>
      <c r="L4040" t="s">
        <v>2194</v>
      </c>
      <c r="M4040" s="204">
        <v>2.7</v>
      </c>
      <c r="N4040" s="204"/>
    </row>
    <row r="4041" spans="1:14">
      <c r="A4041" t="s">
        <v>2225</v>
      </c>
      <c r="B4041" t="s">
        <v>1567</v>
      </c>
      <c r="C4041" t="s">
        <v>1567</v>
      </c>
      <c r="D4041" t="s">
        <v>1605</v>
      </c>
      <c r="E4041" t="s">
        <v>112</v>
      </c>
      <c r="F4041" t="s">
        <v>313</v>
      </c>
      <c r="G4041" t="s">
        <v>292</v>
      </c>
      <c r="H4041" t="s">
        <v>292</v>
      </c>
      <c r="I4041" t="s">
        <v>335</v>
      </c>
      <c r="J4041" s="104">
        <v>1.4745081499999999</v>
      </c>
      <c r="K4041" t="s">
        <v>396</v>
      </c>
      <c r="L4041" t="s">
        <v>2194</v>
      </c>
      <c r="M4041" s="204">
        <v>2.7</v>
      </c>
      <c r="N4041" s="204"/>
    </row>
    <row r="4042" spans="1:14">
      <c r="A4042" t="s">
        <v>2225</v>
      </c>
      <c r="B4042" t="s">
        <v>1567</v>
      </c>
      <c r="C4042" t="s">
        <v>1567</v>
      </c>
      <c r="D4042" t="s">
        <v>1604</v>
      </c>
      <c r="E4042" t="s">
        <v>112</v>
      </c>
      <c r="F4042" t="s">
        <v>311</v>
      </c>
      <c r="G4042" t="s">
        <v>292</v>
      </c>
      <c r="H4042" t="s">
        <v>292</v>
      </c>
      <c r="I4042" t="s">
        <v>335</v>
      </c>
      <c r="J4042" s="104">
        <v>1.1888463</v>
      </c>
      <c r="K4042" t="s">
        <v>396</v>
      </c>
      <c r="L4042" t="s">
        <v>2194</v>
      </c>
      <c r="M4042" s="204">
        <v>2.7</v>
      </c>
      <c r="N4042" s="204"/>
    </row>
    <row r="4043" spans="1:14">
      <c r="A4043" t="s">
        <v>2225</v>
      </c>
      <c r="B4043" t="s">
        <v>1567</v>
      </c>
      <c r="C4043" t="s">
        <v>1567</v>
      </c>
      <c r="D4043" t="s">
        <v>1604</v>
      </c>
      <c r="E4043" t="s">
        <v>112</v>
      </c>
      <c r="F4043" t="s">
        <v>144</v>
      </c>
      <c r="G4043" t="s">
        <v>292</v>
      </c>
      <c r="H4043" t="s">
        <v>292</v>
      </c>
      <c r="I4043" t="s">
        <v>335</v>
      </c>
      <c r="J4043" s="104">
        <v>1.061493E-2</v>
      </c>
      <c r="K4043" t="s">
        <v>396</v>
      </c>
      <c r="L4043" t="s">
        <v>2194</v>
      </c>
      <c r="M4043" s="204">
        <v>2.7</v>
      </c>
      <c r="N4043" s="204"/>
    </row>
    <row r="4044" spans="1:14">
      <c r="A4044" t="s">
        <v>2225</v>
      </c>
      <c r="B4044" t="s">
        <v>1567</v>
      </c>
      <c r="C4044" t="s">
        <v>1567</v>
      </c>
      <c r="D4044" t="s">
        <v>1604</v>
      </c>
      <c r="E4044" t="s">
        <v>112</v>
      </c>
      <c r="F4044" t="s">
        <v>147</v>
      </c>
      <c r="G4044" t="s">
        <v>292</v>
      </c>
      <c r="H4044" t="s">
        <v>292</v>
      </c>
      <c r="I4044" t="s">
        <v>335</v>
      </c>
      <c r="J4044" s="104">
        <v>0.17188730999999999</v>
      </c>
      <c r="K4044" t="s">
        <v>396</v>
      </c>
      <c r="L4044" t="s">
        <v>2194</v>
      </c>
      <c r="M4044" s="204">
        <v>2.7</v>
      </c>
      <c r="N4044" s="204"/>
    </row>
    <row r="4045" spans="1:14">
      <c r="A4045" t="s">
        <v>2225</v>
      </c>
      <c r="B4045" t="s">
        <v>1567</v>
      </c>
      <c r="C4045" t="s">
        <v>1567</v>
      </c>
      <c r="D4045" t="s">
        <v>1604</v>
      </c>
      <c r="E4045" t="s">
        <v>112</v>
      </c>
      <c r="F4045" t="s">
        <v>150</v>
      </c>
      <c r="G4045" t="s">
        <v>292</v>
      </c>
      <c r="H4045" t="s">
        <v>292</v>
      </c>
      <c r="I4045" t="s">
        <v>335</v>
      </c>
      <c r="J4045" s="104">
        <v>0.10315961</v>
      </c>
      <c r="K4045" t="s">
        <v>396</v>
      </c>
      <c r="L4045" t="s">
        <v>2194</v>
      </c>
      <c r="M4045" s="204">
        <v>2.7</v>
      </c>
      <c r="N4045" s="204"/>
    </row>
    <row r="4046" spans="1:14">
      <c r="A4046" t="s">
        <v>2225</v>
      </c>
      <c r="B4046" t="s">
        <v>1567</v>
      </c>
      <c r="C4046" t="s">
        <v>1567</v>
      </c>
      <c r="D4046" t="s">
        <v>1604</v>
      </c>
      <c r="E4046" t="s">
        <v>112</v>
      </c>
      <c r="F4046" t="s">
        <v>313</v>
      </c>
      <c r="G4046" t="s">
        <v>292</v>
      </c>
      <c r="H4046" t="s">
        <v>292</v>
      </c>
      <c r="I4046" t="s">
        <v>335</v>
      </c>
      <c r="J4046" s="104">
        <v>1.4745081499999999</v>
      </c>
      <c r="K4046" t="s">
        <v>396</v>
      </c>
      <c r="L4046" t="s">
        <v>2194</v>
      </c>
      <c r="M4046" s="204">
        <v>2.7</v>
      </c>
      <c r="N4046" s="204"/>
    </row>
    <row r="4047" spans="1:14">
      <c r="A4047" t="s">
        <v>2225</v>
      </c>
      <c r="B4047" t="s">
        <v>1567</v>
      </c>
      <c r="C4047" t="s">
        <v>1567</v>
      </c>
      <c r="D4047" t="s">
        <v>1619</v>
      </c>
      <c r="E4047" t="s">
        <v>112</v>
      </c>
      <c r="F4047" t="s">
        <v>311</v>
      </c>
      <c r="G4047" t="s">
        <v>292</v>
      </c>
      <c r="H4047" t="s">
        <v>292</v>
      </c>
      <c r="I4047" t="s">
        <v>335</v>
      </c>
      <c r="J4047" s="104">
        <v>2.1021835000000002</v>
      </c>
      <c r="K4047" t="s">
        <v>396</v>
      </c>
      <c r="L4047" t="s">
        <v>2194</v>
      </c>
      <c r="M4047" s="204">
        <v>2.7</v>
      </c>
      <c r="N4047" s="204"/>
    </row>
    <row r="4048" spans="1:14">
      <c r="A4048" t="s">
        <v>2225</v>
      </c>
      <c r="B4048" t="s">
        <v>1567</v>
      </c>
      <c r="C4048" t="s">
        <v>1567</v>
      </c>
      <c r="D4048" t="s">
        <v>1619</v>
      </c>
      <c r="E4048" t="s">
        <v>112</v>
      </c>
      <c r="F4048" t="s">
        <v>144</v>
      </c>
      <c r="G4048" t="s">
        <v>292</v>
      </c>
      <c r="H4048" t="s">
        <v>292</v>
      </c>
      <c r="I4048" t="s">
        <v>335</v>
      </c>
      <c r="J4048" s="104">
        <v>0</v>
      </c>
      <c r="K4048" t="s">
        <v>396</v>
      </c>
      <c r="L4048" t="s">
        <v>2194</v>
      </c>
      <c r="M4048" s="204">
        <v>2.7</v>
      </c>
      <c r="N4048" s="204"/>
    </row>
    <row r="4049" spans="1:14">
      <c r="A4049" t="s">
        <v>2225</v>
      </c>
      <c r="B4049" t="s">
        <v>1567</v>
      </c>
      <c r="C4049" t="s">
        <v>1567</v>
      </c>
      <c r="D4049" t="s">
        <v>1619</v>
      </c>
      <c r="E4049" t="s">
        <v>112</v>
      </c>
      <c r="F4049" t="s">
        <v>147</v>
      </c>
      <c r="G4049" t="s">
        <v>292</v>
      </c>
      <c r="H4049" t="s">
        <v>292</v>
      </c>
      <c r="I4049" t="s">
        <v>335</v>
      </c>
      <c r="J4049" s="104">
        <v>0.17188730999999999</v>
      </c>
      <c r="K4049" t="s">
        <v>396</v>
      </c>
      <c r="L4049" t="s">
        <v>2194</v>
      </c>
      <c r="M4049" s="204">
        <v>2.7</v>
      </c>
      <c r="N4049" s="204"/>
    </row>
    <row r="4050" spans="1:14">
      <c r="A4050" t="s">
        <v>2225</v>
      </c>
      <c r="B4050" t="s">
        <v>1567</v>
      </c>
      <c r="C4050" t="s">
        <v>1567</v>
      </c>
      <c r="D4050" t="s">
        <v>1619</v>
      </c>
      <c r="E4050" t="s">
        <v>112</v>
      </c>
      <c r="F4050" t="s">
        <v>150</v>
      </c>
      <c r="G4050" t="s">
        <v>292</v>
      </c>
      <c r="H4050" t="s">
        <v>292</v>
      </c>
      <c r="I4050" t="s">
        <v>335</v>
      </c>
      <c r="J4050" s="104">
        <v>0.13071874999999999</v>
      </c>
      <c r="K4050" t="s">
        <v>396</v>
      </c>
      <c r="L4050" t="s">
        <v>2194</v>
      </c>
      <c r="M4050" s="204">
        <v>2.7</v>
      </c>
      <c r="N4050" s="204"/>
    </row>
    <row r="4051" spans="1:14">
      <c r="A4051" t="s">
        <v>2225</v>
      </c>
      <c r="B4051" t="s">
        <v>1567</v>
      </c>
      <c r="C4051" t="s">
        <v>1567</v>
      </c>
      <c r="D4051" t="s">
        <v>1619</v>
      </c>
      <c r="E4051" t="s">
        <v>112</v>
      </c>
      <c r="F4051" t="s">
        <v>313</v>
      </c>
      <c r="G4051" t="s">
        <v>292</v>
      </c>
      <c r="H4051" t="s">
        <v>292</v>
      </c>
      <c r="I4051" t="s">
        <v>335</v>
      </c>
      <c r="J4051" s="104">
        <v>2.4047895600000002</v>
      </c>
      <c r="K4051" t="s">
        <v>396</v>
      </c>
      <c r="L4051" t="s">
        <v>2194</v>
      </c>
      <c r="M4051" s="204">
        <v>2.7</v>
      </c>
      <c r="N4051" s="204"/>
    </row>
    <row r="4052" spans="1:14">
      <c r="A4052" t="s">
        <v>2225</v>
      </c>
      <c r="B4052" t="s">
        <v>1567</v>
      </c>
      <c r="C4052" t="s">
        <v>1567</v>
      </c>
      <c r="D4052" t="s">
        <v>1588</v>
      </c>
      <c r="E4052" t="s">
        <v>130</v>
      </c>
      <c r="F4052" t="s">
        <v>311</v>
      </c>
      <c r="G4052" t="s">
        <v>416</v>
      </c>
      <c r="H4052" t="s">
        <v>417</v>
      </c>
      <c r="I4052" t="s">
        <v>335</v>
      </c>
      <c r="J4052" s="104">
        <v>0.99</v>
      </c>
      <c r="K4052" t="s">
        <v>1589</v>
      </c>
      <c r="L4052" t="s">
        <v>2194</v>
      </c>
      <c r="M4052" s="204">
        <v>3.3</v>
      </c>
      <c r="N4052" s="204"/>
    </row>
    <row r="4053" spans="1:14">
      <c r="A4053" t="s">
        <v>2225</v>
      </c>
      <c r="B4053" t="s">
        <v>1567</v>
      </c>
      <c r="C4053" t="s">
        <v>1567</v>
      </c>
      <c r="D4053" t="s">
        <v>1588</v>
      </c>
      <c r="E4053" t="s">
        <v>126</v>
      </c>
      <c r="F4053" t="s">
        <v>311</v>
      </c>
      <c r="G4053" t="s">
        <v>360</v>
      </c>
      <c r="H4053" t="s">
        <v>360</v>
      </c>
      <c r="I4053" t="s">
        <v>377</v>
      </c>
      <c r="J4053" s="104">
        <v>1.1000000000000001</v>
      </c>
      <c r="K4053" t="s">
        <v>1590</v>
      </c>
      <c r="L4053" t="s">
        <v>2194</v>
      </c>
      <c r="M4053" s="204">
        <v>3.7</v>
      </c>
      <c r="N4053" s="204"/>
    </row>
    <row r="4054" spans="1:14">
      <c r="A4054" t="s">
        <v>2225</v>
      </c>
      <c r="B4054" t="s">
        <v>1567</v>
      </c>
      <c r="C4054" t="s">
        <v>1567</v>
      </c>
      <c r="D4054" t="s">
        <v>1568</v>
      </c>
      <c r="E4054" t="s">
        <v>114</v>
      </c>
      <c r="F4054" t="s">
        <v>313</v>
      </c>
      <c r="G4054" t="s">
        <v>333</v>
      </c>
      <c r="H4054" t="s">
        <v>334</v>
      </c>
      <c r="I4054" t="s">
        <v>335</v>
      </c>
      <c r="J4054" s="104">
        <v>3.75</v>
      </c>
      <c r="K4054" t="s">
        <v>1569</v>
      </c>
      <c r="L4054" t="s">
        <v>2194</v>
      </c>
      <c r="M4054" s="204">
        <v>4</v>
      </c>
      <c r="N4054" s="204"/>
    </row>
    <row r="4055" spans="1:14">
      <c r="A4055" t="s">
        <v>2225</v>
      </c>
      <c r="B4055" t="s">
        <v>1567</v>
      </c>
      <c r="C4055" t="s">
        <v>1567</v>
      </c>
      <c r="D4055" t="s">
        <v>1610</v>
      </c>
      <c r="E4055" t="s">
        <v>114</v>
      </c>
      <c r="F4055" t="s">
        <v>313</v>
      </c>
      <c r="G4055" t="s">
        <v>1502</v>
      </c>
      <c r="H4055" t="s">
        <v>334</v>
      </c>
      <c r="I4055" t="s">
        <v>335</v>
      </c>
      <c r="J4055" s="104">
        <v>1.19</v>
      </c>
      <c r="K4055" t="s">
        <v>1569</v>
      </c>
      <c r="L4055" t="s">
        <v>2194</v>
      </c>
      <c r="M4055" s="204">
        <v>4</v>
      </c>
      <c r="N4055" s="204"/>
    </row>
    <row r="4056" spans="1:14">
      <c r="A4056" t="s">
        <v>2225</v>
      </c>
      <c r="B4056" t="s">
        <v>1567</v>
      </c>
      <c r="C4056" t="s">
        <v>1567</v>
      </c>
      <c r="D4056" t="s">
        <v>1606</v>
      </c>
      <c r="E4056" t="s">
        <v>114</v>
      </c>
      <c r="F4056" t="s">
        <v>313</v>
      </c>
      <c r="G4056" t="s">
        <v>1607</v>
      </c>
      <c r="H4056" t="s">
        <v>334</v>
      </c>
      <c r="I4056" t="s">
        <v>335</v>
      </c>
      <c r="J4056" s="104">
        <v>3.34</v>
      </c>
      <c r="K4056" t="s">
        <v>1569</v>
      </c>
      <c r="L4056" t="s">
        <v>2194</v>
      </c>
      <c r="M4056" s="204">
        <v>4</v>
      </c>
      <c r="N4056" s="204"/>
    </row>
    <row r="4057" spans="1:14">
      <c r="A4057" t="s">
        <v>2225</v>
      </c>
      <c r="B4057" t="s">
        <v>1567</v>
      </c>
      <c r="C4057" t="s">
        <v>1567</v>
      </c>
      <c r="D4057" t="s">
        <v>1608</v>
      </c>
      <c r="E4057" t="s">
        <v>114</v>
      </c>
      <c r="F4057" t="s">
        <v>313</v>
      </c>
      <c r="G4057" t="s">
        <v>1609</v>
      </c>
      <c r="H4057" t="s">
        <v>334</v>
      </c>
      <c r="I4057" t="s">
        <v>335</v>
      </c>
      <c r="J4057" s="104">
        <v>2.5299999999999998</v>
      </c>
      <c r="K4057" t="s">
        <v>1569</v>
      </c>
      <c r="L4057" t="s">
        <v>2194</v>
      </c>
      <c r="M4057" s="204">
        <v>4</v>
      </c>
      <c r="N4057" s="204"/>
    </row>
    <row r="4058" spans="1:14">
      <c r="A4058" t="s">
        <v>2225</v>
      </c>
      <c r="B4058" t="s">
        <v>1567</v>
      </c>
      <c r="C4058" t="s">
        <v>1567</v>
      </c>
      <c r="D4058" t="s">
        <v>1611</v>
      </c>
      <c r="E4058" t="s">
        <v>114</v>
      </c>
      <c r="F4058" t="s">
        <v>313</v>
      </c>
      <c r="G4058" t="s">
        <v>1612</v>
      </c>
      <c r="H4058" t="s">
        <v>334</v>
      </c>
      <c r="I4058" t="s">
        <v>335</v>
      </c>
      <c r="J4058" s="104">
        <v>1.26</v>
      </c>
      <c r="K4058" t="s">
        <v>1569</v>
      </c>
      <c r="L4058" t="s">
        <v>2194</v>
      </c>
      <c r="M4058" s="204">
        <v>4</v>
      </c>
      <c r="N4058" s="204"/>
    </row>
    <row r="4059" spans="1:14">
      <c r="A4059" t="s">
        <v>2225</v>
      </c>
      <c r="B4059" t="s">
        <v>1567</v>
      </c>
      <c r="C4059" t="s">
        <v>1567</v>
      </c>
      <c r="D4059" t="s">
        <v>1613</v>
      </c>
      <c r="E4059" t="s">
        <v>114</v>
      </c>
      <c r="F4059" t="s">
        <v>313</v>
      </c>
      <c r="G4059" t="s">
        <v>434</v>
      </c>
      <c r="H4059" t="s">
        <v>334</v>
      </c>
      <c r="I4059" t="s">
        <v>335</v>
      </c>
      <c r="J4059" s="104">
        <v>1.69</v>
      </c>
      <c r="K4059" t="s">
        <v>1569</v>
      </c>
      <c r="L4059" t="s">
        <v>2194</v>
      </c>
      <c r="M4059" s="204">
        <v>4</v>
      </c>
      <c r="N4059" s="204"/>
    </row>
    <row r="4060" spans="1:14">
      <c r="A4060" t="s">
        <v>2225</v>
      </c>
      <c r="B4060" t="s">
        <v>1567</v>
      </c>
      <c r="C4060" t="s">
        <v>1567</v>
      </c>
      <c r="D4060" t="s">
        <v>1614</v>
      </c>
      <c r="E4060" t="s">
        <v>114</v>
      </c>
      <c r="F4060" t="s">
        <v>313</v>
      </c>
      <c r="G4060" t="s">
        <v>430</v>
      </c>
      <c r="H4060" t="s">
        <v>334</v>
      </c>
      <c r="I4060" t="s">
        <v>335</v>
      </c>
      <c r="J4060" s="104">
        <v>1.32</v>
      </c>
      <c r="K4060" t="s">
        <v>1569</v>
      </c>
      <c r="L4060" t="s">
        <v>2194</v>
      </c>
      <c r="M4060" s="204">
        <v>4</v>
      </c>
      <c r="N4060" s="204"/>
    </row>
    <row r="4061" spans="1:14">
      <c r="A4061" t="s">
        <v>2225</v>
      </c>
      <c r="B4061" t="s">
        <v>1567</v>
      </c>
      <c r="C4061" t="s">
        <v>1567</v>
      </c>
      <c r="D4061" t="s">
        <v>1615</v>
      </c>
      <c r="E4061" t="s">
        <v>114</v>
      </c>
      <c r="F4061" t="s">
        <v>313</v>
      </c>
      <c r="G4061" t="s">
        <v>432</v>
      </c>
      <c r="H4061" t="s">
        <v>334</v>
      </c>
      <c r="I4061" t="s">
        <v>335</v>
      </c>
      <c r="J4061" s="104">
        <v>1.34</v>
      </c>
      <c r="K4061" t="s">
        <v>1569</v>
      </c>
      <c r="L4061" t="s">
        <v>2194</v>
      </c>
      <c r="M4061" s="204">
        <v>4</v>
      </c>
      <c r="N4061" s="204"/>
    </row>
    <row r="4062" spans="1:14">
      <c r="A4062" t="s">
        <v>2225</v>
      </c>
      <c r="B4062" t="s">
        <v>1567</v>
      </c>
      <c r="C4062" t="s">
        <v>1567</v>
      </c>
      <c r="D4062" t="s">
        <v>1616</v>
      </c>
      <c r="E4062" t="s">
        <v>114</v>
      </c>
      <c r="F4062" t="s">
        <v>313</v>
      </c>
      <c r="G4062" t="s">
        <v>459</v>
      </c>
      <c r="H4062" t="s">
        <v>334</v>
      </c>
      <c r="I4062" t="s">
        <v>335</v>
      </c>
      <c r="J4062" s="104">
        <v>1.39</v>
      </c>
      <c r="K4062" t="s">
        <v>1569</v>
      </c>
      <c r="L4062" t="s">
        <v>2194</v>
      </c>
      <c r="M4062" s="204">
        <v>4</v>
      </c>
      <c r="N4062" s="204"/>
    </row>
    <row r="4063" spans="1:14">
      <c r="A4063" s="215" t="s">
        <v>2225</v>
      </c>
      <c r="B4063" s="215" t="s">
        <v>1567</v>
      </c>
      <c r="C4063" s="215" t="s">
        <v>1567</v>
      </c>
      <c r="D4063" s="216" t="s">
        <v>1620</v>
      </c>
      <c r="E4063" t="s">
        <v>359</v>
      </c>
      <c r="F4063" t="s">
        <v>311</v>
      </c>
      <c r="G4063" t="s">
        <v>333</v>
      </c>
      <c r="H4063" t="s">
        <v>360</v>
      </c>
      <c r="I4063" t="s">
        <v>335</v>
      </c>
      <c r="J4063" s="104">
        <v>1.7594389016700001</v>
      </c>
      <c r="K4063" s="216" t="s">
        <v>390</v>
      </c>
      <c r="L4063" t="s">
        <v>2194</v>
      </c>
      <c r="M4063" s="204">
        <v>2.6666666666666665</v>
      </c>
      <c r="N4063" s="204"/>
    </row>
    <row r="4064" spans="1:14">
      <c r="A4064" s="215" t="s">
        <v>2225</v>
      </c>
      <c r="B4064" s="215" t="s">
        <v>1567</v>
      </c>
      <c r="C4064" s="215" t="s">
        <v>1567</v>
      </c>
      <c r="D4064" s="216" t="s">
        <v>1620</v>
      </c>
      <c r="E4064" t="s">
        <v>359</v>
      </c>
      <c r="F4064" t="s">
        <v>313</v>
      </c>
      <c r="G4064" t="s">
        <v>333</v>
      </c>
      <c r="H4064" t="s">
        <v>360</v>
      </c>
      <c r="I4064" t="s">
        <v>335</v>
      </c>
      <c r="J4064" s="104">
        <v>2.1895906539299999</v>
      </c>
      <c r="K4064" s="216" t="s">
        <v>390</v>
      </c>
      <c r="L4064" t="s">
        <v>2194</v>
      </c>
      <c r="M4064" s="204">
        <v>2.6666666666666665</v>
      </c>
      <c r="N4064" s="204"/>
    </row>
    <row r="4065" spans="1:14">
      <c r="A4065" s="215" t="s">
        <v>2225</v>
      </c>
      <c r="B4065" s="215" t="s">
        <v>1567</v>
      </c>
      <c r="C4065" s="215" t="s">
        <v>1567</v>
      </c>
      <c r="D4065" s="216" t="s">
        <v>1620</v>
      </c>
      <c r="E4065" t="s">
        <v>359</v>
      </c>
      <c r="F4065" t="s">
        <v>144</v>
      </c>
      <c r="G4065" t="s">
        <v>333</v>
      </c>
      <c r="H4065" t="s">
        <v>360</v>
      </c>
      <c r="I4065" t="s">
        <v>335</v>
      </c>
      <c r="J4065" s="104">
        <v>9.0178946450000005E-2</v>
      </c>
      <c r="K4065" s="216" t="s">
        <v>390</v>
      </c>
      <c r="L4065" t="s">
        <v>2194</v>
      </c>
      <c r="M4065" s="204">
        <v>2.6666666666666665</v>
      </c>
      <c r="N4065" s="204"/>
    </row>
    <row r="4066" spans="1:14">
      <c r="A4066" s="215" t="s">
        <v>2225</v>
      </c>
      <c r="B4066" s="215" t="s">
        <v>1567</v>
      </c>
      <c r="C4066" s="215" t="s">
        <v>1567</v>
      </c>
      <c r="D4066" s="216" t="s">
        <v>1620</v>
      </c>
      <c r="E4066" t="s">
        <v>359</v>
      </c>
      <c r="F4066" t="s">
        <v>147</v>
      </c>
      <c r="G4066" t="s">
        <v>333</v>
      </c>
      <c r="H4066" t="s">
        <v>360</v>
      </c>
      <c r="I4066" t="s">
        <v>335</v>
      </c>
      <c r="J4066" s="104">
        <v>0.23848638999999999</v>
      </c>
      <c r="K4066" s="216" t="s">
        <v>390</v>
      </c>
      <c r="L4066" t="s">
        <v>2194</v>
      </c>
      <c r="M4066" s="204">
        <v>2.6666666666666665</v>
      </c>
      <c r="N4066" s="204"/>
    </row>
    <row r="4067" spans="1:14">
      <c r="A4067" s="215" t="s">
        <v>2225</v>
      </c>
      <c r="B4067" s="215" t="s">
        <v>1567</v>
      </c>
      <c r="C4067" s="215" t="s">
        <v>1567</v>
      </c>
      <c r="D4067" s="216" t="s">
        <v>1620</v>
      </c>
      <c r="E4067" t="s">
        <v>359</v>
      </c>
      <c r="F4067" t="s">
        <v>150</v>
      </c>
      <c r="G4067" t="s">
        <v>333</v>
      </c>
      <c r="H4067" t="s">
        <v>360</v>
      </c>
      <c r="I4067" t="s">
        <v>335</v>
      </c>
      <c r="J4067" s="104">
        <v>0.10148641581999999</v>
      </c>
      <c r="K4067" s="216" t="s">
        <v>390</v>
      </c>
      <c r="L4067" t="s">
        <v>2194</v>
      </c>
      <c r="M4067" s="204">
        <v>2.6666666666666665</v>
      </c>
      <c r="N4067" s="204"/>
    </row>
    <row r="4068" spans="1:14">
      <c r="A4068" t="s">
        <v>2225</v>
      </c>
      <c r="B4068" t="s">
        <v>1567</v>
      </c>
      <c r="C4068" t="s">
        <v>1567</v>
      </c>
      <c r="D4068" t="s">
        <v>1570</v>
      </c>
      <c r="E4068" t="s">
        <v>120</v>
      </c>
      <c r="F4068" t="s">
        <v>136</v>
      </c>
      <c r="G4068" t="s">
        <v>2200</v>
      </c>
      <c r="H4068" t="s">
        <v>334</v>
      </c>
      <c r="I4068" t="s">
        <v>205</v>
      </c>
      <c r="J4068" s="297">
        <v>2.3528273759999999E-2</v>
      </c>
      <c r="K4068" t="s">
        <v>365</v>
      </c>
      <c r="L4068" t="s">
        <v>2194</v>
      </c>
      <c r="M4068" s="204">
        <v>2.7</v>
      </c>
      <c r="N4068" s="204"/>
    </row>
    <row r="4069" spans="1:14">
      <c r="A4069" t="s">
        <v>2225</v>
      </c>
      <c r="B4069" t="s">
        <v>1567</v>
      </c>
      <c r="C4069" t="s">
        <v>1567</v>
      </c>
      <c r="D4069" t="s">
        <v>1570</v>
      </c>
      <c r="E4069" t="s">
        <v>120</v>
      </c>
      <c r="F4069" t="s">
        <v>139</v>
      </c>
      <c r="G4069" t="s">
        <v>2200</v>
      </c>
      <c r="H4069" t="s">
        <v>334</v>
      </c>
      <c r="I4069" t="s">
        <v>205</v>
      </c>
      <c r="J4069" s="297">
        <v>1.719210006</v>
      </c>
      <c r="K4069" t="s">
        <v>365</v>
      </c>
      <c r="L4069" t="s">
        <v>2194</v>
      </c>
      <c r="M4069" s="204">
        <v>2.7</v>
      </c>
      <c r="N4069" s="204"/>
    </row>
    <row r="4070" spans="1:14">
      <c r="A4070" t="s">
        <v>2225</v>
      </c>
      <c r="B4070" t="s">
        <v>1567</v>
      </c>
      <c r="C4070" t="s">
        <v>1567</v>
      </c>
      <c r="D4070" t="s">
        <v>1570</v>
      </c>
      <c r="E4070" t="s">
        <v>120</v>
      </c>
      <c r="F4070" t="s">
        <v>142</v>
      </c>
      <c r="G4070" t="s">
        <v>2200</v>
      </c>
      <c r="H4070" t="s">
        <v>334</v>
      </c>
      <c r="I4070" t="s">
        <v>205</v>
      </c>
      <c r="J4070" s="297">
        <v>3.9646476659999998</v>
      </c>
      <c r="K4070" t="s">
        <v>365</v>
      </c>
      <c r="L4070" t="s">
        <v>2194</v>
      </c>
      <c r="M4070" s="204">
        <v>2.7</v>
      </c>
      <c r="N4070" s="204"/>
    </row>
    <row r="4071" spans="1:14">
      <c r="A4071" t="s">
        <v>2225</v>
      </c>
      <c r="B4071" t="s">
        <v>1567</v>
      </c>
      <c r="C4071" t="s">
        <v>1567</v>
      </c>
      <c r="D4071" t="s">
        <v>1570</v>
      </c>
      <c r="E4071" t="s">
        <v>120</v>
      </c>
      <c r="F4071" t="s">
        <v>311</v>
      </c>
      <c r="G4071" t="s">
        <v>2200</v>
      </c>
      <c r="H4071" t="s">
        <v>334</v>
      </c>
      <c r="I4071" t="s">
        <v>205</v>
      </c>
      <c r="J4071" s="297">
        <v>5.7073859457599996</v>
      </c>
      <c r="K4071" t="s">
        <v>365</v>
      </c>
      <c r="L4071" t="s">
        <v>2194</v>
      </c>
      <c r="M4071" s="204">
        <v>2.7</v>
      </c>
      <c r="N4071" s="204"/>
    </row>
    <row r="4072" spans="1:14">
      <c r="A4072" t="s">
        <v>2225</v>
      </c>
      <c r="B4072" t="s">
        <v>1567</v>
      </c>
      <c r="C4072" t="s">
        <v>1567</v>
      </c>
      <c r="D4072" t="s">
        <v>1570</v>
      </c>
      <c r="E4072" t="s">
        <v>120</v>
      </c>
      <c r="F4072" t="s">
        <v>136</v>
      </c>
      <c r="G4072" t="s">
        <v>2200</v>
      </c>
      <c r="H4072" t="s">
        <v>334</v>
      </c>
      <c r="I4072" t="s">
        <v>477</v>
      </c>
      <c r="J4072" s="297">
        <v>3.1185516800000001E-3</v>
      </c>
      <c r="K4072" t="s">
        <v>365</v>
      </c>
      <c r="L4072" t="s">
        <v>2194</v>
      </c>
      <c r="M4072" s="204">
        <v>2.7</v>
      </c>
      <c r="N4072" s="204"/>
    </row>
    <row r="4073" spans="1:14">
      <c r="A4073" t="s">
        <v>2225</v>
      </c>
      <c r="B4073" t="s">
        <v>1567</v>
      </c>
      <c r="C4073" t="s">
        <v>1567</v>
      </c>
      <c r="D4073" t="s">
        <v>1570</v>
      </c>
      <c r="E4073" t="s">
        <v>120</v>
      </c>
      <c r="F4073" t="s">
        <v>139</v>
      </c>
      <c r="G4073" t="s">
        <v>2200</v>
      </c>
      <c r="H4073" t="s">
        <v>334</v>
      </c>
      <c r="I4073" t="s">
        <v>477</v>
      </c>
      <c r="J4073" s="297">
        <v>2.1531392340000002</v>
      </c>
      <c r="K4073" t="s">
        <v>365</v>
      </c>
      <c r="L4073" t="s">
        <v>2194</v>
      </c>
      <c r="M4073" s="204">
        <v>2.7</v>
      </c>
      <c r="N4073" s="204"/>
    </row>
    <row r="4074" spans="1:14">
      <c r="A4074" t="s">
        <v>2225</v>
      </c>
      <c r="B4074" t="s">
        <v>1567</v>
      </c>
      <c r="C4074" t="s">
        <v>1567</v>
      </c>
      <c r="D4074" t="s">
        <v>1570</v>
      </c>
      <c r="E4074" t="s">
        <v>120</v>
      </c>
      <c r="F4074" t="s">
        <v>142</v>
      </c>
      <c r="G4074" t="s">
        <v>2200</v>
      </c>
      <c r="H4074" t="s">
        <v>334</v>
      </c>
      <c r="I4074" t="s">
        <v>477</v>
      </c>
      <c r="J4074" s="297">
        <v>4.4482754399999997</v>
      </c>
      <c r="K4074" t="s">
        <v>365</v>
      </c>
      <c r="L4074" t="s">
        <v>2194</v>
      </c>
      <c r="M4074" s="204">
        <v>2.7</v>
      </c>
      <c r="N4074" s="204"/>
    </row>
    <row r="4075" spans="1:14">
      <c r="A4075" t="s">
        <v>2225</v>
      </c>
      <c r="B4075" t="s">
        <v>1567</v>
      </c>
      <c r="C4075" t="s">
        <v>1567</v>
      </c>
      <c r="D4075" t="s">
        <v>1570</v>
      </c>
      <c r="E4075" t="s">
        <v>120</v>
      </c>
      <c r="F4075" t="s">
        <v>311</v>
      </c>
      <c r="G4075" t="s">
        <v>2200</v>
      </c>
      <c r="H4075" t="s">
        <v>334</v>
      </c>
      <c r="I4075" t="s">
        <v>477</v>
      </c>
      <c r="J4075" s="297">
        <v>6.60453322568</v>
      </c>
      <c r="K4075" t="s">
        <v>365</v>
      </c>
      <c r="L4075" t="s">
        <v>2194</v>
      </c>
      <c r="M4075" s="204">
        <v>2.7</v>
      </c>
      <c r="N4075" s="204"/>
    </row>
    <row r="4076" spans="1:14">
      <c r="A4076" t="s">
        <v>2225</v>
      </c>
      <c r="B4076" t="s">
        <v>1567</v>
      </c>
      <c r="C4076" t="s">
        <v>1567</v>
      </c>
      <c r="D4076" t="s">
        <v>1570</v>
      </c>
      <c r="E4076" t="s">
        <v>120</v>
      </c>
      <c r="F4076" t="s">
        <v>136</v>
      </c>
      <c r="G4076" t="s">
        <v>2200</v>
      </c>
      <c r="H4076" t="s">
        <v>334</v>
      </c>
      <c r="I4076" t="s">
        <v>478</v>
      </c>
      <c r="J4076" s="297">
        <v>2.672619498E-2</v>
      </c>
      <c r="K4076" t="s">
        <v>365</v>
      </c>
      <c r="L4076" t="s">
        <v>2194</v>
      </c>
      <c r="M4076" s="204">
        <v>2.7</v>
      </c>
      <c r="N4076" s="204"/>
    </row>
    <row r="4077" spans="1:14">
      <c r="A4077" t="s">
        <v>2225</v>
      </c>
      <c r="B4077" t="s">
        <v>1567</v>
      </c>
      <c r="C4077" t="s">
        <v>1567</v>
      </c>
      <c r="D4077" t="s">
        <v>1570</v>
      </c>
      <c r="E4077" t="s">
        <v>120</v>
      </c>
      <c r="F4077" t="s">
        <v>139</v>
      </c>
      <c r="G4077" t="s">
        <v>2200</v>
      </c>
      <c r="H4077" t="s">
        <v>334</v>
      </c>
      <c r="I4077" t="s">
        <v>478</v>
      </c>
      <c r="J4077" s="297">
        <v>1.651219266</v>
      </c>
      <c r="K4077" t="s">
        <v>365</v>
      </c>
      <c r="L4077" t="s">
        <v>2194</v>
      </c>
      <c r="M4077" s="204">
        <v>2.7</v>
      </c>
      <c r="N4077" s="204"/>
    </row>
    <row r="4078" spans="1:14">
      <c r="A4078" t="s">
        <v>2225</v>
      </c>
      <c r="B4078" t="s">
        <v>1567</v>
      </c>
      <c r="C4078" t="s">
        <v>1567</v>
      </c>
      <c r="D4078" t="s">
        <v>1570</v>
      </c>
      <c r="E4078" t="s">
        <v>120</v>
      </c>
      <c r="F4078" t="s">
        <v>142</v>
      </c>
      <c r="G4078" t="s">
        <v>2200</v>
      </c>
      <c r="H4078" t="s">
        <v>334</v>
      </c>
      <c r="I4078" t="s">
        <v>478</v>
      </c>
      <c r="J4078" s="297">
        <v>3.8888692859999998</v>
      </c>
      <c r="K4078" t="s">
        <v>365</v>
      </c>
      <c r="L4078" t="s">
        <v>2194</v>
      </c>
      <c r="M4078" s="204">
        <v>2.7</v>
      </c>
      <c r="N4078" s="204"/>
    </row>
    <row r="4079" spans="1:14">
      <c r="A4079" t="s">
        <v>2225</v>
      </c>
      <c r="B4079" t="s">
        <v>1567</v>
      </c>
      <c r="C4079" t="s">
        <v>1567</v>
      </c>
      <c r="D4079" t="s">
        <v>1570</v>
      </c>
      <c r="E4079" t="s">
        <v>120</v>
      </c>
      <c r="F4079" t="s">
        <v>311</v>
      </c>
      <c r="G4079" t="s">
        <v>2200</v>
      </c>
      <c r="H4079" t="s">
        <v>334</v>
      </c>
      <c r="I4079" t="s">
        <v>478</v>
      </c>
      <c r="J4079" s="297">
        <v>5.5668147469799996</v>
      </c>
      <c r="K4079" t="s">
        <v>365</v>
      </c>
      <c r="L4079" t="s">
        <v>2194</v>
      </c>
      <c r="M4079" s="204">
        <v>2.7</v>
      </c>
      <c r="N4079" s="204"/>
    </row>
    <row r="4080" spans="1:14">
      <c r="A4080" t="s">
        <v>2225</v>
      </c>
      <c r="B4080" t="s">
        <v>1567</v>
      </c>
      <c r="C4080" t="s">
        <v>1567</v>
      </c>
      <c r="D4080" t="s">
        <v>1570</v>
      </c>
      <c r="E4080" t="s">
        <v>120</v>
      </c>
      <c r="F4080" t="s">
        <v>136</v>
      </c>
      <c r="G4080" t="s">
        <v>475</v>
      </c>
      <c r="H4080" t="s">
        <v>334</v>
      </c>
      <c r="I4080" t="s">
        <v>205</v>
      </c>
      <c r="J4080" s="297">
        <v>0</v>
      </c>
      <c r="K4080" t="s">
        <v>365</v>
      </c>
      <c r="L4080" t="s">
        <v>2194</v>
      </c>
      <c r="M4080" s="204">
        <v>2.7</v>
      </c>
      <c r="N4080" s="204"/>
    </row>
    <row r="4081" spans="1:14">
      <c r="A4081" t="s">
        <v>2225</v>
      </c>
      <c r="B4081" t="s">
        <v>1567</v>
      </c>
      <c r="C4081" t="s">
        <v>1567</v>
      </c>
      <c r="D4081" t="s">
        <v>1570</v>
      </c>
      <c r="E4081" t="s">
        <v>120</v>
      </c>
      <c r="F4081" t="s">
        <v>139</v>
      </c>
      <c r="G4081" t="s">
        <v>475</v>
      </c>
      <c r="H4081" t="s">
        <v>334</v>
      </c>
      <c r="I4081" t="s">
        <v>205</v>
      </c>
      <c r="J4081" s="297">
        <v>2.7350866200000001</v>
      </c>
      <c r="K4081" t="s">
        <v>365</v>
      </c>
      <c r="L4081" t="s">
        <v>2194</v>
      </c>
      <c r="M4081" s="204">
        <v>2.7</v>
      </c>
      <c r="N4081" s="204"/>
    </row>
    <row r="4082" spans="1:14">
      <c r="A4082" t="s">
        <v>2225</v>
      </c>
      <c r="B4082" t="s">
        <v>1567</v>
      </c>
      <c r="C4082" t="s">
        <v>1567</v>
      </c>
      <c r="D4082" t="s">
        <v>1570</v>
      </c>
      <c r="E4082" t="s">
        <v>120</v>
      </c>
      <c r="F4082" t="s">
        <v>142</v>
      </c>
      <c r="G4082" t="s">
        <v>475</v>
      </c>
      <c r="H4082" t="s">
        <v>334</v>
      </c>
      <c r="I4082" t="s">
        <v>205</v>
      </c>
      <c r="J4082" s="297">
        <v>7.9309141800000003</v>
      </c>
      <c r="K4082" t="s">
        <v>365</v>
      </c>
      <c r="L4082" t="s">
        <v>2194</v>
      </c>
      <c r="M4082" s="204">
        <v>2.7</v>
      </c>
      <c r="N4082" s="204"/>
    </row>
    <row r="4083" spans="1:14">
      <c r="A4083" t="s">
        <v>2225</v>
      </c>
      <c r="B4083" t="s">
        <v>1567</v>
      </c>
      <c r="C4083" t="s">
        <v>1567</v>
      </c>
      <c r="D4083" t="s">
        <v>1570</v>
      </c>
      <c r="E4083" t="s">
        <v>120</v>
      </c>
      <c r="F4083" t="s">
        <v>311</v>
      </c>
      <c r="G4083" t="s">
        <v>475</v>
      </c>
      <c r="H4083" t="s">
        <v>334</v>
      </c>
      <c r="I4083" t="s">
        <v>205</v>
      </c>
      <c r="J4083" s="297">
        <v>10.666000800000001</v>
      </c>
      <c r="K4083" t="s">
        <v>365</v>
      </c>
      <c r="L4083" t="s">
        <v>2194</v>
      </c>
      <c r="M4083" s="204">
        <v>2.7</v>
      </c>
      <c r="N4083" s="204"/>
    </row>
    <row r="4084" spans="1:14">
      <c r="A4084" t="s">
        <v>2225</v>
      </c>
      <c r="B4084" t="s">
        <v>1567</v>
      </c>
      <c r="C4084" t="s">
        <v>1567</v>
      </c>
      <c r="D4084" t="s">
        <v>1570</v>
      </c>
      <c r="E4084" t="s">
        <v>120</v>
      </c>
      <c r="F4084" t="s">
        <v>136</v>
      </c>
      <c r="G4084" t="s">
        <v>475</v>
      </c>
      <c r="H4084" t="s">
        <v>334</v>
      </c>
      <c r="I4084" t="s">
        <v>477</v>
      </c>
      <c r="J4084" s="297">
        <v>0</v>
      </c>
      <c r="K4084" t="s">
        <v>365</v>
      </c>
      <c r="L4084" t="s">
        <v>2194</v>
      </c>
      <c r="M4084" s="204">
        <v>2.7</v>
      </c>
      <c r="N4084" s="204"/>
    </row>
    <row r="4085" spans="1:14">
      <c r="A4085" t="s">
        <v>2225</v>
      </c>
      <c r="B4085" t="s">
        <v>1567</v>
      </c>
      <c r="C4085" t="s">
        <v>1567</v>
      </c>
      <c r="D4085" t="s">
        <v>1570</v>
      </c>
      <c r="E4085" t="s">
        <v>120</v>
      </c>
      <c r="F4085" t="s">
        <v>139</v>
      </c>
      <c r="G4085" t="s">
        <v>475</v>
      </c>
      <c r="H4085" t="s">
        <v>334</v>
      </c>
      <c r="I4085" t="s">
        <v>477</v>
      </c>
      <c r="J4085" s="297">
        <v>2.8872736620000001</v>
      </c>
      <c r="K4085" t="s">
        <v>365</v>
      </c>
      <c r="L4085" t="s">
        <v>2194</v>
      </c>
      <c r="M4085" s="204">
        <v>2.7</v>
      </c>
      <c r="N4085" s="204"/>
    </row>
    <row r="4086" spans="1:14">
      <c r="A4086" t="s">
        <v>2225</v>
      </c>
      <c r="B4086" t="s">
        <v>1567</v>
      </c>
      <c r="C4086" t="s">
        <v>1567</v>
      </c>
      <c r="D4086" t="s">
        <v>1570</v>
      </c>
      <c r="E4086" t="s">
        <v>120</v>
      </c>
      <c r="F4086" t="s">
        <v>142</v>
      </c>
      <c r="G4086" t="s">
        <v>475</v>
      </c>
      <c r="H4086" t="s">
        <v>334</v>
      </c>
      <c r="I4086" t="s">
        <v>477</v>
      </c>
      <c r="J4086" s="297">
        <v>7.9564890000000004</v>
      </c>
      <c r="K4086" t="s">
        <v>365</v>
      </c>
      <c r="L4086" t="s">
        <v>2194</v>
      </c>
      <c r="M4086" s="204">
        <v>2.7</v>
      </c>
      <c r="N4086" s="204"/>
    </row>
    <row r="4087" spans="1:14">
      <c r="A4087" t="s">
        <v>2225</v>
      </c>
      <c r="B4087" t="s">
        <v>1567</v>
      </c>
      <c r="C4087" t="s">
        <v>1567</v>
      </c>
      <c r="D4087" t="s">
        <v>1570</v>
      </c>
      <c r="E4087" t="s">
        <v>120</v>
      </c>
      <c r="F4087" t="s">
        <v>311</v>
      </c>
      <c r="G4087" t="s">
        <v>475</v>
      </c>
      <c r="H4087" t="s">
        <v>334</v>
      </c>
      <c r="I4087" t="s">
        <v>477</v>
      </c>
      <c r="J4087" s="297">
        <v>10.843762662</v>
      </c>
      <c r="K4087" t="s">
        <v>365</v>
      </c>
      <c r="L4087" t="s">
        <v>2194</v>
      </c>
      <c r="M4087" s="204">
        <v>2.7</v>
      </c>
      <c r="N4087" s="204"/>
    </row>
    <row r="4088" spans="1:14">
      <c r="A4088" t="s">
        <v>2225</v>
      </c>
      <c r="B4088" t="s">
        <v>1567</v>
      </c>
      <c r="C4088" t="s">
        <v>1567</v>
      </c>
      <c r="D4088" t="s">
        <v>1570</v>
      </c>
      <c r="E4088" t="s">
        <v>120</v>
      </c>
      <c r="F4088" t="s">
        <v>136</v>
      </c>
      <c r="G4088" t="s">
        <v>475</v>
      </c>
      <c r="H4088" t="s">
        <v>334</v>
      </c>
      <c r="I4088" t="s">
        <v>478</v>
      </c>
      <c r="J4088" s="297">
        <v>0</v>
      </c>
      <c r="K4088" t="s">
        <v>365</v>
      </c>
      <c r="L4088" t="s">
        <v>2194</v>
      </c>
      <c r="M4088" s="204">
        <v>2.7</v>
      </c>
      <c r="N4088" s="204"/>
    </row>
    <row r="4089" spans="1:14">
      <c r="A4089" t="s">
        <v>2225</v>
      </c>
      <c r="B4089" t="s">
        <v>1567</v>
      </c>
      <c r="C4089" t="s">
        <v>1567</v>
      </c>
      <c r="D4089" t="s">
        <v>1570</v>
      </c>
      <c r="E4089" t="s">
        <v>120</v>
      </c>
      <c r="F4089" t="s">
        <v>139</v>
      </c>
      <c r="G4089" t="s">
        <v>475</v>
      </c>
      <c r="H4089" t="s">
        <v>334</v>
      </c>
      <c r="I4089" t="s">
        <v>478</v>
      </c>
      <c r="J4089" s="297">
        <v>2.6256619560000001</v>
      </c>
      <c r="K4089" t="s">
        <v>365</v>
      </c>
      <c r="L4089" t="s">
        <v>2194</v>
      </c>
      <c r="M4089" s="204">
        <v>2.7</v>
      </c>
      <c r="N4089" s="204"/>
    </row>
    <row r="4090" spans="1:14">
      <c r="A4090" t="s">
        <v>2225</v>
      </c>
      <c r="B4090" t="s">
        <v>1567</v>
      </c>
      <c r="C4090" t="s">
        <v>1567</v>
      </c>
      <c r="D4090" t="s">
        <v>1570</v>
      </c>
      <c r="E4090" t="s">
        <v>120</v>
      </c>
      <c r="F4090" t="s">
        <v>142</v>
      </c>
      <c r="G4090" t="s">
        <v>475</v>
      </c>
      <c r="H4090" t="s">
        <v>334</v>
      </c>
      <c r="I4090" t="s">
        <v>478</v>
      </c>
      <c r="J4090" s="297">
        <v>7.9125269400000002</v>
      </c>
      <c r="K4090" t="s">
        <v>365</v>
      </c>
      <c r="L4090" t="s">
        <v>2194</v>
      </c>
      <c r="M4090" s="204">
        <v>2.7</v>
      </c>
      <c r="N4090" s="204"/>
    </row>
    <row r="4091" spans="1:14">
      <c r="A4091" t="s">
        <v>2225</v>
      </c>
      <c r="B4091" t="s">
        <v>1567</v>
      </c>
      <c r="C4091" t="s">
        <v>1567</v>
      </c>
      <c r="D4091" t="s">
        <v>1570</v>
      </c>
      <c r="E4091" t="s">
        <v>120</v>
      </c>
      <c r="F4091" t="s">
        <v>311</v>
      </c>
      <c r="G4091" t="s">
        <v>475</v>
      </c>
      <c r="H4091" t="s">
        <v>334</v>
      </c>
      <c r="I4091" t="s">
        <v>478</v>
      </c>
      <c r="J4091" s="297">
        <v>10.538188895999999</v>
      </c>
      <c r="K4091" t="s">
        <v>365</v>
      </c>
      <c r="L4091" t="s">
        <v>2194</v>
      </c>
      <c r="M4091" s="204">
        <v>2.7</v>
      </c>
      <c r="N4091" s="204"/>
    </row>
    <row r="4092" spans="1:14">
      <c r="A4092" t="s">
        <v>2225</v>
      </c>
      <c r="B4092" t="s">
        <v>1567</v>
      </c>
      <c r="C4092" t="s">
        <v>1567</v>
      </c>
      <c r="D4092" t="s">
        <v>1570</v>
      </c>
      <c r="E4092" t="s">
        <v>120</v>
      </c>
      <c r="F4092" t="s">
        <v>136</v>
      </c>
      <c r="G4092" t="s">
        <v>479</v>
      </c>
      <c r="H4092" t="s">
        <v>334</v>
      </c>
      <c r="I4092" t="s">
        <v>205</v>
      </c>
      <c r="J4092" s="297">
        <v>5.5472262000000001E-2</v>
      </c>
      <c r="K4092" t="s">
        <v>365</v>
      </c>
      <c r="L4092" t="s">
        <v>2194</v>
      </c>
      <c r="M4092" s="204">
        <v>2.7</v>
      </c>
      <c r="N4092" s="204"/>
    </row>
    <row r="4093" spans="1:14">
      <c r="A4093" t="s">
        <v>2225</v>
      </c>
      <c r="B4093" t="s">
        <v>1567</v>
      </c>
      <c r="C4093" t="s">
        <v>1567</v>
      </c>
      <c r="D4093" t="s">
        <v>1570</v>
      </c>
      <c r="E4093" t="s">
        <v>120</v>
      </c>
      <c r="F4093" t="s">
        <v>139</v>
      </c>
      <c r="G4093" t="s">
        <v>479</v>
      </c>
      <c r="H4093" t="s">
        <v>334</v>
      </c>
      <c r="I4093" t="s">
        <v>205</v>
      </c>
      <c r="J4093" s="297">
        <v>1.624709754</v>
      </c>
      <c r="K4093" t="s">
        <v>365</v>
      </c>
      <c r="L4093" t="s">
        <v>2194</v>
      </c>
      <c r="M4093" s="204">
        <v>2.7</v>
      </c>
      <c r="N4093" s="204"/>
    </row>
    <row r="4094" spans="1:14">
      <c r="A4094" t="s">
        <v>2225</v>
      </c>
      <c r="B4094" t="s">
        <v>1567</v>
      </c>
      <c r="C4094" t="s">
        <v>1567</v>
      </c>
      <c r="D4094" t="s">
        <v>1570</v>
      </c>
      <c r="E4094" t="s">
        <v>120</v>
      </c>
      <c r="F4094" t="s">
        <v>142</v>
      </c>
      <c r="G4094" t="s">
        <v>479</v>
      </c>
      <c r="H4094" t="s">
        <v>334</v>
      </c>
      <c r="I4094" t="s">
        <v>205</v>
      </c>
      <c r="J4094" s="297">
        <v>2.6288006639999999</v>
      </c>
      <c r="K4094" t="s">
        <v>365</v>
      </c>
      <c r="L4094" t="s">
        <v>2194</v>
      </c>
      <c r="M4094" s="204">
        <v>2.7</v>
      </c>
      <c r="N4094" s="204"/>
    </row>
    <row r="4095" spans="1:14">
      <c r="A4095" t="s">
        <v>2225</v>
      </c>
      <c r="B4095" t="s">
        <v>1567</v>
      </c>
      <c r="C4095" t="s">
        <v>1567</v>
      </c>
      <c r="D4095" t="s">
        <v>1570</v>
      </c>
      <c r="E4095" t="s">
        <v>120</v>
      </c>
      <c r="F4095" t="s">
        <v>311</v>
      </c>
      <c r="G4095" t="s">
        <v>479</v>
      </c>
      <c r="H4095" t="s">
        <v>334</v>
      </c>
      <c r="I4095" t="s">
        <v>205</v>
      </c>
      <c r="J4095" s="297">
        <v>4.3089826799999997</v>
      </c>
      <c r="K4095" t="s">
        <v>365</v>
      </c>
      <c r="L4095" t="s">
        <v>2194</v>
      </c>
      <c r="M4095" s="204">
        <v>2.7</v>
      </c>
      <c r="N4095" s="204"/>
    </row>
    <row r="4096" spans="1:14">
      <c r="A4096" t="s">
        <v>2225</v>
      </c>
      <c r="B4096" t="s">
        <v>1567</v>
      </c>
      <c r="C4096" t="s">
        <v>1567</v>
      </c>
      <c r="D4096" t="s">
        <v>1570</v>
      </c>
      <c r="E4096" t="s">
        <v>120</v>
      </c>
      <c r="F4096" t="s">
        <v>136</v>
      </c>
      <c r="G4096" t="s">
        <v>479</v>
      </c>
      <c r="H4096" t="s">
        <v>334</v>
      </c>
      <c r="I4096" t="s">
        <v>477</v>
      </c>
      <c r="J4096" s="297">
        <v>6.1516793399999999E-2</v>
      </c>
      <c r="K4096" t="s">
        <v>365</v>
      </c>
      <c r="L4096" t="s">
        <v>2194</v>
      </c>
      <c r="M4096" s="204">
        <v>2.7</v>
      </c>
      <c r="N4096" s="204"/>
    </row>
    <row r="4097" spans="1:14">
      <c r="A4097" t="s">
        <v>2225</v>
      </c>
      <c r="B4097" t="s">
        <v>1567</v>
      </c>
      <c r="C4097" t="s">
        <v>1567</v>
      </c>
      <c r="D4097" t="s">
        <v>1570</v>
      </c>
      <c r="E4097" t="s">
        <v>120</v>
      </c>
      <c r="F4097" t="s">
        <v>139</v>
      </c>
      <c r="G4097" t="s">
        <v>479</v>
      </c>
      <c r="H4097" t="s">
        <v>334</v>
      </c>
      <c r="I4097" t="s">
        <v>477</v>
      </c>
      <c r="J4097" s="297">
        <v>1.2676959539999999</v>
      </c>
      <c r="K4097" t="s">
        <v>365</v>
      </c>
      <c r="L4097" t="s">
        <v>2194</v>
      </c>
      <c r="M4097" s="204">
        <v>2.7</v>
      </c>
      <c r="N4097" s="204"/>
    </row>
    <row r="4098" spans="1:14">
      <c r="A4098" t="s">
        <v>2225</v>
      </c>
      <c r="B4098" t="s">
        <v>1567</v>
      </c>
      <c r="C4098" t="s">
        <v>1567</v>
      </c>
      <c r="D4098" t="s">
        <v>1570</v>
      </c>
      <c r="E4098" t="s">
        <v>120</v>
      </c>
      <c r="F4098" t="s">
        <v>142</v>
      </c>
      <c r="G4098" t="s">
        <v>479</v>
      </c>
      <c r="H4098" t="s">
        <v>334</v>
      </c>
      <c r="I4098" t="s">
        <v>477</v>
      </c>
      <c r="J4098" s="297">
        <v>2.5749100199999999</v>
      </c>
      <c r="K4098" t="s">
        <v>365</v>
      </c>
      <c r="L4098" t="s">
        <v>2194</v>
      </c>
      <c r="M4098" s="204">
        <v>2.7</v>
      </c>
      <c r="N4098" s="204"/>
    </row>
    <row r="4099" spans="1:14">
      <c r="A4099" t="s">
        <v>2225</v>
      </c>
      <c r="B4099" t="s">
        <v>1567</v>
      </c>
      <c r="C4099" t="s">
        <v>1567</v>
      </c>
      <c r="D4099" t="s">
        <v>1570</v>
      </c>
      <c r="E4099" t="s">
        <v>120</v>
      </c>
      <c r="F4099" t="s">
        <v>311</v>
      </c>
      <c r="G4099" t="s">
        <v>479</v>
      </c>
      <c r="H4099" t="s">
        <v>334</v>
      </c>
      <c r="I4099" t="s">
        <v>477</v>
      </c>
      <c r="J4099" s="297">
        <v>3.9041227674000001</v>
      </c>
      <c r="K4099" t="s">
        <v>365</v>
      </c>
      <c r="L4099" t="s">
        <v>2194</v>
      </c>
      <c r="M4099" s="204">
        <v>2.7</v>
      </c>
      <c r="N4099" s="204"/>
    </row>
    <row r="4100" spans="1:14">
      <c r="A4100" t="s">
        <v>2225</v>
      </c>
      <c r="B4100" t="s">
        <v>1567</v>
      </c>
      <c r="C4100" t="s">
        <v>1567</v>
      </c>
      <c r="D4100" t="s">
        <v>1570</v>
      </c>
      <c r="E4100" t="s">
        <v>120</v>
      </c>
      <c r="F4100" t="s">
        <v>136</v>
      </c>
      <c r="G4100" t="s">
        <v>479</v>
      </c>
      <c r="H4100" t="s">
        <v>334</v>
      </c>
      <c r="I4100" t="s">
        <v>478</v>
      </c>
      <c r="J4100" s="297">
        <v>5.2996729800000003E-2</v>
      </c>
      <c r="K4100" t="s">
        <v>365</v>
      </c>
      <c r="L4100" t="s">
        <v>2194</v>
      </c>
      <c r="M4100" s="204">
        <v>2.7</v>
      </c>
      <c r="N4100" s="204"/>
    </row>
    <row r="4101" spans="1:14">
      <c r="A4101" t="s">
        <v>2225</v>
      </c>
      <c r="B4101" t="s">
        <v>1567</v>
      </c>
      <c r="C4101" t="s">
        <v>1567</v>
      </c>
      <c r="D4101" t="s">
        <v>1570</v>
      </c>
      <c r="E4101" t="s">
        <v>120</v>
      </c>
      <c r="F4101" t="s">
        <v>139</v>
      </c>
      <c r="G4101" t="s">
        <v>479</v>
      </c>
      <c r="H4101" t="s">
        <v>334</v>
      </c>
      <c r="I4101" t="s">
        <v>478</v>
      </c>
      <c r="J4101" s="297">
        <v>1.7709233520000001</v>
      </c>
      <c r="K4101" t="s">
        <v>365</v>
      </c>
      <c r="L4101" t="s">
        <v>2194</v>
      </c>
      <c r="M4101" s="204">
        <v>2.7</v>
      </c>
      <c r="N4101" s="204"/>
    </row>
    <row r="4102" spans="1:14">
      <c r="A4102" t="s">
        <v>2225</v>
      </c>
      <c r="B4102" t="s">
        <v>1567</v>
      </c>
      <c r="C4102" t="s">
        <v>1567</v>
      </c>
      <c r="D4102" t="s">
        <v>1570</v>
      </c>
      <c r="E4102" t="s">
        <v>120</v>
      </c>
      <c r="F4102" t="s">
        <v>142</v>
      </c>
      <c r="G4102" t="s">
        <v>479</v>
      </c>
      <c r="H4102" t="s">
        <v>334</v>
      </c>
      <c r="I4102" t="s">
        <v>478</v>
      </c>
      <c r="J4102" s="297">
        <v>2.6508719219999999</v>
      </c>
      <c r="K4102" t="s">
        <v>365</v>
      </c>
      <c r="L4102" t="s">
        <v>2194</v>
      </c>
      <c r="M4102" s="204">
        <v>2.7</v>
      </c>
      <c r="N4102" s="204"/>
    </row>
    <row r="4103" spans="1:14">
      <c r="A4103" t="s">
        <v>2225</v>
      </c>
      <c r="B4103" t="s">
        <v>1567</v>
      </c>
      <c r="C4103" t="s">
        <v>1567</v>
      </c>
      <c r="D4103" t="s">
        <v>1570</v>
      </c>
      <c r="E4103" t="s">
        <v>120</v>
      </c>
      <c r="F4103" t="s">
        <v>311</v>
      </c>
      <c r="G4103" t="s">
        <v>479</v>
      </c>
      <c r="H4103" t="s">
        <v>334</v>
      </c>
      <c r="I4103" t="s">
        <v>478</v>
      </c>
      <c r="J4103" s="297">
        <v>4.4747920038000002</v>
      </c>
      <c r="K4103" t="s">
        <v>365</v>
      </c>
      <c r="L4103" t="s">
        <v>2194</v>
      </c>
      <c r="M4103" s="204">
        <v>2.7</v>
      </c>
      <c r="N4103" s="204"/>
    </row>
    <row r="4104" spans="1:14">
      <c r="A4104" t="s">
        <v>2225</v>
      </c>
      <c r="B4104" t="s">
        <v>1567</v>
      </c>
      <c r="C4104" t="s">
        <v>1567</v>
      </c>
      <c r="D4104" t="s">
        <v>1570</v>
      </c>
      <c r="E4104" t="s">
        <v>120</v>
      </c>
      <c r="F4104" t="s">
        <v>136</v>
      </c>
      <c r="G4104" t="s">
        <v>480</v>
      </c>
      <c r="H4104" t="s">
        <v>334</v>
      </c>
      <c r="I4104" t="s">
        <v>205</v>
      </c>
      <c r="J4104" s="297">
        <v>6.3983916000000002E-2</v>
      </c>
      <c r="K4104" t="s">
        <v>365</v>
      </c>
      <c r="L4104" t="s">
        <v>2194</v>
      </c>
      <c r="M4104" s="204">
        <v>2.7</v>
      </c>
      <c r="N4104" s="204"/>
    </row>
    <row r="4105" spans="1:14">
      <c r="A4105" t="s">
        <v>2225</v>
      </c>
      <c r="B4105" t="s">
        <v>1567</v>
      </c>
      <c r="C4105" t="s">
        <v>1567</v>
      </c>
      <c r="D4105" t="s">
        <v>1570</v>
      </c>
      <c r="E4105" t="s">
        <v>120</v>
      </c>
      <c r="F4105" t="s">
        <v>139</v>
      </c>
      <c r="G4105" t="s">
        <v>480</v>
      </c>
      <c r="H4105" t="s">
        <v>334</v>
      </c>
      <c r="I4105" t="s">
        <v>205</v>
      </c>
      <c r="J4105" s="297">
        <v>1.0082006640000001</v>
      </c>
      <c r="K4105" t="s">
        <v>365</v>
      </c>
      <c r="L4105" t="s">
        <v>2194</v>
      </c>
      <c r="M4105" s="204">
        <v>2.7</v>
      </c>
      <c r="N4105" s="204"/>
    </row>
    <row r="4106" spans="1:14">
      <c r="A4106" t="s">
        <v>2225</v>
      </c>
      <c r="B4106" t="s">
        <v>1567</v>
      </c>
      <c r="C4106" t="s">
        <v>1567</v>
      </c>
      <c r="D4106" t="s">
        <v>1570</v>
      </c>
      <c r="E4106" t="s">
        <v>120</v>
      </c>
      <c r="F4106" t="s">
        <v>142</v>
      </c>
      <c r="G4106" t="s">
        <v>480</v>
      </c>
      <c r="H4106" t="s">
        <v>334</v>
      </c>
      <c r="I4106" t="s">
        <v>205</v>
      </c>
      <c r="J4106" s="297">
        <v>3.8785447500000001</v>
      </c>
      <c r="K4106" t="s">
        <v>365</v>
      </c>
      <c r="L4106" t="s">
        <v>2194</v>
      </c>
      <c r="M4106" s="204">
        <v>2.7</v>
      </c>
      <c r="N4106" s="204"/>
    </row>
    <row r="4107" spans="1:14">
      <c r="A4107" t="s">
        <v>2225</v>
      </c>
      <c r="B4107" t="s">
        <v>1567</v>
      </c>
      <c r="C4107" t="s">
        <v>1567</v>
      </c>
      <c r="D4107" t="s">
        <v>1570</v>
      </c>
      <c r="E4107" t="s">
        <v>120</v>
      </c>
      <c r="F4107" t="s">
        <v>311</v>
      </c>
      <c r="G4107" t="s">
        <v>480</v>
      </c>
      <c r="H4107" t="s">
        <v>334</v>
      </c>
      <c r="I4107" t="s">
        <v>205</v>
      </c>
      <c r="J4107" s="297">
        <v>4.9507293299999997</v>
      </c>
      <c r="K4107" t="s">
        <v>365</v>
      </c>
      <c r="L4107" t="s">
        <v>2194</v>
      </c>
      <c r="M4107" s="204">
        <v>2.7</v>
      </c>
      <c r="N4107" s="204"/>
    </row>
    <row r="4108" spans="1:14">
      <c r="A4108" t="s">
        <v>2225</v>
      </c>
      <c r="B4108" t="s">
        <v>1567</v>
      </c>
      <c r="C4108" t="s">
        <v>1567</v>
      </c>
      <c r="D4108" t="s">
        <v>1570</v>
      </c>
      <c r="E4108" t="s">
        <v>120</v>
      </c>
      <c r="F4108" t="s">
        <v>136</v>
      </c>
      <c r="G4108" t="s">
        <v>480</v>
      </c>
      <c r="H4108" t="s">
        <v>334</v>
      </c>
      <c r="I4108" t="s">
        <v>477</v>
      </c>
      <c r="J4108" s="297">
        <v>5.7717231000000001E-2</v>
      </c>
      <c r="K4108" t="s">
        <v>365</v>
      </c>
      <c r="L4108" t="s">
        <v>2194</v>
      </c>
      <c r="M4108" s="204">
        <v>2.7</v>
      </c>
      <c r="N4108" s="204"/>
    </row>
    <row r="4109" spans="1:14">
      <c r="A4109" t="s">
        <v>2225</v>
      </c>
      <c r="B4109" t="s">
        <v>1567</v>
      </c>
      <c r="C4109" t="s">
        <v>1567</v>
      </c>
      <c r="D4109" t="s">
        <v>1570</v>
      </c>
      <c r="E4109" t="s">
        <v>120</v>
      </c>
      <c r="F4109" t="s">
        <v>139</v>
      </c>
      <c r="G4109" t="s">
        <v>480</v>
      </c>
      <c r="H4109" t="s">
        <v>334</v>
      </c>
      <c r="I4109" t="s">
        <v>477</v>
      </c>
      <c r="J4109" s="297">
        <v>0.95826822599999995</v>
      </c>
      <c r="K4109" t="s">
        <v>365</v>
      </c>
      <c r="L4109" t="s">
        <v>2194</v>
      </c>
      <c r="M4109" s="204">
        <v>2.7</v>
      </c>
      <c r="N4109" s="204"/>
    </row>
    <row r="4110" spans="1:14">
      <c r="A4110" t="s">
        <v>2225</v>
      </c>
      <c r="B4110" t="s">
        <v>1567</v>
      </c>
      <c r="C4110" t="s">
        <v>1567</v>
      </c>
      <c r="D4110" t="s">
        <v>1570</v>
      </c>
      <c r="E4110" t="s">
        <v>120</v>
      </c>
      <c r="F4110" t="s">
        <v>142</v>
      </c>
      <c r="G4110" t="s">
        <v>480</v>
      </c>
      <c r="H4110" t="s">
        <v>334</v>
      </c>
      <c r="I4110" t="s">
        <v>477</v>
      </c>
      <c r="J4110" s="297">
        <v>3.8881093560000002</v>
      </c>
      <c r="K4110" t="s">
        <v>365</v>
      </c>
      <c r="L4110" t="s">
        <v>2194</v>
      </c>
      <c r="M4110" s="204">
        <v>2.7</v>
      </c>
      <c r="N4110" s="204"/>
    </row>
    <row r="4111" spans="1:14">
      <c r="A4111" t="s">
        <v>2225</v>
      </c>
      <c r="B4111" t="s">
        <v>1567</v>
      </c>
      <c r="C4111" t="s">
        <v>1567</v>
      </c>
      <c r="D4111" t="s">
        <v>1570</v>
      </c>
      <c r="E4111" t="s">
        <v>120</v>
      </c>
      <c r="F4111" t="s">
        <v>311</v>
      </c>
      <c r="G4111" t="s">
        <v>480</v>
      </c>
      <c r="H4111" t="s">
        <v>334</v>
      </c>
      <c r="I4111" t="s">
        <v>477</v>
      </c>
      <c r="J4111" s="297">
        <v>4.9040948130000004</v>
      </c>
      <c r="K4111" t="s">
        <v>365</v>
      </c>
      <c r="L4111" t="s">
        <v>2194</v>
      </c>
      <c r="M4111" s="204">
        <v>2.7</v>
      </c>
      <c r="N4111" s="204"/>
    </row>
    <row r="4112" spans="1:14">
      <c r="A4112" t="s">
        <v>2225</v>
      </c>
      <c r="B4112" t="s">
        <v>1567</v>
      </c>
      <c r="C4112" t="s">
        <v>1567</v>
      </c>
      <c r="D4112" t="s">
        <v>1570</v>
      </c>
      <c r="E4112" t="s">
        <v>120</v>
      </c>
      <c r="F4112" t="s">
        <v>136</v>
      </c>
      <c r="G4112" t="s">
        <v>480</v>
      </c>
      <c r="H4112" t="s">
        <v>334</v>
      </c>
      <c r="I4112" t="s">
        <v>478</v>
      </c>
      <c r="J4112" s="297">
        <v>7.3677556800000002E-2</v>
      </c>
      <c r="K4112" t="s">
        <v>365</v>
      </c>
      <c r="L4112" t="s">
        <v>2194</v>
      </c>
      <c r="M4112" s="204">
        <v>2.7</v>
      </c>
      <c r="N4112" s="204"/>
    </row>
    <row r="4113" spans="1:14">
      <c r="A4113" t="s">
        <v>2225</v>
      </c>
      <c r="B4113" t="s">
        <v>1567</v>
      </c>
      <c r="C4113" t="s">
        <v>1567</v>
      </c>
      <c r="D4113" t="s">
        <v>1570</v>
      </c>
      <c r="E4113" t="s">
        <v>120</v>
      </c>
      <c r="F4113" t="s">
        <v>139</v>
      </c>
      <c r="G4113" t="s">
        <v>480</v>
      </c>
      <c r="H4113" t="s">
        <v>334</v>
      </c>
      <c r="I4113" t="s">
        <v>478</v>
      </c>
      <c r="J4113" s="297">
        <v>1.0854375839999999</v>
      </c>
      <c r="K4113" t="s">
        <v>365</v>
      </c>
      <c r="L4113" t="s">
        <v>2194</v>
      </c>
      <c r="M4113" s="204">
        <v>2.7</v>
      </c>
      <c r="N4113" s="204"/>
    </row>
    <row r="4114" spans="1:14">
      <c r="A4114" t="s">
        <v>2225</v>
      </c>
      <c r="B4114" t="s">
        <v>1567</v>
      </c>
      <c r="C4114" t="s">
        <v>1567</v>
      </c>
      <c r="D4114" t="s">
        <v>1570</v>
      </c>
      <c r="E4114" t="s">
        <v>120</v>
      </c>
      <c r="F4114" t="s">
        <v>142</v>
      </c>
      <c r="G4114" t="s">
        <v>480</v>
      </c>
      <c r="H4114" t="s">
        <v>334</v>
      </c>
      <c r="I4114" t="s">
        <v>478</v>
      </c>
      <c r="J4114" s="297">
        <v>3.8637495479999999</v>
      </c>
      <c r="K4114" t="s">
        <v>365</v>
      </c>
      <c r="L4114" t="s">
        <v>2194</v>
      </c>
      <c r="M4114" s="204">
        <v>2.7</v>
      </c>
      <c r="N4114" s="204"/>
    </row>
    <row r="4115" spans="1:14">
      <c r="A4115" t="s">
        <v>2225</v>
      </c>
      <c r="B4115" t="s">
        <v>1567</v>
      </c>
      <c r="C4115" t="s">
        <v>1567</v>
      </c>
      <c r="D4115" t="s">
        <v>1570</v>
      </c>
      <c r="E4115" t="s">
        <v>120</v>
      </c>
      <c r="F4115" t="s">
        <v>311</v>
      </c>
      <c r="G4115" t="s">
        <v>480</v>
      </c>
      <c r="H4115" t="s">
        <v>334</v>
      </c>
      <c r="I4115" t="s">
        <v>478</v>
      </c>
      <c r="J4115" s="297">
        <v>5.0228646888000004</v>
      </c>
      <c r="K4115" t="s">
        <v>365</v>
      </c>
      <c r="L4115" t="s">
        <v>2194</v>
      </c>
      <c r="M4115" s="204">
        <v>2.7</v>
      </c>
      <c r="N4115" s="204"/>
    </row>
    <row r="4116" spans="1:14">
      <c r="A4116" t="s">
        <v>2225</v>
      </c>
      <c r="B4116" t="s">
        <v>1567</v>
      </c>
      <c r="C4116" t="s">
        <v>1567</v>
      </c>
      <c r="D4116" t="s">
        <v>1570</v>
      </c>
      <c r="E4116" t="s">
        <v>120</v>
      </c>
      <c r="F4116" t="s">
        <v>136</v>
      </c>
      <c r="G4116" t="s">
        <v>481</v>
      </c>
      <c r="H4116" t="s">
        <v>334</v>
      </c>
      <c r="I4116" t="s">
        <v>205</v>
      </c>
      <c r="J4116" s="297">
        <v>0</v>
      </c>
      <c r="K4116" t="s">
        <v>365</v>
      </c>
      <c r="L4116" t="s">
        <v>2194</v>
      </c>
      <c r="M4116" s="204">
        <v>2.7</v>
      </c>
      <c r="N4116" s="204"/>
    </row>
    <row r="4117" spans="1:14">
      <c r="A4117" t="s">
        <v>2225</v>
      </c>
      <c r="B4117" t="s">
        <v>1567</v>
      </c>
      <c r="C4117" t="s">
        <v>1567</v>
      </c>
      <c r="D4117" t="s">
        <v>1570</v>
      </c>
      <c r="E4117" t="s">
        <v>120</v>
      </c>
      <c r="F4117" t="s">
        <v>139</v>
      </c>
      <c r="G4117" t="s">
        <v>481</v>
      </c>
      <c r="H4117" t="s">
        <v>334</v>
      </c>
      <c r="I4117" t="s">
        <v>205</v>
      </c>
      <c r="J4117" s="297">
        <v>2.1806215440000001</v>
      </c>
      <c r="K4117" t="s">
        <v>365</v>
      </c>
      <c r="L4117" t="s">
        <v>2194</v>
      </c>
      <c r="M4117" s="204">
        <v>2.7</v>
      </c>
      <c r="N4117" s="204"/>
    </row>
    <row r="4118" spans="1:14">
      <c r="A4118" t="s">
        <v>2225</v>
      </c>
      <c r="B4118" t="s">
        <v>1567</v>
      </c>
      <c r="C4118" t="s">
        <v>1567</v>
      </c>
      <c r="D4118" t="s">
        <v>1570</v>
      </c>
      <c r="E4118" t="s">
        <v>120</v>
      </c>
      <c r="F4118" t="s">
        <v>142</v>
      </c>
      <c r="G4118" t="s">
        <v>481</v>
      </c>
      <c r="H4118" t="s">
        <v>334</v>
      </c>
      <c r="I4118" t="s">
        <v>205</v>
      </c>
      <c r="J4118" s="297">
        <v>3.3934820879999998</v>
      </c>
      <c r="K4118" t="s">
        <v>365</v>
      </c>
      <c r="L4118" t="s">
        <v>2194</v>
      </c>
      <c r="M4118" s="204">
        <v>2.7</v>
      </c>
      <c r="N4118" s="204"/>
    </row>
    <row r="4119" spans="1:14">
      <c r="A4119" t="s">
        <v>2225</v>
      </c>
      <c r="B4119" t="s">
        <v>1567</v>
      </c>
      <c r="C4119" t="s">
        <v>1567</v>
      </c>
      <c r="D4119" t="s">
        <v>1570</v>
      </c>
      <c r="E4119" t="s">
        <v>120</v>
      </c>
      <c r="F4119" t="s">
        <v>311</v>
      </c>
      <c r="G4119" t="s">
        <v>481</v>
      </c>
      <c r="H4119" t="s">
        <v>334</v>
      </c>
      <c r="I4119" t="s">
        <v>205</v>
      </c>
      <c r="J4119" s="297">
        <v>5.5741036319999999</v>
      </c>
      <c r="K4119" t="s">
        <v>365</v>
      </c>
      <c r="L4119" t="s">
        <v>2194</v>
      </c>
      <c r="M4119" s="204">
        <v>2.7</v>
      </c>
      <c r="N4119" s="204"/>
    </row>
    <row r="4120" spans="1:14">
      <c r="A4120" t="s">
        <v>2225</v>
      </c>
      <c r="B4120" t="s">
        <v>1567</v>
      </c>
      <c r="C4120" t="s">
        <v>1567</v>
      </c>
      <c r="D4120" t="s">
        <v>1570</v>
      </c>
      <c r="E4120" t="s">
        <v>120</v>
      </c>
      <c r="F4120" t="s">
        <v>136</v>
      </c>
      <c r="G4120" t="s">
        <v>481</v>
      </c>
      <c r="H4120" t="s">
        <v>334</v>
      </c>
      <c r="I4120" t="s">
        <v>477</v>
      </c>
      <c r="J4120" s="297">
        <v>0</v>
      </c>
      <c r="K4120" t="s">
        <v>365</v>
      </c>
      <c r="L4120" t="s">
        <v>2194</v>
      </c>
      <c r="M4120" s="204">
        <v>2.7</v>
      </c>
      <c r="N4120" s="204"/>
    </row>
    <row r="4121" spans="1:14">
      <c r="A4121" t="s">
        <v>2225</v>
      </c>
      <c r="B4121" t="s">
        <v>1567</v>
      </c>
      <c r="C4121" t="s">
        <v>1567</v>
      </c>
      <c r="D4121" t="s">
        <v>1570</v>
      </c>
      <c r="E4121" t="s">
        <v>120</v>
      </c>
      <c r="F4121" t="s">
        <v>139</v>
      </c>
      <c r="G4121" t="s">
        <v>481</v>
      </c>
      <c r="H4121" t="s">
        <v>334</v>
      </c>
      <c r="I4121" t="s">
        <v>477</v>
      </c>
      <c r="J4121" s="297">
        <v>3.930424098</v>
      </c>
      <c r="K4121" t="s">
        <v>365</v>
      </c>
      <c r="L4121" t="s">
        <v>2194</v>
      </c>
      <c r="M4121" s="204">
        <v>2.7</v>
      </c>
      <c r="N4121" s="204"/>
    </row>
    <row r="4122" spans="1:14">
      <c r="A4122" t="s">
        <v>2225</v>
      </c>
      <c r="B4122" t="s">
        <v>1567</v>
      </c>
      <c r="C4122" t="s">
        <v>1567</v>
      </c>
      <c r="D4122" t="s">
        <v>1570</v>
      </c>
      <c r="E4122" t="s">
        <v>120</v>
      </c>
      <c r="F4122" t="s">
        <v>142</v>
      </c>
      <c r="G4122" t="s">
        <v>481</v>
      </c>
      <c r="H4122" t="s">
        <v>334</v>
      </c>
      <c r="I4122" t="s">
        <v>477</v>
      </c>
      <c r="J4122" s="297">
        <v>3.3539149199999998</v>
      </c>
      <c r="K4122" t="s">
        <v>365</v>
      </c>
      <c r="L4122" t="s">
        <v>2194</v>
      </c>
      <c r="M4122" s="204">
        <v>2.7</v>
      </c>
      <c r="N4122" s="204"/>
    </row>
    <row r="4123" spans="1:14">
      <c r="A4123" t="s">
        <v>2225</v>
      </c>
      <c r="B4123" t="s">
        <v>1567</v>
      </c>
      <c r="C4123" t="s">
        <v>1567</v>
      </c>
      <c r="D4123" t="s">
        <v>1570</v>
      </c>
      <c r="E4123" t="s">
        <v>120</v>
      </c>
      <c r="F4123" t="s">
        <v>311</v>
      </c>
      <c r="G4123" t="s">
        <v>481</v>
      </c>
      <c r="H4123" t="s">
        <v>334</v>
      </c>
      <c r="I4123" t="s">
        <v>477</v>
      </c>
      <c r="J4123" s="297">
        <v>7.2843390179999998</v>
      </c>
      <c r="K4123" t="s">
        <v>365</v>
      </c>
      <c r="L4123" t="s">
        <v>2194</v>
      </c>
      <c r="M4123" s="204">
        <v>2.7</v>
      </c>
      <c r="N4123" s="204"/>
    </row>
    <row r="4124" spans="1:14">
      <c r="A4124" t="s">
        <v>2225</v>
      </c>
      <c r="B4124" t="s">
        <v>1567</v>
      </c>
      <c r="C4124" t="s">
        <v>1567</v>
      </c>
      <c r="D4124" t="s">
        <v>1570</v>
      </c>
      <c r="E4124" t="s">
        <v>120</v>
      </c>
      <c r="F4124" t="s">
        <v>136</v>
      </c>
      <c r="G4124" t="s">
        <v>481</v>
      </c>
      <c r="H4124" t="s">
        <v>334</v>
      </c>
      <c r="I4124" t="s">
        <v>478</v>
      </c>
      <c r="J4124" s="297">
        <v>0</v>
      </c>
      <c r="K4124" t="s">
        <v>365</v>
      </c>
      <c r="L4124" t="s">
        <v>2194</v>
      </c>
      <c r="M4124" s="204">
        <v>2.7</v>
      </c>
      <c r="N4124" s="204"/>
    </row>
    <row r="4125" spans="1:14">
      <c r="A4125" t="s">
        <v>2225</v>
      </c>
      <c r="B4125" t="s">
        <v>1567</v>
      </c>
      <c r="C4125" t="s">
        <v>1567</v>
      </c>
      <c r="D4125" t="s">
        <v>1570</v>
      </c>
      <c r="E4125" t="s">
        <v>120</v>
      </c>
      <c r="F4125" t="s">
        <v>139</v>
      </c>
      <c r="G4125" t="s">
        <v>481</v>
      </c>
      <c r="H4125" t="s">
        <v>334</v>
      </c>
      <c r="I4125" t="s">
        <v>478</v>
      </c>
      <c r="J4125" s="297">
        <v>1.1737598460000001</v>
      </c>
      <c r="K4125" t="s">
        <v>365</v>
      </c>
      <c r="L4125" t="s">
        <v>2194</v>
      </c>
      <c r="M4125" s="204">
        <v>2.7</v>
      </c>
      <c r="N4125" s="204"/>
    </row>
    <row r="4126" spans="1:14">
      <c r="A4126" t="s">
        <v>2225</v>
      </c>
      <c r="B4126" t="s">
        <v>1567</v>
      </c>
      <c r="C4126" t="s">
        <v>1567</v>
      </c>
      <c r="D4126" t="s">
        <v>1570</v>
      </c>
      <c r="E4126" t="s">
        <v>120</v>
      </c>
      <c r="F4126" t="s">
        <v>142</v>
      </c>
      <c r="G4126" t="s">
        <v>481</v>
      </c>
      <c r="H4126" t="s">
        <v>334</v>
      </c>
      <c r="I4126" t="s">
        <v>478</v>
      </c>
      <c r="J4126" s="297">
        <v>3.4162493280000001</v>
      </c>
      <c r="K4126" t="s">
        <v>365</v>
      </c>
      <c r="L4126" t="s">
        <v>2194</v>
      </c>
      <c r="M4126" s="204">
        <v>2.7</v>
      </c>
      <c r="N4126" s="204"/>
    </row>
    <row r="4127" spans="1:14">
      <c r="A4127" t="s">
        <v>2225</v>
      </c>
      <c r="B4127" t="s">
        <v>1567</v>
      </c>
      <c r="C4127" t="s">
        <v>1567</v>
      </c>
      <c r="D4127" t="s">
        <v>1570</v>
      </c>
      <c r="E4127" t="s">
        <v>120</v>
      </c>
      <c r="F4127" t="s">
        <v>311</v>
      </c>
      <c r="G4127" t="s">
        <v>481</v>
      </c>
      <c r="H4127" t="s">
        <v>334</v>
      </c>
      <c r="I4127" t="s">
        <v>478</v>
      </c>
      <c r="J4127" s="297">
        <v>4.5900091740000004</v>
      </c>
      <c r="K4127" t="s">
        <v>365</v>
      </c>
      <c r="L4127" t="s">
        <v>2194</v>
      </c>
      <c r="M4127" s="204">
        <v>2.7</v>
      </c>
      <c r="N4127" s="204"/>
    </row>
    <row r="4128" spans="1:14">
      <c r="A4128" t="s">
        <v>2225</v>
      </c>
      <c r="B4128" t="s">
        <v>1567</v>
      </c>
      <c r="C4128" t="s">
        <v>1567</v>
      </c>
      <c r="D4128" t="s">
        <v>1570</v>
      </c>
      <c r="E4128" t="s">
        <v>120</v>
      </c>
      <c r="F4128" t="s">
        <v>136</v>
      </c>
      <c r="G4128" t="s">
        <v>432</v>
      </c>
      <c r="H4128" t="s">
        <v>334</v>
      </c>
      <c r="I4128" t="s">
        <v>205</v>
      </c>
      <c r="J4128" s="297">
        <v>4.3661219700000002E-3</v>
      </c>
      <c r="K4128" t="s">
        <v>365</v>
      </c>
      <c r="L4128" t="s">
        <v>2194</v>
      </c>
      <c r="M4128" s="204">
        <v>2.7</v>
      </c>
      <c r="N4128" s="204"/>
    </row>
    <row r="4129" spans="1:14">
      <c r="A4129" t="s">
        <v>2225</v>
      </c>
      <c r="B4129" t="s">
        <v>1567</v>
      </c>
      <c r="C4129" t="s">
        <v>1567</v>
      </c>
      <c r="D4129" t="s">
        <v>1570</v>
      </c>
      <c r="E4129" t="s">
        <v>120</v>
      </c>
      <c r="F4129" t="s">
        <v>139</v>
      </c>
      <c r="G4129" t="s">
        <v>432</v>
      </c>
      <c r="H4129" t="s">
        <v>334</v>
      </c>
      <c r="I4129" t="s">
        <v>205</v>
      </c>
      <c r="J4129" s="297">
        <v>0.34207708019999999</v>
      </c>
      <c r="K4129" t="s">
        <v>365</v>
      </c>
      <c r="L4129" t="s">
        <v>2194</v>
      </c>
      <c r="M4129" s="204">
        <v>2.7</v>
      </c>
      <c r="N4129" s="204"/>
    </row>
    <row r="4130" spans="1:14">
      <c r="A4130" t="s">
        <v>2225</v>
      </c>
      <c r="B4130" t="s">
        <v>1567</v>
      </c>
      <c r="C4130" t="s">
        <v>1567</v>
      </c>
      <c r="D4130" t="s">
        <v>1570</v>
      </c>
      <c r="E4130" t="s">
        <v>120</v>
      </c>
      <c r="F4130" t="s">
        <v>142</v>
      </c>
      <c r="G4130" t="s">
        <v>432</v>
      </c>
      <c r="H4130" t="s">
        <v>334</v>
      </c>
      <c r="I4130" t="s">
        <v>205</v>
      </c>
      <c r="J4130" s="297">
        <v>1.854646614</v>
      </c>
      <c r="K4130" t="s">
        <v>365</v>
      </c>
      <c r="L4130" t="s">
        <v>2194</v>
      </c>
      <c r="M4130" s="204">
        <v>2.7</v>
      </c>
      <c r="N4130" s="204"/>
    </row>
    <row r="4131" spans="1:14">
      <c r="A4131" t="s">
        <v>2225</v>
      </c>
      <c r="B4131" t="s">
        <v>1567</v>
      </c>
      <c r="C4131" t="s">
        <v>1567</v>
      </c>
      <c r="D4131" t="s">
        <v>1570</v>
      </c>
      <c r="E4131" t="s">
        <v>120</v>
      </c>
      <c r="F4131" t="s">
        <v>311</v>
      </c>
      <c r="G4131" t="s">
        <v>432</v>
      </c>
      <c r="H4131" t="s">
        <v>334</v>
      </c>
      <c r="I4131" t="s">
        <v>205</v>
      </c>
      <c r="J4131" s="297">
        <v>2.2010898161700001</v>
      </c>
      <c r="K4131" t="s">
        <v>365</v>
      </c>
      <c r="L4131" t="s">
        <v>2194</v>
      </c>
      <c r="M4131" s="204">
        <v>2.7</v>
      </c>
      <c r="N4131" s="204"/>
    </row>
    <row r="4132" spans="1:14">
      <c r="A4132" t="s">
        <v>2225</v>
      </c>
      <c r="B4132" t="s">
        <v>1567</v>
      </c>
      <c r="C4132" t="s">
        <v>1567</v>
      </c>
      <c r="D4132" t="s">
        <v>1570</v>
      </c>
      <c r="E4132" t="s">
        <v>120</v>
      </c>
      <c r="F4132" t="s">
        <v>136</v>
      </c>
      <c r="G4132" t="s">
        <v>432</v>
      </c>
      <c r="H4132" t="s">
        <v>334</v>
      </c>
      <c r="I4132" t="s">
        <v>477</v>
      </c>
      <c r="J4132" s="297">
        <v>4.3611449800000004E-3</v>
      </c>
      <c r="K4132" t="s">
        <v>365</v>
      </c>
      <c r="L4132" t="s">
        <v>2194</v>
      </c>
      <c r="M4132" s="204">
        <v>2.7</v>
      </c>
      <c r="N4132" s="204"/>
    </row>
    <row r="4133" spans="1:14">
      <c r="A4133" t="s">
        <v>2225</v>
      </c>
      <c r="B4133" t="s">
        <v>1567</v>
      </c>
      <c r="C4133" t="s">
        <v>1567</v>
      </c>
      <c r="D4133" t="s">
        <v>1570</v>
      </c>
      <c r="E4133" t="s">
        <v>120</v>
      </c>
      <c r="F4133" t="s">
        <v>139</v>
      </c>
      <c r="G4133" t="s">
        <v>432</v>
      </c>
      <c r="H4133" t="s">
        <v>334</v>
      </c>
      <c r="I4133" t="s">
        <v>477</v>
      </c>
      <c r="J4133" s="297">
        <v>0.35481867540000001</v>
      </c>
      <c r="K4133" t="s">
        <v>365</v>
      </c>
      <c r="L4133" t="s">
        <v>2194</v>
      </c>
      <c r="M4133" s="204">
        <v>2.7</v>
      </c>
      <c r="N4133" s="204"/>
    </row>
    <row r="4134" spans="1:14">
      <c r="A4134" t="s">
        <v>2225</v>
      </c>
      <c r="B4134" t="s">
        <v>1567</v>
      </c>
      <c r="C4134" t="s">
        <v>1567</v>
      </c>
      <c r="D4134" t="s">
        <v>1570</v>
      </c>
      <c r="E4134" t="s">
        <v>120</v>
      </c>
      <c r="F4134" t="s">
        <v>142</v>
      </c>
      <c r="G4134" t="s">
        <v>432</v>
      </c>
      <c r="H4134" t="s">
        <v>334</v>
      </c>
      <c r="I4134" t="s">
        <v>477</v>
      </c>
      <c r="J4134" s="297">
        <v>1.8541218900000001</v>
      </c>
      <c r="K4134" t="s">
        <v>365</v>
      </c>
      <c r="L4134" t="s">
        <v>2194</v>
      </c>
      <c r="M4134" s="204">
        <v>2.7</v>
      </c>
      <c r="N4134" s="204"/>
    </row>
    <row r="4135" spans="1:14">
      <c r="A4135" t="s">
        <v>2225</v>
      </c>
      <c r="B4135" t="s">
        <v>1567</v>
      </c>
      <c r="C4135" t="s">
        <v>1567</v>
      </c>
      <c r="D4135" t="s">
        <v>1570</v>
      </c>
      <c r="E4135" t="s">
        <v>120</v>
      </c>
      <c r="F4135" t="s">
        <v>311</v>
      </c>
      <c r="G4135" t="s">
        <v>432</v>
      </c>
      <c r="H4135" t="s">
        <v>334</v>
      </c>
      <c r="I4135" t="s">
        <v>477</v>
      </c>
      <c r="J4135" s="297">
        <v>2.2133017103800001</v>
      </c>
      <c r="K4135" t="s">
        <v>365</v>
      </c>
      <c r="L4135" t="s">
        <v>2194</v>
      </c>
      <c r="M4135" s="204">
        <v>2.7</v>
      </c>
      <c r="N4135" s="204"/>
    </row>
    <row r="4136" spans="1:14">
      <c r="A4136" t="s">
        <v>2225</v>
      </c>
      <c r="B4136" t="s">
        <v>1567</v>
      </c>
      <c r="C4136" t="s">
        <v>1567</v>
      </c>
      <c r="D4136" t="s">
        <v>1570</v>
      </c>
      <c r="E4136" t="s">
        <v>120</v>
      </c>
      <c r="F4136" t="s">
        <v>136</v>
      </c>
      <c r="G4136" t="s">
        <v>432</v>
      </c>
      <c r="H4136" t="s">
        <v>334</v>
      </c>
      <c r="I4136" t="s">
        <v>478</v>
      </c>
      <c r="J4136" s="297">
        <v>4.3693364499999996E-3</v>
      </c>
      <c r="K4136" t="s">
        <v>365</v>
      </c>
      <c r="L4136" t="s">
        <v>2194</v>
      </c>
      <c r="M4136" s="204">
        <v>2.7</v>
      </c>
      <c r="N4136" s="204"/>
    </row>
    <row r="4137" spans="1:14">
      <c r="A4137" t="s">
        <v>2225</v>
      </c>
      <c r="B4137" t="s">
        <v>1567</v>
      </c>
      <c r="C4137" t="s">
        <v>1567</v>
      </c>
      <c r="D4137" t="s">
        <v>1570</v>
      </c>
      <c r="E4137" t="s">
        <v>120</v>
      </c>
      <c r="F4137" t="s">
        <v>139</v>
      </c>
      <c r="G4137" t="s">
        <v>432</v>
      </c>
      <c r="H4137" t="s">
        <v>334</v>
      </c>
      <c r="I4137" t="s">
        <v>478</v>
      </c>
      <c r="J4137" s="297">
        <v>0.33384749819999998</v>
      </c>
      <c r="K4137" t="s">
        <v>365</v>
      </c>
      <c r="L4137" t="s">
        <v>2194</v>
      </c>
      <c r="M4137" s="204">
        <v>2.7</v>
      </c>
      <c r="N4137" s="204"/>
    </row>
    <row r="4138" spans="1:14">
      <c r="A4138" t="s">
        <v>2225</v>
      </c>
      <c r="B4138" t="s">
        <v>1567</v>
      </c>
      <c r="C4138" t="s">
        <v>1567</v>
      </c>
      <c r="D4138" t="s">
        <v>1570</v>
      </c>
      <c r="E4138" t="s">
        <v>120</v>
      </c>
      <c r="F4138" t="s">
        <v>142</v>
      </c>
      <c r="G4138" t="s">
        <v>432</v>
      </c>
      <c r="H4138" t="s">
        <v>334</v>
      </c>
      <c r="I4138" t="s">
        <v>478</v>
      </c>
      <c r="J4138" s="297">
        <v>1.8549856259999999</v>
      </c>
      <c r="K4138" t="s">
        <v>365</v>
      </c>
      <c r="L4138" t="s">
        <v>2194</v>
      </c>
      <c r="M4138" s="204">
        <v>2.7</v>
      </c>
      <c r="N4138" s="204"/>
    </row>
    <row r="4139" spans="1:14">
      <c r="A4139" t="s">
        <v>2225</v>
      </c>
      <c r="B4139" t="s">
        <v>1567</v>
      </c>
      <c r="C4139" t="s">
        <v>1567</v>
      </c>
      <c r="D4139" t="s">
        <v>1570</v>
      </c>
      <c r="E4139" t="s">
        <v>120</v>
      </c>
      <c r="F4139" t="s">
        <v>311</v>
      </c>
      <c r="G4139" t="s">
        <v>432</v>
      </c>
      <c r="H4139" t="s">
        <v>334</v>
      </c>
      <c r="I4139" t="s">
        <v>478</v>
      </c>
      <c r="J4139" s="297">
        <v>2.1932024606499998</v>
      </c>
      <c r="K4139" t="s">
        <v>365</v>
      </c>
      <c r="L4139" t="s">
        <v>2194</v>
      </c>
      <c r="M4139" s="204">
        <v>2.7</v>
      </c>
      <c r="N4139" s="204"/>
    </row>
    <row r="4140" spans="1:14">
      <c r="A4140" t="s">
        <v>2225</v>
      </c>
      <c r="B4140" t="s">
        <v>1567</v>
      </c>
      <c r="C4140" t="s">
        <v>1567</v>
      </c>
      <c r="D4140" t="s">
        <v>1570</v>
      </c>
      <c r="E4140" t="s">
        <v>120</v>
      </c>
      <c r="F4140" t="s">
        <v>136</v>
      </c>
      <c r="G4140" t="s">
        <v>484</v>
      </c>
      <c r="H4140" t="s">
        <v>334</v>
      </c>
      <c r="I4140" t="s">
        <v>205</v>
      </c>
      <c r="J4140" s="297">
        <v>2.4434460719999999E-2</v>
      </c>
      <c r="K4140" t="s">
        <v>365</v>
      </c>
      <c r="L4140" t="s">
        <v>2194</v>
      </c>
      <c r="M4140" s="204">
        <v>2.7</v>
      </c>
      <c r="N4140" s="204"/>
    </row>
    <row r="4141" spans="1:14">
      <c r="A4141" t="s">
        <v>2225</v>
      </c>
      <c r="B4141" t="s">
        <v>1567</v>
      </c>
      <c r="C4141" t="s">
        <v>1567</v>
      </c>
      <c r="D4141" t="s">
        <v>1570</v>
      </c>
      <c r="E4141" t="s">
        <v>120</v>
      </c>
      <c r="F4141" t="s">
        <v>139</v>
      </c>
      <c r="G4141" t="s">
        <v>484</v>
      </c>
      <c r="H4141" t="s">
        <v>334</v>
      </c>
      <c r="I4141" t="s">
        <v>205</v>
      </c>
      <c r="J4141" s="297">
        <v>1.6664651699999999</v>
      </c>
      <c r="K4141" t="s">
        <v>365</v>
      </c>
      <c r="L4141" t="s">
        <v>2194</v>
      </c>
      <c r="M4141" s="204">
        <v>2.7</v>
      </c>
      <c r="N4141" s="204"/>
    </row>
    <row r="4142" spans="1:14">
      <c r="A4142" t="s">
        <v>2225</v>
      </c>
      <c r="B4142" t="s">
        <v>1567</v>
      </c>
      <c r="C4142" t="s">
        <v>1567</v>
      </c>
      <c r="D4142" t="s">
        <v>1570</v>
      </c>
      <c r="E4142" t="s">
        <v>120</v>
      </c>
      <c r="F4142" t="s">
        <v>142</v>
      </c>
      <c r="G4142" t="s">
        <v>484</v>
      </c>
      <c r="H4142" t="s">
        <v>334</v>
      </c>
      <c r="I4142" t="s">
        <v>205</v>
      </c>
      <c r="J4142" s="297">
        <v>3.8267968020000001</v>
      </c>
      <c r="K4142" t="s">
        <v>365</v>
      </c>
      <c r="L4142" t="s">
        <v>2194</v>
      </c>
      <c r="M4142" s="204">
        <v>2.7</v>
      </c>
      <c r="N4142" s="204"/>
    </row>
    <row r="4143" spans="1:14">
      <c r="A4143" t="s">
        <v>2225</v>
      </c>
      <c r="B4143" t="s">
        <v>1567</v>
      </c>
      <c r="C4143" t="s">
        <v>1567</v>
      </c>
      <c r="D4143" t="s">
        <v>1570</v>
      </c>
      <c r="E4143" t="s">
        <v>120</v>
      </c>
      <c r="F4143" t="s">
        <v>311</v>
      </c>
      <c r="G4143" t="s">
        <v>484</v>
      </c>
      <c r="H4143" t="s">
        <v>334</v>
      </c>
      <c r="I4143" t="s">
        <v>205</v>
      </c>
      <c r="J4143" s="297">
        <v>5.5176964327200002</v>
      </c>
      <c r="K4143" t="s">
        <v>365</v>
      </c>
      <c r="L4143" t="s">
        <v>2194</v>
      </c>
      <c r="M4143" s="204">
        <v>2.7</v>
      </c>
      <c r="N4143" s="204"/>
    </row>
    <row r="4144" spans="1:14">
      <c r="A4144" t="s">
        <v>2225</v>
      </c>
      <c r="B4144" t="s">
        <v>1567</v>
      </c>
      <c r="C4144" t="s">
        <v>1567</v>
      </c>
      <c r="D4144" t="s">
        <v>1570</v>
      </c>
      <c r="E4144" t="s">
        <v>120</v>
      </c>
      <c r="F4144" t="s">
        <v>136</v>
      </c>
      <c r="G4144" t="s">
        <v>484</v>
      </c>
      <c r="H4144" t="s">
        <v>334</v>
      </c>
      <c r="I4144" t="s">
        <v>477</v>
      </c>
      <c r="J4144" s="297">
        <v>0</v>
      </c>
      <c r="K4144" t="s">
        <v>365</v>
      </c>
      <c r="L4144" t="s">
        <v>2194</v>
      </c>
      <c r="M4144" s="204">
        <v>2.7</v>
      </c>
      <c r="N4144" s="204"/>
    </row>
    <row r="4145" spans="1:14">
      <c r="A4145" t="s">
        <v>2225</v>
      </c>
      <c r="B4145" t="s">
        <v>1567</v>
      </c>
      <c r="C4145" t="s">
        <v>1567</v>
      </c>
      <c r="D4145" t="s">
        <v>1570</v>
      </c>
      <c r="E4145" t="s">
        <v>120</v>
      </c>
      <c r="F4145" t="s">
        <v>139</v>
      </c>
      <c r="G4145" t="s">
        <v>484</v>
      </c>
      <c r="H4145" t="s">
        <v>334</v>
      </c>
      <c r="I4145" t="s">
        <v>477</v>
      </c>
      <c r="J4145" s="297">
        <v>1.8626501879999999</v>
      </c>
      <c r="K4145" t="s">
        <v>365</v>
      </c>
      <c r="L4145" t="s">
        <v>2194</v>
      </c>
      <c r="M4145" s="204">
        <v>2.7</v>
      </c>
      <c r="N4145" s="204"/>
    </row>
    <row r="4146" spans="1:14">
      <c r="A4146" t="s">
        <v>2225</v>
      </c>
      <c r="B4146" t="s">
        <v>1567</v>
      </c>
      <c r="C4146" t="s">
        <v>1567</v>
      </c>
      <c r="D4146" t="s">
        <v>1570</v>
      </c>
      <c r="E4146" t="s">
        <v>120</v>
      </c>
      <c r="F4146" t="s">
        <v>142</v>
      </c>
      <c r="G4146" t="s">
        <v>484</v>
      </c>
      <c r="H4146" t="s">
        <v>334</v>
      </c>
      <c r="I4146" t="s">
        <v>477</v>
      </c>
      <c r="J4146" s="297">
        <v>4.0684654919999996</v>
      </c>
      <c r="K4146" t="s">
        <v>365</v>
      </c>
      <c r="L4146" t="s">
        <v>2194</v>
      </c>
      <c r="M4146" s="204">
        <v>2.7</v>
      </c>
      <c r="N4146" s="204"/>
    </row>
    <row r="4147" spans="1:14">
      <c r="A4147" t="s">
        <v>2225</v>
      </c>
      <c r="B4147" t="s">
        <v>1567</v>
      </c>
      <c r="C4147" t="s">
        <v>1567</v>
      </c>
      <c r="D4147" t="s">
        <v>1570</v>
      </c>
      <c r="E4147" t="s">
        <v>120</v>
      </c>
      <c r="F4147" t="s">
        <v>311</v>
      </c>
      <c r="G4147" t="s">
        <v>484</v>
      </c>
      <c r="H4147" t="s">
        <v>334</v>
      </c>
      <c r="I4147" t="s">
        <v>477</v>
      </c>
      <c r="J4147" s="297">
        <v>5.9311156799999996</v>
      </c>
      <c r="K4147" t="s">
        <v>365</v>
      </c>
      <c r="L4147" t="s">
        <v>2194</v>
      </c>
      <c r="M4147" s="204">
        <v>2.7</v>
      </c>
      <c r="N4147" s="204"/>
    </row>
    <row r="4148" spans="1:14">
      <c r="A4148" t="s">
        <v>2225</v>
      </c>
      <c r="B4148" t="s">
        <v>1567</v>
      </c>
      <c r="C4148" t="s">
        <v>1567</v>
      </c>
      <c r="D4148" t="s">
        <v>1570</v>
      </c>
      <c r="E4148" t="s">
        <v>120</v>
      </c>
      <c r="F4148" t="s">
        <v>136</v>
      </c>
      <c r="G4148" t="s">
        <v>484</v>
      </c>
      <c r="H4148" t="s">
        <v>334</v>
      </c>
      <c r="I4148" t="s">
        <v>478</v>
      </c>
      <c r="J4148" s="297">
        <v>2.7476690460000001E-2</v>
      </c>
      <c r="K4148" t="s">
        <v>365</v>
      </c>
      <c r="L4148" t="s">
        <v>2194</v>
      </c>
      <c r="M4148" s="204">
        <v>2.7</v>
      </c>
      <c r="N4148" s="204"/>
    </row>
    <row r="4149" spans="1:14">
      <c r="A4149" t="s">
        <v>2225</v>
      </c>
      <c r="B4149" t="s">
        <v>1567</v>
      </c>
      <c r="C4149" t="s">
        <v>1567</v>
      </c>
      <c r="D4149" t="s">
        <v>1570</v>
      </c>
      <c r="E4149" t="s">
        <v>120</v>
      </c>
      <c r="F4149" t="s">
        <v>139</v>
      </c>
      <c r="G4149" t="s">
        <v>484</v>
      </c>
      <c r="H4149" t="s">
        <v>334</v>
      </c>
      <c r="I4149" t="s">
        <v>478</v>
      </c>
      <c r="J4149" s="297">
        <v>1.6420392239999999</v>
      </c>
      <c r="K4149" t="s">
        <v>365</v>
      </c>
      <c r="L4149" t="s">
        <v>2194</v>
      </c>
      <c r="M4149" s="204">
        <v>2.7</v>
      </c>
      <c r="N4149" s="204"/>
    </row>
    <row r="4150" spans="1:14">
      <c r="A4150" t="s">
        <v>2225</v>
      </c>
      <c r="B4150" t="s">
        <v>1567</v>
      </c>
      <c r="C4150" t="s">
        <v>1567</v>
      </c>
      <c r="D4150" t="s">
        <v>1570</v>
      </c>
      <c r="E4150" t="s">
        <v>120</v>
      </c>
      <c r="F4150" t="s">
        <v>142</v>
      </c>
      <c r="G4150" t="s">
        <v>484</v>
      </c>
      <c r="H4150" t="s">
        <v>334</v>
      </c>
      <c r="I4150" t="s">
        <v>478</v>
      </c>
      <c r="J4150" s="297">
        <v>3.7967075160000001</v>
      </c>
      <c r="K4150" t="s">
        <v>365</v>
      </c>
      <c r="L4150" t="s">
        <v>2194</v>
      </c>
      <c r="M4150" s="204">
        <v>2.7</v>
      </c>
      <c r="N4150" s="204"/>
    </row>
    <row r="4151" spans="1:14">
      <c r="A4151" t="s">
        <v>2225</v>
      </c>
      <c r="B4151" t="s">
        <v>1567</v>
      </c>
      <c r="C4151" t="s">
        <v>1567</v>
      </c>
      <c r="D4151" t="s">
        <v>1570</v>
      </c>
      <c r="E4151" t="s">
        <v>120</v>
      </c>
      <c r="F4151" t="s">
        <v>311</v>
      </c>
      <c r="G4151" t="s">
        <v>484</v>
      </c>
      <c r="H4151" t="s">
        <v>334</v>
      </c>
      <c r="I4151" t="s">
        <v>478</v>
      </c>
      <c r="J4151" s="297">
        <v>5.4662234304600004</v>
      </c>
      <c r="K4151" t="s">
        <v>365</v>
      </c>
      <c r="L4151" t="s">
        <v>2194</v>
      </c>
      <c r="M4151" s="204">
        <v>2.7</v>
      </c>
      <c r="N4151" s="204"/>
    </row>
    <row r="4152" spans="1:14">
      <c r="A4152" t="s">
        <v>2225</v>
      </c>
      <c r="B4152" t="s">
        <v>1567</v>
      </c>
      <c r="C4152" t="s">
        <v>1567</v>
      </c>
      <c r="D4152" t="s">
        <v>1570</v>
      </c>
      <c r="E4152" t="s">
        <v>120</v>
      </c>
      <c r="F4152" t="s">
        <v>136</v>
      </c>
      <c r="G4152" t="s">
        <v>486</v>
      </c>
      <c r="H4152" t="s">
        <v>334</v>
      </c>
      <c r="I4152" t="s">
        <v>205</v>
      </c>
      <c r="J4152" s="297">
        <v>0.18355870439999999</v>
      </c>
      <c r="K4152" t="s">
        <v>365</v>
      </c>
      <c r="L4152" t="s">
        <v>2194</v>
      </c>
      <c r="M4152" s="204">
        <v>2.7</v>
      </c>
      <c r="N4152" s="204"/>
    </row>
    <row r="4153" spans="1:14">
      <c r="A4153" t="s">
        <v>2225</v>
      </c>
      <c r="B4153" t="s">
        <v>1567</v>
      </c>
      <c r="C4153" t="s">
        <v>1567</v>
      </c>
      <c r="D4153" t="s">
        <v>1570</v>
      </c>
      <c r="E4153" t="s">
        <v>120</v>
      </c>
      <c r="F4153" t="s">
        <v>139</v>
      </c>
      <c r="G4153" t="s">
        <v>486</v>
      </c>
      <c r="H4153" t="s">
        <v>334</v>
      </c>
      <c r="I4153" t="s">
        <v>205</v>
      </c>
      <c r="J4153" s="297">
        <v>0.89546033999999997</v>
      </c>
      <c r="K4153" t="s">
        <v>365</v>
      </c>
      <c r="L4153" t="s">
        <v>2194</v>
      </c>
      <c r="M4153" s="204">
        <v>2.7</v>
      </c>
      <c r="N4153" s="204"/>
    </row>
    <row r="4154" spans="1:14">
      <c r="A4154" t="s">
        <v>2225</v>
      </c>
      <c r="B4154" t="s">
        <v>1567</v>
      </c>
      <c r="C4154" t="s">
        <v>1567</v>
      </c>
      <c r="D4154" t="s">
        <v>1570</v>
      </c>
      <c r="E4154" t="s">
        <v>120</v>
      </c>
      <c r="F4154" t="s">
        <v>142</v>
      </c>
      <c r="G4154" t="s">
        <v>486</v>
      </c>
      <c r="H4154" t="s">
        <v>334</v>
      </c>
      <c r="I4154" t="s">
        <v>205</v>
      </c>
      <c r="J4154" s="297">
        <v>1.8401580120000001</v>
      </c>
      <c r="K4154" t="s">
        <v>365</v>
      </c>
      <c r="L4154" t="s">
        <v>2194</v>
      </c>
      <c r="M4154" s="204">
        <v>2.7</v>
      </c>
      <c r="N4154" s="204"/>
    </row>
    <row r="4155" spans="1:14">
      <c r="A4155" t="s">
        <v>2225</v>
      </c>
      <c r="B4155" t="s">
        <v>1567</v>
      </c>
      <c r="C4155" t="s">
        <v>1567</v>
      </c>
      <c r="D4155" t="s">
        <v>1570</v>
      </c>
      <c r="E4155" t="s">
        <v>120</v>
      </c>
      <c r="F4155" t="s">
        <v>311</v>
      </c>
      <c r="G4155" t="s">
        <v>486</v>
      </c>
      <c r="H4155" t="s">
        <v>334</v>
      </c>
      <c r="I4155" t="s">
        <v>205</v>
      </c>
      <c r="J4155" s="297">
        <v>2.9191770564000001</v>
      </c>
      <c r="K4155" t="s">
        <v>365</v>
      </c>
      <c r="L4155" t="s">
        <v>2194</v>
      </c>
      <c r="M4155" s="204">
        <v>2.7</v>
      </c>
      <c r="N4155" s="204"/>
    </row>
    <row r="4156" spans="1:14">
      <c r="A4156" t="s">
        <v>2225</v>
      </c>
      <c r="B4156" t="s">
        <v>1567</v>
      </c>
      <c r="C4156" t="s">
        <v>1567</v>
      </c>
      <c r="D4156" t="s">
        <v>1570</v>
      </c>
      <c r="E4156" t="s">
        <v>120</v>
      </c>
      <c r="F4156" t="s">
        <v>136</v>
      </c>
      <c r="G4156" t="s">
        <v>486</v>
      </c>
      <c r="H4156" t="s">
        <v>334</v>
      </c>
      <c r="I4156" t="s">
        <v>477</v>
      </c>
      <c r="J4156" s="297">
        <v>0.1835582664</v>
      </c>
      <c r="K4156" t="s">
        <v>365</v>
      </c>
      <c r="L4156" t="s">
        <v>2194</v>
      </c>
      <c r="M4156" s="204">
        <v>2.7</v>
      </c>
      <c r="N4156" s="204"/>
    </row>
    <row r="4157" spans="1:14">
      <c r="A4157" t="s">
        <v>2225</v>
      </c>
      <c r="B4157" t="s">
        <v>1567</v>
      </c>
      <c r="C4157" t="s">
        <v>1567</v>
      </c>
      <c r="D4157" t="s">
        <v>1570</v>
      </c>
      <c r="E4157" t="s">
        <v>120</v>
      </c>
      <c r="F4157" t="s">
        <v>139</v>
      </c>
      <c r="G4157" t="s">
        <v>486</v>
      </c>
      <c r="H4157" t="s">
        <v>334</v>
      </c>
      <c r="I4157" t="s">
        <v>477</v>
      </c>
      <c r="J4157" s="297">
        <v>0.95086120799999996</v>
      </c>
      <c r="K4157" t="s">
        <v>365</v>
      </c>
      <c r="L4157" t="s">
        <v>2194</v>
      </c>
      <c r="M4157" s="204">
        <v>2.7</v>
      </c>
      <c r="N4157" s="204"/>
    </row>
    <row r="4158" spans="1:14">
      <c r="A4158" t="s">
        <v>2225</v>
      </c>
      <c r="B4158" t="s">
        <v>1567</v>
      </c>
      <c r="C4158" t="s">
        <v>1567</v>
      </c>
      <c r="D4158" t="s">
        <v>1570</v>
      </c>
      <c r="E4158" t="s">
        <v>120</v>
      </c>
      <c r="F4158" t="s">
        <v>142</v>
      </c>
      <c r="G4158" t="s">
        <v>486</v>
      </c>
      <c r="H4158" t="s">
        <v>334</v>
      </c>
      <c r="I4158" t="s">
        <v>477</v>
      </c>
      <c r="J4158" s="297">
        <v>1.8213367140000001</v>
      </c>
      <c r="K4158" t="s">
        <v>365</v>
      </c>
      <c r="L4158" t="s">
        <v>2194</v>
      </c>
      <c r="M4158" s="204">
        <v>2.7</v>
      </c>
      <c r="N4158" s="204"/>
    </row>
    <row r="4159" spans="1:14">
      <c r="A4159" t="s">
        <v>2225</v>
      </c>
      <c r="B4159" t="s">
        <v>1567</v>
      </c>
      <c r="C4159" t="s">
        <v>1567</v>
      </c>
      <c r="D4159" t="s">
        <v>1570</v>
      </c>
      <c r="E4159" t="s">
        <v>120</v>
      </c>
      <c r="F4159" t="s">
        <v>311</v>
      </c>
      <c r="G4159" t="s">
        <v>486</v>
      </c>
      <c r="H4159" t="s">
        <v>334</v>
      </c>
      <c r="I4159" t="s">
        <v>477</v>
      </c>
      <c r="J4159" s="297">
        <v>2.9557561884000001</v>
      </c>
      <c r="K4159" t="s">
        <v>365</v>
      </c>
      <c r="L4159" t="s">
        <v>2194</v>
      </c>
      <c r="M4159" s="204">
        <v>2.7</v>
      </c>
      <c r="N4159" s="204"/>
    </row>
    <row r="4160" spans="1:14">
      <c r="A4160" t="s">
        <v>2225</v>
      </c>
      <c r="B4160" t="s">
        <v>1567</v>
      </c>
      <c r="C4160" t="s">
        <v>1567</v>
      </c>
      <c r="D4160" t="s">
        <v>1570</v>
      </c>
      <c r="E4160" t="s">
        <v>120</v>
      </c>
      <c r="F4160" t="s">
        <v>136</v>
      </c>
      <c r="G4160" t="s">
        <v>486</v>
      </c>
      <c r="H4160" t="s">
        <v>334</v>
      </c>
      <c r="I4160" t="s">
        <v>478</v>
      </c>
      <c r="J4160" s="297">
        <v>0.1835588796</v>
      </c>
      <c r="K4160" t="s">
        <v>365</v>
      </c>
      <c r="L4160" t="s">
        <v>2194</v>
      </c>
      <c r="M4160" s="204">
        <v>2.7</v>
      </c>
      <c r="N4160" s="204"/>
    </row>
    <row r="4161" spans="1:14">
      <c r="A4161" t="s">
        <v>2225</v>
      </c>
      <c r="B4161" t="s">
        <v>1567</v>
      </c>
      <c r="C4161" t="s">
        <v>1567</v>
      </c>
      <c r="D4161" t="s">
        <v>1570</v>
      </c>
      <c r="E4161" t="s">
        <v>120</v>
      </c>
      <c r="F4161" t="s">
        <v>139</v>
      </c>
      <c r="G4161" t="s">
        <v>486</v>
      </c>
      <c r="H4161" t="s">
        <v>334</v>
      </c>
      <c r="I4161" t="s">
        <v>478</v>
      </c>
      <c r="J4161" s="297">
        <v>0.87153678000000001</v>
      </c>
      <c r="K4161" t="s">
        <v>365</v>
      </c>
      <c r="L4161" t="s">
        <v>2194</v>
      </c>
      <c r="M4161" s="204">
        <v>2.7</v>
      </c>
      <c r="N4161" s="204"/>
    </row>
    <row r="4162" spans="1:14">
      <c r="A4162" t="s">
        <v>2225</v>
      </c>
      <c r="B4162" t="s">
        <v>1567</v>
      </c>
      <c r="C4162" t="s">
        <v>1567</v>
      </c>
      <c r="D4162" t="s">
        <v>1570</v>
      </c>
      <c r="E4162" t="s">
        <v>120</v>
      </c>
      <c r="F4162" t="s">
        <v>142</v>
      </c>
      <c r="G4162" t="s">
        <v>486</v>
      </c>
      <c r="H4162" t="s">
        <v>334</v>
      </c>
      <c r="I4162" t="s">
        <v>478</v>
      </c>
      <c r="J4162" s="297">
        <v>1.84828554</v>
      </c>
      <c r="K4162" t="s">
        <v>365</v>
      </c>
      <c r="L4162" t="s">
        <v>2194</v>
      </c>
      <c r="M4162" s="204">
        <v>2.7</v>
      </c>
      <c r="N4162" s="204"/>
    </row>
    <row r="4163" spans="1:14">
      <c r="A4163" t="s">
        <v>2225</v>
      </c>
      <c r="B4163" t="s">
        <v>1567</v>
      </c>
      <c r="C4163" t="s">
        <v>1567</v>
      </c>
      <c r="D4163" t="s">
        <v>1570</v>
      </c>
      <c r="E4163" t="s">
        <v>120</v>
      </c>
      <c r="F4163" t="s">
        <v>311</v>
      </c>
      <c r="G4163" t="s">
        <v>486</v>
      </c>
      <c r="H4163" t="s">
        <v>334</v>
      </c>
      <c r="I4163" t="s">
        <v>478</v>
      </c>
      <c r="J4163" s="297">
        <v>2.9033811996000001</v>
      </c>
      <c r="K4163" t="s">
        <v>365</v>
      </c>
      <c r="L4163" t="s">
        <v>2194</v>
      </c>
      <c r="M4163" s="204">
        <v>2.7</v>
      </c>
      <c r="N4163" s="204"/>
    </row>
    <row r="4164" spans="1:14">
      <c r="A4164" t="s">
        <v>2225</v>
      </c>
      <c r="B4164" t="s">
        <v>1567</v>
      </c>
      <c r="C4164" t="s">
        <v>1567</v>
      </c>
      <c r="D4164" t="s">
        <v>1571</v>
      </c>
      <c r="E4164" t="s">
        <v>120</v>
      </c>
      <c r="F4164" t="s">
        <v>136</v>
      </c>
      <c r="G4164" t="s">
        <v>2200</v>
      </c>
      <c r="H4164" t="s">
        <v>334</v>
      </c>
      <c r="I4164" t="s">
        <v>205</v>
      </c>
      <c r="J4164" s="297">
        <v>2.7123613019999999E-2</v>
      </c>
      <c r="K4164" t="s">
        <v>365</v>
      </c>
      <c r="L4164" t="s">
        <v>2194</v>
      </c>
      <c r="M4164" s="204">
        <v>2.7</v>
      </c>
      <c r="N4164" s="204"/>
    </row>
    <row r="4165" spans="1:14">
      <c r="A4165" t="s">
        <v>2225</v>
      </c>
      <c r="B4165" t="s">
        <v>1567</v>
      </c>
      <c r="C4165" t="s">
        <v>1567</v>
      </c>
      <c r="D4165" t="s">
        <v>1571</v>
      </c>
      <c r="E4165" t="s">
        <v>120</v>
      </c>
      <c r="F4165" t="s">
        <v>139</v>
      </c>
      <c r="G4165" t="s">
        <v>2200</v>
      </c>
      <c r="H4165" t="s">
        <v>334</v>
      </c>
      <c r="I4165" t="s">
        <v>205</v>
      </c>
      <c r="J4165" s="297">
        <v>0.84098449799999997</v>
      </c>
      <c r="K4165" t="s">
        <v>365</v>
      </c>
      <c r="L4165" t="s">
        <v>2194</v>
      </c>
      <c r="M4165" s="204">
        <v>2.7</v>
      </c>
      <c r="N4165" s="204"/>
    </row>
    <row r="4166" spans="1:14">
      <c r="A4166" t="s">
        <v>2225</v>
      </c>
      <c r="B4166" t="s">
        <v>1567</v>
      </c>
      <c r="C4166" t="s">
        <v>1567</v>
      </c>
      <c r="D4166" t="s">
        <v>1571</v>
      </c>
      <c r="E4166" t="s">
        <v>120</v>
      </c>
      <c r="F4166" t="s">
        <v>142</v>
      </c>
      <c r="G4166" t="s">
        <v>2200</v>
      </c>
      <c r="H4166" t="s">
        <v>334</v>
      </c>
      <c r="I4166" t="s">
        <v>205</v>
      </c>
      <c r="J4166" s="297">
        <v>1.936275408</v>
      </c>
      <c r="K4166" t="s">
        <v>365</v>
      </c>
      <c r="L4166" t="s">
        <v>2194</v>
      </c>
      <c r="M4166" s="204">
        <v>2.7</v>
      </c>
      <c r="N4166" s="204"/>
    </row>
    <row r="4167" spans="1:14">
      <c r="A4167" t="s">
        <v>2225</v>
      </c>
      <c r="B4167" t="s">
        <v>1567</v>
      </c>
      <c r="C4167" t="s">
        <v>1567</v>
      </c>
      <c r="D4167" t="s">
        <v>1571</v>
      </c>
      <c r="E4167" t="s">
        <v>120</v>
      </c>
      <c r="F4167" t="s">
        <v>311</v>
      </c>
      <c r="G4167" t="s">
        <v>2200</v>
      </c>
      <c r="H4167" t="s">
        <v>334</v>
      </c>
      <c r="I4167" t="s">
        <v>205</v>
      </c>
      <c r="J4167" s="297">
        <v>2.8043835190199999</v>
      </c>
      <c r="K4167" t="s">
        <v>365</v>
      </c>
      <c r="L4167" t="s">
        <v>2194</v>
      </c>
      <c r="M4167" s="204">
        <v>2.7</v>
      </c>
      <c r="N4167" s="204"/>
    </row>
    <row r="4168" spans="1:14">
      <c r="A4168" t="s">
        <v>2225</v>
      </c>
      <c r="B4168" t="s">
        <v>1567</v>
      </c>
      <c r="C4168" t="s">
        <v>1567</v>
      </c>
      <c r="D4168" t="s">
        <v>1571</v>
      </c>
      <c r="E4168" t="s">
        <v>120</v>
      </c>
      <c r="F4168" t="s">
        <v>136</v>
      </c>
      <c r="G4168" t="s">
        <v>2200</v>
      </c>
      <c r="H4168" t="s">
        <v>334</v>
      </c>
      <c r="I4168" t="s">
        <v>477</v>
      </c>
      <c r="J4168" s="297">
        <v>1.188559782E-2</v>
      </c>
      <c r="K4168" t="s">
        <v>365</v>
      </c>
      <c r="L4168" t="s">
        <v>2194</v>
      </c>
      <c r="M4168" s="204">
        <v>2.7</v>
      </c>
      <c r="N4168" s="204"/>
    </row>
    <row r="4169" spans="1:14">
      <c r="A4169" t="s">
        <v>2225</v>
      </c>
      <c r="B4169" t="s">
        <v>1567</v>
      </c>
      <c r="C4169" t="s">
        <v>1567</v>
      </c>
      <c r="D4169" t="s">
        <v>1571</v>
      </c>
      <c r="E4169" t="s">
        <v>120</v>
      </c>
      <c r="F4169" t="s">
        <v>139</v>
      </c>
      <c r="G4169" t="s">
        <v>2200</v>
      </c>
      <c r="H4169" t="s">
        <v>334</v>
      </c>
      <c r="I4169" t="s">
        <v>477</v>
      </c>
      <c r="J4169" s="297">
        <v>1.10565522</v>
      </c>
      <c r="K4169" t="s">
        <v>365</v>
      </c>
      <c r="L4169" t="s">
        <v>2194</v>
      </c>
      <c r="M4169" s="204">
        <v>2.7</v>
      </c>
      <c r="N4169" s="204"/>
    </row>
    <row r="4170" spans="1:14">
      <c r="A4170" t="s">
        <v>2225</v>
      </c>
      <c r="B4170" t="s">
        <v>1567</v>
      </c>
      <c r="C4170" t="s">
        <v>1567</v>
      </c>
      <c r="D4170" t="s">
        <v>1571</v>
      </c>
      <c r="E4170" t="s">
        <v>120</v>
      </c>
      <c r="F4170" t="s">
        <v>142</v>
      </c>
      <c r="G4170" t="s">
        <v>2200</v>
      </c>
      <c r="H4170" t="s">
        <v>334</v>
      </c>
      <c r="I4170" t="s">
        <v>477</v>
      </c>
      <c r="J4170" s="297">
        <v>1.960469856</v>
      </c>
      <c r="K4170" t="s">
        <v>365</v>
      </c>
      <c r="L4170" t="s">
        <v>2194</v>
      </c>
      <c r="M4170" s="204">
        <v>2.7</v>
      </c>
      <c r="N4170" s="204"/>
    </row>
    <row r="4171" spans="1:14">
      <c r="A4171" t="s">
        <v>2225</v>
      </c>
      <c r="B4171" t="s">
        <v>1567</v>
      </c>
      <c r="C4171" t="s">
        <v>1567</v>
      </c>
      <c r="D4171" t="s">
        <v>1571</v>
      </c>
      <c r="E4171" t="s">
        <v>120</v>
      </c>
      <c r="F4171" t="s">
        <v>311</v>
      </c>
      <c r="G4171" t="s">
        <v>2200</v>
      </c>
      <c r="H4171" t="s">
        <v>334</v>
      </c>
      <c r="I4171" t="s">
        <v>477</v>
      </c>
      <c r="J4171" s="297">
        <v>3.0780106738200002</v>
      </c>
      <c r="K4171" t="s">
        <v>365</v>
      </c>
      <c r="L4171" t="s">
        <v>2194</v>
      </c>
      <c r="M4171" s="204">
        <v>2.7</v>
      </c>
      <c r="N4171" s="204"/>
    </row>
    <row r="4172" spans="1:14">
      <c r="A4172" t="s">
        <v>2225</v>
      </c>
      <c r="B4172" t="s">
        <v>1567</v>
      </c>
      <c r="C4172" t="s">
        <v>1567</v>
      </c>
      <c r="D4172" t="s">
        <v>1571</v>
      </c>
      <c r="E4172" t="s">
        <v>120</v>
      </c>
      <c r="F4172" t="s">
        <v>136</v>
      </c>
      <c r="G4172" t="s">
        <v>2200</v>
      </c>
      <c r="H4172" t="s">
        <v>334</v>
      </c>
      <c r="I4172" t="s">
        <v>478</v>
      </c>
      <c r="J4172" s="297">
        <v>3.5981204400000001E-2</v>
      </c>
      <c r="K4172" t="s">
        <v>365</v>
      </c>
      <c r="L4172" t="s">
        <v>2194</v>
      </c>
      <c r="M4172" s="204">
        <v>2.7</v>
      </c>
      <c r="N4172" s="204"/>
    </row>
    <row r="4173" spans="1:14">
      <c r="A4173" t="s">
        <v>2225</v>
      </c>
      <c r="B4173" t="s">
        <v>1567</v>
      </c>
      <c r="C4173" t="s">
        <v>1567</v>
      </c>
      <c r="D4173" t="s">
        <v>1571</v>
      </c>
      <c r="E4173" t="s">
        <v>120</v>
      </c>
      <c r="F4173" t="s">
        <v>139</v>
      </c>
      <c r="G4173" t="s">
        <v>2200</v>
      </c>
      <c r="H4173" t="s">
        <v>334</v>
      </c>
      <c r="I4173" t="s">
        <v>478</v>
      </c>
      <c r="J4173" s="297">
        <v>0.68713614000000001</v>
      </c>
      <c r="K4173" t="s">
        <v>365</v>
      </c>
      <c r="L4173" t="s">
        <v>2194</v>
      </c>
      <c r="M4173" s="204">
        <v>2.7</v>
      </c>
      <c r="N4173" s="204"/>
    </row>
    <row r="4174" spans="1:14">
      <c r="A4174" t="s">
        <v>2225</v>
      </c>
      <c r="B4174" t="s">
        <v>1567</v>
      </c>
      <c r="C4174" t="s">
        <v>1567</v>
      </c>
      <c r="D4174" t="s">
        <v>1571</v>
      </c>
      <c r="E4174" t="s">
        <v>120</v>
      </c>
      <c r="F4174" t="s">
        <v>142</v>
      </c>
      <c r="G4174" t="s">
        <v>2200</v>
      </c>
      <c r="H4174" t="s">
        <v>334</v>
      </c>
      <c r="I4174" t="s">
        <v>478</v>
      </c>
      <c r="J4174" s="297">
        <v>1.9222116840000001</v>
      </c>
      <c r="K4174" t="s">
        <v>365</v>
      </c>
      <c r="L4174" t="s">
        <v>2194</v>
      </c>
      <c r="M4174" s="204">
        <v>2.7</v>
      </c>
      <c r="N4174" s="204"/>
    </row>
    <row r="4175" spans="1:14">
      <c r="A4175" t="s">
        <v>2225</v>
      </c>
      <c r="B4175" t="s">
        <v>1567</v>
      </c>
      <c r="C4175" t="s">
        <v>1567</v>
      </c>
      <c r="D4175" t="s">
        <v>1571</v>
      </c>
      <c r="E4175" t="s">
        <v>120</v>
      </c>
      <c r="F4175" t="s">
        <v>311</v>
      </c>
      <c r="G4175" t="s">
        <v>2200</v>
      </c>
      <c r="H4175" t="s">
        <v>334</v>
      </c>
      <c r="I4175" t="s">
        <v>478</v>
      </c>
      <c r="J4175" s="297">
        <v>2.6453290283999999</v>
      </c>
      <c r="K4175" t="s">
        <v>365</v>
      </c>
      <c r="L4175" t="s">
        <v>2194</v>
      </c>
      <c r="M4175" s="204">
        <v>2.7</v>
      </c>
      <c r="N4175" s="204"/>
    </row>
    <row r="4176" spans="1:14">
      <c r="A4176" t="s">
        <v>2225</v>
      </c>
      <c r="B4176" t="s">
        <v>1567</v>
      </c>
      <c r="C4176" t="s">
        <v>1567</v>
      </c>
      <c r="D4176" t="s">
        <v>1571</v>
      </c>
      <c r="E4176" t="s">
        <v>120</v>
      </c>
      <c r="F4176" t="s">
        <v>136</v>
      </c>
      <c r="G4176" t="s">
        <v>475</v>
      </c>
      <c r="H4176" t="s">
        <v>334</v>
      </c>
      <c r="I4176" t="s">
        <v>205</v>
      </c>
      <c r="J4176" s="297">
        <v>1.349311068E-2</v>
      </c>
      <c r="K4176" t="s">
        <v>365</v>
      </c>
      <c r="L4176" t="s">
        <v>2194</v>
      </c>
      <c r="M4176" s="204">
        <v>2.7</v>
      </c>
      <c r="N4176" s="204"/>
    </row>
    <row r="4177" spans="1:14">
      <c r="A4177" t="s">
        <v>2225</v>
      </c>
      <c r="B4177" t="s">
        <v>1567</v>
      </c>
      <c r="C4177" t="s">
        <v>1567</v>
      </c>
      <c r="D4177" t="s">
        <v>1571</v>
      </c>
      <c r="E4177" t="s">
        <v>120</v>
      </c>
      <c r="F4177" t="s">
        <v>139</v>
      </c>
      <c r="G4177" t="s">
        <v>475</v>
      </c>
      <c r="H4177" t="s">
        <v>334</v>
      </c>
      <c r="I4177" t="s">
        <v>205</v>
      </c>
      <c r="J4177" s="297">
        <v>0.868866048</v>
      </c>
      <c r="K4177" t="s">
        <v>365</v>
      </c>
      <c r="L4177" t="s">
        <v>2194</v>
      </c>
      <c r="M4177" s="204">
        <v>2.7</v>
      </c>
      <c r="N4177" s="204"/>
    </row>
    <row r="4178" spans="1:14">
      <c r="A4178" t="s">
        <v>2225</v>
      </c>
      <c r="B4178" t="s">
        <v>1567</v>
      </c>
      <c r="C4178" t="s">
        <v>1567</v>
      </c>
      <c r="D4178" t="s">
        <v>1571</v>
      </c>
      <c r="E4178" t="s">
        <v>120</v>
      </c>
      <c r="F4178" t="s">
        <v>142</v>
      </c>
      <c r="G4178" t="s">
        <v>475</v>
      </c>
      <c r="H4178" t="s">
        <v>334</v>
      </c>
      <c r="I4178" t="s">
        <v>205</v>
      </c>
      <c r="J4178" s="297">
        <v>1.6148925359999999</v>
      </c>
      <c r="K4178" t="s">
        <v>365</v>
      </c>
      <c r="L4178" t="s">
        <v>2194</v>
      </c>
      <c r="M4178" s="204">
        <v>2.7</v>
      </c>
      <c r="N4178" s="204"/>
    </row>
    <row r="4179" spans="1:14">
      <c r="A4179" t="s">
        <v>2225</v>
      </c>
      <c r="B4179" t="s">
        <v>1567</v>
      </c>
      <c r="C4179" t="s">
        <v>1567</v>
      </c>
      <c r="D4179" t="s">
        <v>1571</v>
      </c>
      <c r="E4179" t="s">
        <v>120</v>
      </c>
      <c r="F4179" t="s">
        <v>311</v>
      </c>
      <c r="G4179" t="s">
        <v>475</v>
      </c>
      <c r="H4179" t="s">
        <v>334</v>
      </c>
      <c r="I4179" t="s">
        <v>205</v>
      </c>
      <c r="J4179" s="297">
        <v>2.4972516946800001</v>
      </c>
      <c r="K4179" t="s">
        <v>365</v>
      </c>
      <c r="L4179" t="s">
        <v>2194</v>
      </c>
      <c r="M4179" s="204">
        <v>2.7</v>
      </c>
      <c r="N4179" s="204"/>
    </row>
    <row r="4180" spans="1:14">
      <c r="A4180" t="s">
        <v>2225</v>
      </c>
      <c r="B4180" t="s">
        <v>1567</v>
      </c>
      <c r="C4180" t="s">
        <v>1567</v>
      </c>
      <c r="D4180" t="s">
        <v>1571</v>
      </c>
      <c r="E4180" t="s">
        <v>120</v>
      </c>
      <c r="F4180" t="s">
        <v>136</v>
      </c>
      <c r="G4180" t="s">
        <v>475</v>
      </c>
      <c r="H4180" t="s">
        <v>334</v>
      </c>
      <c r="I4180" t="s">
        <v>477</v>
      </c>
      <c r="J4180" s="297">
        <v>5.4910323000000004E-3</v>
      </c>
      <c r="K4180" t="s">
        <v>365</v>
      </c>
      <c r="L4180" t="s">
        <v>2194</v>
      </c>
      <c r="M4180" s="204">
        <v>2.7</v>
      </c>
      <c r="N4180" s="204"/>
    </row>
    <row r="4181" spans="1:14">
      <c r="A4181" t="s">
        <v>2225</v>
      </c>
      <c r="B4181" t="s">
        <v>1567</v>
      </c>
      <c r="C4181" t="s">
        <v>1567</v>
      </c>
      <c r="D4181" t="s">
        <v>1571</v>
      </c>
      <c r="E4181" t="s">
        <v>120</v>
      </c>
      <c r="F4181" t="s">
        <v>139</v>
      </c>
      <c r="G4181" t="s">
        <v>475</v>
      </c>
      <c r="H4181" t="s">
        <v>334</v>
      </c>
      <c r="I4181" t="s">
        <v>477</v>
      </c>
      <c r="J4181" s="297">
        <v>0.94845423600000001</v>
      </c>
      <c r="K4181" t="s">
        <v>365</v>
      </c>
      <c r="L4181" t="s">
        <v>2194</v>
      </c>
      <c r="M4181" s="204">
        <v>2.7</v>
      </c>
      <c r="N4181" s="204"/>
    </row>
    <row r="4182" spans="1:14">
      <c r="A4182" t="s">
        <v>2225</v>
      </c>
      <c r="B4182" t="s">
        <v>1567</v>
      </c>
      <c r="C4182" t="s">
        <v>1567</v>
      </c>
      <c r="D4182" t="s">
        <v>1571</v>
      </c>
      <c r="E4182" t="s">
        <v>120</v>
      </c>
      <c r="F4182" t="s">
        <v>142</v>
      </c>
      <c r="G4182" t="s">
        <v>475</v>
      </c>
      <c r="H4182" t="s">
        <v>334</v>
      </c>
      <c r="I4182" t="s">
        <v>477</v>
      </c>
      <c r="J4182" s="297">
        <v>1.4759454599999999</v>
      </c>
      <c r="K4182" t="s">
        <v>365</v>
      </c>
      <c r="L4182" t="s">
        <v>2194</v>
      </c>
      <c r="M4182" s="204">
        <v>2.7</v>
      </c>
      <c r="N4182" s="204"/>
    </row>
    <row r="4183" spans="1:14">
      <c r="A4183" t="s">
        <v>2225</v>
      </c>
      <c r="B4183" t="s">
        <v>1567</v>
      </c>
      <c r="C4183" t="s">
        <v>1567</v>
      </c>
      <c r="D4183" t="s">
        <v>1571</v>
      </c>
      <c r="E4183" t="s">
        <v>120</v>
      </c>
      <c r="F4183" t="s">
        <v>311</v>
      </c>
      <c r="G4183" t="s">
        <v>475</v>
      </c>
      <c r="H4183" t="s">
        <v>334</v>
      </c>
      <c r="I4183" t="s">
        <v>477</v>
      </c>
      <c r="J4183" s="297">
        <v>2.4298907283000002</v>
      </c>
      <c r="K4183" t="s">
        <v>365</v>
      </c>
      <c r="L4183" t="s">
        <v>2194</v>
      </c>
      <c r="M4183" s="204">
        <v>2.7</v>
      </c>
      <c r="N4183" s="204"/>
    </row>
    <row r="4184" spans="1:14">
      <c r="A4184" t="s">
        <v>2225</v>
      </c>
      <c r="B4184" t="s">
        <v>1567</v>
      </c>
      <c r="C4184" t="s">
        <v>1567</v>
      </c>
      <c r="D4184" t="s">
        <v>1571</v>
      </c>
      <c r="E4184" t="s">
        <v>120</v>
      </c>
      <c r="F4184" t="s">
        <v>136</v>
      </c>
      <c r="G4184" t="s">
        <v>475</v>
      </c>
      <c r="H4184" t="s">
        <v>334</v>
      </c>
      <c r="I4184" t="s">
        <v>478</v>
      </c>
      <c r="J4184" s="297">
        <v>1.9836277020000001E-2</v>
      </c>
      <c r="K4184" t="s">
        <v>365</v>
      </c>
      <c r="L4184" t="s">
        <v>2194</v>
      </c>
      <c r="M4184" s="204">
        <v>2.7</v>
      </c>
      <c r="N4184" s="204"/>
    </row>
    <row r="4185" spans="1:14">
      <c r="A4185" t="s">
        <v>2225</v>
      </c>
      <c r="B4185" t="s">
        <v>1567</v>
      </c>
      <c r="C4185" t="s">
        <v>1567</v>
      </c>
      <c r="D4185" t="s">
        <v>1571</v>
      </c>
      <c r="E4185" t="s">
        <v>120</v>
      </c>
      <c r="F4185" t="s">
        <v>139</v>
      </c>
      <c r="G4185" t="s">
        <v>475</v>
      </c>
      <c r="H4185" t="s">
        <v>334</v>
      </c>
      <c r="I4185" t="s">
        <v>478</v>
      </c>
      <c r="J4185" s="297">
        <v>0.80577696600000004</v>
      </c>
      <c r="K4185" t="s">
        <v>365</v>
      </c>
      <c r="L4185" t="s">
        <v>2194</v>
      </c>
      <c r="M4185" s="204">
        <v>2.7</v>
      </c>
      <c r="N4185" s="204"/>
    </row>
    <row r="4186" spans="1:14">
      <c r="A4186" t="s">
        <v>2225</v>
      </c>
      <c r="B4186" t="s">
        <v>1567</v>
      </c>
      <c r="C4186" t="s">
        <v>1567</v>
      </c>
      <c r="D4186" t="s">
        <v>1571</v>
      </c>
      <c r="E4186" t="s">
        <v>120</v>
      </c>
      <c r="F4186" t="s">
        <v>142</v>
      </c>
      <c r="G4186" t="s">
        <v>475</v>
      </c>
      <c r="H4186" t="s">
        <v>334</v>
      </c>
      <c r="I4186" t="s">
        <v>478</v>
      </c>
      <c r="J4186" s="297">
        <v>1.72503432</v>
      </c>
      <c r="K4186" t="s">
        <v>365</v>
      </c>
      <c r="L4186" t="s">
        <v>2194</v>
      </c>
      <c r="M4186" s="204">
        <v>2.7</v>
      </c>
      <c r="N4186" s="204"/>
    </row>
    <row r="4187" spans="1:14">
      <c r="A4187" t="s">
        <v>2225</v>
      </c>
      <c r="B4187" t="s">
        <v>1567</v>
      </c>
      <c r="C4187" t="s">
        <v>1567</v>
      </c>
      <c r="D4187" t="s">
        <v>1571</v>
      </c>
      <c r="E4187" t="s">
        <v>120</v>
      </c>
      <c r="F4187" t="s">
        <v>311</v>
      </c>
      <c r="G4187" t="s">
        <v>475</v>
      </c>
      <c r="H4187" t="s">
        <v>334</v>
      </c>
      <c r="I4187" t="s">
        <v>478</v>
      </c>
      <c r="J4187" s="297">
        <v>2.5506475630200001</v>
      </c>
      <c r="K4187" t="s">
        <v>365</v>
      </c>
      <c r="L4187" t="s">
        <v>2194</v>
      </c>
      <c r="M4187" s="204">
        <v>2.7</v>
      </c>
      <c r="N4187" s="204"/>
    </row>
    <row r="4188" spans="1:14">
      <c r="A4188" t="s">
        <v>2225</v>
      </c>
      <c r="B4188" t="s">
        <v>1567</v>
      </c>
      <c r="C4188" t="s">
        <v>1567</v>
      </c>
      <c r="D4188" t="s">
        <v>1571</v>
      </c>
      <c r="E4188" t="s">
        <v>120</v>
      </c>
      <c r="F4188" t="s">
        <v>136</v>
      </c>
      <c r="G4188" t="s">
        <v>479</v>
      </c>
      <c r="H4188" t="s">
        <v>334</v>
      </c>
      <c r="I4188" t="s">
        <v>205</v>
      </c>
      <c r="J4188" s="297">
        <v>1.956025908E-2</v>
      </c>
      <c r="K4188" t="s">
        <v>365</v>
      </c>
      <c r="L4188" t="s">
        <v>2194</v>
      </c>
      <c r="M4188" s="204">
        <v>2.7</v>
      </c>
      <c r="N4188" s="204"/>
    </row>
    <row r="4189" spans="1:14">
      <c r="A4189" t="s">
        <v>2225</v>
      </c>
      <c r="B4189" t="s">
        <v>1567</v>
      </c>
      <c r="C4189" t="s">
        <v>1567</v>
      </c>
      <c r="D4189" t="s">
        <v>1571</v>
      </c>
      <c r="E4189" t="s">
        <v>120</v>
      </c>
      <c r="F4189" t="s">
        <v>139</v>
      </c>
      <c r="G4189" t="s">
        <v>479</v>
      </c>
      <c r="H4189" t="s">
        <v>334</v>
      </c>
      <c r="I4189" t="s">
        <v>205</v>
      </c>
      <c r="J4189" s="297">
        <v>0.44242898400000003</v>
      </c>
      <c r="K4189" t="s">
        <v>365</v>
      </c>
      <c r="L4189" t="s">
        <v>2194</v>
      </c>
      <c r="M4189" s="204">
        <v>2.7</v>
      </c>
      <c r="N4189" s="204"/>
    </row>
    <row r="4190" spans="1:14">
      <c r="A4190" t="s">
        <v>2225</v>
      </c>
      <c r="B4190" t="s">
        <v>1567</v>
      </c>
      <c r="C4190" t="s">
        <v>1567</v>
      </c>
      <c r="D4190" t="s">
        <v>1571</v>
      </c>
      <c r="E4190" t="s">
        <v>120</v>
      </c>
      <c r="F4190" t="s">
        <v>142</v>
      </c>
      <c r="G4190" t="s">
        <v>479</v>
      </c>
      <c r="H4190" t="s">
        <v>334</v>
      </c>
      <c r="I4190" t="s">
        <v>205</v>
      </c>
      <c r="J4190" s="297">
        <v>1.0832422500000001</v>
      </c>
      <c r="K4190" t="s">
        <v>365</v>
      </c>
      <c r="L4190" t="s">
        <v>2194</v>
      </c>
      <c r="M4190" s="204">
        <v>2.7</v>
      </c>
      <c r="N4190" s="204"/>
    </row>
    <row r="4191" spans="1:14">
      <c r="A4191" t="s">
        <v>2225</v>
      </c>
      <c r="B4191" t="s">
        <v>1567</v>
      </c>
      <c r="C4191" t="s">
        <v>1567</v>
      </c>
      <c r="D4191" t="s">
        <v>1571</v>
      </c>
      <c r="E4191" t="s">
        <v>120</v>
      </c>
      <c r="F4191" t="s">
        <v>311</v>
      </c>
      <c r="G4191" t="s">
        <v>479</v>
      </c>
      <c r="H4191" t="s">
        <v>334</v>
      </c>
      <c r="I4191" t="s">
        <v>205</v>
      </c>
      <c r="J4191" s="297">
        <v>1.54523149308</v>
      </c>
      <c r="K4191" t="s">
        <v>365</v>
      </c>
      <c r="L4191" t="s">
        <v>2194</v>
      </c>
      <c r="M4191" s="204">
        <v>2.7</v>
      </c>
      <c r="N4191" s="204"/>
    </row>
    <row r="4192" spans="1:14">
      <c r="A4192" t="s">
        <v>2225</v>
      </c>
      <c r="B4192" t="s">
        <v>1567</v>
      </c>
      <c r="C4192" t="s">
        <v>1567</v>
      </c>
      <c r="D4192" t="s">
        <v>1571</v>
      </c>
      <c r="E4192" t="s">
        <v>120</v>
      </c>
      <c r="F4192" t="s">
        <v>136</v>
      </c>
      <c r="G4192" t="s">
        <v>479</v>
      </c>
      <c r="H4192" t="s">
        <v>334</v>
      </c>
      <c r="I4192" t="s">
        <v>477</v>
      </c>
      <c r="J4192" s="297">
        <v>1.441017E-2</v>
      </c>
      <c r="K4192" t="s">
        <v>365</v>
      </c>
      <c r="L4192" t="s">
        <v>2194</v>
      </c>
      <c r="M4192" s="204">
        <v>2.7</v>
      </c>
      <c r="N4192" s="204"/>
    </row>
    <row r="4193" spans="1:14">
      <c r="A4193" t="s">
        <v>2225</v>
      </c>
      <c r="B4193" t="s">
        <v>1567</v>
      </c>
      <c r="C4193" t="s">
        <v>1567</v>
      </c>
      <c r="D4193" t="s">
        <v>1571</v>
      </c>
      <c r="E4193" t="s">
        <v>120</v>
      </c>
      <c r="F4193" t="s">
        <v>139</v>
      </c>
      <c r="G4193" t="s">
        <v>479</v>
      </c>
      <c r="H4193" t="s">
        <v>334</v>
      </c>
      <c r="I4193" t="s">
        <v>477</v>
      </c>
      <c r="J4193" s="297">
        <v>0.46741379399999999</v>
      </c>
      <c r="K4193" t="s">
        <v>365</v>
      </c>
      <c r="L4193" t="s">
        <v>2194</v>
      </c>
      <c r="M4193" s="204">
        <v>2.7</v>
      </c>
      <c r="N4193" s="204"/>
    </row>
    <row r="4194" spans="1:14">
      <c r="A4194" t="s">
        <v>2225</v>
      </c>
      <c r="B4194" t="s">
        <v>1567</v>
      </c>
      <c r="C4194" t="s">
        <v>1567</v>
      </c>
      <c r="D4194" t="s">
        <v>1571</v>
      </c>
      <c r="E4194" t="s">
        <v>120</v>
      </c>
      <c r="F4194" t="s">
        <v>142</v>
      </c>
      <c r="G4194" t="s">
        <v>479</v>
      </c>
      <c r="H4194" t="s">
        <v>334</v>
      </c>
      <c r="I4194" t="s">
        <v>477</v>
      </c>
      <c r="J4194" s="297">
        <v>1.089502218</v>
      </c>
      <c r="K4194" t="s">
        <v>365</v>
      </c>
      <c r="L4194" t="s">
        <v>2194</v>
      </c>
      <c r="M4194" s="204">
        <v>2.7</v>
      </c>
      <c r="N4194" s="204"/>
    </row>
    <row r="4195" spans="1:14">
      <c r="A4195" t="s">
        <v>2225</v>
      </c>
      <c r="B4195" t="s">
        <v>1567</v>
      </c>
      <c r="C4195" t="s">
        <v>1567</v>
      </c>
      <c r="D4195" t="s">
        <v>1571</v>
      </c>
      <c r="E4195" t="s">
        <v>120</v>
      </c>
      <c r="F4195" t="s">
        <v>311</v>
      </c>
      <c r="G4195" t="s">
        <v>479</v>
      </c>
      <c r="H4195" t="s">
        <v>334</v>
      </c>
      <c r="I4195" t="s">
        <v>477</v>
      </c>
      <c r="J4195" s="297">
        <v>1.571326182</v>
      </c>
      <c r="K4195" t="s">
        <v>365</v>
      </c>
      <c r="L4195" t="s">
        <v>2194</v>
      </c>
      <c r="M4195" s="204">
        <v>2.7</v>
      </c>
      <c r="N4195" s="204"/>
    </row>
    <row r="4196" spans="1:14">
      <c r="A4196" t="s">
        <v>2225</v>
      </c>
      <c r="B4196" t="s">
        <v>1567</v>
      </c>
      <c r="C4196" t="s">
        <v>1567</v>
      </c>
      <c r="D4196" t="s">
        <v>1571</v>
      </c>
      <c r="E4196" t="s">
        <v>120</v>
      </c>
      <c r="F4196" t="s">
        <v>136</v>
      </c>
      <c r="G4196" t="s">
        <v>479</v>
      </c>
      <c r="H4196" t="s">
        <v>334</v>
      </c>
      <c r="I4196" t="s">
        <v>478</v>
      </c>
      <c r="J4196" s="297">
        <v>2.1032240760000001E-2</v>
      </c>
      <c r="K4196" t="s">
        <v>365</v>
      </c>
      <c r="L4196" t="s">
        <v>2194</v>
      </c>
      <c r="M4196" s="204">
        <v>2.7</v>
      </c>
      <c r="N4196" s="204"/>
    </row>
    <row r="4197" spans="1:14">
      <c r="A4197" t="s">
        <v>2225</v>
      </c>
      <c r="B4197" t="s">
        <v>1567</v>
      </c>
      <c r="C4197" t="s">
        <v>1567</v>
      </c>
      <c r="D4197" t="s">
        <v>1571</v>
      </c>
      <c r="E4197" t="s">
        <v>120</v>
      </c>
      <c r="F4197" t="s">
        <v>139</v>
      </c>
      <c r="G4197" t="s">
        <v>479</v>
      </c>
      <c r="H4197" t="s">
        <v>334</v>
      </c>
      <c r="I4197" t="s">
        <v>478</v>
      </c>
      <c r="J4197" s="297">
        <v>0.43528768200000001</v>
      </c>
      <c r="K4197" t="s">
        <v>365</v>
      </c>
      <c r="L4197" t="s">
        <v>2194</v>
      </c>
      <c r="M4197" s="204">
        <v>2.7</v>
      </c>
      <c r="N4197" s="204"/>
    </row>
    <row r="4198" spans="1:14">
      <c r="A4198" t="s">
        <v>2225</v>
      </c>
      <c r="B4198" t="s">
        <v>1567</v>
      </c>
      <c r="C4198" t="s">
        <v>1567</v>
      </c>
      <c r="D4198" t="s">
        <v>1571</v>
      </c>
      <c r="E4198" t="s">
        <v>120</v>
      </c>
      <c r="F4198" t="s">
        <v>142</v>
      </c>
      <c r="G4198" t="s">
        <v>479</v>
      </c>
      <c r="H4198" t="s">
        <v>334</v>
      </c>
      <c r="I4198" t="s">
        <v>478</v>
      </c>
      <c r="J4198" s="297">
        <v>1.081452906</v>
      </c>
      <c r="K4198" t="s">
        <v>365</v>
      </c>
      <c r="L4198" t="s">
        <v>2194</v>
      </c>
      <c r="M4198" s="204">
        <v>2.7</v>
      </c>
      <c r="N4198" s="204"/>
    </row>
    <row r="4199" spans="1:14">
      <c r="A4199" t="s">
        <v>2225</v>
      </c>
      <c r="B4199" t="s">
        <v>1567</v>
      </c>
      <c r="C4199" t="s">
        <v>1567</v>
      </c>
      <c r="D4199" t="s">
        <v>1571</v>
      </c>
      <c r="E4199" t="s">
        <v>120</v>
      </c>
      <c r="F4199" t="s">
        <v>311</v>
      </c>
      <c r="G4199" t="s">
        <v>479</v>
      </c>
      <c r="H4199" t="s">
        <v>334</v>
      </c>
      <c r="I4199" t="s">
        <v>478</v>
      </c>
      <c r="J4199" s="297">
        <v>1.5377728287600001</v>
      </c>
      <c r="K4199" t="s">
        <v>365</v>
      </c>
      <c r="L4199" t="s">
        <v>2194</v>
      </c>
      <c r="M4199" s="204">
        <v>2.7</v>
      </c>
      <c r="N4199" s="204"/>
    </row>
    <row r="4200" spans="1:14">
      <c r="A4200" t="s">
        <v>2225</v>
      </c>
      <c r="B4200" t="s">
        <v>1567</v>
      </c>
      <c r="C4200" t="s">
        <v>1567</v>
      </c>
      <c r="D4200" t="s">
        <v>1571</v>
      </c>
      <c r="E4200" t="s">
        <v>120</v>
      </c>
      <c r="F4200" t="s">
        <v>136</v>
      </c>
      <c r="G4200" t="s">
        <v>480</v>
      </c>
      <c r="H4200" t="s">
        <v>334</v>
      </c>
      <c r="I4200" t="s">
        <v>205</v>
      </c>
      <c r="J4200" s="297">
        <v>7.0996121999999995E-2</v>
      </c>
      <c r="K4200" t="s">
        <v>365</v>
      </c>
      <c r="L4200" t="s">
        <v>2194</v>
      </c>
      <c r="M4200" s="204">
        <v>2.7</v>
      </c>
      <c r="N4200" s="204"/>
    </row>
    <row r="4201" spans="1:14">
      <c r="A4201" t="s">
        <v>2225</v>
      </c>
      <c r="B4201" t="s">
        <v>1567</v>
      </c>
      <c r="C4201" t="s">
        <v>1567</v>
      </c>
      <c r="D4201" t="s">
        <v>1571</v>
      </c>
      <c r="E4201" t="s">
        <v>120</v>
      </c>
      <c r="F4201" t="s">
        <v>139</v>
      </c>
      <c r="G4201" t="s">
        <v>480</v>
      </c>
      <c r="H4201" t="s">
        <v>334</v>
      </c>
      <c r="I4201" t="s">
        <v>205</v>
      </c>
      <c r="J4201" s="297">
        <v>0.84543802199999996</v>
      </c>
      <c r="K4201" t="s">
        <v>365</v>
      </c>
      <c r="L4201" t="s">
        <v>2194</v>
      </c>
      <c r="M4201" s="204">
        <v>2.7</v>
      </c>
      <c r="N4201" s="204"/>
    </row>
    <row r="4202" spans="1:14">
      <c r="A4202" t="s">
        <v>2225</v>
      </c>
      <c r="B4202" t="s">
        <v>1567</v>
      </c>
      <c r="C4202" t="s">
        <v>1567</v>
      </c>
      <c r="D4202" t="s">
        <v>1571</v>
      </c>
      <c r="E4202" t="s">
        <v>120</v>
      </c>
      <c r="F4202" t="s">
        <v>142</v>
      </c>
      <c r="G4202" t="s">
        <v>480</v>
      </c>
      <c r="H4202" t="s">
        <v>334</v>
      </c>
      <c r="I4202" t="s">
        <v>205</v>
      </c>
      <c r="J4202" s="297">
        <v>2.735089254</v>
      </c>
      <c r="K4202" t="s">
        <v>365</v>
      </c>
      <c r="L4202" t="s">
        <v>2194</v>
      </c>
      <c r="M4202" s="204">
        <v>2.7</v>
      </c>
      <c r="N4202" s="204"/>
    </row>
    <row r="4203" spans="1:14">
      <c r="A4203" t="s">
        <v>2225</v>
      </c>
      <c r="B4203" t="s">
        <v>1567</v>
      </c>
      <c r="C4203" t="s">
        <v>1567</v>
      </c>
      <c r="D4203" t="s">
        <v>1571</v>
      </c>
      <c r="E4203" t="s">
        <v>120</v>
      </c>
      <c r="F4203" t="s">
        <v>311</v>
      </c>
      <c r="G4203" t="s">
        <v>480</v>
      </c>
      <c r="H4203" t="s">
        <v>334</v>
      </c>
      <c r="I4203" t="s">
        <v>205</v>
      </c>
      <c r="J4203" s="297">
        <v>3.6515233980000001</v>
      </c>
      <c r="K4203" t="s">
        <v>365</v>
      </c>
      <c r="L4203" t="s">
        <v>2194</v>
      </c>
      <c r="M4203" s="204">
        <v>2.7</v>
      </c>
      <c r="N4203" s="204"/>
    </row>
    <row r="4204" spans="1:14">
      <c r="A4204" t="s">
        <v>2225</v>
      </c>
      <c r="B4204" t="s">
        <v>1567</v>
      </c>
      <c r="C4204" t="s">
        <v>1567</v>
      </c>
      <c r="D4204" t="s">
        <v>1571</v>
      </c>
      <c r="E4204" t="s">
        <v>120</v>
      </c>
      <c r="F4204" t="s">
        <v>136</v>
      </c>
      <c r="G4204" t="s">
        <v>480</v>
      </c>
      <c r="H4204" t="s">
        <v>334</v>
      </c>
      <c r="I4204" t="s">
        <v>477</v>
      </c>
      <c r="J4204" s="297">
        <v>2.3775839999999999E-2</v>
      </c>
      <c r="K4204" t="s">
        <v>365</v>
      </c>
      <c r="L4204" t="s">
        <v>2194</v>
      </c>
      <c r="M4204" s="204">
        <v>2.7</v>
      </c>
      <c r="N4204" s="204"/>
    </row>
    <row r="4205" spans="1:14">
      <c r="A4205" t="s">
        <v>2225</v>
      </c>
      <c r="B4205" t="s">
        <v>1567</v>
      </c>
      <c r="C4205" t="s">
        <v>1567</v>
      </c>
      <c r="D4205" t="s">
        <v>1571</v>
      </c>
      <c r="E4205" t="s">
        <v>120</v>
      </c>
      <c r="F4205" t="s">
        <v>139</v>
      </c>
      <c r="G4205" t="s">
        <v>480</v>
      </c>
      <c r="H4205" t="s">
        <v>334</v>
      </c>
      <c r="I4205" t="s">
        <v>477</v>
      </c>
      <c r="J4205" s="297">
        <v>0.99983186999999996</v>
      </c>
      <c r="K4205" t="s">
        <v>365</v>
      </c>
      <c r="L4205" t="s">
        <v>2194</v>
      </c>
      <c r="M4205" s="204">
        <v>2.7</v>
      </c>
      <c r="N4205" s="204"/>
    </row>
    <row r="4206" spans="1:14">
      <c r="A4206" t="s">
        <v>2225</v>
      </c>
      <c r="B4206" t="s">
        <v>1567</v>
      </c>
      <c r="C4206" t="s">
        <v>1567</v>
      </c>
      <c r="D4206" t="s">
        <v>1571</v>
      </c>
      <c r="E4206" t="s">
        <v>120</v>
      </c>
      <c r="F4206" t="s">
        <v>142</v>
      </c>
      <c r="G4206" t="s">
        <v>480</v>
      </c>
      <c r="H4206" t="s">
        <v>334</v>
      </c>
      <c r="I4206" t="s">
        <v>477</v>
      </c>
      <c r="J4206" s="297">
        <v>3.0262304339999999</v>
      </c>
      <c r="K4206" t="s">
        <v>365</v>
      </c>
      <c r="L4206" t="s">
        <v>2194</v>
      </c>
      <c r="M4206" s="204">
        <v>2.7</v>
      </c>
      <c r="N4206" s="204"/>
    </row>
    <row r="4207" spans="1:14">
      <c r="A4207" t="s">
        <v>2225</v>
      </c>
      <c r="B4207" t="s">
        <v>1567</v>
      </c>
      <c r="C4207" t="s">
        <v>1567</v>
      </c>
      <c r="D4207" t="s">
        <v>1571</v>
      </c>
      <c r="E4207" t="s">
        <v>120</v>
      </c>
      <c r="F4207" t="s">
        <v>311</v>
      </c>
      <c r="G4207" t="s">
        <v>480</v>
      </c>
      <c r="H4207" t="s">
        <v>334</v>
      </c>
      <c r="I4207" t="s">
        <v>477</v>
      </c>
      <c r="J4207" s="297">
        <v>4.0498381439999998</v>
      </c>
      <c r="K4207" t="s">
        <v>365</v>
      </c>
      <c r="L4207" t="s">
        <v>2194</v>
      </c>
      <c r="M4207" s="204">
        <v>2.7</v>
      </c>
      <c r="N4207" s="204"/>
    </row>
    <row r="4208" spans="1:14">
      <c r="A4208" t="s">
        <v>2225</v>
      </c>
      <c r="B4208" t="s">
        <v>1567</v>
      </c>
      <c r="C4208" t="s">
        <v>1567</v>
      </c>
      <c r="D4208" t="s">
        <v>1571</v>
      </c>
      <c r="E4208" t="s">
        <v>120</v>
      </c>
      <c r="F4208" t="s">
        <v>136</v>
      </c>
      <c r="G4208" t="s">
        <v>480</v>
      </c>
      <c r="H4208" t="s">
        <v>334</v>
      </c>
      <c r="I4208" t="s">
        <v>478</v>
      </c>
      <c r="J4208" s="297">
        <v>9.9802542600000002E-2</v>
      </c>
      <c r="K4208" t="s">
        <v>365</v>
      </c>
      <c r="L4208" t="s">
        <v>2194</v>
      </c>
      <c r="M4208" s="204">
        <v>2.7</v>
      </c>
      <c r="N4208" s="204"/>
    </row>
    <row r="4209" spans="1:14">
      <c r="A4209" t="s">
        <v>2225</v>
      </c>
      <c r="B4209" t="s">
        <v>1567</v>
      </c>
      <c r="C4209" t="s">
        <v>1567</v>
      </c>
      <c r="D4209" t="s">
        <v>1571</v>
      </c>
      <c r="E4209" t="s">
        <v>120</v>
      </c>
      <c r="F4209" t="s">
        <v>139</v>
      </c>
      <c r="G4209" t="s">
        <v>480</v>
      </c>
      <c r="H4209" t="s">
        <v>334</v>
      </c>
      <c r="I4209" t="s">
        <v>478</v>
      </c>
      <c r="J4209" s="297">
        <v>0.75125087999999995</v>
      </c>
      <c r="K4209" t="s">
        <v>365</v>
      </c>
      <c r="L4209" t="s">
        <v>2194</v>
      </c>
      <c r="M4209" s="204">
        <v>2.7</v>
      </c>
      <c r="N4209" s="204"/>
    </row>
    <row r="4210" spans="1:14">
      <c r="A4210" t="s">
        <v>2225</v>
      </c>
      <c r="B4210" t="s">
        <v>1567</v>
      </c>
      <c r="C4210" t="s">
        <v>1567</v>
      </c>
      <c r="D4210" t="s">
        <v>1571</v>
      </c>
      <c r="E4210" t="s">
        <v>120</v>
      </c>
      <c r="F4210" t="s">
        <v>142</v>
      </c>
      <c r="G4210" t="s">
        <v>480</v>
      </c>
      <c r="H4210" t="s">
        <v>334</v>
      </c>
      <c r="I4210" t="s">
        <v>478</v>
      </c>
      <c r="J4210" s="297">
        <v>2.557480446</v>
      </c>
      <c r="K4210" t="s">
        <v>365</v>
      </c>
      <c r="L4210" t="s">
        <v>2194</v>
      </c>
      <c r="M4210" s="204">
        <v>2.7</v>
      </c>
      <c r="N4210" s="204"/>
    </row>
    <row r="4211" spans="1:14">
      <c r="A4211" t="s">
        <v>2225</v>
      </c>
      <c r="B4211" t="s">
        <v>1567</v>
      </c>
      <c r="C4211" t="s">
        <v>1567</v>
      </c>
      <c r="D4211" t="s">
        <v>1571</v>
      </c>
      <c r="E4211" t="s">
        <v>120</v>
      </c>
      <c r="F4211" t="s">
        <v>311</v>
      </c>
      <c r="G4211" t="s">
        <v>480</v>
      </c>
      <c r="H4211" t="s">
        <v>334</v>
      </c>
      <c r="I4211" t="s">
        <v>478</v>
      </c>
      <c r="J4211" s="297">
        <v>3.4085338686000002</v>
      </c>
      <c r="K4211" t="s">
        <v>365</v>
      </c>
      <c r="L4211" t="s">
        <v>2194</v>
      </c>
      <c r="M4211" s="204">
        <v>2.7</v>
      </c>
      <c r="N4211" s="204"/>
    </row>
    <row r="4212" spans="1:14">
      <c r="A4212" t="s">
        <v>2225</v>
      </c>
      <c r="B4212" t="s">
        <v>1567</v>
      </c>
      <c r="C4212" t="s">
        <v>1567</v>
      </c>
      <c r="D4212" t="s">
        <v>1571</v>
      </c>
      <c r="E4212" t="s">
        <v>120</v>
      </c>
      <c r="F4212" t="s">
        <v>136</v>
      </c>
      <c r="G4212" t="s">
        <v>481</v>
      </c>
      <c r="H4212" t="s">
        <v>334</v>
      </c>
      <c r="I4212" t="s">
        <v>205</v>
      </c>
      <c r="J4212" s="297">
        <v>8.2665503999999994E-3</v>
      </c>
      <c r="K4212" t="s">
        <v>365</v>
      </c>
      <c r="L4212" t="s">
        <v>2194</v>
      </c>
      <c r="M4212" s="204">
        <v>2.7</v>
      </c>
      <c r="N4212" s="204"/>
    </row>
    <row r="4213" spans="1:14">
      <c r="A4213" t="s">
        <v>2225</v>
      </c>
      <c r="B4213" t="s">
        <v>1567</v>
      </c>
      <c r="C4213" t="s">
        <v>1567</v>
      </c>
      <c r="D4213" t="s">
        <v>1571</v>
      </c>
      <c r="E4213" t="s">
        <v>120</v>
      </c>
      <c r="F4213" t="s">
        <v>139</v>
      </c>
      <c r="G4213" t="s">
        <v>481</v>
      </c>
      <c r="H4213" t="s">
        <v>334</v>
      </c>
      <c r="I4213" t="s">
        <v>205</v>
      </c>
      <c r="J4213" s="297">
        <v>2.51754408</v>
      </c>
      <c r="K4213" t="s">
        <v>365</v>
      </c>
      <c r="L4213" t="s">
        <v>2194</v>
      </c>
      <c r="M4213" s="204">
        <v>2.7</v>
      </c>
      <c r="N4213" s="204"/>
    </row>
    <row r="4214" spans="1:14">
      <c r="A4214" t="s">
        <v>2225</v>
      </c>
      <c r="B4214" t="s">
        <v>1567</v>
      </c>
      <c r="C4214" t="s">
        <v>1567</v>
      </c>
      <c r="D4214" t="s">
        <v>1571</v>
      </c>
      <c r="E4214" t="s">
        <v>120</v>
      </c>
      <c r="F4214" t="s">
        <v>142</v>
      </c>
      <c r="G4214" t="s">
        <v>481</v>
      </c>
      <c r="H4214" t="s">
        <v>334</v>
      </c>
      <c r="I4214" t="s">
        <v>205</v>
      </c>
      <c r="J4214" s="297">
        <v>2.9990643480000001</v>
      </c>
      <c r="K4214" t="s">
        <v>365</v>
      </c>
      <c r="L4214" t="s">
        <v>2194</v>
      </c>
      <c r="M4214" s="204">
        <v>2.7</v>
      </c>
      <c r="N4214" s="204"/>
    </row>
    <row r="4215" spans="1:14">
      <c r="A4215" t="s">
        <v>2225</v>
      </c>
      <c r="B4215" t="s">
        <v>1567</v>
      </c>
      <c r="C4215" t="s">
        <v>1567</v>
      </c>
      <c r="D4215" t="s">
        <v>1571</v>
      </c>
      <c r="E4215" t="s">
        <v>120</v>
      </c>
      <c r="F4215" t="s">
        <v>311</v>
      </c>
      <c r="G4215" t="s">
        <v>481</v>
      </c>
      <c r="H4215" t="s">
        <v>334</v>
      </c>
      <c r="I4215" t="s">
        <v>205</v>
      </c>
      <c r="J4215" s="297">
        <v>5.5248749783999997</v>
      </c>
      <c r="K4215" t="s">
        <v>365</v>
      </c>
      <c r="L4215" t="s">
        <v>2194</v>
      </c>
      <c r="M4215" s="204">
        <v>2.7</v>
      </c>
      <c r="N4215" s="204"/>
    </row>
    <row r="4216" spans="1:14">
      <c r="A4216" t="s">
        <v>2225</v>
      </c>
      <c r="B4216" t="s">
        <v>1567</v>
      </c>
      <c r="C4216" t="s">
        <v>1567</v>
      </c>
      <c r="D4216" t="s">
        <v>1571</v>
      </c>
      <c r="E4216" t="s">
        <v>120</v>
      </c>
      <c r="F4216" t="s">
        <v>136</v>
      </c>
      <c r="G4216" t="s">
        <v>481</v>
      </c>
      <c r="H4216" t="s">
        <v>334</v>
      </c>
      <c r="I4216" t="s">
        <v>477</v>
      </c>
      <c r="J4216" s="297">
        <v>6.1147616399999999E-3</v>
      </c>
      <c r="K4216" t="s">
        <v>365</v>
      </c>
      <c r="L4216" t="s">
        <v>2194</v>
      </c>
      <c r="M4216" s="204">
        <v>2.7</v>
      </c>
      <c r="N4216" s="204"/>
    </row>
    <row r="4217" spans="1:14">
      <c r="A4217" t="s">
        <v>2225</v>
      </c>
      <c r="B4217" t="s">
        <v>1567</v>
      </c>
      <c r="C4217" t="s">
        <v>1567</v>
      </c>
      <c r="D4217" t="s">
        <v>1571</v>
      </c>
      <c r="E4217" t="s">
        <v>120</v>
      </c>
      <c r="F4217" t="s">
        <v>139</v>
      </c>
      <c r="G4217" t="s">
        <v>481</v>
      </c>
      <c r="H4217" t="s">
        <v>334</v>
      </c>
      <c r="I4217" t="s">
        <v>477</v>
      </c>
      <c r="J4217" s="297">
        <v>4.8758050800000001</v>
      </c>
      <c r="K4217" t="s">
        <v>365</v>
      </c>
      <c r="L4217" t="s">
        <v>2194</v>
      </c>
      <c r="M4217" s="204">
        <v>2.7</v>
      </c>
      <c r="N4217" s="204"/>
    </row>
    <row r="4218" spans="1:14">
      <c r="A4218" t="s">
        <v>2225</v>
      </c>
      <c r="B4218" t="s">
        <v>1567</v>
      </c>
      <c r="C4218" t="s">
        <v>1567</v>
      </c>
      <c r="D4218" t="s">
        <v>1571</v>
      </c>
      <c r="E4218" t="s">
        <v>120</v>
      </c>
      <c r="F4218" t="s">
        <v>142</v>
      </c>
      <c r="G4218" t="s">
        <v>481</v>
      </c>
      <c r="H4218" t="s">
        <v>334</v>
      </c>
      <c r="I4218" t="s">
        <v>477</v>
      </c>
      <c r="J4218" s="297">
        <v>3.34445733</v>
      </c>
      <c r="K4218" t="s">
        <v>365</v>
      </c>
      <c r="L4218" t="s">
        <v>2194</v>
      </c>
      <c r="M4218" s="204">
        <v>2.7</v>
      </c>
      <c r="N4218" s="204"/>
    </row>
    <row r="4219" spans="1:14">
      <c r="A4219" t="s">
        <v>2225</v>
      </c>
      <c r="B4219" t="s">
        <v>1567</v>
      </c>
      <c r="C4219" t="s">
        <v>1567</v>
      </c>
      <c r="D4219" t="s">
        <v>1571</v>
      </c>
      <c r="E4219" t="s">
        <v>120</v>
      </c>
      <c r="F4219" t="s">
        <v>311</v>
      </c>
      <c r="G4219" t="s">
        <v>481</v>
      </c>
      <c r="H4219" t="s">
        <v>334</v>
      </c>
      <c r="I4219" t="s">
        <v>477</v>
      </c>
      <c r="J4219" s="297">
        <v>8.2263771716399994</v>
      </c>
      <c r="K4219" t="s">
        <v>365</v>
      </c>
      <c r="L4219" t="s">
        <v>2194</v>
      </c>
      <c r="M4219" s="204">
        <v>2.7</v>
      </c>
      <c r="N4219" s="204"/>
    </row>
    <row r="4220" spans="1:14">
      <c r="A4220" t="s">
        <v>2225</v>
      </c>
      <c r="B4220" t="s">
        <v>1567</v>
      </c>
      <c r="C4220" t="s">
        <v>1567</v>
      </c>
      <c r="D4220" t="s">
        <v>1571</v>
      </c>
      <c r="E4220" t="s">
        <v>120</v>
      </c>
      <c r="F4220" t="s">
        <v>136</v>
      </c>
      <c r="G4220" t="s">
        <v>481</v>
      </c>
      <c r="H4220" t="s">
        <v>334</v>
      </c>
      <c r="I4220" t="s">
        <v>478</v>
      </c>
      <c r="J4220" s="297">
        <v>9.6813770399999995E-3</v>
      </c>
      <c r="K4220" t="s">
        <v>365</v>
      </c>
      <c r="L4220" t="s">
        <v>2194</v>
      </c>
      <c r="M4220" s="204">
        <v>2.7</v>
      </c>
      <c r="N4220" s="204"/>
    </row>
    <row r="4221" spans="1:14">
      <c r="A4221" t="s">
        <v>2225</v>
      </c>
      <c r="B4221" t="s">
        <v>1567</v>
      </c>
      <c r="C4221" t="s">
        <v>1567</v>
      </c>
      <c r="D4221" t="s">
        <v>1571</v>
      </c>
      <c r="E4221" t="s">
        <v>120</v>
      </c>
      <c r="F4221" t="s">
        <v>139</v>
      </c>
      <c r="G4221" t="s">
        <v>481</v>
      </c>
      <c r="H4221" t="s">
        <v>334</v>
      </c>
      <c r="I4221" t="s">
        <v>478</v>
      </c>
      <c r="J4221" s="297">
        <v>0.96695848799999995</v>
      </c>
      <c r="K4221" t="s">
        <v>365</v>
      </c>
      <c r="L4221" t="s">
        <v>2194</v>
      </c>
      <c r="M4221" s="204">
        <v>2.7</v>
      </c>
      <c r="N4221" s="204"/>
    </row>
    <row r="4222" spans="1:14">
      <c r="A4222" t="s">
        <v>2225</v>
      </c>
      <c r="B4222" t="s">
        <v>1567</v>
      </c>
      <c r="C4222" t="s">
        <v>1567</v>
      </c>
      <c r="D4222" t="s">
        <v>1571</v>
      </c>
      <c r="E4222" t="s">
        <v>120</v>
      </c>
      <c r="F4222" t="s">
        <v>142</v>
      </c>
      <c r="G4222" t="s">
        <v>481</v>
      </c>
      <c r="H4222" t="s">
        <v>334</v>
      </c>
      <c r="I4222" t="s">
        <v>478</v>
      </c>
      <c r="J4222" s="297">
        <v>2.771964036</v>
      </c>
      <c r="K4222" t="s">
        <v>365</v>
      </c>
      <c r="L4222" t="s">
        <v>2194</v>
      </c>
      <c r="M4222" s="204">
        <v>2.7</v>
      </c>
      <c r="N4222" s="204"/>
    </row>
    <row r="4223" spans="1:14">
      <c r="A4223" t="s">
        <v>2225</v>
      </c>
      <c r="B4223" t="s">
        <v>1567</v>
      </c>
      <c r="C4223" t="s">
        <v>1567</v>
      </c>
      <c r="D4223" t="s">
        <v>1571</v>
      </c>
      <c r="E4223" t="s">
        <v>120</v>
      </c>
      <c r="F4223" t="s">
        <v>311</v>
      </c>
      <c r="G4223" t="s">
        <v>481</v>
      </c>
      <c r="H4223" t="s">
        <v>334</v>
      </c>
      <c r="I4223" t="s">
        <v>478</v>
      </c>
      <c r="J4223" s="297">
        <v>3.7486039010400001</v>
      </c>
      <c r="K4223" t="s">
        <v>365</v>
      </c>
      <c r="L4223" t="s">
        <v>2194</v>
      </c>
      <c r="M4223" s="204">
        <v>2.7</v>
      </c>
      <c r="N4223" s="204"/>
    </row>
    <row r="4224" spans="1:14">
      <c r="A4224" t="s">
        <v>2225</v>
      </c>
      <c r="B4224" t="s">
        <v>1567</v>
      </c>
      <c r="C4224" t="s">
        <v>1567</v>
      </c>
      <c r="D4224" t="s">
        <v>1571</v>
      </c>
      <c r="E4224" t="s">
        <v>120</v>
      </c>
      <c r="F4224" t="s">
        <v>136</v>
      </c>
      <c r="G4224" t="s">
        <v>432</v>
      </c>
      <c r="H4224" t="s">
        <v>334</v>
      </c>
      <c r="I4224" t="s">
        <v>205</v>
      </c>
      <c r="J4224" s="297">
        <v>9.6875056999999999E-4</v>
      </c>
      <c r="K4224" t="s">
        <v>365</v>
      </c>
      <c r="L4224" t="s">
        <v>2194</v>
      </c>
      <c r="M4224" s="204">
        <v>2.7</v>
      </c>
      <c r="N4224" s="204"/>
    </row>
    <row r="4225" spans="1:14">
      <c r="A4225" t="s">
        <v>2225</v>
      </c>
      <c r="B4225" t="s">
        <v>1567</v>
      </c>
      <c r="C4225" t="s">
        <v>1567</v>
      </c>
      <c r="D4225" t="s">
        <v>1571</v>
      </c>
      <c r="E4225" t="s">
        <v>120</v>
      </c>
      <c r="F4225" t="s">
        <v>139</v>
      </c>
      <c r="G4225" t="s">
        <v>432</v>
      </c>
      <c r="H4225" t="s">
        <v>334</v>
      </c>
      <c r="I4225" t="s">
        <v>205</v>
      </c>
      <c r="J4225" s="297">
        <v>0.24923041379999999</v>
      </c>
      <c r="K4225" t="s">
        <v>365</v>
      </c>
      <c r="L4225" t="s">
        <v>2194</v>
      </c>
      <c r="M4225" s="204">
        <v>2.7</v>
      </c>
      <c r="N4225" s="204"/>
    </row>
    <row r="4226" spans="1:14">
      <c r="A4226" t="s">
        <v>2225</v>
      </c>
      <c r="B4226" t="s">
        <v>1567</v>
      </c>
      <c r="C4226" t="s">
        <v>1567</v>
      </c>
      <c r="D4226" t="s">
        <v>1571</v>
      </c>
      <c r="E4226" t="s">
        <v>120</v>
      </c>
      <c r="F4226" t="s">
        <v>142</v>
      </c>
      <c r="G4226" t="s">
        <v>432</v>
      </c>
      <c r="H4226" t="s">
        <v>334</v>
      </c>
      <c r="I4226" t="s">
        <v>205</v>
      </c>
      <c r="J4226" s="297">
        <v>1.369411776</v>
      </c>
      <c r="K4226" t="s">
        <v>365</v>
      </c>
      <c r="L4226" t="s">
        <v>2194</v>
      </c>
      <c r="M4226" s="204">
        <v>2.7</v>
      </c>
      <c r="N4226" s="204"/>
    </row>
    <row r="4227" spans="1:14">
      <c r="A4227" t="s">
        <v>2225</v>
      </c>
      <c r="B4227" t="s">
        <v>1567</v>
      </c>
      <c r="C4227" t="s">
        <v>1567</v>
      </c>
      <c r="D4227" t="s">
        <v>1571</v>
      </c>
      <c r="E4227" t="s">
        <v>120</v>
      </c>
      <c r="F4227" t="s">
        <v>311</v>
      </c>
      <c r="G4227" t="s">
        <v>432</v>
      </c>
      <c r="H4227" t="s">
        <v>334</v>
      </c>
      <c r="I4227" t="s">
        <v>205</v>
      </c>
      <c r="J4227" s="297">
        <v>1.6196109403700001</v>
      </c>
      <c r="K4227" t="s">
        <v>365</v>
      </c>
      <c r="L4227" t="s">
        <v>2194</v>
      </c>
      <c r="M4227" s="204">
        <v>2.7</v>
      </c>
      <c r="N4227" s="204"/>
    </row>
    <row r="4228" spans="1:14">
      <c r="A4228" t="s">
        <v>2225</v>
      </c>
      <c r="B4228" t="s">
        <v>1567</v>
      </c>
      <c r="C4228" t="s">
        <v>1567</v>
      </c>
      <c r="D4228" t="s">
        <v>1571</v>
      </c>
      <c r="E4228" t="s">
        <v>120</v>
      </c>
      <c r="F4228" t="s">
        <v>136</v>
      </c>
      <c r="G4228" t="s">
        <v>432</v>
      </c>
      <c r="H4228" t="s">
        <v>334</v>
      </c>
      <c r="I4228" t="s">
        <v>477</v>
      </c>
      <c r="J4228" s="297">
        <v>1.04008356E-3</v>
      </c>
      <c r="K4228" t="s">
        <v>365</v>
      </c>
      <c r="L4228" t="s">
        <v>2194</v>
      </c>
      <c r="M4228" s="204">
        <v>2.7</v>
      </c>
      <c r="N4228" s="204"/>
    </row>
    <row r="4229" spans="1:14">
      <c r="A4229" t="s">
        <v>2225</v>
      </c>
      <c r="B4229" t="s">
        <v>1567</v>
      </c>
      <c r="C4229" t="s">
        <v>1567</v>
      </c>
      <c r="D4229" t="s">
        <v>1571</v>
      </c>
      <c r="E4229" t="s">
        <v>120</v>
      </c>
      <c r="F4229" t="s">
        <v>139</v>
      </c>
      <c r="G4229" t="s">
        <v>432</v>
      </c>
      <c r="H4229" t="s">
        <v>334</v>
      </c>
      <c r="I4229" t="s">
        <v>477</v>
      </c>
      <c r="J4229" s="297">
        <v>0.29001357179999998</v>
      </c>
      <c r="K4229" t="s">
        <v>365</v>
      </c>
      <c r="L4229" t="s">
        <v>2194</v>
      </c>
      <c r="M4229" s="204">
        <v>2.7</v>
      </c>
      <c r="N4229" s="204"/>
    </row>
    <row r="4230" spans="1:14">
      <c r="A4230" t="s">
        <v>2225</v>
      </c>
      <c r="B4230" t="s">
        <v>1567</v>
      </c>
      <c r="C4230" t="s">
        <v>1567</v>
      </c>
      <c r="D4230" t="s">
        <v>1571</v>
      </c>
      <c r="E4230" t="s">
        <v>120</v>
      </c>
      <c r="F4230" t="s">
        <v>142</v>
      </c>
      <c r="G4230" t="s">
        <v>432</v>
      </c>
      <c r="H4230" t="s">
        <v>334</v>
      </c>
      <c r="I4230" t="s">
        <v>477</v>
      </c>
      <c r="J4230" s="297">
        <v>1.408707234</v>
      </c>
      <c r="K4230" t="s">
        <v>365</v>
      </c>
      <c r="L4230" t="s">
        <v>2194</v>
      </c>
      <c r="M4230" s="204">
        <v>2.7</v>
      </c>
      <c r="N4230" s="204"/>
    </row>
    <row r="4231" spans="1:14">
      <c r="A4231" t="s">
        <v>2225</v>
      </c>
      <c r="B4231" t="s">
        <v>1567</v>
      </c>
      <c r="C4231" t="s">
        <v>1567</v>
      </c>
      <c r="D4231" t="s">
        <v>1571</v>
      </c>
      <c r="E4231" t="s">
        <v>120</v>
      </c>
      <c r="F4231" t="s">
        <v>311</v>
      </c>
      <c r="G4231" t="s">
        <v>432</v>
      </c>
      <c r="H4231" t="s">
        <v>334</v>
      </c>
      <c r="I4231" t="s">
        <v>477</v>
      </c>
      <c r="J4231" s="297">
        <v>1.69976088936</v>
      </c>
      <c r="K4231" t="s">
        <v>365</v>
      </c>
      <c r="L4231" t="s">
        <v>2194</v>
      </c>
      <c r="M4231" s="204">
        <v>2.7</v>
      </c>
      <c r="N4231" s="204"/>
    </row>
    <row r="4232" spans="1:14">
      <c r="A4232" t="s">
        <v>2225</v>
      </c>
      <c r="B4232" t="s">
        <v>1567</v>
      </c>
      <c r="C4232" t="s">
        <v>1567</v>
      </c>
      <c r="D4232" t="s">
        <v>1571</v>
      </c>
      <c r="E4232" t="s">
        <v>120</v>
      </c>
      <c r="F4232" t="s">
        <v>136</v>
      </c>
      <c r="G4232" t="s">
        <v>432</v>
      </c>
      <c r="H4232" t="s">
        <v>334</v>
      </c>
      <c r="I4232" t="s">
        <v>478</v>
      </c>
      <c r="J4232" s="297">
        <v>9.0488821999999995E-4</v>
      </c>
      <c r="K4232" t="s">
        <v>365</v>
      </c>
      <c r="L4232" t="s">
        <v>2194</v>
      </c>
      <c r="M4232" s="204">
        <v>2.7</v>
      </c>
      <c r="N4232" s="204"/>
    </row>
    <row r="4233" spans="1:14">
      <c r="A4233" t="s">
        <v>2225</v>
      </c>
      <c r="B4233" t="s">
        <v>1567</v>
      </c>
      <c r="C4233" t="s">
        <v>1567</v>
      </c>
      <c r="D4233" t="s">
        <v>1571</v>
      </c>
      <c r="E4233" t="s">
        <v>120</v>
      </c>
      <c r="F4233" t="s">
        <v>139</v>
      </c>
      <c r="G4233" t="s">
        <v>432</v>
      </c>
      <c r="H4233" t="s">
        <v>334</v>
      </c>
      <c r="I4233" t="s">
        <v>478</v>
      </c>
      <c r="J4233" s="297">
        <v>0.21271859639999999</v>
      </c>
      <c r="K4233" t="s">
        <v>365</v>
      </c>
      <c r="L4233" t="s">
        <v>2194</v>
      </c>
      <c r="M4233" s="204">
        <v>2.7</v>
      </c>
      <c r="N4233" s="204"/>
    </row>
    <row r="4234" spans="1:14">
      <c r="A4234" t="s">
        <v>2225</v>
      </c>
      <c r="B4234" t="s">
        <v>1567</v>
      </c>
      <c r="C4234" t="s">
        <v>1567</v>
      </c>
      <c r="D4234" t="s">
        <v>1571</v>
      </c>
      <c r="E4234" t="s">
        <v>120</v>
      </c>
      <c r="F4234" t="s">
        <v>142</v>
      </c>
      <c r="G4234" t="s">
        <v>432</v>
      </c>
      <c r="H4234" t="s">
        <v>334</v>
      </c>
      <c r="I4234" t="s">
        <v>478</v>
      </c>
      <c r="J4234" s="297">
        <v>1.3342319460000001</v>
      </c>
      <c r="K4234" t="s">
        <v>365</v>
      </c>
      <c r="L4234" t="s">
        <v>2194</v>
      </c>
      <c r="M4234" s="204">
        <v>2.7</v>
      </c>
      <c r="N4234" s="204"/>
    </row>
    <row r="4235" spans="1:14">
      <c r="A4235" t="s">
        <v>2225</v>
      </c>
      <c r="B4235" t="s">
        <v>1567</v>
      </c>
      <c r="C4235" t="s">
        <v>1567</v>
      </c>
      <c r="D4235" t="s">
        <v>1571</v>
      </c>
      <c r="E4235" t="s">
        <v>120</v>
      </c>
      <c r="F4235" t="s">
        <v>311</v>
      </c>
      <c r="G4235" t="s">
        <v>432</v>
      </c>
      <c r="H4235" t="s">
        <v>334</v>
      </c>
      <c r="I4235" t="s">
        <v>478</v>
      </c>
      <c r="J4235" s="297">
        <v>1.5478554306200001</v>
      </c>
      <c r="K4235" t="s">
        <v>365</v>
      </c>
      <c r="L4235" t="s">
        <v>2194</v>
      </c>
      <c r="M4235" s="204">
        <v>2.7</v>
      </c>
      <c r="N4235" s="204"/>
    </row>
    <row r="4236" spans="1:14">
      <c r="A4236" t="s">
        <v>2225</v>
      </c>
      <c r="B4236" t="s">
        <v>1567</v>
      </c>
      <c r="C4236" t="s">
        <v>1567</v>
      </c>
      <c r="D4236" t="s">
        <v>1571</v>
      </c>
      <c r="E4236" t="s">
        <v>120</v>
      </c>
      <c r="F4236" t="s">
        <v>136</v>
      </c>
      <c r="G4236" t="s">
        <v>482</v>
      </c>
      <c r="H4236" t="s">
        <v>334</v>
      </c>
      <c r="I4236" t="s">
        <v>205</v>
      </c>
      <c r="J4236" s="297">
        <v>1.7308069379999999E-2</v>
      </c>
      <c r="K4236" t="s">
        <v>365</v>
      </c>
      <c r="L4236" t="s">
        <v>2194</v>
      </c>
      <c r="M4236" s="204">
        <v>2.7</v>
      </c>
      <c r="N4236" s="204"/>
    </row>
    <row r="4237" spans="1:14">
      <c r="A4237" t="s">
        <v>2225</v>
      </c>
      <c r="B4237" t="s">
        <v>1567</v>
      </c>
      <c r="C4237" t="s">
        <v>1567</v>
      </c>
      <c r="D4237" t="s">
        <v>1571</v>
      </c>
      <c r="E4237" t="s">
        <v>120</v>
      </c>
      <c r="F4237" t="s">
        <v>139</v>
      </c>
      <c r="G4237" t="s">
        <v>482</v>
      </c>
      <c r="H4237" t="s">
        <v>334</v>
      </c>
      <c r="I4237" t="s">
        <v>205</v>
      </c>
      <c r="J4237" s="297">
        <v>0.63456116399999996</v>
      </c>
      <c r="K4237" t="s">
        <v>365</v>
      </c>
      <c r="L4237" t="s">
        <v>2194</v>
      </c>
      <c r="M4237" s="204">
        <v>2.7</v>
      </c>
      <c r="N4237" s="204"/>
    </row>
    <row r="4238" spans="1:14">
      <c r="A4238" t="s">
        <v>2225</v>
      </c>
      <c r="B4238" t="s">
        <v>1567</v>
      </c>
      <c r="C4238" t="s">
        <v>1567</v>
      </c>
      <c r="D4238" t="s">
        <v>1571</v>
      </c>
      <c r="E4238" t="s">
        <v>120</v>
      </c>
      <c r="F4238" t="s">
        <v>142</v>
      </c>
      <c r="G4238" t="s">
        <v>482</v>
      </c>
      <c r="H4238" t="s">
        <v>334</v>
      </c>
      <c r="I4238" t="s">
        <v>205</v>
      </c>
      <c r="J4238" s="297">
        <v>1.002205692</v>
      </c>
      <c r="K4238" t="s">
        <v>365</v>
      </c>
      <c r="L4238" t="s">
        <v>2194</v>
      </c>
      <c r="M4238" s="204">
        <v>2.7</v>
      </c>
      <c r="N4238" s="204"/>
    </row>
    <row r="4239" spans="1:14">
      <c r="A4239" t="s">
        <v>2225</v>
      </c>
      <c r="B4239" t="s">
        <v>1567</v>
      </c>
      <c r="C4239" t="s">
        <v>1567</v>
      </c>
      <c r="D4239" t="s">
        <v>1571</v>
      </c>
      <c r="E4239" t="s">
        <v>120</v>
      </c>
      <c r="F4239" t="s">
        <v>311</v>
      </c>
      <c r="G4239" t="s">
        <v>482</v>
      </c>
      <c r="H4239" t="s">
        <v>334</v>
      </c>
      <c r="I4239" t="s">
        <v>205</v>
      </c>
      <c r="J4239" s="297">
        <v>1.65407492538</v>
      </c>
      <c r="K4239" t="s">
        <v>365</v>
      </c>
      <c r="L4239" t="s">
        <v>2194</v>
      </c>
      <c r="M4239" s="204">
        <v>2.7</v>
      </c>
      <c r="N4239" s="204"/>
    </row>
    <row r="4240" spans="1:14">
      <c r="A4240" t="s">
        <v>2225</v>
      </c>
      <c r="B4240" t="s">
        <v>1567</v>
      </c>
      <c r="C4240" t="s">
        <v>1567</v>
      </c>
      <c r="D4240" t="s">
        <v>1571</v>
      </c>
      <c r="E4240" t="s">
        <v>120</v>
      </c>
      <c r="F4240" t="s">
        <v>136</v>
      </c>
      <c r="G4240" t="s">
        <v>482</v>
      </c>
      <c r="H4240" t="s">
        <v>334</v>
      </c>
      <c r="I4240" t="s">
        <v>477</v>
      </c>
      <c r="J4240" s="297">
        <v>2.049779052E-2</v>
      </c>
      <c r="K4240" t="s">
        <v>365</v>
      </c>
      <c r="L4240" t="s">
        <v>2194</v>
      </c>
      <c r="M4240" s="204">
        <v>2.7</v>
      </c>
      <c r="N4240" s="204"/>
    </row>
    <row r="4241" spans="1:14">
      <c r="A4241" t="s">
        <v>2225</v>
      </c>
      <c r="B4241" t="s">
        <v>1567</v>
      </c>
      <c r="C4241" t="s">
        <v>1567</v>
      </c>
      <c r="D4241" t="s">
        <v>1571</v>
      </c>
      <c r="E4241" t="s">
        <v>120</v>
      </c>
      <c r="F4241" t="s">
        <v>139</v>
      </c>
      <c r="G4241" t="s">
        <v>482</v>
      </c>
      <c r="H4241" t="s">
        <v>334</v>
      </c>
      <c r="I4241" t="s">
        <v>477</v>
      </c>
      <c r="J4241" s="297">
        <v>0.62148753000000001</v>
      </c>
      <c r="K4241" t="s">
        <v>365</v>
      </c>
      <c r="L4241" t="s">
        <v>2194</v>
      </c>
      <c r="M4241" s="204">
        <v>2.7</v>
      </c>
      <c r="N4241" s="204"/>
    </row>
    <row r="4242" spans="1:14">
      <c r="A4242" t="s">
        <v>2225</v>
      </c>
      <c r="B4242" t="s">
        <v>1567</v>
      </c>
      <c r="C4242" t="s">
        <v>1567</v>
      </c>
      <c r="D4242" t="s">
        <v>1571</v>
      </c>
      <c r="E4242" t="s">
        <v>120</v>
      </c>
      <c r="F4242" t="s">
        <v>142</v>
      </c>
      <c r="G4242" t="s">
        <v>482</v>
      </c>
      <c r="H4242" t="s">
        <v>334</v>
      </c>
      <c r="I4242" t="s">
        <v>477</v>
      </c>
      <c r="J4242" s="297">
        <v>0.99448606799999995</v>
      </c>
      <c r="K4242" t="s">
        <v>365</v>
      </c>
      <c r="L4242" t="s">
        <v>2194</v>
      </c>
      <c r="M4242" s="204">
        <v>2.7</v>
      </c>
      <c r="N4242" s="204"/>
    </row>
    <row r="4243" spans="1:14">
      <c r="A4243" t="s">
        <v>2225</v>
      </c>
      <c r="B4243" t="s">
        <v>1567</v>
      </c>
      <c r="C4243" t="s">
        <v>1567</v>
      </c>
      <c r="D4243" t="s">
        <v>1571</v>
      </c>
      <c r="E4243" t="s">
        <v>120</v>
      </c>
      <c r="F4243" t="s">
        <v>311</v>
      </c>
      <c r="G4243" t="s">
        <v>482</v>
      </c>
      <c r="H4243" t="s">
        <v>334</v>
      </c>
      <c r="I4243" t="s">
        <v>477</v>
      </c>
      <c r="J4243" s="297">
        <v>1.63647138852</v>
      </c>
      <c r="K4243" t="s">
        <v>365</v>
      </c>
      <c r="L4243" t="s">
        <v>2194</v>
      </c>
      <c r="M4243" s="204">
        <v>2.7</v>
      </c>
      <c r="N4243" s="204"/>
    </row>
    <row r="4244" spans="1:14">
      <c r="A4244" t="s">
        <v>2225</v>
      </c>
      <c r="B4244" t="s">
        <v>1567</v>
      </c>
      <c r="C4244" t="s">
        <v>1567</v>
      </c>
      <c r="D4244" t="s">
        <v>1571</v>
      </c>
      <c r="E4244" t="s">
        <v>120</v>
      </c>
      <c r="F4244" t="s">
        <v>136</v>
      </c>
      <c r="G4244" t="s">
        <v>482</v>
      </c>
      <c r="H4244" t="s">
        <v>334</v>
      </c>
      <c r="I4244" t="s">
        <v>478</v>
      </c>
      <c r="J4244" s="297">
        <v>1.32361695E-2</v>
      </c>
      <c r="K4244" t="s">
        <v>365</v>
      </c>
      <c r="L4244" t="s">
        <v>2194</v>
      </c>
      <c r="M4244" s="204">
        <v>2.7</v>
      </c>
      <c r="N4244" s="204"/>
    </row>
    <row r="4245" spans="1:14">
      <c r="A4245" t="s">
        <v>2225</v>
      </c>
      <c r="B4245" t="s">
        <v>1567</v>
      </c>
      <c r="C4245" t="s">
        <v>1567</v>
      </c>
      <c r="D4245" t="s">
        <v>1571</v>
      </c>
      <c r="E4245" t="s">
        <v>120</v>
      </c>
      <c r="F4245" t="s">
        <v>139</v>
      </c>
      <c r="G4245" t="s">
        <v>482</v>
      </c>
      <c r="H4245" t="s">
        <v>334</v>
      </c>
      <c r="I4245" t="s">
        <v>478</v>
      </c>
      <c r="J4245" s="297">
        <v>0.65125007999999995</v>
      </c>
      <c r="K4245" t="s">
        <v>365</v>
      </c>
      <c r="L4245" t="s">
        <v>2194</v>
      </c>
      <c r="M4245" s="204">
        <v>2.7</v>
      </c>
      <c r="N4245" s="204"/>
    </row>
    <row r="4246" spans="1:14">
      <c r="A4246" t="s">
        <v>2225</v>
      </c>
      <c r="B4246" t="s">
        <v>1567</v>
      </c>
      <c r="C4246" t="s">
        <v>1567</v>
      </c>
      <c r="D4246" t="s">
        <v>1571</v>
      </c>
      <c r="E4246" t="s">
        <v>120</v>
      </c>
      <c r="F4246" t="s">
        <v>142</v>
      </c>
      <c r="G4246" t="s">
        <v>482</v>
      </c>
      <c r="H4246" t="s">
        <v>334</v>
      </c>
      <c r="I4246" t="s">
        <v>478</v>
      </c>
      <c r="J4246" s="297">
        <v>1.012060422</v>
      </c>
      <c r="K4246" t="s">
        <v>365</v>
      </c>
      <c r="L4246" t="s">
        <v>2194</v>
      </c>
      <c r="M4246" s="204">
        <v>2.7</v>
      </c>
      <c r="N4246" s="204"/>
    </row>
    <row r="4247" spans="1:14">
      <c r="A4247" t="s">
        <v>2225</v>
      </c>
      <c r="B4247" t="s">
        <v>1567</v>
      </c>
      <c r="C4247" t="s">
        <v>1567</v>
      </c>
      <c r="D4247" t="s">
        <v>1571</v>
      </c>
      <c r="E4247" t="s">
        <v>120</v>
      </c>
      <c r="F4247" t="s">
        <v>311</v>
      </c>
      <c r="G4247" t="s">
        <v>482</v>
      </c>
      <c r="H4247" t="s">
        <v>334</v>
      </c>
      <c r="I4247" t="s">
        <v>478</v>
      </c>
      <c r="J4247" s="297">
        <v>1.6765466714999999</v>
      </c>
      <c r="K4247" t="s">
        <v>365</v>
      </c>
      <c r="L4247" t="s">
        <v>2194</v>
      </c>
      <c r="M4247" s="204">
        <v>2.7</v>
      </c>
      <c r="N4247" s="204"/>
    </row>
    <row r="4248" spans="1:14">
      <c r="A4248" t="s">
        <v>2225</v>
      </c>
      <c r="B4248" t="s">
        <v>1567</v>
      </c>
      <c r="C4248" t="s">
        <v>1567</v>
      </c>
      <c r="D4248" t="s">
        <v>1571</v>
      </c>
      <c r="E4248" t="s">
        <v>120</v>
      </c>
      <c r="F4248" t="s">
        <v>136</v>
      </c>
      <c r="G4248" t="s">
        <v>483</v>
      </c>
      <c r="H4248" t="s">
        <v>334</v>
      </c>
      <c r="I4248" t="s">
        <v>205</v>
      </c>
      <c r="J4248" s="297">
        <v>6.7249956600000001E-3</v>
      </c>
      <c r="K4248" t="s">
        <v>365</v>
      </c>
      <c r="L4248" t="s">
        <v>2194</v>
      </c>
      <c r="M4248" s="204">
        <v>2.7</v>
      </c>
      <c r="N4248" s="204"/>
    </row>
    <row r="4249" spans="1:14">
      <c r="A4249" t="s">
        <v>2225</v>
      </c>
      <c r="B4249" t="s">
        <v>1567</v>
      </c>
      <c r="C4249" t="s">
        <v>1567</v>
      </c>
      <c r="D4249" t="s">
        <v>1571</v>
      </c>
      <c r="E4249" t="s">
        <v>120</v>
      </c>
      <c r="F4249" t="s">
        <v>139</v>
      </c>
      <c r="G4249" t="s">
        <v>483</v>
      </c>
      <c r="H4249" t="s">
        <v>334</v>
      </c>
      <c r="I4249" t="s">
        <v>205</v>
      </c>
      <c r="J4249" s="297">
        <v>0.38810262600000001</v>
      </c>
      <c r="K4249" t="s">
        <v>365</v>
      </c>
      <c r="L4249" t="s">
        <v>2194</v>
      </c>
      <c r="M4249" s="204">
        <v>2.7</v>
      </c>
      <c r="N4249" s="204"/>
    </row>
    <row r="4250" spans="1:14">
      <c r="A4250" t="s">
        <v>2225</v>
      </c>
      <c r="B4250" t="s">
        <v>1567</v>
      </c>
      <c r="C4250" t="s">
        <v>1567</v>
      </c>
      <c r="D4250" t="s">
        <v>1571</v>
      </c>
      <c r="E4250" t="s">
        <v>120</v>
      </c>
      <c r="F4250" t="s">
        <v>142</v>
      </c>
      <c r="G4250" t="s">
        <v>483</v>
      </c>
      <c r="H4250" t="s">
        <v>334</v>
      </c>
      <c r="I4250" t="s">
        <v>205</v>
      </c>
      <c r="J4250" s="297">
        <v>1.177207092</v>
      </c>
      <c r="K4250" t="s">
        <v>365</v>
      </c>
      <c r="L4250" t="s">
        <v>2194</v>
      </c>
      <c r="M4250" s="204">
        <v>2.7</v>
      </c>
      <c r="N4250" s="204"/>
    </row>
    <row r="4251" spans="1:14">
      <c r="A4251" t="s">
        <v>2225</v>
      </c>
      <c r="B4251" t="s">
        <v>1567</v>
      </c>
      <c r="C4251" t="s">
        <v>1567</v>
      </c>
      <c r="D4251" t="s">
        <v>1571</v>
      </c>
      <c r="E4251" t="s">
        <v>120</v>
      </c>
      <c r="F4251" t="s">
        <v>311</v>
      </c>
      <c r="G4251" t="s">
        <v>483</v>
      </c>
      <c r="H4251" t="s">
        <v>334</v>
      </c>
      <c r="I4251" t="s">
        <v>205</v>
      </c>
      <c r="J4251" s="297">
        <v>1.5720347136599999</v>
      </c>
      <c r="K4251" t="s">
        <v>365</v>
      </c>
      <c r="L4251" t="s">
        <v>2194</v>
      </c>
      <c r="M4251" s="204">
        <v>2.7</v>
      </c>
      <c r="N4251" s="204"/>
    </row>
    <row r="4252" spans="1:14">
      <c r="A4252" t="s">
        <v>2225</v>
      </c>
      <c r="B4252" t="s">
        <v>1567</v>
      </c>
      <c r="C4252" t="s">
        <v>1567</v>
      </c>
      <c r="D4252" t="s">
        <v>1571</v>
      </c>
      <c r="E4252" t="s">
        <v>120</v>
      </c>
      <c r="F4252" t="s">
        <v>136</v>
      </c>
      <c r="G4252" t="s">
        <v>483</v>
      </c>
      <c r="H4252" t="s">
        <v>334</v>
      </c>
      <c r="I4252" t="s">
        <v>477</v>
      </c>
      <c r="J4252" s="297">
        <v>0</v>
      </c>
      <c r="K4252" t="s">
        <v>365</v>
      </c>
      <c r="L4252" t="s">
        <v>2194</v>
      </c>
      <c r="M4252" s="204">
        <v>2.7</v>
      </c>
      <c r="N4252" s="204"/>
    </row>
    <row r="4253" spans="1:14">
      <c r="A4253" t="s">
        <v>2225</v>
      </c>
      <c r="B4253" t="s">
        <v>1567</v>
      </c>
      <c r="C4253" t="s">
        <v>1567</v>
      </c>
      <c r="D4253" t="s">
        <v>1571</v>
      </c>
      <c r="E4253" t="s">
        <v>120</v>
      </c>
      <c r="F4253" t="s">
        <v>139</v>
      </c>
      <c r="G4253" t="s">
        <v>483</v>
      </c>
      <c r="H4253" t="s">
        <v>334</v>
      </c>
      <c r="I4253" t="s">
        <v>477</v>
      </c>
      <c r="J4253" s="297">
        <v>0.35297204399999998</v>
      </c>
      <c r="K4253" t="s">
        <v>365</v>
      </c>
      <c r="L4253" t="s">
        <v>2194</v>
      </c>
      <c r="M4253" s="204">
        <v>2.7</v>
      </c>
      <c r="N4253" s="204"/>
    </row>
    <row r="4254" spans="1:14">
      <c r="A4254" t="s">
        <v>2225</v>
      </c>
      <c r="B4254" t="s">
        <v>1567</v>
      </c>
      <c r="C4254" t="s">
        <v>1567</v>
      </c>
      <c r="D4254" t="s">
        <v>1571</v>
      </c>
      <c r="E4254" t="s">
        <v>120</v>
      </c>
      <c r="F4254" t="s">
        <v>142</v>
      </c>
      <c r="G4254" t="s">
        <v>483</v>
      </c>
      <c r="H4254" t="s">
        <v>334</v>
      </c>
      <c r="I4254" t="s">
        <v>477</v>
      </c>
      <c r="J4254" s="297">
        <v>1.1943214559999999</v>
      </c>
      <c r="K4254" t="s">
        <v>365</v>
      </c>
      <c r="L4254" t="s">
        <v>2194</v>
      </c>
      <c r="M4254" s="204">
        <v>2.7</v>
      </c>
      <c r="N4254" s="204"/>
    </row>
    <row r="4255" spans="1:14">
      <c r="A4255" t="s">
        <v>2225</v>
      </c>
      <c r="B4255" t="s">
        <v>1567</v>
      </c>
      <c r="C4255" t="s">
        <v>1567</v>
      </c>
      <c r="D4255" t="s">
        <v>1571</v>
      </c>
      <c r="E4255" t="s">
        <v>120</v>
      </c>
      <c r="F4255" t="s">
        <v>311</v>
      </c>
      <c r="G4255" t="s">
        <v>483</v>
      </c>
      <c r="H4255" t="s">
        <v>334</v>
      </c>
      <c r="I4255" t="s">
        <v>477</v>
      </c>
      <c r="J4255" s="297">
        <v>1.5472935000000001</v>
      </c>
      <c r="K4255" t="s">
        <v>365</v>
      </c>
      <c r="L4255" t="s">
        <v>2194</v>
      </c>
      <c r="M4255" s="204">
        <v>2.7</v>
      </c>
      <c r="N4255" s="204"/>
    </row>
    <row r="4256" spans="1:14">
      <c r="A4256" t="s">
        <v>2225</v>
      </c>
      <c r="B4256" t="s">
        <v>1567</v>
      </c>
      <c r="C4256" t="s">
        <v>1567</v>
      </c>
      <c r="D4256" t="s">
        <v>1571</v>
      </c>
      <c r="E4256" t="s">
        <v>120</v>
      </c>
      <c r="F4256" t="s">
        <v>136</v>
      </c>
      <c r="G4256" t="s">
        <v>483</v>
      </c>
      <c r="H4256" t="s">
        <v>334</v>
      </c>
      <c r="I4256" t="s">
        <v>478</v>
      </c>
      <c r="J4256" s="297">
        <v>1.2011823180000001E-2</v>
      </c>
      <c r="K4256" t="s">
        <v>365</v>
      </c>
      <c r="L4256" t="s">
        <v>2194</v>
      </c>
      <c r="M4256" s="204">
        <v>2.7</v>
      </c>
      <c r="N4256" s="204"/>
    </row>
    <row r="4257" spans="1:14">
      <c r="A4257" t="s">
        <v>2225</v>
      </c>
      <c r="B4257" t="s">
        <v>1567</v>
      </c>
      <c r="C4257" t="s">
        <v>1567</v>
      </c>
      <c r="D4257" t="s">
        <v>1571</v>
      </c>
      <c r="E4257" t="s">
        <v>120</v>
      </c>
      <c r="F4257" t="s">
        <v>139</v>
      </c>
      <c r="G4257" t="s">
        <v>483</v>
      </c>
      <c r="H4257" t="s">
        <v>334</v>
      </c>
      <c r="I4257" t="s">
        <v>478</v>
      </c>
      <c r="J4257" s="297">
        <v>0.415720494</v>
      </c>
      <c r="K4257" t="s">
        <v>365</v>
      </c>
      <c r="L4257" t="s">
        <v>2194</v>
      </c>
      <c r="M4257" s="204">
        <v>2.7</v>
      </c>
      <c r="N4257" s="204"/>
    </row>
    <row r="4258" spans="1:14">
      <c r="A4258" t="s">
        <v>2225</v>
      </c>
      <c r="B4258" t="s">
        <v>1567</v>
      </c>
      <c r="C4258" t="s">
        <v>1567</v>
      </c>
      <c r="D4258" t="s">
        <v>1571</v>
      </c>
      <c r="E4258" t="s">
        <v>120</v>
      </c>
      <c r="F4258" t="s">
        <v>142</v>
      </c>
      <c r="G4258" t="s">
        <v>483</v>
      </c>
      <c r="H4258" t="s">
        <v>334</v>
      </c>
      <c r="I4258" t="s">
        <v>478</v>
      </c>
      <c r="J4258" s="297">
        <v>1.163752812</v>
      </c>
      <c r="K4258" t="s">
        <v>365</v>
      </c>
      <c r="L4258" t="s">
        <v>2194</v>
      </c>
      <c r="M4258" s="204">
        <v>2.7</v>
      </c>
      <c r="N4258" s="204"/>
    </row>
    <row r="4259" spans="1:14">
      <c r="A4259" t="s">
        <v>2225</v>
      </c>
      <c r="B4259" t="s">
        <v>1567</v>
      </c>
      <c r="C4259" t="s">
        <v>1567</v>
      </c>
      <c r="D4259" t="s">
        <v>1571</v>
      </c>
      <c r="E4259" t="s">
        <v>120</v>
      </c>
      <c r="F4259" t="s">
        <v>311</v>
      </c>
      <c r="G4259" t="s">
        <v>483</v>
      </c>
      <c r="H4259" t="s">
        <v>334</v>
      </c>
      <c r="I4259" t="s">
        <v>478</v>
      </c>
      <c r="J4259" s="297">
        <v>1.5914851291800001</v>
      </c>
      <c r="K4259" t="s">
        <v>365</v>
      </c>
      <c r="L4259" t="s">
        <v>2194</v>
      </c>
      <c r="M4259" s="204">
        <v>2.7</v>
      </c>
      <c r="N4259" s="204"/>
    </row>
    <row r="4260" spans="1:14">
      <c r="A4260" t="s">
        <v>2225</v>
      </c>
      <c r="B4260" t="s">
        <v>1567</v>
      </c>
      <c r="C4260" t="s">
        <v>1567</v>
      </c>
      <c r="D4260" t="s">
        <v>1571</v>
      </c>
      <c r="E4260" t="s">
        <v>120</v>
      </c>
      <c r="F4260" t="s">
        <v>136</v>
      </c>
      <c r="G4260" t="s">
        <v>484</v>
      </c>
      <c r="H4260" t="s">
        <v>334</v>
      </c>
      <c r="I4260" t="s">
        <v>205</v>
      </c>
      <c r="J4260" s="297">
        <v>1.6427145779999999E-2</v>
      </c>
      <c r="K4260" t="s">
        <v>365</v>
      </c>
      <c r="L4260" t="s">
        <v>2194</v>
      </c>
      <c r="M4260" s="204">
        <v>2.7</v>
      </c>
      <c r="N4260" s="204"/>
    </row>
    <row r="4261" spans="1:14">
      <c r="A4261" t="s">
        <v>2225</v>
      </c>
      <c r="B4261" t="s">
        <v>1567</v>
      </c>
      <c r="C4261" t="s">
        <v>1567</v>
      </c>
      <c r="D4261" t="s">
        <v>1571</v>
      </c>
      <c r="E4261" t="s">
        <v>120</v>
      </c>
      <c r="F4261" t="s">
        <v>139</v>
      </c>
      <c r="G4261" t="s">
        <v>484</v>
      </c>
      <c r="H4261" t="s">
        <v>334</v>
      </c>
      <c r="I4261" t="s">
        <v>205</v>
      </c>
      <c r="J4261" s="297">
        <v>1.4152777379999999</v>
      </c>
      <c r="K4261" t="s">
        <v>365</v>
      </c>
      <c r="L4261" t="s">
        <v>2194</v>
      </c>
      <c r="M4261" s="204">
        <v>2.7</v>
      </c>
      <c r="N4261" s="204"/>
    </row>
    <row r="4262" spans="1:14">
      <c r="A4262" t="s">
        <v>2225</v>
      </c>
      <c r="B4262" t="s">
        <v>1567</v>
      </c>
      <c r="C4262" t="s">
        <v>1567</v>
      </c>
      <c r="D4262" t="s">
        <v>1571</v>
      </c>
      <c r="E4262" t="s">
        <v>120</v>
      </c>
      <c r="F4262" t="s">
        <v>142</v>
      </c>
      <c r="G4262" t="s">
        <v>484</v>
      </c>
      <c r="H4262" t="s">
        <v>334</v>
      </c>
      <c r="I4262" t="s">
        <v>205</v>
      </c>
      <c r="J4262" s="297">
        <v>3.208262328</v>
      </c>
      <c r="K4262" t="s">
        <v>365</v>
      </c>
      <c r="L4262" t="s">
        <v>2194</v>
      </c>
      <c r="M4262" s="204">
        <v>2.7</v>
      </c>
      <c r="N4262" s="204"/>
    </row>
    <row r="4263" spans="1:14">
      <c r="A4263" t="s">
        <v>2225</v>
      </c>
      <c r="B4263" t="s">
        <v>1567</v>
      </c>
      <c r="C4263" t="s">
        <v>1567</v>
      </c>
      <c r="D4263" t="s">
        <v>1571</v>
      </c>
      <c r="E4263" t="s">
        <v>120</v>
      </c>
      <c r="F4263" t="s">
        <v>311</v>
      </c>
      <c r="G4263" t="s">
        <v>484</v>
      </c>
      <c r="H4263" t="s">
        <v>334</v>
      </c>
      <c r="I4263" t="s">
        <v>205</v>
      </c>
      <c r="J4263" s="297">
        <v>4.6399672117800002</v>
      </c>
      <c r="K4263" t="s">
        <v>365</v>
      </c>
      <c r="L4263" t="s">
        <v>2194</v>
      </c>
      <c r="M4263" s="204">
        <v>2.7</v>
      </c>
      <c r="N4263" s="204"/>
    </row>
    <row r="4264" spans="1:14">
      <c r="A4264" t="s">
        <v>2225</v>
      </c>
      <c r="B4264" t="s">
        <v>1567</v>
      </c>
      <c r="C4264" t="s">
        <v>1567</v>
      </c>
      <c r="D4264" t="s">
        <v>1571</v>
      </c>
      <c r="E4264" t="s">
        <v>120</v>
      </c>
      <c r="F4264" t="s">
        <v>136</v>
      </c>
      <c r="G4264" t="s">
        <v>484</v>
      </c>
      <c r="H4264" t="s">
        <v>334</v>
      </c>
      <c r="I4264" t="s">
        <v>477</v>
      </c>
      <c r="J4264" s="297">
        <v>0</v>
      </c>
      <c r="K4264" t="s">
        <v>365</v>
      </c>
      <c r="L4264" t="s">
        <v>2194</v>
      </c>
      <c r="M4264" s="204">
        <v>2.7</v>
      </c>
      <c r="N4264" s="204"/>
    </row>
    <row r="4265" spans="1:14">
      <c r="A4265" t="s">
        <v>2225</v>
      </c>
      <c r="B4265" t="s">
        <v>1567</v>
      </c>
      <c r="C4265" t="s">
        <v>1567</v>
      </c>
      <c r="D4265" t="s">
        <v>1571</v>
      </c>
      <c r="E4265" t="s">
        <v>120</v>
      </c>
      <c r="F4265" t="s">
        <v>139</v>
      </c>
      <c r="G4265" t="s">
        <v>484</v>
      </c>
      <c r="H4265" t="s">
        <v>334</v>
      </c>
      <c r="I4265" t="s">
        <v>477</v>
      </c>
      <c r="J4265" s="297">
        <v>1.8047387880000001</v>
      </c>
      <c r="K4265" t="s">
        <v>365</v>
      </c>
      <c r="L4265" t="s">
        <v>2194</v>
      </c>
      <c r="M4265" s="204">
        <v>2.7</v>
      </c>
      <c r="N4265" s="204"/>
    </row>
    <row r="4266" spans="1:14">
      <c r="A4266" t="s">
        <v>2225</v>
      </c>
      <c r="B4266" t="s">
        <v>1567</v>
      </c>
      <c r="C4266" t="s">
        <v>1567</v>
      </c>
      <c r="D4266" t="s">
        <v>1571</v>
      </c>
      <c r="E4266" t="s">
        <v>120</v>
      </c>
      <c r="F4266" t="s">
        <v>142</v>
      </c>
      <c r="G4266" t="s">
        <v>484</v>
      </c>
      <c r="H4266" t="s">
        <v>334</v>
      </c>
      <c r="I4266" t="s">
        <v>477</v>
      </c>
      <c r="J4266" s="297">
        <v>3.1122919979999999</v>
      </c>
      <c r="K4266" t="s">
        <v>365</v>
      </c>
      <c r="L4266" t="s">
        <v>2194</v>
      </c>
      <c r="M4266" s="204">
        <v>2.7</v>
      </c>
      <c r="N4266" s="204"/>
    </row>
    <row r="4267" spans="1:14">
      <c r="A4267" t="s">
        <v>2225</v>
      </c>
      <c r="B4267" t="s">
        <v>1567</v>
      </c>
      <c r="C4267" t="s">
        <v>1567</v>
      </c>
      <c r="D4267" t="s">
        <v>1571</v>
      </c>
      <c r="E4267" t="s">
        <v>120</v>
      </c>
      <c r="F4267" t="s">
        <v>311</v>
      </c>
      <c r="G4267" t="s">
        <v>484</v>
      </c>
      <c r="H4267" t="s">
        <v>334</v>
      </c>
      <c r="I4267" t="s">
        <v>477</v>
      </c>
      <c r="J4267" s="297">
        <v>4.9170307859999998</v>
      </c>
      <c r="K4267" t="s">
        <v>365</v>
      </c>
      <c r="L4267" t="s">
        <v>2194</v>
      </c>
      <c r="M4267" s="204">
        <v>2.7</v>
      </c>
      <c r="N4267" s="204"/>
    </row>
    <row r="4268" spans="1:14">
      <c r="A4268" t="s">
        <v>2225</v>
      </c>
      <c r="B4268" t="s">
        <v>1567</v>
      </c>
      <c r="C4268" t="s">
        <v>1567</v>
      </c>
      <c r="D4268" t="s">
        <v>1571</v>
      </c>
      <c r="E4268" t="s">
        <v>120</v>
      </c>
      <c r="F4268" t="s">
        <v>136</v>
      </c>
      <c r="G4268" t="s">
        <v>484</v>
      </c>
      <c r="H4268" t="s">
        <v>334</v>
      </c>
      <c r="I4268" t="s">
        <v>478</v>
      </c>
      <c r="J4268" s="297">
        <v>2.079856242E-2</v>
      </c>
      <c r="K4268" t="s">
        <v>365</v>
      </c>
      <c r="L4268" t="s">
        <v>2194</v>
      </c>
      <c r="M4268" s="204">
        <v>2.7</v>
      </c>
      <c r="N4268" s="204"/>
    </row>
    <row r="4269" spans="1:14">
      <c r="A4269" t="s">
        <v>2225</v>
      </c>
      <c r="B4269" t="s">
        <v>1567</v>
      </c>
      <c r="C4269" t="s">
        <v>1567</v>
      </c>
      <c r="D4269" t="s">
        <v>1571</v>
      </c>
      <c r="E4269" t="s">
        <v>120</v>
      </c>
      <c r="F4269" t="s">
        <v>139</v>
      </c>
      <c r="G4269" t="s">
        <v>484</v>
      </c>
      <c r="H4269" t="s">
        <v>334</v>
      </c>
      <c r="I4269" t="s">
        <v>478</v>
      </c>
      <c r="J4269" s="297">
        <v>1.311638742</v>
      </c>
      <c r="K4269" t="s">
        <v>365</v>
      </c>
      <c r="L4269" t="s">
        <v>2194</v>
      </c>
      <c r="M4269" s="204">
        <v>2.7</v>
      </c>
      <c r="N4269" s="204"/>
    </row>
    <row r="4270" spans="1:14">
      <c r="A4270" t="s">
        <v>2225</v>
      </c>
      <c r="B4270" t="s">
        <v>1567</v>
      </c>
      <c r="C4270" t="s">
        <v>1567</v>
      </c>
      <c r="D4270" t="s">
        <v>1571</v>
      </c>
      <c r="E4270" t="s">
        <v>120</v>
      </c>
      <c r="F4270" t="s">
        <v>142</v>
      </c>
      <c r="G4270" t="s">
        <v>484</v>
      </c>
      <c r="H4270" t="s">
        <v>334</v>
      </c>
      <c r="I4270" t="s">
        <v>478</v>
      </c>
      <c r="J4270" s="297">
        <v>3.233800494</v>
      </c>
      <c r="K4270" t="s">
        <v>365</v>
      </c>
      <c r="L4270" t="s">
        <v>2194</v>
      </c>
      <c r="M4270" s="204">
        <v>2.7</v>
      </c>
      <c r="N4270" s="204"/>
    </row>
    <row r="4271" spans="1:14">
      <c r="A4271" t="s">
        <v>2225</v>
      </c>
      <c r="B4271" t="s">
        <v>1567</v>
      </c>
      <c r="C4271" t="s">
        <v>1567</v>
      </c>
      <c r="D4271" t="s">
        <v>1571</v>
      </c>
      <c r="E4271" t="s">
        <v>120</v>
      </c>
      <c r="F4271" t="s">
        <v>311</v>
      </c>
      <c r="G4271" t="s">
        <v>484</v>
      </c>
      <c r="H4271" t="s">
        <v>334</v>
      </c>
      <c r="I4271" t="s">
        <v>478</v>
      </c>
      <c r="J4271" s="297">
        <v>4.5662377984200004</v>
      </c>
      <c r="K4271" t="s">
        <v>365</v>
      </c>
      <c r="L4271" t="s">
        <v>2194</v>
      </c>
      <c r="M4271" s="204">
        <v>2.7</v>
      </c>
      <c r="N4271" s="204"/>
    </row>
    <row r="4272" spans="1:14">
      <c r="A4272" t="s">
        <v>2225</v>
      </c>
      <c r="B4272" t="s">
        <v>1567</v>
      </c>
      <c r="C4272" t="s">
        <v>1567</v>
      </c>
      <c r="D4272" t="s">
        <v>1571</v>
      </c>
      <c r="E4272" t="s">
        <v>120</v>
      </c>
      <c r="F4272" t="s">
        <v>136</v>
      </c>
      <c r="G4272" t="s">
        <v>485</v>
      </c>
      <c r="H4272" t="s">
        <v>334</v>
      </c>
      <c r="I4272" t="s">
        <v>205</v>
      </c>
      <c r="J4272" s="297">
        <v>2.7142467480000002E-2</v>
      </c>
      <c r="K4272" t="s">
        <v>365</v>
      </c>
      <c r="L4272" t="s">
        <v>2194</v>
      </c>
      <c r="M4272" s="204">
        <v>2.7</v>
      </c>
      <c r="N4272" s="204"/>
    </row>
    <row r="4273" spans="1:14">
      <c r="A4273" t="s">
        <v>2225</v>
      </c>
      <c r="B4273" t="s">
        <v>1567</v>
      </c>
      <c r="C4273" t="s">
        <v>1567</v>
      </c>
      <c r="D4273" t="s">
        <v>1571</v>
      </c>
      <c r="E4273" t="s">
        <v>120</v>
      </c>
      <c r="F4273" t="s">
        <v>139</v>
      </c>
      <c r="G4273" t="s">
        <v>485</v>
      </c>
      <c r="H4273" t="s">
        <v>334</v>
      </c>
      <c r="I4273" t="s">
        <v>205</v>
      </c>
      <c r="J4273" s="297">
        <v>1.3543261559999999</v>
      </c>
      <c r="K4273" t="s">
        <v>365</v>
      </c>
      <c r="L4273" t="s">
        <v>2194</v>
      </c>
      <c r="M4273" s="204">
        <v>2.7</v>
      </c>
      <c r="N4273" s="204"/>
    </row>
    <row r="4274" spans="1:14">
      <c r="A4274" t="s">
        <v>2225</v>
      </c>
      <c r="B4274" t="s">
        <v>1567</v>
      </c>
      <c r="C4274" t="s">
        <v>1567</v>
      </c>
      <c r="D4274" t="s">
        <v>1571</v>
      </c>
      <c r="E4274" t="s">
        <v>120</v>
      </c>
      <c r="F4274" t="s">
        <v>142</v>
      </c>
      <c r="G4274" t="s">
        <v>485</v>
      </c>
      <c r="H4274" t="s">
        <v>334</v>
      </c>
      <c r="I4274" t="s">
        <v>205</v>
      </c>
      <c r="J4274" s="297">
        <v>5.0911761599999998</v>
      </c>
      <c r="K4274" t="s">
        <v>365</v>
      </c>
      <c r="L4274" t="s">
        <v>2194</v>
      </c>
      <c r="M4274" s="204">
        <v>2.7</v>
      </c>
      <c r="N4274" s="204"/>
    </row>
    <row r="4275" spans="1:14">
      <c r="A4275" t="s">
        <v>2225</v>
      </c>
      <c r="B4275" t="s">
        <v>1567</v>
      </c>
      <c r="C4275" t="s">
        <v>1567</v>
      </c>
      <c r="D4275" t="s">
        <v>1571</v>
      </c>
      <c r="E4275" t="s">
        <v>120</v>
      </c>
      <c r="F4275" t="s">
        <v>311</v>
      </c>
      <c r="G4275" t="s">
        <v>485</v>
      </c>
      <c r="H4275" t="s">
        <v>334</v>
      </c>
      <c r="I4275" t="s">
        <v>205</v>
      </c>
      <c r="J4275" s="297">
        <v>6.4726447834799998</v>
      </c>
      <c r="K4275" t="s">
        <v>365</v>
      </c>
      <c r="L4275" t="s">
        <v>2194</v>
      </c>
      <c r="M4275" s="204">
        <v>2.7</v>
      </c>
      <c r="N4275" s="204"/>
    </row>
    <row r="4276" spans="1:14">
      <c r="A4276" t="s">
        <v>2225</v>
      </c>
      <c r="B4276" t="s">
        <v>1567</v>
      </c>
      <c r="C4276" t="s">
        <v>1567</v>
      </c>
      <c r="D4276" t="s">
        <v>1571</v>
      </c>
      <c r="E4276" t="s">
        <v>120</v>
      </c>
      <c r="F4276" t="s">
        <v>136</v>
      </c>
      <c r="G4276" t="s">
        <v>485</v>
      </c>
      <c r="H4276" t="s">
        <v>334</v>
      </c>
      <c r="I4276" t="s">
        <v>477</v>
      </c>
      <c r="J4276" s="297">
        <v>0</v>
      </c>
      <c r="K4276" t="s">
        <v>365</v>
      </c>
      <c r="L4276" t="s">
        <v>2194</v>
      </c>
      <c r="M4276" s="204">
        <v>2.7</v>
      </c>
      <c r="N4276" s="204"/>
    </row>
    <row r="4277" spans="1:14">
      <c r="A4277" t="s">
        <v>2225</v>
      </c>
      <c r="B4277" t="s">
        <v>1567</v>
      </c>
      <c r="C4277" t="s">
        <v>1567</v>
      </c>
      <c r="D4277" t="s">
        <v>1571</v>
      </c>
      <c r="E4277" t="s">
        <v>120</v>
      </c>
      <c r="F4277" t="s">
        <v>139</v>
      </c>
      <c r="G4277" t="s">
        <v>485</v>
      </c>
      <c r="H4277" t="s">
        <v>334</v>
      </c>
      <c r="I4277" t="s">
        <v>477</v>
      </c>
      <c r="J4277" s="297">
        <v>2.1409323119999999</v>
      </c>
      <c r="K4277" t="s">
        <v>365</v>
      </c>
      <c r="L4277" t="s">
        <v>2194</v>
      </c>
      <c r="M4277" s="204">
        <v>2.7</v>
      </c>
      <c r="N4277" s="204"/>
    </row>
    <row r="4278" spans="1:14">
      <c r="A4278" t="s">
        <v>2225</v>
      </c>
      <c r="B4278" t="s">
        <v>1567</v>
      </c>
      <c r="C4278" t="s">
        <v>1567</v>
      </c>
      <c r="D4278" t="s">
        <v>1571</v>
      </c>
      <c r="E4278" t="s">
        <v>120</v>
      </c>
      <c r="F4278" t="s">
        <v>142</v>
      </c>
      <c r="G4278" t="s">
        <v>485</v>
      </c>
      <c r="H4278" t="s">
        <v>334</v>
      </c>
      <c r="I4278" t="s">
        <v>477</v>
      </c>
      <c r="J4278" s="297">
        <v>5.8872529800000004</v>
      </c>
      <c r="K4278" t="s">
        <v>365</v>
      </c>
      <c r="L4278" t="s">
        <v>2194</v>
      </c>
      <c r="M4278" s="204">
        <v>2.7</v>
      </c>
      <c r="N4278" s="204"/>
    </row>
    <row r="4279" spans="1:14">
      <c r="A4279" t="s">
        <v>2225</v>
      </c>
      <c r="B4279" t="s">
        <v>1567</v>
      </c>
      <c r="C4279" t="s">
        <v>1567</v>
      </c>
      <c r="D4279" t="s">
        <v>1571</v>
      </c>
      <c r="E4279" t="s">
        <v>120</v>
      </c>
      <c r="F4279" t="s">
        <v>311</v>
      </c>
      <c r="G4279" t="s">
        <v>485</v>
      </c>
      <c r="H4279" t="s">
        <v>334</v>
      </c>
      <c r="I4279" t="s">
        <v>477</v>
      </c>
      <c r="J4279" s="297">
        <v>8.0281852919999999</v>
      </c>
      <c r="K4279" t="s">
        <v>365</v>
      </c>
      <c r="L4279" t="s">
        <v>2194</v>
      </c>
      <c r="M4279" s="204">
        <v>2.7</v>
      </c>
      <c r="N4279" s="204"/>
    </row>
    <row r="4280" spans="1:14">
      <c r="A4280" t="s">
        <v>2225</v>
      </c>
      <c r="B4280" t="s">
        <v>1567</v>
      </c>
      <c r="C4280" t="s">
        <v>1567</v>
      </c>
      <c r="D4280" t="s">
        <v>1571</v>
      </c>
      <c r="E4280" t="s">
        <v>120</v>
      </c>
      <c r="F4280" t="s">
        <v>136</v>
      </c>
      <c r="G4280" t="s">
        <v>485</v>
      </c>
      <c r="H4280" t="s">
        <v>334</v>
      </c>
      <c r="I4280" t="s">
        <v>478</v>
      </c>
      <c r="J4280" s="297">
        <v>4.88446794E-2</v>
      </c>
      <c r="K4280" t="s">
        <v>365</v>
      </c>
      <c r="L4280" t="s">
        <v>2194</v>
      </c>
      <c r="M4280" s="204">
        <v>2.7</v>
      </c>
      <c r="N4280" s="204"/>
    </row>
    <row r="4281" spans="1:14">
      <c r="A4281" t="s">
        <v>2225</v>
      </c>
      <c r="B4281" t="s">
        <v>1567</v>
      </c>
      <c r="C4281" t="s">
        <v>1567</v>
      </c>
      <c r="D4281" t="s">
        <v>1571</v>
      </c>
      <c r="E4281" t="s">
        <v>120</v>
      </c>
      <c r="F4281" t="s">
        <v>139</v>
      </c>
      <c r="G4281" t="s">
        <v>485</v>
      </c>
      <c r="H4281" t="s">
        <v>334</v>
      </c>
      <c r="I4281" t="s">
        <v>478</v>
      </c>
      <c r="J4281" s="297">
        <v>0.72538234199999996</v>
      </c>
      <c r="K4281" t="s">
        <v>365</v>
      </c>
      <c r="L4281" t="s">
        <v>2194</v>
      </c>
      <c r="M4281" s="204">
        <v>2.7</v>
      </c>
      <c r="N4281" s="204"/>
    </row>
    <row r="4282" spans="1:14">
      <c r="A4282" t="s">
        <v>2225</v>
      </c>
      <c r="B4282" t="s">
        <v>1567</v>
      </c>
      <c r="C4282" t="s">
        <v>1567</v>
      </c>
      <c r="D4282" t="s">
        <v>1571</v>
      </c>
      <c r="E4282" t="s">
        <v>120</v>
      </c>
      <c r="F4282" t="s">
        <v>142</v>
      </c>
      <c r="G4282" t="s">
        <v>485</v>
      </c>
      <c r="H4282" t="s">
        <v>334</v>
      </c>
      <c r="I4282" t="s">
        <v>478</v>
      </c>
      <c r="J4282" s="297">
        <v>4.4546560199999998</v>
      </c>
      <c r="K4282" t="s">
        <v>365</v>
      </c>
      <c r="L4282" t="s">
        <v>2194</v>
      </c>
      <c r="M4282" s="204">
        <v>2.7</v>
      </c>
      <c r="N4282" s="204"/>
    </row>
    <row r="4283" spans="1:14">
      <c r="A4283" t="s">
        <v>2225</v>
      </c>
      <c r="B4283" t="s">
        <v>1567</v>
      </c>
      <c r="C4283" t="s">
        <v>1567</v>
      </c>
      <c r="D4283" t="s">
        <v>1571</v>
      </c>
      <c r="E4283" t="s">
        <v>120</v>
      </c>
      <c r="F4283" t="s">
        <v>311</v>
      </c>
      <c r="G4283" t="s">
        <v>485</v>
      </c>
      <c r="H4283" t="s">
        <v>334</v>
      </c>
      <c r="I4283" t="s">
        <v>478</v>
      </c>
      <c r="J4283" s="297">
        <v>5.2288830413999996</v>
      </c>
      <c r="K4283" t="s">
        <v>365</v>
      </c>
      <c r="L4283" t="s">
        <v>2194</v>
      </c>
      <c r="M4283" s="204">
        <v>2.7</v>
      </c>
      <c r="N4283" s="204"/>
    </row>
    <row r="4284" spans="1:14">
      <c r="A4284" t="s">
        <v>2225</v>
      </c>
      <c r="B4284" t="s">
        <v>1567</v>
      </c>
      <c r="C4284" t="s">
        <v>1567</v>
      </c>
      <c r="D4284" t="s">
        <v>1571</v>
      </c>
      <c r="E4284" t="s">
        <v>120</v>
      </c>
      <c r="F4284" t="s">
        <v>136</v>
      </c>
      <c r="G4284" t="s">
        <v>486</v>
      </c>
      <c r="H4284" t="s">
        <v>334</v>
      </c>
      <c r="I4284" t="s">
        <v>205</v>
      </c>
      <c r="J4284" s="297">
        <v>4.5478852200000003E-2</v>
      </c>
      <c r="K4284" t="s">
        <v>365</v>
      </c>
      <c r="L4284" t="s">
        <v>2194</v>
      </c>
      <c r="M4284" s="204">
        <v>2.7</v>
      </c>
      <c r="N4284" s="204"/>
    </row>
    <row r="4285" spans="1:14">
      <c r="A4285" t="s">
        <v>2225</v>
      </c>
      <c r="B4285" t="s">
        <v>1567</v>
      </c>
      <c r="C4285" t="s">
        <v>1567</v>
      </c>
      <c r="D4285" t="s">
        <v>1571</v>
      </c>
      <c r="E4285" t="s">
        <v>120</v>
      </c>
      <c r="F4285" t="s">
        <v>139</v>
      </c>
      <c r="G4285" t="s">
        <v>486</v>
      </c>
      <c r="H4285" t="s">
        <v>334</v>
      </c>
      <c r="I4285" t="s">
        <v>205</v>
      </c>
      <c r="J4285" s="297">
        <v>0.47344086000000002</v>
      </c>
      <c r="K4285" t="s">
        <v>365</v>
      </c>
      <c r="L4285" t="s">
        <v>2194</v>
      </c>
      <c r="M4285" s="204">
        <v>2.7</v>
      </c>
      <c r="N4285" s="204"/>
    </row>
    <row r="4286" spans="1:14">
      <c r="A4286" t="s">
        <v>2225</v>
      </c>
      <c r="B4286" t="s">
        <v>1567</v>
      </c>
      <c r="C4286" t="s">
        <v>1567</v>
      </c>
      <c r="D4286" t="s">
        <v>1571</v>
      </c>
      <c r="E4286" t="s">
        <v>120</v>
      </c>
      <c r="F4286" t="s">
        <v>142</v>
      </c>
      <c r="G4286" t="s">
        <v>486</v>
      </c>
      <c r="H4286" t="s">
        <v>334</v>
      </c>
      <c r="I4286" t="s">
        <v>205</v>
      </c>
      <c r="J4286" s="297">
        <v>0.95471933399999998</v>
      </c>
      <c r="K4286" t="s">
        <v>365</v>
      </c>
      <c r="L4286" t="s">
        <v>2194</v>
      </c>
      <c r="M4286" s="204">
        <v>2.7</v>
      </c>
      <c r="N4286" s="204"/>
    </row>
    <row r="4287" spans="1:14">
      <c r="A4287" t="s">
        <v>2225</v>
      </c>
      <c r="B4287" t="s">
        <v>1567</v>
      </c>
      <c r="C4287" t="s">
        <v>1567</v>
      </c>
      <c r="D4287" t="s">
        <v>1571</v>
      </c>
      <c r="E4287" t="s">
        <v>120</v>
      </c>
      <c r="F4287" t="s">
        <v>311</v>
      </c>
      <c r="G4287" t="s">
        <v>486</v>
      </c>
      <c r="H4287" t="s">
        <v>334</v>
      </c>
      <c r="I4287" t="s">
        <v>205</v>
      </c>
      <c r="J4287" s="297">
        <v>1.4736390462</v>
      </c>
      <c r="K4287" t="s">
        <v>365</v>
      </c>
      <c r="L4287" t="s">
        <v>2194</v>
      </c>
      <c r="M4287" s="204">
        <v>2.7</v>
      </c>
      <c r="N4287" s="204"/>
    </row>
    <row r="4288" spans="1:14">
      <c r="A4288" t="s">
        <v>2225</v>
      </c>
      <c r="B4288" t="s">
        <v>1567</v>
      </c>
      <c r="C4288" t="s">
        <v>1567</v>
      </c>
      <c r="D4288" t="s">
        <v>1571</v>
      </c>
      <c r="E4288" t="s">
        <v>120</v>
      </c>
      <c r="F4288" t="s">
        <v>136</v>
      </c>
      <c r="G4288" t="s">
        <v>486</v>
      </c>
      <c r="H4288" t="s">
        <v>334</v>
      </c>
      <c r="I4288" t="s">
        <v>477</v>
      </c>
      <c r="J4288" s="297">
        <v>2.7368556839999999E-2</v>
      </c>
      <c r="K4288" t="s">
        <v>365</v>
      </c>
      <c r="L4288" t="s">
        <v>2194</v>
      </c>
      <c r="M4288" s="204">
        <v>2.7</v>
      </c>
      <c r="N4288" s="204"/>
    </row>
    <row r="4289" spans="1:14">
      <c r="A4289" t="s">
        <v>2225</v>
      </c>
      <c r="B4289" t="s">
        <v>1567</v>
      </c>
      <c r="C4289" t="s">
        <v>1567</v>
      </c>
      <c r="D4289" t="s">
        <v>1571</v>
      </c>
      <c r="E4289" t="s">
        <v>120</v>
      </c>
      <c r="F4289" t="s">
        <v>139</v>
      </c>
      <c r="G4289" t="s">
        <v>486</v>
      </c>
      <c r="H4289" t="s">
        <v>334</v>
      </c>
      <c r="I4289" t="s">
        <v>477</v>
      </c>
      <c r="J4289" s="297">
        <v>0.51093705599999995</v>
      </c>
      <c r="K4289" t="s">
        <v>365</v>
      </c>
      <c r="L4289" t="s">
        <v>2194</v>
      </c>
      <c r="M4289" s="204">
        <v>2.7</v>
      </c>
      <c r="N4289" s="204"/>
    </row>
    <row r="4290" spans="1:14">
      <c r="A4290" t="s">
        <v>2225</v>
      </c>
      <c r="B4290" t="s">
        <v>1567</v>
      </c>
      <c r="C4290" t="s">
        <v>1567</v>
      </c>
      <c r="D4290" t="s">
        <v>1571</v>
      </c>
      <c r="E4290" t="s">
        <v>120</v>
      </c>
      <c r="F4290" t="s">
        <v>142</v>
      </c>
      <c r="G4290" t="s">
        <v>486</v>
      </c>
      <c r="H4290" t="s">
        <v>334</v>
      </c>
      <c r="I4290" t="s">
        <v>477</v>
      </c>
      <c r="J4290" s="297">
        <v>0.93025333799999999</v>
      </c>
      <c r="K4290" t="s">
        <v>365</v>
      </c>
      <c r="L4290" t="s">
        <v>2194</v>
      </c>
      <c r="M4290" s="204">
        <v>2.7</v>
      </c>
      <c r="N4290" s="204"/>
    </row>
    <row r="4291" spans="1:14">
      <c r="A4291" t="s">
        <v>2225</v>
      </c>
      <c r="B4291" t="s">
        <v>1567</v>
      </c>
      <c r="C4291" t="s">
        <v>1567</v>
      </c>
      <c r="D4291" t="s">
        <v>1571</v>
      </c>
      <c r="E4291" t="s">
        <v>120</v>
      </c>
      <c r="F4291" t="s">
        <v>311</v>
      </c>
      <c r="G4291" t="s">
        <v>486</v>
      </c>
      <c r="H4291" t="s">
        <v>334</v>
      </c>
      <c r="I4291" t="s">
        <v>477</v>
      </c>
      <c r="J4291" s="297">
        <v>1.4685589508400001</v>
      </c>
      <c r="K4291" t="s">
        <v>365</v>
      </c>
      <c r="L4291" t="s">
        <v>2194</v>
      </c>
      <c r="M4291" s="204">
        <v>2.7</v>
      </c>
      <c r="N4291" s="204"/>
    </row>
    <row r="4292" spans="1:14">
      <c r="A4292" t="s">
        <v>2225</v>
      </c>
      <c r="B4292" t="s">
        <v>1567</v>
      </c>
      <c r="C4292" t="s">
        <v>1567</v>
      </c>
      <c r="D4292" t="s">
        <v>1571</v>
      </c>
      <c r="E4292" t="s">
        <v>120</v>
      </c>
      <c r="F4292" t="s">
        <v>136</v>
      </c>
      <c r="G4292" t="s">
        <v>486</v>
      </c>
      <c r="H4292" t="s">
        <v>334</v>
      </c>
      <c r="I4292" t="s">
        <v>478</v>
      </c>
      <c r="J4292" s="297">
        <v>5.4104126400000001E-2</v>
      </c>
      <c r="K4292" t="s">
        <v>365</v>
      </c>
      <c r="L4292" t="s">
        <v>2194</v>
      </c>
      <c r="M4292" s="204">
        <v>2.7</v>
      </c>
      <c r="N4292" s="204"/>
    </row>
    <row r="4293" spans="1:14">
      <c r="A4293" t="s">
        <v>2225</v>
      </c>
      <c r="B4293" t="s">
        <v>1567</v>
      </c>
      <c r="C4293" t="s">
        <v>1567</v>
      </c>
      <c r="D4293" t="s">
        <v>1571</v>
      </c>
      <c r="E4293" t="s">
        <v>120</v>
      </c>
      <c r="F4293" t="s">
        <v>139</v>
      </c>
      <c r="G4293" t="s">
        <v>486</v>
      </c>
      <c r="H4293" t="s">
        <v>334</v>
      </c>
      <c r="I4293" t="s">
        <v>478</v>
      </c>
      <c r="J4293" s="297">
        <v>0.45558298800000002</v>
      </c>
      <c r="K4293" t="s">
        <v>365</v>
      </c>
      <c r="L4293" t="s">
        <v>2194</v>
      </c>
      <c r="M4293" s="204">
        <v>2.7</v>
      </c>
      <c r="N4293" s="204"/>
    </row>
    <row r="4294" spans="1:14">
      <c r="A4294" t="s">
        <v>2225</v>
      </c>
      <c r="B4294" t="s">
        <v>1567</v>
      </c>
      <c r="C4294" t="s">
        <v>1567</v>
      </c>
      <c r="D4294" t="s">
        <v>1571</v>
      </c>
      <c r="E4294" t="s">
        <v>120</v>
      </c>
      <c r="F4294" t="s">
        <v>142</v>
      </c>
      <c r="G4294" t="s">
        <v>486</v>
      </c>
      <c r="H4294" t="s">
        <v>334</v>
      </c>
      <c r="I4294" t="s">
        <v>478</v>
      </c>
      <c r="J4294" s="297">
        <v>0.966371274</v>
      </c>
      <c r="K4294" t="s">
        <v>365</v>
      </c>
      <c r="L4294" t="s">
        <v>2194</v>
      </c>
      <c r="M4294" s="204">
        <v>2.7</v>
      </c>
      <c r="N4294" s="204"/>
    </row>
    <row r="4295" spans="1:14">
      <c r="A4295" t="s">
        <v>2225</v>
      </c>
      <c r="B4295" t="s">
        <v>1567</v>
      </c>
      <c r="C4295" t="s">
        <v>1567</v>
      </c>
      <c r="D4295" t="s">
        <v>1571</v>
      </c>
      <c r="E4295" t="s">
        <v>120</v>
      </c>
      <c r="F4295" t="s">
        <v>311</v>
      </c>
      <c r="G4295" t="s">
        <v>486</v>
      </c>
      <c r="H4295" t="s">
        <v>334</v>
      </c>
      <c r="I4295" t="s">
        <v>478</v>
      </c>
      <c r="J4295" s="297">
        <v>1.4760583884</v>
      </c>
      <c r="K4295" t="s">
        <v>365</v>
      </c>
      <c r="L4295" t="s">
        <v>2194</v>
      </c>
      <c r="M4295" s="204">
        <v>2.7</v>
      </c>
      <c r="N4295" s="204"/>
    </row>
    <row r="4296" spans="1:14">
      <c r="A4296" t="s">
        <v>2225</v>
      </c>
      <c r="B4296" t="s">
        <v>1567</v>
      </c>
      <c r="C4296" t="s">
        <v>1567</v>
      </c>
      <c r="D4296" t="s">
        <v>1587</v>
      </c>
      <c r="E4296" t="s">
        <v>120</v>
      </c>
      <c r="F4296" t="s">
        <v>136</v>
      </c>
      <c r="G4296" t="s">
        <v>2200</v>
      </c>
      <c r="H4296" t="s">
        <v>334</v>
      </c>
      <c r="I4296" t="s">
        <v>205</v>
      </c>
      <c r="J4296" s="297">
        <v>7.1149923799999999E-3</v>
      </c>
      <c r="K4296" t="s">
        <v>365</v>
      </c>
      <c r="L4296" t="s">
        <v>2194</v>
      </c>
      <c r="M4296" s="204">
        <v>2.7</v>
      </c>
      <c r="N4296" s="204"/>
    </row>
    <row r="4297" spans="1:14">
      <c r="A4297" t="s">
        <v>2225</v>
      </c>
      <c r="B4297" t="s">
        <v>1567</v>
      </c>
      <c r="C4297" t="s">
        <v>1567</v>
      </c>
      <c r="D4297" t="s">
        <v>1587</v>
      </c>
      <c r="E4297" t="s">
        <v>120</v>
      </c>
      <c r="F4297" t="s">
        <v>139</v>
      </c>
      <c r="G4297" t="s">
        <v>2200</v>
      </c>
      <c r="H4297" t="s">
        <v>334</v>
      </c>
      <c r="I4297" t="s">
        <v>205</v>
      </c>
      <c r="J4297" s="297">
        <v>1.247571682</v>
      </c>
      <c r="K4297" t="s">
        <v>365</v>
      </c>
      <c r="L4297" t="s">
        <v>2194</v>
      </c>
      <c r="M4297" s="204">
        <v>2.7</v>
      </c>
      <c r="N4297" s="204"/>
    </row>
    <row r="4298" spans="1:14">
      <c r="A4298" t="s">
        <v>2225</v>
      </c>
      <c r="B4298" t="s">
        <v>1567</v>
      </c>
      <c r="C4298" t="s">
        <v>1567</v>
      </c>
      <c r="D4298" t="s">
        <v>1587</v>
      </c>
      <c r="E4298" t="s">
        <v>120</v>
      </c>
      <c r="F4298" t="s">
        <v>142</v>
      </c>
      <c r="G4298" t="s">
        <v>2200</v>
      </c>
      <c r="H4298" t="s">
        <v>334</v>
      </c>
      <c r="I4298" t="s">
        <v>205</v>
      </c>
      <c r="J4298" s="297">
        <v>2.9878294460000001</v>
      </c>
      <c r="K4298" t="s">
        <v>365</v>
      </c>
      <c r="L4298" t="s">
        <v>2194</v>
      </c>
      <c r="M4298" s="204">
        <v>2.7</v>
      </c>
      <c r="N4298" s="204"/>
    </row>
    <row r="4299" spans="1:14">
      <c r="A4299" t="s">
        <v>2225</v>
      </c>
      <c r="B4299" t="s">
        <v>1567</v>
      </c>
      <c r="C4299" t="s">
        <v>1567</v>
      </c>
      <c r="D4299" t="s">
        <v>1587</v>
      </c>
      <c r="E4299" t="s">
        <v>120</v>
      </c>
      <c r="F4299" t="s">
        <v>311</v>
      </c>
      <c r="G4299" t="s">
        <v>2200</v>
      </c>
      <c r="H4299" t="s">
        <v>334</v>
      </c>
      <c r="I4299" t="s">
        <v>205</v>
      </c>
      <c r="J4299" s="297">
        <v>4.2425161203800004</v>
      </c>
      <c r="K4299" t="s">
        <v>365</v>
      </c>
      <c r="L4299" t="s">
        <v>2194</v>
      </c>
      <c r="M4299" s="204">
        <v>2.7</v>
      </c>
      <c r="N4299" s="204"/>
    </row>
    <row r="4300" spans="1:14">
      <c r="A4300" t="s">
        <v>2225</v>
      </c>
      <c r="B4300" t="s">
        <v>1567</v>
      </c>
      <c r="C4300" t="s">
        <v>1567</v>
      </c>
      <c r="D4300" t="s">
        <v>1587</v>
      </c>
      <c r="E4300" t="s">
        <v>120</v>
      </c>
      <c r="F4300" t="s">
        <v>136</v>
      </c>
      <c r="G4300" t="s">
        <v>2200</v>
      </c>
      <c r="H4300" t="s">
        <v>334</v>
      </c>
      <c r="I4300" t="s">
        <v>477</v>
      </c>
      <c r="J4300" s="297">
        <v>7.4318089600000003E-3</v>
      </c>
      <c r="K4300" t="s">
        <v>365</v>
      </c>
      <c r="L4300" t="s">
        <v>2194</v>
      </c>
      <c r="M4300" s="204">
        <v>2.7</v>
      </c>
      <c r="N4300" s="204"/>
    </row>
    <row r="4301" spans="1:14">
      <c r="A4301" t="s">
        <v>2225</v>
      </c>
      <c r="B4301" t="s">
        <v>1567</v>
      </c>
      <c r="C4301" t="s">
        <v>1567</v>
      </c>
      <c r="D4301" t="s">
        <v>1587</v>
      </c>
      <c r="E4301" t="s">
        <v>120</v>
      </c>
      <c r="F4301" t="s">
        <v>139</v>
      </c>
      <c r="G4301" t="s">
        <v>2200</v>
      </c>
      <c r="H4301" t="s">
        <v>334</v>
      </c>
      <c r="I4301" t="s">
        <v>477</v>
      </c>
      <c r="J4301" s="297">
        <v>2.0164420299999999</v>
      </c>
      <c r="K4301" t="s">
        <v>365</v>
      </c>
      <c r="L4301" t="s">
        <v>2194</v>
      </c>
      <c r="M4301" s="204">
        <v>2.7</v>
      </c>
      <c r="N4301" s="204"/>
    </row>
    <row r="4302" spans="1:14">
      <c r="A4302" t="s">
        <v>2225</v>
      </c>
      <c r="B4302" t="s">
        <v>1567</v>
      </c>
      <c r="C4302" t="s">
        <v>1567</v>
      </c>
      <c r="D4302" t="s">
        <v>1587</v>
      </c>
      <c r="E4302" t="s">
        <v>120</v>
      </c>
      <c r="F4302" t="s">
        <v>142</v>
      </c>
      <c r="G4302" t="s">
        <v>2200</v>
      </c>
      <c r="H4302" t="s">
        <v>334</v>
      </c>
      <c r="I4302" t="s">
        <v>477</v>
      </c>
      <c r="J4302" s="297">
        <v>3.3526622399999999</v>
      </c>
      <c r="K4302" t="s">
        <v>365</v>
      </c>
      <c r="L4302" t="s">
        <v>2194</v>
      </c>
      <c r="M4302" s="204">
        <v>2.7</v>
      </c>
      <c r="N4302" s="204"/>
    </row>
    <row r="4303" spans="1:14">
      <c r="A4303" t="s">
        <v>2225</v>
      </c>
      <c r="B4303" t="s">
        <v>1567</v>
      </c>
      <c r="C4303" t="s">
        <v>1567</v>
      </c>
      <c r="D4303" t="s">
        <v>1587</v>
      </c>
      <c r="E4303" t="s">
        <v>120</v>
      </c>
      <c r="F4303" t="s">
        <v>311</v>
      </c>
      <c r="G4303" t="s">
        <v>2200</v>
      </c>
      <c r="H4303" t="s">
        <v>334</v>
      </c>
      <c r="I4303" t="s">
        <v>477</v>
      </c>
      <c r="J4303" s="297">
        <v>5.3765360789600001</v>
      </c>
      <c r="K4303" t="s">
        <v>365</v>
      </c>
      <c r="L4303" t="s">
        <v>2194</v>
      </c>
      <c r="M4303" s="204">
        <v>2.7</v>
      </c>
      <c r="N4303" s="204"/>
    </row>
    <row r="4304" spans="1:14">
      <c r="A4304" t="s">
        <v>2225</v>
      </c>
      <c r="B4304" t="s">
        <v>1567</v>
      </c>
      <c r="C4304" t="s">
        <v>1567</v>
      </c>
      <c r="D4304" t="s">
        <v>1587</v>
      </c>
      <c r="E4304" t="s">
        <v>120</v>
      </c>
      <c r="F4304" t="s">
        <v>136</v>
      </c>
      <c r="G4304" t="s">
        <v>2200</v>
      </c>
      <c r="H4304" t="s">
        <v>334</v>
      </c>
      <c r="I4304" t="s">
        <v>478</v>
      </c>
      <c r="J4304" s="297">
        <v>6.9621929199999997E-3</v>
      </c>
      <c r="K4304" t="s">
        <v>365</v>
      </c>
      <c r="L4304" t="s">
        <v>2194</v>
      </c>
      <c r="M4304" s="204">
        <v>2.7</v>
      </c>
      <c r="N4304" s="204"/>
    </row>
    <row r="4305" spans="1:14">
      <c r="A4305" t="s">
        <v>2225</v>
      </c>
      <c r="B4305" t="s">
        <v>1567</v>
      </c>
      <c r="C4305" t="s">
        <v>1567</v>
      </c>
      <c r="D4305" t="s">
        <v>1587</v>
      </c>
      <c r="E4305" t="s">
        <v>120</v>
      </c>
      <c r="F4305" t="s">
        <v>139</v>
      </c>
      <c r="G4305" t="s">
        <v>2200</v>
      </c>
      <c r="H4305" t="s">
        <v>334</v>
      </c>
      <c r="I4305" t="s">
        <v>478</v>
      </c>
      <c r="J4305" s="297">
        <v>0.87674211800000001</v>
      </c>
      <c r="K4305" t="s">
        <v>365</v>
      </c>
      <c r="L4305" t="s">
        <v>2194</v>
      </c>
      <c r="M4305" s="204">
        <v>2.7</v>
      </c>
      <c r="N4305" s="204"/>
    </row>
    <row r="4306" spans="1:14">
      <c r="A4306" t="s">
        <v>2225</v>
      </c>
      <c r="B4306" t="s">
        <v>1567</v>
      </c>
      <c r="C4306" t="s">
        <v>1567</v>
      </c>
      <c r="D4306" t="s">
        <v>1587</v>
      </c>
      <c r="E4306" t="s">
        <v>120</v>
      </c>
      <c r="F4306" t="s">
        <v>142</v>
      </c>
      <c r="G4306" t="s">
        <v>2200</v>
      </c>
      <c r="H4306" t="s">
        <v>334</v>
      </c>
      <c r="I4306" t="s">
        <v>478</v>
      </c>
      <c r="J4306" s="297">
        <v>2.811869642</v>
      </c>
      <c r="K4306" t="s">
        <v>365</v>
      </c>
      <c r="L4306" t="s">
        <v>2194</v>
      </c>
      <c r="M4306" s="204">
        <v>2.7</v>
      </c>
      <c r="N4306" s="204"/>
    </row>
    <row r="4307" spans="1:14">
      <c r="A4307" t="s">
        <v>2225</v>
      </c>
      <c r="B4307" t="s">
        <v>1567</v>
      </c>
      <c r="C4307" t="s">
        <v>1567</v>
      </c>
      <c r="D4307" t="s">
        <v>1587</v>
      </c>
      <c r="E4307" t="s">
        <v>120</v>
      </c>
      <c r="F4307" t="s">
        <v>311</v>
      </c>
      <c r="G4307" t="s">
        <v>2200</v>
      </c>
      <c r="H4307" t="s">
        <v>334</v>
      </c>
      <c r="I4307" t="s">
        <v>478</v>
      </c>
      <c r="J4307" s="297">
        <v>3.6955739529199998</v>
      </c>
      <c r="K4307" t="s">
        <v>365</v>
      </c>
      <c r="L4307" t="s">
        <v>2194</v>
      </c>
      <c r="M4307" s="204">
        <v>2.7</v>
      </c>
      <c r="N4307" s="204"/>
    </row>
    <row r="4308" spans="1:14">
      <c r="A4308" t="s">
        <v>2225</v>
      </c>
      <c r="B4308" t="s">
        <v>1567</v>
      </c>
      <c r="C4308" t="s">
        <v>1567</v>
      </c>
      <c r="D4308" t="s">
        <v>1587</v>
      </c>
      <c r="E4308" t="s">
        <v>120</v>
      </c>
      <c r="F4308" t="s">
        <v>136</v>
      </c>
      <c r="G4308" t="s">
        <v>475</v>
      </c>
      <c r="H4308" t="s">
        <v>334</v>
      </c>
      <c r="I4308" t="s">
        <v>205</v>
      </c>
      <c r="J4308" s="297">
        <v>1.7078015299999999E-3</v>
      </c>
      <c r="K4308" t="s">
        <v>365</v>
      </c>
      <c r="L4308" t="s">
        <v>2194</v>
      </c>
      <c r="M4308" s="204">
        <v>2.7</v>
      </c>
      <c r="N4308" s="204"/>
    </row>
    <row r="4309" spans="1:14">
      <c r="A4309" t="s">
        <v>2225</v>
      </c>
      <c r="B4309" t="s">
        <v>1567</v>
      </c>
      <c r="C4309" t="s">
        <v>1567</v>
      </c>
      <c r="D4309" t="s">
        <v>1587</v>
      </c>
      <c r="E4309" t="s">
        <v>120</v>
      </c>
      <c r="F4309" t="s">
        <v>139</v>
      </c>
      <c r="G4309" t="s">
        <v>475</v>
      </c>
      <c r="H4309" t="s">
        <v>334</v>
      </c>
      <c r="I4309" t="s">
        <v>205</v>
      </c>
      <c r="J4309" s="297">
        <v>1.447935846</v>
      </c>
      <c r="K4309" t="s">
        <v>365</v>
      </c>
      <c r="L4309" t="s">
        <v>2194</v>
      </c>
      <c r="M4309" s="204">
        <v>2.7</v>
      </c>
      <c r="N4309" s="204"/>
    </row>
    <row r="4310" spans="1:14">
      <c r="A4310" t="s">
        <v>2225</v>
      </c>
      <c r="B4310" t="s">
        <v>1567</v>
      </c>
      <c r="C4310" t="s">
        <v>1567</v>
      </c>
      <c r="D4310" t="s">
        <v>1587</v>
      </c>
      <c r="E4310" t="s">
        <v>120</v>
      </c>
      <c r="F4310" t="s">
        <v>142</v>
      </c>
      <c r="G4310" t="s">
        <v>475</v>
      </c>
      <c r="H4310" t="s">
        <v>334</v>
      </c>
      <c r="I4310" t="s">
        <v>205</v>
      </c>
      <c r="J4310" s="297">
        <v>5.4546613400000004</v>
      </c>
      <c r="K4310" t="s">
        <v>365</v>
      </c>
      <c r="L4310" t="s">
        <v>2194</v>
      </c>
      <c r="M4310" s="204">
        <v>2.7</v>
      </c>
      <c r="N4310" s="204"/>
    </row>
    <row r="4311" spans="1:14">
      <c r="A4311" t="s">
        <v>2225</v>
      </c>
      <c r="B4311" t="s">
        <v>1567</v>
      </c>
      <c r="C4311" t="s">
        <v>1567</v>
      </c>
      <c r="D4311" t="s">
        <v>1587</v>
      </c>
      <c r="E4311" t="s">
        <v>120</v>
      </c>
      <c r="F4311" t="s">
        <v>311</v>
      </c>
      <c r="G4311" t="s">
        <v>475</v>
      </c>
      <c r="H4311" t="s">
        <v>334</v>
      </c>
      <c r="I4311" t="s">
        <v>205</v>
      </c>
      <c r="J4311" s="297">
        <v>6.9043049875299998</v>
      </c>
      <c r="K4311" t="s">
        <v>365</v>
      </c>
      <c r="L4311" t="s">
        <v>2194</v>
      </c>
      <c r="M4311" s="204">
        <v>2.7</v>
      </c>
      <c r="N4311" s="204"/>
    </row>
    <row r="4312" spans="1:14">
      <c r="A4312" t="s">
        <v>2225</v>
      </c>
      <c r="B4312" t="s">
        <v>1567</v>
      </c>
      <c r="C4312" t="s">
        <v>1567</v>
      </c>
      <c r="D4312" t="s">
        <v>1587</v>
      </c>
      <c r="E4312" t="s">
        <v>120</v>
      </c>
      <c r="F4312" t="s">
        <v>136</v>
      </c>
      <c r="G4312" t="s">
        <v>475</v>
      </c>
      <c r="H4312" t="s">
        <v>334</v>
      </c>
      <c r="I4312" t="s">
        <v>477</v>
      </c>
      <c r="J4312" s="297">
        <v>6.6556061999999995E-4</v>
      </c>
      <c r="K4312" t="s">
        <v>365</v>
      </c>
      <c r="L4312" t="s">
        <v>2194</v>
      </c>
      <c r="M4312" s="204">
        <v>2.7</v>
      </c>
      <c r="N4312" s="204"/>
    </row>
    <row r="4313" spans="1:14">
      <c r="A4313" t="s">
        <v>2225</v>
      </c>
      <c r="B4313" t="s">
        <v>1567</v>
      </c>
      <c r="C4313" t="s">
        <v>1567</v>
      </c>
      <c r="D4313" t="s">
        <v>1587</v>
      </c>
      <c r="E4313" t="s">
        <v>120</v>
      </c>
      <c r="F4313" t="s">
        <v>139</v>
      </c>
      <c r="G4313" t="s">
        <v>475</v>
      </c>
      <c r="H4313" t="s">
        <v>334</v>
      </c>
      <c r="I4313" t="s">
        <v>477</v>
      </c>
      <c r="J4313" s="297">
        <v>1.145217462</v>
      </c>
      <c r="K4313" t="s">
        <v>365</v>
      </c>
      <c r="L4313" t="s">
        <v>2194</v>
      </c>
      <c r="M4313" s="204">
        <v>2.7</v>
      </c>
      <c r="N4313" s="204"/>
    </row>
    <row r="4314" spans="1:14">
      <c r="A4314" t="s">
        <v>2225</v>
      </c>
      <c r="B4314" t="s">
        <v>1567</v>
      </c>
      <c r="C4314" t="s">
        <v>1567</v>
      </c>
      <c r="D4314" t="s">
        <v>1587</v>
      </c>
      <c r="E4314" t="s">
        <v>120</v>
      </c>
      <c r="F4314" t="s">
        <v>142</v>
      </c>
      <c r="G4314" t="s">
        <v>475</v>
      </c>
      <c r="H4314" t="s">
        <v>334</v>
      </c>
      <c r="I4314" t="s">
        <v>477</v>
      </c>
      <c r="J4314" s="297">
        <v>4.8734000799999997</v>
      </c>
      <c r="K4314" t="s">
        <v>365</v>
      </c>
      <c r="L4314" t="s">
        <v>2194</v>
      </c>
      <c r="M4314" s="204">
        <v>2.7</v>
      </c>
      <c r="N4314" s="204"/>
    </row>
    <row r="4315" spans="1:14">
      <c r="A4315" t="s">
        <v>2225</v>
      </c>
      <c r="B4315" t="s">
        <v>1567</v>
      </c>
      <c r="C4315" t="s">
        <v>1567</v>
      </c>
      <c r="D4315" t="s">
        <v>1587</v>
      </c>
      <c r="E4315" t="s">
        <v>120</v>
      </c>
      <c r="F4315" t="s">
        <v>311</v>
      </c>
      <c r="G4315" t="s">
        <v>475</v>
      </c>
      <c r="H4315" t="s">
        <v>334</v>
      </c>
      <c r="I4315" t="s">
        <v>477</v>
      </c>
      <c r="J4315" s="297">
        <v>6.0192831026200002</v>
      </c>
      <c r="K4315" t="s">
        <v>365</v>
      </c>
      <c r="L4315" t="s">
        <v>2194</v>
      </c>
      <c r="M4315" s="204">
        <v>2.7</v>
      </c>
      <c r="N4315" s="204"/>
    </row>
    <row r="4316" spans="1:14">
      <c r="A4316" t="s">
        <v>2225</v>
      </c>
      <c r="B4316" t="s">
        <v>1567</v>
      </c>
      <c r="C4316" t="s">
        <v>1567</v>
      </c>
      <c r="D4316" t="s">
        <v>1587</v>
      </c>
      <c r="E4316" t="s">
        <v>120</v>
      </c>
      <c r="F4316" t="s">
        <v>136</v>
      </c>
      <c r="G4316" t="s">
        <v>475</v>
      </c>
      <c r="H4316" t="s">
        <v>334</v>
      </c>
      <c r="I4316" t="s">
        <v>478</v>
      </c>
      <c r="J4316" s="297">
        <v>2.1578761499999998E-3</v>
      </c>
      <c r="K4316" t="s">
        <v>365</v>
      </c>
      <c r="L4316" t="s">
        <v>2194</v>
      </c>
      <c r="M4316" s="204">
        <v>2.7</v>
      </c>
      <c r="N4316" s="204"/>
    </row>
    <row r="4317" spans="1:14">
      <c r="A4317" t="s">
        <v>2225</v>
      </c>
      <c r="B4317" t="s">
        <v>1567</v>
      </c>
      <c r="C4317" t="s">
        <v>1567</v>
      </c>
      <c r="D4317" t="s">
        <v>1587</v>
      </c>
      <c r="E4317" t="s">
        <v>120</v>
      </c>
      <c r="F4317" t="s">
        <v>139</v>
      </c>
      <c r="G4317" t="s">
        <v>475</v>
      </c>
      <c r="H4317" t="s">
        <v>334</v>
      </c>
      <c r="I4317" t="s">
        <v>478</v>
      </c>
      <c r="J4317" s="297">
        <v>1.57865989</v>
      </c>
      <c r="K4317" t="s">
        <v>365</v>
      </c>
      <c r="L4317" t="s">
        <v>2194</v>
      </c>
      <c r="M4317" s="204">
        <v>2.7</v>
      </c>
      <c r="N4317" s="204"/>
    </row>
    <row r="4318" spans="1:14">
      <c r="A4318" t="s">
        <v>2225</v>
      </c>
      <c r="B4318" t="s">
        <v>1567</v>
      </c>
      <c r="C4318" t="s">
        <v>1567</v>
      </c>
      <c r="D4318" t="s">
        <v>1587</v>
      </c>
      <c r="E4318" t="s">
        <v>120</v>
      </c>
      <c r="F4318" t="s">
        <v>142</v>
      </c>
      <c r="G4318" t="s">
        <v>475</v>
      </c>
      <c r="H4318" t="s">
        <v>334</v>
      </c>
      <c r="I4318" t="s">
        <v>478</v>
      </c>
      <c r="J4318" s="297">
        <v>5.7056683000000001</v>
      </c>
      <c r="K4318" t="s">
        <v>365</v>
      </c>
      <c r="L4318" t="s">
        <v>2194</v>
      </c>
      <c r="M4318" s="204">
        <v>2.7</v>
      </c>
      <c r="N4318" s="204"/>
    </row>
    <row r="4319" spans="1:14">
      <c r="A4319" t="s">
        <v>2225</v>
      </c>
      <c r="B4319" t="s">
        <v>1567</v>
      </c>
      <c r="C4319" t="s">
        <v>1567</v>
      </c>
      <c r="D4319" t="s">
        <v>1587</v>
      </c>
      <c r="E4319" t="s">
        <v>120</v>
      </c>
      <c r="F4319" t="s">
        <v>311</v>
      </c>
      <c r="G4319" t="s">
        <v>475</v>
      </c>
      <c r="H4319" t="s">
        <v>334</v>
      </c>
      <c r="I4319" t="s">
        <v>478</v>
      </c>
      <c r="J4319" s="297">
        <v>7.2864860661500002</v>
      </c>
      <c r="K4319" t="s">
        <v>365</v>
      </c>
      <c r="L4319" t="s">
        <v>2194</v>
      </c>
      <c r="M4319" s="204">
        <v>2.7</v>
      </c>
      <c r="N4319" s="204"/>
    </row>
    <row r="4320" spans="1:14">
      <c r="A4320" t="s">
        <v>2225</v>
      </c>
      <c r="B4320" t="s">
        <v>1567</v>
      </c>
      <c r="C4320" t="s">
        <v>1567</v>
      </c>
      <c r="D4320" t="s">
        <v>1587</v>
      </c>
      <c r="E4320" t="s">
        <v>120</v>
      </c>
      <c r="F4320" t="s">
        <v>136</v>
      </c>
      <c r="G4320" t="s">
        <v>479</v>
      </c>
      <c r="H4320" t="s">
        <v>334</v>
      </c>
      <c r="I4320" t="s">
        <v>205</v>
      </c>
      <c r="J4320" s="297">
        <v>1.3802285799999999E-2</v>
      </c>
      <c r="K4320" t="s">
        <v>365</v>
      </c>
      <c r="L4320" t="s">
        <v>2194</v>
      </c>
      <c r="M4320" s="204">
        <v>2.7</v>
      </c>
      <c r="N4320" s="204"/>
    </row>
    <row r="4321" spans="1:14">
      <c r="A4321" t="s">
        <v>2225</v>
      </c>
      <c r="B4321" t="s">
        <v>1567</v>
      </c>
      <c r="C4321" t="s">
        <v>1567</v>
      </c>
      <c r="D4321" t="s">
        <v>1587</v>
      </c>
      <c r="E4321" t="s">
        <v>120</v>
      </c>
      <c r="F4321" t="s">
        <v>139</v>
      </c>
      <c r="G4321" t="s">
        <v>479</v>
      </c>
      <c r="H4321" t="s">
        <v>334</v>
      </c>
      <c r="I4321" t="s">
        <v>205</v>
      </c>
      <c r="J4321" s="297">
        <v>0.38560844799999999</v>
      </c>
      <c r="K4321" t="s">
        <v>365</v>
      </c>
      <c r="L4321" t="s">
        <v>2194</v>
      </c>
      <c r="M4321" s="204">
        <v>2.7</v>
      </c>
      <c r="N4321" s="204"/>
    </row>
    <row r="4322" spans="1:14">
      <c r="A4322" t="s">
        <v>2225</v>
      </c>
      <c r="B4322" t="s">
        <v>1567</v>
      </c>
      <c r="C4322" t="s">
        <v>1567</v>
      </c>
      <c r="D4322" t="s">
        <v>1587</v>
      </c>
      <c r="E4322" t="s">
        <v>120</v>
      </c>
      <c r="F4322" t="s">
        <v>142</v>
      </c>
      <c r="G4322" t="s">
        <v>479</v>
      </c>
      <c r="H4322" t="s">
        <v>334</v>
      </c>
      <c r="I4322" t="s">
        <v>205</v>
      </c>
      <c r="J4322" s="297">
        <v>1.1920333439999999</v>
      </c>
      <c r="K4322" t="s">
        <v>365</v>
      </c>
      <c r="L4322" t="s">
        <v>2194</v>
      </c>
      <c r="M4322" s="204">
        <v>2.7</v>
      </c>
      <c r="N4322" s="204"/>
    </row>
    <row r="4323" spans="1:14">
      <c r="A4323" t="s">
        <v>2225</v>
      </c>
      <c r="B4323" t="s">
        <v>1567</v>
      </c>
      <c r="C4323" t="s">
        <v>1567</v>
      </c>
      <c r="D4323" t="s">
        <v>1587</v>
      </c>
      <c r="E4323" t="s">
        <v>120</v>
      </c>
      <c r="F4323" t="s">
        <v>311</v>
      </c>
      <c r="G4323" t="s">
        <v>479</v>
      </c>
      <c r="H4323" t="s">
        <v>334</v>
      </c>
      <c r="I4323" t="s">
        <v>205</v>
      </c>
      <c r="J4323" s="297">
        <v>1.5914440778000001</v>
      </c>
      <c r="K4323" t="s">
        <v>365</v>
      </c>
      <c r="L4323" t="s">
        <v>2194</v>
      </c>
      <c r="M4323" s="204">
        <v>2.7</v>
      </c>
      <c r="N4323" s="204"/>
    </row>
    <row r="4324" spans="1:14">
      <c r="A4324" t="s">
        <v>2225</v>
      </c>
      <c r="B4324" t="s">
        <v>1567</v>
      </c>
      <c r="C4324" t="s">
        <v>1567</v>
      </c>
      <c r="D4324" t="s">
        <v>1587</v>
      </c>
      <c r="E4324" t="s">
        <v>120</v>
      </c>
      <c r="F4324" t="s">
        <v>136</v>
      </c>
      <c r="G4324" t="s">
        <v>479</v>
      </c>
      <c r="H4324" t="s">
        <v>334</v>
      </c>
      <c r="I4324" t="s">
        <v>477</v>
      </c>
      <c r="J4324" s="297">
        <v>1.6662492439999999E-2</v>
      </c>
      <c r="K4324" t="s">
        <v>365</v>
      </c>
      <c r="L4324" t="s">
        <v>2194</v>
      </c>
      <c r="M4324" s="204">
        <v>2.7</v>
      </c>
      <c r="N4324" s="204"/>
    </row>
    <row r="4325" spans="1:14">
      <c r="A4325" t="s">
        <v>2225</v>
      </c>
      <c r="B4325" t="s">
        <v>1567</v>
      </c>
      <c r="C4325" t="s">
        <v>1567</v>
      </c>
      <c r="D4325" t="s">
        <v>1587</v>
      </c>
      <c r="E4325" t="s">
        <v>120</v>
      </c>
      <c r="F4325" t="s">
        <v>139</v>
      </c>
      <c r="G4325" t="s">
        <v>479</v>
      </c>
      <c r="H4325" t="s">
        <v>334</v>
      </c>
      <c r="I4325" t="s">
        <v>477</v>
      </c>
      <c r="J4325" s="297">
        <v>0.46472278</v>
      </c>
      <c r="K4325" t="s">
        <v>365</v>
      </c>
      <c r="L4325" t="s">
        <v>2194</v>
      </c>
      <c r="M4325" s="204">
        <v>2.7</v>
      </c>
      <c r="N4325" s="204"/>
    </row>
    <row r="4326" spans="1:14">
      <c r="A4326" t="s">
        <v>2225</v>
      </c>
      <c r="B4326" t="s">
        <v>1567</v>
      </c>
      <c r="C4326" t="s">
        <v>1567</v>
      </c>
      <c r="D4326" t="s">
        <v>1587</v>
      </c>
      <c r="E4326" t="s">
        <v>120</v>
      </c>
      <c r="F4326" t="s">
        <v>142</v>
      </c>
      <c r="G4326" t="s">
        <v>479</v>
      </c>
      <c r="H4326" t="s">
        <v>334</v>
      </c>
      <c r="I4326" t="s">
        <v>477</v>
      </c>
      <c r="J4326" s="297">
        <v>1.1996874980000001</v>
      </c>
      <c r="K4326" t="s">
        <v>365</v>
      </c>
      <c r="L4326" t="s">
        <v>2194</v>
      </c>
      <c r="M4326" s="204">
        <v>2.7</v>
      </c>
      <c r="N4326" s="204"/>
    </row>
    <row r="4327" spans="1:14">
      <c r="A4327" t="s">
        <v>2225</v>
      </c>
      <c r="B4327" t="s">
        <v>1567</v>
      </c>
      <c r="C4327" t="s">
        <v>1567</v>
      </c>
      <c r="D4327" t="s">
        <v>1587</v>
      </c>
      <c r="E4327" t="s">
        <v>120</v>
      </c>
      <c r="F4327" t="s">
        <v>311</v>
      </c>
      <c r="G4327" t="s">
        <v>479</v>
      </c>
      <c r="H4327" t="s">
        <v>334</v>
      </c>
      <c r="I4327" t="s">
        <v>477</v>
      </c>
      <c r="J4327" s="297">
        <v>1.6810727704399999</v>
      </c>
      <c r="K4327" t="s">
        <v>365</v>
      </c>
      <c r="L4327" t="s">
        <v>2194</v>
      </c>
      <c r="M4327" s="204">
        <v>2.7</v>
      </c>
      <c r="N4327" s="204"/>
    </row>
    <row r="4328" spans="1:14">
      <c r="A4328" t="s">
        <v>2225</v>
      </c>
      <c r="B4328" t="s">
        <v>1567</v>
      </c>
      <c r="C4328" t="s">
        <v>1567</v>
      </c>
      <c r="D4328" t="s">
        <v>1587</v>
      </c>
      <c r="E4328" t="s">
        <v>120</v>
      </c>
      <c r="F4328" t="s">
        <v>136</v>
      </c>
      <c r="G4328" t="s">
        <v>479</v>
      </c>
      <c r="H4328" t="s">
        <v>334</v>
      </c>
      <c r="I4328" t="s">
        <v>478</v>
      </c>
      <c r="J4328" s="297">
        <v>1.3125183800000001E-2</v>
      </c>
      <c r="K4328" t="s">
        <v>365</v>
      </c>
      <c r="L4328" t="s">
        <v>2194</v>
      </c>
      <c r="M4328" s="204">
        <v>2.7</v>
      </c>
      <c r="N4328" s="204"/>
    </row>
    <row r="4329" spans="1:14">
      <c r="A4329" t="s">
        <v>2225</v>
      </c>
      <c r="B4329" t="s">
        <v>1567</v>
      </c>
      <c r="C4329" t="s">
        <v>1567</v>
      </c>
      <c r="D4329" t="s">
        <v>1587</v>
      </c>
      <c r="E4329" t="s">
        <v>120</v>
      </c>
      <c r="F4329" t="s">
        <v>139</v>
      </c>
      <c r="G4329" t="s">
        <v>479</v>
      </c>
      <c r="H4329" t="s">
        <v>334</v>
      </c>
      <c r="I4329" t="s">
        <v>478</v>
      </c>
      <c r="J4329" s="297">
        <v>0.36687942200000001</v>
      </c>
      <c r="K4329" t="s">
        <v>365</v>
      </c>
      <c r="L4329" t="s">
        <v>2194</v>
      </c>
      <c r="M4329" s="204">
        <v>2.7</v>
      </c>
      <c r="N4329" s="204"/>
    </row>
    <row r="4330" spans="1:14">
      <c r="A4330" t="s">
        <v>2225</v>
      </c>
      <c r="B4330" t="s">
        <v>1567</v>
      </c>
      <c r="C4330" t="s">
        <v>1567</v>
      </c>
      <c r="D4330" t="s">
        <v>1587</v>
      </c>
      <c r="E4330" t="s">
        <v>120</v>
      </c>
      <c r="F4330" t="s">
        <v>142</v>
      </c>
      <c r="G4330" t="s">
        <v>479</v>
      </c>
      <c r="H4330" t="s">
        <v>334</v>
      </c>
      <c r="I4330" t="s">
        <v>478</v>
      </c>
      <c r="J4330" s="297">
        <v>1.1902214360000001</v>
      </c>
      <c r="K4330" t="s">
        <v>365</v>
      </c>
      <c r="L4330" t="s">
        <v>2194</v>
      </c>
      <c r="M4330" s="204">
        <v>2.7</v>
      </c>
      <c r="N4330" s="204"/>
    </row>
    <row r="4331" spans="1:14">
      <c r="A4331" t="s">
        <v>2225</v>
      </c>
      <c r="B4331" t="s">
        <v>1567</v>
      </c>
      <c r="C4331" t="s">
        <v>1567</v>
      </c>
      <c r="D4331" t="s">
        <v>1587</v>
      </c>
      <c r="E4331" t="s">
        <v>120</v>
      </c>
      <c r="F4331" t="s">
        <v>311</v>
      </c>
      <c r="G4331" t="s">
        <v>479</v>
      </c>
      <c r="H4331" t="s">
        <v>334</v>
      </c>
      <c r="I4331" t="s">
        <v>478</v>
      </c>
      <c r="J4331" s="297">
        <v>1.5702260418</v>
      </c>
      <c r="K4331" t="s">
        <v>365</v>
      </c>
      <c r="L4331" t="s">
        <v>2194</v>
      </c>
      <c r="M4331" s="204">
        <v>2.7</v>
      </c>
      <c r="N4331" s="204"/>
    </row>
    <row r="4332" spans="1:14">
      <c r="A4332" t="s">
        <v>2225</v>
      </c>
      <c r="B4332" t="s">
        <v>1567</v>
      </c>
      <c r="C4332" t="s">
        <v>1567</v>
      </c>
      <c r="D4332" t="s">
        <v>1587</v>
      </c>
      <c r="E4332" t="s">
        <v>120</v>
      </c>
      <c r="F4332" t="s">
        <v>136</v>
      </c>
      <c r="G4332" t="s">
        <v>480</v>
      </c>
      <c r="H4332" t="s">
        <v>334</v>
      </c>
      <c r="I4332" t="s">
        <v>205</v>
      </c>
      <c r="J4332" s="297">
        <v>0</v>
      </c>
      <c r="K4332" t="s">
        <v>365</v>
      </c>
      <c r="L4332" t="s">
        <v>2194</v>
      </c>
      <c r="M4332" s="204">
        <v>2.7</v>
      </c>
      <c r="N4332" s="204"/>
    </row>
    <row r="4333" spans="1:14">
      <c r="A4333" t="s">
        <v>2225</v>
      </c>
      <c r="B4333" t="s">
        <v>1567</v>
      </c>
      <c r="C4333" t="s">
        <v>1567</v>
      </c>
      <c r="D4333" t="s">
        <v>1587</v>
      </c>
      <c r="E4333" t="s">
        <v>120</v>
      </c>
      <c r="F4333" t="s">
        <v>139</v>
      </c>
      <c r="G4333" t="s">
        <v>480</v>
      </c>
      <c r="H4333" t="s">
        <v>334</v>
      </c>
      <c r="I4333" t="s">
        <v>205</v>
      </c>
      <c r="J4333" s="297">
        <v>0.85192895400000002</v>
      </c>
      <c r="K4333" t="s">
        <v>365</v>
      </c>
      <c r="L4333" t="s">
        <v>2194</v>
      </c>
      <c r="M4333" s="204">
        <v>2.7</v>
      </c>
      <c r="N4333" s="204"/>
    </row>
    <row r="4334" spans="1:14">
      <c r="A4334" t="s">
        <v>2225</v>
      </c>
      <c r="B4334" t="s">
        <v>1567</v>
      </c>
      <c r="C4334" t="s">
        <v>1567</v>
      </c>
      <c r="D4334" t="s">
        <v>1587</v>
      </c>
      <c r="E4334" t="s">
        <v>120</v>
      </c>
      <c r="F4334" t="s">
        <v>142</v>
      </c>
      <c r="G4334" t="s">
        <v>480</v>
      </c>
      <c r="H4334" t="s">
        <v>334</v>
      </c>
      <c r="I4334" t="s">
        <v>205</v>
      </c>
      <c r="J4334" s="297">
        <v>3.7519763799999999</v>
      </c>
      <c r="K4334" t="s">
        <v>365</v>
      </c>
      <c r="L4334" t="s">
        <v>2194</v>
      </c>
      <c r="M4334" s="204">
        <v>2.7</v>
      </c>
      <c r="N4334" s="204"/>
    </row>
    <row r="4335" spans="1:14">
      <c r="A4335" t="s">
        <v>2225</v>
      </c>
      <c r="B4335" t="s">
        <v>1567</v>
      </c>
      <c r="C4335" t="s">
        <v>1567</v>
      </c>
      <c r="D4335" t="s">
        <v>1587</v>
      </c>
      <c r="E4335" t="s">
        <v>120</v>
      </c>
      <c r="F4335" t="s">
        <v>311</v>
      </c>
      <c r="G4335" t="s">
        <v>480</v>
      </c>
      <c r="H4335" t="s">
        <v>334</v>
      </c>
      <c r="I4335" t="s">
        <v>205</v>
      </c>
      <c r="J4335" s="297">
        <v>4.6039053340000002</v>
      </c>
      <c r="K4335" t="s">
        <v>365</v>
      </c>
      <c r="L4335" t="s">
        <v>2194</v>
      </c>
      <c r="M4335" s="204">
        <v>2.7</v>
      </c>
      <c r="N4335" s="204"/>
    </row>
    <row r="4336" spans="1:14">
      <c r="A4336" t="s">
        <v>2225</v>
      </c>
      <c r="B4336" t="s">
        <v>1567</v>
      </c>
      <c r="C4336" t="s">
        <v>1567</v>
      </c>
      <c r="D4336" t="s">
        <v>1587</v>
      </c>
      <c r="E4336" t="s">
        <v>120</v>
      </c>
      <c r="F4336" t="s">
        <v>136</v>
      </c>
      <c r="G4336" t="s">
        <v>480</v>
      </c>
      <c r="H4336" t="s">
        <v>334</v>
      </c>
      <c r="I4336" t="s">
        <v>477</v>
      </c>
      <c r="J4336" s="297">
        <v>0</v>
      </c>
      <c r="K4336" t="s">
        <v>365</v>
      </c>
      <c r="L4336" t="s">
        <v>2194</v>
      </c>
      <c r="M4336" s="204">
        <v>2.7</v>
      </c>
      <c r="N4336" s="204"/>
    </row>
    <row r="4337" spans="1:14">
      <c r="A4337" t="s">
        <v>2225</v>
      </c>
      <c r="B4337" t="s">
        <v>1567</v>
      </c>
      <c r="C4337" t="s">
        <v>1567</v>
      </c>
      <c r="D4337" t="s">
        <v>1587</v>
      </c>
      <c r="E4337" t="s">
        <v>120</v>
      </c>
      <c r="F4337" t="s">
        <v>139</v>
      </c>
      <c r="G4337" t="s">
        <v>480</v>
      </c>
      <c r="H4337" t="s">
        <v>334</v>
      </c>
      <c r="I4337" t="s">
        <v>477</v>
      </c>
      <c r="J4337" s="297">
        <v>0.89703920400000003</v>
      </c>
      <c r="K4337" t="s">
        <v>365</v>
      </c>
      <c r="L4337" t="s">
        <v>2194</v>
      </c>
      <c r="M4337" s="204">
        <v>2.7</v>
      </c>
      <c r="N4337" s="204"/>
    </row>
    <row r="4338" spans="1:14">
      <c r="A4338" t="s">
        <v>2225</v>
      </c>
      <c r="B4338" t="s">
        <v>1567</v>
      </c>
      <c r="C4338" t="s">
        <v>1567</v>
      </c>
      <c r="D4338" t="s">
        <v>1587</v>
      </c>
      <c r="E4338" t="s">
        <v>120</v>
      </c>
      <c r="F4338" t="s">
        <v>142</v>
      </c>
      <c r="G4338" t="s">
        <v>480</v>
      </c>
      <c r="H4338" t="s">
        <v>334</v>
      </c>
      <c r="I4338" t="s">
        <v>477</v>
      </c>
      <c r="J4338" s="297">
        <v>3.6920608399999999</v>
      </c>
      <c r="K4338" t="s">
        <v>365</v>
      </c>
      <c r="L4338" t="s">
        <v>2194</v>
      </c>
      <c r="M4338" s="204">
        <v>2.7</v>
      </c>
      <c r="N4338" s="204"/>
    </row>
    <row r="4339" spans="1:14">
      <c r="A4339" t="s">
        <v>2225</v>
      </c>
      <c r="B4339" t="s">
        <v>1567</v>
      </c>
      <c r="C4339" t="s">
        <v>1567</v>
      </c>
      <c r="D4339" t="s">
        <v>1587</v>
      </c>
      <c r="E4339" t="s">
        <v>120</v>
      </c>
      <c r="F4339" t="s">
        <v>311</v>
      </c>
      <c r="G4339" t="s">
        <v>480</v>
      </c>
      <c r="H4339" t="s">
        <v>334</v>
      </c>
      <c r="I4339" t="s">
        <v>477</v>
      </c>
      <c r="J4339" s="297">
        <v>4.5891000440000003</v>
      </c>
      <c r="K4339" t="s">
        <v>365</v>
      </c>
      <c r="L4339" t="s">
        <v>2194</v>
      </c>
      <c r="M4339" s="204">
        <v>2.7</v>
      </c>
      <c r="N4339" s="204"/>
    </row>
    <row r="4340" spans="1:14">
      <c r="A4340" t="s">
        <v>2225</v>
      </c>
      <c r="B4340" t="s">
        <v>1567</v>
      </c>
      <c r="C4340" t="s">
        <v>1567</v>
      </c>
      <c r="D4340" t="s">
        <v>1587</v>
      </c>
      <c r="E4340" t="s">
        <v>120</v>
      </c>
      <c r="F4340" t="s">
        <v>136</v>
      </c>
      <c r="G4340" t="s">
        <v>480</v>
      </c>
      <c r="H4340" t="s">
        <v>334</v>
      </c>
      <c r="I4340" t="s">
        <v>478</v>
      </c>
      <c r="J4340" s="297">
        <v>0</v>
      </c>
      <c r="K4340" t="s">
        <v>365</v>
      </c>
      <c r="L4340" t="s">
        <v>2194</v>
      </c>
      <c r="M4340" s="204">
        <v>2.7</v>
      </c>
      <c r="N4340" s="204"/>
    </row>
    <row r="4341" spans="1:14">
      <c r="A4341" t="s">
        <v>2225</v>
      </c>
      <c r="B4341" t="s">
        <v>1567</v>
      </c>
      <c r="C4341" t="s">
        <v>1567</v>
      </c>
      <c r="D4341" t="s">
        <v>1587</v>
      </c>
      <c r="E4341" t="s">
        <v>120</v>
      </c>
      <c r="F4341" t="s">
        <v>139</v>
      </c>
      <c r="G4341" t="s">
        <v>480</v>
      </c>
      <c r="H4341" t="s">
        <v>334</v>
      </c>
      <c r="I4341" t="s">
        <v>478</v>
      </c>
      <c r="J4341" s="297">
        <v>0.78367531199999996</v>
      </c>
      <c r="K4341" t="s">
        <v>365</v>
      </c>
      <c r="L4341" t="s">
        <v>2194</v>
      </c>
      <c r="M4341" s="204">
        <v>2.7</v>
      </c>
      <c r="N4341" s="204"/>
    </row>
    <row r="4342" spans="1:14">
      <c r="A4342" t="s">
        <v>2225</v>
      </c>
      <c r="B4342" t="s">
        <v>1567</v>
      </c>
      <c r="C4342" t="s">
        <v>1567</v>
      </c>
      <c r="D4342" t="s">
        <v>1587</v>
      </c>
      <c r="E4342" t="s">
        <v>120</v>
      </c>
      <c r="F4342" t="s">
        <v>142</v>
      </c>
      <c r="G4342" t="s">
        <v>480</v>
      </c>
      <c r="H4342" t="s">
        <v>334</v>
      </c>
      <c r="I4342" t="s">
        <v>478</v>
      </c>
      <c r="J4342" s="297">
        <v>3.8426239400000002</v>
      </c>
      <c r="K4342" t="s">
        <v>365</v>
      </c>
      <c r="L4342" t="s">
        <v>2194</v>
      </c>
      <c r="M4342" s="204">
        <v>2.7</v>
      </c>
      <c r="N4342" s="204"/>
    </row>
    <row r="4343" spans="1:14">
      <c r="A4343" t="s">
        <v>2225</v>
      </c>
      <c r="B4343" t="s">
        <v>1567</v>
      </c>
      <c r="C4343" t="s">
        <v>1567</v>
      </c>
      <c r="D4343" t="s">
        <v>1587</v>
      </c>
      <c r="E4343" t="s">
        <v>120</v>
      </c>
      <c r="F4343" t="s">
        <v>311</v>
      </c>
      <c r="G4343" t="s">
        <v>480</v>
      </c>
      <c r="H4343" t="s">
        <v>334</v>
      </c>
      <c r="I4343" t="s">
        <v>478</v>
      </c>
      <c r="J4343" s="297">
        <v>4.6262992519999999</v>
      </c>
      <c r="K4343" t="s">
        <v>365</v>
      </c>
      <c r="L4343" t="s">
        <v>2194</v>
      </c>
      <c r="M4343" s="204">
        <v>2.7</v>
      </c>
      <c r="N4343" s="204"/>
    </row>
    <row r="4344" spans="1:14">
      <c r="A4344" t="s">
        <v>2225</v>
      </c>
      <c r="B4344" t="s">
        <v>1567</v>
      </c>
      <c r="C4344" t="s">
        <v>1567</v>
      </c>
      <c r="D4344" t="s">
        <v>1587</v>
      </c>
      <c r="E4344" t="s">
        <v>120</v>
      </c>
      <c r="F4344" t="s">
        <v>136</v>
      </c>
      <c r="G4344" t="s">
        <v>481</v>
      </c>
      <c r="H4344" t="s">
        <v>334</v>
      </c>
      <c r="I4344" t="s">
        <v>205</v>
      </c>
      <c r="J4344" s="297">
        <v>4.1146318199999999E-3</v>
      </c>
      <c r="K4344" t="s">
        <v>365</v>
      </c>
      <c r="L4344" t="s">
        <v>2194</v>
      </c>
      <c r="M4344" s="204">
        <v>2.7</v>
      </c>
      <c r="N4344" s="204"/>
    </row>
    <row r="4345" spans="1:14">
      <c r="A4345" t="s">
        <v>2225</v>
      </c>
      <c r="B4345" t="s">
        <v>1567</v>
      </c>
      <c r="C4345" t="s">
        <v>1567</v>
      </c>
      <c r="D4345" t="s">
        <v>1587</v>
      </c>
      <c r="E4345" t="s">
        <v>120</v>
      </c>
      <c r="F4345" t="s">
        <v>139</v>
      </c>
      <c r="G4345" t="s">
        <v>481</v>
      </c>
      <c r="H4345" t="s">
        <v>334</v>
      </c>
      <c r="I4345" t="s">
        <v>205</v>
      </c>
      <c r="J4345" s="297">
        <v>2.9340974740000001</v>
      </c>
      <c r="K4345" t="s">
        <v>365</v>
      </c>
      <c r="L4345" t="s">
        <v>2194</v>
      </c>
      <c r="M4345" s="204">
        <v>2.7</v>
      </c>
      <c r="N4345" s="204"/>
    </row>
    <row r="4346" spans="1:14">
      <c r="A4346" t="s">
        <v>2225</v>
      </c>
      <c r="B4346" t="s">
        <v>1567</v>
      </c>
      <c r="C4346" t="s">
        <v>1567</v>
      </c>
      <c r="D4346" t="s">
        <v>1587</v>
      </c>
      <c r="E4346" t="s">
        <v>120</v>
      </c>
      <c r="F4346" t="s">
        <v>142</v>
      </c>
      <c r="G4346" t="s">
        <v>481</v>
      </c>
      <c r="H4346" t="s">
        <v>334</v>
      </c>
      <c r="I4346" t="s">
        <v>205</v>
      </c>
      <c r="J4346" s="297">
        <v>4.6607079000000002</v>
      </c>
      <c r="K4346" t="s">
        <v>365</v>
      </c>
      <c r="L4346" t="s">
        <v>2194</v>
      </c>
      <c r="M4346" s="204">
        <v>2.7</v>
      </c>
      <c r="N4346" s="204"/>
    </row>
    <row r="4347" spans="1:14">
      <c r="A4347" t="s">
        <v>2225</v>
      </c>
      <c r="B4347" t="s">
        <v>1567</v>
      </c>
      <c r="C4347" t="s">
        <v>1567</v>
      </c>
      <c r="D4347" t="s">
        <v>1587</v>
      </c>
      <c r="E4347" t="s">
        <v>120</v>
      </c>
      <c r="F4347" t="s">
        <v>311</v>
      </c>
      <c r="G4347" t="s">
        <v>481</v>
      </c>
      <c r="H4347" t="s">
        <v>334</v>
      </c>
      <c r="I4347" t="s">
        <v>205</v>
      </c>
      <c r="J4347" s="297">
        <v>7.5989200058200002</v>
      </c>
      <c r="K4347" t="s">
        <v>365</v>
      </c>
      <c r="L4347" t="s">
        <v>2194</v>
      </c>
      <c r="M4347" s="204">
        <v>2.7</v>
      </c>
      <c r="N4347" s="204"/>
    </row>
    <row r="4348" spans="1:14">
      <c r="A4348" t="s">
        <v>2225</v>
      </c>
      <c r="B4348" t="s">
        <v>1567</v>
      </c>
      <c r="C4348" t="s">
        <v>1567</v>
      </c>
      <c r="D4348" t="s">
        <v>1587</v>
      </c>
      <c r="E4348" t="s">
        <v>120</v>
      </c>
      <c r="F4348" t="s">
        <v>136</v>
      </c>
      <c r="G4348" t="s">
        <v>481</v>
      </c>
      <c r="H4348" t="s">
        <v>334</v>
      </c>
      <c r="I4348" t="s">
        <v>477</v>
      </c>
      <c r="J4348" s="297">
        <v>3.54547168E-3</v>
      </c>
      <c r="K4348" t="s">
        <v>365</v>
      </c>
      <c r="L4348" t="s">
        <v>2194</v>
      </c>
      <c r="M4348" s="204">
        <v>2.7</v>
      </c>
      <c r="N4348" s="204"/>
    </row>
    <row r="4349" spans="1:14">
      <c r="A4349" t="s">
        <v>2225</v>
      </c>
      <c r="B4349" t="s">
        <v>1567</v>
      </c>
      <c r="C4349" t="s">
        <v>1567</v>
      </c>
      <c r="D4349" t="s">
        <v>1587</v>
      </c>
      <c r="E4349" t="s">
        <v>120</v>
      </c>
      <c r="F4349" t="s">
        <v>139</v>
      </c>
      <c r="G4349" t="s">
        <v>481</v>
      </c>
      <c r="H4349" t="s">
        <v>334</v>
      </c>
      <c r="I4349" t="s">
        <v>477</v>
      </c>
      <c r="J4349" s="297">
        <v>4.4806287600000001</v>
      </c>
      <c r="K4349" t="s">
        <v>365</v>
      </c>
      <c r="L4349" t="s">
        <v>2194</v>
      </c>
      <c r="M4349" s="204">
        <v>2.7</v>
      </c>
      <c r="N4349" s="204"/>
    </row>
    <row r="4350" spans="1:14">
      <c r="A4350" t="s">
        <v>2225</v>
      </c>
      <c r="B4350" t="s">
        <v>1567</v>
      </c>
      <c r="C4350" t="s">
        <v>1567</v>
      </c>
      <c r="D4350" t="s">
        <v>1587</v>
      </c>
      <c r="E4350" t="s">
        <v>120</v>
      </c>
      <c r="F4350" t="s">
        <v>142</v>
      </c>
      <c r="G4350" t="s">
        <v>481</v>
      </c>
      <c r="H4350" t="s">
        <v>334</v>
      </c>
      <c r="I4350" t="s">
        <v>477</v>
      </c>
      <c r="J4350" s="297">
        <v>4.8239817399999998</v>
      </c>
      <c r="K4350" t="s">
        <v>365</v>
      </c>
      <c r="L4350" t="s">
        <v>2194</v>
      </c>
      <c r="M4350" s="204">
        <v>2.7</v>
      </c>
      <c r="N4350" s="204"/>
    </row>
    <row r="4351" spans="1:14">
      <c r="A4351" t="s">
        <v>2225</v>
      </c>
      <c r="B4351" t="s">
        <v>1567</v>
      </c>
      <c r="C4351" t="s">
        <v>1567</v>
      </c>
      <c r="D4351" t="s">
        <v>1587</v>
      </c>
      <c r="E4351" t="s">
        <v>120</v>
      </c>
      <c r="F4351" t="s">
        <v>311</v>
      </c>
      <c r="G4351" t="s">
        <v>481</v>
      </c>
      <c r="H4351" t="s">
        <v>334</v>
      </c>
      <c r="I4351" t="s">
        <v>477</v>
      </c>
      <c r="J4351" s="297">
        <v>9.3081559716799998</v>
      </c>
      <c r="K4351" t="s">
        <v>365</v>
      </c>
      <c r="L4351" t="s">
        <v>2194</v>
      </c>
      <c r="M4351" s="204">
        <v>2.7</v>
      </c>
      <c r="N4351" s="204"/>
    </row>
    <row r="4352" spans="1:14">
      <c r="A4352" t="s">
        <v>2225</v>
      </c>
      <c r="B4352" t="s">
        <v>1567</v>
      </c>
      <c r="C4352" t="s">
        <v>1567</v>
      </c>
      <c r="D4352" t="s">
        <v>1587</v>
      </c>
      <c r="E4352" t="s">
        <v>120</v>
      </c>
      <c r="F4352" t="s">
        <v>136</v>
      </c>
      <c r="G4352" t="s">
        <v>481</v>
      </c>
      <c r="H4352" t="s">
        <v>334</v>
      </c>
      <c r="I4352" t="s">
        <v>478</v>
      </c>
      <c r="J4352" s="297">
        <v>4.8622019799999996E-3</v>
      </c>
      <c r="K4352" t="s">
        <v>365</v>
      </c>
      <c r="L4352" t="s">
        <v>2194</v>
      </c>
      <c r="M4352" s="204">
        <v>2.7</v>
      </c>
      <c r="N4352" s="204"/>
    </row>
    <row r="4353" spans="1:14">
      <c r="A4353" t="s">
        <v>2225</v>
      </c>
      <c r="B4353" t="s">
        <v>1567</v>
      </c>
      <c r="C4353" t="s">
        <v>1567</v>
      </c>
      <c r="D4353" t="s">
        <v>1587</v>
      </c>
      <c r="E4353" t="s">
        <v>120</v>
      </c>
      <c r="F4353" t="s">
        <v>139</v>
      </c>
      <c r="G4353" t="s">
        <v>481</v>
      </c>
      <c r="H4353" t="s">
        <v>334</v>
      </c>
      <c r="I4353" t="s">
        <v>478</v>
      </c>
      <c r="J4353" s="297">
        <v>0.90279277800000002</v>
      </c>
      <c r="K4353" t="s">
        <v>365</v>
      </c>
      <c r="L4353" t="s">
        <v>2194</v>
      </c>
      <c r="M4353" s="204">
        <v>2.7</v>
      </c>
      <c r="N4353" s="204"/>
    </row>
    <row r="4354" spans="1:14">
      <c r="A4354" t="s">
        <v>2225</v>
      </c>
      <c r="B4354" t="s">
        <v>1567</v>
      </c>
      <c r="C4354" t="s">
        <v>1567</v>
      </c>
      <c r="D4354" t="s">
        <v>1587</v>
      </c>
      <c r="E4354" t="s">
        <v>120</v>
      </c>
      <c r="F4354" t="s">
        <v>142</v>
      </c>
      <c r="G4354" t="s">
        <v>481</v>
      </c>
      <c r="H4354" t="s">
        <v>334</v>
      </c>
      <c r="I4354" t="s">
        <v>478</v>
      </c>
      <c r="J4354" s="297">
        <v>4.4462553199999997</v>
      </c>
      <c r="K4354" t="s">
        <v>365</v>
      </c>
      <c r="L4354" t="s">
        <v>2194</v>
      </c>
      <c r="M4354" s="204">
        <v>2.7</v>
      </c>
      <c r="N4354" s="204"/>
    </row>
    <row r="4355" spans="1:14">
      <c r="A4355" t="s">
        <v>2225</v>
      </c>
      <c r="B4355" t="s">
        <v>1567</v>
      </c>
      <c r="C4355" t="s">
        <v>1567</v>
      </c>
      <c r="D4355" t="s">
        <v>1587</v>
      </c>
      <c r="E4355" t="s">
        <v>120</v>
      </c>
      <c r="F4355" t="s">
        <v>311</v>
      </c>
      <c r="G4355" t="s">
        <v>481</v>
      </c>
      <c r="H4355" t="s">
        <v>334</v>
      </c>
      <c r="I4355" t="s">
        <v>478</v>
      </c>
      <c r="J4355" s="297">
        <v>5.3539102999799999</v>
      </c>
      <c r="K4355" t="s">
        <v>365</v>
      </c>
      <c r="L4355" t="s">
        <v>2194</v>
      </c>
      <c r="M4355" s="204">
        <v>2.7</v>
      </c>
      <c r="N4355" s="204"/>
    </row>
    <row r="4356" spans="1:14">
      <c r="A4356" t="s">
        <v>2225</v>
      </c>
      <c r="B4356" t="s">
        <v>1567</v>
      </c>
      <c r="C4356" t="s">
        <v>1567</v>
      </c>
      <c r="D4356" t="s">
        <v>1587</v>
      </c>
      <c r="E4356" t="s">
        <v>120</v>
      </c>
      <c r="F4356" t="s">
        <v>136</v>
      </c>
      <c r="G4356" t="s">
        <v>432</v>
      </c>
      <c r="H4356" t="s">
        <v>334</v>
      </c>
      <c r="I4356" t="s">
        <v>205</v>
      </c>
      <c r="J4356" s="297">
        <v>1.4147701999999999E-4</v>
      </c>
      <c r="K4356" t="s">
        <v>365</v>
      </c>
      <c r="L4356" t="s">
        <v>2194</v>
      </c>
      <c r="M4356" s="204">
        <v>2.7</v>
      </c>
      <c r="N4356" s="204"/>
    </row>
    <row r="4357" spans="1:14">
      <c r="A4357" t="s">
        <v>2225</v>
      </c>
      <c r="B4357" t="s">
        <v>1567</v>
      </c>
      <c r="C4357" t="s">
        <v>1567</v>
      </c>
      <c r="D4357" t="s">
        <v>1587</v>
      </c>
      <c r="E4357" t="s">
        <v>120</v>
      </c>
      <c r="F4357" t="s">
        <v>139</v>
      </c>
      <c r="G4357" t="s">
        <v>432</v>
      </c>
      <c r="H4357" t="s">
        <v>334</v>
      </c>
      <c r="I4357" t="s">
        <v>205</v>
      </c>
      <c r="J4357" s="297">
        <v>0.43830797799999999</v>
      </c>
      <c r="K4357" t="s">
        <v>365</v>
      </c>
      <c r="L4357" t="s">
        <v>2194</v>
      </c>
      <c r="M4357" s="204">
        <v>2.7</v>
      </c>
      <c r="N4357" s="204"/>
    </row>
    <row r="4358" spans="1:14">
      <c r="A4358" t="s">
        <v>2225</v>
      </c>
      <c r="B4358" t="s">
        <v>1567</v>
      </c>
      <c r="C4358" t="s">
        <v>1567</v>
      </c>
      <c r="D4358" t="s">
        <v>1587</v>
      </c>
      <c r="E4358" t="s">
        <v>120</v>
      </c>
      <c r="F4358" t="s">
        <v>142</v>
      </c>
      <c r="G4358" t="s">
        <v>432</v>
      </c>
      <c r="H4358" t="s">
        <v>334</v>
      </c>
      <c r="I4358" t="s">
        <v>205</v>
      </c>
      <c r="J4358" s="297">
        <v>1.2791734699999999</v>
      </c>
      <c r="K4358" t="s">
        <v>365</v>
      </c>
      <c r="L4358" t="s">
        <v>2194</v>
      </c>
      <c r="M4358" s="204">
        <v>2.7</v>
      </c>
      <c r="N4358" s="204"/>
    </row>
    <row r="4359" spans="1:14">
      <c r="A4359" t="s">
        <v>2225</v>
      </c>
      <c r="B4359" t="s">
        <v>1567</v>
      </c>
      <c r="C4359" t="s">
        <v>1567</v>
      </c>
      <c r="D4359" t="s">
        <v>1587</v>
      </c>
      <c r="E4359" t="s">
        <v>120</v>
      </c>
      <c r="F4359" t="s">
        <v>311</v>
      </c>
      <c r="G4359" t="s">
        <v>432</v>
      </c>
      <c r="H4359" t="s">
        <v>334</v>
      </c>
      <c r="I4359" t="s">
        <v>205</v>
      </c>
      <c r="J4359" s="297">
        <v>1.7176229250199999</v>
      </c>
      <c r="K4359" t="s">
        <v>365</v>
      </c>
      <c r="L4359" t="s">
        <v>2194</v>
      </c>
      <c r="M4359" s="204">
        <v>2.7</v>
      </c>
      <c r="N4359" s="204"/>
    </row>
    <row r="4360" spans="1:14">
      <c r="A4360" t="s">
        <v>2225</v>
      </c>
      <c r="B4360" t="s">
        <v>1567</v>
      </c>
      <c r="C4360" t="s">
        <v>1567</v>
      </c>
      <c r="D4360" t="s">
        <v>1587</v>
      </c>
      <c r="E4360" t="s">
        <v>120</v>
      </c>
      <c r="F4360" t="s">
        <v>136</v>
      </c>
      <c r="G4360" t="s">
        <v>432</v>
      </c>
      <c r="H4360" t="s">
        <v>334</v>
      </c>
      <c r="I4360" t="s">
        <v>477</v>
      </c>
      <c r="J4360" s="297">
        <v>1.4138137999999999E-4</v>
      </c>
      <c r="K4360" t="s">
        <v>365</v>
      </c>
      <c r="L4360" t="s">
        <v>2194</v>
      </c>
      <c r="M4360" s="204">
        <v>2.7</v>
      </c>
      <c r="N4360" s="204"/>
    </row>
    <row r="4361" spans="1:14">
      <c r="A4361" t="s">
        <v>2225</v>
      </c>
      <c r="B4361" t="s">
        <v>1567</v>
      </c>
      <c r="C4361" t="s">
        <v>1567</v>
      </c>
      <c r="D4361" t="s">
        <v>1587</v>
      </c>
      <c r="E4361" t="s">
        <v>120</v>
      </c>
      <c r="F4361" t="s">
        <v>139</v>
      </c>
      <c r="G4361" t="s">
        <v>432</v>
      </c>
      <c r="H4361" t="s">
        <v>334</v>
      </c>
      <c r="I4361" t="s">
        <v>477</v>
      </c>
      <c r="J4361" s="297">
        <v>0.46196808</v>
      </c>
      <c r="K4361" t="s">
        <v>365</v>
      </c>
      <c r="L4361" t="s">
        <v>2194</v>
      </c>
      <c r="M4361" s="204">
        <v>2.7</v>
      </c>
      <c r="N4361" s="204"/>
    </row>
    <row r="4362" spans="1:14">
      <c r="A4362" t="s">
        <v>2225</v>
      </c>
      <c r="B4362" t="s">
        <v>1567</v>
      </c>
      <c r="C4362" t="s">
        <v>1567</v>
      </c>
      <c r="D4362" t="s">
        <v>1587</v>
      </c>
      <c r="E4362" t="s">
        <v>120</v>
      </c>
      <c r="F4362" t="s">
        <v>142</v>
      </c>
      <c r="G4362" t="s">
        <v>432</v>
      </c>
      <c r="H4362" t="s">
        <v>334</v>
      </c>
      <c r="I4362" t="s">
        <v>477</v>
      </c>
      <c r="J4362" s="297">
        <v>1.2783105480000001</v>
      </c>
      <c r="K4362" t="s">
        <v>365</v>
      </c>
      <c r="L4362" t="s">
        <v>2194</v>
      </c>
      <c r="M4362" s="204">
        <v>2.7</v>
      </c>
      <c r="N4362" s="204"/>
    </row>
    <row r="4363" spans="1:14">
      <c r="A4363" t="s">
        <v>2225</v>
      </c>
      <c r="B4363" t="s">
        <v>1567</v>
      </c>
      <c r="C4363" t="s">
        <v>1567</v>
      </c>
      <c r="D4363" t="s">
        <v>1587</v>
      </c>
      <c r="E4363" t="s">
        <v>120</v>
      </c>
      <c r="F4363" t="s">
        <v>311</v>
      </c>
      <c r="G4363" t="s">
        <v>432</v>
      </c>
      <c r="H4363" t="s">
        <v>334</v>
      </c>
      <c r="I4363" t="s">
        <v>477</v>
      </c>
      <c r="J4363" s="297">
        <v>1.74042000938</v>
      </c>
      <c r="K4363" t="s">
        <v>365</v>
      </c>
      <c r="L4363" t="s">
        <v>2194</v>
      </c>
      <c r="M4363" s="204">
        <v>2.7</v>
      </c>
      <c r="N4363" s="204"/>
    </row>
    <row r="4364" spans="1:14">
      <c r="A4364" t="s">
        <v>2225</v>
      </c>
      <c r="B4364" t="s">
        <v>1567</v>
      </c>
      <c r="C4364" t="s">
        <v>1567</v>
      </c>
      <c r="D4364" t="s">
        <v>1587</v>
      </c>
      <c r="E4364" t="s">
        <v>120</v>
      </c>
      <c r="F4364" t="s">
        <v>136</v>
      </c>
      <c r="G4364" t="s">
        <v>432</v>
      </c>
      <c r="H4364" t="s">
        <v>334</v>
      </c>
      <c r="I4364" t="s">
        <v>478</v>
      </c>
      <c r="J4364" s="297">
        <v>1.4161779000000001E-4</v>
      </c>
      <c r="K4364" t="s">
        <v>365</v>
      </c>
      <c r="L4364" t="s">
        <v>2194</v>
      </c>
      <c r="M4364" s="204">
        <v>2.7</v>
      </c>
      <c r="N4364" s="204"/>
    </row>
    <row r="4365" spans="1:14">
      <c r="A4365" t="s">
        <v>2225</v>
      </c>
      <c r="B4365" t="s">
        <v>1567</v>
      </c>
      <c r="C4365" t="s">
        <v>1567</v>
      </c>
      <c r="D4365" t="s">
        <v>1587</v>
      </c>
      <c r="E4365" t="s">
        <v>120</v>
      </c>
      <c r="F4365" t="s">
        <v>139</v>
      </c>
      <c r="G4365" t="s">
        <v>432</v>
      </c>
      <c r="H4365" t="s">
        <v>334</v>
      </c>
      <c r="I4365" t="s">
        <v>478</v>
      </c>
      <c r="J4365" s="297">
        <v>0.40347911600000003</v>
      </c>
      <c r="K4365" t="s">
        <v>365</v>
      </c>
      <c r="L4365" t="s">
        <v>2194</v>
      </c>
      <c r="M4365" s="204">
        <v>2.7</v>
      </c>
      <c r="N4365" s="204"/>
    </row>
    <row r="4366" spans="1:14">
      <c r="A4366" t="s">
        <v>2225</v>
      </c>
      <c r="B4366" t="s">
        <v>1567</v>
      </c>
      <c r="C4366" t="s">
        <v>1567</v>
      </c>
      <c r="D4366" t="s">
        <v>1587</v>
      </c>
      <c r="E4366" t="s">
        <v>120</v>
      </c>
      <c r="F4366" t="s">
        <v>142</v>
      </c>
      <c r="G4366" t="s">
        <v>432</v>
      </c>
      <c r="H4366" t="s">
        <v>334</v>
      </c>
      <c r="I4366" t="s">
        <v>478</v>
      </c>
      <c r="J4366" s="297">
        <v>1.2804438920000001</v>
      </c>
      <c r="K4366" t="s">
        <v>365</v>
      </c>
      <c r="L4366" t="s">
        <v>2194</v>
      </c>
      <c r="M4366" s="204">
        <v>2.7</v>
      </c>
      <c r="N4366" s="204"/>
    </row>
    <row r="4367" spans="1:14">
      <c r="A4367" t="s">
        <v>2225</v>
      </c>
      <c r="B4367" t="s">
        <v>1567</v>
      </c>
      <c r="C4367" t="s">
        <v>1567</v>
      </c>
      <c r="D4367" t="s">
        <v>1587</v>
      </c>
      <c r="E4367" t="s">
        <v>120</v>
      </c>
      <c r="F4367" t="s">
        <v>311</v>
      </c>
      <c r="G4367" t="s">
        <v>432</v>
      </c>
      <c r="H4367" t="s">
        <v>334</v>
      </c>
      <c r="I4367" t="s">
        <v>478</v>
      </c>
      <c r="J4367" s="297">
        <v>1.68406462579</v>
      </c>
      <c r="K4367" t="s">
        <v>365</v>
      </c>
      <c r="L4367" t="s">
        <v>2194</v>
      </c>
      <c r="M4367" s="204">
        <v>2.7</v>
      </c>
      <c r="N4367" s="204"/>
    </row>
    <row r="4368" spans="1:14">
      <c r="A4368" t="s">
        <v>2225</v>
      </c>
      <c r="B4368" t="s">
        <v>1567</v>
      </c>
      <c r="C4368" t="s">
        <v>1567</v>
      </c>
      <c r="D4368" t="s">
        <v>1587</v>
      </c>
      <c r="E4368" t="s">
        <v>120</v>
      </c>
      <c r="F4368" t="s">
        <v>136</v>
      </c>
      <c r="G4368" t="s">
        <v>482</v>
      </c>
      <c r="H4368" t="s">
        <v>334</v>
      </c>
      <c r="I4368" t="s">
        <v>205</v>
      </c>
      <c r="J4368" s="297">
        <v>1.041403414E-2</v>
      </c>
      <c r="K4368" t="s">
        <v>365</v>
      </c>
      <c r="L4368" t="s">
        <v>2194</v>
      </c>
      <c r="M4368" s="204">
        <v>2.7</v>
      </c>
      <c r="N4368" s="204"/>
    </row>
    <row r="4369" spans="1:14">
      <c r="A4369" t="s">
        <v>2225</v>
      </c>
      <c r="B4369" t="s">
        <v>1567</v>
      </c>
      <c r="C4369" t="s">
        <v>1567</v>
      </c>
      <c r="D4369" t="s">
        <v>1587</v>
      </c>
      <c r="E4369" t="s">
        <v>120</v>
      </c>
      <c r="F4369" t="s">
        <v>139</v>
      </c>
      <c r="G4369" t="s">
        <v>482</v>
      </c>
      <c r="H4369" t="s">
        <v>334</v>
      </c>
      <c r="I4369" t="s">
        <v>205</v>
      </c>
      <c r="J4369" s="297">
        <v>1.789684906</v>
      </c>
      <c r="K4369" t="s">
        <v>365</v>
      </c>
      <c r="L4369" t="s">
        <v>2194</v>
      </c>
      <c r="M4369" s="204">
        <v>2.7</v>
      </c>
      <c r="N4369" s="204"/>
    </row>
    <row r="4370" spans="1:14">
      <c r="A4370" t="s">
        <v>2225</v>
      </c>
      <c r="B4370" t="s">
        <v>1567</v>
      </c>
      <c r="C4370" t="s">
        <v>1567</v>
      </c>
      <c r="D4370" t="s">
        <v>1587</v>
      </c>
      <c r="E4370" t="s">
        <v>120</v>
      </c>
      <c r="F4370" t="s">
        <v>142</v>
      </c>
      <c r="G4370" t="s">
        <v>482</v>
      </c>
      <c r="H4370" t="s">
        <v>334</v>
      </c>
      <c r="I4370" t="s">
        <v>205</v>
      </c>
      <c r="J4370" s="297">
        <v>5.7782847999999998</v>
      </c>
      <c r="K4370" t="s">
        <v>365</v>
      </c>
      <c r="L4370" t="s">
        <v>2194</v>
      </c>
      <c r="M4370" s="204">
        <v>2.7</v>
      </c>
      <c r="N4370" s="204"/>
    </row>
    <row r="4371" spans="1:14">
      <c r="A4371" t="s">
        <v>2225</v>
      </c>
      <c r="B4371" t="s">
        <v>1567</v>
      </c>
      <c r="C4371" t="s">
        <v>1567</v>
      </c>
      <c r="D4371" t="s">
        <v>1587</v>
      </c>
      <c r="E4371" t="s">
        <v>120</v>
      </c>
      <c r="F4371" t="s">
        <v>311</v>
      </c>
      <c r="G4371" t="s">
        <v>482</v>
      </c>
      <c r="H4371" t="s">
        <v>334</v>
      </c>
      <c r="I4371" t="s">
        <v>205</v>
      </c>
      <c r="J4371" s="297">
        <v>7.5783837401399996</v>
      </c>
      <c r="K4371" t="s">
        <v>365</v>
      </c>
      <c r="L4371" t="s">
        <v>2194</v>
      </c>
      <c r="M4371" s="204">
        <v>2.7</v>
      </c>
      <c r="N4371" s="204"/>
    </row>
    <row r="4372" spans="1:14">
      <c r="A4372" t="s">
        <v>2225</v>
      </c>
      <c r="B4372" t="s">
        <v>1567</v>
      </c>
      <c r="C4372" t="s">
        <v>1567</v>
      </c>
      <c r="D4372" t="s">
        <v>1587</v>
      </c>
      <c r="E4372" t="s">
        <v>120</v>
      </c>
      <c r="F4372" t="s">
        <v>136</v>
      </c>
      <c r="G4372" t="s">
        <v>482</v>
      </c>
      <c r="H4372" t="s">
        <v>334</v>
      </c>
      <c r="I4372" t="s">
        <v>477</v>
      </c>
      <c r="J4372" s="297">
        <v>1.041350276E-2</v>
      </c>
      <c r="K4372" t="s">
        <v>365</v>
      </c>
      <c r="L4372" t="s">
        <v>2194</v>
      </c>
      <c r="M4372" s="204">
        <v>2.7</v>
      </c>
      <c r="N4372" s="204"/>
    </row>
    <row r="4373" spans="1:14">
      <c r="A4373" t="s">
        <v>2225</v>
      </c>
      <c r="B4373" t="s">
        <v>1567</v>
      </c>
      <c r="C4373" t="s">
        <v>1567</v>
      </c>
      <c r="D4373" t="s">
        <v>1587</v>
      </c>
      <c r="E4373" t="s">
        <v>120</v>
      </c>
      <c r="F4373" t="s">
        <v>139</v>
      </c>
      <c r="G4373" t="s">
        <v>482</v>
      </c>
      <c r="H4373" t="s">
        <v>334</v>
      </c>
      <c r="I4373" t="s">
        <v>477</v>
      </c>
      <c r="J4373" s="297">
        <v>1.872528352</v>
      </c>
      <c r="K4373" t="s">
        <v>365</v>
      </c>
      <c r="L4373" t="s">
        <v>2194</v>
      </c>
      <c r="M4373" s="204">
        <v>2.7</v>
      </c>
      <c r="N4373" s="204"/>
    </row>
    <row r="4374" spans="1:14">
      <c r="A4374" t="s">
        <v>2225</v>
      </c>
      <c r="B4374" t="s">
        <v>1567</v>
      </c>
      <c r="C4374" t="s">
        <v>1567</v>
      </c>
      <c r="D4374" t="s">
        <v>1587</v>
      </c>
      <c r="E4374" t="s">
        <v>120</v>
      </c>
      <c r="F4374" t="s">
        <v>142</v>
      </c>
      <c r="G4374" t="s">
        <v>482</v>
      </c>
      <c r="H4374" t="s">
        <v>334</v>
      </c>
      <c r="I4374" t="s">
        <v>477</v>
      </c>
      <c r="J4374" s="297">
        <v>5.7696425400000004</v>
      </c>
      <c r="K4374" t="s">
        <v>365</v>
      </c>
      <c r="L4374" t="s">
        <v>2194</v>
      </c>
      <c r="M4374" s="204">
        <v>2.7</v>
      </c>
      <c r="N4374" s="204"/>
    </row>
    <row r="4375" spans="1:14">
      <c r="A4375" t="s">
        <v>2225</v>
      </c>
      <c r="B4375" t="s">
        <v>1567</v>
      </c>
      <c r="C4375" t="s">
        <v>1567</v>
      </c>
      <c r="D4375" t="s">
        <v>1587</v>
      </c>
      <c r="E4375" t="s">
        <v>120</v>
      </c>
      <c r="F4375" t="s">
        <v>311</v>
      </c>
      <c r="G4375" t="s">
        <v>482</v>
      </c>
      <c r="H4375" t="s">
        <v>334</v>
      </c>
      <c r="I4375" t="s">
        <v>477</v>
      </c>
      <c r="J4375" s="297">
        <v>7.6525843947599999</v>
      </c>
      <c r="K4375" t="s">
        <v>365</v>
      </c>
      <c r="L4375" t="s">
        <v>2194</v>
      </c>
      <c r="M4375" s="204">
        <v>2.7</v>
      </c>
      <c r="N4375" s="204"/>
    </row>
    <row r="4376" spans="1:14">
      <c r="A4376" t="s">
        <v>2225</v>
      </c>
      <c r="B4376" t="s">
        <v>1567</v>
      </c>
      <c r="C4376" t="s">
        <v>1567</v>
      </c>
      <c r="D4376" t="s">
        <v>1587</v>
      </c>
      <c r="E4376" t="s">
        <v>120</v>
      </c>
      <c r="F4376" t="s">
        <v>136</v>
      </c>
      <c r="G4376" t="s">
        <v>482</v>
      </c>
      <c r="H4376" t="s">
        <v>334</v>
      </c>
      <c r="I4376" t="s">
        <v>478</v>
      </c>
      <c r="J4376" s="297">
        <v>1.0414979539999999E-2</v>
      </c>
      <c r="K4376" t="s">
        <v>365</v>
      </c>
      <c r="L4376" t="s">
        <v>2194</v>
      </c>
      <c r="M4376" s="204">
        <v>2.7</v>
      </c>
      <c r="N4376" s="204"/>
    </row>
    <row r="4377" spans="1:14">
      <c r="A4377" t="s">
        <v>2225</v>
      </c>
      <c r="B4377" t="s">
        <v>1567</v>
      </c>
      <c r="C4377" t="s">
        <v>1567</v>
      </c>
      <c r="D4377" t="s">
        <v>1587</v>
      </c>
      <c r="E4377" t="s">
        <v>120</v>
      </c>
      <c r="F4377" t="s">
        <v>139</v>
      </c>
      <c r="G4377" t="s">
        <v>482</v>
      </c>
      <c r="H4377" t="s">
        <v>334</v>
      </c>
      <c r="I4377" t="s">
        <v>478</v>
      </c>
      <c r="J4377" s="297">
        <v>1.641239828</v>
      </c>
      <c r="K4377" t="s">
        <v>365</v>
      </c>
      <c r="L4377" t="s">
        <v>2194</v>
      </c>
      <c r="M4377" s="204">
        <v>2.7</v>
      </c>
      <c r="N4377" s="204"/>
    </row>
    <row r="4378" spans="1:14">
      <c r="A4378" t="s">
        <v>2225</v>
      </c>
      <c r="B4378" t="s">
        <v>1567</v>
      </c>
      <c r="C4378" t="s">
        <v>1567</v>
      </c>
      <c r="D4378" t="s">
        <v>1587</v>
      </c>
      <c r="E4378" t="s">
        <v>120</v>
      </c>
      <c r="F4378" t="s">
        <v>142</v>
      </c>
      <c r="G4378" t="s">
        <v>482</v>
      </c>
      <c r="H4378" t="s">
        <v>334</v>
      </c>
      <c r="I4378" t="s">
        <v>478</v>
      </c>
      <c r="J4378" s="297">
        <v>5.7937730600000004</v>
      </c>
      <c r="K4378" t="s">
        <v>365</v>
      </c>
      <c r="L4378" t="s">
        <v>2194</v>
      </c>
      <c r="M4378" s="204">
        <v>2.7</v>
      </c>
      <c r="N4378" s="204"/>
    </row>
    <row r="4379" spans="1:14">
      <c r="A4379" t="s">
        <v>2225</v>
      </c>
      <c r="B4379" t="s">
        <v>1567</v>
      </c>
      <c r="C4379" t="s">
        <v>1567</v>
      </c>
      <c r="D4379" t="s">
        <v>1587</v>
      </c>
      <c r="E4379" t="s">
        <v>120</v>
      </c>
      <c r="F4379" t="s">
        <v>311</v>
      </c>
      <c r="G4379" t="s">
        <v>482</v>
      </c>
      <c r="H4379" t="s">
        <v>334</v>
      </c>
      <c r="I4379" t="s">
        <v>478</v>
      </c>
      <c r="J4379" s="297">
        <v>7.4454278675400003</v>
      </c>
      <c r="K4379" t="s">
        <v>365</v>
      </c>
      <c r="L4379" t="s">
        <v>2194</v>
      </c>
      <c r="M4379" s="204">
        <v>2.7</v>
      </c>
      <c r="N4379" s="204"/>
    </row>
    <row r="4380" spans="1:14">
      <c r="A4380" t="s">
        <v>2225</v>
      </c>
      <c r="B4380" t="s">
        <v>1567</v>
      </c>
      <c r="C4380" t="s">
        <v>1567</v>
      </c>
      <c r="D4380" t="s">
        <v>1587</v>
      </c>
      <c r="E4380" t="s">
        <v>120</v>
      </c>
      <c r="F4380" t="s">
        <v>136</v>
      </c>
      <c r="G4380" t="s">
        <v>483</v>
      </c>
      <c r="H4380" t="s">
        <v>334</v>
      </c>
      <c r="I4380" t="s">
        <v>205</v>
      </c>
      <c r="J4380" s="297">
        <v>1.4080060619999999E-2</v>
      </c>
      <c r="K4380" t="s">
        <v>365</v>
      </c>
      <c r="L4380" t="s">
        <v>2194</v>
      </c>
      <c r="M4380" s="204">
        <v>2.7</v>
      </c>
      <c r="N4380" s="204"/>
    </row>
    <row r="4381" spans="1:14">
      <c r="A4381" t="s">
        <v>2225</v>
      </c>
      <c r="B4381" t="s">
        <v>1567</v>
      </c>
      <c r="C4381" t="s">
        <v>1567</v>
      </c>
      <c r="D4381" t="s">
        <v>1587</v>
      </c>
      <c r="E4381" t="s">
        <v>120</v>
      </c>
      <c r="F4381" t="s">
        <v>139</v>
      </c>
      <c r="G4381" t="s">
        <v>483</v>
      </c>
      <c r="H4381" t="s">
        <v>334</v>
      </c>
      <c r="I4381" t="s">
        <v>205</v>
      </c>
      <c r="J4381" s="297">
        <v>0.39108459600000001</v>
      </c>
      <c r="K4381" t="s">
        <v>365</v>
      </c>
      <c r="L4381" t="s">
        <v>2194</v>
      </c>
      <c r="M4381" s="204">
        <v>2.7</v>
      </c>
      <c r="N4381" s="204"/>
    </row>
    <row r="4382" spans="1:14">
      <c r="A4382" t="s">
        <v>2225</v>
      </c>
      <c r="B4382" t="s">
        <v>1567</v>
      </c>
      <c r="C4382" t="s">
        <v>1567</v>
      </c>
      <c r="D4382" t="s">
        <v>1587</v>
      </c>
      <c r="E4382" t="s">
        <v>120</v>
      </c>
      <c r="F4382" t="s">
        <v>142</v>
      </c>
      <c r="G4382" t="s">
        <v>483</v>
      </c>
      <c r="H4382" t="s">
        <v>334</v>
      </c>
      <c r="I4382" t="s">
        <v>205</v>
      </c>
      <c r="J4382" s="297">
        <v>1.3809242639999999</v>
      </c>
      <c r="K4382" t="s">
        <v>365</v>
      </c>
      <c r="L4382" t="s">
        <v>2194</v>
      </c>
      <c r="M4382" s="204">
        <v>2.7</v>
      </c>
      <c r="N4382" s="204"/>
    </row>
    <row r="4383" spans="1:14">
      <c r="A4383" t="s">
        <v>2225</v>
      </c>
      <c r="B4383" t="s">
        <v>1567</v>
      </c>
      <c r="C4383" t="s">
        <v>1567</v>
      </c>
      <c r="D4383" t="s">
        <v>1587</v>
      </c>
      <c r="E4383" t="s">
        <v>120</v>
      </c>
      <c r="F4383" t="s">
        <v>311</v>
      </c>
      <c r="G4383" t="s">
        <v>483</v>
      </c>
      <c r="H4383" t="s">
        <v>334</v>
      </c>
      <c r="I4383" t="s">
        <v>205</v>
      </c>
      <c r="J4383" s="297">
        <v>1.7860889206199999</v>
      </c>
      <c r="K4383" t="s">
        <v>365</v>
      </c>
      <c r="L4383" t="s">
        <v>2194</v>
      </c>
      <c r="M4383" s="204">
        <v>2.7</v>
      </c>
      <c r="N4383" s="204"/>
    </row>
    <row r="4384" spans="1:14">
      <c r="A4384" t="s">
        <v>2225</v>
      </c>
      <c r="B4384" t="s">
        <v>1567</v>
      </c>
      <c r="C4384" t="s">
        <v>1567</v>
      </c>
      <c r="D4384" t="s">
        <v>1587</v>
      </c>
      <c r="E4384" t="s">
        <v>120</v>
      </c>
      <c r="F4384" t="s">
        <v>136</v>
      </c>
      <c r="G4384" t="s">
        <v>483</v>
      </c>
      <c r="H4384" t="s">
        <v>334</v>
      </c>
      <c r="I4384" t="s">
        <v>477</v>
      </c>
      <c r="J4384" s="297">
        <v>1.4039066120000001E-2</v>
      </c>
      <c r="K4384" t="s">
        <v>365</v>
      </c>
      <c r="L4384" t="s">
        <v>2194</v>
      </c>
      <c r="M4384" s="204">
        <v>2.7</v>
      </c>
      <c r="N4384" s="204"/>
    </row>
    <row r="4385" spans="1:14">
      <c r="A4385" t="s">
        <v>2225</v>
      </c>
      <c r="B4385" t="s">
        <v>1567</v>
      </c>
      <c r="C4385" t="s">
        <v>1567</v>
      </c>
      <c r="D4385" t="s">
        <v>1587</v>
      </c>
      <c r="E4385" t="s">
        <v>120</v>
      </c>
      <c r="F4385" t="s">
        <v>139</v>
      </c>
      <c r="G4385" t="s">
        <v>483</v>
      </c>
      <c r="H4385" t="s">
        <v>334</v>
      </c>
      <c r="I4385" t="s">
        <v>477</v>
      </c>
      <c r="J4385" s="297">
        <v>0.42245818400000001</v>
      </c>
      <c r="K4385" t="s">
        <v>365</v>
      </c>
      <c r="L4385" t="s">
        <v>2194</v>
      </c>
      <c r="M4385" s="204">
        <v>2.7</v>
      </c>
      <c r="N4385" s="204"/>
    </row>
    <row r="4386" spans="1:14">
      <c r="A4386" t="s">
        <v>2225</v>
      </c>
      <c r="B4386" t="s">
        <v>1567</v>
      </c>
      <c r="C4386" t="s">
        <v>1567</v>
      </c>
      <c r="D4386" t="s">
        <v>1587</v>
      </c>
      <c r="E4386" t="s">
        <v>120</v>
      </c>
      <c r="F4386" t="s">
        <v>142</v>
      </c>
      <c r="G4386" t="s">
        <v>483</v>
      </c>
      <c r="H4386" t="s">
        <v>334</v>
      </c>
      <c r="I4386" t="s">
        <v>477</v>
      </c>
      <c r="J4386" s="297">
        <v>1.3671735840000001</v>
      </c>
      <c r="K4386" t="s">
        <v>365</v>
      </c>
      <c r="L4386" t="s">
        <v>2194</v>
      </c>
      <c r="M4386" s="204">
        <v>2.7</v>
      </c>
      <c r="N4386" s="204"/>
    </row>
    <row r="4387" spans="1:14">
      <c r="A4387" t="s">
        <v>2225</v>
      </c>
      <c r="B4387" t="s">
        <v>1567</v>
      </c>
      <c r="C4387" t="s">
        <v>1567</v>
      </c>
      <c r="D4387" t="s">
        <v>1587</v>
      </c>
      <c r="E4387" t="s">
        <v>120</v>
      </c>
      <c r="F4387" t="s">
        <v>311</v>
      </c>
      <c r="G4387" t="s">
        <v>483</v>
      </c>
      <c r="H4387" t="s">
        <v>334</v>
      </c>
      <c r="I4387" t="s">
        <v>477</v>
      </c>
      <c r="J4387" s="297">
        <v>1.8036708341200001</v>
      </c>
      <c r="K4387" t="s">
        <v>365</v>
      </c>
      <c r="L4387" t="s">
        <v>2194</v>
      </c>
      <c r="M4387" s="204">
        <v>2.7</v>
      </c>
      <c r="N4387" s="204"/>
    </row>
    <row r="4388" spans="1:14">
      <c r="A4388" t="s">
        <v>2225</v>
      </c>
      <c r="B4388" t="s">
        <v>1567</v>
      </c>
      <c r="C4388" t="s">
        <v>1567</v>
      </c>
      <c r="D4388" t="s">
        <v>1587</v>
      </c>
      <c r="E4388" t="s">
        <v>120</v>
      </c>
      <c r="F4388" t="s">
        <v>136</v>
      </c>
      <c r="G4388" t="s">
        <v>483</v>
      </c>
      <c r="H4388" t="s">
        <v>334</v>
      </c>
      <c r="I4388" t="s">
        <v>478</v>
      </c>
      <c r="J4388" s="297">
        <v>1.4116018419999999E-2</v>
      </c>
      <c r="K4388" t="s">
        <v>365</v>
      </c>
      <c r="L4388" t="s">
        <v>2194</v>
      </c>
      <c r="M4388" s="204">
        <v>2.7</v>
      </c>
      <c r="N4388" s="204"/>
    </row>
    <row r="4389" spans="1:14">
      <c r="A4389" t="s">
        <v>2225</v>
      </c>
      <c r="B4389" t="s">
        <v>1567</v>
      </c>
      <c r="C4389" t="s">
        <v>1567</v>
      </c>
      <c r="D4389" t="s">
        <v>1587</v>
      </c>
      <c r="E4389" t="s">
        <v>120</v>
      </c>
      <c r="F4389" t="s">
        <v>139</v>
      </c>
      <c r="G4389" t="s">
        <v>483</v>
      </c>
      <c r="H4389" t="s">
        <v>334</v>
      </c>
      <c r="I4389" t="s">
        <v>478</v>
      </c>
      <c r="J4389" s="297">
        <v>0.36356432799999999</v>
      </c>
      <c r="K4389" t="s">
        <v>365</v>
      </c>
      <c r="L4389" t="s">
        <v>2194</v>
      </c>
      <c r="M4389" s="204">
        <v>2.7</v>
      </c>
      <c r="N4389" s="204"/>
    </row>
    <row r="4390" spans="1:14">
      <c r="A4390" t="s">
        <v>2225</v>
      </c>
      <c r="B4390" t="s">
        <v>1567</v>
      </c>
      <c r="C4390" t="s">
        <v>1567</v>
      </c>
      <c r="D4390" t="s">
        <v>1587</v>
      </c>
      <c r="E4390" t="s">
        <v>120</v>
      </c>
      <c r="F4390" t="s">
        <v>142</v>
      </c>
      <c r="G4390" t="s">
        <v>483</v>
      </c>
      <c r="H4390" t="s">
        <v>334</v>
      </c>
      <c r="I4390" t="s">
        <v>478</v>
      </c>
      <c r="J4390" s="297">
        <v>1.3929862639999999</v>
      </c>
      <c r="K4390" t="s">
        <v>365</v>
      </c>
      <c r="L4390" t="s">
        <v>2194</v>
      </c>
      <c r="M4390" s="204">
        <v>2.7</v>
      </c>
      <c r="N4390" s="204"/>
    </row>
    <row r="4391" spans="1:14">
      <c r="A4391" t="s">
        <v>2225</v>
      </c>
      <c r="B4391" t="s">
        <v>1567</v>
      </c>
      <c r="C4391" t="s">
        <v>1567</v>
      </c>
      <c r="D4391" t="s">
        <v>1587</v>
      </c>
      <c r="E4391" t="s">
        <v>120</v>
      </c>
      <c r="F4391" t="s">
        <v>311</v>
      </c>
      <c r="G4391" t="s">
        <v>483</v>
      </c>
      <c r="H4391" t="s">
        <v>334</v>
      </c>
      <c r="I4391" t="s">
        <v>478</v>
      </c>
      <c r="J4391" s="297">
        <v>1.77066661042</v>
      </c>
      <c r="K4391" t="s">
        <v>365</v>
      </c>
      <c r="L4391" t="s">
        <v>2194</v>
      </c>
      <c r="M4391" s="204">
        <v>2.7</v>
      </c>
      <c r="N4391" s="204"/>
    </row>
    <row r="4392" spans="1:14">
      <c r="A4392" t="s">
        <v>2225</v>
      </c>
      <c r="B4392" t="s">
        <v>1567</v>
      </c>
      <c r="C4392" t="s">
        <v>1567</v>
      </c>
      <c r="D4392" t="s">
        <v>1587</v>
      </c>
      <c r="E4392" t="s">
        <v>120</v>
      </c>
      <c r="F4392" t="s">
        <v>136</v>
      </c>
      <c r="G4392" t="s">
        <v>484</v>
      </c>
      <c r="H4392" t="s">
        <v>334</v>
      </c>
      <c r="I4392" t="s">
        <v>205</v>
      </c>
      <c r="J4392" s="297">
        <v>0</v>
      </c>
      <c r="K4392" t="s">
        <v>365</v>
      </c>
      <c r="L4392" t="s">
        <v>2194</v>
      </c>
      <c r="M4392" s="204">
        <v>2.7</v>
      </c>
      <c r="N4392" s="204"/>
    </row>
    <row r="4393" spans="1:14">
      <c r="A4393" t="s">
        <v>2225</v>
      </c>
      <c r="B4393" t="s">
        <v>1567</v>
      </c>
      <c r="C4393" t="s">
        <v>1567</v>
      </c>
      <c r="D4393" t="s">
        <v>1587</v>
      </c>
      <c r="E4393" t="s">
        <v>120</v>
      </c>
      <c r="F4393" t="s">
        <v>139</v>
      </c>
      <c r="G4393" t="s">
        <v>484</v>
      </c>
      <c r="H4393" t="s">
        <v>334</v>
      </c>
      <c r="I4393" t="s">
        <v>205</v>
      </c>
      <c r="J4393" s="297">
        <v>0.95183230600000002</v>
      </c>
      <c r="K4393" t="s">
        <v>365</v>
      </c>
      <c r="L4393" t="s">
        <v>2194</v>
      </c>
      <c r="M4393" s="204">
        <v>2.7</v>
      </c>
      <c r="N4393" s="204"/>
    </row>
    <row r="4394" spans="1:14">
      <c r="A4394" t="s">
        <v>2225</v>
      </c>
      <c r="B4394" t="s">
        <v>1567</v>
      </c>
      <c r="C4394" t="s">
        <v>1567</v>
      </c>
      <c r="D4394" t="s">
        <v>1587</v>
      </c>
      <c r="E4394" t="s">
        <v>120</v>
      </c>
      <c r="F4394" t="s">
        <v>142</v>
      </c>
      <c r="G4394" t="s">
        <v>484</v>
      </c>
      <c r="H4394" t="s">
        <v>334</v>
      </c>
      <c r="I4394" t="s">
        <v>205</v>
      </c>
      <c r="J4394" s="297">
        <v>2.6762950440000002</v>
      </c>
      <c r="K4394" t="s">
        <v>365</v>
      </c>
      <c r="L4394" t="s">
        <v>2194</v>
      </c>
      <c r="M4394" s="204">
        <v>2.7</v>
      </c>
      <c r="N4394" s="204"/>
    </row>
    <row r="4395" spans="1:14">
      <c r="A4395" t="s">
        <v>2225</v>
      </c>
      <c r="B4395" t="s">
        <v>1567</v>
      </c>
      <c r="C4395" t="s">
        <v>1567</v>
      </c>
      <c r="D4395" t="s">
        <v>1587</v>
      </c>
      <c r="E4395" t="s">
        <v>120</v>
      </c>
      <c r="F4395" t="s">
        <v>311</v>
      </c>
      <c r="G4395" t="s">
        <v>484</v>
      </c>
      <c r="H4395" t="s">
        <v>334</v>
      </c>
      <c r="I4395" t="s">
        <v>205</v>
      </c>
      <c r="J4395" s="297">
        <v>3.6281273500000002</v>
      </c>
      <c r="K4395" t="s">
        <v>365</v>
      </c>
      <c r="L4395" t="s">
        <v>2194</v>
      </c>
      <c r="M4395" s="204">
        <v>2.7</v>
      </c>
      <c r="N4395" s="204"/>
    </row>
    <row r="4396" spans="1:14">
      <c r="A4396" t="s">
        <v>2225</v>
      </c>
      <c r="B4396" t="s">
        <v>1567</v>
      </c>
      <c r="C4396" t="s">
        <v>1567</v>
      </c>
      <c r="D4396" t="s">
        <v>1587</v>
      </c>
      <c r="E4396" t="s">
        <v>120</v>
      </c>
      <c r="F4396" t="s">
        <v>136</v>
      </c>
      <c r="G4396" t="s">
        <v>484</v>
      </c>
      <c r="H4396" t="s">
        <v>334</v>
      </c>
      <c r="I4396" t="s">
        <v>477</v>
      </c>
      <c r="J4396" s="297">
        <v>0</v>
      </c>
      <c r="K4396" t="s">
        <v>365</v>
      </c>
      <c r="L4396" t="s">
        <v>2194</v>
      </c>
      <c r="M4396" s="204">
        <v>2.7</v>
      </c>
      <c r="N4396" s="204"/>
    </row>
    <row r="4397" spans="1:14">
      <c r="A4397" t="s">
        <v>2225</v>
      </c>
      <c r="B4397" t="s">
        <v>1567</v>
      </c>
      <c r="C4397" t="s">
        <v>1567</v>
      </c>
      <c r="D4397" t="s">
        <v>1587</v>
      </c>
      <c r="E4397" t="s">
        <v>120</v>
      </c>
      <c r="F4397" t="s">
        <v>139</v>
      </c>
      <c r="G4397" t="s">
        <v>484</v>
      </c>
      <c r="H4397" t="s">
        <v>334</v>
      </c>
      <c r="I4397" t="s">
        <v>477</v>
      </c>
      <c r="J4397" s="297">
        <v>0.92220118799999995</v>
      </c>
      <c r="K4397" t="s">
        <v>365</v>
      </c>
      <c r="L4397" t="s">
        <v>2194</v>
      </c>
      <c r="M4397" s="204">
        <v>2.7</v>
      </c>
      <c r="N4397" s="204"/>
    </row>
    <row r="4398" spans="1:14">
      <c r="A4398" t="s">
        <v>2225</v>
      </c>
      <c r="B4398" t="s">
        <v>1567</v>
      </c>
      <c r="C4398" t="s">
        <v>1567</v>
      </c>
      <c r="D4398" t="s">
        <v>1587</v>
      </c>
      <c r="E4398" t="s">
        <v>120</v>
      </c>
      <c r="F4398" t="s">
        <v>142</v>
      </c>
      <c r="G4398" t="s">
        <v>484</v>
      </c>
      <c r="H4398" t="s">
        <v>334</v>
      </c>
      <c r="I4398" t="s">
        <v>477</v>
      </c>
      <c r="J4398" s="297">
        <v>2.9105250659999999</v>
      </c>
      <c r="K4398" t="s">
        <v>365</v>
      </c>
      <c r="L4398" t="s">
        <v>2194</v>
      </c>
      <c r="M4398" s="204">
        <v>2.7</v>
      </c>
      <c r="N4398" s="204"/>
    </row>
    <row r="4399" spans="1:14">
      <c r="A4399" t="s">
        <v>2225</v>
      </c>
      <c r="B4399" t="s">
        <v>1567</v>
      </c>
      <c r="C4399" t="s">
        <v>1567</v>
      </c>
      <c r="D4399" t="s">
        <v>1587</v>
      </c>
      <c r="E4399" t="s">
        <v>120</v>
      </c>
      <c r="F4399" t="s">
        <v>311</v>
      </c>
      <c r="G4399" t="s">
        <v>484</v>
      </c>
      <c r="H4399" t="s">
        <v>334</v>
      </c>
      <c r="I4399" t="s">
        <v>477</v>
      </c>
      <c r="J4399" s="297">
        <v>3.8327262540000002</v>
      </c>
      <c r="K4399" t="s">
        <v>365</v>
      </c>
      <c r="L4399" t="s">
        <v>2194</v>
      </c>
      <c r="M4399" s="204">
        <v>2.7</v>
      </c>
      <c r="N4399" s="204"/>
    </row>
    <row r="4400" spans="1:14">
      <c r="A4400" t="s">
        <v>2225</v>
      </c>
      <c r="B4400" t="s">
        <v>1567</v>
      </c>
      <c r="C4400" t="s">
        <v>1567</v>
      </c>
      <c r="D4400" t="s">
        <v>1587</v>
      </c>
      <c r="E4400" t="s">
        <v>120</v>
      </c>
      <c r="F4400" t="s">
        <v>136</v>
      </c>
      <c r="G4400" t="s">
        <v>484</v>
      </c>
      <c r="H4400" t="s">
        <v>334</v>
      </c>
      <c r="I4400" t="s">
        <v>478</v>
      </c>
      <c r="J4400" s="297">
        <v>0</v>
      </c>
      <c r="K4400" t="s">
        <v>365</v>
      </c>
      <c r="L4400" t="s">
        <v>2194</v>
      </c>
      <c r="M4400" s="204">
        <v>2.7</v>
      </c>
      <c r="N4400" s="204"/>
    </row>
    <row r="4401" spans="1:14">
      <c r="A4401" t="s">
        <v>2225</v>
      </c>
      <c r="B4401" t="s">
        <v>1567</v>
      </c>
      <c r="C4401" t="s">
        <v>1567</v>
      </c>
      <c r="D4401" t="s">
        <v>1587</v>
      </c>
      <c r="E4401" t="s">
        <v>120</v>
      </c>
      <c r="F4401" t="s">
        <v>139</v>
      </c>
      <c r="G4401" t="s">
        <v>484</v>
      </c>
      <c r="H4401" t="s">
        <v>334</v>
      </c>
      <c r="I4401" t="s">
        <v>478</v>
      </c>
      <c r="J4401" s="297">
        <v>0.95785646000000002</v>
      </c>
      <c r="K4401" t="s">
        <v>365</v>
      </c>
      <c r="L4401" t="s">
        <v>2194</v>
      </c>
      <c r="M4401" s="204">
        <v>2.7</v>
      </c>
      <c r="N4401" s="204"/>
    </row>
    <row r="4402" spans="1:14">
      <c r="A4402" t="s">
        <v>2225</v>
      </c>
      <c r="B4402" t="s">
        <v>1567</v>
      </c>
      <c r="C4402" t="s">
        <v>1567</v>
      </c>
      <c r="D4402" t="s">
        <v>1587</v>
      </c>
      <c r="E4402" t="s">
        <v>120</v>
      </c>
      <c r="F4402" t="s">
        <v>142</v>
      </c>
      <c r="G4402" t="s">
        <v>484</v>
      </c>
      <c r="H4402" t="s">
        <v>334</v>
      </c>
      <c r="I4402" t="s">
        <v>478</v>
      </c>
      <c r="J4402" s="297">
        <v>2.6286765499999998</v>
      </c>
      <c r="K4402" t="s">
        <v>365</v>
      </c>
      <c r="L4402" t="s">
        <v>2194</v>
      </c>
      <c r="M4402" s="204">
        <v>2.7</v>
      </c>
      <c r="N4402" s="204"/>
    </row>
    <row r="4403" spans="1:14">
      <c r="A4403" t="s">
        <v>2225</v>
      </c>
      <c r="B4403" t="s">
        <v>1567</v>
      </c>
      <c r="C4403" t="s">
        <v>1567</v>
      </c>
      <c r="D4403" t="s">
        <v>1587</v>
      </c>
      <c r="E4403" t="s">
        <v>120</v>
      </c>
      <c r="F4403" t="s">
        <v>311</v>
      </c>
      <c r="G4403" t="s">
        <v>484</v>
      </c>
      <c r="H4403" t="s">
        <v>334</v>
      </c>
      <c r="I4403" t="s">
        <v>478</v>
      </c>
      <c r="J4403" s="297">
        <v>3.5865330100000001</v>
      </c>
      <c r="K4403" t="s">
        <v>365</v>
      </c>
      <c r="L4403" t="s">
        <v>2194</v>
      </c>
      <c r="M4403" s="204">
        <v>2.7</v>
      </c>
      <c r="N4403" s="204"/>
    </row>
    <row r="4404" spans="1:14">
      <c r="A4404" t="s">
        <v>2225</v>
      </c>
      <c r="B4404" t="s">
        <v>1567</v>
      </c>
      <c r="C4404" t="s">
        <v>1567</v>
      </c>
      <c r="D4404" t="s">
        <v>1587</v>
      </c>
      <c r="E4404" t="s">
        <v>120</v>
      </c>
      <c r="F4404" t="s">
        <v>136</v>
      </c>
      <c r="G4404" t="s">
        <v>485</v>
      </c>
      <c r="H4404" t="s">
        <v>334</v>
      </c>
      <c r="I4404" t="s">
        <v>205</v>
      </c>
      <c r="J4404" s="297">
        <v>0</v>
      </c>
      <c r="K4404" t="s">
        <v>365</v>
      </c>
      <c r="L4404" t="s">
        <v>2194</v>
      </c>
      <c r="M4404" s="204">
        <v>2.7</v>
      </c>
      <c r="N4404" s="204"/>
    </row>
    <row r="4405" spans="1:14">
      <c r="A4405" t="s">
        <v>2225</v>
      </c>
      <c r="B4405" t="s">
        <v>1567</v>
      </c>
      <c r="C4405" t="s">
        <v>1567</v>
      </c>
      <c r="D4405" t="s">
        <v>1587</v>
      </c>
      <c r="E4405" t="s">
        <v>120</v>
      </c>
      <c r="F4405" t="s">
        <v>139</v>
      </c>
      <c r="G4405" t="s">
        <v>485</v>
      </c>
      <c r="H4405" t="s">
        <v>334</v>
      </c>
      <c r="I4405" t="s">
        <v>205</v>
      </c>
      <c r="J4405" s="297">
        <v>1.4836814199999999</v>
      </c>
      <c r="K4405" t="s">
        <v>365</v>
      </c>
      <c r="L4405" t="s">
        <v>2194</v>
      </c>
      <c r="M4405" s="204">
        <v>2.7</v>
      </c>
      <c r="N4405" s="204"/>
    </row>
    <row r="4406" spans="1:14">
      <c r="A4406" t="s">
        <v>2225</v>
      </c>
      <c r="B4406" t="s">
        <v>1567</v>
      </c>
      <c r="C4406" t="s">
        <v>1567</v>
      </c>
      <c r="D4406" t="s">
        <v>1587</v>
      </c>
      <c r="E4406" t="s">
        <v>120</v>
      </c>
      <c r="F4406" t="s">
        <v>142</v>
      </c>
      <c r="G4406" t="s">
        <v>485</v>
      </c>
      <c r="H4406" t="s">
        <v>334</v>
      </c>
      <c r="I4406" t="s">
        <v>205</v>
      </c>
      <c r="J4406" s="297">
        <v>3.214109632</v>
      </c>
      <c r="K4406" t="s">
        <v>365</v>
      </c>
      <c r="L4406" t="s">
        <v>2194</v>
      </c>
      <c r="M4406" s="204">
        <v>2.7</v>
      </c>
      <c r="N4406" s="204"/>
    </row>
    <row r="4407" spans="1:14">
      <c r="A4407" t="s">
        <v>2225</v>
      </c>
      <c r="B4407" t="s">
        <v>1567</v>
      </c>
      <c r="C4407" t="s">
        <v>1567</v>
      </c>
      <c r="D4407" t="s">
        <v>1587</v>
      </c>
      <c r="E4407" t="s">
        <v>120</v>
      </c>
      <c r="F4407" t="s">
        <v>311</v>
      </c>
      <c r="G4407" t="s">
        <v>485</v>
      </c>
      <c r="H4407" t="s">
        <v>334</v>
      </c>
      <c r="I4407" t="s">
        <v>205</v>
      </c>
      <c r="J4407" s="297">
        <v>4.6977910520000004</v>
      </c>
      <c r="K4407" t="s">
        <v>365</v>
      </c>
      <c r="L4407" t="s">
        <v>2194</v>
      </c>
      <c r="M4407" s="204">
        <v>2.7</v>
      </c>
      <c r="N4407" s="204"/>
    </row>
    <row r="4408" spans="1:14">
      <c r="A4408" t="s">
        <v>2225</v>
      </c>
      <c r="B4408" t="s">
        <v>1567</v>
      </c>
      <c r="C4408" t="s">
        <v>1567</v>
      </c>
      <c r="D4408" t="s">
        <v>1587</v>
      </c>
      <c r="E4408" t="s">
        <v>120</v>
      </c>
      <c r="F4408" t="s">
        <v>136</v>
      </c>
      <c r="G4408" t="s">
        <v>485</v>
      </c>
      <c r="H4408" t="s">
        <v>334</v>
      </c>
      <c r="I4408" t="s">
        <v>477</v>
      </c>
      <c r="J4408" s="297">
        <v>0</v>
      </c>
      <c r="K4408" t="s">
        <v>365</v>
      </c>
      <c r="L4408" t="s">
        <v>2194</v>
      </c>
      <c r="M4408" s="204">
        <v>2.7</v>
      </c>
      <c r="N4408" s="204"/>
    </row>
    <row r="4409" spans="1:14">
      <c r="A4409" t="s">
        <v>2225</v>
      </c>
      <c r="B4409" t="s">
        <v>1567</v>
      </c>
      <c r="C4409" t="s">
        <v>1567</v>
      </c>
      <c r="D4409" t="s">
        <v>1587</v>
      </c>
      <c r="E4409" t="s">
        <v>120</v>
      </c>
      <c r="F4409" t="s">
        <v>139</v>
      </c>
      <c r="G4409" t="s">
        <v>485</v>
      </c>
      <c r="H4409" t="s">
        <v>334</v>
      </c>
      <c r="I4409" t="s">
        <v>477</v>
      </c>
      <c r="J4409" s="297">
        <v>2.0568533160000002</v>
      </c>
      <c r="K4409" t="s">
        <v>365</v>
      </c>
      <c r="L4409" t="s">
        <v>2194</v>
      </c>
      <c r="M4409" s="204">
        <v>2.7</v>
      </c>
      <c r="N4409" s="204"/>
    </row>
    <row r="4410" spans="1:14">
      <c r="A4410" t="s">
        <v>2225</v>
      </c>
      <c r="B4410" t="s">
        <v>1567</v>
      </c>
      <c r="C4410" t="s">
        <v>1567</v>
      </c>
      <c r="D4410" t="s">
        <v>1587</v>
      </c>
      <c r="E4410" t="s">
        <v>120</v>
      </c>
      <c r="F4410" t="s">
        <v>142</v>
      </c>
      <c r="G4410" t="s">
        <v>485</v>
      </c>
      <c r="H4410" t="s">
        <v>334</v>
      </c>
      <c r="I4410" t="s">
        <v>477</v>
      </c>
      <c r="J4410" s="297">
        <v>3.2267551719999998</v>
      </c>
      <c r="K4410" t="s">
        <v>365</v>
      </c>
      <c r="L4410" t="s">
        <v>2194</v>
      </c>
      <c r="M4410" s="204">
        <v>2.7</v>
      </c>
      <c r="N4410" s="204"/>
    </row>
    <row r="4411" spans="1:14">
      <c r="A4411" t="s">
        <v>2225</v>
      </c>
      <c r="B4411" t="s">
        <v>1567</v>
      </c>
      <c r="C4411" t="s">
        <v>1567</v>
      </c>
      <c r="D4411" t="s">
        <v>1587</v>
      </c>
      <c r="E4411" t="s">
        <v>120</v>
      </c>
      <c r="F4411" t="s">
        <v>311</v>
      </c>
      <c r="G4411" t="s">
        <v>485</v>
      </c>
      <c r="H4411" t="s">
        <v>334</v>
      </c>
      <c r="I4411" t="s">
        <v>477</v>
      </c>
      <c r="J4411" s="297">
        <v>5.2836084879999996</v>
      </c>
      <c r="K4411" t="s">
        <v>365</v>
      </c>
      <c r="L4411" t="s">
        <v>2194</v>
      </c>
      <c r="M4411" s="204">
        <v>2.7</v>
      </c>
      <c r="N4411" s="204"/>
    </row>
    <row r="4412" spans="1:14">
      <c r="A4412" t="s">
        <v>2225</v>
      </c>
      <c r="B4412" t="s">
        <v>1567</v>
      </c>
      <c r="C4412" t="s">
        <v>1567</v>
      </c>
      <c r="D4412" t="s">
        <v>1587</v>
      </c>
      <c r="E4412" t="s">
        <v>120</v>
      </c>
      <c r="F4412" t="s">
        <v>136</v>
      </c>
      <c r="G4412" t="s">
        <v>485</v>
      </c>
      <c r="H4412" t="s">
        <v>334</v>
      </c>
      <c r="I4412" t="s">
        <v>478</v>
      </c>
      <c r="J4412" s="297">
        <v>0</v>
      </c>
      <c r="K4412" t="s">
        <v>365</v>
      </c>
      <c r="L4412" t="s">
        <v>2194</v>
      </c>
      <c r="M4412" s="204">
        <v>2.7</v>
      </c>
      <c r="N4412" s="204"/>
    </row>
    <row r="4413" spans="1:14">
      <c r="A4413" t="s">
        <v>2225</v>
      </c>
      <c r="B4413" t="s">
        <v>1567</v>
      </c>
      <c r="C4413" t="s">
        <v>1567</v>
      </c>
      <c r="D4413" t="s">
        <v>1587</v>
      </c>
      <c r="E4413" t="s">
        <v>120</v>
      </c>
      <c r="F4413" t="s">
        <v>139</v>
      </c>
      <c r="G4413" t="s">
        <v>485</v>
      </c>
      <c r="H4413" t="s">
        <v>334</v>
      </c>
      <c r="I4413" t="s">
        <v>478</v>
      </c>
      <c r="J4413" s="297">
        <v>0.59730404599999998</v>
      </c>
      <c r="K4413" t="s">
        <v>365</v>
      </c>
      <c r="L4413" t="s">
        <v>2194</v>
      </c>
      <c r="M4413" s="204">
        <v>2.7</v>
      </c>
      <c r="N4413" s="204"/>
    </row>
    <row r="4414" spans="1:14">
      <c r="A4414" t="s">
        <v>2225</v>
      </c>
      <c r="B4414" t="s">
        <v>1567</v>
      </c>
      <c r="C4414" t="s">
        <v>1567</v>
      </c>
      <c r="D4414" t="s">
        <v>1587</v>
      </c>
      <c r="E4414" t="s">
        <v>120</v>
      </c>
      <c r="F4414" t="s">
        <v>142</v>
      </c>
      <c r="G4414" t="s">
        <v>485</v>
      </c>
      <c r="H4414" t="s">
        <v>334</v>
      </c>
      <c r="I4414" t="s">
        <v>478</v>
      </c>
      <c r="J4414" s="297">
        <v>3.19455387</v>
      </c>
      <c r="K4414" t="s">
        <v>365</v>
      </c>
      <c r="L4414" t="s">
        <v>2194</v>
      </c>
      <c r="M4414" s="204">
        <v>2.7</v>
      </c>
      <c r="N4414" s="204"/>
    </row>
    <row r="4415" spans="1:14">
      <c r="A4415" t="s">
        <v>2225</v>
      </c>
      <c r="B4415" t="s">
        <v>1567</v>
      </c>
      <c r="C4415" t="s">
        <v>1567</v>
      </c>
      <c r="D4415" t="s">
        <v>1587</v>
      </c>
      <c r="E4415" t="s">
        <v>120</v>
      </c>
      <c r="F4415" t="s">
        <v>311</v>
      </c>
      <c r="G4415" t="s">
        <v>485</v>
      </c>
      <c r="H4415" t="s">
        <v>334</v>
      </c>
      <c r="I4415" t="s">
        <v>478</v>
      </c>
      <c r="J4415" s="297">
        <v>3.7918579160000001</v>
      </c>
      <c r="K4415" t="s">
        <v>365</v>
      </c>
      <c r="L4415" t="s">
        <v>2194</v>
      </c>
      <c r="M4415" s="204">
        <v>2.7</v>
      </c>
      <c r="N4415" s="204"/>
    </row>
    <row r="4416" spans="1:14">
      <c r="A4416" t="s">
        <v>2225</v>
      </c>
      <c r="B4416" t="s">
        <v>1567</v>
      </c>
      <c r="C4416" t="s">
        <v>1567</v>
      </c>
      <c r="D4416" t="s">
        <v>1587</v>
      </c>
      <c r="E4416" t="s">
        <v>120</v>
      </c>
      <c r="F4416" t="s">
        <v>136</v>
      </c>
      <c r="G4416" t="s">
        <v>486</v>
      </c>
      <c r="H4416" t="s">
        <v>334</v>
      </c>
      <c r="I4416" t="s">
        <v>205</v>
      </c>
      <c r="J4416" s="297">
        <v>6.4896200599999995E-2</v>
      </c>
      <c r="K4416" t="s">
        <v>365</v>
      </c>
      <c r="L4416" t="s">
        <v>2194</v>
      </c>
      <c r="M4416" s="204">
        <v>2.7</v>
      </c>
      <c r="N4416" s="204"/>
    </row>
    <row r="4417" spans="1:14">
      <c r="A4417" t="s">
        <v>2225</v>
      </c>
      <c r="B4417" t="s">
        <v>1567</v>
      </c>
      <c r="C4417" t="s">
        <v>1567</v>
      </c>
      <c r="D4417" t="s">
        <v>1587</v>
      </c>
      <c r="E4417" t="s">
        <v>120</v>
      </c>
      <c r="F4417" t="s">
        <v>139</v>
      </c>
      <c r="G4417" t="s">
        <v>486</v>
      </c>
      <c r="H4417" t="s">
        <v>334</v>
      </c>
      <c r="I4417" t="s">
        <v>205</v>
      </c>
      <c r="J4417" s="297">
        <v>0.469355892</v>
      </c>
      <c r="K4417" t="s">
        <v>365</v>
      </c>
      <c r="L4417" t="s">
        <v>2194</v>
      </c>
      <c r="M4417" s="204">
        <v>2.7</v>
      </c>
      <c r="N4417" s="204"/>
    </row>
    <row r="4418" spans="1:14">
      <c r="A4418" t="s">
        <v>2225</v>
      </c>
      <c r="B4418" t="s">
        <v>1567</v>
      </c>
      <c r="C4418" t="s">
        <v>1567</v>
      </c>
      <c r="D4418" t="s">
        <v>1587</v>
      </c>
      <c r="E4418" t="s">
        <v>120</v>
      </c>
      <c r="F4418" t="s">
        <v>142</v>
      </c>
      <c r="G4418" t="s">
        <v>486</v>
      </c>
      <c r="H4418" t="s">
        <v>334</v>
      </c>
      <c r="I4418" t="s">
        <v>205</v>
      </c>
      <c r="J4418" s="297">
        <v>1.3964695739999999</v>
      </c>
      <c r="K4418" t="s">
        <v>365</v>
      </c>
      <c r="L4418" t="s">
        <v>2194</v>
      </c>
      <c r="M4418" s="204">
        <v>2.7</v>
      </c>
      <c r="N4418" s="204"/>
    </row>
    <row r="4419" spans="1:14">
      <c r="A4419" t="s">
        <v>2225</v>
      </c>
      <c r="B4419" t="s">
        <v>1567</v>
      </c>
      <c r="C4419" t="s">
        <v>1567</v>
      </c>
      <c r="D4419" t="s">
        <v>1587</v>
      </c>
      <c r="E4419" t="s">
        <v>120</v>
      </c>
      <c r="F4419" t="s">
        <v>311</v>
      </c>
      <c r="G4419" t="s">
        <v>486</v>
      </c>
      <c r="H4419" t="s">
        <v>334</v>
      </c>
      <c r="I4419" t="s">
        <v>205</v>
      </c>
      <c r="J4419" s="297">
        <v>1.9307216666</v>
      </c>
      <c r="K4419" t="s">
        <v>365</v>
      </c>
      <c r="L4419" t="s">
        <v>2194</v>
      </c>
      <c r="M4419" s="204">
        <v>2.7</v>
      </c>
      <c r="N4419" s="204"/>
    </row>
    <row r="4420" spans="1:14">
      <c r="A4420" t="s">
        <v>2225</v>
      </c>
      <c r="B4420" t="s">
        <v>1567</v>
      </c>
      <c r="C4420" t="s">
        <v>1567</v>
      </c>
      <c r="D4420" t="s">
        <v>1587</v>
      </c>
      <c r="E4420" t="s">
        <v>120</v>
      </c>
      <c r="F4420" t="s">
        <v>136</v>
      </c>
      <c r="G4420" t="s">
        <v>486</v>
      </c>
      <c r="H4420" t="s">
        <v>334</v>
      </c>
      <c r="I4420" t="s">
        <v>477</v>
      </c>
      <c r="J4420" s="297">
        <v>6.8629454800000003E-2</v>
      </c>
      <c r="K4420" t="s">
        <v>365</v>
      </c>
      <c r="L4420" t="s">
        <v>2194</v>
      </c>
      <c r="M4420" s="204">
        <v>2.7</v>
      </c>
      <c r="N4420" s="204"/>
    </row>
    <row r="4421" spans="1:14">
      <c r="A4421" t="s">
        <v>2225</v>
      </c>
      <c r="B4421" t="s">
        <v>1567</v>
      </c>
      <c r="C4421" t="s">
        <v>1567</v>
      </c>
      <c r="D4421" t="s">
        <v>1587</v>
      </c>
      <c r="E4421" t="s">
        <v>120</v>
      </c>
      <c r="F4421" t="s">
        <v>139</v>
      </c>
      <c r="G4421" t="s">
        <v>486</v>
      </c>
      <c r="H4421" t="s">
        <v>334</v>
      </c>
      <c r="I4421" t="s">
        <v>477</v>
      </c>
      <c r="J4421" s="297">
        <v>0.51951783799999995</v>
      </c>
      <c r="K4421" t="s">
        <v>365</v>
      </c>
      <c r="L4421" t="s">
        <v>2194</v>
      </c>
      <c r="M4421" s="204">
        <v>2.7</v>
      </c>
      <c r="N4421" s="204"/>
    </row>
    <row r="4422" spans="1:14">
      <c r="A4422" t="s">
        <v>2225</v>
      </c>
      <c r="B4422" t="s">
        <v>1567</v>
      </c>
      <c r="C4422" t="s">
        <v>1567</v>
      </c>
      <c r="D4422" t="s">
        <v>1587</v>
      </c>
      <c r="E4422" t="s">
        <v>120</v>
      </c>
      <c r="F4422" t="s">
        <v>142</v>
      </c>
      <c r="G4422" t="s">
        <v>486</v>
      </c>
      <c r="H4422" t="s">
        <v>334</v>
      </c>
      <c r="I4422" t="s">
        <v>477</v>
      </c>
      <c r="J4422" s="297">
        <v>1.511985718</v>
      </c>
      <c r="K4422" t="s">
        <v>365</v>
      </c>
      <c r="L4422" t="s">
        <v>2194</v>
      </c>
      <c r="M4422" s="204">
        <v>2.7</v>
      </c>
      <c r="N4422" s="204"/>
    </row>
    <row r="4423" spans="1:14">
      <c r="A4423" t="s">
        <v>2225</v>
      </c>
      <c r="B4423" t="s">
        <v>1567</v>
      </c>
      <c r="C4423" t="s">
        <v>1567</v>
      </c>
      <c r="D4423" t="s">
        <v>1587</v>
      </c>
      <c r="E4423" t="s">
        <v>120</v>
      </c>
      <c r="F4423" t="s">
        <v>311</v>
      </c>
      <c r="G4423" t="s">
        <v>486</v>
      </c>
      <c r="H4423" t="s">
        <v>334</v>
      </c>
      <c r="I4423" t="s">
        <v>477</v>
      </c>
      <c r="J4423" s="297">
        <v>2.1001330108</v>
      </c>
      <c r="K4423" t="s">
        <v>365</v>
      </c>
      <c r="L4423" t="s">
        <v>2194</v>
      </c>
      <c r="M4423" s="204">
        <v>2.7</v>
      </c>
      <c r="N4423" s="204"/>
    </row>
    <row r="4424" spans="1:14">
      <c r="A4424" t="s">
        <v>2225</v>
      </c>
      <c r="B4424" t="s">
        <v>1567</v>
      </c>
      <c r="C4424" t="s">
        <v>1567</v>
      </c>
      <c r="D4424" t="s">
        <v>1587</v>
      </c>
      <c r="E4424" t="s">
        <v>120</v>
      </c>
      <c r="F4424" t="s">
        <v>136</v>
      </c>
      <c r="G4424" t="s">
        <v>486</v>
      </c>
      <c r="H4424" t="s">
        <v>334</v>
      </c>
      <c r="I4424" t="s">
        <v>478</v>
      </c>
      <c r="J4424" s="297">
        <v>6.3220267199999999E-2</v>
      </c>
      <c r="K4424" t="s">
        <v>365</v>
      </c>
      <c r="L4424" t="s">
        <v>2194</v>
      </c>
      <c r="M4424" s="204">
        <v>2.7</v>
      </c>
      <c r="N4424" s="204"/>
    </row>
    <row r="4425" spans="1:14">
      <c r="A4425" t="s">
        <v>2225</v>
      </c>
      <c r="B4425" t="s">
        <v>1567</v>
      </c>
      <c r="C4425" t="s">
        <v>1567</v>
      </c>
      <c r="D4425" t="s">
        <v>1587</v>
      </c>
      <c r="E4425" t="s">
        <v>120</v>
      </c>
      <c r="F4425" t="s">
        <v>139</v>
      </c>
      <c r="G4425" t="s">
        <v>486</v>
      </c>
      <c r="H4425" t="s">
        <v>334</v>
      </c>
      <c r="I4425" t="s">
        <v>478</v>
      </c>
      <c r="J4425" s="297">
        <v>0.44683744199999997</v>
      </c>
      <c r="K4425" t="s">
        <v>365</v>
      </c>
      <c r="L4425" t="s">
        <v>2194</v>
      </c>
      <c r="M4425" s="204">
        <v>2.7</v>
      </c>
      <c r="N4425" s="204"/>
    </row>
    <row r="4426" spans="1:14">
      <c r="A4426" t="s">
        <v>2225</v>
      </c>
      <c r="B4426" t="s">
        <v>1567</v>
      </c>
      <c r="C4426" t="s">
        <v>1567</v>
      </c>
      <c r="D4426" t="s">
        <v>1587</v>
      </c>
      <c r="E4426" t="s">
        <v>120</v>
      </c>
      <c r="F4426" t="s">
        <v>142</v>
      </c>
      <c r="G4426" t="s">
        <v>486</v>
      </c>
      <c r="H4426" t="s">
        <v>334</v>
      </c>
      <c r="I4426" t="s">
        <v>478</v>
      </c>
      <c r="J4426" s="297">
        <v>1.3446121019999999</v>
      </c>
      <c r="K4426" t="s">
        <v>365</v>
      </c>
      <c r="L4426" t="s">
        <v>2194</v>
      </c>
      <c r="M4426" s="204">
        <v>2.7</v>
      </c>
      <c r="N4426" s="204"/>
    </row>
    <row r="4427" spans="1:14">
      <c r="A4427" t="s">
        <v>2225</v>
      </c>
      <c r="B4427" t="s">
        <v>1567</v>
      </c>
      <c r="C4427" t="s">
        <v>1567</v>
      </c>
      <c r="D4427" t="s">
        <v>1587</v>
      </c>
      <c r="E4427" t="s">
        <v>120</v>
      </c>
      <c r="F4427" t="s">
        <v>311</v>
      </c>
      <c r="G4427" t="s">
        <v>486</v>
      </c>
      <c r="H4427" t="s">
        <v>334</v>
      </c>
      <c r="I4427" t="s">
        <v>478</v>
      </c>
      <c r="J4427" s="297">
        <v>1.8546698112</v>
      </c>
      <c r="K4427" t="s">
        <v>365</v>
      </c>
      <c r="L4427" t="s">
        <v>2194</v>
      </c>
      <c r="M4427" s="204">
        <v>2.7</v>
      </c>
      <c r="N4427" s="204"/>
    </row>
    <row r="4428" spans="1:14">
      <c r="A4428" t="s">
        <v>2225</v>
      </c>
      <c r="B4428" t="s">
        <v>1567</v>
      </c>
      <c r="C4428" t="s">
        <v>1567</v>
      </c>
      <c r="D4428" t="s">
        <v>1617</v>
      </c>
      <c r="E4428" t="s">
        <v>120</v>
      </c>
      <c r="F4428" t="s">
        <v>136</v>
      </c>
      <c r="G4428" t="s">
        <v>2200</v>
      </c>
      <c r="H4428" t="s">
        <v>334</v>
      </c>
      <c r="I4428" t="s">
        <v>205</v>
      </c>
      <c r="J4428" s="297">
        <v>2.971199247E-2</v>
      </c>
      <c r="K4428" t="s">
        <v>365</v>
      </c>
      <c r="L4428" t="s">
        <v>2194</v>
      </c>
      <c r="M4428" s="204">
        <v>2.7</v>
      </c>
      <c r="N4428" s="204"/>
    </row>
    <row r="4429" spans="1:14">
      <c r="A4429" t="s">
        <v>2225</v>
      </c>
      <c r="B4429" t="s">
        <v>1567</v>
      </c>
      <c r="C4429" t="s">
        <v>1567</v>
      </c>
      <c r="D4429" t="s">
        <v>1617</v>
      </c>
      <c r="E4429" t="s">
        <v>120</v>
      </c>
      <c r="F4429" t="s">
        <v>139</v>
      </c>
      <c r="G4429" t="s">
        <v>2200</v>
      </c>
      <c r="H4429" t="s">
        <v>334</v>
      </c>
      <c r="I4429" t="s">
        <v>205</v>
      </c>
      <c r="J4429" s="297">
        <v>3.726991977</v>
      </c>
      <c r="K4429" t="s">
        <v>365</v>
      </c>
      <c r="L4429" t="s">
        <v>2194</v>
      </c>
      <c r="M4429" s="204">
        <v>2.7</v>
      </c>
      <c r="N4429" s="204"/>
    </row>
    <row r="4430" spans="1:14">
      <c r="A4430" t="s">
        <v>2225</v>
      </c>
      <c r="B4430" t="s">
        <v>1567</v>
      </c>
      <c r="C4430" t="s">
        <v>1567</v>
      </c>
      <c r="D4430" t="s">
        <v>1617</v>
      </c>
      <c r="E4430" t="s">
        <v>120</v>
      </c>
      <c r="F4430" t="s">
        <v>142</v>
      </c>
      <c r="G4430" t="s">
        <v>2200</v>
      </c>
      <c r="H4430" t="s">
        <v>334</v>
      </c>
      <c r="I4430" t="s">
        <v>205</v>
      </c>
      <c r="J4430" s="297">
        <v>5.6548917330000004</v>
      </c>
      <c r="K4430" t="s">
        <v>365</v>
      </c>
      <c r="L4430" t="s">
        <v>2194</v>
      </c>
      <c r="M4430" s="204">
        <v>2.7</v>
      </c>
      <c r="N4430" s="204"/>
    </row>
    <row r="4431" spans="1:14">
      <c r="A4431" t="s">
        <v>2225</v>
      </c>
      <c r="B4431" t="s">
        <v>1567</v>
      </c>
      <c r="C4431" t="s">
        <v>1567</v>
      </c>
      <c r="D4431" t="s">
        <v>1617</v>
      </c>
      <c r="E4431" t="s">
        <v>120</v>
      </c>
      <c r="F4431" t="s">
        <v>311</v>
      </c>
      <c r="G4431" t="s">
        <v>2200</v>
      </c>
      <c r="H4431" t="s">
        <v>334</v>
      </c>
      <c r="I4431" t="s">
        <v>205</v>
      </c>
      <c r="J4431" s="297">
        <v>9.4115957024700005</v>
      </c>
      <c r="K4431" t="s">
        <v>365</v>
      </c>
      <c r="L4431" t="s">
        <v>2194</v>
      </c>
      <c r="M4431" s="204">
        <v>2.7</v>
      </c>
      <c r="N4431" s="204"/>
    </row>
    <row r="4432" spans="1:14">
      <c r="A4432" t="s">
        <v>2225</v>
      </c>
      <c r="B4432" t="s">
        <v>1567</v>
      </c>
      <c r="C4432" t="s">
        <v>1567</v>
      </c>
      <c r="D4432" t="s">
        <v>1617</v>
      </c>
      <c r="E4432" t="s">
        <v>120</v>
      </c>
      <c r="F4432" t="s">
        <v>136</v>
      </c>
      <c r="G4432" t="s">
        <v>2200</v>
      </c>
      <c r="H4432" t="s">
        <v>334</v>
      </c>
      <c r="I4432" t="s">
        <v>477</v>
      </c>
      <c r="J4432" s="297">
        <v>1.8236773590000002E-2</v>
      </c>
      <c r="K4432" t="s">
        <v>365</v>
      </c>
      <c r="L4432" t="s">
        <v>2194</v>
      </c>
      <c r="M4432" s="204">
        <v>2.7</v>
      </c>
      <c r="N4432" s="204"/>
    </row>
    <row r="4433" spans="1:14">
      <c r="A4433" t="s">
        <v>2225</v>
      </c>
      <c r="B4433" t="s">
        <v>1567</v>
      </c>
      <c r="C4433" t="s">
        <v>1567</v>
      </c>
      <c r="D4433" t="s">
        <v>1617</v>
      </c>
      <c r="E4433" t="s">
        <v>120</v>
      </c>
      <c r="F4433" t="s">
        <v>139</v>
      </c>
      <c r="G4433" t="s">
        <v>2200</v>
      </c>
      <c r="H4433" t="s">
        <v>334</v>
      </c>
      <c r="I4433" t="s">
        <v>477</v>
      </c>
      <c r="J4433" s="297">
        <v>6.3973845599999999</v>
      </c>
      <c r="K4433" t="s">
        <v>365</v>
      </c>
      <c r="L4433" t="s">
        <v>2194</v>
      </c>
      <c r="M4433" s="204">
        <v>2.7</v>
      </c>
      <c r="N4433" s="204"/>
    </row>
    <row r="4434" spans="1:14">
      <c r="A4434" t="s">
        <v>2225</v>
      </c>
      <c r="B4434" t="s">
        <v>1567</v>
      </c>
      <c r="C4434" t="s">
        <v>1567</v>
      </c>
      <c r="D4434" t="s">
        <v>1617</v>
      </c>
      <c r="E4434" t="s">
        <v>120</v>
      </c>
      <c r="F4434" t="s">
        <v>142</v>
      </c>
      <c r="G4434" t="s">
        <v>2200</v>
      </c>
      <c r="H4434" t="s">
        <v>334</v>
      </c>
      <c r="I4434" t="s">
        <v>477</v>
      </c>
      <c r="J4434" s="297">
        <v>6.2620419600000004</v>
      </c>
      <c r="K4434" t="s">
        <v>365</v>
      </c>
      <c r="L4434" t="s">
        <v>2194</v>
      </c>
      <c r="M4434" s="204">
        <v>2.7</v>
      </c>
      <c r="N4434" s="204"/>
    </row>
    <row r="4435" spans="1:14">
      <c r="A4435" t="s">
        <v>2225</v>
      </c>
      <c r="B4435" t="s">
        <v>1567</v>
      </c>
      <c r="C4435" t="s">
        <v>1567</v>
      </c>
      <c r="D4435" t="s">
        <v>1617</v>
      </c>
      <c r="E4435" t="s">
        <v>120</v>
      </c>
      <c r="F4435" t="s">
        <v>311</v>
      </c>
      <c r="G4435" t="s">
        <v>2200</v>
      </c>
      <c r="H4435" t="s">
        <v>334</v>
      </c>
      <c r="I4435" t="s">
        <v>477</v>
      </c>
      <c r="J4435" s="297">
        <v>12.677663293589999</v>
      </c>
      <c r="K4435" t="s">
        <v>365</v>
      </c>
      <c r="L4435" t="s">
        <v>2194</v>
      </c>
      <c r="M4435" s="204">
        <v>2.7</v>
      </c>
      <c r="N4435" s="204"/>
    </row>
    <row r="4436" spans="1:14">
      <c r="A4436" t="s">
        <v>2225</v>
      </c>
      <c r="B4436" t="s">
        <v>1567</v>
      </c>
      <c r="C4436" t="s">
        <v>1567</v>
      </c>
      <c r="D4436" t="s">
        <v>1617</v>
      </c>
      <c r="E4436" t="s">
        <v>120</v>
      </c>
      <c r="F4436" t="s">
        <v>136</v>
      </c>
      <c r="G4436" t="s">
        <v>2200</v>
      </c>
      <c r="H4436" t="s">
        <v>334</v>
      </c>
      <c r="I4436" t="s">
        <v>478</v>
      </c>
      <c r="J4436" s="297">
        <v>3.952482375E-2</v>
      </c>
      <c r="K4436" t="s">
        <v>365</v>
      </c>
      <c r="L4436" t="s">
        <v>2194</v>
      </c>
      <c r="M4436" s="204">
        <v>2.7</v>
      </c>
      <c r="N4436" s="204"/>
    </row>
    <row r="4437" spans="1:14">
      <c r="A4437" t="s">
        <v>2225</v>
      </c>
      <c r="B4437" t="s">
        <v>1567</v>
      </c>
      <c r="C4437" t="s">
        <v>1567</v>
      </c>
      <c r="D4437" t="s">
        <v>1617</v>
      </c>
      <c r="E4437" t="s">
        <v>120</v>
      </c>
      <c r="F4437" t="s">
        <v>139</v>
      </c>
      <c r="G4437" t="s">
        <v>2200</v>
      </c>
      <c r="H4437" t="s">
        <v>334</v>
      </c>
      <c r="I4437" t="s">
        <v>478</v>
      </c>
      <c r="J4437" s="297">
        <v>1.4434517490000001</v>
      </c>
      <c r="K4437" t="s">
        <v>365</v>
      </c>
      <c r="L4437" t="s">
        <v>2194</v>
      </c>
      <c r="M4437" s="204">
        <v>2.7</v>
      </c>
      <c r="N4437" s="204"/>
    </row>
    <row r="4438" spans="1:14">
      <c r="A4438" t="s">
        <v>2225</v>
      </c>
      <c r="B4438" t="s">
        <v>1567</v>
      </c>
      <c r="C4438" t="s">
        <v>1567</v>
      </c>
      <c r="D4438" t="s">
        <v>1617</v>
      </c>
      <c r="E4438" t="s">
        <v>120</v>
      </c>
      <c r="F4438" t="s">
        <v>142</v>
      </c>
      <c r="G4438" t="s">
        <v>2200</v>
      </c>
      <c r="H4438" t="s">
        <v>334</v>
      </c>
      <c r="I4438" t="s">
        <v>478</v>
      </c>
      <c r="J4438" s="297">
        <v>5.1356998709999999</v>
      </c>
      <c r="K4438" t="s">
        <v>365</v>
      </c>
      <c r="L4438" t="s">
        <v>2194</v>
      </c>
      <c r="M4438" s="204">
        <v>2.7</v>
      </c>
      <c r="N4438" s="204"/>
    </row>
    <row r="4439" spans="1:14">
      <c r="A4439" t="s">
        <v>2225</v>
      </c>
      <c r="B4439" t="s">
        <v>1567</v>
      </c>
      <c r="C4439" t="s">
        <v>1567</v>
      </c>
      <c r="D4439" t="s">
        <v>1617</v>
      </c>
      <c r="E4439" t="s">
        <v>120</v>
      </c>
      <c r="F4439" t="s">
        <v>311</v>
      </c>
      <c r="G4439" t="s">
        <v>2200</v>
      </c>
      <c r="H4439" t="s">
        <v>334</v>
      </c>
      <c r="I4439" t="s">
        <v>478</v>
      </c>
      <c r="J4439" s="297">
        <v>6.6186764437500001</v>
      </c>
      <c r="K4439" t="s">
        <v>365</v>
      </c>
      <c r="L4439" t="s">
        <v>2194</v>
      </c>
      <c r="M4439" s="204">
        <v>2.7</v>
      </c>
      <c r="N4439" s="204"/>
    </row>
    <row r="4440" spans="1:14">
      <c r="A4440" t="s">
        <v>2225</v>
      </c>
      <c r="B4440" t="s">
        <v>1567</v>
      </c>
      <c r="C4440" t="s">
        <v>1567</v>
      </c>
      <c r="D4440" t="s">
        <v>1617</v>
      </c>
      <c r="E4440" t="s">
        <v>120</v>
      </c>
      <c r="F4440" t="s">
        <v>136</v>
      </c>
      <c r="G4440" t="s">
        <v>475</v>
      </c>
      <c r="H4440" t="s">
        <v>334</v>
      </c>
      <c r="I4440" t="s">
        <v>205</v>
      </c>
      <c r="J4440" s="297">
        <v>4.1430386799999998E-3</v>
      </c>
      <c r="K4440" t="s">
        <v>365</v>
      </c>
      <c r="L4440" t="s">
        <v>2194</v>
      </c>
      <c r="M4440" s="204">
        <v>2.7</v>
      </c>
      <c r="N4440" s="204"/>
    </row>
    <row r="4441" spans="1:14">
      <c r="A4441" t="s">
        <v>2225</v>
      </c>
      <c r="B4441" t="s">
        <v>1567</v>
      </c>
      <c r="C4441" t="s">
        <v>1567</v>
      </c>
      <c r="D4441" t="s">
        <v>1617</v>
      </c>
      <c r="E4441" t="s">
        <v>120</v>
      </c>
      <c r="F4441" t="s">
        <v>139</v>
      </c>
      <c r="G4441" t="s">
        <v>475</v>
      </c>
      <c r="H4441" t="s">
        <v>334</v>
      </c>
      <c r="I4441" t="s">
        <v>205</v>
      </c>
      <c r="J4441" s="297">
        <v>3.1451511600000002</v>
      </c>
      <c r="K4441" t="s">
        <v>365</v>
      </c>
      <c r="L4441" t="s">
        <v>2194</v>
      </c>
      <c r="M4441" s="204">
        <v>2.7</v>
      </c>
      <c r="N4441" s="204"/>
    </row>
    <row r="4442" spans="1:14">
      <c r="A4442" t="s">
        <v>2225</v>
      </c>
      <c r="B4442" t="s">
        <v>1567</v>
      </c>
      <c r="C4442" t="s">
        <v>1567</v>
      </c>
      <c r="D4442" t="s">
        <v>1617</v>
      </c>
      <c r="E4442" t="s">
        <v>120</v>
      </c>
      <c r="F4442" t="s">
        <v>142</v>
      </c>
      <c r="G4442" t="s">
        <v>475</v>
      </c>
      <c r="H4442" t="s">
        <v>334</v>
      </c>
      <c r="I4442" t="s">
        <v>205</v>
      </c>
      <c r="J4442" s="297">
        <v>4.0157020379999997</v>
      </c>
      <c r="K4442" t="s">
        <v>365</v>
      </c>
      <c r="L4442" t="s">
        <v>2194</v>
      </c>
      <c r="M4442" s="204">
        <v>2.7</v>
      </c>
      <c r="N4442" s="204"/>
    </row>
    <row r="4443" spans="1:14">
      <c r="A4443" t="s">
        <v>2225</v>
      </c>
      <c r="B4443" t="s">
        <v>1567</v>
      </c>
      <c r="C4443" t="s">
        <v>1567</v>
      </c>
      <c r="D4443" t="s">
        <v>1617</v>
      </c>
      <c r="E4443" t="s">
        <v>120</v>
      </c>
      <c r="F4443" t="s">
        <v>311</v>
      </c>
      <c r="G4443" t="s">
        <v>475</v>
      </c>
      <c r="H4443" t="s">
        <v>334</v>
      </c>
      <c r="I4443" t="s">
        <v>205</v>
      </c>
      <c r="J4443" s="297">
        <v>7.1649962366800004</v>
      </c>
      <c r="K4443" t="s">
        <v>365</v>
      </c>
      <c r="L4443" t="s">
        <v>2194</v>
      </c>
      <c r="M4443" s="204">
        <v>2.7</v>
      </c>
      <c r="N4443" s="204"/>
    </row>
    <row r="4444" spans="1:14">
      <c r="A4444" t="s">
        <v>2225</v>
      </c>
      <c r="B4444" t="s">
        <v>1567</v>
      </c>
      <c r="C4444" t="s">
        <v>1567</v>
      </c>
      <c r="D4444" t="s">
        <v>1617</v>
      </c>
      <c r="E4444" t="s">
        <v>120</v>
      </c>
      <c r="F4444" t="s">
        <v>136</v>
      </c>
      <c r="G4444" t="s">
        <v>475</v>
      </c>
      <c r="H4444" t="s">
        <v>334</v>
      </c>
      <c r="I4444" t="s">
        <v>477</v>
      </c>
      <c r="J4444" s="297">
        <v>0</v>
      </c>
      <c r="K4444" t="s">
        <v>365</v>
      </c>
      <c r="L4444" t="s">
        <v>2194</v>
      </c>
      <c r="M4444" s="204">
        <v>2.7</v>
      </c>
      <c r="N4444" s="204"/>
    </row>
    <row r="4445" spans="1:14">
      <c r="A4445" t="s">
        <v>2225</v>
      </c>
      <c r="B4445" t="s">
        <v>1567</v>
      </c>
      <c r="C4445" t="s">
        <v>1567</v>
      </c>
      <c r="D4445" t="s">
        <v>1617</v>
      </c>
      <c r="E4445" t="s">
        <v>120</v>
      </c>
      <c r="F4445" t="s">
        <v>139</v>
      </c>
      <c r="G4445" t="s">
        <v>475</v>
      </c>
      <c r="H4445" t="s">
        <v>334</v>
      </c>
      <c r="I4445" t="s">
        <v>477</v>
      </c>
      <c r="J4445" s="297">
        <v>4.2544224330000002</v>
      </c>
      <c r="K4445" t="s">
        <v>365</v>
      </c>
      <c r="L4445" t="s">
        <v>2194</v>
      </c>
      <c r="M4445" s="204">
        <v>2.7</v>
      </c>
      <c r="N4445" s="204"/>
    </row>
    <row r="4446" spans="1:14">
      <c r="A4446" t="s">
        <v>2225</v>
      </c>
      <c r="B4446" t="s">
        <v>1567</v>
      </c>
      <c r="C4446" t="s">
        <v>1567</v>
      </c>
      <c r="D4446" t="s">
        <v>1617</v>
      </c>
      <c r="E4446" t="s">
        <v>120</v>
      </c>
      <c r="F4446" t="s">
        <v>142</v>
      </c>
      <c r="G4446" t="s">
        <v>475</v>
      </c>
      <c r="H4446" t="s">
        <v>334</v>
      </c>
      <c r="I4446" t="s">
        <v>477</v>
      </c>
      <c r="J4446" s="297">
        <v>4.0950739980000002</v>
      </c>
      <c r="K4446" t="s">
        <v>365</v>
      </c>
      <c r="L4446" t="s">
        <v>2194</v>
      </c>
      <c r="M4446" s="204">
        <v>2.7</v>
      </c>
      <c r="N4446" s="204"/>
    </row>
    <row r="4447" spans="1:14">
      <c r="A4447" t="s">
        <v>2225</v>
      </c>
      <c r="B4447" t="s">
        <v>1567</v>
      </c>
      <c r="C4447" t="s">
        <v>1567</v>
      </c>
      <c r="D4447" t="s">
        <v>1617</v>
      </c>
      <c r="E4447" t="s">
        <v>120</v>
      </c>
      <c r="F4447" t="s">
        <v>311</v>
      </c>
      <c r="G4447" t="s">
        <v>475</v>
      </c>
      <c r="H4447" t="s">
        <v>334</v>
      </c>
      <c r="I4447" t="s">
        <v>477</v>
      </c>
      <c r="J4447" s="297">
        <v>8.3494964310000004</v>
      </c>
      <c r="K4447" t="s">
        <v>365</v>
      </c>
      <c r="L4447" t="s">
        <v>2194</v>
      </c>
      <c r="M4447" s="204">
        <v>2.7</v>
      </c>
      <c r="N4447" s="204"/>
    </row>
    <row r="4448" spans="1:14">
      <c r="A4448" t="s">
        <v>2225</v>
      </c>
      <c r="B4448" t="s">
        <v>1567</v>
      </c>
      <c r="C4448" t="s">
        <v>1567</v>
      </c>
      <c r="D4448" t="s">
        <v>1617</v>
      </c>
      <c r="E4448" t="s">
        <v>120</v>
      </c>
      <c r="F4448" t="s">
        <v>136</v>
      </c>
      <c r="G4448" t="s">
        <v>475</v>
      </c>
      <c r="H4448" t="s">
        <v>334</v>
      </c>
      <c r="I4448" t="s">
        <v>478</v>
      </c>
      <c r="J4448" s="297">
        <v>9.1970969399999998E-3</v>
      </c>
      <c r="K4448" t="s">
        <v>365</v>
      </c>
      <c r="L4448" t="s">
        <v>2194</v>
      </c>
      <c r="M4448" s="204">
        <v>2.7</v>
      </c>
      <c r="N4448" s="204"/>
    </row>
    <row r="4449" spans="1:14">
      <c r="A4449" t="s">
        <v>2225</v>
      </c>
      <c r="B4449" t="s">
        <v>1567</v>
      </c>
      <c r="C4449" t="s">
        <v>1567</v>
      </c>
      <c r="D4449" t="s">
        <v>1617</v>
      </c>
      <c r="E4449" t="s">
        <v>120</v>
      </c>
      <c r="F4449" t="s">
        <v>139</v>
      </c>
      <c r="G4449" t="s">
        <v>475</v>
      </c>
      <c r="H4449" t="s">
        <v>334</v>
      </c>
      <c r="I4449" t="s">
        <v>478</v>
      </c>
      <c r="J4449" s="297">
        <v>1.791959517</v>
      </c>
      <c r="K4449" t="s">
        <v>365</v>
      </c>
      <c r="L4449" t="s">
        <v>2194</v>
      </c>
      <c r="M4449" s="204">
        <v>2.7</v>
      </c>
      <c r="N4449" s="204"/>
    </row>
    <row r="4450" spans="1:14">
      <c r="A4450" t="s">
        <v>2225</v>
      </c>
      <c r="B4450" t="s">
        <v>1567</v>
      </c>
      <c r="C4450" t="s">
        <v>1567</v>
      </c>
      <c r="D4450" t="s">
        <v>1617</v>
      </c>
      <c r="E4450" t="s">
        <v>120</v>
      </c>
      <c r="F4450" t="s">
        <v>142</v>
      </c>
      <c r="G4450" t="s">
        <v>475</v>
      </c>
      <c r="H4450" t="s">
        <v>334</v>
      </c>
      <c r="I4450" t="s">
        <v>478</v>
      </c>
      <c r="J4450" s="297">
        <v>3.9188770709999998</v>
      </c>
      <c r="K4450" t="s">
        <v>365</v>
      </c>
      <c r="L4450" t="s">
        <v>2194</v>
      </c>
      <c r="M4450" s="204">
        <v>2.7</v>
      </c>
      <c r="N4450" s="204"/>
    </row>
    <row r="4451" spans="1:14">
      <c r="A4451" t="s">
        <v>2225</v>
      </c>
      <c r="B4451" t="s">
        <v>1567</v>
      </c>
      <c r="C4451" t="s">
        <v>1567</v>
      </c>
      <c r="D4451" t="s">
        <v>1617</v>
      </c>
      <c r="E4451" t="s">
        <v>120</v>
      </c>
      <c r="F4451" t="s">
        <v>311</v>
      </c>
      <c r="G4451" t="s">
        <v>475</v>
      </c>
      <c r="H4451" t="s">
        <v>334</v>
      </c>
      <c r="I4451" t="s">
        <v>478</v>
      </c>
      <c r="J4451" s="297">
        <v>5.7200336849399998</v>
      </c>
      <c r="K4451" t="s">
        <v>365</v>
      </c>
      <c r="L4451" t="s">
        <v>2194</v>
      </c>
      <c r="M4451" s="204">
        <v>2.7</v>
      </c>
      <c r="N4451" s="204"/>
    </row>
    <row r="4452" spans="1:14">
      <c r="A4452" t="s">
        <v>2225</v>
      </c>
      <c r="B4452" t="s">
        <v>1567</v>
      </c>
      <c r="C4452" t="s">
        <v>1567</v>
      </c>
      <c r="D4452" t="s">
        <v>1617</v>
      </c>
      <c r="E4452" t="s">
        <v>120</v>
      </c>
      <c r="F4452" t="s">
        <v>136</v>
      </c>
      <c r="G4452" t="s">
        <v>479</v>
      </c>
      <c r="H4452" t="s">
        <v>334</v>
      </c>
      <c r="I4452" t="s">
        <v>205</v>
      </c>
      <c r="J4452" s="297">
        <v>6.8962841999999996E-2</v>
      </c>
      <c r="K4452" t="s">
        <v>365</v>
      </c>
      <c r="L4452" t="s">
        <v>2194</v>
      </c>
      <c r="M4452" s="204">
        <v>2.7</v>
      </c>
      <c r="N4452" s="204"/>
    </row>
    <row r="4453" spans="1:14">
      <c r="A4453" t="s">
        <v>2225</v>
      </c>
      <c r="B4453" t="s">
        <v>1567</v>
      </c>
      <c r="C4453" t="s">
        <v>1567</v>
      </c>
      <c r="D4453" t="s">
        <v>1617</v>
      </c>
      <c r="E4453" t="s">
        <v>120</v>
      </c>
      <c r="F4453" t="s">
        <v>139</v>
      </c>
      <c r="G4453" t="s">
        <v>479</v>
      </c>
      <c r="H4453" t="s">
        <v>334</v>
      </c>
      <c r="I4453" t="s">
        <v>205</v>
      </c>
      <c r="J4453" s="297">
        <v>1.320731766</v>
      </c>
      <c r="K4453" t="s">
        <v>365</v>
      </c>
      <c r="L4453" t="s">
        <v>2194</v>
      </c>
      <c r="M4453" s="204">
        <v>2.7</v>
      </c>
      <c r="N4453" s="204"/>
    </row>
    <row r="4454" spans="1:14">
      <c r="A4454" t="s">
        <v>2225</v>
      </c>
      <c r="B4454" t="s">
        <v>1567</v>
      </c>
      <c r="C4454" t="s">
        <v>1567</v>
      </c>
      <c r="D4454" t="s">
        <v>1617</v>
      </c>
      <c r="E4454" t="s">
        <v>120</v>
      </c>
      <c r="F4454" t="s">
        <v>142</v>
      </c>
      <c r="G4454" t="s">
        <v>479</v>
      </c>
      <c r="H4454" t="s">
        <v>334</v>
      </c>
      <c r="I4454" t="s">
        <v>205</v>
      </c>
      <c r="J4454" s="297">
        <v>3.2977106909999998</v>
      </c>
      <c r="K4454" t="s">
        <v>365</v>
      </c>
      <c r="L4454" t="s">
        <v>2194</v>
      </c>
      <c r="M4454" s="204">
        <v>2.7</v>
      </c>
      <c r="N4454" s="204"/>
    </row>
    <row r="4455" spans="1:14">
      <c r="A4455" t="s">
        <v>2225</v>
      </c>
      <c r="B4455" t="s">
        <v>1567</v>
      </c>
      <c r="C4455" t="s">
        <v>1567</v>
      </c>
      <c r="D4455" t="s">
        <v>1617</v>
      </c>
      <c r="E4455" t="s">
        <v>120</v>
      </c>
      <c r="F4455" t="s">
        <v>311</v>
      </c>
      <c r="G4455" t="s">
        <v>479</v>
      </c>
      <c r="H4455" t="s">
        <v>334</v>
      </c>
      <c r="I4455" t="s">
        <v>205</v>
      </c>
      <c r="J4455" s="297">
        <v>4.6874052989999999</v>
      </c>
      <c r="K4455" t="s">
        <v>365</v>
      </c>
      <c r="L4455" t="s">
        <v>2194</v>
      </c>
      <c r="M4455" s="204">
        <v>2.7</v>
      </c>
      <c r="N4455" s="204"/>
    </row>
    <row r="4456" spans="1:14">
      <c r="A4456" t="s">
        <v>2225</v>
      </c>
      <c r="B4456" t="s">
        <v>1567</v>
      </c>
      <c r="C4456" t="s">
        <v>1567</v>
      </c>
      <c r="D4456" t="s">
        <v>1617</v>
      </c>
      <c r="E4456" t="s">
        <v>120</v>
      </c>
      <c r="F4456" t="s">
        <v>136</v>
      </c>
      <c r="G4456" t="s">
        <v>479</v>
      </c>
      <c r="H4456" t="s">
        <v>334</v>
      </c>
      <c r="I4456" t="s">
        <v>477</v>
      </c>
      <c r="J4456" s="297">
        <v>6.9590162400000002E-2</v>
      </c>
      <c r="K4456" t="s">
        <v>365</v>
      </c>
      <c r="L4456" t="s">
        <v>2194</v>
      </c>
      <c r="M4456" s="204">
        <v>2.7</v>
      </c>
      <c r="N4456" s="204"/>
    </row>
    <row r="4457" spans="1:14">
      <c r="A4457" t="s">
        <v>2225</v>
      </c>
      <c r="B4457" t="s">
        <v>1567</v>
      </c>
      <c r="C4457" t="s">
        <v>1567</v>
      </c>
      <c r="D4457" t="s">
        <v>1617</v>
      </c>
      <c r="E4457" t="s">
        <v>120</v>
      </c>
      <c r="F4457" t="s">
        <v>139</v>
      </c>
      <c r="G4457" t="s">
        <v>479</v>
      </c>
      <c r="H4457" t="s">
        <v>334</v>
      </c>
      <c r="I4457" t="s">
        <v>477</v>
      </c>
      <c r="J4457" s="297">
        <v>1.2143308230000001</v>
      </c>
      <c r="K4457" t="s">
        <v>365</v>
      </c>
      <c r="L4457" t="s">
        <v>2194</v>
      </c>
      <c r="M4457" s="204">
        <v>2.7</v>
      </c>
      <c r="N4457" s="204"/>
    </row>
    <row r="4458" spans="1:14">
      <c r="A4458" t="s">
        <v>2225</v>
      </c>
      <c r="B4458" t="s">
        <v>1567</v>
      </c>
      <c r="C4458" t="s">
        <v>1567</v>
      </c>
      <c r="D4458" t="s">
        <v>1617</v>
      </c>
      <c r="E4458" t="s">
        <v>120</v>
      </c>
      <c r="F4458" t="s">
        <v>142</v>
      </c>
      <c r="G4458" t="s">
        <v>479</v>
      </c>
      <c r="H4458" t="s">
        <v>334</v>
      </c>
      <c r="I4458" t="s">
        <v>477</v>
      </c>
      <c r="J4458" s="297">
        <v>3.2109430200000002</v>
      </c>
      <c r="K4458" t="s">
        <v>365</v>
      </c>
      <c r="L4458" t="s">
        <v>2194</v>
      </c>
      <c r="M4458" s="204">
        <v>2.7</v>
      </c>
      <c r="N4458" s="204"/>
    </row>
    <row r="4459" spans="1:14">
      <c r="A4459" t="s">
        <v>2225</v>
      </c>
      <c r="B4459" t="s">
        <v>1567</v>
      </c>
      <c r="C4459" t="s">
        <v>1567</v>
      </c>
      <c r="D4459" t="s">
        <v>1617</v>
      </c>
      <c r="E4459" t="s">
        <v>120</v>
      </c>
      <c r="F4459" t="s">
        <v>311</v>
      </c>
      <c r="G4459" t="s">
        <v>479</v>
      </c>
      <c r="H4459" t="s">
        <v>334</v>
      </c>
      <c r="I4459" t="s">
        <v>477</v>
      </c>
      <c r="J4459" s="297">
        <v>4.4948640054000002</v>
      </c>
      <c r="K4459" t="s">
        <v>365</v>
      </c>
      <c r="L4459" t="s">
        <v>2194</v>
      </c>
      <c r="M4459" s="204">
        <v>2.7</v>
      </c>
      <c r="N4459" s="204"/>
    </row>
    <row r="4460" spans="1:14">
      <c r="A4460" t="s">
        <v>2225</v>
      </c>
      <c r="B4460" t="s">
        <v>1567</v>
      </c>
      <c r="C4460" t="s">
        <v>1567</v>
      </c>
      <c r="D4460" t="s">
        <v>1617</v>
      </c>
      <c r="E4460" t="s">
        <v>120</v>
      </c>
      <c r="F4460" t="s">
        <v>136</v>
      </c>
      <c r="G4460" t="s">
        <v>479</v>
      </c>
      <c r="H4460" t="s">
        <v>334</v>
      </c>
      <c r="I4460" t="s">
        <v>478</v>
      </c>
      <c r="J4460" s="297">
        <v>6.8723270700000005E-2</v>
      </c>
      <c r="K4460" t="s">
        <v>365</v>
      </c>
      <c r="L4460" t="s">
        <v>2194</v>
      </c>
      <c r="M4460" s="204">
        <v>2.7</v>
      </c>
      <c r="N4460" s="204"/>
    </row>
    <row r="4461" spans="1:14">
      <c r="A4461" t="s">
        <v>2225</v>
      </c>
      <c r="B4461" t="s">
        <v>1567</v>
      </c>
      <c r="C4461" t="s">
        <v>1567</v>
      </c>
      <c r="D4461" t="s">
        <v>1617</v>
      </c>
      <c r="E4461" t="s">
        <v>120</v>
      </c>
      <c r="F4461" t="s">
        <v>139</v>
      </c>
      <c r="G4461" t="s">
        <v>479</v>
      </c>
      <c r="H4461" t="s">
        <v>334</v>
      </c>
      <c r="I4461" t="s">
        <v>478</v>
      </c>
      <c r="J4461" s="297">
        <v>1.3613609040000001</v>
      </c>
      <c r="K4461" t="s">
        <v>365</v>
      </c>
      <c r="L4461" t="s">
        <v>2194</v>
      </c>
      <c r="M4461" s="204">
        <v>2.7</v>
      </c>
      <c r="N4461" s="204"/>
    </row>
    <row r="4462" spans="1:14">
      <c r="A4462" t="s">
        <v>2225</v>
      </c>
      <c r="B4462" t="s">
        <v>1567</v>
      </c>
      <c r="C4462" t="s">
        <v>1567</v>
      </c>
      <c r="D4462" t="s">
        <v>1617</v>
      </c>
      <c r="E4462" t="s">
        <v>120</v>
      </c>
      <c r="F4462" t="s">
        <v>142</v>
      </c>
      <c r="G4462" t="s">
        <v>479</v>
      </c>
      <c r="H4462" t="s">
        <v>334</v>
      </c>
      <c r="I4462" t="s">
        <v>478</v>
      </c>
      <c r="J4462" s="297">
        <v>3.330842697</v>
      </c>
      <c r="K4462" t="s">
        <v>365</v>
      </c>
      <c r="L4462" t="s">
        <v>2194</v>
      </c>
      <c r="M4462" s="204">
        <v>2.7</v>
      </c>
      <c r="N4462" s="204"/>
    </row>
    <row r="4463" spans="1:14">
      <c r="A4463" t="s">
        <v>2225</v>
      </c>
      <c r="B4463" t="s">
        <v>1567</v>
      </c>
      <c r="C4463" t="s">
        <v>1567</v>
      </c>
      <c r="D4463" t="s">
        <v>1617</v>
      </c>
      <c r="E4463" t="s">
        <v>120</v>
      </c>
      <c r="F4463" t="s">
        <v>311</v>
      </c>
      <c r="G4463" t="s">
        <v>479</v>
      </c>
      <c r="H4463" t="s">
        <v>334</v>
      </c>
      <c r="I4463" t="s">
        <v>478</v>
      </c>
      <c r="J4463" s="297">
        <v>4.7609268716999997</v>
      </c>
      <c r="K4463" t="s">
        <v>365</v>
      </c>
      <c r="L4463" t="s">
        <v>2194</v>
      </c>
      <c r="M4463" s="204">
        <v>2.7</v>
      </c>
      <c r="N4463" s="204"/>
    </row>
    <row r="4464" spans="1:14">
      <c r="A4464" t="s">
        <v>2225</v>
      </c>
      <c r="B4464" t="s">
        <v>1567</v>
      </c>
      <c r="C4464" t="s">
        <v>1567</v>
      </c>
      <c r="D4464" t="s">
        <v>1617</v>
      </c>
      <c r="E4464" t="s">
        <v>120</v>
      </c>
      <c r="F4464" t="s">
        <v>136</v>
      </c>
      <c r="G4464" t="s">
        <v>480</v>
      </c>
      <c r="H4464" t="s">
        <v>334</v>
      </c>
      <c r="I4464" t="s">
        <v>205</v>
      </c>
      <c r="J4464" s="297">
        <v>0</v>
      </c>
      <c r="K4464" t="s">
        <v>365</v>
      </c>
      <c r="L4464" t="s">
        <v>2194</v>
      </c>
      <c r="M4464" s="204">
        <v>2.7</v>
      </c>
      <c r="N4464" s="204"/>
    </row>
    <row r="4465" spans="1:14">
      <c r="A4465" t="s">
        <v>2225</v>
      </c>
      <c r="B4465" t="s">
        <v>1567</v>
      </c>
      <c r="C4465" t="s">
        <v>1567</v>
      </c>
      <c r="D4465" t="s">
        <v>1617</v>
      </c>
      <c r="E4465" t="s">
        <v>120</v>
      </c>
      <c r="F4465" t="s">
        <v>139</v>
      </c>
      <c r="G4465" t="s">
        <v>480</v>
      </c>
      <c r="H4465" t="s">
        <v>334</v>
      </c>
      <c r="I4465" t="s">
        <v>205</v>
      </c>
      <c r="J4465" s="297">
        <v>2.9948670119999998</v>
      </c>
      <c r="K4465" t="s">
        <v>365</v>
      </c>
      <c r="L4465" t="s">
        <v>2194</v>
      </c>
      <c r="M4465" s="204">
        <v>2.7</v>
      </c>
      <c r="N4465" s="204"/>
    </row>
    <row r="4466" spans="1:14">
      <c r="A4466" t="s">
        <v>2225</v>
      </c>
      <c r="B4466" t="s">
        <v>1567</v>
      </c>
      <c r="C4466" t="s">
        <v>1567</v>
      </c>
      <c r="D4466" t="s">
        <v>1617</v>
      </c>
      <c r="E4466" t="s">
        <v>120</v>
      </c>
      <c r="F4466" t="s">
        <v>142</v>
      </c>
      <c r="G4466" t="s">
        <v>480</v>
      </c>
      <c r="H4466" t="s">
        <v>334</v>
      </c>
      <c r="I4466" t="s">
        <v>205</v>
      </c>
      <c r="J4466" s="297">
        <v>13.03301679</v>
      </c>
      <c r="K4466" t="s">
        <v>365</v>
      </c>
      <c r="L4466" t="s">
        <v>2194</v>
      </c>
      <c r="M4466" s="204">
        <v>2.7</v>
      </c>
      <c r="N4466" s="204"/>
    </row>
    <row r="4467" spans="1:14">
      <c r="A4467" t="s">
        <v>2225</v>
      </c>
      <c r="B4467" t="s">
        <v>1567</v>
      </c>
      <c r="C4467" t="s">
        <v>1567</v>
      </c>
      <c r="D4467" t="s">
        <v>1617</v>
      </c>
      <c r="E4467" t="s">
        <v>120</v>
      </c>
      <c r="F4467" t="s">
        <v>311</v>
      </c>
      <c r="G4467" t="s">
        <v>480</v>
      </c>
      <c r="H4467" t="s">
        <v>334</v>
      </c>
      <c r="I4467" t="s">
        <v>205</v>
      </c>
      <c r="J4467" s="297">
        <v>16.027883802000002</v>
      </c>
      <c r="K4467" t="s">
        <v>365</v>
      </c>
      <c r="L4467" t="s">
        <v>2194</v>
      </c>
      <c r="M4467" s="204">
        <v>2.7</v>
      </c>
      <c r="N4467" s="204"/>
    </row>
    <row r="4468" spans="1:14">
      <c r="A4468" t="s">
        <v>2225</v>
      </c>
      <c r="B4468" t="s">
        <v>1567</v>
      </c>
      <c r="C4468" t="s">
        <v>1567</v>
      </c>
      <c r="D4468" t="s">
        <v>1617</v>
      </c>
      <c r="E4468" t="s">
        <v>120</v>
      </c>
      <c r="F4468" t="s">
        <v>136</v>
      </c>
      <c r="G4468" t="s">
        <v>480</v>
      </c>
      <c r="H4468" t="s">
        <v>334</v>
      </c>
      <c r="I4468" t="s">
        <v>477</v>
      </c>
      <c r="J4468" s="297">
        <v>0</v>
      </c>
      <c r="K4468" t="s">
        <v>365</v>
      </c>
      <c r="L4468" t="s">
        <v>2194</v>
      </c>
      <c r="M4468" s="204">
        <v>2.7</v>
      </c>
      <c r="N4468" s="204"/>
    </row>
    <row r="4469" spans="1:14">
      <c r="A4469" t="s">
        <v>2225</v>
      </c>
      <c r="B4469" t="s">
        <v>1567</v>
      </c>
      <c r="C4469" t="s">
        <v>1567</v>
      </c>
      <c r="D4469" t="s">
        <v>1617</v>
      </c>
      <c r="E4469" t="s">
        <v>120</v>
      </c>
      <c r="F4469" t="s">
        <v>139</v>
      </c>
      <c r="G4469" t="s">
        <v>480</v>
      </c>
      <c r="H4469" t="s">
        <v>334</v>
      </c>
      <c r="I4469" t="s">
        <v>477</v>
      </c>
      <c r="J4469" s="297">
        <v>3.0471435210000002</v>
      </c>
      <c r="K4469" t="s">
        <v>365</v>
      </c>
      <c r="L4469" t="s">
        <v>2194</v>
      </c>
      <c r="M4469" s="204">
        <v>2.7</v>
      </c>
      <c r="N4469" s="204"/>
    </row>
    <row r="4470" spans="1:14">
      <c r="A4470" t="s">
        <v>2225</v>
      </c>
      <c r="B4470" t="s">
        <v>1567</v>
      </c>
      <c r="C4470" t="s">
        <v>1567</v>
      </c>
      <c r="D4470" t="s">
        <v>1617</v>
      </c>
      <c r="E4470" t="s">
        <v>120</v>
      </c>
      <c r="F4470" t="s">
        <v>142</v>
      </c>
      <c r="G4470" t="s">
        <v>480</v>
      </c>
      <c r="H4470" t="s">
        <v>334</v>
      </c>
      <c r="I4470" t="s">
        <v>477</v>
      </c>
      <c r="J4470" s="297">
        <v>13.34961648</v>
      </c>
      <c r="K4470" t="s">
        <v>365</v>
      </c>
      <c r="L4470" t="s">
        <v>2194</v>
      </c>
      <c r="M4470" s="204">
        <v>2.7</v>
      </c>
      <c r="N4470" s="204"/>
    </row>
    <row r="4471" spans="1:14">
      <c r="A4471" t="s">
        <v>2225</v>
      </c>
      <c r="B4471" t="s">
        <v>1567</v>
      </c>
      <c r="C4471" t="s">
        <v>1567</v>
      </c>
      <c r="D4471" t="s">
        <v>1617</v>
      </c>
      <c r="E4471" t="s">
        <v>120</v>
      </c>
      <c r="F4471" t="s">
        <v>311</v>
      </c>
      <c r="G4471" t="s">
        <v>480</v>
      </c>
      <c r="H4471" t="s">
        <v>334</v>
      </c>
      <c r="I4471" t="s">
        <v>477</v>
      </c>
      <c r="J4471" s="297">
        <v>16.396760001000001</v>
      </c>
      <c r="K4471" t="s">
        <v>365</v>
      </c>
      <c r="L4471" t="s">
        <v>2194</v>
      </c>
      <c r="M4471" s="204">
        <v>2.7</v>
      </c>
      <c r="N4471" s="204"/>
    </row>
    <row r="4472" spans="1:14">
      <c r="A4472" t="s">
        <v>2225</v>
      </c>
      <c r="B4472" t="s">
        <v>1567</v>
      </c>
      <c r="C4472" t="s">
        <v>1567</v>
      </c>
      <c r="D4472" t="s">
        <v>1617</v>
      </c>
      <c r="E4472" t="s">
        <v>120</v>
      </c>
      <c r="F4472" t="s">
        <v>136</v>
      </c>
      <c r="G4472" t="s">
        <v>480</v>
      </c>
      <c r="H4472" t="s">
        <v>334</v>
      </c>
      <c r="I4472" t="s">
        <v>478</v>
      </c>
      <c r="J4472" s="297">
        <v>0</v>
      </c>
      <c r="K4472" t="s">
        <v>365</v>
      </c>
      <c r="L4472" t="s">
        <v>2194</v>
      </c>
      <c r="M4472" s="204">
        <v>2.7</v>
      </c>
      <c r="N4472" s="204"/>
    </row>
    <row r="4473" spans="1:14">
      <c r="A4473" t="s">
        <v>2225</v>
      </c>
      <c r="B4473" t="s">
        <v>1567</v>
      </c>
      <c r="C4473" t="s">
        <v>1567</v>
      </c>
      <c r="D4473" t="s">
        <v>1617</v>
      </c>
      <c r="E4473" t="s">
        <v>120</v>
      </c>
      <c r="F4473" t="s">
        <v>139</v>
      </c>
      <c r="G4473" t="s">
        <v>480</v>
      </c>
      <c r="H4473" t="s">
        <v>334</v>
      </c>
      <c r="I4473" t="s">
        <v>478</v>
      </c>
      <c r="J4473" s="297">
        <v>2.7329739239999999</v>
      </c>
      <c r="K4473" t="s">
        <v>365</v>
      </c>
      <c r="L4473" t="s">
        <v>2194</v>
      </c>
      <c r="M4473" s="204">
        <v>2.7</v>
      </c>
      <c r="N4473" s="204"/>
    </row>
    <row r="4474" spans="1:14">
      <c r="A4474" t="s">
        <v>2225</v>
      </c>
      <c r="B4474" t="s">
        <v>1567</v>
      </c>
      <c r="C4474" t="s">
        <v>1567</v>
      </c>
      <c r="D4474" t="s">
        <v>1617</v>
      </c>
      <c r="E4474" t="s">
        <v>120</v>
      </c>
      <c r="F4474" t="s">
        <v>142</v>
      </c>
      <c r="G4474" t="s">
        <v>480</v>
      </c>
      <c r="H4474" t="s">
        <v>334</v>
      </c>
      <c r="I4474" t="s">
        <v>478</v>
      </c>
      <c r="J4474" s="297">
        <v>11.446947059999999</v>
      </c>
      <c r="K4474" t="s">
        <v>365</v>
      </c>
      <c r="L4474" t="s">
        <v>2194</v>
      </c>
      <c r="M4474" s="204">
        <v>2.7</v>
      </c>
      <c r="N4474" s="204"/>
    </row>
    <row r="4475" spans="1:14">
      <c r="A4475" t="s">
        <v>2225</v>
      </c>
      <c r="B4475" t="s">
        <v>1567</v>
      </c>
      <c r="C4475" t="s">
        <v>1567</v>
      </c>
      <c r="D4475" t="s">
        <v>1617</v>
      </c>
      <c r="E4475" t="s">
        <v>120</v>
      </c>
      <c r="F4475" t="s">
        <v>311</v>
      </c>
      <c r="G4475" t="s">
        <v>480</v>
      </c>
      <c r="H4475" t="s">
        <v>334</v>
      </c>
      <c r="I4475" t="s">
        <v>478</v>
      </c>
      <c r="J4475" s="297">
        <v>14.179920984000001</v>
      </c>
      <c r="K4475" t="s">
        <v>365</v>
      </c>
      <c r="L4475" t="s">
        <v>2194</v>
      </c>
      <c r="M4475" s="204">
        <v>2.7</v>
      </c>
      <c r="N4475" s="204"/>
    </row>
    <row r="4476" spans="1:14">
      <c r="A4476" t="s">
        <v>2225</v>
      </c>
      <c r="B4476" t="s">
        <v>1567</v>
      </c>
      <c r="C4476" t="s">
        <v>1567</v>
      </c>
      <c r="D4476" t="s">
        <v>1617</v>
      </c>
      <c r="E4476" t="s">
        <v>120</v>
      </c>
      <c r="F4476" t="s">
        <v>136</v>
      </c>
      <c r="G4476" t="s">
        <v>481</v>
      </c>
      <c r="H4476" t="s">
        <v>334</v>
      </c>
      <c r="I4476" t="s">
        <v>205</v>
      </c>
      <c r="J4476" s="297">
        <v>1.2228209639999999E-2</v>
      </c>
      <c r="K4476" t="s">
        <v>365</v>
      </c>
      <c r="L4476" t="s">
        <v>2194</v>
      </c>
      <c r="M4476" s="204">
        <v>2.7</v>
      </c>
      <c r="N4476" s="204"/>
    </row>
    <row r="4477" spans="1:14">
      <c r="A4477" t="s">
        <v>2225</v>
      </c>
      <c r="B4477" t="s">
        <v>1567</v>
      </c>
      <c r="C4477" t="s">
        <v>1567</v>
      </c>
      <c r="D4477" t="s">
        <v>1617</v>
      </c>
      <c r="E4477" t="s">
        <v>120</v>
      </c>
      <c r="F4477" t="s">
        <v>139</v>
      </c>
      <c r="G4477" t="s">
        <v>481</v>
      </c>
      <c r="H4477" t="s">
        <v>334</v>
      </c>
      <c r="I4477" t="s">
        <v>205</v>
      </c>
      <c r="J4477" s="297">
        <v>7.1942098200000002</v>
      </c>
      <c r="K4477" t="s">
        <v>365</v>
      </c>
      <c r="L4477" t="s">
        <v>2194</v>
      </c>
      <c r="M4477" s="204">
        <v>2.7</v>
      </c>
      <c r="N4477" s="204"/>
    </row>
    <row r="4478" spans="1:14">
      <c r="A4478" t="s">
        <v>2225</v>
      </c>
      <c r="B4478" t="s">
        <v>1567</v>
      </c>
      <c r="C4478" t="s">
        <v>1567</v>
      </c>
      <c r="D4478" t="s">
        <v>1617</v>
      </c>
      <c r="E4478" t="s">
        <v>120</v>
      </c>
      <c r="F4478" t="s">
        <v>142</v>
      </c>
      <c r="G4478" t="s">
        <v>481</v>
      </c>
      <c r="H4478" t="s">
        <v>334</v>
      </c>
      <c r="I4478" t="s">
        <v>205</v>
      </c>
      <c r="J4478" s="297">
        <v>8.9552737499999999</v>
      </c>
      <c r="K4478" t="s">
        <v>365</v>
      </c>
      <c r="L4478" t="s">
        <v>2194</v>
      </c>
      <c r="M4478" s="204">
        <v>2.7</v>
      </c>
      <c r="N4478" s="204"/>
    </row>
    <row r="4479" spans="1:14">
      <c r="A4479" t="s">
        <v>2225</v>
      </c>
      <c r="B4479" t="s">
        <v>1567</v>
      </c>
      <c r="C4479" t="s">
        <v>1567</v>
      </c>
      <c r="D4479" t="s">
        <v>1617</v>
      </c>
      <c r="E4479" t="s">
        <v>120</v>
      </c>
      <c r="F4479" t="s">
        <v>311</v>
      </c>
      <c r="G4479" t="s">
        <v>481</v>
      </c>
      <c r="H4479" t="s">
        <v>334</v>
      </c>
      <c r="I4479" t="s">
        <v>205</v>
      </c>
      <c r="J4479" s="297">
        <v>16.161711779640001</v>
      </c>
      <c r="K4479" t="s">
        <v>365</v>
      </c>
      <c r="L4479" t="s">
        <v>2194</v>
      </c>
      <c r="M4479" s="204">
        <v>2.7</v>
      </c>
      <c r="N4479" s="204"/>
    </row>
    <row r="4480" spans="1:14">
      <c r="A4480" t="s">
        <v>2225</v>
      </c>
      <c r="B4480" t="s">
        <v>1567</v>
      </c>
      <c r="C4480" t="s">
        <v>1567</v>
      </c>
      <c r="D4480" t="s">
        <v>1617</v>
      </c>
      <c r="E4480" t="s">
        <v>120</v>
      </c>
      <c r="F4480" t="s">
        <v>136</v>
      </c>
      <c r="G4480" t="s">
        <v>481</v>
      </c>
      <c r="H4480" t="s">
        <v>334</v>
      </c>
      <c r="I4480" t="s">
        <v>477</v>
      </c>
      <c r="J4480" s="297">
        <v>1.0966434989999999E-2</v>
      </c>
      <c r="K4480" t="s">
        <v>365</v>
      </c>
      <c r="L4480" t="s">
        <v>2194</v>
      </c>
      <c r="M4480" s="204">
        <v>2.7</v>
      </c>
      <c r="N4480" s="204"/>
    </row>
    <row r="4481" spans="1:14">
      <c r="A4481" t="s">
        <v>2225</v>
      </c>
      <c r="B4481" t="s">
        <v>1567</v>
      </c>
      <c r="C4481" t="s">
        <v>1567</v>
      </c>
      <c r="D4481" t="s">
        <v>1617</v>
      </c>
      <c r="E4481" t="s">
        <v>120</v>
      </c>
      <c r="F4481" t="s">
        <v>139</v>
      </c>
      <c r="G4481" t="s">
        <v>481</v>
      </c>
      <c r="H4481" t="s">
        <v>334</v>
      </c>
      <c r="I4481" t="s">
        <v>477</v>
      </c>
      <c r="J4481" s="297">
        <v>15.18724467</v>
      </c>
      <c r="K4481" t="s">
        <v>365</v>
      </c>
      <c r="L4481" t="s">
        <v>2194</v>
      </c>
      <c r="M4481" s="204">
        <v>2.7</v>
      </c>
      <c r="N4481" s="204"/>
    </row>
    <row r="4482" spans="1:14">
      <c r="A4482" t="s">
        <v>2225</v>
      </c>
      <c r="B4482" t="s">
        <v>1567</v>
      </c>
      <c r="C4482" t="s">
        <v>1567</v>
      </c>
      <c r="D4482" t="s">
        <v>1617</v>
      </c>
      <c r="E4482" t="s">
        <v>120</v>
      </c>
      <c r="F4482" t="s">
        <v>142</v>
      </c>
      <c r="G4482" t="s">
        <v>481</v>
      </c>
      <c r="H4482" t="s">
        <v>334</v>
      </c>
      <c r="I4482" t="s">
        <v>477</v>
      </c>
      <c r="J4482" s="297">
        <v>10.81809675</v>
      </c>
      <c r="K4482" t="s">
        <v>365</v>
      </c>
      <c r="L4482" t="s">
        <v>2194</v>
      </c>
      <c r="M4482" s="204">
        <v>2.7</v>
      </c>
      <c r="N4482" s="204"/>
    </row>
    <row r="4483" spans="1:14">
      <c r="A4483" t="s">
        <v>2225</v>
      </c>
      <c r="B4483" t="s">
        <v>1567</v>
      </c>
      <c r="C4483" t="s">
        <v>1567</v>
      </c>
      <c r="D4483" t="s">
        <v>1617</v>
      </c>
      <c r="E4483" t="s">
        <v>120</v>
      </c>
      <c r="F4483" t="s">
        <v>311</v>
      </c>
      <c r="G4483" t="s">
        <v>481</v>
      </c>
      <c r="H4483" t="s">
        <v>334</v>
      </c>
      <c r="I4483" t="s">
        <v>477</v>
      </c>
      <c r="J4483" s="297">
        <v>26.01630785499</v>
      </c>
      <c r="K4483" t="s">
        <v>365</v>
      </c>
      <c r="L4483" t="s">
        <v>2194</v>
      </c>
      <c r="M4483" s="204">
        <v>2.7</v>
      </c>
      <c r="N4483" s="204"/>
    </row>
    <row r="4484" spans="1:14">
      <c r="A4484" t="s">
        <v>2225</v>
      </c>
      <c r="B4484" t="s">
        <v>1567</v>
      </c>
      <c r="C4484" t="s">
        <v>1567</v>
      </c>
      <c r="D4484" t="s">
        <v>1617</v>
      </c>
      <c r="E4484" t="s">
        <v>120</v>
      </c>
      <c r="F4484" t="s">
        <v>136</v>
      </c>
      <c r="G4484" t="s">
        <v>481</v>
      </c>
      <c r="H4484" t="s">
        <v>334</v>
      </c>
      <c r="I4484" t="s">
        <v>478</v>
      </c>
      <c r="J4484" s="297">
        <v>1.310867571E-2</v>
      </c>
      <c r="K4484" t="s">
        <v>365</v>
      </c>
      <c r="L4484" t="s">
        <v>2194</v>
      </c>
      <c r="M4484" s="204">
        <v>2.7</v>
      </c>
      <c r="N4484" s="204"/>
    </row>
    <row r="4485" spans="1:14">
      <c r="A4485" t="s">
        <v>2225</v>
      </c>
      <c r="B4485" t="s">
        <v>1567</v>
      </c>
      <c r="C4485" t="s">
        <v>1567</v>
      </c>
      <c r="D4485" t="s">
        <v>1617</v>
      </c>
      <c r="E4485" t="s">
        <v>120</v>
      </c>
      <c r="F4485" t="s">
        <v>139</v>
      </c>
      <c r="G4485" t="s">
        <v>481</v>
      </c>
      <c r="H4485" t="s">
        <v>334</v>
      </c>
      <c r="I4485" t="s">
        <v>478</v>
      </c>
      <c r="J4485" s="297">
        <v>1.6167005910000001</v>
      </c>
      <c r="K4485" t="s">
        <v>365</v>
      </c>
      <c r="L4485" t="s">
        <v>2194</v>
      </c>
      <c r="M4485" s="204">
        <v>2.7</v>
      </c>
      <c r="N4485" s="204"/>
    </row>
    <row r="4486" spans="1:14">
      <c r="A4486" t="s">
        <v>2225</v>
      </c>
      <c r="B4486" t="s">
        <v>1567</v>
      </c>
      <c r="C4486" t="s">
        <v>1567</v>
      </c>
      <c r="D4486" t="s">
        <v>1617</v>
      </c>
      <c r="E4486" t="s">
        <v>120</v>
      </c>
      <c r="F4486" t="s">
        <v>142</v>
      </c>
      <c r="G4486" t="s">
        <v>481</v>
      </c>
      <c r="H4486" t="s">
        <v>334</v>
      </c>
      <c r="I4486" t="s">
        <v>478</v>
      </c>
      <c r="J4486" s="297">
        <v>7.6554060599999998</v>
      </c>
      <c r="K4486" t="s">
        <v>365</v>
      </c>
      <c r="L4486" t="s">
        <v>2194</v>
      </c>
      <c r="M4486" s="204">
        <v>2.7</v>
      </c>
      <c r="N4486" s="204"/>
    </row>
    <row r="4487" spans="1:14">
      <c r="A4487" t="s">
        <v>2225</v>
      </c>
      <c r="B4487" t="s">
        <v>1567</v>
      </c>
      <c r="C4487" t="s">
        <v>1567</v>
      </c>
      <c r="D4487" t="s">
        <v>1617</v>
      </c>
      <c r="E4487" t="s">
        <v>120</v>
      </c>
      <c r="F4487" t="s">
        <v>311</v>
      </c>
      <c r="G4487" t="s">
        <v>481</v>
      </c>
      <c r="H4487" t="s">
        <v>334</v>
      </c>
      <c r="I4487" t="s">
        <v>478</v>
      </c>
      <c r="J4487" s="297">
        <v>9.2852153267100004</v>
      </c>
      <c r="K4487" t="s">
        <v>365</v>
      </c>
      <c r="L4487" t="s">
        <v>2194</v>
      </c>
      <c r="M4487" s="204">
        <v>2.7</v>
      </c>
      <c r="N4487" s="204"/>
    </row>
    <row r="4488" spans="1:14">
      <c r="A4488" t="s">
        <v>2225</v>
      </c>
      <c r="B4488" t="s">
        <v>1567</v>
      </c>
      <c r="C4488" t="s">
        <v>1567</v>
      </c>
      <c r="D4488" t="s">
        <v>1617</v>
      </c>
      <c r="E4488" t="s">
        <v>120</v>
      </c>
      <c r="F4488" t="s">
        <v>136</v>
      </c>
      <c r="G4488" t="s">
        <v>483</v>
      </c>
      <c r="H4488" t="s">
        <v>334</v>
      </c>
      <c r="I4488" t="s">
        <v>205</v>
      </c>
      <c r="J4488" s="297">
        <v>3.9949244850000003E-2</v>
      </c>
      <c r="K4488" t="s">
        <v>365</v>
      </c>
      <c r="L4488" t="s">
        <v>2194</v>
      </c>
      <c r="M4488" s="204">
        <v>2.7</v>
      </c>
      <c r="N4488" s="204"/>
    </row>
    <row r="4489" spans="1:14">
      <c r="A4489" t="s">
        <v>2225</v>
      </c>
      <c r="B4489" t="s">
        <v>1567</v>
      </c>
      <c r="C4489" t="s">
        <v>1567</v>
      </c>
      <c r="D4489" t="s">
        <v>1617</v>
      </c>
      <c r="E4489" t="s">
        <v>120</v>
      </c>
      <c r="F4489" t="s">
        <v>139</v>
      </c>
      <c r="G4489" t="s">
        <v>483</v>
      </c>
      <c r="H4489" t="s">
        <v>334</v>
      </c>
      <c r="I4489" t="s">
        <v>205</v>
      </c>
      <c r="J4489" s="297">
        <v>1.4597157810000001</v>
      </c>
      <c r="K4489" t="s">
        <v>365</v>
      </c>
      <c r="L4489" t="s">
        <v>2194</v>
      </c>
      <c r="M4489" s="204">
        <v>2.7</v>
      </c>
      <c r="N4489" s="204"/>
    </row>
    <row r="4490" spans="1:14">
      <c r="A4490" t="s">
        <v>2225</v>
      </c>
      <c r="B4490" t="s">
        <v>1567</v>
      </c>
      <c r="C4490" t="s">
        <v>1567</v>
      </c>
      <c r="D4490" t="s">
        <v>1617</v>
      </c>
      <c r="E4490" t="s">
        <v>120</v>
      </c>
      <c r="F4490" t="s">
        <v>142</v>
      </c>
      <c r="G4490" t="s">
        <v>483</v>
      </c>
      <c r="H4490" t="s">
        <v>334</v>
      </c>
      <c r="I4490" t="s">
        <v>205</v>
      </c>
      <c r="J4490" s="297">
        <v>4.4864175270000004</v>
      </c>
      <c r="K4490" t="s">
        <v>365</v>
      </c>
      <c r="L4490" t="s">
        <v>2194</v>
      </c>
      <c r="M4490" s="204">
        <v>2.7</v>
      </c>
      <c r="N4490" s="204"/>
    </row>
    <row r="4491" spans="1:14">
      <c r="A4491" t="s">
        <v>2225</v>
      </c>
      <c r="B4491" t="s">
        <v>1567</v>
      </c>
      <c r="C4491" t="s">
        <v>1567</v>
      </c>
      <c r="D4491" t="s">
        <v>1617</v>
      </c>
      <c r="E4491" t="s">
        <v>120</v>
      </c>
      <c r="F4491" t="s">
        <v>311</v>
      </c>
      <c r="G4491" t="s">
        <v>483</v>
      </c>
      <c r="H4491" t="s">
        <v>334</v>
      </c>
      <c r="I4491" t="s">
        <v>205</v>
      </c>
      <c r="J4491" s="297">
        <v>5.9860825528500001</v>
      </c>
      <c r="K4491" t="s">
        <v>365</v>
      </c>
      <c r="L4491" t="s">
        <v>2194</v>
      </c>
      <c r="M4491" s="204">
        <v>2.7</v>
      </c>
      <c r="N4491" s="204"/>
    </row>
    <row r="4492" spans="1:14">
      <c r="A4492" t="s">
        <v>2225</v>
      </c>
      <c r="B4492" t="s">
        <v>1567</v>
      </c>
      <c r="C4492" t="s">
        <v>1567</v>
      </c>
      <c r="D4492" t="s">
        <v>1617</v>
      </c>
      <c r="E4492" t="s">
        <v>120</v>
      </c>
      <c r="F4492" t="s">
        <v>136</v>
      </c>
      <c r="G4492" t="s">
        <v>483</v>
      </c>
      <c r="H4492" t="s">
        <v>334</v>
      </c>
      <c r="I4492" t="s">
        <v>477</v>
      </c>
      <c r="J4492" s="297">
        <v>3.9919414469999998E-2</v>
      </c>
      <c r="K4492" t="s">
        <v>365</v>
      </c>
      <c r="L4492" t="s">
        <v>2194</v>
      </c>
      <c r="M4492" s="204">
        <v>2.7</v>
      </c>
      <c r="N4492" s="204"/>
    </row>
    <row r="4493" spans="1:14">
      <c r="A4493" t="s">
        <v>2225</v>
      </c>
      <c r="B4493" t="s">
        <v>1567</v>
      </c>
      <c r="C4493" t="s">
        <v>1567</v>
      </c>
      <c r="D4493" t="s">
        <v>1617</v>
      </c>
      <c r="E4493" t="s">
        <v>120</v>
      </c>
      <c r="F4493" t="s">
        <v>139</v>
      </c>
      <c r="G4493" t="s">
        <v>483</v>
      </c>
      <c r="H4493" t="s">
        <v>334</v>
      </c>
      <c r="I4493" t="s">
        <v>477</v>
      </c>
      <c r="J4493" s="297">
        <v>1.640320797</v>
      </c>
      <c r="K4493" t="s">
        <v>365</v>
      </c>
      <c r="L4493" t="s">
        <v>2194</v>
      </c>
      <c r="M4493" s="204">
        <v>2.7</v>
      </c>
      <c r="N4493" s="204"/>
    </row>
    <row r="4494" spans="1:14">
      <c r="A4494" t="s">
        <v>2225</v>
      </c>
      <c r="B4494" t="s">
        <v>1567</v>
      </c>
      <c r="C4494" t="s">
        <v>1567</v>
      </c>
      <c r="D4494" t="s">
        <v>1617</v>
      </c>
      <c r="E4494" t="s">
        <v>120</v>
      </c>
      <c r="F4494" t="s">
        <v>142</v>
      </c>
      <c r="G4494" t="s">
        <v>483</v>
      </c>
      <c r="H4494" t="s">
        <v>334</v>
      </c>
      <c r="I4494" t="s">
        <v>477</v>
      </c>
      <c r="J4494" s="297">
        <v>4.4622478140000004</v>
      </c>
      <c r="K4494" t="s">
        <v>365</v>
      </c>
      <c r="L4494" t="s">
        <v>2194</v>
      </c>
      <c r="M4494" s="204">
        <v>2.7</v>
      </c>
      <c r="N4494" s="204"/>
    </row>
    <row r="4495" spans="1:14">
      <c r="A4495" t="s">
        <v>2225</v>
      </c>
      <c r="B4495" t="s">
        <v>1567</v>
      </c>
      <c r="C4495" t="s">
        <v>1567</v>
      </c>
      <c r="D4495" t="s">
        <v>1617</v>
      </c>
      <c r="E4495" t="s">
        <v>120</v>
      </c>
      <c r="F4495" t="s">
        <v>311</v>
      </c>
      <c r="G4495" t="s">
        <v>483</v>
      </c>
      <c r="H4495" t="s">
        <v>334</v>
      </c>
      <c r="I4495" t="s">
        <v>477</v>
      </c>
      <c r="J4495" s="297">
        <v>6.1424880254699996</v>
      </c>
      <c r="K4495" t="s">
        <v>365</v>
      </c>
      <c r="L4495" t="s">
        <v>2194</v>
      </c>
      <c r="M4495" s="204">
        <v>2.7</v>
      </c>
      <c r="N4495" s="204"/>
    </row>
    <row r="4496" spans="1:14">
      <c r="A4496" t="s">
        <v>2225</v>
      </c>
      <c r="B4496" t="s">
        <v>1567</v>
      </c>
      <c r="C4496" t="s">
        <v>1567</v>
      </c>
      <c r="D4496" t="s">
        <v>1617</v>
      </c>
      <c r="E4496" t="s">
        <v>120</v>
      </c>
      <c r="F4496" t="s">
        <v>136</v>
      </c>
      <c r="G4496" t="s">
        <v>483</v>
      </c>
      <c r="H4496" t="s">
        <v>334</v>
      </c>
      <c r="I4496" t="s">
        <v>478</v>
      </c>
      <c r="J4496" s="297">
        <v>3.9975545549999998E-2</v>
      </c>
      <c r="K4496" t="s">
        <v>365</v>
      </c>
      <c r="L4496" t="s">
        <v>2194</v>
      </c>
      <c r="M4496" s="204">
        <v>2.7</v>
      </c>
      <c r="N4496" s="204"/>
    </row>
    <row r="4497" spans="1:14">
      <c r="A4497" t="s">
        <v>2225</v>
      </c>
      <c r="B4497" t="s">
        <v>1567</v>
      </c>
      <c r="C4497" t="s">
        <v>1567</v>
      </c>
      <c r="D4497" t="s">
        <v>1617</v>
      </c>
      <c r="E4497" t="s">
        <v>120</v>
      </c>
      <c r="F4497" t="s">
        <v>139</v>
      </c>
      <c r="G4497" t="s">
        <v>483</v>
      </c>
      <c r="H4497" t="s">
        <v>334</v>
      </c>
      <c r="I4497" t="s">
        <v>478</v>
      </c>
      <c r="J4497" s="297">
        <v>1.3004653289999999</v>
      </c>
      <c r="K4497" t="s">
        <v>365</v>
      </c>
      <c r="L4497" t="s">
        <v>2194</v>
      </c>
      <c r="M4497" s="204">
        <v>2.7</v>
      </c>
      <c r="N4497" s="204"/>
    </row>
    <row r="4498" spans="1:14">
      <c r="A4498" t="s">
        <v>2225</v>
      </c>
      <c r="B4498" t="s">
        <v>1567</v>
      </c>
      <c r="C4498" t="s">
        <v>1567</v>
      </c>
      <c r="D4498" t="s">
        <v>1617</v>
      </c>
      <c r="E4498" t="s">
        <v>120</v>
      </c>
      <c r="F4498" t="s">
        <v>142</v>
      </c>
      <c r="G4498" t="s">
        <v>483</v>
      </c>
      <c r="H4498" t="s">
        <v>334</v>
      </c>
      <c r="I4498" t="s">
        <v>478</v>
      </c>
      <c r="J4498" s="297">
        <v>4.5077296889999996</v>
      </c>
      <c r="K4498" t="s">
        <v>365</v>
      </c>
      <c r="L4498" t="s">
        <v>2194</v>
      </c>
      <c r="M4498" s="204">
        <v>2.7</v>
      </c>
      <c r="N4498" s="204"/>
    </row>
    <row r="4499" spans="1:14">
      <c r="A4499" t="s">
        <v>2225</v>
      </c>
      <c r="B4499" t="s">
        <v>1567</v>
      </c>
      <c r="C4499" t="s">
        <v>1567</v>
      </c>
      <c r="D4499" t="s">
        <v>1617</v>
      </c>
      <c r="E4499" t="s">
        <v>120</v>
      </c>
      <c r="F4499" t="s">
        <v>311</v>
      </c>
      <c r="G4499" t="s">
        <v>483</v>
      </c>
      <c r="H4499" t="s">
        <v>334</v>
      </c>
      <c r="I4499" t="s">
        <v>478</v>
      </c>
      <c r="J4499" s="297">
        <v>5.8481705635500001</v>
      </c>
      <c r="K4499" t="s">
        <v>365</v>
      </c>
      <c r="L4499" t="s">
        <v>2194</v>
      </c>
      <c r="M4499" s="204">
        <v>2.7</v>
      </c>
      <c r="N4499" s="204"/>
    </row>
    <row r="4500" spans="1:14">
      <c r="A4500" t="s">
        <v>2225</v>
      </c>
      <c r="B4500" t="s">
        <v>1567</v>
      </c>
      <c r="C4500" t="s">
        <v>1567</v>
      </c>
      <c r="D4500" t="s">
        <v>1617</v>
      </c>
      <c r="E4500" t="s">
        <v>120</v>
      </c>
      <c r="F4500" t="s">
        <v>136</v>
      </c>
      <c r="G4500" t="s">
        <v>484</v>
      </c>
      <c r="H4500" t="s">
        <v>334</v>
      </c>
      <c r="I4500" t="s">
        <v>205</v>
      </c>
      <c r="J4500" s="297">
        <v>0</v>
      </c>
      <c r="K4500" t="s">
        <v>365</v>
      </c>
      <c r="L4500" t="s">
        <v>2194</v>
      </c>
      <c r="M4500" s="204">
        <v>2.7</v>
      </c>
      <c r="N4500" s="204"/>
    </row>
    <row r="4501" spans="1:14">
      <c r="A4501" t="s">
        <v>2225</v>
      </c>
      <c r="B4501" t="s">
        <v>1567</v>
      </c>
      <c r="C4501" t="s">
        <v>1567</v>
      </c>
      <c r="D4501" t="s">
        <v>1617</v>
      </c>
      <c r="E4501" t="s">
        <v>120</v>
      </c>
      <c r="F4501" t="s">
        <v>139</v>
      </c>
      <c r="G4501" t="s">
        <v>484</v>
      </c>
      <c r="H4501" t="s">
        <v>334</v>
      </c>
      <c r="I4501" t="s">
        <v>205</v>
      </c>
      <c r="J4501" s="297">
        <v>3.0039771389999999</v>
      </c>
      <c r="K4501" t="s">
        <v>365</v>
      </c>
      <c r="L4501" t="s">
        <v>2194</v>
      </c>
      <c r="M4501" s="204">
        <v>2.7</v>
      </c>
      <c r="N4501" s="204"/>
    </row>
    <row r="4502" spans="1:14">
      <c r="A4502" t="s">
        <v>2225</v>
      </c>
      <c r="B4502" t="s">
        <v>1567</v>
      </c>
      <c r="C4502" t="s">
        <v>1567</v>
      </c>
      <c r="D4502" t="s">
        <v>1617</v>
      </c>
      <c r="E4502" t="s">
        <v>120</v>
      </c>
      <c r="F4502" t="s">
        <v>142</v>
      </c>
      <c r="G4502" t="s">
        <v>484</v>
      </c>
      <c r="H4502" t="s">
        <v>334</v>
      </c>
      <c r="I4502" t="s">
        <v>205</v>
      </c>
      <c r="J4502" s="297">
        <v>7.7000542200000002</v>
      </c>
      <c r="K4502" t="s">
        <v>365</v>
      </c>
      <c r="L4502" t="s">
        <v>2194</v>
      </c>
      <c r="M4502" s="204">
        <v>2.7</v>
      </c>
      <c r="N4502" s="204"/>
    </row>
    <row r="4503" spans="1:14">
      <c r="A4503" t="s">
        <v>2225</v>
      </c>
      <c r="B4503" t="s">
        <v>1567</v>
      </c>
      <c r="C4503" t="s">
        <v>1567</v>
      </c>
      <c r="D4503" t="s">
        <v>1617</v>
      </c>
      <c r="E4503" t="s">
        <v>120</v>
      </c>
      <c r="F4503" t="s">
        <v>311</v>
      </c>
      <c r="G4503" t="s">
        <v>484</v>
      </c>
      <c r="H4503" t="s">
        <v>334</v>
      </c>
      <c r="I4503" t="s">
        <v>205</v>
      </c>
      <c r="J4503" s="297">
        <v>10.704031359</v>
      </c>
      <c r="K4503" t="s">
        <v>365</v>
      </c>
      <c r="L4503" t="s">
        <v>2194</v>
      </c>
      <c r="M4503" s="204">
        <v>2.7</v>
      </c>
      <c r="N4503" s="204"/>
    </row>
    <row r="4504" spans="1:14">
      <c r="A4504" t="s">
        <v>2225</v>
      </c>
      <c r="B4504" t="s">
        <v>1567</v>
      </c>
      <c r="C4504" t="s">
        <v>1567</v>
      </c>
      <c r="D4504" t="s">
        <v>1617</v>
      </c>
      <c r="E4504" t="s">
        <v>120</v>
      </c>
      <c r="F4504" t="s">
        <v>136</v>
      </c>
      <c r="G4504" t="s">
        <v>484</v>
      </c>
      <c r="H4504" t="s">
        <v>334</v>
      </c>
      <c r="I4504" t="s">
        <v>477</v>
      </c>
      <c r="J4504" s="297">
        <v>0</v>
      </c>
      <c r="K4504" t="s">
        <v>365</v>
      </c>
      <c r="L4504" t="s">
        <v>2194</v>
      </c>
      <c r="M4504" s="204">
        <v>2.7</v>
      </c>
      <c r="N4504" s="204"/>
    </row>
    <row r="4505" spans="1:14">
      <c r="A4505" t="s">
        <v>2225</v>
      </c>
      <c r="B4505" t="s">
        <v>1567</v>
      </c>
      <c r="C4505" t="s">
        <v>1567</v>
      </c>
      <c r="D4505" t="s">
        <v>1617</v>
      </c>
      <c r="E4505" t="s">
        <v>120</v>
      </c>
      <c r="F4505" t="s">
        <v>139</v>
      </c>
      <c r="G4505" t="s">
        <v>484</v>
      </c>
      <c r="H4505" t="s">
        <v>334</v>
      </c>
      <c r="I4505" t="s">
        <v>477</v>
      </c>
      <c r="J4505" s="297">
        <v>4.6988280539999998</v>
      </c>
      <c r="K4505" t="s">
        <v>365</v>
      </c>
      <c r="L4505" t="s">
        <v>2194</v>
      </c>
      <c r="M4505" s="204">
        <v>2.7</v>
      </c>
      <c r="N4505" s="204"/>
    </row>
    <row r="4506" spans="1:14">
      <c r="A4506" t="s">
        <v>2225</v>
      </c>
      <c r="B4506" t="s">
        <v>1567</v>
      </c>
      <c r="C4506" t="s">
        <v>1567</v>
      </c>
      <c r="D4506" t="s">
        <v>1617</v>
      </c>
      <c r="E4506" t="s">
        <v>120</v>
      </c>
      <c r="F4506" t="s">
        <v>142</v>
      </c>
      <c r="G4506" t="s">
        <v>484</v>
      </c>
      <c r="H4506" t="s">
        <v>334</v>
      </c>
      <c r="I4506" t="s">
        <v>477</v>
      </c>
      <c r="J4506" s="297">
        <v>8.5853907899999999</v>
      </c>
      <c r="K4506" t="s">
        <v>365</v>
      </c>
      <c r="L4506" t="s">
        <v>2194</v>
      </c>
      <c r="M4506" s="204">
        <v>2.7</v>
      </c>
      <c r="N4506" s="204"/>
    </row>
    <row r="4507" spans="1:14">
      <c r="A4507" t="s">
        <v>2225</v>
      </c>
      <c r="B4507" t="s">
        <v>1567</v>
      </c>
      <c r="C4507" t="s">
        <v>1567</v>
      </c>
      <c r="D4507" t="s">
        <v>1617</v>
      </c>
      <c r="E4507" t="s">
        <v>120</v>
      </c>
      <c r="F4507" t="s">
        <v>311</v>
      </c>
      <c r="G4507" t="s">
        <v>484</v>
      </c>
      <c r="H4507" t="s">
        <v>334</v>
      </c>
      <c r="I4507" t="s">
        <v>477</v>
      </c>
      <c r="J4507" s="297">
        <v>13.284218844</v>
      </c>
      <c r="K4507" t="s">
        <v>365</v>
      </c>
      <c r="L4507" t="s">
        <v>2194</v>
      </c>
      <c r="M4507" s="204">
        <v>2.7</v>
      </c>
      <c r="N4507" s="204"/>
    </row>
    <row r="4508" spans="1:14">
      <c r="A4508" t="s">
        <v>2225</v>
      </c>
      <c r="B4508" t="s">
        <v>1567</v>
      </c>
      <c r="C4508" t="s">
        <v>1567</v>
      </c>
      <c r="D4508" t="s">
        <v>1617</v>
      </c>
      <c r="E4508" t="s">
        <v>120</v>
      </c>
      <c r="F4508" t="s">
        <v>136</v>
      </c>
      <c r="G4508" t="s">
        <v>484</v>
      </c>
      <c r="H4508" t="s">
        <v>334</v>
      </c>
      <c r="I4508" t="s">
        <v>478</v>
      </c>
      <c r="J4508" s="297">
        <v>0</v>
      </c>
      <c r="K4508" t="s">
        <v>365</v>
      </c>
      <c r="L4508" t="s">
        <v>2194</v>
      </c>
      <c r="M4508" s="204">
        <v>2.7</v>
      </c>
      <c r="N4508" s="204"/>
    </row>
    <row r="4509" spans="1:14">
      <c r="A4509" t="s">
        <v>2225</v>
      </c>
      <c r="B4509" t="s">
        <v>1567</v>
      </c>
      <c r="C4509" t="s">
        <v>1567</v>
      </c>
      <c r="D4509" t="s">
        <v>1617</v>
      </c>
      <c r="E4509" t="s">
        <v>120</v>
      </c>
      <c r="F4509" t="s">
        <v>139</v>
      </c>
      <c r="G4509" t="s">
        <v>484</v>
      </c>
      <c r="H4509" t="s">
        <v>334</v>
      </c>
      <c r="I4509" t="s">
        <v>478</v>
      </c>
      <c r="J4509" s="297">
        <v>1.481708094</v>
      </c>
      <c r="K4509" t="s">
        <v>365</v>
      </c>
      <c r="L4509" t="s">
        <v>2194</v>
      </c>
      <c r="M4509" s="204">
        <v>2.7</v>
      </c>
      <c r="N4509" s="204"/>
    </row>
    <row r="4510" spans="1:14">
      <c r="A4510" t="s">
        <v>2225</v>
      </c>
      <c r="B4510" t="s">
        <v>1567</v>
      </c>
      <c r="C4510" t="s">
        <v>1567</v>
      </c>
      <c r="D4510" t="s">
        <v>1617</v>
      </c>
      <c r="E4510" t="s">
        <v>120</v>
      </c>
      <c r="F4510" t="s">
        <v>142</v>
      </c>
      <c r="G4510" t="s">
        <v>484</v>
      </c>
      <c r="H4510" t="s">
        <v>334</v>
      </c>
      <c r="I4510" t="s">
        <v>478</v>
      </c>
      <c r="J4510" s="297">
        <v>6.9048677400000003</v>
      </c>
      <c r="K4510" t="s">
        <v>365</v>
      </c>
      <c r="L4510" t="s">
        <v>2194</v>
      </c>
      <c r="M4510" s="204">
        <v>2.7</v>
      </c>
      <c r="N4510" s="204"/>
    </row>
    <row r="4511" spans="1:14">
      <c r="A4511" t="s">
        <v>2225</v>
      </c>
      <c r="B4511" t="s">
        <v>1567</v>
      </c>
      <c r="C4511" t="s">
        <v>1567</v>
      </c>
      <c r="D4511" t="s">
        <v>1617</v>
      </c>
      <c r="E4511" t="s">
        <v>120</v>
      </c>
      <c r="F4511" t="s">
        <v>311</v>
      </c>
      <c r="G4511" t="s">
        <v>484</v>
      </c>
      <c r="H4511" t="s">
        <v>334</v>
      </c>
      <c r="I4511" t="s">
        <v>478</v>
      </c>
      <c r="J4511" s="297">
        <v>8.3865758340000003</v>
      </c>
      <c r="K4511" t="s">
        <v>365</v>
      </c>
      <c r="L4511" t="s">
        <v>2194</v>
      </c>
      <c r="M4511" s="204">
        <v>2.7</v>
      </c>
      <c r="N4511" s="204"/>
    </row>
    <row r="4512" spans="1:14">
      <c r="A4512" t="s">
        <v>2225</v>
      </c>
      <c r="B4512" t="s">
        <v>1567</v>
      </c>
      <c r="C4512" t="s">
        <v>1567</v>
      </c>
      <c r="D4512" t="s">
        <v>1617</v>
      </c>
      <c r="E4512" t="s">
        <v>120</v>
      </c>
      <c r="F4512" t="s">
        <v>136</v>
      </c>
      <c r="G4512" t="s">
        <v>485</v>
      </c>
      <c r="H4512" t="s">
        <v>334</v>
      </c>
      <c r="I4512" t="s">
        <v>205</v>
      </c>
      <c r="J4512" s="297">
        <v>0</v>
      </c>
      <c r="K4512" t="s">
        <v>365</v>
      </c>
      <c r="L4512" t="s">
        <v>2194</v>
      </c>
      <c r="M4512" s="204">
        <v>2.7</v>
      </c>
      <c r="N4512" s="204"/>
    </row>
    <row r="4513" spans="1:14">
      <c r="A4513" t="s">
        <v>2225</v>
      </c>
      <c r="B4513" t="s">
        <v>1567</v>
      </c>
      <c r="C4513" t="s">
        <v>1567</v>
      </c>
      <c r="D4513" t="s">
        <v>1617</v>
      </c>
      <c r="E4513" t="s">
        <v>120</v>
      </c>
      <c r="F4513" t="s">
        <v>139</v>
      </c>
      <c r="G4513" t="s">
        <v>485</v>
      </c>
      <c r="H4513" t="s">
        <v>334</v>
      </c>
      <c r="I4513" t="s">
        <v>205</v>
      </c>
      <c r="J4513" s="297">
        <v>2.5101537060000001</v>
      </c>
      <c r="K4513" t="s">
        <v>365</v>
      </c>
      <c r="L4513" t="s">
        <v>2194</v>
      </c>
      <c r="M4513" s="204">
        <v>2.7</v>
      </c>
      <c r="N4513" s="204"/>
    </row>
    <row r="4514" spans="1:14">
      <c r="A4514" t="s">
        <v>2225</v>
      </c>
      <c r="B4514" t="s">
        <v>1567</v>
      </c>
      <c r="C4514" t="s">
        <v>1567</v>
      </c>
      <c r="D4514" t="s">
        <v>1617</v>
      </c>
      <c r="E4514" t="s">
        <v>120</v>
      </c>
      <c r="F4514" t="s">
        <v>142</v>
      </c>
      <c r="G4514" t="s">
        <v>485</v>
      </c>
      <c r="H4514" t="s">
        <v>334</v>
      </c>
      <c r="I4514" t="s">
        <v>205</v>
      </c>
      <c r="J4514" s="297">
        <v>5.505855006</v>
      </c>
      <c r="K4514" t="s">
        <v>365</v>
      </c>
      <c r="L4514" t="s">
        <v>2194</v>
      </c>
      <c r="M4514" s="204">
        <v>2.7</v>
      </c>
      <c r="N4514" s="204"/>
    </row>
    <row r="4515" spans="1:14">
      <c r="A4515" t="s">
        <v>2225</v>
      </c>
      <c r="B4515" t="s">
        <v>1567</v>
      </c>
      <c r="C4515" t="s">
        <v>1567</v>
      </c>
      <c r="D4515" t="s">
        <v>1617</v>
      </c>
      <c r="E4515" t="s">
        <v>120</v>
      </c>
      <c r="F4515" t="s">
        <v>311</v>
      </c>
      <c r="G4515" t="s">
        <v>485</v>
      </c>
      <c r="H4515" t="s">
        <v>334</v>
      </c>
      <c r="I4515" t="s">
        <v>205</v>
      </c>
      <c r="J4515" s="297">
        <v>8.0160087119999996</v>
      </c>
      <c r="K4515" t="s">
        <v>365</v>
      </c>
      <c r="L4515" t="s">
        <v>2194</v>
      </c>
      <c r="M4515" s="204">
        <v>2.7</v>
      </c>
      <c r="N4515" s="204"/>
    </row>
    <row r="4516" spans="1:14">
      <c r="A4516" t="s">
        <v>2225</v>
      </c>
      <c r="B4516" t="s">
        <v>1567</v>
      </c>
      <c r="C4516" t="s">
        <v>1567</v>
      </c>
      <c r="D4516" t="s">
        <v>1617</v>
      </c>
      <c r="E4516" t="s">
        <v>120</v>
      </c>
      <c r="F4516" t="s">
        <v>136</v>
      </c>
      <c r="G4516" t="s">
        <v>485</v>
      </c>
      <c r="H4516" t="s">
        <v>334</v>
      </c>
      <c r="I4516" t="s">
        <v>477</v>
      </c>
      <c r="J4516" s="297">
        <v>0</v>
      </c>
      <c r="K4516" t="s">
        <v>365</v>
      </c>
      <c r="L4516" t="s">
        <v>2194</v>
      </c>
      <c r="M4516" s="204">
        <v>2.7</v>
      </c>
      <c r="N4516" s="204"/>
    </row>
    <row r="4517" spans="1:14">
      <c r="A4517" t="s">
        <v>2225</v>
      </c>
      <c r="B4517" t="s">
        <v>1567</v>
      </c>
      <c r="C4517" t="s">
        <v>1567</v>
      </c>
      <c r="D4517" t="s">
        <v>1617</v>
      </c>
      <c r="E4517" t="s">
        <v>120</v>
      </c>
      <c r="F4517" t="s">
        <v>139</v>
      </c>
      <c r="G4517" t="s">
        <v>485</v>
      </c>
      <c r="H4517" t="s">
        <v>334</v>
      </c>
      <c r="I4517" t="s">
        <v>477</v>
      </c>
      <c r="J4517" s="297">
        <v>3.0529480109999998</v>
      </c>
      <c r="K4517" t="s">
        <v>365</v>
      </c>
      <c r="L4517" t="s">
        <v>2194</v>
      </c>
      <c r="M4517" s="204">
        <v>2.7</v>
      </c>
      <c r="N4517" s="204"/>
    </row>
    <row r="4518" spans="1:14">
      <c r="A4518" t="s">
        <v>2225</v>
      </c>
      <c r="B4518" t="s">
        <v>1567</v>
      </c>
      <c r="C4518" t="s">
        <v>1567</v>
      </c>
      <c r="D4518" t="s">
        <v>1617</v>
      </c>
      <c r="E4518" t="s">
        <v>120</v>
      </c>
      <c r="F4518" t="s">
        <v>142</v>
      </c>
      <c r="G4518" t="s">
        <v>485</v>
      </c>
      <c r="H4518" t="s">
        <v>334</v>
      </c>
      <c r="I4518" t="s">
        <v>477</v>
      </c>
      <c r="J4518" s="297">
        <v>5.2933012289999999</v>
      </c>
      <c r="K4518" t="s">
        <v>365</v>
      </c>
      <c r="L4518" t="s">
        <v>2194</v>
      </c>
      <c r="M4518" s="204">
        <v>2.7</v>
      </c>
      <c r="N4518" s="204"/>
    </row>
    <row r="4519" spans="1:14">
      <c r="A4519" t="s">
        <v>2225</v>
      </c>
      <c r="B4519" t="s">
        <v>1567</v>
      </c>
      <c r="C4519" t="s">
        <v>1567</v>
      </c>
      <c r="D4519" t="s">
        <v>1617</v>
      </c>
      <c r="E4519" t="s">
        <v>120</v>
      </c>
      <c r="F4519" t="s">
        <v>311</v>
      </c>
      <c r="G4519" t="s">
        <v>485</v>
      </c>
      <c r="H4519" t="s">
        <v>334</v>
      </c>
      <c r="I4519" t="s">
        <v>477</v>
      </c>
      <c r="J4519" s="297">
        <v>8.3462492400000006</v>
      </c>
      <c r="K4519" t="s">
        <v>365</v>
      </c>
      <c r="L4519" t="s">
        <v>2194</v>
      </c>
      <c r="M4519" s="204">
        <v>2.7</v>
      </c>
      <c r="N4519" s="204"/>
    </row>
    <row r="4520" spans="1:14">
      <c r="A4520" t="s">
        <v>2225</v>
      </c>
      <c r="B4520" t="s">
        <v>1567</v>
      </c>
      <c r="C4520" t="s">
        <v>1567</v>
      </c>
      <c r="D4520" t="s">
        <v>1617</v>
      </c>
      <c r="E4520" t="s">
        <v>120</v>
      </c>
      <c r="F4520" t="s">
        <v>136</v>
      </c>
      <c r="G4520" t="s">
        <v>485</v>
      </c>
      <c r="H4520" t="s">
        <v>334</v>
      </c>
      <c r="I4520" t="s">
        <v>478</v>
      </c>
      <c r="J4520" s="297">
        <v>0</v>
      </c>
      <c r="K4520" t="s">
        <v>365</v>
      </c>
      <c r="L4520" t="s">
        <v>2194</v>
      </c>
      <c r="M4520" s="204">
        <v>2.7</v>
      </c>
      <c r="N4520" s="204"/>
    </row>
    <row r="4521" spans="1:14">
      <c r="A4521" t="s">
        <v>2225</v>
      </c>
      <c r="B4521" t="s">
        <v>1567</v>
      </c>
      <c r="C4521" t="s">
        <v>1567</v>
      </c>
      <c r="D4521" t="s">
        <v>1617</v>
      </c>
      <c r="E4521" t="s">
        <v>120</v>
      </c>
      <c r="F4521" t="s">
        <v>139</v>
      </c>
      <c r="G4521" t="s">
        <v>485</v>
      </c>
      <c r="H4521" t="s">
        <v>334</v>
      </c>
      <c r="I4521" t="s">
        <v>478</v>
      </c>
      <c r="J4521" s="297">
        <v>1.1211839429999999</v>
      </c>
      <c r="K4521" t="s">
        <v>365</v>
      </c>
      <c r="L4521" t="s">
        <v>2194</v>
      </c>
      <c r="M4521" s="204">
        <v>2.7</v>
      </c>
      <c r="N4521" s="204"/>
    </row>
    <row r="4522" spans="1:14">
      <c r="A4522" t="s">
        <v>2225</v>
      </c>
      <c r="B4522" t="s">
        <v>1567</v>
      </c>
      <c r="C4522" t="s">
        <v>1567</v>
      </c>
      <c r="D4522" t="s">
        <v>1617</v>
      </c>
      <c r="E4522" t="s">
        <v>120</v>
      </c>
      <c r="F4522" t="s">
        <v>142</v>
      </c>
      <c r="G4522" t="s">
        <v>485</v>
      </c>
      <c r="H4522" t="s">
        <v>334</v>
      </c>
      <c r="I4522" t="s">
        <v>478</v>
      </c>
      <c r="J4522" s="297">
        <v>6.0497626499999999</v>
      </c>
      <c r="K4522" t="s">
        <v>365</v>
      </c>
      <c r="L4522" t="s">
        <v>2194</v>
      </c>
      <c r="M4522" s="204">
        <v>2.7</v>
      </c>
      <c r="N4522" s="204"/>
    </row>
    <row r="4523" spans="1:14">
      <c r="A4523" t="s">
        <v>2225</v>
      </c>
      <c r="B4523" t="s">
        <v>1567</v>
      </c>
      <c r="C4523" t="s">
        <v>1567</v>
      </c>
      <c r="D4523" t="s">
        <v>1617</v>
      </c>
      <c r="E4523" t="s">
        <v>120</v>
      </c>
      <c r="F4523" t="s">
        <v>311</v>
      </c>
      <c r="G4523" t="s">
        <v>485</v>
      </c>
      <c r="H4523" t="s">
        <v>334</v>
      </c>
      <c r="I4523" t="s">
        <v>478</v>
      </c>
      <c r="J4523" s="297">
        <v>7.170946593</v>
      </c>
      <c r="K4523" t="s">
        <v>365</v>
      </c>
      <c r="L4523" t="s">
        <v>2194</v>
      </c>
      <c r="M4523" s="204">
        <v>2.7</v>
      </c>
      <c r="N4523" s="204"/>
    </row>
    <row r="4524" spans="1:14">
      <c r="A4524" t="s">
        <v>2225</v>
      </c>
      <c r="B4524" t="s">
        <v>1567</v>
      </c>
      <c r="C4524" t="s">
        <v>1567</v>
      </c>
      <c r="D4524" t="s">
        <v>1617</v>
      </c>
      <c r="E4524" t="s">
        <v>120</v>
      </c>
      <c r="F4524" t="s">
        <v>136</v>
      </c>
      <c r="G4524" t="s">
        <v>486</v>
      </c>
      <c r="H4524" t="s">
        <v>334</v>
      </c>
      <c r="I4524" t="s">
        <v>205</v>
      </c>
      <c r="J4524" s="297">
        <v>0.1164916449</v>
      </c>
      <c r="K4524" t="s">
        <v>365</v>
      </c>
      <c r="L4524" t="s">
        <v>2194</v>
      </c>
      <c r="M4524" s="204">
        <v>2.7</v>
      </c>
      <c r="N4524" s="204"/>
    </row>
    <row r="4525" spans="1:14">
      <c r="A4525" t="s">
        <v>2225</v>
      </c>
      <c r="B4525" t="s">
        <v>1567</v>
      </c>
      <c r="C4525" t="s">
        <v>1567</v>
      </c>
      <c r="D4525" t="s">
        <v>1617</v>
      </c>
      <c r="E4525" t="s">
        <v>120</v>
      </c>
      <c r="F4525" t="s">
        <v>139</v>
      </c>
      <c r="G4525" t="s">
        <v>486</v>
      </c>
      <c r="H4525" t="s">
        <v>334</v>
      </c>
      <c r="I4525" t="s">
        <v>205</v>
      </c>
      <c r="J4525" s="297">
        <v>0.99350579100000003</v>
      </c>
      <c r="K4525" t="s">
        <v>365</v>
      </c>
      <c r="L4525" t="s">
        <v>2194</v>
      </c>
      <c r="M4525" s="204">
        <v>2.7</v>
      </c>
      <c r="N4525" s="204"/>
    </row>
    <row r="4526" spans="1:14">
      <c r="A4526" t="s">
        <v>2225</v>
      </c>
      <c r="B4526" t="s">
        <v>1567</v>
      </c>
      <c r="C4526" t="s">
        <v>1567</v>
      </c>
      <c r="D4526" t="s">
        <v>1617</v>
      </c>
      <c r="E4526" t="s">
        <v>120</v>
      </c>
      <c r="F4526" t="s">
        <v>142</v>
      </c>
      <c r="G4526" t="s">
        <v>486</v>
      </c>
      <c r="H4526" t="s">
        <v>334</v>
      </c>
      <c r="I4526" t="s">
        <v>205</v>
      </c>
      <c r="J4526" s="297">
        <v>2.8368599699999999</v>
      </c>
      <c r="K4526" t="s">
        <v>365</v>
      </c>
      <c r="L4526" t="s">
        <v>2194</v>
      </c>
      <c r="M4526" s="204">
        <v>2.7</v>
      </c>
      <c r="N4526" s="204"/>
    </row>
    <row r="4527" spans="1:14">
      <c r="A4527" t="s">
        <v>2225</v>
      </c>
      <c r="B4527" t="s">
        <v>1567</v>
      </c>
      <c r="C4527" t="s">
        <v>1567</v>
      </c>
      <c r="D4527" t="s">
        <v>1617</v>
      </c>
      <c r="E4527" t="s">
        <v>120</v>
      </c>
      <c r="F4527" t="s">
        <v>311</v>
      </c>
      <c r="G4527" t="s">
        <v>486</v>
      </c>
      <c r="H4527" t="s">
        <v>334</v>
      </c>
      <c r="I4527" t="s">
        <v>205</v>
      </c>
      <c r="J4527" s="297">
        <v>3.9468574058999999</v>
      </c>
      <c r="K4527" t="s">
        <v>365</v>
      </c>
      <c r="L4527" t="s">
        <v>2194</v>
      </c>
      <c r="M4527" s="204">
        <v>2.7</v>
      </c>
      <c r="N4527" s="204"/>
    </row>
    <row r="4528" spans="1:14">
      <c r="A4528" t="s">
        <v>2225</v>
      </c>
      <c r="B4528" t="s">
        <v>1567</v>
      </c>
      <c r="C4528" t="s">
        <v>1567</v>
      </c>
      <c r="D4528" t="s">
        <v>1617</v>
      </c>
      <c r="E4528" t="s">
        <v>120</v>
      </c>
      <c r="F4528" t="s">
        <v>136</v>
      </c>
      <c r="G4528" t="s">
        <v>486</v>
      </c>
      <c r="H4528" t="s">
        <v>334</v>
      </c>
      <c r="I4528" t="s">
        <v>477</v>
      </c>
      <c r="J4528" s="297">
        <v>0.1144845978</v>
      </c>
      <c r="K4528" t="s">
        <v>365</v>
      </c>
      <c r="L4528" t="s">
        <v>2194</v>
      </c>
      <c r="M4528" s="204">
        <v>2.7</v>
      </c>
      <c r="N4528" s="204"/>
    </row>
    <row r="4529" spans="1:14">
      <c r="A4529" t="s">
        <v>2225</v>
      </c>
      <c r="B4529" t="s">
        <v>1567</v>
      </c>
      <c r="C4529" t="s">
        <v>1567</v>
      </c>
      <c r="D4529" t="s">
        <v>1617</v>
      </c>
      <c r="E4529" t="s">
        <v>120</v>
      </c>
      <c r="F4529" t="s">
        <v>139</v>
      </c>
      <c r="G4529" t="s">
        <v>486</v>
      </c>
      <c r="H4529" t="s">
        <v>334</v>
      </c>
      <c r="I4529" t="s">
        <v>477</v>
      </c>
      <c r="J4529" s="297">
        <v>1.1022927060000001</v>
      </c>
      <c r="K4529" t="s">
        <v>365</v>
      </c>
      <c r="L4529" t="s">
        <v>2194</v>
      </c>
      <c r="M4529" s="204">
        <v>2.7</v>
      </c>
      <c r="N4529" s="204"/>
    </row>
    <row r="4530" spans="1:14">
      <c r="A4530" t="s">
        <v>2225</v>
      </c>
      <c r="B4530" t="s">
        <v>1567</v>
      </c>
      <c r="C4530" t="s">
        <v>1567</v>
      </c>
      <c r="D4530" t="s">
        <v>1617</v>
      </c>
      <c r="E4530" t="s">
        <v>120</v>
      </c>
      <c r="F4530" t="s">
        <v>142</v>
      </c>
      <c r="G4530" t="s">
        <v>486</v>
      </c>
      <c r="H4530" t="s">
        <v>334</v>
      </c>
      <c r="I4530" t="s">
        <v>477</v>
      </c>
      <c r="J4530" s="297">
        <v>2.8496126579999999</v>
      </c>
      <c r="K4530" t="s">
        <v>365</v>
      </c>
      <c r="L4530" t="s">
        <v>2194</v>
      </c>
      <c r="M4530" s="204">
        <v>2.7</v>
      </c>
      <c r="N4530" s="204"/>
    </row>
    <row r="4531" spans="1:14">
      <c r="A4531" t="s">
        <v>2225</v>
      </c>
      <c r="B4531" t="s">
        <v>1567</v>
      </c>
      <c r="C4531" t="s">
        <v>1567</v>
      </c>
      <c r="D4531" t="s">
        <v>1617</v>
      </c>
      <c r="E4531" t="s">
        <v>120</v>
      </c>
      <c r="F4531" t="s">
        <v>311</v>
      </c>
      <c r="G4531" t="s">
        <v>486</v>
      </c>
      <c r="H4531" t="s">
        <v>334</v>
      </c>
      <c r="I4531" t="s">
        <v>477</v>
      </c>
      <c r="J4531" s="297">
        <v>4.0663899617999997</v>
      </c>
      <c r="K4531" t="s">
        <v>365</v>
      </c>
      <c r="L4531" t="s">
        <v>2194</v>
      </c>
      <c r="M4531" s="204">
        <v>2.7</v>
      </c>
      <c r="N4531" s="204"/>
    </row>
    <row r="4532" spans="1:14">
      <c r="A4532" t="s">
        <v>2225</v>
      </c>
      <c r="B4532" t="s">
        <v>1567</v>
      </c>
      <c r="C4532" t="s">
        <v>1567</v>
      </c>
      <c r="D4532" t="s">
        <v>1617</v>
      </c>
      <c r="E4532" t="s">
        <v>120</v>
      </c>
      <c r="F4532" t="s">
        <v>136</v>
      </c>
      <c r="G4532" t="s">
        <v>486</v>
      </c>
      <c r="H4532" t="s">
        <v>334</v>
      </c>
      <c r="I4532" t="s">
        <v>478</v>
      </c>
      <c r="J4532" s="297">
        <v>0.1173133842</v>
      </c>
      <c r="K4532" t="s">
        <v>365</v>
      </c>
      <c r="L4532" t="s">
        <v>2194</v>
      </c>
      <c r="M4532" s="204">
        <v>2.7</v>
      </c>
      <c r="N4532" s="204"/>
    </row>
    <row r="4533" spans="1:14">
      <c r="A4533" t="s">
        <v>2225</v>
      </c>
      <c r="B4533" t="s">
        <v>1567</v>
      </c>
      <c r="C4533" t="s">
        <v>1567</v>
      </c>
      <c r="D4533" t="s">
        <v>1617</v>
      </c>
      <c r="E4533" t="s">
        <v>120</v>
      </c>
      <c r="F4533" t="s">
        <v>139</v>
      </c>
      <c r="G4533" t="s">
        <v>486</v>
      </c>
      <c r="H4533" t="s">
        <v>334</v>
      </c>
      <c r="I4533" t="s">
        <v>478</v>
      </c>
      <c r="J4533" s="297">
        <v>0.94896248999999999</v>
      </c>
      <c r="K4533" t="s">
        <v>365</v>
      </c>
      <c r="L4533" t="s">
        <v>2194</v>
      </c>
      <c r="M4533" s="204">
        <v>2.7</v>
      </c>
      <c r="N4533" s="204"/>
    </row>
    <row r="4534" spans="1:14">
      <c r="A4534" t="s">
        <v>2225</v>
      </c>
      <c r="B4534" t="s">
        <v>1567</v>
      </c>
      <c r="C4534" t="s">
        <v>1567</v>
      </c>
      <c r="D4534" t="s">
        <v>1617</v>
      </c>
      <c r="E4534" t="s">
        <v>120</v>
      </c>
      <c r="F4534" t="s">
        <v>142</v>
      </c>
      <c r="G4534" t="s">
        <v>486</v>
      </c>
      <c r="H4534" t="s">
        <v>334</v>
      </c>
      <c r="I4534" t="s">
        <v>478</v>
      </c>
      <c r="J4534" s="297">
        <v>2.831638221</v>
      </c>
      <c r="K4534" t="s">
        <v>365</v>
      </c>
      <c r="L4534" t="s">
        <v>2194</v>
      </c>
      <c r="M4534" s="204">
        <v>2.7</v>
      </c>
      <c r="N4534" s="204"/>
    </row>
    <row r="4535" spans="1:14">
      <c r="A4535" t="s">
        <v>2225</v>
      </c>
      <c r="B4535" t="s">
        <v>1567</v>
      </c>
      <c r="C4535" t="s">
        <v>1567</v>
      </c>
      <c r="D4535" t="s">
        <v>1617</v>
      </c>
      <c r="E4535" t="s">
        <v>120</v>
      </c>
      <c r="F4535" t="s">
        <v>311</v>
      </c>
      <c r="G4535" t="s">
        <v>486</v>
      </c>
      <c r="H4535" t="s">
        <v>334</v>
      </c>
      <c r="I4535" t="s">
        <v>478</v>
      </c>
      <c r="J4535" s="297">
        <v>3.8979140952</v>
      </c>
      <c r="K4535" t="s">
        <v>365</v>
      </c>
      <c r="L4535" t="s">
        <v>2194</v>
      </c>
      <c r="M4535" s="204">
        <v>2.7</v>
      </c>
      <c r="N4535" s="204"/>
    </row>
    <row r="4536" spans="1:14">
      <c r="A4536" t="s">
        <v>2225</v>
      </c>
      <c r="B4536" t="s">
        <v>1567</v>
      </c>
      <c r="C4536" t="s">
        <v>1567</v>
      </c>
      <c r="D4536" t="s">
        <v>1588</v>
      </c>
      <c r="E4536" t="s">
        <v>122</v>
      </c>
      <c r="F4536" t="s">
        <v>136</v>
      </c>
      <c r="G4536" t="s">
        <v>334</v>
      </c>
      <c r="H4536" t="s">
        <v>334</v>
      </c>
      <c r="I4536" t="s">
        <v>335</v>
      </c>
      <c r="J4536" s="105">
        <v>0.51222254969424397</v>
      </c>
      <c r="K4536" t="s">
        <v>1591</v>
      </c>
      <c r="L4536" t="s">
        <v>2194</v>
      </c>
      <c r="M4536" s="204">
        <v>2.7</v>
      </c>
      <c r="N4536" s="204"/>
    </row>
    <row r="4537" spans="1:14">
      <c r="A4537" t="s">
        <v>2225</v>
      </c>
      <c r="B4537" t="s">
        <v>1567</v>
      </c>
      <c r="C4537" t="s">
        <v>1567</v>
      </c>
      <c r="D4537" t="s">
        <v>1588</v>
      </c>
      <c r="E4537" t="s">
        <v>122</v>
      </c>
      <c r="F4537" t="s">
        <v>139</v>
      </c>
      <c r="G4537" t="s">
        <v>334</v>
      </c>
      <c r="H4537" t="s">
        <v>334</v>
      </c>
      <c r="I4537" t="s">
        <v>335</v>
      </c>
      <c r="J4537" s="105">
        <v>0.24381406344395304</v>
      </c>
      <c r="K4537" t="s">
        <v>1591</v>
      </c>
      <c r="L4537" t="s">
        <v>2194</v>
      </c>
      <c r="M4537" s="204">
        <v>2.7</v>
      </c>
      <c r="N4537" s="204"/>
    </row>
    <row r="4538" spans="1:14">
      <c r="A4538" t="s">
        <v>2225</v>
      </c>
      <c r="B4538" t="s">
        <v>1567</v>
      </c>
      <c r="C4538" t="s">
        <v>1567</v>
      </c>
      <c r="D4538" t="s">
        <v>1588</v>
      </c>
      <c r="E4538" t="s">
        <v>122</v>
      </c>
      <c r="F4538" t="s">
        <v>142</v>
      </c>
      <c r="G4538" t="s">
        <v>334</v>
      </c>
      <c r="H4538" t="s">
        <v>334</v>
      </c>
      <c r="I4538" t="s">
        <v>335</v>
      </c>
      <c r="J4538" s="105">
        <v>1.5088620353004538</v>
      </c>
      <c r="K4538" t="s">
        <v>1591</v>
      </c>
      <c r="L4538" t="s">
        <v>2194</v>
      </c>
      <c r="M4538" s="204">
        <v>2.7</v>
      </c>
      <c r="N4538" s="204"/>
    </row>
    <row r="4539" spans="1:14">
      <c r="A4539" t="s">
        <v>2225</v>
      </c>
      <c r="B4539" t="s">
        <v>1567</v>
      </c>
      <c r="C4539" t="s">
        <v>1567</v>
      </c>
      <c r="D4539" t="s">
        <v>1588</v>
      </c>
      <c r="E4539" t="s">
        <v>122</v>
      </c>
      <c r="F4539" t="s">
        <v>144</v>
      </c>
      <c r="G4539" t="s">
        <v>334</v>
      </c>
      <c r="H4539" t="s">
        <v>334</v>
      </c>
      <c r="I4539" t="s">
        <v>335</v>
      </c>
      <c r="J4539" s="105">
        <v>0.15418903456603128</v>
      </c>
      <c r="K4539" t="s">
        <v>1591</v>
      </c>
      <c r="L4539" t="s">
        <v>2194</v>
      </c>
      <c r="M4539" s="204">
        <v>2.7</v>
      </c>
      <c r="N4539" s="204"/>
    </row>
    <row r="4540" spans="1:14">
      <c r="A4540" t="s">
        <v>2225</v>
      </c>
      <c r="B4540" t="s">
        <v>1567</v>
      </c>
      <c r="C4540" t="s">
        <v>1567</v>
      </c>
      <c r="D4540" t="s">
        <v>1588</v>
      </c>
      <c r="E4540" t="s">
        <v>122</v>
      </c>
      <c r="F4540" t="s">
        <v>150</v>
      </c>
      <c r="G4540" t="s">
        <v>334</v>
      </c>
      <c r="H4540" t="s">
        <v>334</v>
      </c>
      <c r="I4540" t="s">
        <v>335</v>
      </c>
      <c r="J4540" s="105">
        <v>9.3235400683652728E-2</v>
      </c>
      <c r="K4540" t="s">
        <v>1591</v>
      </c>
      <c r="L4540" t="s">
        <v>2194</v>
      </c>
      <c r="M4540" s="204">
        <v>2.7</v>
      </c>
      <c r="N4540" s="204"/>
    </row>
    <row r="4541" spans="1:14">
      <c r="A4541" t="s">
        <v>2225</v>
      </c>
      <c r="B4541" t="s">
        <v>1567</v>
      </c>
      <c r="C4541" t="s">
        <v>1567</v>
      </c>
      <c r="D4541" t="s">
        <v>1588</v>
      </c>
      <c r="E4541" t="s">
        <v>122</v>
      </c>
      <c r="F4541" t="s">
        <v>147</v>
      </c>
      <c r="G4541" t="s">
        <v>334</v>
      </c>
      <c r="H4541" t="s">
        <v>334</v>
      </c>
      <c r="I4541" t="s">
        <v>335</v>
      </c>
      <c r="J4541" s="105">
        <v>0.10018045359743132</v>
      </c>
      <c r="K4541" t="s">
        <v>1591</v>
      </c>
      <c r="L4541" t="s">
        <v>2194</v>
      </c>
      <c r="M4541" s="204">
        <v>2.7</v>
      </c>
      <c r="N4541" s="204"/>
    </row>
    <row r="4542" spans="1:14">
      <c r="A4542" t="s">
        <v>2225</v>
      </c>
      <c r="B4542" t="s">
        <v>1567</v>
      </c>
      <c r="C4542" t="s">
        <v>1567</v>
      </c>
      <c r="D4542" t="s">
        <v>1588</v>
      </c>
      <c r="E4542" t="s">
        <v>122</v>
      </c>
      <c r="F4542" t="s">
        <v>311</v>
      </c>
      <c r="G4542" t="s">
        <v>334</v>
      </c>
      <c r="H4542" t="s">
        <v>334</v>
      </c>
      <c r="I4542" t="s">
        <v>335</v>
      </c>
      <c r="J4542" s="105">
        <v>2.2648986484386509</v>
      </c>
      <c r="K4542" t="s">
        <v>1591</v>
      </c>
      <c r="L4542" t="s">
        <v>2194</v>
      </c>
      <c r="M4542" s="204">
        <v>2.7</v>
      </c>
      <c r="N4542" s="204"/>
    </row>
    <row r="4543" spans="1:14">
      <c r="A4543" t="s">
        <v>2225</v>
      </c>
      <c r="B4543" t="s">
        <v>1567</v>
      </c>
      <c r="C4543" t="s">
        <v>1567</v>
      </c>
      <c r="D4543" t="s">
        <v>1588</v>
      </c>
      <c r="E4543" t="s">
        <v>122</v>
      </c>
      <c r="F4543" t="s">
        <v>313</v>
      </c>
      <c r="G4543" t="s">
        <v>334</v>
      </c>
      <c r="H4543" t="s">
        <v>334</v>
      </c>
      <c r="I4543" t="s">
        <v>335</v>
      </c>
      <c r="J4543" s="105">
        <v>2.6125035372857663</v>
      </c>
      <c r="K4543" t="s">
        <v>1591</v>
      </c>
      <c r="L4543" t="s">
        <v>2194</v>
      </c>
      <c r="M4543" s="204">
        <v>2.7</v>
      </c>
      <c r="N4543" s="204"/>
    </row>
    <row r="4544" spans="1:14">
      <c r="A4544" t="s">
        <v>2225</v>
      </c>
      <c r="B4544" t="s">
        <v>1621</v>
      </c>
      <c r="C4544" t="s">
        <v>1621</v>
      </c>
      <c r="D4544" t="s">
        <v>1622</v>
      </c>
      <c r="E4544" t="s">
        <v>112</v>
      </c>
      <c r="F4544" t="s">
        <v>311</v>
      </c>
      <c r="G4544" t="s">
        <v>333</v>
      </c>
      <c r="H4544" t="s">
        <v>292</v>
      </c>
      <c r="I4544" t="s">
        <v>335</v>
      </c>
      <c r="J4544" s="104">
        <v>0.61958058999999999</v>
      </c>
      <c r="K4544" t="s">
        <v>396</v>
      </c>
      <c r="L4544" t="s">
        <v>2194</v>
      </c>
      <c r="M4544" s="204">
        <v>2.7</v>
      </c>
      <c r="N4544" s="204"/>
    </row>
    <row r="4545" spans="1:14">
      <c r="A4545" t="s">
        <v>2225</v>
      </c>
      <c r="B4545" t="s">
        <v>1621</v>
      </c>
      <c r="C4545" t="s">
        <v>1621</v>
      </c>
      <c r="D4545" t="s">
        <v>1622</v>
      </c>
      <c r="E4545" t="s">
        <v>112</v>
      </c>
      <c r="F4545" t="s">
        <v>144</v>
      </c>
      <c r="G4545" t="s">
        <v>333</v>
      </c>
      <c r="H4545" t="s">
        <v>292</v>
      </c>
      <c r="I4545" t="s">
        <v>335</v>
      </c>
      <c r="J4545" s="104">
        <v>0.10546657</v>
      </c>
      <c r="K4545" t="s">
        <v>396</v>
      </c>
      <c r="L4545" t="s">
        <v>2194</v>
      </c>
      <c r="M4545" s="204">
        <v>2.7</v>
      </c>
      <c r="N4545" s="204"/>
    </row>
    <row r="4546" spans="1:14">
      <c r="A4546" t="s">
        <v>2225</v>
      </c>
      <c r="B4546" t="s">
        <v>1621</v>
      </c>
      <c r="C4546" t="s">
        <v>1621</v>
      </c>
      <c r="D4546" t="s">
        <v>1622</v>
      </c>
      <c r="E4546" t="s">
        <v>112</v>
      </c>
      <c r="F4546" t="s">
        <v>147</v>
      </c>
      <c r="G4546" t="s">
        <v>333</v>
      </c>
      <c r="H4546" t="s">
        <v>292</v>
      </c>
      <c r="I4546" t="s">
        <v>335</v>
      </c>
      <c r="J4546" s="104">
        <v>9.8786633999999998E-2</v>
      </c>
      <c r="K4546" t="s">
        <v>396</v>
      </c>
      <c r="L4546" t="s">
        <v>2194</v>
      </c>
      <c r="M4546" s="204">
        <v>2.7</v>
      </c>
      <c r="N4546" s="204"/>
    </row>
    <row r="4547" spans="1:14">
      <c r="A4547" t="s">
        <v>2225</v>
      </c>
      <c r="B4547" t="s">
        <v>1621</v>
      </c>
      <c r="C4547" t="s">
        <v>1621</v>
      </c>
      <c r="D4547" t="s">
        <v>1622</v>
      </c>
      <c r="E4547" t="s">
        <v>112</v>
      </c>
      <c r="F4547" t="s">
        <v>150</v>
      </c>
      <c r="G4547" t="s">
        <v>333</v>
      </c>
      <c r="H4547" t="s">
        <v>292</v>
      </c>
      <c r="I4547" t="s">
        <v>335</v>
      </c>
      <c r="J4547" s="104">
        <v>0.21813948999999999</v>
      </c>
      <c r="K4547" t="s">
        <v>396</v>
      </c>
      <c r="L4547" t="s">
        <v>2194</v>
      </c>
      <c r="M4547" s="204">
        <v>2.7</v>
      </c>
      <c r="N4547" s="204"/>
    </row>
    <row r="4548" spans="1:14">
      <c r="A4548" t="s">
        <v>2225</v>
      </c>
      <c r="B4548" t="s">
        <v>1621</v>
      </c>
      <c r="C4548" t="s">
        <v>1621</v>
      </c>
      <c r="D4548" t="s">
        <v>1622</v>
      </c>
      <c r="E4548" t="s">
        <v>112</v>
      </c>
      <c r="F4548" t="s">
        <v>313</v>
      </c>
      <c r="G4548" t="s">
        <v>333</v>
      </c>
      <c r="H4548" t="s">
        <v>292</v>
      </c>
      <c r="I4548" t="s">
        <v>335</v>
      </c>
      <c r="J4548" s="104">
        <v>1.041973284</v>
      </c>
      <c r="K4548" t="s">
        <v>396</v>
      </c>
      <c r="L4548" t="s">
        <v>2194</v>
      </c>
      <c r="M4548" s="204">
        <v>2.7</v>
      </c>
      <c r="N4548" s="204"/>
    </row>
    <row r="4549" spans="1:14">
      <c r="A4549" t="s">
        <v>2225</v>
      </c>
      <c r="B4549" t="s">
        <v>1621</v>
      </c>
      <c r="C4549" t="s">
        <v>1621</v>
      </c>
      <c r="D4549" t="s">
        <v>1625</v>
      </c>
      <c r="E4549" t="s">
        <v>112</v>
      </c>
      <c r="F4549" t="s">
        <v>311</v>
      </c>
      <c r="G4549" t="s">
        <v>333</v>
      </c>
      <c r="H4549" t="s">
        <v>292</v>
      </c>
      <c r="I4549" t="s">
        <v>335</v>
      </c>
      <c r="J4549" s="104">
        <v>3.2592102999999997E-2</v>
      </c>
      <c r="K4549" t="s">
        <v>396</v>
      </c>
      <c r="L4549" t="s">
        <v>2194</v>
      </c>
      <c r="M4549" s="204">
        <v>2.7</v>
      </c>
      <c r="N4549" s="204"/>
    </row>
    <row r="4550" spans="1:14">
      <c r="A4550" t="s">
        <v>2225</v>
      </c>
      <c r="B4550" t="s">
        <v>1621</v>
      </c>
      <c r="C4550" t="s">
        <v>1621</v>
      </c>
      <c r="D4550" t="s">
        <v>1625</v>
      </c>
      <c r="E4550" t="s">
        <v>112</v>
      </c>
      <c r="F4550" t="s">
        <v>144</v>
      </c>
      <c r="G4550" t="s">
        <v>333</v>
      </c>
      <c r="H4550" t="s">
        <v>292</v>
      </c>
      <c r="I4550" t="s">
        <v>335</v>
      </c>
      <c r="J4550" s="104">
        <v>6.9482442999999998E-3</v>
      </c>
      <c r="K4550" t="s">
        <v>396</v>
      </c>
      <c r="L4550" t="s">
        <v>2194</v>
      </c>
      <c r="M4550" s="204">
        <v>2.7</v>
      </c>
      <c r="N4550" s="204"/>
    </row>
    <row r="4551" spans="1:14">
      <c r="A4551" t="s">
        <v>2225</v>
      </c>
      <c r="B4551" t="s">
        <v>1621</v>
      </c>
      <c r="C4551" t="s">
        <v>1621</v>
      </c>
      <c r="D4551" t="s">
        <v>1625</v>
      </c>
      <c r="E4551" t="s">
        <v>112</v>
      </c>
      <c r="F4551" t="s">
        <v>147</v>
      </c>
      <c r="G4551" t="s">
        <v>333</v>
      </c>
      <c r="H4551" t="s">
        <v>292</v>
      </c>
      <c r="I4551" t="s">
        <v>335</v>
      </c>
      <c r="J4551" s="104">
        <v>9.8786633999999998E-2</v>
      </c>
      <c r="K4551" t="s">
        <v>396</v>
      </c>
      <c r="L4551" t="s">
        <v>2194</v>
      </c>
      <c r="M4551" s="204">
        <v>2.7</v>
      </c>
      <c r="N4551" s="204"/>
    </row>
    <row r="4552" spans="1:14">
      <c r="A4552" t="s">
        <v>2225</v>
      </c>
      <c r="B4552" t="s">
        <v>1621</v>
      </c>
      <c r="C4552" t="s">
        <v>1621</v>
      </c>
      <c r="D4552" t="s">
        <v>1625</v>
      </c>
      <c r="E4552" t="s">
        <v>112</v>
      </c>
      <c r="F4552" t="s">
        <v>150</v>
      </c>
      <c r="G4552" t="s">
        <v>333</v>
      </c>
      <c r="H4552" t="s">
        <v>292</v>
      </c>
      <c r="I4552" t="s">
        <v>335</v>
      </c>
      <c r="J4552" s="104">
        <v>0.19205098000000001</v>
      </c>
      <c r="K4552" t="s">
        <v>396</v>
      </c>
      <c r="L4552" t="s">
        <v>2194</v>
      </c>
      <c r="M4552" s="204">
        <v>2.7</v>
      </c>
      <c r="N4552" s="204"/>
    </row>
    <row r="4553" spans="1:14">
      <c r="A4553" t="s">
        <v>2225</v>
      </c>
      <c r="B4553" t="s">
        <v>1621</v>
      </c>
      <c r="C4553" t="s">
        <v>1621</v>
      </c>
      <c r="D4553" t="s">
        <v>1625</v>
      </c>
      <c r="E4553" t="s">
        <v>112</v>
      </c>
      <c r="F4553" t="s">
        <v>313</v>
      </c>
      <c r="G4553" t="s">
        <v>333</v>
      </c>
      <c r="H4553" t="s">
        <v>292</v>
      </c>
      <c r="I4553" t="s">
        <v>335</v>
      </c>
      <c r="J4553" s="104">
        <v>0.33037796130000002</v>
      </c>
      <c r="K4553" t="s">
        <v>396</v>
      </c>
      <c r="L4553" t="s">
        <v>2194</v>
      </c>
      <c r="M4553" s="204">
        <v>2.7</v>
      </c>
      <c r="N4553" s="204"/>
    </row>
    <row r="4554" spans="1:14">
      <c r="A4554" t="s">
        <v>2225</v>
      </c>
      <c r="B4554" t="s">
        <v>1621</v>
      </c>
      <c r="C4554" t="s">
        <v>1621</v>
      </c>
      <c r="D4554" t="s">
        <v>1626</v>
      </c>
      <c r="E4554" t="s">
        <v>112</v>
      </c>
      <c r="F4554" t="s">
        <v>311</v>
      </c>
      <c r="G4554" t="s">
        <v>333</v>
      </c>
      <c r="H4554" t="s">
        <v>292</v>
      </c>
      <c r="I4554" t="s">
        <v>335</v>
      </c>
      <c r="J4554" s="104">
        <v>0.61958058999999999</v>
      </c>
      <c r="K4554" t="s">
        <v>396</v>
      </c>
      <c r="L4554" t="s">
        <v>2194</v>
      </c>
      <c r="M4554" s="204">
        <v>2.7</v>
      </c>
      <c r="N4554" s="204"/>
    </row>
    <row r="4555" spans="1:14">
      <c r="A4555" t="s">
        <v>2225</v>
      </c>
      <c r="B4555" t="s">
        <v>1621</v>
      </c>
      <c r="C4555" t="s">
        <v>1621</v>
      </c>
      <c r="D4555" t="s">
        <v>1626</v>
      </c>
      <c r="E4555" t="s">
        <v>112</v>
      </c>
      <c r="F4555" t="s">
        <v>144</v>
      </c>
      <c r="G4555" t="s">
        <v>333</v>
      </c>
      <c r="H4555" t="s">
        <v>292</v>
      </c>
      <c r="I4555" t="s">
        <v>335</v>
      </c>
      <c r="J4555" s="104">
        <v>0.10546657</v>
      </c>
      <c r="K4555" t="s">
        <v>396</v>
      </c>
      <c r="L4555" t="s">
        <v>2194</v>
      </c>
      <c r="M4555" s="204">
        <v>2.7</v>
      </c>
      <c r="N4555" s="204"/>
    </row>
    <row r="4556" spans="1:14">
      <c r="A4556" t="s">
        <v>2225</v>
      </c>
      <c r="B4556" t="s">
        <v>1621</v>
      </c>
      <c r="C4556" t="s">
        <v>1621</v>
      </c>
      <c r="D4556" t="s">
        <v>1626</v>
      </c>
      <c r="E4556" t="s">
        <v>112</v>
      </c>
      <c r="F4556" t="s">
        <v>147</v>
      </c>
      <c r="G4556" t="s">
        <v>333</v>
      </c>
      <c r="H4556" t="s">
        <v>292</v>
      </c>
      <c r="I4556" t="s">
        <v>335</v>
      </c>
      <c r="J4556" s="104">
        <v>9.8786633999999998E-2</v>
      </c>
      <c r="K4556" t="s">
        <v>396</v>
      </c>
      <c r="L4556" t="s">
        <v>2194</v>
      </c>
      <c r="M4556" s="204">
        <v>2.7</v>
      </c>
      <c r="N4556" s="204"/>
    </row>
    <row r="4557" spans="1:14">
      <c r="A4557" t="s">
        <v>2225</v>
      </c>
      <c r="B4557" t="s">
        <v>1621</v>
      </c>
      <c r="C4557" t="s">
        <v>1621</v>
      </c>
      <c r="D4557" t="s">
        <v>1626</v>
      </c>
      <c r="E4557" t="s">
        <v>112</v>
      </c>
      <c r="F4557" t="s">
        <v>150</v>
      </c>
      <c r="G4557" t="s">
        <v>333</v>
      </c>
      <c r="H4557" t="s">
        <v>292</v>
      </c>
      <c r="I4557" t="s">
        <v>335</v>
      </c>
      <c r="J4557" s="104">
        <v>0.21813948999999999</v>
      </c>
      <c r="K4557" t="s">
        <v>396</v>
      </c>
      <c r="L4557" t="s">
        <v>2194</v>
      </c>
      <c r="M4557" s="204">
        <v>2.7</v>
      </c>
      <c r="N4557" s="204"/>
    </row>
    <row r="4558" spans="1:14">
      <c r="A4558" t="s">
        <v>2225</v>
      </c>
      <c r="B4558" t="s">
        <v>1621</v>
      </c>
      <c r="C4558" t="s">
        <v>1621</v>
      </c>
      <c r="D4558" t="s">
        <v>1626</v>
      </c>
      <c r="E4558" t="s">
        <v>112</v>
      </c>
      <c r="F4558" t="s">
        <v>313</v>
      </c>
      <c r="G4558" t="s">
        <v>333</v>
      </c>
      <c r="H4558" t="s">
        <v>292</v>
      </c>
      <c r="I4558" t="s">
        <v>335</v>
      </c>
      <c r="J4558" s="104">
        <v>1.041973284</v>
      </c>
      <c r="K4558" t="s">
        <v>396</v>
      </c>
      <c r="L4558" t="s">
        <v>2194</v>
      </c>
      <c r="M4558" s="204">
        <v>2.7</v>
      </c>
      <c r="N4558" s="204"/>
    </row>
    <row r="4559" spans="1:14">
      <c r="A4559" t="s">
        <v>2225</v>
      </c>
      <c r="B4559" t="s">
        <v>1621</v>
      </c>
      <c r="C4559" t="s">
        <v>1621</v>
      </c>
      <c r="D4559" t="s">
        <v>1627</v>
      </c>
      <c r="E4559" t="s">
        <v>112</v>
      </c>
      <c r="F4559" t="s">
        <v>311</v>
      </c>
      <c r="G4559" t="s">
        <v>333</v>
      </c>
      <c r="H4559" t="s">
        <v>292</v>
      </c>
      <c r="I4559" t="s">
        <v>335</v>
      </c>
      <c r="J4559" s="104">
        <v>9.0024207999999994E-2</v>
      </c>
      <c r="K4559" t="s">
        <v>396</v>
      </c>
      <c r="L4559" t="s">
        <v>2194</v>
      </c>
      <c r="M4559" s="204">
        <v>2.7</v>
      </c>
      <c r="N4559" s="204"/>
    </row>
    <row r="4560" spans="1:14">
      <c r="A4560" t="s">
        <v>2225</v>
      </c>
      <c r="B4560" t="s">
        <v>1621</v>
      </c>
      <c r="C4560" t="s">
        <v>1621</v>
      </c>
      <c r="D4560" t="s">
        <v>1627</v>
      </c>
      <c r="E4560" t="s">
        <v>112</v>
      </c>
      <c r="F4560" t="s">
        <v>144</v>
      </c>
      <c r="G4560" t="s">
        <v>333</v>
      </c>
      <c r="H4560" t="s">
        <v>292</v>
      </c>
      <c r="I4560" t="s">
        <v>335</v>
      </c>
      <c r="J4560" s="104">
        <v>3.3979178999999997E-4</v>
      </c>
      <c r="K4560" t="s">
        <v>396</v>
      </c>
      <c r="L4560" t="s">
        <v>2194</v>
      </c>
      <c r="M4560" s="204">
        <v>2.7</v>
      </c>
      <c r="N4560" s="204"/>
    </row>
    <row r="4561" spans="1:14">
      <c r="A4561" t="s">
        <v>2225</v>
      </c>
      <c r="B4561" t="s">
        <v>1621</v>
      </c>
      <c r="C4561" t="s">
        <v>1621</v>
      </c>
      <c r="D4561" t="s">
        <v>1627</v>
      </c>
      <c r="E4561" t="s">
        <v>112</v>
      </c>
      <c r="F4561" t="s">
        <v>147</v>
      </c>
      <c r="G4561" t="s">
        <v>333</v>
      </c>
      <c r="H4561" t="s">
        <v>292</v>
      </c>
      <c r="I4561" t="s">
        <v>335</v>
      </c>
      <c r="J4561" s="104">
        <v>9.8786633999999998E-2</v>
      </c>
      <c r="K4561" t="s">
        <v>396</v>
      </c>
      <c r="L4561" t="s">
        <v>2194</v>
      </c>
      <c r="M4561" s="204">
        <v>2.7</v>
      </c>
      <c r="N4561" s="204"/>
    </row>
    <row r="4562" spans="1:14">
      <c r="A4562" t="s">
        <v>2225</v>
      </c>
      <c r="B4562" t="s">
        <v>1621</v>
      </c>
      <c r="C4562" t="s">
        <v>1621</v>
      </c>
      <c r="D4562" t="s">
        <v>1627</v>
      </c>
      <c r="E4562" t="s">
        <v>112</v>
      </c>
      <c r="F4562" t="s">
        <v>150</v>
      </c>
      <c r="G4562" t="s">
        <v>333</v>
      </c>
      <c r="H4562" t="s">
        <v>292</v>
      </c>
      <c r="I4562" t="s">
        <v>335</v>
      </c>
      <c r="J4562" s="104">
        <v>0.19403306000000001</v>
      </c>
      <c r="K4562" t="s">
        <v>396</v>
      </c>
      <c r="L4562" t="s">
        <v>2194</v>
      </c>
      <c r="M4562" s="204">
        <v>2.7</v>
      </c>
      <c r="N4562" s="204"/>
    </row>
    <row r="4563" spans="1:14">
      <c r="A4563" t="s">
        <v>2225</v>
      </c>
      <c r="B4563" t="s">
        <v>1621</v>
      </c>
      <c r="C4563" t="s">
        <v>1621</v>
      </c>
      <c r="D4563" t="s">
        <v>1627</v>
      </c>
      <c r="E4563" t="s">
        <v>112</v>
      </c>
      <c r="F4563" t="s">
        <v>313</v>
      </c>
      <c r="G4563" t="s">
        <v>333</v>
      </c>
      <c r="H4563" t="s">
        <v>292</v>
      </c>
      <c r="I4563" t="s">
        <v>335</v>
      </c>
      <c r="J4563" s="104">
        <v>0.38318369379</v>
      </c>
      <c r="K4563" t="s">
        <v>396</v>
      </c>
      <c r="L4563" t="s">
        <v>2194</v>
      </c>
      <c r="M4563" s="204">
        <v>2.7</v>
      </c>
      <c r="N4563" s="204"/>
    </row>
    <row r="4564" spans="1:14">
      <c r="A4564" t="s">
        <v>2225</v>
      </c>
      <c r="B4564" t="s">
        <v>1621</v>
      </c>
      <c r="C4564" t="s">
        <v>1621</v>
      </c>
      <c r="D4564" t="s">
        <v>1628</v>
      </c>
      <c r="E4564" t="s">
        <v>112</v>
      </c>
      <c r="F4564" t="s">
        <v>311</v>
      </c>
      <c r="G4564" t="s">
        <v>333</v>
      </c>
      <c r="H4564" t="s">
        <v>292</v>
      </c>
      <c r="I4564" t="s">
        <v>335</v>
      </c>
      <c r="J4564" s="104">
        <v>9.0024207999999994E-2</v>
      </c>
      <c r="K4564" t="s">
        <v>396</v>
      </c>
      <c r="L4564" t="s">
        <v>2194</v>
      </c>
      <c r="M4564" s="204">
        <v>2.7</v>
      </c>
      <c r="N4564" s="204"/>
    </row>
    <row r="4565" spans="1:14">
      <c r="A4565" t="s">
        <v>2225</v>
      </c>
      <c r="B4565" t="s">
        <v>1621</v>
      </c>
      <c r="C4565" t="s">
        <v>1621</v>
      </c>
      <c r="D4565" t="s">
        <v>1628</v>
      </c>
      <c r="E4565" t="s">
        <v>112</v>
      </c>
      <c r="F4565" t="s">
        <v>144</v>
      </c>
      <c r="G4565" t="s">
        <v>333</v>
      </c>
      <c r="H4565" t="s">
        <v>292</v>
      </c>
      <c r="I4565" t="s">
        <v>335</v>
      </c>
      <c r="J4565" s="104">
        <v>3.3979178999999997E-4</v>
      </c>
      <c r="K4565" t="s">
        <v>396</v>
      </c>
      <c r="L4565" t="s">
        <v>2194</v>
      </c>
      <c r="M4565" s="204">
        <v>2.7</v>
      </c>
      <c r="N4565" s="204"/>
    </row>
    <row r="4566" spans="1:14">
      <c r="A4566" t="s">
        <v>2225</v>
      </c>
      <c r="B4566" t="s">
        <v>1621</v>
      </c>
      <c r="C4566" t="s">
        <v>1621</v>
      </c>
      <c r="D4566" t="s">
        <v>1628</v>
      </c>
      <c r="E4566" t="s">
        <v>112</v>
      </c>
      <c r="F4566" t="s">
        <v>147</v>
      </c>
      <c r="G4566" t="s">
        <v>333</v>
      </c>
      <c r="H4566" t="s">
        <v>292</v>
      </c>
      <c r="I4566" t="s">
        <v>335</v>
      </c>
      <c r="J4566" s="104">
        <v>9.8786633999999998E-2</v>
      </c>
      <c r="K4566" t="s">
        <v>396</v>
      </c>
      <c r="L4566" t="s">
        <v>2194</v>
      </c>
      <c r="M4566" s="204">
        <v>2.7</v>
      </c>
      <c r="N4566" s="204"/>
    </row>
    <row r="4567" spans="1:14">
      <c r="A4567" t="s">
        <v>2225</v>
      </c>
      <c r="B4567" t="s">
        <v>1621</v>
      </c>
      <c r="C4567" t="s">
        <v>1621</v>
      </c>
      <c r="D4567" t="s">
        <v>1628</v>
      </c>
      <c r="E4567" t="s">
        <v>112</v>
      </c>
      <c r="F4567" t="s">
        <v>150</v>
      </c>
      <c r="G4567" t="s">
        <v>333</v>
      </c>
      <c r="H4567" t="s">
        <v>292</v>
      </c>
      <c r="I4567" t="s">
        <v>335</v>
      </c>
      <c r="J4567" s="104">
        <v>0.19403306000000001</v>
      </c>
      <c r="K4567" t="s">
        <v>396</v>
      </c>
      <c r="L4567" t="s">
        <v>2194</v>
      </c>
      <c r="M4567" s="204">
        <v>2.7</v>
      </c>
      <c r="N4567" s="204"/>
    </row>
    <row r="4568" spans="1:14">
      <c r="A4568" t="s">
        <v>2225</v>
      </c>
      <c r="B4568" t="s">
        <v>1621</v>
      </c>
      <c r="C4568" t="s">
        <v>1621</v>
      </c>
      <c r="D4568" t="s">
        <v>1628</v>
      </c>
      <c r="E4568" t="s">
        <v>112</v>
      </c>
      <c r="F4568" t="s">
        <v>313</v>
      </c>
      <c r="G4568" t="s">
        <v>333</v>
      </c>
      <c r="H4568" t="s">
        <v>292</v>
      </c>
      <c r="I4568" t="s">
        <v>335</v>
      </c>
      <c r="J4568" s="104">
        <v>0.38318369379</v>
      </c>
      <c r="K4568" t="s">
        <v>396</v>
      </c>
      <c r="L4568" t="s">
        <v>2194</v>
      </c>
      <c r="M4568" s="204">
        <v>2.7</v>
      </c>
      <c r="N4568" s="204"/>
    </row>
    <row r="4569" spans="1:14">
      <c r="A4569" t="s">
        <v>2225</v>
      </c>
      <c r="B4569" t="s">
        <v>1621</v>
      </c>
      <c r="C4569" t="s">
        <v>1621</v>
      </c>
      <c r="D4569" t="s">
        <v>1629</v>
      </c>
      <c r="E4569" t="s">
        <v>112</v>
      </c>
      <c r="F4569" t="s">
        <v>311</v>
      </c>
      <c r="G4569" t="s">
        <v>333</v>
      </c>
      <c r="H4569" t="s">
        <v>292</v>
      </c>
      <c r="I4569" t="s">
        <v>335</v>
      </c>
      <c r="J4569" s="104">
        <v>9.0024207999999994E-2</v>
      </c>
      <c r="K4569" t="s">
        <v>396</v>
      </c>
      <c r="L4569" t="s">
        <v>2194</v>
      </c>
      <c r="M4569" s="204">
        <v>2.7</v>
      </c>
      <c r="N4569" s="204"/>
    </row>
    <row r="4570" spans="1:14">
      <c r="A4570" t="s">
        <v>2225</v>
      </c>
      <c r="B4570" t="s">
        <v>1621</v>
      </c>
      <c r="C4570" t="s">
        <v>1621</v>
      </c>
      <c r="D4570" t="s">
        <v>1629</v>
      </c>
      <c r="E4570" t="s">
        <v>112</v>
      </c>
      <c r="F4570" t="s">
        <v>144</v>
      </c>
      <c r="G4570" t="s">
        <v>333</v>
      </c>
      <c r="H4570" t="s">
        <v>292</v>
      </c>
      <c r="I4570" t="s">
        <v>335</v>
      </c>
      <c r="J4570" s="104">
        <v>3.3979178999999997E-4</v>
      </c>
      <c r="K4570" t="s">
        <v>396</v>
      </c>
      <c r="L4570" t="s">
        <v>2194</v>
      </c>
      <c r="M4570" s="204">
        <v>2.7</v>
      </c>
      <c r="N4570" s="204"/>
    </row>
    <row r="4571" spans="1:14">
      <c r="A4571" t="s">
        <v>2225</v>
      </c>
      <c r="B4571" t="s">
        <v>1621</v>
      </c>
      <c r="C4571" t="s">
        <v>1621</v>
      </c>
      <c r="D4571" t="s">
        <v>1629</v>
      </c>
      <c r="E4571" t="s">
        <v>112</v>
      </c>
      <c r="F4571" t="s">
        <v>147</v>
      </c>
      <c r="G4571" t="s">
        <v>333</v>
      </c>
      <c r="H4571" t="s">
        <v>292</v>
      </c>
      <c r="I4571" t="s">
        <v>335</v>
      </c>
      <c r="J4571" s="104">
        <v>9.8786633999999998E-2</v>
      </c>
      <c r="K4571" t="s">
        <v>396</v>
      </c>
      <c r="L4571" t="s">
        <v>2194</v>
      </c>
      <c r="M4571" s="204">
        <v>2.7</v>
      </c>
      <c r="N4571" s="204"/>
    </row>
    <row r="4572" spans="1:14">
      <c r="A4572" t="s">
        <v>2225</v>
      </c>
      <c r="B4572" t="s">
        <v>1621</v>
      </c>
      <c r="C4572" t="s">
        <v>1621</v>
      </c>
      <c r="D4572" t="s">
        <v>1629</v>
      </c>
      <c r="E4572" t="s">
        <v>112</v>
      </c>
      <c r="F4572" t="s">
        <v>150</v>
      </c>
      <c r="G4572" t="s">
        <v>333</v>
      </c>
      <c r="H4572" t="s">
        <v>292</v>
      </c>
      <c r="I4572" t="s">
        <v>335</v>
      </c>
      <c r="J4572" s="104">
        <v>0.19403306000000001</v>
      </c>
      <c r="K4572" t="s">
        <v>396</v>
      </c>
      <c r="L4572" t="s">
        <v>2194</v>
      </c>
      <c r="M4572" s="204">
        <v>2.7</v>
      </c>
      <c r="N4572" s="204"/>
    </row>
    <row r="4573" spans="1:14">
      <c r="A4573" t="s">
        <v>2225</v>
      </c>
      <c r="B4573" t="s">
        <v>1621</v>
      </c>
      <c r="C4573" t="s">
        <v>1621</v>
      </c>
      <c r="D4573" t="s">
        <v>1629</v>
      </c>
      <c r="E4573" t="s">
        <v>112</v>
      </c>
      <c r="F4573" t="s">
        <v>313</v>
      </c>
      <c r="G4573" t="s">
        <v>333</v>
      </c>
      <c r="H4573" t="s">
        <v>292</v>
      </c>
      <c r="I4573" t="s">
        <v>335</v>
      </c>
      <c r="J4573" s="104">
        <v>0.38318369379</v>
      </c>
      <c r="K4573" t="s">
        <v>396</v>
      </c>
      <c r="L4573" t="s">
        <v>2194</v>
      </c>
      <c r="M4573" s="204">
        <v>2.7</v>
      </c>
      <c r="N4573" s="204"/>
    </row>
    <row r="4574" spans="1:14">
      <c r="A4574" t="s">
        <v>2225</v>
      </c>
      <c r="B4574" t="s">
        <v>1621</v>
      </c>
      <c r="C4574" t="s">
        <v>1621</v>
      </c>
      <c r="D4574" t="s">
        <v>1630</v>
      </c>
      <c r="E4574" t="s">
        <v>112</v>
      </c>
      <c r="F4574" t="s">
        <v>311</v>
      </c>
      <c r="G4574" t="s">
        <v>333</v>
      </c>
      <c r="H4574" t="s">
        <v>292</v>
      </c>
      <c r="I4574" t="s">
        <v>335</v>
      </c>
      <c r="J4574" s="104">
        <v>9.0024207999999994E-2</v>
      </c>
      <c r="K4574" t="s">
        <v>396</v>
      </c>
      <c r="L4574" t="s">
        <v>2194</v>
      </c>
      <c r="M4574" s="204">
        <v>2.7</v>
      </c>
      <c r="N4574" s="204"/>
    </row>
    <row r="4575" spans="1:14">
      <c r="A4575" t="s">
        <v>2225</v>
      </c>
      <c r="B4575" t="s">
        <v>1621</v>
      </c>
      <c r="C4575" t="s">
        <v>1621</v>
      </c>
      <c r="D4575" t="s">
        <v>1630</v>
      </c>
      <c r="E4575" t="s">
        <v>112</v>
      </c>
      <c r="F4575" t="s">
        <v>144</v>
      </c>
      <c r="G4575" t="s">
        <v>333</v>
      </c>
      <c r="H4575" t="s">
        <v>292</v>
      </c>
      <c r="I4575" t="s">
        <v>335</v>
      </c>
      <c r="J4575" s="104">
        <v>3.3979178999999997E-4</v>
      </c>
      <c r="K4575" t="s">
        <v>396</v>
      </c>
      <c r="L4575" t="s">
        <v>2194</v>
      </c>
      <c r="M4575" s="204">
        <v>2.7</v>
      </c>
      <c r="N4575" s="204"/>
    </row>
    <row r="4576" spans="1:14">
      <c r="A4576" t="s">
        <v>2225</v>
      </c>
      <c r="B4576" t="s">
        <v>1621</v>
      </c>
      <c r="C4576" t="s">
        <v>1621</v>
      </c>
      <c r="D4576" t="s">
        <v>1630</v>
      </c>
      <c r="E4576" t="s">
        <v>112</v>
      </c>
      <c r="F4576" t="s">
        <v>147</v>
      </c>
      <c r="G4576" t="s">
        <v>333</v>
      </c>
      <c r="H4576" t="s">
        <v>292</v>
      </c>
      <c r="I4576" t="s">
        <v>335</v>
      </c>
      <c r="J4576" s="104">
        <v>9.8786633999999998E-2</v>
      </c>
      <c r="K4576" t="s">
        <v>396</v>
      </c>
      <c r="L4576" t="s">
        <v>2194</v>
      </c>
      <c r="M4576" s="204">
        <v>2.7</v>
      </c>
      <c r="N4576" s="204"/>
    </row>
    <row r="4577" spans="1:14">
      <c r="A4577" t="s">
        <v>2225</v>
      </c>
      <c r="B4577" t="s">
        <v>1621</v>
      </c>
      <c r="C4577" t="s">
        <v>1621</v>
      </c>
      <c r="D4577" t="s">
        <v>1630</v>
      </c>
      <c r="E4577" t="s">
        <v>112</v>
      </c>
      <c r="F4577" t="s">
        <v>150</v>
      </c>
      <c r="G4577" t="s">
        <v>333</v>
      </c>
      <c r="H4577" t="s">
        <v>292</v>
      </c>
      <c r="I4577" t="s">
        <v>335</v>
      </c>
      <c r="J4577" s="104">
        <v>0.19403306000000001</v>
      </c>
      <c r="K4577" t="s">
        <v>396</v>
      </c>
      <c r="L4577" t="s">
        <v>2194</v>
      </c>
      <c r="M4577" s="204">
        <v>2.7</v>
      </c>
      <c r="N4577" s="204"/>
    </row>
    <row r="4578" spans="1:14">
      <c r="A4578" t="s">
        <v>2225</v>
      </c>
      <c r="B4578" t="s">
        <v>1621</v>
      </c>
      <c r="C4578" t="s">
        <v>1621</v>
      </c>
      <c r="D4578" t="s">
        <v>1630</v>
      </c>
      <c r="E4578" t="s">
        <v>112</v>
      </c>
      <c r="F4578" t="s">
        <v>313</v>
      </c>
      <c r="G4578" t="s">
        <v>333</v>
      </c>
      <c r="H4578" t="s">
        <v>292</v>
      </c>
      <c r="I4578" t="s">
        <v>335</v>
      </c>
      <c r="J4578" s="104">
        <v>0.38318369379</v>
      </c>
      <c r="K4578" t="s">
        <v>396</v>
      </c>
      <c r="L4578" t="s">
        <v>2194</v>
      </c>
      <c r="M4578" s="204">
        <v>2.7</v>
      </c>
      <c r="N4578" s="204"/>
    </row>
    <row r="4579" spans="1:14">
      <c r="A4579" t="s">
        <v>2225</v>
      </c>
      <c r="B4579" t="s">
        <v>1621</v>
      </c>
      <c r="C4579" t="s">
        <v>1621</v>
      </c>
      <c r="D4579" t="s">
        <v>1623</v>
      </c>
      <c r="E4579" t="s">
        <v>114</v>
      </c>
      <c r="F4579" t="s">
        <v>313</v>
      </c>
      <c r="G4579" t="s">
        <v>333</v>
      </c>
      <c r="H4579" t="s">
        <v>334</v>
      </c>
      <c r="I4579" t="s">
        <v>335</v>
      </c>
      <c r="J4579" s="104">
        <v>0.42</v>
      </c>
      <c r="K4579" t="s">
        <v>339</v>
      </c>
      <c r="L4579" t="s">
        <v>2194</v>
      </c>
      <c r="M4579" s="204">
        <v>4</v>
      </c>
      <c r="N4579" s="204"/>
    </row>
    <row r="4580" spans="1:14">
      <c r="A4580" t="s">
        <v>2225</v>
      </c>
      <c r="B4580" t="s">
        <v>1621</v>
      </c>
      <c r="C4580" t="s">
        <v>1621</v>
      </c>
      <c r="D4580" t="s">
        <v>1624</v>
      </c>
      <c r="E4580" t="s">
        <v>114</v>
      </c>
      <c r="F4580" t="s">
        <v>313</v>
      </c>
      <c r="G4580" t="s">
        <v>333</v>
      </c>
      <c r="H4580" t="s">
        <v>334</v>
      </c>
      <c r="I4580" t="s">
        <v>335</v>
      </c>
      <c r="J4580" s="104">
        <v>0.42</v>
      </c>
      <c r="K4580" t="s">
        <v>1569</v>
      </c>
      <c r="L4580" t="s">
        <v>2194</v>
      </c>
      <c r="M4580" s="204">
        <v>4</v>
      </c>
      <c r="N4580" s="204"/>
    </row>
    <row r="4581" spans="1:14">
      <c r="A4581" t="s">
        <v>2225</v>
      </c>
      <c r="B4581" t="s">
        <v>1621</v>
      </c>
      <c r="C4581" t="s">
        <v>1621</v>
      </c>
      <c r="D4581" t="s">
        <v>1631</v>
      </c>
      <c r="E4581" t="s">
        <v>114</v>
      </c>
      <c r="F4581" t="s">
        <v>313</v>
      </c>
      <c r="G4581" t="s">
        <v>333</v>
      </c>
      <c r="H4581" t="s">
        <v>334</v>
      </c>
      <c r="I4581" t="s">
        <v>335</v>
      </c>
      <c r="J4581" s="104">
        <v>0.88</v>
      </c>
      <c r="K4581" t="s">
        <v>1569</v>
      </c>
      <c r="L4581" t="s">
        <v>2194</v>
      </c>
      <c r="M4581" s="204">
        <v>4</v>
      </c>
      <c r="N4581" s="204"/>
    </row>
    <row r="4582" spans="1:14">
      <c r="A4582" t="s">
        <v>2225</v>
      </c>
      <c r="B4582" t="s">
        <v>1621</v>
      </c>
      <c r="C4582" t="s">
        <v>1621</v>
      </c>
      <c r="D4582" s="216" t="s">
        <v>1634</v>
      </c>
      <c r="E4582" t="s">
        <v>359</v>
      </c>
      <c r="F4582" t="s">
        <v>311</v>
      </c>
      <c r="G4582" t="s">
        <v>333</v>
      </c>
      <c r="H4582" t="s">
        <v>360</v>
      </c>
      <c r="I4582" t="s">
        <v>335</v>
      </c>
      <c r="J4582" s="104">
        <v>0.407535223179391</v>
      </c>
      <c r="K4582" s="216" t="s">
        <v>390</v>
      </c>
      <c r="L4582" t="s">
        <v>2194</v>
      </c>
      <c r="M4582" s="204">
        <v>2.6666666666666665</v>
      </c>
      <c r="N4582" s="204"/>
    </row>
    <row r="4583" spans="1:14">
      <c r="A4583" t="s">
        <v>2225</v>
      </c>
      <c r="B4583" t="s">
        <v>1621</v>
      </c>
      <c r="C4583" t="s">
        <v>1621</v>
      </c>
      <c r="D4583" s="216" t="s">
        <v>1634</v>
      </c>
      <c r="E4583" t="s">
        <v>359</v>
      </c>
      <c r="F4583" t="s">
        <v>313</v>
      </c>
      <c r="G4583" t="s">
        <v>333</v>
      </c>
      <c r="H4583" t="s">
        <v>360</v>
      </c>
      <c r="I4583" t="s">
        <v>335</v>
      </c>
      <c r="J4583" s="104">
        <v>0.64852092628169999</v>
      </c>
      <c r="K4583" s="216" t="s">
        <v>390</v>
      </c>
      <c r="L4583" t="s">
        <v>2194</v>
      </c>
      <c r="M4583" s="204">
        <v>2.6666666666666665</v>
      </c>
      <c r="N4583" s="204"/>
    </row>
    <row r="4584" spans="1:14">
      <c r="A4584" t="s">
        <v>2225</v>
      </c>
      <c r="B4584" t="s">
        <v>1621</v>
      </c>
      <c r="C4584" t="s">
        <v>1621</v>
      </c>
      <c r="D4584" s="216" t="s">
        <v>1634</v>
      </c>
      <c r="E4584" t="s">
        <v>359</v>
      </c>
      <c r="F4584" t="s">
        <v>144</v>
      </c>
      <c r="G4584" t="s">
        <v>333</v>
      </c>
      <c r="H4584" t="s">
        <v>360</v>
      </c>
      <c r="I4584" t="s">
        <v>335</v>
      </c>
      <c r="J4584" s="104">
        <v>7.46477682060874E-3</v>
      </c>
      <c r="K4584" s="216" t="s">
        <v>390</v>
      </c>
      <c r="L4584" t="s">
        <v>2194</v>
      </c>
      <c r="M4584" s="204">
        <v>2.6666666666666665</v>
      </c>
      <c r="N4584" s="204"/>
    </row>
    <row r="4585" spans="1:14">
      <c r="A4585" t="s">
        <v>2225</v>
      </c>
      <c r="B4585" t="s">
        <v>1621</v>
      </c>
      <c r="C4585" t="s">
        <v>1621</v>
      </c>
      <c r="D4585" s="216" t="s">
        <v>1634</v>
      </c>
      <c r="E4585" t="s">
        <v>359</v>
      </c>
      <c r="F4585" t="s">
        <v>147</v>
      </c>
      <c r="G4585" t="s">
        <v>333</v>
      </c>
      <c r="H4585" t="s">
        <v>360</v>
      </c>
      <c r="I4585" t="s">
        <v>335</v>
      </c>
      <c r="J4585" s="104">
        <v>0.23190538999999999</v>
      </c>
      <c r="K4585" s="216" t="s">
        <v>390</v>
      </c>
      <c r="L4585" t="s">
        <v>2194</v>
      </c>
      <c r="M4585" s="204">
        <v>2.6666666666666665</v>
      </c>
      <c r="N4585" s="204"/>
    </row>
    <row r="4586" spans="1:14">
      <c r="A4586" t="s">
        <v>2225</v>
      </c>
      <c r="B4586" t="s">
        <v>1621</v>
      </c>
      <c r="C4586" t="s">
        <v>1621</v>
      </c>
      <c r="D4586" s="216" t="s">
        <v>1634</v>
      </c>
      <c r="E4586" t="s">
        <v>359</v>
      </c>
      <c r="F4586" t="s">
        <v>150</v>
      </c>
      <c r="G4586" t="s">
        <v>333</v>
      </c>
      <c r="H4586" t="s">
        <v>360</v>
      </c>
      <c r="I4586" t="s">
        <v>335</v>
      </c>
      <c r="J4586" s="104">
        <v>1.6155362817E-3</v>
      </c>
      <c r="K4586" s="216" t="s">
        <v>390</v>
      </c>
      <c r="L4586" t="s">
        <v>2194</v>
      </c>
      <c r="M4586" s="204">
        <v>2.6666666666666665</v>
      </c>
      <c r="N4586" s="204"/>
    </row>
    <row r="4587" spans="1:14">
      <c r="A4587" t="s">
        <v>2225</v>
      </c>
      <c r="B4587" t="s">
        <v>1621</v>
      </c>
      <c r="C4587" t="s">
        <v>1621</v>
      </c>
      <c r="D4587" t="s">
        <v>1632</v>
      </c>
      <c r="E4587" t="s">
        <v>122</v>
      </c>
      <c r="F4587" t="s">
        <v>136</v>
      </c>
      <c r="G4587" t="s">
        <v>334</v>
      </c>
      <c r="H4587" t="s">
        <v>334</v>
      </c>
      <c r="I4587" t="s">
        <v>335</v>
      </c>
      <c r="J4587" s="105">
        <v>0.17997183545328183</v>
      </c>
      <c r="K4587" t="s">
        <v>1633</v>
      </c>
      <c r="L4587" t="s">
        <v>2194</v>
      </c>
      <c r="M4587" s="204">
        <v>2.7</v>
      </c>
      <c r="N4587" s="204"/>
    </row>
    <row r="4588" spans="1:14">
      <c r="A4588" t="s">
        <v>2225</v>
      </c>
      <c r="B4588" t="s">
        <v>1621</v>
      </c>
      <c r="C4588" t="s">
        <v>1621</v>
      </c>
      <c r="D4588" t="s">
        <v>1632</v>
      </c>
      <c r="E4588" t="s">
        <v>122</v>
      </c>
      <c r="F4588" t="s">
        <v>139</v>
      </c>
      <c r="G4588" t="s">
        <v>334</v>
      </c>
      <c r="H4588" t="s">
        <v>334</v>
      </c>
      <c r="I4588" t="s">
        <v>335</v>
      </c>
      <c r="J4588" s="104">
        <v>0</v>
      </c>
      <c r="K4588" t="s">
        <v>1633</v>
      </c>
      <c r="L4588" t="s">
        <v>2194</v>
      </c>
      <c r="M4588" s="204">
        <v>2.7</v>
      </c>
      <c r="N4588" s="204"/>
    </row>
    <row r="4589" spans="1:14">
      <c r="A4589" t="s">
        <v>2225</v>
      </c>
      <c r="B4589" t="s">
        <v>1621</v>
      </c>
      <c r="C4589" t="s">
        <v>1621</v>
      </c>
      <c r="D4589" t="s">
        <v>1632</v>
      </c>
      <c r="E4589" t="s">
        <v>122</v>
      </c>
      <c r="F4589" t="s">
        <v>142</v>
      </c>
      <c r="G4589" t="s">
        <v>334</v>
      </c>
      <c r="H4589" t="s">
        <v>334</v>
      </c>
      <c r="I4589" t="s">
        <v>335</v>
      </c>
      <c r="J4589" s="105">
        <v>9.2768045101362287E-2</v>
      </c>
      <c r="K4589" t="s">
        <v>1633</v>
      </c>
      <c r="L4589" t="s">
        <v>2194</v>
      </c>
      <c r="M4589" s="204">
        <v>2.7</v>
      </c>
      <c r="N4589" s="204"/>
    </row>
    <row r="4590" spans="1:14">
      <c r="A4590" t="s">
        <v>2225</v>
      </c>
      <c r="B4590" t="s">
        <v>1621</v>
      </c>
      <c r="C4590" t="s">
        <v>1621</v>
      </c>
      <c r="D4590" t="s">
        <v>1632</v>
      </c>
      <c r="E4590" t="s">
        <v>122</v>
      </c>
      <c r="F4590" t="s">
        <v>144</v>
      </c>
      <c r="G4590" t="s">
        <v>334</v>
      </c>
      <c r="H4590" t="s">
        <v>334</v>
      </c>
      <c r="I4590" t="s">
        <v>335</v>
      </c>
      <c r="J4590" s="105">
        <v>0.16250910491847798</v>
      </c>
      <c r="K4590" t="s">
        <v>1633</v>
      </c>
      <c r="L4590" t="s">
        <v>2194</v>
      </c>
      <c r="M4590" s="204">
        <v>2.7</v>
      </c>
      <c r="N4590" s="204"/>
    </row>
    <row r="4591" spans="1:14">
      <c r="A4591" t="s">
        <v>2225</v>
      </c>
      <c r="B4591" t="s">
        <v>1621</v>
      </c>
      <c r="C4591" t="s">
        <v>1621</v>
      </c>
      <c r="D4591" t="s">
        <v>1632</v>
      </c>
      <c r="E4591" t="s">
        <v>122</v>
      </c>
      <c r="F4591" t="s">
        <v>150</v>
      </c>
      <c r="G4591" t="s">
        <v>334</v>
      </c>
      <c r="H4591" t="s">
        <v>334</v>
      </c>
      <c r="I4591" t="s">
        <v>335</v>
      </c>
      <c r="J4591" s="105">
        <v>0.10983519126974615</v>
      </c>
      <c r="K4591" t="s">
        <v>1633</v>
      </c>
      <c r="L4591" t="s">
        <v>2194</v>
      </c>
      <c r="M4591" s="204">
        <v>2.7</v>
      </c>
      <c r="N4591" s="204"/>
    </row>
    <row r="4592" spans="1:14">
      <c r="A4592" t="s">
        <v>2225</v>
      </c>
      <c r="B4592" t="s">
        <v>1621</v>
      </c>
      <c r="C4592" t="s">
        <v>1621</v>
      </c>
      <c r="D4592" t="s">
        <v>1632</v>
      </c>
      <c r="E4592" t="s">
        <v>122</v>
      </c>
      <c r="F4592" t="s">
        <v>147</v>
      </c>
      <c r="G4592" t="s">
        <v>334</v>
      </c>
      <c r="H4592" t="s">
        <v>334</v>
      </c>
      <c r="I4592" t="s">
        <v>335</v>
      </c>
      <c r="J4592" s="105">
        <v>9.8395214830282005E-2</v>
      </c>
      <c r="K4592" t="s">
        <v>1633</v>
      </c>
      <c r="L4592" t="s">
        <v>2194</v>
      </c>
      <c r="M4592" s="204">
        <v>2.7</v>
      </c>
      <c r="N4592" s="204"/>
    </row>
    <row r="4593" spans="1:14">
      <c r="A4593" t="s">
        <v>2225</v>
      </c>
      <c r="B4593" t="s">
        <v>1621</v>
      </c>
      <c r="C4593" t="s">
        <v>1621</v>
      </c>
      <c r="D4593" t="s">
        <v>1632</v>
      </c>
      <c r="E4593" t="s">
        <v>122</v>
      </c>
      <c r="F4593" t="s">
        <v>311</v>
      </c>
      <c r="G4593" t="s">
        <v>334</v>
      </c>
      <c r="H4593" t="s">
        <v>334</v>
      </c>
      <c r="I4593" t="s">
        <v>335</v>
      </c>
      <c r="J4593" s="105">
        <v>0.2727398805546441</v>
      </c>
      <c r="K4593" t="s">
        <v>1633</v>
      </c>
      <c r="L4593" t="s">
        <v>2194</v>
      </c>
      <c r="M4593" s="204">
        <v>2.7</v>
      </c>
      <c r="N4593" s="204"/>
    </row>
    <row r="4594" spans="1:14">
      <c r="A4594" t="s">
        <v>2225</v>
      </c>
      <c r="B4594" t="s">
        <v>1621</v>
      </c>
      <c r="C4594" t="s">
        <v>1621</v>
      </c>
      <c r="D4594" t="s">
        <v>1632</v>
      </c>
      <c r="E4594" t="s">
        <v>122</v>
      </c>
      <c r="F4594" t="s">
        <v>313</v>
      </c>
      <c r="G4594" t="s">
        <v>334</v>
      </c>
      <c r="H4594" t="s">
        <v>334</v>
      </c>
      <c r="I4594" t="s">
        <v>335</v>
      </c>
      <c r="J4594" s="105">
        <v>0.64347939157315026</v>
      </c>
      <c r="K4594" t="s">
        <v>1633</v>
      </c>
      <c r="L4594" t="s">
        <v>2194</v>
      </c>
      <c r="M4594" s="204">
        <v>2.7</v>
      </c>
      <c r="N4594" s="204"/>
    </row>
    <row r="4595" spans="1:14">
      <c r="A4595" s="215" t="s">
        <v>2195</v>
      </c>
      <c r="B4595" s="215" t="s">
        <v>1635</v>
      </c>
      <c r="C4595" s="215" t="s">
        <v>1635</v>
      </c>
      <c r="D4595" s="215" t="s">
        <v>1636</v>
      </c>
      <c r="E4595" s="215" t="s">
        <v>110</v>
      </c>
      <c r="F4595" s="215" t="s">
        <v>136</v>
      </c>
      <c r="G4595" s="215" t="s">
        <v>292</v>
      </c>
      <c r="H4595" s="215" t="s">
        <v>292</v>
      </c>
      <c r="I4595" s="215" t="s">
        <v>1513</v>
      </c>
      <c r="J4595" s="220">
        <v>0.27616031800000002</v>
      </c>
      <c r="K4595" s="215" t="s">
        <v>418</v>
      </c>
      <c r="L4595" s="215" t="s">
        <v>2194</v>
      </c>
      <c r="M4595" s="219">
        <v>2.2999999999999998</v>
      </c>
      <c r="N4595" s="204"/>
    </row>
    <row r="4596" spans="1:14">
      <c r="A4596" s="215" t="s">
        <v>2195</v>
      </c>
      <c r="B4596" s="215" t="s">
        <v>1635</v>
      </c>
      <c r="C4596" s="215" t="s">
        <v>1635</v>
      </c>
      <c r="D4596" s="215" t="s">
        <v>1636</v>
      </c>
      <c r="E4596" s="215" t="s">
        <v>110</v>
      </c>
      <c r="F4596" s="215" t="s">
        <v>311</v>
      </c>
      <c r="G4596" s="215" t="s">
        <v>292</v>
      </c>
      <c r="H4596" s="215" t="s">
        <v>292</v>
      </c>
      <c r="I4596" s="215" t="s">
        <v>1513</v>
      </c>
      <c r="J4596" s="220">
        <v>25.458091077999999</v>
      </c>
      <c r="K4596" s="215" t="s">
        <v>418</v>
      </c>
      <c r="L4596" s="215" t="s">
        <v>2194</v>
      </c>
      <c r="M4596" s="219">
        <v>2.2999999999999998</v>
      </c>
      <c r="N4596" s="204"/>
    </row>
    <row r="4597" spans="1:14">
      <c r="A4597" s="215" t="s">
        <v>2195</v>
      </c>
      <c r="B4597" s="215" t="s">
        <v>1635</v>
      </c>
      <c r="C4597" s="215" t="s">
        <v>1635</v>
      </c>
      <c r="D4597" s="215" t="s">
        <v>1637</v>
      </c>
      <c r="E4597" s="215" t="s">
        <v>110</v>
      </c>
      <c r="F4597" s="215" t="s">
        <v>136</v>
      </c>
      <c r="G4597" s="215" t="s">
        <v>292</v>
      </c>
      <c r="H4597" s="215" t="s">
        <v>292</v>
      </c>
      <c r="I4597" s="215" t="s">
        <v>1515</v>
      </c>
      <c r="J4597" s="220">
        <v>1.29712798</v>
      </c>
      <c r="K4597" s="215" t="s">
        <v>418</v>
      </c>
      <c r="L4597" s="215" t="s">
        <v>2194</v>
      </c>
      <c r="M4597" s="219">
        <v>2.2999999999999998</v>
      </c>
      <c r="N4597" s="204"/>
    </row>
    <row r="4598" spans="1:14">
      <c r="A4598" s="215" t="s">
        <v>2195</v>
      </c>
      <c r="B4598" s="215" t="s">
        <v>1635</v>
      </c>
      <c r="C4598" s="215" t="s">
        <v>1635</v>
      </c>
      <c r="D4598" s="215" t="s">
        <v>1637</v>
      </c>
      <c r="E4598" s="215" t="s">
        <v>110</v>
      </c>
      <c r="F4598" s="215" t="s">
        <v>311</v>
      </c>
      <c r="G4598" s="215" t="s">
        <v>292</v>
      </c>
      <c r="H4598" s="215" t="s">
        <v>292</v>
      </c>
      <c r="I4598" s="215" t="s">
        <v>1515</v>
      </c>
      <c r="J4598" s="220">
        <v>38.962286228000004</v>
      </c>
      <c r="K4598" s="215" t="s">
        <v>418</v>
      </c>
      <c r="L4598" s="215" t="s">
        <v>2194</v>
      </c>
      <c r="M4598" s="219">
        <v>2.2999999999999998</v>
      </c>
      <c r="N4598" s="204"/>
    </row>
    <row r="4599" spans="1:14">
      <c r="A4599" s="215" t="s">
        <v>2195</v>
      </c>
      <c r="B4599" s="215" t="s">
        <v>1635</v>
      </c>
      <c r="C4599" s="215" t="s">
        <v>1635</v>
      </c>
      <c r="D4599" s="215" t="s">
        <v>1638</v>
      </c>
      <c r="E4599" s="215" t="s">
        <v>110</v>
      </c>
      <c r="F4599" s="215" t="s">
        <v>136</v>
      </c>
      <c r="G4599" s="215" t="s">
        <v>292</v>
      </c>
      <c r="H4599" s="215" t="s">
        <v>292</v>
      </c>
      <c r="I4599" s="215" t="s">
        <v>1517</v>
      </c>
      <c r="J4599" s="220">
        <v>0.47987739899999998</v>
      </c>
      <c r="K4599" s="215" t="s">
        <v>418</v>
      </c>
      <c r="L4599" s="215" t="s">
        <v>2194</v>
      </c>
      <c r="M4599" s="219">
        <v>2.2999999999999998</v>
      </c>
      <c r="N4599" s="204"/>
    </row>
    <row r="4600" spans="1:14">
      <c r="A4600" s="215" t="s">
        <v>2195</v>
      </c>
      <c r="B4600" s="215" t="s">
        <v>1635</v>
      </c>
      <c r="C4600" s="215" t="s">
        <v>1635</v>
      </c>
      <c r="D4600" s="215" t="s">
        <v>1638</v>
      </c>
      <c r="E4600" s="215" t="s">
        <v>110</v>
      </c>
      <c r="F4600" s="215" t="s">
        <v>311</v>
      </c>
      <c r="G4600" s="215" t="s">
        <v>292</v>
      </c>
      <c r="H4600" s="215" t="s">
        <v>292</v>
      </c>
      <c r="I4600" s="215" t="s">
        <v>1517</v>
      </c>
      <c r="J4600" s="220">
        <v>44.786798679</v>
      </c>
      <c r="K4600" s="215" t="s">
        <v>418</v>
      </c>
      <c r="L4600" s="215" t="s">
        <v>2194</v>
      </c>
      <c r="M4600" s="219">
        <v>2.2999999999999998</v>
      </c>
      <c r="N4600" s="204"/>
    </row>
    <row r="4601" spans="1:14">
      <c r="A4601" s="215" t="s">
        <v>1639</v>
      </c>
      <c r="B4601" s="215" t="s">
        <v>1639</v>
      </c>
      <c r="C4601" s="215" t="s">
        <v>1639</v>
      </c>
      <c r="D4601" s="215" t="s">
        <v>1654</v>
      </c>
      <c r="E4601" s="215" t="s">
        <v>110</v>
      </c>
      <c r="F4601" s="215" t="s">
        <v>136</v>
      </c>
      <c r="G4601" s="215" t="s">
        <v>292</v>
      </c>
      <c r="H4601" s="215" t="s">
        <v>292</v>
      </c>
      <c r="I4601" s="215" t="s">
        <v>321</v>
      </c>
      <c r="J4601" s="220">
        <v>1.5843509999999999E-3</v>
      </c>
      <c r="K4601" s="215" t="s">
        <v>1647</v>
      </c>
      <c r="L4601" s="215" t="s">
        <v>2194</v>
      </c>
      <c r="M4601" s="219">
        <v>2.2999999999999998</v>
      </c>
      <c r="N4601" s="204"/>
    </row>
    <row r="4602" spans="1:14">
      <c r="A4602" s="215" t="s">
        <v>1639</v>
      </c>
      <c r="B4602" s="215" t="s">
        <v>1639</v>
      </c>
      <c r="C4602" s="215" t="s">
        <v>1639</v>
      </c>
      <c r="D4602" s="215" t="s">
        <v>1654</v>
      </c>
      <c r="E4602" s="215" t="s">
        <v>110</v>
      </c>
      <c r="F4602" s="215" t="s">
        <v>311</v>
      </c>
      <c r="G4602" s="215" t="s">
        <v>292</v>
      </c>
      <c r="H4602" s="215" t="s">
        <v>292</v>
      </c>
      <c r="I4602" s="215" t="s">
        <v>321</v>
      </c>
      <c r="J4602" s="220">
        <v>3.6949407540000001</v>
      </c>
      <c r="K4602" s="215" t="s">
        <v>1647</v>
      </c>
      <c r="L4602" s="215" t="s">
        <v>2194</v>
      </c>
      <c r="M4602" s="219">
        <v>2.2999999999999998</v>
      </c>
      <c r="N4602" s="204"/>
    </row>
    <row r="4603" spans="1:14">
      <c r="A4603" s="215" t="s">
        <v>1639</v>
      </c>
      <c r="B4603" s="215" t="s">
        <v>1639</v>
      </c>
      <c r="C4603" s="215" t="s">
        <v>1639</v>
      </c>
      <c r="D4603" s="215" t="s">
        <v>1655</v>
      </c>
      <c r="E4603" s="215" t="s">
        <v>110</v>
      </c>
      <c r="F4603" s="215" t="s">
        <v>136</v>
      </c>
      <c r="G4603" s="215" t="s">
        <v>292</v>
      </c>
      <c r="H4603" s="215" t="s">
        <v>292</v>
      </c>
      <c r="I4603" s="215" t="s">
        <v>625</v>
      </c>
      <c r="J4603" s="220">
        <v>1.5127770000000001E-3</v>
      </c>
      <c r="K4603" s="215" t="s">
        <v>1647</v>
      </c>
      <c r="L4603" s="215" t="s">
        <v>2194</v>
      </c>
      <c r="M4603" s="219">
        <v>2.2999999999999998</v>
      </c>
      <c r="N4603" s="204"/>
    </row>
    <row r="4604" spans="1:14">
      <c r="A4604" s="215" t="s">
        <v>1639</v>
      </c>
      <c r="B4604" s="215" t="s">
        <v>1639</v>
      </c>
      <c r="C4604" s="215" t="s">
        <v>1639</v>
      </c>
      <c r="D4604" s="215" t="s">
        <v>1655</v>
      </c>
      <c r="E4604" s="215" t="s">
        <v>110</v>
      </c>
      <c r="F4604" s="215" t="s">
        <v>311</v>
      </c>
      <c r="G4604" s="215" t="s">
        <v>292</v>
      </c>
      <c r="H4604" s="215" t="s">
        <v>292</v>
      </c>
      <c r="I4604" s="215" t="s">
        <v>625</v>
      </c>
      <c r="J4604" s="220">
        <v>3.797758623</v>
      </c>
      <c r="K4604" s="215" t="s">
        <v>1647</v>
      </c>
      <c r="L4604" s="215" t="s">
        <v>2194</v>
      </c>
      <c r="M4604" s="219">
        <v>2.2999999999999998</v>
      </c>
      <c r="N4604" s="204"/>
    </row>
    <row r="4605" spans="1:14">
      <c r="A4605" s="215" t="s">
        <v>1639</v>
      </c>
      <c r="B4605" s="215" t="s">
        <v>1639</v>
      </c>
      <c r="C4605" s="215" t="s">
        <v>1639</v>
      </c>
      <c r="D4605" s="215" t="s">
        <v>1656</v>
      </c>
      <c r="E4605" s="215" t="s">
        <v>110</v>
      </c>
      <c r="F4605" s="215" t="s">
        <v>136</v>
      </c>
      <c r="G4605" s="215" t="s">
        <v>292</v>
      </c>
      <c r="H4605" s="215" t="s">
        <v>292</v>
      </c>
      <c r="I4605" s="215" t="s">
        <v>1657</v>
      </c>
      <c r="J4605" s="220">
        <v>1.7483430000000001E-3</v>
      </c>
      <c r="K4605" s="215" t="s">
        <v>1647</v>
      </c>
      <c r="L4605" s="215" t="s">
        <v>2194</v>
      </c>
      <c r="M4605" s="219">
        <v>2.2999999999999998</v>
      </c>
      <c r="N4605" s="204"/>
    </row>
    <row r="4606" spans="1:14">
      <c r="A4606" s="215" t="s">
        <v>1639</v>
      </c>
      <c r="B4606" s="215" t="s">
        <v>1639</v>
      </c>
      <c r="C4606" s="215" t="s">
        <v>1639</v>
      </c>
      <c r="D4606" s="215" t="s">
        <v>1656</v>
      </c>
      <c r="E4606" s="215" t="s">
        <v>110</v>
      </c>
      <c r="F4606" s="215" t="s">
        <v>311</v>
      </c>
      <c r="G4606" s="215" t="s">
        <v>292</v>
      </c>
      <c r="H4606" s="215" t="s">
        <v>292</v>
      </c>
      <c r="I4606" s="215" t="s">
        <v>1657</v>
      </c>
      <c r="J4606" s="220">
        <v>3.9852481320000002</v>
      </c>
      <c r="K4606" s="215" t="s">
        <v>1647</v>
      </c>
      <c r="L4606" s="215" t="s">
        <v>2194</v>
      </c>
      <c r="M4606" s="219">
        <v>2.2999999999999998</v>
      </c>
      <c r="N4606" s="204"/>
    </row>
    <row r="4607" spans="1:14">
      <c r="A4607" s="215" t="s">
        <v>1639</v>
      </c>
      <c r="B4607" s="215" t="s">
        <v>1639</v>
      </c>
      <c r="C4607" s="215" t="s">
        <v>1639</v>
      </c>
      <c r="D4607" s="215" t="s">
        <v>1658</v>
      </c>
      <c r="E4607" s="215" t="s">
        <v>110</v>
      </c>
      <c r="F4607" s="215" t="s">
        <v>136</v>
      </c>
      <c r="G4607" s="215" t="s">
        <v>292</v>
      </c>
      <c r="H4607" s="215" t="s">
        <v>292</v>
      </c>
      <c r="I4607" s="215" t="s">
        <v>1659</v>
      </c>
      <c r="J4607" s="220">
        <v>1.0923720000000001E-3</v>
      </c>
      <c r="K4607" s="215" t="s">
        <v>1647</v>
      </c>
      <c r="L4607" s="215" t="s">
        <v>2194</v>
      </c>
      <c r="M4607" s="219">
        <v>2.2999999999999998</v>
      </c>
      <c r="N4607" s="204"/>
    </row>
    <row r="4608" spans="1:14">
      <c r="A4608" s="215" t="s">
        <v>1639</v>
      </c>
      <c r="B4608" s="215" t="s">
        <v>1639</v>
      </c>
      <c r="C4608" s="215" t="s">
        <v>1639</v>
      </c>
      <c r="D4608" s="215" t="s">
        <v>1658</v>
      </c>
      <c r="E4608" s="215" t="s">
        <v>110</v>
      </c>
      <c r="F4608" s="215" t="s">
        <v>311</v>
      </c>
      <c r="G4608" s="215" t="s">
        <v>292</v>
      </c>
      <c r="H4608" s="215" t="s">
        <v>292</v>
      </c>
      <c r="I4608" s="215" t="s">
        <v>1659</v>
      </c>
      <c r="J4608" s="220">
        <v>2.8240186020000002</v>
      </c>
      <c r="K4608" s="215" t="s">
        <v>1647</v>
      </c>
      <c r="L4608" s="215" t="s">
        <v>2194</v>
      </c>
      <c r="M4608" s="219">
        <v>2.2999999999999998</v>
      </c>
      <c r="N4608" s="204"/>
    </row>
    <row r="4609" spans="1:14">
      <c r="A4609" s="215" t="s">
        <v>1639</v>
      </c>
      <c r="B4609" s="215" t="s">
        <v>1639</v>
      </c>
      <c r="C4609" s="215" t="s">
        <v>1639</v>
      </c>
      <c r="D4609" s="215" t="s">
        <v>1660</v>
      </c>
      <c r="E4609" s="215" t="s">
        <v>110</v>
      </c>
      <c r="F4609" s="215" t="s">
        <v>136</v>
      </c>
      <c r="G4609" s="215" t="s">
        <v>292</v>
      </c>
      <c r="H4609" s="215" t="s">
        <v>292</v>
      </c>
      <c r="I4609" s="215" t="s">
        <v>1661</v>
      </c>
      <c r="J4609" s="220">
        <v>7.04628E-4</v>
      </c>
      <c r="K4609" s="215" t="s">
        <v>1647</v>
      </c>
      <c r="L4609" s="215" t="s">
        <v>2194</v>
      </c>
      <c r="M4609" s="219">
        <v>2.2999999999999998</v>
      </c>
      <c r="N4609" s="204"/>
    </row>
    <row r="4610" spans="1:14">
      <c r="A4610" s="215" t="s">
        <v>1639</v>
      </c>
      <c r="B4610" s="215" t="s">
        <v>1639</v>
      </c>
      <c r="C4610" s="215" t="s">
        <v>1639</v>
      </c>
      <c r="D4610" s="215" t="s">
        <v>1660</v>
      </c>
      <c r="E4610" s="215" t="s">
        <v>110</v>
      </c>
      <c r="F4610" s="215" t="s">
        <v>311</v>
      </c>
      <c r="G4610" s="215" t="s">
        <v>292</v>
      </c>
      <c r="H4610" s="215" t="s">
        <v>292</v>
      </c>
      <c r="I4610" s="215" t="s">
        <v>1661</v>
      </c>
      <c r="J4610" s="220">
        <v>4.4328120660000003</v>
      </c>
      <c r="K4610" s="215" t="s">
        <v>1647</v>
      </c>
      <c r="L4610" s="215" t="s">
        <v>2194</v>
      </c>
      <c r="M4610" s="219">
        <v>2.2999999999999998</v>
      </c>
      <c r="N4610" s="204"/>
    </row>
    <row r="4611" spans="1:14">
      <c r="A4611" t="s">
        <v>1639</v>
      </c>
      <c r="B4611" t="s">
        <v>1639</v>
      </c>
      <c r="C4611" t="s">
        <v>1639</v>
      </c>
      <c r="D4611" t="s">
        <v>1640</v>
      </c>
      <c r="E4611" t="s">
        <v>114</v>
      </c>
      <c r="F4611" t="s">
        <v>313</v>
      </c>
      <c r="G4611" t="s">
        <v>333</v>
      </c>
      <c r="H4611" t="s">
        <v>334</v>
      </c>
      <c r="I4611" t="s">
        <v>338</v>
      </c>
      <c r="J4611" s="104">
        <v>1.74</v>
      </c>
      <c r="K4611" t="s">
        <v>339</v>
      </c>
      <c r="L4611" t="s">
        <v>2194</v>
      </c>
      <c r="M4611" s="204">
        <v>4</v>
      </c>
      <c r="N4611" s="204"/>
    </row>
    <row r="4612" spans="1:14">
      <c r="A4612" t="s">
        <v>1639</v>
      </c>
      <c r="B4612" t="s">
        <v>1639</v>
      </c>
      <c r="C4612" t="s">
        <v>1639</v>
      </c>
      <c r="D4612" t="s">
        <v>1641</v>
      </c>
      <c r="E4612" t="s">
        <v>114</v>
      </c>
      <c r="F4612" t="s">
        <v>313</v>
      </c>
      <c r="G4612" t="s">
        <v>333</v>
      </c>
      <c r="H4612" t="s">
        <v>334</v>
      </c>
      <c r="I4612" t="s">
        <v>338</v>
      </c>
      <c r="J4612" s="104">
        <v>1.55</v>
      </c>
      <c r="K4612" t="s">
        <v>339</v>
      </c>
      <c r="L4612" t="s">
        <v>2194</v>
      </c>
      <c r="M4612" s="204">
        <v>4</v>
      </c>
      <c r="N4612" s="204"/>
    </row>
    <row r="4613" spans="1:14">
      <c r="A4613" t="s">
        <v>1639</v>
      </c>
      <c r="B4613" t="s">
        <v>1639</v>
      </c>
      <c r="C4613" t="s">
        <v>1639</v>
      </c>
      <c r="D4613" t="s">
        <v>1642</v>
      </c>
      <c r="E4613" t="s">
        <v>114</v>
      </c>
      <c r="F4613" t="s">
        <v>313</v>
      </c>
      <c r="G4613" t="s">
        <v>333</v>
      </c>
      <c r="H4613" t="s">
        <v>334</v>
      </c>
      <c r="I4613" t="s">
        <v>338</v>
      </c>
      <c r="J4613" s="104">
        <v>0.99</v>
      </c>
      <c r="K4613" t="s">
        <v>339</v>
      </c>
      <c r="L4613" t="s">
        <v>2194</v>
      </c>
      <c r="M4613" s="204">
        <v>4</v>
      </c>
      <c r="N4613" s="204"/>
    </row>
    <row r="4614" spans="1:14">
      <c r="A4614" t="s">
        <v>1639</v>
      </c>
      <c r="B4614" t="s">
        <v>1639</v>
      </c>
      <c r="C4614" t="s">
        <v>1639</v>
      </c>
      <c r="D4614" t="s">
        <v>1645</v>
      </c>
      <c r="E4614" t="s">
        <v>114</v>
      </c>
      <c r="F4614" t="s">
        <v>313</v>
      </c>
      <c r="G4614" t="s">
        <v>333</v>
      </c>
      <c r="H4614" t="s">
        <v>334</v>
      </c>
      <c r="I4614" t="s">
        <v>338</v>
      </c>
      <c r="J4614" s="104">
        <v>0.97</v>
      </c>
      <c r="K4614" t="s">
        <v>339</v>
      </c>
      <c r="L4614" t="s">
        <v>2194</v>
      </c>
      <c r="M4614" s="204">
        <v>4</v>
      </c>
      <c r="N4614" s="204"/>
    </row>
    <row r="4615" spans="1:14">
      <c r="A4615" t="s">
        <v>1639</v>
      </c>
      <c r="B4615" t="s">
        <v>1639</v>
      </c>
      <c r="C4615" t="s">
        <v>1639</v>
      </c>
      <c r="D4615" t="s">
        <v>1648</v>
      </c>
      <c r="E4615" t="s">
        <v>114</v>
      </c>
      <c r="F4615" t="s">
        <v>313</v>
      </c>
      <c r="G4615" t="s">
        <v>333</v>
      </c>
      <c r="H4615" t="s">
        <v>334</v>
      </c>
      <c r="I4615" t="s">
        <v>338</v>
      </c>
      <c r="J4615" s="104">
        <v>0.87</v>
      </c>
      <c r="K4615" t="s">
        <v>339</v>
      </c>
      <c r="L4615" t="s">
        <v>2194</v>
      </c>
      <c r="M4615" s="204">
        <v>4</v>
      </c>
      <c r="N4615" s="204"/>
    </row>
    <row r="4616" spans="1:14">
      <c r="A4616" t="s">
        <v>1639</v>
      </c>
      <c r="B4616" t="s">
        <v>1639</v>
      </c>
      <c r="C4616" t="s">
        <v>1639</v>
      </c>
      <c r="D4616" t="s">
        <v>1649</v>
      </c>
      <c r="E4616" t="s">
        <v>114</v>
      </c>
      <c r="F4616" t="s">
        <v>313</v>
      </c>
      <c r="G4616" t="s">
        <v>333</v>
      </c>
      <c r="H4616" t="s">
        <v>334</v>
      </c>
      <c r="I4616" t="s">
        <v>338</v>
      </c>
      <c r="J4616" s="104">
        <v>1.53</v>
      </c>
      <c r="K4616" t="s">
        <v>339</v>
      </c>
      <c r="L4616" t="s">
        <v>2194</v>
      </c>
      <c r="M4616" s="204">
        <v>4</v>
      </c>
      <c r="N4616" s="204"/>
    </row>
    <row r="4617" spans="1:14">
      <c r="A4617" t="s">
        <v>1639</v>
      </c>
      <c r="B4617" t="s">
        <v>1639</v>
      </c>
      <c r="C4617" t="s">
        <v>1639</v>
      </c>
      <c r="D4617" t="s">
        <v>1650</v>
      </c>
      <c r="E4617" t="s">
        <v>114</v>
      </c>
      <c r="F4617" t="s">
        <v>313</v>
      </c>
      <c r="G4617" t="s">
        <v>333</v>
      </c>
      <c r="H4617" t="s">
        <v>334</v>
      </c>
      <c r="I4617" t="s">
        <v>338</v>
      </c>
      <c r="J4617" s="104">
        <v>2.09</v>
      </c>
      <c r="K4617" t="s">
        <v>339</v>
      </c>
      <c r="L4617" t="s">
        <v>2196</v>
      </c>
      <c r="M4617" s="204">
        <v>4</v>
      </c>
      <c r="N4617" s="204"/>
    </row>
    <row r="4618" spans="1:14">
      <c r="A4618" t="s">
        <v>1639</v>
      </c>
      <c r="B4618" t="s">
        <v>1639</v>
      </c>
      <c r="C4618" t="s">
        <v>1639</v>
      </c>
      <c r="D4618" t="s">
        <v>1651</v>
      </c>
      <c r="E4618" t="s">
        <v>114</v>
      </c>
      <c r="F4618" t="s">
        <v>313</v>
      </c>
      <c r="G4618" t="s">
        <v>333</v>
      </c>
      <c r="H4618" t="s">
        <v>334</v>
      </c>
      <c r="I4618" t="s">
        <v>338</v>
      </c>
      <c r="J4618" s="104">
        <v>0.88</v>
      </c>
      <c r="K4618" t="s">
        <v>339</v>
      </c>
      <c r="L4618" t="s">
        <v>2196</v>
      </c>
      <c r="M4618" s="204">
        <v>4</v>
      </c>
      <c r="N4618" s="204"/>
    </row>
    <row r="4619" spans="1:14">
      <c r="A4619" t="s">
        <v>1639</v>
      </c>
      <c r="B4619" t="s">
        <v>1639</v>
      </c>
      <c r="C4619" t="s">
        <v>1639</v>
      </c>
      <c r="D4619" t="s">
        <v>1652</v>
      </c>
      <c r="E4619" t="s">
        <v>114</v>
      </c>
      <c r="F4619" t="s">
        <v>313</v>
      </c>
      <c r="G4619" t="s">
        <v>333</v>
      </c>
      <c r="H4619" t="s">
        <v>334</v>
      </c>
      <c r="I4619" t="s">
        <v>338</v>
      </c>
      <c r="J4619" s="104">
        <v>1.41</v>
      </c>
      <c r="K4619" t="s">
        <v>339</v>
      </c>
      <c r="L4619" t="s">
        <v>2196</v>
      </c>
      <c r="M4619" s="204">
        <v>4</v>
      </c>
      <c r="N4619" s="204"/>
    </row>
    <row r="4620" spans="1:14">
      <c r="A4620" t="s">
        <v>1639</v>
      </c>
      <c r="B4620" t="s">
        <v>1639</v>
      </c>
      <c r="C4620" t="s">
        <v>1639</v>
      </c>
      <c r="D4620" t="s">
        <v>1653</v>
      </c>
      <c r="E4620" t="s">
        <v>114</v>
      </c>
      <c r="F4620" t="s">
        <v>313</v>
      </c>
      <c r="G4620" t="s">
        <v>333</v>
      </c>
      <c r="H4620" t="s">
        <v>334</v>
      </c>
      <c r="I4620" t="s">
        <v>338</v>
      </c>
      <c r="J4620" s="104">
        <v>1.62</v>
      </c>
      <c r="K4620" t="s">
        <v>339</v>
      </c>
      <c r="L4620" t="s">
        <v>2194</v>
      </c>
      <c r="M4620" s="204">
        <v>4</v>
      </c>
      <c r="N4620" s="204"/>
    </row>
    <row r="4621" spans="1:14">
      <c r="A4621" t="s">
        <v>1639</v>
      </c>
      <c r="B4621" t="s">
        <v>1639</v>
      </c>
      <c r="C4621" t="s">
        <v>1639</v>
      </c>
      <c r="D4621" s="216" t="s">
        <v>1662</v>
      </c>
      <c r="E4621" t="s">
        <v>359</v>
      </c>
      <c r="F4621" t="s">
        <v>311</v>
      </c>
      <c r="G4621" t="s">
        <v>333</v>
      </c>
      <c r="H4621" t="s">
        <v>360</v>
      </c>
      <c r="I4621" t="s">
        <v>335</v>
      </c>
      <c r="J4621" s="104">
        <v>-0.35215565107697899</v>
      </c>
      <c r="K4621" s="216" t="s">
        <v>1663</v>
      </c>
      <c r="L4621" t="s">
        <v>2194</v>
      </c>
      <c r="M4621" s="204">
        <v>2.6666666666666665</v>
      </c>
      <c r="N4621" s="204"/>
    </row>
    <row r="4622" spans="1:14">
      <c r="A4622" t="s">
        <v>1639</v>
      </c>
      <c r="B4622" t="s">
        <v>1639</v>
      </c>
      <c r="C4622" t="s">
        <v>1639</v>
      </c>
      <c r="D4622" s="216" t="s">
        <v>1662</v>
      </c>
      <c r="E4622" t="s">
        <v>359</v>
      </c>
      <c r="F4622" t="s">
        <v>313</v>
      </c>
      <c r="G4622" t="s">
        <v>333</v>
      </c>
      <c r="H4622" t="s">
        <v>360</v>
      </c>
      <c r="I4622" t="s">
        <v>335</v>
      </c>
      <c r="J4622" s="104">
        <v>-0.20198888330057099</v>
      </c>
      <c r="K4622" s="216" t="s">
        <v>1663</v>
      </c>
      <c r="L4622" t="s">
        <v>2194</v>
      </c>
      <c r="M4622" s="204">
        <v>2.6666666666666665</v>
      </c>
      <c r="N4622" s="204"/>
    </row>
    <row r="4623" spans="1:14">
      <c r="A4623" t="s">
        <v>1639</v>
      </c>
      <c r="B4623" t="s">
        <v>1639</v>
      </c>
      <c r="C4623" t="s">
        <v>1639</v>
      </c>
      <c r="D4623" s="216" t="s">
        <v>1662</v>
      </c>
      <c r="E4623" t="s">
        <v>359</v>
      </c>
      <c r="F4623" t="s">
        <v>144</v>
      </c>
      <c r="G4623" t="s">
        <v>333</v>
      </c>
      <c r="H4623" t="s">
        <v>360</v>
      </c>
      <c r="I4623" t="s">
        <v>335</v>
      </c>
      <c r="J4623" s="104">
        <v>4.7E-2</v>
      </c>
      <c r="K4623" s="216" t="s">
        <v>1663</v>
      </c>
      <c r="L4623" t="s">
        <v>2194</v>
      </c>
      <c r="M4623" s="204">
        <v>2.6666666666666665</v>
      </c>
      <c r="N4623" s="204"/>
    </row>
    <row r="4624" spans="1:14">
      <c r="A4624" t="s">
        <v>1639</v>
      </c>
      <c r="B4624" t="s">
        <v>1639</v>
      </c>
      <c r="C4624" t="s">
        <v>1639</v>
      </c>
      <c r="D4624" s="216" t="s">
        <v>1662</v>
      </c>
      <c r="E4624" t="s">
        <v>359</v>
      </c>
      <c r="F4624" t="s">
        <v>147</v>
      </c>
      <c r="G4624" t="s">
        <v>333</v>
      </c>
      <c r="H4624" t="s">
        <v>360</v>
      </c>
      <c r="I4624" t="s">
        <v>335</v>
      </c>
      <c r="J4624" s="104">
        <v>1.052236E-2</v>
      </c>
      <c r="K4624" s="216" t="s">
        <v>1663</v>
      </c>
      <c r="L4624" t="s">
        <v>2194</v>
      </c>
      <c r="M4624" s="204">
        <v>2.6666666666666665</v>
      </c>
      <c r="N4624" s="204"/>
    </row>
    <row r="4625" spans="1:14">
      <c r="A4625" t="s">
        <v>1639</v>
      </c>
      <c r="B4625" t="s">
        <v>1639</v>
      </c>
      <c r="C4625" t="s">
        <v>1639</v>
      </c>
      <c r="D4625" s="216" t="s">
        <v>1662</v>
      </c>
      <c r="E4625" t="s">
        <v>359</v>
      </c>
      <c r="F4625" t="s">
        <v>150</v>
      </c>
      <c r="G4625" t="s">
        <v>333</v>
      </c>
      <c r="H4625" t="s">
        <v>360</v>
      </c>
      <c r="I4625" t="s">
        <v>335</v>
      </c>
      <c r="J4625" s="104">
        <v>9.2644407776407395E-2</v>
      </c>
      <c r="K4625" s="216" t="s">
        <v>1663</v>
      </c>
      <c r="L4625" t="s">
        <v>2194</v>
      </c>
      <c r="M4625" s="204">
        <v>2.6666666666666665</v>
      </c>
      <c r="N4625" s="204"/>
    </row>
    <row r="4626" spans="1:14">
      <c r="A4626" t="s">
        <v>1639</v>
      </c>
      <c r="B4626" t="s">
        <v>1639</v>
      </c>
      <c r="C4626" t="s">
        <v>1639</v>
      </c>
      <c r="D4626" s="216" t="s">
        <v>1664</v>
      </c>
      <c r="E4626" t="s">
        <v>359</v>
      </c>
      <c r="F4626" t="s">
        <v>311</v>
      </c>
      <c r="G4626" t="s">
        <v>333</v>
      </c>
      <c r="H4626" t="s">
        <v>360</v>
      </c>
      <c r="I4626" t="s">
        <v>335</v>
      </c>
      <c r="J4626" s="104">
        <v>0.53334839709826998</v>
      </c>
      <c r="K4626" s="216" t="s">
        <v>1663</v>
      </c>
      <c r="L4626" t="s">
        <v>2194</v>
      </c>
      <c r="M4626" s="204">
        <v>2.6666666666666665</v>
      </c>
      <c r="N4626" s="204"/>
    </row>
    <row r="4627" spans="1:14">
      <c r="A4627" t="s">
        <v>1639</v>
      </c>
      <c r="B4627" t="s">
        <v>1639</v>
      </c>
      <c r="C4627" t="s">
        <v>1639</v>
      </c>
      <c r="D4627" s="216" t="s">
        <v>1664</v>
      </c>
      <c r="E4627" t="s">
        <v>359</v>
      </c>
      <c r="F4627" t="s">
        <v>313</v>
      </c>
      <c r="G4627" t="s">
        <v>333</v>
      </c>
      <c r="H4627" t="s">
        <v>360</v>
      </c>
      <c r="I4627" t="s">
        <v>335</v>
      </c>
      <c r="J4627" s="104">
        <v>0.70340432720826795</v>
      </c>
      <c r="K4627" s="216" t="s">
        <v>1663</v>
      </c>
      <c r="L4627" t="s">
        <v>2194</v>
      </c>
      <c r="M4627" s="204">
        <v>2.6666666666666665</v>
      </c>
      <c r="N4627" s="204"/>
    </row>
    <row r="4628" spans="1:14">
      <c r="A4628" t="s">
        <v>1639</v>
      </c>
      <c r="B4628" t="s">
        <v>1639</v>
      </c>
      <c r="C4628" t="s">
        <v>1639</v>
      </c>
      <c r="D4628" s="216" t="s">
        <v>1664</v>
      </c>
      <c r="E4628" t="s">
        <v>359</v>
      </c>
      <c r="F4628" t="s">
        <v>144</v>
      </c>
      <c r="G4628" t="s">
        <v>333</v>
      </c>
      <c r="H4628" t="s">
        <v>360</v>
      </c>
      <c r="I4628" t="s">
        <v>335</v>
      </c>
      <c r="J4628" s="104">
        <v>4.7E-2</v>
      </c>
      <c r="K4628" s="216" t="s">
        <v>1663</v>
      </c>
      <c r="L4628" t="s">
        <v>2194</v>
      </c>
      <c r="M4628" s="204">
        <v>2.6666666666666665</v>
      </c>
      <c r="N4628" s="204"/>
    </row>
    <row r="4629" spans="1:14">
      <c r="A4629" t="s">
        <v>1639</v>
      </c>
      <c r="B4629" t="s">
        <v>1639</v>
      </c>
      <c r="C4629" t="s">
        <v>1639</v>
      </c>
      <c r="D4629" s="216" t="s">
        <v>1664</v>
      </c>
      <c r="E4629" t="s">
        <v>359</v>
      </c>
      <c r="F4629" t="s">
        <v>147</v>
      </c>
      <c r="G4629" t="s">
        <v>333</v>
      </c>
      <c r="H4629" t="s">
        <v>360</v>
      </c>
      <c r="I4629" t="s">
        <v>335</v>
      </c>
      <c r="J4629" s="104">
        <v>1.052236E-2</v>
      </c>
      <c r="K4629" s="216" t="s">
        <v>1663</v>
      </c>
      <c r="L4629" t="s">
        <v>2194</v>
      </c>
      <c r="M4629" s="204">
        <v>2.6666666666666665</v>
      </c>
      <c r="N4629" s="204"/>
    </row>
    <row r="4630" spans="1:14">
      <c r="A4630" t="s">
        <v>1639</v>
      </c>
      <c r="B4630" t="s">
        <v>1639</v>
      </c>
      <c r="C4630" t="s">
        <v>1639</v>
      </c>
      <c r="D4630" s="216" t="s">
        <v>1664</v>
      </c>
      <c r="E4630" t="s">
        <v>359</v>
      </c>
      <c r="F4630" t="s">
        <v>150</v>
      </c>
      <c r="G4630" t="s">
        <v>333</v>
      </c>
      <c r="H4630" t="s">
        <v>360</v>
      </c>
      <c r="I4630" t="s">
        <v>335</v>
      </c>
      <c r="J4630" s="104">
        <v>0.112533570109998</v>
      </c>
      <c r="K4630" s="216" t="s">
        <v>1663</v>
      </c>
      <c r="L4630" t="s">
        <v>2194</v>
      </c>
      <c r="M4630" s="204">
        <v>2.6666666666666665</v>
      </c>
      <c r="N4630" s="204"/>
    </row>
    <row r="4631" spans="1:14">
      <c r="A4631" t="s">
        <v>1639</v>
      </c>
      <c r="B4631" t="s">
        <v>1639</v>
      </c>
      <c r="C4631" t="s">
        <v>1639</v>
      </c>
      <c r="D4631" t="s">
        <v>1665</v>
      </c>
      <c r="E4631" t="s">
        <v>359</v>
      </c>
      <c r="F4631" t="s">
        <v>311</v>
      </c>
      <c r="G4631" t="s">
        <v>333</v>
      </c>
      <c r="H4631" t="s">
        <v>360</v>
      </c>
      <c r="I4631" t="s">
        <v>335</v>
      </c>
      <c r="J4631" s="104">
        <v>2.0051828033699999</v>
      </c>
      <c r="K4631" t="s">
        <v>1666</v>
      </c>
      <c r="L4631" t="s">
        <v>2194</v>
      </c>
      <c r="M4631" s="204">
        <v>2.6666666666666665</v>
      </c>
      <c r="N4631" s="204"/>
    </row>
    <row r="4632" spans="1:14">
      <c r="A4632" t="s">
        <v>1639</v>
      </c>
      <c r="B4632" t="s">
        <v>1639</v>
      </c>
      <c r="C4632" t="s">
        <v>1639</v>
      </c>
      <c r="D4632" t="s">
        <v>1665</v>
      </c>
      <c r="E4632" t="s">
        <v>359</v>
      </c>
      <c r="F4632" t="s">
        <v>313</v>
      </c>
      <c r="G4632" t="s">
        <v>333</v>
      </c>
      <c r="H4632" t="s">
        <v>360</v>
      </c>
      <c r="I4632" t="s">
        <v>335</v>
      </c>
      <c r="J4632" s="104">
        <v>2.4064421630699999</v>
      </c>
      <c r="K4632" t="s">
        <v>1666</v>
      </c>
      <c r="L4632" t="s">
        <v>2194</v>
      </c>
      <c r="M4632" s="204">
        <v>2.6666666666666665</v>
      </c>
      <c r="N4632" s="204"/>
    </row>
    <row r="4633" spans="1:14">
      <c r="A4633" t="s">
        <v>1639</v>
      </c>
      <c r="B4633" t="s">
        <v>1639</v>
      </c>
      <c r="C4633" t="s">
        <v>1639</v>
      </c>
      <c r="D4633" t="s">
        <v>1665</v>
      </c>
      <c r="E4633" t="s">
        <v>359</v>
      </c>
      <c r="F4633" t="s">
        <v>144</v>
      </c>
      <c r="G4633" t="s">
        <v>333</v>
      </c>
      <c r="H4633" t="s">
        <v>360</v>
      </c>
      <c r="I4633" t="s">
        <v>335</v>
      </c>
      <c r="J4633" s="104">
        <v>0.20048165951999999</v>
      </c>
      <c r="K4633" t="s">
        <v>1666</v>
      </c>
      <c r="L4633" t="s">
        <v>2194</v>
      </c>
      <c r="M4633" s="204">
        <v>2.6666666666666665</v>
      </c>
      <c r="N4633" s="204"/>
    </row>
    <row r="4634" spans="1:14">
      <c r="A4634" t="s">
        <v>1639</v>
      </c>
      <c r="B4634" t="s">
        <v>1639</v>
      </c>
      <c r="C4634" t="s">
        <v>1639</v>
      </c>
      <c r="D4634" t="s">
        <v>1665</v>
      </c>
      <c r="E4634" t="s">
        <v>359</v>
      </c>
      <c r="F4634" t="s">
        <v>147</v>
      </c>
      <c r="G4634" t="s">
        <v>333</v>
      </c>
      <c r="H4634" t="s">
        <v>360</v>
      </c>
      <c r="I4634" t="s">
        <v>335</v>
      </c>
      <c r="J4634" s="104">
        <v>1.052236E-2</v>
      </c>
      <c r="K4634" t="s">
        <v>1666</v>
      </c>
      <c r="L4634" t="s">
        <v>2194</v>
      </c>
      <c r="M4634" s="204">
        <v>2.6666666666666665</v>
      </c>
      <c r="N4634" s="204"/>
    </row>
    <row r="4635" spans="1:14">
      <c r="A4635" t="s">
        <v>1639</v>
      </c>
      <c r="B4635" t="s">
        <v>1639</v>
      </c>
      <c r="C4635" t="s">
        <v>1639</v>
      </c>
      <c r="D4635" t="s">
        <v>1665</v>
      </c>
      <c r="E4635" t="s">
        <v>359</v>
      </c>
      <c r="F4635" t="s">
        <v>150</v>
      </c>
      <c r="G4635" t="s">
        <v>333</v>
      </c>
      <c r="H4635" t="s">
        <v>360</v>
      </c>
      <c r="I4635" t="s">
        <v>335</v>
      </c>
      <c r="J4635" s="104">
        <v>0.19025534018000001</v>
      </c>
      <c r="K4635" t="s">
        <v>1666</v>
      </c>
      <c r="L4635" t="s">
        <v>2194</v>
      </c>
      <c r="M4635" s="204">
        <v>2.6666666666666665</v>
      </c>
      <c r="N4635" s="204"/>
    </row>
    <row r="4636" spans="1:14">
      <c r="A4636" t="s">
        <v>1639</v>
      </c>
      <c r="B4636" t="s">
        <v>1639</v>
      </c>
      <c r="C4636" t="s">
        <v>1639</v>
      </c>
      <c r="D4636" t="s">
        <v>1643</v>
      </c>
      <c r="E4636" t="s">
        <v>122</v>
      </c>
      <c r="F4636" t="s">
        <v>136</v>
      </c>
      <c r="G4636" t="s">
        <v>334</v>
      </c>
      <c r="H4636" t="s">
        <v>334</v>
      </c>
      <c r="I4636" t="s">
        <v>335</v>
      </c>
      <c r="J4636" s="105">
        <v>0.4851523995390305</v>
      </c>
      <c r="K4636" t="s">
        <v>1644</v>
      </c>
      <c r="L4636" t="s">
        <v>2194</v>
      </c>
      <c r="M4636" s="204">
        <v>2.7</v>
      </c>
      <c r="N4636" s="204"/>
    </row>
    <row r="4637" spans="1:14">
      <c r="A4637" t="s">
        <v>1639</v>
      </c>
      <c r="B4637" t="s">
        <v>1639</v>
      </c>
      <c r="C4637" t="s">
        <v>1639</v>
      </c>
      <c r="D4637" t="s">
        <v>1643</v>
      </c>
      <c r="E4637" t="s">
        <v>122</v>
      </c>
      <c r="F4637" t="s">
        <v>139</v>
      </c>
      <c r="G4637" t="s">
        <v>334</v>
      </c>
      <c r="H4637" t="s">
        <v>334</v>
      </c>
      <c r="I4637" t="s">
        <v>335</v>
      </c>
      <c r="J4637" s="104">
        <v>0</v>
      </c>
      <c r="K4637" t="s">
        <v>1644</v>
      </c>
      <c r="L4637" t="s">
        <v>2194</v>
      </c>
      <c r="M4637" s="204">
        <v>2.7</v>
      </c>
      <c r="N4637" s="204"/>
    </row>
    <row r="4638" spans="1:14">
      <c r="A4638" t="s">
        <v>1639</v>
      </c>
      <c r="B4638" t="s">
        <v>1639</v>
      </c>
      <c r="C4638" t="s">
        <v>1639</v>
      </c>
      <c r="D4638" t="s">
        <v>1643</v>
      </c>
      <c r="E4638" t="s">
        <v>122</v>
      </c>
      <c r="F4638" t="s">
        <v>142</v>
      </c>
      <c r="G4638" t="s">
        <v>334</v>
      </c>
      <c r="H4638" t="s">
        <v>334</v>
      </c>
      <c r="I4638" t="s">
        <v>335</v>
      </c>
      <c r="J4638" s="105">
        <v>1.5759542191367495</v>
      </c>
      <c r="K4638" t="s">
        <v>1644</v>
      </c>
      <c r="L4638" t="s">
        <v>2194</v>
      </c>
      <c r="M4638" s="204">
        <v>2.7</v>
      </c>
      <c r="N4638" s="204"/>
    </row>
    <row r="4639" spans="1:14">
      <c r="A4639" t="s">
        <v>1639</v>
      </c>
      <c r="B4639" t="s">
        <v>1639</v>
      </c>
      <c r="C4639" t="s">
        <v>1639</v>
      </c>
      <c r="D4639" t="s">
        <v>1643</v>
      </c>
      <c r="E4639" t="s">
        <v>122</v>
      </c>
      <c r="F4639" t="s">
        <v>144</v>
      </c>
      <c r="G4639" t="s">
        <v>334</v>
      </c>
      <c r="H4639" t="s">
        <v>334</v>
      </c>
      <c r="I4639" t="s">
        <v>335</v>
      </c>
      <c r="J4639" s="105">
        <v>0.41091750601626315</v>
      </c>
      <c r="K4639" t="s">
        <v>1644</v>
      </c>
      <c r="L4639" t="s">
        <v>2194</v>
      </c>
      <c r="M4639" s="204">
        <v>2.7</v>
      </c>
      <c r="N4639" s="204"/>
    </row>
    <row r="4640" spans="1:14">
      <c r="A4640" t="s">
        <v>1639</v>
      </c>
      <c r="B4640" t="s">
        <v>1639</v>
      </c>
      <c r="C4640" t="s">
        <v>1639</v>
      </c>
      <c r="D4640" t="s">
        <v>1643</v>
      </c>
      <c r="E4640" t="s">
        <v>122</v>
      </c>
      <c r="F4640" t="s">
        <v>150</v>
      </c>
      <c r="G4640" t="s">
        <v>334</v>
      </c>
      <c r="H4640" t="s">
        <v>334</v>
      </c>
      <c r="I4640" t="s">
        <v>335</v>
      </c>
      <c r="J4640" s="105">
        <v>0.13259722883952807</v>
      </c>
      <c r="K4640" t="s">
        <v>1644</v>
      </c>
      <c r="L4640" t="s">
        <v>2194</v>
      </c>
      <c r="M4640" s="204">
        <v>2.7</v>
      </c>
      <c r="N4640" s="204"/>
    </row>
    <row r="4641" spans="1:14">
      <c r="A4641" t="s">
        <v>1639</v>
      </c>
      <c r="B4641" t="s">
        <v>1639</v>
      </c>
      <c r="C4641" t="s">
        <v>1639</v>
      </c>
      <c r="D4641" t="s">
        <v>1643</v>
      </c>
      <c r="E4641" t="s">
        <v>122</v>
      </c>
      <c r="F4641" t="s">
        <v>147</v>
      </c>
      <c r="G4641" t="s">
        <v>334</v>
      </c>
      <c r="H4641" t="s">
        <v>334</v>
      </c>
      <c r="I4641" t="s">
        <v>335</v>
      </c>
      <c r="J4641" s="105">
        <v>0.10943986292644071</v>
      </c>
      <c r="K4641" t="s">
        <v>1644</v>
      </c>
      <c r="L4641" t="s">
        <v>2194</v>
      </c>
      <c r="M4641" s="204">
        <v>2.7</v>
      </c>
      <c r="N4641" s="204"/>
    </row>
    <row r="4642" spans="1:14">
      <c r="A4642" t="s">
        <v>1639</v>
      </c>
      <c r="B4642" t="s">
        <v>1639</v>
      </c>
      <c r="C4642" t="s">
        <v>1639</v>
      </c>
      <c r="D4642" t="s">
        <v>1643</v>
      </c>
      <c r="E4642" t="s">
        <v>122</v>
      </c>
      <c r="F4642" t="s">
        <v>311</v>
      </c>
      <c r="G4642" t="s">
        <v>334</v>
      </c>
      <c r="H4642" t="s">
        <v>334</v>
      </c>
      <c r="I4642" t="s">
        <v>335</v>
      </c>
      <c r="J4642" s="105">
        <v>2.06110661867578</v>
      </c>
      <c r="K4642" t="s">
        <v>1644</v>
      </c>
      <c r="L4642" t="s">
        <v>2194</v>
      </c>
      <c r="M4642" s="204">
        <v>2.7</v>
      </c>
      <c r="N4642" s="204"/>
    </row>
    <row r="4643" spans="1:14">
      <c r="A4643" t="s">
        <v>1639</v>
      </c>
      <c r="B4643" t="s">
        <v>1639</v>
      </c>
      <c r="C4643" t="s">
        <v>1639</v>
      </c>
      <c r="D4643" t="s">
        <v>1643</v>
      </c>
      <c r="E4643" t="s">
        <v>122</v>
      </c>
      <c r="F4643" t="s">
        <v>313</v>
      </c>
      <c r="G4643" t="s">
        <v>334</v>
      </c>
      <c r="H4643" t="s">
        <v>334</v>
      </c>
      <c r="I4643" t="s">
        <v>335</v>
      </c>
      <c r="J4643" s="105">
        <v>2.7140612164580116</v>
      </c>
      <c r="K4643" t="s">
        <v>1644</v>
      </c>
      <c r="L4643" t="s">
        <v>2194</v>
      </c>
      <c r="M4643" s="204">
        <v>2.7</v>
      </c>
      <c r="N4643" s="204"/>
    </row>
    <row r="4644" spans="1:14">
      <c r="A4644" t="s">
        <v>1639</v>
      </c>
      <c r="B4644" t="s">
        <v>1639</v>
      </c>
      <c r="C4644" t="s">
        <v>1639</v>
      </c>
      <c r="D4644" t="s">
        <v>1646</v>
      </c>
      <c r="E4644" t="s">
        <v>122</v>
      </c>
      <c r="F4644" t="s">
        <v>136</v>
      </c>
      <c r="G4644" t="s">
        <v>334</v>
      </c>
      <c r="H4644" t="s">
        <v>334</v>
      </c>
      <c r="I4644" t="s">
        <v>335</v>
      </c>
      <c r="J4644" s="105">
        <v>-3.2578121329255758</v>
      </c>
      <c r="K4644" t="s">
        <v>1647</v>
      </c>
      <c r="L4644" t="s">
        <v>2194</v>
      </c>
      <c r="M4644" s="204">
        <v>2.7</v>
      </c>
      <c r="N4644" s="204"/>
    </row>
    <row r="4645" spans="1:14">
      <c r="A4645" t="s">
        <v>1639</v>
      </c>
      <c r="B4645" t="s">
        <v>1639</v>
      </c>
      <c r="C4645" t="s">
        <v>1639</v>
      </c>
      <c r="D4645" t="s">
        <v>1646</v>
      </c>
      <c r="E4645" t="s">
        <v>122</v>
      </c>
      <c r="F4645" t="s">
        <v>139</v>
      </c>
      <c r="G4645" t="s">
        <v>334</v>
      </c>
      <c r="H4645" t="s">
        <v>334</v>
      </c>
      <c r="I4645" t="s">
        <v>335</v>
      </c>
      <c r="J4645" s="104">
        <v>0</v>
      </c>
      <c r="K4645" t="s">
        <v>1647</v>
      </c>
      <c r="L4645" t="s">
        <v>2194</v>
      </c>
      <c r="M4645" s="204">
        <v>2.7</v>
      </c>
      <c r="N4645" s="204"/>
    </row>
    <row r="4646" spans="1:14">
      <c r="A4646" t="s">
        <v>1639</v>
      </c>
      <c r="B4646" t="s">
        <v>1639</v>
      </c>
      <c r="C4646" t="s">
        <v>1639</v>
      </c>
      <c r="D4646" t="s">
        <v>1646</v>
      </c>
      <c r="E4646" t="s">
        <v>122</v>
      </c>
      <c r="F4646" t="s">
        <v>142</v>
      </c>
      <c r="G4646" t="s">
        <v>334</v>
      </c>
      <c r="H4646" t="s">
        <v>334</v>
      </c>
      <c r="I4646" t="s">
        <v>335</v>
      </c>
      <c r="J4646" s="105">
        <v>3.3744068149698876</v>
      </c>
      <c r="K4646" t="s">
        <v>1647</v>
      </c>
      <c r="L4646" t="s">
        <v>2194</v>
      </c>
      <c r="M4646" s="204">
        <v>2.7</v>
      </c>
      <c r="N4646" s="204"/>
    </row>
    <row r="4647" spans="1:14">
      <c r="A4647" t="s">
        <v>1639</v>
      </c>
      <c r="B4647" t="s">
        <v>1639</v>
      </c>
      <c r="C4647" t="s">
        <v>1639</v>
      </c>
      <c r="D4647" t="s">
        <v>1646</v>
      </c>
      <c r="E4647" t="s">
        <v>122</v>
      </c>
      <c r="F4647" t="s">
        <v>144</v>
      </c>
      <c r="G4647" t="s">
        <v>334</v>
      </c>
      <c r="H4647" t="s">
        <v>334</v>
      </c>
      <c r="I4647" t="s">
        <v>335</v>
      </c>
      <c r="J4647" s="105">
        <v>5.141952837660959E-2</v>
      </c>
      <c r="K4647" t="s">
        <v>1647</v>
      </c>
      <c r="L4647" t="s">
        <v>2194</v>
      </c>
      <c r="M4647" s="204">
        <v>2.7</v>
      </c>
      <c r="N4647" s="204"/>
    </row>
    <row r="4648" spans="1:14">
      <c r="A4648" t="s">
        <v>1639</v>
      </c>
      <c r="B4648" t="s">
        <v>1639</v>
      </c>
      <c r="C4648" t="s">
        <v>1639</v>
      </c>
      <c r="D4648" t="s">
        <v>1646</v>
      </c>
      <c r="E4648" t="s">
        <v>122</v>
      </c>
      <c r="F4648" t="s">
        <v>150</v>
      </c>
      <c r="G4648" t="s">
        <v>334</v>
      </c>
      <c r="H4648" t="s">
        <v>334</v>
      </c>
      <c r="I4648" t="s">
        <v>335</v>
      </c>
      <c r="J4648" s="105">
        <v>0.10673448868368927</v>
      </c>
      <c r="K4648" t="s">
        <v>1647</v>
      </c>
      <c r="L4648" t="s">
        <v>2194</v>
      </c>
      <c r="M4648" s="204">
        <v>2.7</v>
      </c>
      <c r="N4648" s="204"/>
    </row>
    <row r="4649" spans="1:14">
      <c r="A4649" t="s">
        <v>1639</v>
      </c>
      <c r="B4649" t="s">
        <v>1639</v>
      </c>
      <c r="C4649" t="s">
        <v>1639</v>
      </c>
      <c r="D4649" t="s">
        <v>1646</v>
      </c>
      <c r="E4649" t="s">
        <v>122</v>
      </c>
      <c r="F4649" t="s">
        <v>147</v>
      </c>
      <c r="G4649" t="s">
        <v>334</v>
      </c>
      <c r="H4649" t="s">
        <v>334</v>
      </c>
      <c r="I4649" t="s">
        <v>335</v>
      </c>
      <c r="J4649" s="105">
        <v>0.12374754604800975</v>
      </c>
      <c r="K4649" t="s">
        <v>1647</v>
      </c>
      <c r="L4649" t="s">
        <v>2194</v>
      </c>
      <c r="M4649" s="204">
        <v>2.7</v>
      </c>
      <c r="N4649" s="204"/>
    </row>
    <row r="4650" spans="1:14">
      <c r="A4650" t="s">
        <v>1639</v>
      </c>
      <c r="B4650" t="s">
        <v>1639</v>
      </c>
      <c r="C4650" t="s">
        <v>1639</v>
      </c>
      <c r="D4650" t="s">
        <v>1646</v>
      </c>
      <c r="E4650" t="s">
        <v>122</v>
      </c>
      <c r="F4650" t="s">
        <v>311</v>
      </c>
      <c r="G4650" t="s">
        <v>334</v>
      </c>
      <c r="H4650" t="s">
        <v>334</v>
      </c>
      <c r="I4650" t="s">
        <v>335</v>
      </c>
      <c r="J4650" s="105">
        <v>0.11659468204431178</v>
      </c>
      <c r="K4650" t="s">
        <v>1647</v>
      </c>
      <c r="L4650" t="s">
        <v>2194</v>
      </c>
      <c r="M4650" s="204">
        <v>2.7</v>
      </c>
      <c r="N4650" s="204"/>
    </row>
    <row r="4651" spans="1:14">
      <c r="A4651" t="s">
        <v>1639</v>
      </c>
      <c r="B4651" t="s">
        <v>1639</v>
      </c>
      <c r="C4651" t="s">
        <v>1639</v>
      </c>
      <c r="D4651" t="s">
        <v>1646</v>
      </c>
      <c r="E4651" t="s">
        <v>122</v>
      </c>
      <c r="F4651" t="s">
        <v>313</v>
      </c>
      <c r="G4651" t="s">
        <v>334</v>
      </c>
      <c r="H4651" t="s">
        <v>334</v>
      </c>
      <c r="I4651" t="s">
        <v>335</v>
      </c>
      <c r="J4651" s="105">
        <v>0.39849624515262039</v>
      </c>
      <c r="K4651" t="s">
        <v>1647</v>
      </c>
      <c r="L4651" t="s">
        <v>2194</v>
      </c>
      <c r="M4651" s="204">
        <v>2.7</v>
      </c>
      <c r="N4651" s="204"/>
    </row>
    <row r="4652" spans="1:14">
      <c r="A4652" t="s">
        <v>1667</v>
      </c>
      <c r="C4652" t="s">
        <v>1667</v>
      </c>
      <c r="D4652" t="s">
        <v>1668</v>
      </c>
      <c r="E4652" t="s">
        <v>112</v>
      </c>
      <c r="F4652" t="s">
        <v>311</v>
      </c>
      <c r="G4652" t="s">
        <v>292</v>
      </c>
      <c r="H4652" t="s">
        <v>292</v>
      </c>
      <c r="I4652" t="s">
        <v>335</v>
      </c>
      <c r="J4652" s="104">
        <v>14.494555999999999</v>
      </c>
      <c r="K4652" t="s">
        <v>396</v>
      </c>
      <c r="L4652" t="s">
        <v>2194</v>
      </c>
      <c r="M4652" s="204">
        <v>2.7</v>
      </c>
      <c r="N4652" s="204"/>
    </row>
    <row r="4653" spans="1:14">
      <c r="A4653" t="s">
        <v>1667</v>
      </c>
      <c r="C4653" t="s">
        <v>1667</v>
      </c>
      <c r="D4653" t="s">
        <v>1668</v>
      </c>
      <c r="E4653" t="s">
        <v>112</v>
      </c>
      <c r="F4653" t="s">
        <v>144</v>
      </c>
      <c r="G4653" t="s">
        <v>292</v>
      </c>
      <c r="H4653" t="s">
        <v>292</v>
      </c>
      <c r="I4653" t="s">
        <v>335</v>
      </c>
      <c r="J4653" s="104">
        <v>0.57399261000000001</v>
      </c>
      <c r="K4653" t="s">
        <v>396</v>
      </c>
      <c r="L4653" t="s">
        <v>2194</v>
      </c>
      <c r="M4653" s="204">
        <v>2.7</v>
      </c>
      <c r="N4653" s="204"/>
    </row>
    <row r="4654" spans="1:14">
      <c r="A4654" t="s">
        <v>1667</v>
      </c>
      <c r="C4654" t="s">
        <v>1667</v>
      </c>
      <c r="D4654" t="s">
        <v>1668</v>
      </c>
      <c r="E4654" t="s">
        <v>112</v>
      </c>
      <c r="F4654" t="s">
        <v>147</v>
      </c>
      <c r="G4654" t="s">
        <v>292</v>
      </c>
      <c r="H4654" t="s">
        <v>292</v>
      </c>
      <c r="I4654" t="s">
        <v>335</v>
      </c>
      <c r="J4654" s="104">
        <v>0.20585948000000001</v>
      </c>
      <c r="K4654" t="s">
        <v>396</v>
      </c>
      <c r="L4654" t="s">
        <v>2194</v>
      </c>
      <c r="M4654" s="204">
        <v>2.7</v>
      </c>
      <c r="N4654" s="204"/>
    </row>
    <row r="4655" spans="1:14">
      <c r="A4655" t="s">
        <v>1667</v>
      </c>
      <c r="C4655" t="s">
        <v>1667</v>
      </c>
      <c r="D4655" t="s">
        <v>1668</v>
      </c>
      <c r="E4655" t="s">
        <v>112</v>
      </c>
      <c r="F4655" t="s">
        <v>150</v>
      </c>
      <c r="G4655" t="s">
        <v>292</v>
      </c>
      <c r="H4655" t="s">
        <v>292</v>
      </c>
      <c r="I4655" t="s">
        <v>335</v>
      </c>
      <c r="J4655" s="104">
        <v>0.1800882</v>
      </c>
      <c r="K4655" t="s">
        <v>396</v>
      </c>
      <c r="L4655" t="s">
        <v>2194</v>
      </c>
      <c r="M4655" s="204">
        <v>2.7</v>
      </c>
      <c r="N4655" s="204"/>
    </row>
    <row r="4656" spans="1:14">
      <c r="A4656" t="s">
        <v>1667</v>
      </c>
      <c r="C4656" t="s">
        <v>1667</v>
      </c>
      <c r="D4656" t="s">
        <v>1668</v>
      </c>
      <c r="E4656" t="s">
        <v>112</v>
      </c>
      <c r="F4656" t="s">
        <v>313</v>
      </c>
      <c r="G4656" t="s">
        <v>292</v>
      </c>
      <c r="H4656" t="s">
        <v>292</v>
      </c>
      <c r="I4656" t="s">
        <v>335</v>
      </c>
      <c r="J4656" s="104">
        <v>15.45449629</v>
      </c>
      <c r="K4656" t="s">
        <v>396</v>
      </c>
      <c r="L4656" t="s">
        <v>2194</v>
      </c>
      <c r="M4656" s="204">
        <v>2.7</v>
      </c>
      <c r="N4656" s="204"/>
    </row>
    <row r="4657" spans="1:14">
      <c r="A4657" t="s">
        <v>1667</v>
      </c>
      <c r="C4657" t="s">
        <v>1667</v>
      </c>
      <c r="D4657" t="s">
        <v>1669</v>
      </c>
      <c r="E4657" t="s">
        <v>112</v>
      </c>
      <c r="F4657" t="s">
        <v>311</v>
      </c>
      <c r="G4657" t="s">
        <v>333</v>
      </c>
      <c r="H4657" t="s">
        <v>292</v>
      </c>
      <c r="I4657" t="s">
        <v>335</v>
      </c>
      <c r="J4657" s="104">
        <v>0.43641362</v>
      </c>
      <c r="K4657" t="s">
        <v>396</v>
      </c>
      <c r="L4657" t="s">
        <v>2194</v>
      </c>
      <c r="M4657" s="204">
        <v>2.7</v>
      </c>
      <c r="N4657" s="204"/>
    </row>
    <row r="4658" spans="1:14">
      <c r="A4658" t="s">
        <v>1667</v>
      </c>
      <c r="C4658" t="s">
        <v>1667</v>
      </c>
      <c r="D4658" t="s">
        <v>1669</v>
      </c>
      <c r="E4658" t="s">
        <v>112</v>
      </c>
      <c r="F4658" t="s">
        <v>144</v>
      </c>
      <c r="G4658" t="s">
        <v>333</v>
      </c>
      <c r="H4658" t="s">
        <v>292</v>
      </c>
      <c r="I4658" t="s">
        <v>335</v>
      </c>
      <c r="J4658" s="104">
        <v>0.68996402999999995</v>
      </c>
      <c r="K4658" t="s">
        <v>396</v>
      </c>
      <c r="L4658" t="s">
        <v>2194</v>
      </c>
      <c r="M4658" s="204">
        <v>2.7</v>
      </c>
      <c r="N4658" s="204"/>
    </row>
    <row r="4659" spans="1:14">
      <c r="A4659" t="s">
        <v>1667</v>
      </c>
      <c r="C4659" t="s">
        <v>1667</v>
      </c>
      <c r="D4659" t="s">
        <v>1669</v>
      </c>
      <c r="E4659" t="s">
        <v>112</v>
      </c>
      <c r="F4659" t="s">
        <v>147</v>
      </c>
      <c r="G4659" t="s">
        <v>333</v>
      </c>
      <c r="H4659" t="s">
        <v>292</v>
      </c>
      <c r="I4659" t="s">
        <v>335</v>
      </c>
      <c r="J4659" s="104">
        <v>0.19864597000000001</v>
      </c>
      <c r="K4659" t="s">
        <v>396</v>
      </c>
      <c r="L4659" t="s">
        <v>2194</v>
      </c>
      <c r="M4659" s="204">
        <v>2.7</v>
      </c>
      <c r="N4659" s="204"/>
    </row>
    <row r="4660" spans="1:14">
      <c r="A4660" t="s">
        <v>1667</v>
      </c>
      <c r="C4660" t="s">
        <v>1667</v>
      </c>
      <c r="D4660" t="s">
        <v>1669</v>
      </c>
      <c r="E4660" t="s">
        <v>112</v>
      </c>
      <c r="F4660" t="s">
        <v>150</v>
      </c>
      <c r="G4660" t="s">
        <v>333</v>
      </c>
      <c r="H4660" t="s">
        <v>292</v>
      </c>
      <c r="I4660" t="s">
        <v>335</v>
      </c>
      <c r="J4660" s="104">
        <v>0.21018276</v>
      </c>
      <c r="K4660" t="s">
        <v>396</v>
      </c>
      <c r="L4660" t="s">
        <v>2194</v>
      </c>
      <c r="M4660" s="204">
        <v>2.7</v>
      </c>
      <c r="N4660" s="204"/>
    </row>
    <row r="4661" spans="1:14">
      <c r="A4661" t="s">
        <v>1667</v>
      </c>
      <c r="C4661" t="s">
        <v>1667</v>
      </c>
      <c r="D4661" t="s">
        <v>1669</v>
      </c>
      <c r="E4661" t="s">
        <v>112</v>
      </c>
      <c r="F4661" t="s">
        <v>313</v>
      </c>
      <c r="G4661" t="s">
        <v>333</v>
      </c>
      <c r="H4661" t="s">
        <v>292</v>
      </c>
      <c r="I4661" t="s">
        <v>335</v>
      </c>
      <c r="J4661" s="104">
        <v>1.53520638</v>
      </c>
      <c r="K4661" t="s">
        <v>396</v>
      </c>
      <c r="L4661" t="s">
        <v>2194</v>
      </c>
      <c r="M4661" s="204">
        <v>2.7</v>
      </c>
      <c r="N4661" s="204"/>
    </row>
    <row r="4662" spans="1:14">
      <c r="A4662" t="s">
        <v>1667</v>
      </c>
      <c r="C4662" t="s">
        <v>1667</v>
      </c>
      <c r="D4662" t="s">
        <v>1670</v>
      </c>
      <c r="E4662" t="s">
        <v>112</v>
      </c>
      <c r="F4662" t="s">
        <v>311</v>
      </c>
      <c r="G4662" t="s">
        <v>333</v>
      </c>
      <c r="H4662" t="s">
        <v>292</v>
      </c>
      <c r="I4662" t="s">
        <v>335</v>
      </c>
      <c r="J4662" s="104">
        <v>2.1919718000000001</v>
      </c>
      <c r="K4662" t="s">
        <v>396</v>
      </c>
      <c r="L4662" t="s">
        <v>2194</v>
      </c>
      <c r="M4662" s="204">
        <v>2.7</v>
      </c>
      <c r="N4662" s="204"/>
    </row>
    <row r="4663" spans="1:14">
      <c r="A4663" t="s">
        <v>1667</v>
      </c>
      <c r="C4663" t="s">
        <v>1667</v>
      </c>
      <c r="D4663" t="s">
        <v>1670</v>
      </c>
      <c r="E4663" t="s">
        <v>112</v>
      </c>
      <c r="F4663" t="s">
        <v>144</v>
      </c>
      <c r="G4663" t="s">
        <v>333</v>
      </c>
      <c r="H4663" t="s">
        <v>292</v>
      </c>
      <c r="I4663" t="s">
        <v>335</v>
      </c>
      <c r="J4663" s="104">
        <v>0.31571923000000002</v>
      </c>
      <c r="K4663" t="s">
        <v>396</v>
      </c>
      <c r="L4663" t="s">
        <v>2194</v>
      </c>
      <c r="M4663" s="204">
        <v>2.7</v>
      </c>
      <c r="N4663" s="204"/>
    </row>
    <row r="4664" spans="1:14">
      <c r="A4664" t="s">
        <v>1667</v>
      </c>
      <c r="C4664" t="s">
        <v>1667</v>
      </c>
      <c r="D4664" t="s">
        <v>1670</v>
      </c>
      <c r="E4664" t="s">
        <v>112</v>
      </c>
      <c r="F4664" t="s">
        <v>147</v>
      </c>
      <c r="G4664" t="s">
        <v>333</v>
      </c>
      <c r="H4664" t="s">
        <v>292</v>
      </c>
      <c r="I4664" t="s">
        <v>335</v>
      </c>
      <c r="J4664" s="104">
        <v>0.22265825</v>
      </c>
      <c r="K4664" t="s">
        <v>396</v>
      </c>
      <c r="L4664" t="s">
        <v>2194</v>
      </c>
      <c r="M4664" s="204">
        <v>2.7</v>
      </c>
      <c r="N4664" s="204"/>
    </row>
    <row r="4665" spans="1:14">
      <c r="A4665" t="s">
        <v>1667</v>
      </c>
      <c r="C4665" t="s">
        <v>1667</v>
      </c>
      <c r="D4665" t="s">
        <v>1670</v>
      </c>
      <c r="E4665" t="s">
        <v>112</v>
      </c>
      <c r="F4665" t="s">
        <v>150</v>
      </c>
      <c r="G4665" t="s">
        <v>333</v>
      </c>
      <c r="H4665" t="s">
        <v>292</v>
      </c>
      <c r="I4665" t="s">
        <v>335</v>
      </c>
      <c r="J4665" s="104">
        <v>0.20999836999999999</v>
      </c>
      <c r="K4665" t="s">
        <v>396</v>
      </c>
      <c r="L4665" t="s">
        <v>2194</v>
      </c>
      <c r="M4665" s="204">
        <v>2.7</v>
      </c>
      <c r="N4665" s="204"/>
    </row>
    <row r="4666" spans="1:14">
      <c r="A4666" t="s">
        <v>1667</v>
      </c>
      <c r="C4666" t="s">
        <v>1667</v>
      </c>
      <c r="D4666" t="s">
        <v>1670</v>
      </c>
      <c r="E4666" t="s">
        <v>112</v>
      </c>
      <c r="F4666" t="s">
        <v>313</v>
      </c>
      <c r="G4666" t="s">
        <v>333</v>
      </c>
      <c r="H4666" t="s">
        <v>292</v>
      </c>
      <c r="I4666" t="s">
        <v>335</v>
      </c>
      <c r="J4666" s="104">
        <v>2.9403476500000001</v>
      </c>
      <c r="K4666" t="s">
        <v>396</v>
      </c>
      <c r="L4666" t="s">
        <v>2194</v>
      </c>
      <c r="M4666" s="204">
        <v>2.7</v>
      </c>
      <c r="N4666" s="204"/>
    </row>
    <row r="4667" spans="1:14">
      <c r="A4667" t="s">
        <v>1667</v>
      </c>
      <c r="C4667" t="s">
        <v>1667</v>
      </c>
      <c r="D4667" t="s">
        <v>1671</v>
      </c>
      <c r="E4667" t="s">
        <v>112</v>
      </c>
      <c r="F4667" t="s">
        <v>311</v>
      </c>
      <c r="G4667" t="s">
        <v>333</v>
      </c>
      <c r="H4667" t="s">
        <v>292</v>
      </c>
      <c r="I4667" t="s">
        <v>335</v>
      </c>
      <c r="J4667" s="104">
        <v>1.3304951</v>
      </c>
      <c r="K4667" t="s">
        <v>396</v>
      </c>
      <c r="L4667" t="s">
        <v>2194</v>
      </c>
      <c r="M4667" s="204">
        <v>2.7</v>
      </c>
      <c r="N4667" s="204"/>
    </row>
    <row r="4668" spans="1:14">
      <c r="A4668" t="s">
        <v>1667</v>
      </c>
      <c r="C4668" t="s">
        <v>1667</v>
      </c>
      <c r="D4668" t="s">
        <v>1671</v>
      </c>
      <c r="E4668" t="s">
        <v>112</v>
      </c>
      <c r="F4668" t="s">
        <v>144</v>
      </c>
      <c r="G4668" t="s">
        <v>333</v>
      </c>
      <c r="H4668" t="s">
        <v>292</v>
      </c>
      <c r="I4668" t="s">
        <v>335</v>
      </c>
      <c r="J4668" s="104">
        <v>0.20225367999999999</v>
      </c>
      <c r="K4668" t="s">
        <v>396</v>
      </c>
      <c r="L4668" t="s">
        <v>2194</v>
      </c>
      <c r="M4668" s="204">
        <v>2.7</v>
      </c>
      <c r="N4668" s="204"/>
    </row>
    <row r="4669" spans="1:14">
      <c r="A4669" t="s">
        <v>1667</v>
      </c>
      <c r="C4669" t="s">
        <v>1667</v>
      </c>
      <c r="D4669" t="s">
        <v>1671</v>
      </c>
      <c r="E4669" t="s">
        <v>112</v>
      </c>
      <c r="F4669" t="s">
        <v>147</v>
      </c>
      <c r="G4669" t="s">
        <v>333</v>
      </c>
      <c r="H4669" t="s">
        <v>292</v>
      </c>
      <c r="I4669" t="s">
        <v>335</v>
      </c>
      <c r="J4669" s="104">
        <v>0.22265825</v>
      </c>
      <c r="K4669" t="s">
        <v>396</v>
      </c>
      <c r="L4669" t="s">
        <v>2194</v>
      </c>
      <c r="M4669" s="204">
        <v>2.7</v>
      </c>
      <c r="N4669" s="204"/>
    </row>
    <row r="4670" spans="1:14">
      <c r="A4670" t="s">
        <v>1667</v>
      </c>
      <c r="C4670" t="s">
        <v>1667</v>
      </c>
      <c r="D4670" t="s">
        <v>1671</v>
      </c>
      <c r="E4670" t="s">
        <v>112</v>
      </c>
      <c r="F4670" t="s">
        <v>150</v>
      </c>
      <c r="G4670" t="s">
        <v>333</v>
      </c>
      <c r="H4670" t="s">
        <v>292</v>
      </c>
      <c r="I4670" t="s">
        <v>335</v>
      </c>
      <c r="J4670" s="104">
        <v>0.13637149000000001</v>
      </c>
      <c r="K4670" t="s">
        <v>396</v>
      </c>
      <c r="L4670" t="s">
        <v>2194</v>
      </c>
      <c r="M4670" s="204">
        <v>2.7</v>
      </c>
      <c r="N4670" s="204"/>
    </row>
    <row r="4671" spans="1:14">
      <c r="A4671" t="s">
        <v>1667</v>
      </c>
      <c r="C4671" t="s">
        <v>1667</v>
      </c>
      <c r="D4671" t="s">
        <v>1671</v>
      </c>
      <c r="E4671" t="s">
        <v>112</v>
      </c>
      <c r="F4671" t="s">
        <v>313</v>
      </c>
      <c r="G4671" t="s">
        <v>333</v>
      </c>
      <c r="H4671" t="s">
        <v>292</v>
      </c>
      <c r="I4671" t="s">
        <v>335</v>
      </c>
      <c r="J4671" s="104">
        <v>1.8917785199999999</v>
      </c>
      <c r="K4671" t="s">
        <v>396</v>
      </c>
      <c r="L4671" t="s">
        <v>2194</v>
      </c>
      <c r="M4671" s="204">
        <v>2.7</v>
      </c>
      <c r="N4671" s="204"/>
    </row>
    <row r="4672" spans="1:14">
      <c r="A4672" t="s">
        <v>1667</v>
      </c>
      <c r="C4672" t="s">
        <v>1667</v>
      </c>
      <c r="D4672" t="s">
        <v>1672</v>
      </c>
      <c r="E4672" t="s">
        <v>112</v>
      </c>
      <c r="F4672" t="s">
        <v>311</v>
      </c>
      <c r="G4672" t="s">
        <v>333</v>
      </c>
      <c r="H4672" t="s">
        <v>292</v>
      </c>
      <c r="I4672" t="s">
        <v>335</v>
      </c>
      <c r="J4672" s="104">
        <v>1.7748447999999999</v>
      </c>
      <c r="K4672" t="s">
        <v>396</v>
      </c>
      <c r="L4672" t="s">
        <v>2194</v>
      </c>
      <c r="M4672" s="204">
        <v>2.7</v>
      </c>
      <c r="N4672" s="204"/>
    </row>
    <row r="4673" spans="1:14">
      <c r="A4673" t="s">
        <v>1667</v>
      </c>
      <c r="C4673" t="s">
        <v>1667</v>
      </c>
      <c r="D4673" t="s">
        <v>1672</v>
      </c>
      <c r="E4673" t="s">
        <v>112</v>
      </c>
      <c r="F4673" t="s">
        <v>144</v>
      </c>
      <c r="G4673" t="s">
        <v>333</v>
      </c>
      <c r="H4673" t="s">
        <v>292</v>
      </c>
      <c r="I4673" t="s">
        <v>335</v>
      </c>
      <c r="J4673" s="104">
        <v>0.14404874000000001</v>
      </c>
      <c r="K4673" t="s">
        <v>396</v>
      </c>
      <c r="L4673" t="s">
        <v>2194</v>
      </c>
      <c r="M4673" s="204">
        <v>2.7</v>
      </c>
      <c r="N4673" s="204"/>
    </row>
    <row r="4674" spans="1:14">
      <c r="A4674" t="s">
        <v>1667</v>
      </c>
      <c r="C4674" t="s">
        <v>1667</v>
      </c>
      <c r="D4674" t="s">
        <v>1672</v>
      </c>
      <c r="E4674" t="s">
        <v>112</v>
      </c>
      <c r="F4674" t="s">
        <v>147</v>
      </c>
      <c r="G4674" t="s">
        <v>333</v>
      </c>
      <c r="H4674" t="s">
        <v>292</v>
      </c>
      <c r="I4674" t="s">
        <v>335</v>
      </c>
      <c r="J4674" s="104">
        <v>0.22265825</v>
      </c>
      <c r="K4674" t="s">
        <v>396</v>
      </c>
      <c r="L4674" t="s">
        <v>2194</v>
      </c>
      <c r="M4674" s="204">
        <v>2.7</v>
      </c>
      <c r="N4674" s="204"/>
    </row>
    <row r="4675" spans="1:14">
      <c r="A4675" t="s">
        <v>1667</v>
      </c>
      <c r="C4675" t="s">
        <v>1667</v>
      </c>
      <c r="D4675" t="s">
        <v>1672</v>
      </c>
      <c r="E4675" t="s">
        <v>112</v>
      </c>
      <c r="F4675" t="s">
        <v>150</v>
      </c>
      <c r="G4675" t="s">
        <v>333</v>
      </c>
      <c r="H4675" t="s">
        <v>292</v>
      </c>
      <c r="I4675" t="s">
        <v>335</v>
      </c>
      <c r="J4675" s="104">
        <v>0.10355029</v>
      </c>
      <c r="K4675" t="s">
        <v>396</v>
      </c>
      <c r="L4675" t="s">
        <v>2194</v>
      </c>
      <c r="M4675" s="204">
        <v>2.7</v>
      </c>
      <c r="N4675" s="204"/>
    </row>
    <row r="4676" spans="1:14">
      <c r="A4676" t="s">
        <v>1667</v>
      </c>
      <c r="C4676" t="s">
        <v>1667</v>
      </c>
      <c r="D4676" t="s">
        <v>1672</v>
      </c>
      <c r="E4676" t="s">
        <v>112</v>
      </c>
      <c r="F4676" t="s">
        <v>313</v>
      </c>
      <c r="G4676" t="s">
        <v>333</v>
      </c>
      <c r="H4676" t="s">
        <v>292</v>
      </c>
      <c r="I4676" t="s">
        <v>335</v>
      </c>
      <c r="J4676" s="104">
        <v>2.2451020800000001</v>
      </c>
      <c r="K4676" t="s">
        <v>396</v>
      </c>
      <c r="L4676" t="s">
        <v>2194</v>
      </c>
      <c r="M4676" s="204">
        <v>2.7</v>
      </c>
      <c r="N4676" s="204"/>
    </row>
    <row r="4677" spans="1:14">
      <c r="A4677" t="s">
        <v>1667</v>
      </c>
      <c r="C4677" t="s">
        <v>1667</v>
      </c>
      <c r="D4677" t="s">
        <v>1732</v>
      </c>
      <c r="E4677" t="s">
        <v>112</v>
      </c>
      <c r="F4677" t="s">
        <v>311</v>
      </c>
      <c r="G4677" t="s">
        <v>333</v>
      </c>
      <c r="H4677" t="s">
        <v>292</v>
      </c>
      <c r="I4677" t="s">
        <v>335</v>
      </c>
      <c r="J4677" s="104">
        <v>1.5355171000000001</v>
      </c>
      <c r="K4677" t="s">
        <v>396</v>
      </c>
      <c r="L4677" t="s">
        <v>2194</v>
      </c>
      <c r="M4677" s="204">
        <v>2.7</v>
      </c>
      <c r="N4677" s="204"/>
    </row>
    <row r="4678" spans="1:14">
      <c r="A4678" t="s">
        <v>1667</v>
      </c>
      <c r="C4678" t="s">
        <v>1667</v>
      </c>
      <c r="D4678" t="s">
        <v>1732</v>
      </c>
      <c r="E4678" t="s">
        <v>112</v>
      </c>
      <c r="F4678" t="s">
        <v>144</v>
      </c>
      <c r="G4678" t="s">
        <v>333</v>
      </c>
      <c r="H4678" t="s">
        <v>292</v>
      </c>
      <c r="I4678" t="s">
        <v>335</v>
      </c>
      <c r="J4678" s="104">
        <v>0.12277634</v>
      </c>
      <c r="K4678" t="s">
        <v>396</v>
      </c>
      <c r="L4678" t="s">
        <v>2194</v>
      </c>
      <c r="M4678" s="204">
        <v>2.7</v>
      </c>
      <c r="N4678" s="204"/>
    </row>
    <row r="4679" spans="1:14">
      <c r="A4679" t="s">
        <v>1667</v>
      </c>
      <c r="C4679" t="s">
        <v>1667</v>
      </c>
      <c r="D4679" t="s">
        <v>1732</v>
      </c>
      <c r="E4679" t="s">
        <v>112</v>
      </c>
      <c r="F4679" t="s">
        <v>147</v>
      </c>
      <c r="G4679" t="s">
        <v>333</v>
      </c>
      <c r="H4679" t="s">
        <v>292</v>
      </c>
      <c r="I4679" t="s">
        <v>335</v>
      </c>
      <c r="J4679" s="104">
        <v>0.22265825</v>
      </c>
      <c r="K4679" t="s">
        <v>396</v>
      </c>
      <c r="L4679" t="s">
        <v>2194</v>
      </c>
      <c r="M4679" s="204">
        <v>2.7</v>
      </c>
      <c r="N4679" s="204"/>
    </row>
    <row r="4680" spans="1:14">
      <c r="A4680" t="s">
        <v>1667</v>
      </c>
      <c r="C4680" t="s">
        <v>1667</v>
      </c>
      <c r="D4680" t="s">
        <v>1732</v>
      </c>
      <c r="E4680" t="s">
        <v>112</v>
      </c>
      <c r="F4680" t="s">
        <v>150</v>
      </c>
      <c r="G4680" t="s">
        <v>333</v>
      </c>
      <c r="H4680" t="s">
        <v>292</v>
      </c>
      <c r="I4680" t="s">
        <v>335</v>
      </c>
      <c r="J4680" s="104">
        <v>0.12587704</v>
      </c>
      <c r="K4680" t="s">
        <v>396</v>
      </c>
      <c r="L4680" t="s">
        <v>2194</v>
      </c>
      <c r="M4680" s="204">
        <v>2.7</v>
      </c>
      <c r="N4680" s="204"/>
    </row>
    <row r="4681" spans="1:14">
      <c r="A4681" t="s">
        <v>1667</v>
      </c>
      <c r="C4681" t="s">
        <v>1667</v>
      </c>
      <c r="D4681" t="s">
        <v>1732</v>
      </c>
      <c r="E4681" t="s">
        <v>112</v>
      </c>
      <c r="F4681" t="s">
        <v>313</v>
      </c>
      <c r="G4681" t="s">
        <v>333</v>
      </c>
      <c r="H4681" t="s">
        <v>292</v>
      </c>
      <c r="I4681" t="s">
        <v>335</v>
      </c>
      <c r="J4681" s="104">
        <v>2.0068287300000001</v>
      </c>
      <c r="K4681" t="s">
        <v>396</v>
      </c>
      <c r="L4681" t="s">
        <v>2194</v>
      </c>
      <c r="M4681" s="204">
        <v>2.7</v>
      </c>
      <c r="N4681" s="204"/>
    </row>
    <row r="4682" spans="1:14">
      <c r="A4682" t="s">
        <v>1667</v>
      </c>
      <c r="C4682" t="s">
        <v>1667</v>
      </c>
      <c r="D4682" t="s">
        <v>1733</v>
      </c>
      <c r="E4682" t="s">
        <v>112</v>
      </c>
      <c r="F4682" t="s">
        <v>311</v>
      </c>
      <c r="G4682" t="s">
        <v>333</v>
      </c>
      <c r="H4682" t="s">
        <v>292</v>
      </c>
      <c r="I4682" t="s">
        <v>335</v>
      </c>
      <c r="J4682" s="104">
        <v>1.5355171000000001</v>
      </c>
      <c r="K4682" t="s">
        <v>396</v>
      </c>
      <c r="L4682" t="s">
        <v>2194</v>
      </c>
      <c r="M4682" s="204">
        <v>2.7</v>
      </c>
      <c r="N4682" s="204"/>
    </row>
    <row r="4683" spans="1:14">
      <c r="A4683" t="s">
        <v>1667</v>
      </c>
      <c r="C4683" t="s">
        <v>1667</v>
      </c>
      <c r="D4683" t="s">
        <v>1733</v>
      </c>
      <c r="E4683" t="s">
        <v>112</v>
      </c>
      <c r="F4683" t="s">
        <v>144</v>
      </c>
      <c r="G4683" t="s">
        <v>333</v>
      </c>
      <c r="H4683" t="s">
        <v>292</v>
      </c>
      <c r="I4683" t="s">
        <v>335</v>
      </c>
      <c r="J4683" s="104">
        <v>0.12277634</v>
      </c>
      <c r="K4683" t="s">
        <v>396</v>
      </c>
      <c r="L4683" t="s">
        <v>2194</v>
      </c>
      <c r="M4683" s="204">
        <v>2.7</v>
      </c>
      <c r="N4683" s="204"/>
    </row>
    <row r="4684" spans="1:14">
      <c r="A4684" t="s">
        <v>1667</v>
      </c>
      <c r="C4684" t="s">
        <v>1667</v>
      </c>
      <c r="D4684" t="s">
        <v>1733</v>
      </c>
      <c r="E4684" t="s">
        <v>112</v>
      </c>
      <c r="F4684" t="s">
        <v>147</v>
      </c>
      <c r="G4684" t="s">
        <v>333</v>
      </c>
      <c r="H4684" t="s">
        <v>292</v>
      </c>
      <c r="I4684" t="s">
        <v>335</v>
      </c>
      <c r="J4684" s="104">
        <v>0.22265825</v>
      </c>
      <c r="K4684" t="s">
        <v>396</v>
      </c>
      <c r="L4684" t="s">
        <v>2194</v>
      </c>
      <c r="M4684" s="204">
        <v>2.7</v>
      </c>
      <c r="N4684" s="204"/>
    </row>
    <row r="4685" spans="1:14">
      <c r="A4685" t="s">
        <v>1667</v>
      </c>
      <c r="C4685" t="s">
        <v>1667</v>
      </c>
      <c r="D4685" t="s">
        <v>1733</v>
      </c>
      <c r="E4685" t="s">
        <v>112</v>
      </c>
      <c r="F4685" t="s">
        <v>150</v>
      </c>
      <c r="G4685" t="s">
        <v>333</v>
      </c>
      <c r="H4685" t="s">
        <v>292</v>
      </c>
      <c r="I4685" t="s">
        <v>335</v>
      </c>
      <c r="J4685" s="104">
        <v>0.12587704</v>
      </c>
      <c r="K4685" t="s">
        <v>396</v>
      </c>
      <c r="L4685" t="s">
        <v>2194</v>
      </c>
      <c r="M4685" s="204">
        <v>2.7</v>
      </c>
      <c r="N4685" s="204"/>
    </row>
    <row r="4686" spans="1:14">
      <c r="A4686" t="s">
        <v>1667</v>
      </c>
      <c r="C4686" t="s">
        <v>1667</v>
      </c>
      <c r="D4686" t="s">
        <v>1733</v>
      </c>
      <c r="E4686" t="s">
        <v>112</v>
      </c>
      <c r="F4686" t="s">
        <v>313</v>
      </c>
      <c r="G4686" t="s">
        <v>333</v>
      </c>
      <c r="H4686" t="s">
        <v>292</v>
      </c>
      <c r="I4686" t="s">
        <v>335</v>
      </c>
      <c r="J4686" s="104">
        <v>2.0068287300000001</v>
      </c>
      <c r="K4686" t="s">
        <v>396</v>
      </c>
      <c r="L4686" t="s">
        <v>2194</v>
      </c>
      <c r="M4686" s="204">
        <v>2.7</v>
      </c>
      <c r="N4686" s="204"/>
    </row>
    <row r="4687" spans="1:14">
      <c r="A4687" t="s">
        <v>1667</v>
      </c>
      <c r="C4687" t="s">
        <v>1667</v>
      </c>
      <c r="D4687" t="s">
        <v>1734</v>
      </c>
      <c r="E4687" t="s">
        <v>112</v>
      </c>
      <c r="F4687" t="s">
        <v>311</v>
      </c>
      <c r="G4687" t="s">
        <v>333</v>
      </c>
      <c r="H4687" t="s">
        <v>292</v>
      </c>
      <c r="I4687" t="s">
        <v>335</v>
      </c>
      <c r="J4687" s="104">
        <v>4.1220851999999999</v>
      </c>
      <c r="K4687" t="s">
        <v>396</v>
      </c>
      <c r="L4687" t="s">
        <v>2194</v>
      </c>
      <c r="M4687" s="204">
        <v>2.7</v>
      </c>
      <c r="N4687" s="204"/>
    </row>
    <row r="4688" spans="1:14">
      <c r="A4688" t="s">
        <v>1667</v>
      </c>
      <c r="C4688" t="s">
        <v>1667</v>
      </c>
      <c r="D4688" t="s">
        <v>1734</v>
      </c>
      <c r="E4688" t="s">
        <v>112</v>
      </c>
      <c r="F4688" t="s">
        <v>144</v>
      </c>
      <c r="G4688" t="s">
        <v>333</v>
      </c>
      <c r="H4688" t="s">
        <v>292</v>
      </c>
      <c r="I4688" t="s">
        <v>335</v>
      </c>
      <c r="J4688" s="104">
        <v>0.20450127000000001</v>
      </c>
      <c r="K4688" t="s">
        <v>396</v>
      </c>
      <c r="L4688" t="s">
        <v>2194</v>
      </c>
      <c r="M4688" s="204">
        <v>2.7</v>
      </c>
      <c r="N4688" s="204"/>
    </row>
    <row r="4689" spans="1:14">
      <c r="A4689" t="s">
        <v>1667</v>
      </c>
      <c r="C4689" t="s">
        <v>1667</v>
      </c>
      <c r="D4689" t="s">
        <v>1734</v>
      </c>
      <c r="E4689" t="s">
        <v>112</v>
      </c>
      <c r="F4689" t="s">
        <v>147</v>
      </c>
      <c r="G4689" t="s">
        <v>333</v>
      </c>
      <c r="H4689" t="s">
        <v>292</v>
      </c>
      <c r="I4689" t="s">
        <v>335</v>
      </c>
      <c r="J4689" s="104">
        <v>0.22265825</v>
      </c>
      <c r="K4689" t="s">
        <v>396</v>
      </c>
      <c r="L4689" t="s">
        <v>2194</v>
      </c>
      <c r="M4689" s="204">
        <v>2.7</v>
      </c>
      <c r="N4689" s="204"/>
    </row>
    <row r="4690" spans="1:14">
      <c r="A4690" t="s">
        <v>1667</v>
      </c>
      <c r="C4690" t="s">
        <v>1667</v>
      </c>
      <c r="D4690" t="s">
        <v>1734</v>
      </c>
      <c r="E4690" t="s">
        <v>112</v>
      </c>
      <c r="F4690" t="s">
        <v>150</v>
      </c>
      <c r="G4690" t="s">
        <v>333</v>
      </c>
      <c r="H4690" t="s">
        <v>292</v>
      </c>
      <c r="I4690" t="s">
        <v>335</v>
      </c>
      <c r="J4690" s="104">
        <v>0.13491212999999999</v>
      </c>
      <c r="K4690" t="s">
        <v>396</v>
      </c>
      <c r="L4690" t="s">
        <v>2194</v>
      </c>
      <c r="M4690" s="204">
        <v>2.7</v>
      </c>
      <c r="N4690" s="204"/>
    </row>
    <row r="4691" spans="1:14">
      <c r="A4691" t="s">
        <v>1667</v>
      </c>
      <c r="C4691" t="s">
        <v>1667</v>
      </c>
      <c r="D4691" t="s">
        <v>1734</v>
      </c>
      <c r="E4691" t="s">
        <v>112</v>
      </c>
      <c r="F4691" t="s">
        <v>313</v>
      </c>
      <c r="G4691" t="s">
        <v>333</v>
      </c>
      <c r="H4691" t="s">
        <v>292</v>
      </c>
      <c r="I4691" t="s">
        <v>335</v>
      </c>
      <c r="J4691" s="104">
        <v>4.6841568499999999</v>
      </c>
      <c r="K4691" t="s">
        <v>396</v>
      </c>
      <c r="L4691" t="s">
        <v>2194</v>
      </c>
      <c r="M4691" s="204">
        <v>2.7</v>
      </c>
      <c r="N4691" s="204"/>
    </row>
    <row r="4692" spans="1:14">
      <c r="A4692" t="s">
        <v>1667</v>
      </c>
      <c r="C4692" t="s">
        <v>1667</v>
      </c>
      <c r="D4692" t="s">
        <v>1735</v>
      </c>
      <c r="E4692" t="s">
        <v>112</v>
      </c>
      <c r="F4692" t="s">
        <v>311</v>
      </c>
      <c r="G4692" t="s">
        <v>333</v>
      </c>
      <c r="H4692" t="s">
        <v>292</v>
      </c>
      <c r="I4692" t="s">
        <v>335</v>
      </c>
      <c r="J4692" s="104">
        <v>0.43641362</v>
      </c>
      <c r="K4692" t="s">
        <v>396</v>
      </c>
      <c r="L4692" t="s">
        <v>2194</v>
      </c>
      <c r="M4692" s="204">
        <v>2.7</v>
      </c>
      <c r="N4692" s="204"/>
    </row>
    <row r="4693" spans="1:14">
      <c r="A4693" t="s">
        <v>1667</v>
      </c>
      <c r="C4693" t="s">
        <v>1667</v>
      </c>
      <c r="D4693" t="s">
        <v>1735</v>
      </c>
      <c r="E4693" t="s">
        <v>112</v>
      </c>
      <c r="F4693" t="s">
        <v>144</v>
      </c>
      <c r="G4693" t="s">
        <v>333</v>
      </c>
      <c r="H4693" t="s">
        <v>292</v>
      </c>
      <c r="I4693" t="s">
        <v>335</v>
      </c>
      <c r="J4693" s="104">
        <v>0.68996402999999995</v>
      </c>
      <c r="K4693" t="s">
        <v>396</v>
      </c>
      <c r="L4693" t="s">
        <v>2194</v>
      </c>
      <c r="M4693" s="204">
        <v>2.7</v>
      </c>
      <c r="N4693" s="204"/>
    </row>
    <row r="4694" spans="1:14">
      <c r="A4694" t="s">
        <v>1667</v>
      </c>
      <c r="C4694" t="s">
        <v>1667</v>
      </c>
      <c r="D4694" t="s">
        <v>1735</v>
      </c>
      <c r="E4694" t="s">
        <v>112</v>
      </c>
      <c r="F4694" t="s">
        <v>147</v>
      </c>
      <c r="G4694" t="s">
        <v>333</v>
      </c>
      <c r="H4694" t="s">
        <v>292</v>
      </c>
      <c r="I4694" t="s">
        <v>335</v>
      </c>
      <c r="J4694" s="104">
        <v>0.19864597000000001</v>
      </c>
      <c r="K4694" t="s">
        <v>396</v>
      </c>
      <c r="L4694" t="s">
        <v>2194</v>
      </c>
      <c r="M4694" s="204">
        <v>2.7</v>
      </c>
      <c r="N4694" s="204"/>
    </row>
    <row r="4695" spans="1:14">
      <c r="A4695" t="s">
        <v>1667</v>
      </c>
      <c r="C4695" t="s">
        <v>1667</v>
      </c>
      <c r="D4695" t="s">
        <v>1735</v>
      </c>
      <c r="E4695" t="s">
        <v>112</v>
      </c>
      <c r="F4695" t="s">
        <v>150</v>
      </c>
      <c r="G4695" t="s">
        <v>333</v>
      </c>
      <c r="H4695" t="s">
        <v>292</v>
      </c>
      <c r="I4695" t="s">
        <v>335</v>
      </c>
      <c r="J4695" s="104">
        <v>0.21018276</v>
      </c>
      <c r="K4695" t="s">
        <v>396</v>
      </c>
      <c r="L4695" t="s">
        <v>2194</v>
      </c>
      <c r="M4695" s="204">
        <v>2.7</v>
      </c>
      <c r="N4695" s="204"/>
    </row>
    <row r="4696" spans="1:14">
      <c r="A4696" t="s">
        <v>1667</v>
      </c>
      <c r="C4696" t="s">
        <v>1667</v>
      </c>
      <c r="D4696" t="s">
        <v>1735</v>
      </c>
      <c r="E4696" t="s">
        <v>112</v>
      </c>
      <c r="F4696" t="s">
        <v>313</v>
      </c>
      <c r="G4696" t="s">
        <v>333</v>
      </c>
      <c r="H4696" t="s">
        <v>292</v>
      </c>
      <c r="I4696" t="s">
        <v>335</v>
      </c>
      <c r="J4696" s="104">
        <v>1.53520638</v>
      </c>
      <c r="K4696" t="s">
        <v>396</v>
      </c>
      <c r="L4696" t="s">
        <v>2194</v>
      </c>
      <c r="M4696" s="204">
        <v>2.7</v>
      </c>
      <c r="N4696" s="204"/>
    </row>
    <row r="4697" spans="1:14">
      <c r="A4697" t="s">
        <v>1667</v>
      </c>
      <c r="C4697" t="s">
        <v>1667</v>
      </c>
      <c r="D4697" t="s">
        <v>1736</v>
      </c>
      <c r="E4697" t="s">
        <v>112</v>
      </c>
      <c r="F4697" t="s">
        <v>311</v>
      </c>
      <c r="G4697" t="s">
        <v>333</v>
      </c>
      <c r="H4697" t="s">
        <v>292</v>
      </c>
      <c r="I4697" t="s">
        <v>335</v>
      </c>
      <c r="J4697" s="104">
        <v>2.3683095000000001</v>
      </c>
      <c r="K4697" t="s">
        <v>396</v>
      </c>
      <c r="L4697" t="s">
        <v>2194</v>
      </c>
      <c r="M4697" s="204">
        <v>2.7</v>
      </c>
      <c r="N4697" s="204"/>
    </row>
    <row r="4698" spans="1:14">
      <c r="A4698" t="s">
        <v>1667</v>
      </c>
      <c r="C4698" t="s">
        <v>1667</v>
      </c>
      <c r="D4698" t="s">
        <v>1736</v>
      </c>
      <c r="E4698" t="s">
        <v>112</v>
      </c>
      <c r="F4698" t="s">
        <v>144</v>
      </c>
      <c r="G4698" t="s">
        <v>333</v>
      </c>
      <c r="H4698" t="s">
        <v>292</v>
      </c>
      <c r="I4698" t="s">
        <v>335</v>
      </c>
      <c r="J4698" s="104">
        <v>0.17072820999999999</v>
      </c>
      <c r="K4698" t="s">
        <v>396</v>
      </c>
      <c r="L4698" t="s">
        <v>2194</v>
      </c>
      <c r="M4698" s="204">
        <v>2.7</v>
      </c>
      <c r="N4698" s="204"/>
    </row>
    <row r="4699" spans="1:14">
      <c r="A4699" t="s">
        <v>1667</v>
      </c>
      <c r="C4699" t="s">
        <v>1667</v>
      </c>
      <c r="D4699" t="s">
        <v>1736</v>
      </c>
      <c r="E4699" t="s">
        <v>112</v>
      </c>
      <c r="F4699" t="s">
        <v>147</v>
      </c>
      <c r="G4699" t="s">
        <v>333</v>
      </c>
      <c r="H4699" t="s">
        <v>292</v>
      </c>
      <c r="I4699" t="s">
        <v>335</v>
      </c>
      <c r="J4699" s="104">
        <v>0.22265825</v>
      </c>
      <c r="K4699" t="s">
        <v>396</v>
      </c>
      <c r="L4699" t="s">
        <v>2194</v>
      </c>
      <c r="M4699" s="204">
        <v>2.7</v>
      </c>
      <c r="N4699" s="204"/>
    </row>
    <row r="4700" spans="1:14">
      <c r="A4700" t="s">
        <v>1667</v>
      </c>
      <c r="C4700" t="s">
        <v>1667</v>
      </c>
      <c r="D4700" t="s">
        <v>1736</v>
      </c>
      <c r="E4700" t="s">
        <v>112</v>
      </c>
      <c r="F4700" t="s">
        <v>150</v>
      </c>
      <c r="G4700" t="s">
        <v>333</v>
      </c>
      <c r="H4700" t="s">
        <v>292</v>
      </c>
      <c r="I4700" t="s">
        <v>335</v>
      </c>
      <c r="J4700" s="104">
        <v>0.13459251999999999</v>
      </c>
      <c r="K4700" t="s">
        <v>396</v>
      </c>
      <c r="L4700" t="s">
        <v>2194</v>
      </c>
      <c r="M4700" s="204">
        <v>2.7</v>
      </c>
      <c r="N4700" s="204"/>
    </row>
    <row r="4701" spans="1:14">
      <c r="A4701" t="s">
        <v>1667</v>
      </c>
      <c r="C4701" t="s">
        <v>1667</v>
      </c>
      <c r="D4701" t="s">
        <v>1736</v>
      </c>
      <c r="E4701" t="s">
        <v>112</v>
      </c>
      <c r="F4701" t="s">
        <v>313</v>
      </c>
      <c r="G4701" t="s">
        <v>333</v>
      </c>
      <c r="H4701" t="s">
        <v>292</v>
      </c>
      <c r="I4701" t="s">
        <v>335</v>
      </c>
      <c r="J4701" s="104">
        <v>2.8962884799999999</v>
      </c>
      <c r="K4701" t="s">
        <v>396</v>
      </c>
      <c r="L4701" t="s">
        <v>2194</v>
      </c>
      <c r="M4701" s="204">
        <v>2.7</v>
      </c>
      <c r="N4701" s="204"/>
    </row>
    <row r="4702" spans="1:14">
      <c r="A4702" t="s">
        <v>1667</v>
      </c>
      <c r="C4702" t="s">
        <v>1667</v>
      </c>
      <c r="D4702" t="s">
        <v>1737</v>
      </c>
      <c r="E4702" t="s">
        <v>112</v>
      </c>
      <c r="F4702" t="s">
        <v>311</v>
      </c>
      <c r="G4702" t="s">
        <v>333</v>
      </c>
      <c r="H4702" t="s">
        <v>292</v>
      </c>
      <c r="I4702" t="s">
        <v>335</v>
      </c>
      <c r="J4702" s="104">
        <v>2.6288016000000001</v>
      </c>
      <c r="K4702" t="s">
        <v>396</v>
      </c>
      <c r="L4702" t="s">
        <v>2194</v>
      </c>
      <c r="M4702" s="204">
        <v>2.7</v>
      </c>
      <c r="N4702" s="204"/>
    </row>
    <row r="4703" spans="1:14">
      <c r="A4703" t="s">
        <v>1667</v>
      </c>
      <c r="C4703" t="s">
        <v>1667</v>
      </c>
      <c r="D4703" t="s">
        <v>1737</v>
      </c>
      <c r="E4703" t="s">
        <v>112</v>
      </c>
      <c r="F4703" t="s">
        <v>144</v>
      </c>
      <c r="G4703" t="s">
        <v>333</v>
      </c>
      <c r="H4703" t="s">
        <v>292</v>
      </c>
      <c r="I4703" t="s">
        <v>335</v>
      </c>
      <c r="J4703" s="104">
        <v>0.29566019999999998</v>
      </c>
      <c r="K4703" t="s">
        <v>396</v>
      </c>
      <c r="L4703" t="s">
        <v>2194</v>
      </c>
      <c r="M4703" s="204">
        <v>2.7</v>
      </c>
      <c r="N4703" s="204"/>
    </row>
    <row r="4704" spans="1:14">
      <c r="A4704" t="s">
        <v>1667</v>
      </c>
      <c r="C4704" t="s">
        <v>1667</v>
      </c>
      <c r="D4704" t="s">
        <v>1737</v>
      </c>
      <c r="E4704" t="s">
        <v>112</v>
      </c>
      <c r="F4704" t="s">
        <v>147</v>
      </c>
      <c r="G4704" t="s">
        <v>333</v>
      </c>
      <c r="H4704" t="s">
        <v>292</v>
      </c>
      <c r="I4704" t="s">
        <v>335</v>
      </c>
      <c r="J4704" s="104">
        <v>0.22265825</v>
      </c>
      <c r="K4704" t="s">
        <v>396</v>
      </c>
      <c r="L4704" t="s">
        <v>2194</v>
      </c>
      <c r="M4704" s="204">
        <v>2.7</v>
      </c>
      <c r="N4704" s="204"/>
    </row>
    <row r="4705" spans="1:14">
      <c r="A4705" t="s">
        <v>1667</v>
      </c>
      <c r="C4705" t="s">
        <v>1667</v>
      </c>
      <c r="D4705" t="s">
        <v>1737</v>
      </c>
      <c r="E4705" t="s">
        <v>112</v>
      </c>
      <c r="F4705" t="s">
        <v>150</v>
      </c>
      <c r="G4705" t="s">
        <v>333</v>
      </c>
      <c r="H4705" t="s">
        <v>292</v>
      </c>
      <c r="I4705" t="s">
        <v>335</v>
      </c>
      <c r="J4705" s="104">
        <v>0.14895184</v>
      </c>
      <c r="K4705" t="s">
        <v>396</v>
      </c>
      <c r="L4705" t="s">
        <v>2194</v>
      </c>
      <c r="M4705" s="204">
        <v>2.7</v>
      </c>
      <c r="N4705" s="204"/>
    </row>
    <row r="4706" spans="1:14">
      <c r="A4706" t="s">
        <v>1667</v>
      </c>
      <c r="C4706" t="s">
        <v>1667</v>
      </c>
      <c r="D4706" t="s">
        <v>1737</v>
      </c>
      <c r="E4706" t="s">
        <v>112</v>
      </c>
      <c r="F4706" t="s">
        <v>313</v>
      </c>
      <c r="G4706" t="s">
        <v>333</v>
      </c>
      <c r="H4706" t="s">
        <v>292</v>
      </c>
      <c r="I4706" t="s">
        <v>335</v>
      </c>
      <c r="J4706" s="104">
        <v>3.2960718899999999</v>
      </c>
      <c r="K4706" t="s">
        <v>396</v>
      </c>
      <c r="L4706" t="s">
        <v>2194</v>
      </c>
      <c r="M4706" s="204">
        <v>2.7</v>
      </c>
      <c r="N4706" s="204"/>
    </row>
    <row r="4707" spans="1:14">
      <c r="A4707" t="s">
        <v>1667</v>
      </c>
      <c r="C4707" t="s">
        <v>1667</v>
      </c>
      <c r="D4707" t="s">
        <v>1738</v>
      </c>
      <c r="E4707" t="s">
        <v>112</v>
      </c>
      <c r="F4707" t="s">
        <v>311</v>
      </c>
      <c r="G4707" t="s">
        <v>333</v>
      </c>
      <c r="H4707" t="s">
        <v>292</v>
      </c>
      <c r="I4707" t="s">
        <v>335</v>
      </c>
      <c r="J4707" s="104">
        <v>1.1254731</v>
      </c>
      <c r="K4707" t="s">
        <v>396</v>
      </c>
      <c r="L4707" t="s">
        <v>2194</v>
      </c>
      <c r="M4707" s="204">
        <v>2.7</v>
      </c>
      <c r="N4707" s="204"/>
    </row>
    <row r="4708" spans="1:14">
      <c r="A4708" t="s">
        <v>1667</v>
      </c>
      <c r="C4708" t="s">
        <v>1667</v>
      </c>
      <c r="D4708" t="s">
        <v>1738</v>
      </c>
      <c r="E4708" t="s">
        <v>112</v>
      </c>
      <c r="F4708" t="s">
        <v>144</v>
      </c>
      <c r="G4708" t="s">
        <v>333</v>
      </c>
      <c r="H4708" t="s">
        <v>292</v>
      </c>
      <c r="I4708" t="s">
        <v>335</v>
      </c>
      <c r="J4708" s="104">
        <v>0.28173102</v>
      </c>
      <c r="K4708" t="s">
        <v>396</v>
      </c>
      <c r="L4708" t="s">
        <v>2194</v>
      </c>
      <c r="M4708" s="204">
        <v>2.7</v>
      </c>
      <c r="N4708" s="204"/>
    </row>
    <row r="4709" spans="1:14">
      <c r="A4709" t="s">
        <v>1667</v>
      </c>
      <c r="C4709" t="s">
        <v>1667</v>
      </c>
      <c r="D4709" t="s">
        <v>1738</v>
      </c>
      <c r="E4709" t="s">
        <v>112</v>
      </c>
      <c r="F4709" t="s">
        <v>147</v>
      </c>
      <c r="G4709" t="s">
        <v>333</v>
      </c>
      <c r="H4709" t="s">
        <v>292</v>
      </c>
      <c r="I4709" t="s">
        <v>335</v>
      </c>
      <c r="J4709" s="104">
        <v>0.22265825</v>
      </c>
      <c r="K4709" t="s">
        <v>396</v>
      </c>
      <c r="L4709" t="s">
        <v>2194</v>
      </c>
      <c r="M4709" s="204">
        <v>2.7</v>
      </c>
      <c r="N4709" s="204"/>
    </row>
    <row r="4710" spans="1:14">
      <c r="A4710" t="s">
        <v>1667</v>
      </c>
      <c r="C4710" t="s">
        <v>1667</v>
      </c>
      <c r="D4710" t="s">
        <v>1738</v>
      </c>
      <c r="E4710" t="s">
        <v>112</v>
      </c>
      <c r="F4710" t="s">
        <v>150</v>
      </c>
      <c r="G4710" t="s">
        <v>333</v>
      </c>
      <c r="H4710" t="s">
        <v>292</v>
      </c>
      <c r="I4710" t="s">
        <v>335</v>
      </c>
      <c r="J4710" s="104">
        <v>0.14686593000000001</v>
      </c>
      <c r="K4710" t="s">
        <v>396</v>
      </c>
      <c r="L4710" t="s">
        <v>2194</v>
      </c>
      <c r="M4710" s="204">
        <v>2.7</v>
      </c>
      <c r="N4710" s="204"/>
    </row>
    <row r="4711" spans="1:14">
      <c r="A4711" t="s">
        <v>1667</v>
      </c>
      <c r="C4711" t="s">
        <v>1667</v>
      </c>
      <c r="D4711" t="s">
        <v>1738</v>
      </c>
      <c r="E4711" t="s">
        <v>112</v>
      </c>
      <c r="F4711" t="s">
        <v>313</v>
      </c>
      <c r="G4711" t="s">
        <v>333</v>
      </c>
      <c r="H4711" t="s">
        <v>292</v>
      </c>
      <c r="I4711" t="s">
        <v>335</v>
      </c>
      <c r="J4711" s="104">
        <v>1.7767283</v>
      </c>
      <c r="K4711" t="s">
        <v>396</v>
      </c>
      <c r="L4711" t="s">
        <v>2194</v>
      </c>
      <c r="M4711" s="204">
        <v>2.7</v>
      </c>
      <c r="N4711" s="204"/>
    </row>
    <row r="4712" spans="1:14">
      <c r="A4712" t="s">
        <v>1667</v>
      </c>
      <c r="C4712" t="s">
        <v>1667</v>
      </c>
      <c r="D4712" t="s">
        <v>1739</v>
      </c>
      <c r="E4712" t="s">
        <v>112</v>
      </c>
      <c r="F4712" t="s">
        <v>311</v>
      </c>
      <c r="G4712" t="s">
        <v>333</v>
      </c>
      <c r="H4712" t="s">
        <v>292</v>
      </c>
      <c r="I4712" t="s">
        <v>335</v>
      </c>
      <c r="J4712" s="104">
        <v>4.9972433000000001</v>
      </c>
      <c r="K4712" t="s">
        <v>396</v>
      </c>
      <c r="L4712" t="s">
        <v>2194</v>
      </c>
      <c r="M4712" s="204">
        <v>2.7</v>
      </c>
      <c r="N4712" s="204"/>
    </row>
    <row r="4713" spans="1:14">
      <c r="A4713" t="s">
        <v>1667</v>
      </c>
      <c r="C4713" t="s">
        <v>1667</v>
      </c>
      <c r="D4713" t="s">
        <v>1739</v>
      </c>
      <c r="E4713" t="s">
        <v>112</v>
      </c>
      <c r="F4713" t="s">
        <v>144</v>
      </c>
      <c r="G4713" t="s">
        <v>333</v>
      </c>
      <c r="H4713" t="s">
        <v>292</v>
      </c>
      <c r="I4713" t="s">
        <v>335</v>
      </c>
      <c r="J4713" s="104">
        <v>2.4969122E-2</v>
      </c>
      <c r="K4713" t="s">
        <v>396</v>
      </c>
      <c r="L4713" t="s">
        <v>2194</v>
      </c>
      <c r="M4713" s="204">
        <v>2.7</v>
      </c>
      <c r="N4713" s="204"/>
    </row>
    <row r="4714" spans="1:14">
      <c r="A4714" t="s">
        <v>1667</v>
      </c>
      <c r="C4714" t="s">
        <v>1667</v>
      </c>
      <c r="D4714" t="s">
        <v>1739</v>
      </c>
      <c r="E4714" t="s">
        <v>112</v>
      </c>
      <c r="F4714" t="s">
        <v>147</v>
      </c>
      <c r="G4714" t="s">
        <v>333</v>
      </c>
      <c r="H4714" t="s">
        <v>292</v>
      </c>
      <c r="I4714" t="s">
        <v>335</v>
      </c>
      <c r="J4714" s="104">
        <v>0.22265825</v>
      </c>
      <c r="K4714" t="s">
        <v>396</v>
      </c>
      <c r="L4714" t="s">
        <v>2194</v>
      </c>
      <c r="M4714" s="204">
        <v>2.7</v>
      </c>
      <c r="N4714" s="204"/>
    </row>
    <row r="4715" spans="1:14">
      <c r="A4715" t="s">
        <v>1667</v>
      </c>
      <c r="C4715" t="s">
        <v>1667</v>
      </c>
      <c r="D4715" t="s">
        <v>1739</v>
      </c>
      <c r="E4715" t="s">
        <v>112</v>
      </c>
      <c r="F4715" t="s">
        <v>150</v>
      </c>
      <c r="G4715" t="s">
        <v>333</v>
      </c>
      <c r="H4715" t="s">
        <v>292</v>
      </c>
      <c r="I4715" t="s">
        <v>335</v>
      </c>
      <c r="J4715" s="104">
        <v>0.31984926000000002</v>
      </c>
      <c r="K4715" t="s">
        <v>396</v>
      </c>
      <c r="L4715" t="s">
        <v>2194</v>
      </c>
      <c r="M4715" s="204">
        <v>2.7</v>
      </c>
      <c r="N4715" s="204"/>
    </row>
    <row r="4716" spans="1:14">
      <c r="A4716" t="s">
        <v>1667</v>
      </c>
      <c r="C4716" t="s">
        <v>1667</v>
      </c>
      <c r="D4716" t="s">
        <v>1739</v>
      </c>
      <c r="E4716" t="s">
        <v>112</v>
      </c>
      <c r="F4716" t="s">
        <v>313</v>
      </c>
      <c r="G4716" t="s">
        <v>333</v>
      </c>
      <c r="H4716" t="s">
        <v>292</v>
      </c>
      <c r="I4716" t="s">
        <v>335</v>
      </c>
      <c r="J4716" s="104">
        <v>5.564719932</v>
      </c>
      <c r="K4716" t="s">
        <v>396</v>
      </c>
      <c r="L4716" t="s">
        <v>2194</v>
      </c>
      <c r="M4716" s="204">
        <v>2.7</v>
      </c>
      <c r="N4716" s="204"/>
    </row>
    <row r="4717" spans="1:14">
      <c r="A4717" t="s">
        <v>1667</v>
      </c>
      <c r="C4717" t="s">
        <v>1667</v>
      </c>
      <c r="D4717" t="s">
        <v>1740</v>
      </c>
      <c r="E4717" t="s">
        <v>112</v>
      </c>
      <c r="F4717" t="s">
        <v>311</v>
      </c>
      <c r="G4717" t="s">
        <v>333</v>
      </c>
      <c r="H4717" t="s">
        <v>292</v>
      </c>
      <c r="I4717" t="s">
        <v>335</v>
      </c>
      <c r="J4717" s="104">
        <v>4.9972433000000001</v>
      </c>
      <c r="K4717" t="s">
        <v>396</v>
      </c>
      <c r="L4717" t="s">
        <v>2194</v>
      </c>
      <c r="M4717" s="204">
        <v>2.7</v>
      </c>
      <c r="N4717" s="204"/>
    </row>
    <row r="4718" spans="1:14">
      <c r="A4718" t="s">
        <v>1667</v>
      </c>
      <c r="C4718" t="s">
        <v>1667</v>
      </c>
      <c r="D4718" t="s">
        <v>1740</v>
      </c>
      <c r="E4718" t="s">
        <v>112</v>
      </c>
      <c r="F4718" t="s">
        <v>144</v>
      </c>
      <c r="G4718" t="s">
        <v>333</v>
      </c>
      <c r="H4718" t="s">
        <v>292</v>
      </c>
      <c r="I4718" t="s">
        <v>335</v>
      </c>
      <c r="J4718" s="104">
        <v>2.4969122E-2</v>
      </c>
      <c r="K4718" t="s">
        <v>396</v>
      </c>
      <c r="L4718" t="s">
        <v>2194</v>
      </c>
      <c r="M4718" s="204">
        <v>2.7</v>
      </c>
      <c r="N4718" s="204"/>
    </row>
    <row r="4719" spans="1:14">
      <c r="A4719" t="s">
        <v>1667</v>
      </c>
      <c r="C4719" t="s">
        <v>1667</v>
      </c>
      <c r="D4719" t="s">
        <v>1740</v>
      </c>
      <c r="E4719" t="s">
        <v>112</v>
      </c>
      <c r="F4719" t="s">
        <v>147</v>
      </c>
      <c r="G4719" t="s">
        <v>333</v>
      </c>
      <c r="H4719" t="s">
        <v>292</v>
      </c>
      <c r="I4719" t="s">
        <v>335</v>
      </c>
      <c r="J4719" s="104">
        <v>0.22265825</v>
      </c>
      <c r="K4719" t="s">
        <v>396</v>
      </c>
      <c r="L4719" t="s">
        <v>2194</v>
      </c>
      <c r="M4719" s="204">
        <v>2.7</v>
      </c>
      <c r="N4719" s="204"/>
    </row>
    <row r="4720" spans="1:14">
      <c r="A4720" t="s">
        <v>1667</v>
      </c>
      <c r="C4720" t="s">
        <v>1667</v>
      </c>
      <c r="D4720" t="s">
        <v>1740</v>
      </c>
      <c r="E4720" t="s">
        <v>112</v>
      </c>
      <c r="F4720" t="s">
        <v>150</v>
      </c>
      <c r="G4720" t="s">
        <v>333</v>
      </c>
      <c r="H4720" t="s">
        <v>292</v>
      </c>
      <c r="I4720" t="s">
        <v>335</v>
      </c>
      <c r="J4720" s="104">
        <v>0.31984926000000002</v>
      </c>
      <c r="K4720" t="s">
        <v>396</v>
      </c>
      <c r="L4720" t="s">
        <v>2194</v>
      </c>
      <c r="M4720" s="204">
        <v>2.7</v>
      </c>
      <c r="N4720" s="204"/>
    </row>
    <row r="4721" spans="1:14">
      <c r="A4721" t="s">
        <v>1667</v>
      </c>
      <c r="C4721" t="s">
        <v>1667</v>
      </c>
      <c r="D4721" t="s">
        <v>1740</v>
      </c>
      <c r="E4721" t="s">
        <v>112</v>
      </c>
      <c r="F4721" t="s">
        <v>313</v>
      </c>
      <c r="G4721" t="s">
        <v>333</v>
      </c>
      <c r="H4721" t="s">
        <v>292</v>
      </c>
      <c r="I4721" t="s">
        <v>335</v>
      </c>
      <c r="J4721" s="104">
        <v>5.564719932</v>
      </c>
      <c r="K4721" t="s">
        <v>396</v>
      </c>
      <c r="L4721" t="s">
        <v>2194</v>
      </c>
      <c r="M4721" s="204">
        <v>2.7</v>
      </c>
      <c r="N4721" s="204"/>
    </row>
    <row r="4722" spans="1:14">
      <c r="A4722" t="s">
        <v>1667</v>
      </c>
      <c r="C4722" t="s">
        <v>1667</v>
      </c>
      <c r="D4722" t="s">
        <v>1741</v>
      </c>
      <c r="E4722" t="s">
        <v>112</v>
      </c>
      <c r="F4722" t="s">
        <v>311</v>
      </c>
      <c r="G4722" t="s">
        <v>333</v>
      </c>
      <c r="H4722" t="s">
        <v>292</v>
      </c>
      <c r="I4722" t="s">
        <v>335</v>
      </c>
      <c r="J4722" s="104">
        <v>4.1220851999999999</v>
      </c>
      <c r="K4722" t="s">
        <v>396</v>
      </c>
      <c r="L4722" t="s">
        <v>2194</v>
      </c>
      <c r="M4722" s="204">
        <v>2.7</v>
      </c>
      <c r="N4722" s="204"/>
    </row>
    <row r="4723" spans="1:14">
      <c r="A4723" t="s">
        <v>1667</v>
      </c>
      <c r="C4723" t="s">
        <v>1667</v>
      </c>
      <c r="D4723" t="s">
        <v>1741</v>
      </c>
      <c r="E4723" t="s">
        <v>112</v>
      </c>
      <c r="F4723" t="s">
        <v>144</v>
      </c>
      <c r="G4723" t="s">
        <v>333</v>
      </c>
      <c r="H4723" t="s">
        <v>292</v>
      </c>
      <c r="I4723" t="s">
        <v>335</v>
      </c>
      <c r="J4723" s="104">
        <v>0.20450127000000001</v>
      </c>
      <c r="K4723" t="s">
        <v>396</v>
      </c>
      <c r="L4723" t="s">
        <v>2194</v>
      </c>
      <c r="M4723" s="204">
        <v>2.7</v>
      </c>
      <c r="N4723" s="204"/>
    </row>
    <row r="4724" spans="1:14">
      <c r="A4724" t="s">
        <v>1667</v>
      </c>
      <c r="C4724" t="s">
        <v>1667</v>
      </c>
      <c r="D4724" t="s">
        <v>1741</v>
      </c>
      <c r="E4724" t="s">
        <v>112</v>
      </c>
      <c r="F4724" t="s">
        <v>147</v>
      </c>
      <c r="G4724" t="s">
        <v>333</v>
      </c>
      <c r="H4724" t="s">
        <v>292</v>
      </c>
      <c r="I4724" t="s">
        <v>335</v>
      </c>
      <c r="J4724" s="104">
        <v>0.22265825</v>
      </c>
      <c r="K4724" t="s">
        <v>396</v>
      </c>
      <c r="L4724" t="s">
        <v>2194</v>
      </c>
      <c r="M4724" s="204">
        <v>2.7</v>
      </c>
      <c r="N4724" s="204"/>
    </row>
    <row r="4725" spans="1:14">
      <c r="A4725" t="s">
        <v>1667</v>
      </c>
      <c r="C4725" t="s">
        <v>1667</v>
      </c>
      <c r="D4725" t="s">
        <v>1741</v>
      </c>
      <c r="E4725" t="s">
        <v>112</v>
      </c>
      <c r="F4725" t="s">
        <v>150</v>
      </c>
      <c r="G4725" t="s">
        <v>333</v>
      </c>
      <c r="H4725" t="s">
        <v>292</v>
      </c>
      <c r="I4725" t="s">
        <v>335</v>
      </c>
      <c r="J4725" s="104">
        <v>0.13491212999999999</v>
      </c>
      <c r="K4725" t="s">
        <v>396</v>
      </c>
      <c r="L4725" t="s">
        <v>2194</v>
      </c>
      <c r="M4725" s="204">
        <v>2.7</v>
      </c>
      <c r="N4725" s="204"/>
    </row>
    <row r="4726" spans="1:14">
      <c r="A4726" t="s">
        <v>1667</v>
      </c>
      <c r="C4726" t="s">
        <v>1667</v>
      </c>
      <c r="D4726" t="s">
        <v>1741</v>
      </c>
      <c r="E4726" t="s">
        <v>112</v>
      </c>
      <c r="F4726" t="s">
        <v>313</v>
      </c>
      <c r="G4726" t="s">
        <v>333</v>
      </c>
      <c r="H4726" t="s">
        <v>292</v>
      </c>
      <c r="I4726" t="s">
        <v>335</v>
      </c>
      <c r="J4726" s="104">
        <v>4.6841568499999999</v>
      </c>
      <c r="K4726" t="s">
        <v>396</v>
      </c>
      <c r="L4726" t="s">
        <v>2194</v>
      </c>
      <c r="M4726" s="204">
        <v>2.7</v>
      </c>
      <c r="N4726" s="204"/>
    </row>
    <row r="4727" spans="1:14">
      <c r="A4727" t="s">
        <v>1667</v>
      </c>
      <c r="C4727" t="s">
        <v>1667</v>
      </c>
      <c r="D4727" t="s">
        <v>1742</v>
      </c>
      <c r="E4727" t="s">
        <v>112</v>
      </c>
      <c r="F4727" t="s">
        <v>311</v>
      </c>
      <c r="G4727" t="s">
        <v>333</v>
      </c>
      <c r="H4727" t="s">
        <v>292</v>
      </c>
      <c r="I4727" t="s">
        <v>335</v>
      </c>
      <c r="J4727" s="104">
        <v>1.5355171000000001</v>
      </c>
      <c r="K4727" t="s">
        <v>396</v>
      </c>
      <c r="L4727" t="s">
        <v>2194</v>
      </c>
      <c r="M4727" s="204">
        <v>2.7</v>
      </c>
      <c r="N4727" s="204"/>
    </row>
    <row r="4728" spans="1:14">
      <c r="A4728" t="s">
        <v>1667</v>
      </c>
      <c r="C4728" t="s">
        <v>1667</v>
      </c>
      <c r="D4728" t="s">
        <v>1742</v>
      </c>
      <c r="E4728" t="s">
        <v>112</v>
      </c>
      <c r="F4728" t="s">
        <v>144</v>
      </c>
      <c r="G4728" t="s">
        <v>333</v>
      </c>
      <c r="H4728" t="s">
        <v>292</v>
      </c>
      <c r="I4728" t="s">
        <v>335</v>
      </c>
      <c r="J4728" s="104">
        <v>0.12277634</v>
      </c>
      <c r="K4728" t="s">
        <v>396</v>
      </c>
      <c r="L4728" t="s">
        <v>2194</v>
      </c>
      <c r="M4728" s="204">
        <v>2.7</v>
      </c>
      <c r="N4728" s="204"/>
    </row>
    <row r="4729" spans="1:14">
      <c r="A4729" t="s">
        <v>1667</v>
      </c>
      <c r="C4729" t="s">
        <v>1667</v>
      </c>
      <c r="D4729" t="s">
        <v>1742</v>
      </c>
      <c r="E4729" t="s">
        <v>112</v>
      </c>
      <c r="F4729" t="s">
        <v>147</v>
      </c>
      <c r="G4729" t="s">
        <v>333</v>
      </c>
      <c r="H4729" t="s">
        <v>292</v>
      </c>
      <c r="I4729" t="s">
        <v>335</v>
      </c>
      <c r="J4729" s="104">
        <v>0.22265825</v>
      </c>
      <c r="K4729" t="s">
        <v>396</v>
      </c>
      <c r="L4729" t="s">
        <v>2194</v>
      </c>
      <c r="M4729" s="204">
        <v>2.7</v>
      </c>
      <c r="N4729" s="204"/>
    </row>
    <row r="4730" spans="1:14">
      <c r="A4730" t="s">
        <v>1667</v>
      </c>
      <c r="C4730" t="s">
        <v>1667</v>
      </c>
      <c r="D4730" t="s">
        <v>1742</v>
      </c>
      <c r="E4730" t="s">
        <v>112</v>
      </c>
      <c r="F4730" t="s">
        <v>150</v>
      </c>
      <c r="G4730" t="s">
        <v>333</v>
      </c>
      <c r="H4730" t="s">
        <v>292</v>
      </c>
      <c r="I4730" t="s">
        <v>335</v>
      </c>
      <c r="J4730" s="104">
        <v>0.12587704</v>
      </c>
      <c r="K4730" t="s">
        <v>396</v>
      </c>
      <c r="L4730" t="s">
        <v>2194</v>
      </c>
      <c r="M4730" s="204">
        <v>2.7</v>
      </c>
      <c r="N4730" s="204"/>
    </row>
    <row r="4731" spans="1:14">
      <c r="A4731" t="s">
        <v>1667</v>
      </c>
      <c r="C4731" t="s">
        <v>1667</v>
      </c>
      <c r="D4731" t="s">
        <v>1742</v>
      </c>
      <c r="E4731" t="s">
        <v>112</v>
      </c>
      <c r="F4731" t="s">
        <v>313</v>
      </c>
      <c r="G4731" t="s">
        <v>333</v>
      </c>
      <c r="H4731" t="s">
        <v>292</v>
      </c>
      <c r="I4731" t="s">
        <v>335</v>
      </c>
      <c r="J4731" s="104">
        <v>2.0068287300000001</v>
      </c>
      <c r="K4731" t="s">
        <v>396</v>
      </c>
      <c r="L4731" t="s">
        <v>2194</v>
      </c>
      <c r="M4731" s="204">
        <v>2.7</v>
      </c>
      <c r="N4731" s="204"/>
    </row>
    <row r="4732" spans="1:14">
      <c r="A4732" t="s">
        <v>1667</v>
      </c>
      <c r="C4732" t="s">
        <v>1667</v>
      </c>
      <c r="D4732" t="s">
        <v>1743</v>
      </c>
      <c r="E4732" t="s">
        <v>112</v>
      </c>
      <c r="F4732" t="s">
        <v>311</v>
      </c>
      <c r="G4732" t="s">
        <v>333</v>
      </c>
      <c r="H4732" t="s">
        <v>292</v>
      </c>
      <c r="I4732" t="s">
        <v>335</v>
      </c>
      <c r="J4732" s="104">
        <v>0.43641362</v>
      </c>
      <c r="K4732" t="s">
        <v>396</v>
      </c>
      <c r="L4732" t="s">
        <v>2194</v>
      </c>
      <c r="M4732" s="204">
        <v>2.7</v>
      </c>
      <c r="N4732" s="204"/>
    </row>
    <row r="4733" spans="1:14">
      <c r="A4733" t="s">
        <v>1667</v>
      </c>
      <c r="C4733" t="s">
        <v>1667</v>
      </c>
      <c r="D4733" t="s">
        <v>1743</v>
      </c>
      <c r="E4733" t="s">
        <v>112</v>
      </c>
      <c r="F4733" t="s">
        <v>144</v>
      </c>
      <c r="G4733" t="s">
        <v>333</v>
      </c>
      <c r="H4733" t="s">
        <v>292</v>
      </c>
      <c r="I4733" t="s">
        <v>335</v>
      </c>
      <c r="J4733" s="104">
        <v>0.68996402999999995</v>
      </c>
      <c r="K4733" t="s">
        <v>396</v>
      </c>
      <c r="L4733" t="s">
        <v>2194</v>
      </c>
      <c r="M4733" s="204">
        <v>2.7</v>
      </c>
      <c r="N4733" s="204"/>
    </row>
    <row r="4734" spans="1:14">
      <c r="A4734" t="s">
        <v>1667</v>
      </c>
      <c r="C4734" t="s">
        <v>1667</v>
      </c>
      <c r="D4734" t="s">
        <v>1743</v>
      </c>
      <c r="E4734" t="s">
        <v>112</v>
      </c>
      <c r="F4734" t="s">
        <v>147</v>
      </c>
      <c r="G4734" t="s">
        <v>333</v>
      </c>
      <c r="H4734" t="s">
        <v>292</v>
      </c>
      <c r="I4734" t="s">
        <v>335</v>
      </c>
      <c r="J4734" s="104">
        <v>0.19864597000000001</v>
      </c>
      <c r="K4734" t="s">
        <v>396</v>
      </c>
      <c r="L4734" t="s">
        <v>2194</v>
      </c>
      <c r="M4734" s="204">
        <v>2.7</v>
      </c>
      <c r="N4734" s="204"/>
    </row>
    <row r="4735" spans="1:14">
      <c r="A4735" t="s">
        <v>1667</v>
      </c>
      <c r="C4735" t="s">
        <v>1667</v>
      </c>
      <c r="D4735" t="s">
        <v>1743</v>
      </c>
      <c r="E4735" t="s">
        <v>112</v>
      </c>
      <c r="F4735" t="s">
        <v>150</v>
      </c>
      <c r="G4735" t="s">
        <v>333</v>
      </c>
      <c r="H4735" t="s">
        <v>292</v>
      </c>
      <c r="I4735" t="s">
        <v>335</v>
      </c>
      <c r="J4735" s="104">
        <v>0.21018276</v>
      </c>
      <c r="K4735" t="s">
        <v>396</v>
      </c>
      <c r="L4735" t="s">
        <v>2194</v>
      </c>
      <c r="M4735" s="204">
        <v>2.7</v>
      </c>
      <c r="N4735" s="204"/>
    </row>
    <row r="4736" spans="1:14">
      <c r="A4736" t="s">
        <v>1667</v>
      </c>
      <c r="C4736" t="s">
        <v>1667</v>
      </c>
      <c r="D4736" t="s">
        <v>1743</v>
      </c>
      <c r="E4736" t="s">
        <v>112</v>
      </c>
      <c r="F4736" t="s">
        <v>313</v>
      </c>
      <c r="G4736" t="s">
        <v>333</v>
      </c>
      <c r="H4736" t="s">
        <v>292</v>
      </c>
      <c r="I4736" t="s">
        <v>335</v>
      </c>
      <c r="J4736" s="104">
        <v>1.53520638</v>
      </c>
      <c r="K4736" t="s">
        <v>396</v>
      </c>
      <c r="L4736" t="s">
        <v>2194</v>
      </c>
      <c r="M4736" s="204">
        <v>2.7</v>
      </c>
      <c r="N4736" s="204"/>
    </row>
    <row r="4737" spans="1:14">
      <c r="A4737" t="s">
        <v>1667</v>
      </c>
      <c r="C4737" t="s">
        <v>1667</v>
      </c>
      <c r="D4737" t="s">
        <v>1744</v>
      </c>
      <c r="E4737" t="s">
        <v>112</v>
      </c>
      <c r="F4737" t="s">
        <v>311</v>
      </c>
      <c r="G4737" t="s">
        <v>333</v>
      </c>
      <c r="H4737" t="s">
        <v>292</v>
      </c>
      <c r="I4737" t="s">
        <v>335</v>
      </c>
      <c r="J4737" s="104">
        <v>0.43641362</v>
      </c>
      <c r="K4737" t="s">
        <v>396</v>
      </c>
      <c r="L4737" t="s">
        <v>2194</v>
      </c>
      <c r="M4737" s="204">
        <v>2.7</v>
      </c>
      <c r="N4737" s="204"/>
    </row>
    <row r="4738" spans="1:14">
      <c r="A4738" t="s">
        <v>1667</v>
      </c>
      <c r="C4738" t="s">
        <v>1667</v>
      </c>
      <c r="D4738" t="s">
        <v>1744</v>
      </c>
      <c r="E4738" t="s">
        <v>112</v>
      </c>
      <c r="F4738" t="s">
        <v>144</v>
      </c>
      <c r="G4738" t="s">
        <v>333</v>
      </c>
      <c r="H4738" t="s">
        <v>292</v>
      </c>
      <c r="I4738" t="s">
        <v>335</v>
      </c>
      <c r="J4738" s="104">
        <v>0.68996402999999995</v>
      </c>
      <c r="K4738" t="s">
        <v>396</v>
      </c>
      <c r="L4738" t="s">
        <v>2194</v>
      </c>
      <c r="M4738" s="204">
        <v>2.7</v>
      </c>
      <c r="N4738" s="204"/>
    </row>
    <row r="4739" spans="1:14">
      <c r="A4739" t="s">
        <v>1667</v>
      </c>
      <c r="C4739" t="s">
        <v>1667</v>
      </c>
      <c r="D4739" t="s">
        <v>1744</v>
      </c>
      <c r="E4739" t="s">
        <v>112</v>
      </c>
      <c r="F4739" t="s">
        <v>147</v>
      </c>
      <c r="G4739" t="s">
        <v>333</v>
      </c>
      <c r="H4739" t="s">
        <v>292</v>
      </c>
      <c r="I4739" t="s">
        <v>335</v>
      </c>
      <c r="J4739" s="104">
        <v>0.19864597000000001</v>
      </c>
      <c r="K4739" t="s">
        <v>396</v>
      </c>
      <c r="L4739" t="s">
        <v>2194</v>
      </c>
      <c r="M4739" s="204">
        <v>2.7</v>
      </c>
      <c r="N4739" s="204"/>
    </row>
    <row r="4740" spans="1:14">
      <c r="A4740" t="s">
        <v>1667</v>
      </c>
      <c r="C4740" t="s">
        <v>1667</v>
      </c>
      <c r="D4740" t="s">
        <v>1744</v>
      </c>
      <c r="E4740" t="s">
        <v>112</v>
      </c>
      <c r="F4740" t="s">
        <v>150</v>
      </c>
      <c r="G4740" t="s">
        <v>333</v>
      </c>
      <c r="H4740" t="s">
        <v>292</v>
      </c>
      <c r="I4740" t="s">
        <v>335</v>
      </c>
      <c r="J4740" s="104">
        <v>0.21018276</v>
      </c>
      <c r="K4740" t="s">
        <v>396</v>
      </c>
      <c r="L4740" t="s">
        <v>2194</v>
      </c>
      <c r="M4740" s="204">
        <v>2.7</v>
      </c>
      <c r="N4740" s="204"/>
    </row>
    <row r="4741" spans="1:14">
      <c r="A4741" t="s">
        <v>1667</v>
      </c>
      <c r="C4741" t="s">
        <v>1667</v>
      </c>
      <c r="D4741" t="s">
        <v>1744</v>
      </c>
      <c r="E4741" t="s">
        <v>112</v>
      </c>
      <c r="F4741" t="s">
        <v>313</v>
      </c>
      <c r="G4741" t="s">
        <v>333</v>
      </c>
      <c r="H4741" t="s">
        <v>292</v>
      </c>
      <c r="I4741" t="s">
        <v>335</v>
      </c>
      <c r="J4741" s="104">
        <v>1.53520638</v>
      </c>
      <c r="K4741" t="s">
        <v>396</v>
      </c>
      <c r="L4741" t="s">
        <v>2194</v>
      </c>
      <c r="M4741" s="204">
        <v>2.7</v>
      </c>
      <c r="N4741" s="204"/>
    </row>
    <row r="4742" spans="1:14">
      <c r="A4742" t="s">
        <v>1667</v>
      </c>
      <c r="C4742" t="s">
        <v>1667</v>
      </c>
      <c r="D4742" t="s">
        <v>1745</v>
      </c>
      <c r="E4742" t="s">
        <v>112</v>
      </c>
      <c r="F4742" t="s">
        <v>311</v>
      </c>
      <c r="G4742" t="s">
        <v>333</v>
      </c>
      <c r="H4742" t="s">
        <v>292</v>
      </c>
      <c r="I4742" t="s">
        <v>335</v>
      </c>
      <c r="J4742" s="104">
        <v>1.5355171000000001</v>
      </c>
      <c r="K4742" t="s">
        <v>396</v>
      </c>
      <c r="L4742" t="s">
        <v>2194</v>
      </c>
      <c r="M4742" s="204">
        <v>2.7</v>
      </c>
      <c r="N4742" s="204"/>
    </row>
    <row r="4743" spans="1:14">
      <c r="A4743" t="s">
        <v>1667</v>
      </c>
      <c r="C4743" t="s">
        <v>1667</v>
      </c>
      <c r="D4743" t="s">
        <v>1745</v>
      </c>
      <c r="E4743" t="s">
        <v>112</v>
      </c>
      <c r="F4743" t="s">
        <v>144</v>
      </c>
      <c r="G4743" t="s">
        <v>333</v>
      </c>
      <c r="H4743" t="s">
        <v>292</v>
      </c>
      <c r="I4743" t="s">
        <v>335</v>
      </c>
      <c r="J4743" s="104">
        <v>0.12277634</v>
      </c>
      <c r="K4743" t="s">
        <v>396</v>
      </c>
      <c r="L4743" t="s">
        <v>2194</v>
      </c>
      <c r="M4743" s="204">
        <v>2.7</v>
      </c>
      <c r="N4743" s="204"/>
    </row>
    <row r="4744" spans="1:14">
      <c r="A4744" t="s">
        <v>1667</v>
      </c>
      <c r="C4744" t="s">
        <v>1667</v>
      </c>
      <c r="D4744" t="s">
        <v>1745</v>
      </c>
      <c r="E4744" t="s">
        <v>112</v>
      </c>
      <c r="F4744" t="s">
        <v>147</v>
      </c>
      <c r="G4744" t="s">
        <v>333</v>
      </c>
      <c r="H4744" t="s">
        <v>292</v>
      </c>
      <c r="I4744" t="s">
        <v>335</v>
      </c>
      <c r="J4744" s="104">
        <v>0.22265825</v>
      </c>
      <c r="K4744" t="s">
        <v>396</v>
      </c>
      <c r="L4744" t="s">
        <v>2194</v>
      </c>
      <c r="M4744" s="204">
        <v>2.7</v>
      </c>
      <c r="N4744" s="204"/>
    </row>
    <row r="4745" spans="1:14">
      <c r="A4745" t="s">
        <v>1667</v>
      </c>
      <c r="C4745" t="s">
        <v>1667</v>
      </c>
      <c r="D4745" t="s">
        <v>1745</v>
      </c>
      <c r="E4745" t="s">
        <v>112</v>
      </c>
      <c r="F4745" t="s">
        <v>150</v>
      </c>
      <c r="G4745" t="s">
        <v>333</v>
      </c>
      <c r="H4745" t="s">
        <v>292</v>
      </c>
      <c r="I4745" t="s">
        <v>335</v>
      </c>
      <c r="J4745" s="104">
        <v>0.12587704</v>
      </c>
      <c r="K4745" t="s">
        <v>396</v>
      </c>
      <c r="L4745" t="s">
        <v>2194</v>
      </c>
      <c r="M4745" s="204">
        <v>2.7</v>
      </c>
      <c r="N4745" s="204"/>
    </row>
    <row r="4746" spans="1:14">
      <c r="A4746" t="s">
        <v>1667</v>
      </c>
      <c r="C4746" t="s">
        <v>1667</v>
      </c>
      <c r="D4746" t="s">
        <v>1745</v>
      </c>
      <c r="E4746" t="s">
        <v>112</v>
      </c>
      <c r="F4746" t="s">
        <v>313</v>
      </c>
      <c r="G4746" t="s">
        <v>333</v>
      </c>
      <c r="H4746" t="s">
        <v>292</v>
      </c>
      <c r="I4746" t="s">
        <v>335</v>
      </c>
      <c r="J4746" s="104">
        <v>2.0068287300000001</v>
      </c>
      <c r="K4746" t="s">
        <v>396</v>
      </c>
      <c r="L4746" t="s">
        <v>2194</v>
      </c>
      <c r="M4746" s="204">
        <v>2.7</v>
      </c>
      <c r="N4746" s="204"/>
    </row>
    <row r="4747" spans="1:14">
      <c r="A4747" t="s">
        <v>1667</v>
      </c>
      <c r="C4747" t="s">
        <v>1667</v>
      </c>
      <c r="D4747" t="s">
        <v>1746</v>
      </c>
      <c r="E4747" t="s">
        <v>112</v>
      </c>
      <c r="F4747" t="s">
        <v>311</v>
      </c>
      <c r="G4747" t="s">
        <v>333</v>
      </c>
      <c r="H4747" t="s">
        <v>292</v>
      </c>
      <c r="I4747" t="s">
        <v>335</v>
      </c>
      <c r="J4747" s="104">
        <v>7.5567865999999997</v>
      </c>
      <c r="K4747" t="s">
        <v>396</v>
      </c>
      <c r="L4747" t="s">
        <v>2194</v>
      </c>
      <c r="M4747" s="204">
        <v>2.7</v>
      </c>
      <c r="N4747" s="204"/>
    </row>
    <row r="4748" spans="1:14">
      <c r="A4748" t="s">
        <v>1667</v>
      </c>
      <c r="C4748" t="s">
        <v>1667</v>
      </c>
      <c r="D4748" t="s">
        <v>1746</v>
      </c>
      <c r="E4748" t="s">
        <v>112</v>
      </c>
      <c r="F4748" t="s">
        <v>144</v>
      </c>
      <c r="G4748" t="s">
        <v>333</v>
      </c>
      <c r="H4748" t="s">
        <v>292</v>
      </c>
      <c r="I4748" t="s">
        <v>335</v>
      </c>
      <c r="J4748" s="104">
        <v>0.15096786000000001</v>
      </c>
      <c r="K4748" t="s">
        <v>396</v>
      </c>
      <c r="L4748" t="s">
        <v>2194</v>
      </c>
      <c r="M4748" s="204">
        <v>2.7</v>
      </c>
      <c r="N4748" s="204"/>
    </row>
    <row r="4749" spans="1:14">
      <c r="A4749" t="s">
        <v>1667</v>
      </c>
      <c r="C4749" t="s">
        <v>1667</v>
      </c>
      <c r="D4749" t="s">
        <v>1746</v>
      </c>
      <c r="E4749" t="s">
        <v>112</v>
      </c>
      <c r="F4749" t="s">
        <v>147</v>
      </c>
      <c r="G4749" t="s">
        <v>333</v>
      </c>
      <c r="H4749" t="s">
        <v>292</v>
      </c>
      <c r="I4749" t="s">
        <v>335</v>
      </c>
      <c r="J4749" s="104">
        <v>0.22265825</v>
      </c>
      <c r="K4749" t="s">
        <v>396</v>
      </c>
      <c r="L4749" t="s">
        <v>2194</v>
      </c>
      <c r="M4749" s="204">
        <v>2.7</v>
      </c>
      <c r="N4749" s="204"/>
    </row>
    <row r="4750" spans="1:14">
      <c r="A4750" t="s">
        <v>1667</v>
      </c>
      <c r="C4750" t="s">
        <v>1667</v>
      </c>
      <c r="D4750" t="s">
        <v>1746</v>
      </c>
      <c r="E4750" t="s">
        <v>112</v>
      </c>
      <c r="F4750" t="s">
        <v>150</v>
      </c>
      <c r="G4750" t="s">
        <v>333</v>
      </c>
      <c r="H4750" t="s">
        <v>292</v>
      </c>
      <c r="I4750" t="s">
        <v>335</v>
      </c>
      <c r="J4750" s="104">
        <v>0.12678173000000001</v>
      </c>
      <c r="K4750" t="s">
        <v>396</v>
      </c>
      <c r="L4750" t="s">
        <v>2194</v>
      </c>
      <c r="M4750" s="204">
        <v>2.7</v>
      </c>
      <c r="N4750" s="204"/>
    </row>
    <row r="4751" spans="1:14">
      <c r="A4751" t="s">
        <v>1667</v>
      </c>
      <c r="C4751" t="s">
        <v>1667</v>
      </c>
      <c r="D4751" t="s">
        <v>1746</v>
      </c>
      <c r="E4751" t="s">
        <v>112</v>
      </c>
      <c r="F4751" t="s">
        <v>313</v>
      </c>
      <c r="G4751" t="s">
        <v>333</v>
      </c>
      <c r="H4751" t="s">
        <v>292</v>
      </c>
      <c r="I4751" t="s">
        <v>335</v>
      </c>
      <c r="J4751" s="104">
        <v>8.05719444</v>
      </c>
      <c r="K4751" t="s">
        <v>396</v>
      </c>
      <c r="L4751" t="s">
        <v>2194</v>
      </c>
      <c r="M4751" s="204">
        <v>2.7</v>
      </c>
      <c r="N4751" s="204"/>
    </row>
    <row r="4752" spans="1:14">
      <c r="A4752" t="s">
        <v>1667</v>
      </c>
      <c r="C4752" t="s">
        <v>1667</v>
      </c>
      <c r="D4752" t="s">
        <v>1747</v>
      </c>
      <c r="E4752" t="s">
        <v>112</v>
      </c>
      <c r="F4752" t="s">
        <v>311</v>
      </c>
      <c r="G4752" t="s">
        <v>333</v>
      </c>
      <c r="H4752" t="s">
        <v>292</v>
      </c>
      <c r="I4752" t="s">
        <v>335</v>
      </c>
      <c r="J4752" s="104">
        <v>3.2921315999999998</v>
      </c>
      <c r="K4752" t="s">
        <v>396</v>
      </c>
      <c r="L4752" t="s">
        <v>2194</v>
      </c>
      <c r="M4752" s="204">
        <v>2.7</v>
      </c>
      <c r="N4752" s="204"/>
    </row>
    <row r="4753" spans="1:14">
      <c r="A4753" t="s">
        <v>1667</v>
      </c>
      <c r="C4753" t="s">
        <v>1667</v>
      </c>
      <c r="D4753" t="s">
        <v>1747</v>
      </c>
      <c r="E4753" t="s">
        <v>112</v>
      </c>
      <c r="F4753" t="s">
        <v>144</v>
      </c>
      <c r="G4753" t="s">
        <v>333</v>
      </c>
      <c r="H4753" t="s">
        <v>292</v>
      </c>
      <c r="I4753" t="s">
        <v>335</v>
      </c>
      <c r="J4753" s="104">
        <v>0.66719149</v>
      </c>
      <c r="K4753" t="s">
        <v>396</v>
      </c>
      <c r="L4753" t="s">
        <v>2194</v>
      </c>
      <c r="M4753" s="204">
        <v>2.7</v>
      </c>
      <c r="N4753" s="204"/>
    </row>
    <row r="4754" spans="1:14">
      <c r="A4754" t="s">
        <v>1667</v>
      </c>
      <c r="C4754" t="s">
        <v>1667</v>
      </c>
      <c r="D4754" t="s">
        <v>1747</v>
      </c>
      <c r="E4754" t="s">
        <v>112</v>
      </c>
      <c r="F4754" t="s">
        <v>147</v>
      </c>
      <c r="G4754" t="s">
        <v>333</v>
      </c>
      <c r="H4754" t="s">
        <v>292</v>
      </c>
      <c r="I4754" t="s">
        <v>335</v>
      </c>
      <c r="J4754" s="104">
        <v>0.22265825</v>
      </c>
      <c r="K4754" t="s">
        <v>396</v>
      </c>
      <c r="L4754" t="s">
        <v>2194</v>
      </c>
      <c r="M4754" s="204">
        <v>2.7</v>
      </c>
      <c r="N4754" s="204"/>
    </row>
    <row r="4755" spans="1:14">
      <c r="A4755" t="s">
        <v>1667</v>
      </c>
      <c r="C4755" t="s">
        <v>1667</v>
      </c>
      <c r="D4755" t="s">
        <v>1747</v>
      </c>
      <c r="E4755" t="s">
        <v>112</v>
      </c>
      <c r="F4755" t="s">
        <v>150</v>
      </c>
      <c r="G4755" t="s">
        <v>333</v>
      </c>
      <c r="H4755" t="s">
        <v>292</v>
      </c>
      <c r="I4755" t="s">
        <v>335</v>
      </c>
      <c r="J4755" s="104">
        <v>0.36497864000000002</v>
      </c>
      <c r="K4755" t="s">
        <v>396</v>
      </c>
      <c r="L4755" t="s">
        <v>2194</v>
      </c>
      <c r="M4755" s="204">
        <v>2.7</v>
      </c>
      <c r="N4755" s="204"/>
    </row>
    <row r="4756" spans="1:14">
      <c r="A4756" t="s">
        <v>1667</v>
      </c>
      <c r="C4756" t="s">
        <v>1667</v>
      </c>
      <c r="D4756" t="s">
        <v>1747</v>
      </c>
      <c r="E4756" t="s">
        <v>112</v>
      </c>
      <c r="F4756" t="s">
        <v>313</v>
      </c>
      <c r="G4756" t="s">
        <v>333</v>
      </c>
      <c r="H4756" t="s">
        <v>292</v>
      </c>
      <c r="I4756" t="s">
        <v>335</v>
      </c>
      <c r="J4756" s="104">
        <v>4.5469599799999996</v>
      </c>
      <c r="K4756" t="s">
        <v>396</v>
      </c>
      <c r="L4756" t="s">
        <v>2194</v>
      </c>
      <c r="M4756" s="204">
        <v>2.7</v>
      </c>
      <c r="N4756" s="204"/>
    </row>
    <row r="4757" spans="1:14">
      <c r="A4757" t="s">
        <v>1667</v>
      </c>
      <c r="C4757" t="s">
        <v>1667</v>
      </c>
      <c r="D4757" s="216" t="s">
        <v>1753</v>
      </c>
      <c r="E4757" t="s">
        <v>359</v>
      </c>
      <c r="F4757" t="s">
        <v>311</v>
      </c>
      <c r="G4757" t="s">
        <v>333</v>
      </c>
      <c r="H4757" t="s">
        <v>360</v>
      </c>
      <c r="I4757" t="s">
        <v>335</v>
      </c>
      <c r="J4757" s="104">
        <v>2.19816609622</v>
      </c>
      <c r="K4757" s="216" t="s">
        <v>1754</v>
      </c>
      <c r="L4757" t="s">
        <v>2194</v>
      </c>
      <c r="M4757" s="204">
        <v>2.6666666666666665</v>
      </c>
      <c r="N4757" s="204"/>
    </row>
    <row r="4758" spans="1:14" ht="15.75" thickBot="1">
      <c r="A4758" t="s">
        <v>1667</v>
      </c>
      <c r="C4758" t="s">
        <v>1667</v>
      </c>
      <c r="D4758" s="216" t="s">
        <v>1753</v>
      </c>
      <c r="E4758" t="s">
        <v>359</v>
      </c>
      <c r="F4758" t="s">
        <v>313</v>
      </c>
      <c r="G4758" t="s">
        <v>333</v>
      </c>
      <c r="H4758" t="s">
        <v>360</v>
      </c>
      <c r="I4758" t="s">
        <v>335</v>
      </c>
      <c r="J4758" s="104">
        <v>4.3624134761200004</v>
      </c>
      <c r="K4758" s="216" t="s">
        <v>1754</v>
      </c>
      <c r="L4758" t="s">
        <v>2194</v>
      </c>
      <c r="M4758" s="204">
        <v>2.6666666666666665</v>
      </c>
      <c r="N4758" s="204"/>
    </row>
    <row r="4759" spans="1:14" ht="15.75" thickBot="1">
      <c r="A4759" t="s">
        <v>1667</v>
      </c>
      <c r="C4759" t="s">
        <v>1667</v>
      </c>
      <c r="D4759" s="216" t="s">
        <v>1753</v>
      </c>
      <c r="E4759" t="s">
        <v>359</v>
      </c>
      <c r="F4759" t="s">
        <v>144</v>
      </c>
      <c r="G4759" t="s">
        <v>333</v>
      </c>
      <c r="H4759" t="s">
        <v>360</v>
      </c>
      <c r="I4759" t="s">
        <v>335</v>
      </c>
      <c r="J4759" s="217">
        <v>0.65625511298000005</v>
      </c>
      <c r="K4759" s="216" t="s">
        <v>1754</v>
      </c>
      <c r="L4759" t="s">
        <v>2194</v>
      </c>
      <c r="M4759" s="204">
        <v>2.6666666666666665</v>
      </c>
      <c r="N4759" s="204"/>
    </row>
    <row r="4760" spans="1:14" ht="15.75" thickBot="1">
      <c r="A4760" t="s">
        <v>1667</v>
      </c>
      <c r="C4760" t="s">
        <v>1667</v>
      </c>
      <c r="D4760" s="216" t="s">
        <v>1753</v>
      </c>
      <c r="E4760" t="s">
        <v>359</v>
      </c>
      <c r="F4760" t="s">
        <v>147</v>
      </c>
      <c r="G4760" t="s">
        <v>333</v>
      </c>
      <c r="H4760" t="s">
        <v>360</v>
      </c>
      <c r="I4760" t="s">
        <v>335</v>
      </c>
      <c r="J4760" s="217">
        <v>1.0644258099999999</v>
      </c>
      <c r="K4760" s="216" t="s">
        <v>1754</v>
      </c>
      <c r="L4760" t="s">
        <v>2194</v>
      </c>
      <c r="M4760" s="204">
        <v>2.6666666666666665</v>
      </c>
      <c r="N4760" s="204"/>
    </row>
    <row r="4761" spans="1:14" ht="15.75" thickBot="1">
      <c r="A4761" t="s">
        <v>1667</v>
      </c>
      <c r="C4761" t="s">
        <v>1667</v>
      </c>
      <c r="D4761" s="216" t="s">
        <v>1753</v>
      </c>
      <c r="E4761" t="s">
        <v>359</v>
      </c>
      <c r="F4761" t="s">
        <v>150</v>
      </c>
      <c r="G4761" t="s">
        <v>333</v>
      </c>
      <c r="H4761" t="s">
        <v>360</v>
      </c>
      <c r="I4761" t="s">
        <v>335</v>
      </c>
      <c r="J4761" s="217">
        <v>0.44356645692000002</v>
      </c>
      <c r="K4761" s="216" t="s">
        <v>1754</v>
      </c>
      <c r="L4761" t="s">
        <v>2194</v>
      </c>
      <c r="M4761" s="204">
        <v>2.6666666666666665</v>
      </c>
      <c r="N4761" s="204"/>
    </row>
    <row r="4762" spans="1:14" ht="15.75" thickBot="1">
      <c r="A4762" t="s">
        <v>1667</v>
      </c>
      <c r="C4762" t="s">
        <v>1667</v>
      </c>
      <c r="D4762" s="216" t="s">
        <v>1755</v>
      </c>
      <c r="E4762" t="s">
        <v>359</v>
      </c>
      <c r="F4762" t="s">
        <v>311</v>
      </c>
      <c r="G4762" t="s">
        <v>333</v>
      </c>
      <c r="H4762" t="s">
        <v>360</v>
      </c>
      <c r="I4762" t="s">
        <v>335</v>
      </c>
      <c r="J4762" s="217">
        <v>1.73764581394</v>
      </c>
      <c r="K4762" s="216" t="s">
        <v>1754</v>
      </c>
      <c r="L4762" t="s">
        <v>2194</v>
      </c>
      <c r="M4762" s="204">
        <v>2.6666666666666665</v>
      </c>
      <c r="N4762" s="204"/>
    </row>
    <row r="4763" spans="1:14" ht="15.75" thickBot="1">
      <c r="A4763" t="s">
        <v>1667</v>
      </c>
      <c r="C4763" t="s">
        <v>1667</v>
      </c>
      <c r="D4763" s="216" t="s">
        <v>1755</v>
      </c>
      <c r="E4763" t="s">
        <v>359</v>
      </c>
      <c r="F4763" t="s">
        <v>313</v>
      </c>
      <c r="G4763" t="s">
        <v>333</v>
      </c>
      <c r="H4763" t="s">
        <v>360</v>
      </c>
      <c r="I4763" t="s">
        <v>335</v>
      </c>
      <c r="J4763" s="217">
        <v>3.1014615128099998</v>
      </c>
      <c r="K4763" s="216" t="s">
        <v>1754</v>
      </c>
      <c r="L4763" t="s">
        <v>2194</v>
      </c>
      <c r="M4763" s="204">
        <v>2.6666666666666665</v>
      </c>
      <c r="N4763" s="204"/>
    </row>
    <row r="4764" spans="1:14" ht="15.75" thickBot="1">
      <c r="A4764" t="s">
        <v>1667</v>
      </c>
      <c r="C4764" t="s">
        <v>1667</v>
      </c>
      <c r="D4764" s="216" t="s">
        <v>1755</v>
      </c>
      <c r="E4764" t="s">
        <v>359</v>
      </c>
      <c r="F4764" t="s">
        <v>144</v>
      </c>
      <c r="G4764" t="s">
        <v>333</v>
      </c>
      <c r="H4764" t="s">
        <v>360</v>
      </c>
      <c r="I4764" t="s">
        <v>335</v>
      </c>
      <c r="J4764" s="217">
        <v>0.17539943190000001</v>
      </c>
      <c r="K4764" s="216" t="s">
        <v>1754</v>
      </c>
      <c r="L4764" t="s">
        <v>2194</v>
      </c>
      <c r="M4764" s="204">
        <v>2.6666666666666665</v>
      </c>
      <c r="N4764" s="204"/>
    </row>
    <row r="4765" spans="1:14" ht="15.75" thickBot="1">
      <c r="A4765" t="s">
        <v>1667</v>
      </c>
      <c r="C4765" t="s">
        <v>1667</v>
      </c>
      <c r="D4765" s="216" t="s">
        <v>1755</v>
      </c>
      <c r="E4765" t="s">
        <v>359</v>
      </c>
      <c r="F4765" t="s">
        <v>147</v>
      </c>
      <c r="G4765" t="s">
        <v>333</v>
      </c>
      <c r="H4765" t="s">
        <v>360</v>
      </c>
      <c r="I4765" t="s">
        <v>335</v>
      </c>
      <c r="J4765" s="217">
        <v>1.0689940600000001</v>
      </c>
      <c r="K4765" s="216" t="s">
        <v>1754</v>
      </c>
      <c r="L4765" t="s">
        <v>2194</v>
      </c>
      <c r="M4765" s="204">
        <v>2.6666666666666665</v>
      </c>
      <c r="N4765" s="204"/>
    </row>
    <row r="4766" spans="1:14" ht="15.75" thickBot="1">
      <c r="A4766" t="s">
        <v>1667</v>
      </c>
      <c r="C4766" t="s">
        <v>1667</v>
      </c>
      <c r="D4766" s="216" t="s">
        <v>1755</v>
      </c>
      <c r="E4766" t="s">
        <v>359</v>
      </c>
      <c r="F4766" t="s">
        <v>150</v>
      </c>
      <c r="G4766" t="s">
        <v>333</v>
      </c>
      <c r="H4766" t="s">
        <v>360</v>
      </c>
      <c r="I4766" t="s">
        <v>335</v>
      </c>
      <c r="J4766" s="217">
        <v>0.11942220697</v>
      </c>
      <c r="K4766" s="216" t="s">
        <v>1754</v>
      </c>
      <c r="L4766" t="s">
        <v>2194</v>
      </c>
      <c r="M4766" s="204">
        <v>2.6666666666666665</v>
      </c>
      <c r="N4766" s="204"/>
    </row>
    <row r="4767" spans="1:14" ht="15.75" thickBot="1">
      <c r="A4767" t="s">
        <v>1667</v>
      </c>
      <c r="C4767" t="s">
        <v>1667</v>
      </c>
      <c r="D4767" t="s">
        <v>1673</v>
      </c>
      <c r="E4767" t="s">
        <v>116</v>
      </c>
      <c r="F4767" t="s">
        <v>136</v>
      </c>
      <c r="G4767" t="s">
        <v>333</v>
      </c>
      <c r="H4767" t="s">
        <v>1151</v>
      </c>
      <c r="I4767" t="s">
        <v>335</v>
      </c>
      <c r="J4767" s="217">
        <v>0.72423225641250999</v>
      </c>
      <c r="K4767" t="s">
        <v>365</v>
      </c>
      <c r="L4767" t="s">
        <v>2194</v>
      </c>
      <c r="M4767" s="204">
        <v>1.3</v>
      </c>
      <c r="N4767" s="204"/>
    </row>
    <row r="4768" spans="1:14" ht="15.75" thickBot="1">
      <c r="A4768" t="s">
        <v>1667</v>
      </c>
      <c r="C4768" t="s">
        <v>1667</v>
      </c>
      <c r="D4768" t="s">
        <v>1673</v>
      </c>
      <c r="E4768" t="s">
        <v>116</v>
      </c>
      <c r="F4768" t="s">
        <v>312</v>
      </c>
      <c r="G4768" t="s">
        <v>333</v>
      </c>
      <c r="H4768" t="s">
        <v>1151</v>
      </c>
      <c r="I4768" t="s">
        <v>335</v>
      </c>
      <c r="J4768" s="217">
        <v>2.46806514281334</v>
      </c>
      <c r="K4768" t="s">
        <v>365</v>
      </c>
      <c r="L4768" t="s">
        <v>2194</v>
      </c>
      <c r="M4768" s="204">
        <v>1.3</v>
      </c>
      <c r="N4768" s="204"/>
    </row>
    <row r="4769" spans="1:14" ht="15.75" thickBot="1">
      <c r="A4769" t="s">
        <v>1667</v>
      </c>
      <c r="C4769" t="s">
        <v>1667</v>
      </c>
      <c r="D4769" t="s">
        <v>1674</v>
      </c>
      <c r="E4769" t="s">
        <v>116</v>
      </c>
      <c r="F4769" t="s">
        <v>136</v>
      </c>
      <c r="G4769" t="s">
        <v>333</v>
      </c>
      <c r="H4769" t="s">
        <v>1232</v>
      </c>
      <c r="I4769" t="s">
        <v>335</v>
      </c>
      <c r="J4769" s="217">
        <v>0.11399099230765999</v>
      </c>
      <c r="K4769" t="s">
        <v>365</v>
      </c>
      <c r="L4769" t="s">
        <v>2194</v>
      </c>
      <c r="M4769" s="204">
        <v>1.3</v>
      </c>
      <c r="N4769" s="204"/>
    </row>
    <row r="4770" spans="1:14" ht="15.75" thickBot="1">
      <c r="A4770" t="s">
        <v>1667</v>
      </c>
      <c r="C4770" t="s">
        <v>1667</v>
      </c>
      <c r="D4770" t="s">
        <v>1674</v>
      </c>
      <c r="E4770" t="s">
        <v>116</v>
      </c>
      <c r="F4770" t="s">
        <v>312</v>
      </c>
      <c r="G4770" t="s">
        <v>333</v>
      </c>
      <c r="H4770" t="s">
        <v>1232</v>
      </c>
      <c r="I4770" t="s">
        <v>335</v>
      </c>
      <c r="J4770" s="217">
        <v>1.17585730392893</v>
      </c>
      <c r="K4770" t="s">
        <v>365</v>
      </c>
      <c r="L4770" t="s">
        <v>2194</v>
      </c>
      <c r="M4770" s="204">
        <v>1.3</v>
      </c>
      <c r="N4770" s="204"/>
    </row>
    <row r="4771" spans="1:14" ht="15.75" thickBot="1">
      <c r="A4771" t="s">
        <v>1667</v>
      </c>
      <c r="C4771" t="s">
        <v>1667</v>
      </c>
      <c r="D4771" t="s">
        <v>1675</v>
      </c>
      <c r="E4771" t="s">
        <v>116</v>
      </c>
      <c r="F4771" t="s">
        <v>136</v>
      </c>
      <c r="G4771" t="s">
        <v>333</v>
      </c>
      <c r="H4771" t="s">
        <v>1143</v>
      </c>
      <c r="I4771" t="s">
        <v>335</v>
      </c>
      <c r="J4771" s="217">
        <v>3.8687495980400401E-3</v>
      </c>
      <c r="K4771" t="s">
        <v>365</v>
      </c>
      <c r="L4771" t="s">
        <v>2194</v>
      </c>
      <c r="M4771" s="204">
        <v>1.3</v>
      </c>
      <c r="N4771" s="204"/>
    </row>
    <row r="4772" spans="1:14" ht="15.75" thickBot="1">
      <c r="A4772" t="s">
        <v>1667</v>
      </c>
      <c r="C4772" t="s">
        <v>1667</v>
      </c>
      <c r="D4772" t="s">
        <v>1675</v>
      </c>
      <c r="E4772" t="s">
        <v>116</v>
      </c>
      <c r="F4772" t="s">
        <v>312</v>
      </c>
      <c r="G4772" t="s">
        <v>333</v>
      </c>
      <c r="H4772" t="s">
        <v>1143</v>
      </c>
      <c r="I4772" t="s">
        <v>335</v>
      </c>
      <c r="J4772" s="217">
        <v>1.01416896703258</v>
      </c>
      <c r="K4772" t="s">
        <v>365</v>
      </c>
      <c r="L4772" t="s">
        <v>2194</v>
      </c>
      <c r="M4772" s="204">
        <v>1.3</v>
      </c>
      <c r="N4772" s="204"/>
    </row>
    <row r="4773" spans="1:14" ht="15.75" thickBot="1">
      <c r="A4773" t="s">
        <v>1667</v>
      </c>
      <c r="C4773" t="s">
        <v>1667</v>
      </c>
      <c r="D4773" t="s">
        <v>1676</v>
      </c>
      <c r="E4773" t="s">
        <v>116</v>
      </c>
      <c r="F4773" t="s">
        <v>136</v>
      </c>
      <c r="G4773" t="s">
        <v>333</v>
      </c>
      <c r="H4773" t="s">
        <v>1232</v>
      </c>
      <c r="I4773" t="s">
        <v>335</v>
      </c>
      <c r="J4773" s="217">
        <v>0.11412318050862</v>
      </c>
      <c r="K4773" t="s">
        <v>365</v>
      </c>
      <c r="L4773" t="s">
        <v>2194</v>
      </c>
      <c r="M4773" s="204">
        <v>1.3</v>
      </c>
      <c r="N4773" s="204"/>
    </row>
    <row r="4774" spans="1:14" ht="15.75" thickBot="1">
      <c r="A4774" t="s">
        <v>1667</v>
      </c>
      <c r="C4774" t="s">
        <v>1667</v>
      </c>
      <c r="D4774" t="s">
        <v>1676</v>
      </c>
      <c r="E4774" t="s">
        <v>116</v>
      </c>
      <c r="F4774" t="s">
        <v>312</v>
      </c>
      <c r="G4774" t="s">
        <v>333</v>
      </c>
      <c r="H4774" t="s">
        <v>1232</v>
      </c>
      <c r="I4774" t="s">
        <v>335</v>
      </c>
      <c r="J4774" s="217">
        <v>1.25080984278956</v>
      </c>
      <c r="K4774" t="s">
        <v>365</v>
      </c>
      <c r="L4774" t="s">
        <v>2194</v>
      </c>
      <c r="M4774" s="204">
        <v>1.3</v>
      </c>
      <c r="N4774" s="204"/>
    </row>
    <row r="4775" spans="1:14" ht="15.75" thickBot="1">
      <c r="A4775" t="s">
        <v>1667</v>
      </c>
      <c r="C4775" t="s">
        <v>1667</v>
      </c>
      <c r="D4775" t="s">
        <v>1677</v>
      </c>
      <c r="E4775" t="s">
        <v>116</v>
      </c>
      <c r="F4775" t="s">
        <v>136</v>
      </c>
      <c r="G4775" t="s">
        <v>333</v>
      </c>
      <c r="H4775" t="s">
        <v>1143</v>
      </c>
      <c r="I4775" t="s">
        <v>335</v>
      </c>
      <c r="J4775" s="217">
        <v>3.8732364773802598E-3</v>
      </c>
      <c r="K4775" t="s">
        <v>365</v>
      </c>
      <c r="L4775" t="s">
        <v>2194</v>
      </c>
      <c r="M4775" s="204">
        <v>1.3</v>
      </c>
      <c r="N4775" s="204"/>
    </row>
    <row r="4776" spans="1:14" ht="15.75" thickBot="1">
      <c r="A4776" t="s">
        <v>1667</v>
      </c>
      <c r="C4776" t="s">
        <v>1667</v>
      </c>
      <c r="D4776" t="s">
        <v>1677</v>
      </c>
      <c r="E4776" t="s">
        <v>116</v>
      </c>
      <c r="F4776" t="s">
        <v>312</v>
      </c>
      <c r="G4776" t="s">
        <v>333</v>
      </c>
      <c r="H4776" t="s">
        <v>1143</v>
      </c>
      <c r="I4776" t="s">
        <v>335</v>
      </c>
      <c r="J4776" s="217">
        <v>1.0847039888315799</v>
      </c>
      <c r="K4776" t="s">
        <v>365</v>
      </c>
      <c r="L4776" t="s">
        <v>2194</v>
      </c>
      <c r="M4776" s="204">
        <v>1.3</v>
      </c>
      <c r="N4776" s="204"/>
    </row>
    <row r="4777" spans="1:14" ht="15.75" thickBot="1">
      <c r="A4777" t="s">
        <v>1667</v>
      </c>
      <c r="C4777" t="s">
        <v>1667</v>
      </c>
      <c r="D4777" t="s">
        <v>1678</v>
      </c>
      <c r="E4777" t="s">
        <v>116</v>
      </c>
      <c r="F4777" t="s">
        <v>136</v>
      </c>
      <c r="G4777" t="s">
        <v>333</v>
      </c>
      <c r="H4777" t="s">
        <v>1679</v>
      </c>
      <c r="I4777" t="s">
        <v>335</v>
      </c>
      <c r="J4777" s="217">
        <v>1.91996586322785</v>
      </c>
      <c r="K4777" t="s">
        <v>365</v>
      </c>
      <c r="L4777" t="s">
        <v>2194</v>
      </c>
      <c r="M4777" s="204">
        <v>1.3</v>
      </c>
      <c r="N4777" s="204"/>
    </row>
    <row r="4778" spans="1:14" ht="15.75" thickBot="1">
      <c r="A4778" t="s">
        <v>1667</v>
      </c>
      <c r="C4778" t="s">
        <v>1667</v>
      </c>
      <c r="D4778" t="s">
        <v>1678</v>
      </c>
      <c r="E4778" t="s">
        <v>116</v>
      </c>
      <c r="F4778" t="s">
        <v>312</v>
      </c>
      <c r="G4778" t="s">
        <v>333</v>
      </c>
      <c r="H4778" t="s">
        <v>1679</v>
      </c>
      <c r="I4778" t="s">
        <v>335</v>
      </c>
      <c r="J4778" s="217">
        <v>5.9899624477408704</v>
      </c>
      <c r="K4778" t="s">
        <v>365</v>
      </c>
      <c r="L4778" t="s">
        <v>2194</v>
      </c>
      <c r="M4778" s="204">
        <v>1.3</v>
      </c>
      <c r="N4778" s="204"/>
    </row>
    <row r="4779" spans="1:14" ht="15.75" thickBot="1">
      <c r="A4779" t="s">
        <v>1667</v>
      </c>
      <c r="C4779" t="s">
        <v>1667</v>
      </c>
      <c r="D4779" t="s">
        <v>1680</v>
      </c>
      <c r="E4779" t="s">
        <v>116</v>
      </c>
      <c r="F4779" t="s">
        <v>136</v>
      </c>
      <c r="G4779" t="s">
        <v>333</v>
      </c>
      <c r="H4779" t="s">
        <v>1681</v>
      </c>
      <c r="I4779" t="s">
        <v>335</v>
      </c>
      <c r="J4779" s="217">
        <v>1.3154867887497099</v>
      </c>
      <c r="K4779" t="s">
        <v>365</v>
      </c>
      <c r="L4779" t="s">
        <v>2194</v>
      </c>
      <c r="M4779" s="204">
        <v>1.3</v>
      </c>
      <c r="N4779" s="204"/>
    </row>
    <row r="4780" spans="1:14" ht="15.75" thickBot="1">
      <c r="A4780" t="s">
        <v>1667</v>
      </c>
      <c r="C4780" t="s">
        <v>1667</v>
      </c>
      <c r="D4780" t="s">
        <v>1680</v>
      </c>
      <c r="E4780" t="s">
        <v>116</v>
      </c>
      <c r="F4780" t="s">
        <v>312</v>
      </c>
      <c r="G4780" t="s">
        <v>333</v>
      </c>
      <c r="H4780" t="s">
        <v>1681</v>
      </c>
      <c r="I4780" t="s">
        <v>335</v>
      </c>
      <c r="J4780" s="217">
        <v>8.6870051977810903</v>
      </c>
      <c r="K4780" t="s">
        <v>365</v>
      </c>
      <c r="L4780" t="s">
        <v>2194</v>
      </c>
      <c r="M4780" s="204">
        <v>1.3</v>
      </c>
      <c r="N4780" s="204"/>
    </row>
    <row r="4781" spans="1:14" ht="15.75" thickBot="1">
      <c r="A4781" t="s">
        <v>1667</v>
      </c>
      <c r="C4781" t="s">
        <v>1667</v>
      </c>
      <c r="D4781" t="s">
        <v>1682</v>
      </c>
      <c r="E4781" t="s">
        <v>116</v>
      </c>
      <c r="F4781" t="s">
        <v>136</v>
      </c>
      <c r="G4781" t="s">
        <v>333</v>
      </c>
      <c r="H4781" t="s">
        <v>1679</v>
      </c>
      <c r="I4781" t="s">
        <v>335</v>
      </c>
      <c r="J4781" s="217">
        <v>3.1119303703307901</v>
      </c>
      <c r="K4781" t="s">
        <v>365</v>
      </c>
      <c r="L4781" t="s">
        <v>2194</v>
      </c>
      <c r="M4781" s="204">
        <v>1.3</v>
      </c>
      <c r="N4781" s="204"/>
    </row>
    <row r="4782" spans="1:14" ht="15.75" thickBot="1">
      <c r="A4782" t="s">
        <v>1667</v>
      </c>
      <c r="C4782" t="s">
        <v>1667</v>
      </c>
      <c r="D4782" t="s">
        <v>1682</v>
      </c>
      <c r="E4782" t="s">
        <v>116</v>
      </c>
      <c r="F4782" t="s">
        <v>312</v>
      </c>
      <c r="G4782" t="s">
        <v>333</v>
      </c>
      <c r="H4782" t="s">
        <v>1679</v>
      </c>
      <c r="I4782" t="s">
        <v>335</v>
      </c>
      <c r="J4782" s="217">
        <v>9.4959497209758101</v>
      </c>
      <c r="K4782" t="s">
        <v>365</v>
      </c>
      <c r="L4782" t="s">
        <v>2194</v>
      </c>
      <c r="M4782" s="204">
        <v>1.3</v>
      </c>
      <c r="N4782" s="204"/>
    </row>
    <row r="4783" spans="1:14" ht="15.75" thickBot="1">
      <c r="A4783" t="s">
        <v>1667</v>
      </c>
      <c r="C4783" t="s">
        <v>1667</v>
      </c>
      <c r="D4783" t="s">
        <v>1683</v>
      </c>
      <c r="E4783" t="s">
        <v>116</v>
      </c>
      <c r="F4783" t="s">
        <v>136</v>
      </c>
      <c r="G4783" t="s">
        <v>333</v>
      </c>
      <c r="H4783" t="s">
        <v>1681</v>
      </c>
      <c r="I4783" t="s">
        <v>335</v>
      </c>
      <c r="J4783" s="217">
        <v>0.73365318775177002</v>
      </c>
      <c r="K4783" t="s">
        <v>365</v>
      </c>
      <c r="L4783" t="s">
        <v>2194</v>
      </c>
      <c r="M4783" s="204">
        <v>1.3</v>
      </c>
      <c r="N4783" s="204"/>
    </row>
    <row r="4784" spans="1:14" ht="15.75" thickBot="1">
      <c r="A4784" t="s">
        <v>1667</v>
      </c>
      <c r="C4784" t="s">
        <v>1667</v>
      </c>
      <c r="D4784" t="s">
        <v>1683</v>
      </c>
      <c r="E4784" t="s">
        <v>116</v>
      </c>
      <c r="F4784" t="s">
        <v>312</v>
      </c>
      <c r="G4784" t="s">
        <v>333</v>
      </c>
      <c r="H4784" t="s">
        <v>1681</v>
      </c>
      <c r="I4784" t="s">
        <v>335</v>
      </c>
      <c r="J4784" s="217">
        <v>4.7086807580221297</v>
      </c>
      <c r="K4784" t="s">
        <v>365</v>
      </c>
      <c r="L4784" t="s">
        <v>2194</v>
      </c>
      <c r="M4784" s="204">
        <v>1.3</v>
      </c>
      <c r="N4784" s="204"/>
    </row>
    <row r="4785" spans="1:14" ht="15.75" thickBot="1">
      <c r="A4785" t="s">
        <v>1667</v>
      </c>
      <c r="C4785" t="s">
        <v>1667</v>
      </c>
      <c r="D4785" t="s">
        <v>1684</v>
      </c>
      <c r="E4785" t="s">
        <v>116</v>
      </c>
      <c r="F4785" t="s">
        <v>136</v>
      </c>
      <c r="G4785" t="s">
        <v>333</v>
      </c>
      <c r="H4785" t="s">
        <v>1151</v>
      </c>
      <c r="I4785" t="s">
        <v>335</v>
      </c>
      <c r="J4785" s="217">
        <v>0.84953105449676003</v>
      </c>
      <c r="K4785" t="s">
        <v>365</v>
      </c>
      <c r="L4785" t="s">
        <v>2194</v>
      </c>
      <c r="M4785" s="204">
        <v>1.3</v>
      </c>
      <c r="N4785" s="204"/>
    </row>
    <row r="4786" spans="1:14" ht="15.75" thickBot="1">
      <c r="A4786" t="s">
        <v>1667</v>
      </c>
      <c r="C4786" t="s">
        <v>1667</v>
      </c>
      <c r="D4786" t="s">
        <v>1684</v>
      </c>
      <c r="E4786" t="s">
        <v>116</v>
      </c>
      <c r="F4786" t="s">
        <v>312</v>
      </c>
      <c r="G4786" t="s">
        <v>333</v>
      </c>
      <c r="H4786" t="s">
        <v>1151</v>
      </c>
      <c r="I4786" t="s">
        <v>335</v>
      </c>
      <c r="J4786" s="217">
        <v>1.6807286309396701</v>
      </c>
      <c r="K4786" t="s">
        <v>365</v>
      </c>
      <c r="L4786" t="s">
        <v>2194</v>
      </c>
      <c r="M4786" s="204">
        <v>1.3</v>
      </c>
      <c r="N4786" s="204"/>
    </row>
    <row r="4787" spans="1:14" ht="15.75" thickBot="1">
      <c r="A4787" t="s">
        <v>1667</v>
      </c>
      <c r="C4787" t="s">
        <v>1667</v>
      </c>
      <c r="D4787" t="s">
        <v>1685</v>
      </c>
      <c r="E4787" t="s">
        <v>116</v>
      </c>
      <c r="F4787" t="s">
        <v>136</v>
      </c>
      <c r="G4787" t="s">
        <v>333</v>
      </c>
      <c r="H4787" t="s">
        <v>1232</v>
      </c>
      <c r="I4787" t="s">
        <v>335</v>
      </c>
      <c r="J4787" s="217">
        <v>0.77581012248992998</v>
      </c>
      <c r="K4787" t="s">
        <v>365</v>
      </c>
      <c r="L4787" t="s">
        <v>2194</v>
      </c>
      <c r="M4787" s="204">
        <v>1.3</v>
      </c>
      <c r="N4787" s="204"/>
    </row>
    <row r="4788" spans="1:14" ht="15.75" thickBot="1">
      <c r="A4788" t="s">
        <v>1667</v>
      </c>
      <c r="C4788" t="s">
        <v>1667</v>
      </c>
      <c r="D4788" t="s">
        <v>1685</v>
      </c>
      <c r="E4788" t="s">
        <v>116</v>
      </c>
      <c r="F4788" t="s">
        <v>312</v>
      </c>
      <c r="G4788" t="s">
        <v>333</v>
      </c>
      <c r="H4788" t="s">
        <v>1232</v>
      </c>
      <c r="I4788" t="s">
        <v>335</v>
      </c>
      <c r="J4788" s="217">
        <v>2.25196253054379</v>
      </c>
      <c r="K4788" t="s">
        <v>365</v>
      </c>
      <c r="L4788" t="s">
        <v>2194</v>
      </c>
      <c r="M4788" s="204">
        <v>1.3</v>
      </c>
      <c r="N4788" s="204"/>
    </row>
    <row r="4789" spans="1:14" ht="15.75" thickBot="1">
      <c r="A4789" t="s">
        <v>1667</v>
      </c>
      <c r="C4789" t="s">
        <v>1667</v>
      </c>
      <c r="D4789" t="s">
        <v>1686</v>
      </c>
      <c r="E4789" t="s">
        <v>116</v>
      </c>
      <c r="F4789" t="s">
        <v>136</v>
      </c>
      <c r="G4789" t="s">
        <v>333</v>
      </c>
      <c r="H4789" t="s">
        <v>1167</v>
      </c>
      <c r="I4789" t="s">
        <v>335</v>
      </c>
      <c r="J4789" s="217">
        <v>0.23202280700207001</v>
      </c>
      <c r="K4789" t="s">
        <v>365</v>
      </c>
      <c r="L4789" t="s">
        <v>2194</v>
      </c>
      <c r="M4789" s="204">
        <v>1.3</v>
      </c>
      <c r="N4789" s="204"/>
    </row>
    <row r="4790" spans="1:14" ht="15.75" thickBot="1">
      <c r="A4790" t="s">
        <v>1667</v>
      </c>
      <c r="C4790" t="s">
        <v>1667</v>
      </c>
      <c r="D4790" t="s">
        <v>1686</v>
      </c>
      <c r="E4790" t="s">
        <v>116</v>
      </c>
      <c r="F4790" t="s">
        <v>312</v>
      </c>
      <c r="G4790" t="s">
        <v>333</v>
      </c>
      <c r="H4790" t="s">
        <v>1167</v>
      </c>
      <c r="I4790" t="s">
        <v>335</v>
      </c>
      <c r="J4790" s="217">
        <v>1.0406727843410599</v>
      </c>
      <c r="K4790" t="s">
        <v>365</v>
      </c>
      <c r="L4790" t="s">
        <v>2194</v>
      </c>
      <c r="M4790" s="204">
        <v>1.3</v>
      </c>
      <c r="N4790" s="204"/>
    </row>
    <row r="4791" spans="1:14" ht="15.75" thickBot="1">
      <c r="A4791" t="s">
        <v>1667</v>
      </c>
      <c r="C4791" t="s">
        <v>1667</v>
      </c>
      <c r="D4791" t="s">
        <v>1687</v>
      </c>
      <c r="E4791" t="s">
        <v>116</v>
      </c>
      <c r="F4791" t="s">
        <v>136</v>
      </c>
      <c r="G4791" t="s">
        <v>333</v>
      </c>
      <c r="H4791" t="s">
        <v>1169</v>
      </c>
      <c r="I4791" t="s">
        <v>335</v>
      </c>
      <c r="J4791" s="217">
        <v>1.30605328083038</v>
      </c>
      <c r="K4791" t="s">
        <v>365</v>
      </c>
      <c r="L4791" t="s">
        <v>2194</v>
      </c>
      <c r="M4791" s="204">
        <v>1.3</v>
      </c>
      <c r="N4791" s="204"/>
    </row>
    <row r="4792" spans="1:14" ht="15.75" thickBot="1">
      <c r="A4792" t="s">
        <v>1667</v>
      </c>
      <c r="C4792" t="s">
        <v>1667</v>
      </c>
      <c r="D4792" t="s">
        <v>1687</v>
      </c>
      <c r="E4792" t="s">
        <v>116</v>
      </c>
      <c r="F4792" t="s">
        <v>312</v>
      </c>
      <c r="G4792" t="s">
        <v>333</v>
      </c>
      <c r="H4792" t="s">
        <v>1169</v>
      </c>
      <c r="I4792" t="s">
        <v>335</v>
      </c>
      <c r="J4792" s="217">
        <v>1.37811402445729</v>
      </c>
      <c r="K4792" t="s">
        <v>365</v>
      </c>
      <c r="L4792" t="s">
        <v>2194</v>
      </c>
      <c r="M4792" s="204">
        <v>1.3</v>
      </c>
      <c r="N4792" s="204"/>
    </row>
    <row r="4793" spans="1:14" ht="15.75" thickBot="1">
      <c r="A4793" t="s">
        <v>1667</v>
      </c>
      <c r="C4793" t="s">
        <v>1667</v>
      </c>
      <c r="D4793" t="s">
        <v>1688</v>
      </c>
      <c r="E4793" t="s">
        <v>116</v>
      </c>
      <c r="F4793" t="s">
        <v>136</v>
      </c>
      <c r="G4793" t="s">
        <v>333</v>
      </c>
      <c r="H4793" t="s">
        <v>1180</v>
      </c>
      <c r="I4793" t="s">
        <v>335</v>
      </c>
      <c r="J4793" s="217">
        <v>1.41702964901999E-2</v>
      </c>
      <c r="K4793" t="s">
        <v>365</v>
      </c>
      <c r="L4793" t="s">
        <v>2194</v>
      </c>
      <c r="M4793" s="204">
        <v>1.3</v>
      </c>
      <c r="N4793" s="204"/>
    </row>
    <row r="4794" spans="1:14" ht="15.75" thickBot="1">
      <c r="A4794" t="s">
        <v>1667</v>
      </c>
      <c r="C4794" t="s">
        <v>1667</v>
      </c>
      <c r="D4794" t="s">
        <v>1688</v>
      </c>
      <c r="E4794" t="s">
        <v>116</v>
      </c>
      <c r="F4794" t="s">
        <v>312</v>
      </c>
      <c r="G4794" t="s">
        <v>333</v>
      </c>
      <c r="H4794" t="s">
        <v>1180</v>
      </c>
      <c r="I4794" t="s">
        <v>335</v>
      </c>
      <c r="J4794" s="217">
        <v>1.93514933021473</v>
      </c>
      <c r="K4794" t="s">
        <v>365</v>
      </c>
      <c r="L4794" t="s">
        <v>2194</v>
      </c>
      <c r="M4794" s="204">
        <v>1.3</v>
      </c>
      <c r="N4794" s="204"/>
    </row>
    <row r="4795" spans="1:14" ht="15.75" thickBot="1">
      <c r="A4795" t="s">
        <v>1667</v>
      </c>
      <c r="C4795" t="s">
        <v>1667</v>
      </c>
      <c r="D4795" t="s">
        <v>1689</v>
      </c>
      <c r="E4795" t="s">
        <v>116</v>
      </c>
      <c r="F4795" t="s">
        <v>136</v>
      </c>
      <c r="G4795" t="s">
        <v>333</v>
      </c>
      <c r="H4795" t="s">
        <v>1182</v>
      </c>
      <c r="I4795" t="s">
        <v>335</v>
      </c>
      <c r="J4795" s="217">
        <v>0.57615292072295998</v>
      </c>
      <c r="K4795" t="s">
        <v>365</v>
      </c>
      <c r="L4795" t="s">
        <v>2194</v>
      </c>
      <c r="M4795" s="204">
        <v>1.3</v>
      </c>
      <c r="N4795" s="204"/>
    </row>
    <row r="4796" spans="1:14" ht="15.75" thickBot="1">
      <c r="A4796" t="s">
        <v>1667</v>
      </c>
      <c r="C4796" t="s">
        <v>1667</v>
      </c>
      <c r="D4796" t="s">
        <v>1689</v>
      </c>
      <c r="E4796" t="s">
        <v>116</v>
      </c>
      <c r="F4796" t="s">
        <v>312</v>
      </c>
      <c r="G4796" t="s">
        <v>333</v>
      </c>
      <c r="H4796" t="s">
        <v>1182</v>
      </c>
      <c r="I4796" t="s">
        <v>335</v>
      </c>
      <c r="J4796" s="217">
        <v>2.0322398281471901</v>
      </c>
      <c r="K4796" t="s">
        <v>365</v>
      </c>
      <c r="L4796" t="s">
        <v>2194</v>
      </c>
      <c r="M4796" s="204">
        <v>1.3</v>
      </c>
      <c r="N4796" s="204"/>
    </row>
    <row r="4797" spans="1:14" ht="15.75" thickBot="1">
      <c r="A4797" t="s">
        <v>1667</v>
      </c>
      <c r="C4797" t="s">
        <v>1667</v>
      </c>
      <c r="D4797" t="s">
        <v>1690</v>
      </c>
      <c r="E4797" t="s">
        <v>116</v>
      </c>
      <c r="F4797" t="s">
        <v>136</v>
      </c>
      <c r="G4797" t="s">
        <v>333</v>
      </c>
      <c r="H4797" t="s">
        <v>1184</v>
      </c>
      <c r="I4797" t="s">
        <v>335</v>
      </c>
      <c r="J4797" s="217">
        <v>0.12412019819021</v>
      </c>
      <c r="K4797" t="s">
        <v>365</v>
      </c>
      <c r="L4797" t="s">
        <v>2194</v>
      </c>
      <c r="M4797" s="204">
        <v>1.3</v>
      </c>
      <c r="N4797" s="204"/>
    </row>
    <row r="4798" spans="1:14" ht="15.75" thickBot="1">
      <c r="A4798" t="s">
        <v>1667</v>
      </c>
      <c r="C4798" t="s">
        <v>1667</v>
      </c>
      <c r="D4798" t="s">
        <v>1690</v>
      </c>
      <c r="E4798" t="s">
        <v>116</v>
      </c>
      <c r="F4798" t="s">
        <v>312</v>
      </c>
      <c r="G4798" t="s">
        <v>333</v>
      </c>
      <c r="H4798" t="s">
        <v>1184</v>
      </c>
      <c r="I4798" t="s">
        <v>335</v>
      </c>
      <c r="J4798" s="217">
        <v>1.0666167997979501</v>
      </c>
      <c r="K4798" t="s">
        <v>365</v>
      </c>
      <c r="L4798" t="s">
        <v>2194</v>
      </c>
      <c r="M4798" s="204">
        <v>1.3</v>
      </c>
      <c r="N4798" s="204"/>
    </row>
    <row r="4799" spans="1:14" ht="15.75" thickBot="1">
      <c r="A4799" t="s">
        <v>1667</v>
      </c>
      <c r="C4799" t="s">
        <v>1667</v>
      </c>
      <c r="D4799" t="s">
        <v>1691</v>
      </c>
      <c r="E4799" t="s">
        <v>116</v>
      </c>
      <c r="F4799" t="s">
        <v>136</v>
      </c>
      <c r="G4799" t="s">
        <v>333</v>
      </c>
      <c r="H4799" t="s">
        <v>1192</v>
      </c>
      <c r="I4799" t="s">
        <v>335</v>
      </c>
      <c r="J4799" s="217">
        <v>0.51967245340347001</v>
      </c>
      <c r="K4799" t="s">
        <v>365</v>
      </c>
      <c r="L4799" t="s">
        <v>2194</v>
      </c>
      <c r="M4799" s="204">
        <v>1.3</v>
      </c>
      <c r="N4799" s="204"/>
    </row>
    <row r="4800" spans="1:14" ht="15.75" thickBot="1">
      <c r="A4800" t="s">
        <v>1667</v>
      </c>
      <c r="C4800" t="s">
        <v>1667</v>
      </c>
      <c r="D4800" t="s">
        <v>1691</v>
      </c>
      <c r="E4800" t="s">
        <v>116</v>
      </c>
      <c r="F4800" t="s">
        <v>312</v>
      </c>
      <c r="G4800" t="s">
        <v>333</v>
      </c>
      <c r="H4800" t="s">
        <v>1192</v>
      </c>
      <c r="I4800" t="s">
        <v>335</v>
      </c>
      <c r="J4800" s="217">
        <v>1.1417819385343</v>
      </c>
      <c r="K4800" t="s">
        <v>365</v>
      </c>
      <c r="L4800" t="s">
        <v>2194</v>
      </c>
      <c r="M4800" s="204">
        <v>1.3</v>
      </c>
      <c r="N4800" s="204"/>
    </row>
    <row r="4801" spans="1:14" ht="15.75" thickBot="1">
      <c r="A4801" t="s">
        <v>1667</v>
      </c>
      <c r="C4801" t="s">
        <v>1667</v>
      </c>
      <c r="D4801" t="s">
        <v>1692</v>
      </c>
      <c r="E4801" t="s">
        <v>116</v>
      </c>
      <c r="F4801" t="s">
        <v>136</v>
      </c>
      <c r="G4801" t="s">
        <v>333</v>
      </c>
      <c r="H4801" t="s">
        <v>1209</v>
      </c>
      <c r="I4801" t="s">
        <v>335</v>
      </c>
      <c r="J4801" s="217">
        <v>1.2874051332473799</v>
      </c>
      <c r="K4801" t="s">
        <v>365</v>
      </c>
      <c r="L4801" t="s">
        <v>2194</v>
      </c>
      <c r="M4801" s="204">
        <v>1.3</v>
      </c>
      <c r="N4801" s="204"/>
    </row>
    <row r="4802" spans="1:14" ht="15.75" thickBot="1">
      <c r="A4802" t="s">
        <v>1667</v>
      </c>
      <c r="C4802" t="s">
        <v>1667</v>
      </c>
      <c r="D4802" t="s">
        <v>1692</v>
      </c>
      <c r="E4802" t="s">
        <v>116</v>
      </c>
      <c r="F4802" t="s">
        <v>312</v>
      </c>
      <c r="G4802" t="s">
        <v>333</v>
      </c>
      <c r="H4802" t="s">
        <v>1209</v>
      </c>
      <c r="I4802" t="s">
        <v>335</v>
      </c>
      <c r="J4802" s="217">
        <v>1.3136107487873501</v>
      </c>
      <c r="K4802" t="s">
        <v>365</v>
      </c>
      <c r="L4802" t="s">
        <v>2194</v>
      </c>
      <c r="M4802" s="204">
        <v>1.3</v>
      </c>
      <c r="N4802" s="204"/>
    </row>
    <row r="4803" spans="1:14" ht="15.75" thickBot="1">
      <c r="A4803" t="s">
        <v>1667</v>
      </c>
      <c r="C4803" t="s">
        <v>1667</v>
      </c>
      <c r="D4803" t="s">
        <v>1693</v>
      </c>
      <c r="E4803" t="s">
        <v>116</v>
      </c>
      <c r="F4803" t="s">
        <v>136</v>
      </c>
      <c r="G4803" t="s">
        <v>333</v>
      </c>
      <c r="H4803" t="s">
        <v>1215</v>
      </c>
      <c r="I4803" t="s">
        <v>335</v>
      </c>
      <c r="J4803" s="217">
        <v>9.1014459729200095E-2</v>
      </c>
      <c r="K4803" t="s">
        <v>365</v>
      </c>
      <c r="L4803" t="s">
        <v>2194</v>
      </c>
      <c r="M4803" s="204">
        <v>1.3</v>
      </c>
      <c r="N4803" s="204"/>
    </row>
    <row r="4804" spans="1:14" ht="15.75" thickBot="1">
      <c r="A4804" t="s">
        <v>1667</v>
      </c>
      <c r="C4804" t="s">
        <v>1667</v>
      </c>
      <c r="D4804" t="s">
        <v>1693</v>
      </c>
      <c r="E4804" t="s">
        <v>116</v>
      </c>
      <c r="F4804" t="s">
        <v>312</v>
      </c>
      <c r="G4804" t="s">
        <v>333</v>
      </c>
      <c r="H4804" t="s">
        <v>1215</v>
      </c>
      <c r="I4804" t="s">
        <v>335</v>
      </c>
      <c r="J4804" s="217">
        <v>2.2576412128318601</v>
      </c>
      <c r="K4804" t="s">
        <v>365</v>
      </c>
      <c r="L4804" t="s">
        <v>2194</v>
      </c>
      <c r="M4804" s="204">
        <v>1.3</v>
      </c>
      <c r="N4804" s="204"/>
    </row>
    <row r="4805" spans="1:14" ht="15.75" thickBot="1">
      <c r="A4805" t="s">
        <v>1667</v>
      </c>
      <c r="C4805" t="s">
        <v>1667</v>
      </c>
      <c r="D4805" t="s">
        <v>1694</v>
      </c>
      <c r="E4805" t="s">
        <v>116</v>
      </c>
      <c r="F4805" t="s">
        <v>136</v>
      </c>
      <c r="G4805" t="s">
        <v>333</v>
      </c>
      <c r="H4805" t="s">
        <v>1232</v>
      </c>
      <c r="I4805" t="s">
        <v>335</v>
      </c>
      <c r="J4805" s="217">
        <v>0.48475950956344999</v>
      </c>
      <c r="K4805" t="s">
        <v>365</v>
      </c>
      <c r="L4805" t="s">
        <v>2194</v>
      </c>
      <c r="M4805" s="204">
        <v>1.3</v>
      </c>
      <c r="N4805" s="204"/>
    </row>
    <row r="4806" spans="1:14" ht="15.75" thickBot="1">
      <c r="A4806" t="s">
        <v>1667</v>
      </c>
      <c r="C4806" t="s">
        <v>1667</v>
      </c>
      <c r="D4806" t="s">
        <v>1694</v>
      </c>
      <c r="E4806" t="s">
        <v>116</v>
      </c>
      <c r="F4806" t="s">
        <v>312</v>
      </c>
      <c r="G4806" t="s">
        <v>333</v>
      </c>
      <c r="H4806" t="s">
        <v>1232</v>
      </c>
      <c r="I4806" t="s">
        <v>335</v>
      </c>
      <c r="J4806" s="217">
        <v>1.5146335929774</v>
      </c>
      <c r="K4806" t="s">
        <v>365</v>
      </c>
      <c r="L4806" t="s">
        <v>2194</v>
      </c>
      <c r="M4806" s="204">
        <v>1.3</v>
      </c>
      <c r="N4806" s="204"/>
    </row>
    <row r="4807" spans="1:14" ht="15.75" thickBot="1">
      <c r="A4807" t="s">
        <v>1667</v>
      </c>
      <c r="C4807" t="s">
        <v>1667</v>
      </c>
      <c r="D4807" t="s">
        <v>1695</v>
      </c>
      <c r="E4807" t="s">
        <v>116</v>
      </c>
      <c r="F4807" t="s">
        <v>136</v>
      </c>
      <c r="G4807" t="s">
        <v>333</v>
      </c>
      <c r="H4807" t="s">
        <v>1225</v>
      </c>
      <c r="I4807" t="s">
        <v>335</v>
      </c>
      <c r="J4807" s="217">
        <v>4.0284320712090198E-2</v>
      </c>
      <c r="K4807" t="s">
        <v>365</v>
      </c>
      <c r="L4807" t="s">
        <v>2194</v>
      </c>
      <c r="M4807" s="204">
        <v>1.3</v>
      </c>
      <c r="N4807" s="204"/>
    </row>
    <row r="4808" spans="1:14" ht="15.75" thickBot="1">
      <c r="A4808" t="s">
        <v>1667</v>
      </c>
      <c r="C4808" t="s">
        <v>1667</v>
      </c>
      <c r="D4808" t="s">
        <v>1695</v>
      </c>
      <c r="E4808" t="s">
        <v>116</v>
      </c>
      <c r="F4808" t="s">
        <v>312</v>
      </c>
      <c r="G4808" t="s">
        <v>333</v>
      </c>
      <c r="H4808" t="s">
        <v>1225</v>
      </c>
      <c r="I4808" t="s">
        <v>335</v>
      </c>
      <c r="J4808" s="217">
        <v>1.2660103955931299</v>
      </c>
      <c r="K4808" t="s">
        <v>365</v>
      </c>
      <c r="L4808" t="s">
        <v>2194</v>
      </c>
      <c r="M4808" s="204">
        <v>1.3</v>
      </c>
      <c r="N4808" s="204"/>
    </row>
    <row r="4809" spans="1:14" ht="15.75" thickBot="1">
      <c r="A4809" t="s">
        <v>1667</v>
      </c>
      <c r="C4809" t="s">
        <v>1667</v>
      </c>
      <c r="D4809" t="s">
        <v>1696</v>
      </c>
      <c r="E4809" t="s">
        <v>116</v>
      </c>
      <c r="F4809" t="s">
        <v>136</v>
      </c>
      <c r="G4809" t="s">
        <v>333</v>
      </c>
      <c r="H4809" t="s">
        <v>1143</v>
      </c>
      <c r="I4809" t="s">
        <v>335</v>
      </c>
      <c r="J4809" s="217">
        <v>0.1979792714119</v>
      </c>
      <c r="K4809" t="s">
        <v>365</v>
      </c>
      <c r="L4809" t="s">
        <v>2194</v>
      </c>
      <c r="M4809" s="204">
        <v>1.3</v>
      </c>
      <c r="N4809" s="204"/>
    </row>
    <row r="4810" spans="1:14" ht="15.75" thickBot="1">
      <c r="A4810" t="s">
        <v>1667</v>
      </c>
      <c r="C4810" t="s">
        <v>1667</v>
      </c>
      <c r="D4810" t="s">
        <v>1696</v>
      </c>
      <c r="E4810" t="s">
        <v>116</v>
      </c>
      <c r="F4810" t="s">
        <v>312</v>
      </c>
      <c r="G4810" t="s">
        <v>333</v>
      </c>
      <c r="H4810" t="s">
        <v>1143</v>
      </c>
      <c r="I4810" t="s">
        <v>335</v>
      </c>
      <c r="J4810" s="217">
        <v>2.0065969090570501</v>
      </c>
      <c r="K4810" t="s">
        <v>365</v>
      </c>
      <c r="L4810" t="s">
        <v>2194</v>
      </c>
      <c r="M4810" s="204">
        <v>1.3</v>
      </c>
      <c r="N4810" s="204"/>
    </row>
    <row r="4811" spans="1:14" ht="15.75" thickBot="1">
      <c r="A4811" t="s">
        <v>1667</v>
      </c>
      <c r="C4811" t="s">
        <v>1667</v>
      </c>
      <c r="D4811" t="s">
        <v>1697</v>
      </c>
      <c r="E4811" t="s">
        <v>116</v>
      </c>
      <c r="F4811" t="s">
        <v>136</v>
      </c>
      <c r="G4811" t="s">
        <v>333</v>
      </c>
      <c r="H4811" t="s">
        <v>1139</v>
      </c>
      <c r="I4811" t="s">
        <v>335</v>
      </c>
      <c r="J4811" s="217">
        <v>0</v>
      </c>
      <c r="K4811" t="s">
        <v>365</v>
      </c>
      <c r="L4811" t="s">
        <v>2194</v>
      </c>
      <c r="M4811" s="204">
        <v>1.3</v>
      </c>
      <c r="N4811" s="204"/>
    </row>
    <row r="4812" spans="1:14" ht="15.75" thickBot="1">
      <c r="A4812" t="s">
        <v>1667</v>
      </c>
      <c r="C4812" t="s">
        <v>1667</v>
      </c>
      <c r="D4812" t="s">
        <v>1697</v>
      </c>
      <c r="E4812" t="s">
        <v>116</v>
      </c>
      <c r="F4812" t="s">
        <v>312</v>
      </c>
      <c r="G4812" t="s">
        <v>333</v>
      </c>
      <c r="H4812" t="s">
        <v>1139</v>
      </c>
      <c r="I4812" t="s">
        <v>335</v>
      </c>
      <c r="J4812" s="217">
        <v>2.5495664908068498</v>
      </c>
      <c r="K4812" t="s">
        <v>365</v>
      </c>
      <c r="L4812" t="s">
        <v>2194</v>
      </c>
      <c r="M4812" s="204">
        <v>1.3</v>
      </c>
      <c r="N4812" s="204"/>
    </row>
    <row r="4813" spans="1:14" ht="15.75" thickBot="1">
      <c r="A4813" t="s">
        <v>1667</v>
      </c>
      <c r="C4813" t="s">
        <v>1667</v>
      </c>
      <c r="D4813" t="s">
        <v>1698</v>
      </c>
      <c r="E4813" t="s">
        <v>116</v>
      </c>
      <c r="F4813" t="s">
        <v>136</v>
      </c>
      <c r="G4813" t="s">
        <v>333</v>
      </c>
      <c r="H4813" t="s">
        <v>1165</v>
      </c>
      <c r="I4813" t="s">
        <v>335</v>
      </c>
      <c r="J4813" s="217">
        <v>6.9406094551086399</v>
      </c>
      <c r="K4813" t="s">
        <v>365</v>
      </c>
      <c r="L4813" t="s">
        <v>2194</v>
      </c>
      <c r="M4813" s="204">
        <v>1.3</v>
      </c>
      <c r="N4813" s="204"/>
    </row>
    <row r="4814" spans="1:14" ht="15.75" thickBot="1">
      <c r="A4814" t="s">
        <v>1667</v>
      </c>
      <c r="C4814" t="s">
        <v>1667</v>
      </c>
      <c r="D4814" t="s">
        <v>1698</v>
      </c>
      <c r="E4814" t="s">
        <v>116</v>
      </c>
      <c r="F4814" t="s">
        <v>312</v>
      </c>
      <c r="G4814" t="s">
        <v>333</v>
      </c>
      <c r="H4814" t="s">
        <v>1165</v>
      </c>
      <c r="I4814" t="s">
        <v>335</v>
      </c>
      <c r="J4814" s="217">
        <v>0.67534959132446104</v>
      </c>
      <c r="K4814" t="s">
        <v>365</v>
      </c>
      <c r="L4814" t="s">
        <v>2194</v>
      </c>
      <c r="M4814" s="204">
        <v>1.3</v>
      </c>
      <c r="N4814" s="204"/>
    </row>
    <row r="4815" spans="1:14" ht="15.75" thickBot="1">
      <c r="A4815" t="s">
        <v>1667</v>
      </c>
      <c r="C4815" t="s">
        <v>1667</v>
      </c>
      <c r="D4815" t="s">
        <v>1699</v>
      </c>
      <c r="E4815" t="s">
        <v>116</v>
      </c>
      <c r="F4815" t="s">
        <v>136</v>
      </c>
      <c r="G4815" t="s">
        <v>333</v>
      </c>
      <c r="H4815" t="s">
        <v>1173</v>
      </c>
      <c r="I4815" t="s">
        <v>335</v>
      </c>
      <c r="J4815" s="217">
        <v>11.283465385436999</v>
      </c>
      <c r="K4815" t="s">
        <v>365</v>
      </c>
      <c r="L4815" t="s">
        <v>2194</v>
      </c>
      <c r="M4815" s="204">
        <v>1.3</v>
      </c>
      <c r="N4815" s="204"/>
    </row>
    <row r="4816" spans="1:14" ht="15.75" thickBot="1">
      <c r="A4816" t="s">
        <v>1667</v>
      </c>
      <c r="C4816" t="s">
        <v>1667</v>
      </c>
      <c r="D4816" t="s">
        <v>1699</v>
      </c>
      <c r="E4816" t="s">
        <v>116</v>
      </c>
      <c r="F4816" t="s">
        <v>312</v>
      </c>
      <c r="G4816" t="s">
        <v>333</v>
      </c>
      <c r="H4816" t="s">
        <v>1173</v>
      </c>
      <c r="I4816" t="s">
        <v>335</v>
      </c>
      <c r="J4816" s="217">
        <v>1.67889396227489</v>
      </c>
      <c r="K4816" t="s">
        <v>365</v>
      </c>
      <c r="L4816" t="s">
        <v>2194</v>
      </c>
      <c r="M4816" s="204">
        <v>1.3</v>
      </c>
      <c r="N4816" s="204"/>
    </row>
    <row r="4817" spans="1:14" ht="15.75" thickBot="1">
      <c r="A4817" t="s">
        <v>1667</v>
      </c>
      <c r="C4817" t="s">
        <v>1667</v>
      </c>
      <c r="D4817" t="s">
        <v>1700</v>
      </c>
      <c r="E4817" t="s">
        <v>116</v>
      </c>
      <c r="F4817" t="s">
        <v>136</v>
      </c>
      <c r="G4817" t="s">
        <v>333</v>
      </c>
      <c r="H4817" t="s">
        <v>1151</v>
      </c>
      <c r="I4817" t="s">
        <v>335</v>
      </c>
      <c r="J4817" s="217">
        <v>3.0206182003021298</v>
      </c>
      <c r="K4817" t="s">
        <v>365</v>
      </c>
      <c r="L4817" t="s">
        <v>2194</v>
      </c>
      <c r="M4817" s="204">
        <v>1.3</v>
      </c>
      <c r="N4817" s="204"/>
    </row>
    <row r="4818" spans="1:14" ht="15.75" thickBot="1">
      <c r="A4818" t="s">
        <v>1667</v>
      </c>
      <c r="C4818" t="s">
        <v>1667</v>
      </c>
      <c r="D4818" t="s">
        <v>1700</v>
      </c>
      <c r="E4818" t="s">
        <v>116</v>
      </c>
      <c r="F4818" t="s">
        <v>312</v>
      </c>
      <c r="G4818" t="s">
        <v>333</v>
      </c>
      <c r="H4818" t="s">
        <v>1151</v>
      </c>
      <c r="I4818" t="s">
        <v>335</v>
      </c>
      <c r="J4818" s="217">
        <v>0.68057512447995405</v>
      </c>
      <c r="K4818" t="s">
        <v>365</v>
      </c>
      <c r="L4818" t="s">
        <v>2194</v>
      </c>
      <c r="M4818" s="204">
        <v>1.3</v>
      </c>
      <c r="N4818" s="204"/>
    </row>
    <row r="4819" spans="1:14" ht="15.75" thickBot="1">
      <c r="A4819" t="s">
        <v>1667</v>
      </c>
      <c r="C4819" t="s">
        <v>1667</v>
      </c>
      <c r="D4819" t="s">
        <v>1701</v>
      </c>
      <c r="E4819" t="s">
        <v>116</v>
      </c>
      <c r="F4819" t="s">
        <v>136</v>
      </c>
      <c r="G4819" t="s">
        <v>333</v>
      </c>
      <c r="H4819" t="s">
        <v>1232</v>
      </c>
      <c r="I4819" t="s">
        <v>335</v>
      </c>
      <c r="J4819" s="217">
        <v>3.0797083377838201</v>
      </c>
      <c r="K4819" t="s">
        <v>365</v>
      </c>
      <c r="L4819" t="s">
        <v>2194</v>
      </c>
      <c r="M4819" s="204">
        <v>1.3</v>
      </c>
      <c r="N4819" s="204"/>
    </row>
    <row r="4820" spans="1:14" ht="15.75" thickBot="1">
      <c r="A4820" t="s">
        <v>1667</v>
      </c>
      <c r="C4820" t="s">
        <v>1667</v>
      </c>
      <c r="D4820" t="s">
        <v>1701</v>
      </c>
      <c r="E4820" t="s">
        <v>116</v>
      </c>
      <c r="F4820" t="s">
        <v>312</v>
      </c>
      <c r="G4820" t="s">
        <v>333</v>
      </c>
      <c r="H4820" t="s">
        <v>1232</v>
      </c>
      <c r="I4820" t="s">
        <v>335</v>
      </c>
      <c r="J4820" s="217">
        <v>0.757902864879892</v>
      </c>
      <c r="K4820" t="s">
        <v>365</v>
      </c>
      <c r="L4820" t="s">
        <v>2194</v>
      </c>
      <c r="M4820" s="204">
        <v>1.3</v>
      </c>
      <c r="N4820" s="204"/>
    </row>
    <row r="4821" spans="1:14" ht="15.75" thickBot="1">
      <c r="A4821" t="s">
        <v>1667</v>
      </c>
      <c r="C4821" t="s">
        <v>1667</v>
      </c>
      <c r="D4821" t="s">
        <v>1702</v>
      </c>
      <c r="E4821" t="s">
        <v>116</v>
      </c>
      <c r="F4821" t="s">
        <v>136</v>
      </c>
      <c r="G4821" t="s">
        <v>333</v>
      </c>
      <c r="H4821" t="s">
        <v>1165</v>
      </c>
      <c r="I4821" t="s">
        <v>335</v>
      </c>
      <c r="J4821" s="217">
        <v>6.8951745033264196</v>
      </c>
      <c r="K4821" t="s">
        <v>365</v>
      </c>
      <c r="L4821" t="s">
        <v>2194</v>
      </c>
      <c r="M4821" s="204">
        <v>1.3</v>
      </c>
      <c r="N4821" s="204"/>
    </row>
    <row r="4822" spans="1:14" ht="15.75" thickBot="1">
      <c r="A4822" t="s">
        <v>1667</v>
      </c>
      <c r="C4822" t="s">
        <v>1667</v>
      </c>
      <c r="D4822" t="s">
        <v>1702</v>
      </c>
      <c r="E4822" t="s">
        <v>116</v>
      </c>
      <c r="F4822" t="s">
        <v>312</v>
      </c>
      <c r="G4822" t="s">
        <v>333</v>
      </c>
      <c r="H4822" t="s">
        <v>1165</v>
      </c>
      <c r="I4822" t="s">
        <v>335</v>
      </c>
      <c r="J4822" s="217">
        <v>0.821712734428932</v>
      </c>
      <c r="K4822" t="s">
        <v>365</v>
      </c>
      <c r="L4822" t="s">
        <v>2194</v>
      </c>
      <c r="M4822" s="204">
        <v>1.3</v>
      </c>
      <c r="N4822" s="204"/>
    </row>
    <row r="4823" spans="1:14" ht="15.75" thickBot="1">
      <c r="A4823" t="s">
        <v>1667</v>
      </c>
      <c r="C4823" t="s">
        <v>1667</v>
      </c>
      <c r="D4823" t="s">
        <v>1703</v>
      </c>
      <c r="E4823" t="s">
        <v>116</v>
      </c>
      <c r="F4823" t="s">
        <v>136</v>
      </c>
      <c r="G4823" t="s">
        <v>333</v>
      </c>
      <c r="H4823" t="s">
        <v>1173</v>
      </c>
      <c r="I4823" t="s">
        <v>335</v>
      </c>
      <c r="J4823" s="217">
        <v>5.2874860763549796</v>
      </c>
      <c r="K4823" t="s">
        <v>365</v>
      </c>
      <c r="L4823" t="s">
        <v>2194</v>
      </c>
      <c r="M4823" s="204">
        <v>1.3</v>
      </c>
      <c r="N4823" s="204"/>
    </row>
    <row r="4824" spans="1:14" ht="15.75" thickBot="1">
      <c r="A4824" t="s">
        <v>1667</v>
      </c>
      <c r="C4824" t="s">
        <v>1667</v>
      </c>
      <c r="D4824" t="s">
        <v>1703</v>
      </c>
      <c r="E4824" t="s">
        <v>116</v>
      </c>
      <c r="F4824" t="s">
        <v>312</v>
      </c>
      <c r="G4824" t="s">
        <v>333</v>
      </c>
      <c r="H4824" t="s">
        <v>1173</v>
      </c>
      <c r="I4824" t="s">
        <v>335</v>
      </c>
      <c r="J4824" s="217">
        <v>0.91809049155990796</v>
      </c>
      <c r="K4824" t="s">
        <v>365</v>
      </c>
      <c r="L4824" t="s">
        <v>2194</v>
      </c>
      <c r="M4824" s="204">
        <v>1.3</v>
      </c>
      <c r="N4824" s="204"/>
    </row>
    <row r="4825" spans="1:14" ht="15.75" thickBot="1">
      <c r="A4825" t="s">
        <v>1667</v>
      </c>
      <c r="C4825" t="s">
        <v>1667</v>
      </c>
      <c r="D4825" t="s">
        <v>1704</v>
      </c>
      <c r="E4825" t="s">
        <v>116</v>
      </c>
      <c r="F4825" t="s">
        <v>136</v>
      </c>
      <c r="G4825" t="s">
        <v>333</v>
      </c>
      <c r="H4825" t="s">
        <v>1182</v>
      </c>
      <c r="I4825" t="s">
        <v>335</v>
      </c>
      <c r="J4825" s="217">
        <v>2.7115259170532302</v>
      </c>
      <c r="K4825" t="s">
        <v>365</v>
      </c>
      <c r="L4825" t="s">
        <v>2194</v>
      </c>
      <c r="M4825" s="204">
        <v>1.3</v>
      </c>
      <c r="N4825" s="204"/>
    </row>
    <row r="4826" spans="1:14" ht="15.75" thickBot="1">
      <c r="A4826" t="s">
        <v>1667</v>
      </c>
      <c r="C4826" t="s">
        <v>1667</v>
      </c>
      <c r="D4826" t="s">
        <v>1704</v>
      </c>
      <c r="E4826" t="s">
        <v>116</v>
      </c>
      <c r="F4826" t="s">
        <v>312</v>
      </c>
      <c r="G4826" t="s">
        <v>333</v>
      </c>
      <c r="H4826" t="s">
        <v>1182</v>
      </c>
      <c r="I4826" t="s">
        <v>335</v>
      </c>
      <c r="J4826" s="217">
        <v>0.841600897423183</v>
      </c>
      <c r="K4826" t="s">
        <v>365</v>
      </c>
      <c r="L4826" t="s">
        <v>2194</v>
      </c>
      <c r="M4826" s="204">
        <v>1.3</v>
      </c>
      <c r="N4826" s="204"/>
    </row>
    <row r="4827" spans="1:14" ht="15.75" thickBot="1">
      <c r="A4827" t="s">
        <v>1667</v>
      </c>
      <c r="C4827" t="s">
        <v>1667</v>
      </c>
      <c r="D4827" t="s">
        <v>1705</v>
      </c>
      <c r="E4827" t="s">
        <v>116</v>
      </c>
      <c r="F4827" t="s">
        <v>136</v>
      </c>
      <c r="G4827" t="s">
        <v>333</v>
      </c>
      <c r="H4827" t="s">
        <v>1188</v>
      </c>
      <c r="I4827" t="s">
        <v>335</v>
      </c>
      <c r="J4827" s="217">
        <v>4.01544284820557</v>
      </c>
      <c r="K4827" t="s">
        <v>365</v>
      </c>
      <c r="L4827" t="s">
        <v>2194</v>
      </c>
      <c r="M4827" s="204">
        <v>1.3</v>
      </c>
      <c r="N4827" s="204"/>
    </row>
    <row r="4828" spans="1:14" ht="15.75" thickBot="1">
      <c r="A4828" t="s">
        <v>1667</v>
      </c>
      <c r="C4828" t="s">
        <v>1667</v>
      </c>
      <c r="D4828" t="s">
        <v>1705</v>
      </c>
      <c r="E4828" t="s">
        <v>116</v>
      </c>
      <c r="F4828" t="s">
        <v>312</v>
      </c>
      <c r="G4828" t="s">
        <v>333</v>
      </c>
      <c r="H4828" t="s">
        <v>1188</v>
      </c>
      <c r="I4828" t="s">
        <v>335</v>
      </c>
      <c r="J4828" s="217">
        <v>1.1149535574798499</v>
      </c>
      <c r="K4828" t="s">
        <v>365</v>
      </c>
      <c r="L4828" t="s">
        <v>2194</v>
      </c>
      <c r="M4828" s="204">
        <v>1.3</v>
      </c>
      <c r="N4828" s="204"/>
    </row>
    <row r="4829" spans="1:14" ht="15.75" thickBot="1">
      <c r="A4829" t="s">
        <v>1667</v>
      </c>
      <c r="C4829" t="s">
        <v>1667</v>
      </c>
      <c r="D4829" t="s">
        <v>1706</v>
      </c>
      <c r="E4829" t="s">
        <v>116</v>
      </c>
      <c r="F4829" t="s">
        <v>136</v>
      </c>
      <c r="G4829" t="s">
        <v>333</v>
      </c>
      <c r="H4829" t="s">
        <v>1151</v>
      </c>
      <c r="I4829" t="s">
        <v>335</v>
      </c>
      <c r="J4829" s="217">
        <v>3.0008442401886</v>
      </c>
      <c r="K4829" t="s">
        <v>365</v>
      </c>
      <c r="L4829" t="s">
        <v>2194</v>
      </c>
      <c r="M4829" s="204">
        <v>1.3</v>
      </c>
      <c r="N4829" s="204"/>
    </row>
    <row r="4830" spans="1:14" ht="15.75" thickBot="1">
      <c r="A4830" t="s">
        <v>1667</v>
      </c>
      <c r="C4830" t="s">
        <v>1667</v>
      </c>
      <c r="D4830" t="s">
        <v>1706</v>
      </c>
      <c r="E4830" t="s">
        <v>116</v>
      </c>
      <c r="F4830" t="s">
        <v>312</v>
      </c>
      <c r="G4830" t="s">
        <v>333</v>
      </c>
      <c r="H4830" t="s">
        <v>1151</v>
      </c>
      <c r="I4830" t="s">
        <v>335</v>
      </c>
      <c r="J4830" s="217">
        <v>0.82353956925498994</v>
      </c>
      <c r="K4830" t="s">
        <v>365</v>
      </c>
      <c r="L4830" t="s">
        <v>2194</v>
      </c>
      <c r="M4830" s="204">
        <v>1.3</v>
      </c>
      <c r="N4830" s="204"/>
    </row>
    <row r="4831" spans="1:14" ht="15.75" thickBot="1">
      <c r="A4831" t="s">
        <v>1667</v>
      </c>
      <c r="C4831" t="s">
        <v>1667</v>
      </c>
      <c r="D4831" t="s">
        <v>1707</v>
      </c>
      <c r="E4831" t="s">
        <v>116</v>
      </c>
      <c r="F4831" t="s">
        <v>136</v>
      </c>
      <c r="G4831" t="s">
        <v>333</v>
      </c>
      <c r="H4831" t="s">
        <v>1201</v>
      </c>
      <c r="I4831" t="s">
        <v>335</v>
      </c>
      <c r="J4831" s="217">
        <v>2.1190545558929399</v>
      </c>
      <c r="K4831" t="s">
        <v>365</v>
      </c>
      <c r="L4831" t="s">
        <v>2194</v>
      </c>
      <c r="M4831" s="204">
        <v>1.3</v>
      </c>
      <c r="N4831" s="204"/>
    </row>
    <row r="4832" spans="1:14" ht="15.75" thickBot="1">
      <c r="A4832" t="s">
        <v>1667</v>
      </c>
      <c r="C4832" t="s">
        <v>1667</v>
      </c>
      <c r="D4832" t="s">
        <v>1707</v>
      </c>
      <c r="E4832" t="s">
        <v>116</v>
      </c>
      <c r="F4832" t="s">
        <v>312</v>
      </c>
      <c r="G4832" t="s">
        <v>333</v>
      </c>
      <c r="H4832" t="s">
        <v>1201</v>
      </c>
      <c r="I4832" t="s">
        <v>335</v>
      </c>
      <c r="J4832" s="217">
        <v>1.0411097720317299</v>
      </c>
      <c r="K4832" t="s">
        <v>365</v>
      </c>
      <c r="L4832" t="s">
        <v>2194</v>
      </c>
      <c r="M4832" s="204">
        <v>1.3</v>
      </c>
      <c r="N4832" s="204"/>
    </row>
    <row r="4833" spans="1:14" ht="15.75" thickBot="1">
      <c r="A4833" t="s">
        <v>1667</v>
      </c>
      <c r="C4833" t="s">
        <v>1667</v>
      </c>
      <c r="D4833" t="s">
        <v>1708</v>
      </c>
      <c r="E4833" t="s">
        <v>116</v>
      </c>
      <c r="F4833" t="s">
        <v>136</v>
      </c>
      <c r="G4833" t="s">
        <v>333</v>
      </c>
      <c r="H4833" t="s">
        <v>1209</v>
      </c>
      <c r="I4833" t="s">
        <v>335</v>
      </c>
      <c r="J4833" s="217">
        <v>3.0091800689697199</v>
      </c>
      <c r="K4833" t="s">
        <v>365</v>
      </c>
      <c r="L4833" t="s">
        <v>2194</v>
      </c>
      <c r="M4833" s="204">
        <v>1.3</v>
      </c>
      <c r="N4833" s="204"/>
    </row>
    <row r="4834" spans="1:14" ht="15.75" thickBot="1">
      <c r="A4834" t="s">
        <v>1667</v>
      </c>
      <c r="C4834" t="s">
        <v>1667</v>
      </c>
      <c r="D4834" t="s">
        <v>1708</v>
      </c>
      <c r="E4834" t="s">
        <v>116</v>
      </c>
      <c r="F4834" t="s">
        <v>312</v>
      </c>
      <c r="G4834" t="s">
        <v>333</v>
      </c>
      <c r="H4834" t="s">
        <v>1209</v>
      </c>
      <c r="I4834" t="s">
        <v>335</v>
      </c>
      <c r="J4834" s="217">
        <v>0.85628410412000699</v>
      </c>
      <c r="K4834" t="s">
        <v>365</v>
      </c>
      <c r="L4834" t="s">
        <v>2194</v>
      </c>
      <c r="M4834" s="204">
        <v>1.3</v>
      </c>
      <c r="N4834" s="204"/>
    </row>
    <row r="4835" spans="1:14" ht="15.75" thickBot="1">
      <c r="A4835" t="s">
        <v>1667</v>
      </c>
      <c r="C4835" t="s">
        <v>1667</v>
      </c>
      <c r="D4835" t="s">
        <v>1709</v>
      </c>
      <c r="E4835" t="s">
        <v>116</v>
      </c>
      <c r="F4835" t="s">
        <v>136</v>
      </c>
      <c r="G4835" t="s">
        <v>333</v>
      </c>
      <c r="H4835" t="s">
        <v>1217</v>
      </c>
      <c r="I4835" t="s">
        <v>335</v>
      </c>
      <c r="J4835" s="217">
        <v>3.5908186435699498</v>
      </c>
      <c r="K4835" t="s">
        <v>365</v>
      </c>
      <c r="L4835" t="s">
        <v>2194</v>
      </c>
      <c r="M4835" s="204">
        <v>1.3</v>
      </c>
      <c r="N4835" s="204"/>
    </row>
    <row r="4836" spans="1:14" ht="15.75" thickBot="1">
      <c r="A4836" t="s">
        <v>1667</v>
      </c>
      <c r="C4836" t="s">
        <v>1667</v>
      </c>
      <c r="D4836" t="s">
        <v>1709</v>
      </c>
      <c r="E4836" t="s">
        <v>116</v>
      </c>
      <c r="F4836" t="s">
        <v>312</v>
      </c>
      <c r="G4836" t="s">
        <v>333</v>
      </c>
      <c r="H4836" t="s">
        <v>1217</v>
      </c>
      <c r="I4836" t="s">
        <v>335</v>
      </c>
      <c r="J4836" s="217">
        <v>0.925032233362441</v>
      </c>
      <c r="K4836" t="s">
        <v>365</v>
      </c>
      <c r="L4836" t="s">
        <v>2194</v>
      </c>
      <c r="M4836" s="204">
        <v>1.3</v>
      </c>
      <c r="N4836" s="204"/>
    </row>
    <row r="4837" spans="1:14" ht="15.75" thickBot="1">
      <c r="A4837" t="s">
        <v>1667</v>
      </c>
      <c r="C4837" t="s">
        <v>1667</v>
      </c>
      <c r="D4837" t="s">
        <v>1710</v>
      </c>
      <c r="E4837" t="s">
        <v>116</v>
      </c>
      <c r="F4837" t="s">
        <v>136</v>
      </c>
      <c r="G4837" t="s">
        <v>333</v>
      </c>
      <c r="H4837" t="s">
        <v>1232</v>
      </c>
      <c r="I4837" t="s">
        <v>335</v>
      </c>
      <c r="J4837" s="217">
        <v>3.0257434844970699</v>
      </c>
      <c r="K4837" t="s">
        <v>365</v>
      </c>
      <c r="L4837" t="s">
        <v>2194</v>
      </c>
      <c r="M4837" s="204">
        <v>1.3</v>
      </c>
      <c r="N4837" s="204"/>
    </row>
    <row r="4838" spans="1:14" ht="15.75" thickBot="1">
      <c r="A4838" t="s">
        <v>1667</v>
      </c>
      <c r="C4838" t="s">
        <v>1667</v>
      </c>
      <c r="D4838" t="s">
        <v>1710</v>
      </c>
      <c r="E4838" t="s">
        <v>116</v>
      </c>
      <c r="F4838" t="s">
        <v>312</v>
      </c>
      <c r="G4838" t="s">
        <v>333</v>
      </c>
      <c r="H4838" t="s">
        <v>1232</v>
      </c>
      <c r="I4838" t="s">
        <v>335</v>
      </c>
      <c r="J4838" s="217">
        <v>0.833564673101717</v>
      </c>
      <c r="K4838" t="s">
        <v>365</v>
      </c>
      <c r="L4838" t="s">
        <v>2194</v>
      </c>
      <c r="M4838" s="204">
        <v>1.3</v>
      </c>
      <c r="N4838" s="204"/>
    </row>
    <row r="4839" spans="1:14" ht="15.75" thickBot="1">
      <c r="A4839" t="s">
        <v>1667</v>
      </c>
      <c r="C4839" t="s">
        <v>1667</v>
      </c>
      <c r="D4839" t="s">
        <v>1711</v>
      </c>
      <c r="E4839" t="s">
        <v>116</v>
      </c>
      <c r="F4839" t="s">
        <v>136</v>
      </c>
      <c r="G4839" t="s">
        <v>333</v>
      </c>
      <c r="H4839" t="s">
        <v>1225</v>
      </c>
      <c r="I4839" t="s">
        <v>335</v>
      </c>
      <c r="J4839" s="217">
        <v>4.3060426712036204</v>
      </c>
      <c r="K4839" t="s">
        <v>365</v>
      </c>
      <c r="L4839" t="s">
        <v>2194</v>
      </c>
      <c r="M4839" s="204">
        <v>1.3</v>
      </c>
      <c r="N4839" s="204"/>
    </row>
    <row r="4840" spans="1:14" ht="15.75" thickBot="1">
      <c r="A4840" t="s">
        <v>1667</v>
      </c>
      <c r="C4840" t="s">
        <v>1667</v>
      </c>
      <c r="D4840" t="s">
        <v>1711</v>
      </c>
      <c r="E4840" t="s">
        <v>116</v>
      </c>
      <c r="F4840" t="s">
        <v>312</v>
      </c>
      <c r="G4840" t="s">
        <v>333</v>
      </c>
      <c r="H4840" t="s">
        <v>1225</v>
      </c>
      <c r="I4840" t="s">
        <v>335</v>
      </c>
      <c r="J4840" s="217">
        <v>0.93033497574438295</v>
      </c>
      <c r="K4840" t="s">
        <v>365</v>
      </c>
      <c r="L4840" t="s">
        <v>2194</v>
      </c>
      <c r="M4840" s="204">
        <v>1.3</v>
      </c>
      <c r="N4840" s="204"/>
    </row>
    <row r="4841" spans="1:14" ht="15.75" thickBot="1">
      <c r="A4841" t="s">
        <v>1667</v>
      </c>
      <c r="C4841" t="s">
        <v>1667</v>
      </c>
      <c r="D4841" t="s">
        <v>1712</v>
      </c>
      <c r="E4841" t="s">
        <v>116</v>
      </c>
      <c r="F4841" t="s">
        <v>136</v>
      </c>
      <c r="G4841" t="s">
        <v>333</v>
      </c>
      <c r="H4841" t="s">
        <v>1143</v>
      </c>
      <c r="I4841" t="s">
        <v>335</v>
      </c>
      <c r="J4841" s="217">
        <v>1.52146574109789E-2</v>
      </c>
      <c r="K4841" t="s">
        <v>365</v>
      </c>
      <c r="L4841" t="s">
        <v>2194</v>
      </c>
      <c r="M4841" s="204">
        <v>1.3</v>
      </c>
      <c r="N4841" s="204"/>
    </row>
    <row r="4842" spans="1:14" ht="15.75" thickBot="1">
      <c r="A4842" t="s">
        <v>1667</v>
      </c>
      <c r="C4842" t="s">
        <v>1667</v>
      </c>
      <c r="D4842" t="s">
        <v>1712</v>
      </c>
      <c r="E4842" t="s">
        <v>116</v>
      </c>
      <c r="F4842" t="s">
        <v>312</v>
      </c>
      <c r="G4842" t="s">
        <v>333</v>
      </c>
      <c r="H4842" t="s">
        <v>1143</v>
      </c>
      <c r="I4842" t="s">
        <v>335</v>
      </c>
      <c r="J4842" s="217">
        <v>0.73800068621224701</v>
      </c>
      <c r="K4842" t="s">
        <v>365</v>
      </c>
      <c r="L4842" t="s">
        <v>2194</v>
      </c>
      <c r="M4842" s="204">
        <v>1.3</v>
      </c>
      <c r="N4842" s="204"/>
    </row>
    <row r="4843" spans="1:14" ht="15.75" thickBot="1">
      <c r="A4843" t="s">
        <v>1667</v>
      </c>
      <c r="C4843" t="s">
        <v>1667</v>
      </c>
      <c r="D4843" t="s">
        <v>1713</v>
      </c>
      <c r="E4843" t="s">
        <v>116</v>
      </c>
      <c r="F4843" t="s">
        <v>136</v>
      </c>
      <c r="G4843" t="s">
        <v>333</v>
      </c>
      <c r="H4843" t="s">
        <v>1165</v>
      </c>
      <c r="I4843" t="s">
        <v>335</v>
      </c>
      <c r="J4843" s="217">
        <v>0</v>
      </c>
      <c r="K4843" t="s">
        <v>365</v>
      </c>
      <c r="L4843" t="s">
        <v>2194</v>
      </c>
      <c r="M4843" s="204">
        <v>1.3</v>
      </c>
      <c r="N4843" s="204"/>
    </row>
    <row r="4844" spans="1:14" ht="15.75" thickBot="1">
      <c r="A4844" t="s">
        <v>1667</v>
      </c>
      <c r="C4844" t="s">
        <v>1667</v>
      </c>
      <c r="D4844" t="s">
        <v>1713</v>
      </c>
      <c r="E4844" t="s">
        <v>116</v>
      </c>
      <c r="F4844" t="s">
        <v>312</v>
      </c>
      <c r="G4844" t="s">
        <v>333</v>
      </c>
      <c r="H4844" t="s">
        <v>1165</v>
      </c>
      <c r="I4844" t="s">
        <v>335</v>
      </c>
      <c r="J4844" s="217">
        <v>1.80528931893016</v>
      </c>
      <c r="K4844" t="s">
        <v>365</v>
      </c>
      <c r="L4844" t="s">
        <v>2194</v>
      </c>
      <c r="M4844" s="204">
        <v>1.3</v>
      </c>
      <c r="N4844" s="204"/>
    </row>
    <row r="4845" spans="1:14" ht="15.75" thickBot="1">
      <c r="A4845" t="s">
        <v>1667</v>
      </c>
      <c r="C4845" t="s">
        <v>1667</v>
      </c>
      <c r="D4845" t="s">
        <v>1714</v>
      </c>
      <c r="E4845" t="s">
        <v>116</v>
      </c>
      <c r="F4845" t="s">
        <v>136</v>
      </c>
      <c r="G4845" t="s">
        <v>333</v>
      </c>
      <c r="H4845" t="s">
        <v>1139</v>
      </c>
      <c r="I4845" t="s">
        <v>335</v>
      </c>
      <c r="J4845" s="217">
        <v>8.4991297630040202E-5</v>
      </c>
      <c r="K4845" t="s">
        <v>365</v>
      </c>
      <c r="L4845" t="s">
        <v>2194</v>
      </c>
      <c r="M4845" s="204">
        <v>1.3</v>
      </c>
      <c r="N4845" s="204"/>
    </row>
    <row r="4846" spans="1:14" ht="15.75" thickBot="1">
      <c r="A4846" t="s">
        <v>1667</v>
      </c>
      <c r="C4846" t="s">
        <v>1667</v>
      </c>
      <c r="D4846" t="s">
        <v>1714</v>
      </c>
      <c r="E4846" t="s">
        <v>116</v>
      </c>
      <c r="F4846" t="s">
        <v>312</v>
      </c>
      <c r="G4846" t="s">
        <v>333</v>
      </c>
      <c r="H4846" t="s">
        <v>1139</v>
      </c>
      <c r="I4846" t="s">
        <v>335</v>
      </c>
      <c r="J4846" s="217">
        <v>4.7063636152027897</v>
      </c>
      <c r="K4846" t="s">
        <v>365</v>
      </c>
      <c r="L4846" t="s">
        <v>2194</v>
      </c>
      <c r="M4846" s="204">
        <v>1.3</v>
      </c>
      <c r="N4846" s="204"/>
    </row>
    <row r="4847" spans="1:14" ht="15.75" thickBot="1">
      <c r="A4847" t="s">
        <v>1667</v>
      </c>
      <c r="C4847" t="s">
        <v>1667</v>
      </c>
      <c r="D4847" t="s">
        <v>1715</v>
      </c>
      <c r="E4847" t="s">
        <v>116</v>
      </c>
      <c r="F4847" t="s">
        <v>136</v>
      </c>
      <c r="G4847" t="s">
        <v>333</v>
      </c>
      <c r="H4847" t="s">
        <v>1151</v>
      </c>
      <c r="I4847" t="s">
        <v>335</v>
      </c>
      <c r="J4847" s="217">
        <v>0.51190710067749001</v>
      </c>
      <c r="K4847" t="s">
        <v>365</v>
      </c>
      <c r="L4847" t="s">
        <v>2194</v>
      </c>
      <c r="M4847" s="204">
        <v>1.3</v>
      </c>
      <c r="N4847" s="204"/>
    </row>
    <row r="4848" spans="1:14" ht="15.75" thickBot="1">
      <c r="A4848" t="s">
        <v>1667</v>
      </c>
      <c r="C4848" t="s">
        <v>1667</v>
      </c>
      <c r="D4848" t="s">
        <v>1715</v>
      </c>
      <c r="E4848" t="s">
        <v>116</v>
      </c>
      <c r="F4848" t="s">
        <v>312</v>
      </c>
      <c r="G4848" t="s">
        <v>333</v>
      </c>
      <c r="H4848" t="s">
        <v>1151</v>
      </c>
      <c r="I4848" t="s">
        <v>335</v>
      </c>
      <c r="J4848" s="217">
        <v>3.3340501366827899</v>
      </c>
      <c r="K4848" t="s">
        <v>365</v>
      </c>
      <c r="L4848" t="s">
        <v>2194</v>
      </c>
      <c r="M4848" s="204">
        <v>1.3</v>
      </c>
      <c r="N4848" s="204"/>
    </row>
    <row r="4849" spans="1:14" ht="15.75" thickBot="1">
      <c r="A4849" t="s">
        <v>1667</v>
      </c>
      <c r="C4849" t="s">
        <v>1667</v>
      </c>
      <c r="D4849" t="s">
        <v>1716</v>
      </c>
      <c r="E4849" t="s">
        <v>116</v>
      </c>
      <c r="F4849" t="s">
        <v>136</v>
      </c>
      <c r="G4849" t="s">
        <v>333</v>
      </c>
      <c r="H4849" t="s">
        <v>1223</v>
      </c>
      <c r="I4849" t="s">
        <v>335</v>
      </c>
      <c r="J4849" s="217">
        <v>0.51289051771163996</v>
      </c>
      <c r="K4849" t="s">
        <v>365</v>
      </c>
      <c r="L4849" t="s">
        <v>2194</v>
      </c>
      <c r="M4849" s="204">
        <v>1.3</v>
      </c>
      <c r="N4849" s="204"/>
    </row>
    <row r="4850" spans="1:14" ht="15.75" thickBot="1">
      <c r="A4850" t="s">
        <v>1667</v>
      </c>
      <c r="C4850" t="s">
        <v>1667</v>
      </c>
      <c r="D4850" t="s">
        <v>1716</v>
      </c>
      <c r="E4850" t="s">
        <v>116</v>
      </c>
      <c r="F4850" t="s">
        <v>312</v>
      </c>
      <c r="G4850" t="s">
        <v>333</v>
      </c>
      <c r="H4850" t="s">
        <v>1223</v>
      </c>
      <c r="I4850" t="s">
        <v>335</v>
      </c>
      <c r="J4850" s="217">
        <v>2.1475623886853801</v>
      </c>
      <c r="K4850" t="s">
        <v>365</v>
      </c>
      <c r="L4850" t="s">
        <v>2194</v>
      </c>
      <c r="M4850" s="204">
        <v>1.3</v>
      </c>
      <c r="N4850" s="204"/>
    </row>
    <row r="4851" spans="1:14" ht="15.75" thickBot="1">
      <c r="A4851" t="s">
        <v>1667</v>
      </c>
      <c r="C4851" t="s">
        <v>1667</v>
      </c>
      <c r="D4851" t="s">
        <v>1717</v>
      </c>
      <c r="E4851" t="s">
        <v>116</v>
      </c>
      <c r="F4851" t="s">
        <v>136</v>
      </c>
      <c r="G4851" t="s">
        <v>333</v>
      </c>
      <c r="H4851" t="s">
        <v>1165</v>
      </c>
      <c r="I4851" t="s">
        <v>335</v>
      </c>
      <c r="J4851" s="217">
        <v>0</v>
      </c>
      <c r="K4851" t="s">
        <v>365</v>
      </c>
      <c r="L4851" t="s">
        <v>2194</v>
      </c>
      <c r="M4851" s="204">
        <v>1.3</v>
      </c>
      <c r="N4851" s="204"/>
    </row>
    <row r="4852" spans="1:14" ht="15.75" thickBot="1">
      <c r="A4852" t="s">
        <v>1667</v>
      </c>
      <c r="C4852" t="s">
        <v>1667</v>
      </c>
      <c r="D4852" t="s">
        <v>1717</v>
      </c>
      <c r="E4852" t="s">
        <v>116</v>
      </c>
      <c r="F4852" t="s">
        <v>312</v>
      </c>
      <c r="G4852" t="s">
        <v>333</v>
      </c>
      <c r="H4852" t="s">
        <v>1165</v>
      </c>
      <c r="I4852" t="s">
        <v>335</v>
      </c>
      <c r="J4852" s="217">
        <v>1.8911569558700001</v>
      </c>
      <c r="K4852" t="s">
        <v>365</v>
      </c>
      <c r="L4852" t="s">
        <v>2194</v>
      </c>
      <c r="M4852" s="204">
        <v>1.3</v>
      </c>
      <c r="N4852" s="204"/>
    </row>
    <row r="4853" spans="1:14" ht="15.75" thickBot="1">
      <c r="A4853" t="s">
        <v>1667</v>
      </c>
      <c r="C4853" t="s">
        <v>1667</v>
      </c>
      <c r="D4853" t="s">
        <v>1718</v>
      </c>
      <c r="E4853" t="s">
        <v>116</v>
      </c>
      <c r="F4853" t="s">
        <v>136</v>
      </c>
      <c r="G4853" t="s">
        <v>333</v>
      </c>
      <c r="H4853" t="s">
        <v>1171</v>
      </c>
      <c r="I4853" t="s">
        <v>335</v>
      </c>
      <c r="J4853" s="217">
        <v>0.49599438905715998</v>
      </c>
      <c r="K4853" t="s">
        <v>365</v>
      </c>
      <c r="L4853" t="s">
        <v>2194</v>
      </c>
      <c r="M4853" s="204">
        <v>1.3</v>
      </c>
      <c r="N4853" s="204"/>
    </row>
    <row r="4854" spans="1:14" ht="15.75" thickBot="1">
      <c r="A4854" t="s">
        <v>1667</v>
      </c>
      <c r="C4854" t="s">
        <v>1667</v>
      </c>
      <c r="D4854" t="s">
        <v>1718</v>
      </c>
      <c r="E4854" t="s">
        <v>116</v>
      </c>
      <c r="F4854" t="s">
        <v>312</v>
      </c>
      <c r="G4854" t="s">
        <v>333</v>
      </c>
      <c r="H4854" t="s">
        <v>1171</v>
      </c>
      <c r="I4854" t="s">
        <v>335</v>
      </c>
      <c r="J4854" s="217">
        <v>2.1504874435173198</v>
      </c>
      <c r="K4854" t="s">
        <v>365</v>
      </c>
      <c r="L4854" t="s">
        <v>2194</v>
      </c>
      <c r="M4854" s="204">
        <v>1.3</v>
      </c>
      <c r="N4854" s="204"/>
    </row>
    <row r="4855" spans="1:14" ht="15.75" thickBot="1">
      <c r="A4855" t="s">
        <v>1667</v>
      </c>
      <c r="C4855" t="s">
        <v>1667</v>
      </c>
      <c r="D4855" t="s">
        <v>1719</v>
      </c>
      <c r="E4855" t="s">
        <v>116</v>
      </c>
      <c r="F4855" t="s">
        <v>136</v>
      </c>
      <c r="G4855" t="s">
        <v>333</v>
      </c>
      <c r="H4855" t="s">
        <v>1139</v>
      </c>
      <c r="I4855" t="s">
        <v>335</v>
      </c>
      <c r="J4855" s="217">
        <v>4.3519612519958197E-5</v>
      </c>
      <c r="K4855" t="s">
        <v>365</v>
      </c>
      <c r="L4855" t="s">
        <v>2194</v>
      </c>
      <c r="M4855" s="204">
        <v>1.3</v>
      </c>
      <c r="N4855" s="204"/>
    </row>
    <row r="4856" spans="1:14" ht="15.75" thickBot="1">
      <c r="A4856" t="s">
        <v>1667</v>
      </c>
      <c r="C4856" t="s">
        <v>1667</v>
      </c>
      <c r="D4856" t="s">
        <v>1719</v>
      </c>
      <c r="E4856" t="s">
        <v>116</v>
      </c>
      <c r="F4856" t="s">
        <v>312</v>
      </c>
      <c r="G4856" t="s">
        <v>333</v>
      </c>
      <c r="H4856" t="s">
        <v>1139</v>
      </c>
      <c r="I4856" t="s">
        <v>335</v>
      </c>
      <c r="J4856" s="217">
        <v>2.5125091005759401</v>
      </c>
      <c r="K4856" t="s">
        <v>365</v>
      </c>
      <c r="L4856" t="s">
        <v>2194</v>
      </c>
      <c r="M4856" s="204">
        <v>1.3</v>
      </c>
      <c r="N4856" s="204"/>
    </row>
    <row r="4857" spans="1:14" ht="15.75" thickBot="1">
      <c r="A4857" t="s">
        <v>1667</v>
      </c>
      <c r="C4857" t="s">
        <v>1667</v>
      </c>
      <c r="D4857" t="s">
        <v>1720</v>
      </c>
      <c r="E4857" t="s">
        <v>116</v>
      </c>
      <c r="F4857" t="s">
        <v>136</v>
      </c>
      <c r="G4857" t="s">
        <v>333</v>
      </c>
      <c r="H4857" t="s">
        <v>1182</v>
      </c>
      <c r="I4857" t="s">
        <v>335</v>
      </c>
      <c r="J4857" s="217">
        <v>0.43366563320160001</v>
      </c>
      <c r="K4857" t="s">
        <v>365</v>
      </c>
      <c r="L4857" t="s">
        <v>2194</v>
      </c>
      <c r="M4857" s="204">
        <v>1.3</v>
      </c>
      <c r="N4857" s="204"/>
    </row>
    <row r="4858" spans="1:14" ht="15.75" thickBot="1">
      <c r="A4858" t="s">
        <v>1667</v>
      </c>
      <c r="C4858" t="s">
        <v>1667</v>
      </c>
      <c r="D4858" t="s">
        <v>1720</v>
      </c>
      <c r="E4858" t="s">
        <v>116</v>
      </c>
      <c r="F4858" t="s">
        <v>312</v>
      </c>
      <c r="G4858" t="s">
        <v>333</v>
      </c>
      <c r="H4858" t="s">
        <v>1182</v>
      </c>
      <c r="I4858" t="s">
        <v>335</v>
      </c>
      <c r="J4858" s="217">
        <v>3.4571365200756601</v>
      </c>
      <c r="K4858" t="s">
        <v>365</v>
      </c>
      <c r="L4858" t="s">
        <v>2194</v>
      </c>
      <c r="M4858" s="204">
        <v>1.3</v>
      </c>
      <c r="N4858" s="204"/>
    </row>
    <row r="4859" spans="1:14" ht="15.75" thickBot="1">
      <c r="A4859" t="s">
        <v>1667</v>
      </c>
      <c r="C4859" t="s">
        <v>1667</v>
      </c>
      <c r="D4859" t="s">
        <v>1721</v>
      </c>
      <c r="E4859" t="s">
        <v>116</v>
      </c>
      <c r="F4859" t="s">
        <v>136</v>
      </c>
      <c r="G4859" t="s">
        <v>333</v>
      </c>
      <c r="H4859" t="s">
        <v>1188</v>
      </c>
      <c r="I4859" t="s">
        <v>335</v>
      </c>
      <c r="J4859" s="217">
        <v>4.7560196369880001E-2</v>
      </c>
      <c r="K4859" t="s">
        <v>365</v>
      </c>
      <c r="L4859" t="s">
        <v>2194</v>
      </c>
      <c r="M4859" s="204">
        <v>1.3</v>
      </c>
      <c r="N4859" s="204"/>
    </row>
    <row r="4860" spans="1:14" ht="15.75" thickBot="1">
      <c r="A4860" t="s">
        <v>1667</v>
      </c>
      <c r="C4860" t="s">
        <v>1667</v>
      </c>
      <c r="D4860" t="s">
        <v>1721</v>
      </c>
      <c r="E4860" t="s">
        <v>116</v>
      </c>
      <c r="F4860" t="s">
        <v>312</v>
      </c>
      <c r="G4860" t="s">
        <v>333</v>
      </c>
      <c r="H4860" t="s">
        <v>1188</v>
      </c>
      <c r="I4860" t="s">
        <v>335</v>
      </c>
      <c r="J4860" s="217">
        <v>2.3696655377978102</v>
      </c>
      <c r="K4860" t="s">
        <v>365</v>
      </c>
      <c r="L4860" t="s">
        <v>2194</v>
      </c>
      <c r="M4860" s="204">
        <v>1.3</v>
      </c>
      <c r="N4860" s="204"/>
    </row>
    <row r="4861" spans="1:14" ht="15.75" thickBot="1">
      <c r="A4861" t="s">
        <v>1667</v>
      </c>
      <c r="C4861" t="s">
        <v>1667</v>
      </c>
      <c r="D4861" t="s">
        <v>1722</v>
      </c>
      <c r="E4861" t="s">
        <v>116</v>
      </c>
      <c r="F4861" t="s">
        <v>136</v>
      </c>
      <c r="G4861" t="s">
        <v>333</v>
      </c>
      <c r="H4861" t="s">
        <v>1192</v>
      </c>
      <c r="I4861" t="s">
        <v>335</v>
      </c>
      <c r="J4861" s="217">
        <v>6.6835425794129794E-2</v>
      </c>
      <c r="K4861" t="s">
        <v>365</v>
      </c>
      <c r="L4861" t="s">
        <v>2194</v>
      </c>
      <c r="M4861" s="204">
        <v>1.3</v>
      </c>
      <c r="N4861" s="204"/>
    </row>
    <row r="4862" spans="1:14" ht="15.75" thickBot="1">
      <c r="A4862" t="s">
        <v>1667</v>
      </c>
      <c r="C4862" t="s">
        <v>1667</v>
      </c>
      <c r="D4862" t="s">
        <v>1722</v>
      </c>
      <c r="E4862" t="s">
        <v>116</v>
      </c>
      <c r="F4862" t="s">
        <v>312</v>
      </c>
      <c r="G4862" t="s">
        <v>333</v>
      </c>
      <c r="H4862" t="s">
        <v>1192</v>
      </c>
      <c r="I4862" t="s">
        <v>335</v>
      </c>
      <c r="J4862" s="217">
        <v>1.60984334174966</v>
      </c>
      <c r="K4862" t="s">
        <v>365</v>
      </c>
      <c r="L4862" t="s">
        <v>2194</v>
      </c>
      <c r="M4862" s="204">
        <v>1.3</v>
      </c>
      <c r="N4862" s="204"/>
    </row>
    <row r="4863" spans="1:14" ht="15.75" thickBot="1">
      <c r="A4863" t="s">
        <v>1667</v>
      </c>
      <c r="C4863" t="s">
        <v>1667</v>
      </c>
      <c r="D4863" t="s">
        <v>1723</v>
      </c>
      <c r="E4863" t="s">
        <v>116</v>
      </c>
      <c r="F4863" t="s">
        <v>136</v>
      </c>
      <c r="G4863" t="s">
        <v>333</v>
      </c>
      <c r="H4863" t="s">
        <v>1151</v>
      </c>
      <c r="I4863" t="s">
        <v>335</v>
      </c>
      <c r="J4863" s="217">
        <v>0.32790499925612998</v>
      </c>
      <c r="K4863" t="s">
        <v>365</v>
      </c>
      <c r="L4863" t="s">
        <v>2194</v>
      </c>
      <c r="M4863" s="204">
        <v>1.3</v>
      </c>
      <c r="N4863" s="204"/>
    </row>
    <row r="4864" spans="1:14" ht="15.75" thickBot="1">
      <c r="A4864" t="s">
        <v>1667</v>
      </c>
      <c r="C4864" t="s">
        <v>1667</v>
      </c>
      <c r="D4864" t="s">
        <v>1723</v>
      </c>
      <c r="E4864" t="s">
        <v>116</v>
      </c>
      <c r="F4864" t="s">
        <v>312</v>
      </c>
      <c r="G4864" t="s">
        <v>333</v>
      </c>
      <c r="H4864" t="s">
        <v>1151</v>
      </c>
      <c r="I4864" t="s">
        <v>335</v>
      </c>
      <c r="J4864" s="217">
        <v>2.2400447882258101</v>
      </c>
      <c r="K4864" t="s">
        <v>365</v>
      </c>
      <c r="L4864" t="s">
        <v>2194</v>
      </c>
      <c r="M4864" s="204">
        <v>1.3</v>
      </c>
      <c r="N4864" s="204"/>
    </row>
    <row r="4865" spans="1:14" ht="15.75" thickBot="1">
      <c r="A4865" t="s">
        <v>1667</v>
      </c>
      <c r="C4865" t="s">
        <v>1667</v>
      </c>
      <c r="D4865" t="s">
        <v>1724</v>
      </c>
      <c r="E4865" t="s">
        <v>116</v>
      </c>
      <c r="F4865" t="s">
        <v>136</v>
      </c>
      <c r="G4865" t="s">
        <v>333</v>
      </c>
      <c r="H4865" t="s">
        <v>1196</v>
      </c>
      <c r="I4865" t="s">
        <v>335</v>
      </c>
      <c r="J4865" s="217">
        <v>0.60438078641892001</v>
      </c>
      <c r="K4865" t="s">
        <v>365</v>
      </c>
      <c r="L4865" t="s">
        <v>2194</v>
      </c>
      <c r="M4865" s="204">
        <v>1.3</v>
      </c>
      <c r="N4865" s="204"/>
    </row>
    <row r="4866" spans="1:14" ht="15.75" thickBot="1">
      <c r="A4866" t="s">
        <v>1667</v>
      </c>
      <c r="C4866" t="s">
        <v>1667</v>
      </c>
      <c r="D4866" t="s">
        <v>1724</v>
      </c>
      <c r="E4866" t="s">
        <v>116</v>
      </c>
      <c r="F4866" t="s">
        <v>312</v>
      </c>
      <c r="G4866" t="s">
        <v>333</v>
      </c>
      <c r="H4866" t="s">
        <v>1196</v>
      </c>
      <c r="I4866" t="s">
        <v>335</v>
      </c>
      <c r="J4866" s="217">
        <v>3.19971208927543</v>
      </c>
      <c r="K4866" t="s">
        <v>365</v>
      </c>
      <c r="L4866" t="s">
        <v>2194</v>
      </c>
      <c r="M4866" s="204">
        <v>1.3</v>
      </c>
      <c r="N4866" s="204"/>
    </row>
    <row r="4867" spans="1:14" ht="15.75" thickBot="1">
      <c r="A4867" t="s">
        <v>1667</v>
      </c>
      <c r="C4867" t="s">
        <v>1667</v>
      </c>
      <c r="D4867" t="s">
        <v>1725</v>
      </c>
      <c r="E4867" t="s">
        <v>116</v>
      </c>
      <c r="F4867" t="s">
        <v>136</v>
      </c>
      <c r="G4867" t="s">
        <v>333</v>
      </c>
      <c r="H4867" t="s">
        <v>1201</v>
      </c>
      <c r="I4867" t="s">
        <v>335</v>
      </c>
      <c r="J4867" s="217">
        <v>0.19642908871173001</v>
      </c>
      <c r="K4867" t="s">
        <v>365</v>
      </c>
      <c r="L4867" t="s">
        <v>2194</v>
      </c>
      <c r="M4867" s="204">
        <v>1.3</v>
      </c>
      <c r="N4867" s="204"/>
    </row>
    <row r="4868" spans="1:14" ht="15.75" thickBot="1">
      <c r="A4868" t="s">
        <v>1667</v>
      </c>
      <c r="C4868" t="s">
        <v>1667</v>
      </c>
      <c r="D4868" t="s">
        <v>1725</v>
      </c>
      <c r="E4868" t="s">
        <v>116</v>
      </c>
      <c r="F4868" t="s">
        <v>312</v>
      </c>
      <c r="G4868" t="s">
        <v>333</v>
      </c>
      <c r="H4868" t="s">
        <v>1201</v>
      </c>
      <c r="I4868" t="s">
        <v>335</v>
      </c>
      <c r="J4868" s="217">
        <v>2.2605983836746999</v>
      </c>
      <c r="K4868" t="s">
        <v>365</v>
      </c>
      <c r="L4868" t="s">
        <v>2194</v>
      </c>
      <c r="M4868" s="204">
        <v>1.3</v>
      </c>
      <c r="N4868" s="204"/>
    </row>
    <row r="4869" spans="1:14" ht="15.75" thickBot="1">
      <c r="A4869" t="s">
        <v>1667</v>
      </c>
      <c r="C4869" t="s">
        <v>1667</v>
      </c>
      <c r="D4869" t="s">
        <v>1726</v>
      </c>
      <c r="E4869" t="s">
        <v>116</v>
      </c>
      <c r="F4869" t="s">
        <v>136</v>
      </c>
      <c r="G4869" t="s">
        <v>333</v>
      </c>
      <c r="H4869" t="s">
        <v>1209</v>
      </c>
      <c r="I4869" t="s">
        <v>335</v>
      </c>
      <c r="J4869" s="217">
        <v>0.37591472268103998</v>
      </c>
      <c r="K4869" t="s">
        <v>365</v>
      </c>
      <c r="L4869" t="s">
        <v>2194</v>
      </c>
      <c r="M4869" s="204">
        <v>1.3</v>
      </c>
      <c r="N4869" s="204"/>
    </row>
    <row r="4870" spans="1:14" ht="15.75" thickBot="1">
      <c r="A4870" t="s">
        <v>1667</v>
      </c>
      <c r="C4870" t="s">
        <v>1667</v>
      </c>
      <c r="D4870" t="s">
        <v>1726</v>
      </c>
      <c r="E4870" t="s">
        <v>116</v>
      </c>
      <c r="F4870" t="s">
        <v>312</v>
      </c>
      <c r="G4870" t="s">
        <v>333</v>
      </c>
      <c r="H4870" t="s">
        <v>1209</v>
      </c>
      <c r="I4870" t="s">
        <v>335</v>
      </c>
      <c r="J4870" s="217">
        <v>2.1184109666720801</v>
      </c>
      <c r="K4870" t="s">
        <v>365</v>
      </c>
      <c r="L4870" t="s">
        <v>2194</v>
      </c>
      <c r="M4870" s="204">
        <v>1.3</v>
      </c>
      <c r="N4870" s="204"/>
    </row>
    <row r="4871" spans="1:14" ht="15.75" thickBot="1">
      <c r="A4871" t="s">
        <v>1667</v>
      </c>
      <c r="C4871" t="s">
        <v>1667</v>
      </c>
      <c r="D4871" t="s">
        <v>1727</v>
      </c>
      <c r="E4871" t="s">
        <v>116</v>
      </c>
      <c r="F4871" t="s">
        <v>136</v>
      </c>
      <c r="G4871" t="s">
        <v>333</v>
      </c>
      <c r="H4871" t="s">
        <v>1232</v>
      </c>
      <c r="I4871" t="s">
        <v>335</v>
      </c>
      <c r="J4871" s="217">
        <v>0.32065156102179998</v>
      </c>
      <c r="K4871" t="s">
        <v>365</v>
      </c>
      <c r="L4871" t="s">
        <v>2194</v>
      </c>
      <c r="M4871" s="204">
        <v>1.3</v>
      </c>
      <c r="N4871" s="204"/>
    </row>
    <row r="4872" spans="1:14" ht="15.75" thickBot="1">
      <c r="A4872" t="s">
        <v>1667</v>
      </c>
      <c r="C4872" t="s">
        <v>1667</v>
      </c>
      <c r="D4872" t="s">
        <v>1727</v>
      </c>
      <c r="E4872" t="s">
        <v>116</v>
      </c>
      <c r="F4872" t="s">
        <v>312</v>
      </c>
      <c r="G4872" t="s">
        <v>333</v>
      </c>
      <c r="H4872" t="s">
        <v>1232</v>
      </c>
      <c r="I4872" t="s">
        <v>335</v>
      </c>
      <c r="J4872" s="217">
        <v>2.3175713033066199</v>
      </c>
      <c r="K4872" t="s">
        <v>365</v>
      </c>
      <c r="L4872" t="s">
        <v>2194</v>
      </c>
      <c r="M4872" s="204">
        <v>1.3</v>
      </c>
      <c r="N4872" s="204"/>
    </row>
    <row r="4873" spans="1:14" ht="15.75" thickBot="1">
      <c r="A4873" t="s">
        <v>1667</v>
      </c>
      <c r="C4873" t="s">
        <v>1667</v>
      </c>
      <c r="D4873" t="s">
        <v>1728</v>
      </c>
      <c r="E4873" t="s">
        <v>116</v>
      </c>
      <c r="F4873" t="s">
        <v>136</v>
      </c>
      <c r="G4873" t="s">
        <v>333</v>
      </c>
      <c r="H4873" t="s">
        <v>1219</v>
      </c>
      <c r="I4873" t="s">
        <v>335</v>
      </c>
      <c r="J4873" s="217">
        <v>0.83028119802474998</v>
      </c>
      <c r="K4873" t="s">
        <v>365</v>
      </c>
      <c r="L4873" t="s">
        <v>2194</v>
      </c>
      <c r="M4873" s="204">
        <v>1.3</v>
      </c>
      <c r="N4873" s="204"/>
    </row>
    <row r="4874" spans="1:14" ht="15.75" thickBot="1">
      <c r="A4874" t="s">
        <v>1667</v>
      </c>
      <c r="C4874" t="s">
        <v>1667</v>
      </c>
      <c r="D4874" t="s">
        <v>1728</v>
      </c>
      <c r="E4874" t="s">
        <v>116</v>
      </c>
      <c r="F4874" t="s">
        <v>312</v>
      </c>
      <c r="G4874" t="s">
        <v>333</v>
      </c>
      <c r="H4874" t="s">
        <v>1219</v>
      </c>
      <c r="I4874" t="s">
        <v>335</v>
      </c>
      <c r="J4874" s="217">
        <v>3.9005114317381699</v>
      </c>
      <c r="K4874" t="s">
        <v>365</v>
      </c>
      <c r="L4874" t="s">
        <v>2194</v>
      </c>
      <c r="M4874" s="204">
        <v>1.3</v>
      </c>
      <c r="N4874" s="204"/>
    </row>
    <row r="4875" spans="1:14" ht="15.75" thickBot="1">
      <c r="A4875" t="s">
        <v>1667</v>
      </c>
      <c r="C4875" t="s">
        <v>1667</v>
      </c>
      <c r="D4875" t="s">
        <v>1729</v>
      </c>
      <c r="E4875" t="s">
        <v>116</v>
      </c>
      <c r="F4875" t="s">
        <v>136</v>
      </c>
      <c r="G4875" t="s">
        <v>333</v>
      </c>
      <c r="H4875" t="s">
        <v>1223</v>
      </c>
      <c r="I4875" t="s">
        <v>335</v>
      </c>
      <c r="J4875" s="217">
        <v>0.85249453783035001</v>
      </c>
      <c r="K4875" t="s">
        <v>365</v>
      </c>
      <c r="L4875" t="s">
        <v>2194</v>
      </c>
      <c r="M4875" s="204">
        <v>1.3</v>
      </c>
      <c r="N4875" s="204"/>
    </row>
    <row r="4876" spans="1:14" ht="15.75" thickBot="1">
      <c r="A4876" t="s">
        <v>1667</v>
      </c>
      <c r="C4876" t="s">
        <v>1667</v>
      </c>
      <c r="D4876" t="s">
        <v>1729</v>
      </c>
      <c r="E4876" t="s">
        <v>116</v>
      </c>
      <c r="F4876" t="s">
        <v>312</v>
      </c>
      <c r="G4876" t="s">
        <v>333</v>
      </c>
      <c r="H4876" t="s">
        <v>1223</v>
      </c>
      <c r="I4876" t="s">
        <v>335</v>
      </c>
      <c r="J4876" s="217">
        <v>3.7280037770752399</v>
      </c>
      <c r="K4876" t="s">
        <v>365</v>
      </c>
      <c r="L4876" t="s">
        <v>2194</v>
      </c>
      <c r="M4876" s="204">
        <v>1.3</v>
      </c>
      <c r="N4876" s="204"/>
    </row>
    <row r="4877" spans="1:14" ht="15.75" thickBot="1">
      <c r="A4877" t="s">
        <v>1667</v>
      </c>
      <c r="C4877" t="s">
        <v>1667</v>
      </c>
      <c r="D4877" t="s">
        <v>1730</v>
      </c>
      <c r="E4877" t="s">
        <v>116</v>
      </c>
      <c r="F4877" t="s">
        <v>136</v>
      </c>
      <c r="G4877" t="s">
        <v>333</v>
      </c>
      <c r="H4877" t="s">
        <v>1151</v>
      </c>
      <c r="I4877" t="s">
        <v>335</v>
      </c>
      <c r="J4877" s="217">
        <v>2.29837846755981</v>
      </c>
      <c r="K4877" t="s">
        <v>365</v>
      </c>
      <c r="L4877" t="s">
        <v>2194</v>
      </c>
      <c r="M4877" s="204">
        <v>1.3</v>
      </c>
      <c r="N4877" s="204"/>
    </row>
    <row r="4878" spans="1:14" ht="15.75" thickBot="1">
      <c r="A4878" t="s">
        <v>1667</v>
      </c>
      <c r="C4878" t="s">
        <v>1667</v>
      </c>
      <c r="D4878" t="s">
        <v>1730</v>
      </c>
      <c r="E4878" t="s">
        <v>116</v>
      </c>
      <c r="F4878" t="s">
        <v>312</v>
      </c>
      <c r="G4878" t="s">
        <v>333</v>
      </c>
      <c r="H4878" t="s">
        <v>1151</v>
      </c>
      <c r="I4878" t="s">
        <v>335</v>
      </c>
      <c r="J4878" s="217">
        <v>3.8951569492049898</v>
      </c>
      <c r="K4878" t="s">
        <v>365</v>
      </c>
      <c r="L4878" t="s">
        <v>2194</v>
      </c>
      <c r="M4878" s="204">
        <v>1.3</v>
      </c>
      <c r="N4878" s="204"/>
    </row>
    <row r="4879" spans="1:14" ht="15.75" thickBot="1">
      <c r="A4879" t="s">
        <v>1667</v>
      </c>
      <c r="C4879" t="s">
        <v>1667</v>
      </c>
      <c r="D4879" t="s">
        <v>1731</v>
      </c>
      <c r="E4879" t="s">
        <v>116</v>
      </c>
      <c r="F4879" t="s">
        <v>136</v>
      </c>
      <c r="G4879" t="s">
        <v>333</v>
      </c>
      <c r="H4879" t="s">
        <v>1232</v>
      </c>
      <c r="I4879" t="s">
        <v>335</v>
      </c>
      <c r="J4879" s="217">
        <v>1.0177644491195701</v>
      </c>
      <c r="K4879" t="s">
        <v>365</v>
      </c>
      <c r="L4879" t="s">
        <v>2194</v>
      </c>
      <c r="M4879" s="204">
        <v>1.3</v>
      </c>
      <c r="N4879" s="204"/>
    </row>
    <row r="4880" spans="1:14" ht="15.75" thickBot="1">
      <c r="A4880" t="s">
        <v>1667</v>
      </c>
      <c r="C4880" t="s">
        <v>1667</v>
      </c>
      <c r="D4880" t="s">
        <v>1731</v>
      </c>
      <c r="E4880" t="s">
        <v>116</v>
      </c>
      <c r="F4880" t="s">
        <v>312</v>
      </c>
      <c r="G4880" t="s">
        <v>333</v>
      </c>
      <c r="H4880" t="s">
        <v>1232</v>
      </c>
      <c r="I4880" t="s">
        <v>335</v>
      </c>
      <c r="J4880" s="217">
        <v>1.7302550156883501</v>
      </c>
      <c r="K4880" t="s">
        <v>365</v>
      </c>
      <c r="L4880" t="s">
        <v>2194</v>
      </c>
      <c r="M4880" s="204">
        <v>1.3</v>
      </c>
      <c r="N4880" s="204"/>
    </row>
    <row r="4881" spans="1:14" ht="15.75" thickBot="1">
      <c r="A4881" t="s">
        <v>1667</v>
      </c>
      <c r="C4881" t="s">
        <v>1667</v>
      </c>
      <c r="D4881" t="s">
        <v>1749</v>
      </c>
      <c r="E4881" t="s">
        <v>122</v>
      </c>
      <c r="F4881" t="s">
        <v>136</v>
      </c>
      <c r="G4881" t="s">
        <v>334</v>
      </c>
      <c r="H4881" t="s">
        <v>334</v>
      </c>
      <c r="I4881" t="s">
        <v>335</v>
      </c>
      <c r="J4881" s="298">
        <v>-0.32368431692577571</v>
      </c>
      <c r="K4881" t="s">
        <v>1748</v>
      </c>
      <c r="L4881" t="s">
        <v>2194</v>
      </c>
      <c r="M4881" s="204">
        <v>2.7</v>
      </c>
      <c r="N4881" s="204"/>
    </row>
    <row r="4882" spans="1:14" ht="15.75" thickBot="1">
      <c r="A4882" t="s">
        <v>1667</v>
      </c>
      <c r="C4882" t="s">
        <v>1667</v>
      </c>
      <c r="D4882" t="s">
        <v>1749</v>
      </c>
      <c r="E4882" t="s">
        <v>122</v>
      </c>
      <c r="F4882" t="s">
        <v>139</v>
      </c>
      <c r="G4882" t="s">
        <v>334</v>
      </c>
      <c r="H4882" t="s">
        <v>334</v>
      </c>
      <c r="I4882" t="s">
        <v>335</v>
      </c>
      <c r="J4882" s="217">
        <v>0</v>
      </c>
      <c r="K4882" t="s">
        <v>1748</v>
      </c>
      <c r="L4882" t="s">
        <v>2194</v>
      </c>
      <c r="M4882" s="204">
        <v>2.7</v>
      </c>
      <c r="N4882" s="204"/>
    </row>
    <row r="4883" spans="1:14" ht="15.75" thickBot="1">
      <c r="A4883" t="s">
        <v>1667</v>
      </c>
      <c r="C4883" t="s">
        <v>1667</v>
      </c>
      <c r="D4883" t="s">
        <v>1749</v>
      </c>
      <c r="E4883" t="s">
        <v>122</v>
      </c>
      <c r="F4883" t="s">
        <v>142</v>
      </c>
      <c r="G4883" t="s">
        <v>334</v>
      </c>
      <c r="H4883" t="s">
        <v>334</v>
      </c>
      <c r="I4883" t="s">
        <v>335</v>
      </c>
      <c r="J4883" s="298">
        <v>3.6721720591721656</v>
      </c>
      <c r="K4883" t="s">
        <v>1748</v>
      </c>
      <c r="L4883" t="s">
        <v>2194</v>
      </c>
      <c r="M4883" s="204">
        <v>2.7</v>
      </c>
      <c r="N4883" s="204"/>
    </row>
    <row r="4884" spans="1:14" ht="15.75" thickBot="1">
      <c r="A4884" t="s">
        <v>1667</v>
      </c>
      <c r="C4884" t="s">
        <v>1667</v>
      </c>
      <c r="D4884" t="s">
        <v>1749</v>
      </c>
      <c r="E4884" t="s">
        <v>122</v>
      </c>
      <c r="F4884" t="s">
        <v>144</v>
      </c>
      <c r="G4884" t="s">
        <v>334</v>
      </c>
      <c r="H4884" t="s">
        <v>334</v>
      </c>
      <c r="I4884" t="s">
        <v>335</v>
      </c>
      <c r="J4884" s="298">
        <v>0.56718882837532048</v>
      </c>
      <c r="K4884" t="s">
        <v>1748</v>
      </c>
      <c r="L4884" t="s">
        <v>2194</v>
      </c>
      <c r="M4884" s="204">
        <v>2.7</v>
      </c>
      <c r="N4884" s="204"/>
    </row>
    <row r="4885" spans="1:14" ht="15.75" thickBot="1">
      <c r="A4885" t="s">
        <v>1667</v>
      </c>
      <c r="C4885" t="s">
        <v>1667</v>
      </c>
      <c r="D4885" t="s">
        <v>1749</v>
      </c>
      <c r="E4885" t="s">
        <v>122</v>
      </c>
      <c r="F4885" t="s">
        <v>150</v>
      </c>
      <c r="G4885" t="s">
        <v>334</v>
      </c>
      <c r="H4885" t="s">
        <v>334</v>
      </c>
      <c r="I4885" t="s">
        <v>335</v>
      </c>
      <c r="J4885" s="298">
        <v>0.41411418639812114</v>
      </c>
      <c r="K4885" t="s">
        <v>1748</v>
      </c>
      <c r="L4885" t="s">
        <v>2194</v>
      </c>
      <c r="M4885" s="204">
        <v>2.7</v>
      </c>
      <c r="N4885" s="204"/>
    </row>
    <row r="4886" spans="1:14" ht="15.75" thickBot="1">
      <c r="A4886" t="s">
        <v>1667</v>
      </c>
      <c r="C4886" t="s">
        <v>1667</v>
      </c>
      <c r="D4886" t="s">
        <v>1749</v>
      </c>
      <c r="E4886" t="s">
        <v>122</v>
      </c>
      <c r="F4886" t="s">
        <v>147</v>
      </c>
      <c r="G4886" t="s">
        <v>334</v>
      </c>
      <c r="H4886" t="s">
        <v>334</v>
      </c>
      <c r="I4886" t="s">
        <v>335</v>
      </c>
      <c r="J4886" s="298">
        <v>0.74011669327787866</v>
      </c>
      <c r="K4886" t="s">
        <v>1748</v>
      </c>
      <c r="L4886" t="s">
        <v>2194</v>
      </c>
      <c r="M4886" s="204">
        <v>2.7</v>
      </c>
      <c r="N4886" s="204"/>
    </row>
    <row r="4887" spans="1:14" ht="15.75" thickBot="1">
      <c r="A4887" t="s">
        <v>1667</v>
      </c>
      <c r="C4887" t="s">
        <v>1667</v>
      </c>
      <c r="D4887" t="s">
        <v>1749</v>
      </c>
      <c r="E4887" t="s">
        <v>122</v>
      </c>
      <c r="F4887" t="s">
        <v>311</v>
      </c>
      <c r="G4887" t="s">
        <v>334</v>
      </c>
      <c r="H4887" t="s">
        <v>334</v>
      </c>
      <c r="I4887" t="s">
        <v>335</v>
      </c>
      <c r="J4887" s="298">
        <v>3.3484877422463901</v>
      </c>
      <c r="K4887" t="s">
        <v>1748</v>
      </c>
      <c r="L4887" t="s">
        <v>2194</v>
      </c>
      <c r="M4887" s="204">
        <v>2.7</v>
      </c>
      <c r="N4887" s="204"/>
    </row>
    <row r="4888" spans="1:14" ht="15.75" thickBot="1">
      <c r="A4888" t="s">
        <v>1667</v>
      </c>
      <c r="C4888" t="s">
        <v>1667</v>
      </c>
      <c r="D4888" t="s">
        <v>1749</v>
      </c>
      <c r="E4888" t="s">
        <v>122</v>
      </c>
      <c r="F4888" t="s">
        <v>313</v>
      </c>
      <c r="G4888" t="s">
        <v>334</v>
      </c>
      <c r="H4888" t="s">
        <v>334</v>
      </c>
      <c r="I4888" t="s">
        <v>335</v>
      </c>
      <c r="J4888" s="298">
        <v>5.0699074502977108</v>
      </c>
      <c r="K4888" t="s">
        <v>1748</v>
      </c>
      <c r="L4888" t="s">
        <v>2194</v>
      </c>
      <c r="M4888" s="204">
        <v>2.7</v>
      </c>
      <c r="N4888" s="204"/>
    </row>
    <row r="4889" spans="1:14" ht="15.75" thickBot="1">
      <c r="A4889" t="s">
        <v>1667</v>
      </c>
      <c r="C4889" t="s">
        <v>1667</v>
      </c>
      <c r="D4889" t="s">
        <v>1750</v>
      </c>
      <c r="E4889" t="s">
        <v>122</v>
      </c>
      <c r="F4889" t="s">
        <v>136</v>
      </c>
      <c r="G4889" t="s">
        <v>334</v>
      </c>
      <c r="H4889" t="s">
        <v>334</v>
      </c>
      <c r="I4889" t="s">
        <v>335</v>
      </c>
      <c r="J4889" s="298">
        <v>2.7555850782751001</v>
      </c>
      <c r="K4889" t="s">
        <v>1748</v>
      </c>
      <c r="L4889" t="s">
        <v>2194</v>
      </c>
      <c r="M4889" s="204">
        <v>2.7</v>
      </c>
      <c r="N4889" s="204"/>
    </row>
    <row r="4890" spans="1:14" ht="15.75" thickBot="1">
      <c r="A4890" t="s">
        <v>1667</v>
      </c>
      <c r="C4890" t="s">
        <v>1667</v>
      </c>
      <c r="D4890" t="s">
        <v>1750</v>
      </c>
      <c r="E4890" t="s">
        <v>122</v>
      </c>
      <c r="F4890" t="s">
        <v>139</v>
      </c>
      <c r="G4890" t="s">
        <v>334</v>
      </c>
      <c r="H4890" t="s">
        <v>334</v>
      </c>
      <c r="I4890" t="s">
        <v>335</v>
      </c>
      <c r="J4890" s="217">
        <v>0</v>
      </c>
      <c r="K4890" t="s">
        <v>1748</v>
      </c>
      <c r="L4890" t="s">
        <v>2194</v>
      </c>
      <c r="M4890" s="204">
        <v>2.7</v>
      </c>
      <c r="N4890" s="204"/>
    </row>
    <row r="4891" spans="1:14" ht="15.75" thickBot="1">
      <c r="A4891" t="s">
        <v>1667</v>
      </c>
      <c r="C4891" t="s">
        <v>1667</v>
      </c>
      <c r="D4891" t="s">
        <v>1750</v>
      </c>
      <c r="E4891" t="s">
        <v>122</v>
      </c>
      <c r="F4891" t="s">
        <v>142</v>
      </c>
      <c r="G4891" t="s">
        <v>334</v>
      </c>
      <c r="H4891" t="s">
        <v>334</v>
      </c>
      <c r="I4891" t="s">
        <v>335</v>
      </c>
      <c r="J4891" s="298">
        <v>1.8751319563998663</v>
      </c>
      <c r="K4891" t="s">
        <v>1748</v>
      </c>
      <c r="L4891" t="s">
        <v>2194</v>
      </c>
      <c r="M4891" s="204">
        <v>2.7</v>
      </c>
      <c r="N4891" s="204"/>
    </row>
    <row r="4892" spans="1:14" ht="15.75" thickBot="1">
      <c r="A4892" t="s">
        <v>1667</v>
      </c>
      <c r="C4892" t="s">
        <v>1667</v>
      </c>
      <c r="D4892" t="s">
        <v>1750</v>
      </c>
      <c r="E4892" t="s">
        <v>122</v>
      </c>
      <c r="F4892" t="s">
        <v>144</v>
      </c>
      <c r="G4892" t="s">
        <v>334</v>
      </c>
      <c r="H4892" t="s">
        <v>334</v>
      </c>
      <c r="I4892" t="s">
        <v>335</v>
      </c>
      <c r="J4892" s="298">
        <v>1.1253257382381465</v>
      </c>
      <c r="K4892" t="s">
        <v>1748</v>
      </c>
      <c r="L4892" t="s">
        <v>2194</v>
      </c>
      <c r="M4892" s="204">
        <v>2.7</v>
      </c>
      <c r="N4892" s="204"/>
    </row>
    <row r="4893" spans="1:14" ht="15.75" thickBot="1">
      <c r="A4893" t="s">
        <v>1667</v>
      </c>
      <c r="C4893" t="s">
        <v>1667</v>
      </c>
      <c r="D4893" t="s">
        <v>1750</v>
      </c>
      <c r="E4893" t="s">
        <v>122</v>
      </c>
      <c r="F4893" t="s">
        <v>150</v>
      </c>
      <c r="G4893" t="s">
        <v>334</v>
      </c>
      <c r="H4893" t="s">
        <v>334</v>
      </c>
      <c r="I4893" t="s">
        <v>335</v>
      </c>
      <c r="J4893" s="298">
        <v>0.18511686772150374</v>
      </c>
      <c r="K4893" t="s">
        <v>1748</v>
      </c>
      <c r="L4893" t="s">
        <v>2194</v>
      </c>
      <c r="M4893" s="204">
        <v>2.7</v>
      </c>
      <c r="N4893" s="204"/>
    </row>
    <row r="4894" spans="1:14" ht="15.75" thickBot="1">
      <c r="A4894" t="s">
        <v>1667</v>
      </c>
      <c r="C4894" t="s">
        <v>1667</v>
      </c>
      <c r="D4894" t="s">
        <v>1750</v>
      </c>
      <c r="E4894" t="s">
        <v>122</v>
      </c>
      <c r="F4894" t="s">
        <v>147</v>
      </c>
      <c r="G4894" t="s">
        <v>334</v>
      </c>
      <c r="H4894" t="s">
        <v>334</v>
      </c>
      <c r="I4894" t="s">
        <v>335</v>
      </c>
      <c r="J4894" s="298">
        <v>0.7881080476408896</v>
      </c>
      <c r="K4894" t="s">
        <v>1748</v>
      </c>
      <c r="L4894" t="s">
        <v>2194</v>
      </c>
      <c r="M4894" s="204">
        <v>2.7</v>
      </c>
      <c r="N4894" s="204"/>
    </row>
    <row r="4895" spans="1:14" ht="15.75" thickBot="1">
      <c r="A4895" t="s">
        <v>1667</v>
      </c>
      <c r="C4895" t="s">
        <v>1667</v>
      </c>
      <c r="D4895" t="s">
        <v>1750</v>
      </c>
      <c r="E4895" t="s">
        <v>122</v>
      </c>
      <c r="F4895" t="s">
        <v>311</v>
      </c>
      <c r="G4895" t="s">
        <v>334</v>
      </c>
      <c r="H4895" t="s">
        <v>334</v>
      </c>
      <c r="I4895" t="s">
        <v>335</v>
      </c>
      <c r="J4895" s="298">
        <v>4.6307170346749666</v>
      </c>
      <c r="K4895" t="s">
        <v>1748</v>
      </c>
      <c r="L4895" t="s">
        <v>2194</v>
      </c>
      <c r="M4895" s="204">
        <v>2.7</v>
      </c>
      <c r="N4895" s="204"/>
    </row>
    <row r="4896" spans="1:14" ht="15.75" thickBot="1">
      <c r="A4896" t="s">
        <v>1667</v>
      </c>
      <c r="C4896" t="s">
        <v>1667</v>
      </c>
      <c r="D4896" t="s">
        <v>1750</v>
      </c>
      <c r="E4896" t="s">
        <v>122</v>
      </c>
      <c r="F4896" t="s">
        <v>313</v>
      </c>
      <c r="G4896" t="s">
        <v>334</v>
      </c>
      <c r="H4896" t="s">
        <v>334</v>
      </c>
      <c r="I4896" t="s">
        <v>335</v>
      </c>
      <c r="J4896" s="298">
        <v>6.729267688275506</v>
      </c>
      <c r="K4896" t="s">
        <v>1748</v>
      </c>
      <c r="L4896" t="s">
        <v>2194</v>
      </c>
      <c r="M4896" s="204">
        <v>2.7</v>
      </c>
      <c r="N4896" s="204"/>
    </row>
    <row r="4897" spans="1:14" ht="15.75" thickBot="1">
      <c r="A4897" t="s">
        <v>1667</v>
      </c>
      <c r="C4897" t="s">
        <v>1667</v>
      </c>
      <c r="D4897" t="s">
        <v>1751</v>
      </c>
      <c r="E4897" t="s">
        <v>122</v>
      </c>
      <c r="F4897" t="s">
        <v>136</v>
      </c>
      <c r="G4897" t="s">
        <v>334</v>
      </c>
      <c r="H4897" t="s">
        <v>334</v>
      </c>
      <c r="I4897" t="s">
        <v>335</v>
      </c>
      <c r="J4897" s="298">
        <v>0.19557476057813591</v>
      </c>
      <c r="K4897" t="s">
        <v>1748</v>
      </c>
      <c r="L4897" t="s">
        <v>2194</v>
      </c>
      <c r="M4897" s="204">
        <v>2.7</v>
      </c>
      <c r="N4897" s="204"/>
    </row>
    <row r="4898" spans="1:14" ht="15.75" thickBot="1">
      <c r="A4898" t="s">
        <v>1667</v>
      </c>
      <c r="C4898" t="s">
        <v>1667</v>
      </c>
      <c r="D4898" t="s">
        <v>1751</v>
      </c>
      <c r="E4898" t="s">
        <v>122</v>
      </c>
      <c r="F4898" t="s">
        <v>139</v>
      </c>
      <c r="G4898" t="s">
        <v>334</v>
      </c>
      <c r="H4898" t="s">
        <v>334</v>
      </c>
      <c r="I4898" t="s">
        <v>335</v>
      </c>
      <c r="J4898" s="217">
        <v>0</v>
      </c>
      <c r="K4898" t="s">
        <v>1748</v>
      </c>
      <c r="L4898" t="s">
        <v>2194</v>
      </c>
      <c r="M4898" s="204">
        <v>2.7</v>
      </c>
      <c r="N4898" s="204"/>
    </row>
    <row r="4899" spans="1:14" ht="15.75" thickBot="1">
      <c r="A4899" t="s">
        <v>1667</v>
      </c>
      <c r="C4899" t="s">
        <v>1667</v>
      </c>
      <c r="D4899" t="s">
        <v>1751</v>
      </c>
      <c r="E4899" t="s">
        <v>122</v>
      </c>
      <c r="F4899" t="s">
        <v>142</v>
      </c>
      <c r="G4899" t="s">
        <v>334</v>
      </c>
      <c r="H4899" t="s">
        <v>334</v>
      </c>
      <c r="I4899" t="s">
        <v>335</v>
      </c>
      <c r="J4899" s="298">
        <v>2.1566301028879136</v>
      </c>
      <c r="K4899" t="s">
        <v>1748</v>
      </c>
      <c r="L4899" t="s">
        <v>2194</v>
      </c>
      <c r="M4899" s="204">
        <v>2.7</v>
      </c>
      <c r="N4899" s="204"/>
    </row>
    <row r="4900" spans="1:14" ht="15.75" thickBot="1">
      <c r="A4900" t="s">
        <v>1667</v>
      </c>
      <c r="C4900" t="s">
        <v>1667</v>
      </c>
      <c r="D4900" t="s">
        <v>1751</v>
      </c>
      <c r="E4900" t="s">
        <v>122</v>
      </c>
      <c r="F4900" t="s">
        <v>144</v>
      </c>
      <c r="G4900" t="s">
        <v>334</v>
      </c>
      <c r="H4900" t="s">
        <v>334</v>
      </c>
      <c r="I4900" t="s">
        <v>335</v>
      </c>
      <c r="J4900" s="298">
        <v>0.17787530511520988</v>
      </c>
      <c r="K4900" t="s">
        <v>1748</v>
      </c>
      <c r="L4900" t="s">
        <v>2194</v>
      </c>
      <c r="M4900" s="204">
        <v>2.7</v>
      </c>
      <c r="N4900" s="204"/>
    </row>
    <row r="4901" spans="1:14" ht="15.75" thickBot="1">
      <c r="A4901" t="s">
        <v>1667</v>
      </c>
      <c r="C4901" t="s">
        <v>1667</v>
      </c>
      <c r="D4901" t="s">
        <v>1751</v>
      </c>
      <c r="E4901" t="s">
        <v>122</v>
      </c>
      <c r="F4901" t="s">
        <v>150</v>
      </c>
      <c r="G4901" t="s">
        <v>334</v>
      </c>
      <c r="H4901" t="s">
        <v>334</v>
      </c>
      <c r="I4901" t="s">
        <v>335</v>
      </c>
      <c r="J4901" s="298">
        <v>0.17514716965736987</v>
      </c>
      <c r="K4901" t="s">
        <v>1748</v>
      </c>
      <c r="L4901" t="s">
        <v>2194</v>
      </c>
      <c r="M4901" s="204">
        <v>2.7</v>
      </c>
      <c r="N4901" s="204"/>
    </row>
    <row r="4902" spans="1:14" ht="15.75" thickBot="1">
      <c r="A4902" t="s">
        <v>1667</v>
      </c>
      <c r="C4902" t="s">
        <v>1667</v>
      </c>
      <c r="D4902" t="s">
        <v>1751</v>
      </c>
      <c r="E4902" t="s">
        <v>122</v>
      </c>
      <c r="F4902" t="s">
        <v>147</v>
      </c>
      <c r="G4902" t="s">
        <v>334</v>
      </c>
      <c r="H4902" t="s">
        <v>334</v>
      </c>
      <c r="I4902" t="s">
        <v>335</v>
      </c>
      <c r="J4902" s="298">
        <v>0.77663779136012834</v>
      </c>
      <c r="K4902" t="s">
        <v>1748</v>
      </c>
      <c r="L4902" t="s">
        <v>2194</v>
      </c>
      <c r="M4902" s="204">
        <v>2.7</v>
      </c>
      <c r="N4902" s="204"/>
    </row>
    <row r="4903" spans="1:14" ht="15.75" thickBot="1">
      <c r="A4903" t="s">
        <v>1667</v>
      </c>
      <c r="C4903" t="s">
        <v>1667</v>
      </c>
      <c r="D4903" t="s">
        <v>1751</v>
      </c>
      <c r="E4903" t="s">
        <v>122</v>
      </c>
      <c r="F4903" t="s">
        <v>311</v>
      </c>
      <c r="G4903" t="s">
        <v>334</v>
      </c>
      <c r="H4903" t="s">
        <v>334</v>
      </c>
      <c r="I4903" t="s">
        <v>335</v>
      </c>
      <c r="J4903" s="298">
        <v>2.3522048634660493</v>
      </c>
      <c r="K4903" t="s">
        <v>1748</v>
      </c>
      <c r="L4903" t="s">
        <v>2194</v>
      </c>
      <c r="M4903" s="204">
        <v>2.7</v>
      </c>
      <c r="N4903" s="204"/>
    </row>
    <row r="4904" spans="1:14" ht="15.75" thickBot="1">
      <c r="A4904" t="s">
        <v>1667</v>
      </c>
      <c r="C4904" t="s">
        <v>1667</v>
      </c>
      <c r="D4904" t="s">
        <v>1751</v>
      </c>
      <c r="E4904" t="s">
        <v>122</v>
      </c>
      <c r="F4904" t="s">
        <v>313</v>
      </c>
      <c r="G4904" t="s">
        <v>334</v>
      </c>
      <c r="H4904" t="s">
        <v>334</v>
      </c>
      <c r="I4904" t="s">
        <v>335</v>
      </c>
      <c r="J4904" s="298">
        <v>3.4818651295987575</v>
      </c>
      <c r="K4904" t="s">
        <v>1748</v>
      </c>
      <c r="L4904" t="s">
        <v>2194</v>
      </c>
      <c r="M4904" s="204">
        <v>2.7</v>
      </c>
      <c r="N4904" s="204"/>
    </row>
    <row r="4905" spans="1:14" ht="15.75" thickBot="1">
      <c r="A4905" t="s">
        <v>1667</v>
      </c>
      <c r="C4905" t="s">
        <v>1667</v>
      </c>
      <c r="D4905" t="s">
        <v>1752</v>
      </c>
      <c r="E4905" t="s">
        <v>122</v>
      </c>
      <c r="F4905" t="s">
        <v>136</v>
      </c>
      <c r="G4905" t="s">
        <v>334</v>
      </c>
      <c r="H4905" t="s">
        <v>334</v>
      </c>
      <c r="I4905" t="s">
        <v>335</v>
      </c>
      <c r="J4905" s="298">
        <v>2.8661838492632725</v>
      </c>
      <c r="K4905" t="s">
        <v>1748</v>
      </c>
      <c r="L4905" t="s">
        <v>2194</v>
      </c>
      <c r="M4905" s="204">
        <v>2.7</v>
      </c>
      <c r="N4905" s="204"/>
    </row>
    <row r="4906" spans="1:14" ht="15.75" thickBot="1">
      <c r="A4906" t="s">
        <v>1667</v>
      </c>
      <c r="C4906" t="s">
        <v>1667</v>
      </c>
      <c r="D4906" t="s">
        <v>1752</v>
      </c>
      <c r="E4906" t="s">
        <v>122</v>
      </c>
      <c r="F4906" t="s">
        <v>139</v>
      </c>
      <c r="G4906" t="s">
        <v>334</v>
      </c>
      <c r="H4906" t="s">
        <v>334</v>
      </c>
      <c r="I4906" t="s">
        <v>335</v>
      </c>
      <c r="J4906" s="217">
        <v>0</v>
      </c>
      <c r="K4906" t="s">
        <v>1748</v>
      </c>
      <c r="L4906" t="s">
        <v>2194</v>
      </c>
      <c r="M4906" s="204">
        <v>2.7</v>
      </c>
      <c r="N4906" s="204"/>
    </row>
    <row r="4907" spans="1:14" ht="15.75" thickBot="1">
      <c r="A4907" t="s">
        <v>1667</v>
      </c>
      <c r="C4907" t="s">
        <v>1667</v>
      </c>
      <c r="D4907" t="s">
        <v>1752</v>
      </c>
      <c r="E4907" t="s">
        <v>122</v>
      </c>
      <c r="F4907" t="s">
        <v>142</v>
      </c>
      <c r="G4907" t="s">
        <v>334</v>
      </c>
      <c r="H4907" t="s">
        <v>334</v>
      </c>
      <c r="I4907" t="s">
        <v>335</v>
      </c>
      <c r="J4907" s="298">
        <v>1.4062939450281247</v>
      </c>
      <c r="K4907" t="s">
        <v>1748</v>
      </c>
      <c r="L4907" t="s">
        <v>2194</v>
      </c>
      <c r="M4907" s="204">
        <v>2.7</v>
      </c>
      <c r="N4907" s="204"/>
    </row>
    <row r="4908" spans="1:14" ht="15.75" thickBot="1">
      <c r="A4908" t="s">
        <v>1667</v>
      </c>
      <c r="C4908" t="s">
        <v>1667</v>
      </c>
      <c r="D4908" t="s">
        <v>1752</v>
      </c>
      <c r="E4908" t="s">
        <v>122</v>
      </c>
      <c r="F4908" t="s">
        <v>144</v>
      </c>
      <c r="G4908" t="s">
        <v>334</v>
      </c>
      <c r="H4908" t="s">
        <v>334</v>
      </c>
      <c r="I4908" t="s">
        <v>335</v>
      </c>
      <c r="J4908" s="298">
        <v>0.28777581501297589</v>
      </c>
      <c r="K4908" t="s">
        <v>1748</v>
      </c>
      <c r="L4908" t="s">
        <v>2194</v>
      </c>
      <c r="M4908" s="204">
        <v>2.7</v>
      </c>
      <c r="N4908" s="204"/>
    </row>
    <row r="4909" spans="1:14" ht="15.75" thickBot="1">
      <c r="A4909" t="s">
        <v>1667</v>
      </c>
      <c r="C4909" t="s">
        <v>1667</v>
      </c>
      <c r="D4909" t="s">
        <v>1752</v>
      </c>
      <c r="E4909" t="s">
        <v>122</v>
      </c>
      <c r="F4909" t="s">
        <v>150</v>
      </c>
      <c r="G4909" t="s">
        <v>334</v>
      </c>
      <c r="H4909" t="s">
        <v>334</v>
      </c>
      <c r="I4909" t="s">
        <v>335</v>
      </c>
      <c r="J4909" s="298">
        <v>0.27695030175653235</v>
      </c>
      <c r="K4909" t="s">
        <v>1748</v>
      </c>
      <c r="L4909" t="s">
        <v>2194</v>
      </c>
      <c r="M4909" s="204">
        <v>2.7</v>
      </c>
      <c r="N4909" s="204"/>
    </row>
    <row r="4910" spans="1:14" ht="15.75" thickBot="1">
      <c r="A4910" t="s">
        <v>1667</v>
      </c>
      <c r="C4910" t="s">
        <v>1667</v>
      </c>
      <c r="D4910" t="s">
        <v>1752</v>
      </c>
      <c r="E4910" t="s">
        <v>122</v>
      </c>
      <c r="F4910" t="s">
        <v>147</v>
      </c>
      <c r="G4910" t="s">
        <v>334</v>
      </c>
      <c r="H4910" t="s">
        <v>334</v>
      </c>
      <c r="I4910" t="s">
        <v>335</v>
      </c>
      <c r="J4910" s="298">
        <v>0.7860684492541864</v>
      </c>
      <c r="K4910" t="s">
        <v>1748</v>
      </c>
      <c r="L4910" t="s">
        <v>2194</v>
      </c>
      <c r="M4910" s="204">
        <v>2.7</v>
      </c>
      <c r="N4910" s="204"/>
    </row>
    <row r="4911" spans="1:14" ht="15.75" thickBot="1">
      <c r="A4911" t="s">
        <v>1667</v>
      </c>
      <c r="C4911" t="s">
        <v>1667</v>
      </c>
      <c r="D4911" t="s">
        <v>1752</v>
      </c>
      <c r="E4911" t="s">
        <v>122</v>
      </c>
      <c r="F4911" t="s">
        <v>311</v>
      </c>
      <c r="G4911" t="s">
        <v>334</v>
      </c>
      <c r="H4911" t="s">
        <v>334</v>
      </c>
      <c r="I4911" t="s">
        <v>335</v>
      </c>
      <c r="J4911" s="298">
        <v>4.2724777942913974</v>
      </c>
      <c r="K4911" t="s">
        <v>1748</v>
      </c>
      <c r="L4911" t="s">
        <v>2194</v>
      </c>
      <c r="M4911" s="204">
        <v>2.7</v>
      </c>
      <c r="N4911" s="204"/>
    </row>
    <row r="4912" spans="1:14" ht="15.75" thickBot="1">
      <c r="A4912" t="s">
        <v>1667</v>
      </c>
      <c r="C4912" t="s">
        <v>1667</v>
      </c>
      <c r="D4912" t="s">
        <v>1752</v>
      </c>
      <c r="E4912" t="s">
        <v>122</v>
      </c>
      <c r="F4912" t="s">
        <v>313</v>
      </c>
      <c r="G4912" t="s">
        <v>334</v>
      </c>
      <c r="H4912" t="s">
        <v>334</v>
      </c>
      <c r="I4912" t="s">
        <v>335</v>
      </c>
      <c r="J4912" s="298">
        <v>5.6232723603150916</v>
      </c>
      <c r="K4912" t="s">
        <v>1748</v>
      </c>
      <c r="L4912" t="s">
        <v>2194</v>
      </c>
      <c r="M4912" s="204">
        <v>2.7</v>
      </c>
      <c r="N4912" s="204"/>
    </row>
    <row r="4913" spans="1:14" ht="15.75" thickBot="1">
      <c r="A4913" t="s">
        <v>1667</v>
      </c>
      <c r="C4913" t="s">
        <v>1667</v>
      </c>
      <c r="D4913" t="s">
        <v>2226</v>
      </c>
      <c r="E4913" t="s">
        <v>122</v>
      </c>
      <c r="F4913" t="s">
        <v>136</v>
      </c>
      <c r="G4913" t="s">
        <v>334</v>
      </c>
      <c r="H4913" t="s">
        <v>334</v>
      </c>
      <c r="I4913" t="s">
        <v>335</v>
      </c>
      <c r="J4913" s="298">
        <v>0.12242100860741262</v>
      </c>
      <c r="K4913" t="s">
        <v>1748</v>
      </c>
      <c r="L4913" t="s">
        <v>2194</v>
      </c>
      <c r="M4913" s="204">
        <v>2.7</v>
      </c>
      <c r="N4913" s="204"/>
    </row>
    <row r="4914" spans="1:14" ht="15.75" thickBot="1">
      <c r="A4914" t="s">
        <v>1667</v>
      </c>
      <c r="C4914" t="s">
        <v>1667</v>
      </c>
      <c r="D4914" t="s">
        <v>2226</v>
      </c>
      <c r="E4914" t="s">
        <v>122</v>
      </c>
      <c r="F4914" t="s">
        <v>139</v>
      </c>
      <c r="G4914" t="s">
        <v>334</v>
      </c>
      <c r="H4914" t="s">
        <v>334</v>
      </c>
      <c r="I4914" t="s">
        <v>335</v>
      </c>
      <c r="J4914" s="217">
        <v>0</v>
      </c>
      <c r="K4914" t="s">
        <v>1748</v>
      </c>
      <c r="L4914" t="s">
        <v>2194</v>
      </c>
      <c r="M4914" s="204">
        <v>2.7</v>
      </c>
      <c r="N4914" s="204"/>
    </row>
    <row r="4915" spans="1:14" ht="15.75" thickBot="1">
      <c r="A4915" t="s">
        <v>1667</v>
      </c>
      <c r="C4915" t="s">
        <v>1667</v>
      </c>
      <c r="D4915" t="s">
        <v>2226</v>
      </c>
      <c r="E4915" t="s">
        <v>122</v>
      </c>
      <c r="F4915" t="s">
        <v>142</v>
      </c>
      <c r="G4915" t="s">
        <v>334</v>
      </c>
      <c r="H4915" t="s">
        <v>334</v>
      </c>
      <c r="I4915" t="s">
        <v>335</v>
      </c>
      <c r="J4915" s="298">
        <v>1.97637799772809</v>
      </c>
      <c r="K4915" t="s">
        <v>1748</v>
      </c>
      <c r="L4915" t="s">
        <v>2194</v>
      </c>
      <c r="M4915" s="204">
        <v>2.7</v>
      </c>
      <c r="N4915" s="204"/>
    </row>
    <row r="4916" spans="1:14" ht="15.75" thickBot="1">
      <c r="A4916" t="s">
        <v>1667</v>
      </c>
      <c r="C4916" t="s">
        <v>1667</v>
      </c>
      <c r="D4916" t="s">
        <v>2226</v>
      </c>
      <c r="E4916" t="s">
        <v>122</v>
      </c>
      <c r="F4916" t="s">
        <v>144</v>
      </c>
      <c r="G4916" t="s">
        <v>334</v>
      </c>
      <c r="H4916" t="s">
        <v>334</v>
      </c>
      <c r="I4916" t="s">
        <v>335</v>
      </c>
      <c r="J4916" s="298">
        <v>0.21071442881242855</v>
      </c>
      <c r="K4916" t="s">
        <v>1748</v>
      </c>
      <c r="L4916" t="s">
        <v>2194</v>
      </c>
      <c r="M4916" s="204">
        <v>2.7</v>
      </c>
      <c r="N4916" s="204"/>
    </row>
    <row r="4917" spans="1:14" ht="15.75" thickBot="1">
      <c r="A4917" t="s">
        <v>1667</v>
      </c>
      <c r="C4917" t="s">
        <v>1667</v>
      </c>
      <c r="D4917" t="s">
        <v>2226</v>
      </c>
      <c r="E4917" t="s">
        <v>122</v>
      </c>
      <c r="F4917" t="s">
        <v>150</v>
      </c>
      <c r="G4917" t="s">
        <v>334</v>
      </c>
      <c r="H4917" t="s">
        <v>334</v>
      </c>
      <c r="I4917" t="s">
        <v>335</v>
      </c>
      <c r="J4917" s="298">
        <v>0.18454226017423528</v>
      </c>
      <c r="K4917" t="s">
        <v>1748</v>
      </c>
      <c r="L4917" t="s">
        <v>2194</v>
      </c>
      <c r="M4917" s="204">
        <v>2.7</v>
      </c>
      <c r="N4917" s="204"/>
    </row>
    <row r="4918" spans="1:14" ht="15.75" thickBot="1">
      <c r="A4918" t="s">
        <v>1667</v>
      </c>
      <c r="C4918" t="s">
        <v>1667</v>
      </c>
      <c r="D4918" t="s">
        <v>2226</v>
      </c>
      <c r="E4918" t="s">
        <v>122</v>
      </c>
      <c r="F4918" t="s">
        <v>147</v>
      </c>
      <c r="G4918" t="s">
        <v>334</v>
      </c>
      <c r="H4918" t="s">
        <v>334</v>
      </c>
      <c r="I4918" t="s">
        <v>335</v>
      </c>
      <c r="J4918" s="298">
        <v>0.78446469473705827</v>
      </c>
      <c r="K4918" t="s">
        <v>1748</v>
      </c>
      <c r="L4918" t="s">
        <v>2194</v>
      </c>
      <c r="M4918" s="204">
        <v>2.7</v>
      </c>
      <c r="N4918" s="204"/>
    </row>
    <row r="4919" spans="1:14" ht="15.75" thickBot="1">
      <c r="A4919" t="s">
        <v>1667</v>
      </c>
      <c r="C4919" t="s">
        <v>1667</v>
      </c>
      <c r="D4919" t="s">
        <v>2226</v>
      </c>
      <c r="E4919" t="s">
        <v>122</v>
      </c>
      <c r="F4919" t="s">
        <v>311</v>
      </c>
      <c r="G4919" t="s">
        <v>334</v>
      </c>
      <c r="H4919" t="s">
        <v>334</v>
      </c>
      <c r="I4919" t="s">
        <v>335</v>
      </c>
      <c r="J4919" s="298">
        <v>2.0987990063355033</v>
      </c>
      <c r="K4919" t="s">
        <v>1748</v>
      </c>
      <c r="L4919" t="s">
        <v>2194</v>
      </c>
      <c r="M4919" s="204">
        <v>2.7</v>
      </c>
      <c r="N4919" s="204"/>
    </row>
    <row r="4920" spans="1:14" ht="15.75" thickBot="1">
      <c r="A4920" t="s">
        <v>1667</v>
      </c>
      <c r="C4920" t="s">
        <v>1667</v>
      </c>
      <c r="D4920" t="s">
        <v>2226</v>
      </c>
      <c r="E4920" t="s">
        <v>122</v>
      </c>
      <c r="F4920" t="s">
        <v>313</v>
      </c>
      <c r="G4920" t="s">
        <v>334</v>
      </c>
      <c r="H4920" t="s">
        <v>334</v>
      </c>
      <c r="I4920" t="s">
        <v>335</v>
      </c>
      <c r="J4920" s="298">
        <v>3.2785203900592257</v>
      </c>
      <c r="K4920" t="s">
        <v>1748</v>
      </c>
      <c r="L4920" t="s">
        <v>2194</v>
      </c>
      <c r="M4920" s="204">
        <v>2.7</v>
      </c>
      <c r="N4920" s="204"/>
    </row>
    <row r="4921" spans="1:14" ht="15.75" thickBot="1">
      <c r="A4921" t="s">
        <v>2212</v>
      </c>
      <c r="B4921" t="s">
        <v>1756</v>
      </c>
      <c r="C4921" t="s">
        <v>1756</v>
      </c>
      <c r="D4921" t="s">
        <v>1757</v>
      </c>
      <c r="E4921" t="s">
        <v>114</v>
      </c>
      <c r="F4921" t="s">
        <v>313</v>
      </c>
      <c r="G4921" t="s">
        <v>333</v>
      </c>
      <c r="H4921" t="s">
        <v>334</v>
      </c>
      <c r="I4921" t="s">
        <v>338</v>
      </c>
      <c r="J4921" s="217">
        <v>0.56000000000000005</v>
      </c>
      <c r="K4921" t="s">
        <v>339</v>
      </c>
      <c r="L4921" t="s">
        <v>2194</v>
      </c>
      <c r="M4921" s="204">
        <v>4</v>
      </c>
      <c r="N4921" s="204"/>
    </row>
    <row r="4922" spans="1:14" ht="15.75" thickBot="1">
      <c r="A4922" t="s">
        <v>2212</v>
      </c>
      <c r="B4922" t="s">
        <v>1756</v>
      </c>
      <c r="C4922" t="s">
        <v>1756</v>
      </c>
      <c r="D4922" s="216" t="s">
        <v>1758</v>
      </c>
      <c r="E4922" t="s">
        <v>359</v>
      </c>
      <c r="F4922" t="s">
        <v>311</v>
      </c>
      <c r="G4922" t="s">
        <v>333</v>
      </c>
      <c r="H4922" t="s">
        <v>360</v>
      </c>
      <c r="I4922" t="s">
        <v>335</v>
      </c>
      <c r="J4922" s="217">
        <v>1.3754138032000001</v>
      </c>
      <c r="K4922" s="216" t="s">
        <v>340</v>
      </c>
      <c r="L4922" t="s">
        <v>2194</v>
      </c>
      <c r="M4922" s="204">
        <v>2.6666666666666665</v>
      </c>
      <c r="N4922" s="204"/>
    </row>
    <row r="4923" spans="1:14" ht="15.75" thickBot="1">
      <c r="A4923" t="s">
        <v>2212</v>
      </c>
      <c r="B4923" t="s">
        <v>1756</v>
      </c>
      <c r="C4923" t="s">
        <v>1756</v>
      </c>
      <c r="D4923" s="216" t="s">
        <v>1758</v>
      </c>
      <c r="E4923" t="s">
        <v>359</v>
      </c>
      <c r="F4923" t="s">
        <v>313</v>
      </c>
      <c r="G4923" t="s">
        <v>333</v>
      </c>
      <c r="H4923" t="s">
        <v>360</v>
      </c>
      <c r="I4923" t="s">
        <v>335</v>
      </c>
      <c r="J4923" s="217">
        <v>3.2750351174199999</v>
      </c>
      <c r="K4923" s="216" t="s">
        <v>340</v>
      </c>
      <c r="L4923" t="s">
        <v>2194</v>
      </c>
      <c r="M4923" s="204">
        <v>2.6666666666666665</v>
      </c>
      <c r="N4923" s="204"/>
    </row>
    <row r="4924" spans="1:14" ht="15.75" thickBot="1">
      <c r="A4924" t="s">
        <v>2212</v>
      </c>
      <c r="B4924" t="s">
        <v>1756</v>
      </c>
      <c r="C4924" t="s">
        <v>1756</v>
      </c>
      <c r="D4924" s="216" t="s">
        <v>1758</v>
      </c>
      <c r="E4924" t="s">
        <v>359</v>
      </c>
      <c r="F4924" t="s">
        <v>144</v>
      </c>
      <c r="G4924" t="s">
        <v>333</v>
      </c>
      <c r="H4924" t="s">
        <v>360</v>
      </c>
      <c r="I4924" t="s">
        <v>335</v>
      </c>
      <c r="J4924" s="217">
        <v>1.2807332</v>
      </c>
      <c r="K4924" s="216" t="s">
        <v>340</v>
      </c>
      <c r="L4924" t="s">
        <v>2194</v>
      </c>
      <c r="M4924" s="204">
        <v>2.6666666666666665</v>
      </c>
      <c r="N4924" s="204"/>
    </row>
    <row r="4925" spans="1:14" ht="15.75" thickBot="1">
      <c r="A4925" t="s">
        <v>2212</v>
      </c>
      <c r="B4925" t="s">
        <v>1756</v>
      </c>
      <c r="C4925" t="s">
        <v>1756</v>
      </c>
      <c r="D4925" s="216" t="s">
        <v>1758</v>
      </c>
      <c r="E4925" t="s">
        <v>359</v>
      </c>
      <c r="F4925" t="s">
        <v>147</v>
      </c>
      <c r="G4925" t="s">
        <v>333</v>
      </c>
      <c r="H4925" t="s">
        <v>360</v>
      </c>
      <c r="I4925" t="s">
        <v>335</v>
      </c>
      <c r="J4925" s="217">
        <v>0.22342902000000001</v>
      </c>
      <c r="K4925" s="216" t="s">
        <v>340</v>
      </c>
      <c r="L4925" t="s">
        <v>2194</v>
      </c>
      <c r="M4925" s="204">
        <v>2.6666666666666665</v>
      </c>
      <c r="N4925" s="204"/>
    </row>
    <row r="4926" spans="1:14" ht="15.75" thickBot="1">
      <c r="A4926" t="s">
        <v>2212</v>
      </c>
      <c r="B4926" t="s">
        <v>1756</v>
      </c>
      <c r="C4926" t="s">
        <v>1756</v>
      </c>
      <c r="D4926" s="216" t="s">
        <v>1758</v>
      </c>
      <c r="E4926" t="s">
        <v>359</v>
      </c>
      <c r="F4926" t="s">
        <v>150</v>
      </c>
      <c r="G4926" t="s">
        <v>333</v>
      </c>
      <c r="H4926" t="s">
        <v>360</v>
      </c>
      <c r="I4926" t="s">
        <v>335</v>
      </c>
      <c r="J4926" s="217">
        <v>0.39545909421999997</v>
      </c>
      <c r="K4926" s="216" t="s">
        <v>340</v>
      </c>
      <c r="L4926" t="s">
        <v>2194</v>
      </c>
      <c r="M4926" s="204">
        <v>2.6666666666666665</v>
      </c>
      <c r="N4926" s="204"/>
    </row>
    <row r="4927" spans="1:14" ht="15.75" thickBot="1">
      <c r="A4927" s="215" t="s">
        <v>2222</v>
      </c>
      <c r="B4927" s="215" t="s">
        <v>1759</v>
      </c>
      <c r="C4927" s="215" t="s">
        <v>1759</v>
      </c>
      <c r="D4927" s="215" t="s">
        <v>1766</v>
      </c>
      <c r="E4927" s="215" t="s">
        <v>110</v>
      </c>
      <c r="F4927" s="215" t="s">
        <v>136</v>
      </c>
      <c r="G4927" s="215" t="s">
        <v>292</v>
      </c>
      <c r="H4927" s="215" t="s">
        <v>292</v>
      </c>
      <c r="I4927" s="215" t="s">
        <v>377</v>
      </c>
      <c r="J4927" s="218">
        <v>1.9888229999999998E-3</v>
      </c>
      <c r="K4927" s="215" t="s">
        <v>317</v>
      </c>
      <c r="L4927" s="215" t="s">
        <v>2194</v>
      </c>
      <c r="M4927" s="219">
        <v>2.2999999999999998</v>
      </c>
      <c r="N4927" s="204"/>
    </row>
    <row r="4928" spans="1:14" ht="15.75" thickBot="1">
      <c r="A4928" s="215" t="s">
        <v>2222</v>
      </c>
      <c r="B4928" s="215" t="s">
        <v>1759</v>
      </c>
      <c r="C4928" s="215" t="s">
        <v>1759</v>
      </c>
      <c r="D4928" s="215" t="s">
        <v>1766</v>
      </c>
      <c r="E4928" s="215" t="s">
        <v>110</v>
      </c>
      <c r="F4928" s="215" t="s">
        <v>311</v>
      </c>
      <c r="G4928" s="215" t="s">
        <v>292</v>
      </c>
      <c r="H4928" s="215" t="s">
        <v>292</v>
      </c>
      <c r="I4928" s="215" t="s">
        <v>377</v>
      </c>
      <c r="J4928" s="218">
        <v>1.7248690019999999</v>
      </c>
      <c r="K4928" s="215" t="s">
        <v>317</v>
      </c>
      <c r="L4928" s="215" t="s">
        <v>2194</v>
      </c>
      <c r="M4928" s="219">
        <v>2.2999999999999998</v>
      </c>
      <c r="N4928" s="204"/>
    </row>
    <row r="4929" spans="1:14" ht="15.75" thickBot="1">
      <c r="A4929" s="215" t="s">
        <v>2222</v>
      </c>
      <c r="B4929" s="215" t="s">
        <v>1759</v>
      </c>
      <c r="C4929" s="215" t="s">
        <v>1759</v>
      </c>
      <c r="D4929" s="215" t="s">
        <v>1767</v>
      </c>
      <c r="E4929" s="215" t="s">
        <v>110</v>
      </c>
      <c r="F4929" s="215" t="s">
        <v>136</v>
      </c>
      <c r="G4929" s="215" t="s">
        <v>292</v>
      </c>
      <c r="H4929" s="215" t="s">
        <v>292</v>
      </c>
      <c r="I4929" s="215" t="s">
        <v>1768</v>
      </c>
      <c r="J4929" s="218">
        <v>1.44807E-4</v>
      </c>
      <c r="K4929" s="215" t="s">
        <v>317</v>
      </c>
      <c r="L4929" s="215" t="s">
        <v>2194</v>
      </c>
      <c r="M4929" s="219">
        <v>2.2999999999999998</v>
      </c>
      <c r="N4929" s="204"/>
    </row>
    <row r="4930" spans="1:14" ht="15.75" thickBot="1">
      <c r="A4930" s="215" t="s">
        <v>2222</v>
      </c>
      <c r="B4930" s="215" t="s">
        <v>1759</v>
      </c>
      <c r="C4930" s="215" t="s">
        <v>1759</v>
      </c>
      <c r="D4930" s="215" t="s">
        <v>1767</v>
      </c>
      <c r="E4930" s="215" t="s">
        <v>110</v>
      </c>
      <c r="F4930" s="215" t="s">
        <v>311</v>
      </c>
      <c r="G4930" s="215" t="s">
        <v>292</v>
      </c>
      <c r="H4930" s="215" t="s">
        <v>292</v>
      </c>
      <c r="I4930" s="215" t="s">
        <v>1768</v>
      </c>
      <c r="J4930" s="218">
        <v>0.12242861300000001</v>
      </c>
      <c r="K4930" s="215" t="s">
        <v>317</v>
      </c>
      <c r="L4930" s="215" t="s">
        <v>2194</v>
      </c>
      <c r="M4930" s="219">
        <v>2.2999999999999998</v>
      </c>
      <c r="N4930" s="204"/>
    </row>
    <row r="4931" spans="1:14" ht="15.75" thickBot="1">
      <c r="A4931" s="215" t="s">
        <v>2222</v>
      </c>
      <c r="B4931" s="215" t="s">
        <v>1759</v>
      </c>
      <c r="C4931" s="215" t="s">
        <v>1759</v>
      </c>
      <c r="D4931" s="215" t="s">
        <v>1769</v>
      </c>
      <c r="E4931" s="215" t="s">
        <v>110</v>
      </c>
      <c r="F4931" s="215" t="s">
        <v>136</v>
      </c>
      <c r="G4931" s="215" t="s">
        <v>292</v>
      </c>
      <c r="H4931" s="215" t="s">
        <v>292</v>
      </c>
      <c r="I4931" s="215" t="s">
        <v>1770</v>
      </c>
      <c r="J4931" s="218">
        <v>5.4462999999999997E-5</v>
      </c>
      <c r="K4931" s="215" t="s">
        <v>317</v>
      </c>
      <c r="L4931" s="215" t="s">
        <v>2194</v>
      </c>
      <c r="M4931" s="219">
        <v>2.2999999999999998</v>
      </c>
      <c r="N4931" s="204"/>
    </row>
    <row r="4932" spans="1:14" ht="15.75" thickBot="1">
      <c r="A4932" s="215" t="s">
        <v>2222</v>
      </c>
      <c r="B4932" s="215" t="s">
        <v>1759</v>
      </c>
      <c r="C4932" s="215" t="s">
        <v>1759</v>
      </c>
      <c r="D4932" s="215" t="s">
        <v>1769</v>
      </c>
      <c r="E4932" s="215" t="s">
        <v>110</v>
      </c>
      <c r="F4932" s="215" t="s">
        <v>311</v>
      </c>
      <c r="G4932" s="215" t="s">
        <v>292</v>
      </c>
      <c r="H4932" s="215" t="s">
        <v>292</v>
      </c>
      <c r="I4932" s="215" t="s">
        <v>1770</v>
      </c>
      <c r="J4932" s="218">
        <v>4.5379385000000001E-2</v>
      </c>
      <c r="K4932" s="215" t="s">
        <v>317</v>
      </c>
      <c r="L4932" s="215" t="s">
        <v>2194</v>
      </c>
      <c r="M4932" s="219">
        <v>2.2999999999999998</v>
      </c>
      <c r="N4932" s="204"/>
    </row>
    <row r="4933" spans="1:14" ht="15.75" thickBot="1">
      <c r="A4933" s="215" t="s">
        <v>2222</v>
      </c>
      <c r="B4933" s="215" t="s">
        <v>1759</v>
      </c>
      <c r="C4933" s="215" t="s">
        <v>1759</v>
      </c>
      <c r="D4933" s="215" t="s">
        <v>1771</v>
      </c>
      <c r="E4933" s="215" t="s">
        <v>110</v>
      </c>
      <c r="F4933" s="215" t="s">
        <v>136</v>
      </c>
      <c r="G4933" s="215" t="s">
        <v>292</v>
      </c>
      <c r="H4933" s="215" t="s">
        <v>292</v>
      </c>
      <c r="I4933" s="215" t="s">
        <v>625</v>
      </c>
      <c r="J4933" s="218">
        <v>6.4630999999999998E-5</v>
      </c>
      <c r="K4933" s="215" t="s">
        <v>317</v>
      </c>
      <c r="L4933" s="215" t="s">
        <v>2194</v>
      </c>
      <c r="M4933" s="219">
        <v>2.2999999999999998</v>
      </c>
      <c r="N4933" s="204"/>
    </row>
    <row r="4934" spans="1:14" ht="15.75" thickBot="1">
      <c r="A4934" s="215" t="s">
        <v>2222</v>
      </c>
      <c r="B4934" s="215" t="s">
        <v>1759</v>
      </c>
      <c r="C4934" s="215" t="s">
        <v>1759</v>
      </c>
      <c r="D4934" s="215" t="s">
        <v>1771</v>
      </c>
      <c r="E4934" s="215" t="s">
        <v>110</v>
      </c>
      <c r="F4934" s="215" t="s">
        <v>311</v>
      </c>
      <c r="G4934" s="215" t="s">
        <v>292</v>
      </c>
      <c r="H4934" s="215" t="s">
        <v>292</v>
      </c>
      <c r="I4934" s="215" t="s">
        <v>625</v>
      </c>
      <c r="J4934" s="218">
        <v>5.3946493999999998E-2</v>
      </c>
      <c r="K4934" s="215" t="s">
        <v>317</v>
      </c>
      <c r="L4934" s="215" t="s">
        <v>2194</v>
      </c>
      <c r="M4934" s="219">
        <v>2.2999999999999998</v>
      </c>
      <c r="N4934" s="204"/>
    </row>
    <row r="4935" spans="1:14" ht="15.75" thickBot="1">
      <c r="A4935" s="215" t="s">
        <v>2222</v>
      </c>
      <c r="B4935" s="215" t="s">
        <v>1759</v>
      </c>
      <c r="C4935" s="215" t="s">
        <v>1759</v>
      </c>
      <c r="D4935" s="215" t="s">
        <v>1772</v>
      </c>
      <c r="E4935" s="215" t="s">
        <v>110</v>
      </c>
      <c r="F4935" s="215" t="s">
        <v>136</v>
      </c>
      <c r="G4935" s="215" t="s">
        <v>292</v>
      </c>
      <c r="H4935" s="215" t="s">
        <v>292</v>
      </c>
      <c r="I4935" s="215" t="s">
        <v>1773</v>
      </c>
      <c r="J4935" s="218">
        <v>6.5802999999999993E-5</v>
      </c>
      <c r="K4935" s="215" t="s">
        <v>317</v>
      </c>
      <c r="L4935" s="215" t="s">
        <v>2194</v>
      </c>
      <c r="M4935" s="219">
        <v>2.2999999999999998</v>
      </c>
      <c r="N4935" s="204"/>
    </row>
    <row r="4936" spans="1:14" ht="15.75" thickBot="1">
      <c r="A4936" s="215" t="s">
        <v>2222</v>
      </c>
      <c r="B4936" s="215" t="s">
        <v>1759</v>
      </c>
      <c r="C4936" s="215" t="s">
        <v>1759</v>
      </c>
      <c r="D4936" s="215" t="s">
        <v>1772</v>
      </c>
      <c r="E4936" s="215" t="s">
        <v>110</v>
      </c>
      <c r="F4936" s="215" t="s">
        <v>311</v>
      </c>
      <c r="G4936" s="215" t="s">
        <v>292</v>
      </c>
      <c r="H4936" s="215" t="s">
        <v>292</v>
      </c>
      <c r="I4936" s="215" t="s">
        <v>1773</v>
      </c>
      <c r="J4936" s="218">
        <v>5.4001240999999998E-2</v>
      </c>
      <c r="K4936" s="215" t="s">
        <v>317</v>
      </c>
      <c r="L4936" s="215" t="s">
        <v>2194</v>
      </c>
      <c r="M4936" s="219">
        <v>2.2999999999999998</v>
      </c>
      <c r="N4936" s="204"/>
    </row>
    <row r="4937" spans="1:14" ht="15.75" thickBot="1">
      <c r="A4937" t="s">
        <v>2222</v>
      </c>
      <c r="B4937" t="s">
        <v>1759</v>
      </c>
      <c r="C4937" t="s">
        <v>1759</v>
      </c>
      <c r="D4937" t="s">
        <v>1762</v>
      </c>
      <c r="E4937" t="s">
        <v>114</v>
      </c>
      <c r="F4937" t="s">
        <v>313</v>
      </c>
      <c r="G4937" t="s">
        <v>333</v>
      </c>
      <c r="H4937" t="s">
        <v>334</v>
      </c>
      <c r="I4937" t="s">
        <v>338</v>
      </c>
      <c r="J4937" s="217">
        <v>0.18</v>
      </c>
      <c r="K4937" t="s">
        <v>339</v>
      </c>
      <c r="L4937" t="s">
        <v>2194</v>
      </c>
      <c r="M4937" s="204">
        <v>4</v>
      </c>
      <c r="N4937" s="204"/>
    </row>
    <row r="4938" spans="1:14" ht="15.75" thickBot="1">
      <c r="A4938" s="215" t="s">
        <v>2222</v>
      </c>
      <c r="B4938" s="215" t="s">
        <v>1759</v>
      </c>
      <c r="C4938" s="215" t="s">
        <v>1759</v>
      </c>
      <c r="D4938" s="216" t="s">
        <v>1774</v>
      </c>
      <c r="E4938" t="s">
        <v>359</v>
      </c>
      <c r="F4938" t="s">
        <v>311</v>
      </c>
      <c r="G4938" t="s">
        <v>333</v>
      </c>
      <c r="H4938" t="s">
        <v>360</v>
      </c>
      <c r="I4938" t="s">
        <v>335</v>
      </c>
      <c r="J4938" s="217">
        <v>0.19309353297000001</v>
      </c>
      <c r="K4938" s="216" t="s">
        <v>340</v>
      </c>
      <c r="L4938" t="s">
        <v>2194</v>
      </c>
      <c r="M4938" s="204">
        <v>2.6666666666666665</v>
      </c>
      <c r="N4938" s="204"/>
    </row>
    <row r="4939" spans="1:14" ht="15.75" thickBot="1">
      <c r="A4939" s="215" t="s">
        <v>2222</v>
      </c>
      <c r="B4939" s="215" t="s">
        <v>1759</v>
      </c>
      <c r="C4939" s="215" t="s">
        <v>1759</v>
      </c>
      <c r="D4939" s="216" t="s">
        <v>1774</v>
      </c>
      <c r="E4939" t="s">
        <v>359</v>
      </c>
      <c r="F4939" t="s">
        <v>313</v>
      </c>
      <c r="G4939" t="s">
        <v>333</v>
      </c>
      <c r="H4939" t="s">
        <v>360</v>
      </c>
      <c r="I4939" t="s">
        <v>335</v>
      </c>
      <c r="J4939" s="217">
        <v>0.31503209185999997</v>
      </c>
      <c r="K4939" s="216" t="s">
        <v>340</v>
      </c>
      <c r="L4939" t="s">
        <v>2194</v>
      </c>
      <c r="M4939" s="204">
        <v>2.6666666666666665</v>
      </c>
      <c r="N4939" s="204"/>
    </row>
    <row r="4940" spans="1:14" ht="15.75" thickBot="1">
      <c r="A4940" s="215" t="s">
        <v>2222</v>
      </c>
      <c r="B4940" s="215" t="s">
        <v>1759</v>
      </c>
      <c r="C4940" s="215" t="s">
        <v>1759</v>
      </c>
      <c r="D4940" s="216" t="s">
        <v>1774</v>
      </c>
      <c r="E4940" t="s">
        <v>359</v>
      </c>
      <c r="F4940" t="s">
        <v>144</v>
      </c>
      <c r="G4940" t="s">
        <v>333</v>
      </c>
      <c r="H4940" t="s">
        <v>360</v>
      </c>
      <c r="I4940" t="s">
        <v>335</v>
      </c>
      <c r="J4940" s="217">
        <v>0</v>
      </c>
      <c r="K4940" s="216" t="s">
        <v>340</v>
      </c>
      <c r="L4940" t="s">
        <v>2194</v>
      </c>
      <c r="M4940" s="204">
        <v>2.6666666666666665</v>
      </c>
      <c r="N4940" s="204"/>
    </row>
    <row r="4941" spans="1:14" ht="15.75" thickBot="1">
      <c r="A4941" s="215" t="s">
        <v>2222</v>
      </c>
      <c r="B4941" s="215" t="s">
        <v>1759</v>
      </c>
      <c r="C4941" s="215" t="s">
        <v>1759</v>
      </c>
      <c r="D4941" s="216" t="s">
        <v>1774</v>
      </c>
      <c r="E4941" t="s">
        <v>359</v>
      </c>
      <c r="F4941" t="s">
        <v>147</v>
      </c>
      <c r="G4941" t="s">
        <v>333</v>
      </c>
      <c r="H4941" t="s">
        <v>360</v>
      </c>
      <c r="I4941" t="s">
        <v>335</v>
      </c>
      <c r="J4941" s="217">
        <v>0</v>
      </c>
      <c r="K4941" s="216" t="s">
        <v>340</v>
      </c>
      <c r="L4941" t="s">
        <v>2194</v>
      </c>
      <c r="M4941" s="204">
        <v>2.6666666666666665</v>
      </c>
      <c r="N4941" s="204"/>
    </row>
    <row r="4942" spans="1:14" ht="15.75" thickBot="1">
      <c r="A4942" s="215" t="s">
        <v>2222</v>
      </c>
      <c r="B4942" s="215" t="s">
        <v>1759</v>
      </c>
      <c r="C4942" s="215" t="s">
        <v>1759</v>
      </c>
      <c r="D4942" s="216" t="s">
        <v>1774</v>
      </c>
      <c r="E4942" t="s">
        <v>359</v>
      </c>
      <c r="F4942" t="s">
        <v>150</v>
      </c>
      <c r="G4942" t="s">
        <v>333</v>
      </c>
      <c r="H4942" t="s">
        <v>360</v>
      </c>
      <c r="I4942" t="s">
        <v>335</v>
      </c>
      <c r="J4942" s="217">
        <v>0.12193855889000001</v>
      </c>
      <c r="K4942" s="216" t="s">
        <v>340</v>
      </c>
      <c r="L4942" t="s">
        <v>2194</v>
      </c>
      <c r="M4942" s="204">
        <v>2.6666666666666665</v>
      </c>
      <c r="N4942" s="204"/>
    </row>
    <row r="4943" spans="1:14" ht="15.75" thickBot="1">
      <c r="A4943" t="s">
        <v>2222</v>
      </c>
      <c r="B4943" t="s">
        <v>1759</v>
      </c>
      <c r="C4943" t="s">
        <v>1759</v>
      </c>
      <c r="D4943" t="s">
        <v>1760</v>
      </c>
      <c r="E4943" t="s">
        <v>118</v>
      </c>
      <c r="F4943" t="s">
        <v>311</v>
      </c>
      <c r="G4943" t="s">
        <v>360</v>
      </c>
      <c r="H4943" t="s">
        <v>360</v>
      </c>
      <c r="I4943" t="s">
        <v>377</v>
      </c>
      <c r="J4943" s="217">
        <v>0.222665688774628</v>
      </c>
      <c r="K4943" t="s">
        <v>365</v>
      </c>
      <c r="L4943" t="s">
        <v>2194</v>
      </c>
      <c r="M4943" s="204">
        <v>3</v>
      </c>
      <c r="N4943" s="204"/>
    </row>
    <row r="4944" spans="1:14" ht="15.75" thickBot="1">
      <c r="A4944" t="s">
        <v>2222</v>
      </c>
      <c r="B4944" t="s">
        <v>1759</v>
      </c>
      <c r="C4944" t="s">
        <v>1759</v>
      </c>
      <c r="D4944" t="s">
        <v>1760</v>
      </c>
      <c r="E4944" t="s">
        <v>118</v>
      </c>
      <c r="F4944" t="s">
        <v>147</v>
      </c>
      <c r="G4944" t="s">
        <v>360</v>
      </c>
      <c r="H4944" t="s">
        <v>360</v>
      </c>
      <c r="I4944" t="s">
        <v>377</v>
      </c>
      <c r="J4944" s="217">
        <v>1.50003673706646E-2</v>
      </c>
      <c r="K4944" t="s">
        <v>365</v>
      </c>
      <c r="L4944" t="s">
        <v>2194</v>
      </c>
      <c r="M4944" s="204">
        <v>3</v>
      </c>
      <c r="N4944" s="204"/>
    </row>
    <row r="4945" spans="1:14" ht="15.75" thickBot="1">
      <c r="A4945" t="s">
        <v>2222</v>
      </c>
      <c r="B4945" t="s">
        <v>1759</v>
      </c>
      <c r="C4945" t="s">
        <v>1759</v>
      </c>
      <c r="D4945" t="s">
        <v>1760</v>
      </c>
      <c r="E4945" t="s">
        <v>118</v>
      </c>
      <c r="F4945" t="s">
        <v>150</v>
      </c>
      <c r="G4945" t="s">
        <v>360</v>
      </c>
      <c r="H4945" t="s">
        <v>360</v>
      </c>
      <c r="I4945" t="s">
        <v>377</v>
      </c>
      <c r="J4945" s="217">
        <v>5.3030866551221099E-2</v>
      </c>
      <c r="K4945" t="s">
        <v>365</v>
      </c>
      <c r="L4945" t="s">
        <v>2194</v>
      </c>
      <c r="M4945" s="204">
        <v>3</v>
      </c>
      <c r="N4945" s="204"/>
    </row>
    <row r="4946" spans="1:14" ht="15.75" thickBot="1">
      <c r="A4946" t="s">
        <v>2222</v>
      </c>
      <c r="B4946" t="s">
        <v>1759</v>
      </c>
      <c r="C4946" t="s">
        <v>1759</v>
      </c>
      <c r="D4946" t="s">
        <v>1760</v>
      </c>
      <c r="E4946" t="s">
        <v>118</v>
      </c>
      <c r="F4946" t="s">
        <v>313</v>
      </c>
      <c r="G4946" t="s">
        <v>360</v>
      </c>
      <c r="H4946" t="s">
        <v>360</v>
      </c>
      <c r="I4946" t="s">
        <v>377</v>
      </c>
      <c r="J4946" s="217">
        <v>0.58245190000000002</v>
      </c>
      <c r="K4946" t="s">
        <v>365</v>
      </c>
      <c r="L4946" t="s">
        <v>2194</v>
      </c>
      <c r="M4946" s="204">
        <v>3</v>
      </c>
      <c r="N4946" s="204"/>
    </row>
    <row r="4947" spans="1:14" ht="15.75" thickBot="1">
      <c r="A4947" t="s">
        <v>2222</v>
      </c>
      <c r="B4947" t="s">
        <v>1759</v>
      </c>
      <c r="C4947" t="s">
        <v>1759</v>
      </c>
      <c r="D4947" t="s">
        <v>1760</v>
      </c>
      <c r="E4947" t="s">
        <v>118</v>
      </c>
      <c r="F4947" t="s">
        <v>144</v>
      </c>
      <c r="G4947" t="s">
        <v>360</v>
      </c>
      <c r="H4947" t="s">
        <v>360</v>
      </c>
      <c r="I4947" t="s">
        <v>377</v>
      </c>
      <c r="J4947" s="217">
        <v>0.29175494112815198</v>
      </c>
      <c r="K4947" t="s">
        <v>365</v>
      </c>
      <c r="L4947" t="s">
        <v>2194</v>
      </c>
      <c r="M4947" s="204">
        <v>3</v>
      </c>
      <c r="N4947" s="204"/>
    </row>
    <row r="4948" spans="1:14" ht="15.75" thickBot="1">
      <c r="A4948" t="s">
        <v>2222</v>
      </c>
      <c r="B4948" t="s">
        <v>1759</v>
      </c>
      <c r="C4948" t="s">
        <v>1759</v>
      </c>
      <c r="D4948" t="s">
        <v>1760</v>
      </c>
      <c r="E4948" t="s">
        <v>118</v>
      </c>
      <c r="F4948" t="s">
        <v>311</v>
      </c>
      <c r="G4948" t="s">
        <v>378</v>
      </c>
      <c r="H4948" t="s">
        <v>360</v>
      </c>
      <c r="I4948" t="s">
        <v>377</v>
      </c>
      <c r="J4948" s="217">
        <v>0.222665688774628</v>
      </c>
      <c r="K4948" t="s">
        <v>365</v>
      </c>
      <c r="L4948" t="s">
        <v>2194</v>
      </c>
      <c r="M4948" s="204">
        <v>3</v>
      </c>
      <c r="N4948" s="204"/>
    </row>
    <row r="4949" spans="1:14" ht="15.75" thickBot="1">
      <c r="A4949" t="s">
        <v>2222</v>
      </c>
      <c r="B4949" t="s">
        <v>1759</v>
      </c>
      <c r="C4949" t="s">
        <v>1759</v>
      </c>
      <c r="D4949" t="s">
        <v>1760</v>
      </c>
      <c r="E4949" t="s">
        <v>118</v>
      </c>
      <c r="F4949" t="s">
        <v>147</v>
      </c>
      <c r="G4949" t="s">
        <v>378</v>
      </c>
      <c r="H4949" t="s">
        <v>360</v>
      </c>
      <c r="I4949" t="s">
        <v>377</v>
      </c>
      <c r="J4949" s="217">
        <v>1.50003673706646E-2</v>
      </c>
      <c r="K4949" t="s">
        <v>365</v>
      </c>
      <c r="L4949" t="s">
        <v>2194</v>
      </c>
      <c r="M4949" s="204">
        <v>3</v>
      </c>
      <c r="N4949" s="204"/>
    </row>
    <row r="4950" spans="1:14" ht="15.75" thickBot="1">
      <c r="A4950" t="s">
        <v>2222</v>
      </c>
      <c r="B4950" t="s">
        <v>1759</v>
      </c>
      <c r="C4950" t="s">
        <v>1759</v>
      </c>
      <c r="D4950" t="s">
        <v>1760</v>
      </c>
      <c r="E4950" t="s">
        <v>118</v>
      </c>
      <c r="F4950" t="s">
        <v>150</v>
      </c>
      <c r="G4950" t="s">
        <v>378</v>
      </c>
      <c r="H4950" t="s">
        <v>360</v>
      </c>
      <c r="I4950" t="s">
        <v>377</v>
      </c>
      <c r="J4950" s="217">
        <v>0.31594416887011501</v>
      </c>
      <c r="K4950" t="s">
        <v>365</v>
      </c>
      <c r="L4950" t="s">
        <v>2194</v>
      </c>
      <c r="M4950" s="204">
        <v>3</v>
      </c>
      <c r="N4950" s="204"/>
    </row>
    <row r="4951" spans="1:14" ht="15.75" thickBot="1">
      <c r="A4951" t="s">
        <v>2222</v>
      </c>
      <c r="B4951" t="s">
        <v>1759</v>
      </c>
      <c r="C4951" t="s">
        <v>1759</v>
      </c>
      <c r="D4951" t="s">
        <v>1760</v>
      </c>
      <c r="E4951" t="s">
        <v>118</v>
      </c>
      <c r="F4951" t="s">
        <v>313</v>
      </c>
      <c r="G4951" t="s">
        <v>378</v>
      </c>
      <c r="H4951" t="s">
        <v>360</v>
      </c>
      <c r="I4951" t="s">
        <v>377</v>
      </c>
      <c r="J4951" s="217">
        <v>0.86040399999999995</v>
      </c>
      <c r="K4951" t="s">
        <v>365</v>
      </c>
      <c r="L4951" t="s">
        <v>2194</v>
      </c>
      <c r="M4951" s="204">
        <v>3</v>
      </c>
      <c r="N4951" s="204"/>
    </row>
    <row r="4952" spans="1:14" ht="15.75" thickBot="1">
      <c r="A4952" t="s">
        <v>2222</v>
      </c>
      <c r="B4952" t="s">
        <v>1759</v>
      </c>
      <c r="C4952" t="s">
        <v>1759</v>
      </c>
      <c r="D4952" t="s">
        <v>1760</v>
      </c>
      <c r="E4952" t="s">
        <v>118</v>
      </c>
      <c r="F4952" t="s">
        <v>144</v>
      </c>
      <c r="G4952" t="s">
        <v>378</v>
      </c>
      <c r="H4952" t="s">
        <v>360</v>
      </c>
      <c r="I4952" t="s">
        <v>377</v>
      </c>
      <c r="J4952" s="217">
        <v>0.30679372859523901</v>
      </c>
      <c r="K4952" t="s">
        <v>365</v>
      </c>
      <c r="L4952" t="s">
        <v>2194</v>
      </c>
      <c r="M4952" s="204">
        <v>3</v>
      </c>
      <c r="N4952" s="204"/>
    </row>
    <row r="4953" spans="1:14" ht="15.75" thickBot="1">
      <c r="A4953" t="s">
        <v>2222</v>
      </c>
      <c r="B4953" t="s">
        <v>1759</v>
      </c>
      <c r="C4953" t="s">
        <v>1759</v>
      </c>
      <c r="D4953" t="s">
        <v>1761</v>
      </c>
      <c r="E4953" t="s">
        <v>118</v>
      </c>
      <c r="F4953" t="s">
        <v>311</v>
      </c>
      <c r="G4953" t="s">
        <v>360</v>
      </c>
      <c r="H4953" t="s">
        <v>360</v>
      </c>
      <c r="I4953" t="s">
        <v>377</v>
      </c>
      <c r="J4953" s="217">
        <v>0.222665688774628</v>
      </c>
      <c r="K4953" t="s">
        <v>365</v>
      </c>
      <c r="L4953" t="s">
        <v>2194</v>
      </c>
      <c r="M4953" s="204">
        <v>3</v>
      </c>
      <c r="N4953" s="204"/>
    </row>
    <row r="4954" spans="1:14" ht="15.75" thickBot="1">
      <c r="A4954" t="s">
        <v>2222</v>
      </c>
      <c r="B4954" t="s">
        <v>1759</v>
      </c>
      <c r="C4954" t="s">
        <v>1759</v>
      </c>
      <c r="D4954" t="s">
        <v>1761</v>
      </c>
      <c r="E4954" t="s">
        <v>118</v>
      </c>
      <c r="F4954" t="s">
        <v>147</v>
      </c>
      <c r="G4954" t="s">
        <v>360</v>
      </c>
      <c r="H4954" t="s">
        <v>360</v>
      </c>
      <c r="I4954" t="s">
        <v>377</v>
      </c>
      <c r="J4954" s="217">
        <v>1.85142414260802E-2</v>
      </c>
      <c r="K4954" t="s">
        <v>365</v>
      </c>
      <c r="L4954" t="s">
        <v>2194</v>
      </c>
      <c r="M4954" s="204">
        <v>3</v>
      </c>
      <c r="N4954" s="204"/>
    </row>
    <row r="4955" spans="1:14" ht="15.75" thickBot="1">
      <c r="A4955" t="s">
        <v>2222</v>
      </c>
      <c r="B4955" t="s">
        <v>1759</v>
      </c>
      <c r="C4955" t="s">
        <v>1759</v>
      </c>
      <c r="D4955" t="s">
        <v>1761</v>
      </c>
      <c r="E4955" t="s">
        <v>118</v>
      </c>
      <c r="F4955" t="s">
        <v>150</v>
      </c>
      <c r="G4955" t="s">
        <v>360</v>
      </c>
      <c r="H4955" t="s">
        <v>360</v>
      </c>
      <c r="I4955" t="s">
        <v>377</v>
      </c>
      <c r="J4955" s="217">
        <v>5.8415119753783502E-2</v>
      </c>
      <c r="K4955" t="s">
        <v>365</v>
      </c>
      <c r="L4955" t="s">
        <v>2194</v>
      </c>
      <c r="M4955" s="204">
        <v>3</v>
      </c>
      <c r="N4955" s="204"/>
    </row>
    <row r="4956" spans="1:14" ht="15.75" thickBot="1">
      <c r="A4956" t="s">
        <v>2222</v>
      </c>
      <c r="B4956" t="s">
        <v>1759</v>
      </c>
      <c r="C4956" t="s">
        <v>1759</v>
      </c>
      <c r="D4956" t="s">
        <v>1761</v>
      </c>
      <c r="E4956" t="s">
        <v>118</v>
      </c>
      <c r="F4956" t="s">
        <v>313</v>
      </c>
      <c r="G4956" t="s">
        <v>360</v>
      </c>
      <c r="H4956" t="s">
        <v>360</v>
      </c>
      <c r="I4956" t="s">
        <v>377</v>
      </c>
      <c r="J4956" s="217">
        <v>1.115607</v>
      </c>
      <c r="K4956" t="s">
        <v>365</v>
      </c>
      <c r="L4956" t="s">
        <v>2194</v>
      </c>
      <c r="M4956" s="204">
        <v>3</v>
      </c>
      <c r="N4956" s="204"/>
    </row>
    <row r="4957" spans="1:14" ht="15.75" thickBot="1">
      <c r="A4957" t="s">
        <v>2222</v>
      </c>
      <c r="B4957" t="s">
        <v>1759</v>
      </c>
      <c r="C4957" t="s">
        <v>1759</v>
      </c>
      <c r="D4957" t="s">
        <v>1761</v>
      </c>
      <c r="E4957" t="s">
        <v>118</v>
      </c>
      <c r="F4957" t="s">
        <v>144</v>
      </c>
      <c r="G4957" t="s">
        <v>360</v>
      </c>
      <c r="H4957" t="s">
        <v>360</v>
      </c>
      <c r="I4957" t="s">
        <v>377</v>
      </c>
      <c r="J4957" s="217">
        <v>0.81601178201040403</v>
      </c>
      <c r="K4957" t="s">
        <v>365</v>
      </c>
      <c r="L4957" t="s">
        <v>2194</v>
      </c>
      <c r="M4957" s="204">
        <v>3</v>
      </c>
      <c r="N4957" s="204"/>
    </row>
    <row r="4958" spans="1:14" ht="15.75" thickBot="1">
      <c r="A4958" t="s">
        <v>2222</v>
      </c>
      <c r="B4958" t="s">
        <v>1759</v>
      </c>
      <c r="C4958" t="s">
        <v>1759</v>
      </c>
      <c r="D4958" t="s">
        <v>1761</v>
      </c>
      <c r="E4958" t="s">
        <v>118</v>
      </c>
      <c r="F4958" t="s">
        <v>311</v>
      </c>
      <c r="G4958" t="s">
        <v>378</v>
      </c>
      <c r="H4958" t="s">
        <v>360</v>
      </c>
      <c r="I4958" t="s">
        <v>377</v>
      </c>
      <c r="J4958" s="217">
        <v>0.222665688774628</v>
      </c>
      <c r="K4958" t="s">
        <v>365</v>
      </c>
      <c r="L4958" t="s">
        <v>2194</v>
      </c>
      <c r="M4958" s="204">
        <v>3</v>
      </c>
      <c r="N4958" s="204"/>
    </row>
    <row r="4959" spans="1:14" ht="15.75" thickBot="1">
      <c r="A4959" t="s">
        <v>2222</v>
      </c>
      <c r="B4959" t="s">
        <v>1759</v>
      </c>
      <c r="C4959" t="s">
        <v>1759</v>
      </c>
      <c r="D4959" t="s">
        <v>1761</v>
      </c>
      <c r="E4959" t="s">
        <v>118</v>
      </c>
      <c r="F4959" t="s">
        <v>147</v>
      </c>
      <c r="G4959" t="s">
        <v>378</v>
      </c>
      <c r="H4959" t="s">
        <v>360</v>
      </c>
      <c r="I4959" t="s">
        <v>377</v>
      </c>
      <c r="J4959" s="217">
        <v>1.85142414260802E-2</v>
      </c>
      <c r="K4959" t="s">
        <v>365</v>
      </c>
      <c r="L4959" t="s">
        <v>2194</v>
      </c>
      <c r="M4959" s="204">
        <v>3</v>
      </c>
      <c r="N4959" s="204"/>
    </row>
    <row r="4960" spans="1:14" ht="15.75" thickBot="1">
      <c r="A4960" t="s">
        <v>2222</v>
      </c>
      <c r="B4960" t="s">
        <v>1759</v>
      </c>
      <c r="C4960" t="s">
        <v>1759</v>
      </c>
      <c r="D4960" t="s">
        <v>1761</v>
      </c>
      <c r="E4960" t="s">
        <v>118</v>
      </c>
      <c r="F4960" t="s">
        <v>150</v>
      </c>
      <c r="G4960" t="s">
        <v>378</v>
      </c>
      <c r="H4960" t="s">
        <v>360</v>
      </c>
      <c r="I4960" t="s">
        <v>377</v>
      </c>
      <c r="J4960" s="217">
        <v>0.24189694971641101</v>
      </c>
      <c r="K4960" t="s">
        <v>365</v>
      </c>
      <c r="L4960" t="s">
        <v>2194</v>
      </c>
      <c r="M4960" s="204">
        <v>3</v>
      </c>
      <c r="N4960" s="204"/>
    </row>
    <row r="4961" spans="1:14" ht="15.75" thickBot="1">
      <c r="A4961" t="s">
        <v>2222</v>
      </c>
      <c r="B4961" t="s">
        <v>1759</v>
      </c>
      <c r="C4961" t="s">
        <v>1759</v>
      </c>
      <c r="D4961" t="s">
        <v>1761</v>
      </c>
      <c r="E4961" t="s">
        <v>118</v>
      </c>
      <c r="F4961" t="s">
        <v>313</v>
      </c>
      <c r="G4961" t="s">
        <v>378</v>
      </c>
      <c r="H4961" t="s">
        <v>360</v>
      </c>
      <c r="I4961" t="s">
        <v>377</v>
      </c>
      <c r="J4961" s="217">
        <v>1.321747</v>
      </c>
      <c r="K4961" t="s">
        <v>365</v>
      </c>
      <c r="L4961" t="s">
        <v>2194</v>
      </c>
      <c r="M4961" s="204">
        <v>3</v>
      </c>
      <c r="N4961" s="204"/>
    </row>
    <row r="4962" spans="1:14" ht="15.75" thickBot="1">
      <c r="A4962" t="s">
        <v>2222</v>
      </c>
      <c r="B4962" t="s">
        <v>1759</v>
      </c>
      <c r="C4962" t="s">
        <v>1759</v>
      </c>
      <c r="D4962" t="s">
        <v>1761</v>
      </c>
      <c r="E4962" t="s">
        <v>118</v>
      </c>
      <c r="F4962" t="s">
        <v>144</v>
      </c>
      <c r="G4962" t="s">
        <v>378</v>
      </c>
      <c r="H4962" t="s">
        <v>360</v>
      </c>
      <c r="I4962" t="s">
        <v>377</v>
      </c>
      <c r="J4962" s="217">
        <v>0.83867040415616201</v>
      </c>
      <c r="K4962" t="s">
        <v>365</v>
      </c>
      <c r="L4962" t="s">
        <v>2194</v>
      </c>
      <c r="M4962" s="204">
        <v>3</v>
      </c>
      <c r="N4962" s="204"/>
    </row>
    <row r="4963" spans="1:14" ht="15.75" thickBot="1">
      <c r="A4963" t="s">
        <v>2222</v>
      </c>
      <c r="B4963" t="s">
        <v>1759</v>
      </c>
      <c r="C4963" t="s">
        <v>1759</v>
      </c>
      <c r="D4963" t="s">
        <v>1764</v>
      </c>
      <c r="E4963" t="s">
        <v>118</v>
      </c>
      <c r="F4963" t="s">
        <v>311</v>
      </c>
      <c r="G4963" t="s">
        <v>360</v>
      </c>
      <c r="H4963" t="s">
        <v>360</v>
      </c>
      <c r="I4963" t="s">
        <v>377</v>
      </c>
      <c r="J4963" s="217">
        <v>0.23327967493021001</v>
      </c>
      <c r="K4963" t="s">
        <v>365</v>
      </c>
      <c r="L4963" t="s">
        <v>2194</v>
      </c>
      <c r="M4963" s="204">
        <v>3</v>
      </c>
      <c r="N4963" s="204"/>
    </row>
    <row r="4964" spans="1:14" ht="15.75" thickBot="1">
      <c r="A4964" t="s">
        <v>2222</v>
      </c>
      <c r="B4964" t="s">
        <v>1759</v>
      </c>
      <c r="C4964" t="s">
        <v>1759</v>
      </c>
      <c r="D4964" t="s">
        <v>1764</v>
      </c>
      <c r="E4964" t="s">
        <v>118</v>
      </c>
      <c r="F4964" t="s">
        <v>147</v>
      </c>
      <c r="G4964" t="s">
        <v>360</v>
      </c>
      <c r="H4964" t="s">
        <v>360</v>
      </c>
      <c r="I4964" t="s">
        <v>377</v>
      </c>
      <c r="J4964" s="217">
        <v>1.4177727109553</v>
      </c>
      <c r="K4964" t="s">
        <v>365</v>
      </c>
      <c r="L4964" t="s">
        <v>2194</v>
      </c>
      <c r="M4964" s="204">
        <v>3</v>
      </c>
      <c r="N4964" s="204"/>
    </row>
    <row r="4965" spans="1:14" ht="15.75" thickBot="1">
      <c r="A4965" t="s">
        <v>2222</v>
      </c>
      <c r="B4965" t="s">
        <v>1759</v>
      </c>
      <c r="C4965" t="s">
        <v>1759</v>
      </c>
      <c r="D4965" t="s">
        <v>1764</v>
      </c>
      <c r="E4965" t="s">
        <v>118</v>
      </c>
      <c r="F4965" t="s">
        <v>150</v>
      </c>
      <c r="G4965" t="s">
        <v>360</v>
      </c>
      <c r="H4965" t="s">
        <v>360</v>
      </c>
      <c r="I4965" t="s">
        <v>377</v>
      </c>
      <c r="J4965" s="217">
        <v>8.7891443956470694E-2</v>
      </c>
      <c r="K4965" t="s">
        <v>365</v>
      </c>
      <c r="L4965" t="s">
        <v>2194</v>
      </c>
      <c r="M4965" s="204">
        <v>3</v>
      </c>
      <c r="N4965" s="204"/>
    </row>
    <row r="4966" spans="1:14" ht="15.75" thickBot="1">
      <c r="A4966" t="s">
        <v>2222</v>
      </c>
      <c r="B4966" t="s">
        <v>1759</v>
      </c>
      <c r="C4966" t="s">
        <v>1759</v>
      </c>
      <c r="D4966" t="s">
        <v>1764</v>
      </c>
      <c r="E4966" t="s">
        <v>118</v>
      </c>
      <c r="F4966" t="s">
        <v>313</v>
      </c>
      <c r="G4966" t="s">
        <v>360</v>
      </c>
      <c r="H4966" t="s">
        <v>360</v>
      </c>
      <c r="I4966" t="s">
        <v>377</v>
      </c>
      <c r="J4966" s="217">
        <v>2.2155640000000001</v>
      </c>
      <c r="K4966" t="s">
        <v>365</v>
      </c>
      <c r="L4966" t="s">
        <v>2194</v>
      </c>
      <c r="M4966" s="204">
        <v>3</v>
      </c>
      <c r="N4966" s="204"/>
    </row>
    <row r="4967" spans="1:14" ht="15.75" thickBot="1">
      <c r="A4967" t="s">
        <v>2222</v>
      </c>
      <c r="B4967" t="s">
        <v>1759</v>
      </c>
      <c r="C4967" t="s">
        <v>1759</v>
      </c>
      <c r="D4967" t="s">
        <v>1764</v>
      </c>
      <c r="E4967" t="s">
        <v>118</v>
      </c>
      <c r="F4967" t="s">
        <v>144</v>
      </c>
      <c r="G4967" t="s">
        <v>360</v>
      </c>
      <c r="H4967" t="s">
        <v>360</v>
      </c>
      <c r="I4967" t="s">
        <v>377</v>
      </c>
      <c r="J4967" s="217">
        <v>0.476619632349853</v>
      </c>
      <c r="K4967" t="s">
        <v>365</v>
      </c>
      <c r="L4967" t="s">
        <v>2194</v>
      </c>
      <c r="M4967" s="204">
        <v>3</v>
      </c>
      <c r="N4967" s="204"/>
    </row>
    <row r="4968" spans="1:14" ht="15.75" thickBot="1">
      <c r="A4968" t="s">
        <v>2222</v>
      </c>
      <c r="B4968" t="s">
        <v>1759</v>
      </c>
      <c r="C4968" t="s">
        <v>1759</v>
      </c>
      <c r="D4968" t="s">
        <v>1764</v>
      </c>
      <c r="E4968" t="s">
        <v>118</v>
      </c>
      <c r="F4968" t="s">
        <v>311</v>
      </c>
      <c r="G4968" t="s">
        <v>378</v>
      </c>
      <c r="H4968" t="s">
        <v>360</v>
      </c>
      <c r="I4968" t="s">
        <v>377</v>
      </c>
      <c r="J4968" s="217">
        <v>0.23327967493021001</v>
      </c>
      <c r="K4968" t="s">
        <v>365</v>
      </c>
      <c r="L4968" t="s">
        <v>2194</v>
      </c>
      <c r="M4968" s="204">
        <v>3</v>
      </c>
      <c r="N4968" s="204"/>
    </row>
    <row r="4969" spans="1:14" ht="15.75" thickBot="1">
      <c r="A4969" t="s">
        <v>2222</v>
      </c>
      <c r="B4969" t="s">
        <v>1759</v>
      </c>
      <c r="C4969" t="s">
        <v>1759</v>
      </c>
      <c r="D4969" t="s">
        <v>1764</v>
      </c>
      <c r="E4969" t="s">
        <v>118</v>
      </c>
      <c r="F4969" t="s">
        <v>147</v>
      </c>
      <c r="G4969" t="s">
        <v>378</v>
      </c>
      <c r="H4969" t="s">
        <v>360</v>
      </c>
      <c r="I4969" t="s">
        <v>377</v>
      </c>
      <c r="J4969" s="217">
        <v>1.4177727109553</v>
      </c>
      <c r="K4969" t="s">
        <v>365</v>
      </c>
      <c r="L4969" t="s">
        <v>2194</v>
      </c>
      <c r="M4969" s="204">
        <v>3</v>
      </c>
      <c r="N4969" s="204"/>
    </row>
    <row r="4970" spans="1:14" ht="15.75" thickBot="1">
      <c r="A4970" t="s">
        <v>2222</v>
      </c>
      <c r="B4970" t="s">
        <v>1759</v>
      </c>
      <c r="C4970" t="s">
        <v>1759</v>
      </c>
      <c r="D4970" t="s">
        <v>1764</v>
      </c>
      <c r="E4970" t="s">
        <v>118</v>
      </c>
      <c r="F4970" t="s">
        <v>150</v>
      </c>
      <c r="G4970" t="s">
        <v>378</v>
      </c>
      <c r="H4970" t="s">
        <v>360</v>
      </c>
      <c r="I4970" t="s">
        <v>377</v>
      </c>
      <c r="J4970" s="217">
        <v>0.370159721545609</v>
      </c>
      <c r="K4970" t="s">
        <v>365</v>
      </c>
      <c r="L4970" t="s">
        <v>2194</v>
      </c>
      <c r="M4970" s="204">
        <v>3</v>
      </c>
      <c r="N4970" s="204"/>
    </row>
    <row r="4971" spans="1:14" ht="15.75" thickBot="1">
      <c r="A4971" t="s">
        <v>2222</v>
      </c>
      <c r="B4971" t="s">
        <v>1759</v>
      </c>
      <c r="C4971" t="s">
        <v>1759</v>
      </c>
      <c r="D4971" t="s">
        <v>1764</v>
      </c>
      <c r="E4971" t="s">
        <v>118</v>
      </c>
      <c r="F4971" t="s">
        <v>313</v>
      </c>
      <c r="G4971" t="s">
        <v>378</v>
      </c>
      <c r="H4971" t="s">
        <v>360</v>
      </c>
      <c r="I4971" t="s">
        <v>377</v>
      </c>
      <c r="J4971" s="217">
        <v>2.5292970000000001</v>
      </c>
      <c r="K4971" t="s">
        <v>365</v>
      </c>
      <c r="L4971" t="s">
        <v>2194</v>
      </c>
      <c r="M4971" s="204">
        <v>3</v>
      </c>
      <c r="N4971" s="204"/>
    </row>
    <row r="4972" spans="1:14" ht="15.75" thickBot="1">
      <c r="A4972" t="s">
        <v>2222</v>
      </c>
      <c r="B4972" t="s">
        <v>1759</v>
      </c>
      <c r="C4972" t="s">
        <v>1759</v>
      </c>
      <c r="D4972" t="s">
        <v>1764</v>
      </c>
      <c r="E4972" t="s">
        <v>118</v>
      </c>
      <c r="F4972" t="s">
        <v>144</v>
      </c>
      <c r="G4972" t="s">
        <v>378</v>
      </c>
      <c r="H4972" t="s">
        <v>360</v>
      </c>
      <c r="I4972" t="s">
        <v>377</v>
      </c>
      <c r="J4972" s="217">
        <v>0.50808451490215201</v>
      </c>
      <c r="K4972" t="s">
        <v>365</v>
      </c>
      <c r="L4972" t="s">
        <v>2194</v>
      </c>
      <c r="M4972" s="204">
        <v>3</v>
      </c>
      <c r="N4972" s="204"/>
    </row>
    <row r="4973" spans="1:14" ht="15.75" thickBot="1">
      <c r="A4973" t="s">
        <v>2222</v>
      </c>
      <c r="B4973" t="s">
        <v>1759</v>
      </c>
      <c r="C4973" t="s">
        <v>1759</v>
      </c>
      <c r="D4973" t="s">
        <v>1765</v>
      </c>
      <c r="E4973" t="s">
        <v>118</v>
      </c>
      <c r="F4973" t="s">
        <v>311</v>
      </c>
      <c r="G4973" t="s">
        <v>360</v>
      </c>
      <c r="H4973" t="s">
        <v>360</v>
      </c>
      <c r="I4973" t="s">
        <v>377</v>
      </c>
      <c r="J4973" s="217">
        <v>0.222665688774628</v>
      </c>
      <c r="K4973" t="s">
        <v>365</v>
      </c>
      <c r="L4973" t="s">
        <v>2194</v>
      </c>
      <c r="M4973" s="204">
        <v>3</v>
      </c>
      <c r="N4973" s="204"/>
    </row>
    <row r="4974" spans="1:14" ht="15.75" thickBot="1">
      <c r="A4974" t="s">
        <v>2222</v>
      </c>
      <c r="B4974" t="s">
        <v>1759</v>
      </c>
      <c r="C4974" t="s">
        <v>1759</v>
      </c>
      <c r="D4974" t="s">
        <v>1765</v>
      </c>
      <c r="E4974" t="s">
        <v>118</v>
      </c>
      <c r="F4974" t="s">
        <v>147</v>
      </c>
      <c r="G4974" t="s">
        <v>360</v>
      </c>
      <c r="H4974" t="s">
        <v>360</v>
      </c>
      <c r="I4974" t="s">
        <v>377</v>
      </c>
      <c r="J4974" s="217">
        <v>1.85142414260802E-2</v>
      </c>
      <c r="K4974" t="s">
        <v>365</v>
      </c>
      <c r="L4974" t="s">
        <v>2194</v>
      </c>
      <c r="M4974" s="204">
        <v>3</v>
      </c>
      <c r="N4974" s="204"/>
    </row>
    <row r="4975" spans="1:14" ht="15.75" thickBot="1">
      <c r="A4975" t="s">
        <v>2222</v>
      </c>
      <c r="B4975" t="s">
        <v>1759</v>
      </c>
      <c r="C4975" t="s">
        <v>1759</v>
      </c>
      <c r="D4975" t="s">
        <v>1765</v>
      </c>
      <c r="E4975" t="s">
        <v>118</v>
      </c>
      <c r="F4975" t="s">
        <v>150</v>
      </c>
      <c r="G4975" t="s">
        <v>360</v>
      </c>
      <c r="H4975" t="s">
        <v>360</v>
      </c>
      <c r="I4975" t="s">
        <v>377</v>
      </c>
      <c r="J4975" s="217">
        <v>5.2282289445683999E-2</v>
      </c>
      <c r="K4975" t="s">
        <v>365</v>
      </c>
      <c r="L4975" t="s">
        <v>2194</v>
      </c>
      <c r="M4975" s="204">
        <v>3</v>
      </c>
      <c r="N4975" s="204"/>
    </row>
    <row r="4976" spans="1:14" ht="15.75" thickBot="1">
      <c r="A4976" t="s">
        <v>2222</v>
      </c>
      <c r="B4976" t="s">
        <v>1759</v>
      </c>
      <c r="C4976" t="s">
        <v>1759</v>
      </c>
      <c r="D4976" t="s">
        <v>1765</v>
      </c>
      <c r="E4976" t="s">
        <v>118</v>
      </c>
      <c r="F4976" t="s">
        <v>313</v>
      </c>
      <c r="G4976" t="s">
        <v>360</v>
      </c>
      <c r="H4976" t="s">
        <v>360</v>
      </c>
      <c r="I4976" t="s">
        <v>377</v>
      </c>
      <c r="J4976" s="217">
        <v>0.79343470000000005</v>
      </c>
      <c r="K4976" t="s">
        <v>365</v>
      </c>
      <c r="L4976" t="s">
        <v>2194</v>
      </c>
      <c r="M4976" s="204">
        <v>3</v>
      </c>
      <c r="N4976" s="204"/>
    </row>
    <row r="4977" spans="1:14" ht="15.75" thickBot="1">
      <c r="A4977" t="s">
        <v>2222</v>
      </c>
      <c r="B4977" t="s">
        <v>1759</v>
      </c>
      <c r="C4977" t="s">
        <v>1759</v>
      </c>
      <c r="D4977" t="s">
        <v>1765</v>
      </c>
      <c r="E4977" t="s">
        <v>118</v>
      </c>
      <c r="F4977" t="s">
        <v>144</v>
      </c>
      <c r="G4977" t="s">
        <v>360</v>
      </c>
      <c r="H4977" t="s">
        <v>360</v>
      </c>
      <c r="I4977" t="s">
        <v>377</v>
      </c>
      <c r="J4977" s="217">
        <v>0.49997246391193301</v>
      </c>
      <c r="K4977" t="s">
        <v>365</v>
      </c>
      <c r="L4977" t="s">
        <v>2194</v>
      </c>
      <c r="M4977" s="204">
        <v>3</v>
      </c>
      <c r="N4977" s="204"/>
    </row>
    <row r="4978" spans="1:14" ht="15.75" thickBot="1">
      <c r="A4978" t="s">
        <v>2222</v>
      </c>
      <c r="B4978" t="s">
        <v>1759</v>
      </c>
      <c r="C4978" t="s">
        <v>1759</v>
      </c>
      <c r="D4978" t="s">
        <v>1765</v>
      </c>
      <c r="E4978" t="s">
        <v>118</v>
      </c>
      <c r="F4978" t="s">
        <v>311</v>
      </c>
      <c r="G4978" t="s">
        <v>378</v>
      </c>
      <c r="H4978" t="s">
        <v>360</v>
      </c>
      <c r="I4978" t="s">
        <v>377</v>
      </c>
      <c r="J4978" s="217">
        <v>0.222665688774628</v>
      </c>
      <c r="K4978" t="s">
        <v>365</v>
      </c>
      <c r="L4978" t="s">
        <v>2194</v>
      </c>
      <c r="M4978" s="204">
        <v>3</v>
      </c>
      <c r="N4978" s="204"/>
    </row>
    <row r="4979" spans="1:14" ht="15.75" thickBot="1">
      <c r="A4979" t="s">
        <v>2222</v>
      </c>
      <c r="B4979" t="s">
        <v>1759</v>
      </c>
      <c r="C4979" t="s">
        <v>1759</v>
      </c>
      <c r="D4979" t="s">
        <v>1765</v>
      </c>
      <c r="E4979" t="s">
        <v>118</v>
      </c>
      <c r="F4979" t="s">
        <v>147</v>
      </c>
      <c r="G4979" t="s">
        <v>378</v>
      </c>
      <c r="H4979" t="s">
        <v>360</v>
      </c>
      <c r="I4979" t="s">
        <v>377</v>
      </c>
      <c r="J4979" s="217">
        <v>1.85142414260802E-2</v>
      </c>
      <c r="K4979" t="s">
        <v>365</v>
      </c>
      <c r="L4979" t="s">
        <v>2194</v>
      </c>
      <c r="M4979" s="204">
        <v>3</v>
      </c>
      <c r="N4979" s="204"/>
    </row>
    <row r="4980" spans="1:14" ht="15.75" thickBot="1">
      <c r="A4980" t="s">
        <v>2222</v>
      </c>
      <c r="B4980" t="s">
        <v>1759</v>
      </c>
      <c r="C4980" t="s">
        <v>1759</v>
      </c>
      <c r="D4980" t="s">
        <v>1765</v>
      </c>
      <c r="E4980" t="s">
        <v>118</v>
      </c>
      <c r="F4980" t="s">
        <v>150</v>
      </c>
      <c r="G4980" t="s">
        <v>378</v>
      </c>
      <c r="H4980" t="s">
        <v>360</v>
      </c>
      <c r="I4980" t="s">
        <v>377</v>
      </c>
      <c r="J4980" s="217">
        <v>5.2282289445683999E-2</v>
      </c>
      <c r="K4980" t="s">
        <v>365</v>
      </c>
      <c r="L4980" t="s">
        <v>2194</v>
      </c>
      <c r="M4980" s="204">
        <v>3</v>
      </c>
      <c r="N4980" s="204"/>
    </row>
    <row r="4981" spans="1:14" ht="15.75" thickBot="1">
      <c r="A4981" t="s">
        <v>2222</v>
      </c>
      <c r="B4981" t="s">
        <v>1759</v>
      </c>
      <c r="C4981" t="s">
        <v>1759</v>
      </c>
      <c r="D4981" t="s">
        <v>1765</v>
      </c>
      <c r="E4981" t="s">
        <v>118</v>
      </c>
      <c r="F4981" t="s">
        <v>313</v>
      </c>
      <c r="G4981" t="s">
        <v>378</v>
      </c>
      <c r="H4981" t="s">
        <v>360</v>
      </c>
      <c r="I4981" t="s">
        <v>377</v>
      </c>
      <c r="J4981" s="217">
        <v>0.79343470000000005</v>
      </c>
      <c r="K4981" t="s">
        <v>365</v>
      </c>
      <c r="L4981" t="s">
        <v>2194</v>
      </c>
      <c r="M4981" s="204">
        <v>3</v>
      </c>
      <c r="N4981" s="204"/>
    </row>
    <row r="4982" spans="1:14" ht="15.75" thickBot="1">
      <c r="A4982" t="s">
        <v>2222</v>
      </c>
      <c r="B4982" t="s">
        <v>1759</v>
      </c>
      <c r="C4982" t="s">
        <v>1759</v>
      </c>
      <c r="D4982" t="s">
        <v>1765</v>
      </c>
      <c r="E4982" t="s">
        <v>118</v>
      </c>
      <c r="F4982" t="s">
        <v>144</v>
      </c>
      <c r="G4982" t="s">
        <v>378</v>
      </c>
      <c r="H4982" t="s">
        <v>360</v>
      </c>
      <c r="I4982" t="s">
        <v>377</v>
      </c>
      <c r="J4982" s="217">
        <v>0.49997246391193301</v>
      </c>
      <c r="K4982" t="s">
        <v>365</v>
      </c>
      <c r="L4982" t="s">
        <v>2194</v>
      </c>
      <c r="M4982" s="204">
        <v>3</v>
      </c>
      <c r="N4982" s="204"/>
    </row>
    <row r="4983" spans="1:14" ht="15.75" thickBot="1">
      <c r="A4983" t="s">
        <v>2222</v>
      </c>
      <c r="B4983" t="s">
        <v>1759</v>
      </c>
      <c r="C4983" t="s">
        <v>1759</v>
      </c>
      <c r="D4983" t="s">
        <v>1763</v>
      </c>
      <c r="E4983" t="s">
        <v>122</v>
      </c>
      <c r="F4983" t="s">
        <v>136</v>
      </c>
      <c r="G4983" t="s">
        <v>334</v>
      </c>
      <c r="H4983" t="s">
        <v>334</v>
      </c>
      <c r="I4983" t="s">
        <v>335</v>
      </c>
      <c r="J4983" s="298">
        <v>4.808971774379135E-3</v>
      </c>
      <c r="K4983" t="s">
        <v>617</v>
      </c>
      <c r="L4983" t="s">
        <v>2194</v>
      </c>
      <c r="M4983" s="204">
        <v>2.7</v>
      </c>
      <c r="N4983" s="204"/>
    </row>
    <row r="4984" spans="1:14" ht="15.75" thickBot="1">
      <c r="A4984" t="s">
        <v>2222</v>
      </c>
      <c r="B4984" t="s">
        <v>1759</v>
      </c>
      <c r="C4984" t="s">
        <v>1759</v>
      </c>
      <c r="D4984" t="s">
        <v>1763</v>
      </c>
      <c r="E4984" t="s">
        <v>122</v>
      </c>
      <c r="F4984" t="s">
        <v>139</v>
      </c>
      <c r="G4984" t="s">
        <v>334</v>
      </c>
      <c r="H4984" t="s">
        <v>334</v>
      </c>
      <c r="I4984" t="s">
        <v>335</v>
      </c>
      <c r="J4984" s="217">
        <v>0</v>
      </c>
      <c r="K4984" t="s">
        <v>617</v>
      </c>
      <c r="L4984" t="s">
        <v>2194</v>
      </c>
      <c r="M4984" s="204">
        <v>2.7</v>
      </c>
      <c r="N4984" s="204"/>
    </row>
    <row r="4985" spans="1:14" ht="15.75" thickBot="1">
      <c r="A4985" t="s">
        <v>2222</v>
      </c>
      <c r="B4985" t="s">
        <v>1759</v>
      </c>
      <c r="C4985" t="s">
        <v>1759</v>
      </c>
      <c r="D4985" t="s">
        <v>1763</v>
      </c>
      <c r="E4985" t="s">
        <v>122</v>
      </c>
      <c r="F4985" t="s">
        <v>142</v>
      </c>
      <c r="G4985" t="s">
        <v>334</v>
      </c>
      <c r="H4985" t="s">
        <v>334</v>
      </c>
      <c r="I4985" t="s">
        <v>335</v>
      </c>
      <c r="J4985" s="298">
        <v>0.21103900157676167</v>
      </c>
      <c r="K4985" t="s">
        <v>617</v>
      </c>
      <c r="L4985" t="s">
        <v>2194</v>
      </c>
      <c r="M4985" s="204">
        <v>2.7</v>
      </c>
      <c r="N4985" s="204"/>
    </row>
    <row r="4986" spans="1:14" ht="15.75" thickBot="1">
      <c r="A4986" t="s">
        <v>2222</v>
      </c>
      <c r="B4986" t="s">
        <v>1759</v>
      </c>
      <c r="C4986" t="s">
        <v>1759</v>
      </c>
      <c r="D4986" t="s">
        <v>1763</v>
      </c>
      <c r="E4986" t="s">
        <v>122</v>
      </c>
      <c r="F4986" t="s">
        <v>144</v>
      </c>
      <c r="G4986" t="s">
        <v>334</v>
      </c>
      <c r="H4986" t="s">
        <v>334</v>
      </c>
      <c r="I4986" t="s">
        <v>335</v>
      </c>
      <c r="J4986" s="217">
        <v>0</v>
      </c>
      <c r="K4986" t="s">
        <v>617</v>
      </c>
      <c r="L4986" t="s">
        <v>2194</v>
      </c>
      <c r="M4986" s="204">
        <v>2.7</v>
      </c>
      <c r="N4986" s="204"/>
    </row>
    <row r="4987" spans="1:14" ht="15.75" thickBot="1">
      <c r="A4987" t="s">
        <v>2222</v>
      </c>
      <c r="B4987" t="s">
        <v>1759</v>
      </c>
      <c r="C4987" t="s">
        <v>1759</v>
      </c>
      <c r="D4987" t="s">
        <v>1763</v>
      </c>
      <c r="E4987" t="s">
        <v>122</v>
      </c>
      <c r="F4987" t="s">
        <v>150</v>
      </c>
      <c r="G4987" t="s">
        <v>334</v>
      </c>
      <c r="H4987" t="s">
        <v>334</v>
      </c>
      <c r="I4987" t="s">
        <v>335</v>
      </c>
      <c r="J4987" s="298">
        <v>9.4781878039927006E-2</v>
      </c>
      <c r="K4987" t="s">
        <v>617</v>
      </c>
      <c r="L4987" t="s">
        <v>2194</v>
      </c>
      <c r="M4987" s="204">
        <v>2.7</v>
      </c>
      <c r="N4987" s="204"/>
    </row>
    <row r="4988" spans="1:14" ht="15.75" thickBot="1">
      <c r="A4988" t="s">
        <v>2222</v>
      </c>
      <c r="B4988" t="s">
        <v>1759</v>
      </c>
      <c r="C4988" t="s">
        <v>1759</v>
      </c>
      <c r="D4988" t="s">
        <v>1763</v>
      </c>
      <c r="E4988" t="s">
        <v>122</v>
      </c>
      <c r="F4988" t="s">
        <v>147</v>
      </c>
      <c r="G4988" t="s">
        <v>334</v>
      </c>
      <c r="H4988" t="s">
        <v>334</v>
      </c>
      <c r="I4988" t="s">
        <v>335</v>
      </c>
      <c r="J4988" s="298">
        <v>4.4784978268159636E-2</v>
      </c>
      <c r="K4988" t="s">
        <v>617</v>
      </c>
      <c r="L4988" t="s">
        <v>2194</v>
      </c>
      <c r="M4988" s="204">
        <v>2.7</v>
      </c>
      <c r="N4988" s="204"/>
    </row>
    <row r="4989" spans="1:14" ht="15.75" thickBot="1">
      <c r="A4989" t="s">
        <v>2222</v>
      </c>
      <c r="B4989" t="s">
        <v>1759</v>
      </c>
      <c r="C4989" t="s">
        <v>1759</v>
      </c>
      <c r="D4989" t="s">
        <v>1763</v>
      </c>
      <c r="E4989" t="s">
        <v>122</v>
      </c>
      <c r="F4989" t="s">
        <v>311</v>
      </c>
      <c r="G4989" t="s">
        <v>334</v>
      </c>
      <c r="H4989" t="s">
        <v>334</v>
      </c>
      <c r="I4989" t="s">
        <v>335</v>
      </c>
      <c r="J4989" s="298">
        <v>0.21584797335114081</v>
      </c>
      <c r="K4989" t="s">
        <v>617</v>
      </c>
      <c r="L4989" t="s">
        <v>2194</v>
      </c>
      <c r="M4989" s="204">
        <v>2.7</v>
      </c>
      <c r="N4989" s="204"/>
    </row>
    <row r="4990" spans="1:14" ht="15.75" thickBot="1">
      <c r="A4990" t="s">
        <v>2222</v>
      </c>
      <c r="B4990" t="s">
        <v>1759</v>
      </c>
      <c r="C4990" t="s">
        <v>1759</v>
      </c>
      <c r="D4990" t="s">
        <v>1763</v>
      </c>
      <c r="E4990" t="s">
        <v>122</v>
      </c>
      <c r="F4990" t="s">
        <v>313</v>
      </c>
      <c r="G4990" t="s">
        <v>334</v>
      </c>
      <c r="H4990" t="s">
        <v>334</v>
      </c>
      <c r="I4990" t="s">
        <v>335</v>
      </c>
      <c r="J4990" s="298">
        <v>0.35541482965922744</v>
      </c>
      <c r="K4990" t="s">
        <v>617</v>
      </c>
      <c r="L4990" t="s">
        <v>2194</v>
      </c>
      <c r="M4990" s="204">
        <v>2.7</v>
      </c>
      <c r="N4990" s="204"/>
    </row>
    <row r="4991" spans="1:14" ht="15.75" thickBot="1">
      <c r="A4991" t="s">
        <v>862</v>
      </c>
      <c r="B4991" t="s">
        <v>1775</v>
      </c>
      <c r="C4991" t="s">
        <v>1775</v>
      </c>
      <c r="D4991" t="s">
        <v>1777</v>
      </c>
      <c r="E4991" t="s">
        <v>112</v>
      </c>
      <c r="F4991" t="s">
        <v>311</v>
      </c>
      <c r="G4991" t="s">
        <v>333</v>
      </c>
      <c r="H4991" t="s">
        <v>292</v>
      </c>
      <c r="I4991" t="s">
        <v>335</v>
      </c>
      <c r="J4991" s="217">
        <v>0.32762270999999998</v>
      </c>
      <c r="K4991" t="s">
        <v>396</v>
      </c>
      <c r="L4991" t="s">
        <v>2194</v>
      </c>
      <c r="M4991" s="204">
        <v>2.7</v>
      </c>
      <c r="N4991" s="204"/>
    </row>
    <row r="4992" spans="1:14" ht="15.75" thickBot="1">
      <c r="A4992" t="s">
        <v>862</v>
      </c>
      <c r="B4992" t="s">
        <v>1775</v>
      </c>
      <c r="C4992" t="s">
        <v>1775</v>
      </c>
      <c r="D4992" t="s">
        <v>1777</v>
      </c>
      <c r="E4992" t="s">
        <v>112</v>
      </c>
      <c r="F4992" t="s">
        <v>144</v>
      </c>
      <c r="G4992" t="s">
        <v>333</v>
      </c>
      <c r="H4992" t="s">
        <v>292</v>
      </c>
      <c r="I4992" t="s">
        <v>335</v>
      </c>
      <c r="J4992" s="217">
        <v>0</v>
      </c>
      <c r="K4992" t="s">
        <v>396</v>
      </c>
      <c r="L4992" t="s">
        <v>2194</v>
      </c>
      <c r="M4992" s="204">
        <v>2.7</v>
      </c>
      <c r="N4992" s="204"/>
    </row>
    <row r="4993" spans="1:14" ht="15.75" thickBot="1">
      <c r="A4993" t="s">
        <v>862</v>
      </c>
      <c r="B4993" t="s">
        <v>1775</v>
      </c>
      <c r="C4993" t="s">
        <v>1775</v>
      </c>
      <c r="D4993" t="s">
        <v>1777</v>
      </c>
      <c r="E4993" t="s">
        <v>112</v>
      </c>
      <c r="F4993" t="s">
        <v>147</v>
      </c>
      <c r="G4993" t="s">
        <v>333</v>
      </c>
      <c r="H4993" t="s">
        <v>292</v>
      </c>
      <c r="I4993" t="s">
        <v>335</v>
      </c>
      <c r="J4993" s="217">
        <v>0</v>
      </c>
      <c r="K4993" t="s">
        <v>396</v>
      </c>
      <c r="L4993" t="s">
        <v>2194</v>
      </c>
      <c r="M4993" s="204">
        <v>2.7</v>
      </c>
      <c r="N4993" s="204"/>
    </row>
    <row r="4994" spans="1:14" ht="15.75" thickBot="1">
      <c r="A4994" t="s">
        <v>862</v>
      </c>
      <c r="B4994" t="s">
        <v>1775</v>
      </c>
      <c r="C4994" t="s">
        <v>1775</v>
      </c>
      <c r="D4994" t="s">
        <v>1777</v>
      </c>
      <c r="E4994" t="s">
        <v>112</v>
      </c>
      <c r="F4994" t="s">
        <v>150</v>
      </c>
      <c r="G4994" t="s">
        <v>333</v>
      </c>
      <c r="H4994" t="s">
        <v>292</v>
      </c>
      <c r="I4994" t="s">
        <v>335</v>
      </c>
      <c r="J4994" s="217">
        <v>0.33445761000000002</v>
      </c>
      <c r="K4994" t="s">
        <v>396</v>
      </c>
      <c r="L4994" t="s">
        <v>2194</v>
      </c>
      <c r="M4994" s="204">
        <v>2.7</v>
      </c>
      <c r="N4994" s="204"/>
    </row>
    <row r="4995" spans="1:14" ht="15.75" thickBot="1">
      <c r="A4995" t="s">
        <v>862</v>
      </c>
      <c r="B4995" t="s">
        <v>1775</v>
      </c>
      <c r="C4995" t="s">
        <v>1775</v>
      </c>
      <c r="D4995" t="s">
        <v>1777</v>
      </c>
      <c r="E4995" t="s">
        <v>112</v>
      </c>
      <c r="F4995" t="s">
        <v>313</v>
      </c>
      <c r="G4995" t="s">
        <v>333</v>
      </c>
      <c r="H4995" t="s">
        <v>292</v>
      </c>
      <c r="I4995" t="s">
        <v>335</v>
      </c>
      <c r="J4995" s="217">
        <v>0.66208032000000006</v>
      </c>
      <c r="K4995" t="s">
        <v>396</v>
      </c>
      <c r="L4995" t="s">
        <v>2194</v>
      </c>
      <c r="M4995" s="204">
        <v>2.7</v>
      </c>
      <c r="N4995" s="204"/>
    </row>
    <row r="4996" spans="1:14" ht="15.75" thickBot="1">
      <c r="A4996" t="s">
        <v>862</v>
      </c>
      <c r="B4996" t="s">
        <v>1775</v>
      </c>
      <c r="C4996" t="s">
        <v>1775</v>
      </c>
      <c r="D4996" t="s">
        <v>1776</v>
      </c>
      <c r="E4996" t="s">
        <v>114</v>
      </c>
      <c r="F4996" t="s">
        <v>313</v>
      </c>
      <c r="G4996" t="s">
        <v>333</v>
      </c>
      <c r="H4996" t="s">
        <v>334</v>
      </c>
      <c r="I4996" t="s">
        <v>338</v>
      </c>
      <c r="J4996" s="217">
        <v>0.35</v>
      </c>
      <c r="K4996" t="s">
        <v>339</v>
      </c>
      <c r="L4996" t="s">
        <v>2194</v>
      </c>
      <c r="M4996" s="204">
        <v>4</v>
      </c>
      <c r="N4996" s="204"/>
    </row>
    <row r="4997" spans="1:14" ht="15.75" thickBot="1">
      <c r="A4997" t="s">
        <v>862</v>
      </c>
      <c r="B4997" t="s">
        <v>1775</v>
      </c>
      <c r="C4997" t="s">
        <v>1775</v>
      </c>
      <c r="D4997" s="216" t="s">
        <v>1778</v>
      </c>
      <c r="E4997" t="s">
        <v>359</v>
      </c>
      <c r="F4997" t="s">
        <v>311</v>
      </c>
      <c r="G4997" t="s">
        <v>333</v>
      </c>
      <c r="H4997" t="s">
        <v>360</v>
      </c>
      <c r="I4997" t="s">
        <v>335</v>
      </c>
      <c r="J4997" s="217">
        <v>0.14887784081</v>
      </c>
      <c r="K4997" s="216" t="s">
        <v>340</v>
      </c>
      <c r="L4997" t="s">
        <v>2194</v>
      </c>
      <c r="M4997" s="204">
        <v>2.6666666666666665</v>
      </c>
      <c r="N4997" s="204"/>
    </row>
    <row r="4998" spans="1:14" ht="15.75" thickBot="1">
      <c r="A4998" t="s">
        <v>862</v>
      </c>
      <c r="B4998" t="s">
        <v>1775</v>
      </c>
      <c r="C4998" t="s">
        <v>1775</v>
      </c>
      <c r="D4998" s="216" t="s">
        <v>1778</v>
      </c>
      <c r="E4998" t="s">
        <v>359</v>
      </c>
      <c r="F4998" t="s">
        <v>313</v>
      </c>
      <c r="G4998" t="s">
        <v>333</v>
      </c>
      <c r="H4998" t="s">
        <v>360</v>
      </c>
      <c r="I4998" t="s">
        <v>335</v>
      </c>
      <c r="J4998" s="217">
        <v>0.24250973186999999</v>
      </c>
      <c r="K4998" s="216" t="s">
        <v>340</v>
      </c>
      <c r="L4998" t="s">
        <v>2194</v>
      </c>
      <c r="M4998" s="204">
        <v>2.6666666666666665</v>
      </c>
      <c r="N4998" s="204"/>
    </row>
    <row r="4999" spans="1:14" ht="15.75" thickBot="1">
      <c r="A4999" t="s">
        <v>862</v>
      </c>
      <c r="B4999" t="s">
        <v>1775</v>
      </c>
      <c r="C4999" t="s">
        <v>1775</v>
      </c>
      <c r="D4999" s="216" t="s">
        <v>1778</v>
      </c>
      <c r="E4999" t="s">
        <v>359</v>
      </c>
      <c r="F4999" t="s">
        <v>144</v>
      </c>
      <c r="G4999" t="s">
        <v>333</v>
      </c>
      <c r="H4999" t="s">
        <v>360</v>
      </c>
      <c r="I4999" t="s">
        <v>335</v>
      </c>
      <c r="J4999" s="217">
        <v>0</v>
      </c>
      <c r="K4999" s="216" t="s">
        <v>340</v>
      </c>
      <c r="L4999" t="s">
        <v>2194</v>
      </c>
      <c r="M4999" s="204">
        <v>2.6666666666666665</v>
      </c>
      <c r="N4999" s="204"/>
    </row>
    <row r="5000" spans="1:14" ht="15.75" thickBot="1">
      <c r="A5000" t="s">
        <v>862</v>
      </c>
      <c r="B5000" t="s">
        <v>1775</v>
      </c>
      <c r="C5000" t="s">
        <v>1775</v>
      </c>
      <c r="D5000" s="216" t="s">
        <v>1778</v>
      </c>
      <c r="E5000" t="s">
        <v>359</v>
      </c>
      <c r="F5000" t="s">
        <v>147</v>
      </c>
      <c r="G5000" t="s">
        <v>333</v>
      </c>
      <c r="H5000" t="s">
        <v>360</v>
      </c>
      <c r="I5000" t="s">
        <v>335</v>
      </c>
      <c r="J5000" s="217">
        <v>0</v>
      </c>
      <c r="K5000" s="216" t="s">
        <v>340</v>
      </c>
      <c r="L5000" t="s">
        <v>2194</v>
      </c>
      <c r="M5000" s="204">
        <v>2.6666666666666665</v>
      </c>
      <c r="N5000" s="204"/>
    </row>
    <row r="5001" spans="1:14" ht="15.75" thickBot="1">
      <c r="A5001" t="s">
        <v>862</v>
      </c>
      <c r="B5001" t="s">
        <v>1775</v>
      </c>
      <c r="C5001" t="s">
        <v>1775</v>
      </c>
      <c r="D5001" s="216" t="s">
        <v>1778</v>
      </c>
      <c r="E5001" t="s">
        <v>359</v>
      </c>
      <c r="F5001" t="s">
        <v>150</v>
      </c>
      <c r="G5001" t="s">
        <v>333</v>
      </c>
      <c r="H5001" t="s">
        <v>360</v>
      </c>
      <c r="I5001" t="s">
        <v>335</v>
      </c>
      <c r="J5001" s="217">
        <v>9.363189106E-2</v>
      </c>
      <c r="K5001" s="216" t="s">
        <v>340</v>
      </c>
      <c r="L5001" t="s">
        <v>2194</v>
      </c>
      <c r="M5001" s="204">
        <v>2.6666666666666665</v>
      </c>
      <c r="N5001" s="204"/>
    </row>
    <row r="5002" spans="1:14" ht="15.75" thickBot="1">
      <c r="A5002" s="215" t="s">
        <v>1779</v>
      </c>
      <c r="C5002" s="215" t="s">
        <v>1779</v>
      </c>
      <c r="D5002" s="215" t="s">
        <v>1780</v>
      </c>
      <c r="E5002" s="215" t="s">
        <v>110</v>
      </c>
      <c r="F5002" s="215" t="s">
        <v>136</v>
      </c>
      <c r="G5002" s="215" t="s">
        <v>292</v>
      </c>
      <c r="H5002" s="215" t="s">
        <v>292</v>
      </c>
      <c r="I5002" s="215" t="s">
        <v>1414</v>
      </c>
      <c r="J5002" s="218">
        <v>1.9057000000000001E-5</v>
      </c>
      <c r="K5002" s="215" t="s">
        <v>317</v>
      </c>
      <c r="L5002" s="215" t="s">
        <v>2194</v>
      </c>
      <c r="M5002" s="219">
        <v>2.2999999999999998</v>
      </c>
      <c r="N5002" s="204"/>
    </row>
    <row r="5003" spans="1:14" ht="15.75" thickBot="1">
      <c r="A5003" s="215" t="s">
        <v>1779</v>
      </c>
      <c r="C5003" s="215" t="s">
        <v>1779</v>
      </c>
      <c r="D5003" s="215" t="s">
        <v>1780</v>
      </c>
      <c r="E5003" s="215" t="s">
        <v>110</v>
      </c>
      <c r="F5003" s="215" t="s">
        <v>311</v>
      </c>
      <c r="G5003" s="215" t="s">
        <v>292</v>
      </c>
      <c r="H5003" s="215" t="s">
        <v>292</v>
      </c>
      <c r="I5003" s="215" t="s">
        <v>1414</v>
      </c>
      <c r="J5003" s="218">
        <v>0.231197136</v>
      </c>
      <c r="K5003" s="215" t="s">
        <v>317</v>
      </c>
      <c r="L5003" s="215" t="s">
        <v>2194</v>
      </c>
      <c r="M5003" s="219">
        <v>2.2999999999999998</v>
      </c>
      <c r="N5003" s="204"/>
    </row>
    <row r="5004" spans="1:14" ht="15.75" thickBot="1">
      <c r="A5004" s="215" t="s">
        <v>1779</v>
      </c>
      <c r="C5004" s="215" t="s">
        <v>1779</v>
      </c>
      <c r="D5004" s="215" t="s">
        <v>1781</v>
      </c>
      <c r="E5004" s="215" t="s">
        <v>110</v>
      </c>
      <c r="F5004" s="215" t="s">
        <v>136</v>
      </c>
      <c r="G5004" s="215" t="s">
        <v>292</v>
      </c>
      <c r="H5004" s="215" t="s">
        <v>292</v>
      </c>
      <c r="I5004" s="215" t="s">
        <v>1414</v>
      </c>
      <c r="J5004" s="218">
        <v>2.0885000000000001E-5</v>
      </c>
      <c r="K5004" s="215" t="s">
        <v>1415</v>
      </c>
      <c r="L5004" s="215" t="s">
        <v>2194</v>
      </c>
      <c r="M5004" s="219">
        <v>2.2999999999999998</v>
      </c>
      <c r="N5004" s="204"/>
    </row>
    <row r="5005" spans="1:14" ht="15.75" thickBot="1">
      <c r="A5005" s="215" t="s">
        <v>1779</v>
      </c>
      <c r="C5005" s="215" t="s">
        <v>1779</v>
      </c>
      <c r="D5005" s="215" t="s">
        <v>1781</v>
      </c>
      <c r="E5005" s="215" t="s">
        <v>110</v>
      </c>
      <c r="F5005" s="215" t="s">
        <v>311</v>
      </c>
      <c r="G5005" s="215" t="s">
        <v>292</v>
      </c>
      <c r="H5005" s="215" t="s">
        <v>292</v>
      </c>
      <c r="I5005" s="215" t="s">
        <v>1414</v>
      </c>
      <c r="J5005" s="218">
        <v>0.25336894100000001</v>
      </c>
      <c r="K5005" s="215" t="s">
        <v>1415</v>
      </c>
      <c r="L5005" s="215" t="s">
        <v>2194</v>
      </c>
      <c r="M5005" s="219">
        <v>2.2999999999999998</v>
      </c>
      <c r="N5005" s="204"/>
    </row>
    <row r="5006" spans="1:14" ht="15.75" thickBot="1">
      <c r="A5006" s="215" t="s">
        <v>1779</v>
      </c>
      <c r="C5006" s="215" t="s">
        <v>1779</v>
      </c>
      <c r="D5006" s="215" t="s">
        <v>1782</v>
      </c>
      <c r="E5006" s="215" t="s">
        <v>110</v>
      </c>
      <c r="F5006" s="215" t="s">
        <v>136</v>
      </c>
      <c r="G5006" s="215" t="s">
        <v>292</v>
      </c>
      <c r="H5006" s="215" t="s">
        <v>292</v>
      </c>
      <c r="I5006" s="215" t="s">
        <v>1419</v>
      </c>
      <c r="J5006" s="218">
        <v>1.6902200000000001E-4</v>
      </c>
      <c r="K5006" s="215" t="s">
        <v>317</v>
      </c>
      <c r="L5006" s="215" t="s">
        <v>2194</v>
      </c>
      <c r="M5006" s="219">
        <v>2.2999999999999998</v>
      </c>
      <c r="N5006" s="204"/>
    </row>
    <row r="5007" spans="1:14" ht="15.75" thickBot="1">
      <c r="A5007" s="215" t="s">
        <v>1779</v>
      </c>
      <c r="C5007" s="215" t="s">
        <v>1779</v>
      </c>
      <c r="D5007" s="215" t="s">
        <v>1782</v>
      </c>
      <c r="E5007" s="215" t="s">
        <v>110</v>
      </c>
      <c r="F5007" s="215" t="s">
        <v>311</v>
      </c>
      <c r="G5007" s="215" t="s">
        <v>292</v>
      </c>
      <c r="H5007" s="215" t="s">
        <v>292</v>
      </c>
      <c r="I5007" s="215" t="s">
        <v>1419</v>
      </c>
      <c r="J5007" s="218">
        <v>0.18364630200000001</v>
      </c>
      <c r="K5007" s="215" t="s">
        <v>317</v>
      </c>
      <c r="L5007" s="215" t="s">
        <v>2194</v>
      </c>
      <c r="M5007" s="219">
        <v>2.2999999999999998</v>
      </c>
      <c r="N5007" s="204"/>
    </row>
    <row r="5008" spans="1:14" ht="15.75" thickBot="1">
      <c r="A5008" s="215" t="s">
        <v>1779</v>
      </c>
      <c r="C5008" s="215" t="s">
        <v>1779</v>
      </c>
      <c r="D5008" s="215" t="s">
        <v>1783</v>
      </c>
      <c r="E5008" s="215" t="s">
        <v>110</v>
      </c>
      <c r="F5008" s="215" t="s">
        <v>136</v>
      </c>
      <c r="G5008" s="215" t="s">
        <v>292</v>
      </c>
      <c r="H5008" s="215" t="s">
        <v>292</v>
      </c>
      <c r="I5008" s="215" t="s">
        <v>1419</v>
      </c>
      <c r="J5008" s="218">
        <v>1.8381100000000001E-4</v>
      </c>
      <c r="K5008" s="215" t="s">
        <v>1415</v>
      </c>
      <c r="L5008" s="215" t="s">
        <v>2194</v>
      </c>
      <c r="M5008" s="219">
        <v>2.2999999999999998</v>
      </c>
      <c r="N5008" s="204"/>
    </row>
    <row r="5009" spans="1:14" ht="15.75" thickBot="1">
      <c r="A5009" s="215" t="s">
        <v>1779</v>
      </c>
      <c r="C5009" s="215" t="s">
        <v>1779</v>
      </c>
      <c r="D5009" s="215" t="s">
        <v>1783</v>
      </c>
      <c r="E5009" s="215" t="s">
        <v>110</v>
      </c>
      <c r="F5009" s="215" t="s">
        <v>311</v>
      </c>
      <c r="G5009" s="215" t="s">
        <v>292</v>
      </c>
      <c r="H5009" s="215" t="s">
        <v>292</v>
      </c>
      <c r="I5009" s="215" t="s">
        <v>1419</v>
      </c>
      <c r="J5009" s="218">
        <v>0.19971535400000001</v>
      </c>
      <c r="K5009" s="215" t="s">
        <v>1415</v>
      </c>
      <c r="L5009" s="215" t="s">
        <v>2194</v>
      </c>
      <c r="M5009" s="219">
        <v>2.2999999999999998</v>
      </c>
      <c r="N5009" s="204"/>
    </row>
    <row r="5010" spans="1:14" ht="15.75" thickBot="1">
      <c r="A5010" s="215" t="s">
        <v>1779</v>
      </c>
      <c r="C5010" s="215" t="s">
        <v>1779</v>
      </c>
      <c r="D5010" s="215" t="s">
        <v>1784</v>
      </c>
      <c r="E5010" s="215" t="s">
        <v>110</v>
      </c>
      <c r="F5010" s="215" t="s">
        <v>136</v>
      </c>
      <c r="G5010" s="215" t="s">
        <v>292</v>
      </c>
      <c r="H5010" s="215" t="s">
        <v>292</v>
      </c>
      <c r="I5010" s="215" t="s">
        <v>1422</v>
      </c>
      <c r="J5010" s="218">
        <v>1.03484E-4</v>
      </c>
      <c r="K5010" s="215" t="s">
        <v>317</v>
      </c>
      <c r="L5010" s="215" t="s">
        <v>2194</v>
      </c>
      <c r="M5010" s="219">
        <v>2.2999999999999998</v>
      </c>
      <c r="N5010" s="204"/>
    </row>
    <row r="5011" spans="1:14" ht="15.75" thickBot="1">
      <c r="A5011" s="215" t="s">
        <v>1779</v>
      </c>
      <c r="C5011" s="215" t="s">
        <v>1779</v>
      </c>
      <c r="D5011" s="215" t="s">
        <v>1784</v>
      </c>
      <c r="E5011" s="215" t="s">
        <v>110</v>
      </c>
      <c r="F5011" s="215" t="s">
        <v>311</v>
      </c>
      <c r="G5011" s="215" t="s">
        <v>292</v>
      </c>
      <c r="H5011" s="215" t="s">
        <v>292</v>
      </c>
      <c r="I5011" s="215" t="s">
        <v>1422</v>
      </c>
      <c r="J5011" s="218">
        <v>0.253471167</v>
      </c>
      <c r="K5011" s="215" t="s">
        <v>317</v>
      </c>
      <c r="L5011" s="215" t="s">
        <v>2194</v>
      </c>
      <c r="M5011" s="219">
        <v>2.2999999999999998</v>
      </c>
      <c r="N5011" s="204"/>
    </row>
    <row r="5012" spans="1:14" ht="15.75" thickBot="1">
      <c r="A5012" s="215" t="s">
        <v>1779</v>
      </c>
      <c r="C5012" s="215" t="s">
        <v>1779</v>
      </c>
      <c r="D5012" s="215" t="s">
        <v>1785</v>
      </c>
      <c r="E5012" s="215" t="s">
        <v>110</v>
      </c>
      <c r="F5012" s="215" t="s">
        <v>136</v>
      </c>
      <c r="G5012" s="215" t="s">
        <v>292</v>
      </c>
      <c r="H5012" s="215" t="s">
        <v>292</v>
      </c>
      <c r="I5012" s="215" t="s">
        <v>1422</v>
      </c>
      <c r="J5012" s="218">
        <v>1.12539E-4</v>
      </c>
      <c r="K5012" s="215" t="s">
        <v>1415</v>
      </c>
      <c r="L5012" s="215" t="s">
        <v>2194</v>
      </c>
      <c r="M5012" s="219">
        <v>2.2999999999999998</v>
      </c>
      <c r="N5012" s="204"/>
    </row>
    <row r="5013" spans="1:14" ht="15.75" thickBot="1">
      <c r="A5013" s="215" t="s">
        <v>1779</v>
      </c>
      <c r="C5013" s="215" t="s">
        <v>1779</v>
      </c>
      <c r="D5013" s="215" t="s">
        <v>1785</v>
      </c>
      <c r="E5013" s="215" t="s">
        <v>110</v>
      </c>
      <c r="F5013" s="215" t="s">
        <v>311</v>
      </c>
      <c r="G5013" s="215" t="s">
        <v>292</v>
      </c>
      <c r="H5013" s="215" t="s">
        <v>292</v>
      </c>
      <c r="I5013" s="215" t="s">
        <v>1422</v>
      </c>
      <c r="J5013" s="218">
        <v>0.27564989400000001</v>
      </c>
      <c r="K5013" s="215" t="s">
        <v>1415</v>
      </c>
      <c r="L5013" s="215" t="s">
        <v>2194</v>
      </c>
      <c r="M5013" s="219">
        <v>2.2999999999999998</v>
      </c>
      <c r="N5013" s="204"/>
    </row>
    <row r="5014" spans="1:14" ht="15.75" thickBot="1">
      <c r="A5014" s="215" t="s">
        <v>1779</v>
      </c>
      <c r="C5014" s="215" t="s">
        <v>1779</v>
      </c>
      <c r="D5014" s="215" t="s">
        <v>1786</v>
      </c>
      <c r="E5014" s="215" t="s">
        <v>110</v>
      </c>
      <c r="F5014" s="215" t="s">
        <v>136</v>
      </c>
      <c r="G5014" s="215" t="s">
        <v>292</v>
      </c>
      <c r="H5014" s="215" t="s">
        <v>292</v>
      </c>
      <c r="I5014" s="215" t="s">
        <v>1425</v>
      </c>
      <c r="J5014" s="218">
        <v>1.9372999999999999E-5</v>
      </c>
      <c r="K5014" s="215" t="s">
        <v>317</v>
      </c>
      <c r="L5014" s="215" t="s">
        <v>2194</v>
      </c>
      <c r="M5014" s="219">
        <v>2.2999999999999998</v>
      </c>
      <c r="N5014" s="204"/>
    </row>
    <row r="5015" spans="1:14" ht="15.75" thickBot="1">
      <c r="A5015" s="215" t="s">
        <v>1779</v>
      </c>
      <c r="C5015" s="215" t="s">
        <v>1779</v>
      </c>
      <c r="D5015" s="215" t="s">
        <v>1786</v>
      </c>
      <c r="E5015" s="215" t="s">
        <v>110</v>
      </c>
      <c r="F5015" s="215" t="s">
        <v>311</v>
      </c>
      <c r="G5015" s="215" t="s">
        <v>292</v>
      </c>
      <c r="H5015" s="215" t="s">
        <v>292</v>
      </c>
      <c r="I5015" s="215" t="s">
        <v>1425</v>
      </c>
      <c r="J5015" s="218">
        <v>0.17887383200000001</v>
      </c>
      <c r="K5015" s="215" t="s">
        <v>317</v>
      </c>
      <c r="L5015" s="215" t="s">
        <v>2194</v>
      </c>
      <c r="M5015" s="219">
        <v>2.2999999999999998</v>
      </c>
      <c r="N5015" s="204"/>
    </row>
    <row r="5016" spans="1:14" ht="15.75" thickBot="1">
      <c r="A5016" s="215" t="s">
        <v>1779</v>
      </c>
      <c r="C5016" s="215" t="s">
        <v>1779</v>
      </c>
      <c r="D5016" s="215" t="s">
        <v>1787</v>
      </c>
      <c r="E5016" s="215" t="s">
        <v>110</v>
      </c>
      <c r="F5016" s="215" t="s">
        <v>136</v>
      </c>
      <c r="G5016" s="215" t="s">
        <v>292</v>
      </c>
      <c r="H5016" s="215" t="s">
        <v>292</v>
      </c>
      <c r="I5016" s="215" t="s">
        <v>1425</v>
      </c>
      <c r="J5016" s="218">
        <v>2.1231000000000001E-5</v>
      </c>
      <c r="K5016" s="215" t="s">
        <v>1415</v>
      </c>
      <c r="L5016" s="215" t="s">
        <v>2194</v>
      </c>
      <c r="M5016" s="219">
        <v>2.2999999999999998</v>
      </c>
      <c r="N5016" s="204"/>
    </row>
    <row r="5017" spans="1:14" ht="15.75" thickBot="1">
      <c r="A5017" s="215" t="s">
        <v>1779</v>
      </c>
      <c r="C5017" s="215" t="s">
        <v>1779</v>
      </c>
      <c r="D5017" s="215" t="s">
        <v>1787</v>
      </c>
      <c r="E5017" s="215" t="s">
        <v>110</v>
      </c>
      <c r="F5017" s="215" t="s">
        <v>311</v>
      </c>
      <c r="G5017" s="215" t="s">
        <v>292</v>
      </c>
      <c r="H5017" s="215" t="s">
        <v>292</v>
      </c>
      <c r="I5017" s="215" t="s">
        <v>1425</v>
      </c>
      <c r="J5017" s="218">
        <v>0.19602783300000001</v>
      </c>
      <c r="K5017" s="215" t="s">
        <v>1415</v>
      </c>
      <c r="L5017" s="215" t="s">
        <v>2194</v>
      </c>
      <c r="M5017" s="219">
        <v>2.2999999999999998</v>
      </c>
      <c r="N5017" s="204"/>
    </row>
    <row r="5018" spans="1:14" ht="15.75" thickBot="1">
      <c r="A5018" s="215" t="s">
        <v>1779</v>
      </c>
      <c r="C5018" s="215" t="s">
        <v>1779</v>
      </c>
      <c r="D5018" s="215" t="s">
        <v>1788</v>
      </c>
      <c r="E5018" s="215" t="s">
        <v>110</v>
      </c>
      <c r="F5018" s="215" t="s">
        <v>136</v>
      </c>
      <c r="G5018" s="215" t="s">
        <v>292</v>
      </c>
      <c r="H5018" s="215" t="s">
        <v>292</v>
      </c>
      <c r="I5018" s="215" t="s">
        <v>1428</v>
      </c>
      <c r="J5018" s="218">
        <v>5.4137E-5</v>
      </c>
      <c r="K5018" s="215" t="s">
        <v>317</v>
      </c>
      <c r="L5018" s="215" t="s">
        <v>2194</v>
      </c>
      <c r="M5018" s="219">
        <v>2.2999999999999998</v>
      </c>
      <c r="N5018" s="204"/>
    </row>
    <row r="5019" spans="1:14" ht="15.75" thickBot="1">
      <c r="A5019" s="215" t="s">
        <v>1779</v>
      </c>
      <c r="C5019" s="215" t="s">
        <v>1779</v>
      </c>
      <c r="D5019" s="215" t="s">
        <v>1788</v>
      </c>
      <c r="E5019" s="215" t="s">
        <v>110</v>
      </c>
      <c r="F5019" s="215" t="s">
        <v>311</v>
      </c>
      <c r="G5019" s="215" t="s">
        <v>292</v>
      </c>
      <c r="H5019" s="215" t="s">
        <v>292</v>
      </c>
      <c r="I5019" s="215" t="s">
        <v>1428</v>
      </c>
      <c r="J5019" s="218">
        <v>0.21144644800000001</v>
      </c>
      <c r="K5019" s="215" t="s">
        <v>317</v>
      </c>
      <c r="L5019" s="215" t="s">
        <v>2194</v>
      </c>
      <c r="M5019" s="219">
        <v>2.2999999999999998</v>
      </c>
      <c r="N5019" s="204"/>
    </row>
    <row r="5020" spans="1:14" ht="15.75" thickBot="1">
      <c r="A5020" s="215" t="s">
        <v>1779</v>
      </c>
      <c r="C5020" s="215" t="s">
        <v>1779</v>
      </c>
      <c r="D5020" s="215" t="s">
        <v>1789</v>
      </c>
      <c r="E5020" s="215" t="s">
        <v>110</v>
      </c>
      <c r="F5020" s="215" t="s">
        <v>136</v>
      </c>
      <c r="G5020" s="215" t="s">
        <v>292</v>
      </c>
      <c r="H5020" s="215" t="s">
        <v>292</v>
      </c>
      <c r="I5020" s="215" t="s">
        <v>1428</v>
      </c>
      <c r="J5020" s="218">
        <v>5.8873999999999999E-5</v>
      </c>
      <c r="K5020" s="215" t="s">
        <v>1415</v>
      </c>
      <c r="L5020" s="215" t="s">
        <v>2194</v>
      </c>
      <c r="M5020" s="219">
        <v>2.2999999999999998</v>
      </c>
      <c r="N5020" s="204"/>
    </row>
    <row r="5021" spans="1:14" ht="15.75" thickBot="1">
      <c r="A5021" s="215" t="s">
        <v>1779</v>
      </c>
      <c r="C5021" s="215" t="s">
        <v>1779</v>
      </c>
      <c r="D5021" s="215" t="s">
        <v>1789</v>
      </c>
      <c r="E5021" s="215" t="s">
        <v>110</v>
      </c>
      <c r="F5021" s="215" t="s">
        <v>311</v>
      </c>
      <c r="G5021" s="215" t="s">
        <v>292</v>
      </c>
      <c r="H5021" s="215" t="s">
        <v>292</v>
      </c>
      <c r="I5021" s="215" t="s">
        <v>1428</v>
      </c>
      <c r="J5021" s="218">
        <v>0.22994801200000001</v>
      </c>
      <c r="K5021" s="215" t="s">
        <v>1415</v>
      </c>
      <c r="L5021" s="215" t="s">
        <v>2194</v>
      </c>
      <c r="M5021" s="219">
        <v>2.2999999999999998</v>
      </c>
      <c r="N5021" s="204"/>
    </row>
    <row r="5022" spans="1:14" ht="15.75" thickBot="1">
      <c r="A5022" s="215" t="s">
        <v>1779</v>
      </c>
      <c r="C5022" s="215" t="s">
        <v>1779</v>
      </c>
      <c r="D5022" s="215" t="s">
        <v>1790</v>
      </c>
      <c r="E5022" s="215" t="s">
        <v>110</v>
      </c>
      <c r="F5022" s="215" t="s">
        <v>136</v>
      </c>
      <c r="G5022" s="215" t="s">
        <v>292</v>
      </c>
      <c r="H5022" s="215" t="s">
        <v>292</v>
      </c>
      <c r="I5022" s="215" t="s">
        <v>1791</v>
      </c>
      <c r="J5022" s="218">
        <v>3.6897000000000003E-5</v>
      </c>
      <c r="K5022" s="215" t="s">
        <v>1792</v>
      </c>
      <c r="L5022" s="215" t="s">
        <v>2194</v>
      </c>
      <c r="M5022" s="219">
        <v>2.2999999999999998</v>
      </c>
      <c r="N5022" s="204"/>
    </row>
    <row r="5023" spans="1:14" ht="15.75" thickBot="1">
      <c r="A5023" s="215" t="s">
        <v>1779</v>
      </c>
      <c r="C5023" s="215" t="s">
        <v>1779</v>
      </c>
      <c r="D5023" s="215" t="s">
        <v>1790</v>
      </c>
      <c r="E5023" s="215" t="s">
        <v>110</v>
      </c>
      <c r="F5023" s="215" t="s">
        <v>311</v>
      </c>
      <c r="G5023" s="215" t="s">
        <v>292</v>
      </c>
      <c r="H5023" s="215" t="s">
        <v>292</v>
      </c>
      <c r="I5023" s="215" t="s">
        <v>1791</v>
      </c>
      <c r="J5023" s="218">
        <v>6.9858833999999995E-2</v>
      </c>
      <c r="K5023" s="215" t="s">
        <v>1792</v>
      </c>
      <c r="L5023" s="215" t="s">
        <v>2194</v>
      </c>
      <c r="M5023" s="219">
        <v>2.2999999999999998</v>
      </c>
      <c r="N5023" s="204"/>
    </row>
    <row r="5024" spans="1:14" ht="15.75" thickBot="1">
      <c r="A5024" s="215" t="s">
        <v>1779</v>
      </c>
      <c r="C5024" s="215" t="s">
        <v>1779</v>
      </c>
      <c r="D5024" s="215" t="s">
        <v>1793</v>
      </c>
      <c r="E5024" s="215" t="s">
        <v>110</v>
      </c>
      <c r="F5024" s="215" t="s">
        <v>136</v>
      </c>
      <c r="G5024" s="215" t="s">
        <v>292</v>
      </c>
      <c r="H5024" s="215" t="s">
        <v>292</v>
      </c>
      <c r="I5024" s="215" t="s">
        <v>1318</v>
      </c>
      <c r="J5024" s="218">
        <v>1.4477000000000001E-4</v>
      </c>
      <c r="K5024" s="215" t="s">
        <v>317</v>
      </c>
      <c r="L5024" s="215" t="s">
        <v>2194</v>
      </c>
      <c r="M5024" s="219">
        <v>2.2999999999999998</v>
      </c>
      <c r="N5024" s="204"/>
    </row>
    <row r="5025" spans="1:14" ht="15.75" thickBot="1">
      <c r="A5025" s="215" t="s">
        <v>1779</v>
      </c>
      <c r="C5025" s="215" t="s">
        <v>1779</v>
      </c>
      <c r="D5025" s="215" t="s">
        <v>1793</v>
      </c>
      <c r="E5025" s="215" t="s">
        <v>110</v>
      </c>
      <c r="F5025" s="215" t="s">
        <v>311</v>
      </c>
      <c r="G5025" s="215" t="s">
        <v>292</v>
      </c>
      <c r="H5025" s="215" t="s">
        <v>292</v>
      </c>
      <c r="I5025" s="215" t="s">
        <v>1318</v>
      </c>
      <c r="J5025" s="218">
        <v>0.29491041000000001</v>
      </c>
      <c r="K5025" s="215" t="s">
        <v>317</v>
      </c>
      <c r="L5025" s="215" t="s">
        <v>2194</v>
      </c>
      <c r="M5025" s="219">
        <v>2.2999999999999998</v>
      </c>
      <c r="N5025" s="204"/>
    </row>
    <row r="5026" spans="1:14" ht="15.75" thickBot="1">
      <c r="A5026" s="215" t="s">
        <v>1779</v>
      </c>
      <c r="C5026" s="215" t="s">
        <v>1779</v>
      </c>
      <c r="D5026" s="215" t="s">
        <v>1794</v>
      </c>
      <c r="E5026" s="215" t="s">
        <v>110</v>
      </c>
      <c r="F5026" s="215" t="s">
        <v>136</v>
      </c>
      <c r="G5026" s="215" t="s">
        <v>292</v>
      </c>
      <c r="H5026" s="215" t="s">
        <v>292</v>
      </c>
      <c r="I5026" s="215" t="s">
        <v>1333</v>
      </c>
      <c r="J5026" s="218">
        <v>1.39901E-4</v>
      </c>
      <c r="K5026" s="215" t="s">
        <v>317</v>
      </c>
      <c r="L5026" s="215" t="s">
        <v>2194</v>
      </c>
      <c r="M5026" s="219">
        <v>2.2999999999999998</v>
      </c>
      <c r="N5026" s="204"/>
    </row>
    <row r="5027" spans="1:14" ht="15.75" thickBot="1">
      <c r="A5027" s="215" t="s">
        <v>1779</v>
      </c>
      <c r="C5027" s="215" t="s">
        <v>1779</v>
      </c>
      <c r="D5027" s="215" t="s">
        <v>1794</v>
      </c>
      <c r="E5027" s="215" t="s">
        <v>110</v>
      </c>
      <c r="F5027" s="215" t="s">
        <v>311</v>
      </c>
      <c r="G5027" s="215" t="s">
        <v>292</v>
      </c>
      <c r="H5027" s="215" t="s">
        <v>292</v>
      </c>
      <c r="I5027" s="215" t="s">
        <v>1333</v>
      </c>
      <c r="J5027" s="218">
        <v>0.29471468099999998</v>
      </c>
      <c r="K5027" s="215" t="s">
        <v>317</v>
      </c>
      <c r="L5027" s="215" t="s">
        <v>2194</v>
      </c>
      <c r="M5027" s="219">
        <v>2.2999999999999998</v>
      </c>
      <c r="N5027" s="204"/>
    </row>
    <row r="5028" spans="1:14" ht="15.75" thickBot="1">
      <c r="A5028" s="215" t="s">
        <v>1779</v>
      </c>
      <c r="C5028" s="215" t="s">
        <v>1779</v>
      </c>
      <c r="D5028" s="215" t="s">
        <v>1795</v>
      </c>
      <c r="E5028" s="215" t="s">
        <v>110</v>
      </c>
      <c r="F5028" s="215" t="s">
        <v>136</v>
      </c>
      <c r="G5028" s="215" t="s">
        <v>292</v>
      </c>
      <c r="H5028" s="215" t="s">
        <v>292</v>
      </c>
      <c r="I5028" s="215" t="s">
        <v>1335</v>
      </c>
      <c r="J5028" s="218">
        <v>1.4491999999999999E-4</v>
      </c>
      <c r="K5028" s="215" t="s">
        <v>317</v>
      </c>
      <c r="L5028" s="215" t="s">
        <v>2194</v>
      </c>
      <c r="M5028" s="219">
        <v>2.2999999999999998</v>
      </c>
      <c r="N5028" s="204"/>
    </row>
    <row r="5029" spans="1:14" ht="15.75" thickBot="1">
      <c r="A5029" s="215" t="s">
        <v>1779</v>
      </c>
      <c r="C5029" s="215" t="s">
        <v>1779</v>
      </c>
      <c r="D5029" s="215" t="s">
        <v>1795</v>
      </c>
      <c r="E5029" s="215" t="s">
        <v>110</v>
      </c>
      <c r="F5029" s="215" t="s">
        <v>311</v>
      </c>
      <c r="G5029" s="215" t="s">
        <v>292</v>
      </c>
      <c r="H5029" s="215" t="s">
        <v>292</v>
      </c>
      <c r="I5029" s="215" t="s">
        <v>1335</v>
      </c>
      <c r="J5029" s="218">
        <v>0.28947097799999999</v>
      </c>
      <c r="K5029" s="215" t="s">
        <v>317</v>
      </c>
      <c r="L5029" s="215" t="s">
        <v>2194</v>
      </c>
      <c r="M5029" s="219">
        <v>2.2999999999999998</v>
      </c>
      <c r="N5029" s="204"/>
    </row>
    <row r="5030" spans="1:14" ht="15.75" thickBot="1">
      <c r="A5030" s="215" t="s">
        <v>1779</v>
      </c>
      <c r="C5030" s="215" t="s">
        <v>1779</v>
      </c>
      <c r="D5030" s="215" t="s">
        <v>1796</v>
      </c>
      <c r="E5030" s="215" t="s">
        <v>110</v>
      </c>
      <c r="F5030" s="215" t="s">
        <v>136</v>
      </c>
      <c r="G5030" s="215" t="s">
        <v>292</v>
      </c>
      <c r="H5030" s="215" t="s">
        <v>292</v>
      </c>
      <c r="I5030" s="215" t="s">
        <v>1797</v>
      </c>
      <c r="J5030" s="218">
        <v>6.7515999999999995E-5</v>
      </c>
      <c r="K5030" s="215" t="s">
        <v>317</v>
      </c>
      <c r="L5030" s="215" t="s">
        <v>2194</v>
      </c>
      <c r="M5030" s="219">
        <v>2.2999999999999998</v>
      </c>
      <c r="N5030" s="204"/>
    </row>
    <row r="5031" spans="1:14" ht="15.75" thickBot="1">
      <c r="A5031" s="215" t="s">
        <v>1779</v>
      </c>
      <c r="C5031" s="215" t="s">
        <v>1779</v>
      </c>
      <c r="D5031" s="215" t="s">
        <v>1796</v>
      </c>
      <c r="E5031" s="215" t="s">
        <v>110</v>
      </c>
      <c r="F5031" s="215" t="s">
        <v>311</v>
      </c>
      <c r="G5031" s="215" t="s">
        <v>292</v>
      </c>
      <c r="H5031" s="215" t="s">
        <v>292</v>
      </c>
      <c r="I5031" s="215" t="s">
        <v>1797</v>
      </c>
      <c r="J5031" s="218">
        <v>0.29948904500000001</v>
      </c>
      <c r="K5031" s="215" t="s">
        <v>317</v>
      </c>
      <c r="L5031" s="215" t="s">
        <v>2194</v>
      </c>
      <c r="M5031" s="219">
        <v>2.2999999999999998</v>
      </c>
      <c r="N5031" s="204"/>
    </row>
    <row r="5032" spans="1:14" ht="15.75" thickBot="1">
      <c r="A5032" s="215" t="s">
        <v>1779</v>
      </c>
      <c r="C5032" s="215" t="s">
        <v>1779</v>
      </c>
      <c r="D5032" s="215" t="s">
        <v>1798</v>
      </c>
      <c r="E5032" s="215" t="s">
        <v>110</v>
      </c>
      <c r="F5032" s="215" t="s">
        <v>136</v>
      </c>
      <c r="G5032" s="215" t="s">
        <v>292</v>
      </c>
      <c r="H5032" s="215" t="s">
        <v>292</v>
      </c>
      <c r="I5032" s="215" t="s">
        <v>1324</v>
      </c>
      <c r="J5032" s="218">
        <v>2.2504999999999999E-5</v>
      </c>
      <c r="K5032" s="215" t="s">
        <v>317</v>
      </c>
      <c r="L5032" s="215" t="s">
        <v>2194</v>
      </c>
      <c r="M5032" s="219">
        <v>2.2999999999999998</v>
      </c>
      <c r="N5032" s="204"/>
    </row>
    <row r="5033" spans="1:14" ht="15.75" thickBot="1">
      <c r="A5033" s="215" t="s">
        <v>1779</v>
      </c>
      <c r="C5033" s="215" t="s">
        <v>1779</v>
      </c>
      <c r="D5033" s="215" t="s">
        <v>1798</v>
      </c>
      <c r="E5033" s="215" t="s">
        <v>110</v>
      </c>
      <c r="F5033" s="215" t="s">
        <v>311</v>
      </c>
      <c r="G5033" s="215" t="s">
        <v>292</v>
      </c>
      <c r="H5033" s="215" t="s">
        <v>292</v>
      </c>
      <c r="I5033" s="215" t="s">
        <v>1324</v>
      </c>
      <c r="J5033" s="218">
        <v>9.9829682000000003E-2</v>
      </c>
      <c r="K5033" s="215" t="s">
        <v>317</v>
      </c>
      <c r="L5033" s="215" t="s">
        <v>2194</v>
      </c>
      <c r="M5033" s="219">
        <v>2.2999999999999998</v>
      </c>
      <c r="N5033" s="204"/>
    </row>
    <row r="5034" spans="1:14" ht="15.75" thickBot="1">
      <c r="A5034" s="215" t="s">
        <v>1779</v>
      </c>
      <c r="C5034" s="215" t="s">
        <v>1779</v>
      </c>
      <c r="D5034" s="215" t="s">
        <v>1799</v>
      </c>
      <c r="E5034" s="215" t="s">
        <v>110</v>
      </c>
      <c r="F5034" s="215" t="s">
        <v>136</v>
      </c>
      <c r="G5034" s="215" t="s">
        <v>292</v>
      </c>
      <c r="H5034" s="215" t="s">
        <v>292</v>
      </c>
      <c r="I5034" s="215" t="s">
        <v>1339</v>
      </c>
      <c r="J5034" s="218">
        <v>6.3870999999999999E-5</v>
      </c>
      <c r="K5034" s="215" t="s">
        <v>317</v>
      </c>
      <c r="L5034" s="215" t="s">
        <v>2194</v>
      </c>
      <c r="M5034" s="219">
        <v>2.2999999999999998</v>
      </c>
      <c r="N5034" s="204"/>
    </row>
    <row r="5035" spans="1:14" ht="15.75" thickBot="1">
      <c r="A5035" s="215" t="s">
        <v>1779</v>
      </c>
      <c r="C5035" s="215" t="s">
        <v>1779</v>
      </c>
      <c r="D5035" s="215" t="s">
        <v>1799</v>
      </c>
      <c r="E5035" s="215" t="s">
        <v>110</v>
      </c>
      <c r="F5035" s="215" t="s">
        <v>311</v>
      </c>
      <c r="G5035" s="215" t="s">
        <v>292</v>
      </c>
      <c r="H5035" s="215" t="s">
        <v>292</v>
      </c>
      <c r="I5035" s="215" t="s">
        <v>1339</v>
      </c>
      <c r="J5035" s="218">
        <v>0.17174878800000001</v>
      </c>
      <c r="K5035" s="215" t="s">
        <v>317</v>
      </c>
      <c r="L5035" s="215" t="s">
        <v>2194</v>
      </c>
      <c r="M5035" s="219">
        <v>2.2999999999999998</v>
      </c>
      <c r="N5035" s="204"/>
    </row>
    <row r="5036" spans="1:14" ht="15.75" thickBot="1">
      <c r="A5036" s="215" t="s">
        <v>1779</v>
      </c>
      <c r="C5036" s="215" t="s">
        <v>1779</v>
      </c>
      <c r="D5036" s="215" t="s">
        <v>1800</v>
      </c>
      <c r="E5036" s="215" t="s">
        <v>110</v>
      </c>
      <c r="F5036" s="215" t="s">
        <v>136</v>
      </c>
      <c r="G5036" s="215" t="s">
        <v>292</v>
      </c>
      <c r="H5036" s="215" t="s">
        <v>292</v>
      </c>
      <c r="I5036" s="215" t="s">
        <v>321</v>
      </c>
      <c r="J5036" s="218">
        <v>7.4269000000000003E-5</v>
      </c>
      <c r="K5036" s="215" t="s">
        <v>317</v>
      </c>
      <c r="L5036" s="215" t="s">
        <v>2194</v>
      </c>
      <c r="M5036" s="219">
        <v>2.2999999999999998</v>
      </c>
      <c r="N5036" s="204"/>
    </row>
    <row r="5037" spans="1:14" ht="15.75" thickBot="1">
      <c r="A5037" s="215" t="s">
        <v>1779</v>
      </c>
      <c r="C5037" s="215" t="s">
        <v>1779</v>
      </c>
      <c r="D5037" s="215" t="s">
        <v>1800</v>
      </c>
      <c r="E5037" s="215" t="s">
        <v>110</v>
      </c>
      <c r="F5037" s="215" t="s">
        <v>311</v>
      </c>
      <c r="G5037" s="215" t="s">
        <v>292</v>
      </c>
      <c r="H5037" s="215" t="s">
        <v>292</v>
      </c>
      <c r="I5037" s="215" t="s">
        <v>321</v>
      </c>
      <c r="J5037" s="218">
        <v>0.19970949099999999</v>
      </c>
      <c r="K5037" s="215" t="s">
        <v>317</v>
      </c>
      <c r="L5037" s="215" t="s">
        <v>2194</v>
      </c>
      <c r="M5037" s="219">
        <v>2.2999999999999998</v>
      </c>
      <c r="N5037" s="204"/>
    </row>
    <row r="5038" spans="1:14" ht="15.75" thickBot="1">
      <c r="A5038" s="215" t="s">
        <v>1779</v>
      </c>
      <c r="C5038" s="215" t="s">
        <v>1779</v>
      </c>
      <c r="D5038" s="215" t="s">
        <v>1801</v>
      </c>
      <c r="E5038" s="215" t="s">
        <v>110</v>
      </c>
      <c r="F5038" s="215" t="s">
        <v>136</v>
      </c>
      <c r="G5038" s="215" t="s">
        <v>292</v>
      </c>
      <c r="H5038" s="215" t="s">
        <v>292</v>
      </c>
      <c r="I5038" s="215" t="s">
        <v>1791</v>
      </c>
      <c r="J5038" s="218">
        <v>3.2969999999999998E-5</v>
      </c>
      <c r="K5038" s="215" t="s">
        <v>317</v>
      </c>
      <c r="L5038" s="215" t="s">
        <v>2194</v>
      </c>
      <c r="M5038" s="219">
        <v>2.2999999999999998</v>
      </c>
      <c r="N5038" s="204"/>
    </row>
    <row r="5039" spans="1:14" ht="15.75" thickBot="1">
      <c r="A5039" s="215" t="s">
        <v>1779</v>
      </c>
      <c r="C5039" s="215" t="s">
        <v>1779</v>
      </c>
      <c r="D5039" s="215" t="s">
        <v>1801</v>
      </c>
      <c r="E5039" s="215" t="s">
        <v>110</v>
      </c>
      <c r="F5039" s="215" t="s">
        <v>311</v>
      </c>
      <c r="G5039" s="215" t="s">
        <v>292</v>
      </c>
      <c r="H5039" s="215" t="s">
        <v>292</v>
      </c>
      <c r="I5039" s="215" t="s">
        <v>1791</v>
      </c>
      <c r="J5039" s="218">
        <v>6.2425003999999999E-2</v>
      </c>
      <c r="K5039" s="215" t="s">
        <v>317</v>
      </c>
      <c r="L5039" s="215" t="s">
        <v>2194</v>
      </c>
      <c r="M5039" s="219">
        <v>2.2999999999999998</v>
      </c>
      <c r="N5039" s="204"/>
    </row>
    <row r="5040" spans="1:14" ht="15.75" thickBot="1">
      <c r="A5040" s="215" t="s">
        <v>1779</v>
      </c>
      <c r="C5040" s="215" t="s">
        <v>1779</v>
      </c>
      <c r="D5040" s="215" t="s">
        <v>1802</v>
      </c>
      <c r="E5040" s="215" t="s">
        <v>110</v>
      </c>
      <c r="F5040" s="215" t="s">
        <v>136</v>
      </c>
      <c r="G5040" s="215" t="s">
        <v>292</v>
      </c>
      <c r="H5040" s="215" t="s">
        <v>292</v>
      </c>
      <c r="I5040" s="215" t="s">
        <v>1791</v>
      </c>
      <c r="J5040" s="218">
        <v>2.9529000000000001E-5</v>
      </c>
      <c r="K5040" s="215" t="s">
        <v>317</v>
      </c>
      <c r="L5040" s="215" t="s">
        <v>2194</v>
      </c>
      <c r="M5040" s="219">
        <v>2.2999999999999998</v>
      </c>
      <c r="N5040" s="204"/>
    </row>
    <row r="5041" spans="1:14" ht="15.75" thickBot="1">
      <c r="A5041" s="215" t="s">
        <v>1779</v>
      </c>
      <c r="C5041" s="215" t="s">
        <v>1779</v>
      </c>
      <c r="D5041" s="215" t="s">
        <v>1802</v>
      </c>
      <c r="E5041" s="215" t="s">
        <v>110</v>
      </c>
      <c r="F5041" s="215" t="s">
        <v>311</v>
      </c>
      <c r="G5041" s="215" t="s">
        <v>292</v>
      </c>
      <c r="H5041" s="215" t="s">
        <v>292</v>
      </c>
      <c r="I5041" s="215" t="s">
        <v>1791</v>
      </c>
      <c r="J5041" s="218">
        <v>5.5909883E-2</v>
      </c>
      <c r="K5041" s="215" t="s">
        <v>317</v>
      </c>
      <c r="L5041" s="215" t="s">
        <v>2194</v>
      </c>
      <c r="M5041" s="219">
        <v>2.2999999999999998</v>
      </c>
      <c r="N5041" s="204"/>
    </row>
    <row r="5042" spans="1:14" ht="15.75" thickBot="1">
      <c r="A5042" s="215" t="s">
        <v>1779</v>
      </c>
      <c r="C5042" s="215" t="s">
        <v>1779</v>
      </c>
      <c r="D5042" s="215" t="s">
        <v>1803</v>
      </c>
      <c r="E5042" s="215" t="s">
        <v>110</v>
      </c>
      <c r="F5042" s="215" t="s">
        <v>136</v>
      </c>
      <c r="G5042" s="215" t="s">
        <v>292</v>
      </c>
      <c r="H5042" s="215" t="s">
        <v>292</v>
      </c>
      <c r="I5042" s="215" t="s">
        <v>575</v>
      </c>
      <c r="J5042" s="218">
        <v>2.75123E-4</v>
      </c>
      <c r="K5042" s="215" t="s">
        <v>317</v>
      </c>
      <c r="L5042" s="215" t="s">
        <v>2194</v>
      </c>
      <c r="M5042" s="219">
        <v>2.2999999999999998</v>
      </c>
      <c r="N5042" s="204"/>
    </row>
    <row r="5043" spans="1:14" ht="15.75" thickBot="1">
      <c r="A5043" s="215" t="s">
        <v>1779</v>
      </c>
      <c r="C5043" s="215" t="s">
        <v>1779</v>
      </c>
      <c r="D5043" s="215" t="s">
        <v>1803</v>
      </c>
      <c r="E5043" s="215" t="s">
        <v>110</v>
      </c>
      <c r="F5043" s="215" t="s">
        <v>311</v>
      </c>
      <c r="G5043" s="215" t="s">
        <v>292</v>
      </c>
      <c r="H5043" s="215" t="s">
        <v>292</v>
      </c>
      <c r="I5043" s="215" t="s">
        <v>575</v>
      </c>
      <c r="J5043" s="218">
        <v>0.13420954500000001</v>
      </c>
      <c r="K5043" s="215" t="s">
        <v>317</v>
      </c>
      <c r="L5043" s="215" t="s">
        <v>2194</v>
      </c>
      <c r="M5043" s="219">
        <v>2.2999999999999998</v>
      </c>
      <c r="N5043" s="204"/>
    </row>
    <row r="5044" spans="1:14" ht="15.75" thickBot="1">
      <c r="A5044" t="s">
        <v>2218</v>
      </c>
      <c r="B5044" t="s">
        <v>1804</v>
      </c>
      <c r="C5044" t="s">
        <v>1804</v>
      </c>
      <c r="D5044" t="s">
        <v>1805</v>
      </c>
      <c r="E5044" t="s">
        <v>359</v>
      </c>
      <c r="F5044" t="s">
        <v>311</v>
      </c>
      <c r="G5044" t="s">
        <v>333</v>
      </c>
      <c r="H5044" t="s">
        <v>360</v>
      </c>
      <c r="I5044" t="s">
        <v>335</v>
      </c>
      <c r="J5044" s="217">
        <v>1.3947293753900001</v>
      </c>
      <c r="K5044" t="s">
        <v>390</v>
      </c>
      <c r="L5044" t="s">
        <v>2194</v>
      </c>
      <c r="M5044" s="204">
        <v>2.6666666666666665</v>
      </c>
      <c r="N5044" s="204"/>
    </row>
    <row r="5045" spans="1:14" ht="15.75" thickBot="1">
      <c r="A5045" t="s">
        <v>2218</v>
      </c>
      <c r="B5045" t="s">
        <v>1804</v>
      </c>
      <c r="C5045" t="s">
        <v>1804</v>
      </c>
      <c r="D5045" t="s">
        <v>1805</v>
      </c>
      <c r="E5045" t="s">
        <v>359</v>
      </c>
      <c r="F5045" t="s">
        <v>313</v>
      </c>
      <c r="G5045" t="s">
        <v>333</v>
      </c>
      <c r="H5045" t="s">
        <v>360</v>
      </c>
      <c r="I5045" t="s">
        <v>335</v>
      </c>
      <c r="J5045" s="217">
        <v>2.5534936346800001</v>
      </c>
      <c r="K5045" t="s">
        <v>390</v>
      </c>
      <c r="L5045" t="s">
        <v>2194</v>
      </c>
      <c r="M5045" s="204">
        <v>2.6666666666666665</v>
      </c>
      <c r="N5045" s="204"/>
    </row>
    <row r="5046" spans="1:14" ht="15.75" thickBot="1">
      <c r="A5046" t="s">
        <v>2218</v>
      </c>
      <c r="B5046" t="s">
        <v>1804</v>
      </c>
      <c r="C5046" t="s">
        <v>1804</v>
      </c>
      <c r="D5046" t="s">
        <v>1805</v>
      </c>
      <c r="E5046" t="s">
        <v>359</v>
      </c>
      <c r="F5046" t="s">
        <v>144</v>
      </c>
      <c r="G5046" t="s">
        <v>333</v>
      </c>
      <c r="H5046" t="s">
        <v>360</v>
      </c>
      <c r="I5046" t="s">
        <v>335</v>
      </c>
      <c r="J5046" s="217">
        <v>0.13549656048</v>
      </c>
      <c r="K5046" t="s">
        <v>390</v>
      </c>
      <c r="L5046" t="s">
        <v>2194</v>
      </c>
      <c r="M5046" s="204">
        <v>2.6666666666666665</v>
      </c>
      <c r="N5046" s="204"/>
    </row>
    <row r="5047" spans="1:14" ht="15.75" thickBot="1">
      <c r="A5047" t="s">
        <v>2218</v>
      </c>
      <c r="B5047" t="s">
        <v>1804</v>
      </c>
      <c r="C5047" t="s">
        <v>1804</v>
      </c>
      <c r="D5047" t="s">
        <v>1805</v>
      </c>
      <c r="E5047" t="s">
        <v>359</v>
      </c>
      <c r="F5047" t="s">
        <v>147</v>
      </c>
      <c r="G5047" t="s">
        <v>333</v>
      </c>
      <c r="H5047" t="s">
        <v>360</v>
      </c>
      <c r="I5047" t="s">
        <v>335</v>
      </c>
      <c r="J5047" s="217">
        <v>0.72648966999999998</v>
      </c>
      <c r="K5047" t="s">
        <v>390</v>
      </c>
      <c r="L5047" t="s">
        <v>2194</v>
      </c>
      <c r="M5047" s="204">
        <v>2.6666666666666665</v>
      </c>
      <c r="N5047" s="204"/>
    </row>
    <row r="5048" spans="1:14" ht="15.75" thickBot="1">
      <c r="A5048" t="s">
        <v>2218</v>
      </c>
      <c r="B5048" t="s">
        <v>1804</v>
      </c>
      <c r="C5048" t="s">
        <v>1804</v>
      </c>
      <c r="D5048" t="s">
        <v>1805</v>
      </c>
      <c r="E5048" t="s">
        <v>359</v>
      </c>
      <c r="F5048" t="s">
        <v>150</v>
      </c>
      <c r="G5048" t="s">
        <v>333</v>
      </c>
      <c r="H5048" t="s">
        <v>360</v>
      </c>
      <c r="I5048" t="s">
        <v>335</v>
      </c>
      <c r="J5048" s="217">
        <v>0.29677802880999998</v>
      </c>
      <c r="K5048" t="s">
        <v>390</v>
      </c>
      <c r="L5048" t="s">
        <v>2194</v>
      </c>
      <c r="M5048" s="204">
        <v>2.6666666666666665</v>
      </c>
      <c r="N5048" s="204"/>
    </row>
    <row r="5049" spans="1:14" ht="15.75" thickBot="1">
      <c r="A5049" s="215" t="s">
        <v>2197</v>
      </c>
      <c r="B5049" s="215" t="s">
        <v>1806</v>
      </c>
      <c r="C5049" s="215" t="s">
        <v>1806</v>
      </c>
      <c r="D5049" s="215" t="s">
        <v>1807</v>
      </c>
      <c r="E5049" s="215" t="s">
        <v>110</v>
      </c>
      <c r="F5049" s="215" t="s">
        <v>136</v>
      </c>
      <c r="G5049" s="215" t="s">
        <v>292</v>
      </c>
      <c r="H5049" s="215" t="s">
        <v>292</v>
      </c>
      <c r="I5049" s="215" t="s">
        <v>377</v>
      </c>
      <c r="J5049" s="218">
        <v>2.215E-5</v>
      </c>
      <c r="K5049" s="215" t="s">
        <v>343</v>
      </c>
      <c r="L5049" s="215" t="s">
        <v>2194</v>
      </c>
      <c r="M5049" s="219">
        <v>2.2999999999999998</v>
      </c>
      <c r="N5049" s="204"/>
    </row>
    <row r="5050" spans="1:14" ht="15.75" thickBot="1">
      <c r="A5050" s="215" t="s">
        <v>2197</v>
      </c>
      <c r="B5050" s="215" t="s">
        <v>1806</v>
      </c>
      <c r="C5050" s="215" t="s">
        <v>1806</v>
      </c>
      <c r="D5050" s="215" t="s">
        <v>1807</v>
      </c>
      <c r="E5050" s="215" t="s">
        <v>110</v>
      </c>
      <c r="F5050" s="215" t="s">
        <v>311</v>
      </c>
      <c r="G5050" s="215" t="s">
        <v>292</v>
      </c>
      <c r="H5050" s="215" t="s">
        <v>292</v>
      </c>
      <c r="I5050" s="215" t="s">
        <v>377</v>
      </c>
      <c r="J5050" s="218">
        <v>6.1260962000000002E-2</v>
      </c>
      <c r="K5050" s="215" t="s">
        <v>343</v>
      </c>
      <c r="L5050" s="215" t="s">
        <v>2194</v>
      </c>
      <c r="M5050" s="219">
        <v>2.2999999999999998</v>
      </c>
      <c r="N5050" s="204"/>
    </row>
    <row r="5051" spans="1:14" ht="15.75" thickBot="1">
      <c r="A5051" s="215" t="s">
        <v>2197</v>
      </c>
      <c r="B5051" s="215" t="s">
        <v>1806</v>
      </c>
      <c r="C5051" s="215" t="s">
        <v>1806</v>
      </c>
      <c r="D5051" s="215" t="s">
        <v>1808</v>
      </c>
      <c r="E5051" s="215" t="s">
        <v>110</v>
      </c>
      <c r="F5051" s="215" t="s">
        <v>136</v>
      </c>
      <c r="G5051" s="215" t="s">
        <v>292</v>
      </c>
      <c r="H5051" s="215" t="s">
        <v>292</v>
      </c>
      <c r="I5051" s="215" t="s">
        <v>625</v>
      </c>
      <c r="J5051" s="218">
        <v>2.2846000000000001E-5</v>
      </c>
      <c r="K5051" s="215" t="s">
        <v>343</v>
      </c>
      <c r="L5051" s="215" t="s">
        <v>2194</v>
      </c>
      <c r="M5051" s="219">
        <v>2.2999999999999998</v>
      </c>
      <c r="N5051" s="204"/>
    </row>
    <row r="5052" spans="1:14" ht="15.75" thickBot="1">
      <c r="A5052" s="215" t="s">
        <v>2197</v>
      </c>
      <c r="B5052" s="215" t="s">
        <v>1806</v>
      </c>
      <c r="C5052" s="215" t="s">
        <v>1806</v>
      </c>
      <c r="D5052" s="215" t="s">
        <v>1808</v>
      </c>
      <c r="E5052" s="215" t="s">
        <v>110</v>
      </c>
      <c r="F5052" s="215" t="s">
        <v>311</v>
      </c>
      <c r="G5052" s="215" t="s">
        <v>292</v>
      </c>
      <c r="H5052" s="215" t="s">
        <v>292</v>
      </c>
      <c r="I5052" s="215" t="s">
        <v>625</v>
      </c>
      <c r="J5052" s="218">
        <v>6.4943194999999995E-2</v>
      </c>
      <c r="K5052" s="215" t="s">
        <v>343</v>
      </c>
      <c r="L5052" s="215" t="s">
        <v>2194</v>
      </c>
      <c r="M5052" s="219">
        <v>2.2999999999999998</v>
      </c>
      <c r="N5052" s="204"/>
    </row>
    <row r="5053" spans="1:14" ht="15.75" thickBot="1">
      <c r="A5053" s="215" t="s">
        <v>2197</v>
      </c>
      <c r="B5053" s="215" t="s">
        <v>1806</v>
      </c>
      <c r="C5053" s="215" t="s">
        <v>1806</v>
      </c>
      <c r="D5053" s="215" t="s">
        <v>1809</v>
      </c>
      <c r="E5053" s="215" t="s">
        <v>110</v>
      </c>
      <c r="F5053" s="215" t="s">
        <v>136</v>
      </c>
      <c r="G5053" s="215" t="s">
        <v>292</v>
      </c>
      <c r="H5053" s="215" t="s">
        <v>292</v>
      </c>
      <c r="I5053" s="215" t="s">
        <v>803</v>
      </c>
      <c r="J5053" s="218">
        <v>2.9111999999999998E-5</v>
      </c>
      <c r="K5053" s="215" t="s">
        <v>343</v>
      </c>
      <c r="L5053" s="215" t="s">
        <v>2194</v>
      </c>
      <c r="M5053" s="219">
        <v>2.2999999999999998</v>
      </c>
      <c r="N5053" s="204"/>
    </row>
    <row r="5054" spans="1:14" ht="15.75" thickBot="1">
      <c r="A5054" s="215" t="s">
        <v>2197</v>
      </c>
      <c r="B5054" s="215" t="s">
        <v>1806</v>
      </c>
      <c r="C5054" s="215" t="s">
        <v>1806</v>
      </c>
      <c r="D5054" s="215" t="s">
        <v>1809</v>
      </c>
      <c r="E5054" s="215" t="s">
        <v>110</v>
      </c>
      <c r="F5054" s="215" t="s">
        <v>311</v>
      </c>
      <c r="G5054" s="215" t="s">
        <v>292</v>
      </c>
      <c r="H5054" s="215" t="s">
        <v>292</v>
      </c>
      <c r="I5054" s="215" t="s">
        <v>803</v>
      </c>
      <c r="J5054" s="218">
        <v>9.8083291000000003E-2</v>
      </c>
      <c r="K5054" s="215" t="s">
        <v>343</v>
      </c>
      <c r="L5054" s="215" t="s">
        <v>2194</v>
      </c>
      <c r="M5054" s="219">
        <v>2.2999999999999998</v>
      </c>
      <c r="N5054" s="204"/>
    </row>
    <row r="5055" spans="1:14" ht="15.75" thickBot="1">
      <c r="A5055" t="s">
        <v>2197</v>
      </c>
      <c r="B5055" t="s">
        <v>1806</v>
      </c>
      <c r="C5055" t="s">
        <v>1806</v>
      </c>
      <c r="D5055" t="s">
        <v>1806</v>
      </c>
      <c r="E5055" t="s">
        <v>114</v>
      </c>
      <c r="F5055" t="s">
        <v>313</v>
      </c>
      <c r="G5055" t="s">
        <v>333</v>
      </c>
      <c r="H5055" t="s">
        <v>334</v>
      </c>
      <c r="I5055" t="s">
        <v>338</v>
      </c>
      <c r="J5055" s="217">
        <v>0.33</v>
      </c>
      <c r="K5055" t="s">
        <v>339</v>
      </c>
      <c r="L5055" t="s">
        <v>2194</v>
      </c>
      <c r="M5055" s="204">
        <v>4</v>
      </c>
      <c r="N5055" s="204"/>
    </row>
    <row r="5056" spans="1:14" ht="15.75" thickBot="1">
      <c r="A5056" s="215" t="s">
        <v>2204</v>
      </c>
      <c r="B5056" s="215" t="s">
        <v>1810</v>
      </c>
      <c r="C5056" s="215" t="s">
        <v>1810</v>
      </c>
      <c r="D5056" s="215" t="s">
        <v>1818</v>
      </c>
      <c r="E5056" s="215" t="s">
        <v>110</v>
      </c>
      <c r="F5056" s="215" t="s">
        <v>136</v>
      </c>
      <c r="G5056" s="215" t="s">
        <v>292</v>
      </c>
      <c r="H5056" s="215" t="s">
        <v>292</v>
      </c>
      <c r="I5056" s="215" t="s">
        <v>1819</v>
      </c>
      <c r="J5056" s="218">
        <v>9.6291000000000004E-5</v>
      </c>
      <c r="K5056" s="215" t="s">
        <v>317</v>
      </c>
      <c r="L5056" s="215" t="s">
        <v>2194</v>
      </c>
      <c r="M5056" s="219">
        <v>2.2999999999999998</v>
      </c>
      <c r="N5056" s="204"/>
    </row>
    <row r="5057" spans="1:14" ht="15.75" thickBot="1">
      <c r="A5057" s="215" t="s">
        <v>2204</v>
      </c>
      <c r="B5057" s="215" t="s">
        <v>1810</v>
      </c>
      <c r="C5057" s="215" t="s">
        <v>1810</v>
      </c>
      <c r="D5057" s="215" t="s">
        <v>1818</v>
      </c>
      <c r="E5057" s="215" t="s">
        <v>110</v>
      </c>
      <c r="F5057" s="215" t="s">
        <v>311</v>
      </c>
      <c r="G5057" s="215" t="s">
        <v>292</v>
      </c>
      <c r="H5057" s="215" t="s">
        <v>292</v>
      </c>
      <c r="I5057" s="215" t="s">
        <v>1819</v>
      </c>
      <c r="J5057" s="218">
        <v>0.19532808099999999</v>
      </c>
      <c r="K5057" s="215" t="s">
        <v>317</v>
      </c>
      <c r="L5057" s="215" t="s">
        <v>2194</v>
      </c>
      <c r="M5057" s="219">
        <v>2.2999999999999998</v>
      </c>
      <c r="N5057" s="204"/>
    </row>
    <row r="5058" spans="1:14" ht="15.75" thickBot="1">
      <c r="A5058" s="215" t="s">
        <v>2204</v>
      </c>
      <c r="B5058" s="215" t="s">
        <v>1810</v>
      </c>
      <c r="C5058" s="215" t="s">
        <v>1810</v>
      </c>
      <c r="D5058" s="215" t="s">
        <v>1820</v>
      </c>
      <c r="E5058" s="215" t="s">
        <v>110</v>
      </c>
      <c r="F5058" s="215" t="s">
        <v>136</v>
      </c>
      <c r="G5058" s="215" t="s">
        <v>292</v>
      </c>
      <c r="H5058" s="215" t="s">
        <v>292</v>
      </c>
      <c r="I5058" s="215" t="s">
        <v>1821</v>
      </c>
      <c r="J5058" s="218">
        <v>1.10277E-4</v>
      </c>
      <c r="K5058" s="215" t="s">
        <v>317</v>
      </c>
      <c r="L5058" s="215" t="s">
        <v>2194</v>
      </c>
      <c r="M5058" s="219">
        <v>2.2999999999999998</v>
      </c>
      <c r="N5058" s="204"/>
    </row>
    <row r="5059" spans="1:14" ht="15.75" thickBot="1">
      <c r="A5059" s="215" t="s">
        <v>2204</v>
      </c>
      <c r="B5059" s="215" t="s">
        <v>1810</v>
      </c>
      <c r="C5059" s="215" t="s">
        <v>1810</v>
      </c>
      <c r="D5059" s="215" t="s">
        <v>1820</v>
      </c>
      <c r="E5059" s="215" t="s">
        <v>110</v>
      </c>
      <c r="F5059" s="215" t="s">
        <v>311</v>
      </c>
      <c r="G5059" s="215" t="s">
        <v>292</v>
      </c>
      <c r="H5059" s="215" t="s">
        <v>292</v>
      </c>
      <c r="I5059" s="215" t="s">
        <v>1821</v>
      </c>
      <c r="J5059" s="218">
        <v>0.21202016000000001</v>
      </c>
      <c r="K5059" s="215" t="s">
        <v>317</v>
      </c>
      <c r="L5059" s="215" t="s">
        <v>2194</v>
      </c>
      <c r="M5059" s="219">
        <v>2.2999999999999998</v>
      </c>
      <c r="N5059" s="204"/>
    </row>
    <row r="5060" spans="1:14" ht="15.75" thickBot="1">
      <c r="A5060" s="215" t="s">
        <v>2204</v>
      </c>
      <c r="B5060" s="215" t="s">
        <v>1810</v>
      </c>
      <c r="C5060" s="215" t="s">
        <v>1810</v>
      </c>
      <c r="D5060" s="215" t="s">
        <v>1822</v>
      </c>
      <c r="E5060" s="215" t="s">
        <v>110</v>
      </c>
      <c r="F5060" s="215" t="s">
        <v>136</v>
      </c>
      <c r="G5060" s="215" t="s">
        <v>292</v>
      </c>
      <c r="H5060" s="215" t="s">
        <v>292</v>
      </c>
      <c r="I5060" s="215" t="s">
        <v>1159</v>
      </c>
      <c r="J5060" s="218">
        <v>0.109469925</v>
      </c>
      <c r="K5060" s="215" t="s">
        <v>317</v>
      </c>
      <c r="L5060" s="215" t="s">
        <v>2194</v>
      </c>
      <c r="M5060" s="219">
        <v>2.2999999999999998</v>
      </c>
      <c r="N5060" s="204"/>
    </row>
    <row r="5061" spans="1:14" ht="15.75" thickBot="1">
      <c r="A5061" s="215" t="s">
        <v>2204</v>
      </c>
      <c r="B5061" s="215" t="s">
        <v>1810</v>
      </c>
      <c r="C5061" s="215" t="s">
        <v>1810</v>
      </c>
      <c r="D5061" s="215" t="s">
        <v>1822</v>
      </c>
      <c r="E5061" s="215" t="s">
        <v>110</v>
      </c>
      <c r="F5061" s="215" t="s">
        <v>311</v>
      </c>
      <c r="G5061" s="215" t="s">
        <v>292</v>
      </c>
      <c r="H5061" s="215" t="s">
        <v>292</v>
      </c>
      <c r="I5061" s="215" t="s">
        <v>1159</v>
      </c>
      <c r="J5061" s="218">
        <v>0.27432705200000002</v>
      </c>
      <c r="K5061" s="215" t="s">
        <v>317</v>
      </c>
      <c r="L5061" s="215" t="s">
        <v>2194</v>
      </c>
      <c r="M5061" s="219">
        <v>2.2999999999999998</v>
      </c>
      <c r="N5061" s="204"/>
    </row>
    <row r="5062" spans="1:14" ht="15.75" thickBot="1">
      <c r="A5062" s="215" t="s">
        <v>2204</v>
      </c>
      <c r="B5062" s="215" t="s">
        <v>1810</v>
      </c>
      <c r="C5062" s="215" t="s">
        <v>1810</v>
      </c>
      <c r="D5062" s="215" t="s">
        <v>1823</v>
      </c>
      <c r="E5062" s="215" t="s">
        <v>110</v>
      </c>
      <c r="F5062" s="215" t="s">
        <v>136</v>
      </c>
      <c r="G5062" s="215" t="s">
        <v>292</v>
      </c>
      <c r="H5062" s="215" t="s">
        <v>292</v>
      </c>
      <c r="I5062" s="215" t="s">
        <v>1159</v>
      </c>
      <c r="J5062" s="218">
        <v>9.2666611999999995E-2</v>
      </c>
      <c r="K5062" s="215" t="s">
        <v>317</v>
      </c>
      <c r="L5062" s="215" t="s">
        <v>2194</v>
      </c>
      <c r="M5062" s="219">
        <v>2.2999999999999998</v>
      </c>
      <c r="N5062" s="204"/>
    </row>
    <row r="5063" spans="1:14" ht="15.75" thickBot="1">
      <c r="A5063" s="215" t="s">
        <v>2204</v>
      </c>
      <c r="B5063" s="215" t="s">
        <v>1810</v>
      </c>
      <c r="C5063" s="215" t="s">
        <v>1810</v>
      </c>
      <c r="D5063" s="215" t="s">
        <v>1823</v>
      </c>
      <c r="E5063" s="215" t="s">
        <v>110</v>
      </c>
      <c r="F5063" s="215" t="s">
        <v>311</v>
      </c>
      <c r="G5063" s="215" t="s">
        <v>292</v>
      </c>
      <c r="H5063" s="215" t="s">
        <v>292</v>
      </c>
      <c r="I5063" s="215" t="s">
        <v>1159</v>
      </c>
      <c r="J5063" s="218">
        <v>0.25656889700000002</v>
      </c>
      <c r="K5063" s="215" t="s">
        <v>317</v>
      </c>
      <c r="L5063" s="215" t="s">
        <v>2194</v>
      </c>
      <c r="M5063" s="219">
        <v>2.2999999999999998</v>
      </c>
      <c r="N5063" s="204"/>
    </row>
    <row r="5064" spans="1:14" ht="15.75" thickBot="1">
      <c r="A5064" s="215" t="s">
        <v>2204</v>
      </c>
      <c r="B5064" s="215" t="s">
        <v>1810</v>
      </c>
      <c r="C5064" s="215" t="s">
        <v>1810</v>
      </c>
      <c r="D5064" s="215" t="s">
        <v>1824</v>
      </c>
      <c r="E5064" s="215" t="s">
        <v>110</v>
      </c>
      <c r="F5064" s="215" t="s">
        <v>136</v>
      </c>
      <c r="G5064" s="215" t="s">
        <v>292</v>
      </c>
      <c r="H5064" s="215" t="s">
        <v>292</v>
      </c>
      <c r="I5064" s="215" t="s">
        <v>577</v>
      </c>
      <c r="J5064" s="218">
        <v>0.412750593</v>
      </c>
      <c r="K5064" s="215" t="s">
        <v>317</v>
      </c>
      <c r="L5064" s="215" t="s">
        <v>2194</v>
      </c>
      <c r="M5064" s="219">
        <v>2.2999999999999998</v>
      </c>
      <c r="N5064" s="204"/>
    </row>
    <row r="5065" spans="1:14" ht="15.75" thickBot="1">
      <c r="A5065" s="215" t="s">
        <v>2204</v>
      </c>
      <c r="B5065" s="215" t="s">
        <v>1810</v>
      </c>
      <c r="C5065" s="215" t="s">
        <v>1810</v>
      </c>
      <c r="D5065" s="215" t="s">
        <v>1824</v>
      </c>
      <c r="E5065" s="215" t="s">
        <v>110</v>
      </c>
      <c r="F5065" s="215" t="s">
        <v>311</v>
      </c>
      <c r="G5065" s="215" t="s">
        <v>292</v>
      </c>
      <c r="H5065" s="215" t="s">
        <v>292</v>
      </c>
      <c r="I5065" s="215" t="s">
        <v>577</v>
      </c>
      <c r="J5065" s="218">
        <v>0.59138276499999998</v>
      </c>
      <c r="K5065" s="215" t="s">
        <v>317</v>
      </c>
      <c r="L5065" s="215" t="s">
        <v>2194</v>
      </c>
      <c r="M5065" s="219">
        <v>2.2999999999999998</v>
      </c>
      <c r="N5065" s="204"/>
    </row>
    <row r="5066" spans="1:14" ht="15.75" thickBot="1">
      <c r="A5066" s="215" t="s">
        <v>2204</v>
      </c>
      <c r="B5066" s="215" t="s">
        <v>1810</v>
      </c>
      <c r="C5066" s="215" t="s">
        <v>1810</v>
      </c>
      <c r="D5066" s="215" t="s">
        <v>1825</v>
      </c>
      <c r="E5066" s="215" t="s">
        <v>110</v>
      </c>
      <c r="F5066" s="215" t="s">
        <v>136</v>
      </c>
      <c r="G5066" s="215" t="s">
        <v>292</v>
      </c>
      <c r="H5066" s="215" t="s">
        <v>292</v>
      </c>
      <c r="I5066" s="215" t="s">
        <v>1388</v>
      </c>
      <c r="J5066" s="218">
        <v>0.225611854</v>
      </c>
      <c r="K5066" s="215" t="s">
        <v>317</v>
      </c>
      <c r="L5066" s="215" t="s">
        <v>2194</v>
      </c>
      <c r="M5066" s="219">
        <v>2.2999999999999998</v>
      </c>
      <c r="N5066" s="204"/>
    </row>
    <row r="5067" spans="1:14" ht="15.75" thickBot="1">
      <c r="A5067" s="215" t="s">
        <v>2204</v>
      </c>
      <c r="B5067" s="215" t="s">
        <v>1810</v>
      </c>
      <c r="C5067" s="215" t="s">
        <v>1810</v>
      </c>
      <c r="D5067" s="215" t="s">
        <v>1825</v>
      </c>
      <c r="E5067" s="215" t="s">
        <v>110</v>
      </c>
      <c r="F5067" s="215" t="s">
        <v>311</v>
      </c>
      <c r="G5067" s="215" t="s">
        <v>292</v>
      </c>
      <c r="H5067" s="215" t="s">
        <v>292</v>
      </c>
      <c r="I5067" s="215" t="s">
        <v>1388</v>
      </c>
      <c r="J5067" s="218">
        <v>0.35571095899999999</v>
      </c>
      <c r="K5067" s="215" t="s">
        <v>317</v>
      </c>
      <c r="L5067" s="215" t="s">
        <v>2194</v>
      </c>
      <c r="M5067" s="219">
        <v>2.2999999999999998</v>
      </c>
      <c r="N5067" s="204"/>
    </row>
    <row r="5068" spans="1:14" ht="15.75" thickBot="1">
      <c r="A5068" s="215" t="s">
        <v>2204</v>
      </c>
      <c r="B5068" s="215" t="s">
        <v>1810</v>
      </c>
      <c r="C5068" s="215" t="s">
        <v>1810</v>
      </c>
      <c r="D5068" s="215" t="s">
        <v>1826</v>
      </c>
      <c r="E5068" s="215" t="s">
        <v>110</v>
      </c>
      <c r="F5068" s="215" t="s">
        <v>136</v>
      </c>
      <c r="G5068" s="215" t="s">
        <v>292</v>
      </c>
      <c r="H5068" s="215" t="s">
        <v>292</v>
      </c>
      <c r="I5068" s="215" t="s">
        <v>1390</v>
      </c>
      <c r="J5068" s="218">
        <v>0.41423162200000002</v>
      </c>
      <c r="K5068" s="215" t="s">
        <v>317</v>
      </c>
      <c r="L5068" s="215" t="s">
        <v>2194</v>
      </c>
      <c r="M5068" s="219">
        <v>2.2999999999999998</v>
      </c>
      <c r="N5068" s="204"/>
    </row>
    <row r="5069" spans="1:14" ht="15.75" thickBot="1">
      <c r="A5069" s="215" t="s">
        <v>2204</v>
      </c>
      <c r="B5069" s="215" t="s">
        <v>1810</v>
      </c>
      <c r="C5069" s="215" t="s">
        <v>1810</v>
      </c>
      <c r="D5069" s="215" t="s">
        <v>1826</v>
      </c>
      <c r="E5069" s="215" t="s">
        <v>110</v>
      </c>
      <c r="F5069" s="215" t="s">
        <v>311</v>
      </c>
      <c r="G5069" s="215" t="s">
        <v>292</v>
      </c>
      <c r="H5069" s="215" t="s">
        <v>292</v>
      </c>
      <c r="I5069" s="215" t="s">
        <v>1390</v>
      </c>
      <c r="J5069" s="218">
        <v>0.58480986300000004</v>
      </c>
      <c r="K5069" s="215" t="s">
        <v>317</v>
      </c>
      <c r="L5069" s="215" t="s">
        <v>2194</v>
      </c>
      <c r="M5069" s="219">
        <v>2.2999999999999998</v>
      </c>
      <c r="N5069" s="204"/>
    </row>
    <row r="5070" spans="1:14" ht="15.75" thickBot="1">
      <c r="A5070" s="215" t="s">
        <v>2204</v>
      </c>
      <c r="B5070" s="215" t="s">
        <v>1810</v>
      </c>
      <c r="C5070" s="215" t="s">
        <v>1810</v>
      </c>
      <c r="D5070" s="215" t="s">
        <v>1827</v>
      </c>
      <c r="E5070" s="215" t="s">
        <v>110</v>
      </c>
      <c r="F5070" s="215" t="s">
        <v>136</v>
      </c>
      <c r="G5070" s="215" t="s">
        <v>292</v>
      </c>
      <c r="H5070" s="215" t="s">
        <v>292</v>
      </c>
      <c r="I5070" s="215" t="s">
        <v>1392</v>
      </c>
      <c r="J5070" s="218">
        <v>3.4067761000000002E-2</v>
      </c>
      <c r="K5070" s="215" t="s">
        <v>317</v>
      </c>
      <c r="L5070" s="215" t="s">
        <v>2194</v>
      </c>
      <c r="M5070" s="219">
        <v>2.2999999999999998</v>
      </c>
      <c r="N5070" s="204"/>
    </row>
    <row r="5071" spans="1:14" ht="15.75" thickBot="1">
      <c r="A5071" s="215" t="s">
        <v>2204</v>
      </c>
      <c r="B5071" s="215" t="s">
        <v>1810</v>
      </c>
      <c r="C5071" s="215" t="s">
        <v>1810</v>
      </c>
      <c r="D5071" s="215" t="s">
        <v>1827</v>
      </c>
      <c r="E5071" s="215" t="s">
        <v>110</v>
      </c>
      <c r="F5071" s="215" t="s">
        <v>311</v>
      </c>
      <c r="G5071" s="215" t="s">
        <v>292</v>
      </c>
      <c r="H5071" s="215" t="s">
        <v>292</v>
      </c>
      <c r="I5071" s="215" t="s">
        <v>1392</v>
      </c>
      <c r="J5071" s="218">
        <v>0.114926667</v>
      </c>
      <c r="K5071" s="215" t="s">
        <v>317</v>
      </c>
      <c r="L5071" s="215" t="s">
        <v>2194</v>
      </c>
      <c r="M5071" s="219">
        <v>2.2999999999999998</v>
      </c>
      <c r="N5071" s="204"/>
    </row>
    <row r="5072" spans="1:14" ht="15.75" thickBot="1">
      <c r="A5072" s="215" t="s">
        <v>2204</v>
      </c>
      <c r="B5072" s="215" t="s">
        <v>1810</v>
      </c>
      <c r="C5072" s="215" t="s">
        <v>1810</v>
      </c>
      <c r="D5072" s="215" t="s">
        <v>1828</v>
      </c>
      <c r="E5072" s="215" t="s">
        <v>110</v>
      </c>
      <c r="F5072" s="215" t="s">
        <v>136</v>
      </c>
      <c r="G5072" s="215" t="s">
        <v>292</v>
      </c>
      <c r="H5072" s="215" t="s">
        <v>292</v>
      </c>
      <c r="I5072" s="215" t="s">
        <v>1374</v>
      </c>
      <c r="J5072" s="218">
        <v>0.130747998</v>
      </c>
      <c r="K5072" s="215" t="s">
        <v>317</v>
      </c>
      <c r="L5072" s="215" t="s">
        <v>2194</v>
      </c>
      <c r="M5072" s="219">
        <v>2.2999999999999998</v>
      </c>
      <c r="N5072" s="204"/>
    </row>
    <row r="5073" spans="1:14" ht="15.75" thickBot="1">
      <c r="A5073" s="215" t="s">
        <v>2204</v>
      </c>
      <c r="B5073" s="215" t="s">
        <v>1810</v>
      </c>
      <c r="C5073" s="215" t="s">
        <v>1810</v>
      </c>
      <c r="D5073" s="215" t="s">
        <v>1828</v>
      </c>
      <c r="E5073" s="215" t="s">
        <v>110</v>
      </c>
      <c r="F5073" s="215" t="s">
        <v>311</v>
      </c>
      <c r="G5073" s="215" t="s">
        <v>292</v>
      </c>
      <c r="H5073" s="215" t="s">
        <v>292</v>
      </c>
      <c r="I5073" s="215" t="s">
        <v>1374</v>
      </c>
      <c r="J5073" s="218">
        <v>0.28506442100000001</v>
      </c>
      <c r="K5073" s="215" t="s">
        <v>317</v>
      </c>
      <c r="L5073" s="215" t="s">
        <v>2194</v>
      </c>
      <c r="M5073" s="219">
        <v>2.2999999999999998</v>
      </c>
      <c r="N5073" s="204"/>
    </row>
    <row r="5074" spans="1:14" ht="15.75" thickBot="1">
      <c r="A5074" s="215" t="s">
        <v>2204</v>
      </c>
      <c r="B5074" s="215" t="s">
        <v>1810</v>
      </c>
      <c r="C5074" s="215" t="s">
        <v>1810</v>
      </c>
      <c r="D5074" s="215" t="s">
        <v>1829</v>
      </c>
      <c r="E5074" s="215" t="s">
        <v>110</v>
      </c>
      <c r="F5074" s="215" t="s">
        <v>136</v>
      </c>
      <c r="G5074" s="215" t="s">
        <v>292</v>
      </c>
      <c r="H5074" s="215" t="s">
        <v>292</v>
      </c>
      <c r="I5074" s="215" t="s">
        <v>579</v>
      </c>
      <c r="J5074" s="218">
        <v>5.1595210000000002E-2</v>
      </c>
      <c r="K5074" s="215" t="s">
        <v>317</v>
      </c>
      <c r="L5074" s="215" t="s">
        <v>2194</v>
      </c>
      <c r="M5074" s="219">
        <v>2.2999999999999998</v>
      </c>
      <c r="N5074" s="204"/>
    </row>
    <row r="5075" spans="1:14" ht="15.75" thickBot="1">
      <c r="A5075" s="215" t="s">
        <v>2204</v>
      </c>
      <c r="B5075" s="215" t="s">
        <v>1810</v>
      </c>
      <c r="C5075" s="215" t="s">
        <v>1810</v>
      </c>
      <c r="D5075" s="215" t="s">
        <v>1829</v>
      </c>
      <c r="E5075" s="215" t="s">
        <v>110</v>
      </c>
      <c r="F5075" s="215" t="s">
        <v>311</v>
      </c>
      <c r="G5075" s="215" t="s">
        <v>292</v>
      </c>
      <c r="H5075" s="215" t="s">
        <v>292</v>
      </c>
      <c r="I5075" s="215" t="s">
        <v>579</v>
      </c>
      <c r="J5075" s="218">
        <v>0.31731610999999998</v>
      </c>
      <c r="K5075" s="215" t="s">
        <v>317</v>
      </c>
      <c r="L5075" s="215" t="s">
        <v>2194</v>
      </c>
      <c r="M5075" s="219">
        <v>2.2999999999999998</v>
      </c>
      <c r="N5075" s="204"/>
    </row>
    <row r="5076" spans="1:14" ht="15.75" thickBot="1">
      <c r="A5076" s="215" t="s">
        <v>2204</v>
      </c>
      <c r="B5076" s="215" t="s">
        <v>1810</v>
      </c>
      <c r="C5076" s="215" t="s">
        <v>1810</v>
      </c>
      <c r="D5076" s="215" t="s">
        <v>1830</v>
      </c>
      <c r="E5076" s="215" t="s">
        <v>110</v>
      </c>
      <c r="F5076" s="215" t="s">
        <v>136</v>
      </c>
      <c r="G5076" s="215" t="s">
        <v>292</v>
      </c>
      <c r="H5076" s="215" t="s">
        <v>292</v>
      </c>
      <c r="I5076" s="215" t="s">
        <v>1374</v>
      </c>
      <c r="J5076" s="218">
        <v>0.12230754000000001</v>
      </c>
      <c r="K5076" s="215" t="s">
        <v>317</v>
      </c>
      <c r="L5076" s="215" t="s">
        <v>2194</v>
      </c>
      <c r="M5076" s="219">
        <v>2.2999999999999998</v>
      </c>
      <c r="N5076" s="204"/>
    </row>
    <row r="5077" spans="1:14" ht="15.75" thickBot="1">
      <c r="A5077" s="215" t="s">
        <v>2204</v>
      </c>
      <c r="B5077" s="215" t="s">
        <v>1810</v>
      </c>
      <c r="C5077" s="215" t="s">
        <v>1810</v>
      </c>
      <c r="D5077" s="215" t="s">
        <v>1830</v>
      </c>
      <c r="E5077" s="215" t="s">
        <v>110</v>
      </c>
      <c r="F5077" s="215" t="s">
        <v>311</v>
      </c>
      <c r="G5077" s="215" t="s">
        <v>292</v>
      </c>
      <c r="H5077" s="215" t="s">
        <v>292</v>
      </c>
      <c r="I5077" s="215" t="s">
        <v>1374</v>
      </c>
      <c r="J5077" s="218">
        <v>0.275479627</v>
      </c>
      <c r="K5077" s="215" t="s">
        <v>317</v>
      </c>
      <c r="L5077" s="215" t="s">
        <v>2194</v>
      </c>
      <c r="M5077" s="219">
        <v>2.2999999999999998</v>
      </c>
      <c r="N5077" s="204"/>
    </row>
    <row r="5078" spans="1:14" ht="15.75" thickBot="1">
      <c r="A5078" t="s">
        <v>2204</v>
      </c>
      <c r="B5078" t="s">
        <v>1810</v>
      </c>
      <c r="C5078" t="s">
        <v>1810</v>
      </c>
      <c r="D5078" t="s">
        <v>1810</v>
      </c>
      <c r="E5078" t="s">
        <v>114</v>
      </c>
      <c r="F5078" t="s">
        <v>313</v>
      </c>
      <c r="G5078" t="s">
        <v>333</v>
      </c>
      <c r="H5078" t="s">
        <v>334</v>
      </c>
      <c r="I5078" t="s">
        <v>338</v>
      </c>
      <c r="J5078" s="217">
        <v>0.6</v>
      </c>
      <c r="K5078" t="s">
        <v>339</v>
      </c>
      <c r="L5078" t="s">
        <v>2194</v>
      </c>
      <c r="M5078" s="204">
        <v>4</v>
      </c>
      <c r="N5078" s="204"/>
    </row>
    <row r="5079" spans="1:14" ht="15.75" thickBot="1">
      <c r="A5079" s="215" t="s">
        <v>2204</v>
      </c>
      <c r="B5079" s="215" t="s">
        <v>1810</v>
      </c>
      <c r="C5079" s="215" t="s">
        <v>1810</v>
      </c>
      <c r="D5079" s="216" t="s">
        <v>1831</v>
      </c>
      <c r="E5079" t="s">
        <v>359</v>
      </c>
      <c r="F5079" t="s">
        <v>311</v>
      </c>
      <c r="G5079" t="s">
        <v>333</v>
      </c>
      <c r="H5079" t="s">
        <v>360</v>
      </c>
      <c r="I5079" t="s">
        <v>335</v>
      </c>
      <c r="J5079" s="217">
        <v>0.79268025562</v>
      </c>
      <c r="K5079" s="216" t="s">
        <v>1817</v>
      </c>
      <c r="L5079" t="s">
        <v>2194</v>
      </c>
      <c r="M5079" s="204">
        <v>2.6666666666666665</v>
      </c>
      <c r="N5079" s="204"/>
    </row>
    <row r="5080" spans="1:14" ht="15.75" thickBot="1">
      <c r="A5080" s="215" t="s">
        <v>2204</v>
      </c>
      <c r="B5080" s="215" t="s">
        <v>1810</v>
      </c>
      <c r="C5080" s="215" t="s">
        <v>1810</v>
      </c>
      <c r="D5080" s="216" t="s">
        <v>1831</v>
      </c>
      <c r="E5080" t="s">
        <v>359</v>
      </c>
      <c r="F5080" t="s">
        <v>313</v>
      </c>
      <c r="G5080" t="s">
        <v>333</v>
      </c>
      <c r="H5080" t="s">
        <v>360</v>
      </c>
      <c r="I5080" t="s">
        <v>335</v>
      </c>
      <c r="J5080" s="217">
        <v>0.89636581018000006</v>
      </c>
      <c r="K5080" s="216" t="s">
        <v>1817</v>
      </c>
      <c r="L5080" t="s">
        <v>2194</v>
      </c>
      <c r="M5080" s="204">
        <v>2.6666666666666665</v>
      </c>
      <c r="N5080" s="204"/>
    </row>
    <row r="5081" spans="1:14" ht="15.75" thickBot="1">
      <c r="A5081" s="215" t="s">
        <v>2204</v>
      </c>
      <c r="B5081" s="215" t="s">
        <v>1810</v>
      </c>
      <c r="C5081" s="215" t="s">
        <v>1810</v>
      </c>
      <c r="D5081" s="216" t="s">
        <v>1831</v>
      </c>
      <c r="E5081" t="s">
        <v>359</v>
      </c>
      <c r="F5081" t="s">
        <v>144</v>
      </c>
      <c r="G5081" t="s">
        <v>333</v>
      </c>
      <c r="H5081" t="s">
        <v>360</v>
      </c>
      <c r="I5081" t="s">
        <v>335</v>
      </c>
      <c r="J5081" s="217">
        <v>1.3135342599999999E-3</v>
      </c>
      <c r="K5081" s="216" t="s">
        <v>1817</v>
      </c>
      <c r="L5081" t="s">
        <v>2194</v>
      </c>
      <c r="M5081" s="204">
        <v>2.6666666666666665</v>
      </c>
      <c r="N5081" s="204"/>
    </row>
    <row r="5082" spans="1:14" ht="15.75" thickBot="1">
      <c r="A5082" s="215" t="s">
        <v>2204</v>
      </c>
      <c r="B5082" s="215" t="s">
        <v>1810</v>
      </c>
      <c r="C5082" s="215" t="s">
        <v>1810</v>
      </c>
      <c r="D5082" s="216" t="s">
        <v>1831</v>
      </c>
      <c r="E5082" t="s">
        <v>359</v>
      </c>
      <c r="F5082" t="s">
        <v>147</v>
      </c>
      <c r="G5082" t="s">
        <v>333</v>
      </c>
      <c r="H5082" t="s">
        <v>360</v>
      </c>
      <c r="I5082" t="s">
        <v>335</v>
      </c>
      <c r="J5082" s="217">
        <v>1.052236E-2</v>
      </c>
      <c r="K5082" s="216" t="s">
        <v>1817</v>
      </c>
      <c r="L5082" t="s">
        <v>2194</v>
      </c>
      <c r="M5082" s="204">
        <v>2.6666666666666665</v>
      </c>
      <c r="N5082" s="204"/>
    </row>
    <row r="5083" spans="1:14" ht="15.75" thickBot="1">
      <c r="A5083" s="215" t="s">
        <v>2204</v>
      </c>
      <c r="B5083" s="215" t="s">
        <v>1810</v>
      </c>
      <c r="C5083" s="215" t="s">
        <v>1810</v>
      </c>
      <c r="D5083" s="216" t="s">
        <v>1831</v>
      </c>
      <c r="E5083" t="s">
        <v>359</v>
      </c>
      <c r="F5083" t="s">
        <v>150</v>
      </c>
      <c r="G5083" t="s">
        <v>333</v>
      </c>
      <c r="H5083" t="s">
        <v>360</v>
      </c>
      <c r="I5083" t="s">
        <v>335</v>
      </c>
      <c r="J5083" s="217">
        <v>9.1849660299999997E-2</v>
      </c>
      <c r="K5083" s="216" t="s">
        <v>1817</v>
      </c>
      <c r="L5083" t="s">
        <v>2194</v>
      </c>
      <c r="M5083" s="204">
        <v>2.6666666666666665</v>
      </c>
      <c r="N5083" s="204"/>
    </row>
    <row r="5084" spans="1:14" ht="15.75" thickBot="1">
      <c r="A5084" t="s">
        <v>2204</v>
      </c>
      <c r="B5084" t="s">
        <v>1810</v>
      </c>
      <c r="C5084" t="s">
        <v>1810</v>
      </c>
      <c r="D5084" t="s">
        <v>1811</v>
      </c>
      <c r="E5084" t="s">
        <v>118</v>
      </c>
      <c r="F5084" t="s">
        <v>311</v>
      </c>
      <c r="G5084" t="s">
        <v>360</v>
      </c>
      <c r="H5084" t="s">
        <v>360</v>
      </c>
      <c r="I5084" t="s">
        <v>377</v>
      </c>
      <c r="J5084" s="217">
        <v>0.354339313318705</v>
      </c>
      <c r="K5084" t="s">
        <v>365</v>
      </c>
      <c r="L5084" t="s">
        <v>2194</v>
      </c>
      <c r="M5084" s="204">
        <v>3</v>
      </c>
      <c r="N5084" s="204"/>
    </row>
    <row r="5085" spans="1:14" ht="15.75" thickBot="1">
      <c r="A5085" t="s">
        <v>2204</v>
      </c>
      <c r="B5085" t="s">
        <v>1810</v>
      </c>
      <c r="C5085" t="s">
        <v>1810</v>
      </c>
      <c r="D5085" t="s">
        <v>1811</v>
      </c>
      <c r="E5085" t="s">
        <v>118</v>
      </c>
      <c r="F5085" t="s">
        <v>147</v>
      </c>
      <c r="G5085" t="s">
        <v>360</v>
      </c>
      <c r="H5085" t="s">
        <v>360</v>
      </c>
      <c r="I5085" t="s">
        <v>377</v>
      </c>
      <c r="J5085" s="217">
        <v>0.90401765365011799</v>
      </c>
      <c r="K5085" t="s">
        <v>365</v>
      </c>
      <c r="L5085" t="s">
        <v>2194</v>
      </c>
      <c r="M5085" s="204">
        <v>3</v>
      </c>
      <c r="N5085" s="204"/>
    </row>
    <row r="5086" spans="1:14" ht="15.75" thickBot="1">
      <c r="A5086" t="s">
        <v>2204</v>
      </c>
      <c r="B5086" t="s">
        <v>1810</v>
      </c>
      <c r="C5086" t="s">
        <v>1810</v>
      </c>
      <c r="D5086" t="s">
        <v>1811</v>
      </c>
      <c r="E5086" t="s">
        <v>118</v>
      </c>
      <c r="F5086" t="s">
        <v>150</v>
      </c>
      <c r="G5086" t="s">
        <v>360</v>
      </c>
      <c r="H5086" t="s">
        <v>360</v>
      </c>
      <c r="I5086" t="s">
        <v>377</v>
      </c>
      <c r="J5086" s="217">
        <v>0.12870918824501301</v>
      </c>
      <c r="K5086" t="s">
        <v>365</v>
      </c>
      <c r="L5086" t="s">
        <v>2194</v>
      </c>
      <c r="M5086" s="204">
        <v>3</v>
      </c>
      <c r="N5086" s="204"/>
    </row>
    <row r="5087" spans="1:14" ht="15.75" thickBot="1">
      <c r="A5087" t="s">
        <v>2204</v>
      </c>
      <c r="B5087" t="s">
        <v>1810</v>
      </c>
      <c r="C5087" t="s">
        <v>1810</v>
      </c>
      <c r="D5087" t="s">
        <v>1811</v>
      </c>
      <c r="E5087" t="s">
        <v>118</v>
      </c>
      <c r="F5087" t="s">
        <v>313</v>
      </c>
      <c r="G5087" t="s">
        <v>360</v>
      </c>
      <c r="H5087" t="s">
        <v>360</v>
      </c>
      <c r="I5087" t="s">
        <v>377</v>
      </c>
      <c r="J5087" s="217">
        <v>1.6216159999999999</v>
      </c>
      <c r="K5087" t="s">
        <v>365</v>
      </c>
      <c r="L5087" t="s">
        <v>2194</v>
      </c>
      <c r="M5087" s="204">
        <v>3</v>
      </c>
      <c r="N5087" s="204"/>
    </row>
    <row r="5088" spans="1:14" ht="15.75" thickBot="1">
      <c r="A5088" t="s">
        <v>2204</v>
      </c>
      <c r="B5088" t="s">
        <v>1810</v>
      </c>
      <c r="C5088" t="s">
        <v>1810</v>
      </c>
      <c r="D5088" t="s">
        <v>1811</v>
      </c>
      <c r="E5088" t="s">
        <v>118</v>
      </c>
      <c r="F5088" t="s">
        <v>144</v>
      </c>
      <c r="G5088" t="s">
        <v>360</v>
      </c>
      <c r="H5088" t="s">
        <v>360</v>
      </c>
      <c r="I5088" t="s">
        <v>377</v>
      </c>
      <c r="J5088" s="217">
        <v>0.23455028844820699</v>
      </c>
      <c r="K5088" t="s">
        <v>365</v>
      </c>
      <c r="L5088" t="s">
        <v>2194</v>
      </c>
      <c r="M5088" s="204">
        <v>3</v>
      </c>
      <c r="N5088" s="204"/>
    </row>
    <row r="5089" spans="1:14" ht="15.75" thickBot="1">
      <c r="A5089" t="s">
        <v>2204</v>
      </c>
      <c r="B5089" t="s">
        <v>1810</v>
      </c>
      <c r="C5089" t="s">
        <v>1810</v>
      </c>
      <c r="D5089" t="s">
        <v>1811</v>
      </c>
      <c r="E5089" t="s">
        <v>118</v>
      </c>
      <c r="F5089" t="s">
        <v>311</v>
      </c>
      <c r="G5089" t="s">
        <v>378</v>
      </c>
      <c r="H5089" t="s">
        <v>360</v>
      </c>
      <c r="I5089" t="s">
        <v>377</v>
      </c>
      <c r="J5089" s="217">
        <v>0.67299862633795804</v>
      </c>
      <c r="K5089" t="s">
        <v>365</v>
      </c>
      <c r="L5089" t="s">
        <v>2194</v>
      </c>
      <c r="M5089" s="204">
        <v>3</v>
      </c>
      <c r="N5089" s="204"/>
    </row>
    <row r="5090" spans="1:14" ht="15.75" thickBot="1">
      <c r="A5090" t="s">
        <v>2204</v>
      </c>
      <c r="B5090" t="s">
        <v>1810</v>
      </c>
      <c r="C5090" t="s">
        <v>1810</v>
      </c>
      <c r="D5090" t="s">
        <v>1811</v>
      </c>
      <c r="E5090" t="s">
        <v>118</v>
      </c>
      <c r="F5090" t="s">
        <v>147</v>
      </c>
      <c r="G5090" t="s">
        <v>378</v>
      </c>
      <c r="H5090" t="s">
        <v>360</v>
      </c>
      <c r="I5090" t="s">
        <v>377</v>
      </c>
      <c r="J5090" s="217">
        <v>0.90401765365011799</v>
      </c>
      <c r="K5090" t="s">
        <v>365</v>
      </c>
      <c r="L5090" t="s">
        <v>2194</v>
      </c>
      <c r="M5090" s="204">
        <v>3</v>
      </c>
      <c r="N5090" s="204"/>
    </row>
    <row r="5091" spans="1:14" ht="15.75" thickBot="1">
      <c r="A5091" t="s">
        <v>2204</v>
      </c>
      <c r="B5091" t="s">
        <v>1810</v>
      </c>
      <c r="C5091" t="s">
        <v>1810</v>
      </c>
      <c r="D5091" t="s">
        <v>1811</v>
      </c>
      <c r="E5091" t="s">
        <v>118</v>
      </c>
      <c r="F5091" t="s">
        <v>150</v>
      </c>
      <c r="G5091" t="s">
        <v>378</v>
      </c>
      <c r="H5091" t="s">
        <v>360</v>
      </c>
      <c r="I5091" t="s">
        <v>377</v>
      </c>
      <c r="J5091" s="217">
        <v>1.39362012860069</v>
      </c>
      <c r="K5091" t="s">
        <v>365</v>
      </c>
      <c r="L5091" t="s">
        <v>2194</v>
      </c>
      <c r="M5091" s="204">
        <v>3</v>
      </c>
      <c r="N5091" s="204"/>
    </row>
    <row r="5092" spans="1:14" ht="15.75" thickBot="1">
      <c r="A5092" t="s">
        <v>2204</v>
      </c>
      <c r="B5092" t="s">
        <v>1810</v>
      </c>
      <c r="C5092" t="s">
        <v>1810</v>
      </c>
      <c r="D5092" t="s">
        <v>1811</v>
      </c>
      <c r="E5092" t="s">
        <v>118</v>
      </c>
      <c r="F5092" t="s">
        <v>313</v>
      </c>
      <c r="G5092" t="s">
        <v>378</v>
      </c>
      <c r="H5092" t="s">
        <v>360</v>
      </c>
      <c r="I5092" t="s">
        <v>377</v>
      </c>
      <c r="J5092" s="217">
        <v>3.229914</v>
      </c>
      <c r="K5092" t="s">
        <v>365</v>
      </c>
      <c r="L5092" t="s">
        <v>2194</v>
      </c>
      <c r="M5092" s="204">
        <v>3</v>
      </c>
      <c r="N5092" s="204"/>
    </row>
    <row r="5093" spans="1:14" ht="15.75" thickBot="1">
      <c r="A5093" t="s">
        <v>2204</v>
      </c>
      <c r="B5093" t="s">
        <v>1810</v>
      </c>
      <c r="C5093" t="s">
        <v>1810</v>
      </c>
      <c r="D5093" t="s">
        <v>1811</v>
      </c>
      <c r="E5093" t="s">
        <v>118</v>
      </c>
      <c r="F5093" t="s">
        <v>144</v>
      </c>
      <c r="G5093" t="s">
        <v>378</v>
      </c>
      <c r="H5093" t="s">
        <v>360</v>
      </c>
      <c r="I5093" t="s">
        <v>377</v>
      </c>
      <c r="J5093" s="217">
        <v>0.25927738983999898</v>
      </c>
      <c r="K5093" t="s">
        <v>365</v>
      </c>
      <c r="L5093" t="s">
        <v>2194</v>
      </c>
      <c r="M5093" s="204">
        <v>3</v>
      </c>
      <c r="N5093" s="204"/>
    </row>
    <row r="5094" spans="1:14" ht="15.75" thickBot="1">
      <c r="A5094" t="s">
        <v>2204</v>
      </c>
      <c r="B5094" t="s">
        <v>1810</v>
      </c>
      <c r="C5094" t="s">
        <v>1810</v>
      </c>
      <c r="D5094" t="s">
        <v>1812</v>
      </c>
      <c r="E5094" t="s">
        <v>118</v>
      </c>
      <c r="F5094" t="s">
        <v>311</v>
      </c>
      <c r="G5094" t="s">
        <v>360</v>
      </c>
      <c r="H5094" t="s">
        <v>360</v>
      </c>
      <c r="I5094" t="s">
        <v>377</v>
      </c>
      <c r="J5094" s="217">
        <v>0.48682373621248198</v>
      </c>
      <c r="K5094" t="s">
        <v>365</v>
      </c>
      <c r="L5094" t="s">
        <v>2194</v>
      </c>
      <c r="M5094" s="204">
        <v>3</v>
      </c>
      <c r="N5094" s="204"/>
    </row>
    <row r="5095" spans="1:14" ht="15.75" thickBot="1">
      <c r="A5095" t="s">
        <v>2204</v>
      </c>
      <c r="B5095" t="s">
        <v>1810</v>
      </c>
      <c r="C5095" t="s">
        <v>1810</v>
      </c>
      <c r="D5095" t="s">
        <v>1812</v>
      </c>
      <c r="E5095" t="s">
        <v>118</v>
      </c>
      <c r="F5095" t="s">
        <v>147</v>
      </c>
      <c r="G5095" t="s">
        <v>360</v>
      </c>
      <c r="H5095" t="s">
        <v>360</v>
      </c>
      <c r="I5095" t="s">
        <v>377</v>
      </c>
      <c r="J5095" s="217">
        <v>0.90401765365011799</v>
      </c>
      <c r="K5095" t="s">
        <v>365</v>
      </c>
      <c r="L5095" t="s">
        <v>2194</v>
      </c>
      <c r="M5095" s="204">
        <v>3</v>
      </c>
      <c r="N5095" s="204"/>
    </row>
    <row r="5096" spans="1:14" ht="15.75" thickBot="1">
      <c r="A5096" t="s">
        <v>2204</v>
      </c>
      <c r="B5096" t="s">
        <v>1810</v>
      </c>
      <c r="C5096" t="s">
        <v>1810</v>
      </c>
      <c r="D5096" t="s">
        <v>1812</v>
      </c>
      <c r="E5096" t="s">
        <v>118</v>
      </c>
      <c r="F5096" t="s">
        <v>150</v>
      </c>
      <c r="G5096" t="s">
        <v>360</v>
      </c>
      <c r="H5096" t="s">
        <v>360</v>
      </c>
      <c r="I5096" t="s">
        <v>377</v>
      </c>
      <c r="J5096" s="217">
        <v>0.12870918824501301</v>
      </c>
      <c r="K5096" t="s">
        <v>365</v>
      </c>
      <c r="L5096" t="s">
        <v>2194</v>
      </c>
      <c r="M5096" s="204">
        <v>3</v>
      </c>
      <c r="N5096" s="204"/>
    </row>
    <row r="5097" spans="1:14" ht="15.75" thickBot="1">
      <c r="A5097" t="s">
        <v>2204</v>
      </c>
      <c r="B5097" t="s">
        <v>1810</v>
      </c>
      <c r="C5097" t="s">
        <v>1810</v>
      </c>
      <c r="D5097" t="s">
        <v>1812</v>
      </c>
      <c r="E5097" t="s">
        <v>118</v>
      </c>
      <c r="F5097" t="s">
        <v>313</v>
      </c>
      <c r="G5097" t="s">
        <v>360</v>
      </c>
      <c r="H5097" t="s">
        <v>360</v>
      </c>
      <c r="I5097" t="s">
        <v>377</v>
      </c>
      <c r="J5097" s="217">
        <v>1.7487440000000001</v>
      </c>
      <c r="K5097" t="s">
        <v>365</v>
      </c>
      <c r="L5097" t="s">
        <v>2194</v>
      </c>
      <c r="M5097" s="204">
        <v>3</v>
      </c>
      <c r="N5097" s="204"/>
    </row>
    <row r="5098" spans="1:14" ht="15.75" thickBot="1">
      <c r="A5098" t="s">
        <v>2204</v>
      </c>
      <c r="B5098" t="s">
        <v>1810</v>
      </c>
      <c r="C5098" t="s">
        <v>1810</v>
      </c>
      <c r="D5098" t="s">
        <v>1812</v>
      </c>
      <c r="E5098" t="s">
        <v>118</v>
      </c>
      <c r="F5098" t="s">
        <v>144</v>
      </c>
      <c r="G5098" t="s">
        <v>360</v>
      </c>
      <c r="H5098" t="s">
        <v>360</v>
      </c>
      <c r="I5098" t="s">
        <v>377</v>
      </c>
      <c r="J5098" s="217">
        <v>0.22919328710730799</v>
      </c>
      <c r="K5098" t="s">
        <v>365</v>
      </c>
      <c r="L5098" t="s">
        <v>2194</v>
      </c>
      <c r="M5098" s="204">
        <v>3</v>
      </c>
      <c r="N5098" s="204"/>
    </row>
    <row r="5099" spans="1:14" ht="15.75" thickBot="1">
      <c r="A5099" t="s">
        <v>2204</v>
      </c>
      <c r="B5099" t="s">
        <v>1810</v>
      </c>
      <c r="C5099" t="s">
        <v>1810</v>
      </c>
      <c r="D5099" t="s">
        <v>1812</v>
      </c>
      <c r="E5099" t="s">
        <v>118</v>
      </c>
      <c r="F5099" t="s">
        <v>311</v>
      </c>
      <c r="G5099" t="s">
        <v>378</v>
      </c>
      <c r="H5099" t="s">
        <v>360</v>
      </c>
      <c r="I5099" t="s">
        <v>377</v>
      </c>
      <c r="J5099" s="217">
        <v>0.70621086771678998</v>
      </c>
      <c r="K5099" t="s">
        <v>365</v>
      </c>
      <c r="L5099" t="s">
        <v>2194</v>
      </c>
      <c r="M5099" s="204">
        <v>3</v>
      </c>
      <c r="N5099" s="204"/>
    </row>
    <row r="5100" spans="1:14" ht="15.75" thickBot="1">
      <c r="A5100" t="s">
        <v>2204</v>
      </c>
      <c r="B5100" t="s">
        <v>1810</v>
      </c>
      <c r="C5100" t="s">
        <v>1810</v>
      </c>
      <c r="D5100" t="s">
        <v>1812</v>
      </c>
      <c r="E5100" t="s">
        <v>118</v>
      </c>
      <c r="F5100" t="s">
        <v>147</v>
      </c>
      <c r="G5100" t="s">
        <v>378</v>
      </c>
      <c r="H5100" t="s">
        <v>360</v>
      </c>
      <c r="I5100" t="s">
        <v>377</v>
      </c>
      <c r="J5100" s="217">
        <v>0.90401765365011799</v>
      </c>
      <c r="K5100" t="s">
        <v>365</v>
      </c>
      <c r="L5100" t="s">
        <v>2194</v>
      </c>
      <c r="M5100" s="204">
        <v>3</v>
      </c>
      <c r="N5100" s="204"/>
    </row>
    <row r="5101" spans="1:14" ht="15.75" thickBot="1">
      <c r="A5101" t="s">
        <v>2204</v>
      </c>
      <c r="B5101" t="s">
        <v>1810</v>
      </c>
      <c r="C5101" t="s">
        <v>1810</v>
      </c>
      <c r="D5101" t="s">
        <v>1812</v>
      </c>
      <c r="E5101" t="s">
        <v>118</v>
      </c>
      <c r="F5101" t="s">
        <v>150</v>
      </c>
      <c r="G5101" t="s">
        <v>378</v>
      </c>
      <c r="H5101" t="s">
        <v>360</v>
      </c>
      <c r="I5101" t="s">
        <v>377</v>
      </c>
      <c r="J5101" s="217">
        <v>0.77685732949200703</v>
      </c>
      <c r="K5101" t="s">
        <v>365</v>
      </c>
      <c r="L5101" t="s">
        <v>2194</v>
      </c>
      <c r="M5101" s="204">
        <v>3</v>
      </c>
      <c r="N5101" s="204"/>
    </row>
    <row r="5102" spans="1:14" ht="15.75" thickBot="1">
      <c r="A5102" t="s">
        <v>2204</v>
      </c>
      <c r="B5102" t="s">
        <v>1810</v>
      </c>
      <c r="C5102" t="s">
        <v>1810</v>
      </c>
      <c r="D5102" t="s">
        <v>1812</v>
      </c>
      <c r="E5102" t="s">
        <v>118</v>
      </c>
      <c r="F5102" t="s">
        <v>313</v>
      </c>
      <c r="G5102" t="s">
        <v>378</v>
      </c>
      <c r="H5102" t="s">
        <v>360</v>
      </c>
      <c r="I5102" t="s">
        <v>377</v>
      </c>
      <c r="J5102" s="217">
        <v>2.6181939999999999</v>
      </c>
      <c r="K5102" t="s">
        <v>365</v>
      </c>
      <c r="L5102" t="s">
        <v>2194</v>
      </c>
      <c r="M5102" s="204">
        <v>3</v>
      </c>
      <c r="N5102" s="204"/>
    </row>
    <row r="5103" spans="1:14" ht="15.75" thickBot="1">
      <c r="A5103" t="s">
        <v>2204</v>
      </c>
      <c r="B5103" t="s">
        <v>1810</v>
      </c>
      <c r="C5103" t="s">
        <v>1810</v>
      </c>
      <c r="D5103" t="s">
        <v>1812</v>
      </c>
      <c r="E5103" t="s">
        <v>118</v>
      </c>
      <c r="F5103" t="s">
        <v>144</v>
      </c>
      <c r="G5103" t="s">
        <v>378</v>
      </c>
      <c r="H5103" t="s">
        <v>360</v>
      </c>
      <c r="I5103" t="s">
        <v>377</v>
      </c>
      <c r="J5103" s="217">
        <v>0.23110853888600499</v>
      </c>
      <c r="K5103" t="s">
        <v>365</v>
      </c>
      <c r="L5103" t="s">
        <v>2194</v>
      </c>
      <c r="M5103" s="204">
        <v>3</v>
      </c>
      <c r="N5103" s="204"/>
    </row>
    <row r="5104" spans="1:14" ht="15.75" thickBot="1">
      <c r="A5104" t="s">
        <v>2204</v>
      </c>
      <c r="B5104" t="s">
        <v>1810</v>
      </c>
      <c r="C5104" t="s">
        <v>1810</v>
      </c>
      <c r="D5104" t="s">
        <v>1813</v>
      </c>
      <c r="E5104" t="s">
        <v>118</v>
      </c>
      <c r="F5104" t="s">
        <v>311</v>
      </c>
      <c r="G5104" t="s">
        <v>360</v>
      </c>
      <c r="H5104" t="s">
        <v>360</v>
      </c>
      <c r="I5104" t="s">
        <v>377</v>
      </c>
      <c r="J5104" s="217">
        <v>1.3949104189469399</v>
      </c>
      <c r="K5104" t="s">
        <v>365</v>
      </c>
      <c r="L5104" t="s">
        <v>2194</v>
      </c>
      <c r="M5104" s="204">
        <v>3</v>
      </c>
      <c r="N5104" s="204"/>
    </row>
    <row r="5105" spans="1:14" ht="15.75" thickBot="1">
      <c r="A5105" t="s">
        <v>2204</v>
      </c>
      <c r="B5105" t="s">
        <v>1810</v>
      </c>
      <c r="C5105" t="s">
        <v>1810</v>
      </c>
      <c r="D5105" t="s">
        <v>1813</v>
      </c>
      <c r="E5105" t="s">
        <v>118</v>
      </c>
      <c r="F5105" t="s">
        <v>147</v>
      </c>
      <c r="G5105" t="s">
        <v>360</v>
      </c>
      <c r="H5105" t="s">
        <v>360</v>
      </c>
      <c r="I5105" t="s">
        <v>377</v>
      </c>
      <c r="J5105" s="217">
        <v>1.9137852220944499E-2</v>
      </c>
      <c r="K5105" t="s">
        <v>365</v>
      </c>
      <c r="L5105" t="s">
        <v>2194</v>
      </c>
      <c r="M5105" s="204">
        <v>3</v>
      </c>
      <c r="N5105" s="204"/>
    </row>
    <row r="5106" spans="1:14" ht="15.75" thickBot="1">
      <c r="A5106" t="s">
        <v>2204</v>
      </c>
      <c r="B5106" t="s">
        <v>1810</v>
      </c>
      <c r="C5106" t="s">
        <v>1810</v>
      </c>
      <c r="D5106" t="s">
        <v>1813</v>
      </c>
      <c r="E5106" t="s">
        <v>118</v>
      </c>
      <c r="F5106" t="s">
        <v>150</v>
      </c>
      <c r="G5106" t="s">
        <v>360</v>
      </c>
      <c r="H5106" t="s">
        <v>360</v>
      </c>
      <c r="I5106" t="s">
        <v>377</v>
      </c>
      <c r="J5106" s="217">
        <v>3.9038017369266098E-2</v>
      </c>
      <c r="K5106" t="s">
        <v>365</v>
      </c>
      <c r="L5106" t="s">
        <v>2194</v>
      </c>
      <c r="M5106" s="204">
        <v>3</v>
      </c>
      <c r="N5106" s="204"/>
    </row>
    <row r="5107" spans="1:14" ht="15.75" thickBot="1">
      <c r="A5107" t="s">
        <v>2204</v>
      </c>
      <c r="B5107" t="s">
        <v>1810</v>
      </c>
      <c r="C5107" t="s">
        <v>1810</v>
      </c>
      <c r="D5107" t="s">
        <v>1813</v>
      </c>
      <c r="E5107" t="s">
        <v>118</v>
      </c>
      <c r="F5107" t="s">
        <v>313</v>
      </c>
      <c r="G5107" t="s">
        <v>360</v>
      </c>
      <c r="H5107" t="s">
        <v>360</v>
      </c>
      <c r="I5107" t="s">
        <v>377</v>
      </c>
      <c r="J5107" s="217">
        <v>1.4887840000000001</v>
      </c>
      <c r="K5107" t="s">
        <v>365</v>
      </c>
      <c r="L5107" t="s">
        <v>2194</v>
      </c>
      <c r="M5107" s="204">
        <v>3</v>
      </c>
      <c r="N5107" s="204"/>
    </row>
    <row r="5108" spans="1:14" ht="15.75" thickBot="1">
      <c r="A5108" t="s">
        <v>2204</v>
      </c>
      <c r="B5108" t="s">
        <v>1810</v>
      </c>
      <c r="C5108" t="s">
        <v>1810</v>
      </c>
      <c r="D5108" t="s">
        <v>1813</v>
      </c>
      <c r="E5108" t="s">
        <v>118</v>
      </c>
      <c r="F5108" t="s">
        <v>144</v>
      </c>
      <c r="G5108" t="s">
        <v>360</v>
      </c>
      <c r="H5108" t="s">
        <v>360</v>
      </c>
      <c r="I5108" t="s">
        <v>377</v>
      </c>
      <c r="J5108" s="217">
        <v>3.5697446472208398E-2</v>
      </c>
      <c r="K5108" t="s">
        <v>365</v>
      </c>
      <c r="L5108" t="s">
        <v>2194</v>
      </c>
      <c r="M5108" s="204">
        <v>3</v>
      </c>
      <c r="N5108" s="204"/>
    </row>
    <row r="5109" spans="1:14" ht="15.75" thickBot="1">
      <c r="A5109" t="s">
        <v>2204</v>
      </c>
      <c r="B5109" t="s">
        <v>1810</v>
      </c>
      <c r="C5109" t="s">
        <v>1810</v>
      </c>
      <c r="D5109" t="s">
        <v>1813</v>
      </c>
      <c r="E5109" t="s">
        <v>118</v>
      </c>
      <c r="F5109" t="s">
        <v>311</v>
      </c>
      <c r="G5109" t="s">
        <v>378</v>
      </c>
      <c r="H5109" t="s">
        <v>360</v>
      </c>
      <c r="I5109" t="s">
        <v>377</v>
      </c>
      <c r="J5109" s="217">
        <v>2.0235268415953902</v>
      </c>
      <c r="K5109" t="s">
        <v>365</v>
      </c>
      <c r="L5109" t="s">
        <v>2194</v>
      </c>
      <c r="M5109" s="204">
        <v>3</v>
      </c>
      <c r="N5109" s="204"/>
    </row>
    <row r="5110" spans="1:14" ht="15.75" thickBot="1">
      <c r="A5110" t="s">
        <v>2204</v>
      </c>
      <c r="B5110" t="s">
        <v>1810</v>
      </c>
      <c r="C5110" t="s">
        <v>1810</v>
      </c>
      <c r="D5110" t="s">
        <v>1813</v>
      </c>
      <c r="E5110" t="s">
        <v>118</v>
      </c>
      <c r="F5110" t="s">
        <v>147</v>
      </c>
      <c r="G5110" t="s">
        <v>378</v>
      </c>
      <c r="H5110" t="s">
        <v>360</v>
      </c>
      <c r="I5110" t="s">
        <v>377</v>
      </c>
      <c r="J5110" s="217">
        <v>1.9137852220944499E-2</v>
      </c>
      <c r="K5110" t="s">
        <v>365</v>
      </c>
      <c r="L5110" t="s">
        <v>2194</v>
      </c>
      <c r="M5110" s="204">
        <v>3</v>
      </c>
      <c r="N5110" s="204"/>
    </row>
    <row r="5111" spans="1:14" ht="15.75" thickBot="1">
      <c r="A5111" t="s">
        <v>2204</v>
      </c>
      <c r="B5111" t="s">
        <v>1810</v>
      </c>
      <c r="C5111" t="s">
        <v>1810</v>
      </c>
      <c r="D5111" t="s">
        <v>1813</v>
      </c>
      <c r="E5111" t="s">
        <v>118</v>
      </c>
      <c r="F5111" t="s">
        <v>150</v>
      </c>
      <c r="G5111" t="s">
        <v>378</v>
      </c>
      <c r="H5111" t="s">
        <v>360</v>
      </c>
      <c r="I5111" t="s">
        <v>377</v>
      </c>
      <c r="J5111" s="217">
        <v>0.230997641763101</v>
      </c>
      <c r="K5111" t="s">
        <v>365</v>
      </c>
      <c r="L5111" t="s">
        <v>2194</v>
      </c>
      <c r="M5111" s="204">
        <v>3</v>
      </c>
      <c r="N5111" s="204"/>
    </row>
    <row r="5112" spans="1:14" ht="15.75" thickBot="1">
      <c r="A5112" t="s">
        <v>2204</v>
      </c>
      <c r="B5112" t="s">
        <v>1810</v>
      </c>
      <c r="C5112" t="s">
        <v>1810</v>
      </c>
      <c r="D5112" t="s">
        <v>1813</v>
      </c>
      <c r="E5112" t="s">
        <v>118</v>
      </c>
      <c r="F5112" t="s">
        <v>313</v>
      </c>
      <c r="G5112" t="s">
        <v>378</v>
      </c>
      <c r="H5112" t="s">
        <v>360</v>
      </c>
      <c r="I5112" t="s">
        <v>377</v>
      </c>
      <c r="J5112" s="217">
        <v>2.314848</v>
      </c>
      <c r="K5112" t="s">
        <v>365</v>
      </c>
      <c r="L5112" t="s">
        <v>2194</v>
      </c>
      <c r="M5112" s="204">
        <v>3</v>
      </c>
      <c r="N5112" s="204"/>
    </row>
    <row r="5113" spans="1:14" ht="15.75" thickBot="1">
      <c r="A5113" t="s">
        <v>2204</v>
      </c>
      <c r="B5113" t="s">
        <v>1810</v>
      </c>
      <c r="C5113" t="s">
        <v>1810</v>
      </c>
      <c r="D5113" t="s">
        <v>1813</v>
      </c>
      <c r="E5113" t="s">
        <v>118</v>
      </c>
      <c r="F5113" t="s">
        <v>144</v>
      </c>
      <c r="G5113" t="s">
        <v>378</v>
      </c>
      <c r="H5113" t="s">
        <v>360</v>
      </c>
      <c r="I5113" t="s">
        <v>377</v>
      </c>
      <c r="J5113" s="217">
        <v>4.11852739183311E-2</v>
      </c>
      <c r="K5113" t="s">
        <v>365</v>
      </c>
      <c r="L5113" t="s">
        <v>2194</v>
      </c>
      <c r="M5113" s="204">
        <v>3</v>
      </c>
      <c r="N5113" s="204"/>
    </row>
    <row r="5114" spans="1:14" ht="15.75" thickBot="1">
      <c r="A5114" t="s">
        <v>2204</v>
      </c>
      <c r="B5114" t="s">
        <v>1810</v>
      </c>
      <c r="C5114" t="s">
        <v>1810</v>
      </c>
      <c r="D5114" t="s">
        <v>1814</v>
      </c>
      <c r="E5114" t="s">
        <v>118</v>
      </c>
      <c r="F5114" t="s">
        <v>311</v>
      </c>
      <c r="G5114" t="s">
        <v>360</v>
      </c>
      <c r="H5114" t="s">
        <v>360</v>
      </c>
      <c r="I5114" t="s">
        <v>377</v>
      </c>
      <c r="J5114" s="217">
        <v>0.40724970852014097</v>
      </c>
      <c r="K5114" t="s">
        <v>365</v>
      </c>
      <c r="L5114" t="s">
        <v>2194</v>
      </c>
      <c r="M5114" s="204">
        <v>3</v>
      </c>
      <c r="N5114" s="204"/>
    </row>
    <row r="5115" spans="1:14" ht="15.75" thickBot="1">
      <c r="A5115" t="s">
        <v>2204</v>
      </c>
      <c r="B5115" t="s">
        <v>1810</v>
      </c>
      <c r="C5115" t="s">
        <v>1810</v>
      </c>
      <c r="D5115" t="s">
        <v>1814</v>
      </c>
      <c r="E5115" t="s">
        <v>118</v>
      </c>
      <c r="F5115" t="s">
        <v>147</v>
      </c>
      <c r="G5115" t="s">
        <v>360</v>
      </c>
      <c r="H5115" t="s">
        <v>360</v>
      </c>
      <c r="I5115" t="s">
        <v>377</v>
      </c>
      <c r="J5115" s="217">
        <v>1.9137852220944499E-2</v>
      </c>
      <c r="K5115" t="s">
        <v>365</v>
      </c>
      <c r="L5115" t="s">
        <v>2194</v>
      </c>
      <c r="M5115" s="204">
        <v>3</v>
      </c>
      <c r="N5115" s="204"/>
    </row>
    <row r="5116" spans="1:14" ht="15.75" thickBot="1">
      <c r="A5116" t="s">
        <v>2204</v>
      </c>
      <c r="B5116" t="s">
        <v>1810</v>
      </c>
      <c r="C5116" t="s">
        <v>1810</v>
      </c>
      <c r="D5116" t="s">
        <v>1814</v>
      </c>
      <c r="E5116" t="s">
        <v>118</v>
      </c>
      <c r="F5116" t="s">
        <v>150</v>
      </c>
      <c r="G5116" t="s">
        <v>360</v>
      </c>
      <c r="H5116" t="s">
        <v>360</v>
      </c>
      <c r="I5116" t="s">
        <v>377</v>
      </c>
      <c r="J5116" s="217">
        <v>9.9509258067499703E-2</v>
      </c>
      <c r="K5116" t="s">
        <v>365</v>
      </c>
      <c r="L5116" t="s">
        <v>2194</v>
      </c>
      <c r="M5116" s="204">
        <v>3</v>
      </c>
      <c r="N5116" s="204"/>
    </row>
    <row r="5117" spans="1:14" ht="15.75" thickBot="1">
      <c r="A5117" t="s">
        <v>2204</v>
      </c>
      <c r="B5117" t="s">
        <v>1810</v>
      </c>
      <c r="C5117" t="s">
        <v>1810</v>
      </c>
      <c r="D5117" t="s">
        <v>1814</v>
      </c>
      <c r="E5117" t="s">
        <v>118</v>
      </c>
      <c r="F5117" t="s">
        <v>313</v>
      </c>
      <c r="G5117" t="s">
        <v>360</v>
      </c>
      <c r="H5117" t="s">
        <v>360</v>
      </c>
      <c r="I5117" t="s">
        <v>377</v>
      </c>
      <c r="J5117" s="217">
        <v>0.66594339999999996</v>
      </c>
      <c r="K5117" t="s">
        <v>365</v>
      </c>
      <c r="L5117" t="s">
        <v>2194</v>
      </c>
      <c r="M5117" s="204">
        <v>3</v>
      </c>
      <c r="N5117" s="204"/>
    </row>
    <row r="5118" spans="1:14" ht="15.75" thickBot="1">
      <c r="A5118" t="s">
        <v>2204</v>
      </c>
      <c r="B5118" t="s">
        <v>1810</v>
      </c>
      <c r="C5118" t="s">
        <v>1810</v>
      </c>
      <c r="D5118" t="s">
        <v>1814</v>
      </c>
      <c r="E5118" t="s">
        <v>118</v>
      </c>
      <c r="F5118" t="s">
        <v>144</v>
      </c>
      <c r="G5118" t="s">
        <v>360</v>
      </c>
      <c r="H5118" t="s">
        <v>360</v>
      </c>
      <c r="I5118" t="s">
        <v>377</v>
      </c>
      <c r="J5118" s="217">
        <v>0.14004659151168899</v>
      </c>
      <c r="K5118" t="s">
        <v>365</v>
      </c>
      <c r="L5118" t="s">
        <v>2194</v>
      </c>
      <c r="M5118" s="204">
        <v>3</v>
      </c>
      <c r="N5118" s="204"/>
    </row>
    <row r="5119" spans="1:14" ht="15.75" thickBot="1">
      <c r="A5119" t="s">
        <v>2204</v>
      </c>
      <c r="B5119" t="s">
        <v>1810</v>
      </c>
      <c r="C5119" t="s">
        <v>1810</v>
      </c>
      <c r="D5119" t="s">
        <v>1814</v>
      </c>
      <c r="E5119" t="s">
        <v>118</v>
      </c>
      <c r="F5119" t="s">
        <v>311</v>
      </c>
      <c r="G5119" t="s">
        <v>378</v>
      </c>
      <c r="H5119" t="s">
        <v>360</v>
      </c>
      <c r="I5119" t="s">
        <v>377</v>
      </c>
      <c r="J5119" s="217">
        <v>0.30939665355627399</v>
      </c>
      <c r="K5119" t="s">
        <v>365</v>
      </c>
      <c r="L5119" t="s">
        <v>2194</v>
      </c>
      <c r="M5119" s="204">
        <v>3</v>
      </c>
      <c r="N5119" s="204"/>
    </row>
    <row r="5120" spans="1:14" ht="15.75" thickBot="1">
      <c r="A5120" t="s">
        <v>2204</v>
      </c>
      <c r="B5120" t="s">
        <v>1810</v>
      </c>
      <c r="C5120" t="s">
        <v>1810</v>
      </c>
      <c r="D5120" t="s">
        <v>1814</v>
      </c>
      <c r="E5120" t="s">
        <v>118</v>
      </c>
      <c r="F5120" t="s">
        <v>147</v>
      </c>
      <c r="G5120" t="s">
        <v>378</v>
      </c>
      <c r="H5120" t="s">
        <v>360</v>
      </c>
      <c r="I5120" t="s">
        <v>377</v>
      </c>
      <c r="J5120" s="217">
        <v>1.9137852220944499E-2</v>
      </c>
      <c r="K5120" t="s">
        <v>365</v>
      </c>
      <c r="L5120" t="s">
        <v>2194</v>
      </c>
      <c r="M5120" s="204">
        <v>3</v>
      </c>
      <c r="N5120" s="204"/>
    </row>
    <row r="5121" spans="1:14" ht="15.75" thickBot="1">
      <c r="A5121" t="s">
        <v>2204</v>
      </c>
      <c r="B5121" t="s">
        <v>1810</v>
      </c>
      <c r="C5121" t="s">
        <v>1810</v>
      </c>
      <c r="D5121" t="s">
        <v>1814</v>
      </c>
      <c r="E5121" t="s">
        <v>118</v>
      </c>
      <c r="F5121" t="s">
        <v>150</v>
      </c>
      <c r="G5121" t="s">
        <v>378</v>
      </c>
      <c r="H5121" t="s">
        <v>360</v>
      </c>
      <c r="I5121" t="s">
        <v>377</v>
      </c>
      <c r="J5121" s="217">
        <v>7.4902351904035802</v>
      </c>
      <c r="K5121" t="s">
        <v>365</v>
      </c>
      <c r="L5121" t="s">
        <v>2194</v>
      </c>
      <c r="M5121" s="204">
        <v>3</v>
      </c>
      <c r="N5121" s="204"/>
    </row>
    <row r="5122" spans="1:14" ht="15.75" thickBot="1">
      <c r="A5122" t="s">
        <v>2204</v>
      </c>
      <c r="B5122" t="s">
        <v>1810</v>
      </c>
      <c r="C5122" t="s">
        <v>1810</v>
      </c>
      <c r="D5122" t="s">
        <v>1814</v>
      </c>
      <c r="E5122" t="s">
        <v>118</v>
      </c>
      <c r="F5122" t="s">
        <v>313</v>
      </c>
      <c r="G5122" t="s">
        <v>378</v>
      </c>
      <c r="H5122" t="s">
        <v>360</v>
      </c>
      <c r="I5122" t="s">
        <v>377</v>
      </c>
      <c r="J5122" s="217">
        <v>7.9767919999999997</v>
      </c>
      <c r="K5122" t="s">
        <v>365</v>
      </c>
      <c r="L5122" t="s">
        <v>2194</v>
      </c>
      <c r="M5122" s="204">
        <v>3</v>
      </c>
      <c r="N5122" s="204"/>
    </row>
    <row r="5123" spans="1:14" ht="15.75" thickBot="1">
      <c r="A5123" t="s">
        <v>2204</v>
      </c>
      <c r="B5123" t="s">
        <v>1810</v>
      </c>
      <c r="C5123" t="s">
        <v>1810</v>
      </c>
      <c r="D5123" t="s">
        <v>1814</v>
      </c>
      <c r="E5123" t="s">
        <v>118</v>
      </c>
      <c r="F5123" t="s">
        <v>144</v>
      </c>
      <c r="G5123" t="s">
        <v>378</v>
      </c>
      <c r="H5123" t="s">
        <v>360</v>
      </c>
      <c r="I5123" t="s">
        <v>377</v>
      </c>
      <c r="J5123" s="217">
        <v>0.15802209153281099</v>
      </c>
      <c r="K5123" t="s">
        <v>365</v>
      </c>
      <c r="L5123" t="s">
        <v>2194</v>
      </c>
      <c r="M5123" s="204">
        <v>3</v>
      </c>
      <c r="N5123" s="204"/>
    </row>
    <row r="5124" spans="1:14" ht="15.75" thickBot="1">
      <c r="A5124" t="s">
        <v>2204</v>
      </c>
      <c r="B5124" t="s">
        <v>1810</v>
      </c>
      <c r="C5124" t="s">
        <v>1810</v>
      </c>
      <c r="D5124" t="s">
        <v>1815</v>
      </c>
      <c r="E5124" t="s">
        <v>118</v>
      </c>
      <c r="F5124" t="s">
        <v>311</v>
      </c>
      <c r="G5124" t="s">
        <v>360</v>
      </c>
      <c r="H5124" t="s">
        <v>360</v>
      </c>
      <c r="I5124" t="s">
        <v>377</v>
      </c>
      <c r="J5124" s="217">
        <v>0.162899883408056</v>
      </c>
      <c r="K5124" t="s">
        <v>365</v>
      </c>
      <c r="L5124" t="s">
        <v>2194</v>
      </c>
      <c r="M5124" s="204">
        <v>3</v>
      </c>
      <c r="N5124" s="204"/>
    </row>
    <row r="5125" spans="1:14" ht="15.75" thickBot="1">
      <c r="A5125" t="s">
        <v>2204</v>
      </c>
      <c r="B5125" t="s">
        <v>1810</v>
      </c>
      <c r="C5125" t="s">
        <v>1810</v>
      </c>
      <c r="D5125" t="s">
        <v>1815</v>
      </c>
      <c r="E5125" t="s">
        <v>118</v>
      </c>
      <c r="F5125" t="s">
        <v>147</v>
      </c>
      <c r="G5125" t="s">
        <v>360</v>
      </c>
      <c r="H5125" t="s">
        <v>360</v>
      </c>
      <c r="I5125" t="s">
        <v>377</v>
      </c>
      <c r="J5125" s="217">
        <v>1.5505621180637001E-2</v>
      </c>
      <c r="K5125" t="s">
        <v>365</v>
      </c>
      <c r="L5125" t="s">
        <v>2194</v>
      </c>
      <c r="M5125" s="204">
        <v>3</v>
      </c>
      <c r="N5125" s="204"/>
    </row>
    <row r="5126" spans="1:14" ht="15.75" thickBot="1">
      <c r="A5126" t="s">
        <v>2204</v>
      </c>
      <c r="B5126" t="s">
        <v>1810</v>
      </c>
      <c r="C5126" t="s">
        <v>1810</v>
      </c>
      <c r="D5126" t="s">
        <v>1815</v>
      </c>
      <c r="E5126" t="s">
        <v>118</v>
      </c>
      <c r="F5126" t="s">
        <v>150</v>
      </c>
      <c r="G5126" t="s">
        <v>360</v>
      </c>
      <c r="H5126" t="s">
        <v>360</v>
      </c>
      <c r="I5126" t="s">
        <v>377</v>
      </c>
      <c r="J5126" s="217">
        <v>6.3275769980029595E-2</v>
      </c>
      <c r="K5126" t="s">
        <v>365</v>
      </c>
      <c r="L5126" t="s">
        <v>2194</v>
      </c>
      <c r="M5126" s="204">
        <v>3</v>
      </c>
      <c r="N5126" s="204"/>
    </row>
    <row r="5127" spans="1:14" ht="15.75" thickBot="1">
      <c r="A5127" t="s">
        <v>2204</v>
      </c>
      <c r="B5127" t="s">
        <v>1810</v>
      </c>
      <c r="C5127" t="s">
        <v>1810</v>
      </c>
      <c r="D5127" t="s">
        <v>1815</v>
      </c>
      <c r="E5127" t="s">
        <v>118</v>
      </c>
      <c r="F5127" t="s">
        <v>313</v>
      </c>
      <c r="G5127" t="s">
        <v>360</v>
      </c>
      <c r="H5127" t="s">
        <v>360</v>
      </c>
      <c r="I5127" t="s">
        <v>377</v>
      </c>
      <c r="J5127" s="217">
        <v>0.28250730000000002</v>
      </c>
      <c r="K5127" t="s">
        <v>365</v>
      </c>
      <c r="L5127" t="s">
        <v>2194</v>
      </c>
      <c r="M5127" s="204">
        <v>3</v>
      </c>
      <c r="N5127" s="204"/>
    </row>
    <row r="5128" spans="1:14" ht="15.75" thickBot="1">
      <c r="A5128" t="s">
        <v>2204</v>
      </c>
      <c r="B5128" t="s">
        <v>1810</v>
      </c>
      <c r="C5128" t="s">
        <v>1810</v>
      </c>
      <c r="D5128" t="s">
        <v>1815</v>
      </c>
      <c r="E5128" t="s">
        <v>118</v>
      </c>
      <c r="F5128" t="s">
        <v>144</v>
      </c>
      <c r="G5128" t="s">
        <v>360</v>
      </c>
      <c r="H5128" t="s">
        <v>360</v>
      </c>
      <c r="I5128" t="s">
        <v>377</v>
      </c>
      <c r="J5128" s="217">
        <v>4.0826063472820202E-2</v>
      </c>
      <c r="K5128" t="s">
        <v>365</v>
      </c>
      <c r="L5128" t="s">
        <v>2194</v>
      </c>
      <c r="M5128" s="204">
        <v>3</v>
      </c>
      <c r="N5128" s="204"/>
    </row>
    <row r="5129" spans="1:14" ht="15.75" thickBot="1">
      <c r="A5129" t="s">
        <v>2204</v>
      </c>
      <c r="B5129" t="s">
        <v>1810</v>
      </c>
      <c r="C5129" t="s">
        <v>1810</v>
      </c>
      <c r="D5129" t="s">
        <v>1815</v>
      </c>
      <c r="E5129" t="s">
        <v>118</v>
      </c>
      <c r="F5129" t="s">
        <v>311</v>
      </c>
      <c r="G5129" t="s">
        <v>378</v>
      </c>
      <c r="H5129" t="s">
        <v>360</v>
      </c>
      <c r="I5129" t="s">
        <v>377</v>
      </c>
      <c r="J5129" s="217">
        <v>0.30939665355627399</v>
      </c>
      <c r="K5129" t="s">
        <v>365</v>
      </c>
      <c r="L5129" t="s">
        <v>2194</v>
      </c>
      <c r="M5129" s="204">
        <v>3</v>
      </c>
      <c r="N5129" s="204"/>
    </row>
    <row r="5130" spans="1:14" ht="15.75" thickBot="1">
      <c r="A5130" t="s">
        <v>2204</v>
      </c>
      <c r="B5130" t="s">
        <v>1810</v>
      </c>
      <c r="C5130" t="s">
        <v>1810</v>
      </c>
      <c r="D5130" t="s">
        <v>1815</v>
      </c>
      <c r="E5130" t="s">
        <v>118</v>
      </c>
      <c r="F5130" t="s">
        <v>147</v>
      </c>
      <c r="G5130" t="s">
        <v>378</v>
      </c>
      <c r="H5130" t="s">
        <v>360</v>
      </c>
      <c r="I5130" t="s">
        <v>377</v>
      </c>
      <c r="J5130" s="217">
        <v>1.5505621180637001E-2</v>
      </c>
      <c r="K5130" t="s">
        <v>365</v>
      </c>
      <c r="L5130" t="s">
        <v>2194</v>
      </c>
      <c r="M5130" s="204">
        <v>3</v>
      </c>
      <c r="N5130" s="204"/>
    </row>
    <row r="5131" spans="1:14" ht="15.75" thickBot="1">
      <c r="A5131" t="s">
        <v>2204</v>
      </c>
      <c r="B5131" t="s">
        <v>1810</v>
      </c>
      <c r="C5131" t="s">
        <v>1810</v>
      </c>
      <c r="D5131" t="s">
        <v>1815</v>
      </c>
      <c r="E5131" t="s">
        <v>118</v>
      </c>
      <c r="F5131" t="s">
        <v>150</v>
      </c>
      <c r="G5131" t="s">
        <v>378</v>
      </c>
      <c r="H5131" t="s">
        <v>360</v>
      </c>
      <c r="I5131" t="s">
        <v>377</v>
      </c>
      <c r="J5131" s="217">
        <v>7.45400170231611</v>
      </c>
      <c r="K5131" t="s">
        <v>365</v>
      </c>
      <c r="L5131" t="s">
        <v>2194</v>
      </c>
      <c r="M5131" s="204">
        <v>3</v>
      </c>
      <c r="N5131" s="204"/>
    </row>
    <row r="5132" spans="1:14" ht="15.75" thickBot="1">
      <c r="A5132" t="s">
        <v>2204</v>
      </c>
      <c r="B5132" t="s">
        <v>1810</v>
      </c>
      <c r="C5132" t="s">
        <v>1810</v>
      </c>
      <c r="D5132" t="s">
        <v>1815</v>
      </c>
      <c r="E5132" t="s">
        <v>118</v>
      </c>
      <c r="F5132" t="s">
        <v>313</v>
      </c>
      <c r="G5132" t="s">
        <v>378</v>
      </c>
      <c r="H5132" t="s">
        <v>360</v>
      </c>
      <c r="I5132" t="s">
        <v>377</v>
      </c>
      <c r="J5132" s="217">
        <v>7.8261370000000001</v>
      </c>
      <c r="K5132" t="s">
        <v>365</v>
      </c>
      <c r="L5132" t="s">
        <v>2194</v>
      </c>
      <c r="M5132" s="204">
        <v>3</v>
      </c>
      <c r="N5132" s="204"/>
    </row>
    <row r="5133" spans="1:14" ht="15.75" thickBot="1">
      <c r="A5133" t="s">
        <v>2204</v>
      </c>
      <c r="B5133" t="s">
        <v>1810</v>
      </c>
      <c r="C5133" t="s">
        <v>1810</v>
      </c>
      <c r="D5133" t="s">
        <v>1815</v>
      </c>
      <c r="E5133" t="s">
        <v>118</v>
      </c>
      <c r="F5133" t="s">
        <v>144</v>
      </c>
      <c r="G5133" t="s">
        <v>378</v>
      </c>
      <c r="H5133" t="s">
        <v>360</v>
      </c>
      <c r="I5133" t="s">
        <v>377</v>
      </c>
      <c r="J5133" s="217">
        <v>4.7232905084561502E-2</v>
      </c>
      <c r="K5133" t="s">
        <v>365</v>
      </c>
      <c r="L5133" t="s">
        <v>2194</v>
      </c>
      <c r="M5133" s="204">
        <v>3</v>
      </c>
      <c r="N5133" s="204"/>
    </row>
    <row r="5134" spans="1:14" ht="15.75" thickBot="1">
      <c r="A5134" t="s">
        <v>2204</v>
      </c>
      <c r="B5134" t="s">
        <v>1810</v>
      </c>
      <c r="C5134" t="s">
        <v>1810</v>
      </c>
      <c r="D5134" t="s">
        <v>1816</v>
      </c>
      <c r="E5134" t="s">
        <v>118</v>
      </c>
      <c r="F5134" t="s">
        <v>311</v>
      </c>
      <c r="G5134" t="s">
        <v>360</v>
      </c>
      <c r="H5134" t="s">
        <v>360</v>
      </c>
      <c r="I5134" t="s">
        <v>377</v>
      </c>
      <c r="J5134" s="217">
        <v>0.33830586022736098</v>
      </c>
      <c r="K5134" t="s">
        <v>365</v>
      </c>
      <c r="L5134" t="s">
        <v>2194</v>
      </c>
      <c r="M5134" s="204">
        <v>3</v>
      </c>
      <c r="N5134" s="204"/>
    </row>
    <row r="5135" spans="1:14" ht="15.75" thickBot="1">
      <c r="A5135" t="s">
        <v>2204</v>
      </c>
      <c r="B5135" t="s">
        <v>1810</v>
      </c>
      <c r="C5135" t="s">
        <v>1810</v>
      </c>
      <c r="D5135" t="s">
        <v>1816</v>
      </c>
      <c r="E5135" t="s">
        <v>118</v>
      </c>
      <c r="F5135" t="s">
        <v>147</v>
      </c>
      <c r="G5135" t="s">
        <v>360</v>
      </c>
      <c r="H5135" t="s">
        <v>360</v>
      </c>
      <c r="I5135" t="s">
        <v>377</v>
      </c>
      <c r="J5135" s="217">
        <v>1.9137852220944499E-2</v>
      </c>
      <c r="K5135" t="s">
        <v>365</v>
      </c>
      <c r="L5135" t="s">
        <v>2194</v>
      </c>
      <c r="M5135" s="204">
        <v>3</v>
      </c>
      <c r="N5135" s="204"/>
    </row>
    <row r="5136" spans="1:14" ht="15.75" thickBot="1">
      <c r="A5136" t="s">
        <v>2204</v>
      </c>
      <c r="B5136" t="s">
        <v>1810</v>
      </c>
      <c r="C5136" t="s">
        <v>1810</v>
      </c>
      <c r="D5136" t="s">
        <v>1816</v>
      </c>
      <c r="E5136" t="s">
        <v>118</v>
      </c>
      <c r="F5136" t="s">
        <v>150</v>
      </c>
      <c r="G5136" t="s">
        <v>360</v>
      </c>
      <c r="H5136" t="s">
        <v>360</v>
      </c>
      <c r="I5136" t="s">
        <v>377</v>
      </c>
      <c r="J5136" s="217">
        <v>9.9509258067499703E-2</v>
      </c>
      <c r="K5136" t="s">
        <v>365</v>
      </c>
      <c r="L5136" t="s">
        <v>2194</v>
      </c>
      <c r="M5136" s="204">
        <v>3</v>
      </c>
      <c r="N5136" s="204"/>
    </row>
    <row r="5137" spans="1:14" ht="15.75" thickBot="1">
      <c r="A5137" t="s">
        <v>2204</v>
      </c>
      <c r="B5137" t="s">
        <v>1810</v>
      </c>
      <c r="C5137" t="s">
        <v>1810</v>
      </c>
      <c r="D5137" t="s">
        <v>1816</v>
      </c>
      <c r="E5137" t="s">
        <v>118</v>
      </c>
      <c r="F5137" t="s">
        <v>313</v>
      </c>
      <c r="G5137" t="s">
        <v>360</v>
      </c>
      <c r="H5137" t="s">
        <v>360</v>
      </c>
      <c r="I5137" t="s">
        <v>377</v>
      </c>
      <c r="J5137" s="217">
        <v>1.2278359999999999</v>
      </c>
      <c r="K5137" t="s">
        <v>365</v>
      </c>
      <c r="L5137" t="s">
        <v>2194</v>
      </c>
      <c r="M5137" s="204">
        <v>3</v>
      </c>
      <c r="N5137" s="204"/>
    </row>
    <row r="5138" spans="1:14" ht="15.75" thickBot="1">
      <c r="A5138" t="s">
        <v>2204</v>
      </c>
      <c r="B5138" t="s">
        <v>1810</v>
      </c>
      <c r="C5138" t="s">
        <v>1810</v>
      </c>
      <c r="D5138" t="s">
        <v>1816</v>
      </c>
      <c r="E5138" t="s">
        <v>118</v>
      </c>
      <c r="F5138" t="s">
        <v>144</v>
      </c>
      <c r="G5138" t="s">
        <v>360</v>
      </c>
      <c r="H5138" t="s">
        <v>360</v>
      </c>
      <c r="I5138" t="s">
        <v>377</v>
      </c>
      <c r="J5138" s="217">
        <v>0.77088259271483095</v>
      </c>
      <c r="K5138" t="s">
        <v>365</v>
      </c>
      <c r="L5138" t="s">
        <v>2194</v>
      </c>
      <c r="M5138" s="204">
        <v>3</v>
      </c>
      <c r="N5138" s="204"/>
    </row>
    <row r="5139" spans="1:14" ht="15.75" thickBot="1">
      <c r="A5139" t="s">
        <v>2204</v>
      </c>
      <c r="B5139" t="s">
        <v>1810</v>
      </c>
      <c r="C5139" t="s">
        <v>1810</v>
      </c>
      <c r="D5139" t="s">
        <v>1816</v>
      </c>
      <c r="E5139" t="s">
        <v>118</v>
      </c>
      <c r="F5139" t="s">
        <v>311</v>
      </c>
      <c r="G5139" t="s">
        <v>378</v>
      </c>
      <c r="H5139" t="s">
        <v>360</v>
      </c>
      <c r="I5139" t="s">
        <v>377</v>
      </c>
      <c r="J5139" s="217">
        <v>0.53584174985672295</v>
      </c>
      <c r="K5139" t="s">
        <v>365</v>
      </c>
      <c r="L5139" t="s">
        <v>2194</v>
      </c>
      <c r="M5139" s="204">
        <v>3</v>
      </c>
      <c r="N5139" s="204"/>
    </row>
    <row r="5140" spans="1:14" ht="15.75" thickBot="1">
      <c r="A5140" t="s">
        <v>2204</v>
      </c>
      <c r="B5140" t="s">
        <v>1810</v>
      </c>
      <c r="C5140" t="s">
        <v>1810</v>
      </c>
      <c r="D5140" t="s">
        <v>1816</v>
      </c>
      <c r="E5140" t="s">
        <v>118</v>
      </c>
      <c r="F5140" t="s">
        <v>147</v>
      </c>
      <c r="G5140" t="s">
        <v>378</v>
      </c>
      <c r="H5140" t="s">
        <v>360</v>
      </c>
      <c r="I5140" t="s">
        <v>377</v>
      </c>
      <c r="J5140" s="217">
        <v>1.9137852220944499E-2</v>
      </c>
      <c r="K5140" t="s">
        <v>365</v>
      </c>
      <c r="L5140" t="s">
        <v>2194</v>
      </c>
      <c r="M5140" s="204">
        <v>3</v>
      </c>
      <c r="N5140" s="204"/>
    </row>
    <row r="5141" spans="1:14" ht="15.75" thickBot="1">
      <c r="A5141" t="s">
        <v>2204</v>
      </c>
      <c r="B5141" t="s">
        <v>1810</v>
      </c>
      <c r="C5141" t="s">
        <v>1810</v>
      </c>
      <c r="D5141" t="s">
        <v>1816</v>
      </c>
      <c r="E5141" t="s">
        <v>118</v>
      </c>
      <c r="F5141" t="s">
        <v>150</v>
      </c>
      <c r="G5141" t="s">
        <v>378</v>
      </c>
      <c r="H5141" t="s">
        <v>360</v>
      </c>
      <c r="I5141" t="s">
        <v>377</v>
      </c>
      <c r="J5141" s="217">
        <v>0.189832683096159</v>
      </c>
      <c r="K5141" t="s">
        <v>365</v>
      </c>
      <c r="L5141" t="s">
        <v>2194</v>
      </c>
      <c r="M5141" s="204">
        <v>3</v>
      </c>
      <c r="N5141" s="204"/>
    </row>
    <row r="5142" spans="1:14" ht="15.75" thickBot="1">
      <c r="A5142" t="s">
        <v>2204</v>
      </c>
      <c r="B5142" t="s">
        <v>1810</v>
      </c>
      <c r="C5142" t="s">
        <v>1810</v>
      </c>
      <c r="D5142" t="s">
        <v>1816</v>
      </c>
      <c r="E5142" t="s">
        <v>118</v>
      </c>
      <c r="F5142" t="s">
        <v>313</v>
      </c>
      <c r="G5142" t="s">
        <v>378</v>
      </c>
      <c r="H5142" t="s">
        <v>360</v>
      </c>
      <c r="I5142" t="s">
        <v>377</v>
      </c>
      <c r="J5142" s="217">
        <v>1.5831740000000001</v>
      </c>
      <c r="K5142" t="s">
        <v>365</v>
      </c>
      <c r="L5142" t="s">
        <v>2194</v>
      </c>
      <c r="M5142" s="204">
        <v>3</v>
      </c>
      <c r="N5142" s="204"/>
    </row>
    <row r="5143" spans="1:14" ht="15.75" thickBot="1">
      <c r="A5143" t="s">
        <v>2204</v>
      </c>
      <c r="B5143" t="s">
        <v>1810</v>
      </c>
      <c r="C5143" t="s">
        <v>1810</v>
      </c>
      <c r="D5143" t="s">
        <v>1816</v>
      </c>
      <c r="E5143" t="s">
        <v>118</v>
      </c>
      <c r="F5143" t="s">
        <v>144</v>
      </c>
      <c r="G5143" t="s">
        <v>378</v>
      </c>
      <c r="H5143" t="s">
        <v>360</v>
      </c>
      <c r="I5143" t="s">
        <v>377</v>
      </c>
      <c r="J5143" s="217">
        <v>0.83836130233628203</v>
      </c>
      <c r="K5143" t="s">
        <v>365</v>
      </c>
      <c r="L5143" t="s">
        <v>2194</v>
      </c>
      <c r="M5143" s="204">
        <v>3</v>
      </c>
      <c r="N5143" s="204"/>
    </row>
    <row r="5144" spans="1:14" ht="15.75" thickBot="1">
      <c r="A5144" t="s">
        <v>2204</v>
      </c>
      <c r="B5144" t="s">
        <v>1810</v>
      </c>
      <c r="C5144" t="s">
        <v>1810</v>
      </c>
      <c r="D5144" t="s">
        <v>1810</v>
      </c>
      <c r="E5144" t="s">
        <v>122</v>
      </c>
      <c r="F5144" t="s">
        <v>136</v>
      </c>
      <c r="G5144" t="s">
        <v>334</v>
      </c>
      <c r="H5144" t="s">
        <v>334</v>
      </c>
      <c r="I5144" t="s">
        <v>335</v>
      </c>
      <c r="J5144" s="298">
        <v>1.1877666483671948E-4</v>
      </c>
      <c r="K5144" t="s">
        <v>1817</v>
      </c>
      <c r="L5144" t="s">
        <v>2194</v>
      </c>
      <c r="M5144" s="204">
        <v>2.7</v>
      </c>
      <c r="N5144" s="204"/>
    </row>
    <row r="5145" spans="1:14" ht="15.75" thickBot="1">
      <c r="A5145" t="s">
        <v>2204</v>
      </c>
      <c r="B5145" t="s">
        <v>1810</v>
      </c>
      <c r="C5145" t="s">
        <v>1810</v>
      </c>
      <c r="D5145" t="s">
        <v>1810</v>
      </c>
      <c r="E5145" t="s">
        <v>122</v>
      </c>
      <c r="F5145" t="s">
        <v>139</v>
      </c>
      <c r="G5145" t="s">
        <v>334</v>
      </c>
      <c r="H5145" t="s">
        <v>334</v>
      </c>
      <c r="I5145" t="s">
        <v>335</v>
      </c>
      <c r="J5145" s="217">
        <v>0</v>
      </c>
      <c r="K5145" t="s">
        <v>1817</v>
      </c>
      <c r="L5145" t="s">
        <v>2194</v>
      </c>
      <c r="M5145" s="204">
        <v>2.7</v>
      </c>
      <c r="N5145" s="204"/>
    </row>
    <row r="5146" spans="1:14" ht="15.75" thickBot="1">
      <c r="A5146" t="s">
        <v>2204</v>
      </c>
      <c r="B5146" t="s">
        <v>1810</v>
      </c>
      <c r="C5146" t="s">
        <v>1810</v>
      </c>
      <c r="D5146" t="s">
        <v>1810</v>
      </c>
      <c r="E5146" t="s">
        <v>122</v>
      </c>
      <c r="F5146" t="s">
        <v>142</v>
      </c>
      <c r="G5146" t="s">
        <v>334</v>
      </c>
      <c r="H5146" t="s">
        <v>334</v>
      </c>
      <c r="I5146" t="s">
        <v>335</v>
      </c>
      <c r="J5146" s="298">
        <v>0.71715996644551627</v>
      </c>
      <c r="K5146" t="s">
        <v>1817</v>
      </c>
      <c r="L5146" t="s">
        <v>2194</v>
      </c>
      <c r="M5146" s="204">
        <v>2.7</v>
      </c>
      <c r="N5146" s="204"/>
    </row>
    <row r="5147" spans="1:14" ht="15.75" thickBot="1">
      <c r="A5147" t="s">
        <v>2204</v>
      </c>
      <c r="B5147" t="s">
        <v>1810</v>
      </c>
      <c r="C5147" t="s">
        <v>1810</v>
      </c>
      <c r="D5147" t="s">
        <v>1810</v>
      </c>
      <c r="E5147" t="s">
        <v>122</v>
      </c>
      <c r="F5147" t="s">
        <v>144</v>
      </c>
      <c r="G5147" t="s">
        <v>334</v>
      </c>
      <c r="H5147" t="s">
        <v>334</v>
      </c>
      <c r="I5147" t="s">
        <v>335</v>
      </c>
      <c r="J5147" s="217">
        <v>0</v>
      </c>
      <c r="K5147" t="s">
        <v>1817</v>
      </c>
      <c r="L5147" t="s">
        <v>2194</v>
      </c>
      <c r="M5147" s="204">
        <v>2.7</v>
      </c>
      <c r="N5147" s="204"/>
    </row>
    <row r="5148" spans="1:14" ht="15.75" thickBot="1">
      <c r="A5148" t="s">
        <v>2204</v>
      </c>
      <c r="B5148" t="s">
        <v>1810</v>
      </c>
      <c r="C5148" t="s">
        <v>1810</v>
      </c>
      <c r="D5148" t="s">
        <v>1810</v>
      </c>
      <c r="E5148" t="s">
        <v>122</v>
      </c>
      <c r="F5148" t="s">
        <v>150</v>
      </c>
      <c r="G5148" t="s">
        <v>334</v>
      </c>
      <c r="H5148" t="s">
        <v>334</v>
      </c>
      <c r="I5148" t="s">
        <v>335</v>
      </c>
      <c r="J5148" s="298">
        <v>9.5067088822819099E-2</v>
      </c>
      <c r="K5148" t="s">
        <v>1817</v>
      </c>
      <c r="L5148" t="s">
        <v>2194</v>
      </c>
      <c r="M5148" s="204">
        <v>2.7</v>
      </c>
      <c r="N5148" s="204"/>
    </row>
    <row r="5149" spans="1:14" ht="15.75" thickBot="1">
      <c r="A5149" t="s">
        <v>2204</v>
      </c>
      <c r="B5149" t="s">
        <v>1810</v>
      </c>
      <c r="C5149" t="s">
        <v>1810</v>
      </c>
      <c r="D5149" t="s">
        <v>1810</v>
      </c>
      <c r="E5149" t="s">
        <v>122</v>
      </c>
      <c r="F5149" t="s">
        <v>147</v>
      </c>
      <c r="G5149" t="s">
        <v>334</v>
      </c>
      <c r="H5149" t="s">
        <v>334</v>
      </c>
      <c r="I5149" t="s">
        <v>335</v>
      </c>
      <c r="J5149" s="298">
        <v>4.4821982242560468E-2</v>
      </c>
      <c r="K5149" t="s">
        <v>1817</v>
      </c>
      <c r="L5149" t="s">
        <v>2194</v>
      </c>
      <c r="M5149" s="204">
        <v>2.7</v>
      </c>
      <c r="N5149" s="204"/>
    </row>
    <row r="5150" spans="1:14" ht="15.75" thickBot="1">
      <c r="A5150" t="s">
        <v>2204</v>
      </c>
      <c r="B5150" t="s">
        <v>1810</v>
      </c>
      <c r="C5150" t="s">
        <v>1810</v>
      </c>
      <c r="D5150" t="s">
        <v>1810</v>
      </c>
      <c r="E5150" t="s">
        <v>122</v>
      </c>
      <c r="F5150" t="s">
        <v>311</v>
      </c>
      <c r="G5150" t="s">
        <v>334</v>
      </c>
      <c r="H5150" t="s">
        <v>334</v>
      </c>
      <c r="I5150" t="s">
        <v>335</v>
      </c>
      <c r="J5150" s="298">
        <v>0.717278743110353</v>
      </c>
      <c r="K5150" t="s">
        <v>1817</v>
      </c>
      <c r="L5150" t="s">
        <v>2194</v>
      </c>
      <c r="M5150" s="204">
        <v>2.7</v>
      </c>
      <c r="N5150" s="204"/>
    </row>
    <row r="5151" spans="1:14" ht="15.75" thickBot="1">
      <c r="A5151" t="s">
        <v>2204</v>
      </c>
      <c r="B5151" t="s">
        <v>1810</v>
      </c>
      <c r="C5151" t="s">
        <v>1810</v>
      </c>
      <c r="D5151" t="s">
        <v>1810</v>
      </c>
      <c r="E5151" t="s">
        <v>122</v>
      </c>
      <c r="F5151" t="s">
        <v>313</v>
      </c>
      <c r="G5151" t="s">
        <v>334</v>
      </c>
      <c r="H5151" t="s">
        <v>334</v>
      </c>
      <c r="I5151" t="s">
        <v>335</v>
      </c>
      <c r="J5151" s="298">
        <v>0.85716781417573262</v>
      </c>
      <c r="K5151" t="s">
        <v>1817</v>
      </c>
      <c r="L5151" t="s">
        <v>2194</v>
      </c>
      <c r="M5151" s="204">
        <v>2.7</v>
      </c>
      <c r="N5151" s="204"/>
    </row>
    <row r="5152" spans="1:14" ht="15.75" thickBot="1">
      <c r="A5152" t="s">
        <v>1832</v>
      </c>
      <c r="C5152" t="s">
        <v>1832</v>
      </c>
      <c r="D5152" t="s">
        <v>1833</v>
      </c>
      <c r="E5152" t="s">
        <v>114</v>
      </c>
      <c r="F5152" t="s">
        <v>313</v>
      </c>
      <c r="G5152" t="s">
        <v>333</v>
      </c>
      <c r="H5152" t="s">
        <v>334</v>
      </c>
      <c r="I5152" t="s">
        <v>338</v>
      </c>
      <c r="J5152" s="217">
        <v>0.6</v>
      </c>
      <c r="K5152" t="s">
        <v>339</v>
      </c>
      <c r="L5152" t="s">
        <v>2194</v>
      </c>
      <c r="M5152" s="204">
        <v>4</v>
      </c>
      <c r="N5152" s="204"/>
    </row>
    <row r="5153" spans="1:14" ht="15.75" thickBot="1">
      <c r="A5153" t="s">
        <v>1832</v>
      </c>
      <c r="C5153" t="s">
        <v>1832</v>
      </c>
      <c r="D5153" t="s">
        <v>1835</v>
      </c>
      <c r="E5153" t="s">
        <v>114</v>
      </c>
      <c r="F5153" t="s">
        <v>313</v>
      </c>
      <c r="G5153" t="s">
        <v>333</v>
      </c>
      <c r="H5153" t="s">
        <v>334</v>
      </c>
      <c r="I5153" t="s">
        <v>338</v>
      </c>
      <c r="J5153" s="217">
        <v>1.08</v>
      </c>
      <c r="K5153" t="s">
        <v>339</v>
      </c>
      <c r="L5153" t="s">
        <v>2194</v>
      </c>
      <c r="M5153" s="204">
        <v>4</v>
      </c>
      <c r="N5153" s="204"/>
    </row>
    <row r="5154" spans="1:14" ht="15.75" thickBot="1">
      <c r="A5154" t="s">
        <v>1832</v>
      </c>
      <c r="C5154" t="s">
        <v>1832</v>
      </c>
      <c r="D5154" s="216" t="s">
        <v>1837</v>
      </c>
      <c r="E5154" t="s">
        <v>359</v>
      </c>
      <c r="F5154" t="s">
        <v>311</v>
      </c>
      <c r="G5154" t="s">
        <v>333</v>
      </c>
      <c r="H5154" t="s">
        <v>360</v>
      </c>
      <c r="I5154" t="s">
        <v>335</v>
      </c>
      <c r="J5154" s="217">
        <v>1.93208705827</v>
      </c>
      <c r="K5154" s="216" t="s">
        <v>340</v>
      </c>
      <c r="L5154" t="s">
        <v>2194</v>
      </c>
      <c r="M5154" s="204">
        <v>2.6666666666666665</v>
      </c>
      <c r="N5154" s="204"/>
    </row>
    <row r="5155" spans="1:14" ht="15.75" thickBot="1">
      <c r="A5155" t="s">
        <v>1832</v>
      </c>
      <c r="C5155" t="s">
        <v>1832</v>
      </c>
      <c r="D5155" s="216" t="s">
        <v>1837</v>
      </c>
      <c r="E5155" t="s">
        <v>359</v>
      </c>
      <c r="F5155" t="s">
        <v>313</v>
      </c>
      <c r="G5155" t="s">
        <v>333</v>
      </c>
      <c r="H5155" t="s">
        <v>360</v>
      </c>
      <c r="I5155" t="s">
        <v>335</v>
      </c>
      <c r="J5155" s="217">
        <v>2.0983475417299999</v>
      </c>
      <c r="K5155" s="216" t="s">
        <v>340</v>
      </c>
      <c r="L5155" t="s">
        <v>2194</v>
      </c>
      <c r="M5155" s="204">
        <v>2.6666666666666665</v>
      </c>
      <c r="N5155" s="204"/>
    </row>
    <row r="5156" spans="1:14" ht="15.75" thickBot="1">
      <c r="A5156" t="s">
        <v>1832</v>
      </c>
      <c r="C5156" t="s">
        <v>1832</v>
      </c>
      <c r="D5156" s="216" t="s">
        <v>1837</v>
      </c>
      <c r="E5156" t="s">
        <v>359</v>
      </c>
      <c r="F5156" t="s">
        <v>144</v>
      </c>
      <c r="G5156" t="s">
        <v>333</v>
      </c>
      <c r="H5156" t="s">
        <v>360</v>
      </c>
      <c r="I5156" t="s">
        <v>335</v>
      </c>
      <c r="J5156" s="217">
        <v>1.636358119E-2</v>
      </c>
      <c r="K5156" s="216" t="s">
        <v>340</v>
      </c>
      <c r="L5156" t="s">
        <v>2194</v>
      </c>
      <c r="M5156" s="204">
        <v>2.6666666666666665</v>
      </c>
      <c r="N5156" s="204"/>
    </row>
    <row r="5157" spans="1:14" ht="15.75" thickBot="1">
      <c r="A5157" t="s">
        <v>1832</v>
      </c>
      <c r="C5157" t="s">
        <v>1832</v>
      </c>
      <c r="D5157" s="216" t="s">
        <v>1837</v>
      </c>
      <c r="E5157" t="s">
        <v>359</v>
      </c>
      <c r="F5157" t="s">
        <v>147</v>
      </c>
      <c r="G5157" t="s">
        <v>333</v>
      </c>
      <c r="H5157" t="s">
        <v>360</v>
      </c>
      <c r="I5157" t="s">
        <v>335</v>
      </c>
      <c r="J5157" s="217">
        <v>1.052236E-2</v>
      </c>
      <c r="K5157" s="216" t="s">
        <v>340</v>
      </c>
      <c r="L5157" t="s">
        <v>2194</v>
      </c>
      <c r="M5157" s="204">
        <v>2.6666666666666665</v>
      </c>
      <c r="N5157" s="204"/>
    </row>
    <row r="5158" spans="1:14" ht="15.75" thickBot="1">
      <c r="A5158" t="s">
        <v>1832</v>
      </c>
      <c r="C5158" t="s">
        <v>1832</v>
      </c>
      <c r="D5158" s="216" t="s">
        <v>1837</v>
      </c>
      <c r="E5158" t="s">
        <v>359</v>
      </c>
      <c r="F5158" t="s">
        <v>150</v>
      </c>
      <c r="G5158" t="s">
        <v>333</v>
      </c>
      <c r="H5158" t="s">
        <v>360</v>
      </c>
      <c r="I5158" t="s">
        <v>335</v>
      </c>
      <c r="J5158" s="217">
        <v>0.13937454227000001</v>
      </c>
      <c r="K5158" s="216" t="s">
        <v>340</v>
      </c>
      <c r="L5158" t="s">
        <v>2194</v>
      </c>
      <c r="M5158" s="204">
        <v>2.6666666666666665</v>
      </c>
      <c r="N5158" s="204"/>
    </row>
    <row r="5159" spans="1:14" ht="15.75" thickBot="1">
      <c r="A5159" t="s">
        <v>1832</v>
      </c>
      <c r="C5159" t="s">
        <v>1832</v>
      </c>
      <c r="D5159" t="s">
        <v>1834</v>
      </c>
      <c r="E5159" t="s">
        <v>118</v>
      </c>
      <c r="F5159" t="s">
        <v>311</v>
      </c>
      <c r="G5159" t="s">
        <v>360</v>
      </c>
      <c r="H5159" t="s">
        <v>360</v>
      </c>
      <c r="I5159" t="s">
        <v>377</v>
      </c>
      <c r="J5159" s="217">
        <v>1.7178063492587301</v>
      </c>
      <c r="K5159" t="s">
        <v>365</v>
      </c>
      <c r="L5159" t="s">
        <v>2194</v>
      </c>
      <c r="M5159" s="204">
        <v>3</v>
      </c>
      <c r="N5159" s="204"/>
    </row>
    <row r="5160" spans="1:14" ht="15.75" thickBot="1">
      <c r="A5160" t="s">
        <v>1832</v>
      </c>
      <c r="C5160" t="s">
        <v>1832</v>
      </c>
      <c r="D5160" t="s">
        <v>1834</v>
      </c>
      <c r="E5160" t="s">
        <v>118</v>
      </c>
      <c r="F5160" t="s">
        <v>147</v>
      </c>
      <c r="G5160" t="s">
        <v>360</v>
      </c>
      <c r="H5160" t="s">
        <v>360</v>
      </c>
      <c r="I5160" t="s">
        <v>377</v>
      </c>
      <c r="J5160" s="217">
        <v>1.5505621180637001E-2</v>
      </c>
      <c r="K5160" t="s">
        <v>365</v>
      </c>
      <c r="L5160" t="s">
        <v>2194</v>
      </c>
      <c r="M5160" s="204">
        <v>3</v>
      </c>
      <c r="N5160" s="204"/>
    </row>
    <row r="5161" spans="1:14" ht="15.75" thickBot="1">
      <c r="A5161" t="s">
        <v>1832</v>
      </c>
      <c r="C5161" t="s">
        <v>1832</v>
      </c>
      <c r="D5161" t="s">
        <v>1834</v>
      </c>
      <c r="E5161" t="s">
        <v>118</v>
      </c>
      <c r="F5161" t="s">
        <v>150</v>
      </c>
      <c r="G5161" t="s">
        <v>360</v>
      </c>
      <c r="H5161" t="s">
        <v>360</v>
      </c>
      <c r="I5161" t="s">
        <v>377</v>
      </c>
      <c r="J5161" s="217">
        <v>6.0998818444262699E-2</v>
      </c>
      <c r="K5161" t="s">
        <v>365</v>
      </c>
      <c r="L5161" t="s">
        <v>2194</v>
      </c>
      <c r="M5161" s="204">
        <v>3</v>
      </c>
      <c r="N5161" s="204"/>
    </row>
    <row r="5162" spans="1:14" ht="15.75" thickBot="1">
      <c r="A5162" t="s">
        <v>1832</v>
      </c>
      <c r="C5162" t="s">
        <v>1832</v>
      </c>
      <c r="D5162" t="s">
        <v>1834</v>
      </c>
      <c r="E5162" t="s">
        <v>118</v>
      </c>
      <c r="F5162" t="s">
        <v>313</v>
      </c>
      <c r="G5162" t="s">
        <v>360</v>
      </c>
      <c r="H5162" t="s">
        <v>360</v>
      </c>
      <c r="I5162" t="s">
        <v>377</v>
      </c>
      <c r="J5162" s="217">
        <v>1.8352889999999999</v>
      </c>
      <c r="K5162" t="s">
        <v>365</v>
      </c>
      <c r="L5162" t="s">
        <v>2194</v>
      </c>
      <c r="M5162" s="204">
        <v>3</v>
      </c>
      <c r="N5162" s="204"/>
    </row>
    <row r="5163" spans="1:14" ht="15.75" thickBot="1">
      <c r="A5163" t="s">
        <v>1832</v>
      </c>
      <c r="C5163" t="s">
        <v>1832</v>
      </c>
      <c r="D5163" t="s">
        <v>1834</v>
      </c>
      <c r="E5163" t="s">
        <v>118</v>
      </c>
      <c r="F5163" t="s">
        <v>144</v>
      </c>
      <c r="G5163" t="s">
        <v>360</v>
      </c>
      <c r="H5163" t="s">
        <v>360</v>
      </c>
      <c r="I5163" t="s">
        <v>377</v>
      </c>
      <c r="J5163" s="217">
        <v>4.0977839188786301E-2</v>
      </c>
      <c r="K5163" t="s">
        <v>365</v>
      </c>
      <c r="L5163" t="s">
        <v>2194</v>
      </c>
      <c r="M5163" s="204">
        <v>3</v>
      </c>
      <c r="N5163" s="204"/>
    </row>
    <row r="5164" spans="1:14" ht="15.75" thickBot="1">
      <c r="A5164" t="s">
        <v>1832</v>
      </c>
      <c r="C5164" t="s">
        <v>1832</v>
      </c>
      <c r="D5164" t="s">
        <v>1834</v>
      </c>
      <c r="E5164" t="s">
        <v>118</v>
      </c>
      <c r="F5164" t="s">
        <v>311</v>
      </c>
      <c r="G5164" t="s">
        <v>378</v>
      </c>
      <c r="H5164" t="s">
        <v>360</v>
      </c>
      <c r="I5164" t="s">
        <v>377</v>
      </c>
      <c r="J5164" s="217">
        <v>1.26794745247622</v>
      </c>
      <c r="K5164" t="s">
        <v>365</v>
      </c>
      <c r="L5164" t="s">
        <v>2194</v>
      </c>
      <c r="M5164" s="204">
        <v>3</v>
      </c>
      <c r="N5164" s="204"/>
    </row>
    <row r="5165" spans="1:14" ht="15.75" thickBot="1">
      <c r="A5165" t="s">
        <v>1832</v>
      </c>
      <c r="C5165" t="s">
        <v>1832</v>
      </c>
      <c r="D5165" t="s">
        <v>1834</v>
      </c>
      <c r="E5165" t="s">
        <v>118</v>
      </c>
      <c r="F5165" t="s">
        <v>147</v>
      </c>
      <c r="G5165" t="s">
        <v>378</v>
      </c>
      <c r="H5165" t="s">
        <v>360</v>
      </c>
      <c r="I5165" t="s">
        <v>377</v>
      </c>
      <c r="J5165" s="217">
        <v>1.5505621180637001E-2</v>
      </c>
      <c r="K5165" t="s">
        <v>365</v>
      </c>
      <c r="L5165" t="s">
        <v>2194</v>
      </c>
      <c r="M5165" s="204">
        <v>3</v>
      </c>
      <c r="N5165" s="204"/>
    </row>
    <row r="5166" spans="1:14" ht="15.75" thickBot="1">
      <c r="A5166" t="s">
        <v>1832</v>
      </c>
      <c r="C5166" t="s">
        <v>1832</v>
      </c>
      <c r="D5166" t="s">
        <v>1834</v>
      </c>
      <c r="E5166" t="s">
        <v>118</v>
      </c>
      <c r="F5166" t="s">
        <v>150</v>
      </c>
      <c r="G5166" t="s">
        <v>378</v>
      </c>
      <c r="H5166" t="s">
        <v>360</v>
      </c>
      <c r="I5166" t="s">
        <v>377</v>
      </c>
      <c r="J5166" s="217">
        <v>0.34318835011635801</v>
      </c>
      <c r="K5166" t="s">
        <v>365</v>
      </c>
      <c r="L5166" t="s">
        <v>2194</v>
      </c>
      <c r="M5166" s="204">
        <v>3</v>
      </c>
      <c r="N5166" s="204"/>
    </row>
    <row r="5167" spans="1:14" ht="15.75" thickBot="1">
      <c r="A5167" t="s">
        <v>1832</v>
      </c>
      <c r="C5167" t="s">
        <v>1832</v>
      </c>
      <c r="D5167" t="s">
        <v>1834</v>
      </c>
      <c r="E5167" t="s">
        <v>118</v>
      </c>
      <c r="F5167" t="s">
        <v>313</v>
      </c>
      <c r="G5167" t="s">
        <v>378</v>
      </c>
      <c r="H5167" t="s">
        <v>360</v>
      </c>
      <c r="I5167" t="s">
        <v>377</v>
      </c>
      <c r="J5167" s="217">
        <v>1.670472</v>
      </c>
      <c r="K5167" t="s">
        <v>365</v>
      </c>
      <c r="L5167" t="s">
        <v>2194</v>
      </c>
      <c r="M5167" s="204">
        <v>3</v>
      </c>
      <c r="N5167" s="204"/>
    </row>
    <row r="5168" spans="1:14" ht="15.75" thickBot="1">
      <c r="A5168" t="s">
        <v>1832</v>
      </c>
      <c r="C5168" t="s">
        <v>1832</v>
      </c>
      <c r="D5168" t="s">
        <v>1834</v>
      </c>
      <c r="E5168" t="s">
        <v>118</v>
      </c>
      <c r="F5168" t="s">
        <v>144</v>
      </c>
      <c r="G5168" t="s">
        <v>378</v>
      </c>
      <c r="H5168" t="s">
        <v>360</v>
      </c>
      <c r="I5168" t="s">
        <v>377</v>
      </c>
      <c r="J5168" s="217">
        <v>4.3830555602485201E-2</v>
      </c>
      <c r="K5168" t="s">
        <v>365</v>
      </c>
      <c r="L5168" t="s">
        <v>2194</v>
      </c>
      <c r="M5168" s="204">
        <v>3</v>
      </c>
      <c r="N5168" s="204"/>
    </row>
    <row r="5169" spans="1:14" ht="15.75" thickBot="1">
      <c r="A5169" t="s">
        <v>1832</v>
      </c>
      <c r="C5169" t="s">
        <v>1832</v>
      </c>
      <c r="D5169" t="s">
        <v>1836</v>
      </c>
      <c r="E5169" t="s">
        <v>118</v>
      </c>
      <c r="F5169" t="s">
        <v>311</v>
      </c>
      <c r="G5169" t="s">
        <v>360</v>
      </c>
      <c r="H5169" t="s">
        <v>360</v>
      </c>
      <c r="I5169" t="s">
        <v>377</v>
      </c>
      <c r="J5169" s="217">
        <v>1.7190731776253201</v>
      </c>
      <c r="K5169" t="s">
        <v>365</v>
      </c>
      <c r="L5169" t="s">
        <v>2194</v>
      </c>
      <c r="M5169" s="204">
        <v>3</v>
      </c>
      <c r="N5169" s="204"/>
    </row>
    <row r="5170" spans="1:14" ht="15.75" thickBot="1">
      <c r="A5170" t="s">
        <v>1832</v>
      </c>
      <c r="C5170" t="s">
        <v>1832</v>
      </c>
      <c r="D5170" t="s">
        <v>1836</v>
      </c>
      <c r="E5170" t="s">
        <v>118</v>
      </c>
      <c r="F5170" t="s">
        <v>147</v>
      </c>
      <c r="G5170" t="s">
        <v>360</v>
      </c>
      <c r="H5170" t="s">
        <v>360</v>
      </c>
      <c r="I5170" t="s">
        <v>377</v>
      </c>
      <c r="J5170" s="217">
        <v>1.46608534625395</v>
      </c>
      <c r="K5170" t="s">
        <v>365</v>
      </c>
      <c r="L5170" t="s">
        <v>2194</v>
      </c>
      <c r="M5170" s="204">
        <v>3</v>
      </c>
      <c r="N5170" s="204"/>
    </row>
    <row r="5171" spans="1:14" ht="15.75" thickBot="1">
      <c r="A5171" t="s">
        <v>1832</v>
      </c>
      <c r="C5171" t="s">
        <v>1832</v>
      </c>
      <c r="D5171" t="s">
        <v>1836</v>
      </c>
      <c r="E5171" t="s">
        <v>118</v>
      </c>
      <c r="F5171" t="s">
        <v>150</v>
      </c>
      <c r="G5171" t="s">
        <v>360</v>
      </c>
      <c r="H5171" t="s">
        <v>360</v>
      </c>
      <c r="I5171" t="s">
        <v>377</v>
      </c>
      <c r="J5171" s="217">
        <v>0.13540383464662001</v>
      </c>
      <c r="K5171" t="s">
        <v>365</v>
      </c>
      <c r="L5171" t="s">
        <v>2194</v>
      </c>
      <c r="M5171" s="204">
        <v>3</v>
      </c>
      <c r="N5171" s="204"/>
    </row>
    <row r="5172" spans="1:14" ht="15.75" thickBot="1">
      <c r="A5172" t="s">
        <v>1832</v>
      </c>
      <c r="C5172" t="s">
        <v>1832</v>
      </c>
      <c r="D5172" t="s">
        <v>1836</v>
      </c>
      <c r="E5172" t="s">
        <v>118</v>
      </c>
      <c r="F5172" t="s">
        <v>313</v>
      </c>
      <c r="G5172" t="s">
        <v>360</v>
      </c>
      <c r="H5172" t="s">
        <v>360</v>
      </c>
      <c r="I5172" t="s">
        <v>377</v>
      </c>
      <c r="J5172" s="217">
        <v>3.551094</v>
      </c>
      <c r="K5172" t="s">
        <v>365</v>
      </c>
      <c r="L5172" t="s">
        <v>2194</v>
      </c>
      <c r="M5172" s="204">
        <v>3</v>
      </c>
      <c r="N5172" s="204"/>
    </row>
    <row r="5173" spans="1:14" ht="15.75" thickBot="1">
      <c r="A5173" t="s">
        <v>1832</v>
      </c>
      <c r="C5173" t="s">
        <v>1832</v>
      </c>
      <c r="D5173" t="s">
        <v>1836</v>
      </c>
      <c r="E5173" t="s">
        <v>118</v>
      </c>
      <c r="F5173" t="s">
        <v>144</v>
      </c>
      <c r="G5173" t="s">
        <v>360</v>
      </c>
      <c r="H5173" t="s">
        <v>360</v>
      </c>
      <c r="I5173" t="s">
        <v>377</v>
      </c>
      <c r="J5173" s="217">
        <v>0.23053182008453299</v>
      </c>
      <c r="K5173" t="s">
        <v>365</v>
      </c>
      <c r="L5173" t="s">
        <v>2194</v>
      </c>
      <c r="M5173" s="204">
        <v>3</v>
      </c>
      <c r="N5173" s="204"/>
    </row>
    <row r="5174" spans="1:14" ht="15.75" thickBot="1">
      <c r="A5174" t="s">
        <v>1832</v>
      </c>
      <c r="C5174" t="s">
        <v>1832</v>
      </c>
      <c r="D5174" t="s">
        <v>1836</v>
      </c>
      <c r="E5174" t="s">
        <v>118</v>
      </c>
      <c r="F5174" t="s">
        <v>311</v>
      </c>
      <c r="G5174" t="s">
        <v>378</v>
      </c>
      <c r="H5174" t="s">
        <v>360</v>
      </c>
      <c r="I5174" t="s">
        <v>377</v>
      </c>
      <c r="J5174" s="217">
        <v>1.26921428084281</v>
      </c>
      <c r="K5174" t="s">
        <v>365</v>
      </c>
      <c r="L5174" t="s">
        <v>2194</v>
      </c>
      <c r="M5174" s="204">
        <v>3</v>
      </c>
      <c r="N5174" s="204"/>
    </row>
    <row r="5175" spans="1:14" ht="15.75" thickBot="1">
      <c r="A5175" t="s">
        <v>1832</v>
      </c>
      <c r="C5175" t="s">
        <v>1832</v>
      </c>
      <c r="D5175" t="s">
        <v>1836</v>
      </c>
      <c r="E5175" t="s">
        <v>118</v>
      </c>
      <c r="F5175" t="s">
        <v>147</v>
      </c>
      <c r="G5175" t="s">
        <v>378</v>
      </c>
      <c r="H5175" t="s">
        <v>360</v>
      </c>
      <c r="I5175" t="s">
        <v>377</v>
      </c>
      <c r="J5175" s="217">
        <v>1.46608534625395</v>
      </c>
      <c r="K5175" t="s">
        <v>365</v>
      </c>
      <c r="L5175" t="s">
        <v>2194</v>
      </c>
      <c r="M5175" s="204">
        <v>3</v>
      </c>
      <c r="N5175" s="204"/>
    </row>
    <row r="5176" spans="1:14" ht="15.75" thickBot="1">
      <c r="A5176" t="s">
        <v>1832</v>
      </c>
      <c r="C5176" t="s">
        <v>1832</v>
      </c>
      <c r="D5176" t="s">
        <v>1836</v>
      </c>
      <c r="E5176" t="s">
        <v>118</v>
      </c>
      <c r="F5176" t="s">
        <v>150</v>
      </c>
      <c r="G5176" t="s">
        <v>378</v>
      </c>
      <c r="H5176" t="s">
        <v>360</v>
      </c>
      <c r="I5176" t="s">
        <v>377</v>
      </c>
      <c r="J5176" s="217">
        <v>0.482555779660233</v>
      </c>
      <c r="K5176" t="s">
        <v>365</v>
      </c>
      <c r="L5176" t="s">
        <v>2194</v>
      </c>
      <c r="M5176" s="204">
        <v>3</v>
      </c>
      <c r="N5176" s="204"/>
    </row>
    <row r="5177" spans="1:14" ht="15.75" thickBot="1">
      <c r="A5177" t="s">
        <v>1832</v>
      </c>
      <c r="C5177" t="s">
        <v>1832</v>
      </c>
      <c r="D5177" t="s">
        <v>1836</v>
      </c>
      <c r="E5177" t="s">
        <v>118</v>
      </c>
      <c r="F5177" t="s">
        <v>313</v>
      </c>
      <c r="G5177" t="s">
        <v>378</v>
      </c>
      <c r="H5177" t="s">
        <v>360</v>
      </c>
      <c r="I5177" t="s">
        <v>377</v>
      </c>
      <c r="J5177" s="217">
        <v>3.4682170000000001</v>
      </c>
      <c r="K5177" t="s">
        <v>365</v>
      </c>
      <c r="L5177" t="s">
        <v>2194</v>
      </c>
      <c r="M5177" s="204">
        <v>3</v>
      </c>
      <c r="N5177" s="204"/>
    </row>
    <row r="5178" spans="1:14" ht="15.75" thickBot="1">
      <c r="A5178" t="s">
        <v>1832</v>
      </c>
      <c r="C5178" t="s">
        <v>1832</v>
      </c>
      <c r="D5178" t="s">
        <v>1836</v>
      </c>
      <c r="E5178" t="s">
        <v>118</v>
      </c>
      <c r="F5178" t="s">
        <v>144</v>
      </c>
      <c r="G5178" t="s">
        <v>378</v>
      </c>
      <c r="H5178" t="s">
        <v>360</v>
      </c>
      <c r="I5178" t="s">
        <v>377</v>
      </c>
      <c r="J5178" s="217">
        <v>0.25036136545522802</v>
      </c>
      <c r="K5178" t="s">
        <v>365</v>
      </c>
      <c r="L5178" t="s">
        <v>2194</v>
      </c>
      <c r="M5178" s="204">
        <v>3</v>
      </c>
      <c r="N5178" s="204"/>
    </row>
    <row r="5179" spans="1:14" ht="15.75" thickBot="1">
      <c r="A5179" s="215" t="s">
        <v>1838</v>
      </c>
      <c r="B5179" s="215" t="s">
        <v>1838</v>
      </c>
      <c r="C5179" s="215" t="s">
        <v>1838</v>
      </c>
      <c r="D5179" s="215" t="s">
        <v>1839</v>
      </c>
      <c r="E5179" s="215" t="s">
        <v>110</v>
      </c>
      <c r="F5179" s="215" t="s">
        <v>136</v>
      </c>
      <c r="G5179" s="215" t="s">
        <v>1840</v>
      </c>
      <c r="H5179" s="215" t="s">
        <v>292</v>
      </c>
      <c r="I5179" s="215" t="s">
        <v>1841</v>
      </c>
      <c r="J5179" s="218">
        <v>5.2231000000000002E-5</v>
      </c>
      <c r="K5179" s="215" t="s">
        <v>343</v>
      </c>
      <c r="L5179" s="215" t="s">
        <v>2194</v>
      </c>
      <c r="M5179" s="219">
        <v>2.2999999999999998</v>
      </c>
      <c r="N5179" s="204"/>
    </row>
    <row r="5180" spans="1:14" ht="15.75" thickBot="1">
      <c r="A5180" s="215" t="s">
        <v>1838</v>
      </c>
      <c r="B5180" s="215" t="s">
        <v>1838</v>
      </c>
      <c r="C5180" s="215" t="s">
        <v>1838</v>
      </c>
      <c r="D5180" s="215" t="s">
        <v>1839</v>
      </c>
      <c r="E5180" s="215" t="s">
        <v>110</v>
      </c>
      <c r="F5180" s="215" t="s">
        <v>311</v>
      </c>
      <c r="G5180" s="215" t="s">
        <v>1840</v>
      </c>
      <c r="H5180" s="215" t="s">
        <v>292</v>
      </c>
      <c r="I5180" s="215" t="s">
        <v>1841</v>
      </c>
      <c r="J5180" s="218">
        <v>0.334087419</v>
      </c>
      <c r="K5180" s="215" t="s">
        <v>343</v>
      </c>
      <c r="L5180" s="215" t="s">
        <v>2194</v>
      </c>
      <c r="M5180" s="219">
        <v>2.2999999999999998</v>
      </c>
      <c r="N5180" s="204"/>
    </row>
    <row r="5181" spans="1:14" ht="15.75" thickBot="1">
      <c r="A5181" t="s">
        <v>1838</v>
      </c>
      <c r="B5181" t="s">
        <v>1838</v>
      </c>
      <c r="C5181" t="s">
        <v>1838</v>
      </c>
      <c r="D5181" t="s">
        <v>1838</v>
      </c>
      <c r="E5181" t="s">
        <v>114</v>
      </c>
      <c r="F5181" t="s">
        <v>313</v>
      </c>
      <c r="G5181" t="s">
        <v>333</v>
      </c>
      <c r="H5181" t="s">
        <v>334</v>
      </c>
      <c r="I5181" t="s">
        <v>338</v>
      </c>
      <c r="J5181" s="217">
        <v>0.72</v>
      </c>
      <c r="K5181" t="s">
        <v>339</v>
      </c>
      <c r="L5181" t="s">
        <v>2194</v>
      </c>
      <c r="M5181" s="204">
        <v>4</v>
      </c>
      <c r="N5181" s="204"/>
    </row>
    <row r="5182" spans="1:14" ht="15.75" thickBot="1">
      <c r="A5182" s="215" t="s">
        <v>1838</v>
      </c>
      <c r="B5182" s="215" t="s">
        <v>1838</v>
      </c>
      <c r="C5182" s="215" t="s">
        <v>1838</v>
      </c>
      <c r="D5182" s="216" t="s">
        <v>1842</v>
      </c>
      <c r="E5182" t="s">
        <v>359</v>
      </c>
      <c r="F5182" t="s">
        <v>311</v>
      </c>
      <c r="G5182" t="s">
        <v>333</v>
      </c>
      <c r="H5182" t="s">
        <v>360</v>
      </c>
      <c r="I5182" t="s">
        <v>335</v>
      </c>
      <c r="J5182" s="217">
        <v>0.21875668497</v>
      </c>
      <c r="K5182" s="216" t="s">
        <v>340</v>
      </c>
      <c r="L5182" t="s">
        <v>2194</v>
      </c>
      <c r="M5182" s="204">
        <v>2.6666666666666665</v>
      </c>
      <c r="N5182" s="204"/>
    </row>
    <row r="5183" spans="1:14" ht="15.75" thickBot="1">
      <c r="A5183" s="215" t="s">
        <v>1838</v>
      </c>
      <c r="B5183" s="215" t="s">
        <v>1838</v>
      </c>
      <c r="C5183" s="215" t="s">
        <v>1838</v>
      </c>
      <c r="D5183" s="216" t="s">
        <v>1842</v>
      </c>
      <c r="E5183" t="s">
        <v>359</v>
      </c>
      <c r="F5183" t="s">
        <v>313</v>
      </c>
      <c r="G5183" t="s">
        <v>333</v>
      </c>
      <c r="H5183" t="s">
        <v>360</v>
      </c>
      <c r="I5183" t="s">
        <v>335</v>
      </c>
      <c r="J5183" s="217">
        <v>0.24820874496000001</v>
      </c>
      <c r="K5183" s="216" t="s">
        <v>340</v>
      </c>
      <c r="L5183" t="s">
        <v>2194</v>
      </c>
      <c r="M5183" s="204">
        <v>2.6666666666666665</v>
      </c>
      <c r="N5183" s="204"/>
    </row>
    <row r="5184" spans="1:14" ht="15.75" thickBot="1">
      <c r="A5184" s="215" t="s">
        <v>1838</v>
      </c>
      <c r="B5184" s="215" t="s">
        <v>1838</v>
      </c>
      <c r="C5184" s="215" t="s">
        <v>1838</v>
      </c>
      <c r="D5184" s="216" t="s">
        <v>1842</v>
      </c>
      <c r="E5184" t="s">
        <v>359</v>
      </c>
      <c r="F5184" t="s">
        <v>144</v>
      </c>
      <c r="G5184" t="s">
        <v>333</v>
      </c>
      <c r="H5184" t="s">
        <v>360</v>
      </c>
      <c r="I5184" t="s">
        <v>335</v>
      </c>
      <c r="J5184" s="217">
        <v>0</v>
      </c>
      <c r="K5184" s="216" t="s">
        <v>340</v>
      </c>
      <c r="L5184" t="s">
        <v>2194</v>
      </c>
      <c r="M5184" s="204">
        <v>2.6666666666666665</v>
      </c>
      <c r="N5184" s="204"/>
    </row>
    <row r="5185" spans="1:14" ht="15.75" thickBot="1">
      <c r="A5185" s="215" t="s">
        <v>1838</v>
      </c>
      <c r="B5185" s="215" t="s">
        <v>1838</v>
      </c>
      <c r="C5185" s="215" t="s">
        <v>1838</v>
      </c>
      <c r="D5185" s="216" t="s">
        <v>1842</v>
      </c>
      <c r="E5185" t="s">
        <v>359</v>
      </c>
      <c r="F5185" t="s">
        <v>147</v>
      </c>
      <c r="G5185" t="s">
        <v>333</v>
      </c>
      <c r="H5185" t="s">
        <v>360</v>
      </c>
      <c r="I5185" t="s">
        <v>335</v>
      </c>
      <c r="J5185" s="217">
        <v>0</v>
      </c>
      <c r="K5185" s="216" t="s">
        <v>340</v>
      </c>
      <c r="L5185" t="s">
        <v>2194</v>
      </c>
      <c r="M5185" s="204">
        <v>2.6666666666666665</v>
      </c>
      <c r="N5185" s="204"/>
    </row>
    <row r="5186" spans="1:14" ht="15.75" thickBot="1">
      <c r="A5186" s="215" t="s">
        <v>1838</v>
      </c>
      <c r="B5186" s="215" t="s">
        <v>1838</v>
      </c>
      <c r="C5186" s="215" t="s">
        <v>1838</v>
      </c>
      <c r="D5186" s="216" t="s">
        <v>1842</v>
      </c>
      <c r="E5186" t="s">
        <v>359</v>
      </c>
      <c r="F5186" t="s">
        <v>150</v>
      </c>
      <c r="G5186" t="s">
        <v>333</v>
      </c>
      <c r="H5186" t="s">
        <v>360</v>
      </c>
      <c r="I5186" t="s">
        <v>335</v>
      </c>
      <c r="J5186" s="217">
        <v>2.945205998E-2</v>
      </c>
      <c r="K5186" s="216" t="s">
        <v>340</v>
      </c>
      <c r="L5186" t="s">
        <v>2194</v>
      </c>
      <c r="M5186" s="204">
        <v>2.6666666666666665</v>
      </c>
      <c r="N5186" s="204"/>
    </row>
    <row r="5187" spans="1:14" ht="15.75" thickBot="1">
      <c r="A5187" t="s">
        <v>2227</v>
      </c>
      <c r="B5187" t="s">
        <v>1843</v>
      </c>
      <c r="C5187" t="s">
        <v>1843</v>
      </c>
      <c r="D5187" t="s">
        <v>1844</v>
      </c>
      <c r="E5187" t="s">
        <v>112</v>
      </c>
      <c r="F5187" t="s">
        <v>311</v>
      </c>
      <c r="G5187" t="s">
        <v>292</v>
      </c>
      <c r="H5187" t="s">
        <v>292</v>
      </c>
      <c r="I5187" t="s">
        <v>335</v>
      </c>
      <c r="J5187" s="217">
        <v>5.5877245000000002</v>
      </c>
      <c r="K5187" t="s">
        <v>396</v>
      </c>
      <c r="L5187" t="s">
        <v>2194</v>
      </c>
      <c r="M5187" s="204">
        <v>2.7</v>
      </c>
      <c r="N5187" s="204"/>
    </row>
    <row r="5188" spans="1:14" ht="15.75" thickBot="1">
      <c r="A5188" t="s">
        <v>2227</v>
      </c>
      <c r="B5188" t="s">
        <v>1843</v>
      </c>
      <c r="C5188" t="s">
        <v>1843</v>
      </c>
      <c r="D5188" t="s">
        <v>1844</v>
      </c>
      <c r="E5188" t="s">
        <v>112</v>
      </c>
      <c r="F5188" t="s">
        <v>144</v>
      </c>
      <c r="G5188" t="s">
        <v>292</v>
      </c>
      <c r="H5188" t="s">
        <v>292</v>
      </c>
      <c r="I5188" t="s">
        <v>335</v>
      </c>
      <c r="J5188" s="217">
        <v>0.24378896</v>
      </c>
      <c r="K5188" t="s">
        <v>396</v>
      </c>
      <c r="L5188" t="s">
        <v>2194</v>
      </c>
      <c r="M5188" s="204">
        <v>2.7</v>
      </c>
      <c r="N5188" s="204"/>
    </row>
    <row r="5189" spans="1:14" ht="15.75" thickBot="1">
      <c r="A5189" t="s">
        <v>2227</v>
      </c>
      <c r="B5189" t="s">
        <v>1843</v>
      </c>
      <c r="C5189" t="s">
        <v>1843</v>
      </c>
      <c r="D5189" t="s">
        <v>1844</v>
      </c>
      <c r="E5189" t="s">
        <v>112</v>
      </c>
      <c r="F5189" t="s">
        <v>147</v>
      </c>
      <c r="G5189" t="s">
        <v>292</v>
      </c>
      <c r="H5189" t="s">
        <v>292</v>
      </c>
      <c r="I5189" t="s">
        <v>335</v>
      </c>
      <c r="J5189" s="217">
        <v>0.28844567999999998</v>
      </c>
      <c r="K5189" t="s">
        <v>396</v>
      </c>
      <c r="L5189" t="s">
        <v>2194</v>
      </c>
      <c r="M5189" s="204">
        <v>2.7</v>
      </c>
      <c r="N5189" s="204"/>
    </row>
    <row r="5190" spans="1:14" ht="15.75" thickBot="1">
      <c r="A5190" t="s">
        <v>2227</v>
      </c>
      <c r="B5190" t="s">
        <v>1843</v>
      </c>
      <c r="C5190" t="s">
        <v>1843</v>
      </c>
      <c r="D5190" t="s">
        <v>1844</v>
      </c>
      <c r="E5190" t="s">
        <v>112</v>
      </c>
      <c r="F5190" t="s">
        <v>150</v>
      </c>
      <c r="G5190" t="s">
        <v>292</v>
      </c>
      <c r="H5190" t="s">
        <v>292</v>
      </c>
      <c r="I5190" t="s">
        <v>335</v>
      </c>
      <c r="J5190" s="217">
        <v>0.20253552</v>
      </c>
      <c r="K5190" t="s">
        <v>396</v>
      </c>
      <c r="L5190" t="s">
        <v>2194</v>
      </c>
      <c r="M5190" s="204">
        <v>2.7</v>
      </c>
      <c r="N5190" s="204"/>
    </row>
    <row r="5191" spans="1:14" ht="15.75" thickBot="1">
      <c r="A5191" t="s">
        <v>2227</v>
      </c>
      <c r="B5191" t="s">
        <v>1843</v>
      </c>
      <c r="C5191" t="s">
        <v>1843</v>
      </c>
      <c r="D5191" t="s">
        <v>1844</v>
      </c>
      <c r="E5191" t="s">
        <v>112</v>
      </c>
      <c r="F5191" t="s">
        <v>313</v>
      </c>
      <c r="G5191" t="s">
        <v>292</v>
      </c>
      <c r="H5191" t="s">
        <v>292</v>
      </c>
      <c r="I5191" t="s">
        <v>335</v>
      </c>
      <c r="J5191" s="217">
        <v>6.3224946600000003</v>
      </c>
      <c r="K5191" t="s">
        <v>396</v>
      </c>
      <c r="L5191" t="s">
        <v>2194</v>
      </c>
      <c r="M5191" s="204">
        <v>2.7</v>
      </c>
      <c r="N5191" s="204"/>
    </row>
    <row r="5192" spans="1:14" ht="15.75" thickBot="1">
      <c r="A5192" t="s">
        <v>2227</v>
      </c>
      <c r="B5192" t="s">
        <v>1843</v>
      </c>
      <c r="C5192" t="s">
        <v>1843</v>
      </c>
      <c r="D5192" t="s">
        <v>1845</v>
      </c>
      <c r="E5192" t="s">
        <v>112</v>
      </c>
      <c r="F5192" t="s">
        <v>311</v>
      </c>
      <c r="G5192" t="s">
        <v>292</v>
      </c>
      <c r="H5192" t="s">
        <v>292</v>
      </c>
      <c r="I5192" t="s">
        <v>335</v>
      </c>
      <c r="J5192" s="217">
        <v>10.581631</v>
      </c>
      <c r="K5192" t="s">
        <v>396</v>
      </c>
      <c r="L5192" t="s">
        <v>2194</v>
      </c>
      <c r="M5192" s="204">
        <v>2.7</v>
      </c>
      <c r="N5192" s="204"/>
    </row>
    <row r="5193" spans="1:14" ht="15.75" thickBot="1">
      <c r="A5193" t="s">
        <v>2227</v>
      </c>
      <c r="B5193" t="s">
        <v>1843</v>
      </c>
      <c r="C5193" t="s">
        <v>1843</v>
      </c>
      <c r="D5193" t="s">
        <v>1845</v>
      </c>
      <c r="E5193" t="s">
        <v>112</v>
      </c>
      <c r="F5193" t="s">
        <v>144</v>
      </c>
      <c r="G5193" t="s">
        <v>292</v>
      </c>
      <c r="H5193" t="s">
        <v>292</v>
      </c>
      <c r="I5193" t="s">
        <v>335</v>
      </c>
      <c r="J5193" s="217">
        <v>1.7048802999999999</v>
      </c>
      <c r="K5193" t="s">
        <v>396</v>
      </c>
      <c r="L5193" t="s">
        <v>2194</v>
      </c>
      <c r="M5193" s="204">
        <v>2.7</v>
      </c>
      <c r="N5193" s="204"/>
    </row>
    <row r="5194" spans="1:14" ht="15.75" thickBot="1">
      <c r="A5194" t="s">
        <v>2227</v>
      </c>
      <c r="B5194" t="s">
        <v>1843</v>
      </c>
      <c r="C5194" t="s">
        <v>1843</v>
      </c>
      <c r="D5194" t="s">
        <v>1845</v>
      </c>
      <c r="E5194" t="s">
        <v>112</v>
      </c>
      <c r="F5194" t="s">
        <v>147</v>
      </c>
      <c r="G5194" t="s">
        <v>292</v>
      </c>
      <c r="H5194" t="s">
        <v>292</v>
      </c>
      <c r="I5194" t="s">
        <v>335</v>
      </c>
      <c r="J5194" s="217">
        <v>0.1070536</v>
      </c>
      <c r="K5194" t="s">
        <v>396</v>
      </c>
      <c r="L5194" t="s">
        <v>2194</v>
      </c>
      <c r="M5194" s="204">
        <v>2.7</v>
      </c>
      <c r="N5194" s="204"/>
    </row>
    <row r="5195" spans="1:14" ht="15.75" thickBot="1">
      <c r="A5195" t="s">
        <v>2227</v>
      </c>
      <c r="B5195" t="s">
        <v>1843</v>
      </c>
      <c r="C5195" t="s">
        <v>1843</v>
      </c>
      <c r="D5195" t="s">
        <v>1845</v>
      </c>
      <c r="E5195" t="s">
        <v>112</v>
      </c>
      <c r="F5195" t="s">
        <v>150</v>
      </c>
      <c r="G5195" t="s">
        <v>292</v>
      </c>
      <c r="H5195" t="s">
        <v>292</v>
      </c>
      <c r="I5195" t="s">
        <v>335</v>
      </c>
      <c r="J5195" s="217">
        <v>0.21838251</v>
      </c>
      <c r="K5195" t="s">
        <v>396</v>
      </c>
      <c r="L5195" t="s">
        <v>2194</v>
      </c>
      <c r="M5195" s="204">
        <v>2.7</v>
      </c>
      <c r="N5195" s="204"/>
    </row>
    <row r="5196" spans="1:14" ht="15.75" thickBot="1">
      <c r="A5196" t="s">
        <v>2227</v>
      </c>
      <c r="B5196" t="s">
        <v>1843</v>
      </c>
      <c r="C5196" t="s">
        <v>1843</v>
      </c>
      <c r="D5196" t="s">
        <v>1845</v>
      </c>
      <c r="E5196" t="s">
        <v>112</v>
      </c>
      <c r="F5196" t="s">
        <v>313</v>
      </c>
      <c r="G5196" t="s">
        <v>292</v>
      </c>
      <c r="H5196" t="s">
        <v>292</v>
      </c>
      <c r="I5196" t="s">
        <v>335</v>
      </c>
      <c r="J5196" s="217">
        <v>12.611947410000001</v>
      </c>
      <c r="K5196" t="s">
        <v>396</v>
      </c>
      <c r="L5196" t="s">
        <v>2194</v>
      </c>
      <c r="M5196" s="204">
        <v>2.7</v>
      </c>
      <c r="N5196" s="204"/>
    </row>
    <row r="5197" spans="1:14" ht="15.75" thickBot="1">
      <c r="A5197" t="s">
        <v>2227</v>
      </c>
      <c r="B5197" t="s">
        <v>1843</v>
      </c>
      <c r="C5197" t="s">
        <v>1843</v>
      </c>
      <c r="D5197" t="s">
        <v>1846</v>
      </c>
      <c r="E5197" t="s">
        <v>112</v>
      </c>
      <c r="F5197" t="s">
        <v>311</v>
      </c>
      <c r="G5197" t="s">
        <v>292</v>
      </c>
      <c r="H5197" t="s">
        <v>292</v>
      </c>
      <c r="I5197" t="s">
        <v>335</v>
      </c>
      <c r="J5197" s="217">
        <v>10.581631</v>
      </c>
      <c r="K5197" t="s">
        <v>396</v>
      </c>
      <c r="L5197" t="s">
        <v>2194</v>
      </c>
      <c r="M5197" s="204">
        <v>2.7</v>
      </c>
      <c r="N5197" s="204"/>
    </row>
    <row r="5198" spans="1:14" ht="15.75" thickBot="1">
      <c r="A5198" t="s">
        <v>2227</v>
      </c>
      <c r="B5198" t="s">
        <v>1843</v>
      </c>
      <c r="C5198" t="s">
        <v>1843</v>
      </c>
      <c r="D5198" t="s">
        <v>1846</v>
      </c>
      <c r="E5198" t="s">
        <v>112</v>
      </c>
      <c r="F5198" t="s">
        <v>144</v>
      </c>
      <c r="G5198" t="s">
        <v>292</v>
      </c>
      <c r="H5198" t="s">
        <v>292</v>
      </c>
      <c r="I5198" t="s">
        <v>335</v>
      </c>
      <c r="J5198" s="217">
        <v>1.7048802999999999</v>
      </c>
      <c r="K5198" t="s">
        <v>396</v>
      </c>
      <c r="L5198" t="s">
        <v>2194</v>
      </c>
      <c r="M5198" s="204">
        <v>2.7</v>
      </c>
      <c r="N5198" s="204"/>
    </row>
    <row r="5199" spans="1:14" ht="15.75" thickBot="1">
      <c r="A5199" t="s">
        <v>2227</v>
      </c>
      <c r="B5199" t="s">
        <v>1843</v>
      </c>
      <c r="C5199" t="s">
        <v>1843</v>
      </c>
      <c r="D5199" t="s">
        <v>1846</v>
      </c>
      <c r="E5199" t="s">
        <v>112</v>
      </c>
      <c r="F5199" t="s">
        <v>147</v>
      </c>
      <c r="G5199" t="s">
        <v>292</v>
      </c>
      <c r="H5199" t="s">
        <v>292</v>
      </c>
      <c r="I5199" t="s">
        <v>335</v>
      </c>
      <c r="J5199" s="217">
        <v>0.1070536</v>
      </c>
      <c r="K5199" t="s">
        <v>396</v>
      </c>
      <c r="L5199" t="s">
        <v>2194</v>
      </c>
      <c r="M5199" s="204">
        <v>2.7</v>
      </c>
      <c r="N5199" s="204"/>
    </row>
    <row r="5200" spans="1:14" ht="15.75" thickBot="1">
      <c r="A5200" t="s">
        <v>2227</v>
      </c>
      <c r="B5200" t="s">
        <v>1843</v>
      </c>
      <c r="C5200" t="s">
        <v>1843</v>
      </c>
      <c r="D5200" t="s">
        <v>1846</v>
      </c>
      <c r="E5200" t="s">
        <v>112</v>
      </c>
      <c r="F5200" t="s">
        <v>150</v>
      </c>
      <c r="G5200" t="s">
        <v>292</v>
      </c>
      <c r="H5200" t="s">
        <v>292</v>
      </c>
      <c r="I5200" t="s">
        <v>335</v>
      </c>
      <c r="J5200" s="217">
        <v>0.21838251</v>
      </c>
      <c r="K5200" t="s">
        <v>396</v>
      </c>
      <c r="L5200" t="s">
        <v>2194</v>
      </c>
      <c r="M5200" s="204">
        <v>2.7</v>
      </c>
      <c r="N5200" s="204"/>
    </row>
    <row r="5201" spans="1:14" ht="15.75" thickBot="1">
      <c r="A5201" t="s">
        <v>2227</v>
      </c>
      <c r="B5201" t="s">
        <v>1843</v>
      </c>
      <c r="C5201" t="s">
        <v>1843</v>
      </c>
      <c r="D5201" t="s">
        <v>1846</v>
      </c>
      <c r="E5201" t="s">
        <v>112</v>
      </c>
      <c r="F5201" t="s">
        <v>313</v>
      </c>
      <c r="G5201" t="s">
        <v>292</v>
      </c>
      <c r="H5201" t="s">
        <v>292</v>
      </c>
      <c r="I5201" t="s">
        <v>335</v>
      </c>
      <c r="J5201" s="217">
        <v>12.611947410000001</v>
      </c>
      <c r="K5201" t="s">
        <v>396</v>
      </c>
      <c r="L5201" t="s">
        <v>2194</v>
      </c>
      <c r="M5201" s="204">
        <v>2.7</v>
      </c>
      <c r="N5201" s="204"/>
    </row>
    <row r="5202" spans="1:14" ht="15.75" thickBot="1">
      <c r="A5202" t="s">
        <v>2227</v>
      </c>
      <c r="B5202" t="s">
        <v>1843</v>
      </c>
      <c r="C5202" t="s">
        <v>1843</v>
      </c>
      <c r="D5202" t="s">
        <v>1847</v>
      </c>
      <c r="E5202" t="s">
        <v>112</v>
      </c>
      <c r="F5202" t="s">
        <v>311</v>
      </c>
      <c r="G5202" t="s">
        <v>292</v>
      </c>
      <c r="H5202" t="s">
        <v>292</v>
      </c>
      <c r="I5202" t="s">
        <v>335</v>
      </c>
      <c r="J5202" s="217">
        <v>10.581631</v>
      </c>
      <c r="K5202" t="s">
        <v>396</v>
      </c>
      <c r="L5202" t="s">
        <v>2194</v>
      </c>
      <c r="M5202" s="204">
        <v>2.7</v>
      </c>
      <c r="N5202" s="204"/>
    </row>
    <row r="5203" spans="1:14" ht="15.75" thickBot="1">
      <c r="A5203" t="s">
        <v>2227</v>
      </c>
      <c r="B5203" t="s">
        <v>1843</v>
      </c>
      <c r="C5203" t="s">
        <v>1843</v>
      </c>
      <c r="D5203" t="s">
        <v>1847</v>
      </c>
      <c r="E5203" t="s">
        <v>112</v>
      </c>
      <c r="F5203" t="s">
        <v>144</v>
      </c>
      <c r="G5203" t="s">
        <v>292</v>
      </c>
      <c r="H5203" t="s">
        <v>292</v>
      </c>
      <c r="I5203" t="s">
        <v>335</v>
      </c>
      <c r="J5203" s="217">
        <v>1.7048802999999999</v>
      </c>
      <c r="K5203" t="s">
        <v>396</v>
      </c>
      <c r="L5203" t="s">
        <v>2194</v>
      </c>
      <c r="M5203" s="204">
        <v>2.7</v>
      </c>
      <c r="N5203" s="204"/>
    </row>
    <row r="5204" spans="1:14" ht="15.75" thickBot="1">
      <c r="A5204" t="s">
        <v>2227</v>
      </c>
      <c r="B5204" t="s">
        <v>1843</v>
      </c>
      <c r="C5204" t="s">
        <v>1843</v>
      </c>
      <c r="D5204" t="s">
        <v>1847</v>
      </c>
      <c r="E5204" t="s">
        <v>112</v>
      </c>
      <c r="F5204" t="s">
        <v>147</v>
      </c>
      <c r="G5204" t="s">
        <v>292</v>
      </c>
      <c r="H5204" t="s">
        <v>292</v>
      </c>
      <c r="I5204" t="s">
        <v>335</v>
      </c>
      <c r="J5204" s="217">
        <v>0.1070536</v>
      </c>
      <c r="K5204" t="s">
        <v>396</v>
      </c>
      <c r="L5204" t="s">
        <v>2194</v>
      </c>
      <c r="M5204" s="204">
        <v>2.7</v>
      </c>
      <c r="N5204" s="204"/>
    </row>
    <row r="5205" spans="1:14" ht="15.75" thickBot="1">
      <c r="A5205" t="s">
        <v>2227</v>
      </c>
      <c r="B5205" t="s">
        <v>1843</v>
      </c>
      <c r="C5205" t="s">
        <v>1843</v>
      </c>
      <c r="D5205" t="s">
        <v>1847</v>
      </c>
      <c r="E5205" t="s">
        <v>112</v>
      </c>
      <c r="F5205" t="s">
        <v>150</v>
      </c>
      <c r="G5205" t="s">
        <v>292</v>
      </c>
      <c r="H5205" t="s">
        <v>292</v>
      </c>
      <c r="I5205" t="s">
        <v>335</v>
      </c>
      <c r="J5205" s="217">
        <v>0.21838251</v>
      </c>
      <c r="K5205" t="s">
        <v>396</v>
      </c>
      <c r="L5205" t="s">
        <v>2194</v>
      </c>
      <c r="M5205" s="204">
        <v>2.7</v>
      </c>
      <c r="N5205" s="204"/>
    </row>
    <row r="5206" spans="1:14" ht="15.75" thickBot="1">
      <c r="A5206" t="s">
        <v>2227</v>
      </c>
      <c r="B5206" t="s">
        <v>1843</v>
      </c>
      <c r="C5206" t="s">
        <v>1843</v>
      </c>
      <c r="D5206" t="s">
        <v>1847</v>
      </c>
      <c r="E5206" t="s">
        <v>112</v>
      </c>
      <c r="F5206" t="s">
        <v>313</v>
      </c>
      <c r="G5206" t="s">
        <v>292</v>
      </c>
      <c r="H5206" t="s">
        <v>292</v>
      </c>
      <c r="I5206" t="s">
        <v>335</v>
      </c>
      <c r="J5206" s="217">
        <v>12.611947410000001</v>
      </c>
      <c r="K5206" t="s">
        <v>396</v>
      </c>
      <c r="L5206" t="s">
        <v>2194</v>
      </c>
      <c r="M5206" s="204">
        <v>2.7</v>
      </c>
      <c r="N5206" s="204"/>
    </row>
    <row r="5207" spans="1:14" ht="15.75" thickBot="1">
      <c r="A5207" t="s">
        <v>2227</v>
      </c>
      <c r="B5207" t="s">
        <v>1843</v>
      </c>
      <c r="C5207" t="s">
        <v>1843</v>
      </c>
      <c r="D5207" t="s">
        <v>1848</v>
      </c>
      <c r="E5207" t="s">
        <v>112</v>
      </c>
      <c r="F5207" t="s">
        <v>311</v>
      </c>
      <c r="G5207" t="s">
        <v>292</v>
      </c>
      <c r="H5207" t="s">
        <v>292</v>
      </c>
      <c r="I5207" t="s">
        <v>335</v>
      </c>
      <c r="J5207" s="217">
        <v>13.227038</v>
      </c>
      <c r="K5207" t="s">
        <v>396</v>
      </c>
      <c r="L5207" t="s">
        <v>2194</v>
      </c>
      <c r="M5207" s="204">
        <v>2.7</v>
      </c>
      <c r="N5207" s="204"/>
    </row>
    <row r="5208" spans="1:14" ht="15.75" thickBot="1">
      <c r="A5208" t="s">
        <v>2227</v>
      </c>
      <c r="B5208" t="s">
        <v>1843</v>
      </c>
      <c r="C5208" t="s">
        <v>1843</v>
      </c>
      <c r="D5208" t="s">
        <v>1848</v>
      </c>
      <c r="E5208" t="s">
        <v>112</v>
      </c>
      <c r="F5208" t="s">
        <v>144</v>
      </c>
      <c r="G5208" t="s">
        <v>292</v>
      </c>
      <c r="H5208" t="s">
        <v>292</v>
      </c>
      <c r="I5208" t="s">
        <v>335</v>
      </c>
      <c r="J5208" s="217">
        <v>2.1311003999999998</v>
      </c>
      <c r="K5208" t="s">
        <v>396</v>
      </c>
      <c r="L5208" t="s">
        <v>2194</v>
      </c>
      <c r="M5208" s="204">
        <v>2.7</v>
      </c>
      <c r="N5208" s="204"/>
    </row>
    <row r="5209" spans="1:14" ht="15.75" thickBot="1">
      <c r="A5209" t="s">
        <v>2227</v>
      </c>
      <c r="B5209" t="s">
        <v>1843</v>
      </c>
      <c r="C5209" t="s">
        <v>1843</v>
      </c>
      <c r="D5209" t="s">
        <v>1848</v>
      </c>
      <c r="E5209" t="s">
        <v>112</v>
      </c>
      <c r="F5209" t="s">
        <v>147</v>
      </c>
      <c r="G5209" t="s">
        <v>292</v>
      </c>
      <c r="H5209" t="s">
        <v>292</v>
      </c>
      <c r="I5209" t="s">
        <v>335</v>
      </c>
      <c r="J5209" s="217">
        <v>0.13381699</v>
      </c>
      <c r="K5209" t="s">
        <v>396</v>
      </c>
      <c r="L5209" t="s">
        <v>2194</v>
      </c>
      <c r="M5209" s="204">
        <v>2.7</v>
      </c>
      <c r="N5209" s="204"/>
    </row>
    <row r="5210" spans="1:14" ht="15.75" thickBot="1">
      <c r="A5210" t="s">
        <v>2227</v>
      </c>
      <c r="B5210" t="s">
        <v>1843</v>
      </c>
      <c r="C5210" t="s">
        <v>1843</v>
      </c>
      <c r="D5210" t="s">
        <v>1848</v>
      </c>
      <c r="E5210" t="s">
        <v>112</v>
      </c>
      <c r="F5210" t="s">
        <v>150</v>
      </c>
      <c r="G5210" t="s">
        <v>292</v>
      </c>
      <c r="H5210" t="s">
        <v>292</v>
      </c>
      <c r="I5210" t="s">
        <v>335</v>
      </c>
      <c r="J5210" s="217">
        <v>0.27297813999999998</v>
      </c>
      <c r="K5210" t="s">
        <v>396</v>
      </c>
      <c r="L5210" t="s">
        <v>2194</v>
      </c>
      <c r="M5210" s="204">
        <v>2.7</v>
      </c>
      <c r="N5210" s="204"/>
    </row>
    <row r="5211" spans="1:14" ht="15.75" thickBot="1">
      <c r="A5211" t="s">
        <v>2227</v>
      </c>
      <c r="B5211" t="s">
        <v>1843</v>
      </c>
      <c r="C5211" t="s">
        <v>1843</v>
      </c>
      <c r="D5211" t="s">
        <v>1848</v>
      </c>
      <c r="E5211" t="s">
        <v>112</v>
      </c>
      <c r="F5211" t="s">
        <v>313</v>
      </c>
      <c r="G5211" t="s">
        <v>292</v>
      </c>
      <c r="H5211" t="s">
        <v>292</v>
      </c>
      <c r="I5211" t="s">
        <v>335</v>
      </c>
      <c r="J5211" s="217">
        <v>15.76493353</v>
      </c>
      <c r="K5211" t="s">
        <v>396</v>
      </c>
      <c r="L5211" t="s">
        <v>2194</v>
      </c>
      <c r="M5211" s="204">
        <v>2.7</v>
      </c>
      <c r="N5211" s="204"/>
    </row>
    <row r="5212" spans="1:14" ht="15.75" thickBot="1">
      <c r="A5212" t="s">
        <v>2227</v>
      </c>
      <c r="B5212" t="s">
        <v>1843</v>
      </c>
      <c r="C5212" t="s">
        <v>1843</v>
      </c>
      <c r="D5212" t="s">
        <v>1849</v>
      </c>
      <c r="E5212" t="s">
        <v>112</v>
      </c>
      <c r="F5212" t="s">
        <v>311</v>
      </c>
      <c r="G5212" t="s">
        <v>292</v>
      </c>
      <c r="H5212" t="s">
        <v>292</v>
      </c>
      <c r="I5212" t="s">
        <v>335</v>
      </c>
      <c r="J5212" s="217">
        <v>13.227038</v>
      </c>
      <c r="K5212" t="s">
        <v>396</v>
      </c>
      <c r="L5212" t="s">
        <v>2194</v>
      </c>
      <c r="M5212" s="204">
        <v>2.7</v>
      </c>
      <c r="N5212" s="204"/>
    </row>
    <row r="5213" spans="1:14" ht="15.75" thickBot="1">
      <c r="A5213" t="s">
        <v>2227</v>
      </c>
      <c r="B5213" t="s">
        <v>1843</v>
      </c>
      <c r="C5213" t="s">
        <v>1843</v>
      </c>
      <c r="D5213" t="s">
        <v>1849</v>
      </c>
      <c r="E5213" t="s">
        <v>112</v>
      </c>
      <c r="F5213" t="s">
        <v>144</v>
      </c>
      <c r="G5213" t="s">
        <v>292</v>
      </c>
      <c r="H5213" t="s">
        <v>292</v>
      </c>
      <c r="I5213" t="s">
        <v>335</v>
      </c>
      <c r="J5213" s="217">
        <v>2.1311003999999998</v>
      </c>
      <c r="K5213" t="s">
        <v>396</v>
      </c>
      <c r="L5213" t="s">
        <v>2194</v>
      </c>
      <c r="M5213" s="204">
        <v>2.7</v>
      </c>
      <c r="N5213" s="204"/>
    </row>
    <row r="5214" spans="1:14" ht="15.75" thickBot="1">
      <c r="A5214" t="s">
        <v>2227</v>
      </c>
      <c r="B5214" t="s">
        <v>1843</v>
      </c>
      <c r="C5214" t="s">
        <v>1843</v>
      </c>
      <c r="D5214" t="s">
        <v>1849</v>
      </c>
      <c r="E5214" t="s">
        <v>112</v>
      </c>
      <c r="F5214" t="s">
        <v>147</v>
      </c>
      <c r="G5214" t="s">
        <v>292</v>
      </c>
      <c r="H5214" t="s">
        <v>292</v>
      </c>
      <c r="I5214" t="s">
        <v>335</v>
      </c>
      <c r="J5214" s="217">
        <v>0.13381699</v>
      </c>
      <c r="K5214" t="s">
        <v>396</v>
      </c>
      <c r="L5214" t="s">
        <v>2194</v>
      </c>
      <c r="M5214" s="204">
        <v>2.7</v>
      </c>
      <c r="N5214" s="204"/>
    </row>
    <row r="5215" spans="1:14" ht="15.75" thickBot="1">
      <c r="A5215" t="s">
        <v>2227</v>
      </c>
      <c r="B5215" t="s">
        <v>1843</v>
      </c>
      <c r="C5215" t="s">
        <v>1843</v>
      </c>
      <c r="D5215" t="s">
        <v>1849</v>
      </c>
      <c r="E5215" t="s">
        <v>112</v>
      </c>
      <c r="F5215" t="s">
        <v>150</v>
      </c>
      <c r="G5215" t="s">
        <v>292</v>
      </c>
      <c r="H5215" t="s">
        <v>292</v>
      </c>
      <c r="I5215" t="s">
        <v>335</v>
      </c>
      <c r="J5215" s="217">
        <v>0.27297813999999998</v>
      </c>
      <c r="K5215" t="s">
        <v>396</v>
      </c>
      <c r="L5215" t="s">
        <v>2194</v>
      </c>
      <c r="M5215" s="204">
        <v>2.7</v>
      </c>
      <c r="N5215" s="204"/>
    </row>
    <row r="5216" spans="1:14" ht="15.75" thickBot="1">
      <c r="A5216" t="s">
        <v>2227</v>
      </c>
      <c r="B5216" t="s">
        <v>1843</v>
      </c>
      <c r="C5216" t="s">
        <v>1843</v>
      </c>
      <c r="D5216" t="s">
        <v>1849</v>
      </c>
      <c r="E5216" t="s">
        <v>112</v>
      </c>
      <c r="F5216" t="s">
        <v>313</v>
      </c>
      <c r="G5216" t="s">
        <v>292</v>
      </c>
      <c r="H5216" t="s">
        <v>292</v>
      </c>
      <c r="I5216" t="s">
        <v>335</v>
      </c>
      <c r="J5216" s="217">
        <v>15.76493353</v>
      </c>
      <c r="K5216" t="s">
        <v>396</v>
      </c>
      <c r="L5216" t="s">
        <v>2194</v>
      </c>
      <c r="M5216" s="204">
        <v>2.7</v>
      </c>
      <c r="N5216" s="204"/>
    </row>
    <row r="5217" spans="1:14" ht="15.75" thickBot="1">
      <c r="A5217" t="s">
        <v>2227</v>
      </c>
      <c r="B5217" t="s">
        <v>1843</v>
      </c>
      <c r="C5217" t="s">
        <v>1843</v>
      </c>
      <c r="D5217" t="s">
        <v>1850</v>
      </c>
      <c r="E5217" t="s">
        <v>112</v>
      </c>
      <c r="F5217" t="s">
        <v>311</v>
      </c>
      <c r="G5217" t="s">
        <v>292</v>
      </c>
      <c r="H5217" t="s">
        <v>292</v>
      </c>
      <c r="I5217" t="s">
        <v>335</v>
      </c>
      <c r="J5217" s="217">
        <v>13.227038</v>
      </c>
      <c r="K5217" t="s">
        <v>396</v>
      </c>
      <c r="L5217" t="s">
        <v>2194</v>
      </c>
      <c r="M5217" s="204">
        <v>2.7</v>
      </c>
      <c r="N5217" s="204"/>
    </row>
    <row r="5218" spans="1:14" ht="15.75" thickBot="1">
      <c r="A5218" t="s">
        <v>2227</v>
      </c>
      <c r="B5218" t="s">
        <v>1843</v>
      </c>
      <c r="C5218" t="s">
        <v>1843</v>
      </c>
      <c r="D5218" t="s">
        <v>1850</v>
      </c>
      <c r="E5218" t="s">
        <v>112</v>
      </c>
      <c r="F5218" t="s">
        <v>144</v>
      </c>
      <c r="G5218" t="s">
        <v>292</v>
      </c>
      <c r="H5218" t="s">
        <v>292</v>
      </c>
      <c r="I5218" t="s">
        <v>335</v>
      </c>
      <c r="J5218" s="217">
        <v>2.1311003999999998</v>
      </c>
      <c r="K5218" t="s">
        <v>396</v>
      </c>
      <c r="L5218" t="s">
        <v>2194</v>
      </c>
      <c r="M5218" s="204">
        <v>2.7</v>
      </c>
      <c r="N5218" s="204"/>
    </row>
    <row r="5219" spans="1:14" ht="15.75" thickBot="1">
      <c r="A5219" t="s">
        <v>2227</v>
      </c>
      <c r="B5219" t="s">
        <v>1843</v>
      </c>
      <c r="C5219" t="s">
        <v>1843</v>
      </c>
      <c r="D5219" t="s">
        <v>1850</v>
      </c>
      <c r="E5219" t="s">
        <v>112</v>
      </c>
      <c r="F5219" t="s">
        <v>147</v>
      </c>
      <c r="G5219" t="s">
        <v>292</v>
      </c>
      <c r="H5219" t="s">
        <v>292</v>
      </c>
      <c r="I5219" t="s">
        <v>335</v>
      </c>
      <c r="J5219" s="217">
        <v>0.13381699</v>
      </c>
      <c r="K5219" t="s">
        <v>396</v>
      </c>
      <c r="L5219" t="s">
        <v>2194</v>
      </c>
      <c r="M5219" s="204">
        <v>2.7</v>
      </c>
      <c r="N5219" s="204"/>
    </row>
    <row r="5220" spans="1:14" ht="15.75" thickBot="1">
      <c r="A5220" t="s">
        <v>2227</v>
      </c>
      <c r="B5220" t="s">
        <v>1843</v>
      </c>
      <c r="C5220" t="s">
        <v>1843</v>
      </c>
      <c r="D5220" t="s">
        <v>1850</v>
      </c>
      <c r="E5220" t="s">
        <v>112</v>
      </c>
      <c r="F5220" t="s">
        <v>150</v>
      </c>
      <c r="G5220" t="s">
        <v>292</v>
      </c>
      <c r="H5220" t="s">
        <v>292</v>
      </c>
      <c r="I5220" t="s">
        <v>335</v>
      </c>
      <c r="J5220" s="217">
        <v>0.27297813999999998</v>
      </c>
      <c r="K5220" t="s">
        <v>396</v>
      </c>
      <c r="L5220" t="s">
        <v>2194</v>
      </c>
      <c r="M5220" s="204">
        <v>2.7</v>
      </c>
      <c r="N5220" s="204"/>
    </row>
    <row r="5221" spans="1:14" ht="15.75" thickBot="1">
      <c r="A5221" t="s">
        <v>2227</v>
      </c>
      <c r="B5221" t="s">
        <v>1843</v>
      </c>
      <c r="C5221" t="s">
        <v>1843</v>
      </c>
      <c r="D5221" t="s">
        <v>1850</v>
      </c>
      <c r="E5221" t="s">
        <v>112</v>
      </c>
      <c r="F5221" t="s">
        <v>313</v>
      </c>
      <c r="G5221" t="s">
        <v>292</v>
      </c>
      <c r="H5221" t="s">
        <v>292</v>
      </c>
      <c r="I5221" t="s">
        <v>335</v>
      </c>
      <c r="J5221" s="217">
        <v>15.76493353</v>
      </c>
      <c r="K5221" t="s">
        <v>396</v>
      </c>
      <c r="L5221" t="s">
        <v>2194</v>
      </c>
      <c r="M5221" s="204">
        <v>2.7</v>
      </c>
      <c r="N5221" s="204"/>
    </row>
    <row r="5222" spans="1:14" ht="15.75" thickBot="1">
      <c r="A5222" t="s">
        <v>2227</v>
      </c>
      <c r="B5222" t="s">
        <v>1843</v>
      </c>
      <c r="C5222" t="s">
        <v>1843</v>
      </c>
      <c r="D5222" t="s">
        <v>1851</v>
      </c>
      <c r="E5222" t="s">
        <v>112</v>
      </c>
      <c r="F5222" t="s">
        <v>311</v>
      </c>
      <c r="G5222" t="s">
        <v>292</v>
      </c>
      <c r="H5222" t="s">
        <v>292</v>
      </c>
      <c r="I5222" t="s">
        <v>335</v>
      </c>
      <c r="J5222" s="217">
        <v>6.2124218999999998</v>
      </c>
      <c r="K5222" t="s">
        <v>396</v>
      </c>
      <c r="L5222" t="s">
        <v>2194</v>
      </c>
      <c r="M5222" s="204">
        <v>2.7</v>
      </c>
      <c r="N5222" s="204"/>
    </row>
    <row r="5223" spans="1:14" ht="15.75" thickBot="1">
      <c r="A5223" t="s">
        <v>2227</v>
      </c>
      <c r="B5223" t="s">
        <v>1843</v>
      </c>
      <c r="C5223" t="s">
        <v>1843</v>
      </c>
      <c r="D5223" t="s">
        <v>1851</v>
      </c>
      <c r="E5223" t="s">
        <v>112</v>
      </c>
      <c r="F5223" t="s">
        <v>144</v>
      </c>
      <c r="G5223" t="s">
        <v>292</v>
      </c>
      <c r="H5223" t="s">
        <v>292</v>
      </c>
      <c r="I5223" t="s">
        <v>335</v>
      </c>
      <c r="J5223" s="217">
        <v>0.27253811999999999</v>
      </c>
      <c r="K5223" t="s">
        <v>396</v>
      </c>
      <c r="L5223" t="s">
        <v>2194</v>
      </c>
      <c r="M5223" s="204">
        <v>2.7</v>
      </c>
      <c r="N5223" s="204"/>
    </row>
    <row r="5224" spans="1:14" ht="15.75" thickBot="1">
      <c r="A5224" t="s">
        <v>2227</v>
      </c>
      <c r="B5224" t="s">
        <v>1843</v>
      </c>
      <c r="C5224" t="s">
        <v>1843</v>
      </c>
      <c r="D5224" t="s">
        <v>1851</v>
      </c>
      <c r="E5224" t="s">
        <v>112</v>
      </c>
      <c r="F5224" t="s">
        <v>147</v>
      </c>
      <c r="G5224" t="s">
        <v>292</v>
      </c>
      <c r="H5224" t="s">
        <v>292</v>
      </c>
      <c r="I5224" t="s">
        <v>335</v>
      </c>
      <c r="J5224" s="217">
        <v>0.36438098000000002</v>
      </c>
      <c r="K5224" t="s">
        <v>396</v>
      </c>
      <c r="L5224" t="s">
        <v>2194</v>
      </c>
      <c r="M5224" s="204">
        <v>2.7</v>
      </c>
      <c r="N5224" s="204"/>
    </row>
    <row r="5225" spans="1:14" ht="15.75" thickBot="1">
      <c r="A5225" t="s">
        <v>2227</v>
      </c>
      <c r="B5225" t="s">
        <v>1843</v>
      </c>
      <c r="C5225" t="s">
        <v>1843</v>
      </c>
      <c r="D5225" t="s">
        <v>1851</v>
      </c>
      <c r="E5225" t="s">
        <v>112</v>
      </c>
      <c r="F5225" t="s">
        <v>150</v>
      </c>
      <c r="G5225" t="s">
        <v>292</v>
      </c>
      <c r="H5225" t="s">
        <v>292</v>
      </c>
      <c r="I5225" t="s">
        <v>335</v>
      </c>
      <c r="J5225" s="217">
        <v>0.25329975999999998</v>
      </c>
      <c r="K5225" t="s">
        <v>396</v>
      </c>
      <c r="L5225" t="s">
        <v>2194</v>
      </c>
      <c r="M5225" s="204">
        <v>2.7</v>
      </c>
      <c r="N5225" s="204"/>
    </row>
    <row r="5226" spans="1:14" ht="15.75" thickBot="1">
      <c r="A5226" t="s">
        <v>2227</v>
      </c>
      <c r="B5226" t="s">
        <v>1843</v>
      </c>
      <c r="C5226" t="s">
        <v>1843</v>
      </c>
      <c r="D5226" t="s">
        <v>1851</v>
      </c>
      <c r="E5226" t="s">
        <v>112</v>
      </c>
      <c r="F5226" t="s">
        <v>313</v>
      </c>
      <c r="G5226" t="s">
        <v>292</v>
      </c>
      <c r="H5226" t="s">
        <v>292</v>
      </c>
      <c r="I5226" t="s">
        <v>335</v>
      </c>
      <c r="J5226" s="217">
        <v>7.1026407599999999</v>
      </c>
      <c r="K5226" t="s">
        <v>396</v>
      </c>
      <c r="L5226" t="s">
        <v>2194</v>
      </c>
      <c r="M5226" s="204">
        <v>2.7</v>
      </c>
      <c r="N5226" s="204"/>
    </row>
    <row r="5227" spans="1:14" ht="15.75" thickBot="1">
      <c r="A5227" t="s">
        <v>2227</v>
      </c>
      <c r="B5227" t="s">
        <v>1843</v>
      </c>
      <c r="C5227" t="s">
        <v>1843</v>
      </c>
      <c r="D5227" t="s">
        <v>1852</v>
      </c>
      <c r="E5227" t="s">
        <v>112</v>
      </c>
      <c r="F5227" t="s">
        <v>311</v>
      </c>
      <c r="G5227" t="s">
        <v>292</v>
      </c>
      <c r="H5227" t="s">
        <v>292</v>
      </c>
      <c r="I5227" t="s">
        <v>335</v>
      </c>
      <c r="J5227" s="217">
        <v>4.9177821000000002</v>
      </c>
      <c r="K5227" t="s">
        <v>396</v>
      </c>
      <c r="L5227" t="s">
        <v>2194</v>
      </c>
      <c r="M5227" s="204">
        <v>2.7</v>
      </c>
      <c r="N5227" s="204"/>
    </row>
    <row r="5228" spans="1:14" ht="15.75" thickBot="1">
      <c r="A5228" t="s">
        <v>2227</v>
      </c>
      <c r="B5228" t="s">
        <v>1843</v>
      </c>
      <c r="C5228" t="s">
        <v>1843</v>
      </c>
      <c r="D5228" t="s">
        <v>1852</v>
      </c>
      <c r="E5228" t="s">
        <v>112</v>
      </c>
      <c r="F5228" t="s">
        <v>144</v>
      </c>
      <c r="G5228" t="s">
        <v>292</v>
      </c>
      <c r="H5228" t="s">
        <v>292</v>
      </c>
      <c r="I5228" t="s">
        <v>335</v>
      </c>
      <c r="J5228" s="217">
        <v>0.21574244000000001</v>
      </c>
      <c r="K5228" t="s">
        <v>396</v>
      </c>
      <c r="L5228" t="s">
        <v>2194</v>
      </c>
      <c r="M5228" s="204">
        <v>2.7</v>
      </c>
      <c r="N5228" s="204"/>
    </row>
    <row r="5229" spans="1:14" ht="15.75" thickBot="1">
      <c r="A5229" t="s">
        <v>2227</v>
      </c>
      <c r="B5229" t="s">
        <v>1843</v>
      </c>
      <c r="C5229" t="s">
        <v>1843</v>
      </c>
      <c r="D5229" t="s">
        <v>1852</v>
      </c>
      <c r="E5229" t="s">
        <v>112</v>
      </c>
      <c r="F5229" t="s">
        <v>147</v>
      </c>
      <c r="G5229" t="s">
        <v>292</v>
      </c>
      <c r="H5229" t="s">
        <v>292</v>
      </c>
      <c r="I5229" t="s">
        <v>335</v>
      </c>
      <c r="J5229" s="217">
        <v>0.18727447999999999</v>
      </c>
      <c r="K5229" t="s">
        <v>396</v>
      </c>
      <c r="L5229" t="s">
        <v>2194</v>
      </c>
      <c r="M5229" s="204">
        <v>2.7</v>
      </c>
      <c r="N5229" s="204"/>
    </row>
    <row r="5230" spans="1:14" ht="15.75" thickBot="1">
      <c r="A5230" t="s">
        <v>2227</v>
      </c>
      <c r="B5230" t="s">
        <v>1843</v>
      </c>
      <c r="C5230" t="s">
        <v>1843</v>
      </c>
      <c r="D5230" t="s">
        <v>1852</v>
      </c>
      <c r="E5230" t="s">
        <v>112</v>
      </c>
      <c r="F5230" t="s">
        <v>150</v>
      </c>
      <c r="G5230" t="s">
        <v>292</v>
      </c>
      <c r="H5230" t="s">
        <v>292</v>
      </c>
      <c r="I5230" t="s">
        <v>335</v>
      </c>
      <c r="J5230" s="217">
        <v>0.20051326999999999</v>
      </c>
      <c r="K5230" t="s">
        <v>396</v>
      </c>
      <c r="L5230" t="s">
        <v>2194</v>
      </c>
      <c r="M5230" s="204">
        <v>2.7</v>
      </c>
      <c r="N5230" s="204"/>
    </row>
    <row r="5231" spans="1:14" ht="15.75" thickBot="1">
      <c r="A5231" t="s">
        <v>2227</v>
      </c>
      <c r="B5231" t="s">
        <v>1843</v>
      </c>
      <c r="C5231" t="s">
        <v>1843</v>
      </c>
      <c r="D5231" t="s">
        <v>1852</v>
      </c>
      <c r="E5231" t="s">
        <v>112</v>
      </c>
      <c r="F5231" t="s">
        <v>313</v>
      </c>
      <c r="G5231" t="s">
        <v>292</v>
      </c>
      <c r="H5231" t="s">
        <v>292</v>
      </c>
      <c r="I5231" t="s">
        <v>335</v>
      </c>
      <c r="J5231" s="217">
        <v>5.52131229</v>
      </c>
      <c r="K5231" t="s">
        <v>396</v>
      </c>
      <c r="L5231" t="s">
        <v>2194</v>
      </c>
      <c r="M5231" s="204">
        <v>2.7</v>
      </c>
      <c r="N5231" s="204"/>
    </row>
    <row r="5232" spans="1:14" ht="15.75" thickBot="1">
      <c r="A5232" t="s">
        <v>2227</v>
      </c>
      <c r="B5232" t="s">
        <v>1843</v>
      </c>
      <c r="C5232" t="s">
        <v>1843</v>
      </c>
      <c r="D5232" t="s">
        <v>1853</v>
      </c>
      <c r="E5232" t="s">
        <v>112</v>
      </c>
      <c r="F5232" t="s">
        <v>311</v>
      </c>
      <c r="G5232" t="s">
        <v>292</v>
      </c>
      <c r="H5232" t="s">
        <v>292</v>
      </c>
      <c r="I5232" t="s">
        <v>335</v>
      </c>
      <c r="J5232" s="217">
        <v>1.6465607</v>
      </c>
      <c r="K5232" t="s">
        <v>396</v>
      </c>
      <c r="L5232" t="s">
        <v>2194</v>
      </c>
      <c r="M5232" s="204">
        <v>2.7</v>
      </c>
      <c r="N5232" s="204"/>
    </row>
    <row r="5233" spans="1:14" ht="15.75" thickBot="1">
      <c r="A5233" t="s">
        <v>2227</v>
      </c>
      <c r="B5233" t="s">
        <v>1843</v>
      </c>
      <c r="C5233" t="s">
        <v>1843</v>
      </c>
      <c r="D5233" t="s">
        <v>1853</v>
      </c>
      <c r="E5233" t="s">
        <v>112</v>
      </c>
      <c r="F5233" t="s">
        <v>144</v>
      </c>
      <c r="G5233" t="s">
        <v>292</v>
      </c>
      <c r="H5233" t="s">
        <v>292</v>
      </c>
      <c r="I5233" t="s">
        <v>335</v>
      </c>
      <c r="J5233" s="217">
        <v>0.10247135</v>
      </c>
      <c r="K5233" t="s">
        <v>396</v>
      </c>
      <c r="L5233" t="s">
        <v>2194</v>
      </c>
      <c r="M5233" s="204">
        <v>2.7</v>
      </c>
      <c r="N5233" s="204"/>
    </row>
    <row r="5234" spans="1:14" ht="15.75" thickBot="1">
      <c r="A5234" t="s">
        <v>2227</v>
      </c>
      <c r="B5234" t="s">
        <v>1843</v>
      </c>
      <c r="C5234" t="s">
        <v>1843</v>
      </c>
      <c r="D5234" t="s">
        <v>1853</v>
      </c>
      <c r="E5234" t="s">
        <v>112</v>
      </c>
      <c r="F5234" t="s">
        <v>147</v>
      </c>
      <c r="G5234" t="s">
        <v>292</v>
      </c>
      <c r="H5234" t="s">
        <v>292</v>
      </c>
      <c r="I5234" t="s">
        <v>335</v>
      </c>
      <c r="J5234" s="217">
        <v>0.23657576999999999</v>
      </c>
      <c r="K5234" t="s">
        <v>396</v>
      </c>
      <c r="L5234" t="s">
        <v>2194</v>
      </c>
      <c r="M5234" s="204">
        <v>2.7</v>
      </c>
      <c r="N5234" s="204"/>
    </row>
    <row r="5235" spans="1:14" ht="15.75" thickBot="1">
      <c r="A5235" t="s">
        <v>2227</v>
      </c>
      <c r="B5235" t="s">
        <v>1843</v>
      </c>
      <c r="C5235" t="s">
        <v>1843</v>
      </c>
      <c r="D5235" t="s">
        <v>1853</v>
      </c>
      <c r="E5235" t="s">
        <v>112</v>
      </c>
      <c r="F5235" t="s">
        <v>150</v>
      </c>
      <c r="G5235" t="s">
        <v>292</v>
      </c>
      <c r="H5235" t="s">
        <v>292</v>
      </c>
      <c r="I5235" t="s">
        <v>335</v>
      </c>
      <c r="J5235" s="217">
        <v>0.23884658</v>
      </c>
      <c r="K5235" t="s">
        <v>396</v>
      </c>
      <c r="L5235" t="s">
        <v>2194</v>
      </c>
      <c r="M5235" s="204">
        <v>2.7</v>
      </c>
      <c r="N5235" s="204"/>
    </row>
    <row r="5236" spans="1:14" ht="15.75" thickBot="1">
      <c r="A5236" t="s">
        <v>2227</v>
      </c>
      <c r="B5236" t="s">
        <v>1843</v>
      </c>
      <c r="C5236" t="s">
        <v>1843</v>
      </c>
      <c r="D5236" t="s">
        <v>1853</v>
      </c>
      <c r="E5236" t="s">
        <v>112</v>
      </c>
      <c r="F5236" t="s">
        <v>313</v>
      </c>
      <c r="G5236" t="s">
        <v>292</v>
      </c>
      <c r="H5236" t="s">
        <v>292</v>
      </c>
      <c r="I5236" t="s">
        <v>335</v>
      </c>
      <c r="J5236" s="217">
        <v>2.2244543999999999</v>
      </c>
      <c r="K5236" t="s">
        <v>396</v>
      </c>
      <c r="L5236" t="s">
        <v>2194</v>
      </c>
      <c r="M5236" s="204">
        <v>2.7</v>
      </c>
      <c r="N5236" s="204"/>
    </row>
    <row r="5237" spans="1:14" ht="15.75" thickBot="1">
      <c r="A5237" t="s">
        <v>2227</v>
      </c>
      <c r="B5237" t="s">
        <v>1843</v>
      </c>
      <c r="C5237" t="s">
        <v>1843</v>
      </c>
      <c r="D5237" t="s">
        <v>1854</v>
      </c>
      <c r="E5237" t="s">
        <v>112</v>
      </c>
      <c r="F5237" t="s">
        <v>311</v>
      </c>
      <c r="G5237" t="s">
        <v>292</v>
      </c>
      <c r="H5237" t="s">
        <v>292</v>
      </c>
      <c r="I5237" t="s">
        <v>335</v>
      </c>
      <c r="J5237" s="217">
        <v>2.0582009000000001</v>
      </c>
      <c r="K5237" t="s">
        <v>396</v>
      </c>
      <c r="L5237" t="s">
        <v>2194</v>
      </c>
      <c r="M5237" s="204">
        <v>2.7</v>
      </c>
      <c r="N5237" s="204"/>
    </row>
    <row r="5238" spans="1:14" ht="15.75" thickBot="1">
      <c r="A5238" t="s">
        <v>2227</v>
      </c>
      <c r="B5238" t="s">
        <v>1843</v>
      </c>
      <c r="C5238" t="s">
        <v>1843</v>
      </c>
      <c r="D5238" t="s">
        <v>1854</v>
      </c>
      <c r="E5238" t="s">
        <v>112</v>
      </c>
      <c r="F5238" t="s">
        <v>144</v>
      </c>
      <c r="G5238" t="s">
        <v>292</v>
      </c>
      <c r="H5238" t="s">
        <v>292</v>
      </c>
      <c r="I5238" t="s">
        <v>335</v>
      </c>
      <c r="J5238" s="217">
        <v>0.12808918999999999</v>
      </c>
      <c r="K5238" t="s">
        <v>396</v>
      </c>
      <c r="L5238" t="s">
        <v>2194</v>
      </c>
      <c r="M5238" s="204">
        <v>2.7</v>
      </c>
      <c r="N5238" s="204"/>
    </row>
    <row r="5239" spans="1:14" ht="15.75" thickBot="1">
      <c r="A5239" t="s">
        <v>2227</v>
      </c>
      <c r="B5239" t="s">
        <v>1843</v>
      </c>
      <c r="C5239" t="s">
        <v>1843</v>
      </c>
      <c r="D5239" t="s">
        <v>1854</v>
      </c>
      <c r="E5239" t="s">
        <v>112</v>
      </c>
      <c r="F5239" t="s">
        <v>147</v>
      </c>
      <c r="G5239" t="s">
        <v>292</v>
      </c>
      <c r="H5239" t="s">
        <v>292</v>
      </c>
      <c r="I5239" t="s">
        <v>335</v>
      </c>
      <c r="J5239" s="217">
        <v>0.29571971000000002</v>
      </c>
      <c r="K5239" t="s">
        <v>396</v>
      </c>
      <c r="L5239" t="s">
        <v>2194</v>
      </c>
      <c r="M5239" s="204">
        <v>2.7</v>
      </c>
      <c r="N5239" s="204"/>
    </row>
    <row r="5240" spans="1:14" ht="15.75" thickBot="1">
      <c r="A5240" t="s">
        <v>2227</v>
      </c>
      <c r="B5240" t="s">
        <v>1843</v>
      </c>
      <c r="C5240" t="s">
        <v>1843</v>
      </c>
      <c r="D5240" t="s">
        <v>1854</v>
      </c>
      <c r="E5240" t="s">
        <v>112</v>
      </c>
      <c r="F5240" t="s">
        <v>150</v>
      </c>
      <c r="G5240" t="s">
        <v>292</v>
      </c>
      <c r="H5240" t="s">
        <v>292</v>
      </c>
      <c r="I5240" t="s">
        <v>335</v>
      </c>
      <c r="J5240" s="217">
        <v>0.29855822999999998</v>
      </c>
      <c r="K5240" t="s">
        <v>396</v>
      </c>
      <c r="L5240" t="s">
        <v>2194</v>
      </c>
      <c r="M5240" s="204">
        <v>2.7</v>
      </c>
      <c r="N5240" s="204"/>
    </row>
    <row r="5241" spans="1:14" ht="15.75" thickBot="1">
      <c r="A5241" t="s">
        <v>2227</v>
      </c>
      <c r="B5241" t="s">
        <v>1843</v>
      </c>
      <c r="C5241" t="s">
        <v>1843</v>
      </c>
      <c r="D5241" t="s">
        <v>1854</v>
      </c>
      <c r="E5241" t="s">
        <v>112</v>
      </c>
      <c r="F5241" t="s">
        <v>313</v>
      </c>
      <c r="G5241" t="s">
        <v>292</v>
      </c>
      <c r="H5241" t="s">
        <v>292</v>
      </c>
      <c r="I5241" t="s">
        <v>335</v>
      </c>
      <c r="J5241" s="217">
        <v>2.78056803</v>
      </c>
      <c r="K5241" t="s">
        <v>396</v>
      </c>
      <c r="L5241" t="s">
        <v>2194</v>
      </c>
      <c r="M5241" s="204">
        <v>2.7</v>
      </c>
      <c r="N5241" s="204"/>
    </row>
    <row r="5242" spans="1:14" ht="15.75" thickBot="1">
      <c r="A5242" t="s">
        <v>2227</v>
      </c>
      <c r="B5242" t="s">
        <v>1843</v>
      </c>
      <c r="C5242" t="s">
        <v>1843</v>
      </c>
      <c r="D5242" t="s">
        <v>1855</v>
      </c>
      <c r="E5242" t="s">
        <v>112</v>
      </c>
      <c r="F5242" t="s">
        <v>311</v>
      </c>
      <c r="G5242" t="s">
        <v>292</v>
      </c>
      <c r="H5242" t="s">
        <v>292</v>
      </c>
      <c r="I5242" t="s">
        <v>335</v>
      </c>
      <c r="J5242" s="217">
        <v>13.227038</v>
      </c>
      <c r="K5242" t="s">
        <v>396</v>
      </c>
      <c r="L5242" t="s">
        <v>2194</v>
      </c>
      <c r="M5242" s="204">
        <v>2.7</v>
      </c>
      <c r="N5242" s="204"/>
    </row>
    <row r="5243" spans="1:14" ht="15.75" thickBot="1">
      <c r="A5243" t="s">
        <v>2227</v>
      </c>
      <c r="B5243" t="s">
        <v>1843</v>
      </c>
      <c r="C5243" t="s">
        <v>1843</v>
      </c>
      <c r="D5243" t="s">
        <v>1855</v>
      </c>
      <c r="E5243" t="s">
        <v>112</v>
      </c>
      <c r="F5243" t="s">
        <v>144</v>
      </c>
      <c r="G5243" t="s">
        <v>292</v>
      </c>
      <c r="H5243" t="s">
        <v>292</v>
      </c>
      <c r="I5243" t="s">
        <v>335</v>
      </c>
      <c r="J5243" s="217">
        <v>2.1311003999999998</v>
      </c>
      <c r="K5243" t="s">
        <v>396</v>
      </c>
      <c r="L5243" t="s">
        <v>2194</v>
      </c>
      <c r="M5243" s="204">
        <v>2.7</v>
      </c>
      <c r="N5243" s="204"/>
    </row>
    <row r="5244" spans="1:14" ht="15.75" thickBot="1">
      <c r="A5244" t="s">
        <v>2227</v>
      </c>
      <c r="B5244" t="s">
        <v>1843</v>
      </c>
      <c r="C5244" t="s">
        <v>1843</v>
      </c>
      <c r="D5244" t="s">
        <v>1855</v>
      </c>
      <c r="E5244" t="s">
        <v>112</v>
      </c>
      <c r="F5244" t="s">
        <v>147</v>
      </c>
      <c r="G5244" t="s">
        <v>292</v>
      </c>
      <c r="H5244" t="s">
        <v>292</v>
      </c>
      <c r="I5244" t="s">
        <v>335</v>
      </c>
      <c r="J5244" s="217">
        <v>0.13381699</v>
      </c>
      <c r="K5244" t="s">
        <v>396</v>
      </c>
      <c r="L5244" t="s">
        <v>2194</v>
      </c>
      <c r="M5244" s="204">
        <v>2.7</v>
      </c>
      <c r="N5244" s="204"/>
    </row>
    <row r="5245" spans="1:14" ht="15.75" thickBot="1">
      <c r="A5245" t="s">
        <v>2227</v>
      </c>
      <c r="B5245" t="s">
        <v>1843</v>
      </c>
      <c r="C5245" t="s">
        <v>1843</v>
      </c>
      <c r="D5245" t="s">
        <v>1855</v>
      </c>
      <c r="E5245" t="s">
        <v>112</v>
      </c>
      <c r="F5245" t="s">
        <v>150</v>
      </c>
      <c r="G5245" t="s">
        <v>292</v>
      </c>
      <c r="H5245" t="s">
        <v>292</v>
      </c>
      <c r="I5245" t="s">
        <v>335</v>
      </c>
      <c r="J5245" s="217">
        <v>0.27297813999999998</v>
      </c>
      <c r="K5245" t="s">
        <v>396</v>
      </c>
      <c r="L5245" t="s">
        <v>2194</v>
      </c>
      <c r="M5245" s="204">
        <v>2.7</v>
      </c>
      <c r="N5245" s="204"/>
    </row>
    <row r="5246" spans="1:14" ht="15.75" thickBot="1">
      <c r="A5246" t="s">
        <v>2227</v>
      </c>
      <c r="B5246" t="s">
        <v>1843</v>
      </c>
      <c r="C5246" t="s">
        <v>1843</v>
      </c>
      <c r="D5246" t="s">
        <v>1855</v>
      </c>
      <c r="E5246" t="s">
        <v>112</v>
      </c>
      <c r="F5246" t="s">
        <v>313</v>
      </c>
      <c r="G5246" t="s">
        <v>292</v>
      </c>
      <c r="H5246" t="s">
        <v>292</v>
      </c>
      <c r="I5246" t="s">
        <v>335</v>
      </c>
      <c r="J5246" s="217">
        <v>15.76493353</v>
      </c>
      <c r="K5246" t="s">
        <v>396</v>
      </c>
      <c r="L5246" t="s">
        <v>2194</v>
      </c>
      <c r="M5246" s="204">
        <v>2.7</v>
      </c>
      <c r="N5246" s="204"/>
    </row>
    <row r="5247" spans="1:14" ht="15.75" thickBot="1">
      <c r="A5247" t="s">
        <v>2227</v>
      </c>
      <c r="B5247" t="s">
        <v>1843</v>
      </c>
      <c r="C5247" t="s">
        <v>1843</v>
      </c>
      <c r="D5247" t="s">
        <v>1856</v>
      </c>
      <c r="E5247" t="s">
        <v>112</v>
      </c>
      <c r="F5247" t="s">
        <v>311</v>
      </c>
      <c r="G5247" t="s">
        <v>292</v>
      </c>
      <c r="H5247" t="s">
        <v>292</v>
      </c>
      <c r="I5247" t="s">
        <v>335</v>
      </c>
      <c r="J5247" s="217">
        <v>4.9177821000000002</v>
      </c>
      <c r="K5247" t="s">
        <v>396</v>
      </c>
      <c r="L5247" t="s">
        <v>2194</v>
      </c>
      <c r="M5247" s="204">
        <v>2.7</v>
      </c>
      <c r="N5247" s="204"/>
    </row>
    <row r="5248" spans="1:14" ht="15.75" thickBot="1">
      <c r="A5248" t="s">
        <v>2227</v>
      </c>
      <c r="B5248" t="s">
        <v>1843</v>
      </c>
      <c r="C5248" t="s">
        <v>1843</v>
      </c>
      <c r="D5248" t="s">
        <v>1856</v>
      </c>
      <c r="E5248" t="s">
        <v>112</v>
      </c>
      <c r="F5248" t="s">
        <v>144</v>
      </c>
      <c r="G5248" t="s">
        <v>292</v>
      </c>
      <c r="H5248" t="s">
        <v>292</v>
      </c>
      <c r="I5248" t="s">
        <v>335</v>
      </c>
      <c r="J5248" s="217">
        <v>0.21574244000000001</v>
      </c>
      <c r="K5248" t="s">
        <v>396</v>
      </c>
      <c r="L5248" t="s">
        <v>2194</v>
      </c>
      <c r="M5248" s="204">
        <v>2.7</v>
      </c>
      <c r="N5248" s="204"/>
    </row>
    <row r="5249" spans="1:14" ht="15.75" thickBot="1">
      <c r="A5249" t="s">
        <v>2227</v>
      </c>
      <c r="B5249" t="s">
        <v>1843</v>
      </c>
      <c r="C5249" t="s">
        <v>1843</v>
      </c>
      <c r="D5249" t="s">
        <v>1856</v>
      </c>
      <c r="E5249" t="s">
        <v>112</v>
      </c>
      <c r="F5249" t="s">
        <v>147</v>
      </c>
      <c r="G5249" t="s">
        <v>292</v>
      </c>
      <c r="H5249" t="s">
        <v>292</v>
      </c>
      <c r="I5249" t="s">
        <v>335</v>
      </c>
      <c r="J5249" s="217">
        <v>0.28844567999999998</v>
      </c>
      <c r="K5249" t="s">
        <v>396</v>
      </c>
      <c r="L5249" t="s">
        <v>2194</v>
      </c>
      <c r="M5249" s="204">
        <v>2.7</v>
      </c>
      <c r="N5249" s="204"/>
    </row>
    <row r="5250" spans="1:14" ht="15.75" thickBot="1">
      <c r="A5250" t="s">
        <v>2227</v>
      </c>
      <c r="B5250" t="s">
        <v>1843</v>
      </c>
      <c r="C5250" t="s">
        <v>1843</v>
      </c>
      <c r="D5250" t="s">
        <v>1856</v>
      </c>
      <c r="E5250" t="s">
        <v>112</v>
      </c>
      <c r="F5250" t="s">
        <v>150</v>
      </c>
      <c r="G5250" t="s">
        <v>292</v>
      </c>
      <c r="H5250" t="s">
        <v>292</v>
      </c>
      <c r="I5250" t="s">
        <v>335</v>
      </c>
      <c r="J5250" s="217">
        <v>0.20051326999999999</v>
      </c>
      <c r="K5250" t="s">
        <v>396</v>
      </c>
      <c r="L5250" t="s">
        <v>2194</v>
      </c>
      <c r="M5250" s="204">
        <v>2.7</v>
      </c>
      <c r="N5250" s="204"/>
    </row>
    <row r="5251" spans="1:14" ht="15.75" thickBot="1">
      <c r="A5251" t="s">
        <v>2227</v>
      </c>
      <c r="B5251" t="s">
        <v>1843</v>
      </c>
      <c r="C5251" t="s">
        <v>1843</v>
      </c>
      <c r="D5251" t="s">
        <v>1856</v>
      </c>
      <c r="E5251" t="s">
        <v>112</v>
      </c>
      <c r="F5251" t="s">
        <v>313</v>
      </c>
      <c r="G5251" t="s">
        <v>292</v>
      </c>
      <c r="H5251" t="s">
        <v>292</v>
      </c>
      <c r="I5251" t="s">
        <v>335</v>
      </c>
      <c r="J5251" s="217">
        <v>5.6224834899999996</v>
      </c>
      <c r="K5251" t="s">
        <v>396</v>
      </c>
      <c r="L5251" t="s">
        <v>2194</v>
      </c>
      <c r="M5251" s="204">
        <v>2.7</v>
      </c>
      <c r="N5251" s="204"/>
    </row>
    <row r="5252" spans="1:14" ht="15.75" thickBot="1">
      <c r="A5252" t="s">
        <v>2227</v>
      </c>
      <c r="B5252" t="s">
        <v>1843</v>
      </c>
      <c r="C5252" t="s">
        <v>1843</v>
      </c>
      <c r="D5252" s="216" t="s">
        <v>1857</v>
      </c>
      <c r="E5252" t="s">
        <v>359</v>
      </c>
      <c r="F5252" t="s">
        <v>311</v>
      </c>
      <c r="G5252" t="s">
        <v>333</v>
      </c>
      <c r="H5252" t="s">
        <v>360</v>
      </c>
      <c r="I5252" t="s">
        <v>335</v>
      </c>
      <c r="J5252" s="217">
        <v>12.1167503417609</v>
      </c>
      <c r="K5252" s="216" t="s">
        <v>418</v>
      </c>
      <c r="L5252" t="s">
        <v>2194</v>
      </c>
      <c r="M5252" s="204">
        <v>2.6666666666666665</v>
      </c>
      <c r="N5252" s="204"/>
    </row>
    <row r="5253" spans="1:14" ht="15.75" thickBot="1">
      <c r="A5253" t="s">
        <v>2227</v>
      </c>
      <c r="B5253" t="s">
        <v>1843</v>
      </c>
      <c r="C5253" t="s">
        <v>1843</v>
      </c>
      <c r="D5253" s="216" t="s">
        <v>1857</v>
      </c>
      <c r="E5253" t="s">
        <v>359</v>
      </c>
      <c r="F5253" t="s">
        <v>313</v>
      </c>
      <c r="G5253" t="s">
        <v>333</v>
      </c>
      <c r="H5253" t="s">
        <v>360</v>
      </c>
      <c r="I5253" t="s">
        <v>335</v>
      </c>
      <c r="J5253" s="217">
        <v>14.280892232249</v>
      </c>
      <c r="K5253" s="216" t="s">
        <v>418</v>
      </c>
      <c r="L5253" t="s">
        <v>2194</v>
      </c>
      <c r="M5253" s="204">
        <v>2.6666666666666665</v>
      </c>
      <c r="N5253" s="204"/>
    </row>
    <row r="5254" spans="1:14" ht="15.75" thickBot="1">
      <c r="A5254" t="s">
        <v>2227</v>
      </c>
      <c r="B5254" t="s">
        <v>1843</v>
      </c>
      <c r="C5254" t="s">
        <v>1843</v>
      </c>
      <c r="D5254" s="216" t="s">
        <v>1857</v>
      </c>
      <c r="E5254" t="s">
        <v>359</v>
      </c>
      <c r="F5254" t="s">
        <v>144</v>
      </c>
      <c r="G5254" t="s">
        <v>333</v>
      </c>
      <c r="H5254" t="s">
        <v>360</v>
      </c>
      <c r="I5254" t="s">
        <v>335</v>
      </c>
      <c r="J5254" s="217">
        <v>1.49605041323566</v>
      </c>
      <c r="K5254" s="216" t="s">
        <v>418</v>
      </c>
      <c r="L5254" t="s">
        <v>2194</v>
      </c>
      <c r="M5254" s="204">
        <v>2.6666666666666665</v>
      </c>
      <c r="N5254" s="204"/>
    </row>
    <row r="5255" spans="1:14" ht="15.75" thickBot="1">
      <c r="A5255" t="s">
        <v>2227</v>
      </c>
      <c r="B5255" t="s">
        <v>1843</v>
      </c>
      <c r="C5255" t="s">
        <v>1843</v>
      </c>
      <c r="D5255" s="216" t="s">
        <v>1857</v>
      </c>
      <c r="E5255" t="s">
        <v>359</v>
      </c>
      <c r="F5255" t="s">
        <v>147</v>
      </c>
      <c r="G5255" t="s">
        <v>333</v>
      </c>
      <c r="H5255" t="s">
        <v>360</v>
      </c>
      <c r="I5255" t="s">
        <v>335</v>
      </c>
      <c r="J5255" s="217">
        <v>0.22342902000000001</v>
      </c>
      <c r="K5255" s="216" t="s">
        <v>418</v>
      </c>
      <c r="L5255" t="s">
        <v>2194</v>
      </c>
      <c r="M5255" s="204">
        <v>2.6666666666666665</v>
      </c>
      <c r="N5255" s="204"/>
    </row>
    <row r="5256" spans="1:14" ht="15.75" thickBot="1">
      <c r="A5256" t="s">
        <v>2227</v>
      </c>
      <c r="B5256" t="s">
        <v>1843</v>
      </c>
      <c r="C5256" t="s">
        <v>1843</v>
      </c>
      <c r="D5256" s="216" t="s">
        <v>1857</v>
      </c>
      <c r="E5256" t="s">
        <v>359</v>
      </c>
      <c r="F5256" t="s">
        <v>150</v>
      </c>
      <c r="G5256" t="s">
        <v>333</v>
      </c>
      <c r="H5256" t="s">
        <v>360</v>
      </c>
      <c r="I5256" t="s">
        <v>335</v>
      </c>
      <c r="J5256" s="217">
        <v>0.44466245725244002</v>
      </c>
      <c r="K5256" s="216" t="s">
        <v>418</v>
      </c>
      <c r="L5256" t="s">
        <v>2194</v>
      </c>
      <c r="M5256" s="204">
        <v>2.6666666666666665</v>
      </c>
      <c r="N5256" s="204"/>
    </row>
    <row r="5257" spans="1:14" ht="15.75" thickBot="1">
      <c r="A5257" t="s">
        <v>2227</v>
      </c>
      <c r="B5257" t="s">
        <v>1843</v>
      </c>
      <c r="C5257" t="s">
        <v>1843</v>
      </c>
      <c r="D5257" s="216" t="s">
        <v>1858</v>
      </c>
      <c r="E5257" t="s">
        <v>359</v>
      </c>
      <c r="F5257" t="s">
        <v>311</v>
      </c>
      <c r="G5257" t="s">
        <v>333</v>
      </c>
      <c r="H5257" t="s">
        <v>360</v>
      </c>
      <c r="I5257" t="s">
        <v>335</v>
      </c>
      <c r="J5257" s="217">
        <v>8.9498724025499996</v>
      </c>
      <c r="K5257" s="216" t="s">
        <v>418</v>
      </c>
      <c r="L5257" t="s">
        <v>2194</v>
      </c>
      <c r="M5257" s="204">
        <v>2.6666666666666665</v>
      </c>
      <c r="N5257" s="204"/>
    </row>
    <row r="5258" spans="1:14" ht="15.75" thickBot="1">
      <c r="A5258" t="s">
        <v>2227</v>
      </c>
      <c r="B5258" t="s">
        <v>1843</v>
      </c>
      <c r="C5258" t="s">
        <v>1843</v>
      </c>
      <c r="D5258" s="216" t="s">
        <v>1858</v>
      </c>
      <c r="E5258" t="s">
        <v>359</v>
      </c>
      <c r="F5258" t="s">
        <v>313</v>
      </c>
      <c r="G5258" t="s">
        <v>333</v>
      </c>
      <c r="H5258" t="s">
        <v>360</v>
      </c>
      <c r="I5258" t="s">
        <v>335</v>
      </c>
      <c r="J5258" s="217">
        <v>11.11401429304</v>
      </c>
      <c r="K5258" s="216" t="s">
        <v>418</v>
      </c>
      <c r="L5258" t="s">
        <v>2194</v>
      </c>
      <c r="M5258" s="204">
        <v>2.6666666666666665</v>
      </c>
      <c r="N5258" s="204"/>
    </row>
    <row r="5259" spans="1:14" ht="15.75" thickBot="1">
      <c r="A5259" t="s">
        <v>2227</v>
      </c>
      <c r="B5259" t="s">
        <v>1843</v>
      </c>
      <c r="C5259" t="s">
        <v>1843</v>
      </c>
      <c r="D5259" s="216" t="s">
        <v>1858</v>
      </c>
      <c r="E5259" t="s">
        <v>359</v>
      </c>
      <c r="F5259" t="s">
        <v>144</v>
      </c>
      <c r="G5259" t="s">
        <v>333</v>
      </c>
      <c r="H5259" t="s">
        <v>360</v>
      </c>
      <c r="I5259" t="s">
        <v>335</v>
      </c>
      <c r="J5259" s="217">
        <v>1.4960504132400001</v>
      </c>
      <c r="K5259" s="216" t="s">
        <v>418</v>
      </c>
      <c r="L5259" t="s">
        <v>2194</v>
      </c>
      <c r="M5259" s="204">
        <v>2.6666666666666665</v>
      </c>
      <c r="N5259" s="204"/>
    </row>
    <row r="5260" spans="1:14" ht="15.75" thickBot="1">
      <c r="A5260" t="s">
        <v>2227</v>
      </c>
      <c r="B5260" t="s">
        <v>1843</v>
      </c>
      <c r="C5260" t="s">
        <v>1843</v>
      </c>
      <c r="D5260" s="216" t="s">
        <v>1858</v>
      </c>
      <c r="E5260" t="s">
        <v>359</v>
      </c>
      <c r="F5260" t="s">
        <v>147</v>
      </c>
      <c r="G5260" t="s">
        <v>333</v>
      </c>
      <c r="H5260" t="s">
        <v>360</v>
      </c>
      <c r="I5260" t="s">
        <v>335</v>
      </c>
      <c r="J5260" s="217">
        <v>0.22342902000000001</v>
      </c>
      <c r="K5260" s="216" t="s">
        <v>418</v>
      </c>
      <c r="L5260" t="s">
        <v>2194</v>
      </c>
      <c r="M5260" s="204">
        <v>2.6666666666666665</v>
      </c>
      <c r="N5260" s="204"/>
    </row>
    <row r="5261" spans="1:14" ht="15.75" thickBot="1">
      <c r="A5261" t="s">
        <v>2227</v>
      </c>
      <c r="B5261" t="s">
        <v>1843</v>
      </c>
      <c r="C5261" t="s">
        <v>1843</v>
      </c>
      <c r="D5261" s="216" t="s">
        <v>1858</v>
      </c>
      <c r="E5261" t="s">
        <v>359</v>
      </c>
      <c r="F5261" t="s">
        <v>150</v>
      </c>
      <c r="G5261" t="s">
        <v>333</v>
      </c>
      <c r="H5261" t="s">
        <v>360</v>
      </c>
      <c r="I5261" t="s">
        <v>335</v>
      </c>
      <c r="J5261" s="217">
        <v>0.44466245724999998</v>
      </c>
      <c r="K5261" s="216" t="s">
        <v>418</v>
      </c>
      <c r="L5261" t="s">
        <v>2194</v>
      </c>
      <c r="M5261" s="204">
        <v>2.6666666666666665</v>
      </c>
      <c r="N5261" s="204"/>
    </row>
    <row r="5262" spans="1:14" ht="15.75" thickBot="1">
      <c r="A5262" t="s">
        <v>2227</v>
      </c>
      <c r="B5262" t="s">
        <v>1843</v>
      </c>
      <c r="C5262" t="s">
        <v>1843</v>
      </c>
      <c r="D5262" s="216" t="s">
        <v>1859</v>
      </c>
      <c r="E5262" t="s">
        <v>359</v>
      </c>
      <c r="F5262" t="s">
        <v>311</v>
      </c>
      <c r="G5262" t="s">
        <v>333</v>
      </c>
      <c r="H5262" t="s">
        <v>360</v>
      </c>
      <c r="I5262" t="s">
        <v>335</v>
      </c>
      <c r="J5262" s="217">
        <v>6.9751365057800001</v>
      </c>
      <c r="K5262" s="216" t="s">
        <v>390</v>
      </c>
      <c r="L5262" t="s">
        <v>2194</v>
      </c>
      <c r="M5262" s="204">
        <v>2.6666666666666665</v>
      </c>
      <c r="N5262" s="204"/>
    </row>
    <row r="5263" spans="1:14" ht="15.75" thickBot="1">
      <c r="A5263" t="s">
        <v>2227</v>
      </c>
      <c r="B5263" t="s">
        <v>1843</v>
      </c>
      <c r="C5263" t="s">
        <v>1843</v>
      </c>
      <c r="D5263" s="216" t="s">
        <v>1859</v>
      </c>
      <c r="E5263" t="s">
        <v>359</v>
      </c>
      <c r="F5263" t="s">
        <v>313</v>
      </c>
      <c r="G5263" t="s">
        <v>333</v>
      </c>
      <c r="H5263" t="s">
        <v>360</v>
      </c>
      <c r="I5263" t="s">
        <v>335</v>
      </c>
      <c r="J5263" s="217">
        <v>7.9582895876100004</v>
      </c>
      <c r="K5263" s="216" t="s">
        <v>390</v>
      </c>
      <c r="L5263" t="s">
        <v>2194</v>
      </c>
      <c r="M5263" s="204">
        <v>2.6666666666666665</v>
      </c>
      <c r="N5263" s="204"/>
    </row>
    <row r="5264" spans="1:14" ht="15.75" thickBot="1">
      <c r="A5264" t="s">
        <v>2227</v>
      </c>
      <c r="B5264" t="s">
        <v>1843</v>
      </c>
      <c r="C5264" t="s">
        <v>1843</v>
      </c>
      <c r="D5264" s="216" t="s">
        <v>1859</v>
      </c>
      <c r="E5264" t="s">
        <v>359</v>
      </c>
      <c r="F5264" t="s">
        <v>144</v>
      </c>
      <c r="G5264" t="s">
        <v>333</v>
      </c>
      <c r="H5264" t="s">
        <v>360</v>
      </c>
      <c r="I5264" t="s">
        <v>335</v>
      </c>
      <c r="J5264" s="217">
        <v>0.35260666802000001</v>
      </c>
      <c r="K5264" s="216" t="s">
        <v>390</v>
      </c>
      <c r="L5264" t="s">
        <v>2194</v>
      </c>
      <c r="M5264" s="204">
        <v>2.6666666666666665</v>
      </c>
      <c r="N5264" s="204"/>
    </row>
    <row r="5265" spans="1:14" ht="15.75" thickBot="1">
      <c r="A5265" t="s">
        <v>2227</v>
      </c>
      <c r="B5265" t="s">
        <v>1843</v>
      </c>
      <c r="C5265" t="s">
        <v>1843</v>
      </c>
      <c r="D5265" s="216" t="s">
        <v>1859</v>
      </c>
      <c r="E5265" t="s">
        <v>359</v>
      </c>
      <c r="F5265" t="s">
        <v>147</v>
      </c>
      <c r="G5265" t="s">
        <v>333</v>
      </c>
      <c r="H5265" t="s">
        <v>360</v>
      </c>
      <c r="I5265" t="s">
        <v>335</v>
      </c>
      <c r="J5265" s="217">
        <v>0.22342902000000001</v>
      </c>
      <c r="K5265" s="216" t="s">
        <v>390</v>
      </c>
      <c r="L5265" t="s">
        <v>2194</v>
      </c>
      <c r="M5265" s="204">
        <v>2.6666666666666665</v>
      </c>
      <c r="N5265" s="204"/>
    </row>
    <row r="5266" spans="1:14" ht="15.75" thickBot="1">
      <c r="A5266" t="s">
        <v>2227</v>
      </c>
      <c r="B5266" t="s">
        <v>1843</v>
      </c>
      <c r="C5266" t="s">
        <v>1843</v>
      </c>
      <c r="D5266" s="216" t="s">
        <v>1859</v>
      </c>
      <c r="E5266" t="s">
        <v>359</v>
      </c>
      <c r="F5266" t="s">
        <v>150</v>
      </c>
      <c r="G5266" t="s">
        <v>333</v>
      </c>
      <c r="H5266" t="s">
        <v>360</v>
      </c>
      <c r="I5266" t="s">
        <v>335</v>
      </c>
      <c r="J5266" s="217">
        <v>0.40711739382000001</v>
      </c>
      <c r="K5266" s="216" t="s">
        <v>390</v>
      </c>
      <c r="L5266" t="s">
        <v>2194</v>
      </c>
      <c r="M5266" s="204">
        <v>2.6666666666666665</v>
      </c>
      <c r="N5266" s="204"/>
    </row>
    <row r="5267" spans="1:14" ht="15.75" thickBot="1">
      <c r="A5267" t="s">
        <v>2227</v>
      </c>
      <c r="B5267" t="s">
        <v>1843</v>
      </c>
      <c r="C5267" t="s">
        <v>1843</v>
      </c>
      <c r="D5267" s="216" t="s">
        <v>1860</v>
      </c>
      <c r="E5267" t="s">
        <v>359</v>
      </c>
      <c r="F5267" t="s">
        <v>311</v>
      </c>
      <c r="G5267" t="s">
        <v>333</v>
      </c>
      <c r="H5267" t="s">
        <v>360</v>
      </c>
      <c r="I5267" t="s">
        <v>335</v>
      </c>
      <c r="J5267" s="217">
        <v>11.66797800682</v>
      </c>
      <c r="K5267" s="216" t="s">
        <v>390</v>
      </c>
      <c r="L5267" t="s">
        <v>2194</v>
      </c>
      <c r="M5267" s="204">
        <v>2.6666666666666665</v>
      </c>
      <c r="N5267" s="204"/>
    </row>
    <row r="5268" spans="1:14" ht="15.75" thickBot="1">
      <c r="A5268" t="s">
        <v>2227</v>
      </c>
      <c r="B5268" t="s">
        <v>1843</v>
      </c>
      <c r="C5268" t="s">
        <v>1843</v>
      </c>
      <c r="D5268" s="216" t="s">
        <v>1860</v>
      </c>
      <c r="E5268" t="s">
        <v>359</v>
      </c>
      <c r="F5268" t="s">
        <v>313</v>
      </c>
      <c r="G5268" t="s">
        <v>333</v>
      </c>
      <c r="H5268" t="s">
        <v>360</v>
      </c>
      <c r="I5268" t="s">
        <v>335</v>
      </c>
      <c r="J5268" s="217">
        <v>13.832119897309999</v>
      </c>
      <c r="K5268" s="216" t="s">
        <v>390</v>
      </c>
      <c r="L5268" t="s">
        <v>2194</v>
      </c>
      <c r="M5268" s="204">
        <v>2.6666666666666665</v>
      </c>
      <c r="N5268" s="204"/>
    </row>
    <row r="5269" spans="1:14" ht="15.75" thickBot="1">
      <c r="A5269" t="s">
        <v>2227</v>
      </c>
      <c r="B5269" t="s">
        <v>1843</v>
      </c>
      <c r="C5269" t="s">
        <v>1843</v>
      </c>
      <c r="D5269" s="216" t="s">
        <v>1860</v>
      </c>
      <c r="E5269" t="s">
        <v>359</v>
      </c>
      <c r="F5269" t="s">
        <v>144</v>
      </c>
      <c r="G5269" t="s">
        <v>333</v>
      </c>
      <c r="H5269" t="s">
        <v>360</v>
      </c>
      <c r="I5269" t="s">
        <v>335</v>
      </c>
      <c r="J5269" s="217">
        <v>1.4960504132400001</v>
      </c>
      <c r="K5269" s="216" t="s">
        <v>390</v>
      </c>
      <c r="L5269" t="s">
        <v>2194</v>
      </c>
      <c r="M5269" s="204">
        <v>2.6666666666666665</v>
      </c>
      <c r="N5269" s="204"/>
    </row>
    <row r="5270" spans="1:14" ht="15.75" thickBot="1">
      <c r="A5270" t="s">
        <v>2227</v>
      </c>
      <c r="B5270" t="s">
        <v>1843</v>
      </c>
      <c r="C5270" t="s">
        <v>1843</v>
      </c>
      <c r="D5270" s="216" t="s">
        <v>1860</v>
      </c>
      <c r="E5270" t="s">
        <v>359</v>
      </c>
      <c r="F5270" t="s">
        <v>147</v>
      </c>
      <c r="G5270" t="s">
        <v>333</v>
      </c>
      <c r="H5270" t="s">
        <v>360</v>
      </c>
      <c r="I5270" t="s">
        <v>335</v>
      </c>
      <c r="J5270" s="217">
        <v>0.22342902000000001</v>
      </c>
      <c r="K5270" s="216" t="s">
        <v>390</v>
      </c>
      <c r="L5270" t="s">
        <v>2194</v>
      </c>
      <c r="M5270" s="204">
        <v>2.6666666666666665</v>
      </c>
      <c r="N5270" s="204"/>
    </row>
    <row r="5271" spans="1:14" ht="15.75" thickBot="1">
      <c r="A5271" t="s">
        <v>2227</v>
      </c>
      <c r="B5271" t="s">
        <v>1843</v>
      </c>
      <c r="C5271" t="s">
        <v>1843</v>
      </c>
      <c r="D5271" s="216" t="s">
        <v>1860</v>
      </c>
      <c r="E5271" t="s">
        <v>359</v>
      </c>
      <c r="F5271" t="s">
        <v>150</v>
      </c>
      <c r="G5271" t="s">
        <v>333</v>
      </c>
      <c r="H5271" t="s">
        <v>360</v>
      </c>
      <c r="I5271" t="s">
        <v>335</v>
      </c>
      <c r="J5271" s="217">
        <v>0.44466245724999998</v>
      </c>
      <c r="K5271" s="216" t="s">
        <v>390</v>
      </c>
      <c r="L5271" t="s">
        <v>2194</v>
      </c>
      <c r="M5271" s="204">
        <v>2.6666666666666665</v>
      </c>
      <c r="N5271" s="204"/>
    </row>
    <row r="5272" spans="1:14" ht="15.75" thickBot="1">
      <c r="A5272" s="215" t="s">
        <v>2195</v>
      </c>
      <c r="B5272" s="215" t="s">
        <v>1861</v>
      </c>
      <c r="C5272" s="215" t="s">
        <v>1861</v>
      </c>
      <c r="D5272" s="215" t="s">
        <v>1862</v>
      </c>
      <c r="E5272" s="215" t="s">
        <v>110</v>
      </c>
      <c r="F5272" s="215" t="s">
        <v>136</v>
      </c>
      <c r="G5272" s="215" t="s">
        <v>292</v>
      </c>
      <c r="H5272" s="215" t="s">
        <v>292</v>
      </c>
      <c r="I5272" s="215" t="s">
        <v>1863</v>
      </c>
      <c r="J5272" s="218">
        <v>5.614037465</v>
      </c>
      <c r="K5272" s="215" t="s">
        <v>418</v>
      </c>
      <c r="L5272" s="215" t="s">
        <v>2194</v>
      </c>
      <c r="M5272" s="219">
        <v>2.2999999999999998</v>
      </c>
      <c r="N5272" s="204"/>
    </row>
    <row r="5273" spans="1:14" ht="15.75" thickBot="1">
      <c r="A5273" s="215" t="s">
        <v>2195</v>
      </c>
      <c r="B5273" s="215" t="s">
        <v>1861</v>
      </c>
      <c r="C5273" s="215" t="s">
        <v>1861</v>
      </c>
      <c r="D5273" s="215" t="s">
        <v>1862</v>
      </c>
      <c r="E5273" s="215" t="s">
        <v>110</v>
      </c>
      <c r="F5273" s="215" t="s">
        <v>311</v>
      </c>
      <c r="G5273" s="215" t="s">
        <v>292</v>
      </c>
      <c r="H5273" s="215" t="s">
        <v>292</v>
      </c>
      <c r="I5273" s="215" t="s">
        <v>1863</v>
      </c>
      <c r="J5273" s="218">
        <v>18.247667360000001</v>
      </c>
      <c r="K5273" s="215" t="s">
        <v>418</v>
      </c>
      <c r="L5273" s="215" t="s">
        <v>2194</v>
      </c>
      <c r="M5273" s="219">
        <v>2.2999999999999998</v>
      </c>
      <c r="N5273" s="204"/>
    </row>
    <row r="5274" spans="1:14" ht="15.75" thickBot="1">
      <c r="A5274" s="215" t="s">
        <v>2195</v>
      </c>
      <c r="B5274" s="215" t="s">
        <v>1861</v>
      </c>
      <c r="C5274" s="215" t="s">
        <v>1861</v>
      </c>
      <c r="D5274" s="215" t="s">
        <v>1864</v>
      </c>
      <c r="E5274" s="215" t="s">
        <v>110</v>
      </c>
      <c r="F5274" s="215" t="s">
        <v>136</v>
      </c>
      <c r="G5274" s="215" t="s">
        <v>292</v>
      </c>
      <c r="H5274" s="215" t="s">
        <v>292</v>
      </c>
      <c r="I5274" s="215" t="s">
        <v>1865</v>
      </c>
      <c r="J5274" s="218">
        <v>3.9411647510000001</v>
      </c>
      <c r="K5274" s="215" t="s">
        <v>418</v>
      </c>
      <c r="L5274" s="215" t="s">
        <v>2194</v>
      </c>
      <c r="M5274" s="219">
        <v>2.2999999999999998</v>
      </c>
      <c r="N5274" s="204"/>
    </row>
    <row r="5275" spans="1:14" ht="15.75" thickBot="1">
      <c r="A5275" s="215" t="s">
        <v>2195</v>
      </c>
      <c r="B5275" s="215" t="s">
        <v>1861</v>
      </c>
      <c r="C5275" s="215" t="s">
        <v>1861</v>
      </c>
      <c r="D5275" s="215" t="s">
        <v>1864</v>
      </c>
      <c r="E5275" s="215" t="s">
        <v>110</v>
      </c>
      <c r="F5275" s="215" t="s">
        <v>311</v>
      </c>
      <c r="G5275" s="215" t="s">
        <v>292</v>
      </c>
      <c r="H5275" s="215" t="s">
        <v>292</v>
      </c>
      <c r="I5275" s="215" t="s">
        <v>1865</v>
      </c>
      <c r="J5275" s="218">
        <v>15.213988049999999</v>
      </c>
      <c r="K5275" s="215" t="s">
        <v>418</v>
      </c>
      <c r="L5275" s="215" t="s">
        <v>2194</v>
      </c>
      <c r="M5275" s="219">
        <v>2.2999999999999998</v>
      </c>
      <c r="N5275" s="204"/>
    </row>
    <row r="5276" spans="1:14" ht="15.75" thickBot="1">
      <c r="A5276" s="215" t="s">
        <v>2195</v>
      </c>
      <c r="B5276" s="215" t="s">
        <v>1861</v>
      </c>
      <c r="C5276" s="215" t="s">
        <v>1861</v>
      </c>
      <c r="D5276" s="215" t="s">
        <v>1866</v>
      </c>
      <c r="E5276" s="215" t="s">
        <v>110</v>
      </c>
      <c r="F5276" s="215" t="s">
        <v>136</v>
      </c>
      <c r="G5276" s="215" t="s">
        <v>292</v>
      </c>
      <c r="H5276" s="215" t="s">
        <v>292</v>
      </c>
      <c r="I5276" s="215" t="s">
        <v>1867</v>
      </c>
      <c r="J5276" s="218">
        <v>4.7258536739999997</v>
      </c>
      <c r="K5276" s="215" t="s">
        <v>418</v>
      </c>
      <c r="L5276" s="215" t="s">
        <v>2194</v>
      </c>
      <c r="M5276" s="219">
        <v>2.2999999999999998</v>
      </c>
      <c r="N5276" s="204"/>
    </row>
    <row r="5277" spans="1:14" ht="15.75" thickBot="1">
      <c r="A5277" s="215" t="s">
        <v>2195</v>
      </c>
      <c r="B5277" s="215" t="s">
        <v>1861</v>
      </c>
      <c r="C5277" s="215" t="s">
        <v>1861</v>
      </c>
      <c r="D5277" s="215" t="s">
        <v>1866</v>
      </c>
      <c r="E5277" s="215" t="s">
        <v>110</v>
      </c>
      <c r="F5277" s="215" t="s">
        <v>311</v>
      </c>
      <c r="G5277" s="215" t="s">
        <v>292</v>
      </c>
      <c r="H5277" s="215" t="s">
        <v>292</v>
      </c>
      <c r="I5277" s="215" t="s">
        <v>1867</v>
      </c>
      <c r="J5277" s="218">
        <v>15.024628507999999</v>
      </c>
      <c r="K5277" s="215" t="s">
        <v>418</v>
      </c>
      <c r="L5277" s="215" t="s">
        <v>2194</v>
      </c>
      <c r="M5277" s="219">
        <v>2.2999999999999998</v>
      </c>
      <c r="N5277" s="204"/>
    </row>
    <row r="5278" spans="1:14" ht="15.75" thickBot="1">
      <c r="A5278" s="215" t="s">
        <v>2195</v>
      </c>
      <c r="B5278" s="215" t="s">
        <v>1861</v>
      </c>
      <c r="C5278" s="215" t="s">
        <v>1861</v>
      </c>
      <c r="D5278" s="215" t="s">
        <v>1868</v>
      </c>
      <c r="E5278" s="215" t="s">
        <v>110</v>
      </c>
      <c r="F5278" s="215" t="s">
        <v>136</v>
      </c>
      <c r="G5278" s="215" t="s">
        <v>292</v>
      </c>
      <c r="H5278" s="215" t="s">
        <v>292</v>
      </c>
      <c r="I5278" s="215" t="s">
        <v>1869</v>
      </c>
      <c r="J5278" s="218">
        <v>11.760032742</v>
      </c>
      <c r="K5278" s="215" t="s">
        <v>418</v>
      </c>
      <c r="L5278" s="215" t="s">
        <v>2194</v>
      </c>
      <c r="M5278" s="219">
        <v>2.2999999999999998</v>
      </c>
      <c r="N5278" s="204"/>
    </row>
    <row r="5279" spans="1:14" ht="15.75" thickBot="1">
      <c r="A5279" s="215" t="s">
        <v>2195</v>
      </c>
      <c r="B5279" s="215" t="s">
        <v>1861</v>
      </c>
      <c r="C5279" s="215" t="s">
        <v>1861</v>
      </c>
      <c r="D5279" s="215" t="s">
        <v>1868</v>
      </c>
      <c r="E5279" s="215" t="s">
        <v>110</v>
      </c>
      <c r="F5279" s="215" t="s">
        <v>311</v>
      </c>
      <c r="G5279" s="215" t="s">
        <v>292</v>
      </c>
      <c r="H5279" s="215" t="s">
        <v>292</v>
      </c>
      <c r="I5279" s="215" t="s">
        <v>1869</v>
      </c>
      <c r="J5279" s="218">
        <v>83.583992936000001</v>
      </c>
      <c r="K5279" s="215" t="s">
        <v>418</v>
      </c>
      <c r="L5279" s="215" t="s">
        <v>2194</v>
      </c>
      <c r="M5279" s="219">
        <v>2.2999999999999998</v>
      </c>
      <c r="N5279" s="204"/>
    </row>
    <row r="5280" spans="1:14" ht="15.75" thickBot="1">
      <c r="A5280" s="215" t="s">
        <v>2195</v>
      </c>
      <c r="B5280" s="215" t="s">
        <v>1861</v>
      </c>
      <c r="C5280" s="215" t="s">
        <v>1861</v>
      </c>
      <c r="D5280" s="215" t="s">
        <v>1870</v>
      </c>
      <c r="E5280" s="215" t="s">
        <v>110</v>
      </c>
      <c r="F5280" s="215" t="s">
        <v>136</v>
      </c>
      <c r="G5280" s="215" t="s">
        <v>292</v>
      </c>
      <c r="H5280" s="215" t="s">
        <v>292</v>
      </c>
      <c r="I5280" s="215" t="s">
        <v>1871</v>
      </c>
      <c r="J5280" s="218">
        <v>25.591365280000002</v>
      </c>
      <c r="K5280" s="215" t="s">
        <v>418</v>
      </c>
      <c r="L5280" s="215" t="s">
        <v>2194</v>
      </c>
      <c r="M5280" s="219">
        <v>2.2999999999999998</v>
      </c>
      <c r="N5280" s="204"/>
    </row>
    <row r="5281" spans="1:14" ht="15.75" thickBot="1">
      <c r="A5281" s="215" t="s">
        <v>2195</v>
      </c>
      <c r="B5281" s="215" t="s">
        <v>1861</v>
      </c>
      <c r="C5281" s="215" t="s">
        <v>1861</v>
      </c>
      <c r="D5281" s="215" t="s">
        <v>1870</v>
      </c>
      <c r="E5281" s="215" t="s">
        <v>110</v>
      </c>
      <c r="F5281" s="215" t="s">
        <v>311</v>
      </c>
      <c r="G5281" s="215" t="s">
        <v>292</v>
      </c>
      <c r="H5281" s="215" t="s">
        <v>292</v>
      </c>
      <c r="I5281" s="215" t="s">
        <v>1871</v>
      </c>
      <c r="J5281" s="218">
        <v>55.244598394999997</v>
      </c>
      <c r="K5281" s="215" t="s">
        <v>418</v>
      </c>
      <c r="L5281" s="215" t="s">
        <v>2194</v>
      </c>
      <c r="M5281" s="219">
        <v>2.2999999999999998</v>
      </c>
      <c r="N5281" s="204"/>
    </row>
    <row r="5282" spans="1:14" ht="15.75" thickBot="1">
      <c r="A5282" s="215" t="s">
        <v>2195</v>
      </c>
      <c r="B5282" s="215" t="s">
        <v>1861</v>
      </c>
      <c r="C5282" s="215" t="s">
        <v>1861</v>
      </c>
      <c r="D5282" s="216" t="s">
        <v>1872</v>
      </c>
      <c r="E5282" t="s">
        <v>359</v>
      </c>
      <c r="F5282" t="s">
        <v>311</v>
      </c>
      <c r="G5282" t="s">
        <v>333</v>
      </c>
      <c r="H5282" t="s">
        <v>360</v>
      </c>
      <c r="I5282" t="s">
        <v>335</v>
      </c>
      <c r="J5282" s="217">
        <v>7.8758877142700001</v>
      </c>
      <c r="K5282" s="216" t="s">
        <v>418</v>
      </c>
      <c r="L5282" t="s">
        <v>2194</v>
      </c>
      <c r="M5282" s="204">
        <v>2.6666666666666665</v>
      </c>
      <c r="N5282" s="204"/>
    </row>
    <row r="5283" spans="1:14" ht="15.75" thickBot="1">
      <c r="A5283" s="215" t="s">
        <v>2195</v>
      </c>
      <c r="B5283" s="215" t="s">
        <v>1861</v>
      </c>
      <c r="C5283" s="215" t="s">
        <v>1861</v>
      </c>
      <c r="D5283" s="216" t="s">
        <v>1872</v>
      </c>
      <c r="E5283" t="s">
        <v>359</v>
      </c>
      <c r="F5283" t="s">
        <v>313</v>
      </c>
      <c r="G5283" t="s">
        <v>333</v>
      </c>
      <c r="H5283" t="s">
        <v>360</v>
      </c>
      <c r="I5283" t="s">
        <v>335</v>
      </c>
      <c r="J5283" s="217">
        <v>8.9100296047600001</v>
      </c>
      <c r="K5283" s="216" t="s">
        <v>418</v>
      </c>
      <c r="L5283" t="s">
        <v>2194</v>
      </c>
      <c r="M5283" s="204">
        <v>2.6666666666666665</v>
      </c>
      <c r="N5283" s="204"/>
    </row>
    <row r="5284" spans="1:14" ht="15.75" thickBot="1">
      <c r="A5284" s="215" t="s">
        <v>2195</v>
      </c>
      <c r="B5284" s="215" t="s">
        <v>1861</v>
      </c>
      <c r="C5284" s="215" t="s">
        <v>1861</v>
      </c>
      <c r="D5284" s="216" t="s">
        <v>1872</v>
      </c>
      <c r="E5284" t="s">
        <v>359</v>
      </c>
      <c r="F5284" t="s">
        <v>144</v>
      </c>
      <c r="G5284" t="s">
        <v>333</v>
      </c>
      <c r="H5284" t="s">
        <v>360</v>
      </c>
      <c r="I5284" t="s">
        <v>335</v>
      </c>
      <c r="J5284" s="217">
        <v>0.36605041323999998</v>
      </c>
      <c r="K5284" s="216" t="s">
        <v>418</v>
      </c>
      <c r="L5284" t="s">
        <v>2194</v>
      </c>
      <c r="M5284" s="204">
        <v>2.6666666666666665</v>
      </c>
      <c r="N5284" s="204"/>
    </row>
    <row r="5285" spans="1:14" ht="15.75" thickBot="1">
      <c r="A5285" s="215" t="s">
        <v>2195</v>
      </c>
      <c r="B5285" s="215" t="s">
        <v>1861</v>
      </c>
      <c r="C5285" s="215" t="s">
        <v>1861</v>
      </c>
      <c r="D5285" s="216" t="s">
        <v>1872</v>
      </c>
      <c r="E5285" t="s">
        <v>359</v>
      </c>
      <c r="F5285" t="s">
        <v>147</v>
      </c>
      <c r="G5285" t="s">
        <v>333</v>
      </c>
      <c r="H5285" t="s">
        <v>360</v>
      </c>
      <c r="I5285" t="s">
        <v>335</v>
      </c>
      <c r="J5285" s="217">
        <v>0.22342902000000001</v>
      </c>
      <c r="K5285" s="216" t="s">
        <v>418</v>
      </c>
      <c r="L5285" t="s">
        <v>2194</v>
      </c>
      <c r="M5285" s="204">
        <v>2.6666666666666665</v>
      </c>
      <c r="N5285" s="204"/>
    </row>
    <row r="5286" spans="1:14" ht="15.75" thickBot="1">
      <c r="A5286" s="215" t="s">
        <v>2195</v>
      </c>
      <c r="B5286" s="215" t="s">
        <v>1861</v>
      </c>
      <c r="C5286" s="215" t="s">
        <v>1861</v>
      </c>
      <c r="D5286" s="216" t="s">
        <v>1872</v>
      </c>
      <c r="E5286" t="s">
        <v>359</v>
      </c>
      <c r="F5286" t="s">
        <v>150</v>
      </c>
      <c r="G5286" t="s">
        <v>333</v>
      </c>
      <c r="H5286" t="s">
        <v>360</v>
      </c>
      <c r="I5286" t="s">
        <v>335</v>
      </c>
      <c r="J5286" s="217">
        <v>0.44466245724999998</v>
      </c>
      <c r="K5286" s="216" t="s">
        <v>418</v>
      </c>
      <c r="L5286" t="s">
        <v>2194</v>
      </c>
      <c r="M5286" s="204">
        <v>2.6666666666666665</v>
      </c>
      <c r="N5286" s="204"/>
    </row>
    <row r="5287" spans="1:14" ht="15.75" thickBot="1">
      <c r="A5287" s="215" t="s">
        <v>2195</v>
      </c>
      <c r="B5287" s="215" t="s">
        <v>1873</v>
      </c>
      <c r="C5287" s="215" t="s">
        <v>1873</v>
      </c>
      <c r="D5287" s="215" t="s">
        <v>1884</v>
      </c>
      <c r="E5287" s="215" t="s">
        <v>110</v>
      </c>
      <c r="F5287" s="215" t="s">
        <v>136</v>
      </c>
      <c r="G5287" s="215" t="s">
        <v>292</v>
      </c>
      <c r="H5287" s="215" t="s">
        <v>292</v>
      </c>
      <c r="I5287" s="215" t="s">
        <v>321</v>
      </c>
      <c r="J5287" s="218">
        <v>0.19188913299999999</v>
      </c>
      <c r="K5287" s="215" t="s">
        <v>418</v>
      </c>
      <c r="L5287" s="215" t="s">
        <v>2194</v>
      </c>
      <c r="M5287" s="219">
        <v>2.2999999999999998</v>
      </c>
      <c r="N5287" s="204"/>
    </row>
    <row r="5288" spans="1:14" ht="15.75" thickBot="1">
      <c r="A5288" s="215" t="s">
        <v>2195</v>
      </c>
      <c r="B5288" s="215" t="s">
        <v>1873</v>
      </c>
      <c r="C5288" s="215" t="s">
        <v>1873</v>
      </c>
      <c r="D5288" s="215" t="s">
        <v>1884</v>
      </c>
      <c r="E5288" s="215" t="s">
        <v>110</v>
      </c>
      <c r="F5288" s="215" t="s">
        <v>311</v>
      </c>
      <c r="G5288" s="215" t="s">
        <v>292</v>
      </c>
      <c r="H5288" s="215" t="s">
        <v>292</v>
      </c>
      <c r="I5288" s="215" t="s">
        <v>321</v>
      </c>
      <c r="J5288" s="218">
        <v>3.4424788199999998</v>
      </c>
      <c r="K5288" s="215" t="s">
        <v>418</v>
      </c>
      <c r="L5288" s="215" t="s">
        <v>2194</v>
      </c>
      <c r="M5288" s="219">
        <v>2.2999999999999998</v>
      </c>
      <c r="N5288" s="204"/>
    </row>
    <row r="5289" spans="1:14" ht="15.75" thickBot="1">
      <c r="A5289" s="215" t="s">
        <v>2195</v>
      </c>
      <c r="B5289" s="215" t="s">
        <v>1873</v>
      </c>
      <c r="C5289" s="215" t="s">
        <v>1873</v>
      </c>
      <c r="D5289" s="215" t="s">
        <v>1885</v>
      </c>
      <c r="E5289" s="215" t="s">
        <v>110</v>
      </c>
      <c r="F5289" s="215" t="s">
        <v>136</v>
      </c>
      <c r="G5289" s="215" t="s">
        <v>292</v>
      </c>
      <c r="H5289" s="215" t="s">
        <v>292</v>
      </c>
      <c r="I5289" s="215" t="s">
        <v>377</v>
      </c>
      <c r="J5289" s="218">
        <v>2.5900018E-2</v>
      </c>
      <c r="K5289" s="215" t="s">
        <v>418</v>
      </c>
      <c r="L5289" s="215" t="s">
        <v>2194</v>
      </c>
      <c r="M5289" s="219">
        <v>2.2999999999999998</v>
      </c>
      <c r="N5289" s="204"/>
    </row>
    <row r="5290" spans="1:14" ht="15.75" thickBot="1">
      <c r="A5290" s="215" t="s">
        <v>2195</v>
      </c>
      <c r="B5290" s="215" t="s">
        <v>1873</v>
      </c>
      <c r="C5290" s="215" t="s">
        <v>1873</v>
      </c>
      <c r="D5290" s="215" t="s">
        <v>1885</v>
      </c>
      <c r="E5290" s="215" t="s">
        <v>110</v>
      </c>
      <c r="F5290" s="215" t="s">
        <v>311</v>
      </c>
      <c r="G5290" s="215" t="s">
        <v>292</v>
      </c>
      <c r="H5290" s="215" t="s">
        <v>292</v>
      </c>
      <c r="I5290" s="215" t="s">
        <v>377</v>
      </c>
      <c r="J5290" s="218">
        <v>3.2959811669999999</v>
      </c>
      <c r="K5290" s="215" t="s">
        <v>418</v>
      </c>
      <c r="L5290" s="215" t="s">
        <v>2194</v>
      </c>
      <c r="M5290" s="219">
        <v>2.2999999999999998</v>
      </c>
      <c r="N5290" s="204"/>
    </row>
    <row r="5291" spans="1:14" ht="15.75" thickBot="1">
      <c r="A5291" s="215" t="s">
        <v>2195</v>
      </c>
      <c r="B5291" s="215" t="s">
        <v>1873</v>
      </c>
      <c r="C5291" s="215" t="s">
        <v>1873</v>
      </c>
      <c r="D5291" s="215" t="s">
        <v>1886</v>
      </c>
      <c r="E5291" s="215" t="s">
        <v>110</v>
      </c>
      <c r="F5291" s="215" t="s">
        <v>136</v>
      </c>
      <c r="G5291" s="215" t="s">
        <v>292</v>
      </c>
      <c r="H5291" s="215" t="s">
        <v>292</v>
      </c>
      <c r="I5291" s="215" t="s">
        <v>1490</v>
      </c>
      <c r="J5291" s="218">
        <v>0.18015778900000001</v>
      </c>
      <c r="K5291" s="215" t="s">
        <v>418</v>
      </c>
      <c r="L5291" s="215" t="s">
        <v>2194</v>
      </c>
      <c r="M5291" s="219">
        <v>2.2999999999999998</v>
      </c>
      <c r="N5291" s="204"/>
    </row>
    <row r="5292" spans="1:14" ht="15.75" thickBot="1">
      <c r="A5292" s="215" t="s">
        <v>2195</v>
      </c>
      <c r="B5292" s="215" t="s">
        <v>1873</v>
      </c>
      <c r="C5292" s="215" t="s">
        <v>1873</v>
      </c>
      <c r="D5292" s="215" t="s">
        <v>1886</v>
      </c>
      <c r="E5292" s="215" t="s">
        <v>110</v>
      </c>
      <c r="F5292" s="215" t="s">
        <v>311</v>
      </c>
      <c r="G5292" s="215" t="s">
        <v>292</v>
      </c>
      <c r="H5292" s="215" t="s">
        <v>292</v>
      </c>
      <c r="I5292" s="215" t="s">
        <v>1490</v>
      </c>
      <c r="J5292" s="218">
        <v>3.3719547950000002</v>
      </c>
      <c r="K5292" s="215" t="s">
        <v>418</v>
      </c>
      <c r="L5292" s="215" t="s">
        <v>2194</v>
      </c>
      <c r="M5292" s="219">
        <v>2.2999999999999998</v>
      </c>
      <c r="N5292" s="204"/>
    </row>
    <row r="5293" spans="1:14" ht="15.75" thickBot="1">
      <c r="A5293" s="215" t="s">
        <v>2195</v>
      </c>
      <c r="B5293" s="215" t="s">
        <v>1873</v>
      </c>
      <c r="C5293" s="215" t="s">
        <v>1873</v>
      </c>
      <c r="D5293" s="215" t="s">
        <v>1887</v>
      </c>
      <c r="E5293" s="215" t="s">
        <v>110</v>
      </c>
      <c r="F5293" s="215" t="s">
        <v>136</v>
      </c>
      <c r="G5293" s="215" t="s">
        <v>292</v>
      </c>
      <c r="H5293" s="215" t="s">
        <v>292</v>
      </c>
      <c r="I5293" s="215" t="s">
        <v>1888</v>
      </c>
      <c r="J5293" s="218">
        <v>0.158354255</v>
      </c>
      <c r="K5293" s="215" t="s">
        <v>418</v>
      </c>
      <c r="L5293" s="215" t="s">
        <v>2194</v>
      </c>
      <c r="M5293" s="219">
        <v>2.2999999999999998</v>
      </c>
      <c r="N5293" s="204"/>
    </row>
    <row r="5294" spans="1:14" ht="15.75" thickBot="1">
      <c r="A5294" s="215" t="s">
        <v>2195</v>
      </c>
      <c r="B5294" s="215" t="s">
        <v>1873</v>
      </c>
      <c r="C5294" s="215" t="s">
        <v>1873</v>
      </c>
      <c r="D5294" s="215" t="s">
        <v>1887</v>
      </c>
      <c r="E5294" s="215" t="s">
        <v>110</v>
      </c>
      <c r="F5294" s="215" t="s">
        <v>311</v>
      </c>
      <c r="G5294" s="215" t="s">
        <v>292</v>
      </c>
      <c r="H5294" s="215" t="s">
        <v>292</v>
      </c>
      <c r="I5294" s="215" t="s">
        <v>1888</v>
      </c>
      <c r="J5294" s="218">
        <v>4.6727140489999996</v>
      </c>
      <c r="K5294" s="215" t="s">
        <v>418</v>
      </c>
      <c r="L5294" s="215" t="s">
        <v>2194</v>
      </c>
      <c r="M5294" s="219">
        <v>2.2999999999999998</v>
      </c>
      <c r="N5294" s="204"/>
    </row>
    <row r="5295" spans="1:14" ht="15.75" thickBot="1">
      <c r="A5295" s="215" t="s">
        <v>2195</v>
      </c>
      <c r="B5295" s="215" t="s">
        <v>1873</v>
      </c>
      <c r="C5295" s="215" t="s">
        <v>1873</v>
      </c>
      <c r="D5295" s="215" t="s">
        <v>1875</v>
      </c>
      <c r="E5295" s="215" t="s">
        <v>110</v>
      </c>
      <c r="F5295" s="215" t="s">
        <v>136</v>
      </c>
      <c r="G5295" s="215" t="s">
        <v>292</v>
      </c>
      <c r="H5295" s="215" t="s">
        <v>292</v>
      </c>
      <c r="I5295" s="215" t="s">
        <v>1863</v>
      </c>
      <c r="J5295" s="218">
        <v>1.4838576939999999</v>
      </c>
      <c r="K5295" s="215" t="s">
        <v>418</v>
      </c>
      <c r="L5295" s="215" t="s">
        <v>2194</v>
      </c>
      <c r="M5295" s="219">
        <v>2.2999999999999998</v>
      </c>
      <c r="N5295" s="204"/>
    </row>
    <row r="5296" spans="1:14" ht="15.75" thickBot="1">
      <c r="A5296" s="215" t="s">
        <v>2195</v>
      </c>
      <c r="B5296" s="215" t="s">
        <v>1873</v>
      </c>
      <c r="C5296" s="215" t="s">
        <v>1873</v>
      </c>
      <c r="D5296" s="215" t="s">
        <v>1875</v>
      </c>
      <c r="E5296" s="215" t="s">
        <v>110</v>
      </c>
      <c r="F5296" s="215" t="s">
        <v>311</v>
      </c>
      <c r="G5296" s="215" t="s">
        <v>292</v>
      </c>
      <c r="H5296" s="215" t="s">
        <v>292</v>
      </c>
      <c r="I5296" s="215" t="s">
        <v>1863</v>
      </c>
      <c r="J5296" s="218">
        <v>7.2880968319999999</v>
      </c>
      <c r="K5296" s="215" t="s">
        <v>418</v>
      </c>
      <c r="L5296" s="215" t="s">
        <v>2194</v>
      </c>
      <c r="M5296" s="219">
        <v>2.2999999999999998</v>
      </c>
      <c r="N5296" s="204"/>
    </row>
    <row r="5297" spans="1:14" ht="15.75" thickBot="1">
      <c r="A5297" s="215" t="s">
        <v>2195</v>
      </c>
      <c r="B5297" s="215" t="s">
        <v>1873</v>
      </c>
      <c r="C5297" s="215" t="s">
        <v>1873</v>
      </c>
      <c r="D5297" s="215" t="s">
        <v>1876</v>
      </c>
      <c r="E5297" s="215" t="s">
        <v>110</v>
      </c>
      <c r="F5297" s="215" t="s">
        <v>136</v>
      </c>
      <c r="G5297" s="215" t="s">
        <v>292</v>
      </c>
      <c r="H5297" s="215" t="s">
        <v>292</v>
      </c>
      <c r="I5297" s="215" t="s">
        <v>1865</v>
      </c>
      <c r="J5297" s="218">
        <v>1.0717563000000001</v>
      </c>
      <c r="K5297" s="215" t="s">
        <v>418</v>
      </c>
      <c r="L5297" s="215" t="s">
        <v>2194</v>
      </c>
      <c r="M5297" s="219">
        <v>2.2999999999999998</v>
      </c>
      <c r="N5297" s="204"/>
    </row>
    <row r="5298" spans="1:14" ht="15.75" thickBot="1">
      <c r="A5298" s="215" t="s">
        <v>2195</v>
      </c>
      <c r="B5298" s="215" t="s">
        <v>1873</v>
      </c>
      <c r="C5298" s="215" t="s">
        <v>1873</v>
      </c>
      <c r="D5298" s="215" t="s">
        <v>1876</v>
      </c>
      <c r="E5298" s="215" t="s">
        <v>110</v>
      </c>
      <c r="F5298" s="215" t="s">
        <v>311</v>
      </c>
      <c r="G5298" s="215" t="s">
        <v>292</v>
      </c>
      <c r="H5298" s="215" t="s">
        <v>292</v>
      </c>
      <c r="I5298" s="215" t="s">
        <v>1865</v>
      </c>
      <c r="J5298" s="218">
        <v>6.274900455</v>
      </c>
      <c r="K5298" s="215" t="s">
        <v>418</v>
      </c>
      <c r="L5298" s="215" t="s">
        <v>2194</v>
      </c>
      <c r="M5298" s="219">
        <v>2.2999999999999998</v>
      </c>
      <c r="N5298" s="204"/>
    </row>
    <row r="5299" spans="1:14" ht="15.75" thickBot="1">
      <c r="A5299" s="215" t="s">
        <v>2195</v>
      </c>
      <c r="B5299" s="215" t="s">
        <v>1873</v>
      </c>
      <c r="C5299" s="215" t="s">
        <v>1873</v>
      </c>
      <c r="D5299" s="215" t="s">
        <v>1877</v>
      </c>
      <c r="E5299" s="215" t="s">
        <v>110</v>
      </c>
      <c r="F5299" s="215" t="s">
        <v>136</v>
      </c>
      <c r="G5299" s="215" t="s">
        <v>292</v>
      </c>
      <c r="H5299" s="215" t="s">
        <v>292</v>
      </c>
      <c r="I5299" s="215" t="s">
        <v>1867</v>
      </c>
      <c r="J5299" s="218">
        <v>1.5707719250000001</v>
      </c>
      <c r="K5299" s="215" t="s">
        <v>418</v>
      </c>
      <c r="L5299" s="215" t="s">
        <v>2194</v>
      </c>
      <c r="M5299" s="219">
        <v>2.2999999999999998</v>
      </c>
      <c r="N5299" s="204"/>
    </row>
    <row r="5300" spans="1:14" ht="15.75" thickBot="1">
      <c r="A5300" s="215" t="s">
        <v>2195</v>
      </c>
      <c r="B5300" s="215" t="s">
        <v>1873</v>
      </c>
      <c r="C5300" s="215" t="s">
        <v>1873</v>
      </c>
      <c r="D5300" s="215" t="s">
        <v>1877</v>
      </c>
      <c r="E5300" s="215" t="s">
        <v>110</v>
      </c>
      <c r="F5300" s="215" t="s">
        <v>311</v>
      </c>
      <c r="G5300" s="215" t="s">
        <v>292</v>
      </c>
      <c r="H5300" s="215" t="s">
        <v>292</v>
      </c>
      <c r="I5300" s="215" t="s">
        <v>1867</v>
      </c>
      <c r="J5300" s="218">
        <v>6.4282575360000003</v>
      </c>
      <c r="K5300" s="215" t="s">
        <v>418</v>
      </c>
      <c r="L5300" s="215" t="s">
        <v>2194</v>
      </c>
      <c r="M5300" s="219">
        <v>2.2999999999999998</v>
      </c>
      <c r="N5300" s="204"/>
    </row>
    <row r="5301" spans="1:14" ht="15.75" thickBot="1">
      <c r="A5301" s="215" t="s">
        <v>2195</v>
      </c>
      <c r="B5301" s="215" t="s">
        <v>1873</v>
      </c>
      <c r="C5301" s="215" t="s">
        <v>1873</v>
      </c>
      <c r="D5301" s="215" t="s">
        <v>1878</v>
      </c>
      <c r="E5301" s="215" t="s">
        <v>110</v>
      </c>
      <c r="F5301" s="215" t="s">
        <v>136</v>
      </c>
      <c r="G5301" s="215" t="s">
        <v>292</v>
      </c>
      <c r="H5301" s="215" t="s">
        <v>292</v>
      </c>
      <c r="I5301" s="215" t="s">
        <v>1869</v>
      </c>
      <c r="J5301" s="218">
        <v>1.321129877</v>
      </c>
      <c r="K5301" s="215" t="s">
        <v>418</v>
      </c>
      <c r="L5301" s="215" t="s">
        <v>2194</v>
      </c>
      <c r="M5301" s="219">
        <v>2.2999999999999998</v>
      </c>
      <c r="N5301" s="204"/>
    </row>
    <row r="5302" spans="1:14" ht="15.75" thickBot="1">
      <c r="A5302" s="215" t="s">
        <v>2195</v>
      </c>
      <c r="B5302" s="215" t="s">
        <v>1873</v>
      </c>
      <c r="C5302" s="215" t="s">
        <v>1873</v>
      </c>
      <c r="D5302" s="215" t="s">
        <v>1878</v>
      </c>
      <c r="E5302" s="215" t="s">
        <v>110</v>
      </c>
      <c r="F5302" s="215" t="s">
        <v>311</v>
      </c>
      <c r="G5302" s="215" t="s">
        <v>292</v>
      </c>
      <c r="H5302" s="215" t="s">
        <v>292</v>
      </c>
      <c r="I5302" s="215" t="s">
        <v>1869</v>
      </c>
      <c r="J5302" s="218">
        <v>8.1550792059999999</v>
      </c>
      <c r="K5302" s="215" t="s">
        <v>418</v>
      </c>
      <c r="L5302" s="215" t="s">
        <v>2194</v>
      </c>
      <c r="M5302" s="219">
        <v>2.2999999999999998</v>
      </c>
      <c r="N5302" s="204"/>
    </row>
    <row r="5303" spans="1:14" ht="15.75" thickBot="1">
      <c r="A5303" s="215" t="s">
        <v>2195</v>
      </c>
      <c r="B5303" s="215" t="s">
        <v>1873</v>
      </c>
      <c r="C5303" s="215" t="s">
        <v>1873</v>
      </c>
      <c r="D5303" s="215" t="s">
        <v>1879</v>
      </c>
      <c r="E5303" s="215" t="s">
        <v>110</v>
      </c>
      <c r="F5303" s="215" t="s">
        <v>136</v>
      </c>
      <c r="G5303" s="215" t="s">
        <v>292</v>
      </c>
      <c r="H5303" s="215" t="s">
        <v>292</v>
      </c>
      <c r="I5303" s="215" t="s">
        <v>1871</v>
      </c>
      <c r="J5303" s="218">
        <v>2.6030266649999998</v>
      </c>
      <c r="K5303" s="215" t="s">
        <v>418</v>
      </c>
      <c r="L5303" s="215" t="s">
        <v>2194</v>
      </c>
      <c r="M5303" s="219">
        <v>2.2999999999999998</v>
      </c>
      <c r="N5303" s="204"/>
    </row>
    <row r="5304" spans="1:14" ht="15.75" thickBot="1">
      <c r="A5304" s="215" t="s">
        <v>2195</v>
      </c>
      <c r="B5304" s="215" t="s">
        <v>1873</v>
      </c>
      <c r="C5304" s="215" t="s">
        <v>1873</v>
      </c>
      <c r="D5304" s="215" t="s">
        <v>1879</v>
      </c>
      <c r="E5304" s="215" t="s">
        <v>110</v>
      </c>
      <c r="F5304" s="215" t="s">
        <v>311</v>
      </c>
      <c r="G5304" s="215" t="s">
        <v>292</v>
      </c>
      <c r="H5304" s="215" t="s">
        <v>292</v>
      </c>
      <c r="I5304" s="215" t="s">
        <v>1871</v>
      </c>
      <c r="J5304" s="218">
        <v>8.2839118710000008</v>
      </c>
      <c r="K5304" s="215" t="s">
        <v>418</v>
      </c>
      <c r="L5304" s="215" t="s">
        <v>2194</v>
      </c>
      <c r="M5304" s="219">
        <v>2.2999999999999998</v>
      </c>
      <c r="N5304" s="204"/>
    </row>
    <row r="5305" spans="1:14" ht="15.75" thickBot="1">
      <c r="A5305" t="s">
        <v>2195</v>
      </c>
      <c r="B5305" t="s">
        <v>1873</v>
      </c>
      <c r="C5305" t="s">
        <v>1873</v>
      </c>
      <c r="D5305" t="s">
        <v>1874</v>
      </c>
      <c r="E5305" t="s">
        <v>112</v>
      </c>
      <c r="F5305" t="s">
        <v>311</v>
      </c>
      <c r="G5305" t="s">
        <v>292</v>
      </c>
      <c r="H5305" t="s">
        <v>292</v>
      </c>
      <c r="I5305" t="s">
        <v>335</v>
      </c>
      <c r="J5305" s="217">
        <v>1.3034250999999999</v>
      </c>
      <c r="K5305" t="s">
        <v>396</v>
      </c>
      <c r="L5305" t="s">
        <v>2194</v>
      </c>
      <c r="M5305" s="204">
        <v>2.7</v>
      </c>
      <c r="N5305" s="204"/>
    </row>
    <row r="5306" spans="1:14" ht="15.75" thickBot="1">
      <c r="A5306" t="s">
        <v>2195</v>
      </c>
      <c r="B5306" t="s">
        <v>1873</v>
      </c>
      <c r="C5306" t="s">
        <v>1873</v>
      </c>
      <c r="D5306" t="s">
        <v>1874</v>
      </c>
      <c r="E5306" t="s">
        <v>112</v>
      </c>
      <c r="F5306" t="s">
        <v>144</v>
      </c>
      <c r="G5306" t="s">
        <v>292</v>
      </c>
      <c r="H5306" t="s">
        <v>292</v>
      </c>
      <c r="I5306" t="s">
        <v>335</v>
      </c>
      <c r="J5306" s="217">
        <v>8.1116800000000003E-2</v>
      </c>
      <c r="K5306" t="s">
        <v>396</v>
      </c>
      <c r="L5306" t="s">
        <v>2194</v>
      </c>
      <c r="M5306" s="204">
        <v>2.7</v>
      </c>
      <c r="N5306" s="204"/>
    </row>
    <row r="5307" spans="1:14" ht="15.75" thickBot="1">
      <c r="A5307" t="s">
        <v>2195</v>
      </c>
      <c r="B5307" t="s">
        <v>1873</v>
      </c>
      <c r="C5307" t="s">
        <v>1873</v>
      </c>
      <c r="D5307" t="s">
        <v>1874</v>
      </c>
      <c r="E5307" t="s">
        <v>112</v>
      </c>
      <c r="F5307" t="s">
        <v>147</v>
      </c>
      <c r="G5307" t="s">
        <v>292</v>
      </c>
      <c r="H5307" t="s">
        <v>292</v>
      </c>
      <c r="I5307" t="s">
        <v>335</v>
      </c>
      <c r="J5307" s="217">
        <v>0.28844567999999998</v>
      </c>
      <c r="K5307" t="s">
        <v>396</v>
      </c>
      <c r="L5307" t="s">
        <v>2194</v>
      </c>
      <c r="M5307" s="204">
        <v>2.7</v>
      </c>
      <c r="N5307" s="204"/>
    </row>
    <row r="5308" spans="1:14" ht="15.75" thickBot="1">
      <c r="A5308" t="s">
        <v>2195</v>
      </c>
      <c r="B5308" t="s">
        <v>1873</v>
      </c>
      <c r="C5308" t="s">
        <v>1873</v>
      </c>
      <c r="D5308" t="s">
        <v>1874</v>
      </c>
      <c r="E5308" t="s">
        <v>112</v>
      </c>
      <c r="F5308" t="s">
        <v>150</v>
      </c>
      <c r="G5308" t="s">
        <v>292</v>
      </c>
      <c r="H5308" t="s">
        <v>292</v>
      </c>
      <c r="I5308" t="s">
        <v>335</v>
      </c>
      <c r="J5308" s="217">
        <v>0.18907205999999999</v>
      </c>
      <c r="K5308" t="s">
        <v>396</v>
      </c>
      <c r="L5308" t="s">
        <v>2194</v>
      </c>
      <c r="M5308" s="204">
        <v>2.7</v>
      </c>
      <c r="N5308" s="204"/>
    </row>
    <row r="5309" spans="1:14" ht="15.75" thickBot="1">
      <c r="A5309" t="s">
        <v>2195</v>
      </c>
      <c r="B5309" t="s">
        <v>1873</v>
      </c>
      <c r="C5309" t="s">
        <v>1873</v>
      </c>
      <c r="D5309" t="s">
        <v>1874</v>
      </c>
      <c r="E5309" t="s">
        <v>112</v>
      </c>
      <c r="F5309" t="s">
        <v>313</v>
      </c>
      <c r="G5309" t="s">
        <v>292</v>
      </c>
      <c r="H5309" t="s">
        <v>292</v>
      </c>
      <c r="I5309" t="s">
        <v>335</v>
      </c>
      <c r="J5309" s="217">
        <v>1.86205964</v>
      </c>
      <c r="K5309" t="s">
        <v>396</v>
      </c>
      <c r="L5309" t="s">
        <v>2194</v>
      </c>
      <c r="M5309" s="204">
        <v>2.7</v>
      </c>
      <c r="N5309" s="204"/>
    </row>
    <row r="5310" spans="1:14" ht="15.75" thickBot="1">
      <c r="A5310" t="s">
        <v>2195</v>
      </c>
      <c r="B5310" t="s">
        <v>1873</v>
      </c>
      <c r="C5310" t="s">
        <v>1873</v>
      </c>
      <c r="D5310" t="s">
        <v>1880</v>
      </c>
      <c r="E5310" t="s">
        <v>112</v>
      </c>
      <c r="F5310" t="s">
        <v>311</v>
      </c>
      <c r="G5310" t="s">
        <v>292</v>
      </c>
      <c r="H5310" t="s">
        <v>292</v>
      </c>
      <c r="I5310" t="s">
        <v>335</v>
      </c>
      <c r="J5310" s="217">
        <v>1.3034250999999999</v>
      </c>
      <c r="K5310" t="s">
        <v>396</v>
      </c>
      <c r="L5310" t="s">
        <v>2194</v>
      </c>
      <c r="M5310" s="204">
        <v>2.7</v>
      </c>
      <c r="N5310" s="204"/>
    </row>
    <row r="5311" spans="1:14" ht="15.75" thickBot="1">
      <c r="A5311" t="s">
        <v>2195</v>
      </c>
      <c r="B5311" t="s">
        <v>1873</v>
      </c>
      <c r="C5311" t="s">
        <v>1873</v>
      </c>
      <c r="D5311" t="s">
        <v>1880</v>
      </c>
      <c r="E5311" t="s">
        <v>112</v>
      </c>
      <c r="F5311" t="s">
        <v>144</v>
      </c>
      <c r="G5311" t="s">
        <v>292</v>
      </c>
      <c r="H5311" t="s">
        <v>292</v>
      </c>
      <c r="I5311" t="s">
        <v>335</v>
      </c>
      <c r="J5311" s="217">
        <v>8.1116800000000003E-2</v>
      </c>
      <c r="K5311" t="s">
        <v>396</v>
      </c>
      <c r="L5311" t="s">
        <v>2194</v>
      </c>
      <c r="M5311" s="204">
        <v>2.7</v>
      </c>
      <c r="N5311" s="204"/>
    </row>
    <row r="5312" spans="1:14" ht="15.75" thickBot="1">
      <c r="A5312" t="s">
        <v>2195</v>
      </c>
      <c r="B5312" t="s">
        <v>1873</v>
      </c>
      <c r="C5312" t="s">
        <v>1873</v>
      </c>
      <c r="D5312" t="s">
        <v>1880</v>
      </c>
      <c r="E5312" t="s">
        <v>112</v>
      </c>
      <c r="F5312" t="s">
        <v>147</v>
      </c>
      <c r="G5312" t="s">
        <v>292</v>
      </c>
      <c r="H5312" t="s">
        <v>292</v>
      </c>
      <c r="I5312" t="s">
        <v>335</v>
      </c>
      <c r="J5312" s="217">
        <v>0.28844567999999998</v>
      </c>
      <c r="K5312" t="s">
        <v>396</v>
      </c>
      <c r="L5312" t="s">
        <v>2194</v>
      </c>
      <c r="M5312" s="204">
        <v>2.7</v>
      </c>
      <c r="N5312" s="204"/>
    </row>
    <row r="5313" spans="1:14" ht="15.75" thickBot="1">
      <c r="A5313" t="s">
        <v>2195</v>
      </c>
      <c r="B5313" t="s">
        <v>1873</v>
      </c>
      <c r="C5313" t="s">
        <v>1873</v>
      </c>
      <c r="D5313" t="s">
        <v>1880</v>
      </c>
      <c r="E5313" t="s">
        <v>112</v>
      </c>
      <c r="F5313" t="s">
        <v>150</v>
      </c>
      <c r="G5313" t="s">
        <v>292</v>
      </c>
      <c r="H5313" t="s">
        <v>292</v>
      </c>
      <c r="I5313" t="s">
        <v>335</v>
      </c>
      <c r="J5313" s="217">
        <v>0.18907205999999999</v>
      </c>
      <c r="K5313" t="s">
        <v>396</v>
      </c>
      <c r="L5313" t="s">
        <v>2194</v>
      </c>
      <c r="M5313" s="204">
        <v>2.7</v>
      </c>
      <c r="N5313" s="204"/>
    </row>
    <row r="5314" spans="1:14" ht="15.75" thickBot="1">
      <c r="A5314" t="s">
        <v>2195</v>
      </c>
      <c r="B5314" t="s">
        <v>1873</v>
      </c>
      <c r="C5314" t="s">
        <v>1873</v>
      </c>
      <c r="D5314" t="s">
        <v>1880</v>
      </c>
      <c r="E5314" t="s">
        <v>112</v>
      </c>
      <c r="F5314" t="s">
        <v>313</v>
      </c>
      <c r="G5314" t="s">
        <v>292</v>
      </c>
      <c r="H5314" t="s">
        <v>292</v>
      </c>
      <c r="I5314" t="s">
        <v>335</v>
      </c>
      <c r="J5314" s="217">
        <v>1.86205964</v>
      </c>
      <c r="K5314" t="s">
        <v>396</v>
      </c>
      <c r="L5314" t="s">
        <v>2194</v>
      </c>
      <c r="M5314" s="204">
        <v>2.7</v>
      </c>
      <c r="N5314" s="204"/>
    </row>
    <row r="5315" spans="1:14" ht="15.75" thickBot="1">
      <c r="A5315" t="s">
        <v>2195</v>
      </c>
      <c r="B5315" t="s">
        <v>1873</v>
      </c>
      <c r="C5315" t="s">
        <v>1873</v>
      </c>
      <c r="D5315" t="s">
        <v>1881</v>
      </c>
      <c r="E5315" t="s">
        <v>112</v>
      </c>
      <c r="F5315" t="s">
        <v>311</v>
      </c>
      <c r="G5315" t="s">
        <v>292</v>
      </c>
      <c r="H5315" t="s">
        <v>292</v>
      </c>
      <c r="I5315" t="s">
        <v>335</v>
      </c>
      <c r="J5315" s="217">
        <v>1.3034250999999999</v>
      </c>
      <c r="K5315" t="s">
        <v>396</v>
      </c>
      <c r="L5315" t="s">
        <v>2194</v>
      </c>
      <c r="M5315" s="204">
        <v>2.7</v>
      </c>
      <c r="N5315" s="204"/>
    </row>
    <row r="5316" spans="1:14" ht="15.75" thickBot="1">
      <c r="A5316" t="s">
        <v>2195</v>
      </c>
      <c r="B5316" t="s">
        <v>1873</v>
      </c>
      <c r="C5316" t="s">
        <v>1873</v>
      </c>
      <c r="D5316" t="s">
        <v>1881</v>
      </c>
      <c r="E5316" t="s">
        <v>112</v>
      </c>
      <c r="F5316" t="s">
        <v>144</v>
      </c>
      <c r="G5316" t="s">
        <v>292</v>
      </c>
      <c r="H5316" t="s">
        <v>292</v>
      </c>
      <c r="I5316" t="s">
        <v>335</v>
      </c>
      <c r="J5316" s="217">
        <v>8.1116800000000003E-2</v>
      </c>
      <c r="K5316" t="s">
        <v>396</v>
      </c>
      <c r="L5316" t="s">
        <v>2194</v>
      </c>
      <c r="M5316" s="204">
        <v>2.7</v>
      </c>
      <c r="N5316" s="204"/>
    </row>
    <row r="5317" spans="1:14" ht="15.75" thickBot="1">
      <c r="A5317" t="s">
        <v>2195</v>
      </c>
      <c r="B5317" t="s">
        <v>1873</v>
      </c>
      <c r="C5317" t="s">
        <v>1873</v>
      </c>
      <c r="D5317" t="s">
        <v>1881</v>
      </c>
      <c r="E5317" t="s">
        <v>112</v>
      </c>
      <c r="F5317" t="s">
        <v>147</v>
      </c>
      <c r="G5317" t="s">
        <v>292</v>
      </c>
      <c r="H5317" t="s">
        <v>292</v>
      </c>
      <c r="I5317" t="s">
        <v>335</v>
      </c>
      <c r="J5317" s="217">
        <v>0.28844567999999998</v>
      </c>
      <c r="K5317" t="s">
        <v>396</v>
      </c>
      <c r="L5317" t="s">
        <v>2194</v>
      </c>
      <c r="M5317" s="204">
        <v>2.7</v>
      </c>
      <c r="N5317" s="204"/>
    </row>
    <row r="5318" spans="1:14" ht="15.75" thickBot="1">
      <c r="A5318" t="s">
        <v>2195</v>
      </c>
      <c r="B5318" t="s">
        <v>1873</v>
      </c>
      <c r="C5318" t="s">
        <v>1873</v>
      </c>
      <c r="D5318" t="s">
        <v>1881</v>
      </c>
      <c r="E5318" t="s">
        <v>112</v>
      </c>
      <c r="F5318" t="s">
        <v>150</v>
      </c>
      <c r="G5318" t="s">
        <v>292</v>
      </c>
      <c r="H5318" t="s">
        <v>292</v>
      </c>
      <c r="I5318" t="s">
        <v>335</v>
      </c>
      <c r="J5318" s="217">
        <v>0.18907205999999999</v>
      </c>
      <c r="K5318" t="s">
        <v>396</v>
      </c>
      <c r="L5318" t="s">
        <v>2194</v>
      </c>
      <c r="M5318" s="204">
        <v>2.7</v>
      </c>
      <c r="N5318" s="204"/>
    </row>
    <row r="5319" spans="1:14" ht="15.75" thickBot="1">
      <c r="A5319" t="s">
        <v>2195</v>
      </c>
      <c r="B5319" t="s">
        <v>1873</v>
      </c>
      <c r="C5319" t="s">
        <v>1873</v>
      </c>
      <c r="D5319" t="s">
        <v>1881</v>
      </c>
      <c r="E5319" t="s">
        <v>112</v>
      </c>
      <c r="F5319" t="s">
        <v>313</v>
      </c>
      <c r="G5319" t="s">
        <v>292</v>
      </c>
      <c r="H5319" t="s">
        <v>292</v>
      </c>
      <c r="I5319" t="s">
        <v>335</v>
      </c>
      <c r="J5319" s="217">
        <v>1.86205964</v>
      </c>
      <c r="K5319" t="s">
        <v>396</v>
      </c>
      <c r="L5319" t="s">
        <v>2194</v>
      </c>
      <c r="M5319" s="204">
        <v>2.7</v>
      </c>
      <c r="N5319" s="204"/>
    </row>
    <row r="5320" spans="1:14" ht="15.75" thickBot="1">
      <c r="A5320" t="s">
        <v>2195</v>
      </c>
      <c r="B5320" t="s">
        <v>1873</v>
      </c>
      <c r="C5320" t="s">
        <v>1873</v>
      </c>
      <c r="D5320" t="s">
        <v>1882</v>
      </c>
      <c r="E5320" t="s">
        <v>112</v>
      </c>
      <c r="F5320" t="s">
        <v>311</v>
      </c>
      <c r="G5320" t="s">
        <v>292</v>
      </c>
      <c r="H5320" t="s">
        <v>292</v>
      </c>
      <c r="I5320" t="s">
        <v>335</v>
      </c>
      <c r="J5320" s="217">
        <v>1.3034250999999999</v>
      </c>
      <c r="K5320" t="s">
        <v>396</v>
      </c>
      <c r="L5320" t="s">
        <v>2194</v>
      </c>
      <c r="M5320" s="204">
        <v>2.7</v>
      </c>
      <c r="N5320" s="204"/>
    </row>
    <row r="5321" spans="1:14" ht="15.75" thickBot="1">
      <c r="A5321" t="s">
        <v>2195</v>
      </c>
      <c r="B5321" t="s">
        <v>1873</v>
      </c>
      <c r="C5321" t="s">
        <v>1873</v>
      </c>
      <c r="D5321" t="s">
        <v>1882</v>
      </c>
      <c r="E5321" t="s">
        <v>112</v>
      </c>
      <c r="F5321" t="s">
        <v>144</v>
      </c>
      <c r="G5321" t="s">
        <v>292</v>
      </c>
      <c r="H5321" t="s">
        <v>292</v>
      </c>
      <c r="I5321" t="s">
        <v>335</v>
      </c>
      <c r="J5321" s="217">
        <v>8.1116800000000003E-2</v>
      </c>
      <c r="K5321" t="s">
        <v>396</v>
      </c>
      <c r="L5321" t="s">
        <v>2194</v>
      </c>
      <c r="M5321" s="204">
        <v>2.7</v>
      </c>
      <c r="N5321" s="204"/>
    </row>
    <row r="5322" spans="1:14" ht="15.75" thickBot="1">
      <c r="A5322" t="s">
        <v>2195</v>
      </c>
      <c r="B5322" t="s">
        <v>1873</v>
      </c>
      <c r="C5322" t="s">
        <v>1873</v>
      </c>
      <c r="D5322" t="s">
        <v>1882</v>
      </c>
      <c r="E5322" t="s">
        <v>112</v>
      </c>
      <c r="F5322" t="s">
        <v>147</v>
      </c>
      <c r="G5322" t="s">
        <v>292</v>
      </c>
      <c r="H5322" t="s">
        <v>292</v>
      </c>
      <c r="I5322" t="s">
        <v>335</v>
      </c>
      <c r="J5322" s="217">
        <v>0.28844567999999998</v>
      </c>
      <c r="K5322" t="s">
        <v>396</v>
      </c>
      <c r="L5322" t="s">
        <v>2194</v>
      </c>
      <c r="M5322" s="204">
        <v>2.7</v>
      </c>
      <c r="N5322" s="204"/>
    </row>
    <row r="5323" spans="1:14" ht="15.75" thickBot="1">
      <c r="A5323" t="s">
        <v>2195</v>
      </c>
      <c r="B5323" t="s">
        <v>1873</v>
      </c>
      <c r="C5323" t="s">
        <v>1873</v>
      </c>
      <c r="D5323" t="s">
        <v>1882</v>
      </c>
      <c r="E5323" t="s">
        <v>112</v>
      </c>
      <c r="F5323" t="s">
        <v>150</v>
      </c>
      <c r="G5323" t="s">
        <v>292</v>
      </c>
      <c r="H5323" t="s">
        <v>292</v>
      </c>
      <c r="I5323" t="s">
        <v>335</v>
      </c>
      <c r="J5323" s="217">
        <v>0.18907205999999999</v>
      </c>
      <c r="K5323" t="s">
        <v>396</v>
      </c>
      <c r="L5323" t="s">
        <v>2194</v>
      </c>
      <c r="M5323" s="204">
        <v>2.7</v>
      </c>
      <c r="N5323" s="204"/>
    </row>
    <row r="5324" spans="1:14" ht="15.75" thickBot="1">
      <c r="A5324" t="s">
        <v>2195</v>
      </c>
      <c r="B5324" t="s">
        <v>1873</v>
      </c>
      <c r="C5324" t="s">
        <v>1873</v>
      </c>
      <c r="D5324" t="s">
        <v>1882</v>
      </c>
      <c r="E5324" t="s">
        <v>112</v>
      </c>
      <c r="F5324" t="s">
        <v>313</v>
      </c>
      <c r="G5324" t="s">
        <v>292</v>
      </c>
      <c r="H5324" t="s">
        <v>292</v>
      </c>
      <c r="I5324" t="s">
        <v>335</v>
      </c>
      <c r="J5324" s="217">
        <v>1.86205964</v>
      </c>
      <c r="K5324" t="s">
        <v>396</v>
      </c>
      <c r="L5324" t="s">
        <v>2194</v>
      </c>
      <c r="M5324" s="204">
        <v>2.7</v>
      </c>
      <c r="N5324" s="204"/>
    </row>
    <row r="5325" spans="1:14" ht="15.75" thickBot="1">
      <c r="A5325" t="s">
        <v>2195</v>
      </c>
      <c r="B5325" t="s">
        <v>1873</v>
      </c>
      <c r="C5325" t="s">
        <v>1873</v>
      </c>
      <c r="D5325" t="s">
        <v>1898</v>
      </c>
      <c r="E5325" t="s">
        <v>112</v>
      </c>
      <c r="F5325" t="s">
        <v>311</v>
      </c>
      <c r="G5325" t="s">
        <v>292</v>
      </c>
      <c r="H5325" t="s">
        <v>292</v>
      </c>
      <c r="I5325" t="s">
        <v>335</v>
      </c>
      <c r="J5325" s="217">
        <v>0.98509449000000004</v>
      </c>
      <c r="K5325" t="s">
        <v>396</v>
      </c>
      <c r="L5325" t="s">
        <v>2194</v>
      </c>
      <c r="M5325" s="204">
        <v>2.7</v>
      </c>
      <c r="N5325" s="204"/>
    </row>
    <row r="5326" spans="1:14" ht="15.75" thickBot="1">
      <c r="A5326" t="s">
        <v>2195</v>
      </c>
      <c r="B5326" t="s">
        <v>1873</v>
      </c>
      <c r="C5326" t="s">
        <v>1873</v>
      </c>
      <c r="D5326" t="s">
        <v>1898</v>
      </c>
      <c r="E5326" t="s">
        <v>112</v>
      </c>
      <c r="F5326" t="s">
        <v>144</v>
      </c>
      <c r="G5326" t="s">
        <v>292</v>
      </c>
      <c r="H5326" t="s">
        <v>292</v>
      </c>
      <c r="I5326" t="s">
        <v>335</v>
      </c>
      <c r="J5326" s="217">
        <v>4.3287777E-2</v>
      </c>
      <c r="K5326" t="s">
        <v>396</v>
      </c>
      <c r="L5326" t="s">
        <v>2194</v>
      </c>
      <c r="M5326" s="204">
        <v>2.7</v>
      </c>
      <c r="N5326" s="204"/>
    </row>
    <row r="5327" spans="1:14" ht="15.75" thickBot="1">
      <c r="A5327" t="s">
        <v>2195</v>
      </c>
      <c r="B5327" t="s">
        <v>1873</v>
      </c>
      <c r="C5327" t="s">
        <v>1873</v>
      </c>
      <c r="D5327" t="s">
        <v>1898</v>
      </c>
      <c r="E5327" t="s">
        <v>112</v>
      </c>
      <c r="F5327" t="s">
        <v>147</v>
      </c>
      <c r="G5327" t="s">
        <v>292</v>
      </c>
      <c r="H5327" t="s">
        <v>292</v>
      </c>
      <c r="I5327" t="s">
        <v>335</v>
      </c>
      <c r="J5327" s="217">
        <v>0.20653737</v>
      </c>
      <c r="K5327" t="s">
        <v>396</v>
      </c>
      <c r="L5327" t="s">
        <v>2194</v>
      </c>
      <c r="M5327" s="204">
        <v>2.7</v>
      </c>
      <c r="N5327" s="204"/>
    </row>
    <row r="5328" spans="1:14" ht="15.75" thickBot="1">
      <c r="A5328" t="s">
        <v>2195</v>
      </c>
      <c r="B5328" t="s">
        <v>1873</v>
      </c>
      <c r="C5328" t="s">
        <v>1873</v>
      </c>
      <c r="D5328" t="s">
        <v>1898</v>
      </c>
      <c r="E5328" t="s">
        <v>112</v>
      </c>
      <c r="F5328" t="s">
        <v>150</v>
      </c>
      <c r="G5328" t="s">
        <v>292</v>
      </c>
      <c r="H5328" t="s">
        <v>292</v>
      </c>
      <c r="I5328" t="s">
        <v>335</v>
      </c>
      <c r="J5328" s="217">
        <v>0.18383090999999999</v>
      </c>
      <c r="K5328" t="s">
        <v>396</v>
      </c>
      <c r="L5328" t="s">
        <v>2194</v>
      </c>
      <c r="M5328" s="204">
        <v>2.7</v>
      </c>
      <c r="N5328" s="204"/>
    </row>
    <row r="5329" spans="1:14" ht="15.75" thickBot="1">
      <c r="A5329" t="s">
        <v>2195</v>
      </c>
      <c r="B5329" t="s">
        <v>1873</v>
      </c>
      <c r="C5329" t="s">
        <v>1873</v>
      </c>
      <c r="D5329" t="s">
        <v>1898</v>
      </c>
      <c r="E5329" t="s">
        <v>112</v>
      </c>
      <c r="F5329" t="s">
        <v>313</v>
      </c>
      <c r="G5329" t="s">
        <v>292</v>
      </c>
      <c r="H5329" t="s">
        <v>292</v>
      </c>
      <c r="I5329" t="s">
        <v>335</v>
      </c>
      <c r="J5329" s="217">
        <v>1.4187505469999999</v>
      </c>
      <c r="K5329" t="s">
        <v>396</v>
      </c>
      <c r="L5329" t="s">
        <v>2194</v>
      </c>
      <c r="M5329" s="204">
        <v>2.7</v>
      </c>
      <c r="N5329" s="204"/>
    </row>
    <row r="5330" spans="1:14" ht="15.75" thickBot="1">
      <c r="A5330" t="s">
        <v>2195</v>
      </c>
      <c r="B5330" t="s">
        <v>1873</v>
      </c>
      <c r="C5330" t="s">
        <v>1873</v>
      </c>
      <c r="D5330" t="s">
        <v>1899</v>
      </c>
      <c r="E5330" t="s">
        <v>112</v>
      </c>
      <c r="F5330" t="s">
        <v>311</v>
      </c>
      <c r="G5330" t="s">
        <v>292</v>
      </c>
      <c r="H5330" t="s">
        <v>292</v>
      </c>
      <c r="I5330" t="s">
        <v>335</v>
      </c>
      <c r="J5330" s="217">
        <v>7.7103890000000002</v>
      </c>
      <c r="K5330" t="s">
        <v>396</v>
      </c>
      <c r="L5330" t="s">
        <v>2194</v>
      </c>
      <c r="M5330" s="204">
        <v>2.7</v>
      </c>
      <c r="N5330" s="204"/>
    </row>
    <row r="5331" spans="1:14" ht="15.75" thickBot="1">
      <c r="A5331" t="s">
        <v>2195</v>
      </c>
      <c r="B5331" t="s">
        <v>1873</v>
      </c>
      <c r="C5331" t="s">
        <v>1873</v>
      </c>
      <c r="D5331" t="s">
        <v>1899</v>
      </c>
      <c r="E5331" t="s">
        <v>112</v>
      </c>
      <c r="F5331" t="s">
        <v>144</v>
      </c>
      <c r="G5331" t="s">
        <v>292</v>
      </c>
      <c r="H5331" t="s">
        <v>292</v>
      </c>
      <c r="I5331" t="s">
        <v>335</v>
      </c>
      <c r="J5331" s="217">
        <v>0.90702165999999995</v>
      </c>
      <c r="K5331" t="s">
        <v>396</v>
      </c>
      <c r="L5331" t="s">
        <v>2194</v>
      </c>
      <c r="M5331" s="204">
        <v>2.7</v>
      </c>
      <c r="N5331" s="204"/>
    </row>
    <row r="5332" spans="1:14" ht="15.75" thickBot="1">
      <c r="A5332" t="s">
        <v>2195</v>
      </c>
      <c r="B5332" t="s">
        <v>1873</v>
      </c>
      <c r="C5332" t="s">
        <v>1873</v>
      </c>
      <c r="D5332" t="s">
        <v>1899</v>
      </c>
      <c r="E5332" t="s">
        <v>112</v>
      </c>
      <c r="F5332" t="s">
        <v>147</v>
      </c>
      <c r="G5332" t="s">
        <v>292</v>
      </c>
      <c r="H5332" t="s">
        <v>292</v>
      </c>
      <c r="I5332" t="s">
        <v>335</v>
      </c>
      <c r="J5332" s="217">
        <v>0.49396057999999998</v>
      </c>
      <c r="K5332" t="s">
        <v>396</v>
      </c>
      <c r="L5332" t="s">
        <v>2194</v>
      </c>
      <c r="M5332" s="204">
        <v>2.7</v>
      </c>
      <c r="N5332" s="204"/>
    </row>
    <row r="5333" spans="1:14" ht="15.75" thickBot="1">
      <c r="A5333" t="s">
        <v>2195</v>
      </c>
      <c r="B5333" t="s">
        <v>1873</v>
      </c>
      <c r="C5333" t="s">
        <v>1873</v>
      </c>
      <c r="D5333" t="s">
        <v>1899</v>
      </c>
      <c r="E5333" t="s">
        <v>112</v>
      </c>
      <c r="F5333" t="s">
        <v>150</v>
      </c>
      <c r="G5333" t="s">
        <v>292</v>
      </c>
      <c r="H5333" t="s">
        <v>292</v>
      </c>
      <c r="I5333" t="s">
        <v>335</v>
      </c>
      <c r="J5333" s="217">
        <v>0.20934675</v>
      </c>
      <c r="K5333" t="s">
        <v>396</v>
      </c>
      <c r="L5333" t="s">
        <v>2194</v>
      </c>
      <c r="M5333" s="204">
        <v>2.7</v>
      </c>
      <c r="N5333" s="204"/>
    </row>
    <row r="5334" spans="1:14" ht="15.75" thickBot="1">
      <c r="A5334" t="s">
        <v>2195</v>
      </c>
      <c r="B5334" t="s">
        <v>1873</v>
      </c>
      <c r="C5334" t="s">
        <v>1873</v>
      </c>
      <c r="D5334" t="s">
        <v>1899</v>
      </c>
      <c r="E5334" t="s">
        <v>112</v>
      </c>
      <c r="F5334" t="s">
        <v>313</v>
      </c>
      <c r="G5334" t="s">
        <v>292</v>
      </c>
      <c r="H5334" t="s">
        <v>292</v>
      </c>
      <c r="I5334" t="s">
        <v>335</v>
      </c>
      <c r="J5334" s="217">
        <v>9.3207179900000003</v>
      </c>
      <c r="K5334" t="s">
        <v>396</v>
      </c>
      <c r="L5334" t="s">
        <v>2194</v>
      </c>
      <c r="M5334" s="204">
        <v>2.7</v>
      </c>
      <c r="N5334" s="204"/>
    </row>
    <row r="5335" spans="1:14" ht="15.75" thickBot="1">
      <c r="A5335" t="s">
        <v>2195</v>
      </c>
      <c r="B5335" t="s">
        <v>1873</v>
      </c>
      <c r="C5335" t="s">
        <v>1873</v>
      </c>
      <c r="D5335" t="s">
        <v>1900</v>
      </c>
      <c r="E5335" t="s">
        <v>112</v>
      </c>
      <c r="F5335" t="s">
        <v>311</v>
      </c>
      <c r="G5335" t="s">
        <v>292</v>
      </c>
      <c r="H5335" t="s">
        <v>292</v>
      </c>
      <c r="I5335" t="s">
        <v>335</v>
      </c>
      <c r="J5335" s="217">
        <v>7.7103890000000002</v>
      </c>
      <c r="K5335" t="s">
        <v>396</v>
      </c>
      <c r="L5335" t="s">
        <v>2194</v>
      </c>
      <c r="M5335" s="204">
        <v>2.7</v>
      </c>
      <c r="N5335" s="204"/>
    </row>
    <row r="5336" spans="1:14" ht="15.75" thickBot="1">
      <c r="A5336" t="s">
        <v>2195</v>
      </c>
      <c r="B5336" t="s">
        <v>1873</v>
      </c>
      <c r="C5336" t="s">
        <v>1873</v>
      </c>
      <c r="D5336" t="s">
        <v>1900</v>
      </c>
      <c r="E5336" t="s">
        <v>112</v>
      </c>
      <c r="F5336" t="s">
        <v>144</v>
      </c>
      <c r="G5336" t="s">
        <v>292</v>
      </c>
      <c r="H5336" t="s">
        <v>292</v>
      </c>
      <c r="I5336" t="s">
        <v>335</v>
      </c>
      <c r="J5336" s="217">
        <v>0.90702165999999995</v>
      </c>
      <c r="K5336" t="s">
        <v>396</v>
      </c>
      <c r="L5336" t="s">
        <v>2194</v>
      </c>
      <c r="M5336" s="204">
        <v>2.7</v>
      </c>
      <c r="N5336" s="204"/>
    </row>
    <row r="5337" spans="1:14" ht="15.75" thickBot="1">
      <c r="A5337" t="s">
        <v>2195</v>
      </c>
      <c r="B5337" t="s">
        <v>1873</v>
      </c>
      <c r="C5337" t="s">
        <v>1873</v>
      </c>
      <c r="D5337" t="s">
        <v>1900</v>
      </c>
      <c r="E5337" t="s">
        <v>112</v>
      </c>
      <c r="F5337" t="s">
        <v>147</v>
      </c>
      <c r="G5337" t="s">
        <v>292</v>
      </c>
      <c r="H5337" t="s">
        <v>292</v>
      </c>
      <c r="I5337" t="s">
        <v>335</v>
      </c>
      <c r="J5337" s="217">
        <v>0.49396057999999998</v>
      </c>
      <c r="K5337" t="s">
        <v>396</v>
      </c>
      <c r="L5337" t="s">
        <v>2194</v>
      </c>
      <c r="M5337" s="204">
        <v>2.7</v>
      </c>
      <c r="N5337" s="204"/>
    </row>
    <row r="5338" spans="1:14" ht="15.75" thickBot="1">
      <c r="A5338" t="s">
        <v>2195</v>
      </c>
      <c r="B5338" t="s">
        <v>1873</v>
      </c>
      <c r="C5338" t="s">
        <v>1873</v>
      </c>
      <c r="D5338" t="s">
        <v>1900</v>
      </c>
      <c r="E5338" t="s">
        <v>112</v>
      </c>
      <c r="F5338" t="s">
        <v>150</v>
      </c>
      <c r="G5338" t="s">
        <v>292</v>
      </c>
      <c r="H5338" t="s">
        <v>292</v>
      </c>
      <c r="I5338" t="s">
        <v>335</v>
      </c>
      <c r="J5338" s="217">
        <v>0.20934675</v>
      </c>
      <c r="K5338" t="s">
        <v>396</v>
      </c>
      <c r="L5338" t="s">
        <v>2194</v>
      </c>
      <c r="M5338" s="204">
        <v>2.7</v>
      </c>
      <c r="N5338" s="204"/>
    </row>
    <row r="5339" spans="1:14" ht="15.75" thickBot="1">
      <c r="A5339" t="s">
        <v>2195</v>
      </c>
      <c r="B5339" t="s">
        <v>1873</v>
      </c>
      <c r="C5339" t="s">
        <v>1873</v>
      </c>
      <c r="D5339" t="s">
        <v>1900</v>
      </c>
      <c r="E5339" t="s">
        <v>112</v>
      </c>
      <c r="F5339" t="s">
        <v>313</v>
      </c>
      <c r="G5339" t="s">
        <v>292</v>
      </c>
      <c r="H5339" t="s">
        <v>292</v>
      </c>
      <c r="I5339" t="s">
        <v>335</v>
      </c>
      <c r="J5339" s="217">
        <v>9.3207179900000003</v>
      </c>
      <c r="K5339" t="s">
        <v>396</v>
      </c>
      <c r="L5339" t="s">
        <v>2194</v>
      </c>
      <c r="M5339" s="204">
        <v>2.7</v>
      </c>
      <c r="N5339" s="204"/>
    </row>
    <row r="5340" spans="1:14" ht="15.75" thickBot="1">
      <c r="A5340" t="s">
        <v>2195</v>
      </c>
      <c r="B5340" t="s">
        <v>1873</v>
      </c>
      <c r="C5340" t="s">
        <v>1873</v>
      </c>
      <c r="D5340" t="s">
        <v>1902</v>
      </c>
      <c r="E5340" t="s">
        <v>112</v>
      </c>
      <c r="F5340" t="s">
        <v>311</v>
      </c>
      <c r="G5340" t="s">
        <v>292</v>
      </c>
      <c r="H5340" t="s">
        <v>292</v>
      </c>
      <c r="I5340" t="s">
        <v>335</v>
      </c>
      <c r="J5340" s="217">
        <v>7.7103890000000002</v>
      </c>
      <c r="K5340" t="s">
        <v>396</v>
      </c>
      <c r="L5340" t="s">
        <v>2194</v>
      </c>
      <c r="M5340" s="204">
        <v>2.7</v>
      </c>
      <c r="N5340" s="204"/>
    </row>
    <row r="5341" spans="1:14" ht="15.75" thickBot="1">
      <c r="A5341" t="s">
        <v>2195</v>
      </c>
      <c r="B5341" t="s">
        <v>1873</v>
      </c>
      <c r="C5341" t="s">
        <v>1873</v>
      </c>
      <c r="D5341" t="s">
        <v>1902</v>
      </c>
      <c r="E5341" t="s">
        <v>112</v>
      </c>
      <c r="F5341" t="s">
        <v>144</v>
      </c>
      <c r="G5341" t="s">
        <v>292</v>
      </c>
      <c r="H5341" t="s">
        <v>292</v>
      </c>
      <c r="I5341" t="s">
        <v>335</v>
      </c>
      <c r="J5341" s="217">
        <v>0.90702165999999995</v>
      </c>
      <c r="K5341" t="s">
        <v>396</v>
      </c>
      <c r="L5341" t="s">
        <v>2194</v>
      </c>
      <c r="M5341" s="204">
        <v>2.7</v>
      </c>
      <c r="N5341" s="204"/>
    </row>
    <row r="5342" spans="1:14" ht="15.75" thickBot="1">
      <c r="A5342" t="s">
        <v>2195</v>
      </c>
      <c r="B5342" t="s">
        <v>1873</v>
      </c>
      <c r="C5342" t="s">
        <v>1873</v>
      </c>
      <c r="D5342" t="s">
        <v>1902</v>
      </c>
      <c r="E5342" t="s">
        <v>112</v>
      </c>
      <c r="F5342" t="s">
        <v>147</v>
      </c>
      <c r="G5342" t="s">
        <v>292</v>
      </c>
      <c r="H5342" t="s">
        <v>292</v>
      </c>
      <c r="I5342" t="s">
        <v>335</v>
      </c>
      <c r="J5342" s="217">
        <v>0.49396057999999998</v>
      </c>
      <c r="K5342" t="s">
        <v>396</v>
      </c>
      <c r="L5342" t="s">
        <v>2194</v>
      </c>
      <c r="M5342" s="204">
        <v>2.7</v>
      </c>
      <c r="N5342" s="204"/>
    </row>
    <row r="5343" spans="1:14" ht="15.75" thickBot="1">
      <c r="A5343" t="s">
        <v>2195</v>
      </c>
      <c r="B5343" t="s">
        <v>1873</v>
      </c>
      <c r="C5343" t="s">
        <v>1873</v>
      </c>
      <c r="D5343" t="s">
        <v>1902</v>
      </c>
      <c r="E5343" t="s">
        <v>112</v>
      </c>
      <c r="F5343" t="s">
        <v>150</v>
      </c>
      <c r="G5343" t="s">
        <v>292</v>
      </c>
      <c r="H5343" t="s">
        <v>292</v>
      </c>
      <c r="I5343" t="s">
        <v>335</v>
      </c>
      <c r="J5343" s="217">
        <v>0.20934675</v>
      </c>
      <c r="K5343" t="s">
        <v>396</v>
      </c>
      <c r="L5343" t="s">
        <v>2194</v>
      </c>
      <c r="M5343" s="204">
        <v>2.7</v>
      </c>
      <c r="N5343" s="204"/>
    </row>
    <row r="5344" spans="1:14" ht="15.75" thickBot="1">
      <c r="A5344" t="s">
        <v>2195</v>
      </c>
      <c r="B5344" t="s">
        <v>1873</v>
      </c>
      <c r="C5344" t="s">
        <v>1873</v>
      </c>
      <c r="D5344" t="s">
        <v>1902</v>
      </c>
      <c r="E5344" t="s">
        <v>112</v>
      </c>
      <c r="F5344" t="s">
        <v>313</v>
      </c>
      <c r="G5344" t="s">
        <v>292</v>
      </c>
      <c r="H5344" t="s">
        <v>292</v>
      </c>
      <c r="I5344" t="s">
        <v>335</v>
      </c>
      <c r="J5344" s="217">
        <v>9.3207179900000003</v>
      </c>
      <c r="K5344" t="s">
        <v>396</v>
      </c>
      <c r="L5344" t="s">
        <v>2194</v>
      </c>
      <c r="M5344" s="204">
        <v>2.7</v>
      </c>
      <c r="N5344" s="204"/>
    </row>
    <row r="5345" spans="1:14" ht="15.75" thickBot="1">
      <c r="A5345" t="s">
        <v>2195</v>
      </c>
      <c r="B5345" t="s">
        <v>1873</v>
      </c>
      <c r="C5345" t="s">
        <v>1873</v>
      </c>
      <c r="D5345" t="s">
        <v>1904</v>
      </c>
      <c r="E5345" t="s">
        <v>112</v>
      </c>
      <c r="F5345" t="s">
        <v>311</v>
      </c>
      <c r="G5345" t="s">
        <v>292</v>
      </c>
      <c r="H5345" t="s">
        <v>292</v>
      </c>
      <c r="I5345" t="s">
        <v>335</v>
      </c>
      <c r="J5345" s="217">
        <v>7.7103890000000002</v>
      </c>
      <c r="K5345" t="s">
        <v>396</v>
      </c>
      <c r="L5345" t="s">
        <v>2194</v>
      </c>
      <c r="M5345" s="204">
        <v>2.7</v>
      </c>
      <c r="N5345" s="204"/>
    </row>
    <row r="5346" spans="1:14" ht="15.75" thickBot="1">
      <c r="A5346" t="s">
        <v>2195</v>
      </c>
      <c r="B5346" t="s">
        <v>1873</v>
      </c>
      <c r="C5346" t="s">
        <v>1873</v>
      </c>
      <c r="D5346" t="s">
        <v>1904</v>
      </c>
      <c r="E5346" t="s">
        <v>112</v>
      </c>
      <c r="F5346" t="s">
        <v>144</v>
      </c>
      <c r="G5346" t="s">
        <v>292</v>
      </c>
      <c r="H5346" t="s">
        <v>292</v>
      </c>
      <c r="I5346" t="s">
        <v>335</v>
      </c>
      <c r="J5346" s="217">
        <v>0.90702165999999995</v>
      </c>
      <c r="K5346" t="s">
        <v>396</v>
      </c>
      <c r="L5346" t="s">
        <v>2194</v>
      </c>
      <c r="M5346" s="204">
        <v>2.7</v>
      </c>
      <c r="N5346" s="204"/>
    </row>
    <row r="5347" spans="1:14" ht="15.75" thickBot="1">
      <c r="A5347" t="s">
        <v>2195</v>
      </c>
      <c r="B5347" t="s">
        <v>1873</v>
      </c>
      <c r="C5347" t="s">
        <v>1873</v>
      </c>
      <c r="D5347" t="s">
        <v>1904</v>
      </c>
      <c r="E5347" t="s">
        <v>112</v>
      </c>
      <c r="F5347" t="s">
        <v>147</v>
      </c>
      <c r="G5347" t="s">
        <v>292</v>
      </c>
      <c r="H5347" t="s">
        <v>292</v>
      </c>
      <c r="I5347" t="s">
        <v>335</v>
      </c>
      <c r="J5347" s="217">
        <v>0.49396057999999998</v>
      </c>
      <c r="K5347" t="s">
        <v>396</v>
      </c>
      <c r="L5347" t="s">
        <v>2194</v>
      </c>
      <c r="M5347" s="204">
        <v>2.7</v>
      </c>
      <c r="N5347" s="204"/>
    </row>
    <row r="5348" spans="1:14" ht="15.75" thickBot="1">
      <c r="A5348" t="s">
        <v>2195</v>
      </c>
      <c r="B5348" t="s">
        <v>1873</v>
      </c>
      <c r="C5348" t="s">
        <v>1873</v>
      </c>
      <c r="D5348" t="s">
        <v>1904</v>
      </c>
      <c r="E5348" t="s">
        <v>112</v>
      </c>
      <c r="F5348" t="s">
        <v>150</v>
      </c>
      <c r="G5348" t="s">
        <v>292</v>
      </c>
      <c r="H5348" t="s">
        <v>292</v>
      </c>
      <c r="I5348" t="s">
        <v>335</v>
      </c>
      <c r="J5348" s="217">
        <v>0.20934675</v>
      </c>
      <c r="K5348" t="s">
        <v>396</v>
      </c>
      <c r="L5348" t="s">
        <v>2194</v>
      </c>
      <c r="M5348" s="204">
        <v>2.7</v>
      </c>
      <c r="N5348" s="204"/>
    </row>
    <row r="5349" spans="1:14" ht="15.75" thickBot="1">
      <c r="A5349" t="s">
        <v>2195</v>
      </c>
      <c r="B5349" t="s">
        <v>1873</v>
      </c>
      <c r="C5349" t="s">
        <v>1873</v>
      </c>
      <c r="D5349" t="s">
        <v>1904</v>
      </c>
      <c r="E5349" t="s">
        <v>112</v>
      </c>
      <c r="F5349" t="s">
        <v>313</v>
      </c>
      <c r="G5349" t="s">
        <v>292</v>
      </c>
      <c r="H5349" t="s">
        <v>292</v>
      </c>
      <c r="I5349" t="s">
        <v>335</v>
      </c>
      <c r="J5349" s="217">
        <v>9.3207179900000003</v>
      </c>
      <c r="K5349" t="s">
        <v>396</v>
      </c>
      <c r="L5349" t="s">
        <v>2194</v>
      </c>
      <c r="M5349" s="204">
        <v>2.7</v>
      </c>
      <c r="N5349" s="204"/>
    </row>
    <row r="5350" spans="1:14" ht="15.75" thickBot="1">
      <c r="A5350" t="s">
        <v>2195</v>
      </c>
      <c r="B5350" t="s">
        <v>1873</v>
      </c>
      <c r="C5350" t="s">
        <v>1873</v>
      </c>
      <c r="D5350" t="s">
        <v>1905</v>
      </c>
      <c r="E5350" t="s">
        <v>112</v>
      </c>
      <c r="F5350" t="s">
        <v>311</v>
      </c>
      <c r="G5350" t="s">
        <v>292</v>
      </c>
      <c r="H5350" t="s">
        <v>292</v>
      </c>
      <c r="I5350" t="s">
        <v>335</v>
      </c>
      <c r="J5350" s="217">
        <v>7.7103890000000002</v>
      </c>
      <c r="K5350" t="s">
        <v>396</v>
      </c>
      <c r="L5350" t="s">
        <v>2194</v>
      </c>
      <c r="M5350" s="204">
        <v>2.7</v>
      </c>
      <c r="N5350" s="204"/>
    </row>
    <row r="5351" spans="1:14" ht="15.75" thickBot="1">
      <c r="A5351" t="s">
        <v>2195</v>
      </c>
      <c r="B5351" t="s">
        <v>1873</v>
      </c>
      <c r="C5351" t="s">
        <v>1873</v>
      </c>
      <c r="D5351" t="s">
        <v>1905</v>
      </c>
      <c r="E5351" t="s">
        <v>112</v>
      </c>
      <c r="F5351" t="s">
        <v>144</v>
      </c>
      <c r="G5351" t="s">
        <v>292</v>
      </c>
      <c r="H5351" t="s">
        <v>292</v>
      </c>
      <c r="I5351" t="s">
        <v>335</v>
      </c>
      <c r="J5351" s="217">
        <v>0.90702165999999995</v>
      </c>
      <c r="K5351" t="s">
        <v>396</v>
      </c>
      <c r="L5351" t="s">
        <v>2194</v>
      </c>
      <c r="M5351" s="204">
        <v>2.7</v>
      </c>
      <c r="N5351" s="204"/>
    </row>
    <row r="5352" spans="1:14" ht="15.75" thickBot="1">
      <c r="A5352" t="s">
        <v>2195</v>
      </c>
      <c r="B5352" t="s">
        <v>1873</v>
      </c>
      <c r="C5352" t="s">
        <v>1873</v>
      </c>
      <c r="D5352" t="s">
        <v>1905</v>
      </c>
      <c r="E5352" t="s">
        <v>112</v>
      </c>
      <c r="F5352" t="s">
        <v>147</v>
      </c>
      <c r="G5352" t="s">
        <v>292</v>
      </c>
      <c r="H5352" t="s">
        <v>292</v>
      </c>
      <c r="I5352" t="s">
        <v>335</v>
      </c>
      <c r="J5352" s="217">
        <v>0.49396057999999998</v>
      </c>
      <c r="K5352" t="s">
        <v>396</v>
      </c>
      <c r="L5352" t="s">
        <v>2194</v>
      </c>
      <c r="M5352" s="204">
        <v>2.7</v>
      </c>
      <c r="N5352" s="204"/>
    </row>
    <row r="5353" spans="1:14" ht="15.75" thickBot="1">
      <c r="A5353" t="s">
        <v>2195</v>
      </c>
      <c r="B5353" t="s">
        <v>1873</v>
      </c>
      <c r="C5353" t="s">
        <v>1873</v>
      </c>
      <c r="D5353" t="s">
        <v>1905</v>
      </c>
      <c r="E5353" t="s">
        <v>112</v>
      </c>
      <c r="F5353" t="s">
        <v>150</v>
      </c>
      <c r="G5353" t="s">
        <v>292</v>
      </c>
      <c r="H5353" t="s">
        <v>292</v>
      </c>
      <c r="I5353" t="s">
        <v>335</v>
      </c>
      <c r="J5353" s="217">
        <v>0.20934675</v>
      </c>
      <c r="K5353" t="s">
        <v>396</v>
      </c>
      <c r="L5353" t="s">
        <v>2194</v>
      </c>
      <c r="M5353" s="204">
        <v>2.7</v>
      </c>
      <c r="N5353" s="204"/>
    </row>
    <row r="5354" spans="1:14" ht="15.75" thickBot="1">
      <c r="A5354" t="s">
        <v>2195</v>
      </c>
      <c r="B5354" t="s">
        <v>1873</v>
      </c>
      <c r="C5354" t="s">
        <v>1873</v>
      </c>
      <c r="D5354" t="s">
        <v>1905</v>
      </c>
      <c r="E5354" t="s">
        <v>112</v>
      </c>
      <c r="F5354" t="s">
        <v>313</v>
      </c>
      <c r="G5354" t="s">
        <v>292</v>
      </c>
      <c r="H5354" t="s">
        <v>292</v>
      </c>
      <c r="I5354" t="s">
        <v>335</v>
      </c>
      <c r="J5354" s="217">
        <v>9.3207179900000003</v>
      </c>
      <c r="K5354" t="s">
        <v>396</v>
      </c>
      <c r="L5354" t="s">
        <v>2194</v>
      </c>
      <c r="M5354" s="204">
        <v>2.7</v>
      </c>
      <c r="N5354" s="204"/>
    </row>
    <row r="5355" spans="1:14" ht="15.75" thickBot="1">
      <c r="A5355" t="s">
        <v>2195</v>
      </c>
      <c r="B5355" t="s">
        <v>1873</v>
      </c>
      <c r="C5355" t="s">
        <v>1873</v>
      </c>
      <c r="D5355" t="s">
        <v>1906</v>
      </c>
      <c r="E5355" t="s">
        <v>112</v>
      </c>
      <c r="F5355" t="s">
        <v>311</v>
      </c>
      <c r="G5355" t="s">
        <v>292</v>
      </c>
      <c r="H5355" t="s">
        <v>292</v>
      </c>
      <c r="I5355" t="s">
        <v>335</v>
      </c>
      <c r="J5355" s="217">
        <v>1.0158787</v>
      </c>
      <c r="K5355" t="s">
        <v>396</v>
      </c>
      <c r="L5355" t="s">
        <v>2194</v>
      </c>
      <c r="M5355" s="204">
        <v>2.7</v>
      </c>
      <c r="N5355" s="204"/>
    </row>
    <row r="5356" spans="1:14" ht="15.75" thickBot="1">
      <c r="A5356" t="s">
        <v>2195</v>
      </c>
      <c r="B5356" t="s">
        <v>1873</v>
      </c>
      <c r="C5356" t="s">
        <v>1873</v>
      </c>
      <c r="D5356" t="s">
        <v>1906</v>
      </c>
      <c r="E5356" t="s">
        <v>112</v>
      </c>
      <c r="F5356" t="s">
        <v>144</v>
      </c>
      <c r="G5356" t="s">
        <v>292</v>
      </c>
      <c r="H5356" t="s">
        <v>292</v>
      </c>
      <c r="I5356" t="s">
        <v>335</v>
      </c>
      <c r="J5356" s="217">
        <v>4.4640520000000003E-2</v>
      </c>
      <c r="K5356" t="s">
        <v>396</v>
      </c>
      <c r="L5356" t="s">
        <v>2194</v>
      </c>
      <c r="M5356" s="204">
        <v>2.7</v>
      </c>
      <c r="N5356" s="204"/>
    </row>
    <row r="5357" spans="1:14" ht="15.75" thickBot="1">
      <c r="A5357" t="s">
        <v>2195</v>
      </c>
      <c r="B5357" t="s">
        <v>1873</v>
      </c>
      <c r="C5357" t="s">
        <v>1873</v>
      </c>
      <c r="D5357" t="s">
        <v>1906</v>
      </c>
      <c r="E5357" t="s">
        <v>112</v>
      </c>
      <c r="F5357" t="s">
        <v>147</v>
      </c>
      <c r="G5357" t="s">
        <v>292</v>
      </c>
      <c r="H5357" t="s">
        <v>292</v>
      </c>
      <c r="I5357" t="s">
        <v>335</v>
      </c>
      <c r="J5357" s="217">
        <v>0.28844567999999998</v>
      </c>
      <c r="K5357" t="s">
        <v>396</v>
      </c>
      <c r="L5357" t="s">
        <v>2194</v>
      </c>
      <c r="M5357" s="204">
        <v>2.7</v>
      </c>
      <c r="N5357" s="204"/>
    </row>
    <row r="5358" spans="1:14" ht="15.75" thickBot="1">
      <c r="A5358" t="s">
        <v>2195</v>
      </c>
      <c r="B5358" t="s">
        <v>1873</v>
      </c>
      <c r="C5358" t="s">
        <v>1873</v>
      </c>
      <c r="D5358" t="s">
        <v>1906</v>
      </c>
      <c r="E5358" t="s">
        <v>112</v>
      </c>
      <c r="F5358" t="s">
        <v>150</v>
      </c>
      <c r="G5358" t="s">
        <v>292</v>
      </c>
      <c r="H5358" t="s">
        <v>292</v>
      </c>
      <c r="I5358" t="s">
        <v>335</v>
      </c>
      <c r="J5358" s="217">
        <v>0.18817089000000001</v>
      </c>
      <c r="K5358" t="s">
        <v>396</v>
      </c>
      <c r="L5358" t="s">
        <v>2194</v>
      </c>
      <c r="M5358" s="204">
        <v>2.7</v>
      </c>
      <c r="N5358" s="204"/>
    </row>
    <row r="5359" spans="1:14" ht="15.75" thickBot="1">
      <c r="A5359" t="s">
        <v>2195</v>
      </c>
      <c r="B5359" t="s">
        <v>1873</v>
      </c>
      <c r="C5359" t="s">
        <v>1873</v>
      </c>
      <c r="D5359" t="s">
        <v>1906</v>
      </c>
      <c r="E5359" t="s">
        <v>112</v>
      </c>
      <c r="F5359" t="s">
        <v>313</v>
      </c>
      <c r="G5359" t="s">
        <v>292</v>
      </c>
      <c r="H5359" t="s">
        <v>292</v>
      </c>
      <c r="I5359" t="s">
        <v>335</v>
      </c>
      <c r="J5359" s="217">
        <v>1.53713579</v>
      </c>
      <c r="K5359" t="s">
        <v>396</v>
      </c>
      <c r="L5359" t="s">
        <v>2194</v>
      </c>
      <c r="M5359" s="204">
        <v>2.7</v>
      </c>
      <c r="N5359" s="204"/>
    </row>
    <row r="5360" spans="1:14" ht="15.75" thickBot="1">
      <c r="A5360" t="s">
        <v>2195</v>
      </c>
      <c r="B5360" t="s">
        <v>1873</v>
      </c>
      <c r="C5360" t="s">
        <v>1873</v>
      </c>
      <c r="D5360" t="s">
        <v>1907</v>
      </c>
      <c r="E5360" t="s">
        <v>112</v>
      </c>
      <c r="F5360" t="s">
        <v>311</v>
      </c>
      <c r="G5360" t="s">
        <v>292</v>
      </c>
      <c r="H5360" t="s">
        <v>292</v>
      </c>
      <c r="I5360" t="s">
        <v>335</v>
      </c>
      <c r="J5360" s="217">
        <v>4.9177821000000002</v>
      </c>
      <c r="K5360" t="s">
        <v>396</v>
      </c>
      <c r="L5360" t="s">
        <v>2194</v>
      </c>
      <c r="M5360" s="204">
        <v>2.7</v>
      </c>
      <c r="N5360" s="204"/>
    </row>
    <row r="5361" spans="1:14" ht="15.75" thickBot="1">
      <c r="A5361" t="s">
        <v>2195</v>
      </c>
      <c r="B5361" t="s">
        <v>1873</v>
      </c>
      <c r="C5361" t="s">
        <v>1873</v>
      </c>
      <c r="D5361" t="s">
        <v>1907</v>
      </c>
      <c r="E5361" t="s">
        <v>112</v>
      </c>
      <c r="F5361" t="s">
        <v>144</v>
      </c>
      <c r="G5361" t="s">
        <v>292</v>
      </c>
      <c r="H5361" t="s">
        <v>292</v>
      </c>
      <c r="I5361" t="s">
        <v>335</v>
      </c>
      <c r="J5361" s="217">
        <v>0.21574244000000001</v>
      </c>
      <c r="K5361" t="s">
        <v>396</v>
      </c>
      <c r="L5361" t="s">
        <v>2194</v>
      </c>
      <c r="M5361" s="204">
        <v>2.7</v>
      </c>
      <c r="N5361" s="204"/>
    </row>
    <row r="5362" spans="1:14" ht="15.75" thickBot="1">
      <c r="A5362" t="s">
        <v>2195</v>
      </c>
      <c r="B5362" t="s">
        <v>1873</v>
      </c>
      <c r="C5362" t="s">
        <v>1873</v>
      </c>
      <c r="D5362" t="s">
        <v>1907</v>
      </c>
      <c r="E5362" t="s">
        <v>112</v>
      </c>
      <c r="F5362" t="s">
        <v>147</v>
      </c>
      <c r="G5362" t="s">
        <v>292</v>
      </c>
      <c r="H5362" t="s">
        <v>292</v>
      </c>
      <c r="I5362" t="s">
        <v>335</v>
      </c>
      <c r="J5362" s="217">
        <v>0.28844567999999998</v>
      </c>
      <c r="K5362" t="s">
        <v>396</v>
      </c>
      <c r="L5362" t="s">
        <v>2194</v>
      </c>
      <c r="M5362" s="204">
        <v>2.7</v>
      </c>
      <c r="N5362" s="204"/>
    </row>
    <row r="5363" spans="1:14" ht="15.75" thickBot="1">
      <c r="A5363" t="s">
        <v>2195</v>
      </c>
      <c r="B5363" t="s">
        <v>1873</v>
      </c>
      <c r="C5363" t="s">
        <v>1873</v>
      </c>
      <c r="D5363" t="s">
        <v>1907</v>
      </c>
      <c r="E5363" t="s">
        <v>112</v>
      </c>
      <c r="F5363" t="s">
        <v>150</v>
      </c>
      <c r="G5363" t="s">
        <v>292</v>
      </c>
      <c r="H5363" t="s">
        <v>292</v>
      </c>
      <c r="I5363" t="s">
        <v>335</v>
      </c>
      <c r="J5363" s="217">
        <v>0.20051326999999999</v>
      </c>
      <c r="K5363" t="s">
        <v>396</v>
      </c>
      <c r="L5363" t="s">
        <v>2194</v>
      </c>
      <c r="M5363" s="204">
        <v>2.7</v>
      </c>
      <c r="N5363" s="204"/>
    </row>
    <row r="5364" spans="1:14" ht="15.75" thickBot="1">
      <c r="A5364" t="s">
        <v>2195</v>
      </c>
      <c r="B5364" t="s">
        <v>1873</v>
      </c>
      <c r="C5364" t="s">
        <v>1873</v>
      </c>
      <c r="D5364" t="s">
        <v>1907</v>
      </c>
      <c r="E5364" t="s">
        <v>112</v>
      </c>
      <c r="F5364" t="s">
        <v>313</v>
      </c>
      <c r="G5364" t="s">
        <v>292</v>
      </c>
      <c r="H5364" t="s">
        <v>292</v>
      </c>
      <c r="I5364" t="s">
        <v>335</v>
      </c>
      <c r="J5364" s="217">
        <v>5.6224834899999996</v>
      </c>
      <c r="K5364" t="s">
        <v>396</v>
      </c>
      <c r="L5364" t="s">
        <v>2194</v>
      </c>
      <c r="M5364" s="204">
        <v>2.7</v>
      </c>
      <c r="N5364" s="204"/>
    </row>
    <row r="5365" spans="1:14" ht="15.75" thickBot="1">
      <c r="A5365" t="s">
        <v>2195</v>
      </c>
      <c r="B5365" t="s">
        <v>1873</v>
      </c>
      <c r="C5365" t="s">
        <v>1873</v>
      </c>
      <c r="D5365" t="s">
        <v>1908</v>
      </c>
      <c r="E5365" t="s">
        <v>112</v>
      </c>
      <c r="F5365" t="s">
        <v>311</v>
      </c>
      <c r="G5365" t="s">
        <v>292</v>
      </c>
      <c r="H5365" t="s">
        <v>292</v>
      </c>
      <c r="I5365" t="s">
        <v>335</v>
      </c>
      <c r="J5365" s="217">
        <v>7.7103890000000002</v>
      </c>
      <c r="K5365" t="s">
        <v>396</v>
      </c>
      <c r="L5365" t="s">
        <v>2194</v>
      </c>
      <c r="M5365" s="204">
        <v>2.7</v>
      </c>
      <c r="N5365" s="204"/>
    </row>
    <row r="5366" spans="1:14" ht="15.75" thickBot="1">
      <c r="A5366" t="s">
        <v>2195</v>
      </c>
      <c r="B5366" t="s">
        <v>1873</v>
      </c>
      <c r="C5366" t="s">
        <v>1873</v>
      </c>
      <c r="D5366" t="s">
        <v>1908</v>
      </c>
      <c r="E5366" t="s">
        <v>112</v>
      </c>
      <c r="F5366" t="s">
        <v>144</v>
      </c>
      <c r="G5366" t="s">
        <v>292</v>
      </c>
      <c r="H5366" t="s">
        <v>292</v>
      </c>
      <c r="I5366" t="s">
        <v>335</v>
      </c>
      <c r="J5366" s="217">
        <v>0.90702165999999995</v>
      </c>
      <c r="K5366" t="s">
        <v>396</v>
      </c>
      <c r="L5366" t="s">
        <v>2194</v>
      </c>
      <c r="M5366" s="204">
        <v>2.7</v>
      </c>
      <c r="N5366" s="204"/>
    </row>
    <row r="5367" spans="1:14" ht="15.75" thickBot="1">
      <c r="A5367" t="s">
        <v>2195</v>
      </c>
      <c r="B5367" t="s">
        <v>1873</v>
      </c>
      <c r="C5367" t="s">
        <v>1873</v>
      </c>
      <c r="D5367" t="s">
        <v>1908</v>
      </c>
      <c r="E5367" t="s">
        <v>112</v>
      </c>
      <c r="F5367" t="s">
        <v>147</v>
      </c>
      <c r="G5367" t="s">
        <v>292</v>
      </c>
      <c r="H5367" t="s">
        <v>292</v>
      </c>
      <c r="I5367" t="s">
        <v>335</v>
      </c>
      <c r="J5367" s="217">
        <v>0.49396057999999998</v>
      </c>
      <c r="K5367" t="s">
        <v>396</v>
      </c>
      <c r="L5367" t="s">
        <v>2194</v>
      </c>
      <c r="M5367" s="204">
        <v>2.7</v>
      </c>
      <c r="N5367" s="204"/>
    </row>
    <row r="5368" spans="1:14" ht="15.75" thickBot="1">
      <c r="A5368" t="s">
        <v>2195</v>
      </c>
      <c r="B5368" t="s">
        <v>1873</v>
      </c>
      <c r="C5368" t="s">
        <v>1873</v>
      </c>
      <c r="D5368" t="s">
        <v>1908</v>
      </c>
      <c r="E5368" t="s">
        <v>112</v>
      </c>
      <c r="F5368" t="s">
        <v>150</v>
      </c>
      <c r="G5368" t="s">
        <v>292</v>
      </c>
      <c r="H5368" t="s">
        <v>292</v>
      </c>
      <c r="I5368" t="s">
        <v>335</v>
      </c>
      <c r="J5368" s="217">
        <v>0.20934675</v>
      </c>
      <c r="K5368" t="s">
        <v>396</v>
      </c>
      <c r="L5368" t="s">
        <v>2194</v>
      </c>
      <c r="M5368" s="204">
        <v>2.7</v>
      </c>
      <c r="N5368" s="204"/>
    </row>
    <row r="5369" spans="1:14" ht="15.75" thickBot="1">
      <c r="A5369" t="s">
        <v>2195</v>
      </c>
      <c r="B5369" t="s">
        <v>1873</v>
      </c>
      <c r="C5369" t="s">
        <v>1873</v>
      </c>
      <c r="D5369" t="s">
        <v>1908</v>
      </c>
      <c r="E5369" t="s">
        <v>112</v>
      </c>
      <c r="F5369" t="s">
        <v>313</v>
      </c>
      <c r="G5369" t="s">
        <v>292</v>
      </c>
      <c r="H5369" t="s">
        <v>292</v>
      </c>
      <c r="I5369" t="s">
        <v>335</v>
      </c>
      <c r="J5369" s="217">
        <v>9.3207179900000003</v>
      </c>
      <c r="K5369" t="s">
        <v>396</v>
      </c>
      <c r="L5369" t="s">
        <v>2194</v>
      </c>
      <c r="M5369" s="204">
        <v>2.7</v>
      </c>
      <c r="N5369" s="204"/>
    </row>
    <row r="5370" spans="1:14" ht="15.75" thickBot="1">
      <c r="A5370" t="s">
        <v>2195</v>
      </c>
      <c r="B5370" t="s">
        <v>1873</v>
      </c>
      <c r="C5370" t="s">
        <v>1873</v>
      </c>
      <c r="D5370" t="s">
        <v>1909</v>
      </c>
      <c r="E5370" t="s">
        <v>112</v>
      </c>
      <c r="F5370" t="s">
        <v>311</v>
      </c>
      <c r="G5370" t="s">
        <v>292</v>
      </c>
      <c r="H5370" t="s">
        <v>292</v>
      </c>
      <c r="I5370" t="s">
        <v>335</v>
      </c>
      <c r="J5370" s="217">
        <v>7.7103890000000002</v>
      </c>
      <c r="K5370" t="s">
        <v>396</v>
      </c>
      <c r="L5370" t="s">
        <v>2194</v>
      </c>
      <c r="M5370" s="204">
        <v>2.7</v>
      </c>
      <c r="N5370" s="204"/>
    </row>
    <row r="5371" spans="1:14" ht="15.75" thickBot="1">
      <c r="A5371" t="s">
        <v>2195</v>
      </c>
      <c r="B5371" t="s">
        <v>1873</v>
      </c>
      <c r="C5371" t="s">
        <v>1873</v>
      </c>
      <c r="D5371" t="s">
        <v>1909</v>
      </c>
      <c r="E5371" t="s">
        <v>112</v>
      </c>
      <c r="F5371" t="s">
        <v>144</v>
      </c>
      <c r="G5371" t="s">
        <v>292</v>
      </c>
      <c r="H5371" t="s">
        <v>292</v>
      </c>
      <c r="I5371" t="s">
        <v>335</v>
      </c>
      <c r="J5371" s="217">
        <v>0.88941881</v>
      </c>
      <c r="K5371" t="s">
        <v>396</v>
      </c>
      <c r="L5371" t="s">
        <v>2194</v>
      </c>
      <c r="M5371" s="204">
        <v>2.7</v>
      </c>
      <c r="N5371" s="204"/>
    </row>
    <row r="5372" spans="1:14" ht="15.75" thickBot="1">
      <c r="A5372" t="s">
        <v>2195</v>
      </c>
      <c r="B5372" t="s">
        <v>1873</v>
      </c>
      <c r="C5372" t="s">
        <v>1873</v>
      </c>
      <c r="D5372" t="s">
        <v>1909</v>
      </c>
      <c r="E5372" t="s">
        <v>112</v>
      </c>
      <c r="F5372" t="s">
        <v>147</v>
      </c>
      <c r="G5372" t="s">
        <v>292</v>
      </c>
      <c r="H5372" t="s">
        <v>292</v>
      </c>
      <c r="I5372" t="s">
        <v>335</v>
      </c>
      <c r="J5372" s="217">
        <v>0.50656701000000004</v>
      </c>
      <c r="K5372" t="s">
        <v>396</v>
      </c>
      <c r="L5372" t="s">
        <v>2194</v>
      </c>
      <c r="M5372" s="204">
        <v>2.7</v>
      </c>
      <c r="N5372" s="204"/>
    </row>
    <row r="5373" spans="1:14" ht="15.75" thickBot="1">
      <c r="A5373" t="s">
        <v>2195</v>
      </c>
      <c r="B5373" t="s">
        <v>1873</v>
      </c>
      <c r="C5373" t="s">
        <v>1873</v>
      </c>
      <c r="D5373" t="s">
        <v>1909</v>
      </c>
      <c r="E5373" t="s">
        <v>112</v>
      </c>
      <c r="F5373" t="s">
        <v>150</v>
      </c>
      <c r="G5373" t="s">
        <v>292</v>
      </c>
      <c r="H5373" t="s">
        <v>292</v>
      </c>
      <c r="I5373" t="s">
        <v>335</v>
      </c>
      <c r="J5373" s="217">
        <v>0.25558612000000003</v>
      </c>
      <c r="K5373" t="s">
        <v>396</v>
      </c>
      <c r="L5373" t="s">
        <v>2194</v>
      </c>
      <c r="M5373" s="204">
        <v>2.7</v>
      </c>
      <c r="N5373" s="204"/>
    </row>
    <row r="5374" spans="1:14" ht="15.75" thickBot="1">
      <c r="A5374" t="s">
        <v>2195</v>
      </c>
      <c r="B5374" t="s">
        <v>1873</v>
      </c>
      <c r="C5374" t="s">
        <v>1873</v>
      </c>
      <c r="D5374" t="s">
        <v>1909</v>
      </c>
      <c r="E5374" t="s">
        <v>112</v>
      </c>
      <c r="F5374" t="s">
        <v>313</v>
      </c>
      <c r="G5374" t="s">
        <v>292</v>
      </c>
      <c r="H5374" t="s">
        <v>292</v>
      </c>
      <c r="I5374" t="s">
        <v>335</v>
      </c>
      <c r="J5374" s="217">
        <v>9.3619609399999995</v>
      </c>
      <c r="K5374" t="s">
        <v>396</v>
      </c>
      <c r="L5374" t="s">
        <v>2194</v>
      </c>
      <c r="M5374" s="204">
        <v>2.7</v>
      </c>
      <c r="N5374" s="204"/>
    </row>
    <row r="5375" spans="1:14" ht="15.75" thickBot="1">
      <c r="A5375" t="s">
        <v>2195</v>
      </c>
      <c r="B5375" t="s">
        <v>1873</v>
      </c>
      <c r="C5375" t="s">
        <v>1873</v>
      </c>
      <c r="D5375" t="s">
        <v>1910</v>
      </c>
      <c r="E5375" t="s">
        <v>112</v>
      </c>
      <c r="F5375" t="s">
        <v>311</v>
      </c>
      <c r="G5375" t="s">
        <v>292</v>
      </c>
      <c r="H5375" t="s">
        <v>292</v>
      </c>
      <c r="I5375" t="s">
        <v>335</v>
      </c>
      <c r="J5375" s="217">
        <v>7.7103890000000002</v>
      </c>
      <c r="K5375" t="s">
        <v>396</v>
      </c>
      <c r="L5375" t="s">
        <v>2194</v>
      </c>
      <c r="M5375" s="204">
        <v>2.7</v>
      </c>
      <c r="N5375" s="204"/>
    </row>
    <row r="5376" spans="1:14" ht="15.75" thickBot="1">
      <c r="A5376" t="s">
        <v>2195</v>
      </c>
      <c r="B5376" t="s">
        <v>1873</v>
      </c>
      <c r="C5376" t="s">
        <v>1873</v>
      </c>
      <c r="D5376" t="s">
        <v>1910</v>
      </c>
      <c r="E5376" t="s">
        <v>112</v>
      </c>
      <c r="F5376" t="s">
        <v>144</v>
      </c>
      <c r="G5376" t="s">
        <v>292</v>
      </c>
      <c r="H5376" t="s">
        <v>292</v>
      </c>
      <c r="I5376" t="s">
        <v>335</v>
      </c>
      <c r="J5376" s="217">
        <v>0.90702165999999995</v>
      </c>
      <c r="K5376" t="s">
        <v>396</v>
      </c>
      <c r="L5376" t="s">
        <v>2194</v>
      </c>
      <c r="M5376" s="204">
        <v>2.7</v>
      </c>
      <c r="N5376" s="204"/>
    </row>
    <row r="5377" spans="1:14" ht="15.75" thickBot="1">
      <c r="A5377" t="s">
        <v>2195</v>
      </c>
      <c r="B5377" t="s">
        <v>1873</v>
      </c>
      <c r="C5377" t="s">
        <v>1873</v>
      </c>
      <c r="D5377" t="s">
        <v>1910</v>
      </c>
      <c r="E5377" t="s">
        <v>112</v>
      </c>
      <c r="F5377" t="s">
        <v>147</v>
      </c>
      <c r="G5377" t="s">
        <v>292</v>
      </c>
      <c r="H5377" t="s">
        <v>292</v>
      </c>
      <c r="I5377" t="s">
        <v>335</v>
      </c>
      <c r="J5377" s="217">
        <v>0.49396057999999998</v>
      </c>
      <c r="K5377" t="s">
        <v>396</v>
      </c>
      <c r="L5377" t="s">
        <v>2194</v>
      </c>
      <c r="M5377" s="204">
        <v>2.7</v>
      </c>
      <c r="N5377" s="204"/>
    </row>
    <row r="5378" spans="1:14" ht="15.75" thickBot="1">
      <c r="A5378" t="s">
        <v>2195</v>
      </c>
      <c r="B5378" t="s">
        <v>1873</v>
      </c>
      <c r="C5378" t="s">
        <v>1873</v>
      </c>
      <c r="D5378" t="s">
        <v>1910</v>
      </c>
      <c r="E5378" t="s">
        <v>112</v>
      </c>
      <c r="F5378" t="s">
        <v>150</v>
      </c>
      <c r="G5378" t="s">
        <v>292</v>
      </c>
      <c r="H5378" t="s">
        <v>292</v>
      </c>
      <c r="I5378" t="s">
        <v>335</v>
      </c>
      <c r="J5378" s="217">
        <v>0.20934675</v>
      </c>
      <c r="K5378" t="s">
        <v>396</v>
      </c>
      <c r="L5378" t="s">
        <v>2194</v>
      </c>
      <c r="M5378" s="204">
        <v>2.7</v>
      </c>
      <c r="N5378" s="204"/>
    </row>
    <row r="5379" spans="1:14" ht="15.75" thickBot="1">
      <c r="A5379" t="s">
        <v>2195</v>
      </c>
      <c r="B5379" t="s">
        <v>1873</v>
      </c>
      <c r="C5379" t="s">
        <v>1873</v>
      </c>
      <c r="D5379" t="s">
        <v>1910</v>
      </c>
      <c r="E5379" t="s">
        <v>112</v>
      </c>
      <c r="F5379" t="s">
        <v>313</v>
      </c>
      <c r="G5379" t="s">
        <v>292</v>
      </c>
      <c r="H5379" t="s">
        <v>292</v>
      </c>
      <c r="I5379" t="s">
        <v>335</v>
      </c>
      <c r="J5379" s="217">
        <v>9.3207179900000003</v>
      </c>
      <c r="K5379" t="s">
        <v>396</v>
      </c>
      <c r="L5379" t="s">
        <v>2194</v>
      </c>
      <c r="M5379" s="204">
        <v>2.7</v>
      </c>
      <c r="N5379" s="204"/>
    </row>
    <row r="5380" spans="1:14" ht="15.75" thickBot="1">
      <c r="A5380" t="s">
        <v>2195</v>
      </c>
      <c r="B5380" t="s">
        <v>1873</v>
      </c>
      <c r="C5380" t="s">
        <v>1873</v>
      </c>
      <c r="D5380" t="s">
        <v>1911</v>
      </c>
      <c r="E5380" t="s">
        <v>112</v>
      </c>
      <c r="F5380" t="s">
        <v>311</v>
      </c>
      <c r="G5380" t="s">
        <v>292</v>
      </c>
      <c r="H5380" t="s">
        <v>292</v>
      </c>
      <c r="I5380" t="s">
        <v>335</v>
      </c>
      <c r="J5380" s="217">
        <v>4.9177821000000002</v>
      </c>
      <c r="K5380" t="s">
        <v>396</v>
      </c>
      <c r="L5380" t="s">
        <v>2194</v>
      </c>
      <c r="M5380" s="204">
        <v>2.7</v>
      </c>
      <c r="N5380" s="204"/>
    </row>
    <row r="5381" spans="1:14" ht="15.75" thickBot="1">
      <c r="A5381" t="s">
        <v>2195</v>
      </c>
      <c r="B5381" t="s">
        <v>1873</v>
      </c>
      <c r="C5381" t="s">
        <v>1873</v>
      </c>
      <c r="D5381" t="s">
        <v>1911</v>
      </c>
      <c r="E5381" t="s">
        <v>112</v>
      </c>
      <c r="F5381" t="s">
        <v>144</v>
      </c>
      <c r="G5381" t="s">
        <v>292</v>
      </c>
      <c r="H5381" t="s">
        <v>292</v>
      </c>
      <c r="I5381" t="s">
        <v>335</v>
      </c>
      <c r="J5381" s="217">
        <v>0.21574244000000001</v>
      </c>
      <c r="K5381" t="s">
        <v>396</v>
      </c>
      <c r="L5381" t="s">
        <v>2194</v>
      </c>
      <c r="M5381" s="204">
        <v>2.7</v>
      </c>
      <c r="N5381" s="204"/>
    </row>
    <row r="5382" spans="1:14" ht="15.75" thickBot="1">
      <c r="A5382" t="s">
        <v>2195</v>
      </c>
      <c r="B5382" t="s">
        <v>1873</v>
      </c>
      <c r="C5382" t="s">
        <v>1873</v>
      </c>
      <c r="D5382" t="s">
        <v>1911</v>
      </c>
      <c r="E5382" t="s">
        <v>112</v>
      </c>
      <c r="F5382" t="s">
        <v>147</v>
      </c>
      <c r="G5382" t="s">
        <v>292</v>
      </c>
      <c r="H5382" t="s">
        <v>292</v>
      </c>
      <c r="I5382" t="s">
        <v>335</v>
      </c>
      <c r="J5382" s="217">
        <v>0.28844567999999998</v>
      </c>
      <c r="K5382" t="s">
        <v>396</v>
      </c>
      <c r="L5382" t="s">
        <v>2194</v>
      </c>
      <c r="M5382" s="204">
        <v>2.7</v>
      </c>
      <c r="N5382" s="204"/>
    </row>
    <row r="5383" spans="1:14" ht="15.75" thickBot="1">
      <c r="A5383" t="s">
        <v>2195</v>
      </c>
      <c r="B5383" t="s">
        <v>1873</v>
      </c>
      <c r="C5383" t="s">
        <v>1873</v>
      </c>
      <c r="D5383" t="s">
        <v>1911</v>
      </c>
      <c r="E5383" t="s">
        <v>112</v>
      </c>
      <c r="F5383" t="s">
        <v>150</v>
      </c>
      <c r="G5383" t="s">
        <v>292</v>
      </c>
      <c r="H5383" t="s">
        <v>292</v>
      </c>
      <c r="I5383" t="s">
        <v>335</v>
      </c>
      <c r="J5383" s="217">
        <v>0.20051326999999999</v>
      </c>
      <c r="K5383" t="s">
        <v>396</v>
      </c>
      <c r="L5383" t="s">
        <v>2194</v>
      </c>
      <c r="M5383" s="204">
        <v>2.7</v>
      </c>
      <c r="N5383" s="204"/>
    </row>
    <row r="5384" spans="1:14" ht="15.75" thickBot="1">
      <c r="A5384" t="s">
        <v>2195</v>
      </c>
      <c r="B5384" t="s">
        <v>1873</v>
      </c>
      <c r="C5384" t="s">
        <v>1873</v>
      </c>
      <c r="D5384" t="s">
        <v>1911</v>
      </c>
      <c r="E5384" t="s">
        <v>112</v>
      </c>
      <c r="F5384" t="s">
        <v>313</v>
      </c>
      <c r="G5384" t="s">
        <v>292</v>
      </c>
      <c r="H5384" t="s">
        <v>292</v>
      </c>
      <c r="I5384" t="s">
        <v>335</v>
      </c>
      <c r="J5384" s="217">
        <v>5.6224834899999996</v>
      </c>
      <c r="K5384" t="s">
        <v>396</v>
      </c>
      <c r="L5384" t="s">
        <v>2194</v>
      </c>
      <c r="M5384" s="204">
        <v>2.7</v>
      </c>
      <c r="N5384" s="204"/>
    </row>
    <row r="5385" spans="1:14" ht="15.75" thickBot="1">
      <c r="A5385" t="s">
        <v>2195</v>
      </c>
      <c r="B5385" t="s">
        <v>1873</v>
      </c>
      <c r="C5385" t="s">
        <v>1873</v>
      </c>
      <c r="D5385" t="s">
        <v>1912</v>
      </c>
      <c r="E5385" t="s">
        <v>112</v>
      </c>
      <c r="F5385" t="s">
        <v>311</v>
      </c>
      <c r="G5385" t="s">
        <v>292</v>
      </c>
      <c r="H5385" t="s">
        <v>292</v>
      </c>
      <c r="I5385" t="s">
        <v>335</v>
      </c>
      <c r="J5385" s="217">
        <v>7.7103890000000002</v>
      </c>
      <c r="K5385" t="s">
        <v>396</v>
      </c>
      <c r="L5385" t="s">
        <v>2194</v>
      </c>
      <c r="M5385" s="204">
        <v>2.7</v>
      </c>
      <c r="N5385" s="204"/>
    </row>
    <row r="5386" spans="1:14" ht="15.75" thickBot="1">
      <c r="A5386" t="s">
        <v>2195</v>
      </c>
      <c r="B5386" t="s">
        <v>1873</v>
      </c>
      <c r="C5386" t="s">
        <v>1873</v>
      </c>
      <c r="D5386" t="s">
        <v>1912</v>
      </c>
      <c r="E5386" t="s">
        <v>112</v>
      </c>
      <c r="F5386" t="s">
        <v>144</v>
      </c>
      <c r="G5386" t="s">
        <v>292</v>
      </c>
      <c r="H5386" t="s">
        <v>292</v>
      </c>
      <c r="I5386" t="s">
        <v>335</v>
      </c>
      <c r="J5386" s="217">
        <v>0.88941881</v>
      </c>
      <c r="K5386" t="s">
        <v>396</v>
      </c>
      <c r="L5386" t="s">
        <v>2194</v>
      </c>
      <c r="M5386" s="204">
        <v>2.7</v>
      </c>
      <c r="N5386" s="204"/>
    </row>
    <row r="5387" spans="1:14" ht="15.75" thickBot="1">
      <c r="A5387" t="s">
        <v>2195</v>
      </c>
      <c r="B5387" t="s">
        <v>1873</v>
      </c>
      <c r="C5387" t="s">
        <v>1873</v>
      </c>
      <c r="D5387" t="s">
        <v>1912</v>
      </c>
      <c r="E5387" t="s">
        <v>112</v>
      </c>
      <c r="F5387" t="s">
        <v>147</v>
      </c>
      <c r="G5387" t="s">
        <v>292</v>
      </c>
      <c r="H5387" t="s">
        <v>292</v>
      </c>
      <c r="I5387" t="s">
        <v>335</v>
      </c>
      <c r="J5387" s="217">
        <v>0.50656701000000004</v>
      </c>
      <c r="K5387" t="s">
        <v>396</v>
      </c>
      <c r="L5387" t="s">
        <v>2194</v>
      </c>
      <c r="M5387" s="204">
        <v>2.7</v>
      </c>
      <c r="N5387" s="204"/>
    </row>
    <row r="5388" spans="1:14" ht="15.75" thickBot="1">
      <c r="A5388" t="s">
        <v>2195</v>
      </c>
      <c r="B5388" t="s">
        <v>1873</v>
      </c>
      <c r="C5388" t="s">
        <v>1873</v>
      </c>
      <c r="D5388" t="s">
        <v>1912</v>
      </c>
      <c r="E5388" t="s">
        <v>112</v>
      </c>
      <c r="F5388" t="s">
        <v>150</v>
      </c>
      <c r="G5388" t="s">
        <v>292</v>
      </c>
      <c r="H5388" t="s">
        <v>292</v>
      </c>
      <c r="I5388" t="s">
        <v>335</v>
      </c>
      <c r="J5388" s="217">
        <v>0.25558612000000003</v>
      </c>
      <c r="K5388" t="s">
        <v>396</v>
      </c>
      <c r="L5388" t="s">
        <v>2194</v>
      </c>
      <c r="M5388" s="204">
        <v>2.7</v>
      </c>
      <c r="N5388" s="204"/>
    </row>
    <row r="5389" spans="1:14" ht="15.75" thickBot="1">
      <c r="A5389" t="s">
        <v>2195</v>
      </c>
      <c r="B5389" t="s">
        <v>1873</v>
      </c>
      <c r="C5389" t="s">
        <v>1873</v>
      </c>
      <c r="D5389" t="s">
        <v>1912</v>
      </c>
      <c r="E5389" t="s">
        <v>112</v>
      </c>
      <c r="F5389" t="s">
        <v>313</v>
      </c>
      <c r="G5389" t="s">
        <v>292</v>
      </c>
      <c r="H5389" t="s">
        <v>292</v>
      </c>
      <c r="I5389" t="s">
        <v>335</v>
      </c>
      <c r="J5389" s="217">
        <v>9.3619609399999995</v>
      </c>
      <c r="K5389" t="s">
        <v>396</v>
      </c>
      <c r="L5389" t="s">
        <v>2194</v>
      </c>
      <c r="M5389" s="204">
        <v>2.7</v>
      </c>
      <c r="N5389" s="204"/>
    </row>
    <row r="5390" spans="1:14" ht="15.75" thickBot="1">
      <c r="A5390" t="s">
        <v>2195</v>
      </c>
      <c r="B5390" t="s">
        <v>1873</v>
      </c>
      <c r="C5390" t="s">
        <v>1873</v>
      </c>
      <c r="D5390" t="s">
        <v>1913</v>
      </c>
      <c r="E5390" t="s">
        <v>112</v>
      </c>
      <c r="F5390" t="s">
        <v>311</v>
      </c>
      <c r="G5390" t="s">
        <v>292</v>
      </c>
      <c r="H5390" t="s">
        <v>292</v>
      </c>
      <c r="I5390" t="s">
        <v>335</v>
      </c>
      <c r="J5390" s="217">
        <v>7.7103890000000002</v>
      </c>
      <c r="K5390" t="s">
        <v>396</v>
      </c>
      <c r="L5390" t="s">
        <v>2194</v>
      </c>
      <c r="M5390" s="204">
        <v>2.7</v>
      </c>
      <c r="N5390" s="204"/>
    </row>
    <row r="5391" spans="1:14" ht="15.75" thickBot="1">
      <c r="A5391" t="s">
        <v>2195</v>
      </c>
      <c r="B5391" t="s">
        <v>1873</v>
      </c>
      <c r="C5391" t="s">
        <v>1873</v>
      </c>
      <c r="D5391" t="s">
        <v>1913</v>
      </c>
      <c r="E5391" t="s">
        <v>112</v>
      </c>
      <c r="F5391" t="s">
        <v>144</v>
      </c>
      <c r="G5391" t="s">
        <v>292</v>
      </c>
      <c r="H5391" t="s">
        <v>292</v>
      </c>
      <c r="I5391" t="s">
        <v>335</v>
      </c>
      <c r="J5391" s="217">
        <v>0.88941881</v>
      </c>
      <c r="K5391" t="s">
        <v>396</v>
      </c>
      <c r="L5391" t="s">
        <v>2194</v>
      </c>
      <c r="M5391" s="204">
        <v>2.7</v>
      </c>
      <c r="N5391" s="204"/>
    </row>
    <row r="5392" spans="1:14" ht="15.75" thickBot="1">
      <c r="A5392" t="s">
        <v>2195</v>
      </c>
      <c r="B5392" t="s">
        <v>1873</v>
      </c>
      <c r="C5392" t="s">
        <v>1873</v>
      </c>
      <c r="D5392" t="s">
        <v>1913</v>
      </c>
      <c r="E5392" t="s">
        <v>112</v>
      </c>
      <c r="F5392" t="s">
        <v>147</v>
      </c>
      <c r="G5392" t="s">
        <v>292</v>
      </c>
      <c r="H5392" t="s">
        <v>292</v>
      </c>
      <c r="I5392" t="s">
        <v>335</v>
      </c>
      <c r="J5392" s="217">
        <v>0.50656701000000004</v>
      </c>
      <c r="K5392" t="s">
        <v>396</v>
      </c>
      <c r="L5392" t="s">
        <v>2194</v>
      </c>
      <c r="M5392" s="204">
        <v>2.7</v>
      </c>
      <c r="N5392" s="204"/>
    </row>
    <row r="5393" spans="1:14" ht="15.75" thickBot="1">
      <c r="A5393" t="s">
        <v>2195</v>
      </c>
      <c r="B5393" t="s">
        <v>1873</v>
      </c>
      <c r="C5393" t="s">
        <v>1873</v>
      </c>
      <c r="D5393" t="s">
        <v>1913</v>
      </c>
      <c r="E5393" t="s">
        <v>112</v>
      </c>
      <c r="F5393" t="s">
        <v>150</v>
      </c>
      <c r="G5393" t="s">
        <v>292</v>
      </c>
      <c r="H5393" t="s">
        <v>292</v>
      </c>
      <c r="I5393" t="s">
        <v>335</v>
      </c>
      <c r="J5393" s="217">
        <v>0.25558612000000003</v>
      </c>
      <c r="K5393" t="s">
        <v>396</v>
      </c>
      <c r="L5393" t="s">
        <v>2194</v>
      </c>
      <c r="M5393" s="204">
        <v>2.7</v>
      </c>
      <c r="N5393" s="204"/>
    </row>
    <row r="5394" spans="1:14" ht="15.75" thickBot="1">
      <c r="A5394" t="s">
        <v>2195</v>
      </c>
      <c r="B5394" t="s">
        <v>1873</v>
      </c>
      <c r="C5394" t="s">
        <v>1873</v>
      </c>
      <c r="D5394" t="s">
        <v>1913</v>
      </c>
      <c r="E5394" t="s">
        <v>112</v>
      </c>
      <c r="F5394" t="s">
        <v>313</v>
      </c>
      <c r="G5394" t="s">
        <v>292</v>
      </c>
      <c r="H5394" t="s">
        <v>292</v>
      </c>
      <c r="I5394" t="s">
        <v>335</v>
      </c>
      <c r="J5394" s="217">
        <v>9.3619609399999995</v>
      </c>
      <c r="K5394" t="s">
        <v>396</v>
      </c>
      <c r="L5394" t="s">
        <v>2194</v>
      </c>
      <c r="M5394" s="204">
        <v>2.7</v>
      </c>
      <c r="N5394" s="204"/>
    </row>
    <row r="5395" spans="1:14" ht="15.75" thickBot="1">
      <c r="A5395" t="s">
        <v>2195</v>
      </c>
      <c r="B5395" t="s">
        <v>1873</v>
      </c>
      <c r="C5395" t="s">
        <v>1873</v>
      </c>
      <c r="D5395" t="s">
        <v>1914</v>
      </c>
      <c r="E5395" t="s">
        <v>112</v>
      </c>
      <c r="F5395" t="s">
        <v>311</v>
      </c>
      <c r="G5395" t="s">
        <v>292</v>
      </c>
      <c r="H5395" t="s">
        <v>292</v>
      </c>
      <c r="I5395" t="s">
        <v>335</v>
      </c>
      <c r="J5395" s="217">
        <v>7.7103890000000002</v>
      </c>
      <c r="K5395" t="s">
        <v>396</v>
      </c>
      <c r="L5395" t="s">
        <v>2194</v>
      </c>
      <c r="M5395" s="204">
        <v>2.7</v>
      </c>
      <c r="N5395" s="204"/>
    </row>
    <row r="5396" spans="1:14" ht="15.75" thickBot="1">
      <c r="A5396" t="s">
        <v>2195</v>
      </c>
      <c r="B5396" t="s">
        <v>1873</v>
      </c>
      <c r="C5396" t="s">
        <v>1873</v>
      </c>
      <c r="D5396" t="s">
        <v>1914</v>
      </c>
      <c r="E5396" t="s">
        <v>112</v>
      </c>
      <c r="F5396" t="s">
        <v>144</v>
      </c>
      <c r="G5396" t="s">
        <v>292</v>
      </c>
      <c r="H5396" t="s">
        <v>292</v>
      </c>
      <c r="I5396" t="s">
        <v>335</v>
      </c>
      <c r="J5396" s="217">
        <v>0.90702165999999995</v>
      </c>
      <c r="K5396" t="s">
        <v>396</v>
      </c>
      <c r="L5396" t="s">
        <v>2194</v>
      </c>
      <c r="M5396" s="204">
        <v>2.7</v>
      </c>
      <c r="N5396" s="204"/>
    </row>
    <row r="5397" spans="1:14" ht="15.75" thickBot="1">
      <c r="A5397" t="s">
        <v>2195</v>
      </c>
      <c r="B5397" t="s">
        <v>1873</v>
      </c>
      <c r="C5397" t="s">
        <v>1873</v>
      </c>
      <c r="D5397" t="s">
        <v>1914</v>
      </c>
      <c r="E5397" t="s">
        <v>112</v>
      </c>
      <c r="F5397" t="s">
        <v>147</v>
      </c>
      <c r="G5397" t="s">
        <v>292</v>
      </c>
      <c r="H5397" t="s">
        <v>292</v>
      </c>
      <c r="I5397" t="s">
        <v>335</v>
      </c>
      <c r="J5397" s="217">
        <v>0.49396057999999998</v>
      </c>
      <c r="K5397" t="s">
        <v>396</v>
      </c>
      <c r="L5397" t="s">
        <v>2194</v>
      </c>
      <c r="M5397" s="204">
        <v>2.7</v>
      </c>
      <c r="N5397" s="204"/>
    </row>
    <row r="5398" spans="1:14" ht="15.75" thickBot="1">
      <c r="A5398" t="s">
        <v>2195</v>
      </c>
      <c r="B5398" t="s">
        <v>1873</v>
      </c>
      <c r="C5398" t="s">
        <v>1873</v>
      </c>
      <c r="D5398" t="s">
        <v>1914</v>
      </c>
      <c r="E5398" t="s">
        <v>112</v>
      </c>
      <c r="F5398" t="s">
        <v>150</v>
      </c>
      <c r="G5398" t="s">
        <v>292</v>
      </c>
      <c r="H5398" t="s">
        <v>292</v>
      </c>
      <c r="I5398" t="s">
        <v>335</v>
      </c>
      <c r="J5398" s="217">
        <v>0.20934675</v>
      </c>
      <c r="K5398" t="s">
        <v>396</v>
      </c>
      <c r="L5398" t="s">
        <v>2194</v>
      </c>
      <c r="M5398" s="204">
        <v>2.7</v>
      </c>
      <c r="N5398" s="204"/>
    </row>
    <row r="5399" spans="1:14" ht="15.75" thickBot="1">
      <c r="A5399" t="s">
        <v>2195</v>
      </c>
      <c r="B5399" t="s">
        <v>1873</v>
      </c>
      <c r="C5399" t="s">
        <v>1873</v>
      </c>
      <c r="D5399" t="s">
        <v>1914</v>
      </c>
      <c r="E5399" t="s">
        <v>112</v>
      </c>
      <c r="F5399" t="s">
        <v>313</v>
      </c>
      <c r="G5399" t="s">
        <v>292</v>
      </c>
      <c r="H5399" t="s">
        <v>292</v>
      </c>
      <c r="I5399" t="s">
        <v>335</v>
      </c>
      <c r="J5399" s="217">
        <v>9.3207179900000003</v>
      </c>
      <c r="K5399" t="s">
        <v>396</v>
      </c>
      <c r="L5399" t="s">
        <v>2194</v>
      </c>
      <c r="M5399" s="204">
        <v>2.7</v>
      </c>
      <c r="N5399" s="204"/>
    </row>
    <row r="5400" spans="1:14" ht="15.75" thickBot="1">
      <c r="A5400" t="s">
        <v>2195</v>
      </c>
      <c r="B5400" t="s">
        <v>1873</v>
      </c>
      <c r="C5400" t="s">
        <v>1873</v>
      </c>
      <c r="D5400" t="s">
        <v>1915</v>
      </c>
      <c r="E5400" t="s">
        <v>112</v>
      </c>
      <c r="F5400" t="s">
        <v>311</v>
      </c>
      <c r="G5400" t="s">
        <v>292</v>
      </c>
      <c r="H5400" t="s">
        <v>292</v>
      </c>
      <c r="I5400" t="s">
        <v>335</v>
      </c>
      <c r="J5400" s="217">
        <v>7.7103890000000002</v>
      </c>
      <c r="K5400" t="s">
        <v>396</v>
      </c>
      <c r="L5400" t="s">
        <v>2194</v>
      </c>
      <c r="M5400" s="204">
        <v>2.7</v>
      </c>
      <c r="N5400" s="204"/>
    </row>
    <row r="5401" spans="1:14" ht="15.75" thickBot="1">
      <c r="A5401" t="s">
        <v>2195</v>
      </c>
      <c r="B5401" t="s">
        <v>1873</v>
      </c>
      <c r="C5401" t="s">
        <v>1873</v>
      </c>
      <c r="D5401" t="s">
        <v>1915</v>
      </c>
      <c r="E5401" t="s">
        <v>112</v>
      </c>
      <c r="F5401" t="s">
        <v>144</v>
      </c>
      <c r="G5401" t="s">
        <v>292</v>
      </c>
      <c r="H5401" t="s">
        <v>292</v>
      </c>
      <c r="I5401" t="s">
        <v>335</v>
      </c>
      <c r="J5401" s="217">
        <v>0.88941881</v>
      </c>
      <c r="K5401" t="s">
        <v>396</v>
      </c>
      <c r="L5401" t="s">
        <v>2194</v>
      </c>
      <c r="M5401" s="204">
        <v>2.7</v>
      </c>
      <c r="N5401" s="204"/>
    </row>
    <row r="5402" spans="1:14" ht="15.75" thickBot="1">
      <c r="A5402" t="s">
        <v>2195</v>
      </c>
      <c r="B5402" t="s">
        <v>1873</v>
      </c>
      <c r="C5402" t="s">
        <v>1873</v>
      </c>
      <c r="D5402" t="s">
        <v>1915</v>
      </c>
      <c r="E5402" t="s">
        <v>112</v>
      </c>
      <c r="F5402" t="s">
        <v>147</v>
      </c>
      <c r="G5402" t="s">
        <v>292</v>
      </c>
      <c r="H5402" t="s">
        <v>292</v>
      </c>
      <c r="I5402" t="s">
        <v>335</v>
      </c>
      <c r="J5402" s="217">
        <v>0.50656701000000004</v>
      </c>
      <c r="K5402" t="s">
        <v>396</v>
      </c>
      <c r="L5402" t="s">
        <v>2194</v>
      </c>
      <c r="M5402" s="204">
        <v>2.7</v>
      </c>
      <c r="N5402" s="204"/>
    </row>
    <row r="5403" spans="1:14" ht="15.75" thickBot="1">
      <c r="A5403" t="s">
        <v>2195</v>
      </c>
      <c r="B5403" t="s">
        <v>1873</v>
      </c>
      <c r="C5403" t="s">
        <v>1873</v>
      </c>
      <c r="D5403" t="s">
        <v>1915</v>
      </c>
      <c r="E5403" t="s">
        <v>112</v>
      </c>
      <c r="F5403" t="s">
        <v>150</v>
      </c>
      <c r="G5403" t="s">
        <v>292</v>
      </c>
      <c r="H5403" t="s">
        <v>292</v>
      </c>
      <c r="I5403" t="s">
        <v>335</v>
      </c>
      <c r="J5403" s="217">
        <v>0.25558612000000003</v>
      </c>
      <c r="K5403" t="s">
        <v>396</v>
      </c>
      <c r="L5403" t="s">
        <v>2194</v>
      </c>
      <c r="M5403" s="204">
        <v>2.7</v>
      </c>
      <c r="N5403" s="204"/>
    </row>
    <row r="5404" spans="1:14" ht="15.75" thickBot="1">
      <c r="A5404" t="s">
        <v>2195</v>
      </c>
      <c r="B5404" t="s">
        <v>1873</v>
      </c>
      <c r="C5404" t="s">
        <v>1873</v>
      </c>
      <c r="D5404" t="s">
        <v>1915</v>
      </c>
      <c r="E5404" t="s">
        <v>112</v>
      </c>
      <c r="F5404" t="s">
        <v>313</v>
      </c>
      <c r="G5404" t="s">
        <v>292</v>
      </c>
      <c r="H5404" t="s">
        <v>292</v>
      </c>
      <c r="I5404" t="s">
        <v>335</v>
      </c>
      <c r="J5404" s="217">
        <v>9.3619609399999995</v>
      </c>
      <c r="K5404" t="s">
        <v>396</v>
      </c>
      <c r="L5404" t="s">
        <v>2194</v>
      </c>
      <c r="M5404" s="204">
        <v>2.7</v>
      </c>
      <c r="N5404" s="204"/>
    </row>
    <row r="5405" spans="1:14" ht="15.75" thickBot="1">
      <c r="A5405" t="s">
        <v>2195</v>
      </c>
      <c r="B5405" t="s">
        <v>1873</v>
      </c>
      <c r="C5405" t="s">
        <v>1873</v>
      </c>
      <c r="D5405" t="s">
        <v>1916</v>
      </c>
      <c r="E5405" t="s">
        <v>112</v>
      </c>
      <c r="F5405" t="s">
        <v>311</v>
      </c>
      <c r="G5405" t="s">
        <v>292</v>
      </c>
      <c r="H5405" t="s">
        <v>292</v>
      </c>
      <c r="I5405" t="s">
        <v>335</v>
      </c>
      <c r="J5405" s="217">
        <v>1.0158787</v>
      </c>
      <c r="K5405" t="s">
        <v>396</v>
      </c>
      <c r="L5405" t="s">
        <v>2194</v>
      </c>
      <c r="M5405" s="204">
        <v>2.7</v>
      </c>
      <c r="N5405" s="204"/>
    </row>
    <row r="5406" spans="1:14" ht="15.75" thickBot="1">
      <c r="A5406" t="s">
        <v>2195</v>
      </c>
      <c r="B5406" t="s">
        <v>1873</v>
      </c>
      <c r="C5406" t="s">
        <v>1873</v>
      </c>
      <c r="D5406" t="s">
        <v>1916</v>
      </c>
      <c r="E5406" t="s">
        <v>112</v>
      </c>
      <c r="F5406" t="s">
        <v>144</v>
      </c>
      <c r="G5406" t="s">
        <v>292</v>
      </c>
      <c r="H5406" t="s">
        <v>292</v>
      </c>
      <c r="I5406" t="s">
        <v>335</v>
      </c>
      <c r="J5406" s="217">
        <v>4.4640520000000003E-2</v>
      </c>
      <c r="K5406" t="s">
        <v>396</v>
      </c>
      <c r="L5406" t="s">
        <v>2194</v>
      </c>
      <c r="M5406" s="204">
        <v>2.7</v>
      </c>
      <c r="N5406" s="204"/>
    </row>
    <row r="5407" spans="1:14" ht="15.75" thickBot="1">
      <c r="A5407" t="s">
        <v>2195</v>
      </c>
      <c r="B5407" t="s">
        <v>1873</v>
      </c>
      <c r="C5407" t="s">
        <v>1873</v>
      </c>
      <c r="D5407" t="s">
        <v>1916</v>
      </c>
      <c r="E5407" t="s">
        <v>112</v>
      </c>
      <c r="F5407" t="s">
        <v>147</v>
      </c>
      <c r="G5407" t="s">
        <v>292</v>
      </c>
      <c r="H5407" t="s">
        <v>292</v>
      </c>
      <c r="I5407" t="s">
        <v>335</v>
      </c>
      <c r="J5407" s="217">
        <v>0.28844567999999998</v>
      </c>
      <c r="K5407" t="s">
        <v>396</v>
      </c>
      <c r="L5407" t="s">
        <v>2194</v>
      </c>
      <c r="M5407" s="204">
        <v>2.7</v>
      </c>
      <c r="N5407" s="204"/>
    </row>
    <row r="5408" spans="1:14" ht="15.75" thickBot="1">
      <c r="A5408" t="s">
        <v>2195</v>
      </c>
      <c r="B5408" t="s">
        <v>1873</v>
      </c>
      <c r="C5408" t="s">
        <v>1873</v>
      </c>
      <c r="D5408" t="s">
        <v>1916</v>
      </c>
      <c r="E5408" t="s">
        <v>112</v>
      </c>
      <c r="F5408" t="s">
        <v>150</v>
      </c>
      <c r="G5408" t="s">
        <v>292</v>
      </c>
      <c r="H5408" t="s">
        <v>292</v>
      </c>
      <c r="I5408" t="s">
        <v>335</v>
      </c>
      <c r="J5408" s="217">
        <v>0.18817089000000001</v>
      </c>
      <c r="K5408" t="s">
        <v>396</v>
      </c>
      <c r="L5408" t="s">
        <v>2194</v>
      </c>
      <c r="M5408" s="204">
        <v>2.7</v>
      </c>
      <c r="N5408" s="204"/>
    </row>
    <row r="5409" spans="1:14" ht="15.75" thickBot="1">
      <c r="A5409" t="s">
        <v>2195</v>
      </c>
      <c r="B5409" t="s">
        <v>1873</v>
      </c>
      <c r="C5409" t="s">
        <v>1873</v>
      </c>
      <c r="D5409" t="s">
        <v>1916</v>
      </c>
      <c r="E5409" t="s">
        <v>112</v>
      </c>
      <c r="F5409" t="s">
        <v>313</v>
      </c>
      <c r="G5409" t="s">
        <v>292</v>
      </c>
      <c r="H5409" t="s">
        <v>292</v>
      </c>
      <c r="I5409" t="s">
        <v>335</v>
      </c>
      <c r="J5409" s="217">
        <v>1.53713579</v>
      </c>
      <c r="K5409" t="s">
        <v>396</v>
      </c>
      <c r="L5409" t="s">
        <v>2194</v>
      </c>
      <c r="M5409" s="204">
        <v>2.7</v>
      </c>
      <c r="N5409" s="204"/>
    </row>
    <row r="5410" spans="1:14" ht="15.75" thickBot="1">
      <c r="A5410" t="s">
        <v>2195</v>
      </c>
      <c r="B5410" t="s">
        <v>1873</v>
      </c>
      <c r="C5410" t="s">
        <v>1873</v>
      </c>
      <c r="D5410" t="s">
        <v>1917</v>
      </c>
      <c r="E5410" t="s">
        <v>112</v>
      </c>
      <c r="F5410" t="s">
        <v>311</v>
      </c>
      <c r="G5410" t="s">
        <v>292</v>
      </c>
      <c r="H5410" t="s">
        <v>292</v>
      </c>
      <c r="I5410" t="s">
        <v>335</v>
      </c>
      <c r="J5410" s="217">
        <v>7.7103890000000002</v>
      </c>
      <c r="K5410" t="s">
        <v>396</v>
      </c>
      <c r="L5410" t="s">
        <v>2194</v>
      </c>
      <c r="M5410" s="204">
        <v>2.7</v>
      </c>
      <c r="N5410" s="204"/>
    </row>
    <row r="5411" spans="1:14" ht="15.75" thickBot="1">
      <c r="A5411" t="s">
        <v>2195</v>
      </c>
      <c r="B5411" t="s">
        <v>1873</v>
      </c>
      <c r="C5411" t="s">
        <v>1873</v>
      </c>
      <c r="D5411" t="s">
        <v>1917</v>
      </c>
      <c r="E5411" t="s">
        <v>112</v>
      </c>
      <c r="F5411" t="s">
        <v>144</v>
      </c>
      <c r="G5411" t="s">
        <v>292</v>
      </c>
      <c r="H5411" t="s">
        <v>292</v>
      </c>
      <c r="I5411" t="s">
        <v>335</v>
      </c>
      <c r="J5411" s="217">
        <v>0.90702165999999995</v>
      </c>
      <c r="K5411" t="s">
        <v>396</v>
      </c>
      <c r="L5411" t="s">
        <v>2194</v>
      </c>
      <c r="M5411" s="204">
        <v>2.7</v>
      </c>
      <c r="N5411" s="204"/>
    </row>
    <row r="5412" spans="1:14" ht="15.75" thickBot="1">
      <c r="A5412" t="s">
        <v>2195</v>
      </c>
      <c r="B5412" t="s">
        <v>1873</v>
      </c>
      <c r="C5412" t="s">
        <v>1873</v>
      </c>
      <c r="D5412" t="s">
        <v>1917</v>
      </c>
      <c r="E5412" t="s">
        <v>112</v>
      </c>
      <c r="F5412" t="s">
        <v>147</v>
      </c>
      <c r="G5412" t="s">
        <v>292</v>
      </c>
      <c r="H5412" t="s">
        <v>292</v>
      </c>
      <c r="I5412" t="s">
        <v>335</v>
      </c>
      <c r="J5412" s="217">
        <v>0.49396057999999998</v>
      </c>
      <c r="K5412" t="s">
        <v>396</v>
      </c>
      <c r="L5412" t="s">
        <v>2194</v>
      </c>
      <c r="M5412" s="204">
        <v>2.7</v>
      </c>
      <c r="N5412" s="204"/>
    </row>
    <row r="5413" spans="1:14" ht="15.75" thickBot="1">
      <c r="A5413" t="s">
        <v>2195</v>
      </c>
      <c r="B5413" t="s">
        <v>1873</v>
      </c>
      <c r="C5413" t="s">
        <v>1873</v>
      </c>
      <c r="D5413" t="s">
        <v>1917</v>
      </c>
      <c r="E5413" t="s">
        <v>112</v>
      </c>
      <c r="F5413" t="s">
        <v>150</v>
      </c>
      <c r="G5413" t="s">
        <v>292</v>
      </c>
      <c r="H5413" t="s">
        <v>292</v>
      </c>
      <c r="I5413" t="s">
        <v>335</v>
      </c>
      <c r="J5413" s="217">
        <v>0.20934675</v>
      </c>
      <c r="K5413" t="s">
        <v>396</v>
      </c>
      <c r="L5413" t="s">
        <v>2194</v>
      </c>
      <c r="M5413" s="204">
        <v>2.7</v>
      </c>
      <c r="N5413" s="204"/>
    </row>
    <row r="5414" spans="1:14" ht="15.75" thickBot="1">
      <c r="A5414" t="s">
        <v>2195</v>
      </c>
      <c r="B5414" t="s">
        <v>1873</v>
      </c>
      <c r="C5414" t="s">
        <v>1873</v>
      </c>
      <c r="D5414" t="s">
        <v>1917</v>
      </c>
      <c r="E5414" t="s">
        <v>112</v>
      </c>
      <c r="F5414" t="s">
        <v>313</v>
      </c>
      <c r="G5414" t="s">
        <v>292</v>
      </c>
      <c r="H5414" t="s">
        <v>292</v>
      </c>
      <c r="I5414" t="s">
        <v>335</v>
      </c>
      <c r="J5414" s="217">
        <v>9.3207179900000003</v>
      </c>
      <c r="K5414" t="s">
        <v>396</v>
      </c>
      <c r="L5414" t="s">
        <v>2194</v>
      </c>
      <c r="M5414" s="204">
        <v>2.7</v>
      </c>
      <c r="N5414" s="204"/>
    </row>
    <row r="5415" spans="1:14" ht="15.75" thickBot="1">
      <c r="A5415" t="s">
        <v>2195</v>
      </c>
      <c r="B5415" t="s">
        <v>1873</v>
      </c>
      <c r="C5415" t="s">
        <v>1873</v>
      </c>
      <c r="D5415" t="s">
        <v>1918</v>
      </c>
      <c r="E5415" t="s">
        <v>112</v>
      </c>
      <c r="F5415" t="s">
        <v>311</v>
      </c>
      <c r="G5415" t="s">
        <v>292</v>
      </c>
      <c r="H5415" t="s">
        <v>292</v>
      </c>
      <c r="I5415" t="s">
        <v>335</v>
      </c>
      <c r="J5415" s="217">
        <v>7.7103890000000002</v>
      </c>
      <c r="K5415" t="s">
        <v>396</v>
      </c>
      <c r="L5415" t="s">
        <v>2194</v>
      </c>
      <c r="M5415" s="204">
        <v>2.7</v>
      </c>
      <c r="N5415" s="204"/>
    </row>
    <row r="5416" spans="1:14" ht="15.75" thickBot="1">
      <c r="A5416" t="s">
        <v>2195</v>
      </c>
      <c r="B5416" t="s">
        <v>1873</v>
      </c>
      <c r="C5416" t="s">
        <v>1873</v>
      </c>
      <c r="D5416" t="s">
        <v>1918</v>
      </c>
      <c r="E5416" t="s">
        <v>112</v>
      </c>
      <c r="F5416" t="s">
        <v>144</v>
      </c>
      <c r="G5416" t="s">
        <v>292</v>
      </c>
      <c r="H5416" t="s">
        <v>292</v>
      </c>
      <c r="I5416" t="s">
        <v>335</v>
      </c>
      <c r="J5416" s="217">
        <v>0.90702165999999995</v>
      </c>
      <c r="K5416" t="s">
        <v>396</v>
      </c>
      <c r="L5416" t="s">
        <v>2194</v>
      </c>
      <c r="M5416" s="204">
        <v>2.7</v>
      </c>
      <c r="N5416" s="204"/>
    </row>
    <row r="5417" spans="1:14" ht="15.75" thickBot="1">
      <c r="A5417" t="s">
        <v>2195</v>
      </c>
      <c r="B5417" t="s">
        <v>1873</v>
      </c>
      <c r="C5417" t="s">
        <v>1873</v>
      </c>
      <c r="D5417" t="s">
        <v>1918</v>
      </c>
      <c r="E5417" t="s">
        <v>112</v>
      </c>
      <c r="F5417" t="s">
        <v>147</v>
      </c>
      <c r="G5417" t="s">
        <v>292</v>
      </c>
      <c r="H5417" t="s">
        <v>292</v>
      </c>
      <c r="I5417" t="s">
        <v>335</v>
      </c>
      <c r="J5417" s="217">
        <v>0.49396057999999998</v>
      </c>
      <c r="K5417" t="s">
        <v>396</v>
      </c>
      <c r="L5417" t="s">
        <v>2194</v>
      </c>
      <c r="M5417" s="204">
        <v>2.7</v>
      </c>
      <c r="N5417" s="204"/>
    </row>
    <row r="5418" spans="1:14" ht="15.75" thickBot="1">
      <c r="A5418" t="s">
        <v>2195</v>
      </c>
      <c r="B5418" t="s">
        <v>1873</v>
      </c>
      <c r="C5418" t="s">
        <v>1873</v>
      </c>
      <c r="D5418" t="s">
        <v>1918</v>
      </c>
      <c r="E5418" t="s">
        <v>112</v>
      </c>
      <c r="F5418" t="s">
        <v>150</v>
      </c>
      <c r="G5418" t="s">
        <v>292</v>
      </c>
      <c r="H5418" t="s">
        <v>292</v>
      </c>
      <c r="I5418" t="s">
        <v>335</v>
      </c>
      <c r="J5418" s="217">
        <v>0.20934675</v>
      </c>
      <c r="K5418" t="s">
        <v>396</v>
      </c>
      <c r="L5418" t="s">
        <v>2194</v>
      </c>
      <c r="M5418" s="204">
        <v>2.7</v>
      </c>
      <c r="N5418" s="204"/>
    </row>
    <row r="5419" spans="1:14" ht="15.75" thickBot="1">
      <c r="A5419" t="s">
        <v>2195</v>
      </c>
      <c r="B5419" t="s">
        <v>1873</v>
      </c>
      <c r="C5419" t="s">
        <v>1873</v>
      </c>
      <c r="D5419" t="s">
        <v>1918</v>
      </c>
      <c r="E5419" t="s">
        <v>112</v>
      </c>
      <c r="F5419" t="s">
        <v>313</v>
      </c>
      <c r="G5419" t="s">
        <v>292</v>
      </c>
      <c r="H5419" t="s">
        <v>292</v>
      </c>
      <c r="I5419" t="s">
        <v>335</v>
      </c>
      <c r="J5419" s="217">
        <v>9.3207179900000003</v>
      </c>
      <c r="K5419" t="s">
        <v>396</v>
      </c>
      <c r="L5419" t="s">
        <v>2194</v>
      </c>
      <c r="M5419" s="204">
        <v>2.7</v>
      </c>
      <c r="N5419" s="204"/>
    </row>
    <row r="5420" spans="1:14" ht="15.75" thickBot="1">
      <c r="A5420" t="s">
        <v>2195</v>
      </c>
      <c r="B5420" t="s">
        <v>1873</v>
      </c>
      <c r="C5420" t="s">
        <v>1873</v>
      </c>
      <c r="D5420" t="s">
        <v>1919</v>
      </c>
      <c r="E5420" t="s">
        <v>112</v>
      </c>
      <c r="F5420" t="s">
        <v>311</v>
      </c>
      <c r="G5420" t="s">
        <v>292</v>
      </c>
      <c r="H5420" t="s">
        <v>292</v>
      </c>
      <c r="I5420" t="s">
        <v>335</v>
      </c>
      <c r="J5420" s="217">
        <v>7.7103890000000002</v>
      </c>
      <c r="K5420" t="s">
        <v>396</v>
      </c>
      <c r="L5420" t="s">
        <v>2194</v>
      </c>
      <c r="M5420" s="204">
        <v>2.7</v>
      </c>
      <c r="N5420" s="204"/>
    </row>
    <row r="5421" spans="1:14" ht="15.75" thickBot="1">
      <c r="A5421" t="s">
        <v>2195</v>
      </c>
      <c r="B5421" t="s">
        <v>1873</v>
      </c>
      <c r="C5421" t="s">
        <v>1873</v>
      </c>
      <c r="D5421" t="s">
        <v>1919</v>
      </c>
      <c r="E5421" t="s">
        <v>112</v>
      </c>
      <c r="F5421" t="s">
        <v>144</v>
      </c>
      <c r="G5421" t="s">
        <v>292</v>
      </c>
      <c r="H5421" t="s">
        <v>292</v>
      </c>
      <c r="I5421" t="s">
        <v>335</v>
      </c>
      <c r="J5421" s="217">
        <v>0.90702165999999995</v>
      </c>
      <c r="K5421" t="s">
        <v>396</v>
      </c>
      <c r="L5421" t="s">
        <v>2194</v>
      </c>
      <c r="M5421" s="204">
        <v>2.7</v>
      </c>
      <c r="N5421" s="204"/>
    </row>
    <row r="5422" spans="1:14" ht="15.75" thickBot="1">
      <c r="A5422" t="s">
        <v>2195</v>
      </c>
      <c r="B5422" t="s">
        <v>1873</v>
      </c>
      <c r="C5422" t="s">
        <v>1873</v>
      </c>
      <c r="D5422" t="s">
        <v>1919</v>
      </c>
      <c r="E5422" t="s">
        <v>112</v>
      </c>
      <c r="F5422" t="s">
        <v>147</v>
      </c>
      <c r="G5422" t="s">
        <v>292</v>
      </c>
      <c r="H5422" t="s">
        <v>292</v>
      </c>
      <c r="I5422" t="s">
        <v>335</v>
      </c>
      <c r="J5422" s="217">
        <v>0.49396057999999998</v>
      </c>
      <c r="K5422" t="s">
        <v>396</v>
      </c>
      <c r="L5422" t="s">
        <v>2194</v>
      </c>
      <c r="M5422" s="204">
        <v>2.7</v>
      </c>
      <c r="N5422" s="204"/>
    </row>
    <row r="5423" spans="1:14" ht="15.75" thickBot="1">
      <c r="A5423" t="s">
        <v>2195</v>
      </c>
      <c r="B5423" t="s">
        <v>1873</v>
      </c>
      <c r="C5423" t="s">
        <v>1873</v>
      </c>
      <c r="D5423" t="s">
        <v>1919</v>
      </c>
      <c r="E5423" t="s">
        <v>112</v>
      </c>
      <c r="F5423" t="s">
        <v>150</v>
      </c>
      <c r="G5423" t="s">
        <v>292</v>
      </c>
      <c r="H5423" t="s">
        <v>292</v>
      </c>
      <c r="I5423" t="s">
        <v>335</v>
      </c>
      <c r="J5423" s="217">
        <v>0.20934675</v>
      </c>
      <c r="K5423" t="s">
        <v>396</v>
      </c>
      <c r="L5423" t="s">
        <v>2194</v>
      </c>
      <c r="M5423" s="204">
        <v>2.7</v>
      </c>
      <c r="N5423" s="204"/>
    </row>
    <row r="5424" spans="1:14" ht="15.75" thickBot="1">
      <c r="A5424" t="s">
        <v>2195</v>
      </c>
      <c r="B5424" t="s">
        <v>1873</v>
      </c>
      <c r="C5424" t="s">
        <v>1873</v>
      </c>
      <c r="D5424" t="s">
        <v>1919</v>
      </c>
      <c r="E5424" t="s">
        <v>112</v>
      </c>
      <c r="F5424" t="s">
        <v>313</v>
      </c>
      <c r="G5424" t="s">
        <v>292</v>
      </c>
      <c r="H5424" t="s">
        <v>292</v>
      </c>
      <c r="I5424" t="s">
        <v>335</v>
      </c>
      <c r="J5424" s="217">
        <v>9.3207179900000003</v>
      </c>
      <c r="K5424" t="s">
        <v>396</v>
      </c>
      <c r="L5424" t="s">
        <v>2194</v>
      </c>
      <c r="M5424" s="204">
        <v>2.7</v>
      </c>
      <c r="N5424" s="204"/>
    </row>
    <row r="5425" spans="1:14" ht="15.75" thickBot="1">
      <c r="A5425" t="s">
        <v>2195</v>
      </c>
      <c r="B5425" t="s">
        <v>1873</v>
      </c>
      <c r="C5425" t="s">
        <v>1873</v>
      </c>
      <c r="D5425" t="s">
        <v>1920</v>
      </c>
      <c r="E5425" t="s">
        <v>112</v>
      </c>
      <c r="F5425" t="s">
        <v>311</v>
      </c>
      <c r="G5425" t="s">
        <v>292</v>
      </c>
      <c r="H5425" t="s">
        <v>292</v>
      </c>
      <c r="I5425" t="s">
        <v>335</v>
      </c>
      <c r="J5425" s="217">
        <v>7.7103890000000002</v>
      </c>
      <c r="K5425" t="s">
        <v>396</v>
      </c>
      <c r="L5425" t="s">
        <v>2194</v>
      </c>
      <c r="M5425" s="204">
        <v>2.7</v>
      </c>
      <c r="N5425" s="204"/>
    </row>
    <row r="5426" spans="1:14" ht="15.75" thickBot="1">
      <c r="A5426" t="s">
        <v>2195</v>
      </c>
      <c r="B5426" t="s">
        <v>1873</v>
      </c>
      <c r="C5426" t="s">
        <v>1873</v>
      </c>
      <c r="D5426" t="s">
        <v>1920</v>
      </c>
      <c r="E5426" t="s">
        <v>112</v>
      </c>
      <c r="F5426" t="s">
        <v>144</v>
      </c>
      <c r="G5426" t="s">
        <v>292</v>
      </c>
      <c r="H5426" t="s">
        <v>292</v>
      </c>
      <c r="I5426" t="s">
        <v>335</v>
      </c>
      <c r="J5426" s="217">
        <v>0.90702165999999995</v>
      </c>
      <c r="K5426" t="s">
        <v>396</v>
      </c>
      <c r="L5426" t="s">
        <v>2194</v>
      </c>
      <c r="M5426" s="204">
        <v>2.7</v>
      </c>
      <c r="N5426" s="204"/>
    </row>
    <row r="5427" spans="1:14" ht="15.75" thickBot="1">
      <c r="A5427" t="s">
        <v>2195</v>
      </c>
      <c r="B5427" t="s">
        <v>1873</v>
      </c>
      <c r="C5427" t="s">
        <v>1873</v>
      </c>
      <c r="D5427" t="s">
        <v>1920</v>
      </c>
      <c r="E5427" t="s">
        <v>112</v>
      </c>
      <c r="F5427" t="s">
        <v>147</v>
      </c>
      <c r="G5427" t="s">
        <v>292</v>
      </c>
      <c r="H5427" t="s">
        <v>292</v>
      </c>
      <c r="I5427" t="s">
        <v>335</v>
      </c>
      <c r="J5427" s="217">
        <v>0.49396057999999998</v>
      </c>
      <c r="K5427" t="s">
        <v>396</v>
      </c>
      <c r="L5427" t="s">
        <v>2194</v>
      </c>
      <c r="M5427" s="204">
        <v>2.7</v>
      </c>
      <c r="N5427" s="204"/>
    </row>
    <row r="5428" spans="1:14" ht="15.75" thickBot="1">
      <c r="A5428" t="s">
        <v>2195</v>
      </c>
      <c r="B5428" t="s">
        <v>1873</v>
      </c>
      <c r="C5428" t="s">
        <v>1873</v>
      </c>
      <c r="D5428" t="s">
        <v>1920</v>
      </c>
      <c r="E5428" t="s">
        <v>112</v>
      </c>
      <c r="F5428" t="s">
        <v>150</v>
      </c>
      <c r="G5428" t="s">
        <v>292</v>
      </c>
      <c r="H5428" t="s">
        <v>292</v>
      </c>
      <c r="I5428" t="s">
        <v>335</v>
      </c>
      <c r="J5428" s="217">
        <v>0.20934675</v>
      </c>
      <c r="K5428" t="s">
        <v>396</v>
      </c>
      <c r="L5428" t="s">
        <v>2194</v>
      </c>
      <c r="M5428" s="204">
        <v>2.7</v>
      </c>
      <c r="N5428" s="204"/>
    </row>
    <row r="5429" spans="1:14" ht="15.75" thickBot="1">
      <c r="A5429" t="s">
        <v>2195</v>
      </c>
      <c r="B5429" t="s">
        <v>1873</v>
      </c>
      <c r="C5429" t="s">
        <v>1873</v>
      </c>
      <c r="D5429" t="s">
        <v>1920</v>
      </c>
      <c r="E5429" t="s">
        <v>112</v>
      </c>
      <c r="F5429" t="s">
        <v>313</v>
      </c>
      <c r="G5429" t="s">
        <v>292</v>
      </c>
      <c r="H5429" t="s">
        <v>292</v>
      </c>
      <c r="I5429" t="s">
        <v>335</v>
      </c>
      <c r="J5429" s="217">
        <v>9.3207179900000003</v>
      </c>
      <c r="K5429" t="s">
        <v>396</v>
      </c>
      <c r="L5429" t="s">
        <v>2194</v>
      </c>
      <c r="M5429" s="204">
        <v>2.7</v>
      </c>
      <c r="N5429" s="204"/>
    </row>
    <row r="5430" spans="1:14" ht="15.75" thickBot="1">
      <c r="A5430" t="s">
        <v>2195</v>
      </c>
      <c r="B5430" t="s">
        <v>1873</v>
      </c>
      <c r="C5430" t="s">
        <v>1873</v>
      </c>
      <c r="D5430" t="s">
        <v>1921</v>
      </c>
      <c r="E5430" t="s">
        <v>112</v>
      </c>
      <c r="F5430" t="s">
        <v>311</v>
      </c>
      <c r="G5430" t="s">
        <v>292</v>
      </c>
      <c r="H5430" t="s">
        <v>292</v>
      </c>
      <c r="I5430" t="s">
        <v>335</v>
      </c>
      <c r="J5430" s="217">
        <v>6.1683111999999998</v>
      </c>
      <c r="K5430" t="s">
        <v>396</v>
      </c>
      <c r="L5430" t="s">
        <v>2194</v>
      </c>
      <c r="M5430" s="204">
        <v>2.7</v>
      </c>
      <c r="N5430" s="204"/>
    </row>
    <row r="5431" spans="1:14" ht="15.75" thickBot="1">
      <c r="A5431" t="s">
        <v>2195</v>
      </c>
      <c r="B5431" t="s">
        <v>1873</v>
      </c>
      <c r="C5431" t="s">
        <v>1873</v>
      </c>
      <c r="D5431" t="s">
        <v>1921</v>
      </c>
      <c r="E5431" t="s">
        <v>112</v>
      </c>
      <c r="F5431" t="s">
        <v>144</v>
      </c>
      <c r="G5431" t="s">
        <v>292</v>
      </c>
      <c r="H5431" t="s">
        <v>292</v>
      </c>
      <c r="I5431" t="s">
        <v>335</v>
      </c>
      <c r="J5431" s="217">
        <v>0.71153504999999995</v>
      </c>
      <c r="K5431" t="s">
        <v>396</v>
      </c>
      <c r="L5431" t="s">
        <v>2194</v>
      </c>
      <c r="M5431" s="204">
        <v>2.7</v>
      </c>
      <c r="N5431" s="204"/>
    </row>
    <row r="5432" spans="1:14" ht="15.75" thickBot="1">
      <c r="A5432" t="s">
        <v>2195</v>
      </c>
      <c r="B5432" t="s">
        <v>1873</v>
      </c>
      <c r="C5432" t="s">
        <v>1873</v>
      </c>
      <c r="D5432" t="s">
        <v>1921</v>
      </c>
      <c r="E5432" t="s">
        <v>112</v>
      </c>
      <c r="F5432" t="s">
        <v>147</v>
      </c>
      <c r="G5432" t="s">
        <v>292</v>
      </c>
      <c r="H5432" t="s">
        <v>292</v>
      </c>
      <c r="I5432" t="s">
        <v>335</v>
      </c>
      <c r="J5432" s="217">
        <v>0.40525360999999999</v>
      </c>
      <c r="K5432" t="s">
        <v>396</v>
      </c>
      <c r="L5432" t="s">
        <v>2194</v>
      </c>
      <c r="M5432" s="204">
        <v>2.7</v>
      </c>
      <c r="N5432" s="204"/>
    </row>
    <row r="5433" spans="1:14" ht="15.75" thickBot="1">
      <c r="A5433" t="s">
        <v>2195</v>
      </c>
      <c r="B5433" t="s">
        <v>1873</v>
      </c>
      <c r="C5433" t="s">
        <v>1873</v>
      </c>
      <c r="D5433" t="s">
        <v>1921</v>
      </c>
      <c r="E5433" t="s">
        <v>112</v>
      </c>
      <c r="F5433" t="s">
        <v>150</v>
      </c>
      <c r="G5433" t="s">
        <v>292</v>
      </c>
      <c r="H5433" t="s">
        <v>292</v>
      </c>
      <c r="I5433" t="s">
        <v>335</v>
      </c>
      <c r="J5433" s="217">
        <v>0.20446890000000001</v>
      </c>
      <c r="K5433" t="s">
        <v>396</v>
      </c>
      <c r="L5433" t="s">
        <v>2194</v>
      </c>
      <c r="M5433" s="204">
        <v>2.7</v>
      </c>
      <c r="N5433" s="204"/>
    </row>
    <row r="5434" spans="1:14" ht="15.75" thickBot="1">
      <c r="A5434" t="s">
        <v>2195</v>
      </c>
      <c r="B5434" t="s">
        <v>1873</v>
      </c>
      <c r="C5434" t="s">
        <v>1873</v>
      </c>
      <c r="D5434" t="s">
        <v>1921</v>
      </c>
      <c r="E5434" t="s">
        <v>112</v>
      </c>
      <c r="F5434" t="s">
        <v>313</v>
      </c>
      <c r="G5434" t="s">
        <v>292</v>
      </c>
      <c r="H5434" t="s">
        <v>292</v>
      </c>
      <c r="I5434" t="s">
        <v>335</v>
      </c>
      <c r="J5434" s="217">
        <v>7.48956876</v>
      </c>
      <c r="K5434" t="s">
        <v>396</v>
      </c>
      <c r="L5434" t="s">
        <v>2194</v>
      </c>
      <c r="M5434" s="204">
        <v>2.7</v>
      </c>
      <c r="N5434" s="204"/>
    </row>
    <row r="5435" spans="1:14" ht="15.75" thickBot="1">
      <c r="A5435" t="s">
        <v>2195</v>
      </c>
      <c r="B5435" t="s">
        <v>1873</v>
      </c>
      <c r="C5435" t="s">
        <v>1873</v>
      </c>
      <c r="D5435" t="s">
        <v>1922</v>
      </c>
      <c r="E5435" t="s">
        <v>112</v>
      </c>
      <c r="F5435" t="s">
        <v>311</v>
      </c>
      <c r="G5435" t="s">
        <v>292</v>
      </c>
      <c r="H5435" t="s">
        <v>292</v>
      </c>
      <c r="I5435" t="s">
        <v>335</v>
      </c>
      <c r="J5435" s="217">
        <v>7.7103890000000002</v>
      </c>
      <c r="K5435" t="s">
        <v>396</v>
      </c>
      <c r="L5435" t="s">
        <v>2194</v>
      </c>
      <c r="M5435" s="204">
        <v>2.7</v>
      </c>
      <c r="N5435" s="204"/>
    </row>
    <row r="5436" spans="1:14" ht="15.75" thickBot="1">
      <c r="A5436" t="s">
        <v>2195</v>
      </c>
      <c r="B5436" t="s">
        <v>1873</v>
      </c>
      <c r="C5436" t="s">
        <v>1873</v>
      </c>
      <c r="D5436" t="s">
        <v>1922</v>
      </c>
      <c r="E5436" t="s">
        <v>112</v>
      </c>
      <c r="F5436" t="s">
        <v>144</v>
      </c>
      <c r="G5436" t="s">
        <v>292</v>
      </c>
      <c r="H5436" t="s">
        <v>292</v>
      </c>
      <c r="I5436" t="s">
        <v>335</v>
      </c>
      <c r="J5436" s="217">
        <v>0.88941881</v>
      </c>
      <c r="K5436" t="s">
        <v>396</v>
      </c>
      <c r="L5436" t="s">
        <v>2194</v>
      </c>
      <c r="M5436" s="204">
        <v>2.7</v>
      </c>
      <c r="N5436" s="204"/>
    </row>
    <row r="5437" spans="1:14" ht="15.75" thickBot="1">
      <c r="A5437" t="s">
        <v>2195</v>
      </c>
      <c r="B5437" t="s">
        <v>1873</v>
      </c>
      <c r="C5437" t="s">
        <v>1873</v>
      </c>
      <c r="D5437" t="s">
        <v>1922</v>
      </c>
      <c r="E5437" t="s">
        <v>112</v>
      </c>
      <c r="F5437" t="s">
        <v>147</v>
      </c>
      <c r="G5437" t="s">
        <v>292</v>
      </c>
      <c r="H5437" t="s">
        <v>292</v>
      </c>
      <c r="I5437" t="s">
        <v>335</v>
      </c>
      <c r="J5437" s="217">
        <v>0.50656701000000004</v>
      </c>
      <c r="K5437" t="s">
        <v>396</v>
      </c>
      <c r="L5437" t="s">
        <v>2194</v>
      </c>
      <c r="M5437" s="204">
        <v>2.7</v>
      </c>
      <c r="N5437" s="204"/>
    </row>
    <row r="5438" spans="1:14" ht="15.75" thickBot="1">
      <c r="A5438" t="s">
        <v>2195</v>
      </c>
      <c r="B5438" t="s">
        <v>1873</v>
      </c>
      <c r="C5438" t="s">
        <v>1873</v>
      </c>
      <c r="D5438" t="s">
        <v>1922</v>
      </c>
      <c r="E5438" t="s">
        <v>112</v>
      </c>
      <c r="F5438" t="s">
        <v>150</v>
      </c>
      <c r="G5438" t="s">
        <v>292</v>
      </c>
      <c r="H5438" t="s">
        <v>292</v>
      </c>
      <c r="I5438" t="s">
        <v>335</v>
      </c>
      <c r="J5438" s="217">
        <v>0.25558612000000003</v>
      </c>
      <c r="K5438" t="s">
        <v>396</v>
      </c>
      <c r="L5438" t="s">
        <v>2194</v>
      </c>
      <c r="M5438" s="204">
        <v>2.7</v>
      </c>
      <c r="N5438" s="204"/>
    </row>
    <row r="5439" spans="1:14" ht="15.75" thickBot="1">
      <c r="A5439" t="s">
        <v>2195</v>
      </c>
      <c r="B5439" t="s">
        <v>1873</v>
      </c>
      <c r="C5439" t="s">
        <v>1873</v>
      </c>
      <c r="D5439" t="s">
        <v>1922</v>
      </c>
      <c r="E5439" t="s">
        <v>112</v>
      </c>
      <c r="F5439" t="s">
        <v>313</v>
      </c>
      <c r="G5439" t="s">
        <v>292</v>
      </c>
      <c r="H5439" t="s">
        <v>292</v>
      </c>
      <c r="I5439" t="s">
        <v>335</v>
      </c>
      <c r="J5439" s="217">
        <v>9.3619609399999995</v>
      </c>
      <c r="K5439" t="s">
        <v>396</v>
      </c>
      <c r="L5439" t="s">
        <v>2194</v>
      </c>
      <c r="M5439" s="204">
        <v>2.7</v>
      </c>
      <c r="N5439" s="204"/>
    </row>
    <row r="5440" spans="1:14" ht="15.75" thickBot="1">
      <c r="A5440" t="s">
        <v>2195</v>
      </c>
      <c r="B5440" t="s">
        <v>1873</v>
      </c>
      <c r="C5440" t="s">
        <v>1873</v>
      </c>
      <c r="D5440" t="s">
        <v>1923</v>
      </c>
      <c r="E5440" t="s">
        <v>112</v>
      </c>
      <c r="F5440" t="s">
        <v>311</v>
      </c>
      <c r="G5440" t="s">
        <v>292</v>
      </c>
      <c r="H5440" t="s">
        <v>292</v>
      </c>
      <c r="I5440" t="s">
        <v>335</v>
      </c>
      <c r="J5440" s="217">
        <v>9.6379862999999997</v>
      </c>
      <c r="K5440" t="s">
        <v>396</v>
      </c>
      <c r="L5440" t="s">
        <v>2194</v>
      </c>
      <c r="M5440" s="204">
        <v>2.7</v>
      </c>
      <c r="N5440" s="204"/>
    </row>
    <row r="5441" spans="1:14" ht="15.75" thickBot="1">
      <c r="A5441" t="s">
        <v>2195</v>
      </c>
      <c r="B5441" t="s">
        <v>1873</v>
      </c>
      <c r="C5441" t="s">
        <v>1873</v>
      </c>
      <c r="D5441" t="s">
        <v>1923</v>
      </c>
      <c r="E5441" t="s">
        <v>112</v>
      </c>
      <c r="F5441" t="s">
        <v>144</v>
      </c>
      <c r="G5441" t="s">
        <v>292</v>
      </c>
      <c r="H5441" t="s">
        <v>292</v>
      </c>
      <c r="I5441" t="s">
        <v>335</v>
      </c>
      <c r="J5441" s="217">
        <v>1.1337771000000001</v>
      </c>
      <c r="K5441" t="s">
        <v>396</v>
      </c>
      <c r="L5441" t="s">
        <v>2194</v>
      </c>
      <c r="M5441" s="204">
        <v>2.7</v>
      </c>
      <c r="N5441" s="204"/>
    </row>
    <row r="5442" spans="1:14" ht="15.75" thickBot="1">
      <c r="A5442" t="s">
        <v>2195</v>
      </c>
      <c r="B5442" t="s">
        <v>1873</v>
      </c>
      <c r="C5442" t="s">
        <v>1873</v>
      </c>
      <c r="D5442" t="s">
        <v>1923</v>
      </c>
      <c r="E5442" t="s">
        <v>112</v>
      </c>
      <c r="F5442" t="s">
        <v>147</v>
      </c>
      <c r="G5442" t="s">
        <v>292</v>
      </c>
      <c r="H5442" t="s">
        <v>292</v>
      </c>
      <c r="I5442" t="s">
        <v>335</v>
      </c>
      <c r="J5442" s="217">
        <v>0.61745072000000001</v>
      </c>
      <c r="K5442" t="s">
        <v>396</v>
      </c>
      <c r="L5442" t="s">
        <v>2194</v>
      </c>
      <c r="M5442" s="204">
        <v>2.7</v>
      </c>
      <c r="N5442" s="204"/>
    </row>
    <row r="5443" spans="1:14" ht="15.75" thickBot="1">
      <c r="A5443" t="s">
        <v>2195</v>
      </c>
      <c r="B5443" t="s">
        <v>1873</v>
      </c>
      <c r="C5443" t="s">
        <v>1873</v>
      </c>
      <c r="D5443" t="s">
        <v>1923</v>
      </c>
      <c r="E5443" t="s">
        <v>112</v>
      </c>
      <c r="F5443" t="s">
        <v>150</v>
      </c>
      <c r="G5443" t="s">
        <v>292</v>
      </c>
      <c r="H5443" t="s">
        <v>292</v>
      </c>
      <c r="I5443" t="s">
        <v>335</v>
      </c>
      <c r="J5443" s="217">
        <v>0.26168343999999999</v>
      </c>
      <c r="K5443" t="s">
        <v>396</v>
      </c>
      <c r="L5443" t="s">
        <v>2194</v>
      </c>
      <c r="M5443" s="204">
        <v>2.7</v>
      </c>
      <c r="N5443" s="204"/>
    </row>
    <row r="5444" spans="1:14" ht="15.75" thickBot="1">
      <c r="A5444" t="s">
        <v>2195</v>
      </c>
      <c r="B5444" t="s">
        <v>1873</v>
      </c>
      <c r="C5444" t="s">
        <v>1873</v>
      </c>
      <c r="D5444" t="s">
        <v>1923</v>
      </c>
      <c r="E5444" t="s">
        <v>112</v>
      </c>
      <c r="F5444" t="s">
        <v>313</v>
      </c>
      <c r="G5444" t="s">
        <v>292</v>
      </c>
      <c r="H5444" t="s">
        <v>292</v>
      </c>
      <c r="I5444" t="s">
        <v>335</v>
      </c>
      <c r="J5444" s="217">
        <v>11.650897560000001</v>
      </c>
      <c r="K5444" t="s">
        <v>396</v>
      </c>
      <c r="L5444" t="s">
        <v>2194</v>
      </c>
      <c r="M5444" s="204">
        <v>2.7</v>
      </c>
      <c r="N5444" s="204"/>
    </row>
    <row r="5445" spans="1:14" ht="15.75" thickBot="1">
      <c r="A5445" t="s">
        <v>2195</v>
      </c>
      <c r="B5445" t="s">
        <v>1873</v>
      </c>
      <c r="C5445" t="s">
        <v>1873</v>
      </c>
      <c r="D5445" t="s">
        <v>1925</v>
      </c>
      <c r="E5445" t="s">
        <v>112</v>
      </c>
      <c r="F5445" t="s">
        <v>311</v>
      </c>
      <c r="G5445" t="s">
        <v>292</v>
      </c>
      <c r="H5445" t="s">
        <v>292</v>
      </c>
      <c r="I5445" t="s">
        <v>335</v>
      </c>
      <c r="J5445" s="217">
        <v>1.3034250999999999</v>
      </c>
      <c r="K5445" t="s">
        <v>396</v>
      </c>
      <c r="L5445" t="s">
        <v>2194</v>
      </c>
      <c r="M5445" s="204">
        <v>2.7</v>
      </c>
      <c r="N5445" s="204"/>
    </row>
    <row r="5446" spans="1:14" ht="15.75" thickBot="1">
      <c r="A5446" t="s">
        <v>2195</v>
      </c>
      <c r="B5446" t="s">
        <v>1873</v>
      </c>
      <c r="C5446" t="s">
        <v>1873</v>
      </c>
      <c r="D5446" t="s">
        <v>1925</v>
      </c>
      <c r="E5446" t="s">
        <v>112</v>
      </c>
      <c r="F5446" t="s">
        <v>144</v>
      </c>
      <c r="G5446" t="s">
        <v>292</v>
      </c>
      <c r="H5446" t="s">
        <v>292</v>
      </c>
      <c r="I5446" t="s">
        <v>335</v>
      </c>
      <c r="J5446" s="217">
        <v>8.1116800000000003E-2</v>
      </c>
      <c r="K5446" t="s">
        <v>396</v>
      </c>
      <c r="L5446" t="s">
        <v>2194</v>
      </c>
      <c r="M5446" s="204">
        <v>2.7</v>
      </c>
      <c r="N5446" s="204"/>
    </row>
    <row r="5447" spans="1:14" ht="15.75" thickBot="1">
      <c r="A5447" t="s">
        <v>2195</v>
      </c>
      <c r="B5447" t="s">
        <v>1873</v>
      </c>
      <c r="C5447" t="s">
        <v>1873</v>
      </c>
      <c r="D5447" t="s">
        <v>1925</v>
      </c>
      <c r="E5447" t="s">
        <v>112</v>
      </c>
      <c r="F5447" t="s">
        <v>147</v>
      </c>
      <c r="G5447" t="s">
        <v>292</v>
      </c>
      <c r="H5447" t="s">
        <v>292</v>
      </c>
      <c r="I5447" t="s">
        <v>335</v>
      </c>
      <c r="J5447" s="217">
        <v>0.28844567999999998</v>
      </c>
      <c r="K5447" t="s">
        <v>396</v>
      </c>
      <c r="L5447" t="s">
        <v>2194</v>
      </c>
      <c r="M5447" s="204">
        <v>2.7</v>
      </c>
      <c r="N5447" s="204"/>
    </row>
    <row r="5448" spans="1:14" ht="15.75" thickBot="1">
      <c r="A5448" t="s">
        <v>2195</v>
      </c>
      <c r="B5448" t="s">
        <v>1873</v>
      </c>
      <c r="C5448" t="s">
        <v>1873</v>
      </c>
      <c r="D5448" t="s">
        <v>1925</v>
      </c>
      <c r="E5448" t="s">
        <v>112</v>
      </c>
      <c r="F5448" t="s">
        <v>150</v>
      </c>
      <c r="G5448" t="s">
        <v>292</v>
      </c>
      <c r="H5448" t="s">
        <v>292</v>
      </c>
      <c r="I5448" t="s">
        <v>335</v>
      </c>
      <c r="J5448" s="217">
        <v>0.18907205999999999</v>
      </c>
      <c r="K5448" t="s">
        <v>396</v>
      </c>
      <c r="L5448" t="s">
        <v>2194</v>
      </c>
      <c r="M5448" s="204">
        <v>2.7</v>
      </c>
      <c r="N5448" s="204"/>
    </row>
    <row r="5449" spans="1:14" ht="15.75" thickBot="1">
      <c r="A5449" t="s">
        <v>2195</v>
      </c>
      <c r="B5449" t="s">
        <v>1873</v>
      </c>
      <c r="C5449" t="s">
        <v>1873</v>
      </c>
      <c r="D5449" t="s">
        <v>1925</v>
      </c>
      <c r="E5449" t="s">
        <v>112</v>
      </c>
      <c r="F5449" t="s">
        <v>313</v>
      </c>
      <c r="G5449" t="s">
        <v>292</v>
      </c>
      <c r="H5449" t="s">
        <v>292</v>
      </c>
      <c r="I5449" t="s">
        <v>335</v>
      </c>
      <c r="J5449" s="217">
        <v>1.86205964</v>
      </c>
      <c r="K5449" t="s">
        <v>396</v>
      </c>
      <c r="L5449" t="s">
        <v>2194</v>
      </c>
      <c r="M5449" s="204">
        <v>2.7</v>
      </c>
      <c r="N5449" s="204"/>
    </row>
    <row r="5450" spans="1:14" ht="15.75" thickBot="1">
      <c r="A5450" t="s">
        <v>2195</v>
      </c>
      <c r="B5450" t="s">
        <v>1873</v>
      </c>
      <c r="C5450" t="s">
        <v>1873</v>
      </c>
      <c r="D5450" t="s">
        <v>1892</v>
      </c>
      <c r="E5450" t="s">
        <v>126</v>
      </c>
      <c r="F5450" t="s">
        <v>311</v>
      </c>
      <c r="G5450" t="s">
        <v>360</v>
      </c>
      <c r="H5450" t="s">
        <v>360</v>
      </c>
      <c r="I5450" t="s">
        <v>1893</v>
      </c>
      <c r="J5450" s="217">
        <v>3.3505514449999998</v>
      </c>
      <c r="K5450" t="s">
        <v>418</v>
      </c>
      <c r="L5450" t="s">
        <v>2194</v>
      </c>
      <c r="M5450" s="204">
        <v>3.7</v>
      </c>
      <c r="N5450" s="204"/>
    </row>
    <row r="5451" spans="1:14" ht="15.75" thickBot="1">
      <c r="A5451" t="s">
        <v>2195</v>
      </c>
      <c r="B5451" t="s">
        <v>1873</v>
      </c>
      <c r="C5451" t="s">
        <v>1873</v>
      </c>
      <c r="D5451" t="s">
        <v>1894</v>
      </c>
      <c r="E5451" t="s">
        <v>126</v>
      </c>
      <c r="F5451" t="s">
        <v>311</v>
      </c>
      <c r="G5451" t="s">
        <v>360</v>
      </c>
      <c r="H5451" t="s">
        <v>360</v>
      </c>
      <c r="I5451" t="s">
        <v>1895</v>
      </c>
      <c r="J5451" s="217">
        <v>3.4901577549999998</v>
      </c>
      <c r="K5451" t="s">
        <v>418</v>
      </c>
      <c r="L5451" t="s">
        <v>2194</v>
      </c>
      <c r="M5451" s="204">
        <v>3.7</v>
      </c>
      <c r="N5451" s="204"/>
    </row>
    <row r="5452" spans="1:14" ht="15.75" thickBot="1">
      <c r="A5452" t="s">
        <v>2195</v>
      </c>
      <c r="B5452" t="s">
        <v>1873</v>
      </c>
      <c r="C5452" t="s">
        <v>1873</v>
      </c>
      <c r="D5452" t="s">
        <v>1892</v>
      </c>
      <c r="E5452" t="s">
        <v>126</v>
      </c>
      <c r="F5452" t="s">
        <v>139</v>
      </c>
      <c r="G5452" t="s">
        <v>360</v>
      </c>
      <c r="H5452" t="s">
        <v>360</v>
      </c>
      <c r="I5452" t="s">
        <v>1893</v>
      </c>
      <c r="J5452" s="217">
        <v>2.9317325140000001</v>
      </c>
      <c r="K5452" t="s">
        <v>418</v>
      </c>
      <c r="L5452" t="s">
        <v>2194</v>
      </c>
      <c r="M5452" s="204">
        <v>3.7</v>
      </c>
      <c r="N5452" s="204"/>
    </row>
    <row r="5453" spans="1:14" ht="15.75" thickBot="1">
      <c r="A5453" t="s">
        <v>2195</v>
      </c>
      <c r="B5453" t="s">
        <v>1873</v>
      </c>
      <c r="C5453" t="s">
        <v>1873</v>
      </c>
      <c r="D5453" t="s">
        <v>1894</v>
      </c>
      <c r="E5453" t="s">
        <v>126</v>
      </c>
      <c r="F5453" t="s">
        <v>139</v>
      </c>
      <c r="G5453" t="s">
        <v>360</v>
      </c>
      <c r="H5453" t="s">
        <v>360</v>
      </c>
      <c r="I5453" t="s">
        <v>1895</v>
      </c>
      <c r="J5453" s="217">
        <v>2.9317325140000001</v>
      </c>
      <c r="K5453" t="s">
        <v>418</v>
      </c>
      <c r="L5453" t="s">
        <v>2194</v>
      </c>
      <c r="M5453" s="204">
        <v>3.7</v>
      </c>
      <c r="N5453" s="204"/>
    </row>
    <row r="5454" spans="1:14" ht="15.75" thickBot="1">
      <c r="A5454" t="s">
        <v>2195</v>
      </c>
      <c r="B5454" t="s">
        <v>1873</v>
      </c>
      <c r="C5454" t="s">
        <v>1873</v>
      </c>
      <c r="D5454" t="s">
        <v>1892</v>
      </c>
      <c r="E5454" t="s">
        <v>126</v>
      </c>
      <c r="F5454" t="s">
        <v>142</v>
      </c>
      <c r="G5454" t="s">
        <v>360</v>
      </c>
      <c r="H5454" t="s">
        <v>360</v>
      </c>
      <c r="I5454" t="s">
        <v>1893</v>
      </c>
      <c r="J5454" s="217">
        <v>0.41881893100000001</v>
      </c>
      <c r="K5454" t="s">
        <v>418</v>
      </c>
      <c r="L5454" t="s">
        <v>2194</v>
      </c>
      <c r="M5454" s="204">
        <v>3.7</v>
      </c>
      <c r="N5454" s="204"/>
    </row>
    <row r="5455" spans="1:14" ht="15.75" thickBot="1">
      <c r="A5455" t="s">
        <v>2195</v>
      </c>
      <c r="B5455" t="s">
        <v>1873</v>
      </c>
      <c r="C5455" t="s">
        <v>1873</v>
      </c>
      <c r="D5455" t="s">
        <v>1894</v>
      </c>
      <c r="E5455" t="s">
        <v>126</v>
      </c>
      <c r="F5455" t="s">
        <v>142</v>
      </c>
      <c r="G5455" t="s">
        <v>360</v>
      </c>
      <c r="H5455" t="s">
        <v>360</v>
      </c>
      <c r="I5455" t="s">
        <v>1895</v>
      </c>
      <c r="J5455" s="217">
        <v>0.55842524100000002</v>
      </c>
      <c r="K5455" t="s">
        <v>418</v>
      </c>
      <c r="L5455" t="s">
        <v>2194</v>
      </c>
      <c r="M5455" s="204">
        <v>3.7</v>
      </c>
      <c r="N5455" s="204"/>
    </row>
    <row r="5456" spans="1:14" ht="15.75" thickBot="1">
      <c r="A5456" t="s">
        <v>2195</v>
      </c>
      <c r="B5456" t="s">
        <v>1873</v>
      </c>
      <c r="C5456" t="s">
        <v>1873</v>
      </c>
      <c r="D5456" t="s">
        <v>1896</v>
      </c>
      <c r="E5456" t="s">
        <v>114</v>
      </c>
      <c r="F5456" t="s">
        <v>313</v>
      </c>
      <c r="G5456" t="s">
        <v>383</v>
      </c>
      <c r="H5456" t="s">
        <v>334</v>
      </c>
      <c r="I5456" t="s">
        <v>335</v>
      </c>
      <c r="J5456" s="217">
        <v>7.12</v>
      </c>
      <c r="K5456" t="s">
        <v>336</v>
      </c>
      <c r="L5456" t="s">
        <v>2194</v>
      </c>
      <c r="M5456" s="204">
        <v>4</v>
      </c>
      <c r="N5456" s="204"/>
    </row>
    <row r="5457" spans="1:14" ht="15.75" thickBot="1">
      <c r="A5457" t="s">
        <v>2195</v>
      </c>
      <c r="B5457" t="s">
        <v>1873</v>
      </c>
      <c r="C5457" t="s">
        <v>1873</v>
      </c>
      <c r="D5457" t="s">
        <v>1897</v>
      </c>
      <c r="E5457" t="s">
        <v>114</v>
      </c>
      <c r="F5457" t="s">
        <v>313</v>
      </c>
      <c r="G5457" t="s">
        <v>430</v>
      </c>
      <c r="H5457" t="s">
        <v>334</v>
      </c>
      <c r="I5457" t="s">
        <v>335</v>
      </c>
      <c r="J5457" s="217">
        <v>5.6</v>
      </c>
      <c r="K5457" t="s">
        <v>336</v>
      </c>
      <c r="L5457" t="s">
        <v>2194</v>
      </c>
      <c r="M5457" s="204">
        <v>4</v>
      </c>
      <c r="N5457" s="204"/>
    </row>
    <row r="5458" spans="1:14" ht="15.75" thickBot="1">
      <c r="A5458" t="s">
        <v>2195</v>
      </c>
      <c r="B5458" t="s">
        <v>1873</v>
      </c>
      <c r="C5458" t="s">
        <v>1873</v>
      </c>
      <c r="D5458" t="s">
        <v>1901</v>
      </c>
      <c r="E5458" t="s">
        <v>114</v>
      </c>
      <c r="F5458" t="s">
        <v>313</v>
      </c>
      <c r="G5458" t="s">
        <v>432</v>
      </c>
      <c r="H5458" t="s">
        <v>334</v>
      </c>
      <c r="I5458" t="s">
        <v>335</v>
      </c>
      <c r="J5458" s="217">
        <v>6.24</v>
      </c>
      <c r="K5458" t="s">
        <v>336</v>
      </c>
      <c r="L5458" t="s">
        <v>2194</v>
      </c>
      <c r="M5458" s="204">
        <v>4</v>
      </c>
      <c r="N5458" s="204"/>
    </row>
    <row r="5459" spans="1:14" ht="15.75" thickBot="1">
      <c r="A5459" t="s">
        <v>2195</v>
      </c>
      <c r="B5459" t="s">
        <v>1873</v>
      </c>
      <c r="C5459" t="s">
        <v>1873</v>
      </c>
      <c r="D5459" t="s">
        <v>1903</v>
      </c>
      <c r="E5459" t="s">
        <v>114</v>
      </c>
      <c r="F5459" t="s">
        <v>313</v>
      </c>
      <c r="G5459" t="s">
        <v>360</v>
      </c>
      <c r="H5459" t="s">
        <v>334</v>
      </c>
      <c r="I5459" t="s">
        <v>335</v>
      </c>
      <c r="J5459" s="217">
        <v>5.57</v>
      </c>
      <c r="K5459" t="s">
        <v>336</v>
      </c>
      <c r="L5459" t="s">
        <v>2194</v>
      </c>
      <c r="M5459" s="204">
        <v>4</v>
      </c>
      <c r="N5459" s="204"/>
    </row>
    <row r="5460" spans="1:14" ht="15.75" thickBot="1">
      <c r="A5460" t="s">
        <v>2195</v>
      </c>
      <c r="B5460" t="s">
        <v>1873</v>
      </c>
      <c r="C5460" t="s">
        <v>1873</v>
      </c>
      <c r="D5460" t="s">
        <v>1924</v>
      </c>
      <c r="E5460" t="s">
        <v>114</v>
      </c>
      <c r="F5460" t="s">
        <v>313</v>
      </c>
      <c r="G5460" t="s">
        <v>459</v>
      </c>
      <c r="H5460" t="s">
        <v>334</v>
      </c>
      <c r="I5460" t="s">
        <v>335</v>
      </c>
      <c r="J5460" s="217">
        <v>5.85</v>
      </c>
      <c r="K5460" t="s">
        <v>336</v>
      </c>
      <c r="L5460" t="s">
        <v>2194</v>
      </c>
      <c r="M5460" s="204">
        <v>4</v>
      </c>
      <c r="N5460" s="204"/>
    </row>
    <row r="5461" spans="1:14" ht="15.75" thickBot="1">
      <c r="A5461" t="s">
        <v>2195</v>
      </c>
      <c r="B5461" t="s">
        <v>1873</v>
      </c>
      <c r="C5461" t="s">
        <v>1873</v>
      </c>
      <c r="D5461" t="s">
        <v>1883</v>
      </c>
      <c r="E5461" t="s">
        <v>124</v>
      </c>
      <c r="F5461" t="s">
        <v>311</v>
      </c>
      <c r="G5461" t="s">
        <v>360</v>
      </c>
      <c r="H5461" t="s">
        <v>360</v>
      </c>
      <c r="I5461" t="s">
        <v>377</v>
      </c>
      <c r="J5461" s="217">
        <v>7.0647494069999999</v>
      </c>
      <c r="K5461" t="s">
        <v>418</v>
      </c>
      <c r="L5461" t="s">
        <v>2194</v>
      </c>
      <c r="M5461" s="204">
        <v>3.7</v>
      </c>
      <c r="N5461" s="204"/>
    </row>
    <row r="5462" spans="1:14" ht="15.75" thickBot="1">
      <c r="A5462" t="s">
        <v>2195</v>
      </c>
      <c r="B5462" t="s">
        <v>1873</v>
      </c>
      <c r="C5462" t="s">
        <v>1873</v>
      </c>
      <c r="D5462" t="s">
        <v>1889</v>
      </c>
      <c r="E5462" t="s">
        <v>120</v>
      </c>
      <c r="F5462" t="s">
        <v>136</v>
      </c>
      <c r="G5462" t="s">
        <v>2200</v>
      </c>
      <c r="H5462" t="s">
        <v>334</v>
      </c>
      <c r="I5462" t="s">
        <v>205</v>
      </c>
      <c r="J5462" s="106">
        <v>1.19959109333</v>
      </c>
      <c r="K5462" t="s">
        <v>365</v>
      </c>
      <c r="L5462" t="s">
        <v>2194</v>
      </c>
      <c r="M5462" s="204">
        <v>2.7</v>
      </c>
      <c r="N5462" s="204"/>
    </row>
    <row r="5463" spans="1:14" ht="15.75" thickBot="1">
      <c r="A5463" t="s">
        <v>2195</v>
      </c>
      <c r="B5463" t="s">
        <v>1873</v>
      </c>
      <c r="C5463" t="s">
        <v>1873</v>
      </c>
      <c r="D5463" t="s">
        <v>1889</v>
      </c>
      <c r="E5463" t="s">
        <v>120</v>
      </c>
      <c r="F5463" t="s">
        <v>139</v>
      </c>
      <c r="G5463" t="s">
        <v>2200</v>
      </c>
      <c r="H5463" t="s">
        <v>334</v>
      </c>
      <c r="I5463" t="s">
        <v>205</v>
      </c>
      <c r="J5463" s="106">
        <v>5.4354997333300004</v>
      </c>
      <c r="K5463" t="s">
        <v>365</v>
      </c>
      <c r="L5463" t="s">
        <v>2194</v>
      </c>
      <c r="M5463" s="204">
        <v>2.7</v>
      </c>
      <c r="N5463" s="204"/>
    </row>
    <row r="5464" spans="1:14" ht="15.75" thickBot="1">
      <c r="A5464" t="s">
        <v>2195</v>
      </c>
      <c r="B5464" t="s">
        <v>1873</v>
      </c>
      <c r="C5464" t="s">
        <v>1873</v>
      </c>
      <c r="D5464" t="s">
        <v>1889</v>
      </c>
      <c r="E5464" t="s">
        <v>120</v>
      </c>
      <c r="F5464" t="s">
        <v>142</v>
      </c>
      <c r="G5464" t="s">
        <v>2200</v>
      </c>
      <c r="H5464" t="s">
        <v>334</v>
      </c>
      <c r="I5464" t="s">
        <v>205</v>
      </c>
      <c r="J5464" s="106">
        <v>4.0448152533300004</v>
      </c>
      <c r="K5464" t="s">
        <v>365</v>
      </c>
      <c r="L5464" t="s">
        <v>2194</v>
      </c>
      <c r="M5464" s="204">
        <v>2.7</v>
      </c>
      <c r="N5464" s="204"/>
    </row>
    <row r="5465" spans="1:14" ht="15.75" thickBot="1">
      <c r="A5465" t="s">
        <v>2195</v>
      </c>
      <c r="B5465" t="s">
        <v>1873</v>
      </c>
      <c r="C5465" t="s">
        <v>1873</v>
      </c>
      <c r="D5465" t="s">
        <v>1889</v>
      </c>
      <c r="E5465" t="s">
        <v>120</v>
      </c>
      <c r="F5465" t="s">
        <v>311</v>
      </c>
      <c r="G5465" t="s">
        <v>2200</v>
      </c>
      <c r="H5465" t="s">
        <v>334</v>
      </c>
      <c r="I5465" t="s">
        <v>205</v>
      </c>
      <c r="J5465" s="106">
        <v>10.67990608</v>
      </c>
      <c r="K5465" t="s">
        <v>365</v>
      </c>
      <c r="L5465" t="s">
        <v>2194</v>
      </c>
      <c r="M5465" s="204">
        <v>2.7</v>
      </c>
      <c r="N5465" s="204"/>
    </row>
    <row r="5466" spans="1:14" ht="15.75" thickBot="1">
      <c r="A5466" t="s">
        <v>2195</v>
      </c>
      <c r="B5466" t="s">
        <v>1873</v>
      </c>
      <c r="C5466" t="s">
        <v>1873</v>
      </c>
      <c r="D5466" t="s">
        <v>1889</v>
      </c>
      <c r="E5466" t="s">
        <v>120</v>
      </c>
      <c r="F5466" t="s">
        <v>136</v>
      </c>
      <c r="G5466" t="s">
        <v>2200</v>
      </c>
      <c r="H5466" t="s">
        <v>334</v>
      </c>
      <c r="I5466" t="s">
        <v>773</v>
      </c>
      <c r="J5466" s="106">
        <v>0</v>
      </c>
      <c r="K5466" t="s">
        <v>365</v>
      </c>
      <c r="L5466" t="s">
        <v>2194</v>
      </c>
      <c r="M5466" s="204">
        <v>2.7</v>
      </c>
      <c r="N5466" s="204"/>
    </row>
    <row r="5467" spans="1:14" ht="15.75" thickBot="1">
      <c r="A5467" t="s">
        <v>2195</v>
      </c>
      <c r="B5467" t="s">
        <v>1873</v>
      </c>
      <c r="C5467" t="s">
        <v>1873</v>
      </c>
      <c r="D5467" t="s">
        <v>1889</v>
      </c>
      <c r="E5467" t="s">
        <v>120</v>
      </c>
      <c r="F5467" t="s">
        <v>139</v>
      </c>
      <c r="G5467" t="s">
        <v>2200</v>
      </c>
      <c r="H5467" t="s">
        <v>334</v>
      </c>
      <c r="I5467" t="s">
        <v>773</v>
      </c>
      <c r="J5467" s="106">
        <v>4.5417133866699997</v>
      </c>
      <c r="K5467" t="s">
        <v>365</v>
      </c>
      <c r="L5467" t="s">
        <v>2194</v>
      </c>
      <c r="M5467" s="204">
        <v>2.7</v>
      </c>
      <c r="N5467" s="204"/>
    </row>
    <row r="5468" spans="1:14" ht="15.75" thickBot="1">
      <c r="A5468" t="s">
        <v>2195</v>
      </c>
      <c r="B5468" t="s">
        <v>1873</v>
      </c>
      <c r="C5468" t="s">
        <v>1873</v>
      </c>
      <c r="D5468" t="s">
        <v>1889</v>
      </c>
      <c r="E5468" t="s">
        <v>120</v>
      </c>
      <c r="F5468" t="s">
        <v>142</v>
      </c>
      <c r="G5468" t="s">
        <v>2200</v>
      </c>
      <c r="H5468" t="s">
        <v>334</v>
      </c>
      <c r="I5468" t="s">
        <v>773</v>
      </c>
      <c r="J5468" s="106">
        <v>5.7048072533300003</v>
      </c>
      <c r="K5468" t="s">
        <v>365</v>
      </c>
      <c r="L5468" t="s">
        <v>2194</v>
      </c>
      <c r="M5468" s="204">
        <v>2.7</v>
      </c>
      <c r="N5468" s="204"/>
    </row>
    <row r="5469" spans="1:14" ht="15.75" thickBot="1">
      <c r="A5469" t="s">
        <v>2195</v>
      </c>
      <c r="B5469" t="s">
        <v>1873</v>
      </c>
      <c r="C5469" t="s">
        <v>1873</v>
      </c>
      <c r="D5469" t="s">
        <v>1889</v>
      </c>
      <c r="E5469" t="s">
        <v>120</v>
      </c>
      <c r="F5469" t="s">
        <v>311</v>
      </c>
      <c r="G5469" t="s">
        <v>2200</v>
      </c>
      <c r="H5469" t="s">
        <v>334</v>
      </c>
      <c r="I5469" t="s">
        <v>773</v>
      </c>
      <c r="J5469" s="106">
        <v>10.24652064</v>
      </c>
      <c r="K5469" t="s">
        <v>365</v>
      </c>
      <c r="L5469" t="s">
        <v>2194</v>
      </c>
      <c r="M5469" s="204">
        <v>2.7</v>
      </c>
      <c r="N5469" s="204"/>
    </row>
    <row r="5470" spans="1:14" ht="15.75" thickBot="1">
      <c r="A5470" t="s">
        <v>2195</v>
      </c>
      <c r="B5470" t="s">
        <v>1873</v>
      </c>
      <c r="C5470" t="s">
        <v>1873</v>
      </c>
      <c r="D5470" t="s">
        <v>1889</v>
      </c>
      <c r="E5470" t="s">
        <v>120</v>
      </c>
      <c r="F5470" t="s">
        <v>136</v>
      </c>
      <c r="G5470" t="s">
        <v>2200</v>
      </c>
      <c r="H5470" t="s">
        <v>334</v>
      </c>
      <c r="I5470" t="s">
        <v>1891</v>
      </c>
      <c r="J5470" s="106">
        <v>1.20203282133</v>
      </c>
      <c r="K5470" t="s">
        <v>365</v>
      </c>
      <c r="L5470" t="s">
        <v>2194</v>
      </c>
      <c r="M5470" s="204">
        <v>2.7</v>
      </c>
      <c r="N5470" s="204"/>
    </row>
    <row r="5471" spans="1:14" ht="15.75" thickBot="1">
      <c r="A5471" t="s">
        <v>2195</v>
      </c>
      <c r="B5471" t="s">
        <v>1873</v>
      </c>
      <c r="C5471" t="s">
        <v>1873</v>
      </c>
      <c r="D5471" t="s">
        <v>1889</v>
      </c>
      <c r="E5471" t="s">
        <v>120</v>
      </c>
      <c r="F5471" t="s">
        <v>139</v>
      </c>
      <c r="G5471" t="s">
        <v>2200</v>
      </c>
      <c r="H5471" t="s">
        <v>334</v>
      </c>
      <c r="I5471" t="s">
        <v>1891</v>
      </c>
      <c r="J5471" s="106">
        <v>8.1195704533300006</v>
      </c>
      <c r="K5471" t="s">
        <v>365</v>
      </c>
      <c r="L5471" t="s">
        <v>2194</v>
      </c>
      <c r="M5471" s="204">
        <v>2.7</v>
      </c>
      <c r="N5471" s="204"/>
    </row>
    <row r="5472" spans="1:14" ht="15.75" thickBot="1">
      <c r="A5472" t="s">
        <v>2195</v>
      </c>
      <c r="B5472" t="s">
        <v>1873</v>
      </c>
      <c r="C5472" t="s">
        <v>1873</v>
      </c>
      <c r="D5472" t="s">
        <v>1889</v>
      </c>
      <c r="E5472" t="s">
        <v>120</v>
      </c>
      <c r="F5472" t="s">
        <v>142</v>
      </c>
      <c r="G5472" t="s">
        <v>2200</v>
      </c>
      <c r="H5472" t="s">
        <v>334</v>
      </c>
      <c r="I5472" t="s">
        <v>1891</v>
      </c>
      <c r="J5472" s="106">
        <v>3.9459645866700002</v>
      </c>
      <c r="K5472" t="s">
        <v>365</v>
      </c>
      <c r="L5472" t="s">
        <v>2194</v>
      </c>
      <c r="M5472" s="204">
        <v>2.7</v>
      </c>
      <c r="N5472" s="204"/>
    </row>
    <row r="5473" spans="1:14" ht="15.75" thickBot="1">
      <c r="A5473" t="s">
        <v>2195</v>
      </c>
      <c r="B5473" t="s">
        <v>1873</v>
      </c>
      <c r="C5473" t="s">
        <v>1873</v>
      </c>
      <c r="D5473" t="s">
        <v>1889</v>
      </c>
      <c r="E5473" t="s">
        <v>120</v>
      </c>
      <c r="F5473" t="s">
        <v>311</v>
      </c>
      <c r="G5473" t="s">
        <v>2200</v>
      </c>
      <c r="H5473" t="s">
        <v>334</v>
      </c>
      <c r="I5473" t="s">
        <v>1891</v>
      </c>
      <c r="J5473" s="106">
        <v>13.267567861330001</v>
      </c>
      <c r="K5473" t="s">
        <v>365</v>
      </c>
      <c r="L5473" t="s">
        <v>2194</v>
      </c>
      <c r="M5473" s="204">
        <v>2.7</v>
      </c>
      <c r="N5473" s="204"/>
    </row>
    <row r="5474" spans="1:14" ht="15.75" thickBot="1">
      <c r="A5474" t="s">
        <v>2195</v>
      </c>
      <c r="B5474" t="s">
        <v>1873</v>
      </c>
      <c r="C5474" t="s">
        <v>1873</v>
      </c>
      <c r="D5474" t="s">
        <v>1889</v>
      </c>
      <c r="E5474" t="s">
        <v>120</v>
      </c>
      <c r="F5474" t="s">
        <v>136</v>
      </c>
      <c r="G5474" t="s">
        <v>2200</v>
      </c>
      <c r="H5474" t="s">
        <v>334</v>
      </c>
      <c r="I5474" t="s">
        <v>1890</v>
      </c>
      <c r="J5474" s="106">
        <v>1.757940192</v>
      </c>
      <c r="K5474" t="s">
        <v>365</v>
      </c>
      <c r="L5474" t="s">
        <v>2194</v>
      </c>
      <c r="M5474" s="204">
        <v>2.7</v>
      </c>
      <c r="N5474" s="204"/>
    </row>
    <row r="5475" spans="1:14" ht="15.75" thickBot="1">
      <c r="A5475" t="s">
        <v>2195</v>
      </c>
      <c r="B5475" t="s">
        <v>1873</v>
      </c>
      <c r="C5475" t="s">
        <v>1873</v>
      </c>
      <c r="D5475" t="s">
        <v>1889</v>
      </c>
      <c r="E5475" t="s">
        <v>120</v>
      </c>
      <c r="F5475" t="s">
        <v>139</v>
      </c>
      <c r="G5475" t="s">
        <v>2200</v>
      </c>
      <c r="H5475" t="s">
        <v>334</v>
      </c>
      <c r="I5475" t="s">
        <v>1890</v>
      </c>
      <c r="J5475" s="106">
        <v>5.0112596266700002</v>
      </c>
      <c r="K5475" t="s">
        <v>365</v>
      </c>
      <c r="L5475" t="s">
        <v>2194</v>
      </c>
      <c r="M5475" s="204">
        <v>2.7</v>
      </c>
      <c r="N5475" s="204"/>
    </row>
    <row r="5476" spans="1:14" ht="15.75" thickBot="1">
      <c r="A5476" t="s">
        <v>2195</v>
      </c>
      <c r="B5476" t="s">
        <v>1873</v>
      </c>
      <c r="C5476" t="s">
        <v>1873</v>
      </c>
      <c r="D5476" t="s">
        <v>1889</v>
      </c>
      <c r="E5476" t="s">
        <v>120</v>
      </c>
      <c r="F5476" t="s">
        <v>142</v>
      </c>
      <c r="G5476" t="s">
        <v>2200</v>
      </c>
      <c r="H5476" t="s">
        <v>334</v>
      </c>
      <c r="I5476" t="s">
        <v>1890</v>
      </c>
      <c r="J5476" s="106">
        <v>3.3020804266699999</v>
      </c>
      <c r="K5476" t="s">
        <v>365</v>
      </c>
      <c r="L5476" t="s">
        <v>2194</v>
      </c>
      <c r="M5476" s="204">
        <v>2.7</v>
      </c>
      <c r="N5476" s="204"/>
    </row>
    <row r="5477" spans="1:14" ht="15.75" thickBot="1">
      <c r="A5477" t="s">
        <v>2195</v>
      </c>
      <c r="B5477" t="s">
        <v>1873</v>
      </c>
      <c r="C5477" t="s">
        <v>1873</v>
      </c>
      <c r="D5477" t="s">
        <v>1889</v>
      </c>
      <c r="E5477" t="s">
        <v>120</v>
      </c>
      <c r="F5477" t="s">
        <v>311</v>
      </c>
      <c r="G5477" t="s">
        <v>2200</v>
      </c>
      <c r="H5477" t="s">
        <v>334</v>
      </c>
      <c r="I5477" t="s">
        <v>1890</v>
      </c>
      <c r="J5477" s="106">
        <v>10.07128024533</v>
      </c>
      <c r="K5477" t="s">
        <v>365</v>
      </c>
      <c r="L5477" t="s">
        <v>2194</v>
      </c>
      <c r="M5477" s="204">
        <v>2.7</v>
      </c>
      <c r="N5477" s="204"/>
    </row>
    <row r="5478" spans="1:14" ht="15.75" thickBot="1">
      <c r="A5478" t="s">
        <v>2195</v>
      </c>
      <c r="B5478" t="s">
        <v>1873</v>
      </c>
      <c r="C5478" t="s">
        <v>1873</v>
      </c>
      <c r="D5478" t="s">
        <v>1889</v>
      </c>
      <c r="E5478" t="s">
        <v>120</v>
      </c>
      <c r="F5478" t="s">
        <v>136</v>
      </c>
      <c r="G5478" t="s">
        <v>475</v>
      </c>
      <c r="H5478" t="s">
        <v>334</v>
      </c>
      <c r="I5478" t="s">
        <v>205</v>
      </c>
      <c r="J5478" s="106">
        <v>0.76715940267000005</v>
      </c>
      <c r="K5478" t="s">
        <v>365</v>
      </c>
      <c r="L5478" t="s">
        <v>2194</v>
      </c>
      <c r="M5478" s="204">
        <v>2.7</v>
      </c>
      <c r="N5478" s="204"/>
    </row>
    <row r="5479" spans="1:14" ht="15.75" thickBot="1">
      <c r="A5479" t="s">
        <v>2195</v>
      </c>
      <c r="B5479" t="s">
        <v>1873</v>
      </c>
      <c r="C5479" t="s">
        <v>1873</v>
      </c>
      <c r="D5479" t="s">
        <v>1889</v>
      </c>
      <c r="E5479" t="s">
        <v>120</v>
      </c>
      <c r="F5479" t="s">
        <v>139</v>
      </c>
      <c r="G5479" t="s">
        <v>475</v>
      </c>
      <c r="H5479" t="s">
        <v>334</v>
      </c>
      <c r="I5479" t="s">
        <v>205</v>
      </c>
      <c r="J5479" s="106">
        <v>7.1624669866700001</v>
      </c>
      <c r="K5479" t="s">
        <v>365</v>
      </c>
      <c r="L5479" t="s">
        <v>2194</v>
      </c>
      <c r="M5479" s="204">
        <v>2.7</v>
      </c>
      <c r="N5479" s="204"/>
    </row>
    <row r="5480" spans="1:14" ht="15.75" thickBot="1">
      <c r="A5480" t="s">
        <v>2195</v>
      </c>
      <c r="B5480" t="s">
        <v>1873</v>
      </c>
      <c r="C5480" t="s">
        <v>1873</v>
      </c>
      <c r="D5480" t="s">
        <v>1889</v>
      </c>
      <c r="E5480" t="s">
        <v>120</v>
      </c>
      <c r="F5480" t="s">
        <v>142</v>
      </c>
      <c r="G5480" t="s">
        <v>475</v>
      </c>
      <c r="H5480" t="s">
        <v>334</v>
      </c>
      <c r="I5480" t="s">
        <v>205</v>
      </c>
      <c r="J5480" s="106">
        <v>4.3054506666699996</v>
      </c>
      <c r="K5480" t="s">
        <v>365</v>
      </c>
      <c r="L5480" t="s">
        <v>2194</v>
      </c>
      <c r="M5480" s="204">
        <v>2.7</v>
      </c>
      <c r="N5480" s="204"/>
    </row>
    <row r="5481" spans="1:14" ht="15.75" thickBot="1">
      <c r="A5481" t="s">
        <v>2195</v>
      </c>
      <c r="B5481" t="s">
        <v>1873</v>
      </c>
      <c r="C5481" t="s">
        <v>1873</v>
      </c>
      <c r="D5481" t="s">
        <v>1889</v>
      </c>
      <c r="E5481" t="s">
        <v>120</v>
      </c>
      <c r="F5481" t="s">
        <v>311</v>
      </c>
      <c r="G5481" t="s">
        <v>475</v>
      </c>
      <c r="H5481" t="s">
        <v>334</v>
      </c>
      <c r="I5481" t="s">
        <v>205</v>
      </c>
      <c r="J5481" s="106">
        <v>12.235077056</v>
      </c>
      <c r="K5481" t="s">
        <v>365</v>
      </c>
      <c r="L5481" t="s">
        <v>2194</v>
      </c>
      <c r="M5481" s="204">
        <v>2.7</v>
      </c>
      <c r="N5481" s="204"/>
    </row>
    <row r="5482" spans="1:14" ht="15.75" thickBot="1">
      <c r="A5482" t="s">
        <v>2195</v>
      </c>
      <c r="B5482" t="s">
        <v>1873</v>
      </c>
      <c r="C5482" t="s">
        <v>1873</v>
      </c>
      <c r="D5482" t="s">
        <v>1889</v>
      </c>
      <c r="E5482" t="s">
        <v>120</v>
      </c>
      <c r="F5482" t="s">
        <v>136</v>
      </c>
      <c r="G5482" t="s">
        <v>475</v>
      </c>
      <c r="H5482" t="s">
        <v>334</v>
      </c>
      <c r="I5482" t="s">
        <v>773</v>
      </c>
      <c r="J5482" s="106">
        <v>0</v>
      </c>
      <c r="K5482" t="s">
        <v>365</v>
      </c>
      <c r="L5482" t="s">
        <v>2194</v>
      </c>
      <c r="M5482" s="204">
        <v>2.7</v>
      </c>
      <c r="N5482" s="204"/>
    </row>
    <row r="5483" spans="1:14" ht="15.75" thickBot="1">
      <c r="A5483" t="s">
        <v>2195</v>
      </c>
      <c r="B5483" t="s">
        <v>1873</v>
      </c>
      <c r="C5483" t="s">
        <v>1873</v>
      </c>
      <c r="D5483" t="s">
        <v>1889</v>
      </c>
      <c r="E5483" t="s">
        <v>120</v>
      </c>
      <c r="F5483" t="s">
        <v>139</v>
      </c>
      <c r="G5483" t="s">
        <v>475</v>
      </c>
      <c r="H5483" t="s">
        <v>334</v>
      </c>
      <c r="I5483" t="s">
        <v>773</v>
      </c>
      <c r="J5483" s="106">
        <v>5.13671232</v>
      </c>
      <c r="K5483" t="s">
        <v>365</v>
      </c>
      <c r="L5483" t="s">
        <v>2194</v>
      </c>
      <c r="M5483" s="204">
        <v>2.7</v>
      </c>
      <c r="N5483" s="204"/>
    </row>
    <row r="5484" spans="1:14" ht="15.75" thickBot="1">
      <c r="A5484" t="s">
        <v>2195</v>
      </c>
      <c r="B5484" t="s">
        <v>1873</v>
      </c>
      <c r="C5484" t="s">
        <v>1873</v>
      </c>
      <c r="D5484" t="s">
        <v>1889</v>
      </c>
      <c r="E5484" t="s">
        <v>120</v>
      </c>
      <c r="F5484" t="s">
        <v>142</v>
      </c>
      <c r="G5484" t="s">
        <v>475</v>
      </c>
      <c r="H5484" t="s">
        <v>334</v>
      </c>
      <c r="I5484" t="s">
        <v>773</v>
      </c>
      <c r="J5484" s="106">
        <v>5.1459235200000002</v>
      </c>
      <c r="K5484" t="s">
        <v>365</v>
      </c>
      <c r="L5484" t="s">
        <v>2194</v>
      </c>
      <c r="M5484" s="204">
        <v>2.7</v>
      </c>
      <c r="N5484" s="204"/>
    </row>
    <row r="5485" spans="1:14" ht="15.75" thickBot="1">
      <c r="A5485" t="s">
        <v>2195</v>
      </c>
      <c r="B5485" t="s">
        <v>1873</v>
      </c>
      <c r="C5485" t="s">
        <v>1873</v>
      </c>
      <c r="D5485" t="s">
        <v>1889</v>
      </c>
      <c r="E5485" t="s">
        <v>120</v>
      </c>
      <c r="F5485" t="s">
        <v>311</v>
      </c>
      <c r="G5485" t="s">
        <v>475</v>
      </c>
      <c r="H5485" t="s">
        <v>334</v>
      </c>
      <c r="I5485" t="s">
        <v>773</v>
      </c>
      <c r="J5485" s="106">
        <v>10.282635839999999</v>
      </c>
      <c r="K5485" t="s">
        <v>365</v>
      </c>
      <c r="L5485" t="s">
        <v>2194</v>
      </c>
      <c r="M5485" s="204">
        <v>2.7</v>
      </c>
      <c r="N5485" s="204"/>
    </row>
    <row r="5486" spans="1:14" ht="15.75" thickBot="1">
      <c r="A5486" t="s">
        <v>2195</v>
      </c>
      <c r="B5486" t="s">
        <v>1873</v>
      </c>
      <c r="C5486" t="s">
        <v>1873</v>
      </c>
      <c r="D5486" t="s">
        <v>1889</v>
      </c>
      <c r="E5486" t="s">
        <v>120</v>
      </c>
      <c r="F5486" t="s">
        <v>136</v>
      </c>
      <c r="G5486" t="s">
        <v>475</v>
      </c>
      <c r="H5486" t="s">
        <v>334</v>
      </c>
      <c r="I5486" t="s">
        <v>1891</v>
      </c>
      <c r="J5486" s="106">
        <v>0.97436458667000003</v>
      </c>
      <c r="K5486" t="s">
        <v>365</v>
      </c>
      <c r="L5486" t="s">
        <v>2194</v>
      </c>
      <c r="M5486" s="204">
        <v>2.7</v>
      </c>
      <c r="N5486" s="204"/>
    </row>
    <row r="5487" spans="1:14" ht="15.75" thickBot="1">
      <c r="A5487" t="s">
        <v>2195</v>
      </c>
      <c r="B5487" t="s">
        <v>1873</v>
      </c>
      <c r="C5487" t="s">
        <v>1873</v>
      </c>
      <c r="D5487" t="s">
        <v>1889</v>
      </c>
      <c r="E5487" t="s">
        <v>120</v>
      </c>
      <c r="F5487" t="s">
        <v>139</v>
      </c>
      <c r="G5487" t="s">
        <v>475</v>
      </c>
      <c r="H5487" t="s">
        <v>334</v>
      </c>
      <c r="I5487" t="s">
        <v>1891</v>
      </c>
      <c r="J5487" s="106">
        <v>8.9913998933299997</v>
      </c>
      <c r="K5487" t="s">
        <v>365</v>
      </c>
      <c r="L5487" t="s">
        <v>2194</v>
      </c>
      <c r="M5487" s="204">
        <v>2.7</v>
      </c>
      <c r="N5487" s="204"/>
    </row>
    <row r="5488" spans="1:14" ht="15.75" thickBot="1">
      <c r="A5488" t="s">
        <v>2195</v>
      </c>
      <c r="B5488" t="s">
        <v>1873</v>
      </c>
      <c r="C5488" t="s">
        <v>1873</v>
      </c>
      <c r="D5488" t="s">
        <v>1889</v>
      </c>
      <c r="E5488" t="s">
        <v>120</v>
      </c>
      <c r="F5488" t="s">
        <v>142</v>
      </c>
      <c r="G5488" t="s">
        <v>475</v>
      </c>
      <c r="H5488" t="s">
        <v>334</v>
      </c>
      <c r="I5488" t="s">
        <v>1891</v>
      </c>
      <c r="J5488" s="106">
        <v>4.0617176533299997</v>
      </c>
      <c r="K5488" t="s">
        <v>365</v>
      </c>
      <c r="L5488" t="s">
        <v>2194</v>
      </c>
      <c r="M5488" s="204">
        <v>2.7</v>
      </c>
      <c r="N5488" s="204"/>
    </row>
    <row r="5489" spans="1:14" ht="15.75" thickBot="1">
      <c r="A5489" t="s">
        <v>2195</v>
      </c>
      <c r="B5489" t="s">
        <v>1873</v>
      </c>
      <c r="C5489" t="s">
        <v>1873</v>
      </c>
      <c r="D5489" t="s">
        <v>1889</v>
      </c>
      <c r="E5489" t="s">
        <v>120</v>
      </c>
      <c r="F5489" t="s">
        <v>311</v>
      </c>
      <c r="G5489" t="s">
        <v>475</v>
      </c>
      <c r="H5489" t="s">
        <v>334</v>
      </c>
      <c r="I5489" t="s">
        <v>1891</v>
      </c>
      <c r="J5489" s="106">
        <v>14.02748213333</v>
      </c>
      <c r="K5489" t="s">
        <v>365</v>
      </c>
      <c r="L5489" t="s">
        <v>2194</v>
      </c>
      <c r="M5489" s="204">
        <v>2.7</v>
      </c>
      <c r="N5489" s="204"/>
    </row>
    <row r="5490" spans="1:14" ht="15.75" thickBot="1">
      <c r="A5490" t="s">
        <v>2195</v>
      </c>
      <c r="B5490" t="s">
        <v>1873</v>
      </c>
      <c r="C5490" t="s">
        <v>1873</v>
      </c>
      <c r="D5490" t="s">
        <v>1889</v>
      </c>
      <c r="E5490" t="s">
        <v>120</v>
      </c>
      <c r="F5490" t="s">
        <v>136</v>
      </c>
      <c r="G5490" t="s">
        <v>475</v>
      </c>
      <c r="H5490" t="s">
        <v>334</v>
      </c>
      <c r="I5490" t="s">
        <v>1890</v>
      </c>
      <c r="J5490" s="106">
        <v>1.68156282667</v>
      </c>
      <c r="K5490" t="s">
        <v>365</v>
      </c>
      <c r="L5490" t="s">
        <v>2194</v>
      </c>
      <c r="M5490" s="204">
        <v>2.7</v>
      </c>
      <c r="N5490" s="204"/>
    </row>
    <row r="5491" spans="1:14" ht="15.75" thickBot="1">
      <c r="A5491" t="s">
        <v>2195</v>
      </c>
      <c r="B5491" t="s">
        <v>1873</v>
      </c>
      <c r="C5491" t="s">
        <v>1873</v>
      </c>
      <c r="D5491" t="s">
        <v>1889</v>
      </c>
      <c r="E5491" t="s">
        <v>120</v>
      </c>
      <c r="F5491" t="s">
        <v>139</v>
      </c>
      <c r="G5491" t="s">
        <v>475</v>
      </c>
      <c r="H5491" t="s">
        <v>334</v>
      </c>
      <c r="I5491" t="s">
        <v>1890</v>
      </c>
      <c r="J5491" s="106">
        <v>8.3128921600000005</v>
      </c>
      <c r="K5491" t="s">
        <v>365</v>
      </c>
      <c r="L5491" t="s">
        <v>2194</v>
      </c>
      <c r="M5491" s="204">
        <v>2.7</v>
      </c>
      <c r="N5491" s="204"/>
    </row>
    <row r="5492" spans="1:14" ht="15.75" thickBot="1">
      <c r="A5492" t="s">
        <v>2195</v>
      </c>
      <c r="B5492" t="s">
        <v>1873</v>
      </c>
      <c r="C5492" t="s">
        <v>1873</v>
      </c>
      <c r="D5492" t="s">
        <v>1889</v>
      </c>
      <c r="E5492" t="s">
        <v>120</v>
      </c>
      <c r="F5492" t="s">
        <v>142</v>
      </c>
      <c r="G5492" t="s">
        <v>475</v>
      </c>
      <c r="H5492" t="s">
        <v>334</v>
      </c>
      <c r="I5492" t="s">
        <v>1890</v>
      </c>
      <c r="J5492" s="106">
        <v>3.32015829333</v>
      </c>
      <c r="K5492" t="s">
        <v>365</v>
      </c>
      <c r="L5492" t="s">
        <v>2194</v>
      </c>
      <c r="M5492" s="204">
        <v>2.7</v>
      </c>
      <c r="N5492" s="204"/>
    </row>
    <row r="5493" spans="1:14" ht="15.75" thickBot="1">
      <c r="A5493" t="s">
        <v>2195</v>
      </c>
      <c r="B5493" t="s">
        <v>1873</v>
      </c>
      <c r="C5493" t="s">
        <v>1873</v>
      </c>
      <c r="D5493" t="s">
        <v>1889</v>
      </c>
      <c r="E5493" t="s">
        <v>120</v>
      </c>
      <c r="F5493" t="s">
        <v>311</v>
      </c>
      <c r="G5493" t="s">
        <v>475</v>
      </c>
      <c r="H5493" t="s">
        <v>334</v>
      </c>
      <c r="I5493" t="s">
        <v>1890</v>
      </c>
      <c r="J5493" s="106">
        <v>13.31461328</v>
      </c>
      <c r="K5493" t="s">
        <v>365</v>
      </c>
      <c r="L5493" t="s">
        <v>2194</v>
      </c>
      <c r="M5493" s="204">
        <v>2.7</v>
      </c>
      <c r="N5493" s="204"/>
    </row>
    <row r="5494" spans="1:14" ht="15.75" thickBot="1">
      <c r="A5494" t="s">
        <v>2195</v>
      </c>
      <c r="B5494" t="s">
        <v>1873</v>
      </c>
      <c r="C5494" t="s">
        <v>1873</v>
      </c>
      <c r="D5494" t="s">
        <v>1889</v>
      </c>
      <c r="E5494" t="s">
        <v>120</v>
      </c>
      <c r="F5494" t="s">
        <v>136</v>
      </c>
      <c r="G5494" t="s">
        <v>479</v>
      </c>
      <c r="H5494" t="s">
        <v>334</v>
      </c>
      <c r="I5494" t="s">
        <v>205</v>
      </c>
      <c r="J5494" s="106">
        <v>1.67954001067</v>
      </c>
      <c r="K5494" t="s">
        <v>365</v>
      </c>
      <c r="L5494" t="s">
        <v>2194</v>
      </c>
      <c r="M5494" s="204">
        <v>2.7</v>
      </c>
      <c r="N5494" s="204"/>
    </row>
    <row r="5495" spans="1:14" ht="15.75" thickBot="1">
      <c r="A5495" t="s">
        <v>2195</v>
      </c>
      <c r="B5495" t="s">
        <v>1873</v>
      </c>
      <c r="C5495" t="s">
        <v>1873</v>
      </c>
      <c r="D5495" t="s">
        <v>1889</v>
      </c>
      <c r="E5495" t="s">
        <v>120</v>
      </c>
      <c r="F5495" t="s">
        <v>139</v>
      </c>
      <c r="G5495" t="s">
        <v>479</v>
      </c>
      <c r="H5495" t="s">
        <v>334</v>
      </c>
      <c r="I5495" t="s">
        <v>205</v>
      </c>
      <c r="J5495" s="106">
        <v>4.10765002667</v>
      </c>
      <c r="K5495" t="s">
        <v>365</v>
      </c>
      <c r="L5495" t="s">
        <v>2194</v>
      </c>
      <c r="M5495" s="204">
        <v>2.7</v>
      </c>
      <c r="N5495" s="204"/>
    </row>
    <row r="5496" spans="1:14" ht="15.75" thickBot="1">
      <c r="A5496" t="s">
        <v>2195</v>
      </c>
      <c r="B5496" t="s">
        <v>1873</v>
      </c>
      <c r="C5496" t="s">
        <v>1873</v>
      </c>
      <c r="D5496" t="s">
        <v>1889</v>
      </c>
      <c r="E5496" t="s">
        <v>120</v>
      </c>
      <c r="F5496" t="s">
        <v>142</v>
      </c>
      <c r="G5496" t="s">
        <v>479</v>
      </c>
      <c r="H5496" t="s">
        <v>334</v>
      </c>
      <c r="I5496" t="s">
        <v>205</v>
      </c>
      <c r="J5496" s="106">
        <v>2.8418973866699999</v>
      </c>
      <c r="K5496" t="s">
        <v>365</v>
      </c>
      <c r="L5496" t="s">
        <v>2194</v>
      </c>
      <c r="M5496" s="204">
        <v>2.7</v>
      </c>
      <c r="N5496" s="204"/>
    </row>
    <row r="5497" spans="1:14" ht="15.75" thickBot="1">
      <c r="A5497" t="s">
        <v>2195</v>
      </c>
      <c r="B5497" t="s">
        <v>1873</v>
      </c>
      <c r="C5497" t="s">
        <v>1873</v>
      </c>
      <c r="D5497" t="s">
        <v>1889</v>
      </c>
      <c r="E5497" t="s">
        <v>120</v>
      </c>
      <c r="F5497" t="s">
        <v>311</v>
      </c>
      <c r="G5497" t="s">
        <v>479</v>
      </c>
      <c r="H5497" t="s">
        <v>334</v>
      </c>
      <c r="I5497" t="s">
        <v>205</v>
      </c>
      <c r="J5497" s="106">
        <v>8.6290874239999997</v>
      </c>
      <c r="K5497" t="s">
        <v>365</v>
      </c>
      <c r="L5497" t="s">
        <v>2194</v>
      </c>
      <c r="M5497" s="204">
        <v>2.7</v>
      </c>
      <c r="N5497" s="204"/>
    </row>
    <row r="5498" spans="1:14" ht="15.75" thickBot="1">
      <c r="A5498" t="s">
        <v>2195</v>
      </c>
      <c r="B5498" t="s">
        <v>1873</v>
      </c>
      <c r="C5498" t="s">
        <v>1873</v>
      </c>
      <c r="D5498" t="s">
        <v>1889</v>
      </c>
      <c r="E5498" t="s">
        <v>120</v>
      </c>
      <c r="F5498" t="s">
        <v>136</v>
      </c>
      <c r="G5498" t="s">
        <v>479</v>
      </c>
      <c r="H5498" t="s">
        <v>334</v>
      </c>
      <c r="I5498" t="s">
        <v>773</v>
      </c>
      <c r="J5498" s="106">
        <v>0</v>
      </c>
      <c r="K5498" t="s">
        <v>365</v>
      </c>
      <c r="L5498" t="s">
        <v>2194</v>
      </c>
      <c r="M5498" s="204">
        <v>2.7</v>
      </c>
      <c r="N5498" s="204"/>
    </row>
    <row r="5499" spans="1:14" ht="15.75" thickBot="1">
      <c r="A5499" t="s">
        <v>2195</v>
      </c>
      <c r="B5499" t="s">
        <v>1873</v>
      </c>
      <c r="C5499" t="s">
        <v>1873</v>
      </c>
      <c r="D5499" t="s">
        <v>1889</v>
      </c>
      <c r="E5499" t="s">
        <v>120</v>
      </c>
      <c r="F5499" t="s">
        <v>139</v>
      </c>
      <c r="G5499" t="s">
        <v>479</v>
      </c>
      <c r="H5499" t="s">
        <v>334</v>
      </c>
      <c r="I5499" t="s">
        <v>773</v>
      </c>
      <c r="J5499" s="106">
        <v>2.99522890667</v>
      </c>
      <c r="K5499" t="s">
        <v>365</v>
      </c>
      <c r="L5499" t="s">
        <v>2194</v>
      </c>
      <c r="M5499" s="204">
        <v>2.7</v>
      </c>
      <c r="N5499" s="204"/>
    </row>
    <row r="5500" spans="1:14" ht="15.75" thickBot="1">
      <c r="A5500" t="s">
        <v>2195</v>
      </c>
      <c r="B5500" t="s">
        <v>1873</v>
      </c>
      <c r="C5500" t="s">
        <v>1873</v>
      </c>
      <c r="D5500" t="s">
        <v>1889</v>
      </c>
      <c r="E5500" t="s">
        <v>120</v>
      </c>
      <c r="F5500" t="s">
        <v>142</v>
      </c>
      <c r="G5500" t="s">
        <v>479</v>
      </c>
      <c r="H5500" t="s">
        <v>334</v>
      </c>
      <c r="I5500" t="s">
        <v>773</v>
      </c>
      <c r="J5500" s="106">
        <v>4.6399499733300003</v>
      </c>
      <c r="K5500" t="s">
        <v>365</v>
      </c>
      <c r="L5500" t="s">
        <v>2194</v>
      </c>
      <c r="M5500" s="204">
        <v>2.7</v>
      </c>
      <c r="N5500" s="204"/>
    </row>
    <row r="5501" spans="1:14" ht="15.75" thickBot="1">
      <c r="A5501" t="s">
        <v>2195</v>
      </c>
      <c r="B5501" t="s">
        <v>1873</v>
      </c>
      <c r="C5501" t="s">
        <v>1873</v>
      </c>
      <c r="D5501" t="s">
        <v>1889</v>
      </c>
      <c r="E5501" t="s">
        <v>120</v>
      </c>
      <c r="F5501" t="s">
        <v>311</v>
      </c>
      <c r="G5501" t="s">
        <v>479</v>
      </c>
      <c r="H5501" t="s">
        <v>334</v>
      </c>
      <c r="I5501" t="s">
        <v>773</v>
      </c>
      <c r="J5501" s="106">
        <v>7.6351788799999998</v>
      </c>
      <c r="K5501" t="s">
        <v>365</v>
      </c>
      <c r="L5501" t="s">
        <v>2194</v>
      </c>
      <c r="M5501" s="204">
        <v>2.7</v>
      </c>
      <c r="N5501" s="204"/>
    </row>
    <row r="5502" spans="1:14" ht="15.75" thickBot="1">
      <c r="A5502" t="s">
        <v>2195</v>
      </c>
      <c r="B5502" t="s">
        <v>1873</v>
      </c>
      <c r="C5502" t="s">
        <v>1873</v>
      </c>
      <c r="D5502" t="s">
        <v>1889</v>
      </c>
      <c r="E5502" t="s">
        <v>120</v>
      </c>
      <c r="F5502" t="s">
        <v>136</v>
      </c>
      <c r="G5502" t="s">
        <v>479</v>
      </c>
      <c r="H5502" t="s">
        <v>334</v>
      </c>
      <c r="I5502" t="s">
        <v>1891</v>
      </c>
      <c r="J5502" s="106">
        <v>1.7660880000000001</v>
      </c>
      <c r="K5502" t="s">
        <v>365</v>
      </c>
      <c r="L5502" t="s">
        <v>2194</v>
      </c>
      <c r="M5502" s="204">
        <v>2.7</v>
      </c>
      <c r="N5502" s="204"/>
    </row>
    <row r="5503" spans="1:14" ht="15.75" thickBot="1">
      <c r="A5503" t="s">
        <v>2195</v>
      </c>
      <c r="B5503" t="s">
        <v>1873</v>
      </c>
      <c r="C5503" t="s">
        <v>1873</v>
      </c>
      <c r="D5503" t="s">
        <v>1889</v>
      </c>
      <c r="E5503" t="s">
        <v>120</v>
      </c>
      <c r="F5503" t="s">
        <v>139</v>
      </c>
      <c r="G5503" t="s">
        <v>479</v>
      </c>
      <c r="H5503" t="s">
        <v>334</v>
      </c>
      <c r="I5503" t="s">
        <v>1891</v>
      </c>
      <c r="J5503" s="106">
        <v>4.27351242667</v>
      </c>
      <c r="K5503" t="s">
        <v>365</v>
      </c>
      <c r="L5503" t="s">
        <v>2194</v>
      </c>
      <c r="M5503" s="204">
        <v>2.7</v>
      </c>
      <c r="N5503" s="204"/>
    </row>
    <row r="5504" spans="1:14" ht="15.75" thickBot="1">
      <c r="A5504" t="s">
        <v>2195</v>
      </c>
      <c r="B5504" t="s">
        <v>1873</v>
      </c>
      <c r="C5504" t="s">
        <v>1873</v>
      </c>
      <c r="D5504" t="s">
        <v>1889</v>
      </c>
      <c r="E5504" t="s">
        <v>120</v>
      </c>
      <c r="F5504" t="s">
        <v>142</v>
      </c>
      <c r="G5504" t="s">
        <v>479</v>
      </c>
      <c r="H5504" t="s">
        <v>334</v>
      </c>
      <c r="I5504" t="s">
        <v>1891</v>
      </c>
      <c r="J5504" s="106">
        <v>2.5568832000000001</v>
      </c>
      <c r="K5504" t="s">
        <v>365</v>
      </c>
      <c r="L5504" t="s">
        <v>2194</v>
      </c>
      <c r="M5504" s="204">
        <v>2.7</v>
      </c>
      <c r="N5504" s="204"/>
    </row>
    <row r="5505" spans="1:14" ht="15.75" thickBot="1">
      <c r="A5505" t="s">
        <v>2195</v>
      </c>
      <c r="B5505" t="s">
        <v>1873</v>
      </c>
      <c r="C5505" t="s">
        <v>1873</v>
      </c>
      <c r="D5505" t="s">
        <v>1889</v>
      </c>
      <c r="E5505" t="s">
        <v>120</v>
      </c>
      <c r="F5505" t="s">
        <v>311</v>
      </c>
      <c r="G5505" t="s">
        <v>479</v>
      </c>
      <c r="H5505" t="s">
        <v>334</v>
      </c>
      <c r="I5505" t="s">
        <v>1891</v>
      </c>
      <c r="J5505" s="106">
        <v>8.5964836266700004</v>
      </c>
      <c r="K5505" t="s">
        <v>365</v>
      </c>
      <c r="L5505" t="s">
        <v>2194</v>
      </c>
      <c r="M5505" s="204">
        <v>2.7</v>
      </c>
      <c r="N5505" s="204"/>
    </row>
    <row r="5506" spans="1:14" ht="15.75" thickBot="1">
      <c r="A5506" t="s">
        <v>2195</v>
      </c>
      <c r="B5506" t="s">
        <v>1873</v>
      </c>
      <c r="C5506" t="s">
        <v>1873</v>
      </c>
      <c r="D5506" t="s">
        <v>1889</v>
      </c>
      <c r="E5506" t="s">
        <v>120</v>
      </c>
      <c r="F5506" t="s">
        <v>136</v>
      </c>
      <c r="G5506" t="s">
        <v>479</v>
      </c>
      <c r="H5506" t="s">
        <v>334</v>
      </c>
      <c r="I5506" t="s">
        <v>1890</v>
      </c>
      <c r="J5506" s="106">
        <v>2.1118758400000002</v>
      </c>
      <c r="K5506" t="s">
        <v>365</v>
      </c>
      <c r="L5506" t="s">
        <v>2194</v>
      </c>
      <c r="M5506" s="204">
        <v>2.7</v>
      </c>
      <c r="N5506" s="204"/>
    </row>
    <row r="5507" spans="1:14" ht="15.75" thickBot="1">
      <c r="A5507" t="s">
        <v>2195</v>
      </c>
      <c r="B5507" t="s">
        <v>1873</v>
      </c>
      <c r="C5507" t="s">
        <v>1873</v>
      </c>
      <c r="D5507" t="s">
        <v>1889</v>
      </c>
      <c r="E5507" t="s">
        <v>120</v>
      </c>
      <c r="F5507" t="s">
        <v>139</v>
      </c>
      <c r="G5507" t="s">
        <v>479</v>
      </c>
      <c r="H5507" t="s">
        <v>334</v>
      </c>
      <c r="I5507" t="s">
        <v>1890</v>
      </c>
      <c r="J5507" s="106">
        <v>4.3551343999999999</v>
      </c>
      <c r="K5507" t="s">
        <v>365</v>
      </c>
      <c r="L5507" t="s">
        <v>2194</v>
      </c>
      <c r="M5507" s="204">
        <v>2.7</v>
      </c>
      <c r="N5507" s="204"/>
    </row>
    <row r="5508" spans="1:14" ht="15.75" thickBot="1">
      <c r="A5508" t="s">
        <v>2195</v>
      </c>
      <c r="B5508" t="s">
        <v>1873</v>
      </c>
      <c r="C5508" t="s">
        <v>1873</v>
      </c>
      <c r="D5508" t="s">
        <v>1889</v>
      </c>
      <c r="E5508" t="s">
        <v>120</v>
      </c>
      <c r="F5508" t="s">
        <v>142</v>
      </c>
      <c r="G5508" t="s">
        <v>479</v>
      </c>
      <c r="H5508" t="s">
        <v>334</v>
      </c>
      <c r="I5508" t="s">
        <v>1890</v>
      </c>
      <c r="J5508" s="106">
        <v>2.4479397333300001</v>
      </c>
      <c r="K5508" t="s">
        <v>365</v>
      </c>
      <c r="L5508" t="s">
        <v>2194</v>
      </c>
      <c r="M5508" s="204">
        <v>2.7</v>
      </c>
      <c r="N5508" s="204"/>
    </row>
    <row r="5509" spans="1:14" ht="15.75" thickBot="1">
      <c r="A5509" t="s">
        <v>2195</v>
      </c>
      <c r="B5509" t="s">
        <v>1873</v>
      </c>
      <c r="C5509" t="s">
        <v>1873</v>
      </c>
      <c r="D5509" t="s">
        <v>1889</v>
      </c>
      <c r="E5509" t="s">
        <v>120</v>
      </c>
      <c r="F5509" t="s">
        <v>311</v>
      </c>
      <c r="G5509" t="s">
        <v>479</v>
      </c>
      <c r="H5509" t="s">
        <v>334</v>
      </c>
      <c r="I5509" t="s">
        <v>1890</v>
      </c>
      <c r="J5509" s="106">
        <v>8.9149499733299997</v>
      </c>
      <c r="K5509" t="s">
        <v>365</v>
      </c>
      <c r="L5509" t="s">
        <v>2194</v>
      </c>
      <c r="M5509" s="204">
        <v>2.7</v>
      </c>
      <c r="N5509" s="204"/>
    </row>
    <row r="5510" spans="1:14" ht="15.75" thickBot="1">
      <c r="A5510" t="s">
        <v>2195</v>
      </c>
      <c r="B5510" t="s">
        <v>1873</v>
      </c>
      <c r="C5510" t="s">
        <v>1873</v>
      </c>
      <c r="D5510" t="s">
        <v>1889</v>
      </c>
      <c r="E5510" t="s">
        <v>120</v>
      </c>
      <c r="F5510" t="s">
        <v>136</v>
      </c>
      <c r="G5510" t="s">
        <v>480</v>
      </c>
      <c r="H5510" t="s">
        <v>334</v>
      </c>
      <c r="I5510" t="s">
        <v>205</v>
      </c>
      <c r="J5510" s="106">
        <v>2.8496108800000002</v>
      </c>
      <c r="K5510" t="s">
        <v>365</v>
      </c>
      <c r="L5510" t="s">
        <v>2194</v>
      </c>
      <c r="M5510" s="204">
        <v>2.7</v>
      </c>
      <c r="N5510" s="204"/>
    </row>
    <row r="5511" spans="1:14" ht="15.75" thickBot="1">
      <c r="A5511" t="s">
        <v>2195</v>
      </c>
      <c r="B5511" t="s">
        <v>1873</v>
      </c>
      <c r="C5511" t="s">
        <v>1873</v>
      </c>
      <c r="D5511" t="s">
        <v>1889</v>
      </c>
      <c r="E5511" t="s">
        <v>120</v>
      </c>
      <c r="F5511" t="s">
        <v>139</v>
      </c>
      <c r="G5511" t="s">
        <v>480</v>
      </c>
      <c r="H5511" t="s">
        <v>334</v>
      </c>
      <c r="I5511" t="s">
        <v>205</v>
      </c>
      <c r="J5511" s="106">
        <v>3.6728509866699999</v>
      </c>
      <c r="K5511" t="s">
        <v>365</v>
      </c>
      <c r="L5511" t="s">
        <v>2194</v>
      </c>
      <c r="M5511" s="204">
        <v>2.7</v>
      </c>
      <c r="N5511" s="204"/>
    </row>
    <row r="5512" spans="1:14" ht="15.75" thickBot="1">
      <c r="A5512" t="s">
        <v>2195</v>
      </c>
      <c r="B5512" t="s">
        <v>1873</v>
      </c>
      <c r="C5512" t="s">
        <v>1873</v>
      </c>
      <c r="D5512" t="s">
        <v>1889</v>
      </c>
      <c r="E5512" t="s">
        <v>120</v>
      </c>
      <c r="F5512" t="s">
        <v>142</v>
      </c>
      <c r="G5512" t="s">
        <v>480</v>
      </c>
      <c r="H5512" t="s">
        <v>334</v>
      </c>
      <c r="I5512" t="s">
        <v>205</v>
      </c>
      <c r="J5512" s="106">
        <v>4.2817569066700001</v>
      </c>
      <c r="K5512" t="s">
        <v>365</v>
      </c>
      <c r="L5512" t="s">
        <v>2194</v>
      </c>
      <c r="M5512" s="204">
        <v>2.7</v>
      </c>
      <c r="N5512" s="204"/>
    </row>
    <row r="5513" spans="1:14" ht="15.75" thickBot="1">
      <c r="A5513" t="s">
        <v>2195</v>
      </c>
      <c r="B5513" t="s">
        <v>1873</v>
      </c>
      <c r="C5513" t="s">
        <v>1873</v>
      </c>
      <c r="D5513" t="s">
        <v>1889</v>
      </c>
      <c r="E5513" t="s">
        <v>120</v>
      </c>
      <c r="F5513" t="s">
        <v>311</v>
      </c>
      <c r="G5513" t="s">
        <v>480</v>
      </c>
      <c r="H5513" t="s">
        <v>334</v>
      </c>
      <c r="I5513" t="s">
        <v>205</v>
      </c>
      <c r="J5513" s="106">
        <v>10.80421877333</v>
      </c>
      <c r="K5513" t="s">
        <v>365</v>
      </c>
      <c r="L5513" t="s">
        <v>2194</v>
      </c>
      <c r="M5513" s="204">
        <v>2.7</v>
      </c>
      <c r="N5513" s="204"/>
    </row>
    <row r="5514" spans="1:14" ht="15.75" thickBot="1">
      <c r="A5514" t="s">
        <v>2195</v>
      </c>
      <c r="B5514" t="s">
        <v>1873</v>
      </c>
      <c r="C5514" t="s">
        <v>1873</v>
      </c>
      <c r="D5514" t="s">
        <v>1889</v>
      </c>
      <c r="E5514" t="s">
        <v>120</v>
      </c>
      <c r="F5514" t="s">
        <v>136</v>
      </c>
      <c r="G5514" t="s">
        <v>480</v>
      </c>
      <c r="H5514" t="s">
        <v>334</v>
      </c>
      <c r="I5514" t="s">
        <v>773</v>
      </c>
      <c r="J5514" s="106">
        <v>0</v>
      </c>
      <c r="K5514" t="s">
        <v>365</v>
      </c>
      <c r="L5514" t="s">
        <v>2194</v>
      </c>
      <c r="M5514" s="204">
        <v>2.7</v>
      </c>
      <c r="N5514" s="204"/>
    </row>
    <row r="5515" spans="1:14" ht="15.75" thickBot="1">
      <c r="A5515" t="s">
        <v>2195</v>
      </c>
      <c r="B5515" t="s">
        <v>1873</v>
      </c>
      <c r="C5515" t="s">
        <v>1873</v>
      </c>
      <c r="D5515" t="s">
        <v>1889</v>
      </c>
      <c r="E5515" t="s">
        <v>120</v>
      </c>
      <c r="F5515" t="s">
        <v>139</v>
      </c>
      <c r="G5515" t="s">
        <v>480</v>
      </c>
      <c r="H5515" t="s">
        <v>334</v>
      </c>
      <c r="I5515" t="s">
        <v>773</v>
      </c>
      <c r="J5515" s="106">
        <v>1.87897434667</v>
      </c>
      <c r="K5515" t="s">
        <v>365</v>
      </c>
      <c r="L5515" t="s">
        <v>2194</v>
      </c>
      <c r="M5515" s="204">
        <v>2.7</v>
      </c>
      <c r="N5515" s="204"/>
    </row>
    <row r="5516" spans="1:14" ht="15.75" thickBot="1">
      <c r="A5516" t="s">
        <v>2195</v>
      </c>
      <c r="B5516" t="s">
        <v>1873</v>
      </c>
      <c r="C5516" t="s">
        <v>1873</v>
      </c>
      <c r="D5516" t="s">
        <v>1889</v>
      </c>
      <c r="E5516" t="s">
        <v>120</v>
      </c>
      <c r="F5516" t="s">
        <v>142</v>
      </c>
      <c r="G5516" t="s">
        <v>480</v>
      </c>
      <c r="H5516" t="s">
        <v>334</v>
      </c>
      <c r="I5516" t="s">
        <v>773</v>
      </c>
      <c r="J5516" s="106">
        <v>7.8752415999999998</v>
      </c>
      <c r="K5516" t="s">
        <v>365</v>
      </c>
      <c r="L5516" t="s">
        <v>2194</v>
      </c>
      <c r="M5516" s="204">
        <v>2.7</v>
      </c>
      <c r="N5516" s="204"/>
    </row>
    <row r="5517" spans="1:14" ht="15.75" thickBot="1">
      <c r="A5517" t="s">
        <v>2195</v>
      </c>
      <c r="B5517" t="s">
        <v>1873</v>
      </c>
      <c r="C5517" t="s">
        <v>1873</v>
      </c>
      <c r="D5517" t="s">
        <v>1889</v>
      </c>
      <c r="E5517" t="s">
        <v>120</v>
      </c>
      <c r="F5517" t="s">
        <v>311</v>
      </c>
      <c r="G5517" t="s">
        <v>480</v>
      </c>
      <c r="H5517" t="s">
        <v>334</v>
      </c>
      <c r="I5517" t="s">
        <v>773</v>
      </c>
      <c r="J5517" s="106">
        <v>9.7542159466699996</v>
      </c>
      <c r="K5517" t="s">
        <v>365</v>
      </c>
      <c r="L5517" t="s">
        <v>2194</v>
      </c>
      <c r="M5517" s="204">
        <v>2.7</v>
      </c>
      <c r="N5517" s="204"/>
    </row>
    <row r="5518" spans="1:14" ht="15.75" thickBot="1">
      <c r="A5518" t="s">
        <v>2195</v>
      </c>
      <c r="B5518" t="s">
        <v>1873</v>
      </c>
      <c r="C5518" t="s">
        <v>1873</v>
      </c>
      <c r="D5518" t="s">
        <v>1889</v>
      </c>
      <c r="E5518" t="s">
        <v>120</v>
      </c>
      <c r="F5518" t="s">
        <v>136</v>
      </c>
      <c r="G5518" t="s">
        <v>480</v>
      </c>
      <c r="H5518" t="s">
        <v>334</v>
      </c>
      <c r="I5518" t="s">
        <v>1891</v>
      </c>
      <c r="J5518" s="106">
        <v>3.0710363733300001</v>
      </c>
      <c r="K5518" t="s">
        <v>365</v>
      </c>
      <c r="L5518" t="s">
        <v>2194</v>
      </c>
      <c r="M5518" s="204">
        <v>2.7</v>
      </c>
      <c r="N5518" s="204"/>
    </row>
    <row r="5519" spans="1:14" ht="15.75" thickBot="1">
      <c r="A5519" t="s">
        <v>2195</v>
      </c>
      <c r="B5519" t="s">
        <v>1873</v>
      </c>
      <c r="C5519" t="s">
        <v>1873</v>
      </c>
      <c r="D5519" t="s">
        <v>1889</v>
      </c>
      <c r="E5519" t="s">
        <v>120</v>
      </c>
      <c r="F5519" t="s">
        <v>139</v>
      </c>
      <c r="G5519" t="s">
        <v>480</v>
      </c>
      <c r="H5519" t="s">
        <v>334</v>
      </c>
      <c r="I5519" t="s">
        <v>1891</v>
      </c>
      <c r="J5519" s="106">
        <v>3.6709520000000002</v>
      </c>
      <c r="K5519" t="s">
        <v>365</v>
      </c>
      <c r="L5519" t="s">
        <v>2194</v>
      </c>
      <c r="M5519" s="204">
        <v>2.7</v>
      </c>
      <c r="N5519" s="204"/>
    </row>
    <row r="5520" spans="1:14" ht="15.75" thickBot="1">
      <c r="A5520" t="s">
        <v>2195</v>
      </c>
      <c r="B5520" t="s">
        <v>1873</v>
      </c>
      <c r="C5520" t="s">
        <v>1873</v>
      </c>
      <c r="D5520" t="s">
        <v>1889</v>
      </c>
      <c r="E5520" t="s">
        <v>120</v>
      </c>
      <c r="F5520" t="s">
        <v>142</v>
      </c>
      <c r="G5520" t="s">
        <v>480</v>
      </c>
      <c r="H5520" t="s">
        <v>334</v>
      </c>
      <c r="I5520" t="s">
        <v>1891</v>
      </c>
      <c r="J5520" s="106">
        <v>4.16555189333</v>
      </c>
      <c r="K5520" t="s">
        <v>365</v>
      </c>
      <c r="L5520" t="s">
        <v>2194</v>
      </c>
      <c r="M5520" s="204">
        <v>2.7</v>
      </c>
      <c r="N5520" s="204"/>
    </row>
    <row r="5521" spans="1:14" ht="15.75" thickBot="1">
      <c r="A5521" t="s">
        <v>2195</v>
      </c>
      <c r="B5521" t="s">
        <v>1873</v>
      </c>
      <c r="C5521" t="s">
        <v>1873</v>
      </c>
      <c r="D5521" t="s">
        <v>1889</v>
      </c>
      <c r="E5521" t="s">
        <v>120</v>
      </c>
      <c r="F5521" t="s">
        <v>311</v>
      </c>
      <c r="G5521" t="s">
        <v>480</v>
      </c>
      <c r="H5521" t="s">
        <v>334</v>
      </c>
      <c r="I5521" t="s">
        <v>1891</v>
      </c>
      <c r="J5521" s="106">
        <v>10.907540266670001</v>
      </c>
      <c r="K5521" t="s">
        <v>365</v>
      </c>
      <c r="L5521" t="s">
        <v>2194</v>
      </c>
      <c r="M5521" s="204">
        <v>2.7</v>
      </c>
      <c r="N5521" s="204"/>
    </row>
    <row r="5522" spans="1:14" ht="15.75" thickBot="1">
      <c r="A5522" t="s">
        <v>2195</v>
      </c>
      <c r="B5522" t="s">
        <v>1873</v>
      </c>
      <c r="C5522" t="s">
        <v>1873</v>
      </c>
      <c r="D5522" t="s">
        <v>1889</v>
      </c>
      <c r="E5522" t="s">
        <v>120</v>
      </c>
      <c r="F5522" t="s">
        <v>136</v>
      </c>
      <c r="G5522" t="s">
        <v>480</v>
      </c>
      <c r="H5522" t="s">
        <v>334</v>
      </c>
      <c r="I5522" t="s">
        <v>1890</v>
      </c>
      <c r="J5522" s="106">
        <v>4.0390068266699997</v>
      </c>
      <c r="K5522" t="s">
        <v>365</v>
      </c>
      <c r="L5522" t="s">
        <v>2194</v>
      </c>
      <c r="M5522" s="204">
        <v>2.7</v>
      </c>
      <c r="N5522" s="204"/>
    </row>
    <row r="5523" spans="1:14" ht="15.75" thickBot="1">
      <c r="A5523" t="s">
        <v>2195</v>
      </c>
      <c r="B5523" t="s">
        <v>1873</v>
      </c>
      <c r="C5523" t="s">
        <v>1873</v>
      </c>
      <c r="D5523" t="s">
        <v>1889</v>
      </c>
      <c r="E5523" t="s">
        <v>120</v>
      </c>
      <c r="F5523" t="s">
        <v>139</v>
      </c>
      <c r="G5523" t="s">
        <v>480</v>
      </c>
      <c r="H5523" t="s">
        <v>334</v>
      </c>
      <c r="I5523" t="s">
        <v>1890</v>
      </c>
      <c r="J5523" s="106">
        <v>4.4640049066699996</v>
      </c>
      <c r="K5523" t="s">
        <v>365</v>
      </c>
      <c r="L5523" t="s">
        <v>2194</v>
      </c>
      <c r="M5523" s="204">
        <v>2.7</v>
      </c>
      <c r="N5523" s="204"/>
    </row>
    <row r="5524" spans="1:14" ht="15.75" thickBot="1">
      <c r="A5524" t="s">
        <v>2195</v>
      </c>
      <c r="B5524" t="s">
        <v>1873</v>
      </c>
      <c r="C5524" t="s">
        <v>1873</v>
      </c>
      <c r="D5524" t="s">
        <v>1889</v>
      </c>
      <c r="E5524" t="s">
        <v>120</v>
      </c>
      <c r="F5524" t="s">
        <v>142</v>
      </c>
      <c r="G5524" t="s">
        <v>480</v>
      </c>
      <c r="H5524" t="s">
        <v>334</v>
      </c>
      <c r="I5524" t="s">
        <v>1890</v>
      </c>
      <c r="J5524" s="106">
        <v>2.7329437866699999</v>
      </c>
      <c r="K5524" t="s">
        <v>365</v>
      </c>
      <c r="L5524" t="s">
        <v>2194</v>
      </c>
      <c r="M5524" s="204">
        <v>2.7</v>
      </c>
      <c r="N5524" s="204"/>
    </row>
    <row r="5525" spans="1:14" ht="15.75" thickBot="1">
      <c r="A5525" t="s">
        <v>2195</v>
      </c>
      <c r="B5525" t="s">
        <v>1873</v>
      </c>
      <c r="C5525" t="s">
        <v>1873</v>
      </c>
      <c r="D5525" t="s">
        <v>1889</v>
      </c>
      <c r="E5525" t="s">
        <v>120</v>
      </c>
      <c r="F5525" t="s">
        <v>311</v>
      </c>
      <c r="G5525" t="s">
        <v>480</v>
      </c>
      <c r="H5525" t="s">
        <v>334</v>
      </c>
      <c r="I5525" t="s">
        <v>1890</v>
      </c>
      <c r="J5525" s="106">
        <v>11.235955519999999</v>
      </c>
      <c r="K5525" t="s">
        <v>365</v>
      </c>
      <c r="L5525" t="s">
        <v>2194</v>
      </c>
      <c r="M5525" s="204">
        <v>2.7</v>
      </c>
      <c r="N5525" s="204"/>
    </row>
    <row r="5526" spans="1:14" ht="15.75" thickBot="1">
      <c r="A5526" t="s">
        <v>2195</v>
      </c>
      <c r="B5526" t="s">
        <v>1873</v>
      </c>
      <c r="C5526" t="s">
        <v>1873</v>
      </c>
      <c r="D5526" t="s">
        <v>1889</v>
      </c>
      <c r="E5526" t="s">
        <v>120</v>
      </c>
      <c r="F5526" t="s">
        <v>136</v>
      </c>
      <c r="G5526" t="s">
        <v>481</v>
      </c>
      <c r="H5526" t="s">
        <v>334</v>
      </c>
      <c r="I5526" t="s">
        <v>205</v>
      </c>
      <c r="J5526" s="106">
        <v>2.8592476800000002</v>
      </c>
      <c r="K5526" t="s">
        <v>365</v>
      </c>
      <c r="L5526" t="s">
        <v>2194</v>
      </c>
      <c r="M5526" s="204">
        <v>2.7</v>
      </c>
      <c r="N5526" s="204"/>
    </row>
    <row r="5527" spans="1:14" ht="15.75" thickBot="1">
      <c r="A5527" t="s">
        <v>2195</v>
      </c>
      <c r="B5527" t="s">
        <v>1873</v>
      </c>
      <c r="C5527" t="s">
        <v>1873</v>
      </c>
      <c r="D5527" t="s">
        <v>1889</v>
      </c>
      <c r="E5527" t="s">
        <v>120</v>
      </c>
      <c r="F5527" t="s">
        <v>139</v>
      </c>
      <c r="G5527" t="s">
        <v>481</v>
      </c>
      <c r="H5527" t="s">
        <v>334</v>
      </c>
      <c r="I5527" t="s">
        <v>205</v>
      </c>
      <c r="J5527" s="106">
        <v>7.1168163199999999</v>
      </c>
      <c r="K5527" t="s">
        <v>365</v>
      </c>
      <c r="L5527" t="s">
        <v>2194</v>
      </c>
      <c r="M5527" s="204">
        <v>2.7</v>
      </c>
      <c r="N5527" s="204"/>
    </row>
    <row r="5528" spans="1:14" ht="15.75" thickBot="1">
      <c r="A5528" t="s">
        <v>2195</v>
      </c>
      <c r="B5528" t="s">
        <v>1873</v>
      </c>
      <c r="C5528" t="s">
        <v>1873</v>
      </c>
      <c r="D5528" t="s">
        <v>1889</v>
      </c>
      <c r="E5528" t="s">
        <v>120</v>
      </c>
      <c r="F5528" t="s">
        <v>142</v>
      </c>
      <c r="G5528" t="s">
        <v>481</v>
      </c>
      <c r="H5528" t="s">
        <v>334</v>
      </c>
      <c r="I5528" t="s">
        <v>205</v>
      </c>
      <c r="J5528" s="106">
        <v>3.23716224</v>
      </c>
      <c r="K5528" t="s">
        <v>365</v>
      </c>
      <c r="L5528" t="s">
        <v>2194</v>
      </c>
      <c r="M5528" s="204">
        <v>2.7</v>
      </c>
      <c r="N5528" s="204"/>
    </row>
    <row r="5529" spans="1:14" ht="15.75" thickBot="1">
      <c r="A5529" t="s">
        <v>2195</v>
      </c>
      <c r="B5529" t="s">
        <v>1873</v>
      </c>
      <c r="C5529" t="s">
        <v>1873</v>
      </c>
      <c r="D5529" t="s">
        <v>1889</v>
      </c>
      <c r="E5529" t="s">
        <v>120</v>
      </c>
      <c r="F5529" t="s">
        <v>311</v>
      </c>
      <c r="G5529" t="s">
        <v>481</v>
      </c>
      <c r="H5529" t="s">
        <v>334</v>
      </c>
      <c r="I5529" t="s">
        <v>205</v>
      </c>
      <c r="J5529" s="106">
        <v>13.213226239999999</v>
      </c>
      <c r="K5529" t="s">
        <v>365</v>
      </c>
      <c r="L5529" t="s">
        <v>2194</v>
      </c>
      <c r="M5529" s="204">
        <v>2.7</v>
      </c>
      <c r="N5529" s="204"/>
    </row>
    <row r="5530" spans="1:14" ht="15.75" thickBot="1">
      <c r="A5530" t="s">
        <v>2195</v>
      </c>
      <c r="B5530" t="s">
        <v>1873</v>
      </c>
      <c r="C5530" t="s">
        <v>1873</v>
      </c>
      <c r="D5530" t="s">
        <v>1889</v>
      </c>
      <c r="E5530" t="s">
        <v>120</v>
      </c>
      <c r="F5530" t="s">
        <v>136</v>
      </c>
      <c r="G5530" t="s">
        <v>481</v>
      </c>
      <c r="H5530" t="s">
        <v>334</v>
      </c>
      <c r="I5530" t="s">
        <v>773</v>
      </c>
      <c r="J5530" s="106">
        <v>0</v>
      </c>
      <c r="K5530" t="s">
        <v>365</v>
      </c>
      <c r="L5530" t="s">
        <v>2194</v>
      </c>
      <c r="M5530" s="204">
        <v>2.7</v>
      </c>
      <c r="N5530" s="204"/>
    </row>
    <row r="5531" spans="1:14" ht="15.75" thickBot="1">
      <c r="A5531" t="s">
        <v>2195</v>
      </c>
      <c r="B5531" t="s">
        <v>1873</v>
      </c>
      <c r="C5531" t="s">
        <v>1873</v>
      </c>
      <c r="D5531" t="s">
        <v>1889</v>
      </c>
      <c r="E5531" t="s">
        <v>120</v>
      </c>
      <c r="F5531" t="s">
        <v>139</v>
      </c>
      <c r="G5531" t="s">
        <v>481</v>
      </c>
      <c r="H5531" t="s">
        <v>334</v>
      </c>
      <c r="I5531" t="s">
        <v>773</v>
      </c>
      <c r="J5531" s="106">
        <v>2.1109638400000001</v>
      </c>
      <c r="K5531" t="s">
        <v>365</v>
      </c>
      <c r="L5531" t="s">
        <v>2194</v>
      </c>
      <c r="M5531" s="204">
        <v>2.7</v>
      </c>
      <c r="N5531" s="204"/>
    </row>
    <row r="5532" spans="1:14" ht="15.75" thickBot="1">
      <c r="A5532" t="s">
        <v>2195</v>
      </c>
      <c r="B5532" t="s">
        <v>1873</v>
      </c>
      <c r="C5532" t="s">
        <v>1873</v>
      </c>
      <c r="D5532" t="s">
        <v>1889</v>
      </c>
      <c r="E5532" t="s">
        <v>120</v>
      </c>
      <c r="F5532" t="s">
        <v>142</v>
      </c>
      <c r="G5532" t="s">
        <v>481</v>
      </c>
      <c r="H5532" t="s">
        <v>334</v>
      </c>
      <c r="I5532" t="s">
        <v>773</v>
      </c>
      <c r="J5532" s="106">
        <v>4.3632815999999996</v>
      </c>
      <c r="K5532" t="s">
        <v>365</v>
      </c>
      <c r="L5532" t="s">
        <v>2194</v>
      </c>
      <c r="M5532" s="204">
        <v>2.7</v>
      </c>
      <c r="N5532" s="204"/>
    </row>
    <row r="5533" spans="1:14" ht="15.75" thickBot="1">
      <c r="A5533" t="s">
        <v>2195</v>
      </c>
      <c r="B5533" t="s">
        <v>1873</v>
      </c>
      <c r="C5533" t="s">
        <v>1873</v>
      </c>
      <c r="D5533" t="s">
        <v>1889</v>
      </c>
      <c r="E5533" t="s">
        <v>120</v>
      </c>
      <c r="F5533" t="s">
        <v>311</v>
      </c>
      <c r="G5533" t="s">
        <v>481</v>
      </c>
      <c r="H5533" t="s">
        <v>334</v>
      </c>
      <c r="I5533" t="s">
        <v>773</v>
      </c>
      <c r="J5533" s="106">
        <v>6.4742454399999998</v>
      </c>
      <c r="K5533" t="s">
        <v>365</v>
      </c>
      <c r="L5533" t="s">
        <v>2194</v>
      </c>
      <c r="M5533" s="204">
        <v>2.7</v>
      </c>
      <c r="N5533" s="204"/>
    </row>
    <row r="5534" spans="1:14" ht="15.75" thickBot="1">
      <c r="A5534" t="s">
        <v>2195</v>
      </c>
      <c r="B5534" t="s">
        <v>1873</v>
      </c>
      <c r="C5534" t="s">
        <v>1873</v>
      </c>
      <c r="D5534" t="s">
        <v>1889</v>
      </c>
      <c r="E5534" t="s">
        <v>120</v>
      </c>
      <c r="F5534" t="s">
        <v>136</v>
      </c>
      <c r="G5534" t="s">
        <v>481</v>
      </c>
      <c r="H5534" t="s">
        <v>334</v>
      </c>
      <c r="I5534" t="s">
        <v>1891</v>
      </c>
      <c r="J5534" s="106">
        <v>1.46798864</v>
      </c>
      <c r="K5534" t="s">
        <v>365</v>
      </c>
      <c r="L5534" t="s">
        <v>2194</v>
      </c>
      <c r="M5534" s="204">
        <v>2.7</v>
      </c>
      <c r="N5534" s="204"/>
    </row>
    <row r="5535" spans="1:14" ht="15.75" thickBot="1">
      <c r="A5535" t="s">
        <v>2195</v>
      </c>
      <c r="B5535" t="s">
        <v>1873</v>
      </c>
      <c r="C5535" t="s">
        <v>1873</v>
      </c>
      <c r="D5535" t="s">
        <v>1889</v>
      </c>
      <c r="E5535" t="s">
        <v>120</v>
      </c>
      <c r="F5535" t="s">
        <v>139</v>
      </c>
      <c r="G5535" t="s">
        <v>481</v>
      </c>
      <c r="H5535" t="s">
        <v>334</v>
      </c>
      <c r="I5535" t="s">
        <v>1891</v>
      </c>
      <c r="J5535" s="106">
        <v>6.2185915733300003</v>
      </c>
      <c r="K5535" t="s">
        <v>365</v>
      </c>
      <c r="L5535" t="s">
        <v>2194</v>
      </c>
      <c r="M5535" s="204">
        <v>2.7</v>
      </c>
      <c r="N5535" s="204"/>
    </row>
    <row r="5536" spans="1:14" ht="15.75" thickBot="1">
      <c r="A5536" t="s">
        <v>2195</v>
      </c>
      <c r="B5536" t="s">
        <v>1873</v>
      </c>
      <c r="C5536" t="s">
        <v>1873</v>
      </c>
      <c r="D5536" t="s">
        <v>1889</v>
      </c>
      <c r="E5536" t="s">
        <v>120</v>
      </c>
      <c r="F5536" t="s">
        <v>142</v>
      </c>
      <c r="G5536" t="s">
        <v>481</v>
      </c>
      <c r="H5536" t="s">
        <v>334</v>
      </c>
      <c r="I5536" t="s">
        <v>1891</v>
      </c>
      <c r="J5536" s="106">
        <v>3.1242789333299998</v>
      </c>
      <c r="K5536" t="s">
        <v>365</v>
      </c>
      <c r="L5536" t="s">
        <v>2194</v>
      </c>
      <c r="M5536" s="204">
        <v>2.7</v>
      </c>
      <c r="N5536" s="204"/>
    </row>
    <row r="5537" spans="1:14" ht="15.75" thickBot="1">
      <c r="A5537" t="s">
        <v>2195</v>
      </c>
      <c r="B5537" t="s">
        <v>1873</v>
      </c>
      <c r="C5537" t="s">
        <v>1873</v>
      </c>
      <c r="D5537" t="s">
        <v>1889</v>
      </c>
      <c r="E5537" t="s">
        <v>120</v>
      </c>
      <c r="F5537" t="s">
        <v>311</v>
      </c>
      <c r="G5537" t="s">
        <v>481</v>
      </c>
      <c r="H5537" t="s">
        <v>334</v>
      </c>
      <c r="I5537" t="s">
        <v>1891</v>
      </c>
      <c r="J5537" s="106">
        <v>10.810859146669999</v>
      </c>
      <c r="K5537" t="s">
        <v>365</v>
      </c>
      <c r="L5537" t="s">
        <v>2194</v>
      </c>
      <c r="M5537" s="204">
        <v>2.7</v>
      </c>
      <c r="N5537" s="204"/>
    </row>
    <row r="5538" spans="1:14" ht="15.75" thickBot="1">
      <c r="A5538" t="s">
        <v>2195</v>
      </c>
      <c r="B5538" t="s">
        <v>1873</v>
      </c>
      <c r="C5538" t="s">
        <v>1873</v>
      </c>
      <c r="D5538" t="s">
        <v>1889</v>
      </c>
      <c r="E5538" t="s">
        <v>120</v>
      </c>
      <c r="F5538" t="s">
        <v>136</v>
      </c>
      <c r="G5538" t="s">
        <v>481</v>
      </c>
      <c r="H5538" t="s">
        <v>334</v>
      </c>
      <c r="I5538" t="s">
        <v>1890</v>
      </c>
      <c r="J5538" s="106">
        <v>3.7377793066699998</v>
      </c>
      <c r="K5538" t="s">
        <v>365</v>
      </c>
      <c r="L5538" t="s">
        <v>2194</v>
      </c>
      <c r="M5538" s="204">
        <v>2.7</v>
      </c>
      <c r="N5538" s="204"/>
    </row>
    <row r="5539" spans="1:14" ht="15.75" thickBot="1">
      <c r="A5539" t="s">
        <v>2195</v>
      </c>
      <c r="B5539" t="s">
        <v>1873</v>
      </c>
      <c r="C5539" t="s">
        <v>1873</v>
      </c>
      <c r="D5539" t="s">
        <v>1889</v>
      </c>
      <c r="E5539" t="s">
        <v>120</v>
      </c>
      <c r="F5539" t="s">
        <v>139</v>
      </c>
      <c r="G5539" t="s">
        <v>481</v>
      </c>
      <c r="H5539" t="s">
        <v>334</v>
      </c>
      <c r="I5539" t="s">
        <v>1890</v>
      </c>
      <c r="J5539" s="106">
        <v>8.3264404266700005</v>
      </c>
      <c r="K5539" t="s">
        <v>365</v>
      </c>
      <c r="L5539" t="s">
        <v>2194</v>
      </c>
      <c r="M5539" s="204">
        <v>2.7</v>
      </c>
      <c r="N5539" s="204"/>
    </row>
    <row r="5540" spans="1:14" ht="15.75" thickBot="1">
      <c r="A5540" t="s">
        <v>2195</v>
      </c>
      <c r="B5540" t="s">
        <v>1873</v>
      </c>
      <c r="C5540" t="s">
        <v>1873</v>
      </c>
      <c r="D5540" t="s">
        <v>1889</v>
      </c>
      <c r="E5540" t="s">
        <v>120</v>
      </c>
      <c r="F5540" t="s">
        <v>142</v>
      </c>
      <c r="G5540" t="s">
        <v>481</v>
      </c>
      <c r="H5540" t="s">
        <v>334</v>
      </c>
      <c r="I5540" t="s">
        <v>1890</v>
      </c>
      <c r="J5540" s="106">
        <v>3.03232906667</v>
      </c>
      <c r="K5540" t="s">
        <v>365</v>
      </c>
      <c r="L5540" t="s">
        <v>2194</v>
      </c>
      <c r="M5540" s="204">
        <v>2.7</v>
      </c>
      <c r="N5540" s="204"/>
    </row>
    <row r="5541" spans="1:14" ht="15.75" thickBot="1">
      <c r="A5541" t="s">
        <v>2195</v>
      </c>
      <c r="B5541" t="s">
        <v>1873</v>
      </c>
      <c r="C5541" t="s">
        <v>1873</v>
      </c>
      <c r="D5541" t="s">
        <v>1889</v>
      </c>
      <c r="E5541" t="s">
        <v>120</v>
      </c>
      <c r="F5541" t="s">
        <v>311</v>
      </c>
      <c r="G5541" t="s">
        <v>481</v>
      </c>
      <c r="H5541" t="s">
        <v>334</v>
      </c>
      <c r="I5541" t="s">
        <v>1890</v>
      </c>
      <c r="J5541" s="106">
        <v>15.096548800000001</v>
      </c>
      <c r="K5541" t="s">
        <v>365</v>
      </c>
      <c r="L5541" t="s">
        <v>2194</v>
      </c>
      <c r="M5541" s="204">
        <v>2.7</v>
      </c>
      <c r="N5541" s="204"/>
    </row>
    <row r="5542" spans="1:14" ht="15.75" thickBot="1">
      <c r="A5542" t="s">
        <v>2195</v>
      </c>
      <c r="B5542" t="s">
        <v>1873</v>
      </c>
      <c r="C5542" t="s">
        <v>1873</v>
      </c>
      <c r="D5542" t="s">
        <v>1889</v>
      </c>
      <c r="E5542" t="s">
        <v>120</v>
      </c>
      <c r="F5542" t="s">
        <v>136</v>
      </c>
      <c r="G5542" t="s">
        <v>432</v>
      </c>
      <c r="H5542" t="s">
        <v>334</v>
      </c>
      <c r="I5542" t="s">
        <v>205</v>
      </c>
      <c r="J5542" s="106">
        <v>2.0409445330000001E-2</v>
      </c>
      <c r="K5542" t="s">
        <v>365</v>
      </c>
      <c r="L5542" t="s">
        <v>2194</v>
      </c>
      <c r="M5542" s="204">
        <v>2.7</v>
      </c>
      <c r="N5542" s="204"/>
    </row>
    <row r="5543" spans="1:14" ht="15.75" thickBot="1">
      <c r="A5543" t="s">
        <v>2195</v>
      </c>
      <c r="B5543" t="s">
        <v>1873</v>
      </c>
      <c r="C5543" t="s">
        <v>1873</v>
      </c>
      <c r="D5543" t="s">
        <v>1889</v>
      </c>
      <c r="E5543" t="s">
        <v>120</v>
      </c>
      <c r="F5543" t="s">
        <v>139</v>
      </c>
      <c r="G5543" t="s">
        <v>432</v>
      </c>
      <c r="H5543" t="s">
        <v>334</v>
      </c>
      <c r="I5543" t="s">
        <v>205</v>
      </c>
      <c r="J5543" s="106">
        <v>2.6936568533299998</v>
      </c>
      <c r="K5543" t="s">
        <v>365</v>
      </c>
      <c r="L5543" t="s">
        <v>2194</v>
      </c>
      <c r="M5543" s="204">
        <v>2.7</v>
      </c>
      <c r="N5543" s="204"/>
    </row>
    <row r="5544" spans="1:14" ht="15.75" thickBot="1">
      <c r="A5544" t="s">
        <v>2195</v>
      </c>
      <c r="B5544" t="s">
        <v>1873</v>
      </c>
      <c r="C5544" t="s">
        <v>1873</v>
      </c>
      <c r="D5544" t="s">
        <v>1889</v>
      </c>
      <c r="E5544" t="s">
        <v>120</v>
      </c>
      <c r="F5544" t="s">
        <v>142</v>
      </c>
      <c r="G5544" t="s">
        <v>432</v>
      </c>
      <c r="H5544" t="s">
        <v>334</v>
      </c>
      <c r="I5544" t="s">
        <v>205</v>
      </c>
      <c r="J5544" s="106">
        <v>3.9133960533300001</v>
      </c>
      <c r="K5544" t="s">
        <v>365</v>
      </c>
      <c r="L5544" t="s">
        <v>2194</v>
      </c>
      <c r="M5544" s="204">
        <v>2.7</v>
      </c>
      <c r="N5544" s="204"/>
    </row>
    <row r="5545" spans="1:14" ht="15.75" thickBot="1">
      <c r="A5545" t="s">
        <v>2195</v>
      </c>
      <c r="B5545" t="s">
        <v>1873</v>
      </c>
      <c r="C5545" t="s">
        <v>1873</v>
      </c>
      <c r="D5545" t="s">
        <v>1889</v>
      </c>
      <c r="E5545" t="s">
        <v>120</v>
      </c>
      <c r="F5545" t="s">
        <v>311</v>
      </c>
      <c r="G5545" t="s">
        <v>432</v>
      </c>
      <c r="H5545" t="s">
        <v>334</v>
      </c>
      <c r="I5545" t="s">
        <v>205</v>
      </c>
      <c r="J5545" s="106">
        <v>6.6274623520000002</v>
      </c>
      <c r="K5545" t="s">
        <v>365</v>
      </c>
      <c r="L5545" t="s">
        <v>2194</v>
      </c>
      <c r="M5545" s="204">
        <v>2.7</v>
      </c>
      <c r="N5545" s="204"/>
    </row>
    <row r="5546" spans="1:14" ht="15.75" thickBot="1">
      <c r="A5546" t="s">
        <v>2195</v>
      </c>
      <c r="B5546" t="s">
        <v>1873</v>
      </c>
      <c r="C5546" t="s">
        <v>1873</v>
      </c>
      <c r="D5546" t="s">
        <v>1889</v>
      </c>
      <c r="E5546" t="s">
        <v>120</v>
      </c>
      <c r="F5546" t="s">
        <v>136</v>
      </c>
      <c r="G5546" t="s">
        <v>432</v>
      </c>
      <c r="H5546" t="s">
        <v>334</v>
      </c>
      <c r="I5546" t="s">
        <v>1890</v>
      </c>
      <c r="J5546" s="106">
        <v>2.0409445330000001E-2</v>
      </c>
      <c r="K5546" t="s">
        <v>365</v>
      </c>
      <c r="L5546" t="s">
        <v>2194</v>
      </c>
      <c r="M5546" s="204">
        <v>2.7</v>
      </c>
      <c r="N5546" s="204"/>
    </row>
    <row r="5547" spans="1:14" ht="15.75" thickBot="1">
      <c r="A5547" t="s">
        <v>2195</v>
      </c>
      <c r="B5547" t="s">
        <v>1873</v>
      </c>
      <c r="C5547" t="s">
        <v>1873</v>
      </c>
      <c r="D5547" t="s">
        <v>1889</v>
      </c>
      <c r="E5547" t="s">
        <v>120</v>
      </c>
      <c r="F5547" t="s">
        <v>139</v>
      </c>
      <c r="G5547" t="s">
        <v>432</v>
      </c>
      <c r="H5547" t="s">
        <v>334</v>
      </c>
      <c r="I5547" t="s">
        <v>1890</v>
      </c>
      <c r="J5547" s="106">
        <v>2.6936568533299998</v>
      </c>
      <c r="K5547" t="s">
        <v>365</v>
      </c>
      <c r="L5547" t="s">
        <v>2194</v>
      </c>
      <c r="M5547" s="204">
        <v>2.7</v>
      </c>
      <c r="N5547" s="204"/>
    </row>
    <row r="5548" spans="1:14" ht="15.75" thickBot="1">
      <c r="A5548" t="s">
        <v>2195</v>
      </c>
      <c r="B5548" t="s">
        <v>1873</v>
      </c>
      <c r="C5548" t="s">
        <v>1873</v>
      </c>
      <c r="D5548" t="s">
        <v>1889</v>
      </c>
      <c r="E5548" t="s">
        <v>120</v>
      </c>
      <c r="F5548" t="s">
        <v>142</v>
      </c>
      <c r="G5548" t="s">
        <v>432</v>
      </c>
      <c r="H5548" t="s">
        <v>334</v>
      </c>
      <c r="I5548" t="s">
        <v>1890</v>
      </c>
      <c r="J5548" s="106">
        <v>3.9133960533300001</v>
      </c>
      <c r="K5548" t="s">
        <v>365</v>
      </c>
      <c r="L5548" t="s">
        <v>2194</v>
      </c>
      <c r="M5548" s="204">
        <v>2.7</v>
      </c>
      <c r="N5548" s="204"/>
    </row>
    <row r="5549" spans="1:14" ht="15.75" thickBot="1">
      <c r="A5549" t="s">
        <v>2195</v>
      </c>
      <c r="B5549" t="s">
        <v>1873</v>
      </c>
      <c r="C5549" t="s">
        <v>1873</v>
      </c>
      <c r="D5549" t="s">
        <v>1889</v>
      </c>
      <c r="E5549" t="s">
        <v>120</v>
      </c>
      <c r="F5549" t="s">
        <v>311</v>
      </c>
      <c r="G5549" t="s">
        <v>432</v>
      </c>
      <c r="H5549" t="s">
        <v>334</v>
      </c>
      <c r="I5549" t="s">
        <v>1890</v>
      </c>
      <c r="J5549" s="106">
        <v>6.6274623520000002</v>
      </c>
      <c r="K5549" t="s">
        <v>365</v>
      </c>
      <c r="L5549" t="s">
        <v>2194</v>
      </c>
      <c r="M5549" s="204">
        <v>2.7</v>
      </c>
      <c r="N5549" s="204"/>
    </row>
    <row r="5550" spans="1:14" ht="15.75" thickBot="1">
      <c r="A5550" t="s">
        <v>2195</v>
      </c>
      <c r="B5550" t="s">
        <v>1873</v>
      </c>
      <c r="C5550" t="s">
        <v>1873</v>
      </c>
      <c r="D5550" t="s">
        <v>1889</v>
      </c>
      <c r="E5550" t="s">
        <v>120</v>
      </c>
      <c r="F5550" t="s">
        <v>136</v>
      </c>
      <c r="G5550" t="s">
        <v>482</v>
      </c>
      <c r="H5550" t="s">
        <v>334</v>
      </c>
      <c r="I5550" t="s">
        <v>205</v>
      </c>
      <c r="J5550" s="106">
        <v>2.4989975466700001</v>
      </c>
      <c r="K5550" t="s">
        <v>365</v>
      </c>
      <c r="L5550" t="s">
        <v>2194</v>
      </c>
      <c r="M5550" s="204">
        <v>2.7</v>
      </c>
      <c r="N5550" s="204"/>
    </row>
    <row r="5551" spans="1:14" ht="15.75" thickBot="1">
      <c r="A5551" t="s">
        <v>2195</v>
      </c>
      <c r="B5551" t="s">
        <v>1873</v>
      </c>
      <c r="C5551" t="s">
        <v>1873</v>
      </c>
      <c r="D5551" t="s">
        <v>1889</v>
      </c>
      <c r="E5551" t="s">
        <v>120</v>
      </c>
      <c r="F5551" t="s">
        <v>139</v>
      </c>
      <c r="G5551" t="s">
        <v>482</v>
      </c>
      <c r="H5551" t="s">
        <v>334</v>
      </c>
      <c r="I5551" t="s">
        <v>205</v>
      </c>
      <c r="J5551" s="106">
        <v>2.21153717333</v>
      </c>
      <c r="K5551" t="s">
        <v>365</v>
      </c>
      <c r="L5551" t="s">
        <v>2194</v>
      </c>
      <c r="M5551" s="204">
        <v>2.7</v>
      </c>
      <c r="N5551" s="204"/>
    </row>
    <row r="5552" spans="1:14" ht="15.75" thickBot="1">
      <c r="A5552" t="s">
        <v>2195</v>
      </c>
      <c r="B5552" t="s">
        <v>1873</v>
      </c>
      <c r="C5552" t="s">
        <v>1873</v>
      </c>
      <c r="D5552" t="s">
        <v>1889</v>
      </c>
      <c r="E5552" t="s">
        <v>120</v>
      </c>
      <c r="F5552" t="s">
        <v>142</v>
      </c>
      <c r="G5552" t="s">
        <v>482</v>
      </c>
      <c r="H5552" t="s">
        <v>334</v>
      </c>
      <c r="I5552" t="s">
        <v>205</v>
      </c>
      <c r="J5552" s="106">
        <v>11.16239562667</v>
      </c>
      <c r="K5552" t="s">
        <v>365</v>
      </c>
      <c r="L5552" t="s">
        <v>2194</v>
      </c>
      <c r="M5552" s="204">
        <v>2.7</v>
      </c>
      <c r="N5552" s="204"/>
    </row>
    <row r="5553" spans="1:14" ht="15.75" thickBot="1">
      <c r="A5553" t="s">
        <v>2195</v>
      </c>
      <c r="B5553" t="s">
        <v>1873</v>
      </c>
      <c r="C5553" t="s">
        <v>1873</v>
      </c>
      <c r="D5553" t="s">
        <v>1889</v>
      </c>
      <c r="E5553" t="s">
        <v>120</v>
      </c>
      <c r="F5553" t="s">
        <v>311</v>
      </c>
      <c r="G5553" t="s">
        <v>482</v>
      </c>
      <c r="H5553" t="s">
        <v>334</v>
      </c>
      <c r="I5553" t="s">
        <v>205</v>
      </c>
      <c r="J5553" s="106">
        <v>15.87293034667</v>
      </c>
      <c r="K5553" t="s">
        <v>365</v>
      </c>
      <c r="L5553" t="s">
        <v>2194</v>
      </c>
      <c r="M5553" s="204">
        <v>2.7</v>
      </c>
      <c r="N5553" s="204"/>
    </row>
    <row r="5554" spans="1:14" ht="15.75" thickBot="1">
      <c r="A5554" t="s">
        <v>2195</v>
      </c>
      <c r="B5554" t="s">
        <v>1873</v>
      </c>
      <c r="C5554" t="s">
        <v>1873</v>
      </c>
      <c r="D5554" t="s">
        <v>1889</v>
      </c>
      <c r="E5554" t="s">
        <v>120</v>
      </c>
      <c r="F5554" t="s">
        <v>136</v>
      </c>
      <c r="G5554" t="s">
        <v>482</v>
      </c>
      <c r="H5554" t="s">
        <v>334</v>
      </c>
      <c r="I5554" t="s">
        <v>773</v>
      </c>
      <c r="J5554" s="106">
        <v>0</v>
      </c>
      <c r="K5554" t="s">
        <v>365</v>
      </c>
      <c r="L5554" t="s">
        <v>2194</v>
      </c>
      <c r="M5554" s="204">
        <v>2.7</v>
      </c>
      <c r="N5554" s="204"/>
    </row>
    <row r="5555" spans="1:14" ht="15.75" thickBot="1">
      <c r="A5555" t="s">
        <v>2195</v>
      </c>
      <c r="B5555" t="s">
        <v>1873</v>
      </c>
      <c r="C5555" t="s">
        <v>1873</v>
      </c>
      <c r="D5555" t="s">
        <v>1889</v>
      </c>
      <c r="E5555" t="s">
        <v>120</v>
      </c>
      <c r="F5555" t="s">
        <v>139</v>
      </c>
      <c r="G5555" t="s">
        <v>482</v>
      </c>
      <c r="H5555" t="s">
        <v>334</v>
      </c>
      <c r="I5555" t="s">
        <v>773</v>
      </c>
      <c r="J5555" s="106">
        <v>0.97062133333</v>
      </c>
      <c r="K5555" t="s">
        <v>365</v>
      </c>
      <c r="L5555" t="s">
        <v>2194</v>
      </c>
      <c r="M5555" s="204">
        <v>2.7</v>
      </c>
      <c r="N5555" s="204"/>
    </row>
    <row r="5556" spans="1:14" ht="15.75" thickBot="1">
      <c r="A5556" t="s">
        <v>2195</v>
      </c>
      <c r="B5556" t="s">
        <v>1873</v>
      </c>
      <c r="C5556" t="s">
        <v>1873</v>
      </c>
      <c r="D5556" t="s">
        <v>1889</v>
      </c>
      <c r="E5556" t="s">
        <v>120</v>
      </c>
      <c r="F5556" t="s">
        <v>142</v>
      </c>
      <c r="G5556" t="s">
        <v>482</v>
      </c>
      <c r="H5556" t="s">
        <v>334</v>
      </c>
      <c r="I5556" t="s">
        <v>773</v>
      </c>
      <c r="J5556" s="106">
        <v>17.73018794667</v>
      </c>
      <c r="K5556" t="s">
        <v>365</v>
      </c>
      <c r="L5556" t="s">
        <v>2194</v>
      </c>
      <c r="M5556" s="204">
        <v>2.7</v>
      </c>
      <c r="N5556" s="204"/>
    </row>
    <row r="5557" spans="1:14" ht="15.75" thickBot="1">
      <c r="A5557" t="s">
        <v>2195</v>
      </c>
      <c r="B5557" t="s">
        <v>1873</v>
      </c>
      <c r="C5557" t="s">
        <v>1873</v>
      </c>
      <c r="D5557" t="s">
        <v>1889</v>
      </c>
      <c r="E5557" t="s">
        <v>120</v>
      </c>
      <c r="F5557" t="s">
        <v>311</v>
      </c>
      <c r="G5557" t="s">
        <v>482</v>
      </c>
      <c r="H5557" t="s">
        <v>334</v>
      </c>
      <c r="I5557" t="s">
        <v>773</v>
      </c>
      <c r="J5557" s="106">
        <v>18.700809280000001</v>
      </c>
      <c r="K5557" t="s">
        <v>365</v>
      </c>
      <c r="L5557" t="s">
        <v>2194</v>
      </c>
      <c r="M5557" s="204">
        <v>2.7</v>
      </c>
      <c r="N5557" s="204"/>
    </row>
    <row r="5558" spans="1:14" ht="15.75" thickBot="1">
      <c r="A5558" t="s">
        <v>2195</v>
      </c>
      <c r="B5558" t="s">
        <v>1873</v>
      </c>
      <c r="C5558" t="s">
        <v>1873</v>
      </c>
      <c r="D5558" t="s">
        <v>1889</v>
      </c>
      <c r="E5558" t="s">
        <v>120</v>
      </c>
      <c r="F5558" t="s">
        <v>136</v>
      </c>
      <c r="G5558" t="s">
        <v>482</v>
      </c>
      <c r="H5558" t="s">
        <v>334</v>
      </c>
      <c r="I5558" t="s">
        <v>1891</v>
      </c>
      <c r="J5558" s="106">
        <v>0.72279465600000004</v>
      </c>
      <c r="K5558" t="s">
        <v>365</v>
      </c>
      <c r="L5558" t="s">
        <v>2194</v>
      </c>
      <c r="M5558" s="204">
        <v>2.7</v>
      </c>
      <c r="N5558" s="204"/>
    </row>
    <row r="5559" spans="1:14" ht="15.75" thickBot="1">
      <c r="A5559" t="s">
        <v>2195</v>
      </c>
      <c r="B5559" t="s">
        <v>1873</v>
      </c>
      <c r="C5559" t="s">
        <v>1873</v>
      </c>
      <c r="D5559" t="s">
        <v>1889</v>
      </c>
      <c r="E5559" t="s">
        <v>120</v>
      </c>
      <c r="F5559" t="s">
        <v>139</v>
      </c>
      <c r="G5559" t="s">
        <v>482</v>
      </c>
      <c r="H5559" t="s">
        <v>334</v>
      </c>
      <c r="I5559" t="s">
        <v>1891</v>
      </c>
      <c r="J5559" s="106">
        <v>3.1464729600000001</v>
      </c>
      <c r="K5559" t="s">
        <v>365</v>
      </c>
      <c r="L5559" t="s">
        <v>2194</v>
      </c>
      <c r="M5559" s="204">
        <v>2.7</v>
      </c>
      <c r="N5559" s="204"/>
    </row>
    <row r="5560" spans="1:14" ht="15.75" thickBot="1">
      <c r="A5560" t="s">
        <v>2195</v>
      </c>
      <c r="B5560" t="s">
        <v>1873</v>
      </c>
      <c r="C5560" t="s">
        <v>1873</v>
      </c>
      <c r="D5560" t="s">
        <v>1889</v>
      </c>
      <c r="E5560" t="s">
        <v>120</v>
      </c>
      <c r="F5560" t="s">
        <v>142</v>
      </c>
      <c r="G5560" t="s">
        <v>482</v>
      </c>
      <c r="H5560" t="s">
        <v>334</v>
      </c>
      <c r="I5560" t="s">
        <v>1891</v>
      </c>
      <c r="J5560" s="106">
        <v>12.98950048</v>
      </c>
      <c r="K5560" t="s">
        <v>365</v>
      </c>
      <c r="L5560" t="s">
        <v>2194</v>
      </c>
      <c r="M5560" s="204">
        <v>2.7</v>
      </c>
      <c r="N5560" s="204"/>
    </row>
    <row r="5561" spans="1:14" ht="15.75" thickBot="1">
      <c r="A5561" t="s">
        <v>2195</v>
      </c>
      <c r="B5561" t="s">
        <v>1873</v>
      </c>
      <c r="C5561" t="s">
        <v>1873</v>
      </c>
      <c r="D5561" t="s">
        <v>1889</v>
      </c>
      <c r="E5561" t="s">
        <v>120</v>
      </c>
      <c r="F5561" t="s">
        <v>311</v>
      </c>
      <c r="G5561" t="s">
        <v>482</v>
      </c>
      <c r="H5561" t="s">
        <v>334</v>
      </c>
      <c r="I5561" t="s">
        <v>1891</v>
      </c>
      <c r="J5561" s="106">
        <v>16.858768095999999</v>
      </c>
      <c r="K5561" t="s">
        <v>365</v>
      </c>
      <c r="L5561" t="s">
        <v>2194</v>
      </c>
      <c r="M5561" s="204">
        <v>2.7</v>
      </c>
      <c r="N5561" s="204"/>
    </row>
    <row r="5562" spans="1:14" ht="15.75" thickBot="1">
      <c r="A5562" t="s">
        <v>2195</v>
      </c>
      <c r="B5562" t="s">
        <v>1873</v>
      </c>
      <c r="C5562" t="s">
        <v>1873</v>
      </c>
      <c r="D5562" t="s">
        <v>1889</v>
      </c>
      <c r="E5562" t="s">
        <v>120</v>
      </c>
      <c r="F5562" t="s">
        <v>136</v>
      </c>
      <c r="G5562" t="s">
        <v>482</v>
      </c>
      <c r="H5562" t="s">
        <v>334</v>
      </c>
      <c r="I5562" t="s">
        <v>1890</v>
      </c>
      <c r="J5562" s="106">
        <v>3.8910763733299998</v>
      </c>
      <c r="K5562" t="s">
        <v>365</v>
      </c>
      <c r="L5562" t="s">
        <v>2194</v>
      </c>
      <c r="M5562" s="204">
        <v>2.7</v>
      </c>
      <c r="N5562" s="204"/>
    </row>
    <row r="5563" spans="1:14" ht="15.75" thickBot="1">
      <c r="A5563" t="s">
        <v>2195</v>
      </c>
      <c r="B5563" t="s">
        <v>1873</v>
      </c>
      <c r="C5563" t="s">
        <v>1873</v>
      </c>
      <c r="D5563" t="s">
        <v>1889</v>
      </c>
      <c r="E5563" t="s">
        <v>120</v>
      </c>
      <c r="F5563" t="s">
        <v>139</v>
      </c>
      <c r="G5563" t="s">
        <v>482</v>
      </c>
      <c r="H5563" t="s">
        <v>334</v>
      </c>
      <c r="I5563" t="s">
        <v>1890</v>
      </c>
      <c r="J5563" s="106">
        <v>2.8434315733300002</v>
      </c>
      <c r="K5563" t="s">
        <v>365</v>
      </c>
      <c r="L5563" t="s">
        <v>2194</v>
      </c>
      <c r="M5563" s="204">
        <v>2.7</v>
      </c>
      <c r="N5563" s="204"/>
    </row>
    <row r="5564" spans="1:14" ht="15.75" thickBot="1">
      <c r="A5564" t="s">
        <v>2195</v>
      </c>
      <c r="B5564" t="s">
        <v>1873</v>
      </c>
      <c r="C5564" t="s">
        <v>1873</v>
      </c>
      <c r="D5564" t="s">
        <v>1889</v>
      </c>
      <c r="E5564" t="s">
        <v>120</v>
      </c>
      <c r="F5564" t="s">
        <v>142</v>
      </c>
      <c r="G5564" t="s">
        <v>482</v>
      </c>
      <c r="H5564" t="s">
        <v>334</v>
      </c>
      <c r="I5564" t="s">
        <v>1890</v>
      </c>
      <c r="J5564" s="106">
        <v>7.59659925333</v>
      </c>
      <c r="K5564" t="s">
        <v>365</v>
      </c>
      <c r="L5564" t="s">
        <v>2194</v>
      </c>
      <c r="M5564" s="204">
        <v>2.7</v>
      </c>
      <c r="N5564" s="204"/>
    </row>
    <row r="5565" spans="1:14" ht="15.75" thickBot="1">
      <c r="A5565" t="s">
        <v>2195</v>
      </c>
      <c r="B5565" t="s">
        <v>1873</v>
      </c>
      <c r="C5565" t="s">
        <v>1873</v>
      </c>
      <c r="D5565" t="s">
        <v>1889</v>
      </c>
      <c r="E5565" t="s">
        <v>120</v>
      </c>
      <c r="F5565" t="s">
        <v>311</v>
      </c>
      <c r="G5565" t="s">
        <v>482</v>
      </c>
      <c r="H5565" t="s">
        <v>334</v>
      </c>
      <c r="I5565" t="s">
        <v>1890</v>
      </c>
      <c r="J5565" s="106">
        <v>14.3311072</v>
      </c>
      <c r="K5565" t="s">
        <v>365</v>
      </c>
      <c r="L5565" t="s">
        <v>2194</v>
      </c>
      <c r="M5565" s="204">
        <v>2.7</v>
      </c>
      <c r="N5565" s="204"/>
    </row>
    <row r="5566" spans="1:14" ht="15.75" thickBot="1">
      <c r="A5566" t="s">
        <v>2195</v>
      </c>
      <c r="B5566" t="s">
        <v>1873</v>
      </c>
      <c r="C5566" t="s">
        <v>1873</v>
      </c>
      <c r="D5566" t="s">
        <v>1889</v>
      </c>
      <c r="E5566" t="s">
        <v>120</v>
      </c>
      <c r="F5566" t="s">
        <v>136</v>
      </c>
      <c r="G5566" t="s">
        <v>483</v>
      </c>
      <c r="H5566" t="s">
        <v>334</v>
      </c>
      <c r="I5566" t="s">
        <v>205</v>
      </c>
      <c r="J5566" s="106">
        <v>0.60632759466999997</v>
      </c>
      <c r="K5566" t="s">
        <v>365</v>
      </c>
      <c r="L5566" t="s">
        <v>2194</v>
      </c>
      <c r="M5566" s="204">
        <v>2.7</v>
      </c>
      <c r="N5566" s="204"/>
    </row>
    <row r="5567" spans="1:14" ht="15.75" thickBot="1">
      <c r="A5567" t="s">
        <v>2195</v>
      </c>
      <c r="B5567" t="s">
        <v>1873</v>
      </c>
      <c r="C5567" t="s">
        <v>1873</v>
      </c>
      <c r="D5567" t="s">
        <v>1889</v>
      </c>
      <c r="E5567" t="s">
        <v>120</v>
      </c>
      <c r="F5567" t="s">
        <v>139</v>
      </c>
      <c r="G5567" t="s">
        <v>483</v>
      </c>
      <c r="H5567" t="s">
        <v>334</v>
      </c>
      <c r="I5567" t="s">
        <v>205</v>
      </c>
      <c r="J5567" s="106">
        <v>3.6988389333299998</v>
      </c>
      <c r="K5567" t="s">
        <v>365</v>
      </c>
      <c r="L5567" t="s">
        <v>2194</v>
      </c>
      <c r="M5567" s="204">
        <v>2.7</v>
      </c>
      <c r="N5567" s="204"/>
    </row>
    <row r="5568" spans="1:14" ht="15.75" thickBot="1">
      <c r="A5568" t="s">
        <v>2195</v>
      </c>
      <c r="B5568" t="s">
        <v>1873</v>
      </c>
      <c r="C5568" t="s">
        <v>1873</v>
      </c>
      <c r="D5568" t="s">
        <v>1889</v>
      </c>
      <c r="E5568" t="s">
        <v>120</v>
      </c>
      <c r="F5568" t="s">
        <v>142</v>
      </c>
      <c r="G5568" t="s">
        <v>483</v>
      </c>
      <c r="H5568" t="s">
        <v>334</v>
      </c>
      <c r="I5568" t="s">
        <v>205</v>
      </c>
      <c r="J5568" s="106">
        <v>2.5993742933299999</v>
      </c>
      <c r="K5568" t="s">
        <v>365</v>
      </c>
      <c r="L5568" t="s">
        <v>2194</v>
      </c>
      <c r="M5568" s="204">
        <v>2.7</v>
      </c>
      <c r="N5568" s="204"/>
    </row>
    <row r="5569" spans="1:14" ht="15.75" thickBot="1">
      <c r="A5569" t="s">
        <v>2195</v>
      </c>
      <c r="B5569" t="s">
        <v>1873</v>
      </c>
      <c r="C5569" t="s">
        <v>1873</v>
      </c>
      <c r="D5569" t="s">
        <v>1889</v>
      </c>
      <c r="E5569" t="s">
        <v>120</v>
      </c>
      <c r="F5569" t="s">
        <v>311</v>
      </c>
      <c r="G5569" t="s">
        <v>483</v>
      </c>
      <c r="H5569" t="s">
        <v>334</v>
      </c>
      <c r="I5569" t="s">
        <v>205</v>
      </c>
      <c r="J5569" s="106">
        <v>6.9045408213300004</v>
      </c>
      <c r="K5569" t="s">
        <v>365</v>
      </c>
      <c r="L5569" t="s">
        <v>2194</v>
      </c>
      <c r="M5569" s="204">
        <v>2.7</v>
      </c>
      <c r="N5569" s="204"/>
    </row>
    <row r="5570" spans="1:14" ht="15.75" thickBot="1">
      <c r="A5570" t="s">
        <v>2195</v>
      </c>
      <c r="B5570" t="s">
        <v>1873</v>
      </c>
      <c r="C5570" t="s">
        <v>1873</v>
      </c>
      <c r="D5570" t="s">
        <v>1889</v>
      </c>
      <c r="E5570" t="s">
        <v>120</v>
      </c>
      <c r="F5570" t="s">
        <v>136</v>
      </c>
      <c r="G5570" t="s">
        <v>483</v>
      </c>
      <c r="H5570" t="s">
        <v>334</v>
      </c>
      <c r="I5570" t="s">
        <v>773</v>
      </c>
      <c r="J5570" s="106">
        <v>0</v>
      </c>
      <c r="K5570" t="s">
        <v>365</v>
      </c>
      <c r="L5570" t="s">
        <v>2194</v>
      </c>
      <c r="M5570" s="204">
        <v>2.7</v>
      </c>
      <c r="N5570" s="204"/>
    </row>
    <row r="5571" spans="1:14" ht="15.75" thickBot="1">
      <c r="A5571" t="s">
        <v>2195</v>
      </c>
      <c r="B5571" t="s">
        <v>1873</v>
      </c>
      <c r="C5571" t="s">
        <v>1873</v>
      </c>
      <c r="D5571" t="s">
        <v>1889</v>
      </c>
      <c r="E5571" t="s">
        <v>120</v>
      </c>
      <c r="F5571" t="s">
        <v>139</v>
      </c>
      <c r="G5571" t="s">
        <v>483</v>
      </c>
      <c r="H5571" t="s">
        <v>334</v>
      </c>
      <c r="I5571" t="s">
        <v>773</v>
      </c>
      <c r="J5571" s="106">
        <v>3.7544060799999999</v>
      </c>
      <c r="K5571" t="s">
        <v>365</v>
      </c>
      <c r="L5571" t="s">
        <v>2194</v>
      </c>
      <c r="M5571" s="204">
        <v>2.7</v>
      </c>
      <c r="N5571" s="204"/>
    </row>
    <row r="5572" spans="1:14" ht="15.75" thickBot="1">
      <c r="A5572" t="s">
        <v>2195</v>
      </c>
      <c r="B5572" t="s">
        <v>1873</v>
      </c>
      <c r="C5572" t="s">
        <v>1873</v>
      </c>
      <c r="D5572" t="s">
        <v>1889</v>
      </c>
      <c r="E5572" t="s">
        <v>120</v>
      </c>
      <c r="F5572" t="s">
        <v>142</v>
      </c>
      <c r="G5572" t="s">
        <v>483</v>
      </c>
      <c r="H5572" t="s">
        <v>334</v>
      </c>
      <c r="I5572" t="s">
        <v>773</v>
      </c>
      <c r="J5572" s="106">
        <v>4.8272504533299996</v>
      </c>
      <c r="K5572" t="s">
        <v>365</v>
      </c>
      <c r="L5572" t="s">
        <v>2194</v>
      </c>
      <c r="M5572" s="204">
        <v>2.7</v>
      </c>
      <c r="N5572" s="204"/>
    </row>
    <row r="5573" spans="1:14" ht="15.75" thickBot="1">
      <c r="A5573" t="s">
        <v>2195</v>
      </c>
      <c r="B5573" t="s">
        <v>1873</v>
      </c>
      <c r="C5573" t="s">
        <v>1873</v>
      </c>
      <c r="D5573" t="s">
        <v>1889</v>
      </c>
      <c r="E5573" t="s">
        <v>120</v>
      </c>
      <c r="F5573" t="s">
        <v>311</v>
      </c>
      <c r="G5573" t="s">
        <v>483</v>
      </c>
      <c r="H5573" t="s">
        <v>334</v>
      </c>
      <c r="I5573" t="s">
        <v>773</v>
      </c>
      <c r="J5573" s="106">
        <v>8.5816565333299994</v>
      </c>
      <c r="K5573" t="s">
        <v>365</v>
      </c>
      <c r="L5573" t="s">
        <v>2194</v>
      </c>
      <c r="M5573" s="204">
        <v>2.7</v>
      </c>
      <c r="N5573" s="204"/>
    </row>
    <row r="5574" spans="1:14" ht="15.75" thickBot="1">
      <c r="A5574" t="s">
        <v>2195</v>
      </c>
      <c r="B5574" t="s">
        <v>1873</v>
      </c>
      <c r="C5574" t="s">
        <v>1873</v>
      </c>
      <c r="D5574" t="s">
        <v>1889</v>
      </c>
      <c r="E5574" t="s">
        <v>120</v>
      </c>
      <c r="F5574" t="s">
        <v>136</v>
      </c>
      <c r="G5574" t="s">
        <v>483</v>
      </c>
      <c r="H5574" t="s">
        <v>334</v>
      </c>
      <c r="I5574" t="s">
        <v>1891</v>
      </c>
      <c r="J5574" s="106">
        <v>0.67456728532999999</v>
      </c>
      <c r="K5574" t="s">
        <v>365</v>
      </c>
      <c r="L5574" t="s">
        <v>2194</v>
      </c>
      <c r="M5574" s="204">
        <v>2.7</v>
      </c>
      <c r="N5574" s="204"/>
    </row>
    <row r="5575" spans="1:14" ht="15.75" thickBot="1">
      <c r="A5575" t="s">
        <v>2195</v>
      </c>
      <c r="B5575" t="s">
        <v>1873</v>
      </c>
      <c r="C5575" t="s">
        <v>1873</v>
      </c>
      <c r="D5575" t="s">
        <v>1889</v>
      </c>
      <c r="E5575" t="s">
        <v>120</v>
      </c>
      <c r="F5575" t="s">
        <v>139</v>
      </c>
      <c r="G5575" t="s">
        <v>483</v>
      </c>
      <c r="H5575" t="s">
        <v>334</v>
      </c>
      <c r="I5575" t="s">
        <v>1891</v>
      </c>
      <c r="J5575" s="106">
        <v>3.97176202667</v>
      </c>
      <c r="K5575" t="s">
        <v>365</v>
      </c>
      <c r="L5575" t="s">
        <v>2194</v>
      </c>
      <c r="M5575" s="204">
        <v>2.7</v>
      </c>
      <c r="N5575" s="204"/>
    </row>
    <row r="5576" spans="1:14" ht="15.75" thickBot="1">
      <c r="A5576" t="s">
        <v>2195</v>
      </c>
      <c r="B5576" t="s">
        <v>1873</v>
      </c>
      <c r="C5576" t="s">
        <v>1873</v>
      </c>
      <c r="D5576" t="s">
        <v>1889</v>
      </c>
      <c r="E5576" t="s">
        <v>120</v>
      </c>
      <c r="F5576" t="s">
        <v>142</v>
      </c>
      <c r="G5576" t="s">
        <v>483</v>
      </c>
      <c r="H5576" t="s">
        <v>334</v>
      </c>
      <c r="I5576" t="s">
        <v>1891</v>
      </c>
      <c r="J5576" s="106">
        <v>2.018133792</v>
      </c>
      <c r="K5576" t="s">
        <v>365</v>
      </c>
      <c r="L5576" t="s">
        <v>2194</v>
      </c>
      <c r="M5576" s="204">
        <v>2.7</v>
      </c>
      <c r="N5576" s="204"/>
    </row>
    <row r="5577" spans="1:14" ht="15.75" thickBot="1">
      <c r="A5577" t="s">
        <v>2195</v>
      </c>
      <c r="B5577" t="s">
        <v>1873</v>
      </c>
      <c r="C5577" t="s">
        <v>1873</v>
      </c>
      <c r="D5577" t="s">
        <v>1889</v>
      </c>
      <c r="E5577" t="s">
        <v>120</v>
      </c>
      <c r="F5577" t="s">
        <v>311</v>
      </c>
      <c r="G5577" t="s">
        <v>483</v>
      </c>
      <c r="H5577" t="s">
        <v>334</v>
      </c>
      <c r="I5577" t="s">
        <v>1891</v>
      </c>
      <c r="J5577" s="106">
        <v>6.6644631040000002</v>
      </c>
      <c r="K5577" t="s">
        <v>365</v>
      </c>
      <c r="L5577" t="s">
        <v>2194</v>
      </c>
      <c r="M5577" s="204">
        <v>2.7</v>
      </c>
      <c r="N5577" s="204"/>
    </row>
    <row r="5578" spans="1:14" ht="15.75" thickBot="1">
      <c r="A5578" t="s">
        <v>2195</v>
      </c>
      <c r="B5578" t="s">
        <v>1873</v>
      </c>
      <c r="C5578" t="s">
        <v>1873</v>
      </c>
      <c r="D5578" t="s">
        <v>1889</v>
      </c>
      <c r="E5578" t="s">
        <v>120</v>
      </c>
      <c r="F5578" t="s">
        <v>136</v>
      </c>
      <c r="G5578" t="s">
        <v>483</v>
      </c>
      <c r="H5578" t="s">
        <v>334</v>
      </c>
      <c r="I5578" t="s">
        <v>1890</v>
      </c>
      <c r="J5578" s="106">
        <v>0.80808712533000004</v>
      </c>
      <c r="K5578" t="s">
        <v>365</v>
      </c>
      <c r="L5578" t="s">
        <v>2194</v>
      </c>
      <c r="M5578" s="204">
        <v>2.7</v>
      </c>
      <c r="N5578" s="204"/>
    </row>
    <row r="5579" spans="1:14" ht="15.75" thickBot="1">
      <c r="A5579" t="s">
        <v>2195</v>
      </c>
      <c r="B5579" t="s">
        <v>1873</v>
      </c>
      <c r="C5579" t="s">
        <v>1873</v>
      </c>
      <c r="D5579" t="s">
        <v>1889</v>
      </c>
      <c r="E5579" t="s">
        <v>120</v>
      </c>
      <c r="F5579" t="s">
        <v>139</v>
      </c>
      <c r="G5579" t="s">
        <v>483</v>
      </c>
      <c r="H5579" t="s">
        <v>334</v>
      </c>
      <c r="I5579" t="s">
        <v>1890</v>
      </c>
      <c r="J5579" s="106">
        <v>3.6618927999999999</v>
      </c>
      <c r="K5579" t="s">
        <v>365</v>
      </c>
      <c r="L5579" t="s">
        <v>2194</v>
      </c>
      <c r="M5579" s="204">
        <v>2.7</v>
      </c>
      <c r="N5579" s="204"/>
    </row>
    <row r="5580" spans="1:14" ht="15.75" thickBot="1">
      <c r="A5580" t="s">
        <v>2195</v>
      </c>
      <c r="B5580" t="s">
        <v>1873</v>
      </c>
      <c r="C5580" t="s">
        <v>1873</v>
      </c>
      <c r="D5580" t="s">
        <v>1889</v>
      </c>
      <c r="E5580" t="s">
        <v>120</v>
      </c>
      <c r="F5580" t="s">
        <v>142</v>
      </c>
      <c r="G5580" t="s">
        <v>483</v>
      </c>
      <c r="H5580" t="s">
        <v>334</v>
      </c>
      <c r="I5580" t="s">
        <v>1890</v>
      </c>
      <c r="J5580" s="106">
        <v>1.8798818879999999</v>
      </c>
      <c r="K5580" t="s">
        <v>365</v>
      </c>
      <c r="L5580" t="s">
        <v>2194</v>
      </c>
      <c r="M5580" s="204">
        <v>2.7</v>
      </c>
      <c r="N5580" s="204"/>
    </row>
    <row r="5581" spans="1:14" ht="15.75" thickBot="1">
      <c r="A5581" t="s">
        <v>2195</v>
      </c>
      <c r="B5581" t="s">
        <v>1873</v>
      </c>
      <c r="C5581" t="s">
        <v>1873</v>
      </c>
      <c r="D5581" t="s">
        <v>1889</v>
      </c>
      <c r="E5581" t="s">
        <v>120</v>
      </c>
      <c r="F5581" t="s">
        <v>311</v>
      </c>
      <c r="G5581" t="s">
        <v>483</v>
      </c>
      <c r="H5581" t="s">
        <v>334</v>
      </c>
      <c r="I5581" t="s">
        <v>1890</v>
      </c>
      <c r="J5581" s="106">
        <v>6.3498618133300004</v>
      </c>
      <c r="K5581" t="s">
        <v>365</v>
      </c>
      <c r="L5581" t="s">
        <v>2194</v>
      </c>
      <c r="M5581" s="204">
        <v>2.7</v>
      </c>
      <c r="N5581" s="204"/>
    </row>
    <row r="5582" spans="1:14" ht="15.75" thickBot="1">
      <c r="A5582" t="s">
        <v>2195</v>
      </c>
      <c r="B5582" t="s">
        <v>1873</v>
      </c>
      <c r="C5582" t="s">
        <v>1873</v>
      </c>
      <c r="D5582" t="s">
        <v>1889</v>
      </c>
      <c r="E5582" t="s">
        <v>120</v>
      </c>
      <c r="F5582" t="s">
        <v>136</v>
      </c>
      <c r="G5582" t="s">
        <v>484</v>
      </c>
      <c r="H5582" t="s">
        <v>334</v>
      </c>
      <c r="I5582" t="s">
        <v>205</v>
      </c>
      <c r="J5582" s="106">
        <v>0.51076742399999997</v>
      </c>
      <c r="K5582" t="s">
        <v>365</v>
      </c>
      <c r="L5582" t="s">
        <v>2194</v>
      </c>
      <c r="M5582" s="204">
        <v>2.7</v>
      </c>
      <c r="N5582" s="204"/>
    </row>
    <row r="5583" spans="1:14" ht="15.75" thickBot="1">
      <c r="A5583" t="s">
        <v>2195</v>
      </c>
      <c r="B5583" t="s">
        <v>1873</v>
      </c>
      <c r="C5583" t="s">
        <v>1873</v>
      </c>
      <c r="D5583" t="s">
        <v>1889</v>
      </c>
      <c r="E5583" t="s">
        <v>120</v>
      </c>
      <c r="F5583" t="s">
        <v>139</v>
      </c>
      <c r="G5583" t="s">
        <v>484</v>
      </c>
      <c r="H5583" t="s">
        <v>334</v>
      </c>
      <c r="I5583" t="s">
        <v>205</v>
      </c>
      <c r="J5583" s="106">
        <v>7.0715709866700003</v>
      </c>
      <c r="K5583" t="s">
        <v>365</v>
      </c>
      <c r="L5583" t="s">
        <v>2194</v>
      </c>
      <c r="M5583" s="204">
        <v>2.7</v>
      </c>
      <c r="N5583" s="204"/>
    </row>
    <row r="5584" spans="1:14" ht="15.75" thickBot="1">
      <c r="A5584" t="s">
        <v>2195</v>
      </c>
      <c r="B5584" t="s">
        <v>1873</v>
      </c>
      <c r="C5584" t="s">
        <v>1873</v>
      </c>
      <c r="D5584" t="s">
        <v>1889</v>
      </c>
      <c r="E5584" t="s">
        <v>120</v>
      </c>
      <c r="F5584" t="s">
        <v>142</v>
      </c>
      <c r="G5584" t="s">
        <v>484</v>
      </c>
      <c r="H5584" t="s">
        <v>334</v>
      </c>
      <c r="I5584" t="s">
        <v>205</v>
      </c>
      <c r="J5584" s="106">
        <v>7.4990152533299996</v>
      </c>
      <c r="K5584" t="s">
        <v>365</v>
      </c>
      <c r="L5584" t="s">
        <v>2194</v>
      </c>
      <c r="M5584" s="204">
        <v>2.7</v>
      </c>
      <c r="N5584" s="204"/>
    </row>
    <row r="5585" spans="1:14" ht="15.75" thickBot="1">
      <c r="A5585" t="s">
        <v>2195</v>
      </c>
      <c r="B5585" t="s">
        <v>1873</v>
      </c>
      <c r="C5585" t="s">
        <v>1873</v>
      </c>
      <c r="D5585" t="s">
        <v>1889</v>
      </c>
      <c r="E5585" t="s">
        <v>120</v>
      </c>
      <c r="F5585" t="s">
        <v>311</v>
      </c>
      <c r="G5585" t="s">
        <v>484</v>
      </c>
      <c r="H5585" t="s">
        <v>334</v>
      </c>
      <c r="I5585" t="s">
        <v>205</v>
      </c>
      <c r="J5585" s="106">
        <v>15.081353664</v>
      </c>
      <c r="K5585" t="s">
        <v>365</v>
      </c>
      <c r="L5585" t="s">
        <v>2194</v>
      </c>
      <c r="M5585" s="204">
        <v>2.7</v>
      </c>
      <c r="N5585" s="204"/>
    </row>
    <row r="5586" spans="1:14" ht="15.75" thickBot="1">
      <c r="A5586" t="s">
        <v>2195</v>
      </c>
      <c r="B5586" t="s">
        <v>1873</v>
      </c>
      <c r="C5586" t="s">
        <v>1873</v>
      </c>
      <c r="D5586" t="s">
        <v>1889</v>
      </c>
      <c r="E5586" t="s">
        <v>120</v>
      </c>
      <c r="F5586" t="s">
        <v>136</v>
      </c>
      <c r="G5586" t="s">
        <v>484</v>
      </c>
      <c r="H5586" t="s">
        <v>334</v>
      </c>
      <c r="I5586" t="s">
        <v>773</v>
      </c>
      <c r="J5586" s="106">
        <v>0</v>
      </c>
      <c r="K5586" t="s">
        <v>365</v>
      </c>
      <c r="L5586" t="s">
        <v>2194</v>
      </c>
      <c r="M5586" s="204">
        <v>2.7</v>
      </c>
      <c r="N5586" s="204"/>
    </row>
    <row r="5587" spans="1:14" ht="15.75" thickBot="1">
      <c r="A5587" t="s">
        <v>2195</v>
      </c>
      <c r="B5587" t="s">
        <v>1873</v>
      </c>
      <c r="C5587" t="s">
        <v>1873</v>
      </c>
      <c r="D5587" t="s">
        <v>1889</v>
      </c>
      <c r="E5587" t="s">
        <v>120</v>
      </c>
      <c r="F5587" t="s">
        <v>139</v>
      </c>
      <c r="G5587" t="s">
        <v>484</v>
      </c>
      <c r="H5587" t="s">
        <v>334</v>
      </c>
      <c r="I5587" t="s">
        <v>773</v>
      </c>
      <c r="J5587" s="106">
        <v>4.1815220266699997</v>
      </c>
      <c r="K5587" t="s">
        <v>365</v>
      </c>
      <c r="L5587" t="s">
        <v>2194</v>
      </c>
      <c r="M5587" s="204">
        <v>2.7</v>
      </c>
      <c r="N5587" s="204"/>
    </row>
    <row r="5588" spans="1:14" ht="15.75" thickBot="1">
      <c r="A5588" t="s">
        <v>2195</v>
      </c>
      <c r="B5588" t="s">
        <v>1873</v>
      </c>
      <c r="C5588" t="s">
        <v>1873</v>
      </c>
      <c r="D5588" t="s">
        <v>1889</v>
      </c>
      <c r="E5588" t="s">
        <v>120</v>
      </c>
      <c r="F5588" t="s">
        <v>142</v>
      </c>
      <c r="G5588" t="s">
        <v>484</v>
      </c>
      <c r="H5588" t="s">
        <v>334</v>
      </c>
      <c r="I5588" t="s">
        <v>773</v>
      </c>
      <c r="J5588" s="106">
        <v>9.4864193066699993</v>
      </c>
      <c r="K5588" t="s">
        <v>365</v>
      </c>
      <c r="L5588" t="s">
        <v>2194</v>
      </c>
      <c r="M5588" s="204">
        <v>2.7</v>
      </c>
      <c r="N5588" s="204"/>
    </row>
    <row r="5589" spans="1:14" ht="15.75" thickBot="1">
      <c r="A5589" t="s">
        <v>2195</v>
      </c>
      <c r="B5589" t="s">
        <v>1873</v>
      </c>
      <c r="C5589" t="s">
        <v>1873</v>
      </c>
      <c r="D5589" t="s">
        <v>1889</v>
      </c>
      <c r="E5589" t="s">
        <v>120</v>
      </c>
      <c r="F5589" t="s">
        <v>311</v>
      </c>
      <c r="G5589" t="s">
        <v>484</v>
      </c>
      <c r="H5589" t="s">
        <v>334</v>
      </c>
      <c r="I5589" t="s">
        <v>773</v>
      </c>
      <c r="J5589" s="106">
        <v>13.667941333330001</v>
      </c>
      <c r="K5589" t="s">
        <v>365</v>
      </c>
      <c r="L5589" t="s">
        <v>2194</v>
      </c>
      <c r="M5589" s="204">
        <v>2.7</v>
      </c>
      <c r="N5589" s="204"/>
    </row>
    <row r="5590" spans="1:14" ht="15.75" thickBot="1">
      <c r="A5590" t="s">
        <v>2195</v>
      </c>
      <c r="B5590" t="s">
        <v>1873</v>
      </c>
      <c r="C5590" t="s">
        <v>1873</v>
      </c>
      <c r="D5590" t="s">
        <v>1889</v>
      </c>
      <c r="E5590" t="s">
        <v>120</v>
      </c>
      <c r="F5590" t="s">
        <v>136</v>
      </c>
      <c r="G5590" t="s">
        <v>484</v>
      </c>
      <c r="H5590" t="s">
        <v>334</v>
      </c>
      <c r="I5590" t="s">
        <v>1891</v>
      </c>
      <c r="J5590" s="106">
        <v>0.85498500266999999</v>
      </c>
      <c r="K5590" t="s">
        <v>365</v>
      </c>
      <c r="L5590" t="s">
        <v>2194</v>
      </c>
      <c r="M5590" s="204">
        <v>2.7</v>
      </c>
      <c r="N5590" s="204"/>
    </row>
    <row r="5591" spans="1:14" ht="15.75" thickBot="1">
      <c r="A5591" t="s">
        <v>2195</v>
      </c>
      <c r="B5591" t="s">
        <v>1873</v>
      </c>
      <c r="C5591" t="s">
        <v>1873</v>
      </c>
      <c r="D5591" t="s">
        <v>1889</v>
      </c>
      <c r="E5591" t="s">
        <v>120</v>
      </c>
      <c r="F5591" t="s">
        <v>139</v>
      </c>
      <c r="G5591" t="s">
        <v>484</v>
      </c>
      <c r="H5591" t="s">
        <v>334</v>
      </c>
      <c r="I5591" t="s">
        <v>1891</v>
      </c>
      <c r="J5591" s="106">
        <v>12.759481920000001</v>
      </c>
      <c r="K5591" t="s">
        <v>365</v>
      </c>
      <c r="L5591" t="s">
        <v>2194</v>
      </c>
      <c r="M5591" s="204">
        <v>2.7</v>
      </c>
      <c r="N5591" s="204"/>
    </row>
    <row r="5592" spans="1:14" ht="15.75" thickBot="1">
      <c r="A5592" t="s">
        <v>2195</v>
      </c>
      <c r="B5592" t="s">
        <v>1873</v>
      </c>
      <c r="C5592" t="s">
        <v>1873</v>
      </c>
      <c r="D5592" t="s">
        <v>1889</v>
      </c>
      <c r="E5592" t="s">
        <v>120</v>
      </c>
      <c r="F5592" t="s">
        <v>142</v>
      </c>
      <c r="G5592" t="s">
        <v>484</v>
      </c>
      <c r="H5592" t="s">
        <v>334</v>
      </c>
      <c r="I5592" t="s">
        <v>1891</v>
      </c>
      <c r="J5592" s="106">
        <v>4.4076757333299996</v>
      </c>
      <c r="K5592" t="s">
        <v>365</v>
      </c>
      <c r="L5592" t="s">
        <v>2194</v>
      </c>
      <c r="M5592" s="204">
        <v>2.7</v>
      </c>
      <c r="N5592" s="204"/>
    </row>
    <row r="5593" spans="1:14" ht="15.75" thickBot="1">
      <c r="A5593" t="s">
        <v>2195</v>
      </c>
      <c r="B5593" t="s">
        <v>1873</v>
      </c>
      <c r="C5593" t="s">
        <v>1873</v>
      </c>
      <c r="D5593" t="s">
        <v>1889</v>
      </c>
      <c r="E5593" t="s">
        <v>120</v>
      </c>
      <c r="F5593" t="s">
        <v>311</v>
      </c>
      <c r="G5593" t="s">
        <v>484</v>
      </c>
      <c r="H5593" t="s">
        <v>334</v>
      </c>
      <c r="I5593" t="s">
        <v>1891</v>
      </c>
      <c r="J5593" s="106">
        <v>18.022142656</v>
      </c>
      <c r="K5593" t="s">
        <v>365</v>
      </c>
      <c r="L5593" t="s">
        <v>2194</v>
      </c>
      <c r="M5593" s="204">
        <v>2.7</v>
      </c>
      <c r="N5593" s="204"/>
    </row>
    <row r="5594" spans="1:14" ht="15.75" thickBot="1">
      <c r="A5594" t="s">
        <v>2195</v>
      </c>
      <c r="B5594" t="s">
        <v>1873</v>
      </c>
      <c r="C5594" t="s">
        <v>1873</v>
      </c>
      <c r="D5594" t="s">
        <v>1889</v>
      </c>
      <c r="E5594" t="s">
        <v>120</v>
      </c>
      <c r="F5594" t="s">
        <v>136</v>
      </c>
      <c r="G5594" t="s">
        <v>484</v>
      </c>
      <c r="H5594" t="s">
        <v>334</v>
      </c>
      <c r="I5594" t="s">
        <v>1890</v>
      </c>
      <c r="J5594" s="106">
        <v>2.61467562667</v>
      </c>
      <c r="K5594" t="s">
        <v>365</v>
      </c>
      <c r="L5594" t="s">
        <v>2194</v>
      </c>
      <c r="M5594" s="204">
        <v>2.7</v>
      </c>
      <c r="N5594" s="204"/>
    </row>
    <row r="5595" spans="1:14" ht="15.75" thickBot="1">
      <c r="A5595" t="s">
        <v>2195</v>
      </c>
      <c r="B5595" t="s">
        <v>1873</v>
      </c>
      <c r="C5595" t="s">
        <v>1873</v>
      </c>
      <c r="D5595" t="s">
        <v>1889</v>
      </c>
      <c r="E5595" t="s">
        <v>120</v>
      </c>
      <c r="F5595" t="s">
        <v>139</v>
      </c>
      <c r="G5595" t="s">
        <v>484</v>
      </c>
      <c r="H5595" t="s">
        <v>334</v>
      </c>
      <c r="I5595" t="s">
        <v>1890</v>
      </c>
      <c r="J5595" s="106">
        <v>9.6598067200000006</v>
      </c>
      <c r="K5595" t="s">
        <v>365</v>
      </c>
      <c r="L5595" t="s">
        <v>2194</v>
      </c>
      <c r="M5595" s="204">
        <v>2.7</v>
      </c>
      <c r="N5595" s="204"/>
    </row>
    <row r="5596" spans="1:14" ht="15.75" thickBot="1">
      <c r="A5596" t="s">
        <v>2195</v>
      </c>
      <c r="B5596" t="s">
        <v>1873</v>
      </c>
      <c r="C5596" t="s">
        <v>1873</v>
      </c>
      <c r="D5596" t="s">
        <v>1889</v>
      </c>
      <c r="E5596" t="s">
        <v>120</v>
      </c>
      <c r="F5596" t="s">
        <v>142</v>
      </c>
      <c r="G5596" t="s">
        <v>484</v>
      </c>
      <c r="H5596" t="s">
        <v>334</v>
      </c>
      <c r="I5596" t="s">
        <v>1890</v>
      </c>
      <c r="J5596" s="106">
        <v>3.6765151999999999</v>
      </c>
      <c r="K5596" t="s">
        <v>365</v>
      </c>
      <c r="L5596" t="s">
        <v>2194</v>
      </c>
      <c r="M5596" s="204">
        <v>2.7</v>
      </c>
      <c r="N5596" s="204"/>
    </row>
    <row r="5597" spans="1:14" ht="15.75" thickBot="1">
      <c r="A5597" t="s">
        <v>2195</v>
      </c>
      <c r="B5597" t="s">
        <v>1873</v>
      </c>
      <c r="C5597" t="s">
        <v>1873</v>
      </c>
      <c r="D5597" t="s">
        <v>1889</v>
      </c>
      <c r="E5597" t="s">
        <v>120</v>
      </c>
      <c r="F5597" t="s">
        <v>311</v>
      </c>
      <c r="G5597" t="s">
        <v>484</v>
      </c>
      <c r="H5597" t="s">
        <v>334</v>
      </c>
      <c r="I5597" t="s">
        <v>1890</v>
      </c>
      <c r="J5597" s="106">
        <v>15.950997546669999</v>
      </c>
      <c r="K5597" t="s">
        <v>365</v>
      </c>
      <c r="L5597" t="s">
        <v>2194</v>
      </c>
      <c r="M5597" s="204">
        <v>2.7</v>
      </c>
      <c r="N5597" s="204"/>
    </row>
    <row r="5598" spans="1:14" ht="15.75" thickBot="1">
      <c r="A5598" t="s">
        <v>2195</v>
      </c>
      <c r="B5598" t="s">
        <v>1873</v>
      </c>
      <c r="C5598" t="s">
        <v>1873</v>
      </c>
      <c r="D5598" t="s">
        <v>1889</v>
      </c>
      <c r="E5598" t="s">
        <v>120</v>
      </c>
      <c r="F5598" t="s">
        <v>136</v>
      </c>
      <c r="G5598" t="s">
        <v>485</v>
      </c>
      <c r="H5598" t="s">
        <v>334</v>
      </c>
      <c r="I5598" t="s">
        <v>205</v>
      </c>
      <c r="J5598" s="106">
        <v>0.20669790933000001</v>
      </c>
      <c r="K5598" t="s">
        <v>365</v>
      </c>
      <c r="L5598" t="s">
        <v>2194</v>
      </c>
      <c r="M5598" s="204">
        <v>2.7</v>
      </c>
      <c r="N5598" s="204"/>
    </row>
    <row r="5599" spans="1:14" ht="15.75" thickBot="1">
      <c r="A5599" t="s">
        <v>2195</v>
      </c>
      <c r="B5599" t="s">
        <v>1873</v>
      </c>
      <c r="C5599" t="s">
        <v>1873</v>
      </c>
      <c r="D5599" t="s">
        <v>1889</v>
      </c>
      <c r="E5599" t="s">
        <v>120</v>
      </c>
      <c r="F5599" t="s">
        <v>139</v>
      </c>
      <c r="G5599" t="s">
        <v>485</v>
      </c>
      <c r="H5599" t="s">
        <v>334</v>
      </c>
      <c r="I5599" t="s">
        <v>205</v>
      </c>
      <c r="J5599" s="106">
        <v>3.7540696533300002</v>
      </c>
      <c r="K5599" t="s">
        <v>365</v>
      </c>
      <c r="L5599" t="s">
        <v>2194</v>
      </c>
      <c r="M5599" s="204">
        <v>2.7</v>
      </c>
      <c r="N5599" s="204"/>
    </row>
    <row r="5600" spans="1:14" ht="15.75" thickBot="1">
      <c r="A5600" t="s">
        <v>2195</v>
      </c>
      <c r="B5600" t="s">
        <v>1873</v>
      </c>
      <c r="C5600" t="s">
        <v>1873</v>
      </c>
      <c r="D5600" t="s">
        <v>1889</v>
      </c>
      <c r="E5600" t="s">
        <v>120</v>
      </c>
      <c r="F5600" t="s">
        <v>142</v>
      </c>
      <c r="G5600" t="s">
        <v>485</v>
      </c>
      <c r="H5600" t="s">
        <v>334</v>
      </c>
      <c r="I5600" t="s">
        <v>205</v>
      </c>
      <c r="J5600" s="106">
        <v>6.7410946133299996</v>
      </c>
      <c r="K5600" t="s">
        <v>365</v>
      </c>
      <c r="L5600" t="s">
        <v>2194</v>
      </c>
      <c r="M5600" s="204">
        <v>2.7</v>
      </c>
      <c r="N5600" s="204"/>
    </row>
    <row r="5601" spans="1:14" ht="15.75" thickBot="1">
      <c r="A5601" t="s">
        <v>2195</v>
      </c>
      <c r="B5601" t="s">
        <v>1873</v>
      </c>
      <c r="C5601" t="s">
        <v>1873</v>
      </c>
      <c r="D5601" t="s">
        <v>1889</v>
      </c>
      <c r="E5601" t="s">
        <v>120</v>
      </c>
      <c r="F5601" t="s">
        <v>311</v>
      </c>
      <c r="G5601" t="s">
        <v>485</v>
      </c>
      <c r="H5601" t="s">
        <v>334</v>
      </c>
      <c r="I5601" t="s">
        <v>205</v>
      </c>
      <c r="J5601" s="106">
        <v>10.701862176000001</v>
      </c>
      <c r="K5601" t="s">
        <v>365</v>
      </c>
      <c r="L5601" t="s">
        <v>2194</v>
      </c>
      <c r="M5601" s="204">
        <v>2.7</v>
      </c>
      <c r="N5601" s="204"/>
    </row>
    <row r="5602" spans="1:14" ht="15.75" thickBot="1">
      <c r="A5602" t="s">
        <v>2195</v>
      </c>
      <c r="B5602" t="s">
        <v>1873</v>
      </c>
      <c r="C5602" t="s">
        <v>1873</v>
      </c>
      <c r="D5602" t="s">
        <v>1889</v>
      </c>
      <c r="E5602" t="s">
        <v>120</v>
      </c>
      <c r="F5602" t="s">
        <v>136</v>
      </c>
      <c r="G5602" t="s">
        <v>485</v>
      </c>
      <c r="H5602" t="s">
        <v>334</v>
      </c>
      <c r="I5602" t="s">
        <v>773</v>
      </c>
      <c r="J5602" s="106">
        <v>0</v>
      </c>
      <c r="K5602" t="s">
        <v>365</v>
      </c>
      <c r="L5602" t="s">
        <v>2194</v>
      </c>
      <c r="M5602" s="204">
        <v>2.7</v>
      </c>
      <c r="N5602" s="204"/>
    </row>
    <row r="5603" spans="1:14" ht="15.75" thickBot="1">
      <c r="A5603" t="s">
        <v>2195</v>
      </c>
      <c r="B5603" t="s">
        <v>1873</v>
      </c>
      <c r="C5603" t="s">
        <v>1873</v>
      </c>
      <c r="D5603" t="s">
        <v>1889</v>
      </c>
      <c r="E5603" t="s">
        <v>120</v>
      </c>
      <c r="F5603" t="s">
        <v>139</v>
      </c>
      <c r="G5603" t="s">
        <v>485</v>
      </c>
      <c r="H5603" t="s">
        <v>334</v>
      </c>
      <c r="I5603" t="s">
        <v>773</v>
      </c>
      <c r="J5603" s="106">
        <v>1.2054787626700001</v>
      </c>
      <c r="K5603" t="s">
        <v>365</v>
      </c>
      <c r="L5603" t="s">
        <v>2194</v>
      </c>
      <c r="M5603" s="204">
        <v>2.7</v>
      </c>
      <c r="N5603" s="204"/>
    </row>
    <row r="5604" spans="1:14" ht="15.75" thickBot="1">
      <c r="A5604" t="s">
        <v>2195</v>
      </c>
      <c r="B5604" t="s">
        <v>1873</v>
      </c>
      <c r="C5604" t="s">
        <v>1873</v>
      </c>
      <c r="D5604" t="s">
        <v>1889</v>
      </c>
      <c r="E5604" t="s">
        <v>120</v>
      </c>
      <c r="F5604" t="s">
        <v>142</v>
      </c>
      <c r="G5604" t="s">
        <v>485</v>
      </c>
      <c r="H5604" t="s">
        <v>334</v>
      </c>
      <c r="I5604" t="s">
        <v>773</v>
      </c>
      <c r="J5604" s="106">
        <v>10.10391424</v>
      </c>
      <c r="K5604" t="s">
        <v>365</v>
      </c>
      <c r="L5604" t="s">
        <v>2194</v>
      </c>
      <c r="M5604" s="204">
        <v>2.7</v>
      </c>
      <c r="N5604" s="204"/>
    </row>
    <row r="5605" spans="1:14" ht="15.75" thickBot="1">
      <c r="A5605" t="s">
        <v>2195</v>
      </c>
      <c r="B5605" t="s">
        <v>1873</v>
      </c>
      <c r="C5605" t="s">
        <v>1873</v>
      </c>
      <c r="D5605" t="s">
        <v>1889</v>
      </c>
      <c r="E5605" t="s">
        <v>120</v>
      </c>
      <c r="F5605" t="s">
        <v>311</v>
      </c>
      <c r="G5605" t="s">
        <v>485</v>
      </c>
      <c r="H5605" t="s">
        <v>334</v>
      </c>
      <c r="I5605" t="s">
        <v>773</v>
      </c>
      <c r="J5605" s="106">
        <v>11.309393002669999</v>
      </c>
      <c r="K5605" t="s">
        <v>365</v>
      </c>
      <c r="L5605" t="s">
        <v>2194</v>
      </c>
      <c r="M5605" s="204">
        <v>2.7</v>
      </c>
      <c r="N5605" s="204"/>
    </row>
    <row r="5606" spans="1:14" ht="15.75" thickBot="1">
      <c r="A5606" t="s">
        <v>2195</v>
      </c>
      <c r="B5606" t="s">
        <v>1873</v>
      </c>
      <c r="C5606" t="s">
        <v>1873</v>
      </c>
      <c r="D5606" t="s">
        <v>1889</v>
      </c>
      <c r="E5606" t="s">
        <v>120</v>
      </c>
      <c r="F5606" t="s">
        <v>136</v>
      </c>
      <c r="G5606" t="s">
        <v>485</v>
      </c>
      <c r="H5606" t="s">
        <v>334</v>
      </c>
      <c r="I5606" t="s">
        <v>1891</v>
      </c>
      <c r="J5606" s="106">
        <v>0.43088433066999998</v>
      </c>
      <c r="K5606" t="s">
        <v>365</v>
      </c>
      <c r="L5606" t="s">
        <v>2194</v>
      </c>
      <c r="M5606" s="204">
        <v>2.7</v>
      </c>
      <c r="N5606" s="204"/>
    </row>
    <row r="5607" spans="1:14" ht="15.75" thickBot="1">
      <c r="A5607" t="s">
        <v>2195</v>
      </c>
      <c r="B5607" t="s">
        <v>1873</v>
      </c>
      <c r="C5607" t="s">
        <v>1873</v>
      </c>
      <c r="D5607" t="s">
        <v>1889</v>
      </c>
      <c r="E5607" t="s">
        <v>120</v>
      </c>
      <c r="F5607" t="s">
        <v>139</v>
      </c>
      <c r="G5607" t="s">
        <v>485</v>
      </c>
      <c r="H5607" t="s">
        <v>334</v>
      </c>
      <c r="I5607" t="s">
        <v>1891</v>
      </c>
      <c r="J5607" s="106">
        <v>7.13189472</v>
      </c>
      <c r="K5607" t="s">
        <v>365</v>
      </c>
      <c r="L5607" t="s">
        <v>2194</v>
      </c>
      <c r="M5607" s="204">
        <v>2.7</v>
      </c>
      <c r="N5607" s="204"/>
    </row>
    <row r="5608" spans="1:14" ht="15.75" thickBot="1">
      <c r="A5608" t="s">
        <v>2195</v>
      </c>
      <c r="B5608" t="s">
        <v>1873</v>
      </c>
      <c r="C5608" t="s">
        <v>1873</v>
      </c>
      <c r="D5608" t="s">
        <v>1889</v>
      </c>
      <c r="E5608" t="s">
        <v>120</v>
      </c>
      <c r="F5608" t="s">
        <v>142</v>
      </c>
      <c r="G5608" t="s">
        <v>485</v>
      </c>
      <c r="H5608" t="s">
        <v>334</v>
      </c>
      <c r="I5608" t="s">
        <v>1891</v>
      </c>
      <c r="J5608" s="106">
        <v>2.6966563200000002</v>
      </c>
      <c r="K5608" t="s">
        <v>365</v>
      </c>
      <c r="L5608" t="s">
        <v>2194</v>
      </c>
      <c r="M5608" s="204">
        <v>2.7</v>
      </c>
      <c r="N5608" s="204"/>
    </row>
    <row r="5609" spans="1:14" ht="15.75" thickBot="1">
      <c r="A5609" t="s">
        <v>2195</v>
      </c>
      <c r="B5609" t="s">
        <v>1873</v>
      </c>
      <c r="C5609" t="s">
        <v>1873</v>
      </c>
      <c r="D5609" t="s">
        <v>1889</v>
      </c>
      <c r="E5609" t="s">
        <v>120</v>
      </c>
      <c r="F5609" t="s">
        <v>311</v>
      </c>
      <c r="G5609" t="s">
        <v>485</v>
      </c>
      <c r="H5609" t="s">
        <v>334</v>
      </c>
      <c r="I5609" t="s">
        <v>1891</v>
      </c>
      <c r="J5609" s="106">
        <v>10.259435370669999</v>
      </c>
      <c r="K5609" t="s">
        <v>365</v>
      </c>
      <c r="L5609" t="s">
        <v>2194</v>
      </c>
      <c r="M5609" s="204">
        <v>2.7</v>
      </c>
      <c r="N5609" s="204"/>
    </row>
    <row r="5610" spans="1:14" ht="15.75" thickBot="1">
      <c r="A5610" t="s">
        <v>2195</v>
      </c>
      <c r="B5610" t="s">
        <v>1873</v>
      </c>
      <c r="C5610" t="s">
        <v>1873</v>
      </c>
      <c r="D5610" t="s">
        <v>1889</v>
      </c>
      <c r="E5610" t="s">
        <v>120</v>
      </c>
      <c r="F5610" t="s">
        <v>136</v>
      </c>
      <c r="G5610" t="s">
        <v>485</v>
      </c>
      <c r="H5610" t="s">
        <v>334</v>
      </c>
      <c r="I5610" t="s">
        <v>1890</v>
      </c>
      <c r="J5610" s="106">
        <v>0.51220493867000005</v>
      </c>
      <c r="K5610" t="s">
        <v>365</v>
      </c>
      <c r="L5610" t="s">
        <v>2194</v>
      </c>
      <c r="M5610" s="204">
        <v>2.7</v>
      </c>
      <c r="N5610" s="204"/>
    </row>
    <row r="5611" spans="1:14" ht="15.75" thickBot="1">
      <c r="A5611" t="s">
        <v>2195</v>
      </c>
      <c r="B5611" t="s">
        <v>1873</v>
      </c>
      <c r="C5611" t="s">
        <v>1873</v>
      </c>
      <c r="D5611" t="s">
        <v>1889</v>
      </c>
      <c r="E5611" t="s">
        <v>120</v>
      </c>
      <c r="F5611" t="s">
        <v>139</v>
      </c>
      <c r="G5611" t="s">
        <v>485</v>
      </c>
      <c r="H5611" t="s">
        <v>334</v>
      </c>
      <c r="I5611" t="s">
        <v>1890</v>
      </c>
      <c r="J5611" s="106">
        <v>7.0446609066699999</v>
      </c>
      <c r="K5611" t="s">
        <v>365</v>
      </c>
      <c r="L5611" t="s">
        <v>2194</v>
      </c>
      <c r="M5611" s="204">
        <v>2.7</v>
      </c>
      <c r="N5611" s="204"/>
    </row>
    <row r="5612" spans="1:14" ht="15.75" thickBot="1">
      <c r="A5612" t="s">
        <v>2195</v>
      </c>
      <c r="B5612" t="s">
        <v>1873</v>
      </c>
      <c r="C5612" t="s">
        <v>1873</v>
      </c>
      <c r="D5612" t="s">
        <v>1889</v>
      </c>
      <c r="E5612" t="s">
        <v>120</v>
      </c>
      <c r="F5612" t="s">
        <v>142</v>
      </c>
      <c r="G5612" t="s">
        <v>485</v>
      </c>
      <c r="H5612" t="s">
        <v>334</v>
      </c>
      <c r="I5612" t="s">
        <v>1890</v>
      </c>
      <c r="J5612" s="106">
        <v>2.0789749333300001</v>
      </c>
      <c r="K5612" t="s">
        <v>365</v>
      </c>
      <c r="L5612" t="s">
        <v>2194</v>
      </c>
      <c r="M5612" s="204">
        <v>2.7</v>
      </c>
      <c r="N5612" s="204"/>
    </row>
    <row r="5613" spans="1:14" ht="15.75" thickBot="1">
      <c r="A5613" t="s">
        <v>2195</v>
      </c>
      <c r="B5613" t="s">
        <v>1873</v>
      </c>
      <c r="C5613" t="s">
        <v>1873</v>
      </c>
      <c r="D5613" t="s">
        <v>1889</v>
      </c>
      <c r="E5613" t="s">
        <v>120</v>
      </c>
      <c r="F5613" t="s">
        <v>311</v>
      </c>
      <c r="G5613" t="s">
        <v>485</v>
      </c>
      <c r="H5613" t="s">
        <v>334</v>
      </c>
      <c r="I5613" t="s">
        <v>1890</v>
      </c>
      <c r="J5613" s="106">
        <v>9.6358407786699996</v>
      </c>
      <c r="K5613" t="s">
        <v>365</v>
      </c>
      <c r="L5613" t="s">
        <v>2194</v>
      </c>
      <c r="M5613" s="204">
        <v>2.7</v>
      </c>
      <c r="N5613" s="204"/>
    </row>
    <row r="5614" spans="1:14" ht="15.75" thickBot="1">
      <c r="A5614" t="s">
        <v>2195</v>
      </c>
      <c r="B5614" t="s">
        <v>1873</v>
      </c>
      <c r="C5614" t="s">
        <v>1873</v>
      </c>
      <c r="D5614" t="s">
        <v>1889</v>
      </c>
      <c r="E5614" t="s">
        <v>120</v>
      </c>
      <c r="F5614" t="s">
        <v>136</v>
      </c>
      <c r="G5614" t="s">
        <v>486</v>
      </c>
      <c r="H5614" t="s">
        <v>334</v>
      </c>
      <c r="I5614" t="s">
        <v>205</v>
      </c>
      <c r="J5614" s="106">
        <v>2.1754422400000002</v>
      </c>
      <c r="K5614" t="s">
        <v>365</v>
      </c>
      <c r="L5614" t="s">
        <v>2194</v>
      </c>
      <c r="M5614" s="204">
        <v>2.7</v>
      </c>
      <c r="N5614" s="204"/>
    </row>
    <row r="5615" spans="1:14" ht="15.75" thickBot="1">
      <c r="A5615" t="s">
        <v>2195</v>
      </c>
      <c r="B5615" t="s">
        <v>1873</v>
      </c>
      <c r="C5615" t="s">
        <v>1873</v>
      </c>
      <c r="D5615" t="s">
        <v>1889</v>
      </c>
      <c r="E5615" t="s">
        <v>120</v>
      </c>
      <c r="F5615" t="s">
        <v>139</v>
      </c>
      <c r="G5615" t="s">
        <v>486</v>
      </c>
      <c r="H5615" t="s">
        <v>334</v>
      </c>
      <c r="I5615" t="s">
        <v>205</v>
      </c>
      <c r="J5615" s="106">
        <v>4.2519284266700001</v>
      </c>
      <c r="K5615" t="s">
        <v>365</v>
      </c>
      <c r="L5615" t="s">
        <v>2194</v>
      </c>
      <c r="M5615" s="204">
        <v>2.7</v>
      </c>
      <c r="N5615" s="204"/>
    </row>
    <row r="5616" spans="1:14" ht="15.75" thickBot="1">
      <c r="A5616" t="s">
        <v>2195</v>
      </c>
      <c r="B5616" t="s">
        <v>1873</v>
      </c>
      <c r="C5616" t="s">
        <v>1873</v>
      </c>
      <c r="D5616" t="s">
        <v>1889</v>
      </c>
      <c r="E5616" t="s">
        <v>120</v>
      </c>
      <c r="F5616" t="s">
        <v>142</v>
      </c>
      <c r="G5616" t="s">
        <v>486</v>
      </c>
      <c r="H5616" t="s">
        <v>334</v>
      </c>
      <c r="I5616" t="s">
        <v>205</v>
      </c>
      <c r="J5616" s="106">
        <v>3.2732551466699999</v>
      </c>
      <c r="K5616" t="s">
        <v>365</v>
      </c>
      <c r="L5616" t="s">
        <v>2194</v>
      </c>
      <c r="M5616" s="204">
        <v>2.7</v>
      </c>
      <c r="N5616" s="204"/>
    </row>
    <row r="5617" spans="1:14" ht="15.75" thickBot="1">
      <c r="A5617" t="s">
        <v>2195</v>
      </c>
      <c r="B5617" t="s">
        <v>1873</v>
      </c>
      <c r="C5617" t="s">
        <v>1873</v>
      </c>
      <c r="D5617" t="s">
        <v>1889</v>
      </c>
      <c r="E5617" t="s">
        <v>120</v>
      </c>
      <c r="F5617" t="s">
        <v>311</v>
      </c>
      <c r="G5617" t="s">
        <v>486</v>
      </c>
      <c r="H5617" t="s">
        <v>334</v>
      </c>
      <c r="I5617" t="s">
        <v>205</v>
      </c>
      <c r="J5617" s="106">
        <v>9.7006258133299994</v>
      </c>
      <c r="K5617" t="s">
        <v>365</v>
      </c>
      <c r="L5617" t="s">
        <v>2194</v>
      </c>
      <c r="M5617" s="204">
        <v>2.7</v>
      </c>
      <c r="N5617" s="204"/>
    </row>
    <row r="5618" spans="1:14" ht="15.75" thickBot="1">
      <c r="A5618" t="s">
        <v>2195</v>
      </c>
      <c r="B5618" t="s">
        <v>1873</v>
      </c>
      <c r="C5618" t="s">
        <v>1873</v>
      </c>
      <c r="D5618" t="s">
        <v>1889</v>
      </c>
      <c r="E5618" t="s">
        <v>120</v>
      </c>
      <c r="F5618" t="s">
        <v>136</v>
      </c>
      <c r="G5618" t="s">
        <v>486</v>
      </c>
      <c r="H5618" t="s">
        <v>334</v>
      </c>
      <c r="I5618" t="s">
        <v>773</v>
      </c>
      <c r="J5618" s="106">
        <v>0</v>
      </c>
      <c r="K5618" t="s">
        <v>365</v>
      </c>
      <c r="L5618" t="s">
        <v>2194</v>
      </c>
      <c r="M5618" s="204">
        <v>2.7</v>
      </c>
      <c r="N5618" s="204"/>
    </row>
    <row r="5619" spans="1:14" ht="15.75" thickBot="1">
      <c r="A5619" t="s">
        <v>2195</v>
      </c>
      <c r="B5619" t="s">
        <v>1873</v>
      </c>
      <c r="C5619" t="s">
        <v>1873</v>
      </c>
      <c r="D5619" t="s">
        <v>1889</v>
      </c>
      <c r="E5619" t="s">
        <v>120</v>
      </c>
      <c r="F5619" t="s">
        <v>139</v>
      </c>
      <c r="G5619" t="s">
        <v>486</v>
      </c>
      <c r="H5619" t="s">
        <v>334</v>
      </c>
      <c r="I5619" t="s">
        <v>773</v>
      </c>
      <c r="J5619" s="106">
        <v>1.2332704426700001</v>
      </c>
      <c r="K5619" t="s">
        <v>365</v>
      </c>
      <c r="L5619" t="s">
        <v>2194</v>
      </c>
      <c r="M5619" s="204">
        <v>2.7</v>
      </c>
      <c r="N5619" s="204"/>
    </row>
    <row r="5620" spans="1:14" ht="15.75" thickBot="1">
      <c r="A5620" t="s">
        <v>2195</v>
      </c>
      <c r="B5620" t="s">
        <v>1873</v>
      </c>
      <c r="C5620" t="s">
        <v>1873</v>
      </c>
      <c r="D5620" t="s">
        <v>1889</v>
      </c>
      <c r="E5620" t="s">
        <v>120</v>
      </c>
      <c r="F5620" t="s">
        <v>142</v>
      </c>
      <c r="G5620" t="s">
        <v>486</v>
      </c>
      <c r="H5620" t="s">
        <v>334</v>
      </c>
      <c r="I5620" t="s">
        <v>773</v>
      </c>
      <c r="J5620" s="106">
        <v>4.3179329066700003</v>
      </c>
      <c r="K5620" t="s">
        <v>365</v>
      </c>
      <c r="L5620" t="s">
        <v>2194</v>
      </c>
      <c r="M5620" s="204">
        <v>2.7</v>
      </c>
      <c r="N5620" s="204"/>
    </row>
    <row r="5621" spans="1:14" ht="15.75" thickBot="1">
      <c r="A5621" t="s">
        <v>2195</v>
      </c>
      <c r="B5621" t="s">
        <v>1873</v>
      </c>
      <c r="C5621" t="s">
        <v>1873</v>
      </c>
      <c r="D5621" t="s">
        <v>1889</v>
      </c>
      <c r="E5621" t="s">
        <v>120</v>
      </c>
      <c r="F5621" t="s">
        <v>311</v>
      </c>
      <c r="G5621" t="s">
        <v>486</v>
      </c>
      <c r="H5621" t="s">
        <v>334</v>
      </c>
      <c r="I5621" t="s">
        <v>773</v>
      </c>
      <c r="J5621" s="106">
        <v>5.5512033493299997</v>
      </c>
      <c r="K5621" t="s">
        <v>365</v>
      </c>
      <c r="L5621" t="s">
        <v>2194</v>
      </c>
      <c r="M5621" s="204">
        <v>2.7</v>
      </c>
      <c r="N5621" s="204"/>
    </row>
    <row r="5622" spans="1:14" ht="15.75" thickBot="1">
      <c r="A5622" t="s">
        <v>2195</v>
      </c>
      <c r="B5622" t="s">
        <v>1873</v>
      </c>
      <c r="C5622" t="s">
        <v>1873</v>
      </c>
      <c r="D5622" t="s">
        <v>1889</v>
      </c>
      <c r="E5622" t="s">
        <v>120</v>
      </c>
      <c r="F5622" t="s">
        <v>136</v>
      </c>
      <c r="G5622" t="s">
        <v>486</v>
      </c>
      <c r="H5622" t="s">
        <v>334</v>
      </c>
      <c r="I5622" t="s">
        <v>1891</v>
      </c>
      <c r="J5622" s="106">
        <v>0.95357564800000005</v>
      </c>
      <c r="K5622" t="s">
        <v>365</v>
      </c>
      <c r="L5622" t="s">
        <v>2194</v>
      </c>
      <c r="M5622" s="204">
        <v>2.7</v>
      </c>
      <c r="N5622" s="204"/>
    </row>
    <row r="5623" spans="1:14" ht="15.75" thickBot="1">
      <c r="A5623" t="s">
        <v>2195</v>
      </c>
      <c r="B5623" t="s">
        <v>1873</v>
      </c>
      <c r="C5623" t="s">
        <v>1873</v>
      </c>
      <c r="D5623" t="s">
        <v>1889</v>
      </c>
      <c r="E5623" t="s">
        <v>120</v>
      </c>
      <c r="F5623" t="s">
        <v>139</v>
      </c>
      <c r="G5623" t="s">
        <v>486</v>
      </c>
      <c r="H5623" t="s">
        <v>334</v>
      </c>
      <c r="I5623" t="s">
        <v>1891</v>
      </c>
      <c r="J5623" s="106">
        <v>3.2859218133299999</v>
      </c>
      <c r="K5623" t="s">
        <v>365</v>
      </c>
      <c r="L5623" t="s">
        <v>2194</v>
      </c>
      <c r="M5623" s="204">
        <v>2.7</v>
      </c>
      <c r="N5623" s="204"/>
    </row>
    <row r="5624" spans="1:14" ht="15.75" thickBot="1">
      <c r="A5624" t="s">
        <v>2195</v>
      </c>
      <c r="B5624" t="s">
        <v>1873</v>
      </c>
      <c r="C5624" t="s">
        <v>1873</v>
      </c>
      <c r="D5624" t="s">
        <v>1889</v>
      </c>
      <c r="E5624" t="s">
        <v>120</v>
      </c>
      <c r="F5624" t="s">
        <v>142</v>
      </c>
      <c r="G5624" t="s">
        <v>486</v>
      </c>
      <c r="H5624" t="s">
        <v>334</v>
      </c>
      <c r="I5624" t="s">
        <v>1891</v>
      </c>
      <c r="J5624" s="106">
        <v>3.3904512000000002</v>
      </c>
      <c r="K5624" t="s">
        <v>365</v>
      </c>
      <c r="L5624" t="s">
        <v>2194</v>
      </c>
      <c r="M5624" s="204">
        <v>2.7</v>
      </c>
      <c r="N5624" s="204"/>
    </row>
    <row r="5625" spans="1:14" ht="15.75" thickBot="1">
      <c r="A5625" t="s">
        <v>2195</v>
      </c>
      <c r="B5625" t="s">
        <v>1873</v>
      </c>
      <c r="C5625" t="s">
        <v>1873</v>
      </c>
      <c r="D5625" t="s">
        <v>1889</v>
      </c>
      <c r="E5625" t="s">
        <v>120</v>
      </c>
      <c r="F5625" t="s">
        <v>311</v>
      </c>
      <c r="G5625" t="s">
        <v>486</v>
      </c>
      <c r="H5625" t="s">
        <v>334</v>
      </c>
      <c r="I5625" t="s">
        <v>1891</v>
      </c>
      <c r="J5625" s="106">
        <v>7.6299486613300003</v>
      </c>
      <c r="K5625" t="s">
        <v>365</v>
      </c>
      <c r="L5625" t="s">
        <v>2194</v>
      </c>
      <c r="M5625" s="204">
        <v>2.7</v>
      </c>
      <c r="N5625" s="204"/>
    </row>
    <row r="5626" spans="1:14" ht="15.75" thickBot="1">
      <c r="A5626" t="s">
        <v>2195</v>
      </c>
      <c r="B5626" t="s">
        <v>1873</v>
      </c>
      <c r="C5626" t="s">
        <v>1873</v>
      </c>
      <c r="D5626" t="s">
        <v>1889</v>
      </c>
      <c r="E5626" t="s">
        <v>120</v>
      </c>
      <c r="F5626" t="s">
        <v>136</v>
      </c>
      <c r="G5626" t="s">
        <v>486</v>
      </c>
      <c r="H5626" t="s">
        <v>334</v>
      </c>
      <c r="I5626" t="s">
        <v>1890</v>
      </c>
      <c r="J5626" s="106">
        <v>2.2091558400000002</v>
      </c>
      <c r="K5626" t="s">
        <v>365</v>
      </c>
      <c r="L5626" t="s">
        <v>2194</v>
      </c>
      <c r="M5626" s="204">
        <v>2.7</v>
      </c>
      <c r="N5626" s="204"/>
    </row>
    <row r="5627" spans="1:14" ht="15.75" thickBot="1">
      <c r="A5627" t="s">
        <v>2195</v>
      </c>
      <c r="B5627" t="s">
        <v>1873</v>
      </c>
      <c r="C5627" t="s">
        <v>1873</v>
      </c>
      <c r="D5627" t="s">
        <v>1889</v>
      </c>
      <c r="E5627" t="s">
        <v>120</v>
      </c>
      <c r="F5627" t="s">
        <v>139</v>
      </c>
      <c r="G5627" t="s">
        <v>486</v>
      </c>
      <c r="H5627" t="s">
        <v>334</v>
      </c>
      <c r="I5627" t="s">
        <v>1890</v>
      </c>
      <c r="J5627" s="106">
        <v>4.2891968</v>
      </c>
      <c r="K5627" t="s">
        <v>365</v>
      </c>
      <c r="L5627" t="s">
        <v>2194</v>
      </c>
      <c r="M5627" s="204">
        <v>2.7</v>
      </c>
      <c r="N5627" s="204"/>
    </row>
    <row r="5628" spans="1:14" ht="15.75" thickBot="1">
      <c r="A5628" t="s">
        <v>2195</v>
      </c>
      <c r="B5628" t="s">
        <v>1873</v>
      </c>
      <c r="C5628" t="s">
        <v>1873</v>
      </c>
      <c r="D5628" t="s">
        <v>1889</v>
      </c>
      <c r="E5628" t="s">
        <v>120</v>
      </c>
      <c r="F5628" t="s">
        <v>142</v>
      </c>
      <c r="G5628" t="s">
        <v>486</v>
      </c>
      <c r="H5628" t="s">
        <v>334</v>
      </c>
      <c r="I5628" t="s">
        <v>1890</v>
      </c>
      <c r="J5628" s="106">
        <v>3.2631886933300001</v>
      </c>
      <c r="K5628" t="s">
        <v>365</v>
      </c>
      <c r="L5628" t="s">
        <v>2194</v>
      </c>
      <c r="M5628" s="204">
        <v>2.7</v>
      </c>
      <c r="N5628" s="204"/>
    </row>
    <row r="5629" spans="1:14" ht="15.75" thickBot="1">
      <c r="A5629" t="s">
        <v>2195</v>
      </c>
      <c r="B5629" t="s">
        <v>1873</v>
      </c>
      <c r="C5629" t="s">
        <v>1873</v>
      </c>
      <c r="D5629" t="s">
        <v>1889</v>
      </c>
      <c r="E5629" t="s">
        <v>120</v>
      </c>
      <c r="F5629" t="s">
        <v>311</v>
      </c>
      <c r="G5629" t="s">
        <v>486</v>
      </c>
      <c r="H5629" t="s">
        <v>334</v>
      </c>
      <c r="I5629" t="s">
        <v>1890</v>
      </c>
      <c r="J5629" s="106">
        <v>9.7615413333299994</v>
      </c>
      <c r="K5629" t="s">
        <v>365</v>
      </c>
      <c r="L5629" t="s">
        <v>2194</v>
      </c>
      <c r="M5629" s="204">
        <v>2.7</v>
      </c>
      <c r="N5629" s="204"/>
    </row>
    <row r="5630" spans="1:14" ht="15.75" thickBot="1">
      <c r="A5630" t="s">
        <v>2195</v>
      </c>
      <c r="B5630" t="s">
        <v>1873</v>
      </c>
      <c r="C5630" t="s">
        <v>1873</v>
      </c>
      <c r="D5630" t="s">
        <v>2228</v>
      </c>
      <c r="E5630" t="s">
        <v>122</v>
      </c>
      <c r="F5630" t="s">
        <v>136</v>
      </c>
      <c r="G5630" t="s">
        <v>334</v>
      </c>
      <c r="H5630" t="s">
        <v>334</v>
      </c>
      <c r="I5630" t="s">
        <v>335</v>
      </c>
      <c r="J5630" s="298">
        <v>2.2440686820639781</v>
      </c>
      <c r="K5630" t="s">
        <v>418</v>
      </c>
      <c r="L5630" t="s">
        <v>2194</v>
      </c>
      <c r="M5630" s="204">
        <v>2.7</v>
      </c>
      <c r="N5630" s="204"/>
    </row>
    <row r="5631" spans="1:14" ht="15.75" thickBot="1">
      <c r="A5631" t="s">
        <v>2195</v>
      </c>
      <c r="B5631" t="s">
        <v>1873</v>
      </c>
      <c r="C5631" t="s">
        <v>1873</v>
      </c>
      <c r="D5631" t="s">
        <v>2228</v>
      </c>
      <c r="E5631" t="s">
        <v>122</v>
      </c>
      <c r="F5631" t="s">
        <v>139</v>
      </c>
      <c r="G5631" t="s">
        <v>334</v>
      </c>
      <c r="H5631" t="s">
        <v>334</v>
      </c>
      <c r="I5631" t="s">
        <v>335</v>
      </c>
      <c r="J5631" s="298">
        <v>4.2984762939928984</v>
      </c>
      <c r="K5631" t="s">
        <v>418</v>
      </c>
      <c r="L5631" t="s">
        <v>2194</v>
      </c>
      <c r="M5631" s="204">
        <v>2.7</v>
      </c>
      <c r="N5631" s="204"/>
    </row>
    <row r="5632" spans="1:14" ht="15.75" thickBot="1">
      <c r="A5632" t="s">
        <v>2195</v>
      </c>
      <c r="B5632" t="s">
        <v>1873</v>
      </c>
      <c r="C5632" t="s">
        <v>1873</v>
      </c>
      <c r="D5632" t="s">
        <v>2228</v>
      </c>
      <c r="E5632" t="s">
        <v>122</v>
      </c>
      <c r="F5632" t="s">
        <v>142</v>
      </c>
      <c r="G5632" t="s">
        <v>334</v>
      </c>
      <c r="H5632" t="s">
        <v>334</v>
      </c>
      <c r="I5632" t="s">
        <v>335</v>
      </c>
      <c r="J5632" s="298">
        <v>2.477097669478078</v>
      </c>
      <c r="K5632" t="s">
        <v>418</v>
      </c>
      <c r="L5632" t="s">
        <v>2194</v>
      </c>
      <c r="M5632" s="204">
        <v>2.7</v>
      </c>
      <c r="N5632" s="204"/>
    </row>
    <row r="5633" spans="1:14" ht="15.75" thickBot="1">
      <c r="A5633" t="s">
        <v>2195</v>
      </c>
      <c r="B5633" t="s">
        <v>1873</v>
      </c>
      <c r="C5633" t="s">
        <v>1873</v>
      </c>
      <c r="D5633" t="s">
        <v>2228</v>
      </c>
      <c r="E5633" t="s">
        <v>122</v>
      </c>
      <c r="F5633" t="s">
        <v>144</v>
      </c>
      <c r="G5633" t="s">
        <v>334</v>
      </c>
      <c r="H5633" t="s">
        <v>334</v>
      </c>
      <c r="I5633" t="s">
        <v>335</v>
      </c>
      <c r="J5633" s="298">
        <v>0.41584184322659801</v>
      </c>
      <c r="K5633" t="s">
        <v>418</v>
      </c>
      <c r="L5633" t="s">
        <v>2194</v>
      </c>
      <c r="M5633" s="204">
        <v>2.7</v>
      </c>
      <c r="N5633" s="204"/>
    </row>
    <row r="5634" spans="1:14" ht="15.75" thickBot="1">
      <c r="A5634" t="s">
        <v>2195</v>
      </c>
      <c r="B5634" t="s">
        <v>1873</v>
      </c>
      <c r="C5634" t="s">
        <v>1873</v>
      </c>
      <c r="D5634" t="s">
        <v>2228</v>
      </c>
      <c r="E5634" t="s">
        <v>122</v>
      </c>
      <c r="F5634" t="s">
        <v>150</v>
      </c>
      <c r="G5634" t="s">
        <v>334</v>
      </c>
      <c r="H5634" t="s">
        <v>334</v>
      </c>
      <c r="I5634" t="s">
        <v>335</v>
      </c>
      <c r="J5634" s="298">
        <v>0.50126386473793638</v>
      </c>
      <c r="K5634" t="s">
        <v>418</v>
      </c>
      <c r="L5634" t="s">
        <v>2194</v>
      </c>
      <c r="M5634" s="204">
        <v>2.7</v>
      </c>
      <c r="N5634" s="204"/>
    </row>
    <row r="5635" spans="1:14" ht="15.75" thickBot="1">
      <c r="A5635" t="s">
        <v>2195</v>
      </c>
      <c r="B5635" t="s">
        <v>1873</v>
      </c>
      <c r="C5635" t="s">
        <v>1873</v>
      </c>
      <c r="D5635" t="s">
        <v>2228</v>
      </c>
      <c r="E5635" t="s">
        <v>122</v>
      </c>
      <c r="F5635" t="s">
        <v>147</v>
      </c>
      <c r="G5635" t="s">
        <v>334</v>
      </c>
      <c r="H5635" t="s">
        <v>334</v>
      </c>
      <c r="I5635" t="s">
        <v>335</v>
      </c>
      <c r="J5635" s="298">
        <v>0.43228631772034759</v>
      </c>
      <c r="K5635" t="s">
        <v>418</v>
      </c>
      <c r="L5635" t="s">
        <v>2194</v>
      </c>
      <c r="M5635" s="204">
        <v>2.7</v>
      </c>
      <c r="N5635" s="204"/>
    </row>
    <row r="5636" spans="1:14" ht="15.75" thickBot="1">
      <c r="A5636" t="s">
        <v>2195</v>
      </c>
      <c r="B5636" t="s">
        <v>1873</v>
      </c>
      <c r="C5636" t="s">
        <v>1873</v>
      </c>
      <c r="D5636" t="s">
        <v>2228</v>
      </c>
      <c r="E5636" t="s">
        <v>122</v>
      </c>
      <c r="F5636" t="s">
        <v>311</v>
      </c>
      <c r="G5636" t="s">
        <v>334</v>
      </c>
      <c r="H5636" t="s">
        <v>334</v>
      </c>
      <c r="I5636" t="s">
        <v>335</v>
      </c>
      <c r="J5636" s="298">
        <v>9.0196426455349545</v>
      </c>
      <c r="K5636" t="s">
        <v>418</v>
      </c>
      <c r="L5636" t="s">
        <v>2194</v>
      </c>
      <c r="M5636" s="204">
        <v>2.7</v>
      </c>
      <c r="N5636" s="204"/>
    </row>
    <row r="5637" spans="1:14" ht="15.75" thickBot="1">
      <c r="A5637" t="s">
        <v>2195</v>
      </c>
      <c r="B5637" t="s">
        <v>1873</v>
      </c>
      <c r="C5637" t="s">
        <v>1873</v>
      </c>
      <c r="D5637" t="s">
        <v>2228</v>
      </c>
      <c r="E5637" t="s">
        <v>122</v>
      </c>
      <c r="F5637" t="s">
        <v>313</v>
      </c>
      <c r="G5637" t="s">
        <v>334</v>
      </c>
      <c r="H5637" t="s">
        <v>334</v>
      </c>
      <c r="I5637" t="s">
        <v>335</v>
      </c>
      <c r="J5637" s="298">
        <v>10.369034671219836</v>
      </c>
      <c r="K5637" t="s">
        <v>418</v>
      </c>
      <c r="L5637" t="s">
        <v>2194</v>
      </c>
      <c r="M5637" s="204">
        <v>2.7</v>
      </c>
      <c r="N5637" s="204"/>
    </row>
    <row r="5638" spans="1:14" ht="15.75" thickBot="1">
      <c r="A5638" s="215" t="s">
        <v>2202</v>
      </c>
      <c r="B5638" s="215" t="s">
        <v>1926</v>
      </c>
      <c r="C5638" s="215" t="s">
        <v>1926</v>
      </c>
      <c r="D5638" s="215" t="s">
        <v>1935</v>
      </c>
      <c r="E5638" s="215" t="s">
        <v>110</v>
      </c>
      <c r="F5638" s="215" t="s">
        <v>136</v>
      </c>
      <c r="G5638" s="215" t="s">
        <v>292</v>
      </c>
      <c r="H5638" s="215" t="s">
        <v>292</v>
      </c>
      <c r="I5638" s="215" t="s">
        <v>321</v>
      </c>
      <c r="J5638" s="218">
        <v>3.0151999999999999E-5</v>
      </c>
      <c r="K5638" s="215" t="s">
        <v>317</v>
      </c>
      <c r="L5638" s="215" t="s">
        <v>2194</v>
      </c>
      <c r="M5638" s="219">
        <v>2.2999999999999998</v>
      </c>
      <c r="N5638" s="204"/>
    </row>
    <row r="5639" spans="1:14" ht="15.75" thickBot="1">
      <c r="A5639" s="215" t="s">
        <v>2202</v>
      </c>
      <c r="B5639" s="215" t="s">
        <v>1926</v>
      </c>
      <c r="C5639" s="215" t="s">
        <v>1926</v>
      </c>
      <c r="D5639" s="215" t="s">
        <v>1935</v>
      </c>
      <c r="E5639" s="215" t="s">
        <v>110</v>
      </c>
      <c r="F5639" s="215" t="s">
        <v>311</v>
      </c>
      <c r="G5639" s="215" t="s">
        <v>292</v>
      </c>
      <c r="H5639" s="215" t="s">
        <v>292</v>
      </c>
      <c r="I5639" s="215" t="s">
        <v>321</v>
      </c>
      <c r="J5639" s="218">
        <v>5.8451472999999997E-2</v>
      </c>
      <c r="K5639" s="215" t="s">
        <v>317</v>
      </c>
      <c r="L5639" s="215" t="s">
        <v>2194</v>
      </c>
      <c r="M5639" s="219">
        <v>2.2999999999999998</v>
      </c>
      <c r="N5639" s="204"/>
    </row>
    <row r="5640" spans="1:14" ht="15.75" thickBot="1">
      <c r="A5640" s="215" t="s">
        <v>2202</v>
      </c>
      <c r="B5640" s="215" t="s">
        <v>1926</v>
      </c>
      <c r="C5640" s="215" t="s">
        <v>1926</v>
      </c>
      <c r="D5640" s="215" t="s">
        <v>1937</v>
      </c>
      <c r="E5640" s="215" t="s">
        <v>110</v>
      </c>
      <c r="F5640" s="215" t="s">
        <v>136</v>
      </c>
      <c r="G5640" s="215" t="s">
        <v>292</v>
      </c>
      <c r="H5640" s="215" t="s">
        <v>292</v>
      </c>
      <c r="I5640" s="215" t="s">
        <v>377</v>
      </c>
      <c r="J5640" s="218">
        <v>3.9156999999999998E-5</v>
      </c>
      <c r="K5640" s="215" t="s">
        <v>317</v>
      </c>
      <c r="L5640" s="215" t="s">
        <v>2194</v>
      </c>
      <c r="M5640" s="219">
        <v>2.2999999999999998</v>
      </c>
      <c r="N5640" s="204"/>
    </row>
    <row r="5641" spans="1:14" ht="15.75" thickBot="1">
      <c r="A5641" s="215" t="s">
        <v>2202</v>
      </c>
      <c r="B5641" s="215" t="s">
        <v>1926</v>
      </c>
      <c r="C5641" s="215" t="s">
        <v>1926</v>
      </c>
      <c r="D5641" s="215" t="s">
        <v>1937</v>
      </c>
      <c r="E5641" s="215" t="s">
        <v>110</v>
      </c>
      <c r="F5641" s="215" t="s">
        <v>311</v>
      </c>
      <c r="G5641" s="215" t="s">
        <v>292</v>
      </c>
      <c r="H5641" s="215" t="s">
        <v>292</v>
      </c>
      <c r="I5641" s="215" t="s">
        <v>377</v>
      </c>
      <c r="J5641" s="218">
        <v>7.3956614000000004E-2</v>
      </c>
      <c r="K5641" s="215" t="s">
        <v>317</v>
      </c>
      <c r="L5641" s="215" t="s">
        <v>2194</v>
      </c>
      <c r="M5641" s="219">
        <v>2.2999999999999998</v>
      </c>
      <c r="N5641" s="204"/>
    </row>
    <row r="5642" spans="1:14" ht="15.75" thickBot="1">
      <c r="A5642" s="215" t="s">
        <v>2202</v>
      </c>
      <c r="B5642" s="215" t="s">
        <v>1926</v>
      </c>
      <c r="C5642" s="215" t="s">
        <v>1926</v>
      </c>
      <c r="D5642" s="215" t="s">
        <v>1938</v>
      </c>
      <c r="E5642" s="215" t="s">
        <v>110</v>
      </c>
      <c r="F5642" s="215" t="s">
        <v>136</v>
      </c>
      <c r="G5642" s="215" t="s">
        <v>292</v>
      </c>
      <c r="H5642" s="215" t="s">
        <v>292</v>
      </c>
      <c r="I5642" s="215" t="s">
        <v>1939</v>
      </c>
      <c r="J5642" s="218">
        <v>3.4479E-5</v>
      </c>
      <c r="K5642" s="215" t="s">
        <v>317</v>
      </c>
      <c r="L5642" s="215" t="s">
        <v>2194</v>
      </c>
      <c r="M5642" s="219">
        <v>2.2999999999999998</v>
      </c>
      <c r="N5642" s="204"/>
    </row>
    <row r="5643" spans="1:14" ht="15.75" thickBot="1">
      <c r="A5643" s="215" t="s">
        <v>2202</v>
      </c>
      <c r="B5643" s="215" t="s">
        <v>1926</v>
      </c>
      <c r="C5643" s="215" t="s">
        <v>1926</v>
      </c>
      <c r="D5643" s="215" t="s">
        <v>1938</v>
      </c>
      <c r="E5643" s="215" t="s">
        <v>110</v>
      </c>
      <c r="F5643" s="215" t="s">
        <v>311</v>
      </c>
      <c r="G5643" s="215" t="s">
        <v>292</v>
      </c>
      <c r="H5643" s="215" t="s">
        <v>292</v>
      </c>
      <c r="I5643" s="215" t="s">
        <v>1939</v>
      </c>
      <c r="J5643" s="218">
        <v>6.4223904999999998E-2</v>
      </c>
      <c r="K5643" s="215" t="s">
        <v>317</v>
      </c>
      <c r="L5643" s="215" t="s">
        <v>2194</v>
      </c>
      <c r="M5643" s="219">
        <v>2.2999999999999998</v>
      </c>
      <c r="N5643" s="204"/>
    </row>
    <row r="5644" spans="1:14" ht="15.75" thickBot="1">
      <c r="A5644" s="215" t="s">
        <v>2202</v>
      </c>
      <c r="B5644" s="215" t="s">
        <v>1926</v>
      </c>
      <c r="C5644" s="215" t="s">
        <v>1926</v>
      </c>
      <c r="D5644" s="215" t="s">
        <v>1940</v>
      </c>
      <c r="E5644" s="215" t="s">
        <v>110</v>
      </c>
      <c r="F5644" s="215" t="s">
        <v>136</v>
      </c>
      <c r="G5644" s="215" t="s">
        <v>292</v>
      </c>
      <c r="H5644" s="215" t="s">
        <v>292</v>
      </c>
      <c r="I5644" s="215" t="s">
        <v>377</v>
      </c>
      <c r="J5644" s="218">
        <v>3.4524999999999999E-5</v>
      </c>
      <c r="K5644" s="215" t="s">
        <v>317</v>
      </c>
      <c r="L5644" s="215" t="s">
        <v>2194</v>
      </c>
      <c r="M5644" s="219">
        <v>2.2999999999999998</v>
      </c>
      <c r="N5644" s="204"/>
    </row>
    <row r="5645" spans="1:14" ht="15.75" thickBot="1">
      <c r="A5645" s="215" t="s">
        <v>2202</v>
      </c>
      <c r="B5645" s="215" t="s">
        <v>1926</v>
      </c>
      <c r="C5645" s="215" t="s">
        <v>1926</v>
      </c>
      <c r="D5645" s="215" t="s">
        <v>1940</v>
      </c>
      <c r="E5645" s="215" t="s">
        <v>110</v>
      </c>
      <c r="F5645" s="215" t="s">
        <v>311</v>
      </c>
      <c r="G5645" s="215" t="s">
        <v>292</v>
      </c>
      <c r="H5645" s="215" t="s">
        <v>292</v>
      </c>
      <c r="I5645" s="215" t="s">
        <v>377</v>
      </c>
      <c r="J5645" s="218">
        <v>6.4374854999999995E-2</v>
      </c>
      <c r="K5645" s="215" t="s">
        <v>317</v>
      </c>
      <c r="L5645" s="215" t="s">
        <v>2194</v>
      </c>
      <c r="M5645" s="219">
        <v>2.2999999999999998</v>
      </c>
      <c r="N5645" s="204"/>
    </row>
    <row r="5646" spans="1:14" ht="15.75" thickBot="1">
      <c r="A5646" s="215" t="s">
        <v>2202</v>
      </c>
      <c r="B5646" s="215" t="s">
        <v>1926</v>
      </c>
      <c r="C5646" s="215" t="s">
        <v>1926</v>
      </c>
      <c r="D5646" s="215" t="s">
        <v>1941</v>
      </c>
      <c r="E5646" s="215" t="s">
        <v>110</v>
      </c>
      <c r="F5646" s="215" t="s">
        <v>136</v>
      </c>
      <c r="G5646" s="215" t="s">
        <v>292</v>
      </c>
      <c r="H5646" s="215" t="s">
        <v>292</v>
      </c>
      <c r="I5646" s="215" t="s">
        <v>377</v>
      </c>
      <c r="J5646" s="218">
        <v>3.3627000000000002E-5</v>
      </c>
      <c r="K5646" s="215" t="s">
        <v>317</v>
      </c>
      <c r="L5646" s="215" t="s">
        <v>2194</v>
      </c>
      <c r="M5646" s="219">
        <v>2.2999999999999998</v>
      </c>
      <c r="N5646" s="204"/>
    </row>
    <row r="5647" spans="1:14" ht="15.75" thickBot="1">
      <c r="A5647" s="215" t="s">
        <v>2202</v>
      </c>
      <c r="B5647" s="215" t="s">
        <v>1926</v>
      </c>
      <c r="C5647" s="215" t="s">
        <v>1926</v>
      </c>
      <c r="D5647" s="215" t="s">
        <v>1941</v>
      </c>
      <c r="E5647" s="215" t="s">
        <v>110</v>
      </c>
      <c r="F5647" s="215" t="s">
        <v>311</v>
      </c>
      <c r="G5647" s="215" t="s">
        <v>292</v>
      </c>
      <c r="H5647" s="215" t="s">
        <v>292</v>
      </c>
      <c r="I5647" s="215" t="s">
        <v>377</v>
      </c>
      <c r="J5647" s="218">
        <v>6.3111685000000001E-2</v>
      </c>
      <c r="K5647" s="215" t="s">
        <v>317</v>
      </c>
      <c r="L5647" s="215" t="s">
        <v>2194</v>
      </c>
      <c r="M5647" s="219">
        <v>2.2999999999999998</v>
      </c>
      <c r="N5647" s="204"/>
    </row>
    <row r="5648" spans="1:14" ht="15.75" thickBot="1">
      <c r="A5648" t="s">
        <v>2202</v>
      </c>
      <c r="B5648" t="s">
        <v>1926</v>
      </c>
      <c r="C5648" t="s">
        <v>1926</v>
      </c>
      <c r="D5648" t="s">
        <v>1927</v>
      </c>
      <c r="E5648" t="s">
        <v>112</v>
      </c>
      <c r="F5648" t="s">
        <v>311</v>
      </c>
      <c r="G5648" t="s">
        <v>292</v>
      </c>
      <c r="H5648" t="s">
        <v>292</v>
      </c>
      <c r="I5648" t="s">
        <v>335</v>
      </c>
      <c r="J5648" s="217">
        <v>1.8707996</v>
      </c>
      <c r="K5648" t="s">
        <v>396</v>
      </c>
      <c r="L5648" t="s">
        <v>2194</v>
      </c>
      <c r="M5648" s="204">
        <v>2.7</v>
      </c>
      <c r="N5648" s="204"/>
    </row>
    <row r="5649" spans="1:14" ht="15.75" thickBot="1">
      <c r="A5649" t="s">
        <v>2202</v>
      </c>
      <c r="B5649" t="s">
        <v>1926</v>
      </c>
      <c r="C5649" t="s">
        <v>1926</v>
      </c>
      <c r="D5649" t="s">
        <v>1927</v>
      </c>
      <c r="E5649" t="s">
        <v>112</v>
      </c>
      <c r="F5649" t="s">
        <v>144</v>
      </c>
      <c r="G5649" t="s">
        <v>292</v>
      </c>
      <c r="H5649" t="s">
        <v>292</v>
      </c>
      <c r="I5649" t="s">
        <v>335</v>
      </c>
      <c r="J5649" s="217">
        <v>5.9707062999999998E-2</v>
      </c>
      <c r="K5649" t="s">
        <v>396</v>
      </c>
      <c r="L5649" t="s">
        <v>2194</v>
      </c>
      <c r="M5649" s="204">
        <v>2.7</v>
      </c>
      <c r="N5649" s="204"/>
    </row>
    <row r="5650" spans="1:14" ht="15.75" thickBot="1">
      <c r="A5650" t="s">
        <v>2202</v>
      </c>
      <c r="B5650" t="s">
        <v>1926</v>
      </c>
      <c r="C5650" t="s">
        <v>1926</v>
      </c>
      <c r="D5650" t="s">
        <v>1927</v>
      </c>
      <c r="E5650" t="s">
        <v>112</v>
      </c>
      <c r="F5650" t="s">
        <v>147</v>
      </c>
      <c r="G5650" t="s">
        <v>292</v>
      </c>
      <c r="H5650" t="s">
        <v>292</v>
      </c>
      <c r="I5650" t="s">
        <v>335</v>
      </c>
      <c r="J5650" s="217">
        <v>0.28584614000000003</v>
      </c>
      <c r="K5650" t="s">
        <v>396</v>
      </c>
      <c r="L5650" t="s">
        <v>2194</v>
      </c>
      <c r="M5650" s="204">
        <v>2.7</v>
      </c>
      <c r="N5650" s="204"/>
    </row>
    <row r="5651" spans="1:14" ht="15.75" thickBot="1">
      <c r="A5651" t="s">
        <v>2202</v>
      </c>
      <c r="B5651" t="s">
        <v>1926</v>
      </c>
      <c r="C5651" t="s">
        <v>1926</v>
      </c>
      <c r="D5651" t="s">
        <v>1927</v>
      </c>
      <c r="E5651" t="s">
        <v>112</v>
      </c>
      <c r="F5651" t="s">
        <v>150</v>
      </c>
      <c r="G5651" t="s">
        <v>292</v>
      </c>
      <c r="H5651" t="s">
        <v>292</v>
      </c>
      <c r="I5651" t="s">
        <v>335</v>
      </c>
      <c r="J5651" s="217">
        <v>0.22031655999999999</v>
      </c>
      <c r="K5651" t="s">
        <v>396</v>
      </c>
      <c r="L5651" t="s">
        <v>2194</v>
      </c>
      <c r="M5651" s="204">
        <v>2.7</v>
      </c>
      <c r="N5651" s="204"/>
    </row>
    <row r="5652" spans="1:14" ht="15.75" thickBot="1">
      <c r="A5652" t="s">
        <v>2202</v>
      </c>
      <c r="B5652" t="s">
        <v>1926</v>
      </c>
      <c r="C5652" t="s">
        <v>1926</v>
      </c>
      <c r="D5652" t="s">
        <v>1927</v>
      </c>
      <c r="E5652" t="s">
        <v>112</v>
      </c>
      <c r="F5652" t="s">
        <v>313</v>
      </c>
      <c r="G5652" t="s">
        <v>292</v>
      </c>
      <c r="H5652" t="s">
        <v>292</v>
      </c>
      <c r="I5652" t="s">
        <v>335</v>
      </c>
      <c r="J5652" s="217">
        <v>2.436669363</v>
      </c>
      <c r="K5652" t="s">
        <v>396</v>
      </c>
      <c r="L5652" t="s">
        <v>2194</v>
      </c>
      <c r="M5652" s="204">
        <v>2.7</v>
      </c>
      <c r="N5652" s="204"/>
    </row>
    <row r="5653" spans="1:14" ht="15.75" thickBot="1">
      <c r="A5653" t="s">
        <v>2202</v>
      </c>
      <c r="B5653" t="s">
        <v>1926</v>
      </c>
      <c r="C5653" t="s">
        <v>1926</v>
      </c>
      <c r="D5653" t="s">
        <v>1928</v>
      </c>
      <c r="E5653" t="s">
        <v>112</v>
      </c>
      <c r="F5653" t="s">
        <v>311</v>
      </c>
      <c r="G5653" t="s">
        <v>292</v>
      </c>
      <c r="H5653" t="s">
        <v>292</v>
      </c>
      <c r="I5653" t="s">
        <v>335</v>
      </c>
      <c r="J5653" s="217">
        <v>1.5376007</v>
      </c>
      <c r="K5653" t="s">
        <v>396</v>
      </c>
      <c r="L5653" t="s">
        <v>2194</v>
      </c>
      <c r="M5653" s="204">
        <v>2.7</v>
      </c>
      <c r="N5653" s="204"/>
    </row>
    <row r="5654" spans="1:14" ht="15.75" thickBot="1">
      <c r="A5654" t="s">
        <v>2202</v>
      </c>
      <c r="B5654" t="s">
        <v>1926</v>
      </c>
      <c r="C5654" t="s">
        <v>1926</v>
      </c>
      <c r="D5654" t="s">
        <v>1928</v>
      </c>
      <c r="E5654" t="s">
        <v>112</v>
      </c>
      <c r="F5654" t="s">
        <v>144</v>
      </c>
      <c r="G5654" t="s">
        <v>292</v>
      </c>
      <c r="H5654" t="s">
        <v>292</v>
      </c>
      <c r="I5654" t="s">
        <v>335</v>
      </c>
      <c r="J5654" s="217">
        <v>5.2687344999999997E-2</v>
      </c>
      <c r="K5654" t="s">
        <v>396</v>
      </c>
      <c r="L5654" t="s">
        <v>2194</v>
      </c>
      <c r="M5654" s="204">
        <v>2.7</v>
      </c>
      <c r="N5654" s="204"/>
    </row>
    <row r="5655" spans="1:14" ht="15.75" thickBot="1">
      <c r="A5655" t="s">
        <v>2202</v>
      </c>
      <c r="B5655" t="s">
        <v>1926</v>
      </c>
      <c r="C5655" t="s">
        <v>1926</v>
      </c>
      <c r="D5655" t="s">
        <v>1928</v>
      </c>
      <c r="E5655" t="s">
        <v>112</v>
      </c>
      <c r="F5655" t="s">
        <v>147</v>
      </c>
      <c r="G5655" t="s">
        <v>292</v>
      </c>
      <c r="H5655" t="s">
        <v>292</v>
      </c>
      <c r="I5655" t="s">
        <v>335</v>
      </c>
      <c r="J5655" s="217">
        <v>0.28581962</v>
      </c>
      <c r="K5655" t="s">
        <v>396</v>
      </c>
      <c r="L5655" t="s">
        <v>2194</v>
      </c>
      <c r="M5655" s="204">
        <v>2.7</v>
      </c>
      <c r="N5655" s="204"/>
    </row>
    <row r="5656" spans="1:14" ht="15.75" thickBot="1">
      <c r="A5656" t="s">
        <v>2202</v>
      </c>
      <c r="B5656" t="s">
        <v>1926</v>
      </c>
      <c r="C5656" t="s">
        <v>1926</v>
      </c>
      <c r="D5656" t="s">
        <v>1928</v>
      </c>
      <c r="E5656" t="s">
        <v>112</v>
      </c>
      <c r="F5656" t="s">
        <v>150</v>
      </c>
      <c r="G5656" t="s">
        <v>292</v>
      </c>
      <c r="H5656" t="s">
        <v>292</v>
      </c>
      <c r="I5656" t="s">
        <v>335</v>
      </c>
      <c r="J5656" s="217">
        <v>0.23354918</v>
      </c>
      <c r="K5656" t="s">
        <v>396</v>
      </c>
      <c r="L5656" t="s">
        <v>2194</v>
      </c>
      <c r="M5656" s="204">
        <v>2.7</v>
      </c>
      <c r="N5656" s="204"/>
    </row>
    <row r="5657" spans="1:14" ht="15.75" thickBot="1">
      <c r="A5657" t="s">
        <v>2202</v>
      </c>
      <c r="B5657" t="s">
        <v>1926</v>
      </c>
      <c r="C5657" t="s">
        <v>1926</v>
      </c>
      <c r="D5657" t="s">
        <v>1928</v>
      </c>
      <c r="E5657" t="s">
        <v>112</v>
      </c>
      <c r="F5657" t="s">
        <v>313</v>
      </c>
      <c r="G5657" t="s">
        <v>292</v>
      </c>
      <c r="H5657" t="s">
        <v>292</v>
      </c>
      <c r="I5657" t="s">
        <v>335</v>
      </c>
      <c r="J5657" s="217">
        <v>2.1096568449999999</v>
      </c>
      <c r="K5657" t="s">
        <v>396</v>
      </c>
      <c r="L5657" t="s">
        <v>2194</v>
      </c>
      <c r="M5657" s="204">
        <v>2.7</v>
      </c>
      <c r="N5657" s="204"/>
    </row>
    <row r="5658" spans="1:14" ht="15.75" thickBot="1">
      <c r="A5658" t="s">
        <v>2202</v>
      </c>
      <c r="B5658" t="s">
        <v>1926</v>
      </c>
      <c r="C5658" t="s">
        <v>1926</v>
      </c>
      <c r="D5658" t="s">
        <v>1929</v>
      </c>
      <c r="E5658" t="s">
        <v>112</v>
      </c>
      <c r="F5658" t="s">
        <v>311</v>
      </c>
      <c r="G5658" t="s">
        <v>292</v>
      </c>
      <c r="H5658" t="s">
        <v>292</v>
      </c>
      <c r="I5658" t="s">
        <v>335</v>
      </c>
      <c r="J5658" s="217">
        <v>7.0124093999999998E-2</v>
      </c>
      <c r="K5658" t="s">
        <v>396</v>
      </c>
      <c r="L5658" t="s">
        <v>2194</v>
      </c>
      <c r="M5658" s="204">
        <v>2.7</v>
      </c>
      <c r="N5658" s="204"/>
    </row>
    <row r="5659" spans="1:14" ht="15.75" thickBot="1">
      <c r="A5659" t="s">
        <v>2202</v>
      </c>
      <c r="B5659" t="s">
        <v>1926</v>
      </c>
      <c r="C5659" t="s">
        <v>1926</v>
      </c>
      <c r="D5659" t="s">
        <v>1929</v>
      </c>
      <c r="E5659" t="s">
        <v>112</v>
      </c>
      <c r="F5659" t="s">
        <v>144</v>
      </c>
      <c r="G5659" t="s">
        <v>292</v>
      </c>
      <c r="H5659" t="s">
        <v>292</v>
      </c>
      <c r="I5659" t="s">
        <v>335</v>
      </c>
      <c r="J5659" s="217">
        <v>0</v>
      </c>
      <c r="K5659" t="s">
        <v>396</v>
      </c>
      <c r="L5659" t="s">
        <v>2194</v>
      </c>
      <c r="M5659" s="204">
        <v>2.7</v>
      </c>
      <c r="N5659" s="204"/>
    </row>
    <row r="5660" spans="1:14" ht="15.75" thickBot="1">
      <c r="A5660" t="s">
        <v>2202</v>
      </c>
      <c r="B5660" t="s">
        <v>1926</v>
      </c>
      <c r="C5660" t="s">
        <v>1926</v>
      </c>
      <c r="D5660" t="s">
        <v>1929</v>
      </c>
      <c r="E5660" t="s">
        <v>112</v>
      </c>
      <c r="F5660" t="s">
        <v>147</v>
      </c>
      <c r="G5660" t="s">
        <v>292</v>
      </c>
      <c r="H5660" t="s">
        <v>292</v>
      </c>
      <c r="I5660" t="s">
        <v>335</v>
      </c>
      <c r="J5660" s="217">
        <v>0.10860272999999999</v>
      </c>
      <c r="K5660" t="s">
        <v>396</v>
      </c>
      <c r="L5660" t="s">
        <v>2194</v>
      </c>
      <c r="M5660" s="204">
        <v>2.7</v>
      </c>
      <c r="N5660" s="204"/>
    </row>
    <row r="5661" spans="1:14" ht="15.75" thickBot="1">
      <c r="A5661" t="s">
        <v>2202</v>
      </c>
      <c r="B5661" t="s">
        <v>1926</v>
      </c>
      <c r="C5661" t="s">
        <v>1926</v>
      </c>
      <c r="D5661" t="s">
        <v>1929</v>
      </c>
      <c r="E5661" t="s">
        <v>112</v>
      </c>
      <c r="F5661" t="s">
        <v>150</v>
      </c>
      <c r="G5661" t="s">
        <v>292</v>
      </c>
      <c r="H5661" t="s">
        <v>292</v>
      </c>
      <c r="I5661" t="s">
        <v>335</v>
      </c>
      <c r="J5661" s="217">
        <v>0.23415383000000001</v>
      </c>
      <c r="K5661" t="s">
        <v>396</v>
      </c>
      <c r="L5661" t="s">
        <v>2194</v>
      </c>
      <c r="M5661" s="204">
        <v>2.7</v>
      </c>
      <c r="N5661" s="204"/>
    </row>
    <row r="5662" spans="1:14" ht="15.75" thickBot="1">
      <c r="A5662" t="s">
        <v>2202</v>
      </c>
      <c r="B5662" t="s">
        <v>1926</v>
      </c>
      <c r="C5662" t="s">
        <v>1926</v>
      </c>
      <c r="D5662" t="s">
        <v>1929</v>
      </c>
      <c r="E5662" t="s">
        <v>112</v>
      </c>
      <c r="F5662" t="s">
        <v>313</v>
      </c>
      <c r="G5662" t="s">
        <v>292</v>
      </c>
      <c r="H5662" t="s">
        <v>292</v>
      </c>
      <c r="I5662" t="s">
        <v>335</v>
      </c>
      <c r="J5662" s="217">
        <v>0.41288065400000001</v>
      </c>
      <c r="K5662" t="s">
        <v>396</v>
      </c>
      <c r="L5662" t="s">
        <v>2194</v>
      </c>
      <c r="M5662" s="204">
        <v>2.7</v>
      </c>
      <c r="N5662" s="204"/>
    </row>
    <row r="5663" spans="1:14" ht="15.75" thickBot="1">
      <c r="A5663" t="s">
        <v>2202</v>
      </c>
      <c r="B5663" t="s">
        <v>1926</v>
      </c>
      <c r="C5663" t="s">
        <v>1926</v>
      </c>
      <c r="D5663" t="s">
        <v>1930</v>
      </c>
      <c r="E5663" t="s">
        <v>112</v>
      </c>
      <c r="F5663" t="s">
        <v>311</v>
      </c>
      <c r="G5663" t="s">
        <v>292</v>
      </c>
      <c r="H5663" t="s">
        <v>292</v>
      </c>
      <c r="I5663" t="s">
        <v>335</v>
      </c>
      <c r="J5663" s="217">
        <v>7.2292880000000004E-2</v>
      </c>
      <c r="K5663" t="s">
        <v>396</v>
      </c>
      <c r="L5663" t="s">
        <v>2194</v>
      </c>
      <c r="M5663" s="204">
        <v>2.7</v>
      </c>
      <c r="N5663" s="204"/>
    </row>
    <row r="5664" spans="1:14" ht="15.75" thickBot="1">
      <c r="A5664" t="s">
        <v>2202</v>
      </c>
      <c r="B5664" t="s">
        <v>1926</v>
      </c>
      <c r="C5664" t="s">
        <v>1926</v>
      </c>
      <c r="D5664" t="s">
        <v>1930</v>
      </c>
      <c r="E5664" t="s">
        <v>112</v>
      </c>
      <c r="F5664" t="s">
        <v>144</v>
      </c>
      <c r="G5664" t="s">
        <v>292</v>
      </c>
      <c r="H5664" t="s">
        <v>292</v>
      </c>
      <c r="I5664" t="s">
        <v>335</v>
      </c>
      <c r="J5664" s="217">
        <v>0</v>
      </c>
      <c r="K5664" t="s">
        <v>396</v>
      </c>
      <c r="L5664" t="s">
        <v>2194</v>
      </c>
      <c r="M5664" s="204">
        <v>2.7</v>
      </c>
      <c r="N5664" s="204"/>
    </row>
    <row r="5665" spans="1:14" ht="15.75" thickBot="1">
      <c r="A5665" t="s">
        <v>2202</v>
      </c>
      <c r="B5665" t="s">
        <v>1926</v>
      </c>
      <c r="C5665" t="s">
        <v>1926</v>
      </c>
      <c r="D5665" t="s">
        <v>1930</v>
      </c>
      <c r="E5665" t="s">
        <v>112</v>
      </c>
      <c r="F5665" t="s">
        <v>147</v>
      </c>
      <c r="G5665" t="s">
        <v>292</v>
      </c>
      <c r="H5665" t="s">
        <v>292</v>
      </c>
      <c r="I5665" t="s">
        <v>335</v>
      </c>
      <c r="J5665" s="217">
        <v>0.22683236000000001</v>
      </c>
      <c r="K5665" t="s">
        <v>396</v>
      </c>
      <c r="L5665" t="s">
        <v>2194</v>
      </c>
      <c r="M5665" s="204">
        <v>2.7</v>
      </c>
      <c r="N5665" s="204"/>
    </row>
    <row r="5666" spans="1:14" ht="15.75" thickBot="1">
      <c r="A5666" t="s">
        <v>2202</v>
      </c>
      <c r="B5666" t="s">
        <v>1926</v>
      </c>
      <c r="C5666" t="s">
        <v>1926</v>
      </c>
      <c r="D5666" t="s">
        <v>1930</v>
      </c>
      <c r="E5666" t="s">
        <v>112</v>
      </c>
      <c r="F5666" t="s">
        <v>150</v>
      </c>
      <c r="G5666" t="s">
        <v>292</v>
      </c>
      <c r="H5666" t="s">
        <v>292</v>
      </c>
      <c r="I5666" t="s">
        <v>335</v>
      </c>
      <c r="J5666" s="217">
        <v>0.23171070999999999</v>
      </c>
      <c r="K5666" t="s">
        <v>396</v>
      </c>
      <c r="L5666" t="s">
        <v>2194</v>
      </c>
      <c r="M5666" s="204">
        <v>2.7</v>
      </c>
      <c r="N5666" s="204"/>
    </row>
    <row r="5667" spans="1:14" ht="15.75" thickBot="1">
      <c r="A5667" t="s">
        <v>2202</v>
      </c>
      <c r="B5667" t="s">
        <v>1926</v>
      </c>
      <c r="C5667" t="s">
        <v>1926</v>
      </c>
      <c r="D5667" t="s">
        <v>1930</v>
      </c>
      <c r="E5667" t="s">
        <v>112</v>
      </c>
      <c r="F5667" t="s">
        <v>313</v>
      </c>
      <c r="G5667" t="s">
        <v>292</v>
      </c>
      <c r="H5667" t="s">
        <v>292</v>
      </c>
      <c r="I5667" t="s">
        <v>335</v>
      </c>
      <c r="J5667" s="217">
        <v>0.53083594999999995</v>
      </c>
      <c r="K5667" t="s">
        <v>396</v>
      </c>
      <c r="L5667" t="s">
        <v>2194</v>
      </c>
      <c r="M5667" s="204">
        <v>2.7</v>
      </c>
      <c r="N5667" s="204"/>
    </row>
    <row r="5668" spans="1:14" ht="15.75" thickBot="1">
      <c r="A5668" t="s">
        <v>2202</v>
      </c>
      <c r="B5668" t="s">
        <v>1926</v>
      </c>
      <c r="C5668" t="s">
        <v>1926</v>
      </c>
      <c r="D5668" t="s">
        <v>1934</v>
      </c>
      <c r="E5668" t="s">
        <v>112</v>
      </c>
      <c r="F5668" t="s">
        <v>311</v>
      </c>
      <c r="G5668" t="s">
        <v>292</v>
      </c>
      <c r="H5668" t="s">
        <v>292</v>
      </c>
      <c r="I5668" t="s">
        <v>335</v>
      </c>
      <c r="J5668" s="217">
        <v>0.16401769999999999</v>
      </c>
      <c r="K5668" t="s">
        <v>396</v>
      </c>
      <c r="L5668" t="s">
        <v>2194</v>
      </c>
      <c r="M5668" s="204">
        <v>2.7</v>
      </c>
      <c r="N5668" s="204"/>
    </row>
    <row r="5669" spans="1:14" ht="15.75" thickBot="1">
      <c r="A5669" t="s">
        <v>2202</v>
      </c>
      <c r="B5669" t="s">
        <v>1926</v>
      </c>
      <c r="C5669" t="s">
        <v>1926</v>
      </c>
      <c r="D5669" t="s">
        <v>1934</v>
      </c>
      <c r="E5669" t="s">
        <v>112</v>
      </c>
      <c r="F5669" t="s">
        <v>144</v>
      </c>
      <c r="G5669" t="s">
        <v>292</v>
      </c>
      <c r="H5669" t="s">
        <v>292</v>
      </c>
      <c r="I5669" t="s">
        <v>335</v>
      </c>
      <c r="J5669" s="217">
        <v>1.7537138000000001E-2</v>
      </c>
      <c r="K5669" t="s">
        <v>396</v>
      </c>
      <c r="L5669" t="s">
        <v>2194</v>
      </c>
      <c r="M5669" s="204">
        <v>2.7</v>
      </c>
      <c r="N5669" s="204"/>
    </row>
    <row r="5670" spans="1:14" ht="15.75" thickBot="1">
      <c r="A5670" t="s">
        <v>2202</v>
      </c>
      <c r="B5670" t="s">
        <v>1926</v>
      </c>
      <c r="C5670" t="s">
        <v>1926</v>
      </c>
      <c r="D5670" t="s">
        <v>1934</v>
      </c>
      <c r="E5670" t="s">
        <v>112</v>
      </c>
      <c r="F5670" t="s">
        <v>147</v>
      </c>
      <c r="G5670" t="s">
        <v>292</v>
      </c>
      <c r="H5670" t="s">
        <v>292</v>
      </c>
      <c r="I5670" t="s">
        <v>335</v>
      </c>
      <c r="J5670" s="217">
        <v>0.22002738999999999</v>
      </c>
      <c r="K5670" t="s">
        <v>396</v>
      </c>
      <c r="L5670" t="s">
        <v>2194</v>
      </c>
      <c r="M5670" s="204">
        <v>2.7</v>
      </c>
      <c r="N5670" s="204"/>
    </row>
    <row r="5671" spans="1:14" ht="15.75" thickBot="1">
      <c r="A5671" t="s">
        <v>2202</v>
      </c>
      <c r="B5671" t="s">
        <v>1926</v>
      </c>
      <c r="C5671" t="s">
        <v>1926</v>
      </c>
      <c r="D5671" t="s">
        <v>1934</v>
      </c>
      <c r="E5671" t="s">
        <v>112</v>
      </c>
      <c r="F5671" t="s">
        <v>150</v>
      </c>
      <c r="G5671" t="s">
        <v>292</v>
      </c>
      <c r="H5671" t="s">
        <v>292</v>
      </c>
      <c r="I5671" t="s">
        <v>335</v>
      </c>
      <c r="J5671" s="217">
        <v>0.23849386</v>
      </c>
      <c r="K5671" t="s">
        <v>396</v>
      </c>
      <c r="L5671" t="s">
        <v>2194</v>
      </c>
      <c r="M5671" s="204">
        <v>2.7</v>
      </c>
      <c r="N5671" s="204"/>
    </row>
    <row r="5672" spans="1:14" ht="15.75" thickBot="1">
      <c r="A5672" t="s">
        <v>2202</v>
      </c>
      <c r="B5672" t="s">
        <v>1926</v>
      </c>
      <c r="C5672" t="s">
        <v>1926</v>
      </c>
      <c r="D5672" t="s">
        <v>1934</v>
      </c>
      <c r="E5672" t="s">
        <v>112</v>
      </c>
      <c r="F5672" t="s">
        <v>313</v>
      </c>
      <c r="G5672" t="s">
        <v>292</v>
      </c>
      <c r="H5672" t="s">
        <v>292</v>
      </c>
      <c r="I5672" t="s">
        <v>335</v>
      </c>
      <c r="J5672" s="217">
        <v>0.64007608800000004</v>
      </c>
      <c r="K5672" t="s">
        <v>396</v>
      </c>
      <c r="L5672" t="s">
        <v>2194</v>
      </c>
      <c r="M5672" s="204">
        <v>2.7</v>
      </c>
      <c r="N5672" s="204"/>
    </row>
    <row r="5673" spans="1:14" ht="15.75" thickBot="1">
      <c r="A5673" t="s">
        <v>2202</v>
      </c>
      <c r="B5673" t="s">
        <v>1926</v>
      </c>
      <c r="C5673" t="s">
        <v>1926</v>
      </c>
      <c r="D5673" t="s">
        <v>1936</v>
      </c>
      <c r="E5673" t="s">
        <v>112</v>
      </c>
      <c r="F5673" t="s">
        <v>311</v>
      </c>
      <c r="G5673" t="s">
        <v>292</v>
      </c>
      <c r="H5673" t="s">
        <v>292</v>
      </c>
      <c r="I5673" t="s">
        <v>335</v>
      </c>
      <c r="J5673" s="217">
        <v>7.2292880000000004E-2</v>
      </c>
      <c r="K5673" t="s">
        <v>396</v>
      </c>
      <c r="L5673" t="s">
        <v>2194</v>
      </c>
      <c r="M5673" s="204">
        <v>2.7</v>
      </c>
      <c r="N5673" s="204"/>
    </row>
    <row r="5674" spans="1:14" ht="15.75" thickBot="1">
      <c r="A5674" t="s">
        <v>2202</v>
      </c>
      <c r="B5674" t="s">
        <v>1926</v>
      </c>
      <c r="C5674" t="s">
        <v>1926</v>
      </c>
      <c r="D5674" t="s">
        <v>1936</v>
      </c>
      <c r="E5674" t="s">
        <v>112</v>
      </c>
      <c r="F5674" t="s">
        <v>144</v>
      </c>
      <c r="G5674" t="s">
        <v>292</v>
      </c>
      <c r="H5674" t="s">
        <v>292</v>
      </c>
      <c r="I5674" t="s">
        <v>335</v>
      </c>
      <c r="J5674" s="217">
        <v>0</v>
      </c>
      <c r="K5674" t="s">
        <v>396</v>
      </c>
      <c r="L5674" t="s">
        <v>2194</v>
      </c>
      <c r="M5674" s="204">
        <v>2.7</v>
      </c>
      <c r="N5674" s="204"/>
    </row>
    <row r="5675" spans="1:14" ht="15.75" thickBot="1">
      <c r="A5675" t="s">
        <v>2202</v>
      </c>
      <c r="B5675" t="s">
        <v>1926</v>
      </c>
      <c r="C5675" t="s">
        <v>1926</v>
      </c>
      <c r="D5675" t="s">
        <v>1936</v>
      </c>
      <c r="E5675" t="s">
        <v>112</v>
      </c>
      <c r="F5675" t="s">
        <v>147</v>
      </c>
      <c r="G5675" t="s">
        <v>292</v>
      </c>
      <c r="H5675" t="s">
        <v>292</v>
      </c>
      <c r="I5675" t="s">
        <v>335</v>
      </c>
      <c r="J5675" s="217">
        <v>0</v>
      </c>
      <c r="K5675" t="s">
        <v>396</v>
      </c>
      <c r="L5675" t="s">
        <v>2194</v>
      </c>
      <c r="M5675" s="204">
        <v>2.7</v>
      </c>
      <c r="N5675" s="204"/>
    </row>
    <row r="5676" spans="1:14" ht="15.75" thickBot="1">
      <c r="A5676" t="s">
        <v>2202</v>
      </c>
      <c r="B5676" t="s">
        <v>1926</v>
      </c>
      <c r="C5676" t="s">
        <v>1926</v>
      </c>
      <c r="D5676" t="s">
        <v>1936</v>
      </c>
      <c r="E5676" t="s">
        <v>112</v>
      </c>
      <c r="F5676" t="s">
        <v>150</v>
      </c>
      <c r="G5676" t="s">
        <v>292</v>
      </c>
      <c r="H5676" t="s">
        <v>292</v>
      </c>
      <c r="I5676" t="s">
        <v>335</v>
      </c>
      <c r="J5676" s="217">
        <v>0.22202572000000001</v>
      </c>
      <c r="K5676" t="s">
        <v>396</v>
      </c>
      <c r="L5676" t="s">
        <v>2194</v>
      </c>
      <c r="M5676" s="204">
        <v>2.7</v>
      </c>
      <c r="N5676" s="204"/>
    </row>
    <row r="5677" spans="1:14" ht="15.75" thickBot="1">
      <c r="A5677" t="s">
        <v>2202</v>
      </c>
      <c r="B5677" t="s">
        <v>1926</v>
      </c>
      <c r="C5677" t="s">
        <v>1926</v>
      </c>
      <c r="D5677" t="s">
        <v>1936</v>
      </c>
      <c r="E5677" t="s">
        <v>112</v>
      </c>
      <c r="F5677" t="s">
        <v>313</v>
      </c>
      <c r="G5677" t="s">
        <v>292</v>
      </c>
      <c r="H5677" t="s">
        <v>292</v>
      </c>
      <c r="I5677" t="s">
        <v>335</v>
      </c>
      <c r="J5677" s="217">
        <v>0.29431859999999999</v>
      </c>
      <c r="K5677" t="s">
        <v>396</v>
      </c>
      <c r="L5677" t="s">
        <v>2194</v>
      </c>
      <c r="M5677" s="204">
        <v>2.7</v>
      </c>
      <c r="N5677" s="204"/>
    </row>
    <row r="5678" spans="1:14" ht="15.75" thickBot="1">
      <c r="A5678" t="s">
        <v>2202</v>
      </c>
      <c r="B5678" t="s">
        <v>1926</v>
      </c>
      <c r="C5678" t="s">
        <v>1926</v>
      </c>
      <c r="D5678" t="s">
        <v>1942</v>
      </c>
      <c r="E5678" t="s">
        <v>112</v>
      </c>
      <c r="F5678" t="s">
        <v>311</v>
      </c>
      <c r="G5678" t="s">
        <v>292</v>
      </c>
      <c r="H5678" t="s">
        <v>292</v>
      </c>
      <c r="I5678" t="s">
        <v>335</v>
      </c>
      <c r="J5678" s="217">
        <v>0.18771425999999999</v>
      </c>
      <c r="K5678" t="s">
        <v>396</v>
      </c>
      <c r="L5678" t="s">
        <v>2194</v>
      </c>
      <c r="M5678" s="204">
        <v>2.7</v>
      </c>
      <c r="N5678" s="204"/>
    </row>
    <row r="5679" spans="1:14" ht="15.75" thickBot="1">
      <c r="A5679" t="s">
        <v>2202</v>
      </c>
      <c r="B5679" t="s">
        <v>1926</v>
      </c>
      <c r="C5679" t="s">
        <v>1926</v>
      </c>
      <c r="D5679" t="s">
        <v>1942</v>
      </c>
      <c r="E5679" t="s">
        <v>112</v>
      </c>
      <c r="F5679" t="s">
        <v>144</v>
      </c>
      <c r="G5679" t="s">
        <v>292</v>
      </c>
      <c r="H5679" t="s">
        <v>292</v>
      </c>
      <c r="I5679" t="s">
        <v>335</v>
      </c>
      <c r="J5679" s="217">
        <v>0</v>
      </c>
      <c r="K5679" t="s">
        <v>396</v>
      </c>
      <c r="L5679" t="s">
        <v>2194</v>
      </c>
      <c r="M5679" s="204">
        <v>2.7</v>
      </c>
      <c r="N5679" s="204"/>
    </row>
    <row r="5680" spans="1:14" ht="15.75" thickBot="1">
      <c r="A5680" t="s">
        <v>2202</v>
      </c>
      <c r="B5680" t="s">
        <v>1926</v>
      </c>
      <c r="C5680" t="s">
        <v>1926</v>
      </c>
      <c r="D5680" t="s">
        <v>1942</v>
      </c>
      <c r="E5680" t="s">
        <v>112</v>
      </c>
      <c r="F5680" t="s">
        <v>147</v>
      </c>
      <c r="G5680" t="s">
        <v>292</v>
      </c>
      <c r="H5680" t="s">
        <v>292</v>
      </c>
      <c r="I5680" t="s">
        <v>335</v>
      </c>
      <c r="J5680" s="217">
        <v>0</v>
      </c>
      <c r="K5680" t="s">
        <v>396</v>
      </c>
      <c r="L5680" t="s">
        <v>2194</v>
      </c>
      <c r="M5680" s="204">
        <v>2.7</v>
      </c>
      <c r="N5680" s="204"/>
    </row>
    <row r="5681" spans="1:14" ht="15.75" thickBot="1">
      <c r="A5681" t="s">
        <v>2202</v>
      </c>
      <c r="B5681" t="s">
        <v>1926</v>
      </c>
      <c r="C5681" t="s">
        <v>1926</v>
      </c>
      <c r="D5681" t="s">
        <v>1942</v>
      </c>
      <c r="E5681" t="s">
        <v>112</v>
      </c>
      <c r="F5681" t="s">
        <v>150</v>
      </c>
      <c r="G5681" t="s">
        <v>292</v>
      </c>
      <c r="H5681" t="s">
        <v>292</v>
      </c>
      <c r="I5681" t="s">
        <v>335</v>
      </c>
      <c r="J5681" s="217">
        <v>0.39979770999999997</v>
      </c>
      <c r="K5681" t="s">
        <v>396</v>
      </c>
      <c r="L5681" t="s">
        <v>2194</v>
      </c>
      <c r="M5681" s="204">
        <v>2.7</v>
      </c>
      <c r="N5681" s="204"/>
    </row>
    <row r="5682" spans="1:14" ht="15.75" thickBot="1">
      <c r="A5682" t="s">
        <v>2202</v>
      </c>
      <c r="B5682" t="s">
        <v>1926</v>
      </c>
      <c r="C5682" t="s">
        <v>1926</v>
      </c>
      <c r="D5682" t="s">
        <v>1942</v>
      </c>
      <c r="E5682" t="s">
        <v>112</v>
      </c>
      <c r="F5682" t="s">
        <v>313</v>
      </c>
      <c r="G5682" t="s">
        <v>292</v>
      </c>
      <c r="H5682" t="s">
        <v>292</v>
      </c>
      <c r="I5682" t="s">
        <v>335</v>
      </c>
      <c r="J5682" s="217">
        <v>0.58751196999999999</v>
      </c>
      <c r="K5682" t="s">
        <v>396</v>
      </c>
      <c r="L5682" t="s">
        <v>2194</v>
      </c>
      <c r="M5682" s="204">
        <v>2.7</v>
      </c>
      <c r="N5682" s="204"/>
    </row>
    <row r="5683" spans="1:14" ht="15.75" thickBot="1">
      <c r="A5683" t="s">
        <v>2202</v>
      </c>
      <c r="B5683" t="s">
        <v>1926</v>
      </c>
      <c r="C5683" t="s">
        <v>1926</v>
      </c>
      <c r="D5683" t="s">
        <v>1926</v>
      </c>
      <c r="E5683" t="s">
        <v>114</v>
      </c>
      <c r="F5683" t="s">
        <v>313</v>
      </c>
      <c r="G5683" t="s">
        <v>333</v>
      </c>
      <c r="H5683" t="s">
        <v>334</v>
      </c>
      <c r="I5683" t="s">
        <v>338</v>
      </c>
      <c r="J5683" s="217">
        <v>0.2</v>
      </c>
      <c r="K5683" t="s">
        <v>339</v>
      </c>
      <c r="L5683" t="s">
        <v>2194</v>
      </c>
      <c r="M5683" s="204">
        <v>4</v>
      </c>
      <c r="N5683" s="204"/>
    </row>
    <row r="5684" spans="1:14" ht="15.75" thickBot="1">
      <c r="A5684" s="215" t="s">
        <v>2202</v>
      </c>
      <c r="B5684" s="215" t="s">
        <v>1926</v>
      </c>
      <c r="C5684" s="215" t="s">
        <v>1926</v>
      </c>
      <c r="D5684" s="216" t="s">
        <v>1943</v>
      </c>
      <c r="E5684" t="s">
        <v>359</v>
      </c>
      <c r="F5684" t="s">
        <v>311</v>
      </c>
      <c r="G5684" t="s">
        <v>333</v>
      </c>
      <c r="H5684" t="s">
        <v>360</v>
      </c>
      <c r="I5684" t="s">
        <v>335</v>
      </c>
      <c r="J5684" s="217">
        <v>0.18367409527</v>
      </c>
      <c r="K5684" s="216" t="s">
        <v>617</v>
      </c>
      <c r="L5684" t="s">
        <v>2194</v>
      </c>
      <c r="M5684" s="204">
        <v>2.6666666666666665</v>
      </c>
      <c r="N5684" s="204"/>
    </row>
    <row r="5685" spans="1:14" ht="15.75" thickBot="1">
      <c r="A5685" s="215" t="s">
        <v>2202</v>
      </c>
      <c r="B5685" s="215" t="s">
        <v>1926</v>
      </c>
      <c r="C5685" s="215" t="s">
        <v>1926</v>
      </c>
      <c r="D5685" s="216" t="s">
        <v>1943</v>
      </c>
      <c r="E5685" t="s">
        <v>359</v>
      </c>
      <c r="F5685" t="s">
        <v>313</v>
      </c>
      <c r="G5685" t="s">
        <v>333</v>
      </c>
      <c r="H5685" t="s">
        <v>360</v>
      </c>
      <c r="I5685" t="s">
        <v>335</v>
      </c>
      <c r="J5685" s="217">
        <v>0.26962675952999998</v>
      </c>
      <c r="K5685" s="216" t="s">
        <v>617</v>
      </c>
      <c r="L5685" t="s">
        <v>2194</v>
      </c>
      <c r="M5685" s="204">
        <v>2.6666666666666665</v>
      </c>
      <c r="N5685" s="204"/>
    </row>
    <row r="5686" spans="1:14" ht="15.75" thickBot="1">
      <c r="A5686" s="215" t="s">
        <v>2202</v>
      </c>
      <c r="B5686" s="215" t="s">
        <v>1926</v>
      </c>
      <c r="C5686" s="215" t="s">
        <v>1926</v>
      </c>
      <c r="D5686" s="216" t="s">
        <v>1943</v>
      </c>
      <c r="E5686" t="s">
        <v>359</v>
      </c>
      <c r="F5686" t="s">
        <v>144</v>
      </c>
      <c r="G5686" t="s">
        <v>333</v>
      </c>
      <c r="H5686" t="s">
        <v>360</v>
      </c>
      <c r="I5686" t="s">
        <v>335</v>
      </c>
      <c r="J5686" s="217">
        <v>0</v>
      </c>
      <c r="K5686" s="216" t="s">
        <v>617</v>
      </c>
      <c r="L5686" t="s">
        <v>2194</v>
      </c>
      <c r="M5686" s="204">
        <v>2.6666666666666665</v>
      </c>
      <c r="N5686" s="204"/>
    </row>
    <row r="5687" spans="1:14" ht="15.75" thickBot="1">
      <c r="A5687" s="215" t="s">
        <v>2202</v>
      </c>
      <c r="B5687" s="215" t="s">
        <v>1926</v>
      </c>
      <c r="C5687" s="215" t="s">
        <v>1926</v>
      </c>
      <c r="D5687" s="216" t="s">
        <v>1943</v>
      </c>
      <c r="E5687" t="s">
        <v>359</v>
      </c>
      <c r="F5687" t="s">
        <v>147</v>
      </c>
      <c r="G5687" t="s">
        <v>333</v>
      </c>
      <c r="H5687" t="s">
        <v>360</v>
      </c>
      <c r="I5687" t="s">
        <v>335</v>
      </c>
      <c r="J5687" s="217">
        <v>0</v>
      </c>
      <c r="K5687" s="216" t="s">
        <v>617</v>
      </c>
      <c r="L5687" t="s">
        <v>2194</v>
      </c>
      <c r="M5687" s="204">
        <v>2.6666666666666665</v>
      </c>
      <c r="N5687" s="204"/>
    </row>
    <row r="5688" spans="1:14" ht="15.75" thickBot="1">
      <c r="A5688" s="215" t="s">
        <v>2202</v>
      </c>
      <c r="B5688" s="215" t="s">
        <v>1926</v>
      </c>
      <c r="C5688" s="215" t="s">
        <v>1926</v>
      </c>
      <c r="D5688" s="216" t="s">
        <v>1943</v>
      </c>
      <c r="E5688" t="s">
        <v>359</v>
      </c>
      <c r="F5688" t="s">
        <v>150</v>
      </c>
      <c r="G5688" t="s">
        <v>333</v>
      </c>
      <c r="H5688" t="s">
        <v>360</v>
      </c>
      <c r="I5688" t="s">
        <v>335</v>
      </c>
      <c r="J5688" s="217">
        <v>8.5952664260000006E-2</v>
      </c>
      <c r="K5688" s="216" t="s">
        <v>617</v>
      </c>
      <c r="L5688" t="s">
        <v>2194</v>
      </c>
      <c r="M5688" s="204">
        <v>2.6666666666666665</v>
      </c>
      <c r="N5688" s="204"/>
    </row>
    <row r="5689" spans="1:14" ht="15.75" thickBot="1">
      <c r="A5689" t="s">
        <v>2202</v>
      </c>
      <c r="B5689" t="s">
        <v>1926</v>
      </c>
      <c r="C5689" t="s">
        <v>1926</v>
      </c>
      <c r="D5689" t="s">
        <v>1944</v>
      </c>
      <c r="E5689" t="s">
        <v>359</v>
      </c>
      <c r="F5689" t="s">
        <v>311</v>
      </c>
      <c r="G5689" t="s">
        <v>333</v>
      </c>
      <c r="H5689" t="s">
        <v>360</v>
      </c>
      <c r="I5689" t="s">
        <v>335</v>
      </c>
      <c r="J5689" s="217">
        <v>0.11325469949</v>
      </c>
      <c r="K5689" t="s">
        <v>617</v>
      </c>
      <c r="L5689" t="s">
        <v>2194</v>
      </c>
      <c r="M5689" s="204">
        <v>2.6666666666666665</v>
      </c>
      <c r="N5689" s="204"/>
    </row>
    <row r="5690" spans="1:14" ht="15.75" thickBot="1">
      <c r="A5690" t="s">
        <v>2202</v>
      </c>
      <c r="B5690" t="s">
        <v>1926</v>
      </c>
      <c r="C5690" t="s">
        <v>1926</v>
      </c>
      <c r="D5690" t="s">
        <v>1944</v>
      </c>
      <c r="E5690" t="s">
        <v>359</v>
      </c>
      <c r="F5690" t="s">
        <v>313</v>
      </c>
      <c r="G5690" t="s">
        <v>333</v>
      </c>
      <c r="H5690" t="s">
        <v>360</v>
      </c>
      <c r="I5690" t="s">
        <v>335</v>
      </c>
      <c r="J5690" s="217">
        <v>0.20680276031</v>
      </c>
      <c r="K5690" t="s">
        <v>617</v>
      </c>
      <c r="L5690" t="s">
        <v>2194</v>
      </c>
      <c r="M5690" s="204">
        <v>2.6666666666666665</v>
      </c>
      <c r="N5690" s="204"/>
    </row>
    <row r="5691" spans="1:14" ht="15.75" thickBot="1">
      <c r="A5691" t="s">
        <v>2202</v>
      </c>
      <c r="B5691" t="s">
        <v>1926</v>
      </c>
      <c r="C5691" t="s">
        <v>1926</v>
      </c>
      <c r="D5691" t="s">
        <v>1944</v>
      </c>
      <c r="E5691" t="s">
        <v>359</v>
      </c>
      <c r="F5691" t="s">
        <v>144</v>
      </c>
      <c r="G5691" t="s">
        <v>333</v>
      </c>
      <c r="H5691" t="s">
        <v>360</v>
      </c>
      <c r="I5691" t="s">
        <v>335</v>
      </c>
      <c r="J5691" s="217">
        <v>0</v>
      </c>
      <c r="K5691" t="s">
        <v>617</v>
      </c>
      <c r="L5691" t="s">
        <v>2194</v>
      </c>
      <c r="M5691" s="204">
        <v>2.6666666666666665</v>
      </c>
      <c r="N5691" s="204"/>
    </row>
    <row r="5692" spans="1:14" ht="15.75" thickBot="1">
      <c r="A5692" t="s">
        <v>2202</v>
      </c>
      <c r="B5692" t="s">
        <v>1926</v>
      </c>
      <c r="C5692" t="s">
        <v>1926</v>
      </c>
      <c r="D5692" t="s">
        <v>1944</v>
      </c>
      <c r="E5692" t="s">
        <v>359</v>
      </c>
      <c r="F5692" t="s">
        <v>147</v>
      </c>
      <c r="G5692" t="s">
        <v>333</v>
      </c>
      <c r="H5692" t="s">
        <v>360</v>
      </c>
      <c r="I5692" t="s">
        <v>335</v>
      </c>
      <c r="J5692" s="217">
        <v>0</v>
      </c>
      <c r="K5692" t="s">
        <v>617</v>
      </c>
      <c r="L5692" t="s">
        <v>2194</v>
      </c>
      <c r="M5692" s="204">
        <v>2.6666666666666665</v>
      </c>
      <c r="N5692" s="204"/>
    </row>
    <row r="5693" spans="1:14" ht="15.75" thickBot="1">
      <c r="A5693" t="s">
        <v>2202</v>
      </c>
      <c r="B5693" t="s">
        <v>1926</v>
      </c>
      <c r="C5693" t="s">
        <v>1926</v>
      </c>
      <c r="D5693" t="s">
        <v>1944</v>
      </c>
      <c r="E5693" t="s">
        <v>359</v>
      </c>
      <c r="F5693" t="s">
        <v>150</v>
      </c>
      <c r="G5693" t="s">
        <v>333</v>
      </c>
      <c r="H5693" t="s">
        <v>360</v>
      </c>
      <c r="I5693" t="s">
        <v>335</v>
      </c>
      <c r="J5693" s="217">
        <v>9.354806081E-2</v>
      </c>
      <c r="K5693" t="s">
        <v>617</v>
      </c>
      <c r="L5693" t="s">
        <v>2194</v>
      </c>
      <c r="M5693" s="204">
        <v>2.6666666666666665</v>
      </c>
      <c r="N5693" s="204"/>
    </row>
    <row r="5694" spans="1:14" ht="15.75" thickBot="1">
      <c r="A5694" t="s">
        <v>2202</v>
      </c>
      <c r="B5694" t="s">
        <v>1926</v>
      </c>
      <c r="C5694" t="s">
        <v>1926</v>
      </c>
      <c r="D5694" t="s">
        <v>1931</v>
      </c>
      <c r="E5694" t="s">
        <v>118</v>
      </c>
      <c r="F5694" t="s">
        <v>311</v>
      </c>
      <c r="G5694" t="s">
        <v>360</v>
      </c>
      <c r="H5694" t="s">
        <v>360</v>
      </c>
      <c r="I5694" t="s">
        <v>377</v>
      </c>
      <c r="J5694" s="217">
        <v>0.25802564764923103</v>
      </c>
      <c r="K5694" t="s">
        <v>365</v>
      </c>
      <c r="L5694" t="s">
        <v>2194</v>
      </c>
      <c r="M5694" s="204">
        <v>3</v>
      </c>
      <c r="N5694" s="204"/>
    </row>
    <row r="5695" spans="1:14" ht="15.75" thickBot="1">
      <c r="A5695" t="s">
        <v>2202</v>
      </c>
      <c r="B5695" t="s">
        <v>1926</v>
      </c>
      <c r="C5695" t="s">
        <v>1926</v>
      </c>
      <c r="D5695" t="s">
        <v>1931</v>
      </c>
      <c r="E5695" t="s">
        <v>118</v>
      </c>
      <c r="F5695" t="s">
        <v>147</v>
      </c>
      <c r="G5695" t="s">
        <v>360</v>
      </c>
      <c r="H5695" t="s">
        <v>360</v>
      </c>
      <c r="I5695" t="s">
        <v>377</v>
      </c>
      <c r="J5695" s="217">
        <v>6.0515139014932801E-2</v>
      </c>
      <c r="K5695" t="s">
        <v>365</v>
      </c>
      <c r="L5695" t="s">
        <v>2194</v>
      </c>
      <c r="M5695" s="204">
        <v>3</v>
      </c>
      <c r="N5695" s="204"/>
    </row>
    <row r="5696" spans="1:14" ht="15.75" thickBot="1">
      <c r="A5696" t="s">
        <v>2202</v>
      </c>
      <c r="B5696" t="s">
        <v>1926</v>
      </c>
      <c r="C5696" t="s">
        <v>1926</v>
      </c>
      <c r="D5696" t="s">
        <v>1931</v>
      </c>
      <c r="E5696" t="s">
        <v>118</v>
      </c>
      <c r="F5696" t="s">
        <v>150</v>
      </c>
      <c r="G5696" t="s">
        <v>360</v>
      </c>
      <c r="H5696" t="s">
        <v>360</v>
      </c>
      <c r="I5696" t="s">
        <v>377</v>
      </c>
      <c r="J5696" s="217">
        <v>7.1401922430629094E-2</v>
      </c>
      <c r="K5696" t="s">
        <v>365</v>
      </c>
      <c r="L5696" t="s">
        <v>2194</v>
      </c>
      <c r="M5696" s="204">
        <v>3</v>
      </c>
      <c r="N5696" s="204"/>
    </row>
    <row r="5697" spans="1:14" ht="15.75" thickBot="1">
      <c r="A5697" t="s">
        <v>2202</v>
      </c>
      <c r="B5697" t="s">
        <v>1926</v>
      </c>
      <c r="C5697" t="s">
        <v>1926</v>
      </c>
      <c r="D5697" t="s">
        <v>1931</v>
      </c>
      <c r="E5697" t="s">
        <v>118</v>
      </c>
      <c r="F5697" t="s">
        <v>313</v>
      </c>
      <c r="G5697" t="s">
        <v>360</v>
      </c>
      <c r="H5697" t="s">
        <v>360</v>
      </c>
      <c r="I5697" t="s">
        <v>377</v>
      </c>
      <c r="J5697" s="217">
        <v>2.7293729999999998</v>
      </c>
      <c r="K5697" t="s">
        <v>365</v>
      </c>
      <c r="L5697" t="s">
        <v>2194</v>
      </c>
      <c r="M5697" s="204">
        <v>3</v>
      </c>
      <c r="N5697" s="204"/>
    </row>
    <row r="5698" spans="1:14" ht="15.75" thickBot="1">
      <c r="A5698" t="s">
        <v>2202</v>
      </c>
      <c r="B5698" t="s">
        <v>1926</v>
      </c>
      <c r="C5698" t="s">
        <v>1926</v>
      </c>
      <c r="D5698" t="s">
        <v>1931</v>
      </c>
      <c r="E5698" t="s">
        <v>118</v>
      </c>
      <c r="F5698" t="s">
        <v>144</v>
      </c>
      <c r="G5698" t="s">
        <v>360</v>
      </c>
      <c r="H5698" t="s">
        <v>360</v>
      </c>
      <c r="I5698" t="s">
        <v>377</v>
      </c>
      <c r="J5698" s="217">
        <v>2.3394297493375098</v>
      </c>
      <c r="K5698" t="s">
        <v>365</v>
      </c>
      <c r="L5698" t="s">
        <v>2194</v>
      </c>
      <c r="M5698" s="204">
        <v>3</v>
      </c>
      <c r="N5698" s="204"/>
    </row>
    <row r="5699" spans="1:14" ht="15.75" thickBot="1">
      <c r="A5699" t="s">
        <v>2202</v>
      </c>
      <c r="B5699" t="s">
        <v>1926</v>
      </c>
      <c r="C5699" t="s">
        <v>1926</v>
      </c>
      <c r="D5699" t="s">
        <v>1931</v>
      </c>
      <c r="E5699" t="s">
        <v>118</v>
      </c>
      <c r="F5699" t="s">
        <v>311</v>
      </c>
      <c r="G5699" t="s">
        <v>378</v>
      </c>
      <c r="H5699" t="s">
        <v>360</v>
      </c>
      <c r="I5699" t="s">
        <v>377</v>
      </c>
      <c r="J5699" s="217">
        <v>0.25802564764923103</v>
      </c>
      <c r="K5699" t="s">
        <v>365</v>
      </c>
      <c r="L5699" t="s">
        <v>2194</v>
      </c>
      <c r="M5699" s="204">
        <v>3</v>
      </c>
      <c r="N5699" s="204"/>
    </row>
    <row r="5700" spans="1:14" ht="15.75" thickBot="1">
      <c r="A5700" t="s">
        <v>2202</v>
      </c>
      <c r="B5700" t="s">
        <v>1926</v>
      </c>
      <c r="C5700" t="s">
        <v>1926</v>
      </c>
      <c r="D5700" t="s">
        <v>1931</v>
      </c>
      <c r="E5700" t="s">
        <v>118</v>
      </c>
      <c r="F5700" t="s">
        <v>147</v>
      </c>
      <c r="G5700" t="s">
        <v>378</v>
      </c>
      <c r="H5700" t="s">
        <v>360</v>
      </c>
      <c r="I5700" t="s">
        <v>377</v>
      </c>
      <c r="J5700" s="217">
        <v>6.0515139014932801E-2</v>
      </c>
      <c r="K5700" t="s">
        <v>365</v>
      </c>
      <c r="L5700" t="s">
        <v>2194</v>
      </c>
      <c r="M5700" s="204">
        <v>3</v>
      </c>
      <c r="N5700" s="204"/>
    </row>
    <row r="5701" spans="1:14" ht="15.75" thickBot="1">
      <c r="A5701" t="s">
        <v>2202</v>
      </c>
      <c r="B5701" t="s">
        <v>1926</v>
      </c>
      <c r="C5701" t="s">
        <v>1926</v>
      </c>
      <c r="D5701" t="s">
        <v>1931</v>
      </c>
      <c r="E5701" t="s">
        <v>118</v>
      </c>
      <c r="F5701" t="s">
        <v>150</v>
      </c>
      <c r="G5701" t="s">
        <v>378</v>
      </c>
      <c r="H5701" t="s">
        <v>360</v>
      </c>
      <c r="I5701" t="s">
        <v>377</v>
      </c>
      <c r="J5701" s="217">
        <v>0.15964426225806599</v>
      </c>
      <c r="K5701" t="s">
        <v>365</v>
      </c>
      <c r="L5701" t="s">
        <v>2194</v>
      </c>
      <c r="M5701" s="204">
        <v>3</v>
      </c>
      <c r="N5701" s="204"/>
    </row>
    <row r="5702" spans="1:14" ht="15.75" thickBot="1">
      <c r="A5702" t="s">
        <v>2202</v>
      </c>
      <c r="B5702" t="s">
        <v>1926</v>
      </c>
      <c r="C5702" t="s">
        <v>1926</v>
      </c>
      <c r="D5702" t="s">
        <v>1931</v>
      </c>
      <c r="E5702" t="s">
        <v>118</v>
      </c>
      <c r="F5702" t="s">
        <v>313</v>
      </c>
      <c r="G5702" t="s">
        <v>378</v>
      </c>
      <c r="H5702" t="s">
        <v>360</v>
      </c>
      <c r="I5702" t="s">
        <v>377</v>
      </c>
      <c r="J5702" s="217">
        <v>2.8700920000000001</v>
      </c>
      <c r="K5702" t="s">
        <v>365</v>
      </c>
      <c r="L5702" t="s">
        <v>2194</v>
      </c>
      <c r="M5702" s="204">
        <v>3</v>
      </c>
      <c r="N5702" s="204"/>
    </row>
    <row r="5703" spans="1:14" ht="15.75" thickBot="1">
      <c r="A5703" t="s">
        <v>2202</v>
      </c>
      <c r="B5703" t="s">
        <v>1926</v>
      </c>
      <c r="C5703" t="s">
        <v>1926</v>
      </c>
      <c r="D5703" t="s">
        <v>1931</v>
      </c>
      <c r="E5703" t="s">
        <v>118</v>
      </c>
      <c r="F5703" t="s">
        <v>144</v>
      </c>
      <c r="G5703" t="s">
        <v>378</v>
      </c>
      <c r="H5703" t="s">
        <v>360</v>
      </c>
      <c r="I5703" t="s">
        <v>377</v>
      </c>
      <c r="J5703" s="217">
        <v>2.3919072232395702</v>
      </c>
      <c r="K5703" t="s">
        <v>365</v>
      </c>
      <c r="L5703" t="s">
        <v>2194</v>
      </c>
      <c r="M5703" s="204">
        <v>3</v>
      </c>
      <c r="N5703" s="204"/>
    </row>
    <row r="5704" spans="1:14" ht="15.75" thickBot="1">
      <c r="A5704" t="s">
        <v>2202</v>
      </c>
      <c r="B5704" t="s">
        <v>1926</v>
      </c>
      <c r="C5704" t="s">
        <v>1926</v>
      </c>
      <c r="D5704" t="s">
        <v>1932</v>
      </c>
      <c r="E5704" t="s">
        <v>118</v>
      </c>
      <c r="F5704" t="s">
        <v>311</v>
      </c>
      <c r="G5704" t="s">
        <v>360</v>
      </c>
      <c r="H5704" t="s">
        <v>360</v>
      </c>
      <c r="I5704" t="s">
        <v>377</v>
      </c>
      <c r="J5704" s="217">
        <v>0.32263391179087397</v>
      </c>
      <c r="K5704" t="s">
        <v>365</v>
      </c>
      <c r="L5704" t="s">
        <v>2194</v>
      </c>
      <c r="M5704" s="204">
        <v>3</v>
      </c>
      <c r="N5704" s="204"/>
    </row>
    <row r="5705" spans="1:14" ht="15.75" thickBot="1">
      <c r="A5705" t="s">
        <v>2202</v>
      </c>
      <c r="B5705" t="s">
        <v>1926</v>
      </c>
      <c r="C5705" t="s">
        <v>1926</v>
      </c>
      <c r="D5705" t="s">
        <v>1932</v>
      </c>
      <c r="E5705" t="s">
        <v>118</v>
      </c>
      <c r="F5705" t="s">
        <v>147</v>
      </c>
      <c r="G5705" t="s">
        <v>360</v>
      </c>
      <c r="H5705" t="s">
        <v>360</v>
      </c>
      <c r="I5705" t="s">
        <v>377</v>
      </c>
      <c r="J5705" s="217">
        <v>0.221401752330666</v>
      </c>
      <c r="K5705" t="s">
        <v>365</v>
      </c>
      <c r="L5705" t="s">
        <v>2194</v>
      </c>
      <c r="M5705" s="204">
        <v>3</v>
      </c>
      <c r="N5705" s="204"/>
    </row>
    <row r="5706" spans="1:14" ht="15.75" thickBot="1">
      <c r="A5706" t="s">
        <v>2202</v>
      </c>
      <c r="B5706" t="s">
        <v>1926</v>
      </c>
      <c r="C5706" t="s">
        <v>1926</v>
      </c>
      <c r="D5706" t="s">
        <v>1932</v>
      </c>
      <c r="E5706" t="s">
        <v>118</v>
      </c>
      <c r="F5706" t="s">
        <v>150</v>
      </c>
      <c r="G5706" t="s">
        <v>360</v>
      </c>
      <c r="H5706" t="s">
        <v>360</v>
      </c>
      <c r="I5706" t="s">
        <v>377</v>
      </c>
      <c r="J5706" s="217">
        <v>5.1529987750534398E-2</v>
      </c>
      <c r="K5706" t="s">
        <v>365</v>
      </c>
      <c r="L5706" t="s">
        <v>2194</v>
      </c>
      <c r="M5706" s="204">
        <v>3</v>
      </c>
      <c r="N5706" s="204"/>
    </row>
    <row r="5707" spans="1:14" ht="15.75" thickBot="1">
      <c r="A5707" t="s">
        <v>2202</v>
      </c>
      <c r="B5707" t="s">
        <v>1926</v>
      </c>
      <c r="C5707" t="s">
        <v>1926</v>
      </c>
      <c r="D5707" t="s">
        <v>1932</v>
      </c>
      <c r="E5707" t="s">
        <v>118</v>
      </c>
      <c r="F5707" t="s">
        <v>313</v>
      </c>
      <c r="G5707" t="s">
        <v>360</v>
      </c>
      <c r="H5707" t="s">
        <v>360</v>
      </c>
      <c r="I5707" t="s">
        <v>377</v>
      </c>
      <c r="J5707" s="217">
        <v>4.2675049999999999</v>
      </c>
      <c r="K5707" t="s">
        <v>365</v>
      </c>
      <c r="L5707" t="s">
        <v>2194</v>
      </c>
      <c r="M5707" s="204">
        <v>3</v>
      </c>
      <c r="N5707" s="204"/>
    </row>
    <row r="5708" spans="1:14" ht="15.75" thickBot="1">
      <c r="A5708" t="s">
        <v>2202</v>
      </c>
      <c r="B5708" t="s">
        <v>1926</v>
      </c>
      <c r="C5708" t="s">
        <v>1926</v>
      </c>
      <c r="D5708" t="s">
        <v>1932</v>
      </c>
      <c r="E5708" t="s">
        <v>118</v>
      </c>
      <c r="F5708" t="s">
        <v>144</v>
      </c>
      <c r="G5708" t="s">
        <v>360</v>
      </c>
      <c r="H5708" t="s">
        <v>360</v>
      </c>
      <c r="I5708" t="s">
        <v>377</v>
      </c>
      <c r="J5708" s="217">
        <v>3.67193923162744</v>
      </c>
      <c r="K5708" t="s">
        <v>365</v>
      </c>
      <c r="L5708" t="s">
        <v>2194</v>
      </c>
      <c r="M5708" s="204">
        <v>3</v>
      </c>
      <c r="N5708" s="204"/>
    </row>
    <row r="5709" spans="1:14" ht="15.75" thickBot="1">
      <c r="A5709" t="s">
        <v>2202</v>
      </c>
      <c r="B5709" t="s">
        <v>1926</v>
      </c>
      <c r="C5709" t="s">
        <v>1926</v>
      </c>
      <c r="D5709" t="s">
        <v>1932</v>
      </c>
      <c r="E5709" t="s">
        <v>118</v>
      </c>
      <c r="F5709" t="s">
        <v>311</v>
      </c>
      <c r="G5709" t="s">
        <v>378</v>
      </c>
      <c r="H5709" t="s">
        <v>360</v>
      </c>
      <c r="I5709" t="s">
        <v>377</v>
      </c>
      <c r="J5709" s="217">
        <v>0.32263391179087397</v>
      </c>
      <c r="K5709" t="s">
        <v>365</v>
      </c>
      <c r="L5709" t="s">
        <v>2194</v>
      </c>
      <c r="M5709" s="204">
        <v>3</v>
      </c>
      <c r="N5709" s="204"/>
    </row>
    <row r="5710" spans="1:14" ht="15.75" thickBot="1">
      <c r="A5710" t="s">
        <v>2202</v>
      </c>
      <c r="B5710" t="s">
        <v>1926</v>
      </c>
      <c r="C5710" t="s">
        <v>1926</v>
      </c>
      <c r="D5710" t="s">
        <v>1932</v>
      </c>
      <c r="E5710" t="s">
        <v>118</v>
      </c>
      <c r="F5710" t="s">
        <v>147</v>
      </c>
      <c r="G5710" t="s">
        <v>378</v>
      </c>
      <c r="H5710" t="s">
        <v>360</v>
      </c>
      <c r="I5710" t="s">
        <v>377</v>
      </c>
      <c r="J5710" s="217">
        <v>0.221401752330666</v>
      </c>
      <c r="K5710" t="s">
        <v>365</v>
      </c>
      <c r="L5710" t="s">
        <v>2194</v>
      </c>
      <c r="M5710" s="204">
        <v>3</v>
      </c>
      <c r="N5710" s="204"/>
    </row>
    <row r="5711" spans="1:14" ht="15.75" thickBot="1">
      <c r="A5711" t="s">
        <v>2202</v>
      </c>
      <c r="B5711" t="s">
        <v>1926</v>
      </c>
      <c r="C5711" t="s">
        <v>1926</v>
      </c>
      <c r="D5711" t="s">
        <v>1932</v>
      </c>
      <c r="E5711" t="s">
        <v>118</v>
      </c>
      <c r="F5711" t="s">
        <v>150</v>
      </c>
      <c r="G5711" t="s">
        <v>378</v>
      </c>
      <c r="H5711" t="s">
        <v>360</v>
      </c>
      <c r="I5711" t="s">
        <v>377</v>
      </c>
      <c r="J5711" s="217">
        <v>0.106370883012536</v>
      </c>
      <c r="K5711" t="s">
        <v>365</v>
      </c>
      <c r="L5711" t="s">
        <v>2194</v>
      </c>
      <c r="M5711" s="204">
        <v>3</v>
      </c>
      <c r="N5711" s="204"/>
    </row>
    <row r="5712" spans="1:14" ht="15.75" thickBot="1">
      <c r="A5712" t="s">
        <v>2202</v>
      </c>
      <c r="B5712" t="s">
        <v>1926</v>
      </c>
      <c r="C5712" t="s">
        <v>1926</v>
      </c>
      <c r="D5712" t="s">
        <v>1932</v>
      </c>
      <c r="E5712" t="s">
        <v>118</v>
      </c>
      <c r="F5712" t="s">
        <v>313</v>
      </c>
      <c r="G5712" t="s">
        <v>378</v>
      </c>
      <c r="H5712" t="s">
        <v>360</v>
      </c>
      <c r="I5712" t="s">
        <v>377</v>
      </c>
      <c r="J5712" s="217">
        <v>4.3702680000000003</v>
      </c>
      <c r="K5712" t="s">
        <v>365</v>
      </c>
      <c r="L5712" t="s">
        <v>2194</v>
      </c>
      <c r="M5712" s="204">
        <v>3</v>
      </c>
      <c r="N5712" s="204"/>
    </row>
    <row r="5713" spans="1:14" ht="15.75" thickBot="1">
      <c r="A5713" t="s">
        <v>2202</v>
      </c>
      <c r="B5713" t="s">
        <v>1926</v>
      </c>
      <c r="C5713" t="s">
        <v>1926</v>
      </c>
      <c r="D5713" t="s">
        <v>1932</v>
      </c>
      <c r="E5713" t="s">
        <v>118</v>
      </c>
      <c r="F5713" t="s">
        <v>144</v>
      </c>
      <c r="G5713" t="s">
        <v>378</v>
      </c>
      <c r="H5713" t="s">
        <v>360</v>
      </c>
      <c r="I5713" t="s">
        <v>377</v>
      </c>
      <c r="J5713" s="217">
        <v>3.7198610929977902</v>
      </c>
      <c r="K5713" t="s">
        <v>365</v>
      </c>
      <c r="L5713" t="s">
        <v>2194</v>
      </c>
      <c r="M5713" s="204">
        <v>3</v>
      </c>
      <c r="N5713" s="204"/>
    </row>
    <row r="5714" spans="1:14" ht="15.75" thickBot="1">
      <c r="A5714" t="s">
        <v>2202</v>
      </c>
      <c r="B5714" t="s">
        <v>1926</v>
      </c>
      <c r="C5714" t="s">
        <v>1926</v>
      </c>
      <c r="D5714" t="s">
        <v>1933</v>
      </c>
      <c r="E5714" t="s">
        <v>118</v>
      </c>
      <c r="F5714" t="s">
        <v>311</v>
      </c>
      <c r="G5714" t="s">
        <v>360</v>
      </c>
      <c r="H5714" t="s">
        <v>360</v>
      </c>
      <c r="I5714" t="s">
        <v>377</v>
      </c>
      <c r="J5714" s="217">
        <v>0.13580297244696399</v>
      </c>
      <c r="K5714" t="s">
        <v>365</v>
      </c>
      <c r="L5714" t="s">
        <v>2194</v>
      </c>
      <c r="M5714" s="204">
        <v>3</v>
      </c>
      <c r="N5714" s="204"/>
    </row>
    <row r="5715" spans="1:14" ht="15.75" thickBot="1">
      <c r="A5715" t="s">
        <v>2202</v>
      </c>
      <c r="B5715" t="s">
        <v>1926</v>
      </c>
      <c r="C5715" t="s">
        <v>1926</v>
      </c>
      <c r="D5715" t="s">
        <v>1933</v>
      </c>
      <c r="E5715" t="s">
        <v>118</v>
      </c>
      <c r="F5715" t="s">
        <v>147</v>
      </c>
      <c r="G5715" t="s">
        <v>360</v>
      </c>
      <c r="H5715" t="s">
        <v>360</v>
      </c>
      <c r="I5715" t="s">
        <v>377</v>
      </c>
      <c r="J5715" s="217">
        <v>1.6389126969722001E-2</v>
      </c>
      <c r="K5715" t="s">
        <v>365</v>
      </c>
      <c r="L5715" t="s">
        <v>2194</v>
      </c>
      <c r="M5715" s="204">
        <v>3</v>
      </c>
      <c r="N5715" s="204"/>
    </row>
    <row r="5716" spans="1:14" ht="15.75" thickBot="1">
      <c r="A5716" t="s">
        <v>2202</v>
      </c>
      <c r="B5716" t="s">
        <v>1926</v>
      </c>
      <c r="C5716" t="s">
        <v>1926</v>
      </c>
      <c r="D5716" t="s">
        <v>1933</v>
      </c>
      <c r="E5716" t="s">
        <v>118</v>
      </c>
      <c r="F5716" t="s">
        <v>150</v>
      </c>
      <c r="G5716" t="s">
        <v>360</v>
      </c>
      <c r="H5716" t="s">
        <v>360</v>
      </c>
      <c r="I5716" t="s">
        <v>377</v>
      </c>
      <c r="J5716" s="217">
        <v>7.4305410699358906E-2</v>
      </c>
      <c r="K5716" t="s">
        <v>365</v>
      </c>
      <c r="L5716" t="s">
        <v>2194</v>
      </c>
      <c r="M5716" s="204">
        <v>3</v>
      </c>
      <c r="N5716" s="204"/>
    </row>
    <row r="5717" spans="1:14" ht="15.75" thickBot="1">
      <c r="A5717" t="s">
        <v>2202</v>
      </c>
      <c r="B5717" t="s">
        <v>1926</v>
      </c>
      <c r="C5717" t="s">
        <v>1926</v>
      </c>
      <c r="D5717" t="s">
        <v>1933</v>
      </c>
      <c r="E5717" t="s">
        <v>118</v>
      </c>
      <c r="F5717" t="s">
        <v>313</v>
      </c>
      <c r="G5717" t="s">
        <v>360</v>
      </c>
      <c r="H5717" t="s">
        <v>360</v>
      </c>
      <c r="I5717" t="s">
        <v>377</v>
      </c>
      <c r="J5717" s="217">
        <v>0.58040179999999997</v>
      </c>
      <c r="K5717" t="s">
        <v>365</v>
      </c>
      <c r="L5717" t="s">
        <v>2194</v>
      </c>
      <c r="M5717" s="204">
        <v>3</v>
      </c>
      <c r="N5717" s="204"/>
    </row>
    <row r="5718" spans="1:14" ht="15.75" thickBot="1">
      <c r="A5718" t="s">
        <v>2202</v>
      </c>
      <c r="B5718" t="s">
        <v>1926</v>
      </c>
      <c r="C5718" t="s">
        <v>1926</v>
      </c>
      <c r="D5718" t="s">
        <v>1933</v>
      </c>
      <c r="E5718" t="s">
        <v>118</v>
      </c>
      <c r="F5718" t="s">
        <v>144</v>
      </c>
      <c r="G5718" t="s">
        <v>360</v>
      </c>
      <c r="H5718" t="s">
        <v>360</v>
      </c>
      <c r="I5718" t="s">
        <v>377</v>
      </c>
      <c r="J5718" s="217">
        <v>0.353904262814002</v>
      </c>
      <c r="K5718" t="s">
        <v>365</v>
      </c>
      <c r="L5718" t="s">
        <v>2194</v>
      </c>
      <c r="M5718" s="204">
        <v>3</v>
      </c>
      <c r="N5718" s="204"/>
    </row>
    <row r="5719" spans="1:14" ht="15.75" thickBot="1">
      <c r="A5719" t="s">
        <v>2202</v>
      </c>
      <c r="B5719" t="s">
        <v>1926</v>
      </c>
      <c r="C5719" t="s">
        <v>1926</v>
      </c>
      <c r="D5719" t="s">
        <v>1933</v>
      </c>
      <c r="E5719" t="s">
        <v>118</v>
      </c>
      <c r="F5719" t="s">
        <v>311</v>
      </c>
      <c r="G5719" t="s">
        <v>378</v>
      </c>
      <c r="H5719" t="s">
        <v>360</v>
      </c>
      <c r="I5719" t="s">
        <v>377</v>
      </c>
      <c r="J5719" s="217">
        <v>0.166395034498903</v>
      </c>
      <c r="K5719" t="s">
        <v>365</v>
      </c>
      <c r="L5719" t="s">
        <v>2194</v>
      </c>
      <c r="M5719" s="204">
        <v>3</v>
      </c>
      <c r="N5719" s="204"/>
    </row>
    <row r="5720" spans="1:14" ht="15.75" thickBot="1">
      <c r="A5720" t="s">
        <v>2202</v>
      </c>
      <c r="B5720" t="s">
        <v>1926</v>
      </c>
      <c r="C5720" t="s">
        <v>1926</v>
      </c>
      <c r="D5720" t="s">
        <v>1933</v>
      </c>
      <c r="E5720" t="s">
        <v>118</v>
      </c>
      <c r="F5720" t="s">
        <v>147</v>
      </c>
      <c r="G5720" t="s">
        <v>378</v>
      </c>
      <c r="H5720" t="s">
        <v>360</v>
      </c>
      <c r="I5720" t="s">
        <v>377</v>
      </c>
      <c r="J5720" s="217">
        <v>1.6389126969722001E-2</v>
      </c>
      <c r="K5720" t="s">
        <v>365</v>
      </c>
      <c r="L5720" t="s">
        <v>2194</v>
      </c>
      <c r="M5720" s="204">
        <v>3</v>
      </c>
      <c r="N5720" s="204"/>
    </row>
    <row r="5721" spans="1:14" ht="15.75" thickBot="1">
      <c r="A5721" t="s">
        <v>2202</v>
      </c>
      <c r="B5721" t="s">
        <v>1926</v>
      </c>
      <c r="C5721" t="s">
        <v>1926</v>
      </c>
      <c r="D5721" t="s">
        <v>1933</v>
      </c>
      <c r="E5721" t="s">
        <v>118</v>
      </c>
      <c r="F5721" t="s">
        <v>150</v>
      </c>
      <c r="G5721" t="s">
        <v>378</v>
      </c>
      <c r="H5721" t="s">
        <v>360</v>
      </c>
      <c r="I5721" t="s">
        <v>377</v>
      </c>
      <c r="J5721" s="217">
        <v>0.22037653561397999</v>
      </c>
      <c r="K5721" t="s">
        <v>365</v>
      </c>
      <c r="L5721" t="s">
        <v>2194</v>
      </c>
      <c r="M5721" s="204">
        <v>3</v>
      </c>
      <c r="N5721" s="204"/>
    </row>
    <row r="5722" spans="1:14" ht="15.75" thickBot="1">
      <c r="A5722" t="s">
        <v>2202</v>
      </c>
      <c r="B5722" t="s">
        <v>1926</v>
      </c>
      <c r="C5722" t="s">
        <v>1926</v>
      </c>
      <c r="D5722" t="s">
        <v>1933</v>
      </c>
      <c r="E5722" t="s">
        <v>118</v>
      </c>
      <c r="F5722" t="s">
        <v>313</v>
      </c>
      <c r="G5722" t="s">
        <v>378</v>
      </c>
      <c r="H5722" t="s">
        <v>360</v>
      </c>
      <c r="I5722" t="s">
        <v>377</v>
      </c>
      <c r="J5722" s="217">
        <v>0.78805349999999996</v>
      </c>
      <c r="K5722" t="s">
        <v>365</v>
      </c>
      <c r="L5722" t="s">
        <v>2194</v>
      </c>
      <c r="M5722" s="204">
        <v>3</v>
      </c>
      <c r="N5722" s="204"/>
    </row>
    <row r="5723" spans="1:14" ht="15.75" thickBot="1">
      <c r="A5723" t="s">
        <v>2202</v>
      </c>
      <c r="B5723" t="s">
        <v>1926</v>
      </c>
      <c r="C5723" t="s">
        <v>1926</v>
      </c>
      <c r="D5723" t="s">
        <v>1933</v>
      </c>
      <c r="E5723" t="s">
        <v>118</v>
      </c>
      <c r="F5723" t="s">
        <v>144</v>
      </c>
      <c r="G5723" t="s">
        <v>378</v>
      </c>
      <c r="H5723" t="s">
        <v>360</v>
      </c>
      <c r="I5723" t="s">
        <v>377</v>
      </c>
      <c r="J5723" s="217">
        <v>0.38489279123917802</v>
      </c>
      <c r="K5723" t="s">
        <v>365</v>
      </c>
      <c r="L5723" t="s">
        <v>2194</v>
      </c>
      <c r="M5723" s="204">
        <v>3</v>
      </c>
      <c r="N5723" s="204"/>
    </row>
    <row r="5724" spans="1:14" ht="15.75" thickBot="1">
      <c r="A5724" t="s">
        <v>2202</v>
      </c>
      <c r="B5724" t="s">
        <v>1926</v>
      </c>
      <c r="C5724" t="s">
        <v>1926</v>
      </c>
      <c r="D5724" t="s">
        <v>1926</v>
      </c>
      <c r="E5724" t="s">
        <v>122</v>
      </c>
      <c r="F5724" t="s">
        <v>136</v>
      </c>
      <c r="G5724" t="s">
        <v>334</v>
      </c>
      <c r="H5724" t="s">
        <v>334</v>
      </c>
      <c r="I5724" t="s">
        <v>335</v>
      </c>
      <c r="J5724" s="298">
        <v>-1.3151008375883704E-3</v>
      </c>
      <c r="K5724" t="s">
        <v>617</v>
      </c>
      <c r="L5724" t="s">
        <v>2194</v>
      </c>
      <c r="M5724" s="204">
        <v>2.7</v>
      </c>
      <c r="N5724" s="204"/>
    </row>
    <row r="5725" spans="1:14" ht="15.75" thickBot="1">
      <c r="A5725" t="s">
        <v>2202</v>
      </c>
      <c r="B5725" t="s">
        <v>1926</v>
      </c>
      <c r="C5725" t="s">
        <v>1926</v>
      </c>
      <c r="D5725" t="s">
        <v>1926</v>
      </c>
      <c r="E5725" t="s">
        <v>122</v>
      </c>
      <c r="F5725" t="s">
        <v>139</v>
      </c>
      <c r="G5725" t="s">
        <v>334</v>
      </c>
      <c r="H5725" t="s">
        <v>334</v>
      </c>
      <c r="I5725" t="s">
        <v>335</v>
      </c>
      <c r="J5725" s="217">
        <v>0</v>
      </c>
      <c r="K5725" t="s">
        <v>617</v>
      </c>
      <c r="L5725" t="s">
        <v>2194</v>
      </c>
      <c r="M5725" s="204">
        <v>2.7</v>
      </c>
      <c r="N5725" s="204"/>
    </row>
    <row r="5726" spans="1:14" ht="15.75" thickBot="1">
      <c r="A5726" t="s">
        <v>2202</v>
      </c>
      <c r="B5726" t="s">
        <v>1926</v>
      </c>
      <c r="C5726" t="s">
        <v>1926</v>
      </c>
      <c r="D5726" t="s">
        <v>1926</v>
      </c>
      <c r="E5726" t="s">
        <v>122</v>
      </c>
      <c r="F5726" t="s">
        <v>142</v>
      </c>
      <c r="G5726" t="s">
        <v>334</v>
      </c>
      <c r="H5726" t="s">
        <v>334</v>
      </c>
      <c r="I5726" t="s">
        <v>335</v>
      </c>
      <c r="J5726" s="298">
        <v>0.19308341462673434</v>
      </c>
      <c r="K5726" t="s">
        <v>617</v>
      </c>
      <c r="L5726" t="s">
        <v>2194</v>
      </c>
      <c r="M5726" s="204">
        <v>2.7</v>
      </c>
      <c r="N5726" s="204"/>
    </row>
    <row r="5727" spans="1:14" ht="15.75" thickBot="1">
      <c r="A5727" t="s">
        <v>2202</v>
      </c>
      <c r="B5727" t="s">
        <v>1926</v>
      </c>
      <c r="C5727" t="s">
        <v>1926</v>
      </c>
      <c r="D5727" t="s">
        <v>1926</v>
      </c>
      <c r="E5727" t="s">
        <v>122</v>
      </c>
      <c r="F5727" t="s">
        <v>144</v>
      </c>
      <c r="G5727" t="s">
        <v>334</v>
      </c>
      <c r="H5727" t="s">
        <v>334</v>
      </c>
      <c r="I5727" t="s">
        <v>335</v>
      </c>
      <c r="J5727" s="217">
        <v>0</v>
      </c>
      <c r="K5727" t="s">
        <v>617</v>
      </c>
      <c r="L5727" t="s">
        <v>2194</v>
      </c>
      <c r="M5727" s="204">
        <v>2.7</v>
      </c>
      <c r="N5727" s="204"/>
    </row>
    <row r="5728" spans="1:14" ht="15.75" thickBot="1">
      <c r="A5728" t="s">
        <v>2202</v>
      </c>
      <c r="B5728" t="s">
        <v>1926</v>
      </c>
      <c r="C5728" t="s">
        <v>1926</v>
      </c>
      <c r="D5728" t="s">
        <v>1926</v>
      </c>
      <c r="E5728" t="s">
        <v>122</v>
      </c>
      <c r="F5728" t="s">
        <v>150</v>
      </c>
      <c r="G5728" t="s">
        <v>334</v>
      </c>
      <c r="H5728" t="s">
        <v>334</v>
      </c>
      <c r="I5728" t="s">
        <v>335</v>
      </c>
      <c r="J5728" s="298">
        <v>9.3867162030879733E-2</v>
      </c>
      <c r="K5728" t="s">
        <v>617</v>
      </c>
      <c r="L5728" t="s">
        <v>2194</v>
      </c>
      <c r="M5728" s="204">
        <v>2.7</v>
      </c>
      <c r="N5728" s="204"/>
    </row>
    <row r="5729" spans="1:14" ht="15.75" thickBot="1">
      <c r="A5729" t="s">
        <v>2202</v>
      </c>
      <c r="B5729" t="s">
        <v>1926</v>
      </c>
      <c r="C5729" t="s">
        <v>1926</v>
      </c>
      <c r="D5729" t="s">
        <v>1926</v>
      </c>
      <c r="E5729" t="s">
        <v>122</v>
      </c>
      <c r="F5729" t="s">
        <v>147</v>
      </c>
      <c r="G5729" t="s">
        <v>334</v>
      </c>
      <c r="H5729" t="s">
        <v>334</v>
      </c>
      <c r="I5729" t="s">
        <v>335</v>
      </c>
      <c r="J5729" s="298">
        <v>4.4549373626162285E-2</v>
      </c>
      <c r="K5729" t="s">
        <v>617</v>
      </c>
      <c r="L5729" t="s">
        <v>2194</v>
      </c>
      <c r="M5729" s="204">
        <v>2.7</v>
      </c>
      <c r="N5729" s="204"/>
    </row>
    <row r="5730" spans="1:14" ht="15.75" thickBot="1">
      <c r="A5730" t="s">
        <v>2202</v>
      </c>
      <c r="B5730" t="s">
        <v>1926</v>
      </c>
      <c r="C5730" t="s">
        <v>1926</v>
      </c>
      <c r="D5730" t="s">
        <v>1926</v>
      </c>
      <c r="E5730" t="s">
        <v>122</v>
      </c>
      <c r="F5730" t="s">
        <v>311</v>
      </c>
      <c r="G5730" t="s">
        <v>334</v>
      </c>
      <c r="H5730" t="s">
        <v>334</v>
      </c>
      <c r="I5730" t="s">
        <v>335</v>
      </c>
      <c r="J5730" s="298">
        <v>0.19176831378914597</v>
      </c>
      <c r="K5730" t="s">
        <v>617</v>
      </c>
      <c r="L5730" t="s">
        <v>2194</v>
      </c>
      <c r="M5730" s="204">
        <v>2.7</v>
      </c>
      <c r="N5730" s="204"/>
    </row>
    <row r="5731" spans="1:14" ht="15.75" thickBot="1">
      <c r="A5731" t="s">
        <v>2202</v>
      </c>
      <c r="B5731" t="s">
        <v>1926</v>
      </c>
      <c r="C5731" t="s">
        <v>1926</v>
      </c>
      <c r="D5731" t="s">
        <v>1926</v>
      </c>
      <c r="E5731" t="s">
        <v>122</v>
      </c>
      <c r="F5731" t="s">
        <v>313</v>
      </c>
      <c r="G5731" t="s">
        <v>334</v>
      </c>
      <c r="H5731" t="s">
        <v>334</v>
      </c>
      <c r="I5731" t="s">
        <v>335</v>
      </c>
      <c r="J5731" s="298">
        <v>0.33018484944618798</v>
      </c>
      <c r="K5731" t="s">
        <v>617</v>
      </c>
      <c r="L5731" t="s">
        <v>2194</v>
      </c>
      <c r="M5731" s="204">
        <v>2.7</v>
      </c>
      <c r="N5731" s="204"/>
    </row>
    <row r="5732" spans="1:14" ht="15.75" thickBot="1">
      <c r="A5732" t="s">
        <v>908</v>
      </c>
      <c r="B5732" t="s">
        <v>1945</v>
      </c>
      <c r="C5732" t="s">
        <v>1945</v>
      </c>
      <c r="D5732" t="s">
        <v>1947</v>
      </c>
      <c r="E5732" t="s">
        <v>114</v>
      </c>
      <c r="F5732" t="s">
        <v>313</v>
      </c>
      <c r="G5732" t="s">
        <v>333</v>
      </c>
      <c r="H5732" t="s">
        <v>334</v>
      </c>
      <c r="I5732" t="s">
        <v>338</v>
      </c>
      <c r="J5732" s="217">
        <v>0.33</v>
      </c>
      <c r="K5732" t="s">
        <v>339</v>
      </c>
      <c r="L5732" t="s">
        <v>2194</v>
      </c>
      <c r="M5732" s="204">
        <v>4</v>
      </c>
      <c r="N5732" s="204"/>
    </row>
    <row r="5733" spans="1:14" ht="15.75" thickBot="1">
      <c r="A5733" t="s">
        <v>908</v>
      </c>
      <c r="B5733" t="s">
        <v>1945</v>
      </c>
      <c r="C5733" t="s">
        <v>1945</v>
      </c>
      <c r="D5733" s="216" t="s">
        <v>1948</v>
      </c>
      <c r="E5733" t="s">
        <v>359</v>
      </c>
      <c r="F5733" t="s">
        <v>311</v>
      </c>
      <c r="G5733" t="s">
        <v>333</v>
      </c>
      <c r="H5733" t="s">
        <v>360</v>
      </c>
      <c r="I5733" t="s">
        <v>335</v>
      </c>
      <c r="J5733" s="217">
        <v>0.12904065770000001</v>
      </c>
      <c r="K5733" s="216" t="s">
        <v>340</v>
      </c>
      <c r="L5733" t="s">
        <v>2194</v>
      </c>
      <c r="M5733" s="204">
        <v>2.6666666666666665</v>
      </c>
      <c r="N5733" s="204"/>
    </row>
    <row r="5734" spans="1:14" ht="15.75" thickBot="1">
      <c r="A5734" t="s">
        <v>908</v>
      </c>
      <c r="B5734" t="s">
        <v>1945</v>
      </c>
      <c r="C5734" t="s">
        <v>1945</v>
      </c>
      <c r="D5734" s="216" t="s">
        <v>1948</v>
      </c>
      <c r="E5734" t="s">
        <v>359</v>
      </c>
      <c r="F5734" t="s">
        <v>313</v>
      </c>
      <c r="G5734" t="s">
        <v>333</v>
      </c>
      <c r="H5734" t="s">
        <v>360</v>
      </c>
      <c r="I5734" t="s">
        <v>335</v>
      </c>
      <c r="J5734" s="217">
        <v>0.14293186633999999</v>
      </c>
      <c r="K5734" s="216" t="s">
        <v>340</v>
      </c>
      <c r="L5734" t="s">
        <v>2194</v>
      </c>
      <c r="M5734" s="204">
        <v>2.6666666666666665</v>
      </c>
      <c r="N5734" s="204"/>
    </row>
    <row r="5735" spans="1:14" ht="15.75" thickBot="1">
      <c r="A5735" t="s">
        <v>908</v>
      </c>
      <c r="B5735" t="s">
        <v>1945</v>
      </c>
      <c r="C5735" t="s">
        <v>1945</v>
      </c>
      <c r="D5735" s="216" t="s">
        <v>1948</v>
      </c>
      <c r="E5735" t="s">
        <v>359</v>
      </c>
      <c r="F5735" t="s">
        <v>144</v>
      </c>
      <c r="G5735" t="s">
        <v>333</v>
      </c>
      <c r="H5735" t="s">
        <v>360</v>
      </c>
      <c r="I5735" t="s">
        <v>335</v>
      </c>
      <c r="J5735" s="217">
        <v>6.6209951999999996E-4</v>
      </c>
      <c r="K5735" s="216" t="s">
        <v>340</v>
      </c>
      <c r="L5735" t="s">
        <v>2194</v>
      </c>
      <c r="M5735" s="204">
        <v>2.6666666666666665</v>
      </c>
      <c r="N5735" s="204"/>
    </row>
    <row r="5736" spans="1:14" ht="15.75" thickBot="1">
      <c r="A5736" t="s">
        <v>908</v>
      </c>
      <c r="B5736" t="s">
        <v>1945</v>
      </c>
      <c r="C5736" t="s">
        <v>1945</v>
      </c>
      <c r="D5736" s="216" t="s">
        <v>1948</v>
      </c>
      <c r="E5736" t="s">
        <v>359</v>
      </c>
      <c r="F5736" t="s">
        <v>147</v>
      </c>
      <c r="G5736" t="s">
        <v>333</v>
      </c>
      <c r="H5736" t="s">
        <v>360</v>
      </c>
      <c r="I5736" t="s">
        <v>335</v>
      </c>
      <c r="J5736" s="217">
        <v>0</v>
      </c>
      <c r="K5736" s="216" t="s">
        <v>340</v>
      </c>
      <c r="L5736" t="s">
        <v>2194</v>
      </c>
      <c r="M5736" s="204">
        <v>2.6666666666666665</v>
      </c>
      <c r="N5736" s="204"/>
    </row>
    <row r="5737" spans="1:14" ht="15.75" thickBot="1">
      <c r="A5737" t="s">
        <v>908</v>
      </c>
      <c r="B5737" t="s">
        <v>1945</v>
      </c>
      <c r="C5737" t="s">
        <v>1945</v>
      </c>
      <c r="D5737" s="216" t="s">
        <v>1948</v>
      </c>
      <c r="E5737" t="s">
        <v>359</v>
      </c>
      <c r="F5737" t="s">
        <v>150</v>
      </c>
      <c r="G5737" t="s">
        <v>333</v>
      </c>
      <c r="H5737" t="s">
        <v>360</v>
      </c>
      <c r="I5737" t="s">
        <v>335</v>
      </c>
      <c r="J5737" s="217">
        <v>1.3229109120000001E-2</v>
      </c>
      <c r="K5737" s="216" t="s">
        <v>340</v>
      </c>
      <c r="L5737" t="s">
        <v>2194</v>
      </c>
      <c r="M5737" s="204">
        <v>2.6666666666666665</v>
      </c>
      <c r="N5737" s="204"/>
    </row>
    <row r="5738" spans="1:14" ht="15.75" thickBot="1">
      <c r="A5738" t="s">
        <v>908</v>
      </c>
      <c r="B5738" t="s">
        <v>1945</v>
      </c>
      <c r="C5738" t="s">
        <v>1945</v>
      </c>
      <c r="D5738" t="s">
        <v>1946</v>
      </c>
      <c r="E5738" t="s">
        <v>118</v>
      </c>
      <c r="F5738" t="s">
        <v>311</v>
      </c>
      <c r="G5738" t="s">
        <v>360</v>
      </c>
      <c r="H5738" t="s">
        <v>360</v>
      </c>
      <c r="I5738" t="s">
        <v>377</v>
      </c>
      <c r="J5738" s="217">
        <v>0.21586131171082701</v>
      </c>
      <c r="K5738" t="s">
        <v>365</v>
      </c>
      <c r="L5738" t="s">
        <v>2194</v>
      </c>
      <c r="M5738" s="204">
        <v>3</v>
      </c>
      <c r="N5738" s="204"/>
    </row>
    <row r="5739" spans="1:14" ht="15.75" thickBot="1">
      <c r="A5739" t="s">
        <v>908</v>
      </c>
      <c r="B5739" t="s">
        <v>1945</v>
      </c>
      <c r="C5739" t="s">
        <v>1945</v>
      </c>
      <c r="D5739" t="s">
        <v>1946</v>
      </c>
      <c r="E5739" t="s">
        <v>118</v>
      </c>
      <c r="F5739" t="s">
        <v>147</v>
      </c>
      <c r="G5739" t="s">
        <v>360</v>
      </c>
      <c r="H5739" t="s">
        <v>360</v>
      </c>
      <c r="I5739" t="s">
        <v>377</v>
      </c>
      <c r="J5739" s="217">
        <v>8.3098882145391101E-3</v>
      </c>
      <c r="K5739" t="s">
        <v>365</v>
      </c>
      <c r="L5739" t="s">
        <v>2194</v>
      </c>
      <c r="M5739" s="204">
        <v>3</v>
      </c>
      <c r="N5739" s="204"/>
    </row>
    <row r="5740" spans="1:14" ht="15.75" thickBot="1">
      <c r="A5740" t="s">
        <v>908</v>
      </c>
      <c r="B5740" t="s">
        <v>1945</v>
      </c>
      <c r="C5740" t="s">
        <v>1945</v>
      </c>
      <c r="D5740" t="s">
        <v>1946</v>
      </c>
      <c r="E5740" t="s">
        <v>118</v>
      </c>
      <c r="F5740" t="s">
        <v>150</v>
      </c>
      <c r="G5740" t="s">
        <v>360</v>
      </c>
      <c r="H5740" t="s">
        <v>360</v>
      </c>
      <c r="I5740" t="s">
        <v>377</v>
      </c>
      <c r="J5740" s="217">
        <v>6.1365198052500403E-2</v>
      </c>
      <c r="K5740" t="s">
        <v>365</v>
      </c>
      <c r="L5740" t="s">
        <v>2194</v>
      </c>
      <c r="M5740" s="204">
        <v>3</v>
      </c>
      <c r="N5740" s="204"/>
    </row>
    <row r="5741" spans="1:14" ht="15.75" thickBot="1">
      <c r="A5741" t="s">
        <v>908</v>
      </c>
      <c r="B5741" t="s">
        <v>1945</v>
      </c>
      <c r="C5741" t="s">
        <v>1945</v>
      </c>
      <c r="D5741" t="s">
        <v>1946</v>
      </c>
      <c r="E5741" t="s">
        <v>118</v>
      </c>
      <c r="F5741" t="s">
        <v>313</v>
      </c>
      <c r="G5741" t="s">
        <v>360</v>
      </c>
      <c r="H5741" t="s">
        <v>360</v>
      </c>
      <c r="I5741" t="s">
        <v>377</v>
      </c>
      <c r="J5741" s="217">
        <v>0.40319270000000001</v>
      </c>
      <c r="K5741" t="s">
        <v>365</v>
      </c>
      <c r="L5741" t="s">
        <v>2194</v>
      </c>
      <c r="M5741" s="204">
        <v>3</v>
      </c>
      <c r="N5741" s="204"/>
    </row>
    <row r="5742" spans="1:14" ht="15.75" thickBot="1">
      <c r="A5742" t="s">
        <v>908</v>
      </c>
      <c r="B5742" t="s">
        <v>1945</v>
      </c>
      <c r="C5742" t="s">
        <v>1945</v>
      </c>
      <c r="D5742" t="s">
        <v>1946</v>
      </c>
      <c r="E5742" t="s">
        <v>118</v>
      </c>
      <c r="F5742" t="s">
        <v>144</v>
      </c>
      <c r="G5742" t="s">
        <v>360</v>
      </c>
      <c r="H5742" t="s">
        <v>360</v>
      </c>
      <c r="I5742" t="s">
        <v>377</v>
      </c>
      <c r="J5742" s="217">
        <v>0.117656258730368</v>
      </c>
      <c r="K5742" t="s">
        <v>365</v>
      </c>
      <c r="L5742" t="s">
        <v>2194</v>
      </c>
      <c r="M5742" s="204">
        <v>3</v>
      </c>
      <c r="N5742" s="204"/>
    </row>
    <row r="5743" spans="1:14" ht="15.75" thickBot="1">
      <c r="A5743" t="s">
        <v>908</v>
      </c>
      <c r="B5743" t="s">
        <v>1945</v>
      </c>
      <c r="C5743" t="s">
        <v>1945</v>
      </c>
      <c r="D5743" t="s">
        <v>1946</v>
      </c>
      <c r="E5743" t="s">
        <v>118</v>
      </c>
      <c r="F5743" t="s">
        <v>311</v>
      </c>
      <c r="G5743" t="s">
        <v>378</v>
      </c>
      <c r="H5743" t="s">
        <v>360</v>
      </c>
      <c r="I5743" t="s">
        <v>377</v>
      </c>
      <c r="J5743" s="217">
        <v>0.21586131171082701</v>
      </c>
      <c r="K5743" t="s">
        <v>365</v>
      </c>
      <c r="L5743" t="s">
        <v>2194</v>
      </c>
      <c r="M5743" s="204">
        <v>3</v>
      </c>
      <c r="N5743" s="204"/>
    </row>
    <row r="5744" spans="1:14" ht="15.75" thickBot="1">
      <c r="A5744" t="s">
        <v>908</v>
      </c>
      <c r="B5744" t="s">
        <v>1945</v>
      </c>
      <c r="C5744" t="s">
        <v>1945</v>
      </c>
      <c r="D5744" t="s">
        <v>1946</v>
      </c>
      <c r="E5744" t="s">
        <v>118</v>
      </c>
      <c r="F5744" t="s">
        <v>147</v>
      </c>
      <c r="G5744" t="s">
        <v>378</v>
      </c>
      <c r="H5744" t="s">
        <v>360</v>
      </c>
      <c r="I5744" t="s">
        <v>377</v>
      </c>
      <c r="J5744" s="217">
        <v>8.3098882145391101E-3</v>
      </c>
      <c r="K5744" t="s">
        <v>365</v>
      </c>
      <c r="L5744" t="s">
        <v>2194</v>
      </c>
      <c r="M5744" s="204">
        <v>3</v>
      </c>
      <c r="N5744" s="204"/>
    </row>
    <row r="5745" spans="1:14" ht="15.75" thickBot="1">
      <c r="A5745" t="s">
        <v>908</v>
      </c>
      <c r="B5745" t="s">
        <v>1945</v>
      </c>
      <c r="C5745" t="s">
        <v>1945</v>
      </c>
      <c r="D5745" t="s">
        <v>1946</v>
      </c>
      <c r="E5745" t="s">
        <v>118</v>
      </c>
      <c r="F5745" t="s">
        <v>150</v>
      </c>
      <c r="G5745" t="s">
        <v>378</v>
      </c>
      <c r="H5745" t="s">
        <v>360</v>
      </c>
      <c r="I5745" t="s">
        <v>377</v>
      </c>
      <c r="J5745" s="217">
        <v>0.32500765294685402</v>
      </c>
      <c r="K5745" t="s">
        <v>365</v>
      </c>
      <c r="L5745" t="s">
        <v>2194</v>
      </c>
      <c r="M5745" s="204">
        <v>3</v>
      </c>
      <c r="N5745" s="204"/>
    </row>
    <row r="5746" spans="1:14" ht="15.75" thickBot="1">
      <c r="A5746" t="s">
        <v>908</v>
      </c>
      <c r="B5746" t="s">
        <v>1945</v>
      </c>
      <c r="C5746" t="s">
        <v>1945</v>
      </c>
      <c r="D5746" t="s">
        <v>1946</v>
      </c>
      <c r="E5746" t="s">
        <v>118</v>
      </c>
      <c r="F5746" t="s">
        <v>313</v>
      </c>
      <c r="G5746" t="s">
        <v>378</v>
      </c>
      <c r="H5746" t="s">
        <v>360</v>
      </c>
      <c r="I5746" t="s">
        <v>377</v>
      </c>
      <c r="J5746" s="217">
        <v>0.6769077</v>
      </c>
      <c r="K5746" t="s">
        <v>365</v>
      </c>
      <c r="L5746" t="s">
        <v>2194</v>
      </c>
      <c r="M5746" s="204">
        <v>3</v>
      </c>
      <c r="N5746" s="204"/>
    </row>
    <row r="5747" spans="1:14" ht="15.75" thickBot="1">
      <c r="A5747" t="s">
        <v>908</v>
      </c>
      <c r="B5747" t="s">
        <v>1945</v>
      </c>
      <c r="C5747" t="s">
        <v>1945</v>
      </c>
      <c r="D5747" t="s">
        <v>1946</v>
      </c>
      <c r="E5747" t="s">
        <v>118</v>
      </c>
      <c r="F5747" t="s">
        <v>144</v>
      </c>
      <c r="G5747" t="s">
        <v>378</v>
      </c>
      <c r="H5747" t="s">
        <v>360</v>
      </c>
      <c r="I5747" t="s">
        <v>377</v>
      </c>
      <c r="J5747" s="217">
        <v>0.12772886771263101</v>
      </c>
      <c r="K5747" t="s">
        <v>365</v>
      </c>
      <c r="L5747" t="s">
        <v>2194</v>
      </c>
      <c r="M5747" s="204">
        <v>3</v>
      </c>
      <c r="N5747" s="204"/>
    </row>
    <row r="5748" spans="1:14" ht="15.75" thickBot="1">
      <c r="A5748" t="s">
        <v>2197</v>
      </c>
      <c r="B5748" t="s">
        <v>1949</v>
      </c>
      <c r="C5748" t="s">
        <v>1949</v>
      </c>
      <c r="D5748" t="s">
        <v>1949</v>
      </c>
      <c r="E5748" t="s">
        <v>114</v>
      </c>
      <c r="F5748" t="s">
        <v>313</v>
      </c>
      <c r="G5748" t="s">
        <v>333</v>
      </c>
      <c r="H5748" t="s">
        <v>334</v>
      </c>
      <c r="I5748" t="s">
        <v>338</v>
      </c>
      <c r="J5748" s="217">
        <v>0.31</v>
      </c>
      <c r="K5748" t="s">
        <v>339</v>
      </c>
      <c r="L5748" t="s">
        <v>2194</v>
      </c>
      <c r="M5748" s="204">
        <v>4</v>
      </c>
      <c r="N5748" s="204"/>
    </row>
    <row r="5749" spans="1:14" ht="15.75" thickBot="1">
      <c r="A5749" s="215" t="s">
        <v>2195</v>
      </c>
      <c r="B5749" s="215" t="s">
        <v>1950</v>
      </c>
      <c r="C5749" s="215" t="s">
        <v>1950</v>
      </c>
      <c r="D5749" s="215" t="s">
        <v>1952</v>
      </c>
      <c r="E5749" s="215" t="s">
        <v>110</v>
      </c>
      <c r="F5749" s="215" t="s">
        <v>136</v>
      </c>
      <c r="G5749" s="215" t="s">
        <v>292</v>
      </c>
      <c r="H5749" s="215" t="s">
        <v>292</v>
      </c>
      <c r="I5749" s="215" t="s">
        <v>1067</v>
      </c>
      <c r="J5749" s="218">
        <v>0.27151667779999999</v>
      </c>
      <c r="K5749" s="215" t="s">
        <v>418</v>
      </c>
      <c r="L5749" s="215" t="s">
        <v>2194</v>
      </c>
      <c r="M5749" s="219">
        <v>2.2999999999999998</v>
      </c>
      <c r="N5749" s="204"/>
    </row>
    <row r="5750" spans="1:14" ht="15.75" thickBot="1">
      <c r="A5750" s="215" t="s">
        <v>2195</v>
      </c>
      <c r="B5750" s="215" t="s">
        <v>1950</v>
      </c>
      <c r="C5750" s="215" t="s">
        <v>1950</v>
      </c>
      <c r="D5750" s="215" t="s">
        <v>1952</v>
      </c>
      <c r="E5750" s="215" t="s">
        <v>110</v>
      </c>
      <c r="F5750" s="215" t="s">
        <v>311</v>
      </c>
      <c r="G5750" s="215" t="s">
        <v>292</v>
      </c>
      <c r="H5750" s="215" t="s">
        <v>292</v>
      </c>
      <c r="I5750" s="215" t="s">
        <v>1067</v>
      </c>
      <c r="J5750" s="218">
        <v>6.1275458250000003</v>
      </c>
      <c r="K5750" s="215" t="s">
        <v>418</v>
      </c>
      <c r="L5750" s="215" t="s">
        <v>2194</v>
      </c>
      <c r="M5750" s="219">
        <v>2.2999999999999998</v>
      </c>
      <c r="N5750" s="204"/>
    </row>
    <row r="5751" spans="1:14" ht="15.75" thickBot="1">
      <c r="A5751" t="s">
        <v>2195</v>
      </c>
      <c r="C5751" t="s">
        <v>1950</v>
      </c>
      <c r="D5751" t="s">
        <v>1951</v>
      </c>
      <c r="E5751" t="s">
        <v>114</v>
      </c>
      <c r="F5751" t="s">
        <v>313</v>
      </c>
      <c r="G5751" t="s">
        <v>333</v>
      </c>
      <c r="H5751" t="s">
        <v>334</v>
      </c>
      <c r="I5751" t="s">
        <v>335</v>
      </c>
      <c r="J5751" s="217">
        <v>4.7</v>
      </c>
      <c r="K5751" t="s">
        <v>336</v>
      </c>
      <c r="L5751" t="s">
        <v>2194</v>
      </c>
      <c r="M5751" s="204">
        <v>4</v>
      </c>
      <c r="N5751" s="204"/>
    </row>
    <row r="5752" spans="1:14" ht="15.75" thickBot="1">
      <c r="A5752" s="215" t="s">
        <v>2229</v>
      </c>
      <c r="B5752" s="215" t="s">
        <v>1953</v>
      </c>
      <c r="C5752" s="215" t="s">
        <v>1953</v>
      </c>
      <c r="D5752" s="215" t="s">
        <v>1954</v>
      </c>
      <c r="E5752" s="215" t="s">
        <v>110</v>
      </c>
      <c r="F5752" s="215" t="s">
        <v>136</v>
      </c>
      <c r="G5752" s="215" t="s">
        <v>292</v>
      </c>
      <c r="H5752" s="215" t="s">
        <v>292</v>
      </c>
      <c r="I5752" s="215" t="s">
        <v>1318</v>
      </c>
      <c r="J5752" s="218">
        <v>3.2796000000000002E-4</v>
      </c>
      <c r="K5752" s="215" t="s">
        <v>317</v>
      </c>
      <c r="L5752" s="215" t="s">
        <v>2194</v>
      </c>
      <c r="M5752" s="219">
        <v>2.2999999999999998</v>
      </c>
      <c r="N5752" s="204"/>
    </row>
    <row r="5753" spans="1:14" ht="15.75" thickBot="1">
      <c r="A5753" s="215" t="s">
        <v>2229</v>
      </c>
      <c r="B5753" s="215" t="s">
        <v>1953</v>
      </c>
      <c r="C5753" s="215" t="s">
        <v>1953</v>
      </c>
      <c r="D5753" s="215" t="s">
        <v>1954</v>
      </c>
      <c r="E5753" s="215" t="s">
        <v>110</v>
      </c>
      <c r="F5753" s="215" t="s">
        <v>311</v>
      </c>
      <c r="G5753" s="215" t="s">
        <v>292</v>
      </c>
      <c r="H5753" s="215" t="s">
        <v>292</v>
      </c>
      <c r="I5753" s="215" t="s">
        <v>1318</v>
      </c>
      <c r="J5753" s="218">
        <v>0.62288402399999998</v>
      </c>
      <c r="K5753" s="215" t="s">
        <v>317</v>
      </c>
      <c r="L5753" s="215" t="s">
        <v>2194</v>
      </c>
      <c r="M5753" s="219">
        <v>2.2999999999999998</v>
      </c>
      <c r="N5753" s="204"/>
    </row>
    <row r="5754" spans="1:14" ht="15.75" thickBot="1">
      <c r="A5754" s="215" t="s">
        <v>2229</v>
      </c>
      <c r="B5754" s="215" t="s">
        <v>1953</v>
      </c>
      <c r="C5754" s="215" t="s">
        <v>1953</v>
      </c>
      <c r="D5754" s="215" t="s">
        <v>1955</v>
      </c>
      <c r="E5754" s="215" t="s">
        <v>110</v>
      </c>
      <c r="F5754" s="215" t="s">
        <v>136</v>
      </c>
      <c r="G5754" s="215" t="s">
        <v>292</v>
      </c>
      <c r="H5754" s="215" t="s">
        <v>292</v>
      </c>
      <c r="I5754" s="215" t="s">
        <v>1333</v>
      </c>
      <c r="J5754" s="218">
        <v>3.1566100000000001E-4</v>
      </c>
      <c r="K5754" s="215" t="s">
        <v>317</v>
      </c>
      <c r="L5754" s="215" t="s">
        <v>2194</v>
      </c>
      <c r="M5754" s="219">
        <v>2.2999999999999998</v>
      </c>
      <c r="N5754" s="204"/>
    </row>
    <row r="5755" spans="1:14" ht="15.75" thickBot="1">
      <c r="A5755" s="215" t="s">
        <v>2229</v>
      </c>
      <c r="B5755" s="215" t="s">
        <v>1953</v>
      </c>
      <c r="C5755" s="215" t="s">
        <v>1953</v>
      </c>
      <c r="D5755" s="215" t="s">
        <v>1955</v>
      </c>
      <c r="E5755" s="215" t="s">
        <v>110</v>
      </c>
      <c r="F5755" s="215" t="s">
        <v>311</v>
      </c>
      <c r="G5755" s="215" t="s">
        <v>292</v>
      </c>
      <c r="H5755" s="215" t="s">
        <v>292</v>
      </c>
      <c r="I5755" s="215" t="s">
        <v>1333</v>
      </c>
      <c r="J5755" s="218">
        <v>0.62351588400000002</v>
      </c>
      <c r="K5755" s="215" t="s">
        <v>317</v>
      </c>
      <c r="L5755" s="215" t="s">
        <v>2194</v>
      </c>
      <c r="M5755" s="219">
        <v>2.2999999999999998</v>
      </c>
      <c r="N5755" s="204"/>
    </row>
    <row r="5756" spans="1:14" ht="15.75" thickBot="1">
      <c r="A5756" s="215" t="s">
        <v>2229</v>
      </c>
      <c r="B5756" s="215" t="s">
        <v>1953</v>
      </c>
      <c r="C5756" s="215" t="s">
        <v>1953</v>
      </c>
      <c r="D5756" s="215" t="s">
        <v>1956</v>
      </c>
      <c r="E5756" s="215" t="s">
        <v>110</v>
      </c>
      <c r="F5756" s="215" t="s">
        <v>136</v>
      </c>
      <c r="G5756" s="215" t="s">
        <v>292</v>
      </c>
      <c r="H5756" s="215" t="s">
        <v>292</v>
      </c>
      <c r="I5756" s="215" t="s">
        <v>1335</v>
      </c>
      <c r="J5756" s="218">
        <v>3.27962E-4</v>
      </c>
      <c r="K5756" s="215" t="s">
        <v>317</v>
      </c>
      <c r="L5756" s="215" t="s">
        <v>2194</v>
      </c>
      <c r="M5756" s="219">
        <v>2.2999999999999998</v>
      </c>
      <c r="N5756" s="204"/>
    </row>
    <row r="5757" spans="1:14" ht="15.75" thickBot="1">
      <c r="A5757" s="215" t="s">
        <v>2229</v>
      </c>
      <c r="B5757" s="215" t="s">
        <v>1953</v>
      </c>
      <c r="C5757" s="215" t="s">
        <v>1953</v>
      </c>
      <c r="D5757" s="215" t="s">
        <v>1956</v>
      </c>
      <c r="E5757" s="215" t="s">
        <v>110</v>
      </c>
      <c r="F5757" s="215" t="s">
        <v>311</v>
      </c>
      <c r="G5757" s="215" t="s">
        <v>292</v>
      </c>
      <c r="H5757" s="215" t="s">
        <v>292</v>
      </c>
      <c r="I5757" s="215" t="s">
        <v>1335</v>
      </c>
      <c r="J5757" s="218">
        <v>0.61478237800000002</v>
      </c>
      <c r="K5757" s="215" t="s">
        <v>317</v>
      </c>
      <c r="L5757" s="215" t="s">
        <v>2194</v>
      </c>
      <c r="M5757" s="219">
        <v>2.2999999999999998</v>
      </c>
      <c r="N5757" s="204"/>
    </row>
    <row r="5758" spans="1:14" ht="15.75" thickBot="1">
      <c r="A5758" s="215" t="s">
        <v>2229</v>
      </c>
      <c r="B5758" s="215" t="s">
        <v>1953</v>
      </c>
      <c r="C5758" s="215" t="s">
        <v>1953</v>
      </c>
      <c r="D5758" s="215" t="s">
        <v>1957</v>
      </c>
      <c r="E5758" s="215" t="s">
        <v>110</v>
      </c>
      <c r="F5758" s="215" t="s">
        <v>136</v>
      </c>
      <c r="G5758" s="215" t="s">
        <v>292</v>
      </c>
      <c r="H5758" s="215" t="s">
        <v>292</v>
      </c>
      <c r="I5758" s="215" t="s">
        <v>1354</v>
      </c>
      <c r="J5758" s="218">
        <v>3.1753100000000002E-4</v>
      </c>
      <c r="K5758" s="215" t="s">
        <v>317</v>
      </c>
      <c r="L5758" s="215" t="s">
        <v>2194</v>
      </c>
      <c r="M5758" s="219">
        <v>2.2999999999999998</v>
      </c>
      <c r="N5758" s="204"/>
    </row>
    <row r="5759" spans="1:14" ht="15.75" thickBot="1">
      <c r="A5759" s="215" t="s">
        <v>2229</v>
      </c>
      <c r="B5759" s="215" t="s">
        <v>1953</v>
      </c>
      <c r="C5759" s="215" t="s">
        <v>1953</v>
      </c>
      <c r="D5759" s="215" t="s">
        <v>1957</v>
      </c>
      <c r="E5759" s="215" t="s">
        <v>110</v>
      </c>
      <c r="F5759" s="215" t="s">
        <v>311</v>
      </c>
      <c r="G5759" s="215" t="s">
        <v>292</v>
      </c>
      <c r="H5759" s="215" t="s">
        <v>292</v>
      </c>
      <c r="I5759" s="215" t="s">
        <v>1354</v>
      </c>
      <c r="J5759" s="218">
        <v>0.68222714200000001</v>
      </c>
      <c r="K5759" s="215" t="s">
        <v>317</v>
      </c>
      <c r="L5759" s="215" t="s">
        <v>2194</v>
      </c>
      <c r="M5759" s="219">
        <v>2.2999999999999998</v>
      </c>
      <c r="N5759" s="204"/>
    </row>
    <row r="5760" spans="1:14" ht="15.75" thickBot="1">
      <c r="A5760" s="215" t="s">
        <v>2229</v>
      </c>
      <c r="B5760" s="215" t="s">
        <v>1953</v>
      </c>
      <c r="C5760" s="215" t="s">
        <v>1953</v>
      </c>
      <c r="D5760" s="215" t="s">
        <v>1958</v>
      </c>
      <c r="E5760" s="215" t="s">
        <v>110</v>
      </c>
      <c r="F5760" s="215" t="s">
        <v>136</v>
      </c>
      <c r="G5760" s="215" t="s">
        <v>292</v>
      </c>
      <c r="H5760" s="215" t="s">
        <v>292</v>
      </c>
      <c r="I5760" s="215" t="s">
        <v>803</v>
      </c>
      <c r="J5760" s="218">
        <v>1.0068953039999999</v>
      </c>
      <c r="K5760" s="215" t="s">
        <v>317</v>
      </c>
      <c r="L5760" s="215" t="s">
        <v>2194</v>
      </c>
      <c r="M5760" s="219">
        <v>2.2999999999999998</v>
      </c>
      <c r="N5760" s="204"/>
    </row>
    <row r="5761" spans="1:14" ht="15.75" thickBot="1">
      <c r="A5761" s="215" t="s">
        <v>2229</v>
      </c>
      <c r="B5761" s="215" t="s">
        <v>1953</v>
      </c>
      <c r="C5761" s="215" t="s">
        <v>1953</v>
      </c>
      <c r="D5761" s="215" t="s">
        <v>1958</v>
      </c>
      <c r="E5761" s="215" t="s">
        <v>110</v>
      </c>
      <c r="F5761" s="215" t="s">
        <v>311</v>
      </c>
      <c r="G5761" s="215" t="s">
        <v>292</v>
      </c>
      <c r="H5761" s="215" t="s">
        <v>292</v>
      </c>
      <c r="I5761" s="215" t="s">
        <v>803</v>
      </c>
      <c r="J5761" s="218">
        <v>1.3975894</v>
      </c>
      <c r="K5761" s="215" t="s">
        <v>317</v>
      </c>
      <c r="L5761" s="215" t="s">
        <v>2194</v>
      </c>
      <c r="M5761" s="219">
        <v>2.2999999999999998</v>
      </c>
      <c r="N5761" s="204"/>
    </row>
    <row r="5762" spans="1:14" ht="15.75" thickBot="1">
      <c r="A5762" t="s">
        <v>518</v>
      </c>
      <c r="B5762" t="s">
        <v>1959</v>
      </c>
      <c r="C5762" t="s">
        <v>1959</v>
      </c>
      <c r="D5762" t="s">
        <v>1960</v>
      </c>
      <c r="E5762" t="s">
        <v>112</v>
      </c>
      <c r="F5762" t="s">
        <v>311</v>
      </c>
      <c r="G5762" t="s">
        <v>417</v>
      </c>
      <c r="H5762" t="s">
        <v>292</v>
      </c>
      <c r="I5762" t="s">
        <v>335</v>
      </c>
      <c r="J5762" s="217">
        <v>0.50198569000000004</v>
      </c>
      <c r="K5762" t="s">
        <v>396</v>
      </c>
      <c r="L5762" t="s">
        <v>2194</v>
      </c>
      <c r="M5762" s="204">
        <v>2.7</v>
      </c>
      <c r="N5762" s="204"/>
    </row>
    <row r="5763" spans="1:14" ht="15.75" thickBot="1">
      <c r="A5763" t="s">
        <v>518</v>
      </c>
      <c r="B5763" t="s">
        <v>1959</v>
      </c>
      <c r="C5763" t="s">
        <v>1959</v>
      </c>
      <c r="D5763" t="s">
        <v>1960</v>
      </c>
      <c r="E5763" t="s">
        <v>112</v>
      </c>
      <c r="F5763" t="s">
        <v>144</v>
      </c>
      <c r="G5763" t="s">
        <v>417</v>
      </c>
      <c r="H5763" t="s">
        <v>292</v>
      </c>
      <c r="I5763" t="s">
        <v>335</v>
      </c>
      <c r="J5763" s="217">
        <v>2.2531654999999999E-3</v>
      </c>
      <c r="K5763" t="s">
        <v>396</v>
      </c>
      <c r="L5763" t="s">
        <v>2194</v>
      </c>
      <c r="M5763" s="204">
        <v>2.7</v>
      </c>
      <c r="N5763" s="204"/>
    </row>
    <row r="5764" spans="1:14" ht="15.75" thickBot="1">
      <c r="A5764" t="s">
        <v>518</v>
      </c>
      <c r="B5764" t="s">
        <v>1959</v>
      </c>
      <c r="C5764" t="s">
        <v>1959</v>
      </c>
      <c r="D5764" t="s">
        <v>1960</v>
      </c>
      <c r="E5764" t="s">
        <v>112</v>
      </c>
      <c r="F5764" t="s">
        <v>147</v>
      </c>
      <c r="G5764" t="s">
        <v>417</v>
      </c>
      <c r="H5764" t="s">
        <v>292</v>
      </c>
      <c r="I5764" t="s">
        <v>335</v>
      </c>
      <c r="J5764" s="217">
        <v>0.28581962</v>
      </c>
      <c r="K5764" t="s">
        <v>396</v>
      </c>
      <c r="L5764" t="s">
        <v>2194</v>
      </c>
      <c r="M5764" s="204">
        <v>2.7</v>
      </c>
      <c r="N5764" s="204"/>
    </row>
    <row r="5765" spans="1:14" ht="15.75" thickBot="1">
      <c r="A5765" t="s">
        <v>518</v>
      </c>
      <c r="B5765" t="s">
        <v>1959</v>
      </c>
      <c r="C5765" t="s">
        <v>1959</v>
      </c>
      <c r="D5765" t="s">
        <v>1960</v>
      </c>
      <c r="E5765" t="s">
        <v>112</v>
      </c>
      <c r="F5765" t="s">
        <v>150</v>
      </c>
      <c r="G5765" t="s">
        <v>417</v>
      </c>
      <c r="H5765" t="s">
        <v>292</v>
      </c>
      <c r="I5765" t="s">
        <v>335</v>
      </c>
      <c r="J5765" s="217">
        <v>0.44363691999999999</v>
      </c>
      <c r="K5765" t="s">
        <v>396</v>
      </c>
      <c r="L5765" t="s">
        <v>2194</v>
      </c>
      <c r="M5765" s="204">
        <v>2.7</v>
      </c>
      <c r="N5765" s="204"/>
    </row>
    <row r="5766" spans="1:14" ht="15.75" thickBot="1">
      <c r="A5766" t="s">
        <v>518</v>
      </c>
      <c r="B5766" t="s">
        <v>1959</v>
      </c>
      <c r="C5766" t="s">
        <v>1959</v>
      </c>
      <c r="D5766" t="s">
        <v>1960</v>
      </c>
      <c r="E5766" t="s">
        <v>112</v>
      </c>
      <c r="F5766" t="s">
        <v>313</v>
      </c>
      <c r="G5766" t="s">
        <v>417</v>
      </c>
      <c r="H5766" t="s">
        <v>292</v>
      </c>
      <c r="I5766" t="s">
        <v>335</v>
      </c>
      <c r="J5766" s="217">
        <v>1.2336953955000001</v>
      </c>
      <c r="K5766" t="s">
        <v>396</v>
      </c>
      <c r="L5766" t="s">
        <v>2194</v>
      </c>
      <c r="M5766" s="204">
        <v>2.7</v>
      </c>
      <c r="N5766" s="204"/>
    </row>
    <row r="5767" spans="1:14" ht="15.75" thickBot="1">
      <c r="A5767" t="s">
        <v>518</v>
      </c>
      <c r="B5767" t="s">
        <v>1959</v>
      </c>
      <c r="C5767" t="s">
        <v>1959</v>
      </c>
      <c r="D5767" t="s">
        <v>1961</v>
      </c>
      <c r="E5767" t="s">
        <v>112</v>
      </c>
      <c r="F5767" t="s">
        <v>311</v>
      </c>
      <c r="G5767" t="s">
        <v>417</v>
      </c>
      <c r="H5767" t="s">
        <v>292</v>
      </c>
      <c r="I5767" t="s">
        <v>335</v>
      </c>
      <c r="J5767" s="217">
        <v>0.50243788</v>
      </c>
      <c r="K5767" t="s">
        <v>396</v>
      </c>
      <c r="L5767" t="s">
        <v>2194</v>
      </c>
      <c r="M5767" s="204">
        <v>2.7</v>
      </c>
      <c r="N5767" s="204"/>
    </row>
    <row r="5768" spans="1:14" ht="15.75" thickBot="1">
      <c r="A5768" t="s">
        <v>518</v>
      </c>
      <c r="B5768" t="s">
        <v>1959</v>
      </c>
      <c r="C5768" t="s">
        <v>1959</v>
      </c>
      <c r="D5768" t="s">
        <v>1961</v>
      </c>
      <c r="E5768" t="s">
        <v>112</v>
      </c>
      <c r="F5768" t="s">
        <v>144</v>
      </c>
      <c r="G5768" t="s">
        <v>417</v>
      </c>
      <c r="H5768" t="s">
        <v>292</v>
      </c>
      <c r="I5768" t="s">
        <v>335</v>
      </c>
      <c r="J5768" s="217">
        <v>0</v>
      </c>
      <c r="K5768" t="s">
        <v>396</v>
      </c>
      <c r="L5768" t="s">
        <v>2194</v>
      </c>
      <c r="M5768" s="204">
        <v>2.7</v>
      </c>
      <c r="N5768" s="204"/>
    </row>
    <row r="5769" spans="1:14" ht="15.75" thickBot="1">
      <c r="A5769" t="s">
        <v>518</v>
      </c>
      <c r="B5769" t="s">
        <v>1959</v>
      </c>
      <c r="C5769" t="s">
        <v>1959</v>
      </c>
      <c r="D5769" t="s">
        <v>1961</v>
      </c>
      <c r="E5769" t="s">
        <v>112</v>
      </c>
      <c r="F5769" t="s">
        <v>147</v>
      </c>
      <c r="G5769" t="s">
        <v>417</v>
      </c>
      <c r="H5769" t="s">
        <v>292</v>
      </c>
      <c r="I5769" t="s">
        <v>335</v>
      </c>
      <c r="J5769" s="217">
        <v>0</v>
      </c>
      <c r="K5769" t="s">
        <v>396</v>
      </c>
      <c r="L5769" t="s">
        <v>2194</v>
      </c>
      <c r="M5769" s="204">
        <v>2.7</v>
      </c>
      <c r="N5769" s="204"/>
    </row>
    <row r="5770" spans="1:14" ht="15.75" thickBot="1">
      <c r="A5770" t="s">
        <v>518</v>
      </c>
      <c r="B5770" t="s">
        <v>1959</v>
      </c>
      <c r="C5770" t="s">
        <v>1959</v>
      </c>
      <c r="D5770" t="s">
        <v>1961</v>
      </c>
      <c r="E5770" t="s">
        <v>112</v>
      </c>
      <c r="F5770" t="s">
        <v>150</v>
      </c>
      <c r="G5770" t="s">
        <v>417</v>
      </c>
      <c r="H5770" t="s">
        <v>292</v>
      </c>
      <c r="I5770" t="s">
        <v>335</v>
      </c>
      <c r="J5770" s="217">
        <v>0.35872609</v>
      </c>
      <c r="K5770" t="s">
        <v>396</v>
      </c>
      <c r="L5770" t="s">
        <v>2194</v>
      </c>
      <c r="M5770" s="204">
        <v>2.7</v>
      </c>
      <c r="N5770" s="204"/>
    </row>
    <row r="5771" spans="1:14" ht="15.75" thickBot="1">
      <c r="A5771" t="s">
        <v>518</v>
      </c>
      <c r="B5771" t="s">
        <v>1959</v>
      </c>
      <c r="C5771" t="s">
        <v>1959</v>
      </c>
      <c r="D5771" t="s">
        <v>1961</v>
      </c>
      <c r="E5771" t="s">
        <v>112</v>
      </c>
      <c r="F5771" t="s">
        <v>313</v>
      </c>
      <c r="G5771" t="s">
        <v>417</v>
      </c>
      <c r="H5771" t="s">
        <v>292</v>
      </c>
      <c r="I5771" t="s">
        <v>335</v>
      </c>
      <c r="J5771" s="217">
        <v>0.86116397</v>
      </c>
      <c r="K5771" t="s">
        <v>396</v>
      </c>
      <c r="L5771" t="s">
        <v>2194</v>
      </c>
      <c r="M5771" s="204">
        <v>2.7</v>
      </c>
      <c r="N5771" s="204"/>
    </row>
    <row r="5772" spans="1:14" ht="15.75" thickBot="1">
      <c r="A5772" t="s">
        <v>518</v>
      </c>
      <c r="B5772" t="s">
        <v>1959</v>
      </c>
      <c r="C5772" t="s">
        <v>1959</v>
      </c>
      <c r="D5772" t="s">
        <v>1959</v>
      </c>
      <c r="E5772" t="s">
        <v>114</v>
      </c>
      <c r="F5772" t="s">
        <v>313</v>
      </c>
      <c r="G5772" t="s">
        <v>333</v>
      </c>
      <c r="H5772" t="s">
        <v>334</v>
      </c>
      <c r="I5772" t="s">
        <v>338</v>
      </c>
      <c r="J5772" s="217">
        <v>0.84</v>
      </c>
      <c r="K5772" t="s">
        <v>339</v>
      </c>
      <c r="L5772" t="s">
        <v>2196</v>
      </c>
      <c r="M5772" s="204">
        <v>4</v>
      </c>
      <c r="N5772" s="204"/>
    </row>
    <row r="5773" spans="1:14" ht="15.75" thickBot="1">
      <c r="A5773" s="215" t="s">
        <v>1962</v>
      </c>
      <c r="C5773" s="215" t="s">
        <v>1962</v>
      </c>
      <c r="D5773" s="215" t="s">
        <v>1963</v>
      </c>
      <c r="E5773" s="215" t="s">
        <v>110</v>
      </c>
      <c r="F5773" s="215" t="s">
        <v>136</v>
      </c>
      <c r="G5773" s="215" t="s">
        <v>292</v>
      </c>
      <c r="H5773" s="215" t="s">
        <v>292</v>
      </c>
      <c r="I5773" s="215" t="s">
        <v>356</v>
      </c>
      <c r="J5773" s="218">
        <v>1.9308300000000001E-4</v>
      </c>
      <c r="K5773" s="215" t="s">
        <v>1964</v>
      </c>
      <c r="L5773" s="215" t="s">
        <v>2194</v>
      </c>
      <c r="M5773" s="219">
        <v>2.2999999999999998</v>
      </c>
      <c r="N5773" s="204"/>
    </row>
    <row r="5774" spans="1:14" ht="15.75" thickBot="1">
      <c r="A5774" s="215" t="s">
        <v>1962</v>
      </c>
      <c r="C5774" s="215" t="s">
        <v>1962</v>
      </c>
      <c r="D5774" s="215" t="s">
        <v>1963</v>
      </c>
      <c r="E5774" s="215" t="s">
        <v>110</v>
      </c>
      <c r="F5774" s="215" t="s">
        <v>311</v>
      </c>
      <c r="G5774" s="215" t="s">
        <v>292</v>
      </c>
      <c r="H5774" s="215" t="s">
        <v>292</v>
      </c>
      <c r="I5774" s="215" t="s">
        <v>356</v>
      </c>
      <c r="J5774" s="218">
        <v>0.79462174699999999</v>
      </c>
      <c r="K5774" s="215" t="s">
        <v>1964</v>
      </c>
      <c r="L5774" s="215" t="s">
        <v>2194</v>
      </c>
      <c r="M5774" s="219">
        <v>2.2999999999999998</v>
      </c>
      <c r="N5774" s="204"/>
    </row>
    <row r="5775" spans="1:14" ht="15.75" thickBot="1">
      <c r="A5775" s="215" t="s">
        <v>1962</v>
      </c>
      <c r="C5775" s="215" t="s">
        <v>1962</v>
      </c>
      <c r="D5775" s="215" t="s">
        <v>1965</v>
      </c>
      <c r="E5775" s="215" t="s">
        <v>110</v>
      </c>
      <c r="F5775" s="215" t="s">
        <v>136</v>
      </c>
      <c r="G5775" s="215" t="s">
        <v>292</v>
      </c>
      <c r="H5775" s="215" t="s">
        <v>292</v>
      </c>
      <c r="I5775" s="215" t="s">
        <v>1966</v>
      </c>
      <c r="J5775" s="218">
        <v>1.9602399999999999E-4</v>
      </c>
      <c r="K5775" s="215" t="s">
        <v>1964</v>
      </c>
      <c r="L5775" s="215" t="s">
        <v>2194</v>
      </c>
      <c r="M5775" s="219">
        <v>2.2999999999999998</v>
      </c>
      <c r="N5775" s="204"/>
    </row>
    <row r="5776" spans="1:14" ht="15.75" thickBot="1">
      <c r="A5776" s="215" t="s">
        <v>1962</v>
      </c>
      <c r="C5776" s="215" t="s">
        <v>1962</v>
      </c>
      <c r="D5776" s="215" t="s">
        <v>1965</v>
      </c>
      <c r="E5776" s="215" t="s">
        <v>110</v>
      </c>
      <c r="F5776" s="215" t="s">
        <v>311</v>
      </c>
      <c r="G5776" s="215" t="s">
        <v>292</v>
      </c>
      <c r="H5776" s="215" t="s">
        <v>292</v>
      </c>
      <c r="I5776" s="215" t="s">
        <v>1966</v>
      </c>
      <c r="J5776" s="218">
        <v>1.0524206469999999</v>
      </c>
      <c r="K5776" s="215" t="s">
        <v>1964</v>
      </c>
      <c r="L5776" s="215" t="s">
        <v>2194</v>
      </c>
      <c r="M5776" s="219">
        <v>2.2999999999999998</v>
      </c>
      <c r="N5776" s="204"/>
    </row>
    <row r="5777" spans="1:14" ht="15.75" thickBot="1">
      <c r="A5777" s="215" t="s">
        <v>1962</v>
      </c>
      <c r="C5777" s="215" t="s">
        <v>1962</v>
      </c>
      <c r="D5777" s="215" t="s">
        <v>1967</v>
      </c>
      <c r="E5777" s="215" t="s">
        <v>110</v>
      </c>
      <c r="F5777" s="215" t="s">
        <v>136</v>
      </c>
      <c r="G5777" s="215" t="s">
        <v>292</v>
      </c>
      <c r="H5777" s="215" t="s">
        <v>292</v>
      </c>
      <c r="I5777" s="215" t="s">
        <v>1968</v>
      </c>
      <c r="J5777" s="218">
        <v>1.6429699999999999E-4</v>
      </c>
      <c r="K5777" s="215" t="s">
        <v>1964</v>
      </c>
      <c r="L5777" s="215" t="s">
        <v>2194</v>
      </c>
      <c r="M5777" s="219">
        <v>2.2999999999999998</v>
      </c>
      <c r="N5777" s="204"/>
    </row>
    <row r="5778" spans="1:14" ht="15.75" thickBot="1">
      <c r="A5778" s="215" t="s">
        <v>1962</v>
      </c>
      <c r="C5778" s="215" t="s">
        <v>1962</v>
      </c>
      <c r="D5778" s="215" t="s">
        <v>1967</v>
      </c>
      <c r="E5778" s="215" t="s">
        <v>110</v>
      </c>
      <c r="F5778" s="215" t="s">
        <v>311</v>
      </c>
      <c r="G5778" s="215" t="s">
        <v>292</v>
      </c>
      <c r="H5778" s="215" t="s">
        <v>292</v>
      </c>
      <c r="I5778" s="215" t="s">
        <v>1968</v>
      </c>
      <c r="J5778" s="218">
        <v>0.88048368799999999</v>
      </c>
      <c r="K5778" s="215" t="s">
        <v>1964</v>
      </c>
      <c r="L5778" s="215" t="s">
        <v>2194</v>
      </c>
      <c r="M5778" s="219">
        <v>2.2999999999999998</v>
      </c>
      <c r="N5778" s="204"/>
    </row>
    <row r="5779" spans="1:14" ht="15.75" thickBot="1">
      <c r="A5779" s="215" t="s">
        <v>1962</v>
      </c>
      <c r="C5779" s="215" t="s">
        <v>1962</v>
      </c>
      <c r="D5779" s="215" t="s">
        <v>1969</v>
      </c>
      <c r="E5779" s="215" t="s">
        <v>110</v>
      </c>
      <c r="F5779" s="215" t="s">
        <v>136</v>
      </c>
      <c r="G5779" s="215" t="s">
        <v>292</v>
      </c>
      <c r="H5779" s="215" t="s">
        <v>292</v>
      </c>
      <c r="I5779" s="215" t="s">
        <v>1970</v>
      </c>
      <c r="J5779" s="218">
        <v>2.5244800000000001E-4</v>
      </c>
      <c r="K5779" s="215" t="s">
        <v>1964</v>
      </c>
      <c r="L5779" s="215" t="s">
        <v>2194</v>
      </c>
      <c r="M5779" s="219">
        <v>2.2999999999999998</v>
      </c>
      <c r="N5779" s="204"/>
    </row>
    <row r="5780" spans="1:14" ht="15.75" thickBot="1">
      <c r="A5780" s="215" t="s">
        <v>1962</v>
      </c>
      <c r="C5780" s="215" t="s">
        <v>1962</v>
      </c>
      <c r="D5780" s="215" t="s">
        <v>1969</v>
      </c>
      <c r="E5780" s="215" t="s">
        <v>110</v>
      </c>
      <c r="F5780" s="215" t="s">
        <v>311</v>
      </c>
      <c r="G5780" s="215" t="s">
        <v>292</v>
      </c>
      <c r="H5780" s="215" t="s">
        <v>292</v>
      </c>
      <c r="I5780" s="215" t="s">
        <v>1970</v>
      </c>
      <c r="J5780" s="218">
        <v>0.53882731500000003</v>
      </c>
      <c r="K5780" s="215" t="s">
        <v>1964</v>
      </c>
      <c r="L5780" s="215" t="s">
        <v>2194</v>
      </c>
      <c r="M5780" s="219">
        <v>2.2999999999999998</v>
      </c>
      <c r="N5780" s="204"/>
    </row>
    <row r="5781" spans="1:14" ht="15.75" thickBot="1">
      <c r="A5781" s="215" t="s">
        <v>1962</v>
      </c>
      <c r="C5781" s="215" t="s">
        <v>1962</v>
      </c>
      <c r="D5781" s="215" t="s">
        <v>1971</v>
      </c>
      <c r="E5781" s="215" t="s">
        <v>110</v>
      </c>
      <c r="F5781" s="215" t="s">
        <v>136</v>
      </c>
      <c r="G5781" s="215" t="s">
        <v>292</v>
      </c>
      <c r="H5781" s="215" t="s">
        <v>292</v>
      </c>
      <c r="I5781" s="215" t="s">
        <v>1972</v>
      </c>
      <c r="J5781" s="218">
        <v>2.2230700000000001E-4</v>
      </c>
      <c r="K5781" s="215" t="s">
        <v>1964</v>
      </c>
      <c r="L5781" s="215" t="s">
        <v>2194</v>
      </c>
      <c r="M5781" s="219">
        <v>2.2999999999999998</v>
      </c>
      <c r="N5781" s="204"/>
    </row>
    <row r="5782" spans="1:14" ht="15.75" thickBot="1">
      <c r="A5782" s="215" t="s">
        <v>1962</v>
      </c>
      <c r="C5782" s="215" t="s">
        <v>1962</v>
      </c>
      <c r="D5782" s="215" t="s">
        <v>1971</v>
      </c>
      <c r="E5782" s="215" t="s">
        <v>110</v>
      </c>
      <c r="F5782" s="215" t="s">
        <v>311</v>
      </c>
      <c r="G5782" s="215" t="s">
        <v>292</v>
      </c>
      <c r="H5782" s="215" t="s">
        <v>292</v>
      </c>
      <c r="I5782" s="215" t="s">
        <v>1972</v>
      </c>
      <c r="J5782" s="218">
        <v>0.47667415800000001</v>
      </c>
      <c r="K5782" s="215" t="s">
        <v>1964</v>
      </c>
      <c r="L5782" s="215" t="s">
        <v>2194</v>
      </c>
      <c r="M5782" s="219">
        <v>2.2999999999999998</v>
      </c>
      <c r="N5782" s="204"/>
    </row>
    <row r="5783" spans="1:14" ht="15.75" thickBot="1">
      <c r="A5783" t="s">
        <v>862</v>
      </c>
      <c r="B5783" t="s">
        <v>1973</v>
      </c>
      <c r="C5783" t="s">
        <v>1973</v>
      </c>
      <c r="D5783" t="s">
        <v>1975</v>
      </c>
      <c r="E5783" t="s">
        <v>112</v>
      </c>
      <c r="F5783" t="s">
        <v>311</v>
      </c>
      <c r="G5783" t="s">
        <v>417</v>
      </c>
      <c r="H5783" t="s">
        <v>292</v>
      </c>
      <c r="I5783" t="s">
        <v>335</v>
      </c>
      <c r="J5783" s="217">
        <v>0.10169226000000001</v>
      </c>
      <c r="K5783" t="s">
        <v>396</v>
      </c>
      <c r="L5783" t="s">
        <v>2194</v>
      </c>
      <c r="M5783" s="204">
        <v>2.7</v>
      </c>
      <c r="N5783" s="204"/>
    </row>
    <row r="5784" spans="1:14" ht="15.75" thickBot="1">
      <c r="A5784" t="s">
        <v>862</v>
      </c>
      <c r="B5784" t="s">
        <v>1973</v>
      </c>
      <c r="C5784" t="s">
        <v>1973</v>
      </c>
      <c r="D5784" t="s">
        <v>1975</v>
      </c>
      <c r="E5784" t="s">
        <v>112</v>
      </c>
      <c r="F5784" t="s">
        <v>144</v>
      </c>
      <c r="G5784" t="s">
        <v>417</v>
      </c>
      <c r="H5784" t="s">
        <v>292</v>
      </c>
      <c r="I5784" t="s">
        <v>335</v>
      </c>
      <c r="J5784" s="217">
        <v>0</v>
      </c>
      <c r="K5784" t="s">
        <v>396</v>
      </c>
      <c r="L5784" t="s">
        <v>2194</v>
      </c>
      <c r="M5784" s="204">
        <v>2.7</v>
      </c>
      <c r="N5784" s="204"/>
    </row>
    <row r="5785" spans="1:14" ht="15.75" thickBot="1">
      <c r="A5785" t="s">
        <v>862</v>
      </c>
      <c r="B5785" t="s">
        <v>1973</v>
      </c>
      <c r="C5785" t="s">
        <v>1973</v>
      </c>
      <c r="D5785" t="s">
        <v>1975</v>
      </c>
      <c r="E5785" t="s">
        <v>112</v>
      </c>
      <c r="F5785" t="s">
        <v>147</v>
      </c>
      <c r="G5785" t="s">
        <v>417</v>
      </c>
      <c r="H5785" t="s">
        <v>292</v>
      </c>
      <c r="I5785" t="s">
        <v>335</v>
      </c>
      <c r="J5785" s="217">
        <v>0</v>
      </c>
      <c r="K5785" t="s">
        <v>396</v>
      </c>
      <c r="L5785" t="s">
        <v>2194</v>
      </c>
      <c r="M5785" s="204">
        <v>2.7</v>
      </c>
      <c r="N5785" s="204"/>
    </row>
    <row r="5786" spans="1:14" ht="15.75" thickBot="1">
      <c r="A5786" t="s">
        <v>862</v>
      </c>
      <c r="B5786" t="s">
        <v>1973</v>
      </c>
      <c r="C5786" t="s">
        <v>1973</v>
      </c>
      <c r="D5786" t="s">
        <v>1975</v>
      </c>
      <c r="E5786" t="s">
        <v>112</v>
      </c>
      <c r="F5786" t="s">
        <v>150</v>
      </c>
      <c r="G5786" t="s">
        <v>417</v>
      </c>
      <c r="H5786" t="s">
        <v>292</v>
      </c>
      <c r="I5786" t="s">
        <v>335</v>
      </c>
      <c r="J5786" s="217">
        <v>0.29856853999999999</v>
      </c>
      <c r="K5786" t="s">
        <v>396</v>
      </c>
      <c r="L5786" t="s">
        <v>2194</v>
      </c>
      <c r="M5786" s="204">
        <v>2.7</v>
      </c>
      <c r="N5786" s="204"/>
    </row>
    <row r="5787" spans="1:14" ht="15.75" thickBot="1">
      <c r="A5787" t="s">
        <v>862</v>
      </c>
      <c r="B5787" t="s">
        <v>1973</v>
      </c>
      <c r="C5787" t="s">
        <v>1973</v>
      </c>
      <c r="D5787" t="s">
        <v>1975</v>
      </c>
      <c r="E5787" t="s">
        <v>112</v>
      </c>
      <c r="F5787" t="s">
        <v>313</v>
      </c>
      <c r="G5787" t="s">
        <v>417</v>
      </c>
      <c r="H5787" t="s">
        <v>292</v>
      </c>
      <c r="I5787" t="s">
        <v>335</v>
      </c>
      <c r="J5787" s="217">
        <v>0.40026080000000003</v>
      </c>
      <c r="K5787" t="s">
        <v>396</v>
      </c>
      <c r="L5787" t="s">
        <v>2194</v>
      </c>
      <c r="M5787" s="204">
        <v>2.7</v>
      </c>
      <c r="N5787" s="204"/>
    </row>
    <row r="5788" spans="1:14" ht="15.75" thickBot="1">
      <c r="A5788" t="s">
        <v>862</v>
      </c>
      <c r="B5788" t="s">
        <v>1973</v>
      </c>
      <c r="C5788" t="s">
        <v>1973</v>
      </c>
      <c r="D5788" t="s">
        <v>1974</v>
      </c>
      <c r="E5788" t="s">
        <v>114</v>
      </c>
      <c r="F5788" t="s">
        <v>313</v>
      </c>
      <c r="G5788" t="s">
        <v>333</v>
      </c>
      <c r="H5788" t="s">
        <v>334</v>
      </c>
      <c r="I5788" t="s">
        <v>338</v>
      </c>
      <c r="J5788" s="217">
        <v>0.45</v>
      </c>
      <c r="K5788" t="s">
        <v>339</v>
      </c>
      <c r="L5788" t="s">
        <v>2196</v>
      </c>
      <c r="M5788" s="204">
        <v>4</v>
      </c>
      <c r="N5788" s="204"/>
    </row>
    <row r="5789" spans="1:14" ht="15.75" thickBot="1">
      <c r="A5789" t="s">
        <v>862</v>
      </c>
      <c r="B5789" t="s">
        <v>1973</v>
      </c>
      <c r="C5789" t="s">
        <v>1973</v>
      </c>
      <c r="D5789" t="s">
        <v>1976</v>
      </c>
      <c r="E5789" t="s">
        <v>114</v>
      </c>
      <c r="F5789" t="s">
        <v>313</v>
      </c>
      <c r="G5789" t="s">
        <v>333</v>
      </c>
      <c r="H5789" t="s">
        <v>334</v>
      </c>
      <c r="I5789" t="s">
        <v>338</v>
      </c>
      <c r="J5789" s="217">
        <v>0.51</v>
      </c>
      <c r="K5789" t="s">
        <v>339</v>
      </c>
      <c r="L5789" t="s">
        <v>2196</v>
      </c>
      <c r="M5789" s="204">
        <v>4</v>
      </c>
      <c r="N5789" s="204"/>
    </row>
    <row r="5790" spans="1:14" ht="15.75" thickBot="1">
      <c r="A5790" t="s">
        <v>2218</v>
      </c>
      <c r="B5790" t="s">
        <v>1977</v>
      </c>
      <c r="C5790" t="s">
        <v>1977</v>
      </c>
      <c r="D5790" s="216" t="s">
        <v>1978</v>
      </c>
      <c r="E5790" t="s">
        <v>359</v>
      </c>
      <c r="F5790" t="s">
        <v>311</v>
      </c>
      <c r="G5790" t="s">
        <v>333</v>
      </c>
      <c r="H5790" t="s">
        <v>360</v>
      </c>
      <c r="I5790" t="s">
        <v>335</v>
      </c>
      <c r="J5790" s="217">
        <v>2.4702713100000002</v>
      </c>
      <c r="K5790" s="216" t="s">
        <v>390</v>
      </c>
      <c r="L5790" t="s">
        <v>2194</v>
      </c>
      <c r="M5790" s="204">
        <v>2.6666666666666665</v>
      </c>
      <c r="N5790" s="204"/>
    </row>
    <row r="5791" spans="1:14" ht="15.75" thickBot="1">
      <c r="A5791" t="s">
        <v>2218</v>
      </c>
      <c r="B5791" t="s">
        <v>1977</v>
      </c>
      <c r="C5791" t="s">
        <v>1977</v>
      </c>
      <c r="D5791" s="216" t="s">
        <v>1978</v>
      </c>
      <c r="E5791" t="s">
        <v>359</v>
      </c>
      <c r="F5791" t="s">
        <v>313</v>
      </c>
      <c r="G5791" t="s">
        <v>333</v>
      </c>
      <c r="H5791" t="s">
        <v>360</v>
      </c>
      <c r="I5791" t="s">
        <v>335</v>
      </c>
      <c r="J5791" s="217">
        <v>3.583625676</v>
      </c>
      <c r="K5791" s="216" t="s">
        <v>390</v>
      </c>
      <c r="L5791" t="s">
        <v>2194</v>
      </c>
      <c r="M5791" s="204">
        <v>2.6666666666666665</v>
      </c>
      <c r="N5791" s="204"/>
    </row>
    <row r="5792" spans="1:14" ht="15.75" thickBot="1">
      <c r="A5792" t="s">
        <v>2218</v>
      </c>
      <c r="B5792" t="s">
        <v>1977</v>
      </c>
      <c r="C5792" t="s">
        <v>1977</v>
      </c>
      <c r="D5792" s="216" t="s">
        <v>1978</v>
      </c>
      <c r="E5792" t="s">
        <v>359</v>
      </c>
      <c r="F5792" t="s">
        <v>144</v>
      </c>
      <c r="G5792" t="s">
        <v>333</v>
      </c>
      <c r="H5792" t="s">
        <v>360</v>
      </c>
      <c r="I5792" t="s">
        <v>335</v>
      </c>
      <c r="J5792" s="217">
        <v>0.22329935300000001</v>
      </c>
      <c r="K5792" s="216" t="s">
        <v>390</v>
      </c>
      <c r="L5792" t="s">
        <v>2194</v>
      </c>
      <c r="M5792" s="204">
        <v>2.6666666666666665</v>
      </c>
      <c r="N5792" s="204"/>
    </row>
    <row r="5793" spans="1:14" ht="15.75" thickBot="1">
      <c r="A5793" t="s">
        <v>2218</v>
      </c>
      <c r="B5793" t="s">
        <v>1977</v>
      </c>
      <c r="C5793" t="s">
        <v>1977</v>
      </c>
      <c r="D5793" s="216" t="s">
        <v>1978</v>
      </c>
      <c r="E5793" t="s">
        <v>359</v>
      </c>
      <c r="F5793" t="s">
        <v>147</v>
      </c>
      <c r="G5793" t="s">
        <v>333</v>
      </c>
      <c r="H5793" t="s">
        <v>360</v>
      </c>
      <c r="I5793" t="s">
        <v>335</v>
      </c>
      <c r="J5793" s="217">
        <v>0.72648966999999998</v>
      </c>
      <c r="K5793" s="216" t="s">
        <v>390</v>
      </c>
      <c r="L5793" t="s">
        <v>2194</v>
      </c>
      <c r="M5793" s="204">
        <v>2.6666666666666665</v>
      </c>
      <c r="N5793" s="204"/>
    </row>
    <row r="5794" spans="1:14" ht="15.75" thickBot="1">
      <c r="A5794" t="s">
        <v>2218</v>
      </c>
      <c r="B5794" t="s">
        <v>1977</v>
      </c>
      <c r="C5794" t="s">
        <v>1977</v>
      </c>
      <c r="D5794" s="216" t="s">
        <v>1978</v>
      </c>
      <c r="E5794" t="s">
        <v>359</v>
      </c>
      <c r="F5794" t="s">
        <v>150</v>
      </c>
      <c r="G5794" t="s">
        <v>333</v>
      </c>
      <c r="H5794" t="s">
        <v>360</v>
      </c>
      <c r="I5794" t="s">
        <v>335</v>
      </c>
      <c r="J5794" s="217">
        <v>0.163565343</v>
      </c>
      <c r="K5794" s="216" t="s">
        <v>390</v>
      </c>
      <c r="L5794" t="s">
        <v>2194</v>
      </c>
      <c r="M5794" s="204">
        <v>2.6666666666666665</v>
      </c>
      <c r="N5794" s="204"/>
    </row>
    <row r="5795" spans="1:14" ht="15.75" thickBot="1">
      <c r="A5795" t="s">
        <v>2218</v>
      </c>
      <c r="B5795" t="s">
        <v>1979</v>
      </c>
      <c r="C5795" t="s">
        <v>1979</v>
      </c>
      <c r="D5795" s="216" t="s">
        <v>1980</v>
      </c>
      <c r="E5795" t="s">
        <v>359</v>
      </c>
      <c r="F5795" t="s">
        <v>311</v>
      </c>
      <c r="G5795" t="s">
        <v>333</v>
      </c>
      <c r="H5795" t="s">
        <v>360</v>
      </c>
      <c r="I5795" t="s">
        <v>335</v>
      </c>
      <c r="J5795" s="217">
        <v>1.76825711738623</v>
      </c>
      <c r="K5795" s="216" t="s">
        <v>390</v>
      </c>
      <c r="L5795" t="s">
        <v>2194</v>
      </c>
      <c r="M5795" s="204">
        <v>2.6666666666666665</v>
      </c>
      <c r="N5795" s="204"/>
    </row>
    <row r="5796" spans="1:14" ht="15.75" thickBot="1">
      <c r="A5796" t="s">
        <v>2218</v>
      </c>
      <c r="B5796" t="s">
        <v>1979</v>
      </c>
      <c r="C5796" t="s">
        <v>1979</v>
      </c>
      <c r="D5796" s="216" t="s">
        <v>1980</v>
      </c>
      <c r="E5796" t="s">
        <v>359</v>
      </c>
      <c r="F5796" t="s">
        <v>313</v>
      </c>
      <c r="G5796" t="s">
        <v>333</v>
      </c>
      <c r="H5796" t="s">
        <v>360</v>
      </c>
      <c r="I5796" t="s">
        <v>335</v>
      </c>
      <c r="J5796" s="217">
        <v>2.84906017747715</v>
      </c>
      <c r="K5796" s="216" t="s">
        <v>390</v>
      </c>
      <c r="L5796" t="s">
        <v>2194</v>
      </c>
      <c r="M5796" s="204">
        <v>2.6666666666666665</v>
      </c>
      <c r="N5796" s="204"/>
    </row>
    <row r="5797" spans="1:14" ht="15.75" thickBot="1">
      <c r="A5797" t="s">
        <v>2218</v>
      </c>
      <c r="B5797" t="s">
        <v>1979</v>
      </c>
      <c r="C5797" t="s">
        <v>1979</v>
      </c>
      <c r="D5797" s="216" t="s">
        <v>1980</v>
      </c>
      <c r="E5797" t="s">
        <v>359</v>
      </c>
      <c r="F5797" t="s">
        <v>144</v>
      </c>
      <c r="G5797" t="s">
        <v>333</v>
      </c>
      <c r="H5797" t="s">
        <v>360</v>
      </c>
      <c r="I5797" t="s">
        <v>335</v>
      </c>
      <c r="J5797" s="217">
        <v>0.14807225572142299</v>
      </c>
      <c r="K5797" s="216" t="s">
        <v>390</v>
      </c>
      <c r="L5797" t="s">
        <v>2194</v>
      </c>
      <c r="M5797" s="204">
        <v>2.6666666666666665</v>
      </c>
      <c r="N5797" s="204"/>
    </row>
    <row r="5798" spans="1:14" ht="15.75" thickBot="1">
      <c r="A5798" t="s">
        <v>2218</v>
      </c>
      <c r="B5798" t="s">
        <v>1979</v>
      </c>
      <c r="C5798" t="s">
        <v>1979</v>
      </c>
      <c r="D5798" s="216" t="s">
        <v>1980</v>
      </c>
      <c r="E5798" t="s">
        <v>359</v>
      </c>
      <c r="F5798" t="s">
        <v>147</v>
      </c>
      <c r="G5798" t="s">
        <v>333</v>
      </c>
      <c r="H5798" t="s">
        <v>360</v>
      </c>
      <c r="I5798" t="s">
        <v>335</v>
      </c>
      <c r="J5798" s="217">
        <v>0.72648966999999998</v>
      </c>
      <c r="K5798" s="216" t="s">
        <v>390</v>
      </c>
      <c r="L5798" t="s">
        <v>2194</v>
      </c>
      <c r="M5798" s="204">
        <v>2.6666666666666665</v>
      </c>
      <c r="N5798" s="204"/>
    </row>
    <row r="5799" spans="1:14" ht="15.75" thickBot="1">
      <c r="A5799" t="s">
        <v>2218</v>
      </c>
      <c r="B5799" t="s">
        <v>1979</v>
      </c>
      <c r="C5799" t="s">
        <v>1979</v>
      </c>
      <c r="D5799" s="216" t="s">
        <v>1980</v>
      </c>
      <c r="E5799" t="s">
        <v>359</v>
      </c>
      <c r="F5799" t="s">
        <v>150</v>
      </c>
      <c r="G5799" t="s">
        <v>333</v>
      </c>
      <c r="H5799" t="s">
        <v>360</v>
      </c>
      <c r="I5799" t="s">
        <v>335</v>
      </c>
      <c r="J5799" s="217">
        <v>0.20624113436949301</v>
      </c>
      <c r="K5799" s="216" t="s">
        <v>390</v>
      </c>
      <c r="L5799" t="s">
        <v>2194</v>
      </c>
      <c r="M5799" s="204">
        <v>2.6666666666666665</v>
      </c>
      <c r="N5799" s="204"/>
    </row>
    <row r="5800" spans="1:14" ht="15.75" thickBot="1">
      <c r="A5800" s="215" t="s">
        <v>1981</v>
      </c>
      <c r="C5800" s="215" t="s">
        <v>1981</v>
      </c>
      <c r="D5800" s="215" t="s">
        <v>1989</v>
      </c>
      <c r="E5800" s="215" t="s">
        <v>110</v>
      </c>
      <c r="F5800" s="215" t="s">
        <v>136</v>
      </c>
      <c r="G5800" s="215" t="s">
        <v>292</v>
      </c>
      <c r="H5800" s="215" t="s">
        <v>292</v>
      </c>
      <c r="I5800" s="215" t="s">
        <v>1990</v>
      </c>
      <c r="J5800" s="218">
        <v>4.693923E-3</v>
      </c>
      <c r="K5800" s="215" t="s">
        <v>1991</v>
      </c>
      <c r="L5800" s="215" t="s">
        <v>2194</v>
      </c>
      <c r="M5800" s="219">
        <v>2.2999999999999998</v>
      </c>
      <c r="N5800" s="204"/>
    </row>
    <row r="5801" spans="1:14" ht="15.75" thickBot="1">
      <c r="A5801" s="215" t="s">
        <v>1981</v>
      </c>
      <c r="C5801" s="215" t="s">
        <v>1981</v>
      </c>
      <c r="D5801" s="215" t="s">
        <v>1989</v>
      </c>
      <c r="E5801" s="215" t="s">
        <v>110</v>
      </c>
      <c r="F5801" s="215" t="s">
        <v>311</v>
      </c>
      <c r="G5801" s="215" t="s">
        <v>292</v>
      </c>
      <c r="H5801" s="215" t="s">
        <v>292</v>
      </c>
      <c r="I5801" s="215" t="s">
        <v>1990</v>
      </c>
      <c r="J5801" s="218">
        <v>5.2472806849999998</v>
      </c>
      <c r="K5801" s="215" t="s">
        <v>1991</v>
      </c>
      <c r="L5801" s="215" t="s">
        <v>2194</v>
      </c>
      <c r="M5801" s="219">
        <v>2.2999999999999998</v>
      </c>
      <c r="N5801" s="204"/>
    </row>
    <row r="5802" spans="1:14" ht="15.75" thickBot="1">
      <c r="A5802" s="215" t="s">
        <v>1981</v>
      </c>
      <c r="C5802" s="215" t="s">
        <v>1981</v>
      </c>
      <c r="D5802" s="215" t="s">
        <v>1992</v>
      </c>
      <c r="E5802" s="215" t="s">
        <v>110</v>
      </c>
      <c r="F5802" s="215" t="s">
        <v>136</v>
      </c>
      <c r="G5802" s="215" t="s">
        <v>292</v>
      </c>
      <c r="H5802" s="215" t="s">
        <v>292</v>
      </c>
      <c r="I5802" s="215" t="s">
        <v>377</v>
      </c>
      <c r="J5802" s="218">
        <v>9.9083500000000002E-4</v>
      </c>
      <c r="K5802" s="215" t="s">
        <v>1991</v>
      </c>
      <c r="L5802" s="215" t="s">
        <v>2194</v>
      </c>
      <c r="M5802" s="219">
        <v>2.2999999999999998</v>
      </c>
      <c r="N5802" s="204"/>
    </row>
    <row r="5803" spans="1:14" ht="15.75" thickBot="1">
      <c r="A5803" s="215" t="s">
        <v>1981</v>
      </c>
      <c r="C5803" s="215" t="s">
        <v>1981</v>
      </c>
      <c r="D5803" s="215" t="s">
        <v>1992</v>
      </c>
      <c r="E5803" s="215" t="s">
        <v>110</v>
      </c>
      <c r="F5803" s="215" t="s">
        <v>311</v>
      </c>
      <c r="G5803" s="215" t="s">
        <v>292</v>
      </c>
      <c r="H5803" s="215" t="s">
        <v>292</v>
      </c>
      <c r="I5803" s="215" t="s">
        <v>377</v>
      </c>
      <c r="J5803" s="218">
        <v>0.71843155700000005</v>
      </c>
      <c r="K5803" s="215" t="s">
        <v>1991</v>
      </c>
      <c r="L5803" s="215" t="s">
        <v>2194</v>
      </c>
      <c r="M5803" s="219">
        <v>2.2999999999999998</v>
      </c>
      <c r="N5803" s="204"/>
    </row>
    <row r="5804" spans="1:14" ht="15.75" thickBot="1">
      <c r="A5804" t="s">
        <v>1981</v>
      </c>
      <c r="C5804" t="s">
        <v>1981</v>
      </c>
      <c r="D5804" t="s">
        <v>1988</v>
      </c>
      <c r="E5804" t="s">
        <v>112</v>
      </c>
      <c r="F5804" t="s">
        <v>311</v>
      </c>
      <c r="G5804" t="s">
        <v>333</v>
      </c>
      <c r="H5804" t="s">
        <v>292</v>
      </c>
      <c r="I5804" t="s">
        <v>335</v>
      </c>
      <c r="J5804" s="217">
        <v>4.7218796999999997</v>
      </c>
      <c r="K5804" t="s">
        <v>396</v>
      </c>
      <c r="L5804" t="s">
        <v>2194</v>
      </c>
      <c r="M5804" s="204">
        <v>2.7</v>
      </c>
      <c r="N5804" s="204"/>
    </row>
    <row r="5805" spans="1:14" ht="15.75" thickBot="1">
      <c r="A5805" t="s">
        <v>1981</v>
      </c>
      <c r="C5805" t="s">
        <v>1981</v>
      </c>
      <c r="D5805" t="s">
        <v>1988</v>
      </c>
      <c r="E5805" t="s">
        <v>112</v>
      </c>
      <c r="F5805" t="s">
        <v>144</v>
      </c>
      <c r="G5805" t="s">
        <v>333</v>
      </c>
      <c r="H5805" t="s">
        <v>292</v>
      </c>
      <c r="I5805" t="s">
        <v>335</v>
      </c>
      <c r="J5805" s="217">
        <v>0</v>
      </c>
      <c r="K5805" t="s">
        <v>396</v>
      </c>
      <c r="L5805" t="s">
        <v>2194</v>
      </c>
      <c r="M5805" s="204">
        <v>2.7</v>
      </c>
      <c r="N5805" s="204"/>
    </row>
    <row r="5806" spans="1:14" ht="15.75" thickBot="1">
      <c r="A5806" t="s">
        <v>1981</v>
      </c>
      <c r="C5806" t="s">
        <v>1981</v>
      </c>
      <c r="D5806" t="s">
        <v>1988</v>
      </c>
      <c r="E5806" t="s">
        <v>112</v>
      </c>
      <c r="F5806" t="s">
        <v>147</v>
      </c>
      <c r="G5806" t="s">
        <v>333</v>
      </c>
      <c r="H5806" t="s">
        <v>292</v>
      </c>
      <c r="I5806" t="s">
        <v>335</v>
      </c>
      <c r="J5806" s="217">
        <v>0.64099039000000002</v>
      </c>
      <c r="K5806" t="s">
        <v>396</v>
      </c>
      <c r="L5806" t="s">
        <v>2194</v>
      </c>
      <c r="M5806" s="204">
        <v>2.7</v>
      </c>
      <c r="N5806" s="204"/>
    </row>
    <row r="5807" spans="1:14" ht="15.75" thickBot="1">
      <c r="A5807" t="s">
        <v>1981</v>
      </c>
      <c r="C5807" t="s">
        <v>1981</v>
      </c>
      <c r="D5807" t="s">
        <v>1988</v>
      </c>
      <c r="E5807" t="s">
        <v>112</v>
      </c>
      <c r="F5807" t="s">
        <v>150</v>
      </c>
      <c r="G5807" t="s">
        <v>333</v>
      </c>
      <c r="H5807" t="s">
        <v>292</v>
      </c>
      <c r="I5807" t="s">
        <v>335</v>
      </c>
      <c r="J5807" s="217">
        <v>1.1311986999999999</v>
      </c>
      <c r="K5807" t="s">
        <v>396</v>
      </c>
      <c r="L5807" t="s">
        <v>2194</v>
      </c>
      <c r="M5807" s="204">
        <v>2.7</v>
      </c>
      <c r="N5807" s="204"/>
    </row>
    <row r="5808" spans="1:14" ht="15.75" thickBot="1">
      <c r="A5808" t="s">
        <v>1981</v>
      </c>
      <c r="C5808" t="s">
        <v>1981</v>
      </c>
      <c r="D5808" t="s">
        <v>1988</v>
      </c>
      <c r="E5808" t="s">
        <v>112</v>
      </c>
      <c r="F5808" t="s">
        <v>313</v>
      </c>
      <c r="G5808" t="s">
        <v>333</v>
      </c>
      <c r="H5808" t="s">
        <v>292</v>
      </c>
      <c r="I5808" t="s">
        <v>335</v>
      </c>
      <c r="J5808" s="217">
        <v>6.49406879</v>
      </c>
      <c r="K5808" t="s">
        <v>396</v>
      </c>
      <c r="L5808" t="s">
        <v>2194</v>
      </c>
      <c r="M5808" s="204">
        <v>2.7</v>
      </c>
      <c r="N5808" s="204"/>
    </row>
    <row r="5809" spans="1:14" ht="15.75" thickBot="1">
      <c r="A5809" t="s">
        <v>1981</v>
      </c>
      <c r="C5809" t="s">
        <v>1981</v>
      </c>
      <c r="D5809" t="s">
        <v>1984</v>
      </c>
      <c r="E5809" t="s">
        <v>114</v>
      </c>
      <c r="F5809" t="s">
        <v>313</v>
      </c>
      <c r="G5809" t="s">
        <v>333</v>
      </c>
      <c r="H5809" t="s">
        <v>334</v>
      </c>
      <c r="I5809" t="s">
        <v>335</v>
      </c>
      <c r="J5809" s="217">
        <v>21.74</v>
      </c>
      <c r="K5809" t="s">
        <v>365</v>
      </c>
      <c r="L5809" t="s">
        <v>2194</v>
      </c>
      <c r="M5809" s="204">
        <v>4</v>
      </c>
      <c r="N5809" s="204"/>
    </row>
    <row r="5810" spans="1:14" ht="15.75" thickBot="1">
      <c r="A5810" t="s">
        <v>1981</v>
      </c>
      <c r="C5810" t="s">
        <v>1981</v>
      </c>
      <c r="D5810" t="s">
        <v>1985</v>
      </c>
      <c r="E5810" t="s">
        <v>114</v>
      </c>
      <c r="F5810" t="s">
        <v>313</v>
      </c>
      <c r="G5810" t="s">
        <v>333</v>
      </c>
      <c r="H5810" t="s">
        <v>334</v>
      </c>
      <c r="I5810" t="s">
        <v>335</v>
      </c>
      <c r="J5810" s="217">
        <v>7.54</v>
      </c>
      <c r="K5810" t="s">
        <v>365</v>
      </c>
      <c r="L5810" t="s">
        <v>2194</v>
      </c>
      <c r="M5810" s="204">
        <v>4</v>
      </c>
      <c r="N5810" s="204"/>
    </row>
    <row r="5811" spans="1:14" ht="15.75" thickBot="1">
      <c r="A5811" t="s">
        <v>1981</v>
      </c>
      <c r="C5811" t="s">
        <v>1981</v>
      </c>
      <c r="D5811" t="s">
        <v>1986</v>
      </c>
      <c r="E5811" t="s">
        <v>114</v>
      </c>
      <c r="F5811" t="s">
        <v>313</v>
      </c>
      <c r="G5811" t="s">
        <v>333</v>
      </c>
      <c r="H5811" t="s">
        <v>334</v>
      </c>
      <c r="I5811" t="s">
        <v>335</v>
      </c>
      <c r="J5811" s="217">
        <v>14.85</v>
      </c>
      <c r="K5811" t="s">
        <v>365</v>
      </c>
      <c r="L5811" t="s">
        <v>2194</v>
      </c>
      <c r="M5811" s="204">
        <v>4</v>
      </c>
      <c r="N5811" s="204"/>
    </row>
    <row r="5812" spans="1:14" ht="15.75" thickBot="1">
      <c r="A5812" t="s">
        <v>1981</v>
      </c>
      <c r="C5812" t="s">
        <v>1981</v>
      </c>
      <c r="D5812" t="s">
        <v>1987</v>
      </c>
      <c r="E5812" t="s">
        <v>114</v>
      </c>
      <c r="F5812" t="s">
        <v>313</v>
      </c>
      <c r="G5812" t="s">
        <v>333</v>
      </c>
      <c r="H5812" t="s">
        <v>334</v>
      </c>
      <c r="I5812" t="s">
        <v>335</v>
      </c>
      <c r="J5812" s="217">
        <v>14.85</v>
      </c>
      <c r="K5812" t="s">
        <v>336</v>
      </c>
      <c r="L5812" t="s">
        <v>2194</v>
      </c>
      <c r="M5812" s="204">
        <v>4</v>
      </c>
      <c r="N5812" s="204"/>
    </row>
    <row r="5813" spans="1:14" ht="15.75" thickBot="1">
      <c r="A5813" t="s">
        <v>1981</v>
      </c>
      <c r="C5813" t="s">
        <v>1981</v>
      </c>
      <c r="D5813" s="216" t="s">
        <v>1993</v>
      </c>
      <c r="E5813" t="s">
        <v>359</v>
      </c>
      <c r="F5813" t="s">
        <v>311</v>
      </c>
      <c r="G5813" t="s">
        <v>333</v>
      </c>
      <c r="H5813" t="s">
        <v>360</v>
      </c>
      <c r="I5813" t="s">
        <v>335</v>
      </c>
      <c r="J5813" s="217">
        <v>16.943541381940001</v>
      </c>
      <c r="K5813" s="216" t="s">
        <v>1994</v>
      </c>
      <c r="L5813" t="s">
        <v>2194</v>
      </c>
      <c r="M5813" s="204">
        <v>2.6666666666666665</v>
      </c>
      <c r="N5813" s="204"/>
    </row>
    <row r="5814" spans="1:14" ht="15.75" thickBot="1">
      <c r="A5814" t="s">
        <v>1981</v>
      </c>
      <c r="C5814" t="s">
        <v>1981</v>
      </c>
      <c r="D5814" s="216" t="s">
        <v>1993</v>
      </c>
      <c r="E5814" t="s">
        <v>359</v>
      </c>
      <c r="F5814" t="s">
        <v>313</v>
      </c>
      <c r="G5814" t="s">
        <v>333</v>
      </c>
      <c r="H5814" t="s">
        <v>360</v>
      </c>
      <c r="I5814" t="s">
        <v>335</v>
      </c>
      <c r="J5814" s="217">
        <v>17.250870460040002</v>
      </c>
      <c r="K5814" s="216" t="s">
        <v>1994</v>
      </c>
      <c r="L5814" t="s">
        <v>2194</v>
      </c>
      <c r="M5814" s="204">
        <v>2.6666666666666665</v>
      </c>
      <c r="N5814" s="204"/>
    </row>
    <row r="5815" spans="1:14" ht="15.75" thickBot="1">
      <c r="A5815" t="s">
        <v>1981</v>
      </c>
      <c r="C5815" t="s">
        <v>1981</v>
      </c>
      <c r="D5815" s="216" t="s">
        <v>1993</v>
      </c>
      <c r="E5815" t="s">
        <v>359</v>
      </c>
      <c r="F5815" t="s">
        <v>144</v>
      </c>
      <c r="G5815" t="s">
        <v>333</v>
      </c>
      <c r="H5815" t="s">
        <v>360</v>
      </c>
      <c r="I5815" t="s">
        <v>335</v>
      </c>
      <c r="J5815" s="217">
        <v>0</v>
      </c>
      <c r="K5815" s="216" t="s">
        <v>1994</v>
      </c>
      <c r="L5815" t="s">
        <v>2194</v>
      </c>
      <c r="M5815" s="204">
        <v>2.6666666666666665</v>
      </c>
      <c r="N5815" s="204"/>
    </row>
    <row r="5816" spans="1:14" ht="15.75" thickBot="1">
      <c r="A5816" t="s">
        <v>1981</v>
      </c>
      <c r="C5816" t="s">
        <v>1981</v>
      </c>
      <c r="D5816" s="216" t="s">
        <v>1993</v>
      </c>
      <c r="E5816" t="s">
        <v>359</v>
      </c>
      <c r="F5816" t="s">
        <v>147</v>
      </c>
      <c r="G5816" t="s">
        <v>333</v>
      </c>
      <c r="H5816" t="s">
        <v>360</v>
      </c>
      <c r="I5816" t="s">
        <v>335</v>
      </c>
      <c r="J5816" s="217">
        <v>0.22342902000000001</v>
      </c>
      <c r="K5816" s="216" t="s">
        <v>1994</v>
      </c>
      <c r="L5816" t="s">
        <v>2194</v>
      </c>
      <c r="M5816" s="204">
        <v>2.6666666666666665</v>
      </c>
      <c r="N5816" s="204"/>
    </row>
    <row r="5817" spans="1:14" ht="15.75" thickBot="1">
      <c r="A5817" t="s">
        <v>1981</v>
      </c>
      <c r="C5817" t="s">
        <v>1981</v>
      </c>
      <c r="D5817" s="216" t="s">
        <v>1993</v>
      </c>
      <c r="E5817" t="s">
        <v>359</v>
      </c>
      <c r="F5817" t="s">
        <v>150</v>
      </c>
      <c r="G5817" t="s">
        <v>333</v>
      </c>
      <c r="H5817" t="s">
        <v>360</v>
      </c>
      <c r="I5817" t="s">
        <v>335</v>
      </c>
      <c r="J5817" s="217">
        <v>8.3900058099999994E-2</v>
      </c>
      <c r="K5817" s="216" t="s">
        <v>1994</v>
      </c>
      <c r="L5817" t="s">
        <v>2194</v>
      </c>
      <c r="M5817" s="204">
        <v>2.6666666666666665</v>
      </c>
      <c r="N5817" s="204"/>
    </row>
    <row r="5818" spans="1:14" ht="15.75" thickBot="1">
      <c r="A5818" t="s">
        <v>1981</v>
      </c>
      <c r="C5818" t="s">
        <v>1981</v>
      </c>
      <c r="D5818" t="s">
        <v>1982</v>
      </c>
      <c r="E5818" t="s">
        <v>122</v>
      </c>
      <c r="F5818" t="s">
        <v>136</v>
      </c>
      <c r="G5818" t="s">
        <v>334</v>
      </c>
      <c r="H5818" t="s">
        <v>334</v>
      </c>
      <c r="I5818" t="s">
        <v>335</v>
      </c>
      <c r="J5818" s="298">
        <v>0.330563074363311</v>
      </c>
      <c r="K5818" t="s">
        <v>1983</v>
      </c>
      <c r="L5818" t="s">
        <v>2194</v>
      </c>
      <c r="M5818" s="204">
        <v>2.7</v>
      </c>
      <c r="N5818" s="204"/>
    </row>
    <row r="5819" spans="1:14" ht="15.75" thickBot="1">
      <c r="A5819" t="s">
        <v>1981</v>
      </c>
      <c r="C5819" t="s">
        <v>1981</v>
      </c>
      <c r="D5819" t="s">
        <v>1982</v>
      </c>
      <c r="E5819" t="s">
        <v>122</v>
      </c>
      <c r="F5819" t="s">
        <v>139</v>
      </c>
      <c r="G5819" t="s">
        <v>334</v>
      </c>
      <c r="H5819" t="s">
        <v>334</v>
      </c>
      <c r="I5819" t="s">
        <v>335</v>
      </c>
      <c r="J5819" s="298">
        <v>4.0299385674327999</v>
      </c>
      <c r="K5819" t="s">
        <v>1983</v>
      </c>
      <c r="L5819" t="s">
        <v>2194</v>
      </c>
      <c r="M5819" s="204">
        <v>2.7</v>
      </c>
      <c r="N5819" s="204"/>
    </row>
    <row r="5820" spans="1:14" ht="15.75" thickBot="1">
      <c r="A5820" t="s">
        <v>1981</v>
      </c>
      <c r="C5820" t="s">
        <v>1981</v>
      </c>
      <c r="D5820" t="s">
        <v>1982</v>
      </c>
      <c r="E5820" t="s">
        <v>122</v>
      </c>
      <c r="F5820" t="s">
        <v>142</v>
      </c>
      <c r="G5820" t="s">
        <v>334</v>
      </c>
      <c r="H5820" t="s">
        <v>334</v>
      </c>
      <c r="I5820" t="s">
        <v>335</v>
      </c>
      <c r="J5820" s="298">
        <v>13.453978539242501</v>
      </c>
      <c r="K5820" t="s">
        <v>1983</v>
      </c>
      <c r="L5820" t="s">
        <v>2194</v>
      </c>
      <c r="M5820" s="204">
        <v>2.7</v>
      </c>
      <c r="N5820" s="204"/>
    </row>
    <row r="5821" spans="1:14" ht="15.75" thickBot="1">
      <c r="A5821" t="s">
        <v>1981</v>
      </c>
      <c r="C5821" t="s">
        <v>1981</v>
      </c>
      <c r="D5821" t="s">
        <v>1982</v>
      </c>
      <c r="E5821" t="s">
        <v>122</v>
      </c>
      <c r="F5821" t="s">
        <v>144</v>
      </c>
      <c r="G5821" t="s">
        <v>334</v>
      </c>
      <c r="H5821" t="s">
        <v>334</v>
      </c>
      <c r="I5821" t="s">
        <v>335</v>
      </c>
      <c r="J5821" s="217">
        <v>0</v>
      </c>
      <c r="K5821" t="s">
        <v>1983</v>
      </c>
      <c r="L5821" t="s">
        <v>2194</v>
      </c>
      <c r="M5821" s="204">
        <v>2.7</v>
      </c>
      <c r="N5821" s="204"/>
    </row>
    <row r="5822" spans="1:14" ht="15.75" thickBot="1">
      <c r="A5822" t="s">
        <v>1981</v>
      </c>
      <c r="C5822" t="s">
        <v>1981</v>
      </c>
      <c r="D5822" t="s">
        <v>1982</v>
      </c>
      <c r="E5822" t="s">
        <v>122</v>
      </c>
      <c r="F5822" t="s">
        <v>150</v>
      </c>
      <c r="G5822" t="s">
        <v>334</v>
      </c>
      <c r="H5822" t="s">
        <v>334</v>
      </c>
      <c r="I5822" t="s">
        <v>335</v>
      </c>
      <c r="J5822" s="298">
        <v>0.330851591300935</v>
      </c>
      <c r="K5822" t="s">
        <v>1983</v>
      </c>
      <c r="L5822" t="s">
        <v>2194</v>
      </c>
      <c r="M5822" s="204">
        <v>2.7</v>
      </c>
      <c r="N5822" s="204"/>
    </row>
    <row r="5823" spans="1:14" ht="15.75" thickBot="1">
      <c r="A5823" t="s">
        <v>1981</v>
      </c>
      <c r="C5823" t="s">
        <v>1981</v>
      </c>
      <c r="D5823" t="s">
        <v>1982</v>
      </c>
      <c r="E5823" t="s">
        <v>122</v>
      </c>
      <c r="F5823" t="s">
        <v>147</v>
      </c>
      <c r="G5823" t="s">
        <v>334</v>
      </c>
      <c r="H5823" t="s">
        <v>334</v>
      </c>
      <c r="I5823" t="s">
        <v>335</v>
      </c>
      <c r="J5823" s="298">
        <v>0.53614729658919003</v>
      </c>
      <c r="K5823" t="s">
        <v>1983</v>
      </c>
      <c r="L5823" t="s">
        <v>2194</v>
      </c>
      <c r="M5823" s="204">
        <v>2.7</v>
      </c>
      <c r="N5823" s="204"/>
    </row>
    <row r="5824" spans="1:14" ht="15.75" thickBot="1">
      <c r="A5824" t="s">
        <v>1981</v>
      </c>
      <c r="C5824" t="s">
        <v>1981</v>
      </c>
      <c r="D5824" t="s">
        <v>1982</v>
      </c>
      <c r="E5824" t="s">
        <v>122</v>
      </c>
      <c r="F5824" t="s">
        <v>311</v>
      </c>
      <c r="G5824" t="s">
        <v>334</v>
      </c>
      <c r="H5824" t="s">
        <v>334</v>
      </c>
      <c r="I5824" t="s">
        <v>335</v>
      </c>
      <c r="J5824" s="298">
        <v>17.814480181038611</v>
      </c>
      <c r="K5824" t="s">
        <v>1983</v>
      </c>
      <c r="L5824" t="s">
        <v>2194</v>
      </c>
      <c r="M5824" s="204">
        <v>2.7</v>
      </c>
      <c r="N5824" s="204"/>
    </row>
    <row r="5825" spans="1:14" ht="15.75" thickBot="1">
      <c r="A5825" t="s">
        <v>1981</v>
      </c>
      <c r="C5825" t="s">
        <v>1981</v>
      </c>
      <c r="D5825" t="s">
        <v>1982</v>
      </c>
      <c r="E5825" t="s">
        <v>122</v>
      </c>
      <c r="F5825" t="s">
        <v>313</v>
      </c>
      <c r="G5825" t="s">
        <v>334</v>
      </c>
      <c r="H5825" t="s">
        <v>334</v>
      </c>
      <c r="I5825" t="s">
        <v>335</v>
      </c>
      <c r="J5825" s="298">
        <v>18.681479068928734</v>
      </c>
      <c r="K5825" t="s">
        <v>1983</v>
      </c>
      <c r="L5825" t="s">
        <v>2194</v>
      </c>
      <c r="M5825" s="204">
        <v>2.7</v>
      </c>
      <c r="N5825" s="204"/>
    </row>
    <row r="5826" spans="1:14" ht="15.75" thickBot="1">
      <c r="A5826" s="215" t="s">
        <v>2193</v>
      </c>
      <c r="B5826" s="215" t="s">
        <v>1995</v>
      </c>
      <c r="C5826" s="215" t="s">
        <v>1995</v>
      </c>
      <c r="D5826" s="215" t="s">
        <v>1996</v>
      </c>
      <c r="E5826" s="215" t="s">
        <v>110</v>
      </c>
      <c r="F5826" s="215" t="s">
        <v>136</v>
      </c>
      <c r="G5826" s="215" t="s">
        <v>292</v>
      </c>
      <c r="H5826" s="215" t="s">
        <v>292</v>
      </c>
      <c r="I5826" s="215" t="s">
        <v>1330</v>
      </c>
      <c r="J5826" s="218">
        <v>1.2679499999999999E-4</v>
      </c>
      <c r="K5826" s="215" t="s">
        <v>317</v>
      </c>
      <c r="L5826" s="215" t="s">
        <v>2194</v>
      </c>
      <c r="M5826" s="219">
        <v>2.2999999999999998</v>
      </c>
      <c r="N5826" s="204"/>
    </row>
    <row r="5827" spans="1:14" ht="15.75" thickBot="1">
      <c r="A5827" s="215" t="s">
        <v>2193</v>
      </c>
      <c r="B5827" s="215" t="s">
        <v>1995</v>
      </c>
      <c r="C5827" s="215" t="s">
        <v>1995</v>
      </c>
      <c r="D5827" s="215" t="s">
        <v>1996</v>
      </c>
      <c r="E5827" s="215" t="s">
        <v>110</v>
      </c>
      <c r="F5827" s="215" t="s">
        <v>311</v>
      </c>
      <c r="G5827" s="215" t="s">
        <v>292</v>
      </c>
      <c r="H5827" s="215" t="s">
        <v>292</v>
      </c>
      <c r="I5827" s="215" t="s">
        <v>1330</v>
      </c>
      <c r="J5827" s="218">
        <v>0.25952938199999998</v>
      </c>
      <c r="K5827" s="215" t="s">
        <v>317</v>
      </c>
      <c r="L5827" s="215" t="s">
        <v>2194</v>
      </c>
      <c r="M5827" s="219">
        <v>2.2999999999999998</v>
      </c>
      <c r="N5827" s="204"/>
    </row>
    <row r="5828" spans="1:14" ht="15.75" thickBot="1">
      <c r="A5828" t="s">
        <v>1997</v>
      </c>
      <c r="C5828" t="s">
        <v>1997</v>
      </c>
      <c r="D5828" t="s">
        <v>2001</v>
      </c>
      <c r="E5828" t="s">
        <v>114</v>
      </c>
      <c r="F5828" t="s">
        <v>313</v>
      </c>
      <c r="G5828" t="s">
        <v>333</v>
      </c>
      <c r="H5828" t="s">
        <v>334</v>
      </c>
      <c r="I5828" t="s">
        <v>338</v>
      </c>
      <c r="J5828" s="217">
        <v>0.54</v>
      </c>
      <c r="K5828" t="s">
        <v>339</v>
      </c>
      <c r="L5828" t="s">
        <v>2194</v>
      </c>
      <c r="M5828" s="204">
        <v>4</v>
      </c>
      <c r="N5828" s="204"/>
    </row>
    <row r="5829" spans="1:14" ht="15.75" thickBot="1">
      <c r="A5829" t="s">
        <v>1997</v>
      </c>
      <c r="C5829" t="s">
        <v>1997</v>
      </c>
      <c r="D5829" t="s">
        <v>1998</v>
      </c>
      <c r="E5829" t="s">
        <v>118</v>
      </c>
      <c r="F5829" t="s">
        <v>311</v>
      </c>
      <c r="G5829" t="s">
        <v>360</v>
      </c>
      <c r="H5829" t="s">
        <v>360</v>
      </c>
      <c r="I5829" t="s">
        <v>377</v>
      </c>
      <c r="J5829" s="217">
        <v>0.118088424012417</v>
      </c>
      <c r="K5829" t="s">
        <v>365</v>
      </c>
      <c r="L5829" t="s">
        <v>2194</v>
      </c>
      <c r="M5829" s="204">
        <v>3</v>
      </c>
      <c r="N5829" s="204"/>
    </row>
    <row r="5830" spans="1:14" ht="15.75" thickBot="1">
      <c r="A5830" t="s">
        <v>1997</v>
      </c>
      <c r="C5830" t="s">
        <v>1997</v>
      </c>
      <c r="D5830" t="s">
        <v>1998</v>
      </c>
      <c r="E5830" t="s">
        <v>118</v>
      </c>
      <c r="F5830" t="s">
        <v>147</v>
      </c>
      <c r="G5830" t="s">
        <v>360</v>
      </c>
      <c r="H5830" t="s">
        <v>360</v>
      </c>
      <c r="I5830" t="s">
        <v>377</v>
      </c>
      <c r="J5830" s="217">
        <v>0.90401765365011799</v>
      </c>
      <c r="K5830" t="s">
        <v>365</v>
      </c>
      <c r="L5830" t="s">
        <v>2194</v>
      </c>
      <c r="M5830" s="204">
        <v>3</v>
      </c>
      <c r="N5830" s="204"/>
    </row>
    <row r="5831" spans="1:14" ht="15.75" thickBot="1">
      <c r="A5831" t="s">
        <v>1997</v>
      </c>
      <c r="C5831" t="s">
        <v>1997</v>
      </c>
      <c r="D5831" t="s">
        <v>1998</v>
      </c>
      <c r="E5831" t="s">
        <v>118</v>
      </c>
      <c r="F5831" t="s">
        <v>150</v>
      </c>
      <c r="G5831" t="s">
        <v>360</v>
      </c>
      <c r="H5831" t="s">
        <v>360</v>
      </c>
      <c r="I5831" t="s">
        <v>377</v>
      </c>
      <c r="J5831" s="217">
        <v>8.1130043936053706E-2</v>
      </c>
      <c r="K5831" t="s">
        <v>365</v>
      </c>
      <c r="L5831" t="s">
        <v>2194</v>
      </c>
      <c r="M5831" s="204">
        <v>3</v>
      </c>
      <c r="N5831" s="204"/>
    </row>
    <row r="5832" spans="1:14" ht="15.75" thickBot="1">
      <c r="A5832" t="s">
        <v>1997</v>
      </c>
      <c r="C5832" t="s">
        <v>1997</v>
      </c>
      <c r="D5832" t="s">
        <v>1998</v>
      </c>
      <c r="E5832" t="s">
        <v>118</v>
      </c>
      <c r="F5832" t="s">
        <v>313</v>
      </c>
      <c r="G5832" t="s">
        <v>360</v>
      </c>
      <c r="H5832" t="s">
        <v>360</v>
      </c>
      <c r="I5832" t="s">
        <v>377</v>
      </c>
      <c r="J5832" s="217">
        <v>1.326611</v>
      </c>
      <c r="K5832" t="s">
        <v>365</v>
      </c>
      <c r="L5832" t="s">
        <v>2194</v>
      </c>
      <c r="M5832" s="204">
        <v>3</v>
      </c>
      <c r="N5832" s="204"/>
    </row>
    <row r="5833" spans="1:14" ht="15.75" thickBot="1">
      <c r="A5833" t="s">
        <v>1997</v>
      </c>
      <c r="C5833" t="s">
        <v>1997</v>
      </c>
      <c r="D5833" t="s">
        <v>1998</v>
      </c>
      <c r="E5833" t="s">
        <v>118</v>
      </c>
      <c r="F5833" t="s">
        <v>144</v>
      </c>
      <c r="G5833" t="s">
        <v>360</v>
      </c>
      <c r="H5833" t="s">
        <v>360</v>
      </c>
      <c r="I5833" t="s">
        <v>377</v>
      </c>
      <c r="J5833" s="217">
        <v>0.22337480052428901</v>
      </c>
      <c r="K5833" t="s">
        <v>365</v>
      </c>
      <c r="L5833" t="s">
        <v>2194</v>
      </c>
      <c r="M5833" s="204">
        <v>3</v>
      </c>
      <c r="N5833" s="204"/>
    </row>
    <row r="5834" spans="1:14" ht="15.75" thickBot="1">
      <c r="A5834" t="s">
        <v>1997</v>
      </c>
      <c r="C5834" t="s">
        <v>1997</v>
      </c>
      <c r="D5834" t="s">
        <v>1998</v>
      </c>
      <c r="E5834" t="s">
        <v>118</v>
      </c>
      <c r="F5834" t="s">
        <v>311</v>
      </c>
      <c r="G5834" t="s">
        <v>378</v>
      </c>
      <c r="H5834" t="s">
        <v>360</v>
      </c>
      <c r="I5834" t="s">
        <v>377</v>
      </c>
      <c r="J5834" s="217">
        <v>0.118088424012417</v>
      </c>
      <c r="K5834" t="s">
        <v>365</v>
      </c>
      <c r="L5834" t="s">
        <v>2194</v>
      </c>
      <c r="M5834" s="204">
        <v>3</v>
      </c>
      <c r="N5834" s="204"/>
    </row>
    <row r="5835" spans="1:14" ht="15.75" thickBot="1">
      <c r="A5835" t="s">
        <v>1997</v>
      </c>
      <c r="C5835" t="s">
        <v>1997</v>
      </c>
      <c r="D5835" t="s">
        <v>1998</v>
      </c>
      <c r="E5835" t="s">
        <v>118</v>
      </c>
      <c r="F5835" t="s">
        <v>147</v>
      </c>
      <c r="G5835" t="s">
        <v>378</v>
      </c>
      <c r="H5835" t="s">
        <v>360</v>
      </c>
      <c r="I5835" t="s">
        <v>377</v>
      </c>
      <c r="J5835" s="217">
        <v>0.90401765365011799</v>
      </c>
      <c r="K5835" t="s">
        <v>365</v>
      </c>
      <c r="L5835" t="s">
        <v>2194</v>
      </c>
      <c r="M5835" s="204">
        <v>3</v>
      </c>
      <c r="N5835" s="204"/>
    </row>
    <row r="5836" spans="1:14" ht="15.75" thickBot="1">
      <c r="A5836" t="s">
        <v>1997</v>
      </c>
      <c r="C5836" t="s">
        <v>1997</v>
      </c>
      <c r="D5836" t="s">
        <v>1998</v>
      </c>
      <c r="E5836" t="s">
        <v>118</v>
      </c>
      <c r="F5836" t="s">
        <v>150</v>
      </c>
      <c r="G5836" t="s">
        <v>378</v>
      </c>
      <c r="H5836" t="s">
        <v>360</v>
      </c>
      <c r="I5836" t="s">
        <v>377</v>
      </c>
      <c r="J5836" s="217">
        <v>0.61873970368398501</v>
      </c>
      <c r="K5836" t="s">
        <v>365</v>
      </c>
      <c r="L5836" t="s">
        <v>2194</v>
      </c>
      <c r="M5836" s="204">
        <v>3</v>
      </c>
      <c r="N5836" s="204"/>
    </row>
    <row r="5837" spans="1:14" ht="15.75" thickBot="1">
      <c r="A5837" t="s">
        <v>1997</v>
      </c>
      <c r="C5837" t="s">
        <v>1997</v>
      </c>
      <c r="D5837" t="s">
        <v>1998</v>
      </c>
      <c r="E5837" t="s">
        <v>118</v>
      </c>
      <c r="F5837" t="s">
        <v>313</v>
      </c>
      <c r="G5837" t="s">
        <v>378</v>
      </c>
      <c r="H5837" t="s">
        <v>360</v>
      </c>
      <c r="I5837" t="s">
        <v>377</v>
      </c>
      <c r="J5837" s="217">
        <v>1.88036</v>
      </c>
      <c r="K5837" t="s">
        <v>365</v>
      </c>
      <c r="L5837" t="s">
        <v>2194</v>
      </c>
      <c r="M5837" s="204">
        <v>3</v>
      </c>
      <c r="N5837" s="204"/>
    </row>
    <row r="5838" spans="1:14" ht="15.75" thickBot="1">
      <c r="A5838" t="s">
        <v>1997</v>
      </c>
      <c r="C5838" t="s">
        <v>1997</v>
      </c>
      <c r="D5838" t="s">
        <v>1998</v>
      </c>
      <c r="E5838" t="s">
        <v>118</v>
      </c>
      <c r="F5838" t="s">
        <v>144</v>
      </c>
      <c r="G5838" t="s">
        <v>378</v>
      </c>
      <c r="H5838" t="s">
        <v>360</v>
      </c>
      <c r="I5838" t="s">
        <v>377</v>
      </c>
      <c r="J5838" s="217">
        <v>0.23951407593598401</v>
      </c>
      <c r="K5838" t="s">
        <v>365</v>
      </c>
      <c r="L5838" t="s">
        <v>2194</v>
      </c>
      <c r="M5838" s="204">
        <v>3</v>
      </c>
      <c r="N5838" s="204"/>
    </row>
    <row r="5839" spans="1:14" ht="15.75" thickBot="1">
      <c r="A5839" t="s">
        <v>1997</v>
      </c>
      <c r="C5839" t="s">
        <v>1997</v>
      </c>
      <c r="D5839" t="s">
        <v>1999</v>
      </c>
      <c r="E5839" t="s">
        <v>118</v>
      </c>
      <c r="F5839" t="s">
        <v>311</v>
      </c>
      <c r="G5839" t="s">
        <v>360</v>
      </c>
      <c r="H5839" t="s">
        <v>360</v>
      </c>
      <c r="I5839" t="s">
        <v>377</v>
      </c>
      <c r="J5839" s="217">
        <v>0.118088424012417</v>
      </c>
      <c r="K5839" t="s">
        <v>365</v>
      </c>
      <c r="L5839" t="s">
        <v>2194</v>
      </c>
      <c r="M5839" s="204">
        <v>3</v>
      </c>
      <c r="N5839" s="204"/>
    </row>
    <row r="5840" spans="1:14" ht="15.75" thickBot="1">
      <c r="A5840" t="s">
        <v>1997</v>
      </c>
      <c r="C5840" t="s">
        <v>1997</v>
      </c>
      <c r="D5840" t="s">
        <v>1999</v>
      </c>
      <c r="E5840" t="s">
        <v>118</v>
      </c>
      <c r="F5840" t="s">
        <v>147</v>
      </c>
      <c r="G5840" t="s">
        <v>360</v>
      </c>
      <c r="H5840" t="s">
        <v>360</v>
      </c>
      <c r="I5840" t="s">
        <v>377</v>
      </c>
      <c r="J5840" s="217">
        <v>1.9137852220944499E-2</v>
      </c>
      <c r="K5840" t="s">
        <v>365</v>
      </c>
      <c r="L5840" t="s">
        <v>2194</v>
      </c>
      <c r="M5840" s="204">
        <v>3</v>
      </c>
      <c r="N5840" s="204"/>
    </row>
    <row r="5841" spans="1:14" ht="15.75" thickBot="1">
      <c r="A5841" t="s">
        <v>1997</v>
      </c>
      <c r="C5841" t="s">
        <v>1997</v>
      </c>
      <c r="D5841" t="s">
        <v>1999</v>
      </c>
      <c r="E5841" t="s">
        <v>118</v>
      </c>
      <c r="F5841" t="s">
        <v>150</v>
      </c>
      <c r="G5841" t="s">
        <v>360</v>
      </c>
      <c r="H5841" t="s">
        <v>360</v>
      </c>
      <c r="I5841" t="s">
        <v>377</v>
      </c>
      <c r="J5841" s="217">
        <v>6.14870617004891E-2</v>
      </c>
      <c r="K5841" t="s">
        <v>365</v>
      </c>
      <c r="L5841" t="s">
        <v>2194</v>
      </c>
      <c r="M5841" s="204">
        <v>3</v>
      </c>
      <c r="N5841" s="204"/>
    </row>
    <row r="5842" spans="1:14" ht="15.75" thickBot="1">
      <c r="A5842" t="s">
        <v>1997</v>
      </c>
      <c r="C5842" t="s">
        <v>1997</v>
      </c>
      <c r="D5842" t="s">
        <v>1999</v>
      </c>
      <c r="E5842" t="s">
        <v>118</v>
      </c>
      <c r="F5842" t="s">
        <v>313</v>
      </c>
      <c r="G5842" t="s">
        <v>360</v>
      </c>
      <c r="H5842" t="s">
        <v>360</v>
      </c>
      <c r="I5842" t="s">
        <v>377</v>
      </c>
      <c r="J5842" s="217">
        <v>0.2383545</v>
      </c>
      <c r="K5842" t="s">
        <v>365</v>
      </c>
      <c r="L5842" t="s">
        <v>2194</v>
      </c>
      <c r="M5842" s="204">
        <v>3</v>
      </c>
      <c r="N5842" s="204"/>
    </row>
    <row r="5843" spans="1:14" ht="15.75" thickBot="1">
      <c r="A5843" t="s">
        <v>1997</v>
      </c>
      <c r="C5843" t="s">
        <v>1997</v>
      </c>
      <c r="D5843" t="s">
        <v>1999</v>
      </c>
      <c r="E5843" t="s">
        <v>118</v>
      </c>
      <c r="F5843" t="s">
        <v>144</v>
      </c>
      <c r="G5843" t="s">
        <v>360</v>
      </c>
      <c r="H5843" t="s">
        <v>360</v>
      </c>
      <c r="I5843" t="s">
        <v>377</v>
      </c>
      <c r="J5843" s="217">
        <v>3.96411894963292E-2</v>
      </c>
      <c r="K5843" t="s">
        <v>365</v>
      </c>
      <c r="L5843" t="s">
        <v>2194</v>
      </c>
      <c r="M5843" s="204">
        <v>3</v>
      </c>
      <c r="N5843" s="204"/>
    </row>
    <row r="5844" spans="1:14" ht="15.75" thickBot="1">
      <c r="A5844" t="s">
        <v>1997</v>
      </c>
      <c r="C5844" t="s">
        <v>1997</v>
      </c>
      <c r="D5844" t="s">
        <v>1999</v>
      </c>
      <c r="E5844" t="s">
        <v>118</v>
      </c>
      <c r="F5844" t="s">
        <v>311</v>
      </c>
      <c r="G5844" t="s">
        <v>378</v>
      </c>
      <c r="H5844" t="s">
        <v>360</v>
      </c>
      <c r="I5844" t="s">
        <v>377</v>
      </c>
      <c r="J5844" s="217">
        <v>0.118088424012417</v>
      </c>
      <c r="K5844" t="s">
        <v>365</v>
      </c>
      <c r="L5844" t="s">
        <v>2194</v>
      </c>
      <c r="M5844" s="204">
        <v>3</v>
      </c>
      <c r="N5844" s="204"/>
    </row>
    <row r="5845" spans="1:14" ht="15.75" thickBot="1">
      <c r="A5845" t="s">
        <v>1997</v>
      </c>
      <c r="C5845" t="s">
        <v>1997</v>
      </c>
      <c r="D5845" t="s">
        <v>1999</v>
      </c>
      <c r="E5845" t="s">
        <v>118</v>
      </c>
      <c r="F5845" t="s">
        <v>147</v>
      </c>
      <c r="G5845" t="s">
        <v>378</v>
      </c>
      <c r="H5845" t="s">
        <v>360</v>
      </c>
      <c r="I5845" t="s">
        <v>377</v>
      </c>
      <c r="J5845" s="217">
        <v>1.9137852220944499E-2</v>
      </c>
      <c r="K5845" t="s">
        <v>365</v>
      </c>
      <c r="L5845" t="s">
        <v>2194</v>
      </c>
      <c r="M5845" s="204">
        <v>3</v>
      </c>
      <c r="N5845" s="204"/>
    </row>
    <row r="5846" spans="1:14" ht="15.75" thickBot="1">
      <c r="A5846" t="s">
        <v>1997</v>
      </c>
      <c r="C5846" t="s">
        <v>1997</v>
      </c>
      <c r="D5846" t="s">
        <v>1999</v>
      </c>
      <c r="E5846" t="s">
        <v>118</v>
      </c>
      <c r="F5846" t="s">
        <v>150</v>
      </c>
      <c r="G5846" t="s">
        <v>378</v>
      </c>
      <c r="H5846" t="s">
        <v>360</v>
      </c>
      <c r="I5846" t="s">
        <v>377</v>
      </c>
      <c r="J5846" s="217">
        <v>0.35505668286939601</v>
      </c>
      <c r="K5846" t="s">
        <v>365</v>
      </c>
      <c r="L5846" t="s">
        <v>2194</v>
      </c>
      <c r="M5846" s="204">
        <v>3</v>
      </c>
      <c r="N5846" s="204"/>
    </row>
    <row r="5847" spans="1:14" ht="15.75" thickBot="1">
      <c r="A5847" t="s">
        <v>1997</v>
      </c>
      <c r="C5847" t="s">
        <v>1997</v>
      </c>
      <c r="D5847" t="s">
        <v>1999</v>
      </c>
      <c r="E5847" t="s">
        <v>118</v>
      </c>
      <c r="F5847" t="s">
        <v>313</v>
      </c>
      <c r="G5847" t="s">
        <v>378</v>
      </c>
      <c r="H5847" t="s">
        <v>360</v>
      </c>
      <c r="I5847" t="s">
        <v>377</v>
      </c>
      <c r="J5847" s="217">
        <v>0.53087960000000001</v>
      </c>
      <c r="K5847" t="s">
        <v>365</v>
      </c>
      <c r="L5847" t="s">
        <v>2194</v>
      </c>
      <c r="M5847" s="204">
        <v>3</v>
      </c>
      <c r="N5847" s="204"/>
    </row>
    <row r="5848" spans="1:14" ht="15.75" thickBot="1">
      <c r="A5848" t="s">
        <v>1997</v>
      </c>
      <c r="C5848" t="s">
        <v>1997</v>
      </c>
      <c r="D5848" t="s">
        <v>1999</v>
      </c>
      <c r="E5848" t="s">
        <v>118</v>
      </c>
      <c r="F5848" t="s">
        <v>144</v>
      </c>
      <c r="G5848" t="s">
        <v>378</v>
      </c>
      <c r="H5848" t="s">
        <v>360</v>
      </c>
      <c r="I5848" t="s">
        <v>377</v>
      </c>
      <c r="J5848" s="217">
        <v>3.8596661962667103E-2</v>
      </c>
      <c r="K5848" t="s">
        <v>365</v>
      </c>
      <c r="L5848" t="s">
        <v>2194</v>
      </c>
      <c r="M5848" s="204">
        <v>3</v>
      </c>
      <c r="N5848" s="204"/>
    </row>
    <row r="5849" spans="1:14" ht="15.75" thickBot="1">
      <c r="A5849" t="s">
        <v>1997</v>
      </c>
      <c r="C5849" t="s">
        <v>1997</v>
      </c>
      <c r="D5849" t="s">
        <v>2000</v>
      </c>
      <c r="E5849" t="s">
        <v>118</v>
      </c>
      <c r="F5849" t="s">
        <v>311</v>
      </c>
      <c r="G5849" t="s">
        <v>360</v>
      </c>
      <c r="H5849" t="s">
        <v>360</v>
      </c>
      <c r="I5849" t="s">
        <v>377</v>
      </c>
      <c r="J5849" s="217">
        <v>0.118088424012417</v>
      </c>
      <c r="K5849" t="s">
        <v>365</v>
      </c>
      <c r="L5849" t="s">
        <v>2194</v>
      </c>
      <c r="M5849" s="204">
        <v>3</v>
      </c>
      <c r="N5849" s="204"/>
    </row>
    <row r="5850" spans="1:14" ht="15.75" thickBot="1">
      <c r="A5850" t="s">
        <v>1997</v>
      </c>
      <c r="C5850" t="s">
        <v>1997</v>
      </c>
      <c r="D5850" t="s">
        <v>2000</v>
      </c>
      <c r="E5850" t="s">
        <v>118</v>
      </c>
      <c r="F5850" t="s">
        <v>147</v>
      </c>
      <c r="G5850" t="s">
        <v>360</v>
      </c>
      <c r="H5850" t="s">
        <v>360</v>
      </c>
      <c r="I5850" t="s">
        <v>377</v>
      </c>
      <c r="J5850" s="217">
        <v>1.9137852220944499E-2</v>
      </c>
      <c r="K5850" t="s">
        <v>365</v>
      </c>
      <c r="L5850" t="s">
        <v>2194</v>
      </c>
      <c r="M5850" s="204">
        <v>3</v>
      </c>
      <c r="N5850" s="204"/>
    </row>
    <row r="5851" spans="1:14" ht="15.75" thickBot="1">
      <c r="A5851" t="s">
        <v>1997</v>
      </c>
      <c r="C5851" t="s">
        <v>1997</v>
      </c>
      <c r="D5851" t="s">
        <v>2000</v>
      </c>
      <c r="E5851" t="s">
        <v>118</v>
      </c>
      <c r="F5851" t="s">
        <v>150</v>
      </c>
      <c r="G5851" t="s">
        <v>360</v>
      </c>
      <c r="H5851" t="s">
        <v>360</v>
      </c>
      <c r="I5851" t="s">
        <v>377</v>
      </c>
      <c r="J5851" s="217">
        <v>5.7680897593508397E-2</v>
      </c>
      <c r="K5851" t="s">
        <v>365</v>
      </c>
      <c r="L5851" t="s">
        <v>2194</v>
      </c>
      <c r="M5851" s="204">
        <v>3</v>
      </c>
      <c r="N5851" s="204"/>
    </row>
    <row r="5852" spans="1:14" ht="15.75" thickBot="1">
      <c r="A5852" t="s">
        <v>1997</v>
      </c>
      <c r="C5852" t="s">
        <v>1997</v>
      </c>
      <c r="D5852" t="s">
        <v>2000</v>
      </c>
      <c r="E5852" t="s">
        <v>118</v>
      </c>
      <c r="F5852" t="s">
        <v>313</v>
      </c>
      <c r="G5852" t="s">
        <v>360</v>
      </c>
      <c r="H5852" t="s">
        <v>360</v>
      </c>
      <c r="I5852" t="s">
        <v>377</v>
      </c>
      <c r="J5852" s="217">
        <v>0.56135789999999997</v>
      </c>
      <c r="K5852" t="s">
        <v>365</v>
      </c>
      <c r="L5852" t="s">
        <v>2194</v>
      </c>
      <c r="M5852" s="204">
        <v>3</v>
      </c>
      <c r="N5852" s="204"/>
    </row>
    <row r="5853" spans="1:14" ht="15.75" thickBot="1">
      <c r="A5853" t="s">
        <v>1997</v>
      </c>
      <c r="C5853" t="s">
        <v>1997</v>
      </c>
      <c r="D5853" t="s">
        <v>2000</v>
      </c>
      <c r="E5853" t="s">
        <v>118</v>
      </c>
      <c r="F5853" t="s">
        <v>144</v>
      </c>
      <c r="G5853" t="s">
        <v>360</v>
      </c>
      <c r="H5853" t="s">
        <v>360</v>
      </c>
      <c r="I5853" t="s">
        <v>377</v>
      </c>
      <c r="J5853" s="217">
        <v>0.366450663392132</v>
      </c>
      <c r="K5853" t="s">
        <v>365</v>
      </c>
      <c r="L5853" t="s">
        <v>2194</v>
      </c>
      <c r="M5853" s="204">
        <v>3</v>
      </c>
      <c r="N5853" s="204"/>
    </row>
    <row r="5854" spans="1:14" ht="15.75" thickBot="1">
      <c r="A5854" t="s">
        <v>1997</v>
      </c>
      <c r="C5854" t="s">
        <v>1997</v>
      </c>
      <c r="D5854" t="s">
        <v>2000</v>
      </c>
      <c r="E5854" t="s">
        <v>118</v>
      </c>
      <c r="F5854" t="s">
        <v>311</v>
      </c>
      <c r="G5854" t="s">
        <v>378</v>
      </c>
      <c r="H5854" t="s">
        <v>360</v>
      </c>
      <c r="I5854" t="s">
        <v>377</v>
      </c>
      <c r="J5854" s="217">
        <v>0.118088424012417</v>
      </c>
      <c r="K5854" t="s">
        <v>365</v>
      </c>
      <c r="L5854" t="s">
        <v>2194</v>
      </c>
      <c r="M5854" s="204">
        <v>3</v>
      </c>
      <c r="N5854" s="204"/>
    </row>
    <row r="5855" spans="1:14" ht="15.75" thickBot="1">
      <c r="A5855" t="s">
        <v>1997</v>
      </c>
      <c r="C5855" t="s">
        <v>1997</v>
      </c>
      <c r="D5855" t="s">
        <v>2000</v>
      </c>
      <c r="E5855" t="s">
        <v>118</v>
      </c>
      <c r="F5855" t="s">
        <v>147</v>
      </c>
      <c r="G5855" t="s">
        <v>378</v>
      </c>
      <c r="H5855" t="s">
        <v>360</v>
      </c>
      <c r="I5855" t="s">
        <v>377</v>
      </c>
      <c r="J5855" s="217">
        <v>1.9137852220944499E-2</v>
      </c>
      <c r="K5855" t="s">
        <v>365</v>
      </c>
      <c r="L5855" t="s">
        <v>2194</v>
      </c>
      <c r="M5855" s="204">
        <v>3</v>
      </c>
      <c r="N5855" s="204"/>
    </row>
    <row r="5856" spans="1:14" ht="15.75" thickBot="1">
      <c r="A5856" t="s">
        <v>1997</v>
      </c>
      <c r="C5856" t="s">
        <v>1997</v>
      </c>
      <c r="D5856" t="s">
        <v>2000</v>
      </c>
      <c r="E5856" t="s">
        <v>118</v>
      </c>
      <c r="F5856" t="s">
        <v>150</v>
      </c>
      <c r="G5856" t="s">
        <v>378</v>
      </c>
      <c r="H5856" t="s">
        <v>360</v>
      </c>
      <c r="I5856" t="s">
        <v>377</v>
      </c>
      <c r="J5856" s="217">
        <v>0.20582870417052401</v>
      </c>
      <c r="K5856" t="s">
        <v>365</v>
      </c>
      <c r="L5856" t="s">
        <v>2194</v>
      </c>
      <c r="M5856" s="204">
        <v>3</v>
      </c>
      <c r="N5856" s="204"/>
    </row>
    <row r="5857" spans="1:14" ht="15.75" thickBot="1">
      <c r="A5857" t="s">
        <v>1997</v>
      </c>
      <c r="C5857" t="s">
        <v>1997</v>
      </c>
      <c r="D5857" t="s">
        <v>2000</v>
      </c>
      <c r="E5857" t="s">
        <v>118</v>
      </c>
      <c r="F5857" t="s">
        <v>313</v>
      </c>
      <c r="G5857" t="s">
        <v>378</v>
      </c>
      <c r="H5857" t="s">
        <v>360</v>
      </c>
      <c r="I5857" t="s">
        <v>377</v>
      </c>
      <c r="J5857" s="217">
        <v>0.70555250000000003</v>
      </c>
      <c r="K5857" t="s">
        <v>365</v>
      </c>
      <c r="L5857" t="s">
        <v>2194</v>
      </c>
      <c r="M5857" s="204">
        <v>3</v>
      </c>
      <c r="N5857" s="204"/>
    </row>
    <row r="5858" spans="1:14" ht="15.75" thickBot="1">
      <c r="A5858" t="s">
        <v>1997</v>
      </c>
      <c r="C5858" t="s">
        <v>1997</v>
      </c>
      <c r="D5858" t="s">
        <v>2000</v>
      </c>
      <c r="E5858" t="s">
        <v>118</v>
      </c>
      <c r="F5858" t="s">
        <v>144</v>
      </c>
      <c r="G5858" t="s">
        <v>378</v>
      </c>
      <c r="H5858" t="s">
        <v>360</v>
      </c>
      <c r="I5858" t="s">
        <v>377</v>
      </c>
      <c r="J5858" s="217">
        <v>0.362497521170556</v>
      </c>
      <c r="K5858" t="s">
        <v>365</v>
      </c>
      <c r="L5858" t="s">
        <v>2194</v>
      </c>
      <c r="M5858" s="204">
        <v>3</v>
      </c>
      <c r="N5858" s="204"/>
    </row>
    <row r="5859" spans="1:14" ht="15.75" thickBot="1">
      <c r="A5859" s="215" t="s">
        <v>2002</v>
      </c>
      <c r="C5859" s="215" t="s">
        <v>2002</v>
      </c>
      <c r="D5859" s="215" t="s">
        <v>2004</v>
      </c>
      <c r="E5859" s="215" t="s">
        <v>110</v>
      </c>
      <c r="F5859" s="215" t="s">
        <v>136</v>
      </c>
      <c r="G5859" s="215" t="s">
        <v>292</v>
      </c>
      <c r="H5859" s="215" t="s">
        <v>292</v>
      </c>
      <c r="I5859" s="215" t="s">
        <v>321</v>
      </c>
      <c r="J5859" s="218">
        <v>8.1979999999999998E-5</v>
      </c>
      <c r="K5859" s="215" t="s">
        <v>343</v>
      </c>
      <c r="L5859" s="215" t="s">
        <v>2194</v>
      </c>
      <c r="M5859" s="219">
        <v>2.2999999999999998</v>
      </c>
      <c r="N5859" s="204"/>
    </row>
    <row r="5860" spans="1:14" ht="15.75" thickBot="1">
      <c r="A5860" s="215" t="s">
        <v>2002</v>
      </c>
      <c r="C5860" s="215" t="s">
        <v>2002</v>
      </c>
      <c r="D5860" s="215" t="s">
        <v>2004</v>
      </c>
      <c r="E5860" s="215" t="s">
        <v>110</v>
      </c>
      <c r="F5860" s="215" t="s">
        <v>311</v>
      </c>
      <c r="G5860" s="215" t="s">
        <v>292</v>
      </c>
      <c r="H5860" s="215" t="s">
        <v>292</v>
      </c>
      <c r="I5860" s="215" t="s">
        <v>321</v>
      </c>
      <c r="J5860" s="218">
        <v>0.18436755399999999</v>
      </c>
      <c r="K5860" s="215" t="s">
        <v>343</v>
      </c>
      <c r="L5860" s="215" t="s">
        <v>2194</v>
      </c>
      <c r="M5860" s="219">
        <v>2.2999999999999998</v>
      </c>
      <c r="N5860" s="204"/>
    </row>
    <row r="5861" spans="1:14" ht="15.75" thickBot="1">
      <c r="A5861" s="215" t="s">
        <v>2002</v>
      </c>
      <c r="C5861" s="215" t="s">
        <v>2002</v>
      </c>
      <c r="D5861" s="215" t="s">
        <v>2005</v>
      </c>
      <c r="E5861" s="215" t="s">
        <v>110</v>
      </c>
      <c r="F5861" s="215" t="s">
        <v>136</v>
      </c>
      <c r="G5861" s="215" t="s">
        <v>292</v>
      </c>
      <c r="H5861" s="215" t="s">
        <v>292</v>
      </c>
      <c r="I5861" s="215" t="s">
        <v>356</v>
      </c>
      <c r="J5861" s="218">
        <v>8.1526999999999994E-5</v>
      </c>
      <c r="K5861" s="215" t="s">
        <v>343</v>
      </c>
      <c r="L5861" s="215" t="s">
        <v>2194</v>
      </c>
      <c r="M5861" s="219">
        <v>2.2999999999999998</v>
      </c>
      <c r="N5861" s="204"/>
    </row>
    <row r="5862" spans="1:14" ht="15.75" thickBot="1">
      <c r="A5862" s="215" t="s">
        <v>2002</v>
      </c>
      <c r="C5862" s="215" t="s">
        <v>2002</v>
      </c>
      <c r="D5862" s="215" t="s">
        <v>2005</v>
      </c>
      <c r="E5862" s="215" t="s">
        <v>110</v>
      </c>
      <c r="F5862" s="215" t="s">
        <v>311</v>
      </c>
      <c r="G5862" s="215" t="s">
        <v>292</v>
      </c>
      <c r="H5862" s="215" t="s">
        <v>292</v>
      </c>
      <c r="I5862" s="215" t="s">
        <v>356</v>
      </c>
      <c r="J5862" s="218">
        <v>0.18525219800000001</v>
      </c>
      <c r="K5862" s="215" t="s">
        <v>343</v>
      </c>
      <c r="L5862" s="215" t="s">
        <v>2194</v>
      </c>
      <c r="M5862" s="219">
        <v>2.2999999999999998</v>
      </c>
      <c r="N5862" s="204"/>
    </row>
    <row r="5863" spans="1:14" ht="15.75" thickBot="1">
      <c r="A5863" t="s">
        <v>2002</v>
      </c>
      <c r="C5863" t="s">
        <v>2002</v>
      </c>
      <c r="D5863" t="s">
        <v>759</v>
      </c>
      <c r="E5863" t="s">
        <v>114</v>
      </c>
      <c r="F5863" t="s">
        <v>313</v>
      </c>
      <c r="G5863" t="s">
        <v>333</v>
      </c>
      <c r="H5863" t="s">
        <v>334</v>
      </c>
      <c r="I5863" t="s">
        <v>338</v>
      </c>
      <c r="J5863" s="217">
        <v>0.48</v>
      </c>
      <c r="K5863" t="s">
        <v>339</v>
      </c>
      <c r="L5863" t="s">
        <v>2194</v>
      </c>
      <c r="M5863" s="204">
        <v>4</v>
      </c>
      <c r="N5863" s="204"/>
    </row>
    <row r="5864" spans="1:14" ht="15.75" thickBot="1">
      <c r="A5864" t="s">
        <v>2002</v>
      </c>
      <c r="C5864" t="s">
        <v>2002</v>
      </c>
      <c r="D5864" t="s">
        <v>2003</v>
      </c>
      <c r="E5864" t="s">
        <v>114</v>
      </c>
      <c r="F5864" t="s">
        <v>313</v>
      </c>
      <c r="G5864" t="s">
        <v>333</v>
      </c>
      <c r="H5864" t="s">
        <v>334</v>
      </c>
      <c r="I5864" t="s">
        <v>338</v>
      </c>
      <c r="J5864" s="217">
        <v>0.54</v>
      </c>
      <c r="K5864" t="s">
        <v>339</v>
      </c>
      <c r="L5864" t="s">
        <v>2194</v>
      </c>
      <c r="M5864" s="204">
        <v>4</v>
      </c>
      <c r="N5864" s="204"/>
    </row>
    <row r="5865" spans="1:14" ht="15.75" thickBot="1">
      <c r="A5865" s="215" t="s">
        <v>518</v>
      </c>
      <c r="B5865" s="215" t="s">
        <v>2006</v>
      </c>
      <c r="C5865" s="215" t="s">
        <v>2006</v>
      </c>
      <c r="D5865" s="215" t="s">
        <v>2010</v>
      </c>
      <c r="E5865" s="215" t="s">
        <v>110</v>
      </c>
      <c r="F5865" s="215" t="s">
        <v>136</v>
      </c>
      <c r="G5865" s="215" t="s">
        <v>292</v>
      </c>
      <c r="H5865" s="215" t="s">
        <v>292</v>
      </c>
      <c r="I5865" s="215" t="s">
        <v>321</v>
      </c>
      <c r="J5865" s="218">
        <v>7.0920499999999997E-4</v>
      </c>
      <c r="K5865" s="215" t="s">
        <v>343</v>
      </c>
      <c r="L5865" s="215" t="s">
        <v>2194</v>
      </c>
      <c r="M5865" s="219">
        <v>2.2999999999999998</v>
      </c>
      <c r="N5865" s="204"/>
    </row>
    <row r="5866" spans="1:14" ht="15.75" thickBot="1">
      <c r="A5866" s="215" t="s">
        <v>518</v>
      </c>
      <c r="B5866" s="215" t="s">
        <v>2006</v>
      </c>
      <c r="C5866" s="215" t="s">
        <v>2006</v>
      </c>
      <c r="D5866" s="215" t="s">
        <v>2010</v>
      </c>
      <c r="E5866" s="215" t="s">
        <v>110</v>
      </c>
      <c r="F5866" s="215" t="s">
        <v>311</v>
      </c>
      <c r="G5866" s="215" t="s">
        <v>292</v>
      </c>
      <c r="H5866" s="215" t="s">
        <v>292</v>
      </c>
      <c r="I5866" s="215" t="s">
        <v>321</v>
      </c>
      <c r="J5866" s="218">
        <v>1.040575246</v>
      </c>
      <c r="K5866" s="215" t="s">
        <v>343</v>
      </c>
      <c r="L5866" s="215" t="s">
        <v>2194</v>
      </c>
      <c r="M5866" s="219">
        <v>2.2999999999999998</v>
      </c>
      <c r="N5866" s="204"/>
    </row>
    <row r="5867" spans="1:14" ht="15.75" thickBot="1">
      <c r="A5867" s="215" t="s">
        <v>518</v>
      </c>
      <c r="B5867" s="215" t="s">
        <v>2006</v>
      </c>
      <c r="C5867" s="215" t="s">
        <v>2006</v>
      </c>
      <c r="D5867" s="215" t="s">
        <v>2011</v>
      </c>
      <c r="E5867" s="215" t="s">
        <v>110</v>
      </c>
      <c r="F5867" s="215" t="s">
        <v>136</v>
      </c>
      <c r="G5867" s="215" t="s">
        <v>292</v>
      </c>
      <c r="H5867" s="215" t="s">
        <v>292</v>
      </c>
      <c r="I5867" s="215" t="s">
        <v>1453</v>
      </c>
      <c r="J5867" s="218">
        <v>1.17242E-4</v>
      </c>
      <c r="K5867" s="215" t="s">
        <v>343</v>
      </c>
      <c r="L5867" s="215" t="s">
        <v>2194</v>
      </c>
      <c r="M5867" s="219">
        <v>2.2999999999999998</v>
      </c>
      <c r="N5867" s="204"/>
    </row>
    <row r="5868" spans="1:14" ht="15.75" thickBot="1">
      <c r="A5868" s="215" t="s">
        <v>518</v>
      </c>
      <c r="B5868" s="215" t="s">
        <v>2006</v>
      </c>
      <c r="C5868" s="215" t="s">
        <v>2006</v>
      </c>
      <c r="D5868" s="215" t="s">
        <v>2011</v>
      </c>
      <c r="E5868" s="215" t="s">
        <v>110</v>
      </c>
      <c r="F5868" s="215" t="s">
        <v>311</v>
      </c>
      <c r="G5868" s="215" t="s">
        <v>292</v>
      </c>
      <c r="H5868" s="215" t="s">
        <v>292</v>
      </c>
      <c r="I5868" s="215" t="s">
        <v>1453</v>
      </c>
      <c r="J5868" s="218">
        <v>0.16603309499999999</v>
      </c>
      <c r="K5868" s="215" t="s">
        <v>343</v>
      </c>
      <c r="L5868" s="215" t="s">
        <v>2194</v>
      </c>
      <c r="M5868" s="219">
        <v>2.2999999999999998</v>
      </c>
      <c r="N5868" s="204"/>
    </row>
    <row r="5869" spans="1:14" ht="15.75" thickBot="1">
      <c r="A5869" s="215" t="s">
        <v>518</v>
      </c>
      <c r="B5869" s="215" t="s">
        <v>2006</v>
      </c>
      <c r="C5869" s="215" t="s">
        <v>2006</v>
      </c>
      <c r="D5869" s="215" t="s">
        <v>2013</v>
      </c>
      <c r="E5869" s="215" t="s">
        <v>110</v>
      </c>
      <c r="F5869" s="215" t="s">
        <v>136</v>
      </c>
      <c r="G5869" s="215" t="s">
        <v>292</v>
      </c>
      <c r="H5869" s="215" t="s">
        <v>292</v>
      </c>
      <c r="I5869" s="215" t="s">
        <v>2014</v>
      </c>
      <c r="J5869" s="218">
        <v>4.7082E-4</v>
      </c>
      <c r="K5869" s="215" t="s">
        <v>343</v>
      </c>
      <c r="L5869" s="215" t="s">
        <v>2194</v>
      </c>
      <c r="M5869" s="219">
        <v>2.2999999999999998</v>
      </c>
      <c r="N5869" s="204"/>
    </row>
    <row r="5870" spans="1:14" ht="15.75" thickBot="1">
      <c r="A5870" s="215" t="s">
        <v>518</v>
      </c>
      <c r="B5870" s="215" t="s">
        <v>2006</v>
      </c>
      <c r="C5870" s="215" t="s">
        <v>2006</v>
      </c>
      <c r="D5870" s="215" t="s">
        <v>2013</v>
      </c>
      <c r="E5870" s="215" t="s">
        <v>110</v>
      </c>
      <c r="F5870" s="215" t="s">
        <v>311</v>
      </c>
      <c r="G5870" s="215" t="s">
        <v>292</v>
      </c>
      <c r="H5870" s="215" t="s">
        <v>292</v>
      </c>
      <c r="I5870" s="215" t="s">
        <v>2014</v>
      </c>
      <c r="J5870" s="218">
        <v>0.46636086500000001</v>
      </c>
      <c r="K5870" s="215" t="s">
        <v>343</v>
      </c>
      <c r="L5870" s="215" t="s">
        <v>2194</v>
      </c>
      <c r="M5870" s="219">
        <v>2.2999999999999998</v>
      </c>
      <c r="N5870" s="204"/>
    </row>
    <row r="5871" spans="1:14" ht="15.75" thickBot="1">
      <c r="A5871" s="215" t="s">
        <v>518</v>
      </c>
      <c r="B5871" s="215" t="s">
        <v>2006</v>
      </c>
      <c r="C5871" s="215" t="s">
        <v>2006</v>
      </c>
      <c r="D5871" s="215" t="s">
        <v>2015</v>
      </c>
      <c r="E5871" s="215" t="s">
        <v>110</v>
      </c>
      <c r="F5871" s="215" t="s">
        <v>136</v>
      </c>
      <c r="G5871" s="215" t="s">
        <v>292</v>
      </c>
      <c r="H5871" s="215" t="s">
        <v>292</v>
      </c>
      <c r="I5871" s="215" t="s">
        <v>2016</v>
      </c>
      <c r="J5871" s="218">
        <v>5.5919699999999999E-4</v>
      </c>
      <c r="K5871" s="215" t="s">
        <v>343</v>
      </c>
      <c r="L5871" s="215" t="s">
        <v>2194</v>
      </c>
      <c r="M5871" s="219">
        <v>2.2999999999999998</v>
      </c>
      <c r="N5871" s="204"/>
    </row>
    <row r="5872" spans="1:14" ht="15.75" thickBot="1">
      <c r="A5872" s="215" t="s">
        <v>518</v>
      </c>
      <c r="B5872" s="215" t="s">
        <v>2006</v>
      </c>
      <c r="C5872" s="215" t="s">
        <v>2006</v>
      </c>
      <c r="D5872" s="215" t="s">
        <v>2015</v>
      </c>
      <c r="E5872" s="215" t="s">
        <v>110</v>
      </c>
      <c r="F5872" s="215" t="s">
        <v>311</v>
      </c>
      <c r="G5872" s="215" t="s">
        <v>292</v>
      </c>
      <c r="H5872" s="215" t="s">
        <v>292</v>
      </c>
      <c r="I5872" s="215" t="s">
        <v>2016</v>
      </c>
      <c r="J5872" s="218">
        <v>0.85163696899999997</v>
      </c>
      <c r="K5872" s="215" t="s">
        <v>343</v>
      </c>
      <c r="L5872" s="215" t="s">
        <v>2194</v>
      </c>
      <c r="M5872" s="219">
        <v>2.2999999999999998</v>
      </c>
      <c r="N5872" s="204"/>
    </row>
    <row r="5873" spans="1:14" ht="15.75" thickBot="1">
      <c r="A5873" s="215" t="s">
        <v>518</v>
      </c>
      <c r="B5873" s="215" t="s">
        <v>2006</v>
      </c>
      <c r="C5873" s="215" t="s">
        <v>2006</v>
      </c>
      <c r="D5873" s="215" t="s">
        <v>2017</v>
      </c>
      <c r="E5873" s="215" t="s">
        <v>110</v>
      </c>
      <c r="F5873" s="215" t="s">
        <v>136</v>
      </c>
      <c r="G5873" s="215" t="s">
        <v>292</v>
      </c>
      <c r="H5873" s="215" t="s">
        <v>292</v>
      </c>
      <c r="I5873" s="215" t="s">
        <v>2018</v>
      </c>
      <c r="J5873" s="218">
        <v>1.681187E-3</v>
      </c>
      <c r="K5873" s="215" t="s">
        <v>343</v>
      </c>
      <c r="L5873" s="215" t="s">
        <v>2194</v>
      </c>
      <c r="M5873" s="219">
        <v>2.2999999999999998</v>
      </c>
      <c r="N5873" s="204"/>
    </row>
    <row r="5874" spans="1:14" ht="15.75" thickBot="1">
      <c r="A5874" s="215" t="s">
        <v>518</v>
      </c>
      <c r="B5874" s="215" t="s">
        <v>2006</v>
      </c>
      <c r="C5874" s="215" t="s">
        <v>2006</v>
      </c>
      <c r="D5874" s="215" t="s">
        <v>2017</v>
      </c>
      <c r="E5874" s="215" t="s">
        <v>110</v>
      </c>
      <c r="F5874" s="215" t="s">
        <v>311</v>
      </c>
      <c r="G5874" s="215" t="s">
        <v>292</v>
      </c>
      <c r="H5874" s="215" t="s">
        <v>292</v>
      </c>
      <c r="I5874" s="215" t="s">
        <v>2018</v>
      </c>
      <c r="J5874" s="218">
        <v>3.0086975800000002</v>
      </c>
      <c r="K5874" s="215" t="s">
        <v>343</v>
      </c>
      <c r="L5874" s="215" t="s">
        <v>2194</v>
      </c>
      <c r="M5874" s="219">
        <v>2.2999999999999998</v>
      </c>
      <c r="N5874" s="204"/>
    </row>
    <row r="5875" spans="1:14" ht="15.75" thickBot="1">
      <c r="A5875" s="215" t="s">
        <v>518</v>
      </c>
      <c r="B5875" s="215" t="s">
        <v>2006</v>
      </c>
      <c r="C5875" s="215" t="s">
        <v>2006</v>
      </c>
      <c r="D5875" s="215" t="s">
        <v>2019</v>
      </c>
      <c r="E5875" s="215" t="s">
        <v>110</v>
      </c>
      <c r="F5875" s="215" t="s">
        <v>136</v>
      </c>
      <c r="G5875" s="215" t="s">
        <v>292</v>
      </c>
      <c r="H5875" s="215" t="s">
        <v>292</v>
      </c>
      <c r="I5875" s="215" t="s">
        <v>2020</v>
      </c>
      <c r="J5875" s="218">
        <v>7.0070899999999999E-4</v>
      </c>
      <c r="K5875" s="215" t="s">
        <v>343</v>
      </c>
      <c r="L5875" s="215" t="s">
        <v>2194</v>
      </c>
      <c r="M5875" s="219">
        <v>2.2999999999999998</v>
      </c>
      <c r="N5875" s="204"/>
    </row>
    <row r="5876" spans="1:14" ht="15.75" thickBot="1">
      <c r="A5876" s="215" t="s">
        <v>518</v>
      </c>
      <c r="B5876" s="215" t="s">
        <v>2006</v>
      </c>
      <c r="C5876" s="215" t="s">
        <v>2006</v>
      </c>
      <c r="D5876" s="215" t="s">
        <v>2019</v>
      </c>
      <c r="E5876" s="215" t="s">
        <v>110</v>
      </c>
      <c r="F5876" s="215" t="s">
        <v>311</v>
      </c>
      <c r="G5876" s="215" t="s">
        <v>292</v>
      </c>
      <c r="H5876" s="215" t="s">
        <v>292</v>
      </c>
      <c r="I5876" s="215" t="s">
        <v>2020</v>
      </c>
      <c r="J5876" s="218">
        <v>0.69530231799999997</v>
      </c>
      <c r="K5876" s="215" t="s">
        <v>343</v>
      </c>
      <c r="L5876" s="215" t="s">
        <v>2194</v>
      </c>
      <c r="M5876" s="219">
        <v>2.2999999999999998</v>
      </c>
      <c r="N5876" s="204"/>
    </row>
    <row r="5877" spans="1:14" ht="15.75" thickBot="1">
      <c r="A5877" t="s">
        <v>518</v>
      </c>
      <c r="B5877" t="s">
        <v>2006</v>
      </c>
      <c r="C5877" t="s">
        <v>2006</v>
      </c>
      <c r="D5877" t="s">
        <v>2008</v>
      </c>
      <c r="E5877" t="s">
        <v>112</v>
      </c>
      <c r="F5877" t="s">
        <v>311</v>
      </c>
      <c r="G5877" t="s">
        <v>417</v>
      </c>
      <c r="H5877" t="s">
        <v>292</v>
      </c>
      <c r="I5877" t="s">
        <v>335</v>
      </c>
      <c r="J5877" s="217">
        <v>0.27104474000000001</v>
      </c>
      <c r="K5877" t="s">
        <v>396</v>
      </c>
      <c r="L5877" t="s">
        <v>2194</v>
      </c>
      <c r="M5877" s="204">
        <v>2.7</v>
      </c>
      <c r="N5877" s="204"/>
    </row>
    <row r="5878" spans="1:14" ht="15.75" thickBot="1">
      <c r="A5878" t="s">
        <v>518</v>
      </c>
      <c r="B5878" t="s">
        <v>2006</v>
      </c>
      <c r="C5878" t="s">
        <v>2006</v>
      </c>
      <c r="D5878" t="s">
        <v>2008</v>
      </c>
      <c r="E5878" t="s">
        <v>112</v>
      </c>
      <c r="F5878" t="s">
        <v>144</v>
      </c>
      <c r="G5878" t="s">
        <v>417</v>
      </c>
      <c r="H5878" t="s">
        <v>292</v>
      </c>
      <c r="I5878" t="s">
        <v>335</v>
      </c>
      <c r="J5878" s="217">
        <v>0</v>
      </c>
      <c r="K5878" t="s">
        <v>396</v>
      </c>
      <c r="L5878" t="s">
        <v>2194</v>
      </c>
      <c r="M5878" s="204">
        <v>2.7</v>
      </c>
      <c r="N5878" s="204"/>
    </row>
    <row r="5879" spans="1:14" ht="15.75" thickBot="1">
      <c r="A5879" t="s">
        <v>518</v>
      </c>
      <c r="B5879" t="s">
        <v>2006</v>
      </c>
      <c r="C5879" t="s">
        <v>2006</v>
      </c>
      <c r="D5879" t="s">
        <v>2008</v>
      </c>
      <c r="E5879" t="s">
        <v>112</v>
      </c>
      <c r="F5879" t="s">
        <v>147</v>
      </c>
      <c r="G5879" t="s">
        <v>417</v>
      </c>
      <c r="H5879" t="s">
        <v>292</v>
      </c>
      <c r="I5879" t="s">
        <v>335</v>
      </c>
      <c r="J5879" s="217">
        <v>0</v>
      </c>
      <c r="K5879" t="s">
        <v>396</v>
      </c>
      <c r="L5879" t="s">
        <v>2194</v>
      </c>
      <c r="M5879" s="204">
        <v>2.7</v>
      </c>
      <c r="N5879" s="204"/>
    </row>
    <row r="5880" spans="1:14" ht="15.75" thickBot="1">
      <c r="A5880" t="s">
        <v>518</v>
      </c>
      <c r="B5880" t="s">
        <v>2006</v>
      </c>
      <c r="C5880" t="s">
        <v>2006</v>
      </c>
      <c r="D5880" t="s">
        <v>2008</v>
      </c>
      <c r="E5880" t="s">
        <v>112</v>
      </c>
      <c r="F5880" t="s">
        <v>150</v>
      </c>
      <c r="G5880" t="s">
        <v>417</v>
      </c>
      <c r="H5880" t="s">
        <v>292</v>
      </c>
      <c r="I5880" t="s">
        <v>335</v>
      </c>
      <c r="J5880" s="217">
        <v>0.1547714</v>
      </c>
      <c r="K5880" t="s">
        <v>396</v>
      </c>
      <c r="L5880" t="s">
        <v>2194</v>
      </c>
      <c r="M5880" s="204">
        <v>2.7</v>
      </c>
      <c r="N5880" s="204"/>
    </row>
    <row r="5881" spans="1:14" ht="15.75" thickBot="1">
      <c r="A5881" t="s">
        <v>518</v>
      </c>
      <c r="B5881" t="s">
        <v>2006</v>
      </c>
      <c r="C5881" t="s">
        <v>2006</v>
      </c>
      <c r="D5881" t="s">
        <v>2008</v>
      </c>
      <c r="E5881" t="s">
        <v>112</v>
      </c>
      <c r="F5881" t="s">
        <v>313</v>
      </c>
      <c r="G5881" t="s">
        <v>417</v>
      </c>
      <c r="H5881" t="s">
        <v>292</v>
      </c>
      <c r="I5881" t="s">
        <v>335</v>
      </c>
      <c r="J5881" s="217">
        <v>0.42581614000000001</v>
      </c>
      <c r="K5881" t="s">
        <v>396</v>
      </c>
      <c r="L5881" t="s">
        <v>2194</v>
      </c>
      <c r="M5881" s="204">
        <v>2.7</v>
      </c>
      <c r="N5881" s="204"/>
    </row>
    <row r="5882" spans="1:14" ht="15.75" thickBot="1">
      <c r="A5882" t="s">
        <v>518</v>
      </c>
      <c r="B5882" t="s">
        <v>2006</v>
      </c>
      <c r="C5882" t="s">
        <v>2006</v>
      </c>
      <c r="D5882" t="s">
        <v>2009</v>
      </c>
      <c r="E5882" t="s">
        <v>112</v>
      </c>
      <c r="F5882" t="s">
        <v>311</v>
      </c>
      <c r="G5882" t="s">
        <v>333</v>
      </c>
      <c r="H5882" t="s">
        <v>292</v>
      </c>
      <c r="I5882" t="s">
        <v>335</v>
      </c>
      <c r="J5882" s="217">
        <v>0.44129836</v>
      </c>
      <c r="K5882" t="s">
        <v>396</v>
      </c>
      <c r="L5882" t="s">
        <v>2194</v>
      </c>
      <c r="M5882" s="204">
        <v>2.7</v>
      </c>
      <c r="N5882" s="204"/>
    </row>
    <row r="5883" spans="1:14" ht="15.75" thickBot="1">
      <c r="A5883" t="s">
        <v>518</v>
      </c>
      <c r="B5883" t="s">
        <v>2006</v>
      </c>
      <c r="C5883" t="s">
        <v>2006</v>
      </c>
      <c r="D5883" t="s">
        <v>2009</v>
      </c>
      <c r="E5883" t="s">
        <v>112</v>
      </c>
      <c r="F5883" t="s">
        <v>144</v>
      </c>
      <c r="G5883" t="s">
        <v>333</v>
      </c>
      <c r="H5883" t="s">
        <v>292</v>
      </c>
      <c r="I5883" t="s">
        <v>335</v>
      </c>
      <c r="J5883" s="217">
        <v>0</v>
      </c>
      <c r="K5883" t="s">
        <v>396</v>
      </c>
      <c r="L5883" t="s">
        <v>2194</v>
      </c>
      <c r="M5883" s="204">
        <v>2.7</v>
      </c>
      <c r="N5883" s="204"/>
    </row>
    <row r="5884" spans="1:14" ht="15.75" thickBot="1">
      <c r="A5884" t="s">
        <v>518</v>
      </c>
      <c r="B5884" t="s">
        <v>2006</v>
      </c>
      <c r="C5884" t="s">
        <v>2006</v>
      </c>
      <c r="D5884" t="s">
        <v>2009</v>
      </c>
      <c r="E5884" t="s">
        <v>112</v>
      </c>
      <c r="F5884" t="s">
        <v>147</v>
      </c>
      <c r="G5884" t="s">
        <v>333</v>
      </c>
      <c r="H5884" t="s">
        <v>292</v>
      </c>
      <c r="I5884" t="s">
        <v>335</v>
      </c>
      <c r="J5884" s="217">
        <v>0</v>
      </c>
      <c r="K5884" t="s">
        <v>396</v>
      </c>
      <c r="L5884" t="s">
        <v>2194</v>
      </c>
      <c r="M5884" s="204">
        <v>2.7</v>
      </c>
      <c r="N5884" s="204"/>
    </row>
    <row r="5885" spans="1:14" ht="15.75" thickBot="1">
      <c r="A5885" t="s">
        <v>518</v>
      </c>
      <c r="B5885" t="s">
        <v>2006</v>
      </c>
      <c r="C5885" t="s">
        <v>2006</v>
      </c>
      <c r="D5885" t="s">
        <v>2009</v>
      </c>
      <c r="E5885" t="s">
        <v>112</v>
      </c>
      <c r="F5885" t="s">
        <v>150</v>
      </c>
      <c r="G5885" t="s">
        <v>333</v>
      </c>
      <c r="H5885" t="s">
        <v>292</v>
      </c>
      <c r="I5885" t="s">
        <v>335</v>
      </c>
      <c r="J5885" s="217">
        <v>0.18468156999999999</v>
      </c>
      <c r="K5885" t="s">
        <v>396</v>
      </c>
      <c r="L5885" t="s">
        <v>2194</v>
      </c>
      <c r="M5885" s="204">
        <v>2.7</v>
      </c>
      <c r="N5885" s="204"/>
    </row>
    <row r="5886" spans="1:14" ht="15.75" thickBot="1">
      <c r="A5886" t="s">
        <v>518</v>
      </c>
      <c r="B5886" t="s">
        <v>2006</v>
      </c>
      <c r="C5886" t="s">
        <v>2006</v>
      </c>
      <c r="D5886" t="s">
        <v>2009</v>
      </c>
      <c r="E5886" t="s">
        <v>112</v>
      </c>
      <c r="F5886" t="s">
        <v>313</v>
      </c>
      <c r="G5886" t="s">
        <v>333</v>
      </c>
      <c r="H5886" t="s">
        <v>292</v>
      </c>
      <c r="I5886" t="s">
        <v>335</v>
      </c>
      <c r="J5886" s="217">
        <v>0.62597992999999996</v>
      </c>
      <c r="K5886" t="s">
        <v>396</v>
      </c>
      <c r="L5886" t="s">
        <v>2194</v>
      </c>
      <c r="M5886" s="204">
        <v>2.7</v>
      </c>
      <c r="N5886" s="204"/>
    </row>
    <row r="5887" spans="1:14" ht="15.75" thickBot="1">
      <c r="A5887" t="s">
        <v>518</v>
      </c>
      <c r="B5887" t="s">
        <v>2006</v>
      </c>
      <c r="C5887" t="s">
        <v>2006</v>
      </c>
      <c r="D5887" t="s">
        <v>2012</v>
      </c>
      <c r="E5887" t="s">
        <v>112</v>
      </c>
      <c r="F5887" t="s">
        <v>311</v>
      </c>
      <c r="G5887" t="s">
        <v>417</v>
      </c>
      <c r="H5887" t="s">
        <v>292</v>
      </c>
      <c r="I5887" t="s">
        <v>335</v>
      </c>
      <c r="J5887" s="217">
        <v>0.31724925999999998</v>
      </c>
      <c r="K5887" t="s">
        <v>396</v>
      </c>
      <c r="L5887" t="s">
        <v>2194</v>
      </c>
      <c r="M5887" s="204">
        <v>2.7</v>
      </c>
      <c r="N5887" s="204"/>
    </row>
    <row r="5888" spans="1:14" ht="15.75" thickBot="1">
      <c r="A5888" t="s">
        <v>518</v>
      </c>
      <c r="B5888" t="s">
        <v>2006</v>
      </c>
      <c r="C5888" t="s">
        <v>2006</v>
      </c>
      <c r="D5888" t="s">
        <v>2012</v>
      </c>
      <c r="E5888" t="s">
        <v>112</v>
      </c>
      <c r="F5888" t="s">
        <v>144</v>
      </c>
      <c r="G5888" t="s">
        <v>417</v>
      </c>
      <c r="H5888" t="s">
        <v>292</v>
      </c>
      <c r="I5888" t="s">
        <v>335</v>
      </c>
      <c r="J5888" s="217">
        <v>0</v>
      </c>
      <c r="K5888" t="s">
        <v>396</v>
      </c>
      <c r="L5888" t="s">
        <v>2194</v>
      </c>
      <c r="M5888" s="204">
        <v>2.7</v>
      </c>
      <c r="N5888" s="204"/>
    </row>
    <row r="5889" spans="1:14" ht="15.75" thickBot="1">
      <c r="A5889" t="s">
        <v>518</v>
      </c>
      <c r="B5889" t="s">
        <v>2006</v>
      </c>
      <c r="C5889" t="s">
        <v>2006</v>
      </c>
      <c r="D5889" t="s">
        <v>2012</v>
      </c>
      <c r="E5889" t="s">
        <v>112</v>
      </c>
      <c r="F5889" t="s">
        <v>147</v>
      </c>
      <c r="G5889" t="s">
        <v>417</v>
      </c>
      <c r="H5889" t="s">
        <v>292</v>
      </c>
      <c r="I5889" t="s">
        <v>335</v>
      </c>
      <c r="J5889" s="217">
        <v>0</v>
      </c>
      <c r="K5889" t="s">
        <v>396</v>
      </c>
      <c r="L5889" t="s">
        <v>2194</v>
      </c>
      <c r="M5889" s="204">
        <v>2.7</v>
      </c>
      <c r="N5889" s="204"/>
    </row>
    <row r="5890" spans="1:14" ht="15.75" thickBot="1">
      <c r="A5890" t="s">
        <v>518</v>
      </c>
      <c r="B5890" t="s">
        <v>2006</v>
      </c>
      <c r="C5890" t="s">
        <v>2006</v>
      </c>
      <c r="D5890" t="s">
        <v>2012</v>
      </c>
      <c r="E5890" t="s">
        <v>112</v>
      </c>
      <c r="F5890" t="s">
        <v>150</v>
      </c>
      <c r="G5890" t="s">
        <v>417</v>
      </c>
      <c r="H5890" t="s">
        <v>292</v>
      </c>
      <c r="I5890" t="s">
        <v>335</v>
      </c>
      <c r="J5890" s="217">
        <v>0.16288342</v>
      </c>
      <c r="K5890" t="s">
        <v>396</v>
      </c>
      <c r="L5890" t="s">
        <v>2194</v>
      </c>
      <c r="M5890" s="204">
        <v>2.7</v>
      </c>
      <c r="N5890" s="204"/>
    </row>
    <row r="5891" spans="1:14" ht="15.75" thickBot="1">
      <c r="A5891" t="s">
        <v>518</v>
      </c>
      <c r="B5891" t="s">
        <v>2006</v>
      </c>
      <c r="C5891" t="s">
        <v>2006</v>
      </c>
      <c r="D5891" t="s">
        <v>2012</v>
      </c>
      <c r="E5891" t="s">
        <v>112</v>
      </c>
      <c r="F5891" t="s">
        <v>313</v>
      </c>
      <c r="G5891" t="s">
        <v>417</v>
      </c>
      <c r="H5891" t="s">
        <v>292</v>
      </c>
      <c r="I5891" t="s">
        <v>335</v>
      </c>
      <c r="J5891" s="217">
        <v>0.48013267999999998</v>
      </c>
      <c r="K5891" t="s">
        <v>396</v>
      </c>
      <c r="L5891" t="s">
        <v>2194</v>
      </c>
      <c r="M5891" s="204">
        <v>2.7</v>
      </c>
      <c r="N5891" s="204"/>
    </row>
    <row r="5892" spans="1:14" ht="15.75" thickBot="1">
      <c r="A5892" t="s">
        <v>518</v>
      </c>
      <c r="B5892" t="s">
        <v>2006</v>
      </c>
      <c r="C5892" t="s">
        <v>2006</v>
      </c>
      <c r="D5892" t="s">
        <v>1454</v>
      </c>
      <c r="E5892" t="s">
        <v>114</v>
      </c>
      <c r="F5892" t="s">
        <v>313</v>
      </c>
      <c r="G5892" t="s">
        <v>333</v>
      </c>
      <c r="H5892" t="s">
        <v>334</v>
      </c>
      <c r="I5892" t="s">
        <v>1455</v>
      </c>
      <c r="J5892" s="217">
        <v>2.58</v>
      </c>
      <c r="K5892" t="s">
        <v>339</v>
      </c>
      <c r="L5892" t="s">
        <v>2194</v>
      </c>
      <c r="M5892" s="204">
        <v>4</v>
      </c>
      <c r="N5892" s="204"/>
    </row>
    <row r="5893" spans="1:14" ht="15.75" thickBot="1">
      <c r="A5893" t="s">
        <v>518</v>
      </c>
      <c r="B5893" t="s">
        <v>2006</v>
      </c>
      <c r="C5893" t="s">
        <v>2006</v>
      </c>
      <c r="D5893" t="s">
        <v>2006</v>
      </c>
      <c r="E5893" t="s">
        <v>114</v>
      </c>
      <c r="F5893" t="s">
        <v>313</v>
      </c>
      <c r="G5893" t="s">
        <v>333</v>
      </c>
      <c r="H5893" t="s">
        <v>334</v>
      </c>
      <c r="I5893" t="s">
        <v>338</v>
      </c>
      <c r="J5893" s="217">
        <v>0.65</v>
      </c>
      <c r="K5893" t="s">
        <v>339</v>
      </c>
      <c r="L5893" t="s">
        <v>2194</v>
      </c>
      <c r="M5893" s="204">
        <v>4</v>
      </c>
      <c r="N5893" s="204"/>
    </row>
    <row r="5894" spans="1:14" ht="15.75" thickBot="1">
      <c r="A5894" t="s">
        <v>518</v>
      </c>
      <c r="B5894" t="s">
        <v>2006</v>
      </c>
      <c r="C5894" t="s">
        <v>2006</v>
      </c>
      <c r="D5894" t="s">
        <v>2007</v>
      </c>
      <c r="E5894" t="s">
        <v>114</v>
      </c>
      <c r="F5894" t="s">
        <v>313</v>
      </c>
      <c r="G5894" t="s">
        <v>333</v>
      </c>
      <c r="H5894" t="s">
        <v>334</v>
      </c>
      <c r="I5894" t="s">
        <v>902</v>
      </c>
      <c r="J5894" s="217">
        <v>2.56</v>
      </c>
      <c r="K5894" t="s">
        <v>339</v>
      </c>
      <c r="L5894" t="s">
        <v>2194</v>
      </c>
      <c r="M5894" s="204">
        <v>4</v>
      </c>
      <c r="N5894" s="204"/>
    </row>
    <row r="5895" spans="1:14" ht="15.75" thickBot="1">
      <c r="A5895" s="215" t="s">
        <v>518</v>
      </c>
      <c r="B5895" s="215" t="s">
        <v>2006</v>
      </c>
      <c r="C5895" s="215" t="s">
        <v>2006</v>
      </c>
      <c r="D5895" t="s">
        <v>2021</v>
      </c>
      <c r="E5895" t="s">
        <v>359</v>
      </c>
      <c r="F5895" t="s">
        <v>311</v>
      </c>
      <c r="G5895" t="s">
        <v>333</v>
      </c>
      <c r="H5895" t="s">
        <v>360</v>
      </c>
      <c r="I5895" t="s">
        <v>335</v>
      </c>
      <c r="J5895" s="217">
        <v>0.49923083929000001</v>
      </c>
      <c r="K5895" t="s">
        <v>340</v>
      </c>
      <c r="L5895" t="s">
        <v>2194</v>
      </c>
      <c r="M5895" s="204">
        <v>2.6666666666666665</v>
      </c>
      <c r="N5895" s="204"/>
    </row>
    <row r="5896" spans="1:14" ht="15.75" thickBot="1">
      <c r="A5896" s="215" t="s">
        <v>518</v>
      </c>
      <c r="B5896" s="215" t="s">
        <v>2006</v>
      </c>
      <c r="C5896" s="215" t="s">
        <v>2006</v>
      </c>
      <c r="D5896" t="s">
        <v>2021</v>
      </c>
      <c r="E5896" t="s">
        <v>359</v>
      </c>
      <c r="F5896" t="s">
        <v>313</v>
      </c>
      <c r="G5896" t="s">
        <v>333</v>
      </c>
      <c r="H5896" t="s">
        <v>360</v>
      </c>
      <c r="I5896" t="s">
        <v>335</v>
      </c>
      <c r="J5896" s="217">
        <v>0.96523223448999995</v>
      </c>
      <c r="K5896" t="s">
        <v>340</v>
      </c>
      <c r="L5896" t="s">
        <v>2194</v>
      </c>
      <c r="M5896" s="204">
        <v>2.6666666666666665</v>
      </c>
      <c r="N5896" s="204"/>
    </row>
    <row r="5897" spans="1:14" ht="15.75" thickBot="1">
      <c r="A5897" s="215" t="s">
        <v>518</v>
      </c>
      <c r="B5897" s="215" t="s">
        <v>2006</v>
      </c>
      <c r="C5897" s="215" t="s">
        <v>2006</v>
      </c>
      <c r="D5897" t="s">
        <v>2021</v>
      </c>
      <c r="E5897" t="s">
        <v>359</v>
      </c>
      <c r="F5897" t="s">
        <v>144</v>
      </c>
      <c r="G5897" t="s">
        <v>333</v>
      </c>
      <c r="H5897" t="s">
        <v>360</v>
      </c>
      <c r="I5897" t="s">
        <v>335</v>
      </c>
      <c r="J5897" s="217">
        <v>0</v>
      </c>
      <c r="K5897" t="s">
        <v>340</v>
      </c>
      <c r="L5897" t="s">
        <v>2194</v>
      </c>
      <c r="M5897" s="204">
        <v>2.6666666666666665</v>
      </c>
      <c r="N5897" s="204"/>
    </row>
    <row r="5898" spans="1:14" ht="15.75" thickBot="1">
      <c r="A5898" s="215" t="s">
        <v>518</v>
      </c>
      <c r="B5898" s="215" t="s">
        <v>2006</v>
      </c>
      <c r="C5898" s="215" t="s">
        <v>2006</v>
      </c>
      <c r="D5898" t="s">
        <v>2021</v>
      </c>
      <c r="E5898" t="s">
        <v>359</v>
      </c>
      <c r="F5898" t="s">
        <v>147</v>
      </c>
      <c r="G5898" t="s">
        <v>333</v>
      </c>
      <c r="H5898" t="s">
        <v>360</v>
      </c>
      <c r="I5898" t="s">
        <v>335</v>
      </c>
      <c r="J5898" s="217">
        <v>0.22342902000000001</v>
      </c>
      <c r="K5898" t="s">
        <v>340</v>
      </c>
      <c r="L5898" t="s">
        <v>2194</v>
      </c>
      <c r="M5898" s="204">
        <v>2.6666666666666665</v>
      </c>
      <c r="N5898" s="204"/>
    </row>
    <row r="5899" spans="1:14" ht="15.75" thickBot="1">
      <c r="A5899" s="215" t="s">
        <v>518</v>
      </c>
      <c r="B5899" s="215" t="s">
        <v>2006</v>
      </c>
      <c r="C5899" s="215" t="s">
        <v>2006</v>
      </c>
      <c r="D5899" t="s">
        <v>2021</v>
      </c>
      <c r="E5899" t="s">
        <v>359</v>
      </c>
      <c r="F5899" t="s">
        <v>150</v>
      </c>
      <c r="G5899" t="s">
        <v>333</v>
      </c>
      <c r="H5899" t="s">
        <v>360</v>
      </c>
      <c r="I5899" t="s">
        <v>335</v>
      </c>
      <c r="J5899" s="217">
        <v>0.2425723752</v>
      </c>
      <c r="K5899" t="s">
        <v>340</v>
      </c>
      <c r="L5899" t="s">
        <v>2194</v>
      </c>
      <c r="M5899" s="204">
        <v>2.6666666666666665</v>
      </c>
      <c r="N5899" s="204"/>
    </row>
    <row r="5900" spans="1:14" ht="15.75" thickBot="1">
      <c r="A5900" s="215" t="s">
        <v>2230</v>
      </c>
      <c r="B5900" s="215" t="s">
        <v>2022</v>
      </c>
      <c r="C5900" s="215" t="s">
        <v>2022</v>
      </c>
      <c r="D5900" s="215" t="s">
        <v>2023</v>
      </c>
      <c r="E5900" s="215" t="s">
        <v>110</v>
      </c>
      <c r="F5900" s="215" t="s">
        <v>136</v>
      </c>
      <c r="G5900" s="215" t="s">
        <v>292</v>
      </c>
      <c r="H5900" s="215" t="s">
        <v>292</v>
      </c>
      <c r="I5900" s="215" t="s">
        <v>1339</v>
      </c>
      <c r="J5900" s="218">
        <v>1.0295999999999999E-5</v>
      </c>
      <c r="K5900" s="215" t="s">
        <v>317</v>
      </c>
      <c r="L5900" s="215" t="s">
        <v>2194</v>
      </c>
      <c r="M5900" s="219">
        <v>2.2999999999999998</v>
      </c>
      <c r="N5900" s="204"/>
    </row>
    <row r="5901" spans="1:14" ht="15.75" thickBot="1">
      <c r="A5901" s="215" t="s">
        <v>2230</v>
      </c>
      <c r="B5901" s="215" t="s">
        <v>2022</v>
      </c>
      <c r="C5901" s="215" t="s">
        <v>2022</v>
      </c>
      <c r="D5901" s="215" t="s">
        <v>2023</v>
      </c>
      <c r="E5901" s="215" t="s">
        <v>110</v>
      </c>
      <c r="F5901" s="215" t="s">
        <v>311</v>
      </c>
      <c r="G5901" s="215" t="s">
        <v>292</v>
      </c>
      <c r="H5901" s="215" t="s">
        <v>292</v>
      </c>
      <c r="I5901" s="215" t="s">
        <v>1339</v>
      </c>
      <c r="J5901" s="218">
        <v>2.8613591000000001E-2</v>
      </c>
      <c r="K5901" s="215" t="s">
        <v>317</v>
      </c>
      <c r="L5901" s="215" t="s">
        <v>2194</v>
      </c>
      <c r="M5901" s="219">
        <v>2.2999999999999998</v>
      </c>
      <c r="N5901" s="204"/>
    </row>
    <row r="5902" spans="1:14" ht="15.75" thickBot="1">
      <c r="A5902" t="s">
        <v>2024</v>
      </c>
      <c r="C5902" t="s">
        <v>2024</v>
      </c>
      <c r="D5902" t="s">
        <v>2028</v>
      </c>
      <c r="E5902" t="s">
        <v>112</v>
      </c>
      <c r="F5902" t="s">
        <v>311</v>
      </c>
      <c r="G5902" t="s">
        <v>333</v>
      </c>
      <c r="H5902" t="s">
        <v>292</v>
      </c>
      <c r="I5902" t="s">
        <v>335</v>
      </c>
      <c r="J5902" s="217">
        <v>0.84338911000000005</v>
      </c>
      <c r="K5902" t="s">
        <v>396</v>
      </c>
      <c r="L5902" t="s">
        <v>2194</v>
      </c>
      <c r="M5902" s="204">
        <v>2.7</v>
      </c>
      <c r="N5902" s="204"/>
    </row>
    <row r="5903" spans="1:14" ht="15.75" thickBot="1">
      <c r="A5903" t="s">
        <v>2024</v>
      </c>
      <c r="C5903" t="s">
        <v>2024</v>
      </c>
      <c r="D5903" t="s">
        <v>2028</v>
      </c>
      <c r="E5903" t="s">
        <v>112</v>
      </c>
      <c r="F5903" t="s">
        <v>144</v>
      </c>
      <c r="G5903" t="s">
        <v>333</v>
      </c>
      <c r="H5903" t="s">
        <v>292</v>
      </c>
      <c r="I5903" t="s">
        <v>335</v>
      </c>
      <c r="J5903" s="217">
        <v>0</v>
      </c>
      <c r="K5903" t="s">
        <v>396</v>
      </c>
      <c r="L5903" t="s">
        <v>2194</v>
      </c>
      <c r="M5903" s="204">
        <v>2.7</v>
      </c>
      <c r="N5903" s="204"/>
    </row>
    <row r="5904" spans="1:14" ht="15.75" thickBot="1">
      <c r="A5904" t="s">
        <v>2024</v>
      </c>
      <c r="C5904" t="s">
        <v>2024</v>
      </c>
      <c r="D5904" t="s">
        <v>2028</v>
      </c>
      <c r="E5904" t="s">
        <v>112</v>
      </c>
      <c r="F5904" t="s">
        <v>147</v>
      </c>
      <c r="G5904" t="s">
        <v>333</v>
      </c>
      <c r="H5904" t="s">
        <v>292</v>
      </c>
      <c r="I5904" t="s">
        <v>335</v>
      </c>
      <c r="J5904" s="217">
        <v>9.1169282000000004E-2</v>
      </c>
      <c r="K5904" t="s">
        <v>396</v>
      </c>
      <c r="L5904" t="s">
        <v>2194</v>
      </c>
      <c r="M5904" s="204">
        <v>2.7</v>
      </c>
      <c r="N5904" s="204"/>
    </row>
    <row r="5905" spans="1:14" ht="15.75" thickBot="1">
      <c r="A5905" t="s">
        <v>2024</v>
      </c>
      <c r="C5905" t="s">
        <v>2024</v>
      </c>
      <c r="D5905" t="s">
        <v>2028</v>
      </c>
      <c r="E5905" t="s">
        <v>112</v>
      </c>
      <c r="F5905" t="s">
        <v>150</v>
      </c>
      <c r="G5905" t="s">
        <v>333</v>
      </c>
      <c r="H5905" t="s">
        <v>292</v>
      </c>
      <c r="I5905" t="s">
        <v>335</v>
      </c>
      <c r="J5905" s="217">
        <v>0.11205308</v>
      </c>
      <c r="K5905" t="s">
        <v>396</v>
      </c>
      <c r="L5905" t="s">
        <v>2194</v>
      </c>
      <c r="M5905" s="204">
        <v>2.7</v>
      </c>
      <c r="N5905" s="204"/>
    </row>
    <row r="5906" spans="1:14" ht="15.75" thickBot="1">
      <c r="A5906" t="s">
        <v>2024</v>
      </c>
      <c r="C5906" t="s">
        <v>2024</v>
      </c>
      <c r="D5906" t="s">
        <v>2028</v>
      </c>
      <c r="E5906" t="s">
        <v>112</v>
      </c>
      <c r="F5906" t="s">
        <v>313</v>
      </c>
      <c r="G5906" t="s">
        <v>333</v>
      </c>
      <c r="H5906" t="s">
        <v>292</v>
      </c>
      <c r="I5906" t="s">
        <v>335</v>
      </c>
      <c r="J5906" s="217">
        <v>1.0466114719999999</v>
      </c>
      <c r="K5906" t="s">
        <v>396</v>
      </c>
      <c r="L5906" t="s">
        <v>2194</v>
      </c>
      <c r="M5906" s="204">
        <v>2.7</v>
      </c>
      <c r="N5906" s="204"/>
    </row>
    <row r="5907" spans="1:14" ht="15.75" thickBot="1">
      <c r="A5907" t="s">
        <v>2024</v>
      </c>
      <c r="C5907" t="s">
        <v>2024</v>
      </c>
      <c r="D5907" t="s">
        <v>2048</v>
      </c>
      <c r="E5907" t="s">
        <v>112</v>
      </c>
      <c r="F5907" t="s">
        <v>311</v>
      </c>
      <c r="G5907" t="s">
        <v>333</v>
      </c>
      <c r="H5907" t="s">
        <v>292</v>
      </c>
      <c r="I5907" t="s">
        <v>335</v>
      </c>
      <c r="J5907" s="217">
        <v>0.31935519000000001</v>
      </c>
      <c r="K5907" t="s">
        <v>396</v>
      </c>
      <c r="L5907" t="s">
        <v>2194</v>
      </c>
      <c r="M5907" s="204">
        <v>2.7</v>
      </c>
      <c r="N5907" s="204"/>
    </row>
    <row r="5908" spans="1:14" ht="15.75" thickBot="1">
      <c r="A5908" t="s">
        <v>2024</v>
      </c>
      <c r="C5908" t="s">
        <v>2024</v>
      </c>
      <c r="D5908" t="s">
        <v>2048</v>
      </c>
      <c r="E5908" t="s">
        <v>112</v>
      </c>
      <c r="F5908" t="s">
        <v>144</v>
      </c>
      <c r="G5908" t="s">
        <v>333</v>
      </c>
      <c r="H5908" t="s">
        <v>292</v>
      </c>
      <c r="I5908" t="s">
        <v>335</v>
      </c>
      <c r="J5908" s="217">
        <v>0.19890806999999999</v>
      </c>
      <c r="K5908" t="s">
        <v>396</v>
      </c>
      <c r="L5908" t="s">
        <v>2194</v>
      </c>
      <c r="M5908" s="204">
        <v>2.7</v>
      </c>
      <c r="N5908" s="204"/>
    </row>
    <row r="5909" spans="1:14" ht="15.75" thickBot="1">
      <c r="A5909" t="s">
        <v>2024</v>
      </c>
      <c r="C5909" t="s">
        <v>2024</v>
      </c>
      <c r="D5909" t="s">
        <v>2048</v>
      </c>
      <c r="E5909" t="s">
        <v>112</v>
      </c>
      <c r="F5909" t="s">
        <v>147</v>
      </c>
      <c r="G5909" t="s">
        <v>333</v>
      </c>
      <c r="H5909" t="s">
        <v>292</v>
      </c>
      <c r="I5909" t="s">
        <v>335</v>
      </c>
      <c r="J5909" s="217">
        <v>9.1169282000000004E-2</v>
      </c>
      <c r="K5909" t="s">
        <v>396</v>
      </c>
      <c r="L5909" t="s">
        <v>2194</v>
      </c>
      <c r="M5909" s="204">
        <v>2.7</v>
      </c>
      <c r="N5909" s="204"/>
    </row>
    <row r="5910" spans="1:14" ht="15.75" thickBot="1">
      <c r="A5910" t="s">
        <v>2024</v>
      </c>
      <c r="C5910" t="s">
        <v>2024</v>
      </c>
      <c r="D5910" t="s">
        <v>2048</v>
      </c>
      <c r="E5910" t="s">
        <v>112</v>
      </c>
      <c r="F5910" t="s">
        <v>150</v>
      </c>
      <c r="G5910" t="s">
        <v>333</v>
      </c>
      <c r="H5910" t="s">
        <v>292</v>
      </c>
      <c r="I5910" t="s">
        <v>335</v>
      </c>
      <c r="J5910" s="217">
        <v>0.12942841999999999</v>
      </c>
      <c r="K5910" t="s">
        <v>396</v>
      </c>
      <c r="L5910" t="s">
        <v>2194</v>
      </c>
      <c r="M5910" s="204">
        <v>2.7</v>
      </c>
      <c r="N5910" s="204"/>
    </row>
    <row r="5911" spans="1:14" ht="15.75" thickBot="1">
      <c r="A5911" t="s">
        <v>2024</v>
      </c>
      <c r="C5911" t="s">
        <v>2024</v>
      </c>
      <c r="D5911" t="s">
        <v>2048</v>
      </c>
      <c r="E5911" t="s">
        <v>112</v>
      </c>
      <c r="F5911" t="s">
        <v>313</v>
      </c>
      <c r="G5911" t="s">
        <v>333</v>
      </c>
      <c r="H5911" t="s">
        <v>292</v>
      </c>
      <c r="I5911" t="s">
        <v>335</v>
      </c>
      <c r="J5911" s="217">
        <v>0.73886096199999995</v>
      </c>
      <c r="K5911" t="s">
        <v>396</v>
      </c>
      <c r="L5911" t="s">
        <v>2194</v>
      </c>
      <c r="M5911" s="204">
        <v>2.7</v>
      </c>
      <c r="N5911" s="204"/>
    </row>
    <row r="5912" spans="1:14" ht="15.75" thickBot="1">
      <c r="A5912" t="s">
        <v>2024</v>
      </c>
      <c r="C5912" t="s">
        <v>2024</v>
      </c>
      <c r="D5912" t="s">
        <v>2029</v>
      </c>
      <c r="E5912" t="s">
        <v>116</v>
      </c>
      <c r="F5912" t="s">
        <v>136</v>
      </c>
      <c r="G5912" t="s">
        <v>333</v>
      </c>
      <c r="H5912" t="s">
        <v>1169</v>
      </c>
      <c r="I5912" t="s">
        <v>335</v>
      </c>
      <c r="J5912" s="217">
        <v>0</v>
      </c>
      <c r="K5912" t="s">
        <v>365</v>
      </c>
      <c r="L5912" t="s">
        <v>2194</v>
      </c>
      <c r="M5912" s="204">
        <v>1.3</v>
      </c>
      <c r="N5912" s="204"/>
    </row>
    <row r="5913" spans="1:14" ht="15.75" thickBot="1">
      <c r="A5913" t="s">
        <v>2024</v>
      </c>
      <c r="C5913" t="s">
        <v>2024</v>
      </c>
      <c r="D5913" t="s">
        <v>2029</v>
      </c>
      <c r="E5913" t="s">
        <v>116</v>
      </c>
      <c r="F5913" t="s">
        <v>312</v>
      </c>
      <c r="G5913" t="s">
        <v>333</v>
      </c>
      <c r="H5913" t="s">
        <v>1169</v>
      </c>
      <c r="I5913" t="s">
        <v>335</v>
      </c>
      <c r="J5913" s="217">
        <v>0.95494109560168505</v>
      </c>
      <c r="K5913" t="s">
        <v>365</v>
      </c>
      <c r="L5913" t="s">
        <v>2194</v>
      </c>
      <c r="M5913" s="204">
        <v>1.3</v>
      </c>
      <c r="N5913" s="204"/>
    </row>
    <row r="5914" spans="1:14" ht="15.75" thickBot="1">
      <c r="A5914" t="s">
        <v>2024</v>
      </c>
      <c r="C5914" t="s">
        <v>2024</v>
      </c>
      <c r="D5914" t="s">
        <v>2030</v>
      </c>
      <c r="E5914" t="s">
        <v>116</v>
      </c>
      <c r="F5914" t="s">
        <v>136</v>
      </c>
      <c r="G5914" t="s">
        <v>333</v>
      </c>
      <c r="H5914" t="s">
        <v>1182</v>
      </c>
      <c r="I5914" t="s">
        <v>335</v>
      </c>
      <c r="J5914" s="217">
        <v>0</v>
      </c>
      <c r="K5914" t="s">
        <v>365</v>
      </c>
      <c r="L5914" t="s">
        <v>2194</v>
      </c>
      <c r="M5914" s="204">
        <v>1.3</v>
      </c>
      <c r="N5914" s="204"/>
    </row>
    <row r="5915" spans="1:14" ht="15.75" thickBot="1">
      <c r="A5915" t="s">
        <v>2024</v>
      </c>
      <c r="C5915" t="s">
        <v>2024</v>
      </c>
      <c r="D5915" t="s">
        <v>2030</v>
      </c>
      <c r="E5915" t="s">
        <v>116</v>
      </c>
      <c r="F5915" t="s">
        <v>312</v>
      </c>
      <c r="G5915" t="s">
        <v>333</v>
      </c>
      <c r="H5915" t="s">
        <v>1182</v>
      </c>
      <c r="I5915" t="s">
        <v>335</v>
      </c>
      <c r="J5915" s="217">
        <v>0.81662027445196195</v>
      </c>
      <c r="K5915" t="s">
        <v>365</v>
      </c>
      <c r="L5915" t="s">
        <v>2194</v>
      </c>
      <c r="M5915" s="204">
        <v>1.3</v>
      </c>
      <c r="N5915" s="204"/>
    </row>
    <row r="5916" spans="1:14" ht="15.75" thickBot="1">
      <c r="A5916" t="s">
        <v>2024</v>
      </c>
      <c r="C5916" t="s">
        <v>2024</v>
      </c>
      <c r="D5916" t="s">
        <v>2031</v>
      </c>
      <c r="E5916" t="s">
        <v>116</v>
      </c>
      <c r="F5916" t="s">
        <v>136</v>
      </c>
      <c r="G5916" t="s">
        <v>333</v>
      </c>
      <c r="H5916" t="s">
        <v>1188</v>
      </c>
      <c r="I5916" t="s">
        <v>335</v>
      </c>
      <c r="J5916" s="217">
        <v>0</v>
      </c>
      <c r="K5916" t="s">
        <v>365</v>
      </c>
      <c r="L5916" t="s">
        <v>2194</v>
      </c>
      <c r="M5916" s="204">
        <v>1.3</v>
      </c>
      <c r="N5916" s="204"/>
    </row>
    <row r="5917" spans="1:14" ht="15.75" thickBot="1">
      <c r="A5917" t="s">
        <v>2024</v>
      </c>
      <c r="C5917" t="s">
        <v>2024</v>
      </c>
      <c r="D5917" t="s">
        <v>2031</v>
      </c>
      <c r="E5917" t="s">
        <v>116</v>
      </c>
      <c r="F5917" t="s">
        <v>312</v>
      </c>
      <c r="G5917" t="s">
        <v>333</v>
      </c>
      <c r="H5917" t="s">
        <v>1188</v>
      </c>
      <c r="I5917" t="s">
        <v>335</v>
      </c>
      <c r="J5917" s="217">
        <v>0.87591522597207605</v>
      </c>
      <c r="K5917" t="s">
        <v>365</v>
      </c>
      <c r="L5917" t="s">
        <v>2194</v>
      </c>
      <c r="M5917" s="204">
        <v>1.3</v>
      </c>
      <c r="N5917" s="204"/>
    </row>
    <row r="5918" spans="1:14" ht="15.75" thickBot="1">
      <c r="A5918" t="s">
        <v>2024</v>
      </c>
      <c r="C5918" t="s">
        <v>2024</v>
      </c>
      <c r="D5918" t="s">
        <v>2032</v>
      </c>
      <c r="E5918" t="s">
        <v>116</v>
      </c>
      <c r="F5918" t="s">
        <v>136</v>
      </c>
      <c r="G5918" t="s">
        <v>333</v>
      </c>
      <c r="H5918" t="s">
        <v>1192</v>
      </c>
      <c r="I5918" t="s">
        <v>335</v>
      </c>
      <c r="J5918" s="217">
        <v>0</v>
      </c>
      <c r="K5918" t="s">
        <v>365</v>
      </c>
      <c r="L5918" t="s">
        <v>2194</v>
      </c>
      <c r="M5918" s="204">
        <v>1.3</v>
      </c>
      <c r="N5918" s="204"/>
    </row>
    <row r="5919" spans="1:14" ht="15.75" thickBot="1">
      <c r="A5919" t="s">
        <v>2024</v>
      </c>
      <c r="C5919" t="s">
        <v>2024</v>
      </c>
      <c r="D5919" t="s">
        <v>2032</v>
      </c>
      <c r="E5919" t="s">
        <v>116</v>
      </c>
      <c r="F5919" t="s">
        <v>312</v>
      </c>
      <c r="G5919" t="s">
        <v>333</v>
      </c>
      <c r="H5919" t="s">
        <v>1192</v>
      </c>
      <c r="I5919" t="s">
        <v>335</v>
      </c>
      <c r="J5919" s="217">
        <v>0.80530123634551398</v>
      </c>
      <c r="K5919" t="s">
        <v>365</v>
      </c>
      <c r="L5919" t="s">
        <v>2194</v>
      </c>
      <c r="M5919" s="204">
        <v>1.3</v>
      </c>
      <c r="N5919" s="204"/>
    </row>
    <row r="5920" spans="1:14" ht="15.75" thickBot="1">
      <c r="A5920" t="s">
        <v>2024</v>
      </c>
      <c r="C5920" t="s">
        <v>2024</v>
      </c>
      <c r="D5920" t="s">
        <v>2033</v>
      </c>
      <c r="E5920" t="s">
        <v>116</v>
      </c>
      <c r="F5920" t="s">
        <v>136</v>
      </c>
      <c r="G5920" t="s">
        <v>333</v>
      </c>
      <c r="H5920" t="s">
        <v>1151</v>
      </c>
      <c r="I5920" t="s">
        <v>335</v>
      </c>
      <c r="J5920" s="217">
        <v>5.3701410069993498E-4</v>
      </c>
      <c r="K5920" t="s">
        <v>365</v>
      </c>
      <c r="L5920" t="s">
        <v>2194</v>
      </c>
      <c r="M5920" s="204">
        <v>1.3</v>
      </c>
      <c r="N5920" s="204"/>
    </row>
    <row r="5921" spans="1:14" ht="15.75" thickBot="1">
      <c r="A5921" t="s">
        <v>2024</v>
      </c>
      <c r="C5921" t="s">
        <v>2024</v>
      </c>
      <c r="D5921" t="s">
        <v>2033</v>
      </c>
      <c r="E5921" t="s">
        <v>116</v>
      </c>
      <c r="F5921" t="s">
        <v>312</v>
      </c>
      <c r="G5921" t="s">
        <v>333</v>
      </c>
      <c r="H5921" t="s">
        <v>1151</v>
      </c>
      <c r="I5921" t="s">
        <v>335</v>
      </c>
      <c r="J5921" s="217">
        <v>0.81429347490875004</v>
      </c>
      <c r="K5921" t="s">
        <v>365</v>
      </c>
      <c r="L5921" t="s">
        <v>2194</v>
      </c>
      <c r="M5921" s="204">
        <v>1.3</v>
      </c>
      <c r="N5921" s="204"/>
    </row>
    <row r="5922" spans="1:14" ht="15.75" thickBot="1">
      <c r="A5922" t="s">
        <v>2024</v>
      </c>
      <c r="C5922" t="s">
        <v>2024</v>
      </c>
      <c r="D5922" t="s">
        <v>2034</v>
      </c>
      <c r="E5922" t="s">
        <v>116</v>
      </c>
      <c r="F5922" t="s">
        <v>136</v>
      </c>
      <c r="G5922" t="s">
        <v>333</v>
      </c>
      <c r="H5922" t="s">
        <v>1201</v>
      </c>
      <c r="I5922" t="s">
        <v>335</v>
      </c>
      <c r="J5922" s="217">
        <v>0</v>
      </c>
      <c r="K5922" t="s">
        <v>365</v>
      </c>
      <c r="L5922" t="s">
        <v>2194</v>
      </c>
      <c r="M5922" s="204">
        <v>1.3</v>
      </c>
      <c r="N5922" s="204"/>
    </row>
    <row r="5923" spans="1:14" ht="15.75" thickBot="1">
      <c r="A5923" t="s">
        <v>2024</v>
      </c>
      <c r="C5923" t="s">
        <v>2024</v>
      </c>
      <c r="D5923" t="s">
        <v>2034</v>
      </c>
      <c r="E5923" t="s">
        <v>116</v>
      </c>
      <c r="F5923" t="s">
        <v>312</v>
      </c>
      <c r="G5923" t="s">
        <v>333</v>
      </c>
      <c r="H5923" t="s">
        <v>1201</v>
      </c>
      <c r="I5923" t="s">
        <v>335</v>
      </c>
      <c r="J5923" s="217">
        <v>0.93133824863122205</v>
      </c>
      <c r="K5923" t="s">
        <v>365</v>
      </c>
      <c r="L5923" t="s">
        <v>2194</v>
      </c>
      <c r="M5923" s="204">
        <v>1.3</v>
      </c>
      <c r="N5923" s="204"/>
    </row>
    <row r="5924" spans="1:14" ht="15.75" thickBot="1">
      <c r="A5924" t="s">
        <v>2024</v>
      </c>
      <c r="C5924" t="s">
        <v>2024</v>
      </c>
      <c r="D5924" t="s">
        <v>2035</v>
      </c>
      <c r="E5924" t="s">
        <v>116</v>
      </c>
      <c r="F5924" t="s">
        <v>136</v>
      </c>
      <c r="G5924" t="s">
        <v>333</v>
      </c>
      <c r="H5924" t="s">
        <v>1209</v>
      </c>
      <c r="I5924" t="s">
        <v>335</v>
      </c>
      <c r="J5924" s="217">
        <v>0</v>
      </c>
      <c r="K5924" t="s">
        <v>365</v>
      </c>
      <c r="L5924" t="s">
        <v>2194</v>
      </c>
      <c r="M5924" s="204">
        <v>1.3</v>
      </c>
      <c r="N5924" s="204"/>
    </row>
    <row r="5925" spans="1:14" ht="15.75" thickBot="1">
      <c r="A5925" t="s">
        <v>2024</v>
      </c>
      <c r="C5925" t="s">
        <v>2024</v>
      </c>
      <c r="D5925" t="s">
        <v>2035</v>
      </c>
      <c r="E5925" t="s">
        <v>116</v>
      </c>
      <c r="F5925" t="s">
        <v>312</v>
      </c>
      <c r="G5925" t="s">
        <v>333</v>
      </c>
      <c r="H5925" t="s">
        <v>1209</v>
      </c>
      <c r="I5925" t="s">
        <v>335</v>
      </c>
      <c r="J5925" s="217">
        <v>0.88497584260529605</v>
      </c>
      <c r="K5925" t="s">
        <v>365</v>
      </c>
      <c r="L5925" t="s">
        <v>2194</v>
      </c>
      <c r="M5925" s="204">
        <v>1.3</v>
      </c>
      <c r="N5925" s="204"/>
    </row>
    <row r="5926" spans="1:14" ht="15.75" thickBot="1">
      <c r="A5926" t="s">
        <v>2024</v>
      </c>
      <c r="C5926" t="s">
        <v>2024</v>
      </c>
      <c r="D5926" t="s">
        <v>2036</v>
      </c>
      <c r="E5926" t="s">
        <v>116</v>
      </c>
      <c r="F5926" t="s">
        <v>136</v>
      </c>
      <c r="G5926" t="s">
        <v>333</v>
      </c>
      <c r="H5926" t="s">
        <v>1215</v>
      </c>
      <c r="I5926" t="s">
        <v>335</v>
      </c>
      <c r="J5926" s="217">
        <v>0</v>
      </c>
      <c r="K5926" t="s">
        <v>365</v>
      </c>
      <c r="L5926" t="s">
        <v>2194</v>
      </c>
      <c r="M5926" s="204">
        <v>1.3</v>
      </c>
      <c r="N5926" s="204"/>
    </row>
    <row r="5927" spans="1:14" ht="15.75" thickBot="1">
      <c r="A5927" t="s">
        <v>2024</v>
      </c>
      <c r="C5927" t="s">
        <v>2024</v>
      </c>
      <c r="D5927" t="s">
        <v>2036</v>
      </c>
      <c r="E5927" t="s">
        <v>116</v>
      </c>
      <c r="F5927" t="s">
        <v>312</v>
      </c>
      <c r="G5927" t="s">
        <v>333</v>
      </c>
      <c r="H5927" t="s">
        <v>1215</v>
      </c>
      <c r="I5927" t="s">
        <v>335</v>
      </c>
      <c r="J5927" s="217">
        <v>1.06399054390936</v>
      </c>
      <c r="K5927" t="s">
        <v>365</v>
      </c>
      <c r="L5927" t="s">
        <v>2194</v>
      </c>
      <c r="M5927" s="204">
        <v>1.3</v>
      </c>
      <c r="N5927" s="204"/>
    </row>
    <row r="5928" spans="1:14" ht="15.75" thickBot="1">
      <c r="A5928" t="s">
        <v>2024</v>
      </c>
      <c r="C5928" t="s">
        <v>2024</v>
      </c>
      <c r="D5928" t="s">
        <v>2037</v>
      </c>
      <c r="E5928" t="s">
        <v>116</v>
      </c>
      <c r="F5928" t="s">
        <v>136</v>
      </c>
      <c r="G5928" t="s">
        <v>333</v>
      </c>
      <c r="H5928" t="s">
        <v>1232</v>
      </c>
      <c r="I5928" t="s">
        <v>335</v>
      </c>
      <c r="J5928" s="217">
        <v>0</v>
      </c>
      <c r="K5928" t="s">
        <v>365</v>
      </c>
      <c r="L5928" t="s">
        <v>2194</v>
      </c>
      <c r="M5928" s="204">
        <v>1.3</v>
      </c>
      <c r="N5928" s="204"/>
    </row>
    <row r="5929" spans="1:14" ht="15.75" thickBot="1">
      <c r="A5929" t="s">
        <v>2024</v>
      </c>
      <c r="C5929" t="s">
        <v>2024</v>
      </c>
      <c r="D5929" t="s">
        <v>2037</v>
      </c>
      <c r="E5929" t="s">
        <v>116</v>
      </c>
      <c r="F5929" t="s">
        <v>312</v>
      </c>
      <c r="G5929" t="s">
        <v>333</v>
      </c>
      <c r="H5929" t="s">
        <v>1232</v>
      </c>
      <c r="I5929" t="s">
        <v>335</v>
      </c>
      <c r="J5929" s="217">
        <v>1.1409548914148999</v>
      </c>
      <c r="K5929" t="s">
        <v>365</v>
      </c>
      <c r="L5929" t="s">
        <v>2194</v>
      </c>
      <c r="M5929" s="204">
        <v>1.3</v>
      </c>
      <c r="N5929" s="204"/>
    </row>
    <row r="5930" spans="1:14" ht="15.75" thickBot="1">
      <c r="A5930" t="s">
        <v>2024</v>
      </c>
      <c r="C5930" t="s">
        <v>2024</v>
      </c>
      <c r="D5930" t="s">
        <v>2038</v>
      </c>
      <c r="E5930" t="s">
        <v>116</v>
      </c>
      <c r="F5930" t="s">
        <v>136</v>
      </c>
      <c r="G5930" t="s">
        <v>333</v>
      </c>
      <c r="H5930" t="s">
        <v>1225</v>
      </c>
      <c r="I5930" t="s">
        <v>335</v>
      </c>
      <c r="J5930" s="217">
        <v>0</v>
      </c>
      <c r="K5930" t="s">
        <v>365</v>
      </c>
      <c r="L5930" t="s">
        <v>2194</v>
      </c>
      <c r="M5930" s="204">
        <v>1.3</v>
      </c>
      <c r="N5930" s="204"/>
    </row>
    <row r="5931" spans="1:14" ht="15.75" thickBot="1">
      <c r="A5931" t="s">
        <v>2024</v>
      </c>
      <c r="C5931" t="s">
        <v>2024</v>
      </c>
      <c r="D5931" t="s">
        <v>2038</v>
      </c>
      <c r="E5931" t="s">
        <v>116</v>
      </c>
      <c r="F5931" t="s">
        <v>312</v>
      </c>
      <c r="G5931" t="s">
        <v>333</v>
      </c>
      <c r="H5931" t="s">
        <v>1225</v>
      </c>
      <c r="I5931" t="s">
        <v>335</v>
      </c>
      <c r="J5931" s="217">
        <v>0.87699027070875102</v>
      </c>
      <c r="K5931" t="s">
        <v>365</v>
      </c>
      <c r="L5931" t="s">
        <v>2194</v>
      </c>
      <c r="M5931" s="204">
        <v>1.3</v>
      </c>
      <c r="N5931" s="204"/>
    </row>
    <row r="5932" spans="1:14" ht="15.75" thickBot="1">
      <c r="A5932" t="s">
        <v>2024</v>
      </c>
      <c r="C5932" t="s">
        <v>2024</v>
      </c>
      <c r="D5932" t="s">
        <v>2039</v>
      </c>
      <c r="E5932" t="s">
        <v>116</v>
      </c>
      <c r="F5932" t="s">
        <v>136</v>
      </c>
      <c r="G5932" t="s">
        <v>333</v>
      </c>
      <c r="H5932" t="s">
        <v>2040</v>
      </c>
      <c r="I5932" t="s">
        <v>335</v>
      </c>
      <c r="J5932" s="217">
        <v>0</v>
      </c>
      <c r="K5932" t="s">
        <v>365</v>
      </c>
      <c r="L5932" t="s">
        <v>2194</v>
      </c>
      <c r="M5932" s="204">
        <v>1.3</v>
      </c>
      <c r="N5932" s="204"/>
    </row>
    <row r="5933" spans="1:14" ht="15.75" thickBot="1">
      <c r="A5933" t="s">
        <v>2024</v>
      </c>
      <c r="C5933" t="s">
        <v>2024</v>
      </c>
      <c r="D5933" t="s">
        <v>2039</v>
      </c>
      <c r="E5933" t="s">
        <v>116</v>
      </c>
      <c r="F5933" t="s">
        <v>312</v>
      </c>
      <c r="G5933" t="s">
        <v>333</v>
      </c>
      <c r="H5933" t="s">
        <v>2040</v>
      </c>
      <c r="I5933" t="s">
        <v>335</v>
      </c>
      <c r="J5933" s="217">
        <v>0.69827821709453197</v>
      </c>
      <c r="K5933" t="s">
        <v>365</v>
      </c>
      <c r="L5933" t="s">
        <v>2194</v>
      </c>
      <c r="M5933" s="204">
        <v>1.3</v>
      </c>
      <c r="N5933" s="204"/>
    </row>
    <row r="5934" spans="1:14" ht="15.75" thickBot="1">
      <c r="A5934" t="s">
        <v>2024</v>
      </c>
      <c r="C5934" t="s">
        <v>2024</v>
      </c>
      <c r="D5934" t="s">
        <v>2041</v>
      </c>
      <c r="E5934" t="s">
        <v>116</v>
      </c>
      <c r="F5934" t="s">
        <v>136</v>
      </c>
      <c r="G5934" t="s">
        <v>333</v>
      </c>
      <c r="H5934" t="s">
        <v>1173</v>
      </c>
      <c r="I5934" t="s">
        <v>335</v>
      </c>
      <c r="J5934" s="217">
        <v>1.07979023456574</v>
      </c>
      <c r="K5934" t="s">
        <v>365</v>
      </c>
      <c r="L5934" t="s">
        <v>2194</v>
      </c>
      <c r="M5934" s="204">
        <v>1.3</v>
      </c>
      <c r="N5934" s="204"/>
    </row>
    <row r="5935" spans="1:14" ht="15.75" thickBot="1">
      <c r="A5935" t="s">
        <v>2024</v>
      </c>
      <c r="C5935" t="s">
        <v>2024</v>
      </c>
      <c r="D5935" t="s">
        <v>2041</v>
      </c>
      <c r="E5935" t="s">
        <v>116</v>
      </c>
      <c r="F5935" t="s">
        <v>312</v>
      </c>
      <c r="G5935" t="s">
        <v>333</v>
      </c>
      <c r="H5935" t="s">
        <v>1173</v>
      </c>
      <c r="I5935" t="s">
        <v>335</v>
      </c>
      <c r="J5935" s="217">
        <v>0.817232970171891</v>
      </c>
      <c r="K5935" t="s">
        <v>365</v>
      </c>
      <c r="L5935" t="s">
        <v>2194</v>
      </c>
      <c r="M5935" s="204">
        <v>1.3</v>
      </c>
      <c r="N5935" s="204"/>
    </row>
    <row r="5936" spans="1:14" ht="15.75" thickBot="1">
      <c r="A5936" t="s">
        <v>2024</v>
      </c>
      <c r="C5936" t="s">
        <v>2024</v>
      </c>
      <c r="D5936" t="s">
        <v>2042</v>
      </c>
      <c r="E5936" t="s">
        <v>116</v>
      </c>
      <c r="F5936" t="s">
        <v>136</v>
      </c>
      <c r="G5936" t="s">
        <v>333</v>
      </c>
      <c r="H5936" t="s">
        <v>1151</v>
      </c>
      <c r="I5936" t="s">
        <v>335</v>
      </c>
      <c r="J5936" s="217">
        <v>0.51527583599090299</v>
      </c>
      <c r="K5936" t="s">
        <v>365</v>
      </c>
      <c r="L5936" t="s">
        <v>2194</v>
      </c>
      <c r="M5936" s="204">
        <v>1.3</v>
      </c>
      <c r="N5936" s="204"/>
    </row>
    <row r="5937" spans="1:14" ht="15.75" thickBot="1">
      <c r="A5937" t="s">
        <v>2024</v>
      </c>
      <c r="C5937" t="s">
        <v>2024</v>
      </c>
      <c r="D5937" t="s">
        <v>2042</v>
      </c>
      <c r="E5937" t="s">
        <v>116</v>
      </c>
      <c r="F5937" t="s">
        <v>312</v>
      </c>
      <c r="G5937" t="s">
        <v>333</v>
      </c>
      <c r="H5937" t="s">
        <v>1151</v>
      </c>
      <c r="I5937" t="s">
        <v>335</v>
      </c>
      <c r="J5937" s="217">
        <v>0.71214213527609704</v>
      </c>
      <c r="K5937" t="s">
        <v>365</v>
      </c>
      <c r="L5937" t="s">
        <v>2194</v>
      </c>
      <c r="M5937" s="204">
        <v>1.3</v>
      </c>
      <c r="N5937" s="204"/>
    </row>
    <row r="5938" spans="1:14" ht="15.75" thickBot="1">
      <c r="A5938" t="s">
        <v>2024</v>
      </c>
      <c r="C5938" t="s">
        <v>2024</v>
      </c>
      <c r="D5938" t="s">
        <v>2043</v>
      </c>
      <c r="E5938" t="s">
        <v>116</v>
      </c>
      <c r="F5938" t="s">
        <v>136</v>
      </c>
      <c r="G5938" t="s">
        <v>333</v>
      </c>
      <c r="H5938" t="s">
        <v>1141</v>
      </c>
      <c r="I5938" t="s">
        <v>335</v>
      </c>
      <c r="J5938" s="217">
        <v>4.5736283063880596E-3</v>
      </c>
      <c r="K5938" t="s">
        <v>365</v>
      </c>
      <c r="L5938" t="s">
        <v>2194</v>
      </c>
      <c r="M5938" s="204">
        <v>1.3</v>
      </c>
      <c r="N5938" s="204"/>
    </row>
    <row r="5939" spans="1:14" ht="15.75" thickBot="1">
      <c r="A5939" t="s">
        <v>2024</v>
      </c>
      <c r="C5939" t="s">
        <v>2024</v>
      </c>
      <c r="D5939" t="s">
        <v>2043</v>
      </c>
      <c r="E5939" t="s">
        <v>116</v>
      </c>
      <c r="F5939" t="s">
        <v>312</v>
      </c>
      <c r="G5939" t="s">
        <v>333</v>
      </c>
      <c r="H5939" t="s">
        <v>1141</v>
      </c>
      <c r="I5939" t="s">
        <v>335</v>
      </c>
      <c r="J5939" s="217">
        <v>0.81094078780395695</v>
      </c>
      <c r="K5939" t="s">
        <v>365</v>
      </c>
      <c r="L5939" t="s">
        <v>2194</v>
      </c>
      <c r="M5939" s="204">
        <v>1.3</v>
      </c>
      <c r="N5939" s="204"/>
    </row>
    <row r="5940" spans="1:14" ht="15.75" thickBot="1">
      <c r="A5940" t="s">
        <v>2024</v>
      </c>
      <c r="C5940" t="s">
        <v>2024</v>
      </c>
      <c r="D5940" t="s">
        <v>2044</v>
      </c>
      <c r="E5940" t="s">
        <v>116</v>
      </c>
      <c r="F5940" t="s">
        <v>136</v>
      </c>
      <c r="G5940" t="s">
        <v>333</v>
      </c>
      <c r="H5940" t="s">
        <v>1213</v>
      </c>
      <c r="I5940" t="s">
        <v>335</v>
      </c>
      <c r="J5940" s="217">
        <v>0.44116273522376898</v>
      </c>
      <c r="K5940" t="s">
        <v>365</v>
      </c>
      <c r="L5940" t="s">
        <v>2194</v>
      </c>
      <c r="M5940" s="204">
        <v>1.3</v>
      </c>
      <c r="N5940" s="204"/>
    </row>
    <row r="5941" spans="1:14" ht="15.75" thickBot="1">
      <c r="A5941" t="s">
        <v>2024</v>
      </c>
      <c r="C5941" t="s">
        <v>2024</v>
      </c>
      <c r="D5941" t="s">
        <v>2044</v>
      </c>
      <c r="E5941" t="s">
        <v>116</v>
      </c>
      <c r="F5941" t="s">
        <v>312</v>
      </c>
      <c r="G5941" t="s">
        <v>333</v>
      </c>
      <c r="H5941" t="s">
        <v>1213</v>
      </c>
      <c r="I5941" t="s">
        <v>335</v>
      </c>
      <c r="J5941" s="217">
        <v>0.95325075999482101</v>
      </c>
      <c r="K5941" t="s">
        <v>365</v>
      </c>
      <c r="L5941" t="s">
        <v>2194</v>
      </c>
      <c r="M5941" s="204">
        <v>1.3</v>
      </c>
      <c r="N5941" s="204"/>
    </row>
    <row r="5942" spans="1:14" ht="15.75" thickBot="1">
      <c r="A5942" t="s">
        <v>2024</v>
      </c>
      <c r="C5942" t="s">
        <v>2024</v>
      </c>
      <c r="D5942" t="s">
        <v>2045</v>
      </c>
      <c r="E5942" t="s">
        <v>116</v>
      </c>
      <c r="F5942" t="s">
        <v>136</v>
      </c>
      <c r="G5942" t="s">
        <v>333</v>
      </c>
      <c r="H5942" t="s">
        <v>2046</v>
      </c>
      <c r="I5942" t="s">
        <v>335</v>
      </c>
      <c r="J5942" s="217">
        <v>0</v>
      </c>
      <c r="K5942" t="s">
        <v>365</v>
      </c>
      <c r="L5942" t="s">
        <v>2194</v>
      </c>
      <c r="M5942" s="204">
        <v>1.3</v>
      </c>
      <c r="N5942" s="204"/>
    </row>
    <row r="5943" spans="1:14" ht="15.75" thickBot="1">
      <c r="A5943" t="s">
        <v>2024</v>
      </c>
      <c r="C5943" t="s">
        <v>2024</v>
      </c>
      <c r="D5943" t="s">
        <v>2045</v>
      </c>
      <c r="E5943" t="s">
        <v>116</v>
      </c>
      <c r="F5943" t="s">
        <v>312</v>
      </c>
      <c r="G5943" t="s">
        <v>333</v>
      </c>
      <c r="H5943" t="s">
        <v>2046</v>
      </c>
      <c r="I5943" t="s">
        <v>335</v>
      </c>
      <c r="J5943" s="217">
        <v>0.72820114761317101</v>
      </c>
      <c r="K5943" t="s">
        <v>365</v>
      </c>
      <c r="L5943" t="s">
        <v>2194</v>
      </c>
      <c r="M5943" s="204">
        <v>1.3</v>
      </c>
      <c r="N5943" s="204"/>
    </row>
    <row r="5944" spans="1:14" ht="15.75" thickBot="1">
      <c r="A5944" t="s">
        <v>2024</v>
      </c>
      <c r="C5944" t="s">
        <v>2024</v>
      </c>
      <c r="D5944" t="s">
        <v>2047</v>
      </c>
      <c r="E5944" t="s">
        <v>116</v>
      </c>
      <c r="F5944" t="s">
        <v>136</v>
      </c>
      <c r="G5944" t="s">
        <v>333</v>
      </c>
      <c r="H5944" t="s">
        <v>1143</v>
      </c>
      <c r="I5944" t="s">
        <v>335</v>
      </c>
      <c r="J5944" s="217">
        <v>0</v>
      </c>
      <c r="K5944" t="s">
        <v>365</v>
      </c>
      <c r="L5944" t="s">
        <v>2194</v>
      </c>
      <c r="M5944" s="204">
        <v>1.3</v>
      </c>
      <c r="N5944" s="204"/>
    </row>
    <row r="5945" spans="1:14" ht="15.75" thickBot="1">
      <c r="A5945" t="s">
        <v>2024</v>
      </c>
      <c r="C5945" t="s">
        <v>2024</v>
      </c>
      <c r="D5945" t="s">
        <v>2047</v>
      </c>
      <c r="E5945" t="s">
        <v>116</v>
      </c>
      <c r="F5945" t="s">
        <v>312</v>
      </c>
      <c r="G5945" t="s">
        <v>333</v>
      </c>
      <c r="H5945" t="s">
        <v>1143</v>
      </c>
      <c r="I5945" t="s">
        <v>335</v>
      </c>
      <c r="J5945" s="217">
        <v>0.75373589646635697</v>
      </c>
      <c r="K5945" t="s">
        <v>365</v>
      </c>
      <c r="L5945" t="s">
        <v>2194</v>
      </c>
      <c r="M5945" s="204">
        <v>1.3</v>
      </c>
      <c r="N5945" s="204"/>
    </row>
    <row r="5946" spans="1:14" ht="15.75" thickBot="1">
      <c r="A5946" t="s">
        <v>2024</v>
      </c>
      <c r="C5946" t="s">
        <v>2024</v>
      </c>
      <c r="D5946" t="s">
        <v>2025</v>
      </c>
      <c r="E5946" t="s">
        <v>122</v>
      </c>
      <c r="F5946" t="s">
        <v>136</v>
      </c>
      <c r="G5946" t="s">
        <v>334</v>
      </c>
      <c r="H5946" t="s">
        <v>334</v>
      </c>
      <c r="I5946" t="s">
        <v>335</v>
      </c>
      <c r="J5946" s="298">
        <v>5.1923190731157197E-5</v>
      </c>
      <c r="K5946" t="s">
        <v>2026</v>
      </c>
      <c r="L5946" t="s">
        <v>2194</v>
      </c>
      <c r="M5946" s="204">
        <v>2.7</v>
      </c>
      <c r="N5946" s="204"/>
    </row>
    <row r="5947" spans="1:14" ht="15.75" thickBot="1">
      <c r="A5947" t="s">
        <v>2024</v>
      </c>
      <c r="C5947" t="s">
        <v>2024</v>
      </c>
      <c r="D5947" t="s">
        <v>2025</v>
      </c>
      <c r="E5947" t="s">
        <v>122</v>
      </c>
      <c r="F5947" t="s">
        <v>139</v>
      </c>
      <c r="G5947" t="s">
        <v>334</v>
      </c>
      <c r="H5947" t="s">
        <v>334</v>
      </c>
      <c r="I5947" t="s">
        <v>335</v>
      </c>
      <c r="J5947" s="217">
        <v>0</v>
      </c>
      <c r="K5947" t="s">
        <v>2026</v>
      </c>
      <c r="L5947" t="s">
        <v>2194</v>
      </c>
      <c r="M5947" s="204">
        <v>2.7</v>
      </c>
      <c r="N5947" s="204"/>
    </row>
    <row r="5948" spans="1:14" ht="15.75" thickBot="1">
      <c r="A5948" t="s">
        <v>2024</v>
      </c>
      <c r="C5948" t="s">
        <v>2024</v>
      </c>
      <c r="D5948" t="s">
        <v>2025</v>
      </c>
      <c r="E5948" t="s">
        <v>122</v>
      </c>
      <c r="F5948" t="s">
        <v>142</v>
      </c>
      <c r="G5948" t="s">
        <v>334</v>
      </c>
      <c r="H5948" t="s">
        <v>334</v>
      </c>
      <c r="I5948" t="s">
        <v>335</v>
      </c>
      <c r="J5948" s="298">
        <v>0.535721306373944</v>
      </c>
      <c r="K5948" t="s">
        <v>2026</v>
      </c>
      <c r="L5948" t="s">
        <v>2194</v>
      </c>
      <c r="M5948" s="204">
        <v>2.7</v>
      </c>
      <c r="N5948" s="204"/>
    </row>
    <row r="5949" spans="1:14" ht="15.75" thickBot="1">
      <c r="A5949" t="s">
        <v>2024</v>
      </c>
      <c r="C5949" t="s">
        <v>2024</v>
      </c>
      <c r="D5949" t="s">
        <v>2025</v>
      </c>
      <c r="E5949" t="s">
        <v>122</v>
      </c>
      <c r="F5949" t="s">
        <v>144</v>
      </c>
      <c r="G5949" t="s">
        <v>334</v>
      </c>
      <c r="H5949" t="s">
        <v>334</v>
      </c>
      <c r="I5949" t="s">
        <v>335</v>
      </c>
      <c r="J5949" s="298">
        <v>0.24188545724371599</v>
      </c>
      <c r="K5949" t="s">
        <v>2026</v>
      </c>
      <c r="L5949" t="s">
        <v>2194</v>
      </c>
      <c r="M5949" s="204">
        <v>2.7</v>
      </c>
      <c r="N5949" s="204"/>
    </row>
    <row r="5950" spans="1:14" ht="15.75" thickBot="1">
      <c r="A5950" t="s">
        <v>2024</v>
      </c>
      <c r="C5950" t="s">
        <v>2024</v>
      </c>
      <c r="D5950" t="s">
        <v>2025</v>
      </c>
      <c r="E5950" t="s">
        <v>122</v>
      </c>
      <c r="F5950" t="s">
        <v>150</v>
      </c>
      <c r="G5950" t="s">
        <v>334</v>
      </c>
      <c r="H5950" t="s">
        <v>334</v>
      </c>
      <c r="I5950" t="s">
        <v>335</v>
      </c>
      <c r="J5950" s="298">
        <v>0.62854390239047497</v>
      </c>
      <c r="K5950" t="s">
        <v>2026</v>
      </c>
      <c r="L5950" t="s">
        <v>2194</v>
      </c>
      <c r="M5950" s="204">
        <v>2.7</v>
      </c>
      <c r="N5950" s="204"/>
    </row>
    <row r="5951" spans="1:14" ht="15.75" thickBot="1">
      <c r="A5951" t="s">
        <v>2024</v>
      </c>
      <c r="C5951" t="s">
        <v>2024</v>
      </c>
      <c r="D5951" t="s">
        <v>2025</v>
      </c>
      <c r="E5951" t="s">
        <v>122</v>
      </c>
      <c r="F5951" t="s">
        <v>147</v>
      </c>
      <c r="G5951" t="s">
        <v>334</v>
      </c>
      <c r="H5951" t="s">
        <v>334</v>
      </c>
      <c r="I5951" t="s">
        <v>335</v>
      </c>
      <c r="J5951" s="298">
        <v>9.0289044710019903E-2</v>
      </c>
      <c r="K5951" t="s">
        <v>2026</v>
      </c>
      <c r="L5951" t="s">
        <v>2194</v>
      </c>
      <c r="M5951" s="204">
        <v>2.7</v>
      </c>
      <c r="N5951" s="204"/>
    </row>
    <row r="5952" spans="1:14" ht="15.75" thickBot="1">
      <c r="A5952" t="s">
        <v>2024</v>
      </c>
      <c r="C5952" t="s">
        <v>2024</v>
      </c>
      <c r="D5952" t="s">
        <v>2025</v>
      </c>
      <c r="E5952" t="s">
        <v>122</v>
      </c>
      <c r="F5952" t="s">
        <v>311</v>
      </c>
      <c r="G5952" t="s">
        <v>334</v>
      </c>
      <c r="H5952" t="s">
        <v>334</v>
      </c>
      <c r="I5952" t="s">
        <v>335</v>
      </c>
      <c r="J5952" s="298">
        <v>0.5357732295646751</v>
      </c>
      <c r="K5952" t="s">
        <v>2026</v>
      </c>
      <c r="L5952" t="s">
        <v>2194</v>
      </c>
      <c r="M5952" s="204">
        <v>2.7</v>
      </c>
      <c r="N5952" s="204"/>
    </row>
    <row r="5953" spans="1:14" ht="15.75" thickBot="1">
      <c r="A5953" t="s">
        <v>2024</v>
      </c>
      <c r="C5953" t="s">
        <v>2024</v>
      </c>
      <c r="D5953" t="s">
        <v>2025</v>
      </c>
      <c r="E5953" t="s">
        <v>122</v>
      </c>
      <c r="F5953" t="s">
        <v>313</v>
      </c>
      <c r="G5953" t="s">
        <v>334</v>
      </c>
      <c r="H5953" t="s">
        <v>334</v>
      </c>
      <c r="I5953" t="s">
        <v>335</v>
      </c>
      <c r="J5953" s="298">
        <v>1.4964916339088861</v>
      </c>
      <c r="K5953" t="s">
        <v>2026</v>
      </c>
      <c r="L5953" t="s">
        <v>2194</v>
      </c>
      <c r="M5953" s="204">
        <v>2.7</v>
      </c>
      <c r="N5953" s="204"/>
    </row>
    <row r="5954" spans="1:14" ht="15.75" thickBot="1">
      <c r="A5954" t="s">
        <v>2024</v>
      </c>
      <c r="C5954" t="s">
        <v>2024</v>
      </c>
      <c r="D5954" t="s">
        <v>2027</v>
      </c>
      <c r="E5954" t="s">
        <v>122</v>
      </c>
      <c r="F5954" t="s">
        <v>136</v>
      </c>
      <c r="G5954" t="s">
        <v>334</v>
      </c>
      <c r="H5954" t="s">
        <v>334</v>
      </c>
      <c r="I5954" t="s">
        <v>335</v>
      </c>
      <c r="J5954" s="298">
        <v>1.2630405563976601</v>
      </c>
      <c r="K5954" t="s">
        <v>2026</v>
      </c>
      <c r="L5954" t="s">
        <v>2194</v>
      </c>
      <c r="M5954" s="204">
        <v>2.7</v>
      </c>
      <c r="N5954" s="204"/>
    </row>
    <row r="5955" spans="1:14" ht="15.75" thickBot="1">
      <c r="A5955" t="s">
        <v>2024</v>
      </c>
      <c r="C5955" t="s">
        <v>2024</v>
      </c>
      <c r="D5955" t="s">
        <v>2027</v>
      </c>
      <c r="E5955" t="s">
        <v>122</v>
      </c>
      <c r="F5955" t="s">
        <v>139</v>
      </c>
      <c r="G5955" t="s">
        <v>334</v>
      </c>
      <c r="H5955" t="s">
        <v>334</v>
      </c>
      <c r="I5955" t="s">
        <v>335</v>
      </c>
      <c r="J5955" s="217">
        <v>0</v>
      </c>
      <c r="K5955" t="s">
        <v>2026</v>
      </c>
      <c r="L5955" t="s">
        <v>2194</v>
      </c>
      <c r="M5955" s="204">
        <v>2.7</v>
      </c>
      <c r="N5955" s="204"/>
    </row>
    <row r="5956" spans="1:14" ht="15.75" thickBot="1">
      <c r="A5956" t="s">
        <v>2024</v>
      </c>
      <c r="C5956" t="s">
        <v>2024</v>
      </c>
      <c r="D5956" t="s">
        <v>2027</v>
      </c>
      <c r="E5956" t="s">
        <v>122</v>
      </c>
      <c r="F5956" t="s">
        <v>142</v>
      </c>
      <c r="G5956" t="s">
        <v>334</v>
      </c>
      <c r="H5956" t="s">
        <v>334</v>
      </c>
      <c r="I5956" t="s">
        <v>335</v>
      </c>
      <c r="J5956" s="298">
        <v>0.491269851847072</v>
      </c>
      <c r="K5956" t="s">
        <v>2026</v>
      </c>
      <c r="L5956" t="s">
        <v>2194</v>
      </c>
      <c r="M5956" s="204">
        <v>2.7</v>
      </c>
      <c r="N5956" s="204"/>
    </row>
    <row r="5957" spans="1:14" ht="15.75" thickBot="1">
      <c r="A5957" t="s">
        <v>2024</v>
      </c>
      <c r="C5957" t="s">
        <v>2024</v>
      </c>
      <c r="D5957" t="s">
        <v>2027</v>
      </c>
      <c r="E5957" t="s">
        <v>122</v>
      </c>
      <c r="F5957" t="s">
        <v>144</v>
      </c>
      <c r="G5957" t="s">
        <v>334</v>
      </c>
      <c r="H5957" t="s">
        <v>334</v>
      </c>
      <c r="I5957" t="s">
        <v>335</v>
      </c>
      <c r="J5957" s="298">
        <v>3.7380973378872702E-2</v>
      </c>
      <c r="K5957" t="s">
        <v>2026</v>
      </c>
      <c r="L5957" t="s">
        <v>2194</v>
      </c>
      <c r="M5957" s="204">
        <v>2.7</v>
      </c>
      <c r="N5957" s="204"/>
    </row>
    <row r="5958" spans="1:14" ht="15.75" thickBot="1">
      <c r="A5958" t="s">
        <v>2024</v>
      </c>
      <c r="C5958" t="s">
        <v>2024</v>
      </c>
      <c r="D5958" t="s">
        <v>2027</v>
      </c>
      <c r="E5958" t="s">
        <v>122</v>
      </c>
      <c r="F5958" t="s">
        <v>150</v>
      </c>
      <c r="G5958" t="s">
        <v>334</v>
      </c>
      <c r="H5958" t="s">
        <v>334</v>
      </c>
      <c r="I5958" t="s">
        <v>335</v>
      </c>
      <c r="J5958" s="298">
        <v>0.79451029171287102</v>
      </c>
      <c r="K5958" t="s">
        <v>2026</v>
      </c>
      <c r="L5958" t="s">
        <v>2194</v>
      </c>
      <c r="M5958" s="204">
        <v>2.7</v>
      </c>
      <c r="N5958" s="204"/>
    </row>
    <row r="5959" spans="1:14" ht="15.75" thickBot="1">
      <c r="A5959" t="s">
        <v>2024</v>
      </c>
      <c r="C5959" t="s">
        <v>2024</v>
      </c>
      <c r="D5959" t="s">
        <v>2027</v>
      </c>
      <c r="E5959" t="s">
        <v>122</v>
      </c>
      <c r="F5959" t="s">
        <v>147</v>
      </c>
      <c r="G5959" t="s">
        <v>334</v>
      </c>
      <c r="H5959" t="s">
        <v>334</v>
      </c>
      <c r="I5959" t="s">
        <v>335</v>
      </c>
      <c r="J5959" s="298">
        <v>8.4277184698308E-2</v>
      </c>
      <c r="K5959" t="s">
        <v>2026</v>
      </c>
      <c r="L5959" t="s">
        <v>2194</v>
      </c>
      <c r="M5959" s="204">
        <v>2.7</v>
      </c>
      <c r="N5959" s="204"/>
    </row>
    <row r="5960" spans="1:14" ht="15.75" thickBot="1">
      <c r="A5960" t="s">
        <v>2024</v>
      </c>
      <c r="C5960" t="s">
        <v>2024</v>
      </c>
      <c r="D5960" t="s">
        <v>2027</v>
      </c>
      <c r="E5960" t="s">
        <v>122</v>
      </c>
      <c r="F5960" t="s">
        <v>311</v>
      </c>
      <c r="G5960" t="s">
        <v>334</v>
      </c>
      <c r="H5960" t="s">
        <v>334</v>
      </c>
      <c r="I5960" t="s">
        <v>335</v>
      </c>
      <c r="J5960" s="298">
        <v>1.7543104082447321</v>
      </c>
      <c r="K5960" t="s">
        <v>2026</v>
      </c>
      <c r="L5960" t="s">
        <v>2194</v>
      </c>
      <c r="M5960" s="204">
        <v>2.7</v>
      </c>
      <c r="N5960" s="204"/>
    </row>
    <row r="5961" spans="1:14" ht="15.75" thickBot="1">
      <c r="A5961" t="s">
        <v>2024</v>
      </c>
      <c r="C5961" t="s">
        <v>2024</v>
      </c>
      <c r="D5961" t="s">
        <v>2027</v>
      </c>
      <c r="E5961" t="s">
        <v>122</v>
      </c>
      <c r="F5961" t="s">
        <v>313</v>
      </c>
      <c r="G5961" t="s">
        <v>334</v>
      </c>
      <c r="H5961" t="s">
        <v>334</v>
      </c>
      <c r="I5961" t="s">
        <v>335</v>
      </c>
      <c r="J5961" s="298">
        <v>2.6704788580347838</v>
      </c>
      <c r="K5961" t="s">
        <v>2026</v>
      </c>
      <c r="L5961" t="s">
        <v>2194</v>
      </c>
      <c r="M5961" s="204">
        <v>2.7</v>
      </c>
      <c r="N5961" s="204"/>
    </row>
    <row r="5962" spans="1:14" ht="15.75" thickBot="1">
      <c r="A5962" t="s">
        <v>536</v>
      </c>
      <c r="B5962" t="s">
        <v>2049</v>
      </c>
      <c r="C5962" t="s">
        <v>2049</v>
      </c>
      <c r="D5962" t="s">
        <v>2050</v>
      </c>
      <c r="E5962" t="s">
        <v>114</v>
      </c>
      <c r="F5962" t="s">
        <v>313</v>
      </c>
      <c r="G5962" t="s">
        <v>333</v>
      </c>
      <c r="H5962" t="s">
        <v>334</v>
      </c>
      <c r="I5962" t="s">
        <v>338</v>
      </c>
      <c r="J5962" s="217">
        <v>0.28999999999999998</v>
      </c>
      <c r="K5962" t="s">
        <v>339</v>
      </c>
      <c r="L5962" t="s">
        <v>2196</v>
      </c>
      <c r="M5962" s="204">
        <v>4</v>
      </c>
      <c r="N5962" s="204"/>
    </row>
    <row r="5963" spans="1:14" ht="15.75" thickBot="1">
      <c r="A5963" t="s">
        <v>2140</v>
      </c>
      <c r="B5963" t="s">
        <v>2051</v>
      </c>
      <c r="C5963" t="s">
        <v>2051</v>
      </c>
      <c r="D5963" t="s">
        <v>2052</v>
      </c>
      <c r="E5963" t="s">
        <v>118</v>
      </c>
      <c r="F5963" t="s">
        <v>311</v>
      </c>
      <c r="G5963" t="s">
        <v>360</v>
      </c>
      <c r="H5963" t="s">
        <v>360</v>
      </c>
      <c r="I5963" t="s">
        <v>2053</v>
      </c>
      <c r="J5963" s="217">
        <v>0.58370714249336697</v>
      </c>
      <c r="K5963" t="s">
        <v>365</v>
      </c>
      <c r="L5963" t="s">
        <v>2194</v>
      </c>
      <c r="M5963" s="204">
        <v>3</v>
      </c>
      <c r="N5963" s="204"/>
    </row>
    <row r="5964" spans="1:14" ht="15.75" thickBot="1">
      <c r="A5964" t="s">
        <v>2140</v>
      </c>
      <c r="B5964" t="s">
        <v>2051</v>
      </c>
      <c r="C5964" t="s">
        <v>2051</v>
      </c>
      <c r="D5964" t="s">
        <v>2052</v>
      </c>
      <c r="E5964" t="s">
        <v>118</v>
      </c>
      <c r="F5964" t="s">
        <v>147</v>
      </c>
      <c r="G5964" t="s">
        <v>360</v>
      </c>
      <c r="H5964" t="s">
        <v>360</v>
      </c>
      <c r="I5964" t="s">
        <v>2053</v>
      </c>
      <c r="J5964" s="217">
        <v>0.90401765365011799</v>
      </c>
      <c r="K5964" t="s">
        <v>365</v>
      </c>
      <c r="L5964" t="s">
        <v>2194</v>
      </c>
      <c r="M5964" s="204">
        <v>3</v>
      </c>
      <c r="N5964" s="204"/>
    </row>
    <row r="5965" spans="1:14" ht="15.75" thickBot="1">
      <c r="A5965" t="s">
        <v>2140</v>
      </c>
      <c r="B5965" t="s">
        <v>2051</v>
      </c>
      <c r="C5965" t="s">
        <v>2051</v>
      </c>
      <c r="D5965" t="s">
        <v>2052</v>
      </c>
      <c r="E5965" t="s">
        <v>118</v>
      </c>
      <c r="F5965" t="s">
        <v>150</v>
      </c>
      <c r="G5965" t="s">
        <v>360</v>
      </c>
      <c r="H5965" t="s">
        <v>360</v>
      </c>
      <c r="I5965" t="s">
        <v>2053</v>
      </c>
      <c r="J5965" s="217">
        <v>0.114708150797717</v>
      </c>
      <c r="K5965" t="s">
        <v>365</v>
      </c>
      <c r="L5965" t="s">
        <v>2194</v>
      </c>
      <c r="M5965" s="204">
        <v>3</v>
      </c>
      <c r="N5965" s="204"/>
    </row>
    <row r="5966" spans="1:14" ht="15.75" thickBot="1">
      <c r="A5966" t="s">
        <v>2140</v>
      </c>
      <c r="B5966" t="s">
        <v>2051</v>
      </c>
      <c r="C5966" t="s">
        <v>2051</v>
      </c>
      <c r="D5966" t="s">
        <v>2052</v>
      </c>
      <c r="E5966" t="s">
        <v>118</v>
      </c>
      <c r="F5966" t="s">
        <v>313</v>
      </c>
      <c r="G5966" t="s">
        <v>360</v>
      </c>
      <c r="H5966" t="s">
        <v>360</v>
      </c>
      <c r="I5966" t="s">
        <v>2053</v>
      </c>
      <c r="J5966" s="217">
        <v>2.015619</v>
      </c>
      <c r="K5966" t="s">
        <v>365</v>
      </c>
      <c r="L5966" t="s">
        <v>2194</v>
      </c>
      <c r="M5966" s="204">
        <v>3</v>
      </c>
      <c r="N5966" s="204"/>
    </row>
    <row r="5967" spans="1:14" ht="15.75" thickBot="1">
      <c r="A5967" t="s">
        <v>2140</v>
      </c>
      <c r="B5967" t="s">
        <v>2051</v>
      </c>
      <c r="C5967" t="s">
        <v>2051</v>
      </c>
      <c r="D5967" t="s">
        <v>2052</v>
      </c>
      <c r="E5967" t="s">
        <v>118</v>
      </c>
      <c r="F5967" t="s">
        <v>144</v>
      </c>
      <c r="G5967" t="s">
        <v>360</v>
      </c>
      <c r="H5967" t="s">
        <v>360</v>
      </c>
      <c r="I5967" t="s">
        <v>2053</v>
      </c>
      <c r="J5967" s="217">
        <v>0.41318642928187199</v>
      </c>
      <c r="K5967" t="s">
        <v>365</v>
      </c>
      <c r="L5967" t="s">
        <v>2194</v>
      </c>
      <c r="M5967" s="204">
        <v>3</v>
      </c>
      <c r="N5967" s="204"/>
    </row>
    <row r="5968" spans="1:14" ht="15.75" thickBot="1">
      <c r="A5968" t="s">
        <v>2140</v>
      </c>
      <c r="B5968" t="s">
        <v>2051</v>
      </c>
      <c r="C5968" t="s">
        <v>2051</v>
      </c>
      <c r="D5968" t="s">
        <v>2052</v>
      </c>
      <c r="E5968" t="s">
        <v>118</v>
      </c>
      <c r="F5968" t="s">
        <v>311</v>
      </c>
      <c r="G5968" t="s">
        <v>378</v>
      </c>
      <c r="H5968" t="s">
        <v>360</v>
      </c>
      <c r="I5968" t="s">
        <v>377</v>
      </c>
      <c r="J5968" s="217">
        <v>0.64434839803932398</v>
      </c>
      <c r="K5968" t="s">
        <v>365</v>
      </c>
      <c r="L5968" t="s">
        <v>2194</v>
      </c>
      <c r="M5968" s="204">
        <v>3</v>
      </c>
      <c r="N5968" s="204"/>
    </row>
    <row r="5969" spans="1:14" ht="15.75" thickBot="1">
      <c r="A5969" t="s">
        <v>2140</v>
      </c>
      <c r="B5969" t="s">
        <v>2051</v>
      </c>
      <c r="C5969" t="s">
        <v>2051</v>
      </c>
      <c r="D5969" t="s">
        <v>2052</v>
      </c>
      <c r="E5969" t="s">
        <v>118</v>
      </c>
      <c r="F5969" t="s">
        <v>147</v>
      </c>
      <c r="G5969" t="s">
        <v>378</v>
      </c>
      <c r="H5969" t="s">
        <v>360</v>
      </c>
      <c r="I5969" t="s">
        <v>377</v>
      </c>
      <c r="J5969" s="217">
        <v>0.90401765365011799</v>
      </c>
      <c r="K5969" t="s">
        <v>365</v>
      </c>
      <c r="L5969" t="s">
        <v>2194</v>
      </c>
      <c r="M5969" s="204">
        <v>3</v>
      </c>
      <c r="N5969" s="204"/>
    </row>
    <row r="5970" spans="1:14" ht="15.75" thickBot="1">
      <c r="A5970" t="s">
        <v>2140</v>
      </c>
      <c r="B5970" t="s">
        <v>2051</v>
      </c>
      <c r="C5970" t="s">
        <v>2051</v>
      </c>
      <c r="D5970" t="s">
        <v>2052</v>
      </c>
      <c r="E5970" t="s">
        <v>118</v>
      </c>
      <c r="F5970" t="s">
        <v>150</v>
      </c>
      <c r="G5970" t="s">
        <v>378</v>
      </c>
      <c r="H5970" t="s">
        <v>360</v>
      </c>
      <c r="I5970" t="s">
        <v>377</v>
      </c>
      <c r="J5970" s="217">
        <v>0.50639850987903801</v>
      </c>
      <c r="K5970" t="s">
        <v>365</v>
      </c>
      <c r="L5970" t="s">
        <v>2194</v>
      </c>
      <c r="M5970" s="204">
        <v>3</v>
      </c>
      <c r="N5970" s="204"/>
    </row>
    <row r="5971" spans="1:14" ht="15.75" thickBot="1">
      <c r="A5971" t="s">
        <v>2140</v>
      </c>
      <c r="B5971" t="s">
        <v>2051</v>
      </c>
      <c r="C5971" t="s">
        <v>2051</v>
      </c>
      <c r="D5971" t="s">
        <v>2052</v>
      </c>
      <c r="E5971" t="s">
        <v>118</v>
      </c>
      <c r="F5971" t="s">
        <v>313</v>
      </c>
      <c r="G5971" t="s">
        <v>378</v>
      </c>
      <c r="H5971" t="s">
        <v>360</v>
      </c>
      <c r="I5971" t="s">
        <v>377</v>
      </c>
      <c r="J5971" s="217">
        <v>2.5103819999999999</v>
      </c>
      <c r="K5971" t="s">
        <v>365</v>
      </c>
      <c r="L5971" t="s">
        <v>2194</v>
      </c>
      <c r="M5971" s="204">
        <v>3</v>
      </c>
      <c r="N5971" s="204"/>
    </row>
    <row r="5972" spans="1:14" ht="15.75" thickBot="1">
      <c r="A5972" t="s">
        <v>2140</v>
      </c>
      <c r="B5972" t="s">
        <v>2051</v>
      </c>
      <c r="C5972" t="s">
        <v>2051</v>
      </c>
      <c r="D5972" t="s">
        <v>2052</v>
      </c>
      <c r="E5972" t="s">
        <v>118</v>
      </c>
      <c r="F5972" t="s">
        <v>144</v>
      </c>
      <c r="G5972" t="s">
        <v>378</v>
      </c>
      <c r="H5972" t="s">
        <v>360</v>
      </c>
      <c r="I5972" t="s">
        <v>377</v>
      </c>
      <c r="J5972" s="217">
        <v>0.45561741292318098</v>
      </c>
      <c r="K5972" t="s">
        <v>365</v>
      </c>
      <c r="L5972" t="s">
        <v>2194</v>
      </c>
      <c r="M5972" s="204">
        <v>3</v>
      </c>
      <c r="N5972" s="204"/>
    </row>
    <row r="5973" spans="1:14" ht="15.75" thickBot="1">
      <c r="A5973" t="s">
        <v>2140</v>
      </c>
      <c r="B5973" t="s">
        <v>2051</v>
      </c>
      <c r="C5973" t="s">
        <v>2051</v>
      </c>
      <c r="D5973" t="s">
        <v>2054</v>
      </c>
      <c r="E5973" t="s">
        <v>118</v>
      </c>
      <c r="F5973" t="s">
        <v>311</v>
      </c>
      <c r="G5973" t="s">
        <v>360</v>
      </c>
      <c r="H5973" t="s">
        <v>360</v>
      </c>
      <c r="I5973" t="s">
        <v>377</v>
      </c>
      <c r="J5973" s="217">
        <v>0.31902117914805</v>
      </c>
      <c r="K5973" t="s">
        <v>365</v>
      </c>
      <c r="L5973" t="s">
        <v>2194</v>
      </c>
      <c r="M5973" s="204">
        <v>3</v>
      </c>
      <c r="N5973" s="204"/>
    </row>
    <row r="5974" spans="1:14" ht="15.75" thickBot="1">
      <c r="A5974" t="s">
        <v>2140</v>
      </c>
      <c r="B5974" t="s">
        <v>2051</v>
      </c>
      <c r="C5974" t="s">
        <v>2051</v>
      </c>
      <c r="D5974" t="s">
        <v>2054</v>
      </c>
      <c r="E5974" t="s">
        <v>118</v>
      </c>
      <c r="F5974" t="s">
        <v>147</v>
      </c>
      <c r="G5974" t="s">
        <v>360</v>
      </c>
      <c r="H5974" t="s">
        <v>360</v>
      </c>
      <c r="I5974" t="s">
        <v>377</v>
      </c>
      <c r="J5974" s="217">
        <v>1.5505621180637001E-2</v>
      </c>
      <c r="K5974" t="s">
        <v>365</v>
      </c>
      <c r="L5974" t="s">
        <v>2194</v>
      </c>
      <c r="M5974" s="204">
        <v>3</v>
      </c>
      <c r="N5974" s="204"/>
    </row>
    <row r="5975" spans="1:14" ht="15.75" thickBot="1">
      <c r="A5975" t="s">
        <v>2140</v>
      </c>
      <c r="B5975" t="s">
        <v>2051</v>
      </c>
      <c r="C5975" t="s">
        <v>2051</v>
      </c>
      <c r="D5975" t="s">
        <v>2054</v>
      </c>
      <c r="E5975" t="s">
        <v>118</v>
      </c>
      <c r="F5975" t="s">
        <v>150</v>
      </c>
      <c r="G5975" t="s">
        <v>360</v>
      </c>
      <c r="H5975" t="s">
        <v>360</v>
      </c>
      <c r="I5975" t="s">
        <v>377</v>
      </c>
      <c r="J5975" s="217">
        <v>6.1618702513360803E-2</v>
      </c>
      <c r="K5975" t="s">
        <v>365</v>
      </c>
      <c r="L5975" t="s">
        <v>2194</v>
      </c>
      <c r="M5975" s="204">
        <v>3</v>
      </c>
      <c r="N5975" s="204"/>
    </row>
    <row r="5976" spans="1:14" ht="15.75" thickBot="1">
      <c r="A5976" t="s">
        <v>2140</v>
      </c>
      <c r="B5976" t="s">
        <v>2051</v>
      </c>
      <c r="C5976" t="s">
        <v>2051</v>
      </c>
      <c r="D5976" t="s">
        <v>2054</v>
      </c>
      <c r="E5976" t="s">
        <v>118</v>
      </c>
      <c r="F5976" t="s">
        <v>313</v>
      </c>
      <c r="G5976" t="s">
        <v>360</v>
      </c>
      <c r="H5976" t="s">
        <v>360</v>
      </c>
      <c r="I5976" t="s">
        <v>377</v>
      </c>
      <c r="J5976" s="217">
        <v>0.43697160000000002</v>
      </c>
      <c r="K5976" t="s">
        <v>365</v>
      </c>
      <c r="L5976" t="s">
        <v>2194</v>
      </c>
      <c r="M5976" s="204">
        <v>3</v>
      </c>
      <c r="N5976" s="204"/>
    </row>
    <row r="5977" spans="1:14" ht="15.75" thickBot="1">
      <c r="A5977" t="s">
        <v>2140</v>
      </c>
      <c r="B5977" t="s">
        <v>2051</v>
      </c>
      <c r="C5977" t="s">
        <v>2051</v>
      </c>
      <c r="D5977" t="s">
        <v>2054</v>
      </c>
      <c r="E5977" t="s">
        <v>118</v>
      </c>
      <c r="F5977" t="s">
        <v>144</v>
      </c>
      <c r="G5977" t="s">
        <v>360</v>
      </c>
      <c r="H5977" t="s">
        <v>360</v>
      </c>
      <c r="I5977" t="s">
        <v>377</v>
      </c>
      <c r="J5977" s="217">
        <v>4.0826063472820202E-2</v>
      </c>
      <c r="K5977" t="s">
        <v>365</v>
      </c>
      <c r="L5977" t="s">
        <v>2194</v>
      </c>
      <c r="M5977" s="204">
        <v>3</v>
      </c>
      <c r="N5977" s="204"/>
    </row>
    <row r="5978" spans="1:14" ht="15.75" thickBot="1">
      <c r="A5978" t="s">
        <v>2140</v>
      </c>
      <c r="B5978" t="s">
        <v>2051</v>
      </c>
      <c r="C5978" t="s">
        <v>2051</v>
      </c>
      <c r="D5978" t="s">
        <v>2054</v>
      </c>
      <c r="E5978" t="s">
        <v>118</v>
      </c>
      <c r="F5978" t="s">
        <v>311</v>
      </c>
      <c r="G5978" t="s">
        <v>378</v>
      </c>
      <c r="H5978" t="s">
        <v>360</v>
      </c>
      <c r="I5978" t="s">
        <v>377</v>
      </c>
      <c r="J5978" s="217">
        <v>0.35216424600628898</v>
      </c>
      <c r="K5978" t="s">
        <v>365</v>
      </c>
      <c r="L5978" t="s">
        <v>2194</v>
      </c>
      <c r="M5978" s="204">
        <v>3</v>
      </c>
      <c r="N5978" s="204"/>
    </row>
    <row r="5979" spans="1:14" ht="15.75" thickBot="1">
      <c r="A5979" t="s">
        <v>2140</v>
      </c>
      <c r="B5979" t="s">
        <v>2051</v>
      </c>
      <c r="C5979" t="s">
        <v>2051</v>
      </c>
      <c r="D5979" t="s">
        <v>2054</v>
      </c>
      <c r="E5979" t="s">
        <v>118</v>
      </c>
      <c r="F5979" t="s">
        <v>147</v>
      </c>
      <c r="G5979" t="s">
        <v>378</v>
      </c>
      <c r="H5979" t="s">
        <v>360</v>
      </c>
      <c r="I5979" t="s">
        <v>377</v>
      </c>
      <c r="J5979" s="217">
        <v>1.5505621180637001E-2</v>
      </c>
      <c r="K5979" t="s">
        <v>365</v>
      </c>
      <c r="L5979" t="s">
        <v>2194</v>
      </c>
      <c r="M5979" s="204">
        <v>3</v>
      </c>
      <c r="N5979" s="204"/>
    </row>
    <row r="5980" spans="1:14" ht="15.75" thickBot="1">
      <c r="A5980" t="s">
        <v>2140</v>
      </c>
      <c r="B5980" t="s">
        <v>2051</v>
      </c>
      <c r="C5980" t="s">
        <v>2051</v>
      </c>
      <c r="D5980" t="s">
        <v>2054</v>
      </c>
      <c r="E5980" t="s">
        <v>118</v>
      </c>
      <c r="F5980" t="s">
        <v>150</v>
      </c>
      <c r="G5980" t="s">
        <v>378</v>
      </c>
      <c r="H5980" t="s">
        <v>360</v>
      </c>
      <c r="I5980" t="s">
        <v>377</v>
      </c>
      <c r="J5980" s="217">
        <v>0.299136270510241</v>
      </c>
      <c r="K5980" t="s">
        <v>365</v>
      </c>
      <c r="L5980" t="s">
        <v>2194</v>
      </c>
      <c r="M5980" s="204">
        <v>3</v>
      </c>
      <c r="N5980" s="204"/>
    </row>
    <row r="5981" spans="1:14" ht="15.75" thickBot="1">
      <c r="A5981" t="s">
        <v>2140</v>
      </c>
      <c r="B5981" t="s">
        <v>2051</v>
      </c>
      <c r="C5981" t="s">
        <v>2051</v>
      </c>
      <c r="D5981" t="s">
        <v>2054</v>
      </c>
      <c r="E5981" t="s">
        <v>118</v>
      </c>
      <c r="F5981" t="s">
        <v>313</v>
      </c>
      <c r="G5981" t="s">
        <v>378</v>
      </c>
      <c r="H5981" t="s">
        <v>360</v>
      </c>
      <c r="I5981" t="s">
        <v>377</v>
      </c>
      <c r="J5981" s="217">
        <v>0.71403899999999998</v>
      </c>
      <c r="K5981" t="s">
        <v>365</v>
      </c>
      <c r="L5981" t="s">
        <v>2194</v>
      </c>
      <c r="M5981" s="204">
        <v>3</v>
      </c>
      <c r="N5981" s="204"/>
    </row>
    <row r="5982" spans="1:14" ht="15.75" thickBot="1">
      <c r="A5982" t="s">
        <v>2140</v>
      </c>
      <c r="B5982" t="s">
        <v>2051</v>
      </c>
      <c r="C5982" t="s">
        <v>2051</v>
      </c>
      <c r="D5982" t="s">
        <v>2054</v>
      </c>
      <c r="E5982" t="s">
        <v>118</v>
      </c>
      <c r="F5982" t="s">
        <v>144</v>
      </c>
      <c r="G5982" t="s">
        <v>378</v>
      </c>
      <c r="H5982" t="s">
        <v>360</v>
      </c>
      <c r="I5982" t="s">
        <v>377</v>
      </c>
      <c r="J5982" s="217">
        <v>4.7232905084561502E-2</v>
      </c>
      <c r="K5982" t="s">
        <v>365</v>
      </c>
      <c r="L5982" t="s">
        <v>2194</v>
      </c>
      <c r="M5982" s="204">
        <v>3</v>
      </c>
      <c r="N5982" s="204"/>
    </row>
    <row r="5983" spans="1:14" ht="15.75" thickBot="1">
      <c r="A5983" t="s">
        <v>2140</v>
      </c>
      <c r="B5983" t="s">
        <v>2051</v>
      </c>
      <c r="C5983" t="s">
        <v>2051</v>
      </c>
      <c r="D5983" t="s">
        <v>2055</v>
      </c>
      <c r="E5983" t="s">
        <v>118</v>
      </c>
      <c r="F5983" t="s">
        <v>311</v>
      </c>
      <c r="G5983" t="s">
        <v>360</v>
      </c>
      <c r="H5983" t="s">
        <v>360</v>
      </c>
      <c r="I5983" t="s">
        <v>377</v>
      </c>
      <c r="J5983" s="217">
        <v>0.50430135348977201</v>
      </c>
      <c r="K5983" t="s">
        <v>365</v>
      </c>
      <c r="L5983" t="s">
        <v>2194</v>
      </c>
      <c r="M5983" s="204">
        <v>3</v>
      </c>
      <c r="N5983" s="204"/>
    </row>
    <row r="5984" spans="1:14" ht="15.75" thickBot="1">
      <c r="A5984" t="s">
        <v>2140</v>
      </c>
      <c r="B5984" t="s">
        <v>2051</v>
      </c>
      <c r="C5984" t="s">
        <v>2051</v>
      </c>
      <c r="D5984" t="s">
        <v>2055</v>
      </c>
      <c r="E5984" t="s">
        <v>118</v>
      </c>
      <c r="F5984" t="s">
        <v>147</v>
      </c>
      <c r="G5984" t="s">
        <v>360</v>
      </c>
      <c r="H5984" t="s">
        <v>360</v>
      </c>
      <c r="I5984" t="s">
        <v>377</v>
      </c>
      <c r="J5984" s="217">
        <v>1.9137852220944499E-2</v>
      </c>
      <c r="K5984" t="s">
        <v>365</v>
      </c>
      <c r="L5984" t="s">
        <v>2194</v>
      </c>
      <c r="M5984" s="204">
        <v>3</v>
      </c>
      <c r="N5984" s="204"/>
    </row>
    <row r="5985" spans="1:14" ht="15.75" thickBot="1">
      <c r="A5985" t="s">
        <v>2140</v>
      </c>
      <c r="B5985" t="s">
        <v>2051</v>
      </c>
      <c r="C5985" t="s">
        <v>2051</v>
      </c>
      <c r="D5985" t="s">
        <v>2055</v>
      </c>
      <c r="E5985" t="s">
        <v>118</v>
      </c>
      <c r="F5985" t="s">
        <v>150</v>
      </c>
      <c r="G5985" t="s">
        <v>360</v>
      </c>
      <c r="H5985" t="s">
        <v>360</v>
      </c>
      <c r="I5985" t="s">
        <v>377</v>
      </c>
      <c r="J5985" s="217">
        <v>8.4567572358496004E-2</v>
      </c>
      <c r="K5985" t="s">
        <v>365</v>
      </c>
      <c r="L5985" t="s">
        <v>2194</v>
      </c>
      <c r="M5985" s="204">
        <v>3</v>
      </c>
      <c r="N5985" s="204"/>
    </row>
    <row r="5986" spans="1:14" ht="15.75" thickBot="1">
      <c r="A5986" t="s">
        <v>2140</v>
      </c>
      <c r="B5986" t="s">
        <v>2051</v>
      </c>
      <c r="C5986" t="s">
        <v>2051</v>
      </c>
      <c r="D5986" t="s">
        <v>2055</v>
      </c>
      <c r="E5986" t="s">
        <v>118</v>
      </c>
      <c r="F5986" t="s">
        <v>313</v>
      </c>
      <c r="G5986" t="s">
        <v>360</v>
      </c>
      <c r="H5986" t="s">
        <v>360</v>
      </c>
      <c r="I5986" t="s">
        <v>377</v>
      </c>
      <c r="J5986" s="217">
        <v>1.1625559999999999</v>
      </c>
      <c r="K5986" t="s">
        <v>365</v>
      </c>
      <c r="L5986" t="s">
        <v>2194</v>
      </c>
      <c r="M5986" s="204">
        <v>3</v>
      </c>
      <c r="N5986" s="204"/>
    </row>
    <row r="5987" spans="1:14">
      <c r="A5987" t="s">
        <v>2140</v>
      </c>
      <c r="B5987" t="s">
        <v>2051</v>
      </c>
      <c r="C5987" t="s">
        <v>2051</v>
      </c>
      <c r="D5987" t="s">
        <v>2055</v>
      </c>
      <c r="E5987" t="s">
        <v>118</v>
      </c>
      <c r="F5987" t="s">
        <v>144</v>
      </c>
      <c r="G5987" t="s">
        <v>360</v>
      </c>
      <c r="H5987" t="s">
        <v>360</v>
      </c>
      <c r="I5987" t="s">
        <v>377</v>
      </c>
      <c r="J5987" s="104">
        <v>0.55454923084721197</v>
      </c>
      <c r="K5987" t="s">
        <v>365</v>
      </c>
      <c r="L5987" t="s">
        <v>2194</v>
      </c>
      <c r="M5987" s="204">
        <v>3</v>
      </c>
      <c r="N5987" s="204"/>
    </row>
    <row r="5988" spans="1:14">
      <c r="A5988" t="s">
        <v>2140</v>
      </c>
      <c r="B5988" t="s">
        <v>2051</v>
      </c>
      <c r="C5988" t="s">
        <v>2051</v>
      </c>
      <c r="D5988" t="s">
        <v>2055</v>
      </c>
      <c r="E5988" t="s">
        <v>118</v>
      </c>
      <c r="F5988" t="s">
        <v>311</v>
      </c>
      <c r="G5988" t="s">
        <v>378</v>
      </c>
      <c r="H5988" t="s">
        <v>360</v>
      </c>
      <c r="I5988" t="s">
        <v>377</v>
      </c>
      <c r="J5988" s="104">
        <v>0.55669315242941297</v>
      </c>
      <c r="K5988" t="s">
        <v>365</v>
      </c>
      <c r="L5988" t="s">
        <v>2194</v>
      </c>
      <c r="M5988" s="204">
        <v>3</v>
      </c>
      <c r="N5988" s="204"/>
    </row>
    <row r="5989" spans="1:14">
      <c r="A5989" t="s">
        <v>2140</v>
      </c>
      <c r="B5989" t="s">
        <v>2051</v>
      </c>
      <c r="C5989" t="s">
        <v>2051</v>
      </c>
      <c r="D5989" t="s">
        <v>2055</v>
      </c>
      <c r="E5989" t="s">
        <v>118</v>
      </c>
      <c r="F5989" t="s">
        <v>147</v>
      </c>
      <c r="G5989" t="s">
        <v>378</v>
      </c>
      <c r="H5989" t="s">
        <v>360</v>
      </c>
      <c r="I5989" t="s">
        <v>377</v>
      </c>
      <c r="J5989" s="104">
        <v>1.9137852220944499E-2</v>
      </c>
      <c r="K5989" t="s">
        <v>365</v>
      </c>
      <c r="L5989" t="s">
        <v>2194</v>
      </c>
      <c r="M5989" s="204">
        <v>3</v>
      </c>
      <c r="N5989" s="204"/>
    </row>
    <row r="5990" spans="1:14">
      <c r="A5990" t="s">
        <v>2140</v>
      </c>
      <c r="B5990" t="s">
        <v>2051</v>
      </c>
      <c r="C5990" t="s">
        <v>2051</v>
      </c>
      <c r="D5990" t="s">
        <v>2055</v>
      </c>
      <c r="E5990" t="s">
        <v>118</v>
      </c>
      <c r="F5990" t="s">
        <v>150</v>
      </c>
      <c r="G5990" t="s">
        <v>378</v>
      </c>
      <c r="H5990" t="s">
        <v>360</v>
      </c>
      <c r="I5990" t="s">
        <v>377</v>
      </c>
      <c r="J5990" s="104">
        <v>0.322085140355376</v>
      </c>
      <c r="K5990" t="s">
        <v>365</v>
      </c>
      <c r="L5990" t="s">
        <v>2194</v>
      </c>
      <c r="M5990" s="204">
        <v>3</v>
      </c>
      <c r="N5990" s="204"/>
    </row>
    <row r="5991" spans="1:14">
      <c r="A5991" t="s">
        <v>2140</v>
      </c>
      <c r="B5991" t="s">
        <v>2051</v>
      </c>
      <c r="C5991" t="s">
        <v>2051</v>
      </c>
      <c r="D5991" t="s">
        <v>2055</v>
      </c>
      <c r="E5991" t="s">
        <v>118</v>
      </c>
      <c r="F5991" t="s">
        <v>313</v>
      </c>
      <c r="G5991" t="s">
        <v>378</v>
      </c>
      <c r="H5991" t="s">
        <v>360</v>
      </c>
      <c r="I5991" t="s">
        <v>377</v>
      </c>
      <c r="J5991" s="104">
        <v>1.4925949999999999</v>
      </c>
      <c r="K5991" t="s">
        <v>365</v>
      </c>
      <c r="L5991" t="s">
        <v>2194</v>
      </c>
      <c r="M5991" s="204">
        <v>3</v>
      </c>
      <c r="N5991" s="204"/>
    </row>
    <row r="5992" spans="1:14">
      <c r="A5992" t="s">
        <v>2140</v>
      </c>
      <c r="B5992" t="s">
        <v>2051</v>
      </c>
      <c r="C5992" t="s">
        <v>2051</v>
      </c>
      <c r="D5992" t="s">
        <v>2055</v>
      </c>
      <c r="E5992" t="s">
        <v>118</v>
      </c>
      <c r="F5992" t="s">
        <v>144</v>
      </c>
      <c r="G5992" t="s">
        <v>378</v>
      </c>
      <c r="H5992" t="s">
        <v>360</v>
      </c>
      <c r="I5992" t="s">
        <v>377</v>
      </c>
      <c r="J5992" s="104">
        <v>0.59467872148637002</v>
      </c>
      <c r="K5992" t="s">
        <v>365</v>
      </c>
      <c r="L5992" t="s">
        <v>2194</v>
      </c>
      <c r="M5992" s="204">
        <v>3</v>
      </c>
      <c r="N5992" s="204"/>
    </row>
    <row r="5993" spans="1:14">
      <c r="A5993" t="s">
        <v>2140</v>
      </c>
      <c r="B5993" t="s">
        <v>2051</v>
      </c>
      <c r="C5993" t="s">
        <v>2051</v>
      </c>
      <c r="D5993" t="s">
        <v>2056</v>
      </c>
      <c r="E5993" t="s">
        <v>118</v>
      </c>
      <c r="F5993" t="s">
        <v>311</v>
      </c>
      <c r="G5993" t="s">
        <v>360</v>
      </c>
      <c r="H5993" t="s">
        <v>360</v>
      </c>
      <c r="I5993" t="s">
        <v>2053</v>
      </c>
      <c r="J5993" s="104">
        <v>0.58370714249336697</v>
      </c>
      <c r="K5993" t="s">
        <v>365</v>
      </c>
      <c r="L5993" t="s">
        <v>2194</v>
      </c>
      <c r="M5993" s="204">
        <v>3</v>
      </c>
      <c r="N5993" s="204"/>
    </row>
    <row r="5994" spans="1:14">
      <c r="A5994" t="s">
        <v>2140</v>
      </c>
      <c r="B5994" t="s">
        <v>2051</v>
      </c>
      <c r="C5994" t="s">
        <v>2051</v>
      </c>
      <c r="D5994" t="s">
        <v>2056</v>
      </c>
      <c r="E5994" t="s">
        <v>118</v>
      </c>
      <c r="F5994" t="s">
        <v>147</v>
      </c>
      <c r="G5994" t="s">
        <v>360</v>
      </c>
      <c r="H5994" t="s">
        <v>360</v>
      </c>
      <c r="I5994" t="s">
        <v>2053</v>
      </c>
      <c r="J5994" s="104">
        <v>1.9137852220944499E-2</v>
      </c>
      <c r="K5994" t="s">
        <v>365</v>
      </c>
      <c r="L5994" t="s">
        <v>2194</v>
      </c>
      <c r="M5994" s="204">
        <v>3</v>
      </c>
      <c r="N5994" s="204"/>
    </row>
    <row r="5995" spans="1:14">
      <c r="A5995" t="s">
        <v>2140</v>
      </c>
      <c r="B5995" t="s">
        <v>2051</v>
      </c>
      <c r="C5995" t="s">
        <v>2051</v>
      </c>
      <c r="D5995" t="s">
        <v>2056</v>
      </c>
      <c r="E5995" t="s">
        <v>118</v>
      </c>
      <c r="F5995" t="s">
        <v>150</v>
      </c>
      <c r="G5995" t="s">
        <v>360</v>
      </c>
      <c r="H5995" t="s">
        <v>360</v>
      </c>
      <c r="I5995" t="s">
        <v>2053</v>
      </c>
      <c r="J5995" s="104">
        <v>9.7891481762365506E-2</v>
      </c>
      <c r="K5995" t="s">
        <v>365</v>
      </c>
      <c r="L5995" t="s">
        <v>2194</v>
      </c>
      <c r="M5995" s="204">
        <v>3</v>
      </c>
      <c r="N5995" s="204"/>
    </row>
    <row r="5996" spans="1:14">
      <c r="A5996" t="s">
        <v>2140</v>
      </c>
      <c r="B5996" t="s">
        <v>2051</v>
      </c>
      <c r="C5996" t="s">
        <v>2051</v>
      </c>
      <c r="D5996" t="s">
        <v>2056</v>
      </c>
      <c r="E5996" t="s">
        <v>118</v>
      </c>
      <c r="F5996" t="s">
        <v>313</v>
      </c>
      <c r="G5996" t="s">
        <v>360</v>
      </c>
      <c r="H5996" t="s">
        <v>360</v>
      </c>
      <c r="I5996" t="s">
        <v>2053</v>
      </c>
      <c r="J5996" s="104">
        <v>0.90595199999999998</v>
      </c>
      <c r="K5996" t="s">
        <v>365</v>
      </c>
      <c r="L5996" t="s">
        <v>2194</v>
      </c>
      <c r="M5996" s="204">
        <v>3</v>
      </c>
      <c r="N5996" s="204"/>
    </row>
    <row r="5997" spans="1:14">
      <c r="A5997" t="s">
        <v>2140</v>
      </c>
      <c r="B5997" t="s">
        <v>2051</v>
      </c>
      <c r="C5997" t="s">
        <v>2051</v>
      </c>
      <c r="D5997" t="s">
        <v>2056</v>
      </c>
      <c r="E5997" t="s">
        <v>118</v>
      </c>
      <c r="F5997" t="s">
        <v>144</v>
      </c>
      <c r="G5997" t="s">
        <v>360</v>
      </c>
      <c r="H5997" t="s">
        <v>360</v>
      </c>
      <c r="I5997" t="s">
        <v>2053</v>
      </c>
      <c r="J5997" s="104">
        <v>0.20521554858865901</v>
      </c>
      <c r="K5997" t="s">
        <v>365</v>
      </c>
      <c r="L5997" t="s">
        <v>2194</v>
      </c>
      <c r="M5997" s="204">
        <v>3</v>
      </c>
      <c r="N5997" s="204"/>
    </row>
    <row r="5998" spans="1:14">
      <c r="A5998" t="s">
        <v>2140</v>
      </c>
      <c r="B5998" t="s">
        <v>2051</v>
      </c>
      <c r="C5998" t="s">
        <v>2051</v>
      </c>
      <c r="D5998" t="s">
        <v>2056</v>
      </c>
      <c r="E5998" t="s">
        <v>118</v>
      </c>
      <c r="F5998" t="s">
        <v>311</v>
      </c>
      <c r="G5998" t="s">
        <v>378</v>
      </c>
      <c r="H5998" t="s">
        <v>360</v>
      </c>
      <c r="I5998" t="s">
        <v>377</v>
      </c>
      <c r="J5998" s="104">
        <v>0.64434839803932398</v>
      </c>
      <c r="K5998" t="s">
        <v>365</v>
      </c>
      <c r="L5998" t="s">
        <v>2194</v>
      </c>
      <c r="M5998" s="204">
        <v>3</v>
      </c>
      <c r="N5998" s="204"/>
    </row>
    <row r="5999" spans="1:14">
      <c r="A5999" t="s">
        <v>2140</v>
      </c>
      <c r="B5999" t="s">
        <v>2051</v>
      </c>
      <c r="C5999" t="s">
        <v>2051</v>
      </c>
      <c r="D5999" t="s">
        <v>2056</v>
      </c>
      <c r="E5999" t="s">
        <v>118</v>
      </c>
      <c r="F5999" t="s">
        <v>147</v>
      </c>
      <c r="G5999" t="s">
        <v>378</v>
      </c>
      <c r="H5999" t="s">
        <v>360</v>
      </c>
      <c r="I5999" t="s">
        <v>377</v>
      </c>
      <c r="J5999" s="104">
        <v>1.9137852220944499E-2</v>
      </c>
      <c r="K5999" t="s">
        <v>365</v>
      </c>
      <c r="L5999" t="s">
        <v>2194</v>
      </c>
      <c r="M5999" s="204">
        <v>3</v>
      </c>
      <c r="N5999" s="204"/>
    </row>
    <row r="6000" spans="1:14">
      <c r="A6000" t="s">
        <v>2140</v>
      </c>
      <c r="B6000" t="s">
        <v>2051</v>
      </c>
      <c r="C6000" t="s">
        <v>2051</v>
      </c>
      <c r="D6000" t="s">
        <v>2056</v>
      </c>
      <c r="E6000" t="s">
        <v>118</v>
      </c>
      <c r="F6000" t="s">
        <v>150</v>
      </c>
      <c r="G6000" t="s">
        <v>378</v>
      </c>
      <c r="H6000" t="s">
        <v>360</v>
      </c>
      <c r="I6000" t="s">
        <v>377</v>
      </c>
      <c r="J6000" s="104">
        <v>0.33540904975924601</v>
      </c>
      <c r="K6000" t="s">
        <v>365</v>
      </c>
      <c r="L6000" t="s">
        <v>2194</v>
      </c>
      <c r="M6000" s="204">
        <v>3</v>
      </c>
      <c r="N6000" s="204"/>
    </row>
    <row r="6001" spans="1:14">
      <c r="A6001" t="s">
        <v>2140</v>
      </c>
      <c r="B6001" t="s">
        <v>2051</v>
      </c>
      <c r="C6001" t="s">
        <v>2051</v>
      </c>
      <c r="D6001" t="s">
        <v>2056</v>
      </c>
      <c r="E6001" t="s">
        <v>118</v>
      </c>
      <c r="F6001" t="s">
        <v>313</v>
      </c>
      <c r="G6001" t="s">
        <v>378</v>
      </c>
      <c r="H6001" t="s">
        <v>360</v>
      </c>
      <c r="I6001" t="s">
        <v>377</v>
      </c>
      <c r="J6001" s="104">
        <v>1.228631</v>
      </c>
      <c r="K6001" t="s">
        <v>365</v>
      </c>
      <c r="L6001" t="s">
        <v>2194</v>
      </c>
      <c r="M6001" s="204">
        <v>3</v>
      </c>
      <c r="N6001" s="204"/>
    </row>
    <row r="6002" spans="1:14">
      <c r="A6002" t="s">
        <v>2140</v>
      </c>
      <c r="B6002" t="s">
        <v>2051</v>
      </c>
      <c r="C6002" t="s">
        <v>2051</v>
      </c>
      <c r="D6002" t="s">
        <v>2056</v>
      </c>
      <c r="E6002" t="s">
        <v>118</v>
      </c>
      <c r="F6002" t="s">
        <v>144</v>
      </c>
      <c r="G6002" t="s">
        <v>378</v>
      </c>
      <c r="H6002" t="s">
        <v>360</v>
      </c>
      <c r="I6002" t="s">
        <v>377</v>
      </c>
      <c r="J6002" s="104">
        <v>0.229736143310413</v>
      </c>
      <c r="K6002" t="s">
        <v>365</v>
      </c>
      <c r="L6002" t="s">
        <v>2194</v>
      </c>
      <c r="M6002" s="204">
        <v>3</v>
      </c>
      <c r="N6002" s="204"/>
    </row>
    <row r="6003" spans="1:14">
      <c r="A6003" s="215" t="s">
        <v>518</v>
      </c>
      <c r="B6003" s="215" t="s">
        <v>2057</v>
      </c>
      <c r="C6003" s="215" t="s">
        <v>2057</v>
      </c>
      <c r="D6003" s="215" t="s">
        <v>2059</v>
      </c>
      <c r="E6003" s="215" t="s">
        <v>110</v>
      </c>
      <c r="F6003" s="215" t="s">
        <v>136</v>
      </c>
      <c r="G6003" s="215" t="s">
        <v>292</v>
      </c>
      <c r="H6003" s="215" t="s">
        <v>292</v>
      </c>
      <c r="I6003" s="215" t="s">
        <v>2060</v>
      </c>
      <c r="J6003" s="220">
        <v>3.9942899999999997E-4</v>
      </c>
      <c r="K6003" s="215" t="s">
        <v>343</v>
      </c>
      <c r="L6003" s="215" t="s">
        <v>2194</v>
      </c>
      <c r="M6003" s="219">
        <v>2.2999999999999998</v>
      </c>
      <c r="N6003" s="204"/>
    </row>
    <row r="6004" spans="1:14">
      <c r="A6004" s="215" t="s">
        <v>518</v>
      </c>
      <c r="B6004" s="215" t="s">
        <v>2057</v>
      </c>
      <c r="C6004" s="215" t="s">
        <v>2057</v>
      </c>
      <c r="D6004" s="215" t="s">
        <v>2059</v>
      </c>
      <c r="E6004" s="215" t="s">
        <v>110</v>
      </c>
      <c r="F6004" s="215" t="s">
        <v>311</v>
      </c>
      <c r="G6004" s="215" t="s">
        <v>292</v>
      </c>
      <c r="H6004" s="215" t="s">
        <v>292</v>
      </c>
      <c r="I6004" s="215" t="s">
        <v>2060</v>
      </c>
      <c r="J6004" s="220">
        <v>0.58337422900000002</v>
      </c>
      <c r="K6004" s="215" t="s">
        <v>343</v>
      </c>
      <c r="L6004" s="215" t="s">
        <v>2194</v>
      </c>
      <c r="M6004" s="219">
        <v>2.2999999999999998</v>
      </c>
      <c r="N6004" s="204"/>
    </row>
    <row r="6005" spans="1:14">
      <c r="A6005" s="215" t="s">
        <v>518</v>
      </c>
      <c r="B6005" s="215" t="s">
        <v>2057</v>
      </c>
      <c r="C6005" s="215" t="s">
        <v>2057</v>
      </c>
      <c r="D6005" s="215" t="s">
        <v>2061</v>
      </c>
      <c r="E6005" s="215" t="s">
        <v>110</v>
      </c>
      <c r="F6005" s="215" t="s">
        <v>136</v>
      </c>
      <c r="G6005" s="215" t="s">
        <v>292</v>
      </c>
      <c r="H6005" s="215" t="s">
        <v>292</v>
      </c>
      <c r="I6005" s="215" t="s">
        <v>2062</v>
      </c>
      <c r="J6005" s="220">
        <v>1.9960299999999999E-4</v>
      </c>
      <c r="K6005" s="215" t="s">
        <v>343</v>
      </c>
      <c r="L6005" s="215" t="s">
        <v>2194</v>
      </c>
      <c r="M6005" s="219">
        <v>2.2999999999999998</v>
      </c>
      <c r="N6005" s="204"/>
    </row>
    <row r="6006" spans="1:14">
      <c r="A6006" s="215" t="s">
        <v>518</v>
      </c>
      <c r="B6006" s="215" t="s">
        <v>2057</v>
      </c>
      <c r="C6006" s="215" t="s">
        <v>2057</v>
      </c>
      <c r="D6006" s="215" t="s">
        <v>2061</v>
      </c>
      <c r="E6006" s="215" t="s">
        <v>110</v>
      </c>
      <c r="F6006" s="215" t="s">
        <v>311</v>
      </c>
      <c r="G6006" s="215" t="s">
        <v>292</v>
      </c>
      <c r="H6006" s="215" t="s">
        <v>292</v>
      </c>
      <c r="I6006" s="215" t="s">
        <v>2062</v>
      </c>
      <c r="J6006" s="220">
        <v>0.36220370699999999</v>
      </c>
      <c r="K6006" s="215" t="s">
        <v>343</v>
      </c>
      <c r="L6006" s="215" t="s">
        <v>2194</v>
      </c>
      <c r="M6006" s="219">
        <v>2.2999999999999998</v>
      </c>
      <c r="N6006" s="204"/>
    </row>
    <row r="6007" spans="1:14">
      <c r="A6007" s="215" t="s">
        <v>518</v>
      </c>
      <c r="B6007" s="215" t="s">
        <v>2057</v>
      </c>
      <c r="C6007" s="215" t="s">
        <v>2057</v>
      </c>
      <c r="D6007" s="215" t="s">
        <v>2063</v>
      </c>
      <c r="E6007" s="215" t="s">
        <v>110</v>
      </c>
      <c r="F6007" s="215" t="s">
        <v>136</v>
      </c>
      <c r="G6007" s="215" t="s">
        <v>292</v>
      </c>
      <c r="H6007" s="215" t="s">
        <v>292</v>
      </c>
      <c r="I6007" s="215" t="s">
        <v>2064</v>
      </c>
      <c r="J6007" s="220">
        <v>1.92969E-4</v>
      </c>
      <c r="K6007" s="215" t="s">
        <v>343</v>
      </c>
      <c r="L6007" s="215" t="s">
        <v>2194</v>
      </c>
      <c r="M6007" s="219">
        <v>2.2999999999999998</v>
      </c>
      <c r="N6007" s="204"/>
    </row>
    <row r="6008" spans="1:14">
      <c r="A6008" s="215" t="s">
        <v>518</v>
      </c>
      <c r="B6008" s="215" t="s">
        <v>2057</v>
      </c>
      <c r="C6008" s="215" t="s">
        <v>2057</v>
      </c>
      <c r="D6008" s="215" t="s">
        <v>2063</v>
      </c>
      <c r="E6008" s="215" t="s">
        <v>110</v>
      </c>
      <c r="F6008" s="215" t="s">
        <v>311</v>
      </c>
      <c r="G6008" s="215" t="s">
        <v>292</v>
      </c>
      <c r="H6008" s="215" t="s">
        <v>292</v>
      </c>
      <c r="I6008" s="215" t="s">
        <v>2064</v>
      </c>
      <c r="J6008" s="220">
        <v>0.35515454699999999</v>
      </c>
      <c r="K6008" s="215" t="s">
        <v>343</v>
      </c>
      <c r="L6008" s="215" t="s">
        <v>2194</v>
      </c>
      <c r="M6008" s="219">
        <v>2.2999999999999998</v>
      </c>
      <c r="N6008" s="204"/>
    </row>
    <row r="6009" spans="1:14">
      <c r="A6009" t="s">
        <v>518</v>
      </c>
      <c r="B6009" t="s">
        <v>2057</v>
      </c>
      <c r="C6009" t="s">
        <v>2057</v>
      </c>
      <c r="D6009" t="s">
        <v>2058</v>
      </c>
      <c r="E6009" t="s">
        <v>114</v>
      </c>
      <c r="F6009" t="s">
        <v>313</v>
      </c>
      <c r="G6009" t="s">
        <v>333</v>
      </c>
      <c r="H6009" t="s">
        <v>334</v>
      </c>
      <c r="I6009" t="s">
        <v>338</v>
      </c>
      <c r="J6009" s="104">
        <v>0.41</v>
      </c>
      <c r="K6009" t="s">
        <v>339</v>
      </c>
      <c r="L6009" t="s">
        <v>2194</v>
      </c>
      <c r="M6009" s="204">
        <v>4</v>
      </c>
      <c r="N6009" s="204"/>
    </row>
    <row r="6010" spans="1:14">
      <c r="A6010" t="s">
        <v>2218</v>
      </c>
      <c r="B6010" t="s">
        <v>2065</v>
      </c>
      <c r="C6010" t="s">
        <v>2065</v>
      </c>
      <c r="D6010" t="s">
        <v>2066</v>
      </c>
      <c r="E6010" t="s">
        <v>359</v>
      </c>
      <c r="F6010" t="s">
        <v>311</v>
      </c>
      <c r="G6010" t="s">
        <v>333</v>
      </c>
      <c r="H6010" t="s">
        <v>360</v>
      </c>
      <c r="I6010" t="s">
        <v>335</v>
      </c>
      <c r="J6010" s="104">
        <v>2.9916730941399998</v>
      </c>
      <c r="K6010" t="s">
        <v>390</v>
      </c>
      <c r="L6010" t="s">
        <v>2194</v>
      </c>
      <c r="M6010" s="204">
        <v>2.6666666666666665</v>
      </c>
      <c r="N6010" s="204"/>
    </row>
    <row r="6011" spans="1:14">
      <c r="A6011" t="s">
        <v>2218</v>
      </c>
      <c r="B6011" t="s">
        <v>2065</v>
      </c>
      <c r="C6011" t="s">
        <v>2065</v>
      </c>
      <c r="D6011" t="s">
        <v>2066</v>
      </c>
      <c r="E6011" t="s">
        <v>359</v>
      </c>
      <c r="F6011" t="s">
        <v>313</v>
      </c>
      <c r="G6011" t="s">
        <v>333</v>
      </c>
      <c r="H6011" t="s">
        <v>360</v>
      </c>
      <c r="I6011" t="s">
        <v>335</v>
      </c>
      <c r="J6011" s="104">
        <v>4.0897231922200001</v>
      </c>
      <c r="K6011" t="s">
        <v>390</v>
      </c>
      <c r="L6011" t="s">
        <v>2194</v>
      </c>
      <c r="M6011" s="204">
        <v>2.6666666666666665</v>
      </c>
      <c r="N6011" s="204"/>
    </row>
    <row r="6012" spans="1:14">
      <c r="A6012" t="s">
        <v>2218</v>
      </c>
      <c r="B6012" t="s">
        <v>2065</v>
      </c>
      <c r="C6012" t="s">
        <v>2065</v>
      </c>
      <c r="D6012" t="s">
        <v>2066</v>
      </c>
      <c r="E6012" t="s">
        <v>359</v>
      </c>
      <c r="F6012" t="s">
        <v>144</v>
      </c>
      <c r="G6012" t="s">
        <v>333</v>
      </c>
      <c r="H6012" t="s">
        <v>360</v>
      </c>
      <c r="I6012" t="s">
        <v>335</v>
      </c>
      <c r="J6012" s="104">
        <v>0.17494955986999999</v>
      </c>
      <c r="K6012" t="s">
        <v>390</v>
      </c>
      <c r="L6012" t="s">
        <v>2194</v>
      </c>
      <c r="M6012" s="204">
        <v>2.6666666666666665</v>
      </c>
      <c r="N6012" s="204"/>
    </row>
    <row r="6013" spans="1:14">
      <c r="A6013" t="s">
        <v>2218</v>
      </c>
      <c r="B6013" t="s">
        <v>2065</v>
      </c>
      <c r="C6013" t="s">
        <v>2065</v>
      </c>
      <c r="D6013" t="s">
        <v>2066</v>
      </c>
      <c r="E6013" t="s">
        <v>359</v>
      </c>
      <c r="F6013" t="s">
        <v>147</v>
      </c>
      <c r="G6013" t="s">
        <v>333</v>
      </c>
      <c r="H6013" t="s">
        <v>360</v>
      </c>
      <c r="I6013" t="s">
        <v>335</v>
      </c>
      <c r="J6013" s="104">
        <v>0.72648966999999998</v>
      </c>
      <c r="K6013" t="s">
        <v>390</v>
      </c>
      <c r="L6013" t="s">
        <v>2194</v>
      </c>
      <c r="M6013" s="204">
        <v>2.6666666666666665</v>
      </c>
      <c r="N6013" s="204"/>
    </row>
    <row r="6014" spans="1:14">
      <c r="A6014" t="s">
        <v>2218</v>
      </c>
      <c r="B6014" t="s">
        <v>2065</v>
      </c>
      <c r="C6014" t="s">
        <v>2065</v>
      </c>
      <c r="D6014" t="s">
        <v>2066</v>
      </c>
      <c r="E6014" t="s">
        <v>359</v>
      </c>
      <c r="F6014" t="s">
        <v>150</v>
      </c>
      <c r="G6014" t="s">
        <v>333</v>
      </c>
      <c r="H6014" t="s">
        <v>360</v>
      </c>
      <c r="I6014" t="s">
        <v>335</v>
      </c>
      <c r="J6014" s="104">
        <v>0.19661086821000001</v>
      </c>
      <c r="K6014" t="s">
        <v>390</v>
      </c>
      <c r="L6014" t="s">
        <v>2194</v>
      </c>
      <c r="M6014" s="204">
        <v>2.6666666666666665</v>
      </c>
      <c r="N6014" s="204"/>
    </row>
    <row r="6015" spans="1:14">
      <c r="A6015" s="215" t="s">
        <v>2067</v>
      </c>
      <c r="C6015" s="215" t="s">
        <v>2067</v>
      </c>
      <c r="D6015" s="215" t="s">
        <v>2081</v>
      </c>
      <c r="E6015" s="215" t="s">
        <v>110</v>
      </c>
      <c r="F6015" s="215" t="s">
        <v>136</v>
      </c>
      <c r="G6015" s="215" t="s">
        <v>292</v>
      </c>
      <c r="H6015" s="215" t="s">
        <v>292</v>
      </c>
      <c r="I6015" s="215" t="s">
        <v>2082</v>
      </c>
      <c r="J6015" s="220">
        <v>3.5429100000000001E-4</v>
      </c>
      <c r="K6015" s="215" t="s">
        <v>343</v>
      </c>
      <c r="L6015" s="215" t="s">
        <v>2194</v>
      </c>
      <c r="M6015" s="219">
        <v>2.2999999999999998</v>
      </c>
      <c r="N6015" s="204"/>
    </row>
    <row r="6016" spans="1:14">
      <c r="A6016" s="215" t="s">
        <v>2067</v>
      </c>
      <c r="C6016" s="215" t="s">
        <v>2067</v>
      </c>
      <c r="D6016" s="215" t="s">
        <v>2081</v>
      </c>
      <c r="E6016" s="215" t="s">
        <v>110</v>
      </c>
      <c r="F6016" s="215" t="s">
        <v>311</v>
      </c>
      <c r="G6016" s="215" t="s">
        <v>292</v>
      </c>
      <c r="H6016" s="215" t="s">
        <v>292</v>
      </c>
      <c r="I6016" s="215" t="s">
        <v>2082</v>
      </c>
      <c r="J6016" s="220">
        <v>2.3622753809999999</v>
      </c>
      <c r="K6016" s="215" t="s">
        <v>343</v>
      </c>
      <c r="L6016" s="215" t="s">
        <v>2194</v>
      </c>
      <c r="M6016" s="219">
        <v>2.2999999999999998</v>
      </c>
      <c r="N6016" s="204"/>
    </row>
    <row r="6017" spans="1:14">
      <c r="A6017" s="215" t="s">
        <v>2067</v>
      </c>
      <c r="C6017" s="215" t="s">
        <v>2067</v>
      </c>
      <c r="D6017" s="215" t="s">
        <v>2083</v>
      </c>
      <c r="E6017" s="215" t="s">
        <v>110</v>
      </c>
      <c r="F6017" s="215" t="s">
        <v>136</v>
      </c>
      <c r="G6017" s="215" t="s">
        <v>292</v>
      </c>
      <c r="H6017" s="215" t="s">
        <v>292</v>
      </c>
      <c r="I6017" s="215" t="s">
        <v>2084</v>
      </c>
      <c r="J6017" s="220">
        <v>8.8775000000000003E-5</v>
      </c>
      <c r="K6017" s="215" t="s">
        <v>343</v>
      </c>
      <c r="L6017" s="215" t="s">
        <v>2194</v>
      </c>
      <c r="M6017" s="219">
        <v>2.2999999999999998</v>
      </c>
      <c r="N6017" s="204"/>
    </row>
    <row r="6018" spans="1:14">
      <c r="A6018" s="215" t="s">
        <v>2067</v>
      </c>
      <c r="C6018" s="215" t="s">
        <v>2067</v>
      </c>
      <c r="D6018" s="215" t="s">
        <v>2083</v>
      </c>
      <c r="E6018" s="215" t="s">
        <v>110</v>
      </c>
      <c r="F6018" s="215" t="s">
        <v>311</v>
      </c>
      <c r="G6018" s="215" t="s">
        <v>292</v>
      </c>
      <c r="H6018" s="215" t="s">
        <v>292</v>
      </c>
      <c r="I6018" s="215" t="s">
        <v>2084</v>
      </c>
      <c r="J6018" s="220">
        <v>0.14877813600000001</v>
      </c>
      <c r="K6018" s="215" t="s">
        <v>343</v>
      </c>
      <c r="L6018" s="215" t="s">
        <v>2194</v>
      </c>
      <c r="M6018" s="219">
        <v>2.2999999999999998</v>
      </c>
      <c r="N6018" s="204"/>
    </row>
    <row r="6019" spans="1:14">
      <c r="A6019" s="215" t="s">
        <v>2067</v>
      </c>
      <c r="C6019" s="215" t="s">
        <v>2067</v>
      </c>
      <c r="D6019" s="215" t="s">
        <v>2086</v>
      </c>
      <c r="E6019" s="215" t="s">
        <v>110</v>
      </c>
      <c r="F6019" s="215" t="s">
        <v>136</v>
      </c>
      <c r="G6019" s="215" t="s">
        <v>292</v>
      </c>
      <c r="H6019" s="215" t="s">
        <v>292</v>
      </c>
      <c r="I6019" s="215" t="s">
        <v>2087</v>
      </c>
      <c r="J6019" s="220">
        <v>8.2200000000000003E-4</v>
      </c>
      <c r="K6019" s="215" t="s">
        <v>343</v>
      </c>
      <c r="L6019" s="215" t="s">
        <v>2194</v>
      </c>
      <c r="M6019" s="219">
        <v>2.2999999999999998</v>
      </c>
      <c r="N6019" s="204"/>
    </row>
    <row r="6020" spans="1:14">
      <c r="A6020" s="215" t="s">
        <v>2067</v>
      </c>
      <c r="C6020" s="215" t="s">
        <v>2067</v>
      </c>
      <c r="D6020" s="215" t="s">
        <v>2086</v>
      </c>
      <c r="E6020" s="215" t="s">
        <v>110</v>
      </c>
      <c r="F6020" s="215" t="s">
        <v>311</v>
      </c>
      <c r="G6020" s="215" t="s">
        <v>292</v>
      </c>
      <c r="H6020" s="215" t="s">
        <v>292</v>
      </c>
      <c r="I6020" s="215" t="s">
        <v>2087</v>
      </c>
      <c r="J6020" s="220">
        <v>0.206687012</v>
      </c>
      <c r="K6020" s="215" t="s">
        <v>343</v>
      </c>
      <c r="L6020" s="215" t="s">
        <v>2194</v>
      </c>
      <c r="M6020" s="219">
        <v>2.2999999999999998</v>
      </c>
      <c r="N6020" s="204"/>
    </row>
    <row r="6021" spans="1:14">
      <c r="A6021" s="215" t="s">
        <v>2067</v>
      </c>
      <c r="C6021" s="215" t="s">
        <v>2067</v>
      </c>
      <c r="D6021" s="215" t="s">
        <v>2088</v>
      </c>
      <c r="E6021" s="215" t="s">
        <v>110</v>
      </c>
      <c r="F6021" s="215" t="s">
        <v>136</v>
      </c>
      <c r="G6021" s="215" t="s">
        <v>292</v>
      </c>
      <c r="H6021" s="215" t="s">
        <v>292</v>
      </c>
      <c r="I6021" s="215" t="s">
        <v>2089</v>
      </c>
      <c r="J6021" s="220">
        <v>9.4447800000000001E-4</v>
      </c>
      <c r="K6021" s="215" t="s">
        <v>343</v>
      </c>
      <c r="L6021" s="215" t="s">
        <v>2194</v>
      </c>
      <c r="M6021" s="219">
        <v>2.2999999999999998</v>
      </c>
      <c r="N6021" s="204"/>
    </row>
    <row r="6022" spans="1:14">
      <c r="A6022" s="215" t="s">
        <v>2067</v>
      </c>
      <c r="C6022" s="215" t="s">
        <v>2067</v>
      </c>
      <c r="D6022" s="215" t="s">
        <v>2088</v>
      </c>
      <c r="E6022" s="215" t="s">
        <v>110</v>
      </c>
      <c r="F6022" s="215" t="s">
        <v>311</v>
      </c>
      <c r="G6022" s="215" t="s">
        <v>292</v>
      </c>
      <c r="H6022" s="215" t="s">
        <v>292</v>
      </c>
      <c r="I6022" s="215" t="s">
        <v>2089</v>
      </c>
      <c r="J6022" s="220">
        <v>0.59472952199999995</v>
      </c>
      <c r="K6022" s="215" t="s">
        <v>343</v>
      </c>
      <c r="L6022" s="215" t="s">
        <v>2194</v>
      </c>
      <c r="M6022" s="219">
        <v>2.2999999999999998</v>
      </c>
      <c r="N6022" s="204"/>
    </row>
    <row r="6023" spans="1:14">
      <c r="A6023" s="215" t="s">
        <v>2067</v>
      </c>
      <c r="C6023" s="215" t="s">
        <v>2067</v>
      </c>
      <c r="D6023" s="215" t="s">
        <v>2090</v>
      </c>
      <c r="E6023" s="215" t="s">
        <v>110</v>
      </c>
      <c r="F6023" s="215" t="s">
        <v>136</v>
      </c>
      <c r="G6023" s="215" t="s">
        <v>292</v>
      </c>
      <c r="H6023" s="215" t="s">
        <v>292</v>
      </c>
      <c r="I6023" s="215" t="s">
        <v>2091</v>
      </c>
      <c r="J6023" s="220">
        <v>3.5231440000000002E-3</v>
      </c>
      <c r="K6023" s="215" t="s">
        <v>343</v>
      </c>
      <c r="L6023" s="215" t="s">
        <v>2194</v>
      </c>
      <c r="M6023" s="219">
        <v>2.2999999999999998</v>
      </c>
      <c r="N6023" s="204"/>
    </row>
    <row r="6024" spans="1:14">
      <c r="A6024" s="215" t="s">
        <v>2067</v>
      </c>
      <c r="C6024" s="215" t="s">
        <v>2067</v>
      </c>
      <c r="D6024" s="215" t="s">
        <v>2090</v>
      </c>
      <c r="E6024" s="215" t="s">
        <v>110</v>
      </c>
      <c r="F6024" s="215" t="s">
        <v>311</v>
      </c>
      <c r="G6024" s="215" t="s">
        <v>292</v>
      </c>
      <c r="H6024" s="215" t="s">
        <v>292</v>
      </c>
      <c r="I6024" s="215" t="s">
        <v>2091</v>
      </c>
      <c r="J6024" s="220">
        <v>0.74894276800000004</v>
      </c>
      <c r="K6024" s="215" t="s">
        <v>343</v>
      </c>
      <c r="L6024" s="215" t="s">
        <v>2194</v>
      </c>
      <c r="M6024" s="219">
        <v>2.2999999999999998</v>
      </c>
      <c r="N6024" s="204"/>
    </row>
    <row r="6025" spans="1:14">
      <c r="A6025" s="215" t="s">
        <v>2067</v>
      </c>
      <c r="C6025" s="215" t="s">
        <v>2067</v>
      </c>
      <c r="D6025" s="215" t="s">
        <v>2092</v>
      </c>
      <c r="E6025" s="215" t="s">
        <v>110</v>
      </c>
      <c r="F6025" s="215" t="s">
        <v>136</v>
      </c>
      <c r="G6025" s="215" t="s">
        <v>292</v>
      </c>
      <c r="H6025" s="215" t="s">
        <v>292</v>
      </c>
      <c r="I6025" s="215" t="s">
        <v>2093</v>
      </c>
      <c r="J6025" s="220">
        <v>2.5213900000000002E-4</v>
      </c>
      <c r="K6025" s="215" t="s">
        <v>343</v>
      </c>
      <c r="L6025" s="215" t="s">
        <v>2194</v>
      </c>
      <c r="M6025" s="219">
        <v>2.2999999999999998</v>
      </c>
      <c r="N6025" s="204"/>
    </row>
    <row r="6026" spans="1:14">
      <c r="A6026" s="215" t="s">
        <v>2067</v>
      </c>
      <c r="C6026" s="215" t="s">
        <v>2067</v>
      </c>
      <c r="D6026" s="215" t="s">
        <v>2092</v>
      </c>
      <c r="E6026" s="215" t="s">
        <v>110</v>
      </c>
      <c r="F6026" s="215" t="s">
        <v>311</v>
      </c>
      <c r="G6026" s="215" t="s">
        <v>292</v>
      </c>
      <c r="H6026" s="215" t="s">
        <v>292</v>
      </c>
      <c r="I6026" s="215" t="s">
        <v>2093</v>
      </c>
      <c r="J6026" s="220">
        <v>1.6502329179999999</v>
      </c>
      <c r="K6026" s="215" t="s">
        <v>343</v>
      </c>
      <c r="L6026" s="215" t="s">
        <v>2194</v>
      </c>
      <c r="M6026" s="219">
        <v>2.2999999999999998</v>
      </c>
      <c r="N6026" s="204"/>
    </row>
    <row r="6027" spans="1:14">
      <c r="A6027" s="215" t="s">
        <v>2067</v>
      </c>
      <c r="C6027" s="215" t="s">
        <v>2067</v>
      </c>
      <c r="D6027" s="215" t="s">
        <v>2094</v>
      </c>
      <c r="E6027" s="215" t="s">
        <v>110</v>
      </c>
      <c r="F6027" s="215" t="s">
        <v>136</v>
      </c>
      <c r="G6027" s="215" t="s">
        <v>292</v>
      </c>
      <c r="H6027" s="215" t="s">
        <v>292</v>
      </c>
      <c r="I6027" s="215" t="s">
        <v>2095</v>
      </c>
      <c r="J6027" s="220">
        <v>2.5213900000000002E-4</v>
      </c>
      <c r="K6027" s="215" t="s">
        <v>343</v>
      </c>
      <c r="L6027" s="215" t="s">
        <v>2194</v>
      </c>
      <c r="M6027" s="219">
        <v>2.2999999999999998</v>
      </c>
      <c r="N6027" s="204"/>
    </row>
    <row r="6028" spans="1:14">
      <c r="A6028" s="215" t="s">
        <v>2067</v>
      </c>
      <c r="C6028" s="215" t="s">
        <v>2067</v>
      </c>
      <c r="D6028" s="215" t="s">
        <v>2094</v>
      </c>
      <c r="E6028" s="215" t="s">
        <v>110</v>
      </c>
      <c r="F6028" s="215" t="s">
        <v>311</v>
      </c>
      <c r="G6028" s="215" t="s">
        <v>292</v>
      </c>
      <c r="H6028" s="215" t="s">
        <v>292</v>
      </c>
      <c r="I6028" s="215" t="s">
        <v>2095</v>
      </c>
      <c r="J6028" s="220">
        <v>1.6502329179999999</v>
      </c>
      <c r="K6028" s="215" t="s">
        <v>343</v>
      </c>
      <c r="L6028" s="215" t="s">
        <v>2194</v>
      </c>
      <c r="M6028" s="219">
        <v>2.2999999999999998</v>
      </c>
      <c r="N6028" s="204"/>
    </row>
    <row r="6029" spans="1:14">
      <c r="A6029" s="215" t="s">
        <v>2067</v>
      </c>
      <c r="C6029" s="215" t="s">
        <v>2067</v>
      </c>
      <c r="D6029" s="215" t="s">
        <v>2096</v>
      </c>
      <c r="E6029" s="215" t="s">
        <v>110</v>
      </c>
      <c r="F6029" s="215" t="s">
        <v>136</v>
      </c>
      <c r="G6029" s="215" t="s">
        <v>292</v>
      </c>
      <c r="H6029" s="215" t="s">
        <v>292</v>
      </c>
      <c r="I6029" s="215" t="s">
        <v>2097</v>
      </c>
      <c r="J6029" s="220">
        <v>2.3363799999999999E-4</v>
      </c>
      <c r="K6029" s="215" t="s">
        <v>343</v>
      </c>
      <c r="L6029" s="215" t="s">
        <v>2194</v>
      </c>
      <c r="M6029" s="219">
        <v>2.2999999999999998</v>
      </c>
      <c r="N6029" s="204"/>
    </row>
    <row r="6030" spans="1:14">
      <c r="A6030" s="215" t="s">
        <v>2067</v>
      </c>
      <c r="C6030" s="215" t="s">
        <v>2067</v>
      </c>
      <c r="D6030" s="215" t="s">
        <v>2096</v>
      </c>
      <c r="E6030" s="215" t="s">
        <v>110</v>
      </c>
      <c r="F6030" s="215" t="s">
        <v>311</v>
      </c>
      <c r="G6030" s="215" t="s">
        <v>292</v>
      </c>
      <c r="H6030" s="215" t="s">
        <v>292</v>
      </c>
      <c r="I6030" s="215" t="s">
        <v>2097</v>
      </c>
      <c r="J6030" s="220">
        <v>1.6165961129999999</v>
      </c>
      <c r="K6030" s="215" t="s">
        <v>343</v>
      </c>
      <c r="L6030" s="215" t="s">
        <v>2194</v>
      </c>
      <c r="M6030" s="219">
        <v>2.2999999999999998</v>
      </c>
      <c r="N6030" s="204"/>
    </row>
    <row r="6031" spans="1:14">
      <c r="A6031" s="215" t="s">
        <v>2067</v>
      </c>
      <c r="C6031" s="215" t="s">
        <v>2067</v>
      </c>
      <c r="D6031" s="215" t="s">
        <v>2098</v>
      </c>
      <c r="E6031" s="215" t="s">
        <v>110</v>
      </c>
      <c r="F6031" s="215" t="s">
        <v>136</v>
      </c>
      <c r="G6031" s="215" t="s">
        <v>292</v>
      </c>
      <c r="H6031" s="215" t="s">
        <v>292</v>
      </c>
      <c r="I6031" s="215" t="s">
        <v>2099</v>
      </c>
      <c r="J6031" s="220">
        <v>2.3363799999999999E-4</v>
      </c>
      <c r="K6031" s="215" t="s">
        <v>343</v>
      </c>
      <c r="L6031" s="215" t="s">
        <v>2194</v>
      </c>
      <c r="M6031" s="219">
        <v>2.2999999999999998</v>
      </c>
      <c r="N6031" s="204"/>
    </row>
    <row r="6032" spans="1:14">
      <c r="A6032" s="215" t="s">
        <v>2067</v>
      </c>
      <c r="C6032" s="215" t="s">
        <v>2067</v>
      </c>
      <c r="D6032" s="215" t="s">
        <v>2098</v>
      </c>
      <c r="E6032" s="215" t="s">
        <v>110</v>
      </c>
      <c r="F6032" s="215" t="s">
        <v>311</v>
      </c>
      <c r="G6032" s="215" t="s">
        <v>292</v>
      </c>
      <c r="H6032" s="215" t="s">
        <v>292</v>
      </c>
      <c r="I6032" s="215" t="s">
        <v>2099</v>
      </c>
      <c r="J6032" s="220">
        <v>1.6165961129999999</v>
      </c>
      <c r="K6032" s="215" t="s">
        <v>343</v>
      </c>
      <c r="L6032" s="215" t="s">
        <v>2194</v>
      </c>
      <c r="M6032" s="219">
        <v>2.2999999999999998</v>
      </c>
      <c r="N6032" s="204"/>
    </row>
    <row r="6033" spans="1:14">
      <c r="A6033" s="215" t="s">
        <v>2067</v>
      </c>
      <c r="C6033" s="215" t="s">
        <v>2067</v>
      </c>
      <c r="D6033" s="215" t="s">
        <v>2100</v>
      </c>
      <c r="E6033" s="215" t="s">
        <v>110</v>
      </c>
      <c r="F6033" s="215" t="s">
        <v>136</v>
      </c>
      <c r="G6033" s="215" t="s">
        <v>292</v>
      </c>
      <c r="H6033" s="215" t="s">
        <v>292</v>
      </c>
      <c r="I6033" s="215" t="s">
        <v>2101</v>
      </c>
      <c r="J6033" s="220">
        <v>3.3484500000000001E-4</v>
      </c>
      <c r="K6033" s="215" t="s">
        <v>343</v>
      </c>
      <c r="L6033" s="215" t="s">
        <v>2194</v>
      </c>
      <c r="M6033" s="219">
        <v>2.2999999999999998</v>
      </c>
      <c r="N6033" s="204"/>
    </row>
    <row r="6034" spans="1:14">
      <c r="A6034" s="215" t="s">
        <v>2067</v>
      </c>
      <c r="C6034" s="215" t="s">
        <v>2067</v>
      </c>
      <c r="D6034" s="215" t="s">
        <v>2100</v>
      </c>
      <c r="E6034" s="215" t="s">
        <v>110</v>
      </c>
      <c r="F6034" s="215" t="s">
        <v>311</v>
      </c>
      <c r="G6034" s="215" t="s">
        <v>292</v>
      </c>
      <c r="H6034" s="215" t="s">
        <v>292</v>
      </c>
      <c r="I6034" s="215" t="s">
        <v>2101</v>
      </c>
      <c r="J6034" s="220">
        <v>0.64944441200000003</v>
      </c>
      <c r="K6034" s="215" t="s">
        <v>343</v>
      </c>
      <c r="L6034" s="215" t="s">
        <v>2194</v>
      </c>
      <c r="M6034" s="219">
        <v>2.2999999999999998</v>
      </c>
      <c r="N6034" s="204"/>
    </row>
    <row r="6035" spans="1:14">
      <c r="A6035" s="215" t="s">
        <v>2067</v>
      </c>
      <c r="C6035" s="215" t="s">
        <v>2067</v>
      </c>
      <c r="D6035" s="215" t="s">
        <v>2102</v>
      </c>
      <c r="E6035" s="215" t="s">
        <v>110</v>
      </c>
      <c r="F6035" s="215" t="s">
        <v>136</v>
      </c>
      <c r="G6035" s="215" t="s">
        <v>292</v>
      </c>
      <c r="H6035" s="215" t="s">
        <v>292</v>
      </c>
      <c r="I6035" s="215" t="s">
        <v>2103</v>
      </c>
      <c r="J6035" s="220">
        <v>3.2885199999999997E-4</v>
      </c>
      <c r="K6035" s="215" t="s">
        <v>343</v>
      </c>
      <c r="L6035" s="215" t="s">
        <v>2194</v>
      </c>
      <c r="M6035" s="219">
        <v>2.2999999999999998</v>
      </c>
      <c r="N6035" s="204"/>
    </row>
    <row r="6036" spans="1:14">
      <c r="A6036" s="215" t="s">
        <v>2067</v>
      </c>
      <c r="C6036" s="215" t="s">
        <v>2067</v>
      </c>
      <c r="D6036" s="215" t="s">
        <v>2102</v>
      </c>
      <c r="E6036" s="215" t="s">
        <v>110</v>
      </c>
      <c r="F6036" s="215" t="s">
        <v>311</v>
      </c>
      <c r="G6036" s="215" t="s">
        <v>292</v>
      </c>
      <c r="H6036" s="215" t="s">
        <v>292</v>
      </c>
      <c r="I6036" s="215" t="s">
        <v>2103</v>
      </c>
      <c r="J6036" s="220">
        <v>1.9725478890000001</v>
      </c>
      <c r="K6036" s="215" t="s">
        <v>343</v>
      </c>
      <c r="L6036" s="215" t="s">
        <v>2194</v>
      </c>
      <c r="M6036" s="219">
        <v>2.2999999999999998</v>
      </c>
      <c r="N6036" s="204"/>
    </row>
    <row r="6037" spans="1:14">
      <c r="A6037" s="215" t="s">
        <v>2067</v>
      </c>
      <c r="C6037" s="215" t="s">
        <v>2067</v>
      </c>
      <c r="D6037" s="215" t="s">
        <v>2107</v>
      </c>
      <c r="E6037" s="215" t="s">
        <v>110</v>
      </c>
      <c r="F6037" s="215" t="s">
        <v>136</v>
      </c>
      <c r="G6037" s="215" t="s">
        <v>292</v>
      </c>
      <c r="H6037" s="215" t="s">
        <v>292</v>
      </c>
      <c r="I6037" s="215" t="s">
        <v>2108</v>
      </c>
      <c r="J6037" s="220">
        <v>2.5097299999999998E-4</v>
      </c>
      <c r="K6037" s="215" t="s">
        <v>343</v>
      </c>
      <c r="L6037" s="215" t="s">
        <v>2194</v>
      </c>
      <c r="M6037" s="219">
        <v>2.2999999999999998</v>
      </c>
      <c r="N6037" s="204"/>
    </row>
    <row r="6038" spans="1:14">
      <c r="A6038" s="215" t="s">
        <v>2067</v>
      </c>
      <c r="C6038" s="215" t="s">
        <v>2067</v>
      </c>
      <c r="D6038" s="215" t="s">
        <v>2107</v>
      </c>
      <c r="E6038" s="215" t="s">
        <v>110</v>
      </c>
      <c r="F6038" s="215" t="s">
        <v>311</v>
      </c>
      <c r="G6038" s="215" t="s">
        <v>292</v>
      </c>
      <c r="H6038" s="215" t="s">
        <v>292</v>
      </c>
      <c r="I6038" s="215" t="s">
        <v>2108</v>
      </c>
      <c r="J6038" s="220">
        <v>1.673390886</v>
      </c>
      <c r="K6038" s="215" t="s">
        <v>343</v>
      </c>
      <c r="L6038" s="215" t="s">
        <v>2194</v>
      </c>
      <c r="M6038" s="219">
        <v>2.2999999999999998</v>
      </c>
      <c r="N6038" s="204"/>
    </row>
    <row r="6039" spans="1:14">
      <c r="A6039" s="215" t="s">
        <v>2067</v>
      </c>
      <c r="C6039" s="215" t="s">
        <v>2067</v>
      </c>
      <c r="D6039" s="215" t="s">
        <v>2109</v>
      </c>
      <c r="E6039" s="215" t="s">
        <v>110</v>
      </c>
      <c r="F6039" s="215" t="s">
        <v>136</v>
      </c>
      <c r="G6039" s="215" t="s">
        <v>292</v>
      </c>
      <c r="H6039" s="215" t="s">
        <v>292</v>
      </c>
      <c r="I6039" s="215" t="s">
        <v>2084</v>
      </c>
      <c r="J6039" s="220">
        <v>8.5599999999999994E-5</v>
      </c>
      <c r="K6039" s="215" t="s">
        <v>343</v>
      </c>
      <c r="L6039" s="215" t="s">
        <v>2194</v>
      </c>
      <c r="M6039" s="219">
        <v>2.2999999999999998</v>
      </c>
      <c r="N6039" s="204"/>
    </row>
    <row r="6040" spans="1:14">
      <c r="A6040" s="215" t="s">
        <v>2067</v>
      </c>
      <c r="C6040" s="215" t="s">
        <v>2067</v>
      </c>
      <c r="D6040" s="215" t="s">
        <v>2109</v>
      </c>
      <c r="E6040" s="215" t="s">
        <v>110</v>
      </c>
      <c r="F6040" s="215" t="s">
        <v>311</v>
      </c>
      <c r="G6040" s="215" t="s">
        <v>292</v>
      </c>
      <c r="H6040" s="215" t="s">
        <v>292</v>
      </c>
      <c r="I6040" s="215" t="s">
        <v>2084</v>
      </c>
      <c r="J6040" s="220">
        <v>0.14345819100000001</v>
      </c>
      <c r="K6040" s="215" t="s">
        <v>343</v>
      </c>
      <c r="L6040" s="215" t="s">
        <v>2194</v>
      </c>
      <c r="M6040" s="219">
        <v>2.2999999999999998</v>
      </c>
      <c r="N6040" s="204"/>
    </row>
    <row r="6041" spans="1:14">
      <c r="A6041" s="215" t="s">
        <v>2067</v>
      </c>
      <c r="C6041" s="215" t="s">
        <v>2067</v>
      </c>
      <c r="D6041" s="215" t="s">
        <v>2113</v>
      </c>
      <c r="E6041" s="215" t="s">
        <v>110</v>
      </c>
      <c r="F6041" s="215" t="s">
        <v>136</v>
      </c>
      <c r="G6041" s="215" t="s">
        <v>292</v>
      </c>
      <c r="H6041" s="215" t="s">
        <v>292</v>
      </c>
      <c r="I6041" s="215" t="s">
        <v>2114</v>
      </c>
      <c r="J6041" s="220">
        <v>3.5040800000000002E-4</v>
      </c>
      <c r="K6041" s="215" t="s">
        <v>343</v>
      </c>
      <c r="L6041" s="215" t="s">
        <v>2194</v>
      </c>
      <c r="M6041" s="219">
        <v>2.2999999999999998</v>
      </c>
      <c r="N6041" s="204"/>
    </row>
    <row r="6042" spans="1:14">
      <c r="A6042" s="215" t="s">
        <v>2067</v>
      </c>
      <c r="C6042" s="215" t="s">
        <v>2067</v>
      </c>
      <c r="D6042" s="215" t="s">
        <v>2113</v>
      </c>
      <c r="E6042" s="215" t="s">
        <v>110</v>
      </c>
      <c r="F6042" s="215" t="s">
        <v>311</v>
      </c>
      <c r="G6042" s="215" t="s">
        <v>292</v>
      </c>
      <c r="H6042" s="215" t="s">
        <v>292</v>
      </c>
      <c r="I6042" s="215" t="s">
        <v>2114</v>
      </c>
      <c r="J6042" s="220">
        <v>2.329921728</v>
      </c>
      <c r="K6042" s="215" t="s">
        <v>343</v>
      </c>
      <c r="L6042" s="215" t="s">
        <v>2194</v>
      </c>
      <c r="M6042" s="219">
        <v>2.2999999999999998</v>
      </c>
      <c r="N6042" s="204"/>
    </row>
    <row r="6043" spans="1:14">
      <c r="A6043" s="215" t="s">
        <v>2067</v>
      </c>
      <c r="C6043" s="215" t="s">
        <v>2067</v>
      </c>
      <c r="D6043" s="215" t="s">
        <v>2110</v>
      </c>
      <c r="E6043" s="215" t="s">
        <v>110</v>
      </c>
      <c r="F6043" s="215" t="s">
        <v>136</v>
      </c>
      <c r="G6043" s="215" t="s">
        <v>292</v>
      </c>
      <c r="H6043" s="215" t="s">
        <v>292</v>
      </c>
      <c r="I6043" s="215" t="s">
        <v>2111</v>
      </c>
      <c r="J6043" s="220">
        <v>9.5396000000000006E-5</v>
      </c>
      <c r="K6043" s="215" t="s">
        <v>343</v>
      </c>
      <c r="L6043" s="215" t="s">
        <v>2194</v>
      </c>
      <c r="M6043" s="219">
        <v>2.2999999999999998</v>
      </c>
      <c r="N6043" s="204"/>
    </row>
    <row r="6044" spans="1:14">
      <c r="A6044" s="215" t="s">
        <v>2067</v>
      </c>
      <c r="C6044" s="215" t="s">
        <v>2067</v>
      </c>
      <c r="D6044" s="215" t="s">
        <v>2110</v>
      </c>
      <c r="E6044" s="215" t="s">
        <v>110</v>
      </c>
      <c r="F6044" s="215" t="s">
        <v>311</v>
      </c>
      <c r="G6044" s="215" t="s">
        <v>292</v>
      </c>
      <c r="H6044" s="215" t="s">
        <v>292</v>
      </c>
      <c r="I6044" s="215" t="s">
        <v>2111</v>
      </c>
      <c r="J6044" s="220">
        <v>0.205365196</v>
      </c>
      <c r="K6044" s="215" t="s">
        <v>343</v>
      </c>
      <c r="L6044" s="215" t="s">
        <v>2194</v>
      </c>
      <c r="M6044" s="219">
        <v>2.2999999999999998</v>
      </c>
      <c r="N6044" s="204"/>
    </row>
    <row r="6045" spans="1:14">
      <c r="A6045" t="s">
        <v>2067</v>
      </c>
      <c r="C6045" t="s">
        <v>2067</v>
      </c>
      <c r="D6045" t="s">
        <v>2071</v>
      </c>
      <c r="E6045" t="s">
        <v>112</v>
      </c>
      <c r="F6045" t="s">
        <v>311</v>
      </c>
      <c r="G6045" t="s">
        <v>333</v>
      </c>
      <c r="H6045" t="s">
        <v>292</v>
      </c>
      <c r="I6045" t="s">
        <v>335</v>
      </c>
      <c r="J6045" s="104">
        <v>0.12456829</v>
      </c>
      <c r="K6045" t="s">
        <v>396</v>
      </c>
      <c r="L6045" t="s">
        <v>2194</v>
      </c>
      <c r="M6045" s="204">
        <v>2.7</v>
      </c>
      <c r="N6045" s="204"/>
    </row>
    <row r="6046" spans="1:14">
      <c r="A6046" t="s">
        <v>2067</v>
      </c>
      <c r="C6046" t="s">
        <v>2067</v>
      </c>
      <c r="D6046" t="s">
        <v>2071</v>
      </c>
      <c r="E6046" t="s">
        <v>112</v>
      </c>
      <c r="F6046" t="s">
        <v>144</v>
      </c>
      <c r="G6046" t="s">
        <v>333</v>
      </c>
      <c r="H6046" t="s">
        <v>292</v>
      </c>
      <c r="I6046" t="s">
        <v>335</v>
      </c>
      <c r="J6046" s="104">
        <v>9.3611993000000004E-2</v>
      </c>
      <c r="K6046" t="s">
        <v>396</v>
      </c>
      <c r="L6046" t="s">
        <v>2194</v>
      </c>
      <c r="M6046" s="204">
        <v>2.7</v>
      </c>
      <c r="N6046" s="204"/>
    </row>
    <row r="6047" spans="1:14">
      <c r="A6047" t="s">
        <v>2067</v>
      </c>
      <c r="C6047" t="s">
        <v>2067</v>
      </c>
      <c r="D6047" t="s">
        <v>2071</v>
      </c>
      <c r="E6047" t="s">
        <v>112</v>
      </c>
      <c r="F6047" t="s">
        <v>147</v>
      </c>
      <c r="G6047" t="s">
        <v>333</v>
      </c>
      <c r="H6047" t="s">
        <v>292</v>
      </c>
      <c r="I6047" t="s">
        <v>335</v>
      </c>
      <c r="J6047" s="104">
        <v>0.21849763</v>
      </c>
      <c r="K6047" t="s">
        <v>396</v>
      </c>
      <c r="L6047" t="s">
        <v>2194</v>
      </c>
      <c r="M6047" s="204">
        <v>2.7</v>
      </c>
      <c r="N6047" s="204"/>
    </row>
    <row r="6048" spans="1:14">
      <c r="A6048" t="s">
        <v>2067</v>
      </c>
      <c r="C6048" t="s">
        <v>2067</v>
      </c>
      <c r="D6048" t="s">
        <v>2071</v>
      </c>
      <c r="E6048" t="s">
        <v>112</v>
      </c>
      <c r="F6048" t="s">
        <v>150</v>
      </c>
      <c r="G6048" t="s">
        <v>333</v>
      </c>
      <c r="H6048" t="s">
        <v>292</v>
      </c>
      <c r="I6048" t="s">
        <v>335</v>
      </c>
      <c r="J6048" s="104">
        <v>0.16197428</v>
      </c>
      <c r="K6048" t="s">
        <v>396</v>
      </c>
      <c r="L6048" t="s">
        <v>2194</v>
      </c>
      <c r="M6048" s="204">
        <v>2.7</v>
      </c>
      <c r="N6048" s="204"/>
    </row>
    <row r="6049" spans="1:14">
      <c r="A6049" t="s">
        <v>2067</v>
      </c>
      <c r="C6049" t="s">
        <v>2067</v>
      </c>
      <c r="D6049" t="s">
        <v>2071</v>
      </c>
      <c r="E6049" t="s">
        <v>112</v>
      </c>
      <c r="F6049" t="s">
        <v>313</v>
      </c>
      <c r="G6049" t="s">
        <v>333</v>
      </c>
      <c r="H6049" t="s">
        <v>292</v>
      </c>
      <c r="I6049" t="s">
        <v>335</v>
      </c>
      <c r="J6049" s="104">
        <v>0.59865219300000005</v>
      </c>
      <c r="K6049" t="s">
        <v>396</v>
      </c>
      <c r="L6049" t="s">
        <v>2194</v>
      </c>
      <c r="M6049" s="204">
        <v>2.7</v>
      </c>
      <c r="N6049" s="204"/>
    </row>
    <row r="6050" spans="1:14">
      <c r="A6050" t="s">
        <v>2067</v>
      </c>
      <c r="C6050" t="s">
        <v>2067</v>
      </c>
      <c r="D6050" t="s">
        <v>2072</v>
      </c>
      <c r="E6050" t="s">
        <v>112</v>
      </c>
      <c r="F6050" t="s">
        <v>311</v>
      </c>
      <c r="G6050" t="s">
        <v>417</v>
      </c>
      <c r="H6050" t="s">
        <v>292</v>
      </c>
      <c r="I6050" t="s">
        <v>335</v>
      </c>
      <c r="J6050" s="104">
        <v>0.19941101</v>
      </c>
      <c r="K6050" t="s">
        <v>396</v>
      </c>
      <c r="L6050" t="s">
        <v>2194</v>
      </c>
      <c r="M6050" s="204">
        <v>2.7</v>
      </c>
      <c r="N6050" s="204"/>
    </row>
    <row r="6051" spans="1:14">
      <c r="A6051" t="s">
        <v>2067</v>
      </c>
      <c r="C6051" t="s">
        <v>2067</v>
      </c>
      <c r="D6051" t="s">
        <v>2072</v>
      </c>
      <c r="E6051" t="s">
        <v>112</v>
      </c>
      <c r="F6051" t="s">
        <v>144</v>
      </c>
      <c r="G6051" t="s">
        <v>417</v>
      </c>
      <c r="H6051" t="s">
        <v>292</v>
      </c>
      <c r="I6051" t="s">
        <v>335</v>
      </c>
      <c r="J6051" s="104">
        <v>0</v>
      </c>
      <c r="K6051" t="s">
        <v>396</v>
      </c>
      <c r="L6051" t="s">
        <v>2194</v>
      </c>
      <c r="M6051" s="204">
        <v>2.7</v>
      </c>
      <c r="N6051" s="204"/>
    </row>
    <row r="6052" spans="1:14">
      <c r="A6052" t="s">
        <v>2067</v>
      </c>
      <c r="C6052" t="s">
        <v>2067</v>
      </c>
      <c r="D6052" t="s">
        <v>2072</v>
      </c>
      <c r="E6052" t="s">
        <v>112</v>
      </c>
      <c r="F6052" t="s">
        <v>147</v>
      </c>
      <c r="G6052" t="s">
        <v>417</v>
      </c>
      <c r="H6052" t="s">
        <v>292</v>
      </c>
      <c r="I6052" t="s">
        <v>335</v>
      </c>
      <c r="J6052" s="104">
        <v>0</v>
      </c>
      <c r="K6052" t="s">
        <v>396</v>
      </c>
      <c r="L6052" t="s">
        <v>2194</v>
      </c>
      <c r="M6052" s="204">
        <v>2.7</v>
      </c>
      <c r="N6052" s="204"/>
    </row>
    <row r="6053" spans="1:14">
      <c r="A6053" t="s">
        <v>2067</v>
      </c>
      <c r="C6053" t="s">
        <v>2067</v>
      </c>
      <c r="D6053" t="s">
        <v>2072</v>
      </c>
      <c r="E6053" t="s">
        <v>112</v>
      </c>
      <c r="F6053" t="s">
        <v>150</v>
      </c>
      <c r="G6053" t="s">
        <v>417</v>
      </c>
      <c r="H6053" t="s">
        <v>292</v>
      </c>
      <c r="I6053" t="s">
        <v>335</v>
      </c>
      <c r="J6053" s="104">
        <v>0.17043659999999999</v>
      </c>
      <c r="K6053" t="s">
        <v>396</v>
      </c>
      <c r="L6053" t="s">
        <v>2194</v>
      </c>
      <c r="M6053" s="204">
        <v>2.7</v>
      </c>
      <c r="N6053" s="204"/>
    </row>
    <row r="6054" spans="1:14">
      <c r="A6054" t="s">
        <v>2067</v>
      </c>
      <c r="C6054" t="s">
        <v>2067</v>
      </c>
      <c r="D6054" t="s">
        <v>2072</v>
      </c>
      <c r="E6054" t="s">
        <v>112</v>
      </c>
      <c r="F6054" t="s">
        <v>313</v>
      </c>
      <c r="G6054" t="s">
        <v>417</v>
      </c>
      <c r="H6054" t="s">
        <v>292</v>
      </c>
      <c r="I6054" t="s">
        <v>335</v>
      </c>
      <c r="J6054" s="104">
        <v>0.36984760999999999</v>
      </c>
      <c r="K6054" t="s">
        <v>396</v>
      </c>
      <c r="L6054" t="s">
        <v>2194</v>
      </c>
      <c r="M6054" s="204">
        <v>2.7</v>
      </c>
      <c r="N6054" s="204"/>
    </row>
    <row r="6055" spans="1:14">
      <c r="A6055" t="s">
        <v>2067</v>
      </c>
      <c r="C6055" t="s">
        <v>2067</v>
      </c>
      <c r="D6055" t="s">
        <v>2073</v>
      </c>
      <c r="E6055" t="s">
        <v>112</v>
      </c>
      <c r="F6055" t="s">
        <v>311</v>
      </c>
      <c r="G6055" t="s">
        <v>333</v>
      </c>
      <c r="H6055" t="s">
        <v>292</v>
      </c>
      <c r="I6055" t="s">
        <v>335</v>
      </c>
      <c r="J6055" s="104">
        <v>1.5272873</v>
      </c>
      <c r="K6055" t="s">
        <v>396</v>
      </c>
      <c r="L6055" t="s">
        <v>2194</v>
      </c>
      <c r="M6055" s="204">
        <v>2.7</v>
      </c>
      <c r="N6055" s="204"/>
    </row>
    <row r="6056" spans="1:14">
      <c r="A6056" t="s">
        <v>2067</v>
      </c>
      <c r="C6056" t="s">
        <v>2067</v>
      </c>
      <c r="D6056" t="s">
        <v>2073</v>
      </c>
      <c r="E6056" t="s">
        <v>112</v>
      </c>
      <c r="F6056" t="s">
        <v>144</v>
      </c>
      <c r="G6056" t="s">
        <v>333</v>
      </c>
      <c r="H6056" t="s">
        <v>292</v>
      </c>
      <c r="I6056" t="s">
        <v>335</v>
      </c>
      <c r="J6056" s="104">
        <v>0</v>
      </c>
      <c r="K6056" t="s">
        <v>396</v>
      </c>
      <c r="L6056" t="s">
        <v>2194</v>
      </c>
      <c r="M6056" s="204">
        <v>2.7</v>
      </c>
      <c r="N6056" s="204"/>
    </row>
    <row r="6057" spans="1:14">
      <c r="A6057" t="s">
        <v>2067</v>
      </c>
      <c r="C6057" t="s">
        <v>2067</v>
      </c>
      <c r="D6057" t="s">
        <v>2073</v>
      </c>
      <c r="E6057" t="s">
        <v>112</v>
      </c>
      <c r="F6057" t="s">
        <v>147</v>
      </c>
      <c r="G6057" t="s">
        <v>333</v>
      </c>
      <c r="H6057" t="s">
        <v>292</v>
      </c>
      <c r="I6057" t="s">
        <v>335</v>
      </c>
      <c r="J6057" s="104">
        <v>0</v>
      </c>
      <c r="K6057" t="s">
        <v>396</v>
      </c>
      <c r="L6057" t="s">
        <v>2194</v>
      </c>
      <c r="M6057" s="204">
        <v>2.7</v>
      </c>
      <c r="N6057" s="204"/>
    </row>
    <row r="6058" spans="1:14">
      <c r="A6058" t="s">
        <v>2067</v>
      </c>
      <c r="C6058" t="s">
        <v>2067</v>
      </c>
      <c r="D6058" t="s">
        <v>2073</v>
      </c>
      <c r="E6058" t="s">
        <v>112</v>
      </c>
      <c r="F6058" t="s">
        <v>150</v>
      </c>
      <c r="G6058" t="s">
        <v>333</v>
      </c>
      <c r="H6058" t="s">
        <v>292</v>
      </c>
      <c r="I6058" t="s">
        <v>335</v>
      </c>
      <c r="J6058" s="104">
        <v>0.20963424999999999</v>
      </c>
      <c r="K6058" t="s">
        <v>396</v>
      </c>
      <c r="L6058" t="s">
        <v>2194</v>
      </c>
      <c r="M6058" s="204">
        <v>2.7</v>
      </c>
      <c r="N6058" s="204"/>
    </row>
    <row r="6059" spans="1:14">
      <c r="A6059" t="s">
        <v>2067</v>
      </c>
      <c r="C6059" t="s">
        <v>2067</v>
      </c>
      <c r="D6059" t="s">
        <v>2073</v>
      </c>
      <c r="E6059" t="s">
        <v>112</v>
      </c>
      <c r="F6059" t="s">
        <v>313</v>
      </c>
      <c r="G6059" t="s">
        <v>333</v>
      </c>
      <c r="H6059" t="s">
        <v>292</v>
      </c>
      <c r="I6059" t="s">
        <v>335</v>
      </c>
      <c r="J6059" s="104">
        <v>1.7369215499999999</v>
      </c>
      <c r="K6059" t="s">
        <v>396</v>
      </c>
      <c r="L6059" t="s">
        <v>2194</v>
      </c>
      <c r="M6059" s="204">
        <v>2.7</v>
      </c>
      <c r="N6059" s="204"/>
    </row>
    <row r="6060" spans="1:14">
      <c r="A6060" t="s">
        <v>2067</v>
      </c>
      <c r="C6060" t="s">
        <v>2067</v>
      </c>
      <c r="D6060" t="s">
        <v>2077</v>
      </c>
      <c r="E6060" t="s">
        <v>112</v>
      </c>
      <c r="F6060" t="s">
        <v>311</v>
      </c>
      <c r="G6060" t="s">
        <v>333</v>
      </c>
      <c r="H6060" t="s">
        <v>292</v>
      </c>
      <c r="I6060" t="s">
        <v>335</v>
      </c>
      <c r="J6060" s="104">
        <v>0.12456829</v>
      </c>
      <c r="K6060" t="s">
        <v>396</v>
      </c>
      <c r="L6060" t="s">
        <v>2194</v>
      </c>
      <c r="M6060" s="204">
        <v>2.7</v>
      </c>
      <c r="N6060" s="204"/>
    </row>
    <row r="6061" spans="1:14">
      <c r="A6061" t="s">
        <v>2067</v>
      </c>
      <c r="C6061" t="s">
        <v>2067</v>
      </c>
      <c r="D6061" t="s">
        <v>2077</v>
      </c>
      <c r="E6061" t="s">
        <v>112</v>
      </c>
      <c r="F6061" t="s">
        <v>144</v>
      </c>
      <c r="G6061" t="s">
        <v>333</v>
      </c>
      <c r="H6061" t="s">
        <v>292</v>
      </c>
      <c r="I6061" t="s">
        <v>335</v>
      </c>
      <c r="J6061" s="104">
        <v>9.3611993000000004E-2</v>
      </c>
      <c r="K6061" t="s">
        <v>396</v>
      </c>
      <c r="L6061" t="s">
        <v>2194</v>
      </c>
      <c r="M6061" s="204">
        <v>2.7</v>
      </c>
      <c r="N6061" s="204"/>
    </row>
    <row r="6062" spans="1:14">
      <c r="A6062" t="s">
        <v>2067</v>
      </c>
      <c r="C6062" t="s">
        <v>2067</v>
      </c>
      <c r="D6062" t="s">
        <v>2077</v>
      </c>
      <c r="E6062" t="s">
        <v>112</v>
      </c>
      <c r="F6062" t="s">
        <v>147</v>
      </c>
      <c r="G6062" t="s">
        <v>333</v>
      </c>
      <c r="H6062" t="s">
        <v>292</v>
      </c>
      <c r="I6062" t="s">
        <v>335</v>
      </c>
      <c r="J6062" s="104">
        <v>0.21849763</v>
      </c>
      <c r="K6062" t="s">
        <v>396</v>
      </c>
      <c r="L6062" t="s">
        <v>2194</v>
      </c>
      <c r="M6062" s="204">
        <v>2.7</v>
      </c>
      <c r="N6062" s="204"/>
    </row>
    <row r="6063" spans="1:14">
      <c r="A6063" t="s">
        <v>2067</v>
      </c>
      <c r="C6063" t="s">
        <v>2067</v>
      </c>
      <c r="D6063" t="s">
        <v>2077</v>
      </c>
      <c r="E6063" t="s">
        <v>112</v>
      </c>
      <c r="F6063" t="s">
        <v>150</v>
      </c>
      <c r="G6063" t="s">
        <v>333</v>
      </c>
      <c r="H6063" t="s">
        <v>292</v>
      </c>
      <c r="I6063" t="s">
        <v>335</v>
      </c>
      <c r="J6063" s="104">
        <v>0.16197428</v>
      </c>
      <c r="K6063" t="s">
        <v>396</v>
      </c>
      <c r="L6063" t="s">
        <v>2194</v>
      </c>
      <c r="M6063" s="204">
        <v>2.7</v>
      </c>
      <c r="N6063" s="204"/>
    </row>
    <row r="6064" spans="1:14">
      <c r="A6064" t="s">
        <v>2067</v>
      </c>
      <c r="C6064" t="s">
        <v>2067</v>
      </c>
      <c r="D6064" t="s">
        <v>2077</v>
      </c>
      <c r="E6064" t="s">
        <v>112</v>
      </c>
      <c r="F6064" t="s">
        <v>313</v>
      </c>
      <c r="G6064" t="s">
        <v>333</v>
      </c>
      <c r="H6064" t="s">
        <v>292</v>
      </c>
      <c r="I6064" t="s">
        <v>335</v>
      </c>
      <c r="J6064" s="104">
        <v>0.59865219300000005</v>
      </c>
      <c r="K6064" t="s">
        <v>396</v>
      </c>
      <c r="L6064" t="s">
        <v>2194</v>
      </c>
      <c r="M6064" s="204">
        <v>2.7</v>
      </c>
      <c r="N6064" s="204"/>
    </row>
    <row r="6065" spans="1:14">
      <c r="A6065" t="s">
        <v>2067</v>
      </c>
      <c r="C6065" t="s">
        <v>2067</v>
      </c>
      <c r="D6065" t="s">
        <v>2078</v>
      </c>
      <c r="E6065" t="s">
        <v>112</v>
      </c>
      <c r="F6065" t="s">
        <v>311</v>
      </c>
      <c r="G6065" t="s">
        <v>333</v>
      </c>
      <c r="H6065" t="s">
        <v>292</v>
      </c>
      <c r="I6065" t="s">
        <v>335</v>
      </c>
      <c r="J6065" s="104">
        <v>0.12456829</v>
      </c>
      <c r="K6065" t="s">
        <v>396</v>
      </c>
      <c r="L6065" t="s">
        <v>2194</v>
      </c>
      <c r="M6065" s="204">
        <v>2.7</v>
      </c>
      <c r="N6065" s="204"/>
    </row>
    <row r="6066" spans="1:14">
      <c r="A6066" t="s">
        <v>2067</v>
      </c>
      <c r="C6066" t="s">
        <v>2067</v>
      </c>
      <c r="D6066" t="s">
        <v>2078</v>
      </c>
      <c r="E6066" t="s">
        <v>112</v>
      </c>
      <c r="F6066" t="s">
        <v>144</v>
      </c>
      <c r="G6066" t="s">
        <v>333</v>
      </c>
      <c r="H6066" t="s">
        <v>292</v>
      </c>
      <c r="I6066" t="s">
        <v>335</v>
      </c>
      <c r="J6066" s="104">
        <v>9.3611993000000004E-2</v>
      </c>
      <c r="K6066" t="s">
        <v>396</v>
      </c>
      <c r="L6066" t="s">
        <v>2194</v>
      </c>
      <c r="M6066" s="204">
        <v>2.7</v>
      </c>
      <c r="N6066" s="204"/>
    </row>
    <row r="6067" spans="1:14">
      <c r="A6067" t="s">
        <v>2067</v>
      </c>
      <c r="C6067" t="s">
        <v>2067</v>
      </c>
      <c r="D6067" t="s">
        <v>2078</v>
      </c>
      <c r="E6067" t="s">
        <v>112</v>
      </c>
      <c r="F6067" t="s">
        <v>147</v>
      </c>
      <c r="G6067" t="s">
        <v>333</v>
      </c>
      <c r="H6067" t="s">
        <v>292</v>
      </c>
      <c r="I6067" t="s">
        <v>335</v>
      </c>
      <c r="J6067" s="104">
        <v>0.21849763</v>
      </c>
      <c r="K6067" t="s">
        <v>396</v>
      </c>
      <c r="L6067" t="s">
        <v>2194</v>
      </c>
      <c r="M6067" s="204">
        <v>2.7</v>
      </c>
      <c r="N6067" s="204"/>
    </row>
    <row r="6068" spans="1:14">
      <c r="A6068" t="s">
        <v>2067</v>
      </c>
      <c r="C6068" t="s">
        <v>2067</v>
      </c>
      <c r="D6068" t="s">
        <v>2078</v>
      </c>
      <c r="E6068" t="s">
        <v>112</v>
      </c>
      <c r="F6068" t="s">
        <v>150</v>
      </c>
      <c r="G6068" t="s">
        <v>333</v>
      </c>
      <c r="H6068" t="s">
        <v>292</v>
      </c>
      <c r="I6068" t="s">
        <v>335</v>
      </c>
      <c r="J6068" s="104">
        <v>0.16197428</v>
      </c>
      <c r="K6068" t="s">
        <v>396</v>
      </c>
      <c r="L6068" t="s">
        <v>2194</v>
      </c>
      <c r="M6068" s="204">
        <v>2.7</v>
      </c>
      <c r="N6068" s="204"/>
    </row>
    <row r="6069" spans="1:14">
      <c r="A6069" t="s">
        <v>2067</v>
      </c>
      <c r="C6069" t="s">
        <v>2067</v>
      </c>
      <c r="D6069" t="s">
        <v>2078</v>
      </c>
      <c r="E6069" t="s">
        <v>112</v>
      </c>
      <c r="F6069" t="s">
        <v>313</v>
      </c>
      <c r="G6069" t="s">
        <v>333</v>
      </c>
      <c r="H6069" t="s">
        <v>292</v>
      </c>
      <c r="I6069" t="s">
        <v>335</v>
      </c>
      <c r="J6069" s="104">
        <v>0.59865219300000005</v>
      </c>
      <c r="K6069" t="s">
        <v>396</v>
      </c>
      <c r="L6069" t="s">
        <v>2194</v>
      </c>
      <c r="M6069" s="204">
        <v>2.7</v>
      </c>
      <c r="N6069" s="204"/>
    </row>
    <row r="6070" spans="1:14">
      <c r="A6070" t="s">
        <v>2067</v>
      </c>
      <c r="C6070" t="s">
        <v>2067</v>
      </c>
      <c r="D6070" t="s">
        <v>2079</v>
      </c>
      <c r="E6070" t="s">
        <v>112</v>
      </c>
      <c r="F6070" t="s">
        <v>311</v>
      </c>
      <c r="G6070" t="s">
        <v>333</v>
      </c>
      <c r="H6070" t="s">
        <v>292</v>
      </c>
      <c r="I6070" t="s">
        <v>335</v>
      </c>
      <c r="J6070" s="104">
        <v>0.15571035999999999</v>
      </c>
      <c r="K6070" t="s">
        <v>396</v>
      </c>
      <c r="L6070" t="s">
        <v>2194</v>
      </c>
      <c r="M6070" s="204">
        <v>2.7</v>
      </c>
      <c r="N6070" s="204"/>
    </row>
    <row r="6071" spans="1:14">
      <c r="A6071" t="s">
        <v>2067</v>
      </c>
      <c r="C6071" t="s">
        <v>2067</v>
      </c>
      <c r="D6071" t="s">
        <v>2079</v>
      </c>
      <c r="E6071" t="s">
        <v>112</v>
      </c>
      <c r="F6071" t="s">
        <v>144</v>
      </c>
      <c r="G6071" t="s">
        <v>333</v>
      </c>
      <c r="H6071" t="s">
        <v>292</v>
      </c>
      <c r="I6071" t="s">
        <v>335</v>
      </c>
      <c r="J6071" s="104">
        <v>0.11701499</v>
      </c>
      <c r="K6071" t="s">
        <v>396</v>
      </c>
      <c r="L6071" t="s">
        <v>2194</v>
      </c>
      <c r="M6071" s="204">
        <v>2.7</v>
      </c>
      <c r="N6071" s="204"/>
    </row>
    <row r="6072" spans="1:14">
      <c r="A6072" t="s">
        <v>2067</v>
      </c>
      <c r="C6072" t="s">
        <v>2067</v>
      </c>
      <c r="D6072" t="s">
        <v>2079</v>
      </c>
      <c r="E6072" t="s">
        <v>112</v>
      </c>
      <c r="F6072" t="s">
        <v>147</v>
      </c>
      <c r="G6072" t="s">
        <v>333</v>
      </c>
      <c r="H6072" t="s">
        <v>292</v>
      </c>
      <c r="I6072" t="s">
        <v>335</v>
      </c>
      <c r="J6072" s="104">
        <v>0.27312203000000002</v>
      </c>
      <c r="K6072" t="s">
        <v>396</v>
      </c>
      <c r="L6072" t="s">
        <v>2194</v>
      </c>
      <c r="M6072" s="204">
        <v>2.7</v>
      </c>
      <c r="N6072" s="204"/>
    </row>
    <row r="6073" spans="1:14">
      <c r="A6073" t="s">
        <v>2067</v>
      </c>
      <c r="C6073" t="s">
        <v>2067</v>
      </c>
      <c r="D6073" t="s">
        <v>2079</v>
      </c>
      <c r="E6073" t="s">
        <v>112</v>
      </c>
      <c r="F6073" t="s">
        <v>150</v>
      </c>
      <c r="G6073" t="s">
        <v>333</v>
      </c>
      <c r="H6073" t="s">
        <v>292</v>
      </c>
      <c r="I6073" t="s">
        <v>335</v>
      </c>
      <c r="J6073" s="104">
        <v>0.20246785</v>
      </c>
      <c r="K6073" t="s">
        <v>396</v>
      </c>
      <c r="L6073" t="s">
        <v>2194</v>
      </c>
      <c r="M6073" s="204">
        <v>2.7</v>
      </c>
      <c r="N6073" s="204"/>
    </row>
    <row r="6074" spans="1:14">
      <c r="A6074" t="s">
        <v>2067</v>
      </c>
      <c r="C6074" t="s">
        <v>2067</v>
      </c>
      <c r="D6074" t="s">
        <v>2079</v>
      </c>
      <c r="E6074" t="s">
        <v>112</v>
      </c>
      <c r="F6074" t="s">
        <v>313</v>
      </c>
      <c r="G6074" t="s">
        <v>333</v>
      </c>
      <c r="H6074" t="s">
        <v>292</v>
      </c>
      <c r="I6074" t="s">
        <v>335</v>
      </c>
      <c r="J6074" s="104">
        <v>0.74831523</v>
      </c>
      <c r="K6074" t="s">
        <v>396</v>
      </c>
      <c r="L6074" t="s">
        <v>2194</v>
      </c>
      <c r="M6074" s="204">
        <v>2.7</v>
      </c>
      <c r="N6074" s="204"/>
    </row>
    <row r="6075" spans="1:14">
      <c r="A6075" t="s">
        <v>2067</v>
      </c>
      <c r="C6075" t="s">
        <v>2067</v>
      </c>
      <c r="D6075" t="s">
        <v>2080</v>
      </c>
      <c r="E6075" t="s">
        <v>112</v>
      </c>
      <c r="F6075" t="s">
        <v>311</v>
      </c>
      <c r="G6075" t="s">
        <v>333</v>
      </c>
      <c r="H6075" t="s">
        <v>292</v>
      </c>
      <c r="I6075" t="s">
        <v>335</v>
      </c>
      <c r="J6075" s="104">
        <v>0.12456829</v>
      </c>
      <c r="K6075" t="s">
        <v>396</v>
      </c>
      <c r="L6075" t="s">
        <v>2194</v>
      </c>
      <c r="M6075" s="204">
        <v>2.7</v>
      </c>
      <c r="N6075" s="204"/>
    </row>
    <row r="6076" spans="1:14">
      <c r="A6076" t="s">
        <v>2067</v>
      </c>
      <c r="C6076" t="s">
        <v>2067</v>
      </c>
      <c r="D6076" t="s">
        <v>2080</v>
      </c>
      <c r="E6076" t="s">
        <v>112</v>
      </c>
      <c r="F6076" t="s">
        <v>144</v>
      </c>
      <c r="G6076" t="s">
        <v>333</v>
      </c>
      <c r="H6076" t="s">
        <v>292</v>
      </c>
      <c r="I6076" t="s">
        <v>335</v>
      </c>
      <c r="J6076" s="104">
        <v>9.3611993000000004E-2</v>
      </c>
      <c r="K6076" t="s">
        <v>396</v>
      </c>
      <c r="L6076" t="s">
        <v>2194</v>
      </c>
      <c r="M6076" s="204">
        <v>2.7</v>
      </c>
      <c r="N6076" s="204"/>
    </row>
    <row r="6077" spans="1:14">
      <c r="A6077" t="s">
        <v>2067</v>
      </c>
      <c r="C6077" t="s">
        <v>2067</v>
      </c>
      <c r="D6077" t="s">
        <v>2080</v>
      </c>
      <c r="E6077" t="s">
        <v>112</v>
      </c>
      <c r="F6077" t="s">
        <v>147</v>
      </c>
      <c r="G6077" t="s">
        <v>333</v>
      </c>
      <c r="H6077" t="s">
        <v>292</v>
      </c>
      <c r="I6077" t="s">
        <v>335</v>
      </c>
      <c r="J6077" s="104">
        <v>0.21849763</v>
      </c>
      <c r="K6077" t="s">
        <v>396</v>
      </c>
      <c r="L6077" t="s">
        <v>2194</v>
      </c>
      <c r="M6077" s="204">
        <v>2.7</v>
      </c>
      <c r="N6077" s="204"/>
    </row>
    <row r="6078" spans="1:14">
      <c r="A6078" t="s">
        <v>2067</v>
      </c>
      <c r="C6078" t="s">
        <v>2067</v>
      </c>
      <c r="D6078" t="s">
        <v>2080</v>
      </c>
      <c r="E6078" t="s">
        <v>112</v>
      </c>
      <c r="F6078" t="s">
        <v>150</v>
      </c>
      <c r="G6078" t="s">
        <v>333</v>
      </c>
      <c r="H6078" t="s">
        <v>292</v>
      </c>
      <c r="I6078" t="s">
        <v>335</v>
      </c>
      <c r="J6078" s="104">
        <v>0.16197428</v>
      </c>
      <c r="K6078" t="s">
        <v>396</v>
      </c>
      <c r="L6078" t="s">
        <v>2194</v>
      </c>
      <c r="M6078" s="204">
        <v>2.7</v>
      </c>
      <c r="N6078" s="204"/>
    </row>
    <row r="6079" spans="1:14">
      <c r="A6079" t="s">
        <v>2067</v>
      </c>
      <c r="C6079" t="s">
        <v>2067</v>
      </c>
      <c r="D6079" t="s">
        <v>2080</v>
      </c>
      <c r="E6079" t="s">
        <v>112</v>
      </c>
      <c r="F6079" t="s">
        <v>313</v>
      </c>
      <c r="G6079" t="s">
        <v>333</v>
      </c>
      <c r="H6079" t="s">
        <v>292</v>
      </c>
      <c r="I6079" t="s">
        <v>335</v>
      </c>
      <c r="J6079" s="104">
        <v>0.59865219300000005</v>
      </c>
      <c r="K6079" t="s">
        <v>396</v>
      </c>
      <c r="L6079" t="s">
        <v>2194</v>
      </c>
      <c r="M6079" s="204">
        <v>2.7</v>
      </c>
      <c r="N6079" s="204"/>
    </row>
    <row r="6080" spans="1:14">
      <c r="A6080" t="s">
        <v>2067</v>
      </c>
      <c r="C6080" t="s">
        <v>2067</v>
      </c>
      <c r="D6080" t="s">
        <v>2085</v>
      </c>
      <c r="E6080" t="s">
        <v>112</v>
      </c>
      <c r="F6080" t="s">
        <v>311</v>
      </c>
      <c r="G6080" t="s">
        <v>333</v>
      </c>
      <c r="H6080" t="s">
        <v>292</v>
      </c>
      <c r="I6080" t="s">
        <v>335</v>
      </c>
      <c r="J6080" s="104">
        <v>0.19941101</v>
      </c>
      <c r="K6080" t="s">
        <v>396</v>
      </c>
      <c r="L6080" t="s">
        <v>2194</v>
      </c>
      <c r="M6080" s="204">
        <v>2.7</v>
      </c>
      <c r="N6080" s="204"/>
    </row>
    <row r="6081" spans="1:14">
      <c r="A6081" t="s">
        <v>2067</v>
      </c>
      <c r="C6081" t="s">
        <v>2067</v>
      </c>
      <c r="D6081" t="s">
        <v>2085</v>
      </c>
      <c r="E6081" t="s">
        <v>112</v>
      </c>
      <c r="F6081" t="s">
        <v>144</v>
      </c>
      <c r="G6081" t="s">
        <v>333</v>
      </c>
      <c r="H6081" t="s">
        <v>292</v>
      </c>
      <c r="I6081" t="s">
        <v>335</v>
      </c>
      <c r="J6081" s="104">
        <v>0</v>
      </c>
      <c r="K6081" t="s">
        <v>396</v>
      </c>
      <c r="L6081" t="s">
        <v>2194</v>
      </c>
      <c r="M6081" s="204">
        <v>2.7</v>
      </c>
      <c r="N6081" s="204"/>
    </row>
    <row r="6082" spans="1:14">
      <c r="A6082" t="s">
        <v>2067</v>
      </c>
      <c r="C6082" t="s">
        <v>2067</v>
      </c>
      <c r="D6082" t="s">
        <v>2085</v>
      </c>
      <c r="E6082" t="s">
        <v>112</v>
      </c>
      <c r="F6082" t="s">
        <v>147</v>
      </c>
      <c r="G6082" t="s">
        <v>333</v>
      </c>
      <c r="H6082" t="s">
        <v>292</v>
      </c>
      <c r="I6082" t="s">
        <v>335</v>
      </c>
      <c r="J6082" s="104">
        <v>0</v>
      </c>
      <c r="K6082" t="s">
        <v>396</v>
      </c>
      <c r="L6082" t="s">
        <v>2194</v>
      </c>
      <c r="M6082" s="204">
        <v>2.7</v>
      </c>
      <c r="N6082" s="204"/>
    </row>
    <row r="6083" spans="1:14">
      <c r="A6083" t="s">
        <v>2067</v>
      </c>
      <c r="C6083" t="s">
        <v>2067</v>
      </c>
      <c r="D6083" t="s">
        <v>2085</v>
      </c>
      <c r="E6083" t="s">
        <v>112</v>
      </c>
      <c r="F6083" t="s">
        <v>150</v>
      </c>
      <c r="G6083" t="s">
        <v>333</v>
      </c>
      <c r="H6083" t="s">
        <v>292</v>
      </c>
      <c r="I6083" t="s">
        <v>335</v>
      </c>
      <c r="J6083" s="104">
        <v>0.17043659999999999</v>
      </c>
      <c r="K6083" t="s">
        <v>396</v>
      </c>
      <c r="L6083" t="s">
        <v>2194</v>
      </c>
      <c r="M6083" s="204">
        <v>2.7</v>
      </c>
      <c r="N6083" s="204"/>
    </row>
    <row r="6084" spans="1:14">
      <c r="A6084" t="s">
        <v>2067</v>
      </c>
      <c r="C6084" t="s">
        <v>2067</v>
      </c>
      <c r="D6084" t="s">
        <v>2085</v>
      </c>
      <c r="E6084" t="s">
        <v>112</v>
      </c>
      <c r="F6084" t="s">
        <v>313</v>
      </c>
      <c r="G6084" t="s">
        <v>333</v>
      </c>
      <c r="H6084" t="s">
        <v>292</v>
      </c>
      <c r="I6084" t="s">
        <v>335</v>
      </c>
      <c r="J6084" s="104">
        <v>0.36984760999999999</v>
      </c>
      <c r="K6084" t="s">
        <v>396</v>
      </c>
      <c r="L6084" t="s">
        <v>2194</v>
      </c>
      <c r="M6084" s="204">
        <v>2.7</v>
      </c>
      <c r="N6084" s="204"/>
    </row>
    <row r="6085" spans="1:14">
      <c r="A6085" t="s">
        <v>2067</v>
      </c>
      <c r="C6085" t="s">
        <v>2067</v>
      </c>
      <c r="D6085" t="s">
        <v>2104</v>
      </c>
      <c r="E6085" t="s">
        <v>112</v>
      </c>
      <c r="F6085" t="s">
        <v>311</v>
      </c>
      <c r="G6085" t="s">
        <v>333</v>
      </c>
      <c r="H6085" t="s">
        <v>292</v>
      </c>
      <c r="I6085" t="s">
        <v>335</v>
      </c>
      <c r="J6085" s="104">
        <v>2.9924811999999998</v>
      </c>
      <c r="K6085" t="s">
        <v>396</v>
      </c>
      <c r="L6085" t="s">
        <v>2194</v>
      </c>
      <c r="M6085" s="204">
        <v>2.7</v>
      </c>
      <c r="N6085" s="204"/>
    </row>
    <row r="6086" spans="1:14">
      <c r="A6086" t="s">
        <v>2067</v>
      </c>
      <c r="C6086" t="s">
        <v>2067</v>
      </c>
      <c r="D6086" t="s">
        <v>2104</v>
      </c>
      <c r="E6086" t="s">
        <v>112</v>
      </c>
      <c r="F6086" t="s">
        <v>144</v>
      </c>
      <c r="G6086" t="s">
        <v>333</v>
      </c>
      <c r="H6086" t="s">
        <v>292</v>
      </c>
      <c r="I6086" t="s">
        <v>335</v>
      </c>
      <c r="J6086" s="104">
        <v>2.3536576</v>
      </c>
      <c r="K6086" t="s">
        <v>396</v>
      </c>
      <c r="L6086" t="s">
        <v>2194</v>
      </c>
      <c r="M6086" s="204">
        <v>2.7</v>
      </c>
      <c r="N6086" s="204"/>
    </row>
    <row r="6087" spans="1:14">
      <c r="A6087" t="s">
        <v>2067</v>
      </c>
      <c r="C6087" t="s">
        <v>2067</v>
      </c>
      <c r="D6087" t="s">
        <v>2104</v>
      </c>
      <c r="E6087" t="s">
        <v>112</v>
      </c>
      <c r="F6087" t="s">
        <v>147</v>
      </c>
      <c r="G6087" t="s">
        <v>333</v>
      </c>
      <c r="H6087" t="s">
        <v>292</v>
      </c>
      <c r="I6087" t="s">
        <v>335</v>
      </c>
      <c r="J6087" s="104">
        <v>0.68320647000000001</v>
      </c>
      <c r="K6087" t="s">
        <v>396</v>
      </c>
      <c r="L6087" t="s">
        <v>2194</v>
      </c>
      <c r="M6087" s="204">
        <v>2.7</v>
      </c>
      <c r="N6087" s="204"/>
    </row>
    <row r="6088" spans="1:14">
      <c r="A6088" t="s">
        <v>2067</v>
      </c>
      <c r="C6088" t="s">
        <v>2067</v>
      </c>
      <c r="D6088" t="s">
        <v>2104</v>
      </c>
      <c r="E6088" t="s">
        <v>112</v>
      </c>
      <c r="F6088" t="s">
        <v>150</v>
      </c>
      <c r="G6088" t="s">
        <v>333</v>
      </c>
      <c r="H6088" t="s">
        <v>292</v>
      </c>
      <c r="I6088" t="s">
        <v>335</v>
      </c>
      <c r="J6088" s="104">
        <v>0.27956093999999998</v>
      </c>
      <c r="K6088" t="s">
        <v>396</v>
      </c>
      <c r="L6088" t="s">
        <v>2194</v>
      </c>
      <c r="M6088" s="204">
        <v>2.7</v>
      </c>
      <c r="N6088" s="204"/>
    </row>
    <row r="6089" spans="1:14">
      <c r="A6089" t="s">
        <v>2067</v>
      </c>
      <c r="C6089" t="s">
        <v>2067</v>
      </c>
      <c r="D6089" t="s">
        <v>2104</v>
      </c>
      <c r="E6089" t="s">
        <v>112</v>
      </c>
      <c r="F6089" t="s">
        <v>313</v>
      </c>
      <c r="G6089" t="s">
        <v>333</v>
      </c>
      <c r="H6089" t="s">
        <v>292</v>
      </c>
      <c r="I6089" t="s">
        <v>335</v>
      </c>
      <c r="J6089" s="104">
        <v>6.30890621</v>
      </c>
      <c r="K6089" t="s">
        <v>396</v>
      </c>
      <c r="L6089" t="s">
        <v>2194</v>
      </c>
      <c r="M6089" s="204">
        <v>2.7</v>
      </c>
      <c r="N6089" s="204"/>
    </row>
    <row r="6090" spans="1:14">
      <c r="A6090" t="s">
        <v>2067</v>
      </c>
      <c r="C6090" t="s">
        <v>2067</v>
      </c>
      <c r="D6090" t="s">
        <v>2105</v>
      </c>
      <c r="E6090" t="s">
        <v>112</v>
      </c>
      <c r="F6090" t="s">
        <v>311</v>
      </c>
      <c r="G6090" t="s">
        <v>333</v>
      </c>
      <c r="H6090" t="s">
        <v>292</v>
      </c>
      <c r="I6090" t="s">
        <v>335</v>
      </c>
      <c r="J6090" s="104">
        <v>2.9924811999999998</v>
      </c>
      <c r="K6090" t="s">
        <v>396</v>
      </c>
      <c r="L6090" t="s">
        <v>2194</v>
      </c>
      <c r="M6090" s="204">
        <v>2.7</v>
      </c>
      <c r="N6090" s="204"/>
    </row>
    <row r="6091" spans="1:14">
      <c r="A6091" t="s">
        <v>2067</v>
      </c>
      <c r="C6091" t="s">
        <v>2067</v>
      </c>
      <c r="D6091" t="s">
        <v>2105</v>
      </c>
      <c r="E6091" t="s">
        <v>112</v>
      </c>
      <c r="F6091" t="s">
        <v>144</v>
      </c>
      <c r="G6091" t="s">
        <v>333</v>
      </c>
      <c r="H6091" t="s">
        <v>292</v>
      </c>
      <c r="I6091" t="s">
        <v>335</v>
      </c>
      <c r="J6091" s="104">
        <v>2.3536576</v>
      </c>
      <c r="K6091" t="s">
        <v>396</v>
      </c>
      <c r="L6091" t="s">
        <v>2194</v>
      </c>
      <c r="M6091" s="204">
        <v>2.7</v>
      </c>
      <c r="N6091" s="204"/>
    </row>
    <row r="6092" spans="1:14">
      <c r="A6092" t="s">
        <v>2067</v>
      </c>
      <c r="C6092" t="s">
        <v>2067</v>
      </c>
      <c r="D6092" t="s">
        <v>2105</v>
      </c>
      <c r="E6092" t="s">
        <v>112</v>
      </c>
      <c r="F6092" t="s">
        <v>147</v>
      </c>
      <c r="G6092" t="s">
        <v>333</v>
      </c>
      <c r="H6092" t="s">
        <v>292</v>
      </c>
      <c r="I6092" t="s">
        <v>335</v>
      </c>
      <c r="J6092" s="104">
        <v>0.68320647000000001</v>
      </c>
      <c r="K6092" t="s">
        <v>396</v>
      </c>
      <c r="L6092" t="s">
        <v>2194</v>
      </c>
      <c r="M6092" s="204">
        <v>2.7</v>
      </c>
      <c r="N6092" s="204"/>
    </row>
    <row r="6093" spans="1:14">
      <c r="A6093" t="s">
        <v>2067</v>
      </c>
      <c r="C6093" t="s">
        <v>2067</v>
      </c>
      <c r="D6093" t="s">
        <v>2105</v>
      </c>
      <c r="E6093" t="s">
        <v>112</v>
      </c>
      <c r="F6093" t="s">
        <v>150</v>
      </c>
      <c r="G6093" t="s">
        <v>333</v>
      </c>
      <c r="H6093" t="s">
        <v>292</v>
      </c>
      <c r="I6093" t="s">
        <v>335</v>
      </c>
      <c r="J6093" s="104">
        <v>0.27956093999999998</v>
      </c>
      <c r="K6093" t="s">
        <v>396</v>
      </c>
      <c r="L6093" t="s">
        <v>2194</v>
      </c>
      <c r="M6093" s="204">
        <v>2.7</v>
      </c>
      <c r="N6093" s="204"/>
    </row>
    <row r="6094" spans="1:14">
      <c r="A6094" t="s">
        <v>2067</v>
      </c>
      <c r="C6094" t="s">
        <v>2067</v>
      </c>
      <c r="D6094" t="s">
        <v>2105</v>
      </c>
      <c r="E6094" t="s">
        <v>112</v>
      </c>
      <c r="F6094" t="s">
        <v>313</v>
      </c>
      <c r="G6094" t="s">
        <v>333</v>
      </c>
      <c r="H6094" t="s">
        <v>292</v>
      </c>
      <c r="I6094" t="s">
        <v>335</v>
      </c>
      <c r="J6094" s="104">
        <v>6.30890621</v>
      </c>
      <c r="K6094" t="s">
        <v>396</v>
      </c>
      <c r="L6094" t="s">
        <v>2194</v>
      </c>
      <c r="M6094" s="204">
        <v>2.7</v>
      </c>
      <c r="N6094" s="204"/>
    </row>
    <row r="6095" spans="1:14">
      <c r="A6095" t="s">
        <v>2067</v>
      </c>
      <c r="C6095" t="s">
        <v>2067</v>
      </c>
      <c r="D6095" t="s">
        <v>2106</v>
      </c>
      <c r="E6095" t="s">
        <v>112</v>
      </c>
      <c r="F6095" t="s">
        <v>311</v>
      </c>
      <c r="G6095" t="s">
        <v>333</v>
      </c>
      <c r="H6095" t="s">
        <v>292</v>
      </c>
      <c r="I6095" t="s">
        <v>335</v>
      </c>
      <c r="J6095" s="104">
        <v>0.29259285000000002</v>
      </c>
      <c r="K6095" t="s">
        <v>396</v>
      </c>
      <c r="L6095" t="s">
        <v>2194</v>
      </c>
      <c r="M6095" s="204">
        <v>2.7</v>
      </c>
      <c r="N6095" s="204"/>
    </row>
    <row r="6096" spans="1:14">
      <c r="A6096" t="s">
        <v>2067</v>
      </c>
      <c r="C6096" t="s">
        <v>2067</v>
      </c>
      <c r="D6096" t="s">
        <v>2106</v>
      </c>
      <c r="E6096" t="s">
        <v>112</v>
      </c>
      <c r="F6096" t="s">
        <v>144</v>
      </c>
      <c r="G6096" t="s">
        <v>333</v>
      </c>
      <c r="H6096" t="s">
        <v>292</v>
      </c>
      <c r="I6096" t="s">
        <v>335</v>
      </c>
      <c r="J6096" s="104">
        <v>0</v>
      </c>
      <c r="K6096" t="s">
        <v>396</v>
      </c>
      <c r="L6096" t="s">
        <v>2194</v>
      </c>
      <c r="M6096" s="204">
        <v>2.7</v>
      </c>
      <c r="N6096" s="204"/>
    </row>
    <row r="6097" spans="1:14">
      <c r="A6097" t="s">
        <v>2067</v>
      </c>
      <c r="C6097" t="s">
        <v>2067</v>
      </c>
      <c r="D6097" t="s">
        <v>2106</v>
      </c>
      <c r="E6097" t="s">
        <v>112</v>
      </c>
      <c r="F6097" t="s">
        <v>147</v>
      </c>
      <c r="G6097" t="s">
        <v>333</v>
      </c>
      <c r="H6097" t="s">
        <v>292</v>
      </c>
      <c r="I6097" t="s">
        <v>335</v>
      </c>
      <c r="J6097" s="104">
        <v>0</v>
      </c>
      <c r="K6097" t="s">
        <v>396</v>
      </c>
      <c r="L6097" t="s">
        <v>2194</v>
      </c>
      <c r="M6097" s="204">
        <v>2.7</v>
      </c>
      <c r="N6097" s="204"/>
    </row>
    <row r="6098" spans="1:14">
      <c r="A6098" t="s">
        <v>2067</v>
      </c>
      <c r="C6098" t="s">
        <v>2067</v>
      </c>
      <c r="D6098" t="s">
        <v>2106</v>
      </c>
      <c r="E6098" t="s">
        <v>112</v>
      </c>
      <c r="F6098" t="s">
        <v>150</v>
      </c>
      <c r="G6098" t="s">
        <v>333</v>
      </c>
      <c r="H6098" t="s">
        <v>292</v>
      </c>
      <c r="I6098" t="s">
        <v>335</v>
      </c>
      <c r="J6098" s="104">
        <v>0.19160332999999999</v>
      </c>
      <c r="K6098" t="s">
        <v>396</v>
      </c>
      <c r="L6098" t="s">
        <v>2194</v>
      </c>
      <c r="M6098" s="204">
        <v>2.7</v>
      </c>
      <c r="N6098" s="204"/>
    </row>
    <row r="6099" spans="1:14">
      <c r="A6099" t="s">
        <v>2067</v>
      </c>
      <c r="C6099" t="s">
        <v>2067</v>
      </c>
      <c r="D6099" t="s">
        <v>2106</v>
      </c>
      <c r="E6099" t="s">
        <v>112</v>
      </c>
      <c r="F6099" t="s">
        <v>313</v>
      </c>
      <c r="G6099" t="s">
        <v>333</v>
      </c>
      <c r="H6099" t="s">
        <v>292</v>
      </c>
      <c r="I6099" t="s">
        <v>335</v>
      </c>
      <c r="J6099" s="104">
        <v>0.48419617999999998</v>
      </c>
      <c r="K6099" t="s">
        <v>396</v>
      </c>
      <c r="L6099" t="s">
        <v>2194</v>
      </c>
      <c r="M6099" s="204">
        <v>2.7</v>
      </c>
      <c r="N6099" s="204"/>
    </row>
    <row r="6100" spans="1:14">
      <c r="A6100" t="s">
        <v>2067</v>
      </c>
      <c r="C6100" t="s">
        <v>2067</v>
      </c>
      <c r="D6100" t="s">
        <v>2112</v>
      </c>
      <c r="E6100" t="s">
        <v>112</v>
      </c>
      <c r="F6100" t="s">
        <v>311</v>
      </c>
      <c r="G6100" t="s">
        <v>333</v>
      </c>
      <c r="H6100" t="s">
        <v>292</v>
      </c>
      <c r="I6100" t="s">
        <v>335</v>
      </c>
      <c r="J6100" s="104">
        <v>0.19962866000000001</v>
      </c>
      <c r="K6100" t="s">
        <v>396</v>
      </c>
      <c r="L6100" t="s">
        <v>2194</v>
      </c>
      <c r="M6100" s="204">
        <v>2.7</v>
      </c>
      <c r="N6100" s="204"/>
    </row>
    <row r="6101" spans="1:14">
      <c r="A6101" t="s">
        <v>2067</v>
      </c>
      <c r="C6101" t="s">
        <v>2067</v>
      </c>
      <c r="D6101" t="s">
        <v>2112</v>
      </c>
      <c r="E6101" t="s">
        <v>112</v>
      </c>
      <c r="F6101" t="s">
        <v>144</v>
      </c>
      <c r="G6101" t="s">
        <v>333</v>
      </c>
      <c r="H6101" t="s">
        <v>292</v>
      </c>
      <c r="I6101" t="s">
        <v>335</v>
      </c>
      <c r="J6101" s="104">
        <v>0.15001922000000001</v>
      </c>
      <c r="K6101" t="s">
        <v>396</v>
      </c>
      <c r="L6101" t="s">
        <v>2194</v>
      </c>
      <c r="M6101" s="204">
        <v>2.7</v>
      </c>
      <c r="N6101" s="204"/>
    </row>
    <row r="6102" spans="1:14">
      <c r="A6102" t="s">
        <v>2067</v>
      </c>
      <c r="C6102" t="s">
        <v>2067</v>
      </c>
      <c r="D6102" t="s">
        <v>2112</v>
      </c>
      <c r="E6102" t="s">
        <v>112</v>
      </c>
      <c r="F6102" t="s">
        <v>147</v>
      </c>
      <c r="G6102" t="s">
        <v>333</v>
      </c>
      <c r="H6102" t="s">
        <v>292</v>
      </c>
      <c r="I6102" t="s">
        <v>335</v>
      </c>
      <c r="J6102" s="104">
        <v>0.35015645000000001</v>
      </c>
      <c r="K6102" t="s">
        <v>396</v>
      </c>
      <c r="L6102" t="s">
        <v>2194</v>
      </c>
      <c r="M6102" s="204">
        <v>2.7</v>
      </c>
      <c r="N6102" s="204"/>
    </row>
    <row r="6103" spans="1:14">
      <c r="A6103" t="s">
        <v>2067</v>
      </c>
      <c r="C6103" t="s">
        <v>2067</v>
      </c>
      <c r="D6103" t="s">
        <v>2112</v>
      </c>
      <c r="E6103" t="s">
        <v>112</v>
      </c>
      <c r="F6103" t="s">
        <v>150</v>
      </c>
      <c r="G6103" t="s">
        <v>333</v>
      </c>
      <c r="H6103" t="s">
        <v>292</v>
      </c>
      <c r="I6103" t="s">
        <v>335</v>
      </c>
      <c r="J6103" s="104">
        <v>0.25957416999999999</v>
      </c>
      <c r="K6103" t="s">
        <v>396</v>
      </c>
      <c r="L6103" t="s">
        <v>2194</v>
      </c>
      <c r="M6103" s="204">
        <v>2.7</v>
      </c>
      <c r="N6103" s="204"/>
    </row>
    <row r="6104" spans="1:14">
      <c r="A6104" t="s">
        <v>2067</v>
      </c>
      <c r="C6104" t="s">
        <v>2067</v>
      </c>
      <c r="D6104" t="s">
        <v>2112</v>
      </c>
      <c r="E6104" t="s">
        <v>112</v>
      </c>
      <c r="F6104" t="s">
        <v>313</v>
      </c>
      <c r="G6104" t="s">
        <v>333</v>
      </c>
      <c r="H6104" t="s">
        <v>292</v>
      </c>
      <c r="I6104" t="s">
        <v>335</v>
      </c>
      <c r="J6104" s="104">
        <v>0.95937850000000002</v>
      </c>
      <c r="K6104" t="s">
        <v>396</v>
      </c>
      <c r="L6104" t="s">
        <v>2194</v>
      </c>
      <c r="M6104" s="204">
        <v>2.7</v>
      </c>
      <c r="N6104" s="204"/>
    </row>
    <row r="6105" spans="1:14">
      <c r="A6105" t="s">
        <v>2067</v>
      </c>
      <c r="C6105" t="s">
        <v>2067</v>
      </c>
      <c r="D6105" t="s">
        <v>2115</v>
      </c>
      <c r="E6105" t="s">
        <v>112</v>
      </c>
      <c r="F6105" t="s">
        <v>311</v>
      </c>
      <c r="G6105" t="s">
        <v>333</v>
      </c>
      <c r="H6105" t="s">
        <v>292</v>
      </c>
      <c r="I6105" t="s">
        <v>335</v>
      </c>
      <c r="J6105" s="104">
        <v>0.29259285000000002</v>
      </c>
      <c r="K6105" t="s">
        <v>396</v>
      </c>
      <c r="L6105" t="s">
        <v>2194</v>
      </c>
      <c r="M6105" s="204">
        <v>2.7</v>
      </c>
      <c r="N6105" s="204"/>
    </row>
    <row r="6106" spans="1:14">
      <c r="A6106" t="s">
        <v>2067</v>
      </c>
      <c r="C6106" t="s">
        <v>2067</v>
      </c>
      <c r="D6106" t="s">
        <v>2115</v>
      </c>
      <c r="E6106" t="s">
        <v>112</v>
      </c>
      <c r="F6106" t="s">
        <v>144</v>
      </c>
      <c r="G6106" t="s">
        <v>333</v>
      </c>
      <c r="H6106" t="s">
        <v>292</v>
      </c>
      <c r="I6106" t="s">
        <v>335</v>
      </c>
      <c r="J6106" s="104">
        <v>0</v>
      </c>
      <c r="K6106" t="s">
        <v>396</v>
      </c>
      <c r="L6106" t="s">
        <v>2194</v>
      </c>
      <c r="M6106" s="204">
        <v>2.7</v>
      </c>
      <c r="N6106" s="204"/>
    </row>
    <row r="6107" spans="1:14">
      <c r="A6107" t="s">
        <v>2067</v>
      </c>
      <c r="C6107" t="s">
        <v>2067</v>
      </c>
      <c r="D6107" t="s">
        <v>2115</v>
      </c>
      <c r="E6107" t="s">
        <v>112</v>
      </c>
      <c r="F6107" t="s">
        <v>147</v>
      </c>
      <c r="G6107" t="s">
        <v>333</v>
      </c>
      <c r="H6107" t="s">
        <v>292</v>
      </c>
      <c r="I6107" t="s">
        <v>335</v>
      </c>
      <c r="J6107" s="104">
        <v>0</v>
      </c>
      <c r="K6107" t="s">
        <v>396</v>
      </c>
      <c r="L6107" t="s">
        <v>2194</v>
      </c>
      <c r="M6107" s="204">
        <v>2.7</v>
      </c>
      <c r="N6107" s="204"/>
    </row>
    <row r="6108" spans="1:14">
      <c r="A6108" t="s">
        <v>2067</v>
      </c>
      <c r="C6108" t="s">
        <v>2067</v>
      </c>
      <c r="D6108" t="s">
        <v>2115</v>
      </c>
      <c r="E6108" t="s">
        <v>112</v>
      </c>
      <c r="F6108" t="s">
        <v>150</v>
      </c>
      <c r="G6108" t="s">
        <v>333</v>
      </c>
      <c r="H6108" t="s">
        <v>292</v>
      </c>
      <c r="I6108" t="s">
        <v>335</v>
      </c>
      <c r="J6108" s="104">
        <v>0.19160332999999999</v>
      </c>
      <c r="K6108" t="s">
        <v>396</v>
      </c>
      <c r="L6108" t="s">
        <v>2194</v>
      </c>
      <c r="M6108" s="204">
        <v>2.7</v>
      </c>
      <c r="N6108" s="204"/>
    </row>
    <row r="6109" spans="1:14">
      <c r="A6109" t="s">
        <v>2067</v>
      </c>
      <c r="C6109" t="s">
        <v>2067</v>
      </c>
      <c r="D6109" t="s">
        <v>2115</v>
      </c>
      <c r="E6109" t="s">
        <v>112</v>
      </c>
      <c r="F6109" t="s">
        <v>313</v>
      </c>
      <c r="G6109" t="s">
        <v>333</v>
      </c>
      <c r="H6109" t="s">
        <v>292</v>
      </c>
      <c r="I6109" t="s">
        <v>335</v>
      </c>
      <c r="J6109" s="104">
        <v>0.48419617999999998</v>
      </c>
      <c r="K6109" t="s">
        <v>396</v>
      </c>
      <c r="L6109" t="s">
        <v>2194</v>
      </c>
      <c r="M6109" s="204">
        <v>2.7</v>
      </c>
      <c r="N6109" s="204"/>
    </row>
    <row r="6110" spans="1:14">
      <c r="A6110" t="s">
        <v>2067</v>
      </c>
      <c r="C6110" t="s">
        <v>2067</v>
      </c>
      <c r="D6110" t="s">
        <v>1445</v>
      </c>
      <c r="E6110" t="s">
        <v>114</v>
      </c>
      <c r="F6110" t="s">
        <v>313</v>
      </c>
      <c r="G6110" t="s">
        <v>333</v>
      </c>
      <c r="H6110" t="s">
        <v>334</v>
      </c>
      <c r="I6110" t="s">
        <v>1446</v>
      </c>
      <c r="J6110" s="104">
        <v>2.77</v>
      </c>
      <c r="K6110" t="s">
        <v>339</v>
      </c>
      <c r="L6110" t="s">
        <v>2194</v>
      </c>
      <c r="M6110" s="204">
        <v>4</v>
      </c>
      <c r="N6110" s="204"/>
    </row>
    <row r="6111" spans="1:14">
      <c r="A6111" t="s">
        <v>2067</v>
      </c>
      <c r="C6111" t="s">
        <v>2067</v>
      </c>
      <c r="D6111" t="s">
        <v>1454</v>
      </c>
      <c r="E6111" t="s">
        <v>114</v>
      </c>
      <c r="F6111" t="s">
        <v>313</v>
      </c>
      <c r="G6111" t="s">
        <v>333</v>
      </c>
      <c r="H6111" t="s">
        <v>334</v>
      </c>
      <c r="I6111" t="s">
        <v>1455</v>
      </c>
      <c r="J6111" s="104">
        <v>2.58</v>
      </c>
      <c r="K6111" t="s">
        <v>339</v>
      </c>
      <c r="L6111" t="s">
        <v>2194</v>
      </c>
      <c r="M6111" s="204">
        <v>4</v>
      </c>
      <c r="N6111" s="204"/>
    </row>
    <row r="6112" spans="1:14">
      <c r="A6112" t="s">
        <v>2067</v>
      </c>
      <c r="C6112" t="s">
        <v>2067</v>
      </c>
      <c r="D6112" t="s">
        <v>2070</v>
      </c>
      <c r="E6112" t="s">
        <v>114</v>
      </c>
      <c r="F6112" t="s">
        <v>313</v>
      </c>
      <c r="G6112" t="s">
        <v>333</v>
      </c>
      <c r="H6112" t="s">
        <v>334</v>
      </c>
      <c r="I6112" t="s">
        <v>885</v>
      </c>
      <c r="J6112" s="104">
        <v>1.02</v>
      </c>
      <c r="K6112" t="s">
        <v>339</v>
      </c>
      <c r="L6112" t="s">
        <v>2194</v>
      </c>
      <c r="M6112" s="204">
        <v>4</v>
      </c>
      <c r="N6112" s="204"/>
    </row>
    <row r="6113" spans="1:14">
      <c r="A6113" t="s">
        <v>2067</v>
      </c>
      <c r="C6113" t="s">
        <v>2067</v>
      </c>
      <c r="D6113" t="s">
        <v>2067</v>
      </c>
      <c r="E6113" t="s">
        <v>114</v>
      </c>
      <c r="F6113" t="s">
        <v>313</v>
      </c>
      <c r="G6113" t="s">
        <v>333</v>
      </c>
      <c r="H6113" t="s">
        <v>334</v>
      </c>
      <c r="I6113" t="s">
        <v>338</v>
      </c>
      <c r="J6113" s="104">
        <v>0.46</v>
      </c>
      <c r="K6113" t="s">
        <v>339</v>
      </c>
      <c r="L6113" t="s">
        <v>2194</v>
      </c>
      <c r="M6113" s="204">
        <v>4</v>
      </c>
      <c r="N6113" s="204"/>
    </row>
    <row r="6114" spans="1:14">
      <c r="A6114" t="s">
        <v>2067</v>
      </c>
      <c r="C6114" t="s">
        <v>2067</v>
      </c>
      <c r="D6114" t="s">
        <v>2067</v>
      </c>
      <c r="E6114" t="s">
        <v>114</v>
      </c>
      <c r="F6114" t="s">
        <v>313</v>
      </c>
      <c r="G6114" t="s">
        <v>333</v>
      </c>
      <c r="H6114" t="s">
        <v>334</v>
      </c>
      <c r="I6114" t="s">
        <v>335</v>
      </c>
      <c r="J6114" s="104">
        <v>2.59</v>
      </c>
      <c r="K6114" t="s">
        <v>339</v>
      </c>
      <c r="L6114" t="s">
        <v>2194</v>
      </c>
      <c r="M6114" s="204">
        <v>4</v>
      </c>
      <c r="N6114" s="204"/>
    </row>
    <row r="6115" spans="1:14">
      <c r="A6115" t="s">
        <v>2067</v>
      </c>
      <c r="C6115" t="s">
        <v>2067</v>
      </c>
      <c r="D6115" t="s">
        <v>2118</v>
      </c>
      <c r="E6115" t="s">
        <v>114</v>
      </c>
      <c r="F6115" t="s">
        <v>313</v>
      </c>
      <c r="G6115" t="s">
        <v>333</v>
      </c>
      <c r="H6115" t="s">
        <v>334</v>
      </c>
      <c r="I6115" t="s">
        <v>902</v>
      </c>
      <c r="J6115" s="104">
        <v>2.69</v>
      </c>
      <c r="K6115" t="s">
        <v>339</v>
      </c>
      <c r="L6115" t="s">
        <v>2194</v>
      </c>
      <c r="M6115" s="204">
        <v>4</v>
      </c>
      <c r="N6115" s="204"/>
    </row>
    <row r="6116" spans="1:14">
      <c r="A6116" t="s">
        <v>2067</v>
      </c>
      <c r="C6116" t="s">
        <v>2067</v>
      </c>
      <c r="D6116" t="s">
        <v>2119</v>
      </c>
      <c r="E6116" t="s">
        <v>114</v>
      </c>
      <c r="F6116" t="s">
        <v>313</v>
      </c>
      <c r="G6116" t="s">
        <v>333</v>
      </c>
      <c r="H6116" t="s">
        <v>334</v>
      </c>
      <c r="I6116" t="s">
        <v>885</v>
      </c>
      <c r="J6116" s="104">
        <v>0.67</v>
      </c>
      <c r="K6116" t="s">
        <v>339</v>
      </c>
      <c r="L6116" t="s">
        <v>2194</v>
      </c>
      <c r="M6116" s="204">
        <v>4</v>
      </c>
      <c r="N6116" s="204"/>
    </row>
    <row r="6117" spans="1:14">
      <c r="A6117" t="s">
        <v>2067</v>
      </c>
      <c r="C6117" t="s">
        <v>2067</v>
      </c>
      <c r="D6117" s="216" t="s">
        <v>2120</v>
      </c>
      <c r="E6117" t="s">
        <v>359</v>
      </c>
      <c r="F6117" t="s">
        <v>311</v>
      </c>
      <c r="G6117" t="s">
        <v>333</v>
      </c>
      <c r="H6117" t="s">
        <v>360</v>
      </c>
      <c r="I6117" t="s">
        <v>335</v>
      </c>
      <c r="J6117" s="104">
        <v>2.8589047947295199</v>
      </c>
      <c r="K6117" s="216" t="s">
        <v>390</v>
      </c>
      <c r="L6117" t="s">
        <v>2194</v>
      </c>
      <c r="M6117" s="204">
        <v>2.6666666666666665</v>
      </c>
      <c r="N6117" s="204"/>
    </row>
    <row r="6118" spans="1:14">
      <c r="A6118" t="s">
        <v>2067</v>
      </c>
      <c r="C6118" t="s">
        <v>2067</v>
      </c>
      <c r="D6118" s="216" t="s">
        <v>2120</v>
      </c>
      <c r="E6118" t="s">
        <v>359</v>
      </c>
      <c r="F6118" t="s">
        <v>313</v>
      </c>
      <c r="G6118" t="s">
        <v>333</v>
      </c>
      <c r="H6118" t="s">
        <v>360</v>
      </c>
      <c r="I6118" t="s">
        <v>335</v>
      </c>
      <c r="J6118" s="104">
        <v>4.6139208719153899</v>
      </c>
      <c r="K6118" s="216" t="s">
        <v>390</v>
      </c>
      <c r="L6118" t="s">
        <v>2194</v>
      </c>
      <c r="M6118" s="204">
        <v>2.6666666666666665</v>
      </c>
      <c r="N6118" s="204"/>
    </row>
    <row r="6119" spans="1:14">
      <c r="A6119" t="s">
        <v>2067</v>
      </c>
      <c r="C6119" t="s">
        <v>2067</v>
      </c>
      <c r="D6119" s="216" t="s">
        <v>2120</v>
      </c>
      <c r="E6119" t="s">
        <v>359</v>
      </c>
      <c r="F6119" t="s">
        <v>144</v>
      </c>
      <c r="G6119" t="s">
        <v>333</v>
      </c>
      <c r="H6119" t="s">
        <v>360</v>
      </c>
      <c r="I6119" t="s">
        <v>335</v>
      </c>
      <c r="J6119" s="104">
        <v>1.6363581192639001E-2</v>
      </c>
      <c r="K6119" s="216" t="s">
        <v>390</v>
      </c>
      <c r="L6119" t="s">
        <v>2194</v>
      </c>
      <c r="M6119" s="204">
        <v>2.6666666666666665</v>
      </c>
      <c r="N6119" s="204"/>
    </row>
    <row r="6120" spans="1:14">
      <c r="A6120" t="s">
        <v>2067</v>
      </c>
      <c r="C6120" t="s">
        <v>2067</v>
      </c>
      <c r="D6120" s="216" t="s">
        <v>2120</v>
      </c>
      <c r="E6120" t="s">
        <v>359</v>
      </c>
      <c r="F6120" t="s">
        <v>147</v>
      </c>
      <c r="G6120" t="s">
        <v>333</v>
      </c>
      <c r="H6120" t="s">
        <v>360</v>
      </c>
      <c r="I6120" t="s">
        <v>335</v>
      </c>
      <c r="J6120" s="104">
        <v>1.60089349</v>
      </c>
      <c r="K6120" s="216" t="s">
        <v>390</v>
      </c>
      <c r="L6120" t="s">
        <v>2194</v>
      </c>
      <c r="M6120" s="204">
        <v>2.6666666666666665</v>
      </c>
      <c r="N6120" s="204"/>
    </row>
    <row r="6121" spans="1:14">
      <c r="A6121" t="s">
        <v>2067</v>
      </c>
      <c r="C6121" t="s">
        <v>2067</v>
      </c>
      <c r="D6121" s="216" t="s">
        <v>2120</v>
      </c>
      <c r="E6121" t="s">
        <v>359</v>
      </c>
      <c r="F6121" t="s">
        <v>150</v>
      </c>
      <c r="G6121" t="s">
        <v>333</v>
      </c>
      <c r="H6121" t="s">
        <v>360</v>
      </c>
      <c r="I6121" t="s">
        <v>335</v>
      </c>
      <c r="J6121" s="104">
        <v>0.13775900599322999</v>
      </c>
      <c r="K6121" s="216" t="s">
        <v>390</v>
      </c>
      <c r="L6121" t="s">
        <v>2194</v>
      </c>
      <c r="M6121" s="204">
        <v>2.6666666666666665</v>
      </c>
      <c r="N6121" s="204"/>
    </row>
    <row r="6122" spans="1:14">
      <c r="A6122" t="s">
        <v>2067</v>
      </c>
      <c r="C6122" t="s">
        <v>2067</v>
      </c>
      <c r="D6122" t="s">
        <v>2121</v>
      </c>
      <c r="E6122" t="s">
        <v>359</v>
      </c>
      <c r="F6122" t="s">
        <v>311</v>
      </c>
      <c r="G6122" t="s">
        <v>333</v>
      </c>
      <c r="H6122" t="s">
        <v>360</v>
      </c>
      <c r="I6122" t="s">
        <v>335</v>
      </c>
      <c r="J6122" s="104">
        <v>7.6612439006699997</v>
      </c>
      <c r="K6122" t="s">
        <v>390</v>
      </c>
      <c r="L6122" t="s">
        <v>2194</v>
      </c>
      <c r="M6122" s="204">
        <v>2.6666666666666665</v>
      </c>
      <c r="N6122" s="204"/>
    </row>
    <row r="6123" spans="1:14">
      <c r="A6123" t="s">
        <v>2067</v>
      </c>
      <c r="C6123" t="s">
        <v>2067</v>
      </c>
      <c r="D6123" t="s">
        <v>2121</v>
      </c>
      <c r="E6123" t="s">
        <v>359</v>
      </c>
      <c r="F6123" t="s">
        <v>313</v>
      </c>
      <c r="G6123" t="s">
        <v>333</v>
      </c>
      <c r="H6123" t="s">
        <v>360</v>
      </c>
      <c r="I6123" t="s">
        <v>335</v>
      </c>
      <c r="J6123" s="104">
        <v>8.5862884507599997</v>
      </c>
      <c r="K6123" t="s">
        <v>390</v>
      </c>
      <c r="L6123" t="s">
        <v>2194</v>
      </c>
      <c r="M6123" s="204">
        <v>2.6666666666666665</v>
      </c>
      <c r="N6123" s="204"/>
    </row>
    <row r="6124" spans="1:14">
      <c r="A6124" t="s">
        <v>2067</v>
      </c>
      <c r="C6124" t="s">
        <v>2067</v>
      </c>
      <c r="D6124" t="s">
        <v>2121</v>
      </c>
      <c r="E6124" t="s">
        <v>359</v>
      </c>
      <c r="F6124" t="s">
        <v>144</v>
      </c>
      <c r="G6124" t="s">
        <v>333</v>
      </c>
      <c r="H6124" t="s">
        <v>360</v>
      </c>
      <c r="I6124" t="s">
        <v>335</v>
      </c>
      <c r="J6124" s="104">
        <v>0.45724593408999997</v>
      </c>
      <c r="K6124" t="s">
        <v>390</v>
      </c>
      <c r="L6124" t="s">
        <v>2194</v>
      </c>
      <c r="M6124" s="204">
        <v>2.6666666666666665</v>
      </c>
      <c r="N6124" s="204"/>
    </row>
    <row r="6125" spans="1:14">
      <c r="A6125" t="s">
        <v>2067</v>
      </c>
      <c r="C6125" t="s">
        <v>2067</v>
      </c>
      <c r="D6125" t="s">
        <v>2121</v>
      </c>
      <c r="E6125" t="s">
        <v>359</v>
      </c>
      <c r="F6125" t="s">
        <v>147</v>
      </c>
      <c r="G6125" t="s">
        <v>333</v>
      </c>
      <c r="H6125" t="s">
        <v>360</v>
      </c>
      <c r="I6125" t="s">
        <v>335</v>
      </c>
      <c r="J6125" s="104">
        <v>0.33003960999999998</v>
      </c>
      <c r="K6125" t="s">
        <v>390</v>
      </c>
      <c r="L6125" t="s">
        <v>2194</v>
      </c>
      <c r="M6125" s="204">
        <v>2.6666666666666665</v>
      </c>
      <c r="N6125" s="204"/>
    </row>
    <row r="6126" spans="1:14">
      <c r="A6126" t="s">
        <v>2067</v>
      </c>
      <c r="C6126" t="s">
        <v>2067</v>
      </c>
      <c r="D6126" t="s">
        <v>2121</v>
      </c>
      <c r="E6126" t="s">
        <v>359</v>
      </c>
      <c r="F6126" t="s">
        <v>150</v>
      </c>
      <c r="G6126" t="s">
        <v>333</v>
      </c>
      <c r="H6126" t="s">
        <v>360</v>
      </c>
      <c r="I6126" t="s">
        <v>335</v>
      </c>
      <c r="J6126" s="104">
        <v>0.13775900598999999</v>
      </c>
      <c r="K6126" t="s">
        <v>390</v>
      </c>
      <c r="L6126" t="s">
        <v>2194</v>
      </c>
      <c r="M6126" s="204">
        <v>2.6666666666666665</v>
      </c>
      <c r="N6126" s="204"/>
    </row>
    <row r="6127" spans="1:14">
      <c r="A6127" t="s">
        <v>2067</v>
      </c>
      <c r="C6127" t="s">
        <v>2067</v>
      </c>
      <c r="D6127" t="s">
        <v>2122</v>
      </c>
      <c r="E6127" t="s">
        <v>359</v>
      </c>
      <c r="F6127" t="s">
        <v>311</v>
      </c>
      <c r="G6127" t="s">
        <v>333</v>
      </c>
      <c r="H6127" t="s">
        <v>360</v>
      </c>
      <c r="I6127" t="s">
        <v>335</v>
      </c>
      <c r="J6127" s="104">
        <v>2.0310866982700002</v>
      </c>
      <c r="K6127" t="s">
        <v>340</v>
      </c>
      <c r="L6127" t="s">
        <v>2194</v>
      </c>
      <c r="M6127" s="204">
        <v>2.6666666666666665</v>
      </c>
      <c r="N6127" s="204"/>
    </row>
    <row r="6128" spans="1:14">
      <c r="A6128" t="s">
        <v>2067</v>
      </c>
      <c r="C6128" t="s">
        <v>2067</v>
      </c>
      <c r="D6128" t="s">
        <v>2122</v>
      </c>
      <c r="E6128" t="s">
        <v>359</v>
      </c>
      <c r="F6128" t="s">
        <v>313</v>
      </c>
      <c r="G6128" t="s">
        <v>333</v>
      </c>
      <c r="H6128" t="s">
        <v>360</v>
      </c>
      <c r="I6128" t="s">
        <v>335</v>
      </c>
      <c r="J6128" s="104">
        <v>2.4086383054499998</v>
      </c>
      <c r="K6128" t="s">
        <v>340</v>
      </c>
      <c r="L6128" t="s">
        <v>2194</v>
      </c>
      <c r="M6128" s="204">
        <v>2.6666666666666665</v>
      </c>
      <c r="N6128" s="204"/>
    </row>
    <row r="6129" spans="1:14">
      <c r="A6129" t="s">
        <v>2067</v>
      </c>
      <c r="C6129" t="s">
        <v>2067</v>
      </c>
      <c r="D6129" t="s">
        <v>2122</v>
      </c>
      <c r="E6129" t="s">
        <v>359</v>
      </c>
      <c r="F6129" t="s">
        <v>144</v>
      </c>
      <c r="G6129" t="s">
        <v>333</v>
      </c>
      <c r="H6129" t="s">
        <v>360</v>
      </c>
      <c r="I6129" t="s">
        <v>335</v>
      </c>
      <c r="J6129" s="104">
        <v>1.636358119E-2</v>
      </c>
      <c r="K6129" t="s">
        <v>340</v>
      </c>
      <c r="L6129" t="s">
        <v>2194</v>
      </c>
      <c r="M6129" s="204">
        <v>2.6666666666666665</v>
      </c>
      <c r="N6129" s="204"/>
    </row>
    <row r="6130" spans="1:14">
      <c r="A6130" t="s">
        <v>2067</v>
      </c>
      <c r="C6130" t="s">
        <v>2067</v>
      </c>
      <c r="D6130" t="s">
        <v>2122</v>
      </c>
      <c r="E6130" t="s">
        <v>359</v>
      </c>
      <c r="F6130" t="s">
        <v>147</v>
      </c>
      <c r="G6130" t="s">
        <v>333</v>
      </c>
      <c r="H6130" t="s">
        <v>360</v>
      </c>
      <c r="I6130" t="s">
        <v>335</v>
      </c>
      <c r="J6130" s="104">
        <v>0.22342902000000001</v>
      </c>
      <c r="K6130" t="s">
        <v>340</v>
      </c>
      <c r="L6130" t="s">
        <v>2194</v>
      </c>
      <c r="M6130" s="204">
        <v>2.6666666666666665</v>
      </c>
      <c r="N6130" s="204"/>
    </row>
    <row r="6131" spans="1:14">
      <c r="A6131" t="s">
        <v>2067</v>
      </c>
      <c r="C6131" t="s">
        <v>2067</v>
      </c>
      <c r="D6131" t="s">
        <v>2122</v>
      </c>
      <c r="E6131" t="s">
        <v>359</v>
      </c>
      <c r="F6131" t="s">
        <v>150</v>
      </c>
      <c r="G6131" t="s">
        <v>333</v>
      </c>
      <c r="H6131" t="s">
        <v>360</v>
      </c>
      <c r="I6131" t="s">
        <v>335</v>
      </c>
      <c r="J6131" s="104">
        <v>0.13775900598999999</v>
      </c>
      <c r="K6131" t="s">
        <v>340</v>
      </c>
      <c r="L6131" t="s">
        <v>2194</v>
      </c>
      <c r="M6131" s="204">
        <v>2.6666666666666665</v>
      </c>
      <c r="N6131" s="204"/>
    </row>
    <row r="6132" spans="1:14">
      <c r="A6132" t="s">
        <v>2067</v>
      </c>
      <c r="C6132" t="s">
        <v>2067</v>
      </c>
      <c r="D6132" t="s">
        <v>2068</v>
      </c>
      <c r="E6132" t="s">
        <v>118</v>
      </c>
      <c r="F6132" t="s">
        <v>311</v>
      </c>
      <c r="G6132" t="s">
        <v>360</v>
      </c>
      <c r="H6132" t="s">
        <v>360</v>
      </c>
      <c r="I6132" t="s">
        <v>2069</v>
      </c>
      <c r="J6132" s="104">
        <v>12.156647848338199</v>
      </c>
      <c r="K6132" t="s">
        <v>365</v>
      </c>
      <c r="L6132" t="s">
        <v>2194</v>
      </c>
      <c r="M6132" s="204">
        <v>3</v>
      </c>
      <c r="N6132" s="204"/>
    </row>
    <row r="6133" spans="1:14">
      <c r="A6133" t="s">
        <v>2067</v>
      </c>
      <c r="C6133" t="s">
        <v>2067</v>
      </c>
      <c r="D6133" t="s">
        <v>2068</v>
      </c>
      <c r="E6133" t="s">
        <v>118</v>
      </c>
      <c r="F6133" t="s">
        <v>147</v>
      </c>
      <c r="G6133" t="s">
        <v>360</v>
      </c>
      <c r="H6133" t="s">
        <v>360</v>
      </c>
      <c r="I6133" t="s">
        <v>2069</v>
      </c>
      <c r="J6133" s="104">
        <v>0.163274480622327</v>
      </c>
      <c r="K6133" t="s">
        <v>365</v>
      </c>
      <c r="L6133" t="s">
        <v>2194</v>
      </c>
      <c r="M6133" s="204">
        <v>3</v>
      </c>
      <c r="N6133" s="204"/>
    </row>
    <row r="6134" spans="1:14">
      <c r="A6134" t="s">
        <v>2067</v>
      </c>
      <c r="C6134" t="s">
        <v>2067</v>
      </c>
      <c r="D6134" t="s">
        <v>2068</v>
      </c>
      <c r="E6134" t="s">
        <v>118</v>
      </c>
      <c r="F6134" t="s">
        <v>150</v>
      </c>
      <c r="G6134" t="s">
        <v>360</v>
      </c>
      <c r="H6134" t="s">
        <v>360</v>
      </c>
      <c r="I6134" t="s">
        <v>2069</v>
      </c>
      <c r="J6134" s="104">
        <v>5.9417190916186198E-2</v>
      </c>
      <c r="K6134" t="s">
        <v>365</v>
      </c>
      <c r="L6134" t="s">
        <v>2194</v>
      </c>
      <c r="M6134" s="204">
        <v>3</v>
      </c>
      <c r="N6134" s="204"/>
    </row>
    <row r="6135" spans="1:14">
      <c r="A6135" t="s">
        <v>2067</v>
      </c>
      <c r="C6135" t="s">
        <v>2067</v>
      </c>
      <c r="D6135" t="s">
        <v>2068</v>
      </c>
      <c r="E6135" t="s">
        <v>118</v>
      </c>
      <c r="F6135" t="s">
        <v>313</v>
      </c>
      <c r="G6135" t="s">
        <v>360</v>
      </c>
      <c r="H6135" t="s">
        <v>360</v>
      </c>
      <c r="I6135" t="s">
        <v>2069</v>
      </c>
      <c r="J6135" s="104">
        <v>12.42046</v>
      </c>
      <c r="K6135" t="s">
        <v>365</v>
      </c>
      <c r="L6135" t="s">
        <v>2194</v>
      </c>
      <c r="M6135" s="204">
        <v>3</v>
      </c>
      <c r="N6135" s="204"/>
    </row>
    <row r="6136" spans="1:14">
      <c r="A6136" t="s">
        <v>2067</v>
      </c>
      <c r="C6136" t="s">
        <v>2067</v>
      </c>
      <c r="D6136" t="s">
        <v>2068</v>
      </c>
      <c r="E6136" t="s">
        <v>118</v>
      </c>
      <c r="F6136" t="s">
        <v>144</v>
      </c>
      <c r="G6136" t="s">
        <v>360</v>
      </c>
      <c r="H6136" t="s">
        <v>360</v>
      </c>
      <c r="I6136" t="s">
        <v>2069</v>
      </c>
      <c r="J6136" s="104">
        <v>4.1116395648733699E-2</v>
      </c>
      <c r="K6136" t="s">
        <v>365</v>
      </c>
      <c r="L6136" t="s">
        <v>2194</v>
      </c>
      <c r="M6136" s="204">
        <v>3</v>
      </c>
      <c r="N6136" s="204"/>
    </row>
    <row r="6137" spans="1:14">
      <c r="A6137" t="s">
        <v>2067</v>
      </c>
      <c r="C6137" t="s">
        <v>2067</v>
      </c>
      <c r="D6137" t="s">
        <v>2068</v>
      </c>
      <c r="E6137" t="s">
        <v>118</v>
      </c>
      <c r="F6137" t="s">
        <v>311</v>
      </c>
      <c r="G6137" t="s">
        <v>378</v>
      </c>
      <c r="H6137" t="s">
        <v>360</v>
      </c>
      <c r="I6137" t="s">
        <v>338</v>
      </c>
      <c r="J6137" s="104">
        <v>0.80130208460434305</v>
      </c>
      <c r="K6137" t="s">
        <v>365</v>
      </c>
      <c r="L6137" t="s">
        <v>2194</v>
      </c>
      <c r="M6137" s="204">
        <v>3</v>
      </c>
      <c r="N6137" s="204"/>
    </row>
    <row r="6138" spans="1:14">
      <c r="A6138" t="s">
        <v>2067</v>
      </c>
      <c r="C6138" t="s">
        <v>2067</v>
      </c>
      <c r="D6138" t="s">
        <v>2068</v>
      </c>
      <c r="E6138" t="s">
        <v>118</v>
      </c>
      <c r="F6138" t="s">
        <v>147</v>
      </c>
      <c r="G6138" t="s">
        <v>378</v>
      </c>
      <c r="H6138" t="s">
        <v>360</v>
      </c>
      <c r="I6138" t="s">
        <v>338</v>
      </c>
      <c r="J6138" s="104">
        <v>0.163274480622327</v>
      </c>
      <c r="K6138" t="s">
        <v>365</v>
      </c>
      <c r="L6138" t="s">
        <v>2194</v>
      </c>
      <c r="M6138" s="204">
        <v>3</v>
      </c>
      <c r="N6138" s="204"/>
    </row>
    <row r="6139" spans="1:14">
      <c r="A6139" t="s">
        <v>2067</v>
      </c>
      <c r="C6139" t="s">
        <v>2067</v>
      </c>
      <c r="D6139" t="s">
        <v>2068</v>
      </c>
      <c r="E6139" t="s">
        <v>118</v>
      </c>
      <c r="F6139" t="s">
        <v>150</v>
      </c>
      <c r="G6139" t="s">
        <v>378</v>
      </c>
      <c r="H6139" t="s">
        <v>360</v>
      </c>
      <c r="I6139" t="s">
        <v>338</v>
      </c>
      <c r="J6139" s="104">
        <v>0.238854822743433</v>
      </c>
      <c r="K6139" t="s">
        <v>365</v>
      </c>
      <c r="L6139" t="s">
        <v>2194</v>
      </c>
      <c r="M6139" s="204">
        <v>3</v>
      </c>
      <c r="N6139" s="204"/>
    </row>
    <row r="6140" spans="1:14">
      <c r="A6140" t="s">
        <v>2067</v>
      </c>
      <c r="C6140" t="s">
        <v>2067</v>
      </c>
      <c r="D6140" t="s">
        <v>2068</v>
      </c>
      <c r="E6140" t="s">
        <v>118</v>
      </c>
      <c r="F6140" t="s">
        <v>313</v>
      </c>
      <c r="G6140" t="s">
        <v>378</v>
      </c>
      <c r="H6140" t="s">
        <v>360</v>
      </c>
      <c r="I6140" t="s">
        <v>338</v>
      </c>
      <c r="J6140" s="104">
        <v>1.246451</v>
      </c>
      <c r="K6140" t="s">
        <v>365</v>
      </c>
      <c r="L6140" t="s">
        <v>2194</v>
      </c>
      <c r="M6140" s="204">
        <v>3</v>
      </c>
      <c r="N6140" s="204"/>
    </row>
    <row r="6141" spans="1:14">
      <c r="A6141" t="s">
        <v>2067</v>
      </c>
      <c r="C6141" t="s">
        <v>2067</v>
      </c>
      <c r="D6141" t="s">
        <v>2068</v>
      </c>
      <c r="E6141" t="s">
        <v>118</v>
      </c>
      <c r="F6141" t="s">
        <v>144</v>
      </c>
      <c r="G6141" t="s">
        <v>378</v>
      </c>
      <c r="H6141" t="s">
        <v>360</v>
      </c>
      <c r="I6141" t="s">
        <v>338</v>
      </c>
      <c r="J6141" s="104">
        <v>4.3019379223333397E-2</v>
      </c>
      <c r="K6141" t="s">
        <v>365</v>
      </c>
      <c r="L6141" t="s">
        <v>2194</v>
      </c>
      <c r="M6141" s="204">
        <v>3</v>
      </c>
      <c r="N6141" s="204"/>
    </row>
    <row r="6142" spans="1:14">
      <c r="A6142" t="s">
        <v>2067</v>
      </c>
      <c r="C6142" t="s">
        <v>2067</v>
      </c>
      <c r="D6142" t="s">
        <v>2074</v>
      </c>
      <c r="E6142" t="s">
        <v>118</v>
      </c>
      <c r="F6142" t="s">
        <v>311</v>
      </c>
      <c r="G6142" t="s">
        <v>378</v>
      </c>
      <c r="H6142" t="s">
        <v>360</v>
      </c>
      <c r="I6142" t="s">
        <v>2076</v>
      </c>
      <c r="J6142" s="104">
        <v>1.11008942682766</v>
      </c>
      <c r="K6142" t="s">
        <v>365</v>
      </c>
      <c r="L6142" t="s">
        <v>2194</v>
      </c>
      <c r="M6142" s="204">
        <v>3</v>
      </c>
      <c r="N6142" s="204"/>
    </row>
    <row r="6143" spans="1:14">
      <c r="A6143" t="s">
        <v>2067</v>
      </c>
      <c r="C6143" t="s">
        <v>2067</v>
      </c>
      <c r="D6143" t="s">
        <v>2074</v>
      </c>
      <c r="E6143" t="s">
        <v>118</v>
      </c>
      <c r="F6143" t="s">
        <v>147</v>
      </c>
      <c r="G6143" t="s">
        <v>378</v>
      </c>
      <c r="H6143" t="s">
        <v>360</v>
      </c>
      <c r="I6143" t="s">
        <v>2076</v>
      </c>
      <c r="J6143" s="104">
        <v>2.0833977077977699</v>
      </c>
      <c r="K6143" t="s">
        <v>365</v>
      </c>
      <c r="L6143" t="s">
        <v>2194</v>
      </c>
      <c r="M6143" s="204">
        <v>3</v>
      </c>
      <c r="N6143" s="204"/>
    </row>
    <row r="6144" spans="1:14">
      <c r="A6144" t="s">
        <v>2067</v>
      </c>
      <c r="C6144" t="s">
        <v>2067</v>
      </c>
      <c r="D6144" t="s">
        <v>2074</v>
      </c>
      <c r="E6144" t="s">
        <v>118</v>
      </c>
      <c r="F6144" t="s">
        <v>150</v>
      </c>
      <c r="G6144" t="s">
        <v>378</v>
      </c>
      <c r="H6144" t="s">
        <v>360</v>
      </c>
      <c r="I6144" t="s">
        <v>2076</v>
      </c>
      <c r="J6144" s="104">
        <v>0.59238446137257905</v>
      </c>
      <c r="K6144" t="s">
        <v>365</v>
      </c>
      <c r="L6144" t="s">
        <v>2194</v>
      </c>
      <c r="M6144" s="204">
        <v>3</v>
      </c>
      <c r="N6144" s="204"/>
    </row>
    <row r="6145" spans="1:14">
      <c r="A6145" t="s">
        <v>2067</v>
      </c>
      <c r="C6145" t="s">
        <v>2067</v>
      </c>
      <c r="D6145" t="s">
        <v>2074</v>
      </c>
      <c r="E6145" t="s">
        <v>118</v>
      </c>
      <c r="F6145" t="s">
        <v>313</v>
      </c>
      <c r="G6145" t="s">
        <v>378</v>
      </c>
      <c r="H6145" t="s">
        <v>360</v>
      </c>
      <c r="I6145" t="s">
        <v>2076</v>
      </c>
      <c r="J6145" s="104">
        <v>4.5315399999999997</v>
      </c>
      <c r="K6145" t="s">
        <v>365</v>
      </c>
      <c r="L6145" t="s">
        <v>2194</v>
      </c>
      <c r="M6145" s="204">
        <v>3</v>
      </c>
      <c r="N6145" s="204"/>
    </row>
    <row r="6146" spans="1:14">
      <c r="A6146" t="s">
        <v>2067</v>
      </c>
      <c r="C6146" t="s">
        <v>2067</v>
      </c>
      <c r="D6146" t="s">
        <v>2074</v>
      </c>
      <c r="E6146" t="s">
        <v>118</v>
      </c>
      <c r="F6146" t="s">
        <v>144</v>
      </c>
      <c r="G6146" t="s">
        <v>378</v>
      </c>
      <c r="H6146" t="s">
        <v>360</v>
      </c>
      <c r="I6146" t="s">
        <v>2076</v>
      </c>
      <c r="J6146" s="104">
        <v>0.745668687187094</v>
      </c>
      <c r="K6146" t="s">
        <v>365</v>
      </c>
      <c r="L6146" t="s">
        <v>2194</v>
      </c>
      <c r="M6146" s="204">
        <v>3</v>
      </c>
      <c r="N6146" s="204"/>
    </row>
    <row r="6147" spans="1:14">
      <c r="A6147" t="s">
        <v>2067</v>
      </c>
      <c r="C6147" t="s">
        <v>2067</v>
      </c>
      <c r="D6147" t="s">
        <v>2074</v>
      </c>
      <c r="E6147" t="s">
        <v>118</v>
      </c>
      <c r="F6147" t="s">
        <v>311</v>
      </c>
      <c r="G6147" t="s">
        <v>378</v>
      </c>
      <c r="H6147" t="s">
        <v>360</v>
      </c>
      <c r="I6147" t="s">
        <v>2075</v>
      </c>
      <c r="J6147" s="104">
        <v>1.11008942682766</v>
      </c>
      <c r="K6147" t="s">
        <v>365</v>
      </c>
      <c r="L6147" t="s">
        <v>2194</v>
      </c>
      <c r="M6147" s="204">
        <v>3</v>
      </c>
      <c r="N6147" s="204"/>
    </row>
    <row r="6148" spans="1:14">
      <c r="A6148" t="s">
        <v>2067</v>
      </c>
      <c r="C6148" t="s">
        <v>2067</v>
      </c>
      <c r="D6148" t="s">
        <v>2074</v>
      </c>
      <c r="E6148" t="s">
        <v>118</v>
      </c>
      <c r="F6148" t="s">
        <v>147</v>
      </c>
      <c r="G6148" t="s">
        <v>378</v>
      </c>
      <c r="H6148" t="s">
        <v>360</v>
      </c>
      <c r="I6148" t="s">
        <v>2075</v>
      </c>
      <c r="J6148" s="104">
        <v>2.0833977077977699</v>
      </c>
      <c r="K6148" t="s">
        <v>365</v>
      </c>
      <c r="L6148" t="s">
        <v>2194</v>
      </c>
      <c r="M6148" s="204">
        <v>3</v>
      </c>
      <c r="N6148" s="204"/>
    </row>
    <row r="6149" spans="1:14">
      <c r="A6149" t="s">
        <v>2067</v>
      </c>
      <c r="C6149" t="s">
        <v>2067</v>
      </c>
      <c r="D6149" t="s">
        <v>2074</v>
      </c>
      <c r="E6149" t="s">
        <v>118</v>
      </c>
      <c r="F6149" t="s">
        <v>150</v>
      </c>
      <c r="G6149" t="s">
        <v>378</v>
      </c>
      <c r="H6149" t="s">
        <v>360</v>
      </c>
      <c r="I6149" t="s">
        <v>2075</v>
      </c>
      <c r="J6149" s="104">
        <v>0.59238446137257905</v>
      </c>
      <c r="K6149" t="s">
        <v>365</v>
      </c>
      <c r="L6149" t="s">
        <v>2194</v>
      </c>
      <c r="M6149" s="204">
        <v>3</v>
      </c>
      <c r="N6149" s="204"/>
    </row>
    <row r="6150" spans="1:14">
      <c r="A6150" t="s">
        <v>2067</v>
      </c>
      <c r="C6150" t="s">
        <v>2067</v>
      </c>
      <c r="D6150" t="s">
        <v>2074</v>
      </c>
      <c r="E6150" t="s">
        <v>118</v>
      </c>
      <c r="F6150" t="s">
        <v>313</v>
      </c>
      <c r="G6150" t="s">
        <v>378</v>
      </c>
      <c r="H6150" t="s">
        <v>360</v>
      </c>
      <c r="I6150" t="s">
        <v>2075</v>
      </c>
      <c r="J6150" s="104">
        <v>4.5459829999999997</v>
      </c>
      <c r="K6150" t="s">
        <v>365</v>
      </c>
      <c r="L6150" t="s">
        <v>2194</v>
      </c>
      <c r="M6150" s="204">
        <v>3</v>
      </c>
      <c r="N6150" s="204"/>
    </row>
    <row r="6151" spans="1:14">
      <c r="A6151" t="s">
        <v>2067</v>
      </c>
      <c r="C6151" t="s">
        <v>2067</v>
      </c>
      <c r="D6151" t="s">
        <v>2074</v>
      </c>
      <c r="E6151" t="s">
        <v>118</v>
      </c>
      <c r="F6151" t="s">
        <v>144</v>
      </c>
      <c r="G6151" t="s">
        <v>378</v>
      </c>
      <c r="H6151" t="s">
        <v>360</v>
      </c>
      <c r="I6151" t="s">
        <v>2075</v>
      </c>
      <c r="J6151" s="104">
        <v>0.76011186461470803</v>
      </c>
      <c r="K6151" t="s">
        <v>365</v>
      </c>
      <c r="L6151" t="s">
        <v>2194</v>
      </c>
      <c r="M6151" s="204">
        <v>3</v>
      </c>
      <c r="N6151" s="204"/>
    </row>
    <row r="6152" spans="1:14">
      <c r="A6152" t="s">
        <v>2067</v>
      </c>
      <c r="C6152" t="s">
        <v>2067</v>
      </c>
      <c r="D6152" t="s">
        <v>2116</v>
      </c>
      <c r="E6152" t="s">
        <v>118</v>
      </c>
      <c r="F6152" t="s">
        <v>311</v>
      </c>
      <c r="G6152" t="s">
        <v>378</v>
      </c>
      <c r="H6152" t="s">
        <v>360</v>
      </c>
      <c r="I6152" t="s">
        <v>2076</v>
      </c>
      <c r="J6152" s="104">
        <v>0.45028979567093902</v>
      </c>
      <c r="K6152" t="s">
        <v>365</v>
      </c>
      <c r="L6152" t="s">
        <v>2194</v>
      </c>
      <c r="M6152" s="204">
        <v>3</v>
      </c>
      <c r="N6152" s="204"/>
    </row>
    <row r="6153" spans="1:14">
      <c r="A6153" t="s">
        <v>2067</v>
      </c>
      <c r="C6153" t="s">
        <v>2067</v>
      </c>
      <c r="D6153" t="s">
        <v>2116</v>
      </c>
      <c r="E6153" t="s">
        <v>118</v>
      </c>
      <c r="F6153" t="s">
        <v>147</v>
      </c>
      <c r="G6153" t="s">
        <v>378</v>
      </c>
      <c r="H6153" t="s">
        <v>360</v>
      </c>
      <c r="I6153" t="s">
        <v>2076</v>
      </c>
      <c r="J6153" s="104">
        <v>0.71009243787489296</v>
      </c>
      <c r="K6153" t="s">
        <v>365</v>
      </c>
      <c r="L6153" t="s">
        <v>2194</v>
      </c>
      <c r="M6153" s="204">
        <v>3</v>
      </c>
      <c r="N6153" s="204"/>
    </row>
    <row r="6154" spans="1:14">
      <c r="A6154" t="s">
        <v>2067</v>
      </c>
      <c r="C6154" t="s">
        <v>2067</v>
      </c>
      <c r="D6154" t="s">
        <v>2116</v>
      </c>
      <c r="E6154" t="s">
        <v>118</v>
      </c>
      <c r="F6154" t="s">
        <v>150</v>
      </c>
      <c r="G6154" t="s">
        <v>378</v>
      </c>
      <c r="H6154" t="s">
        <v>360</v>
      </c>
      <c r="I6154" t="s">
        <v>2076</v>
      </c>
      <c r="J6154" s="104">
        <v>0.64006811153292698</v>
      </c>
      <c r="K6154" t="s">
        <v>365</v>
      </c>
      <c r="L6154" t="s">
        <v>2194</v>
      </c>
      <c r="M6154" s="204">
        <v>3</v>
      </c>
      <c r="N6154" s="204"/>
    </row>
    <row r="6155" spans="1:14">
      <c r="A6155" t="s">
        <v>2067</v>
      </c>
      <c r="C6155" t="s">
        <v>2067</v>
      </c>
      <c r="D6155" t="s">
        <v>2116</v>
      </c>
      <c r="E6155" t="s">
        <v>118</v>
      </c>
      <c r="F6155" t="s">
        <v>313</v>
      </c>
      <c r="G6155" t="s">
        <v>378</v>
      </c>
      <c r="H6155" t="s">
        <v>360</v>
      </c>
      <c r="I6155" t="s">
        <v>2076</v>
      </c>
      <c r="J6155" s="104">
        <v>2.0354960000000002</v>
      </c>
      <c r="K6155" t="s">
        <v>365</v>
      </c>
      <c r="L6155" t="s">
        <v>2194</v>
      </c>
      <c r="M6155" s="204">
        <v>3</v>
      </c>
      <c r="N6155" s="204"/>
    </row>
    <row r="6156" spans="1:14">
      <c r="A6156" t="s">
        <v>2067</v>
      </c>
      <c r="C6156" t="s">
        <v>2067</v>
      </c>
      <c r="D6156" t="s">
        <v>2116</v>
      </c>
      <c r="E6156" t="s">
        <v>118</v>
      </c>
      <c r="F6156" t="s">
        <v>144</v>
      </c>
      <c r="G6156" t="s">
        <v>378</v>
      </c>
      <c r="H6156" t="s">
        <v>360</v>
      </c>
      <c r="I6156" t="s">
        <v>2076</v>
      </c>
      <c r="J6156" s="104">
        <v>0.23504530908691099</v>
      </c>
      <c r="K6156" t="s">
        <v>365</v>
      </c>
      <c r="L6156" t="s">
        <v>2194</v>
      </c>
      <c r="M6156" s="204">
        <v>3</v>
      </c>
      <c r="N6156" s="204"/>
    </row>
    <row r="6157" spans="1:14">
      <c r="A6157" t="s">
        <v>2067</v>
      </c>
      <c r="C6157" t="s">
        <v>2067</v>
      </c>
      <c r="D6157" t="s">
        <v>2116</v>
      </c>
      <c r="E6157" t="s">
        <v>118</v>
      </c>
      <c r="F6157" t="s">
        <v>311</v>
      </c>
      <c r="G6157" t="s">
        <v>378</v>
      </c>
      <c r="H6157" t="s">
        <v>360</v>
      </c>
      <c r="I6157" t="s">
        <v>2075</v>
      </c>
      <c r="J6157" s="104">
        <v>0.45028979567093902</v>
      </c>
      <c r="K6157" t="s">
        <v>365</v>
      </c>
      <c r="L6157" t="s">
        <v>2194</v>
      </c>
      <c r="M6157" s="204">
        <v>3</v>
      </c>
      <c r="N6157" s="204"/>
    </row>
    <row r="6158" spans="1:14">
      <c r="A6158" t="s">
        <v>2067</v>
      </c>
      <c r="C6158" t="s">
        <v>2067</v>
      </c>
      <c r="D6158" t="s">
        <v>2116</v>
      </c>
      <c r="E6158" t="s">
        <v>118</v>
      </c>
      <c r="F6158" t="s">
        <v>147</v>
      </c>
      <c r="G6158" t="s">
        <v>378</v>
      </c>
      <c r="H6158" t="s">
        <v>360</v>
      </c>
      <c r="I6158" t="s">
        <v>2075</v>
      </c>
      <c r="J6158" s="104">
        <v>0.71009243787489296</v>
      </c>
      <c r="K6158" t="s">
        <v>365</v>
      </c>
      <c r="L6158" t="s">
        <v>2194</v>
      </c>
      <c r="M6158" s="204">
        <v>3</v>
      </c>
      <c r="N6158" s="204"/>
    </row>
    <row r="6159" spans="1:14">
      <c r="A6159" t="s">
        <v>2067</v>
      </c>
      <c r="C6159" t="s">
        <v>2067</v>
      </c>
      <c r="D6159" t="s">
        <v>2116</v>
      </c>
      <c r="E6159" t="s">
        <v>118</v>
      </c>
      <c r="F6159" t="s">
        <v>150</v>
      </c>
      <c r="G6159" t="s">
        <v>378</v>
      </c>
      <c r="H6159" t="s">
        <v>360</v>
      </c>
      <c r="I6159" t="s">
        <v>2075</v>
      </c>
      <c r="J6159" s="104">
        <v>0.64006811153292698</v>
      </c>
      <c r="K6159" t="s">
        <v>365</v>
      </c>
      <c r="L6159" t="s">
        <v>2194</v>
      </c>
      <c r="M6159" s="204">
        <v>3</v>
      </c>
      <c r="N6159" s="204"/>
    </row>
    <row r="6160" spans="1:14">
      <c r="A6160" t="s">
        <v>2067</v>
      </c>
      <c r="C6160" t="s">
        <v>2067</v>
      </c>
      <c r="D6160" t="s">
        <v>2116</v>
      </c>
      <c r="E6160" t="s">
        <v>118</v>
      </c>
      <c r="F6160" t="s">
        <v>313</v>
      </c>
      <c r="G6160" t="s">
        <v>378</v>
      </c>
      <c r="H6160" t="s">
        <v>360</v>
      </c>
      <c r="I6160" t="s">
        <v>2075</v>
      </c>
      <c r="J6160" s="104">
        <v>2.0394990000000002</v>
      </c>
      <c r="K6160" t="s">
        <v>365</v>
      </c>
      <c r="L6160" t="s">
        <v>2194</v>
      </c>
      <c r="M6160" s="204">
        <v>3</v>
      </c>
      <c r="N6160" s="204"/>
    </row>
    <row r="6161" spans="1:14">
      <c r="A6161" t="s">
        <v>2067</v>
      </c>
      <c r="C6161" t="s">
        <v>2067</v>
      </c>
      <c r="D6161" t="s">
        <v>2116</v>
      </c>
      <c r="E6161" t="s">
        <v>118</v>
      </c>
      <c r="F6161" t="s">
        <v>144</v>
      </c>
      <c r="G6161" t="s">
        <v>378</v>
      </c>
      <c r="H6161" t="s">
        <v>360</v>
      </c>
      <c r="I6161" t="s">
        <v>2075</v>
      </c>
      <c r="J6161" s="104">
        <v>0.239048715413028</v>
      </c>
      <c r="K6161" t="s">
        <v>365</v>
      </c>
      <c r="L6161" t="s">
        <v>2194</v>
      </c>
      <c r="M6161" s="204">
        <v>3</v>
      </c>
      <c r="N6161" s="204"/>
    </row>
    <row r="6162" spans="1:14">
      <c r="A6162" t="s">
        <v>2067</v>
      </c>
      <c r="C6162" t="s">
        <v>2067</v>
      </c>
      <c r="D6162" t="s">
        <v>2117</v>
      </c>
      <c r="E6162" t="s">
        <v>118</v>
      </c>
      <c r="F6162" t="s">
        <v>311</v>
      </c>
      <c r="G6162" t="s">
        <v>378</v>
      </c>
      <c r="H6162" t="s">
        <v>360</v>
      </c>
      <c r="I6162" t="s">
        <v>2076</v>
      </c>
      <c r="J6162" s="104">
        <v>0.33466813610059698</v>
      </c>
      <c r="K6162" t="s">
        <v>365</v>
      </c>
      <c r="L6162" t="s">
        <v>2194</v>
      </c>
      <c r="M6162" s="204">
        <v>3</v>
      </c>
      <c r="N6162" s="204"/>
    </row>
    <row r="6163" spans="1:14">
      <c r="A6163" t="s">
        <v>2067</v>
      </c>
      <c r="C6163" t="s">
        <v>2067</v>
      </c>
      <c r="D6163" t="s">
        <v>2117</v>
      </c>
      <c r="E6163" t="s">
        <v>118</v>
      </c>
      <c r="F6163" t="s">
        <v>147</v>
      </c>
      <c r="G6163" t="s">
        <v>378</v>
      </c>
      <c r="H6163" t="s">
        <v>360</v>
      </c>
      <c r="I6163" t="s">
        <v>2076</v>
      </c>
      <c r="J6163" s="104">
        <v>0.54389513710368498</v>
      </c>
      <c r="K6163" t="s">
        <v>365</v>
      </c>
      <c r="L6163" t="s">
        <v>2194</v>
      </c>
      <c r="M6163" s="204">
        <v>3</v>
      </c>
      <c r="N6163" s="204"/>
    </row>
    <row r="6164" spans="1:14">
      <c r="A6164" t="s">
        <v>2067</v>
      </c>
      <c r="C6164" t="s">
        <v>2067</v>
      </c>
      <c r="D6164" t="s">
        <v>2117</v>
      </c>
      <c r="E6164" t="s">
        <v>118</v>
      </c>
      <c r="F6164" t="s">
        <v>150</v>
      </c>
      <c r="G6164" t="s">
        <v>378</v>
      </c>
      <c r="H6164" t="s">
        <v>360</v>
      </c>
      <c r="I6164" t="s">
        <v>2076</v>
      </c>
      <c r="J6164" s="104">
        <v>0.49215754127745098</v>
      </c>
      <c r="K6164" t="s">
        <v>365</v>
      </c>
      <c r="L6164" t="s">
        <v>2194</v>
      </c>
      <c r="M6164" s="204">
        <v>3</v>
      </c>
      <c r="N6164" s="204"/>
    </row>
    <row r="6165" spans="1:14">
      <c r="A6165" t="s">
        <v>2067</v>
      </c>
      <c r="C6165" t="s">
        <v>2067</v>
      </c>
      <c r="D6165" t="s">
        <v>2117</v>
      </c>
      <c r="E6165" t="s">
        <v>118</v>
      </c>
      <c r="F6165" t="s">
        <v>313</v>
      </c>
      <c r="G6165" t="s">
        <v>378</v>
      </c>
      <c r="H6165" t="s">
        <v>360</v>
      </c>
      <c r="I6165" t="s">
        <v>2076</v>
      </c>
      <c r="J6165" s="104">
        <v>1.7873669999999999</v>
      </c>
      <c r="K6165" t="s">
        <v>365</v>
      </c>
      <c r="L6165" t="s">
        <v>2194</v>
      </c>
      <c r="M6165" s="204">
        <v>3</v>
      </c>
      <c r="N6165" s="204"/>
    </row>
    <row r="6166" spans="1:14">
      <c r="A6166" t="s">
        <v>2067</v>
      </c>
      <c r="C6166" t="s">
        <v>2067</v>
      </c>
      <c r="D6166" t="s">
        <v>2117</v>
      </c>
      <c r="E6166" t="s">
        <v>118</v>
      </c>
      <c r="F6166" t="s">
        <v>144</v>
      </c>
      <c r="G6166" t="s">
        <v>378</v>
      </c>
      <c r="H6166" t="s">
        <v>360</v>
      </c>
      <c r="I6166" t="s">
        <v>2076</v>
      </c>
      <c r="J6166" s="104">
        <v>0.41664641761075399</v>
      </c>
      <c r="K6166" t="s">
        <v>365</v>
      </c>
      <c r="L6166" t="s">
        <v>2194</v>
      </c>
      <c r="M6166" s="204">
        <v>3</v>
      </c>
      <c r="N6166" s="204"/>
    </row>
    <row r="6167" spans="1:14">
      <c r="A6167" t="s">
        <v>2067</v>
      </c>
      <c r="C6167" t="s">
        <v>2067</v>
      </c>
      <c r="D6167" t="s">
        <v>2117</v>
      </c>
      <c r="E6167" t="s">
        <v>118</v>
      </c>
      <c r="F6167" t="s">
        <v>311</v>
      </c>
      <c r="G6167" t="s">
        <v>378</v>
      </c>
      <c r="H6167" t="s">
        <v>360</v>
      </c>
      <c r="I6167" t="s">
        <v>2075</v>
      </c>
      <c r="J6167" s="104">
        <v>0.33466813610059698</v>
      </c>
      <c r="K6167" t="s">
        <v>365</v>
      </c>
      <c r="L6167" t="s">
        <v>2194</v>
      </c>
      <c r="M6167" s="204">
        <v>3</v>
      </c>
      <c r="N6167" s="204"/>
    </row>
    <row r="6168" spans="1:14">
      <c r="A6168" t="s">
        <v>2067</v>
      </c>
      <c r="C6168" t="s">
        <v>2067</v>
      </c>
      <c r="D6168" t="s">
        <v>2117</v>
      </c>
      <c r="E6168" t="s">
        <v>118</v>
      </c>
      <c r="F6168" t="s">
        <v>147</v>
      </c>
      <c r="G6168" t="s">
        <v>378</v>
      </c>
      <c r="H6168" t="s">
        <v>360</v>
      </c>
      <c r="I6168" t="s">
        <v>2075</v>
      </c>
      <c r="J6168" s="104">
        <v>0.54389513710368498</v>
      </c>
      <c r="K6168" t="s">
        <v>365</v>
      </c>
      <c r="L6168" t="s">
        <v>2194</v>
      </c>
      <c r="M6168" s="204">
        <v>3</v>
      </c>
      <c r="N6168" s="204"/>
    </row>
    <row r="6169" spans="1:14">
      <c r="A6169" t="s">
        <v>2067</v>
      </c>
      <c r="C6169" t="s">
        <v>2067</v>
      </c>
      <c r="D6169" t="s">
        <v>2117</v>
      </c>
      <c r="E6169" t="s">
        <v>118</v>
      </c>
      <c r="F6169" t="s">
        <v>150</v>
      </c>
      <c r="G6169" t="s">
        <v>378</v>
      </c>
      <c r="H6169" t="s">
        <v>360</v>
      </c>
      <c r="I6169" t="s">
        <v>2075</v>
      </c>
      <c r="J6169" s="104">
        <v>0.49215754127745098</v>
      </c>
      <c r="K6169" t="s">
        <v>365</v>
      </c>
      <c r="L6169" t="s">
        <v>2194</v>
      </c>
      <c r="M6169" s="204">
        <v>3</v>
      </c>
      <c r="N6169" s="204"/>
    </row>
    <row r="6170" spans="1:14">
      <c r="A6170" t="s">
        <v>2067</v>
      </c>
      <c r="C6170" t="s">
        <v>2067</v>
      </c>
      <c r="D6170" t="s">
        <v>2117</v>
      </c>
      <c r="E6170" t="s">
        <v>118</v>
      </c>
      <c r="F6170" t="s">
        <v>313</v>
      </c>
      <c r="G6170" t="s">
        <v>378</v>
      </c>
      <c r="H6170" t="s">
        <v>360</v>
      </c>
      <c r="I6170" t="s">
        <v>2075</v>
      </c>
      <c r="J6170" s="104">
        <v>1.79261</v>
      </c>
      <c r="K6170" t="s">
        <v>365</v>
      </c>
      <c r="L6170" t="s">
        <v>2194</v>
      </c>
      <c r="M6170" s="204">
        <v>3</v>
      </c>
      <c r="N6170" s="204"/>
    </row>
    <row r="6171" spans="1:14">
      <c r="A6171" t="s">
        <v>2067</v>
      </c>
      <c r="C6171" t="s">
        <v>2067</v>
      </c>
      <c r="D6171" t="s">
        <v>2117</v>
      </c>
      <c r="E6171" t="s">
        <v>118</v>
      </c>
      <c r="F6171" t="s">
        <v>144</v>
      </c>
      <c r="G6171" t="s">
        <v>378</v>
      </c>
      <c r="H6171" t="s">
        <v>360</v>
      </c>
      <c r="I6171" t="s">
        <v>2075</v>
      </c>
      <c r="J6171" s="104">
        <v>0.42188958935852</v>
      </c>
      <c r="K6171" t="s">
        <v>365</v>
      </c>
      <c r="L6171" t="s">
        <v>2194</v>
      </c>
      <c r="M6171" s="204">
        <v>3</v>
      </c>
      <c r="N6171" s="204"/>
    </row>
    <row r="6172" spans="1:14">
      <c r="A6172" t="s">
        <v>2067</v>
      </c>
      <c r="C6172" t="s">
        <v>2067</v>
      </c>
      <c r="D6172" t="s">
        <v>2067</v>
      </c>
      <c r="E6172" t="s">
        <v>122</v>
      </c>
      <c r="F6172" t="s">
        <v>136</v>
      </c>
      <c r="G6172" t="s">
        <v>334</v>
      </c>
      <c r="H6172" t="s">
        <v>334</v>
      </c>
      <c r="I6172" t="s">
        <v>335</v>
      </c>
      <c r="J6172" s="105">
        <v>0.37298726473697108</v>
      </c>
      <c r="K6172" t="s">
        <v>340</v>
      </c>
      <c r="L6172" t="s">
        <v>2194</v>
      </c>
      <c r="M6172" s="204">
        <v>2.7</v>
      </c>
      <c r="N6172" s="204"/>
    </row>
    <row r="6173" spans="1:14">
      <c r="A6173" t="s">
        <v>2067</v>
      </c>
      <c r="C6173" t="s">
        <v>2067</v>
      </c>
      <c r="D6173" t="s">
        <v>2067</v>
      </c>
      <c r="E6173" t="s">
        <v>122</v>
      </c>
      <c r="F6173" t="s">
        <v>139</v>
      </c>
      <c r="G6173" t="s">
        <v>334</v>
      </c>
      <c r="H6173" t="s">
        <v>334</v>
      </c>
      <c r="I6173" t="s">
        <v>335</v>
      </c>
      <c r="J6173" s="104">
        <v>0</v>
      </c>
      <c r="K6173" t="s">
        <v>340</v>
      </c>
      <c r="L6173" t="s">
        <v>2194</v>
      </c>
      <c r="M6173" s="204">
        <v>2.7</v>
      </c>
      <c r="N6173" s="204"/>
    </row>
    <row r="6174" spans="1:14">
      <c r="A6174" t="s">
        <v>2067</v>
      </c>
      <c r="C6174" t="s">
        <v>2067</v>
      </c>
      <c r="D6174" t="s">
        <v>2067</v>
      </c>
      <c r="E6174" t="s">
        <v>122</v>
      </c>
      <c r="F6174" t="s">
        <v>142</v>
      </c>
      <c r="G6174" t="s">
        <v>334</v>
      </c>
      <c r="H6174" t="s">
        <v>334</v>
      </c>
      <c r="I6174" t="s">
        <v>335</v>
      </c>
      <c r="J6174" s="105">
        <v>0.70544679224883566</v>
      </c>
      <c r="K6174" t="s">
        <v>340</v>
      </c>
      <c r="L6174" t="s">
        <v>2194</v>
      </c>
      <c r="M6174" s="204">
        <v>2.7</v>
      </c>
      <c r="N6174" s="204"/>
    </row>
    <row r="6175" spans="1:14">
      <c r="A6175" t="s">
        <v>2067</v>
      </c>
      <c r="C6175" t="s">
        <v>2067</v>
      </c>
      <c r="D6175" t="s">
        <v>2067</v>
      </c>
      <c r="E6175" t="s">
        <v>122</v>
      </c>
      <c r="F6175" t="s">
        <v>144</v>
      </c>
      <c r="G6175" t="s">
        <v>334</v>
      </c>
      <c r="H6175" t="s">
        <v>334</v>
      </c>
      <c r="I6175" t="s">
        <v>335</v>
      </c>
      <c r="J6175" s="105">
        <v>1.2381555850642195E-2</v>
      </c>
      <c r="K6175" t="s">
        <v>340</v>
      </c>
      <c r="L6175" t="s">
        <v>2194</v>
      </c>
      <c r="M6175" s="204">
        <v>2.7</v>
      </c>
      <c r="N6175" s="204"/>
    </row>
    <row r="6176" spans="1:14">
      <c r="A6176" t="s">
        <v>2067</v>
      </c>
      <c r="C6176" t="s">
        <v>2067</v>
      </c>
      <c r="D6176" t="s">
        <v>2067</v>
      </c>
      <c r="E6176" t="s">
        <v>122</v>
      </c>
      <c r="F6176" t="s">
        <v>150</v>
      </c>
      <c r="G6176" t="s">
        <v>334</v>
      </c>
      <c r="H6176" t="s">
        <v>334</v>
      </c>
      <c r="I6176" t="s">
        <v>335</v>
      </c>
      <c r="J6176" s="105">
        <v>0.1771107744889259</v>
      </c>
      <c r="K6176" t="s">
        <v>340</v>
      </c>
      <c r="L6176" t="s">
        <v>2194</v>
      </c>
      <c r="M6176" s="204">
        <v>2.7</v>
      </c>
      <c r="N6176" s="204"/>
    </row>
    <row r="6177" spans="1:14">
      <c r="A6177" t="s">
        <v>2067</v>
      </c>
      <c r="C6177" t="s">
        <v>2067</v>
      </c>
      <c r="D6177" t="s">
        <v>2067</v>
      </c>
      <c r="E6177" t="s">
        <v>122</v>
      </c>
      <c r="F6177" t="s">
        <v>147</v>
      </c>
      <c r="G6177" t="s">
        <v>334</v>
      </c>
      <c r="H6177" t="s">
        <v>334</v>
      </c>
      <c r="I6177" t="s">
        <v>335</v>
      </c>
      <c r="J6177" s="105">
        <v>0.14567136315618506</v>
      </c>
      <c r="K6177" t="s">
        <v>340</v>
      </c>
      <c r="L6177" t="s">
        <v>2194</v>
      </c>
      <c r="M6177" s="204">
        <v>2.7</v>
      </c>
      <c r="N6177" s="204"/>
    </row>
    <row r="6178" spans="1:14">
      <c r="A6178" t="s">
        <v>2067</v>
      </c>
      <c r="C6178" t="s">
        <v>2067</v>
      </c>
      <c r="D6178" t="s">
        <v>2067</v>
      </c>
      <c r="E6178" t="s">
        <v>122</v>
      </c>
      <c r="F6178" t="s">
        <v>311</v>
      </c>
      <c r="G6178" t="s">
        <v>334</v>
      </c>
      <c r="H6178" t="s">
        <v>334</v>
      </c>
      <c r="I6178" t="s">
        <v>335</v>
      </c>
      <c r="J6178" s="105">
        <v>1.0784340569858069</v>
      </c>
      <c r="K6178" t="s">
        <v>340</v>
      </c>
      <c r="L6178" t="s">
        <v>2194</v>
      </c>
      <c r="M6178" s="204">
        <v>2.7</v>
      </c>
      <c r="N6178" s="204"/>
    </row>
    <row r="6179" spans="1:14">
      <c r="A6179" t="s">
        <v>2067</v>
      </c>
      <c r="C6179" t="s">
        <v>2067</v>
      </c>
      <c r="D6179" t="s">
        <v>2067</v>
      </c>
      <c r="E6179" t="s">
        <v>122</v>
      </c>
      <c r="F6179" t="s">
        <v>313</v>
      </c>
      <c r="G6179" t="s">
        <v>334</v>
      </c>
      <c r="H6179" t="s">
        <v>334</v>
      </c>
      <c r="I6179" t="s">
        <v>335</v>
      </c>
      <c r="J6179" s="105">
        <v>1.41359775048156</v>
      </c>
      <c r="K6179" t="s">
        <v>340</v>
      </c>
      <c r="L6179" t="s">
        <v>2194</v>
      </c>
      <c r="M6179" s="204">
        <v>2.7</v>
      </c>
      <c r="N6179" s="204"/>
    </row>
    <row r="6180" spans="1:14">
      <c r="A6180" s="215" t="s">
        <v>2195</v>
      </c>
      <c r="B6180" s="215" t="s">
        <v>2123</v>
      </c>
      <c r="C6180" s="215" t="s">
        <v>2123</v>
      </c>
      <c r="D6180" s="215" t="s">
        <v>2124</v>
      </c>
      <c r="E6180" s="215" t="s">
        <v>110</v>
      </c>
      <c r="F6180" s="215" t="s">
        <v>136</v>
      </c>
      <c r="G6180" s="215" t="s">
        <v>292</v>
      </c>
      <c r="H6180" s="215" t="s">
        <v>292</v>
      </c>
      <c r="I6180" s="215" t="s">
        <v>377</v>
      </c>
      <c r="J6180" s="220">
        <v>1.473953428</v>
      </c>
      <c r="K6180" s="215" t="s">
        <v>418</v>
      </c>
      <c r="L6180" s="215" t="s">
        <v>2194</v>
      </c>
      <c r="M6180" s="219">
        <v>2.2999999999999998</v>
      </c>
      <c r="N6180" s="204"/>
    </row>
    <row r="6181" spans="1:14">
      <c r="A6181" s="215" t="s">
        <v>2195</v>
      </c>
      <c r="B6181" s="215" t="s">
        <v>2123</v>
      </c>
      <c r="C6181" s="215" t="s">
        <v>2123</v>
      </c>
      <c r="D6181" s="215" t="s">
        <v>2124</v>
      </c>
      <c r="E6181" s="215" t="s">
        <v>110</v>
      </c>
      <c r="F6181" s="215" t="s">
        <v>311</v>
      </c>
      <c r="G6181" s="215" t="s">
        <v>292</v>
      </c>
      <c r="H6181" s="215" t="s">
        <v>292</v>
      </c>
      <c r="I6181" s="215" t="s">
        <v>377</v>
      </c>
      <c r="J6181" s="220">
        <v>5.4341233400000002</v>
      </c>
      <c r="K6181" s="215" t="s">
        <v>418</v>
      </c>
      <c r="L6181" s="215" t="s">
        <v>2194</v>
      </c>
      <c r="M6181" s="219">
        <v>2.2999999999999998</v>
      </c>
      <c r="N6181" s="204"/>
    </row>
    <row r="6182" spans="1:14">
      <c r="A6182" s="215" t="s">
        <v>2195</v>
      </c>
      <c r="B6182" s="215" t="s">
        <v>2123</v>
      </c>
      <c r="C6182" s="215" t="s">
        <v>2123</v>
      </c>
      <c r="D6182" s="215" t="s">
        <v>2125</v>
      </c>
      <c r="E6182" s="215" t="s">
        <v>110</v>
      </c>
      <c r="F6182" s="215" t="s">
        <v>136</v>
      </c>
      <c r="G6182" s="215" t="s">
        <v>292</v>
      </c>
      <c r="H6182" s="215" t="s">
        <v>292</v>
      </c>
      <c r="I6182" s="215" t="s">
        <v>2126</v>
      </c>
      <c r="J6182" s="220">
        <v>2.0185142470000002</v>
      </c>
      <c r="K6182" s="215" t="s">
        <v>418</v>
      </c>
      <c r="L6182" s="215" t="s">
        <v>2194</v>
      </c>
      <c r="M6182" s="219">
        <v>2.2999999999999998</v>
      </c>
      <c r="N6182" s="204"/>
    </row>
    <row r="6183" spans="1:14">
      <c r="A6183" s="215" t="s">
        <v>2195</v>
      </c>
      <c r="B6183" s="215" t="s">
        <v>2123</v>
      </c>
      <c r="C6183" s="215" t="s">
        <v>2123</v>
      </c>
      <c r="D6183" s="215" t="s">
        <v>2125</v>
      </c>
      <c r="E6183" s="215" t="s">
        <v>110</v>
      </c>
      <c r="F6183" s="215" t="s">
        <v>311</v>
      </c>
      <c r="G6183" s="215" t="s">
        <v>292</v>
      </c>
      <c r="H6183" s="215" t="s">
        <v>292</v>
      </c>
      <c r="I6183" s="215" t="s">
        <v>2126</v>
      </c>
      <c r="J6183" s="220">
        <v>7.6252518770000002</v>
      </c>
      <c r="K6183" s="215" t="s">
        <v>418</v>
      </c>
      <c r="L6183" s="215" t="s">
        <v>2194</v>
      </c>
      <c r="M6183" s="219">
        <v>2.2999999999999998</v>
      </c>
      <c r="N6183" s="204"/>
    </row>
    <row r="6184" spans="1:14">
      <c r="A6184" s="215" t="s">
        <v>2195</v>
      </c>
      <c r="B6184" s="215" t="s">
        <v>2123</v>
      </c>
      <c r="C6184" s="215" t="s">
        <v>2123</v>
      </c>
      <c r="D6184" s="215" t="s">
        <v>2127</v>
      </c>
      <c r="E6184" s="215" t="s">
        <v>110</v>
      </c>
      <c r="F6184" s="215" t="s">
        <v>136</v>
      </c>
      <c r="G6184" s="215" t="s">
        <v>292</v>
      </c>
      <c r="H6184" s="215" t="s">
        <v>292</v>
      </c>
      <c r="I6184" s="215" t="s">
        <v>625</v>
      </c>
      <c r="J6184" s="220">
        <v>1.4902902520000001</v>
      </c>
      <c r="K6184" s="215" t="s">
        <v>418</v>
      </c>
      <c r="L6184" s="215" t="s">
        <v>2194</v>
      </c>
      <c r="M6184" s="219">
        <v>2.2999999999999998</v>
      </c>
      <c r="N6184" s="204"/>
    </row>
    <row r="6185" spans="1:14">
      <c r="A6185" s="215" t="s">
        <v>2195</v>
      </c>
      <c r="B6185" s="215" t="s">
        <v>2123</v>
      </c>
      <c r="C6185" s="215" t="s">
        <v>2123</v>
      </c>
      <c r="D6185" s="215" t="s">
        <v>2127</v>
      </c>
      <c r="E6185" s="215" t="s">
        <v>110</v>
      </c>
      <c r="F6185" s="215" t="s">
        <v>311</v>
      </c>
      <c r="G6185" s="215" t="s">
        <v>292</v>
      </c>
      <c r="H6185" s="215" t="s">
        <v>292</v>
      </c>
      <c r="I6185" s="215" t="s">
        <v>625</v>
      </c>
      <c r="J6185" s="220">
        <v>5.4998571969999999</v>
      </c>
      <c r="K6185" s="215" t="s">
        <v>418</v>
      </c>
      <c r="L6185" s="215" t="s">
        <v>2194</v>
      </c>
      <c r="M6185" s="219">
        <v>2.2999999999999998</v>
      </c>
      <c r="N6185" s="204"/>
    </row>
    <row r="6186" spans="1:14">
      <c r="A6186" s="215" t="s">
        <v>2195</v>
      </c>
      <c r="B6186" s="215" t="s">
        <v>2123</v>
      </c>
      <c r="C6186" s="215" t="s">
        <v>2123</v>
      </c>
      <c r="D6186" t="s">
        <v>2128</v>
      </c>
      <c r="E6186" t="s">
        <v>359</v>
      </c>
      <c r="F6186" t="s">
        <v>311</v>
      </c>
      <c r="G6186" t="s">
        <v>333</v>
      </c>
      <c r="H6186" t="s">
        <v>360</v>
      </c>
      <c r="I6186" t="s">
        <v>335</v>
      </c>
      <c r="J6186" s="104">
        <v>10.45982079283</v>
      </c>
      <c r="K6186" t="s">
        <v>418</v>
      </c>
      <c r="L6186" t="s">
        <v>2194</v>
      </c>
      <c r="M6186" s="204">
        <v>2.6666666666666665</v>
      </c>
      <c r="N6186" s="204"/>
    </row>
    <row r="6187" spans="1:14">
      <c r="A6187" s="215" t="s">
        <v>2195</v>
      </c>
      <c r="B6187" s="215" t="s">
        <v>2123</v>
      </c>
      <c r="C6187" s="215" t="s">
        <v>2123</v>
      </c>
      <c r="D6187" t="s">
        <v>2128</v>
      </c>
      <c r="E6187" t="s">
        <v>359</v>
      </c>
      <c r="F6187" t="s">
        <v>313</v>
      </c>
      <c r="G6187" t="s">
        <v>333</v>
      </c>
      <c r="H6187" t="s">
        <v>360</v>
      </c>
      <c r="I6187" t="s">
        <v>335</v>
      </c>
      <c r="J6187" s="104">
        <v>11.950282949130001</v>
      </c>
      <c r="K6187" t="s">
        <v>418</v>
      </c>
      <c r="L6187" t="s">
        <v>2194</v>
      </c>
      <c r="M6187" s="204">
        <v>2.6666666666666665</v>
      </c>
      <c r="N6187" s="204"/>
    </row>
    <row r="6188" spans="1:14">
      <c r="A6188" s="215" t="s">
        <v>2195</v>
      </c>
      <c r="B6188" s="215" t="s">
        <v>2123</v>
      </c>
      <c r="C6188" s="215" t="s">
        <v>2123</v>
      </c>
      <c r="D6188" t="s">
        <v>2128</v>
      </c>
      <c r="E6188" t="s">
        <v>359</v>
      </c>
      <c r="F6188" t="s">
        <v>144</v>
      </c>
      <c r="G6188" t="s">
        <v>333</v>
      </c>
      <c r="H6188" t="s">
        <v>360</v>
      </c>
      <c r="I6188" t="s">
        <v>335</v>
      </c>
      <c r="J6188" s="104">
        <v>0.77713315687999995</v>
      </c>
      <c r="K6188" t="s">
        <v>418</v>
      </c>
      <c r="L6188" t="s">
        <v>2194</v>
      </c>
      <c r="M6188" s="204">
        <v>2.6666666666666665</v>
      </c>
      <c r="N6188" s="204"/>
    </row>
    <row r="6189" spans="1:14">
      <c r="A6189" s="215" t="s">
        <v>2195</v>
      </c>
      <c r="B6189" s="215" t="s">
        <v>2123</v>
      </c>
      <c r="C6189" s="215" t="s">
        <v>2123</v>
      </c>
      <c r="D6189" t="s">
        <v>2128</v>
      </c>
      <c r="E6189" t="s">
        <v>359</v>
      </c>
      <c r="F6189" t="s">
        <v>147</v>
      </c>
      <c r="G6189" t="s">
        <v>333</v>
      </c>
      <c r="H6189" t="s">
        <v>360</v>
      </c>
      <c r="I6189" t="s">
        <v>335</v>
      </c>
      <c r="J6189" s="104">
        <v>0.22342902000000001</v>
      </c>
      <c r="K6189" t="s">
        <v>418</v>
      </c>
      <c r="L6189" t="s">
        <v>2194</v>
      </c>
      <c r="M6189" s="204">
        <v>2.6666666666666665</v>
      </c>
      <c r="N6189" s="204"/>
    </row>
    <row r="6190" spans="1:14">
      <c r="A6190" s="215" t="s">
        <v>2195</v>
      </c>
      <c r="B6190" s="215" t="s">
        <v>2123</v>
      </c>
      <c r="C6190" s="215" t="s">
        <v>2123</v>
      </c>
      <c r="D6190" t="s">
        <v>2128</v>
      </c>
      <c r="E6190" t="s">
        <v>359</v>
      </c>
      <c r="F6190" t="s">
        <v>150</v>
      </c>
      <c r="G6190" t="s">
        <v>333</v>
      </c>
      <c r="H6190" t="s">
        <v>360</v>
      </c>
      <c r="I6190" t="s">
        <v>335</v>
      </c>
      <c r="J6190" s="104">
        <v>0.48989997942000002</v>
      </c>
      <c r="K6190" t="s">
        <v>418</v>
      </c>
      <c r="L6190" t="s">
        <v>2194</v>
      </c>
      <c r="M6190" s="204">
        <v>2.6666666666666665</v>
      </c>
      <c r="N6190" s="204"/>
    </row>
    <row r="6191" spans="1:14">
      <c r="A6191" t="s">
        <v>2195</v>
      </c>
      <c r="C6191" t="s">
        <v>2129</v>
      </c>
      <c r="D6191" t="s">
        <v>2130</v>
      </c>
      <c r="E6191" t="s">
        <v>114</v>
      </c>
      <c r="F6191" t="s">
        <v>313</v>
      </c>
      <c r="G6191" t="s">
        <v>333</v>
      </c>
      <c r="H6191" t="s">
        <v>334</v>
      </c>
      <c r="I6191" t="s">
        <v>335</v>
      </c>
      <c r="J6191" s="104">
        <v>6.04</v>
      </c>
      <c r="K6191" t="s">
        <v>336</v>
      </c>
      <c r="L6191" t="s">
        <v>2194</v>
      </c>
      <c r="M6191" s="204">
        <v>4</v>
      </c>
      <c r="N6191" s="204"/>
    </row>
    <row r="6192" spans="1:14">
      <c r="A6192" t="s">
        <v>2131</v>
      </c>
      <c r="C6192" t="s">
        <v>2131</v>
      </c>
      <c r="D6192" t="s">
        <v>2133</v>
      </c>
      <c r="E6192" t="s">
        <v>112</v>
      </c>
      <c r="F6192" t="s">
        <v>311</v>
      </c>
      <c r="G6192" t="s">
        <v>333</v>
      </c>
      <c r="H6192" t="s">
        <v>292</v>
      </c>
      <c r="I6192" t="s">
        <v>335</v>
      </c>
      <c r="J6192" s="104">
        <v>9.3814701E-2</v>
      </c>
      <c r="K6192" t="s">
        <v>396</v>
      </c>
      <c r="L6192" t="s">
        <v>2194</v>
      </c>
      <c r="M6192" s="204">
        <v>2.7</v>
      </c>
      <c r="N6192" s="204"/>
    </row>
    <row r="6193" spans="1:14">
      <c r="A6193" t="s">
        <v>2131</v>
      </c>
      <c r="C6193" t="s">
        <v>2131</v>
      </c>
      <c r="D6193" t="s">
        <v>2133</v>
      </c>
      <c r="E6193" t="s">
        <v>112</v>
      </c>
      <c r="F6193" t="s">
        <v>144</v>
      </c>
      <c r="G6193" t="s">
        <v>333</v>
      </c>
      <c r="H6193" t="s">
        <v>292</v>
      </c>
      <c r="I6193" t="s">
        <v>335</v>
      </c>
      <c r="J6193" s="104">
        <v>0.13621878000000001</v>
      </c>
      <c r="K6193" t="s">
        <v>396</v>
      </c>
      <c r="L6193" t="s">
        <v>2194</v>
      </c>
      <c r="M6193" s="204">
        <v>2.7</v>
      </c>
      <c r="N6193" s="204"/>
    </row>
    <row r="6194" spans="1:14">
      <c r="A6194" t="s">
        <v>2131</v>
      </c>
      <c r="C6194" t="s">
        <v>2131</v>
      </c>
      <c r="D6194" t="s">
        <v>2133</v>
      </c>
      <c r="E6194" t="s">
        <v>112</v>
      </c>
      <c r="F6194" t="s">
        <v>147</v>
      </c>
      <c r="G6194" t="s">
        <v>333</v>
      </c>
      <c r="H6194" t="s">
        <v>292</v>
      </c>
      <c r="I6194" t="s">
        <v>335</v>
      </c>
      <c r="J6194" s="104">
        <v>0.21221738000000001</v>
      </c>
      <c r="K6194" t="s">
        <v>396</v>
      </c>
      <c r="L6194" t="s">
        <v>2194</v>
      </c>
      <c r="M6194" s="204">
        <v>2.7</v>
      </c>
      <c r="N6194" s="204"/>
    </row>
    <row r="6195" spans="1:14">
      <c r="A6195" t="s">
        <v>2131</v>
      </c>
      <c r="C6195" t="s">
        <v>2131</v>
      </c>
      <c r="D6195" t="s">
        <v>2133</v>
      </c>
      <c r="E6195" t="s">
        <v>112</v>
      </c>
      <c r="F6195" t="s">
        <v>150</v>
      </c>
      <c r="G6195" t="s">
        <v>333</v>
      </c>
      <c r="H6195" t="s">
        <v>292</v>
      </c>
      <c r="I6195" t="s">
        <v>335</v>
      </c>
      <c r="J6195" s="104">
        <v>0.1911939</v>
      </c>
      <c r="K6195" t="s">
        <v>396</v>
      </c>
      <c r="L6195" t="s">
        <v>2194</v>
      </c>
      <c r="M6195" s="204">
        <v>2.7</v>
      </c>
      <c r="N6195" s="204"/>
    </row>
    <row r="6196" spans="1:14">
      <c r="A6196" t="s">
        <v>2131</v>
      </c>
      <c r="C6196" t="s">
        <v>2131</v>
      </c>
      <c r="D6196" t="s">
        <v>2133</v>
      </c>
      <c r="E6196" t="s">
        <v>112</v>
      </c>
      <c r="F6196" t="s">
        <v>313</v>
      </c>
      <c r="G6196" t="s">
        <v>333</v>
      </c>
      <c r="H6196" t="s">
        <v>292</v>
      </c>
      <c r="I6196" t="s">
        <v>335</v>
      </c>
      <c r="J6196" s="104">
        <v>0.63344476100000002</v>
      </c>
      <c r="K6196" t="s">
        <v>396</v>
      </c>
      <c r="L6196" t="s">
        <v>2194</v>
      </c>
      <c r="M6196" s="204">
        <v>2.7</v>
      </c>
      <c r="N6196" s="204"/>
    </row>
    <row r="6197" spans="1:14">
      <c r="A6197" t="s">
        <v>2131</v>
      </c>
      <c r="C6197" t="s">
        <v>2131</v>
      </c>
      <c r="D6197" t="s">
        <v>2132</v>
      </c>
      <c r="E6197" t="s">
        <v>114</v>
      </c>
      <c r="F6197" t="s">
        <v>313</v>
      </c>
      <c r="G6197" t="s">
        <v>333</v>
      </c>
      <c r="H6197" t="s">
        <v>334</v>
      </c>
      <c r="I6197" t="s">
        <v>338</v>
      </c>
      <c r="J6197" s="104">
        <v>0.57999999999999996</v>
      </c>
      <c r="K6197" t="s">
        <v>339</v>
      </c>
      <c r="L6197" t="s">
        <v>2194</v>
      </c>
      <c r="M6197" s="204">
        <v>4</v>
      </c>
      <c r="N6197" s="204"/>
    </row>
    <row r="6198" spans="1:14">
      <c r="A6198" t="s">
        <v>2131</v>
      </c>
      <c r="C6198" t="s">
        <v>2131</v>
      </c>
      <c r="D6198" t="s">
        <v>2136</v>
      </c>
      <c r="E6198" t="s">
        <v>359</v>
      </c>
      <c r="F6198" t="s">
        <v>311</v>
      </c>
      <c r="G6198" t="s">
        <v>333</v>
      </c>
      <c r="H6198" t="s">
        <v>360</v>
      </c>
      <c r="I6198" t="s">
        <v>335</v>
      </c>
      <c r="J6198" s="104">
        <v>1.4474847641699999</v>
      </c>
      <c r="K6198" t="s">
        <v>390</v>
      </c>
      <c r="L6198" t="s">
        <v>2194</v>
      </c>
      <c r="M6198" s="204">
        <v>2.6666666666666665</v>
      </c>
      <c r="N6198" s="204"/>
    </row>
    <row r="6199" spans="1:14">
      <c r="A6199" t="s">
        <v>2131</v>
      </c>
      <c r="C6199" t="s">
        <v>2131</v>
      </c>
      <c r="D6199" t="s">
        <v>2136</v>
      </c>
      <c r="E6199" t="s">
        <v>359</v>
      </c>
      <c r="F6199" t="s">
        <v>313</v>
      </c>
      <c r="G6199" t="s">
        <v>333</v>
      </c>
      <c r="H6199" t="s">
        <v>360</v>
      </c>
      <c r="I6199" t="s">
        <v>335</v>
      </c>
      <c r="J6199" s="104">
        <v>2.6419507180899999</v>
      </c>
      <c r="K6199" t="s">
        <v>390</v>
      </c>
      <c r="L6199" t="s">
        <v>2194</v>
      </c>
      <c r="M6199" s="204">
        <v>2.6666666666666665</v>
      </c>
      <c r="N6199" s="204"/>
    </row>
    <row r="6200" spans="1:14">
      <c r="A6200" t="s">
        <v>2131</v>
      </c>
      <c r="C6200" t="s">
        <v>2131</v>
      </c>
      <c r="D6200" t="s">
        <v>2136</v>
      </c>
      <c r="E6200" t="s">
        <v>359</v>
      </c>
      <c r="F6200" t="s">
        <v>144</v>
      </c>
      <c r="G6200" t="s">
        <v>333</v>
      </c>
      <c r="H6200" t="s">
        <v>360</v>
      </c>
      <c r="I6200" t="s">
        <v>335</v>
      </c>
      <c r="J6200" s="104">
        <v>0.78704114170999995</v>
      </c>
      <c r="K6200" t="s">
        <v>390</v>
      </c>
      <c r="L6200" t="s">
        <v>2194</v>
      </c>
      <c r="M6200" s="204">
        <v>2.6666666666666665</v>
      </c>
      <c r="N6200" s="204"/>
    </row>
    <row r="6201" spans="1:14">
      <c r="A6201" t="s">
        <v>2131</v>
      </c>
      <c r="C6201" t="s">
        <v>2131</v>
      </c>
      <c r="D6201" t="s">
        <v>2136</v>
      </c>
      <c r="E6201" t="s">
        <v>359</v>
      </c>
      <c r="F6201" t="s">
        <v>147</v>
      </c>
      <c r="G6201" t="s">
        <v>333</v>
      </c>
      <c r="H6201" t="s">
        <v>360</v>
      </c>
      <c r="I6201" t="s">
        <v>335</v>
      </c>
      <c r="J6201" s="104">
        <v>0.22342902000000001</v>
      </c>
      <c r="K6201" t="s">
        <v>390</v>
      </c>
      <c r="L6201" t="s">
        <v>2194</v>
      </c>
      <c r="M6201" s="204">
        <v>2.6666666666666665</v>
      </c>
      <c r="N6201" s="204"/>
    </row>
    <row r="6202" spans="1:14">
      <c r="A6202" t="s">
        <v>2131</v>
      </c>
      <c r="C6202" t="s">
        <v>2131</v>
      </c>
      <c r="D6202" t="s">
        <v>2136</v>
      </c>
      <c r="E6202" t="s">
        <v>359</v>
      </c>
      <c r="F6202" t="s">
        <v>150</v>
      </c>
      <c r="G6202" t="s">
        <v>333</v>
      </c>
      <c r="H6202" t="s">
        <v>360</v>
      </c>
      <c r="I6202" t="s">
        <v>335</v>
      </c>
      <c r="J6202" s="104">
        <v>0.18399579221000001</v>
      </c>
      <c r="K6202" t="s">
        <v>390</v>
      </c>
      <c r="L6202" t="s">
        <v>2194</v>
      </c>
      <c r="M6202" s="204">
        <v>2.6666666666666665</v>
      </c>
      <c r="N6202" s="204"/>
    </row>
    <row r="6203" spans="1:14">
      <c r="A6203" t="s">
        <v>2131</v>
      </c>
      <c r="C6203" t="s">
        <v>2131</v>
      </c>
      <c r="D6203" t="s">
        <v>2134</v>
      </c>
      <c r="E6203" t="s">
        <v>122</v>
      </c>
      <c r="F6203" t="s">
        <v>136</v>
      </c>
      <c r="G6203" t="s">
        <v>334</v>
      </c>
      <c r="H6203" t="s">
        <v>334</v>
      </c>
      <c r="I6203" t="s">
        <v>335</v>
      </c>
      <c r="J6203" s="105">
        <v>0.95822960666556511</v>
      </c>
      <c r="K6203" t="s">
        <v>2135</v>
      </c>
      <c r="L6203" t="s">
        <v>2194</v>
      </c>
      <c r="M6203" s="204">
        <v>2.7</v>
      </c>
      <c r="N6203" s="204"/>
    </row>
    <row r="6204" spans="1:14">
      <c r="A6204" t="s">
        <v>2131</v>
      </c>
      <c r="C6204" t="s">
        <v>2131</v>
      </c>
      <c r="D6204" t="s">
        <v>2134</v>
      </c>
      <c r="E6204" t="s">
        <v>122</v>
      </c>
      <c r="F6204" t="s">
        <v>139</v>
      </c>
      <c r="G6204" t="s">
        <v>334</v>
      </c>
      <c r="H6204" t="s">
        <v>334</v>
      </c>
      <c r="I6204" t="s">
        <v>335</v>
      </c>
      <c r="J6204" s="104">
        <v>0</v>
      </c>
      <c r="K6204" t="s">
        <v>2135</v>
      </c>
      <c r="L6204" t="s">
        <v>2194</v>
      </c>
      <c r="M6204" s="204">
        <v>2.7</v>
      </c>
      <c r="N6204" s="204"/>
    </row>
    <row r="6205" spans="1:14">
      <c r="A6205" t="s">
        <v>2131</v>
      </c>
      <c r="C6205" t="s">
        <v>2131</v>
      </c>
      <c r="D6205" t="s">
        <v>2134</v>
      </c>
      <c r="E6205" t="s">
        <v>122</v>
      </c>
      <c r="F6205" t="s">
        <v>142</v>
      </c>
      <c r="G6205" t="s">
        <v>334</v>
      </c>
      <c r="H6205" t="s">
        <v>334</v>
      </c>
      <c r="I6205" t="s">
        <v>335</v>
      </c>
      <c r="J6205" s="105">
        <v>0.49470147431442985</v>
      </c>
      <c r="K6205" t="s">
        <v>2135</v>
      </c>
      <c r="L6205" t="s">
        <v>2194</v>
      </c>
      <c r="M6205" s="204">
        <v>2.7</v>
      </c>
      <c r="N6205" s="204"/>
    </row>
    <row r="6206" spans="1:14">
      <c r="A6206" t="s">
        <v>2131</v>
      </c>
      <c r="C6206" t="s">
        <v>2131</v>
      </c>
      <c r="D6206" t="s">
        <v>2134</v>
      </c>
      <c r="E6206" t="s">
        <v>122</v>
      </c>
      <c r="F6206" t="s">
        <v>144</v>
      </c>
      <c r="G6206" t="s">
        <v>334</v>
      </c>
      <c r="H6206" t="s">
        <v>334</v>
      </c>
      <c r="I6206" t="s">
        <v>335</v>
      </c>
      <c r="J6206" s="105">
        <v>0.7938845026289354</v>
      </c>
      <c r="K6206" t="s">
        <v>2135</v>
      </c>
      <c r="L6206" t="s">
        <v>2194</v>
      </c>
      <c r="M6206" s="204">
        <v>2.7</v>
      </c>
      <c r="N6206" s="204"/>
    </row>
    <row r="6207" spans="1:14">
      <c r="A6207" t="s">
        <v>2131</v>
      </c>
      <c r="C6207" t="s">
        <v>2131</v>
      </c>
      <c r="D6207" t="s">
        <v>2134</v>
      </c>
      <c r="E6207" t="s">
        <v>122</v>
      </c>
      <c r="F6207" t="s">
        <v>150</v>
      </c>
      <c r="G6207" t="s">
        <v>334</v>
      </c>
      <c r="H6207" t="s">
        <v>334</v>
      </c>
      <c r="I6207" t="s">
        <v>335</v>
      </c>
      <c r="J6207" s="105">
        <v>0.17692529159434159</v>
      </c>
      <c r="K6207" t="s">
        <v>2135</v>
      </c>
      <c r="L6207" t="s">
        <v>2194</v>
      </c>
      <c r="M6207" s="204">
        <v>2.7</v>
      </c>
      <c r="N6207" s="204"/>
    </row>
    <row r="6208" spans="1:14">
      <c r="A6208" t="s">
        <v>2131</v>
      </c>
      <c r="C6208" t="s">
        <v>2131</v>
      </c>
      <c r="D6208" t="s">
        <v>2134</v>
      </c>
      <c r="E6208" t="s">
        <v>122</v>
      </c>
      <c r="F6208" t="s">
        <v>147</v>
      </c>
      <c r="G6208" t="s">
        <v>334</v>
      </c>
      <c r="H6208" t="s">
        <v>334</v>
      </c>
      <c r="I6208" t="s">
        <v>335</v>
      </c>
      <c r="J6208" s="105">
        <v>0.17736057230165736</v>
      </c>
      <c r="K6208" t="s">
        <v>2135</v>
      </c>
      <c r="L6208" t="s">
        <v>2194</v>
      </c>
      <c r="M6208" s="204">
        <v>2.7</v>
      </c>
      <c r="N6208" s="204"/>
    </row>
    <row r="6209" spans="1:14">
      <c r="A6209" t="s">
        <v>2131</v>
      </c>
      <c r="C6209" t="s">
        <v>2131</v>
      </c>
      <c r="D6209" t="s">
        <v>2134</v>
      </c>
      <c r="E6209" t="s">
        <v>122</v>
      </c>
      <c r="F6209" t="s">
        <v>311</v>
      </c>
      <c r="G6209" t="s">
        <v>334</v>
      </c>
      <c r="H6209" t="s">
        <v>334</v>
      </c>
      <c r="I6209" t="s">
        <v>335</v>
      </c>
      <c r="J6209" s="105">
        <v>1.4529310809799949</v>
      </c>
      <c r="K6209" t="s">
        <v>2135</v>
      </c>
      <c r="L6209" t="s">
        <v>2194</v>
      </c>
      <c r="M6209" s="204">
        <v>2.7</v>
      </c>
      <c r="N6209" s="204"/>
    </row>
    <row r="6210" spans="1:14">
      <c r="A6210" t="s">
        <v>2131</v>
      </c>
      <c r="C6210" t="s">
        <v>2131</v>
      </c>
      <c r="D6210" t="s">
        <v>2134</v>
      </c>
      <c r="E6210" t="s">
        <v>122</v>
      </c>
      <c r="F6210" t="s">
        <v>313</v>
      </c>
      <c r="G6210" t="s">
        <v>334</v>
      </c>
      <c r="H6210" t="s">
        <v>334</v>
      </c>
      <c r="I6210" t="s">
        <v>335</v>
      </c>
      <c r="J6210" s="105">
        <v>2.6011014475049294</v>
      </c>
      <c r="K6210" t="s">
        <v>2135</v>
      </c>
      <c r="L6210" t="s">
        <v>2194</v>
      </c>
      <c r="M6210" s="204">
        <v>2.7</v>
      </c>
      <c r="N6210" s="204"/>
    </row>
    <row r="6211" spans="1:14">
      <c r="A6211" t="s">
        <v>2231</v>
      </c>
      <c r="B6211" t="s">
        <v>2137</v>
      </c>
      <c r="C6211" t="s">
        <v>2137</v>
      </c>
      <c r="D6211" s="216" t="s">
        <v>2138</v>
      </c>
      <c r="E6211" t="s">
        <v>359</v>
      </c>
      <c r="F6211" t="s">
        <v>311</v>
      </c>
      <c r="G6211" t="s">
        <v>333</v>
      </c>
      <c r="H6211" t="s">
        <v>360</v>
      </c>
      <c r="I6211" t="s">
        <v>335</v>
      </c>
      <c r="J6211" s="104">
        <v>0.88374352091999997</v>
      </c>
      <c r="K6211" s="216" t="s">
        <v>390</v>
      </c>
      <c r="L6211" t="s">
        <v>2194</v>
      </c>
      <c r="M6211" s="204">
        <v>2.6666666666666665</v>
      </c>
      <c r="N6211" s="204"/>
    </row>
    <row r="6212" spans="1:14">
      <c r="A6212" t="s">
        <v>2231</v>
      </c>
      <c r="B6212" t="s">
        <v>2137</v>
      </c>
      <c r="C6212" t="s">
        <v>2137</v>
      </c>
      <c r="D6212" s="216" t="s">
        <v>2138</v>
      </c>
      <c r="E6212" t="s">
        <v>359</v>
      </c>
      <c r="F6212" t="s">
        <v>313</v>
      </c>
      <c r="G6212" t="s">
        <v>333</v>
      </c>
      <c r="H6212" t="s">
        <v>360</v>
      </c>
      <c r="I6212" t="s">
        <v>335</v>
      </c>
      <c r="J6212" s="104">
        <v>1.2042299321300001</v>
      </c>
      <c r="K6212" s="216" t="s">
        <v>390</v>
      </c>
      <c r="L6212" t="s">
        <v>2194</v>
      </c>
      <c r="M6212" s="204">
        <v>2.6666666666666665</v>
      </c>
      <c r="N6212" s="204"/>
    </row>
    <row r="6213" spans="1:14">
      <c r="A6213" t="s">
        <v>2231</v>
      </c>
      <c r="B6213" t="s">
        <v>2137</v>
      </c>
      <c r="C6213" t="s">
        <v>2137</v>
      </c>
      <c r="D6213" s="216" t="s">
        <v>2138</v>
      </c>
      <c r="E6213" t="s">
        <v>359</v>
      </c>
      <c r="F6213" t="s">
        <v>144</v>
      </c>
      <c r="G6213" t="s">
        <v>333</v>
      </c>
      <c r="H6213" t="s">
        <v>360</v>
      </c>
      <c r="I6213" t="s">
        <v>335</v>
      </c>
      <c r="J6213" s="104">
        <v>7.7128986509999997E-2</v>
      </c>
      <c r="K6213" s="216" t="s">
        <v>390</v>
      </c>
      <c r="L6213" t="s">
        <v>2194</v>
      </c>
      <c r="M6213" s="204">
        <v>2.6666666666666665</v>
      </c>
      <c r="N6213" s="204"/>
    </row>
    <row r="6214" spans="1:14">
      <c r="A6214" t="s">
        <v>2231</v>
      </c>
      <c r="B6214" t="s">
        <v>2137</v>
      </c>
      <c r="C6214" t="s">
        <v>2137</v>
      </c>
      <c r="D6214" s="216" t="s">
        <v>2138</v>
      </c>
      <c r="E6214" t="s">
        <v>359</v>
      </c>
      <c r="F6214" t="s">
        <v>147</v>
      </c>
      <c r="G6214" t="s">
        <v>333</v>
      </c>
      <c r="H6214" t="s">
        <v>360</v>
      </c>
      <c r="I6214" t="s">
        <v>335</v>
      </c>
      <c r="J6214" s="104">
        <v>0.12069726</v>
      </c>
      <c r="K6214" s="216" t="s">
        <v>390</v>
      </c>
      <c r="L6214" t="s">
        <v>2194</v>
      </c>
      <c r="M6214" s="204">
        <v>2.6666666666666665</v>
      </c>
      <c r="N6214" s="204"/>
    </row>
    <row r="6215" spans="1:14">
      <c r="A6215" t="s">
        <v>2231</v>
      </c>
      <c r="B6215" t="s">
        <v>2137</v>
      </c>
      <c r="C6215" t="s">
        <v>2137</v>
      </c>
      <c r="D6215" s="216" t="s">
        <v>2138</v>
      </c>
      <c r="E6215" t="s">
        <v>359</v>
      </c>
      <c r="F6215" t="s">
        <v>150</v>
      </c>
      <c r="G6215" t="s">
        <v>333</v>
      </c>
      <c r="H6215" t="s">
        <v>360</v>
      </c>
      <c r="I6215" t="s">
        <v>335</v>
      </c>
      <c r="J6215" s="104">
        <v>0.1226601647</v>
      </c>
      <c r="K6215" s="216" t="s">
        <v>390</v>
      </c>
      <c r="L6215" t="s">
        <v>2194</v>
      </c>
      <c r="M6215" s="204">
        <v>2.6666666666666665</v>
      </c>
      <c r="N6215" s="204"/>
    </row>
    <row r="6216" spans="1:14">
      <c r="A6216" t="s">
        <v>2139</v>
      </c>
      <c r="C6216" t="s">
        <v>2139</v>
      </c>
      <c r="D6216" t="s">
        <v>2140</v>
      </c>
      <c r="E6216" t="s">
        <v>122</v>
      </c>
      <c r="F6216" t="s">
        <v>136</v>
      </c>
      <c r="G6216" t="s">
        <v>334</v>
      </c>
      <c r="H6216" t="s">
        <v>334</v>
      </c>
      <c r="I6216" t="s">
        <v>335</v>
      </c>
      <c r="J6216" s="105">
        <v>1.1805758696672838E-3</v>
      </c>
      <c r="K6216" t="s">
        <v>340</v>
      </c>
      <c r="L6216" t="s">
        <v>2194</v>
      </c>
      <c r="M6216" s="204">
        <v>2.7</v>
      </c>
      <c r="N6216" s="204"/>
    </row>
    <row r="6217" spans="1:14">
      <c r="A6217" t="s">
        <v>2139</v>
      </c>
      <c r="C6217" t="s">
        <v>2139</v>
      </c>
      <c r="D6217" t="s">
        <v>2140</v>
      </c>
      <c r="E6217" t="s">
        <v>122</v>
      </c>
      <c r="F6217" t="s">
        <v>139</v>
      </c>
      <c r="G6217" t="s">
        <v>334</v>
      </c>
      <c r="H6217" t="s">
        <v>334</v>
      </c>
      <c r="I6217" t="s">
        <v>335</v>
      </c>
      <c r="J6217" s="104">
        <v>0</v>
      </c>
      <c r="K6217" t="s">
        <v>340</v>
      </c>
      <c r="L6217" t="s">
        <v>2194</v>
      </c>
      <c r="M6217" s="204">
        <v>2.7</v>
      </c>
      <c r="N6217" s="204"/>
    </row>
    <row r="6218" spans="1:14">
      <c r="A6218" t="s">
        <v>2139</v>
      </c>
      <c r="C6218" t="s">
        <v>2139</v>
      </c>
      <c r="D6218" t="s">
        <v>2140</v>
      </c>
      <c r="E6218" t="s">
        <v>122</v>
      </c>
      <c r="F6218" t="s">
        <v>142</v>
      </c>
      <c r="G6218" t="s">
        <v>334</v>
      </c>
      <c r="H6218" t="s">
        <v>334</v>
      </c>
      <c r="I6218" t="s">
        <v>335</v>
      </c>
      <c r="J6218" s="105">
        <v>0.17617307823108244</v>
      </c>
      <c r="K6218" t="s">
        <v>340</v>
      </c>
      <c r="L6218" t="s">
        <v>2194</v>
      </c>
      <c r="M6218" s="204">
        <v>2.7</v>
      </c>
      <c r="N6218" s="204"/>
    </row>
    <row r="6219" spans="1:14">
      <c r="A6219" t="s">
        <v>2139</v>
      </c>
      <c r="C6219" t="s">
        <v>2139</v>
      </c>
      <c r="D6219" t="s">
        <v>2140</v>
      </c>
      <c r="E6219" t="s">
        <v>122</v>
      </c>
      <c r="F6219" t="s">
        <v>144</v>
      </c>
      <c r="G6219" t="s">
        <v>334</v>
      </c>
      <c r="H6219" t="s">
        <v>334</v>
      </c>
      <c r="I6219" t="s">
        <v>335</v>
      </c>
      <c r="J6219" s="105">
        <v>6.0405148711357472E-2</v>
      </c>
      <c r="K6219" t="s">
        <v>340</v>
      </c>
      <c r="L6219" t="s">
        <v>2194</v>
      </c>
      <c r="M6219" s="204">
        <v>2.7</v>
      </c>
      <c r="N6219" s="204"/>
    </row>
    <row r="6220" spans="1:14">
      <c r="A6220" t="s">
        <v>2139</v>
      </c>
      <c r="C6220" t="s">
        <v>2139</v>
      </c>
      <c r="D6220" t="s">
        <v>2140</v>
      </c>
      <c r="E6220" t="s">
        <v>122</v>
      </c>
      <c r="F6220" t="s">
        <v>150</v>
      </c>
      <c r="G6220" t="s">
        <v>334</v>
      </c>
      <c r="H6220" t="s">
        <v>334</v>
      </c>
      <c r="I6220" t="s">
        <v>335</v>
      </c>
      <c r="J6220" s="105">
        <v>0.16554973736428308</v>
      </c>
      <c r="K6220" t="s">
        <v>340</v>
      </c>
      <c r="L6220" t="s">
        <v>2194</v>
      </c>
      <c r="M6220" s="204">
        <v>2.7</v>
      </c>
      <c r="N6220" s="204"/>
    </row>
    <row r="6221" spans="1:14">
      <c r="A6221" t="s">
        <v>2139</v>
      </c>
      <c r="C6221" t="s">
        <v>2139</v>
      </c>
      <c r="D6221" t="s">
        <v>2140</v>
      </c>
      <c r="E6221" t="s">
        <v>122</v>
      </c>
      <c r="F6221" t="s">
        <v>147</v>
      </c>
      <c r="G6221" t="s">
        <v>334</v>
      </c>
      <c r="H6221" t="s">
        <v>334</v>
      </c>
      <c r="I6221" t="s">
        <v>335</v>
      </c>
      <c r="J6221" s="105">
        <v>4.1747506599392754E-2</v>
      </c>
      <c r="K6221" t="s">
        <v>340</v>
      </c>
      <c r="L6221" t="s">
        <v>2194</v>
      </c>
      <c r="M6221" s="204">
        <v>2.7</v>
      </c>
      <c r="N6221" s="204"/>
    </row>
    <row r="6222" spans="1:14">
      <c r="A6222" t="s">
        <v>2139</v>
      </c>
      <c r="C6222" t="s">
        <v>2139</v>
      </c>
      <c r="D6222" t="s">
        <v>2140</v>
      </c>
      <c r="E6222" t="s">
        <v>122</v>
      </c>
      <c r="F6222" t="s">
        <v>311</v>
      </c>
      <c r="G6222" t="s">
        <v>334</v>
      </c>
      <c r="H6222" t="s">
        <v>334</v>
      </c>
      <c r="I6222" t="s">
        <v>335</v>
      </c>
      <c r="J6222" s="105">
        <v>0.17735365410074971</v>
      </c>
      <c r="K6222" t="s">
        <v>340</v>
      </c>
      <c r="L6222" t="s">
        <v>2194</v>
      </c>
      <c r="M6222" s="204">
        <v>2.7</v>
      </c>
      <c r="N6222" s="204"/>
    </row>
    <row r="6223" spans="1:14">
      <c r="A6223" t="s">
        <v>2139</v>
      </c>
      <c r="C6223" t="s">
        <v>2139</v>
      </c>
      <c r="D6223" t="s">
        <v>2140</v>
      </c>
      <c r="E6223" t="s">
        <v>122</v>
      </c>
      <c r="F6223" t="s">
        <v>313</v>
      </c>
      <c r="G6223" t="s">
        <v>334</v>
      </c>
      <c r="H6223" t="s">
        <v>334</v>
      </c>
      <c r="I6223" t="s">
        <v>335</v>
      </c>
      <c r="J6223" s="105">
        <v>0.44505604677578303</v>
      </c>
      <c r="K6223" t="s">
        <v>340</v>
      </c>
      <c r="L6223" t="s">
        <v>2194</v>
      </c>
      <c r="M6223" s="204">
        <v>2.7</v>
      </c>
      <c r="N6223" s="204"/>
    </row>
    <row r="6224" spans="1:14">
      <c r="A6224" t="s">
        <v>2141</v>
      </c>
      <c r="C6224" t="s">
        <v>2141</v>
      </c>
      <c r="D6224" t="s">
        <v>2142</v>
      </c>
      <c r="E6224" t="s">
        <v>122</v>
      </c>
      <c r="F6224" t="s">
        <v>136</v>
      </c>
      <c r="G6224" t="s">
        <v>334</v>
      </c>
      <c r="H6224" t="s">
        <v>334</v>
      </c>
      <c r="I6224" t="s">
        <v>335</v>
      </c>
      <c r="J6224" s="105">
        <v>1.3389332394254654E-2</v>
      </c>
      <c r="K6224" t="s">
        <v>340</v>
      </c>
      <c r="L6224" t="s">
        <v>2194</v>
      </c>
      <c r="M6224" s="204">
        <v>2.7</v>
      </c>
      <c r="N6224" s="204"/>
    </row>
    <row r="6225" spans="1:14">
      <c r="A6225" t="s">
        <v>2141</v>
      </c>
      <c r="C6225" t="s">
        <v>2141</v>
      </c>
      <c r="D6225" t="s">
        <v>2142</v>
      </c>
      <c r="E6225" t="s">
        <v>122</v>
      </c>
      <c r="F6225" t="s">
        <v>139</v>
      </c>
      <c r="G6225" t="s">
        <v>334</v>
      </c>
      <c r="H6225" t="s">
        <v>334</v>
      </c>
      <c r="I6225" t="s">
        <v>335</v>
      </c>
      <c r="J6225" s="104">
        <v>0</v>
      </c>
      <c r="K6225" t="s">
        <v>340</v>
      </c>
      <c r="L6225" t="s">
        <v>2194</v>
      </c>
      <c r="M6225" s="204">
        <v>2.7</v>
      </c>
      <c r="N6225" s="204"/>
    </row>
    <row r="6226" spans="1:14">
      <c r="A6226" t="s">
        <v>2141</v>
      </c>
      <c r="C6226" t="s">
        <v>2141</v>
      </c>
      <c r="D6226" t="s">
        <v>2142</v>
      </c>
      <c r="E6226" t="s">
        <v>122</v>
      </c>
      <c r="F6226" t="s">
        <v>142</v>
      </c>
      <c r="G6226" t="s">
        <v>334</v>
      </c>
      <c r="H6226" t="s">
        <v>334</v>
      </c>
      <c r="I6226" t="s">
        <v>335</v>
      </c>
      <c r="J6226" s="105">
        <v>0.15399402875984541</v>
      </c>
      <c r="K6226" t="s">
        <v>340</v>
      </c>
      <c r="L6226" t="s">
        <v>2194</v>
      </c>
      <c r="M6226" s="204">
        <v>2.7</v>
      </c>
      <c r="N6226" s="204"/>
    </row>
    <row r="6227" spans="1:14">
      <c r="A6227" t="s">
        <v>2141</v>
      </c>
      <c r="C6227" t="s">
        <v>2141</v>
      </c>
      <c r="D6227" t="s">
        <v>2142</v>
      </c>
      <c r="E6227" t="s">
        <v>122</v>
      </c>
      <c r="F6227" t="s">
        <v>144</v>
      </c>
      <c r="G6227" t="s">
        <v>334</v>
      </c>
      <c r="H6227" t="s">
        <v>334</v>
      </c>
      <c r="I6227" t="s">
        <v>335</v>
      </c>
      <c r="J6227" s="104">
        <v>0</v>
      </c>
      <c r="K6227" t="s">
        <v>340</v>
      </c>
      <c r="L6227" t="s">
        <v>2194</v>
      </c>
      <c r="M6227" s="204">
        <v>2.7</v>
      </c>
      <c r="N6227" s="204"/>
    </row>
    <row r="6228" spans="1:14">
      <c r="A6228" t="s">
        <v>2141</v>
      </c>
      <c r="C6228" t="s">
        <v>2141</v>
      </c>
      <c r="D6228" t="s">
        <v>2142</v>
      </c>
      <c r="E6228" t="s">
        <v>122</v>
      </c>
      <c r="F6228" t="s">
        <v>150</v>
      </c>
      <c r="G6228" t="s">
        <v>334</v>
      </c>
      <c r="H6228" t="s">
        <v>334</v>
      </c>
      <c r="I6228" t="s">
        <v>335</v>
      </c>
      <c r="J6228" s="105">
        <v>0.1137696572727287</v>
      </c>
      <c r="K6228" t="s">
        <v>340</v>
      </c>
      <c r="L6228" t="s">
        <v>2194</v>
      </c>
      <c r="M6228" s="204">
        <v>2.7</v>
      </c>
      <c r="N6228" s="204"/>
    </row>
    <row r="6229" spans="1:14">
      <c r="A6229" t="s">
        <v>2141</v>
      </c>
      <c r="C6229" t="s">
        <v>2141</v>
      </c>
      <c r="D6229" t="s">
        <v>2142</v>
      </c>
      <c r="E6229" t="s">
        <v>122</v>
      </c>
      <c r="F6229" t="s">
        <v>147</v>
      </c>
      <c r="G6229" t="s">
        <v>334</v>
      </c>
      <c r="H6229" t="s">
        <v>334</v>
      </c>
      <c r="I6229" t="s">
        <v>335</v>
      </c>
      <c r="J6229" s="105">
        <v>4.4662140758658805E-2</v>
      </c>
      <c r="K6229" t="s">
        <v>340</v>
      </c>
      <c r="L6229" t="s">
        <v>2194</v>
      </c>
      <c r="M6229" s="204">
        <v>2.7</v>
      </c>
      <c r="N6229" s="204"/>
    </row>
    <row r="6230" spans="1:14">
      <c r="A6230" t="s">
        <v>2141</v>
      </c>
      <c r="C6230" t="s">
        <v>2141</v>
      </c>
      <c r="D6230" t="s">
        <v>2142</v>
      </c>
      <c r="E6230" t="s">
        <v>122</v>
      </c>
      <c r="F6230" t="s">
        <v>311</v>
      </c>
      <c r="G6230" t="s">
        <v>334</v>
      </c>
      <c r="H6230" t="s">
        <v>334</v>
      </c>
      <c r="I6230" t="s">
        <v>335</v>
      </c>
      <c r="J6230" s="105">
        <v>0.16738336115410007</v>
      </c>
      <c r="K6230" t="s">
        <v>340</v>
      </c>
      <c r="L6230" t="s">
        <v>2194</v>
      </c>
      <c r="M6230" s="204">
        <v>2.7</v>
      </c>
      <c r="N6230" s="204"/>
    </row>
    <row r="6231" spans="1:14">
      <c r="A6231" t="s">
        <v>2141</v>
      </c>
      <c r="C6231" t="s">
        <v>2141</v>
      </c>
      <c r="D6231" t="s">
        <v>2142</v>
      </c>
      <c r="E6231" t="s">
        <v>122</v>
      </c>
      <c r="F6231" t="s">
        <v>313</v>
      </c>
      <c r="G6231" t="s">
        <v>334</v>
      </c>
      <c r="H6231" t="s">
        <v>334</v>
      </c>
      <c r="I6231" t="s">
        <v>335</v>
      </c>
      <c r="J6231" s="105">
        <v>0.32581515918548759</v>
      </c>
      <c r="K6231" t="s">
        <v>340</v>
      </c>
      <c r="L6231" t="s">
        <v>2194</v>
      </c>
      <c r="M6231" s="204">
        <v>2.7</v>
      </c>
      <c r="N6231" s="204"/>
    </row>
    <row r="6232" spans="1:14">
      <c r="A6232" t="s">
        <v>1556</v>
      </c>
      <c r="B6232" t="s">
        <v>2143</v>
      </c>
      <c r="C6232" t="s">
        <v>2143</v>
      </c>
      <c r="D6232" t="s">
        <v>2143</v>
      </c>
      <c r="E6232" t="s">
        <v>114</v>
      </c>
      <c r="F6232" t="s">
        <v>313</v>
      </c>
      <c r="G6232" t="s">
        <v>333</v>
      </c>
      <c r="H6232" t="s">
        <v>334</v>
      </c>
      <c r="I6232" t="s">
        <v>338</v>
      </c>
      <c r="J6232" s="104">
        <v>0.32</v>
      </c>
      <c r="K6232" t="s">
        <v>339</v>
      </c>
      <c r="L6232" t="s">
        <v>2194</v>
      </c>
      <c r="M6232" s="204">
        <v>4</v>
      </c>
      <c r="N6232" s="204"/>
    </row>
    <row r="6233" spans="1:14">
      <c r="A6233" t="s">
        <v>2201</v>
      </c>
      <c r="B6233" t="s">
        <v>2144</v>
      </c>
      <c r="C6233" t="s">
        <v>2144</v>
      </c>
      <c r="D6233" t="s">
        <v>2145</v>
      </c>
      <c r="E6233" t="s">
        <v>112</v>
      </c>
      <c r="F6233" t="s">
        <v>311</v>
      </c>
      <c r="G6233" t="s">
        <v>292</v>
      </c>
      <c r="H6233" t="s">
        <v>292</v>
      </c>
      <c r="I6233" t="s">
        <v>335</v>
      </c>
      <c r="J6233" s="104">
        <v>0.24370998999999999</v>
      </c>
      <c r="K6233" t="s">
        <v>396</v>
      </c>
      <c r="L6233" t="s">
        <v>2194</v>
      </c>
      <c r="M6233" s="204">
        <v>2.7</v>
      </c>
      <c r="N6233" s="204"/>
    </row>
    <row r="6234" spans="1:14">
      <c r="A6234" t="s">
        <v>2201</v>
      </c>
      <c r="B6234" t="s">
        <v>2144</v>
      </c>
      <c r="C6234" t="s">
        <v>2144</v>
      </c>
      <c r="D6234" t="s">
        <v>2145</v>
      </c>
      <c r="E6234" t="s">
        <v>112</v>
      </c>
      <c r="F6234" t="s">
        <v>144</v>
      </c>
      <c r="G6234" t="s">
        <v>292</v>
      </c>
      <c r="H6234" t="s">
        <v>292</v>
      </c>
      <c r="I6234" t="s">
        <v>335</v>
      </c>
      <c r="J6234" s="104">
        <v>0.10332162</v>
      </c>
      <c r="K6234" t="s">
        <v>396</v>
      </c>
      <c r="L6234" t="s">
        <v>2194</v>
      </c>
      <c r="M6234" s="204">
        <v>2.7</v>
      </c>
      <c r="N6234" s="204"/>
    </row>
    <row r="6235" spans="1:14">
      <c r="A6235" t="s">
        <v>2201</v>
      </c>
      <c r="B6235" t="s">
        <v>2144</v>
      </c>
      <c r="C6235" t="s">
        <v>2144</v>
      </c>
      <c r="D6235" t="s">
        <v>2145</v>
      </c>
      <c r="E6235" t="s">
        <v>112</v>
      </c>
      <c r="F6235" t="s">
        <v>147</v>
      </c>
      <c r="G6235" t="s">
        <v>292</v>
      </c>
      <c r="H6235" t="s">
        <v>292</v>
      </c>
      <c r="I6235" t="s">
        <v>335</v>
      </c>
      <c r="J6235" s="104">
        <v>0.49690685000000001</v>
      </c>
      <c r="K6235" t="s">
        <v>396</v>
      </c>
      <c r="L6235" t="s">
        <v>2194</v>
      </c>
      <c r="M6235" s="204">
        <v>2.7</v>
      </c>
      <c r="N6235" s="204"/>
    </row>
    <row r="6236" spans="1:14">
      <c r="A6236" t="s">
        <v>2201</v>
      </c>
      <c r="B6236" t="s">
        <v>2144</v>
      </c>
      <c r="C6236" t="s">
        <v>2144</v>
      </c>
      <c r="D6236" t="s">
        <v>2145</v>
      </c>
      <c r="E6236" t="s">
        <v>112</v>
      </c>
      <c r="F6236" t="s">
        <v>150</v>
      </c>
      <c r="G6236" t="s">
        <v>292</v>
      </c>
      <c r="H6236" t="s">
        <v>292</v>
      </c>
      <c r="I6236" t="s">
        <v>335</v>
      </c>
      <c r="J6236" s="104">
        <v>0.29967944000000002</v>
      </c>
      <c r="K6236" t="s">
        <v>396</v>
      </c>
      <c r="L6236" t="s">
        <v>2194</v>
      </c>
      <c r="M6236" s="204">
        <v>2.7</v>
      </c>
      <c r="N6236" s="204"/>
    </row>
    <row r="6237" spans="1:14">
      <c r="A6237" t="s">
        <v>2201</v>
      </c>
      <c r="B6237" t="s">
        <v>2144</v>
      </c>
      <c r="C6237" t="s">
        <v>2144</v>
      </c>
      <c r="D6237" t="s">
        <v>2145</v>
      </c>
      <c r="E6237" t="s">
        <v>112</v>
      </c>
      <c r="F6237" t="s">
        <v>313</v>
      </c>
      <c r="G6237" t="s">
        <v>292</v>
      </c>
      <c r="H6237" t="s">
        <v>292</v>
      </c>
      <c r="I6237" t="s">
        <v>335</v>
      </c>
      <c r="J6237" s="104">
        <v>1.1436179</v>
      </c>
      <c r="K6237" t="s">
        <v>396</v>
      </c>
      <c r="L6237" t="s">
        <v>2194</v>
      </c>
      <c r="M6237" s="204">
        <v>2.7</v>
      </c>
      <c r="N6237" s="204"/>
    </row>
    <row r="6238" spans="1:14">
      <c r="A6238" t="s">
        <v>2201</v>
      </c>
      <c r="B6238" t="s">
        <v>2144</v>
      </c>
      <c r="C6238" t="s">
        <v>2144</v>
      </c>
      <c r="D6238" t="s">
        <v>2146</v>
      </c>
      <c r="E6238" t="s">
        <v>112</v>
      </c>
      <c r="F6238" t="s">
        <v>311</v>
      </c>
      <c r="G6238" t="s">
        <v>292</v>
      </c>
      <c r="H6238" t="s">
        <v>292</v>
      </c>
      <c r="I6238" t="s">
        <v>335</v>
      </c>
      <c r="J6238" s="104">
        <v>0.27162412000000002</v>
      </c>
      <c r="K6238" t="s">
        <v>396</v>
      </c>
      <c r="L6238" t="s">
        <v>2194</v>
      </c>
      <c r="M6238" s="204">
        <v>2.7</v>
      </c>
      <c r="N6238" s="204"/>
    </row>
    <row r="6239" spans="1:14">
      <c r="A6239" t="s">
        <v>2201</v>
      </c>
      <c r="B6239" t="s">
        <v>2144</v>
      </c>
      <c r="C6239" t="s">
        <v>2144</v>
      </c>
      <c r="D6239" t="s">
        <v>2146</v>
      </c>
      <c r="E6239" t="s">
        <v>112</v>
      </c>
      <c r="F6239" t="s">
        <v>144</v>
      </c>
      <c r="G6239" t="s">
        <v>292</v>
      </c>
      <c r="H6239" t="s">
        <v>292</v>
      </c>
      <c r="I6239" t="s">
        <v>335</v>
      </c>
      <c r="J6239" s="104">
        <v>3.5796376999999997E-2</v>
      </c>
      <c r="K6239" t="s">
        <v>396</v>
      </c>
      <c r="L6239" t="s">
        <v>2194</v>
      </c>
      <c r="M6239" s="204">
        <v>2.7</v>
      </c>
      <c r="N6239" s="204"/>
    </row>
    <row r="6240" spans="1:14">
      <c r="A6240" t="s">
        <v>2201</v>
      </c>
      <c r="B6240" t="s">
        <v>2144</v>
      </c>
      <c r="C6240" t="s">
        <v>2144</v>
      </c>
      <c r="D6240" t="s">
        <v>2146</v>
      </c>
      <c r="E6240" t="s">
        <v>112</v>
      </c>
      <c r="F6240" t="s">
        <v>147</v>
      </c>
      <c r="G6240" t="s">
        <v>292</v>
      </c>
      <c r="H6240" t="s">
        <v>292</v>
      </c>
      <c r="I6240" t="s">
        <v>335</v>
      </c>
      <c r="J6240" s="104">
        <v>0.49690685000000001</v>
      </c>
      <c r="K6240" t="s">
        <v>396</v>
      </c>
      <c r="L6240" t="s">
        <v>2194</v>
      </c>
      <c r="M6240" s="204">
        <v>2.7</v>
      </c>
      <c r="N6240" s="204"/>
    </row>
    <row r="6241" spans="1:14">
      <c r="A6241" t="s">
        <v>2201</v>
      </c>
      <c r="B6241" t="s">
        <v>2144</v>
      </c>
      <c r="C6241" t="s">
        <v>2144</v>
      </c>
      <c r="D6241" t="s">
        <v>2146</v>
      </c>
      <c r="E6241" t="s">
        <v>112</v>
      </c>
      <c r="F6241" t="s">
        <v>150</v>
      </c>
      <c r="G6241" t="s">
        <v>292</v>
      </c>
      <c r="H6241" t="s">
        <v>292</v>
      </c>
      <c r="I6241" t="s">
        <v>335</v>
      </c>
      <c r="J6241" s="104">
        <v>0.30496659999999998</v>
      </c>
      <c r="K6241" t="s">
        <v>396</v>
      </c>
      <c r="L6241" t="s">
        <v>2194</v>
      </c>
      <c r="M6241" s="204">
        <v>2.7</v>
      </c>
      <c r="N6241" s="204"/>
    </row>
    <row r="6242" spans="1:14">
      <c r="A6242" t="s">
        <v>2201</v>
      </c>
      <c r="B6242" t="s">
        <v>2144</v>
      </c>
      <c r="C6242" t="s">
        <v>2144</v>
      </c>
      <c r="D6242" t="s">
        <v>2146</v>
      </c>
      <c r="E6242" t="s">
        <v>112</v>
      </c>
      <c r="F6242" t="s">
        <v>313</v>
      </c>
      <c r="G6242" t="s">
        <v>292</v>
      </c>
      <c r="H6242" t="s">
        <v>292</v>
      </c>
      <c r="I6242" t="s">
        <v>335</v>
      </c>
      <c r="J6242" s="104">
        <v>1.1092939470000001</v>
      </c>
      <c r="K6242" t="s">
        <v>396</v>
      </c>
      <c r="L6242" t="s">
        <v>2194</v>
      </c>
      <c r="M6242" s="204">
        <v>2.7</v>
      </c>
      <c r="N6242" s="204"/>
    </row>
    <row r="6243" spans="1:14">
      <c r="A6243" t="s">
        <v>2201</v>
      </c>
      <c r="B6243" t="s">
        <v>2144</v>
      </c>
      <c r="C6243" t="s">
        <v>2144</v>
      </c>
      <c r="D6243" t="s">
        <v>2147</v>
      </c>
      <c r="E6243" t="s">
        <v>112</v>
      </c>
      <c r="F6243" t="s">
        <v>311</v>
      </c>
      <c r="G6243" t="s">
        <v>292</v>
      </c>
      <c r="H6243" t="s">
        <v>292</v>
      </c>
      <c r="I6243" t="s">
        <v>335</v>
      </c>
      <c r="J6243" s="104">
        <v>0.27162412000000002</v>
      </c>
      <c r="K6243" t="s">
        <v>396</v>
      </c>
      <c r="L6243" t="s">
        <v>2194</v>
      </c>
      <c r="M6243" s="204">
        <v>2.7</v>
      </c>
      <c r="N6243" s="204"/>
    </row>
    <row r="6244" spans="1:14">
      <c r="A6244" t="s">
        <v>2201</v>
      </c>
      <c r="B6244" t="s">
        <v>2144</v>
      </c>
      <c r="C6244" t="s">
        <v>2144</v>
      </c>
      <c r="D6244" t="s">
        <v>2147</v>
      </c>
      <c r="E6244" t="s">
        <v>112</v>
      </c>
      <c r="F6244" t="s">
        <v>144</v>
      </c>
      <c r="G6244" t="s">
        <v>292</v>
      </c>
      <c r="H6244" t="s">
        <v>292</v>
      </c>
      <c r="I6244" t="s">
        <v>335</v>
      </c>
      <c r="J6244" s="104">
        <v>3.5796376999999997E-2</v>
      </c>
      <c r="K6244" t="s">
        <v>396</v>
      </c>
      <c r="L6244" t="s">
        <v>2194</v>
      </c>
      <c r="M6244" s="204">
        <v>2.7</v>
      </c>
      <c r="N6244" s="204"/>
    </row>
    <row r="6245" spans="1:14">
      <c r="A6245" t="s">
        <v>2201</v>
      </c>
      <c r="B6245" t="s">
        <v>2144</v>
      </c>
      <c r="C6245" t="s">
        <v>2144</v>
      </c>
      <c r="D6245" t="s">
        <v>2147</v>
      </c>
      <c r="E6245" t="s">
        <v>112</v>
      </c>
      <c r="F6245" t="s">
        <v>147</v>
      </c>
      <c r="G6245" t="s">
        <v>292</v>
      </c>
      <c r="H6245" t="s">
        <v>292</v>
      </c>
      <c r="I6245" t="s">
        <v>335</v>
      </c>
      <c r="J6245" s="104">
        <v>0.49690685000000001</v>
      </c>
      <c r="K6245" t="s">
        <v>396</v>
      </c>
      <c r="L6245" t="s">
        <v>2194</v>
      </c>
      <c r="M6245" s="204">
        <v>2.7</v>
      </c>
      <c r="N6245" s="204"/>
    </row>
    <row r="6246" spans="1:14">
      <c r="A6246" t="s">
        <v>2201</v>
      </c>
      <c r="B6246" t="s">
        <v>2144</v>
      </c>
      <c r="C6246" t="s">
        <v>2144</v>
      </c>
      <c r="D6246" t="s">
        <v>2147</v>
      </c>
      <c r="E6246" t="s">
        <v>112</v>
      </c>
      <c r="F6246" t="s">
        <v>150</v>
      </c>
      <c r="G6246" t="s">
        <v>292</v>
      </c>
      <c r="H6246" t="s">
        <v>292</v>
      </c>
      <c r="I6246" t="s">
        <v>335</v>
      </c>
      <c r="J6246" s="104">
        <v>0.30496659999999998</v>
      </c>
      <c r="K6246" t="s">
        <v>396</v>
      </c>
      <c r="L6246" t="s">
        <v>2194</v>
      </c>
      <c r="M6246" s="204">
        <v>2.7</v>
      </c>
      <c r="N6246" s="204"/>
    </row>
    <row r="6247" spans="1:14">
      <c r="A6247" t="s">
        <v>2201</v>
      </c>
      <c r="B6247" t="s">
        <v>2144</v>
      </c>
      <c r="C6247" t="s">
        <v>2144</v>
      </c>
      <c r="D6247" t="s">
        <v>2147</v>
      </c>
      <c r="E6247" t="s">
        <v>112</v>
      </c>
      <c r="F6247" t="s">
        <v>313</v>
      </c>
      <c r="G6247" t="s">
        <v>292</v>
      </c>
      <c r="H6247" t="s">
        <v>292</v>
      </c>
      <c r="I6247" t="s">
        <v>335</v>
      </c>
      <c r="J6247" s="104">
        <v>1.1092939470000001</v>
      </c>
      <c r="K6247" t="s">
        <v>396</v>
      </c>
      <c r="L6247" t="s">
        <v>2194</v>
      </c>
      <c r="M6247" s="204">
        <v>2.7</v>
      </c>
      <c r="N6247" s="204"/>
    </row>
    <row r="6248" spans="1:14">
      <c r="A6248" t="s">
        <v>2201</v>
      </c>
      <c r="B6248" t="s">
        <v>2148</v>
      </c>
      <c r="C6248" t="s">
        <v>2148</v>
      </c>
      <c r="D6248" t="s">
        <v>2149</v>
      </c>
      <c r="E6248" t="s">
        <v>112</v>
      </c>
      <c r="F6248" t="s">
        <v>311</v>
      </c>
      <c r="G6248" t="s">
        <v>292</v>
      </c>
      <c r="H6248" t="s">
        <v>292</v>
      </c>
      <c r="I6248" t="s">
        <v>335</v>
      </c>
      <c r="J6248" s="104">
        <v>0.22376566000000001</v>
      </c>
      <c r="K6248" t="s">
        <v>396</v>
      </c>
      <c r="L6248" t="s">
        <v>2194</v>
      </c>
      <c r="M6248" s="204">
        <v>2.7</v>
      </c>
      <c r="N6248" s="204"/>
    </row>
    <row r="6249" spans="1:14">
      <c r="A6249" t="s">
        <v>2201</v>
      </c>
      <c r="B6249" t="s">
        <v>2148</v>
      </c>
      <c r="C6249" t="s">
        <v>2148</v>
      </c>
      <c r="D6249" t="s">
        <v>2149</v>
      </c>
      <c r="E6249" t="s">
        <v>112</v>
      </c>
      <c r="F6249" t="s">
        <v>144</v>
      </c>
      <c r="G6249" t="s">
        <v>292</v>
      </c>
      <c r="H6249" t="s">
        <v>292</v>
      </c>
      <c r="I6249" t="s">
        <v>335</v>
      </c>
      <c r="J6249" s="104">
        <v>0.10399603</v>
      </c>
      <c r="K6249" t="s">
        <v>396</v>
      </c>
      <c r="L6249" t="s">
        <v>2194</v>
      </c>
      <c r="M6249" s="204">
        <v>2.7</v>
      </c>
      <c r="N6249" s="204"/>
    </row>
    <row r="6250" spans="1:14">
      <c r="A6250" t="s">
        <v>2201</v>
      </c>
      <c r="B6250" t="s">
        <v>2148</v>
      </c>
      <c r="C6250" t="s">
        <v>2148</v>
      </c>
      <c r="D6250" t="s">
        <v>2149</v>
      </c>
      <c r="E6250" t="s">
        <v>112</v>
      </c>
      <c r="F6250" t="s">
        <v>147</v>
      </c>
      <c r="G6250" t="s">
        <v>292</v>
      </c>
      <c r="H6250" t="s">
        <v>292</v>
      </c>
      <c r="I6250" t="s">
        <v>335</v>
      </c>
      <c r="J6250" s="104">
        <v>0.58993207000000003</v>
      </c>
      <c r="K6250" t="s">
        <v>396</v>
      </c>
      <c r="L6250" t="s">
        <v>2194</v>
      </c>
      <c r="M6250" s="204">
        <v>2.7</v>
      </c>
      <c r="N6250" s="204"/>
    </row>
    <row r="6251" spans="1:14">
      <c r="A6251" t="s">
        <v>2201</v>
      </c>
      <c r="B6251" t="s">
        <v>2148</v>
      </c>
      <c r="C6251" t="s">
        <v>2148</v>
      </c>
      <c r="D6251" t="s">
        <v>2149</v>
      </c>
      <c r="E6251" t="s">
        <v>112</v>
      </c>
      <c r="F6251" t="s">
        <v>150</v>
      </c>
      <c r="G6251" t="s">
        <v>292</v>
      </c>
      <c r="H6251" t="s">
        <v>292</v>
      </c>
      <c r="I6251" t="s">
        <v>335</v>
      </c>
      <c r="J6251" s="104">
        <v>0.1915867</v>
      </c>
      <c r="K6251" t="s">
        <v>396</v>
      </c>
      <c r="L6251" t="s">
        <v>2194</v>
      </c>
      <c r="M6251" s="204">
        <v>2.7</v>
      </c>
      <c r="N6251" s="204"/>
    </row>
    <row r="6252" spans="1:14">
      <c r="A6252" t="s">
        <v>2201</v>
      </c>
      <c r="B6252" t="s">
        <v>2148</v>
      </c>
      <c r="C6252" t="s">
        <v>2148</v>
      </c>
      <c r="D6252" t="s">
        <v>2149</v>
      </c>
      <c r="E6252" t="s">
        <v>112</v>
      </c>
      <c r="F6252" t="s">
        <v>313</v>
      </c>
      <c r="G6252" t="s">
        <v>292</v>
      </c>
      <c r="H6252" t="s">
        <v>292</v>
      </c>
      <c r="I6252" t="s">
        <v>335</v>
      </c>
      <c r="J6252" s="104">
        <v>1.1092804599999999</v>
      </c>
      <c r="K6252" t="s">
        <v>396</v>
      </c>
      <c r="L6252" t="s">
        <v>2194</v>
      </c>
      <c r="M6252" s="204">
        <v>2.7</v>
      </c>
      <c r="N6252" s="204"/>
    </row>
    <row r="6253" spans="1:14">
      <c r="A6253" t="s">
        <v>2201</v>
      </c>
      <c r="B6253" t="s">
        <v>2148</v>
      </c>
      <c r="C6253" t="s">
        <v>2148</v>
      </c>
      <c r="D6253" t="s">
        <v>2150</v>
      </c>
      <c r="E6253" t="s">
        <v>112</v>
      </c>
      <c r="F6253" t="s">
        <v>311</v>
      </c>
      <c r="G6253" t="s">
        <v>292</v>
      </c>
      <c r="H6253" t="s">
        <v>292</v>
      </c>
      <c r="I6253" t="s">
        <v>335</v>
      </c>
      <c r="J6253" s="104">
        <v>0</v>
      </c>
      <c r="K6253" t="s">
        <v>396</v>
      </c>
      <c r="L6253" t="s">
        <v>2194</v>
      </c>
      <c r="M6253" s="204">
        <v>2.7</v>
      </c>
      <c r="N6253" s="204"/>
    </row>
    <row r="6254" spans="1:14">
      <c r="A6254" t="s">
        <v>2201</v>
      </c>
      <c r="B6254" t="s">
        <v>2148</v>
      </c>
      <c r="C6254" t="s">
        <v>2148</v>
      </c>
      <c r="D6254" t="s">
        <v>2150</v>
      </c>
      <c r="E6254" t="s">
        <v>112</v>
      </c>
      <c r="F6254" t="s">
        <v>144</v>
      </c>
      <c r="G6254" t="s">
        <v>292</v>
      </c>
      <c r="H6254" t="s">
        <v>292</v>
      </c>
      <c r="I6254" t="s">
        <v>335</v>
      </c>
      <c r="J6254" s="104">
        <v>0.46581280000000003</v>
      </c>
      <c r="K6254" t="s">
        <v>396</v>
      </c>
      <c r="L6254" t="s">
        <v>2194</v>
      </c>
      <c r="M6254" s="204">
        <v>2.7</v>
      </c>
      <c r="N6254" s="204"/>
    </row>
    <row r="6255" spans="1:14">
      <c r="A6255" t="s">
        <v>2201</v>
      </c>
      <c r="B6255" t="s">
        <v>2148</v>
      </c>
      <c r="C6255" t="s">
        <v>2148</v>
      </c>
      <c r="D6255" t="s">
        <v>2150</v>
      </c>
      <c r="E6255" t="s">
        <v>112</v>
      </c>
      <c r="F6255" t="s">
        <v>147</v>
      </c>
      <c r="G6255" t="s">
        <v>292</v>
      </c>
      <c r="H6255" t="s">
        <v>292</v>
      </c>
      <c r="I6255" t="s">
        <v>335</v>
      </c>
      <c r="J6255" s="104">
        <v>0.49690685000000001</v>
      </c>
      <c r="K6255" t="s">
        <v>396</v>
      </c>
      <c r="L6255" t="s">
        <v>2194</v>
      </c>
      <c r="M6255" s="204">
        <v>2.7</v>
      </c>
      <c r="N6255" s="204"/>
    </row>
    <row r="6256" spans="1:14">
      <c r="A6256" t="s">
        <v>2201</v>
      </c>
      <c r="B6256" t="s">
        <v>2148</v>
      </c>
      <c r="C6256" t="s">
        <v>2148</v>
      </c>
      <c r="D6256" t="s">
        <v>2150</v>
      </c>
      <c r="E6256" t="s">
        <v>112</v>
      </c>
      <c r="F6256" t="s">
        <v>150</v>
      </c>
      <c r="G6256" t="s">
        <v>292</v>
      </c>
      <c r="H6256" t="s">
        <v>292</v>
      </c>
      <c r="I6256" t="s">
        <v>335</v>
      </c>
      <c r="J6256" s="104">
        <v>0.17690960999999999</v>
      </c>
      <c r="K6256" t="s">
        <v>396</v>
      </c>
      <c r="L6256" t="s">
        <v>2194</v>
      </c>
      <c r="M6256" s="204">
        <v>2.7</v>
      </c>
      <c r="N6256" s="204"/>
    </row>
    <row r="6257" spans="1:14">
      <c r="A6257" t="s">
        <v>2201</v>
      </c>
      <c r="B6257" t="s">
        <v>2148</v>
      </c>
      <c r="C6257" t="s">
        <v>2148</v>
      </c>
      <c r="D6257" t="s">
        <v>2150</v>
      </c>
      <c r="E6257" t="s">
        <v>112</v>
      </c>
      <c r="F6257" t="s">
        <v>313</v>
      </c>
      <c r="G6257" t="s">
        <v>292</v>
      </c>
      <c r="H6257" t="s">
        <v>292</v>
      </c>
      <c r="I6257" t="s">
        <v>335</v>
      </c>
      <c r="J6257" s="104">
        <v>1.13962926</v>
      </c>
      <c r="K6257" t="s">
        <v>396</v>
      </c>
      <c r="L6257" t="s">
        <v>2194</v>
      </c>
      <c r="M6257" s="204">
        <v>2.7</v>
      </c>
      <c r="N6257" s="204"/>
    </row>
    <row r="6258" spans="1:14">
      <c r="A6258" t="s">
        <v>2201</v>
      </c>
      <c r="B6258" t="s">
        <v>2148</v>
      </c>
      <c r="C6258" t="s">
        <v>2148</v>
      </c>
      <c r="D6258" t="s">
        <v>2151</v>
      </c>
      <c r="E6258" t="s">
        <v>112</v>
      </c>
      <c r="F6258" t="s">
        <v>311</v>
      </c>
      <c r="G6258" t="s">
        <v>292</v>
      </c>
      <c r="H6258" t="s">
        <v>292</v>
      </c>
      <c r="I6258" t="s">
        <v>335</v>
      </c>
      <c r="J6258" s="104">
        <v>0.22376566000000001</v>
      </c>
      <c r="K6258" t="s">
        <v>396</v>
      </c>
      <c r="L6258" t="s">
        <v>2194</v>
      </c>
      <c r="M6258" s="204">
        <v>2.7</v>
      </c>
      <c r="N6258" s="204"/>
    </row>
    <row r="6259" spans="1:14">
      <c r="A6259" t="s">
        <v>2201</v>
      </c>
      <c r="B6259" t="s">
        <v>2148</v>
      </c>
      <c r="C6259" t="s">
        <v>2148</v>
      </c>
      <c r="D6259" t="s">
        <v>2151</v>
      </c>
      <c r="E6259" t="s">
        <v>112</v>
      </c>
      <c r="F6259" t="s">
        <v>144</v>
      </c>
      <c r="G6259" t="s">
        <v>292</v>
      </c>
      <c r="H6259" t="s">
        <v>292</v>
      </c>
      <c r="I6259" t="s">
        <v>335</v>
      </c>
      <c r="J6259" s="104">
        <v>0.10399603</v>
      </c>
      <c r="K6259" t="s">
        <v>396</v>
      </c>
      <c r="L6259" t="s">
        <v>2194</v>
      </c>
      <c r="M6259" s="204">
        <v>2.7</v>
      </c>
      <c r="N6259" s="204"/>
    </row>
    <row r="6260" spans="1:14">
      <c r="A6260" t="s">
        <v>2201</v>
      </c>
      <c r="B6260" t="s">
        <v>2148</v>
      </c>
      <c r="C6260" t="s">
        <v>2148</v>
      </c>
      <c r="D6260" t="s">
        <v>2151</v>
      </c>
      <c r="E6260" t="s">
        <v>112</v>
      </c>
      <c r="F6260" t="s">
        <v>147</v>
      </c>
      <c r="G6260" t="s">
        <v>292</v>
      </c>
      <c r="H6260" t="s">
        <v>292</v>
      </c>
      <c r="I6260" t="s">
        <v>335</v>
      </c>
      <c r="J6260" s="104">
        <v>0.58993207000000003</v>
      </c>
      <c r="K6260" t="s">
        <v>396</v>
      </c>
      <c r="L6260" t="s">
        <v>2194</v>
      </c>
      <c r="M6260" s="204">
        <v>2.7</v>
      </c>
      <c r="N6260" s="204"/>
    </row>
    <row r="6261" spans="1:14">
      <c r="A6261" t="s">
        <v>2201</v>
      </c>
      <c r="B6261" t="s">
        <v>2148</v>
      </c>
      <c r="C6261" t="s">
        <v>2148</v>
      </c>
      <c r="D6261" t="s">
        <v>2151</v>
      </c>
      <c r="E6261" t="s">
        <v>112</v>
      </c>
      <c r="F6261" t="s">
        <v>150</v>
      </c>
      <c r="G6261" t="s">
        <v>292</v>
      </c>
      <c r="H6261" t="s">
        <v>292</v>
      </c>
      <c r="I6261" t="s">
        <v>335</v>
      </c>
      <c r="J6261" s="104">
        <v>0.1915867</v>
      </c>
      <c r="K6261" t="s">
        <v>396</v>
      </c>
      <c r="L6261" t="s">
        <v>2194</v>
      </c>
      <c r="M6261" s="204">
        <v>2.7</v>
      </c>
      <c r="N6261" s="204"/>
    </row>
    <row r="6262" spans="1:14">
      <c r="A6262" t="s">
        <v>2201</v>
      </c>
      <c r="B6262" t="s">
        <v>2148</v>
      </c>
      <c r="C6262" t="s">
        <v>2148</v>
      </c>
      <c r="D6262" t="s">
        <v>2151</v>
      </c>
      <c r="E6262" t="s">
        <v>112</v>
      </c>
      <c r="F6262" t="s">
        <v>313</v>
      </c>
      <c r="G6262" t="s">
        <v>292</v>
      </c>
      <c r="H6262" t="s">
        <v>292</v>
      </c>
      <c r="I6262" t="s">
        <v>335</v>
      </c>
      <c r="J6262" s="104">
        <v>1.1092804599999999</v>
      </c>
      <c r="K6262" t="s">
        <v>396</v>
      </c>
      <c r="L6262" t="s">
        <v>2194</v>
      </c>
      <c r="M6262" s="204">
        <v>2.7</v>
      </c>
      <c r="N6262" s="204"/>
    </row>
    <row r="6263" spans="1:14">
      <c r="A6263" t="s">
        <v>2201</v>
      </c>
      <c r="B6263" t="s">
        <v>2148</v>
      </c>
      <c r="C6263" t="s">
        <v>2148</v>
      </c>
      <c r="D6263" t="s">
        <v>2152</v>
      </c>
      <c r="E6263" t="s">
        <v>112</v>
      </c>
      <c r="F6263" t="s">
        <v>311</v>
      </c>
      <c r="G6263" t="s">
        <v>292</v>
      </c>
      <c r="H6263" t="s">
        <v>292</v>
      </c>
      <c r="I6263" t="s">
        <v>335</v>
      </c>
      <c r="J6263" s="104">
        <v>0.22376566000000001</v>
      </c>
      <c r="K6263" t="s">
        <v>396</v>
      </c>
      <c r="L6263" t="s">
        <v>2194</v>
      </c>
      <c r="M6263" s="204">
        <v>2.7</v>
      </c>
      <c r="N6263" s="204"/>
    </row>
    <row r="6264" spans="1:14">
      <c r="A6264" t="s">
        <v>2201</v>
      </c>
      <c r="B6264" t="s">
        <v>2148</v>
      </c>
      <c r="C6264" t="s">
        <v>2148</v>
      </c>
      <c r="D6264" t="s">
        <v>2152</v>
      </c>
      <c r="E6264" t="s">
        <v>112</v>
      </c>
      <c r="F6264" t="s">
        <v>144</v>
      </c>
      <c r="G6264" t="s">
        <v>292</v>
      </c>
      <c r="H6264" t="s">
        <v>292</v>
      </c>
      <c r="I6264" t="s">
        <v>335</v>
      </c>
      <c r="J6264" s="104">
        <v>0.10399603</v>
      </c>
      <c r="K6264" t="s">
        <v>396</v>
      </c>
      <c r="L6264" t="s">
        <v>2194</v>
      </c>
      <c r="M6264" s="204">
        <v>2.7</v>
      </c>
      <c r="N6264" s="204"/>
    </row>
    <row r="6265" spans="1:14">
      <c r="A6265" t="s">
        <v>2201</v>
      </c>
      <c r="B6265" t="s">
        <v>2148</v>
      </c>
      <c r="C6265" t="s">
        <v>2148</v>
      </c>
      <c r="D6265" t="s">
        <v>2152</v>
      </c>
      <c r="E6265" t="s">
        <v>112</v>
      </c>
      <c r="F6265" t="s">
        <v>147</v>
      </c>
      <c r="G6265" t="s">
        <v>292</v>
      </c>
      <c r="H6265" t="s">
        <v>292</v>
      </c>
      <c r="I6265" t="s">
        <v>335</v>
      </c>
      <c r="J6265" s="104">
        <v>0.58993207000000003</v>
      </c>
      <c r="K6265" t="s">
        <v>396</v>
      </c>
      <c r="L6265" t="s">
        <v>2194</v>
      </c>
      <c r="M6265" s="204">
        <v>2.7</v>
      </c>
      <c r="N6265" s="204"/>
    </row>
    <row r="6266" spans="1:14">
      <c r="A6266" t="s">
        <v>2201</v>
      </c>
      <c r="B6266" t="s">
        <v>2148</v>
      </c>
      <c r="C6266" t="s">
        <v>2148</v>
      </c>
      <c r="D6266" t="s">
        <v>2152</v>
      </c>
      <c r="E6266" t="s">
        <v>112</v>
      </c>
      <c r="F6266" t="s">
        <v>150</v>
      </c>
      <c r="G6266" t="s">
        <v>292</v>
      </c>
      <c r="H6266" t="s">
        <v>292</v>
      </c>
      <c r="I6266" t="s">
        <v>335</v>
      </c>
      <c r="J6266" s="104">
        <v>0.1915867</v>
      </c>
      <c r="K6266" t="s">
        <v>396</v>
      </c>
      <c r="L6266" t="s">
        <v>2194</v>
      </c>
      <c r="M6266" s="204">
        <v>2.7</v>
      </c>
      <c r="N6266" s="204"/>
    </row>
    <row r="6267" spans="1:14">
      <c r="A6267" t="s">
        <v>2201</v>
      </c>
      <c r="B6267" t="s">
        <v>2148</v>
      </c>
      <c r="C6267" t="s">
        <v>2148</v>
      </c>
      <c r="D6267" t="s">
        <v>2152</v>
      </c>
      <c r="E6267" t="s">
        <v>112</v>
      </c>
      <c r="F6267" t="s">
        <v>313</v>
      </c>
      <c r="G6267" t="s">
        <v>292</v>
      </c>
      <c r="H6267" t="s">
        <v>292</v>
      </c>
      <c r="I6267" t="s">
        <v>335</v>
      </c>
      <c r="J6267" s="104">
        <v>1.1092804599999999</v>
      </c>
      <c r="K6267" t="s">
        <v>396</v>
      </c>
      <c r="L6267" t="s">
        <v>2194</v>
      </c>
      <c r="M6267" s="204">
        <v>2.7</v>
      </c>
      <c r="N6267" s="204"/>
    </row>
    <row r="6268" spans="1:14">
      <c r="A6268" t="s">
        <v>2201</v>
      </c>
      <c r="B6268" t="s">
        <v>2148</v>
      </c>
      <c r="C6268" t="s">
        <v>2148</v>
      </c>
      <c r="D6268" t="s">
        <v>2153</v>
      </c>
      <c r="E6268" t="s">
        <v>112</v>
      </c>
      <c r="F6268" t="s">
        <v>311</v>
      </c>
      <c r="G6268" t="s">
        <v>292</v>
      </c>
      <c r="H6268" t="s">
        <v>292</v>
      </c>
      <c r="I6268" t="s">
        <v>335</v>
      </c>
      <c r="J6268" s="104">
        <v>0.22376566000000001</v>
      </c>
      <c r="K6268" t="s">
        <v>396</v>
      </c>
      <c r="L6268" t="s">
        <v>2194</v>
      </c>
      <c r="M6268" s="204">
        <v>2.7</v>
      </c>
      <c r="N6268" s="204"/>
    </row>
    <row r="6269" spans="1:14">
      <c r="A6269" t="s">
        <v>2201</v>
      </c>
      <c r="B6269" t="s">
        <v>2148</v>
      </c>
      <c r="C6269" t="s">
        <v>2148</v>
      </c>
      <c r="D6269" t="s">
        <v>2153</v>
      </c>
      <c r="E6269" t="s">
        <v>112</v>
      </c>
      <c r="F6269" t="s">
        <v>144</v>
      </c>
      <c r="G6269" t="s">
        <v>292</v>
      </c>
      <c r="H6269" t="s">
        <v>292</v>
      </c>
      <c r="I6269" t="s">
        <v>335</v>
      </c>
      <c r="J6269" s="104">
        <v>0.10399603</v>
      </c>
      <c r="K6269" t="s">
        <v>396</v>
      </c>
      <c r="L6269" t="s">
        <v>2194</v>
      </c>
      <c r="M6269" s="204">
        <v>2.7</v>
      </c>
      <c r="N6269" s="204"/>
    </row>
    <row r="6270" spans="1:14">
      <c r="A6270" t="s">
        <v>2201</v>
      </c>
      <c r="B6270" t="s">
        <v>2148</v>
      </c>
      <c r="C6270" t="s">
        <v>2148</v>
      </c>
      <c r="D6270" t="s">
        <v>2153</v>
      </c>
      <c r="E6270" t="s">
        <v>112</v>
      </c>
      <c r="F6270" t="s">
        <v>147</v>
      </c>
      <c r="G6270" t="s">
        <v>292</v>
      </c>
      <c r="H6270" t="s">
        <v>292</v>
      </c>
      <c r="I6270" t="s">
        <v>335</v>
      </c>
      <c r="J6270" s="104">
        <v>0.58993207000000003</v>
      </c>
      <c r="K6270" t="s">
        <v>396</v>
      </c>
      <c r="L6270" t="s">
        <v>2194</v>
      </c>
      <c r="M6270" s="204">
        <v>2.7</v>
      </c>
      <c r="N6270" s="204"/>
    </row>
    <row r="6271" spans="1:14">
      <c r="A6271" t="s">
        <v>2201</v>
      </c>
      <c r="B6271" t="s">
        <v>2148</v>
      </c>
      <c r="C6271" t="s">
        <v>2148</v>
      </c>
      <c r="D6271" t="s">
        <v>2153</v>
      </c>
      <c r="E6271" t="s">
        <v>112</v>
      </c>
      <c r="F6271" t="s">
        <v>150</v>
      </c>
      <c r="G6271" t="s">
        <v>292</v>
      </c>
      <c r="H6271" t="s">
        <v>292</v>
      </c>
      <c r="I6271" t="s">
        <v>335</v>
      </c>
      <c r="J6271" s="104">
        <v>0.1915867</v>
      </c>
      <c r="K6271" t="s">
        <v>396</v>
      </c>
      <c r="L6271" t="s">
        <v>2194</v>
      </c>
      <c r="M6271" s="204">
        <v>2.7</v>
      </c>
      <c r="N6271" s="204"/>
    </row>
    <row r="6272" spans="1:14">
      <c r="A6272" t="s">
        <v>2201</v>
      </c>
      <c r="B6272" t="s">
        <v>2148</v>
      </c>
      <c r="C6272" t="s">
        <v>2148</v>
      </c>
      <c r="D6272" t="s">
        <v>2153</v>
      </c>
      <c r="E6272" t="s">
        <v>112</v>
      </c>
      <c r="F6272" t="s">
        <v>313</v>
      </c>
      <c r="G6272" t="s">
        <v>292</v>
      </c>
      <c r="H6272" t="s">
        <v>292</v>
      </c>
      <c r="I6272" t="s">
        <v>335</v>
      </c>
      <c r="J6272" s="104">
        <v>1.1092804599999999</v>
      </c>
      <c r="K6272" t="s">
        <v>396</v>
      </c>
      <c r="L6272" t="s">
        <v>2194</v>
      </c>
      <c r="M6272" s="204">
        <v>2.7</v>
      </c>
      <c r="N6272" s="204"/>
    </row>
    <row r="6273" spans="1:14">
      <c r="A6273" t="s">
        <v>2201</v>
      </c>
      <c r="B6273" t="s">
        <v>2148</v>
      </c>
      <c r="C6273" t="s">
        <v>2148</v>
      </c>
      <c r="D6273" t="s">
        <v>2154</v>
      </c>
      <c r="E6273" t="s">
        <v>112</v>
      </c>
      <c r="F6273" t="s">
        <v>311</v>
      </c>
      <c r="G6273" t="s">
        <v>292</v>
      </c>
      <c r="H6273" t="s">
        <v>292</v>
      </c>
      <c r="I6273" t="s">
        <v>335</v>
      </c>
      <c r="J6273" s="104">
        <v>0.22376566000000001</v>
      </c>
      <c r="K6273" t="s">
        <v>396</v>
      </c>
      <c r="L6273" t="s">
        <v>2194</v>
      </c>
      <c r="M6273" s="204">
        <v>2.7</v>
      </c>
      <c r="N6273" s="204"/>
    </row>
    <row r="6274" spans="1:14">
      <c r="A6274" t="s">
        <v>2201</v>
      </c>
      <c r="B6274" t="s">
        <v>2148</v>
      </c>
      <c r="C6274" t="s">
        <v>2148</v>
      </c>
      <c r="D6274" t="s">
        <v>2154</v>
      </c>
      <c r="E6274" t="s">
        <v>112</v>
      </c>
      <c r="F6274" t="s">
        <v>144</v>
      </c>
      <c r="G6274" t="s">
        <v>292</v>
      </c>
      <c r="H6274" t="s">
        <v>292</v>
      </c>
      <c r="I6274" t="s">
        <v>335</v>
      </c>
      <c r="J6274" s="104">
        <v>0.10399603</v>
      </c>
      <c r="K6274" t="s">
        <v>396</v>
      </c>
      <c r="L6274" t="s">
        <v>2194</v>
      </c>
      <c r="M6274" s="204">
        <v>2.7</v>
      </c>
      <c r="N6274" s="204"/>
    </row>
    <row r="6275" spans="1:14">
      <c r="A6275" t="s">
        <v>2201</v>
      </c>
      <c r="B6275" t="s">
        <v>2148</v>
      </c>
      <c r="C6275" t="s">
        <v>2148</v>
      </c>
      <c r="D6275" t="s">
        <v>2154</v>
      </c>
      <c r="E6275" t="s">
        <v>112</v>
      </c>
      <c r="F6275" t="s">
        <v>147</v>
      </c>
      <c r="G6275" t="s">
        <v>292</v>
      </c>
      <c r="H6275" t="s">
        <v>292</v>
      </c>
      <c r="I6275" t="s">
        <v>335</v>
      </c>
      <c r="J6275" s="104">
        <v>0.58993207000000003</v>
      </c>
      <c r="K6275" t="s">
        <v>396</v>
      </c>
      <c r="L6275" t="s">
        <v>2194</v>
      </c>
      <c r="M6275" s="204">
        <v>2.7</v>
      </c>
      <c r="N6275" s="204"/>
    </row>
    <row r="6276" spans="1:14">
      <c r="A6276" t="s">
        <v>2201</v>
      </c>
      <c r="B6276" t="s">
        <v>2148</v>
      </c>
      <c r="C6276" t="s">
        <v>2148</v>
      </c>
      <c r="D6276" t="s">
        <v>2154</v>
      </c>
      <c r="E6276" t="s">
        <v>112</v>
      </c>
      <c r="F6276" t="s">
        <v>150</v>
      </c>
      <c r="G6276" t="s">
        <v>292</v>
      </c>
      <c r="H6276" t="s">
        <v>292</v>
      </c>
      <c r="I6276" t="s">
        <v>335</v>
      </c>
      <c r="J6276" s="104">
        <v>0.1915867</v>
      </c>
      <c r="K6276" t="s">
        <v>396</v>
      </c>
      <c r="L6276" t="s">
        <v>2194</v>
      </c>
      <c r="M6276" s="204">
        <v>2.7</v>
      </c>
      <c r="N6276" s="204"/>
    </row>
    <row r="6277" spans="1:14">
      <c r="A6277" t="s">
        <v>2201</v>
      </c>
      <c r="B6277" t="s">
        <v>2148</v>
      </c>
      <c r="C6277" t="s">
        <v>2148</v>
      </c>
      <c r="D6277" t="s">
        <v>2154</v>
      </c>
      <c r="E6277" t="s">
        <v>112</v>
      </c>
      <c r="F6277" t="s">
        <v>313</v>
      </c>
      <c r="G6277" t="s">
        <v>292</v>
      </c>
      <c r="H6277" t="s">
        <v>292</v>
      </c>
      <c r="I6277" t="s">
        <v>335</v>
      </c>
      <c r="J6277" s="104">
        <v>1.1092804599999999</v>
      </c>
      <c r="K6277" t="s">
        <v>396</v>
      </c>
      <c r="L6277" t="s">
        <v>2194</v>
      </c>
      <c r="M6277" s="204">
        <v>2.7</v>
      </c>
      <c r="N6277" s="204"/>
    </row>
    <row r="6278" spans="1:14">
      <c r="A6278" t="s">
        <v>2201</v>
      </c>
      <c r="B6278" t="s">
        <v>2148</v>
      </c>
      <c r="C6278" t="s">
        <v>2148</v>
      </c>
      <c r="D6278" t="s">
        <v>2155</v>
      </c>
      <c r="E6278" t="s">
        <v>112</v>
      </c>
      <c r="F6278" t="s">
        <v>311</v>
      </c>
      <c r="G6278" t="s">
        <v>292</v>
      </c>
      <c r="H6278" t="s">
        <v>292</v>
      </c>
      <c r="I6278" t="s">
        <v>335</v>
      </c>
      <c r="J6278" s="104">
        <v>0.25433349</v>
      </c>
      <c r="K6278" t="s">
        <v>396</v>
      </c>
      <c r="L6278" t="s">
        <v>2194</v>
      </c>
      <c r="M6278" s="204">
        <v>2.7</v>
      </c>
      <c r="N6278" s="204"/>
    </row>
    <row r="6279" spans="1:14">
      <c r="A6279" t="s">
        <v>2201</v>
      </c>
      <c r="B6279" t="s">
        <v>2148</v>
      </c>
      <c r="C6279" t="s">
        <v>2148</v>
      </c>
      <c r="D6279" t="s">
        <v>2155</v>
      </c>
      <c r="E6279" t="s">
        <v>112</v>
      </c>
      <c r="F6279" t="s">
        <v>144</v>
      </c>
      <c r="G6279" t="s">
        <v>292</v>
      </c>
      <c r="H6279" t="s">
        <v>292</v>
      </c>
      <c r="I6279" t="s">
        <v>335</v>
      </c>
      <c r="J6279" s="104">
        <v>1.7799717E-2</v>
      </c>
      <c r="K6279" t="s">
        <v>396</v>
      </c>
      <c r="L6279" t="s">
        <v>2194</v>
      </c>
      <c r="M6279" s="204">
        <v>2.7</v>
      </c>
      <c r="N6279" s="204"/>
    </row>
    <row r="6280" spans="1:14">
      <c r="A6280" t="s">
        <v>2201</v>
      </c>
      <c r="B6280" t="s">
        <v>2148</v>
      </c>
      <c r="C6280" t="s">
        <v>2148</v>
      </c>
      <c r="D6280" t="s">
        <v>2155</v>
      </c>
      <c r="E6280" t="s">
        <v>112</v>
      </c>
      <c r="F6280" t="s">
        <v>147</v>
      </c>
      <c r="G6280" t="s">
        <v>292</v>
      </c>
      <c r="H6280" t="s">
        <v>292</v>
      </c>
      <c r="I6280" t="s">
        <v>335</v>
      </c>
      <c r="J6280" s="104">
        <v>0.49690685000000001</v>
      </c>
      <c r="K6280" t="s">
        <v>396</v>
      </c>
      <c r="L6280" t="s">
        <v>2194</v>
      </c>
      <c r="M6280" s="204">
        <v>2.7</v>
      </c>
      <c r="N6280" s="204"/>
    </row>
    <row r="6281" spans="1:14">
      <c r="A6281" t="s">
        <v>2201</v>
      </c>
      <c r="B6281" t="s">
        <v>2148</v>
      </c>
      <c r="C6281" t="s">
        <v>2148</v>
      </c>
      <c r="D6281" t="s">
        <v>2155</v>
      </c>
      <c r="E6281" t="s">
        <v>112</v>
      </c>
      <c r="F6281" t="s">
        <v>150</v>
      </c>
      <c r="G6281" t="s">
        <v>292</v>
      </c>
      <c r="H6281" t="s">
        <v>292</v>
      </c>
      <c r="I6281" t="s">
        <v>335</v>
      </c>
      <c r="J6281" s="104">
        <v>0.30383487999999997</v>
      </c>
      <c r="K6281" t="s">
        <v>396</v>
      </c>
      <c r="L6281" t="s">
        <v>2194</v>
      </c>
      <c r="M6281" s="204">
        <v>2.7</v>
      </c>
      <c r="N6281" s="204"/>
    </row>
    <row r="6282" spans="1:14">
      <c r="A6282" t="s">
        <v>2201</v>
      </c>
      <c r="B6282" t="s">
        <v>2148</v>
      </c>
      <c r="C6282" t="s">
        <v>2148</v>
      </c>
      <c r="D6282" t="s">
        <v>2155</v>
      </c>
      <c r="E6282" t="s">
        <v>112</v>
      </c>
      <c r="F6282" t="s">
        <v>313</v>
      </c>
      <c r="G6282" t="s">
        <v>292</v>
      </c>
      <c r="H6282" t="s">
        <v>292</v>
      </c>
      <c r="I6282" t="s">
        <v>335</v>
      </c>
      <c r="J6282" s="104">
        <v>1.0728749369999999</v>
      </c>
      <c r="K6282" t="s">
        <v>396</v>
      </c>
      <c r="L6282" t="s">
        <v>2194</v>
      </c>
      <c r="M6282" s="204">
        <v>2.7</v>
      </c>
      <c r="N6282" s="204"/>
    </row>
    <row r="6283" spans="1:14">
      <c r="A6283" t="s">
        <v>2201</v>
      </c>
      <c r="B6283" t="s">
        <v>2148</v>
      </c>
      <c r="C6283" t="s">
        <v>2148</v>
      </c>
      <c r="D6283" t="s">
        <v>2156</v>
      </c>
      <c r="E6283" t="s">
        <v>112</v>
      </c>
      <c r="F6283" t="s">
        <v>311</v>
      </c>
      <c r="G6283" t="s">
        <v>292</v>
      </c>
      <c r="H6283" t="s">
        <v>292</v>
      </c>
      <c r="I6283" t="s">
        <v>335</v>
      </c>
      <c r="J6283" s="104">
        <v>0.27162412000000002</v>
      </c>
      <c r="K6283" t="s">
        <v>396</v>
      </c>
      <c r="L6283" t="s">
        <v>2194</v>
      </c>
      <c r="M6283" s="204">
        <v>2.7</v>
      </c>
      <c r="N6283" s="204"/>
    </row>
    <row r="6284" spans="1:14">
      <c r="A6284" t="s">
        <v>2201</v>
      </c>
      <c r="B6284" t="s">
        <v>2148</v>
      </c>
      <c r="C6284" t="s">
        <v>2148</v>
      </c>
      <c r="D6284" t="s">
        <v>2156</v>
      </c>
      <c r="E6284" t="s">
        <v>112</v>
      </c>
      <c r="F6284" t="s">
        <v>144</v>
      </c>
      <c r="G6284" t="s">
        <v>292</v>
      </c>
      <c r="H6284" t="s">
        <v>292</v>
      </c>
      <c r="I6284" t="s">
        <v>335</v>
      </c>
      <c r="J6284" s="104">
        <v>3.5796376999999997E-2</v>
      </c>
      <c r="K6284" t="s">
        <v>396</v>
      </c>
      <c r="L6284" t="s">
        <v>2194</v>
      </c>
      <c r="M6284" s="204">
        <v>2.7</v>
      </c>
      <c r="N6284" s="204"/>
    </row>
    <row r="6285" spans="1:14">
      <c r="A6285" t="s">
        <v>2201</v>
      </c>
      <c r="B6285" t="s">
        <v>2148</v>
      </c>
      <c r="C6285" t="s">
        <v>2148</v>
      </c>
      <c r="D6285" t="s">
        <v>2156</v>
      </c>
      <c r="E6285" t="s">
        <v>112</v>
      </c>
      <c r="F6285" t="s">
        <v>147</v>
      </c>
      <c r="G6285" t="s">
        <v>292</v>
      </c>
      <c r="H6285" t="s">
        <v>292</v>
      </c>
      <c r="I6285" t="s">
        <v>335</v>
      </c>
      <c r="J6285" s="104">
        <v>0.49690685000000001</v>
      </c>
      <c r="K6285" t="s">
        <v>396</v>
      </c>
      <c r="L6285" t="s">
        <v>2194</v>
      </c>
      <c r="M6285" s="204">
        <v>2.7</v>
      </c>
      <c r="N6285" s="204"/>
    </row>
    <row r="6286" spans="1:14">
      <c r="A6286" t="s">
        <v>2201</v>
      </c>
      <c r="B6286" t="s">
        <v>2148</v>
      </c>
      <c r="C6286" t="s">
        <v>2148</v>
      </c>
      <c r="D6286" t="s">
        <v>2156</v>
      </c>
      <c r="E6286" t="s">
        <v>112</v>
      </c>
      <c r="F6286" t="s">
        <v>150</v>
      </c>
      <c r="G6286" t="s">
        <v>292</v>
      </c>
      <c r="H6286" t="s">
        <v>292</v>
      </c>
      <c r="I6286" t="s">
        <v>335</v>
      </c>
      <c r="J6286" s="104">
        <v>0.30496659999999998</v>
      </c>
      <c r="K6286" t="s">
        <v>396</v>
      </c>
      <c r="L6286" t="s">
        <v>2194</v>
      </c>
      <c r="M6286" s="204">
        <v>2.7</v>
      </c>
      <c r="N6286" s="204"/>
    </row>
    <row r="6287" spans="1:14">
      <c r="A6287" t="s">
        <v>2201</v>
      </c>
      <c r="B6287" t="s">
        <v>2148</v>
      </c>
      <c r="C6287" t="s">
        <v>2148</v>
      </c>
      <c r="D6287" t="s">
        <v>2156</v>
      </c>
      <c r="E6287" t="s">
        <v>112</v>
      </c>
      <c r="F6287" t="s">
        <v>313</v>
      </c>
      <c r="G6287" t="s">
        <v>292</v>
      </c>
      <c r="H6287" t="s">
        <v>292</v>
      </c>
      <c r="I6287" t="s">
        <v>335</v>
      </c>
      <c r="J6287" s="104">
        <v>1.1092939470000001</v>
      </c>
      <c r="K6287" t="s">
        <v>396</v>
      </c>
      <c r="L6287" t="s">
        <v>2194</v>
      </c>
      <c r="M6287" s="204">
        <v>2.7</v>
      </c>
      <c r="N6287" s="204"/>
    </row>
    <row r="6288" spans="1:14">
      <c r="A6288" t="s">
        <v>2201</v>
      </c>
      <c r="B6288" t="s">
        <v>2148</v>
      </c>
      <c r="C6288" t="s">
        <v>2148</v>
      </c>
      <c r="D6288" t="s">
        <v>2157</v>
      </c>
      <c r="E6288" t="s">
        <v>112</v>
      </c>
      <c r="F6288" t="s">
        <v>311</v>
      </c>
      <c r="G6288" t="s">
        <v>292</v>
      </c>
      <c r="H6288" t="s">
        <v>292</v>
      </c>
      <c r="I6288" t="s">
        <v>335</v>
      </c>
      <c r="J6288" s="104">
        <v>0.27162412000000002</v>
      </c>
      <c r="K6288" t="s">
        <v>396</v>
      </c>
      <c r="L6288" t="s">
        <v>2194</v>
      </c>
      <c r="M6288" s="204">
        <v>2.7</v>
      </c>
      <c r="N6288" s="204"/>
    </row>
    <row r="6289" spans="1:14">
      <c r="A6289" t="s">
        <v>2201</v>
      </c>
      <c r="B6289" t="s">
        <v>2148</v>
      </c>
      <c r="C6289" t="s">
        <v>2148</v>
      </c>
      <c r="D6289" t="s">
        <v>2157</v>
      </c>
      <c r="E6289" t="s">
        <v>112</v>
      </c>
      <c r="F6289" t="s">
        <v>144</v>
      </c>
      <c r="G6289" t="s">
        <v>292</v>
      </c>
      <c r="H6289" t="s">
        <v>292</v>
      </c>
      <c r="I6289" t="s">
        <v>335</v>
      </c>
      <c r="J6289" s="104">
        <v>3.5796376999999997E-2</v>
      </c>
      <c r="K6289" t="s">
        <v>396</v>
      </c>
      <c r="L6289" t="s">
        <v>2194</v>
      </c>
      <c r="M6289" s="204">
        <v>2.7</v>
      </c>
      <c r="N6289" s="204"/>
    </row>
    <row r="6290" spans="1:14">
      <c r="A6290" t="s">
        <v>2201</v>
      </c>
      <c r="B6290" t="s">
        <v>2148</v>
      </c>
      <c r="C6290" t="s">
        <v>2148</v>
      </c>
      <c r="D6290" t="s">
        <v>2157</v>
      </c>
      <c r="E6290" t="s">
        <v>112</v>
      </c>
      <c r="F6290" t="s">
        <v>147</v>
      </c>
      <c r="G6290" t="s">
        <v>292</v>
      </c>
      <c r="H6290" t="s">
        <v>292</v>
      </c>
      <c r="I6290" t="s">
        <v>335</v>
      </c>
      <c r="J6290" s="104">
        <v>0.49690685000000001</v>
      </c>
      <c r="K6290" t="s">
        <v>396</v>
      </c>
      <c r="L6290" t="s">
        <v>2194</v>
      </c>
      <c r="M6290" s="204">
        <v>2.7</v>
      </c>
      <c r="N6290" s="204"/>
    </row>
    <row r="6291" spans="1:14">
      <c r="A6291" t="s">
        <v>2201</v>
      </c>
      <c r="B6291" t="s">
        <v>2148</v>
      </c>
      <c r="C6291" t="s">
        <v>2148</v>
      </c>
      <c r="D6291" t="s">
        <v>2157</v>
      </c>
      <c r="E6291" t="s">
        <v>112</v>
      </c>
      <c r="F6291" t="s">
        <v>150</v>
      </c>
      <c r="G6291" t="s">
        <v>292</v>
      </c>
      <c r="H6291" t="s">
        <v>292</v>
      </c>
      <c r="I6291" t="s">
        <v>335</v>
      </c>
      <c r="J6291" s="104">
        <v>0.30496659999999998</v>
      </c>
      <c r="K6291" t="s">
        <v>396</v>
      </c>
      <c r="L6291" t="s">
        <v>2194</v>
      </c>
      <c r="M6291" s="204">
        <v>2.7</v>
      </c>
      <c r="N6291" s="204"/>
    </row>
    <row r="6292" spans="1:14">
      <c r="A6292" t="s">
        <v>2201</v>
      </c>
      <c r="B6292" t="s">
        <v>2148</v>
      </c>
      <c r="C6292" t="s">
        <v>2148</v>
      </c>
      <c r="D6292" t="s">
        <v>2157</v>
      </c>
      <c r="E6292" t="s">
        <v>112</v>
      </c>
      <c r="F6292" t="s">
        <v>313</v>
      </c>
      <c r="G6292" t="s">
        <v>292</v>
      </c>
      <c r="H6292" t="s">
        <v>292</v>
      </c>
      <c r="I6292" t="s">
        <v>335</v>
      </c>
      <c r="J6292" s="104">
        <v>1.1092939470000001</v>
      </c>
      <c r="K6292" t="s">
        <v>396</v>
      </c>
      <c r="L6292" t="s">
        <v>2194</v>
      </c>
      <c r="M6292" s="204">
        <v>2.7</v>
      </c>
      <c r="N6292" s="204"/>
    </row>
    <row r="6293" spans="1:14">
      <c r="A6293" t="s">
        <v>2201</v>
      </c>
      <c r="B6293" t="s">
        <v>2148</v>
      </c>
      <c r="C6293" t="s">
        <v>2148</v>
      </c>
      <c r="D6293" t="s">
        <v>2158</v>
      </c>
      <c r="E6293" t="s">
        <v>112</v>
      </c>
      <c r="F6293" t="s">
        <v>311</v>
      </c>
      <c r="G6293" t="s">
        <v>292</v>
      </c>
      <c r="H6293" t="s">
        <v>292</v>
      </c>
      <c r="I6293" t="s">
        <v>335</v>
      </c>
      <c r="J6293" s="104">
        <v>0.27162412000000002</v>
      </c>
      <c r="K6293" t="s">
        <v>396</v>
      </c>
      <c r="L6293" t="s">
        <v>2194</v>
      </c>
      <c r="M6293" s="204">
        <v>2.7</v>
      </c>
      <c r="N6293" s="204"/>
    </row>
    <row r="6294" spans="1:14">
      <c r="A6294" t="s">
        <v>2201</v>
      </c>
      <c r="B6294" t="s">
        <v>2148</v>
      </c>
      <c r="C6294" t="s">
        <v>2148</v>
      </c>
      <c r="D6294" t="s">
        <v>2158</v>
      </c>
      <c r="E6294" t="s">
        <v>112</v>
      </c>
      <c r="F6294" t="s">
        <v>144</v>
      </c>
      <c r="G6294" t="s">
        <v>292</v>
      </c>
      <c r="H6294" t="s">
        <v>292</v>
      </c>
      <c r="I6294" t="s">
        <v>335</v>
      </c>
      <c r="J6294" s="104">
        <v>3.5796376999999997E-2</v>
      </c>
      <c r="K6294" t="s">
        <v>396</v>
      </c>
      <c r="L6294" t="s">
        <v>2194</v>
      </c>
      <c r="M6294" s="204">
        <v>2.7</v>
      </c>
      <c r="N6294" s="204"/>
    </row>
    <row r="6295" spans="1:14">
      <c r="A6295" t="s">
        <v>2201</v>
      </c>
      <c r="B6295" t="s">
        <v>2148</v>
      </c>
      <c r="C6295" t="s">
        <v>2148</v>
      </c>
      <c r="D6295" t="s">
        <v>2158</v>
      </c>
      <c r="E6295" t="s">
        <v>112</v>
      </c>
      <c r="F6295" t="s">
        <v>147</v>
      </c>
      <c r="G6295" t="s">
        <v>292</v>
      </c>
      <c r="H6295" t="s">
        <v>292</v>
      </c>
      <c r="I6295" t="s">
        <v>335</v>
      </c>
      <c r="J6295" s="104">
        <v>0.49690685000000001</v>
      </c>
      <c r="K6295" t="s">
        <v>396</v>
      </c>
      <c r="L6295" t="s">
        <v>2194</v>
      </c>
      <c r="M6295" s="204">
        <v>2.7</v>
      </c>
      <c r="N6295" s="204"/>
    </row>
    <row r="6296" spans="1:14">
      <c r="A6296" t="s">
        <v>2201</v>
      </c>
      <c r="B6296" t="s">
        <v>2148</v>
      </c>
      <c r="C6296" t="s">
        <v>2148</v>
      </c>
      <c r="D6296" t="s">
        <v>2158</v>
      </c>
      <c r="E6296" t="s">
        <v>112</v>
      </c>
      <c r="F6296" t="s">
        <v>150</v>
      </c>
      <c r="G6296" t="s">
        <v>292</v>
      </c>
      <c r="H6296" t="s">
        <v>292</v>
      </c>
      <c r="I6296" t="s">
        <v>335</v>
      </c>
      <c r="J6296" s="104">
        <v>0.19473145</v>
      </c>
      <c r="K6296" t="s">
        <v>396</v>
      </c>
      <c r="L6296" t="s">
        <v>2194</v>
      </c>
      <c r="M6296" s="204">
        <v>2.7</v>
      </c>
      <c r="N6296" s="204"/>
    </row>
    <row r="6297" spans="1:14">
      <c r="A6297" t="s">
        <v>2201</v>
      </c>
      <c r="B6297" t="s">
        <v>2148</v>
      </c>
      <c r="C6297" t="s">
        <v>2148</v>
      </c>
      <c r="D6297" t="s">
        <v>2158</v>
      </c>
      <c r="E6297" t="s">
        <v>112</v>
      </c>
      <c r="F6297" t="s">
        <v>313</v>
      </c>
      <c r="G6297" t="s">
        <v>292</v>
      </c>
      <c r="H6297" t="s">
        <v>292</v>
      </c>
      <c r="I6297" t="s">
        <v>335</v>
      </c>
      <c r="J6297" s="104">
        <v>0.999058797</v>
      </c>
      <c r="K6297" t="s">
        <v>396</v>
      </c>
      <c r="L6297" t="s">
        <v>2194</v>
      </c>
      <c r="M6297" s="204">
        <v>2.7</v>
      </c>
      <c r="N6297" s="204"/>
    </row>
    <row r="6298" spans="1:14">
      <c r="A6298" t="s">
        <v>2201</v>
      </c>
      <c r="B6298" t="s">
        <v>2148</v>
      </c>
      <c r="C6298" t="s">
        <v>2148</v>
      </c>
      <c r="D6298" s="216" t="s">
        <v>2161</v>
      </c>
      <c r="E6298" t="s">
        <v>359</v>
      </c>
      <c r="F6298" t="s">
        <v>311</v>
      </c>
      <c r="G6298" t="s">
        <v>333</v>
      </c>
      <c r="H6298" t="s">
        <v>360</v>
      </c>
      <c r="I6298" t="s">
        <v>335</v>
      </c>
      <c r="J6298" s="104">
        <v>0.39103476836000001</v>
      </c>
      <c r="K6298" s="216" t="s">
        <v>1754</v>
      </c>
      <c r="L6298" t="s">
        <v>2194</v>
      </c>
      <c r="M6298" s="204">
        <v>2.6666666666666665</v>
      </c>
      <c r="N6298" s="204"/>
    </row>
    <row r="6299" spans="1:14">
      <c r="A6299" t="s">
        <v>2201</v>
      </c>
      <c r="B6299" t="s">
        <v>2148</v>
      </c>
      <c r="C6299" t="s">
        <v>2148</v>
      </c>
      <c r="D6299" s="216" t="s">
        <v>2161</v>
      </c>
      <c r="E6299" t="s">
        <v>359</v>
      </c>
      <c r="F6299" t="s">
        <v>313</v>
      </c>
      <c r="G6299" t="s">
        <v>333</v>
      </c>
      <c r="H6299" t="s">
        <v>360</v>
      </c>
      <c r="I6299" t="s">
        <v>335</v>
      </c>
      <c r="J6299" s="104">
        <v>1.81941215797</v>
      </c>
      <c r="K6299" s="216" t="s">
        <v>1754</v>
      </c>
      <c r="L6299" t="s">
        <v>2194</v>
      </c>
      <c r="M6299" s="204">
        <v>2.6666666666666665</v>
      </c>
      <c r="N6299" s="204"/>
    </row>
    <row r="6300" spans="1:14">
      <c r="A6300" t="s">
        <v>2201</v>
      </c>
      <c r="B6300" t="s">
        <v>2148</v>
      </c>
      <c r="C6300" t="s">
        <v>2148</v>
      </c>
      <c r="D6300" s="216" t="s">
        <v>2161</v>
      </c>
      <c r="E6300" t="s">
        <v>359</v>
      </c>
      <c r="F6300" t="s">
        <v>144</v>
      </c>
      <c r="G6300" t="s">
        <v>333</v>
      </c>
      <c r="H6300" t="s">
        <v>360</v>
      </c>
      <c r="I6300" t="s">
        <v>335</v>
      </c>
      <c r="J6300" s="104">
        <v>0.16489858906999999</v>
      </c>
      <c r="K6300" s="216" t="s">
        <v>1754</v>
      </c>
      <c r="L6300" t="s">
        <v>2194</v>
      </c>
      <c r="M6300" s="204">
        <v>2.6666666666666665</v>
      </c>
      <c r="N6300" s="204"/>
    </row>
    <row r="6301" spans="1:14">
      <c r="A6301" t="s">
        <v>2201</v>
      </c>
      <c r="B6301" t="s">
        <v>2148</v>
      </c>
      <c r="C6301" t="s">
        <v>2148</v>
      </c>
      <c r="D6301" s="216" t="s">
        <v>2161</v>
      </c>
      <c r="E6301" t="s">
        <v>359</v>
      </c>
      <c r="F6301" t="s">
        <v>147</v>
      </c>
      <c r="G6301" t="s">
        <v>333</v>
      </c>
      <c r="H6301" t="s">
        <v>360</v>
      </c>
      <c r="I6301" t="s">
        <v>335</v>
      </c>
      <c r="J6301" s="104">
        <v>1.15807499</v>
      </c>
      <c r="K6301" s="216" t="s">
        <v>1754</v>
      </c>
      <c r="L6301" t="s">
        <v>2194</v>
      </c>
      <c r="M6301" s="204">
        <v>2.6666666666666665</v>
      </c>
      <c r="N6301" s="204"/>
    </row>
    <row r="6302" spans="1:14">
      <c r="A6302" t="s">
        <v>2201</v>
      </c>
      <c r="B6302" t="s">
        <v>2148</v>
      </c>
      <c r="C6302" t="s">
        <v>2148</v>
      </c>
      <c r="D6302" s="216" t="s">
        <v>2161</v>
      </c>
      <c r="E6302" t="s">
        <v>359</v>
      </c>
      <c r="F6302" t="s">
        <v>150</v>
      </c>
      <c r="G6302" t="s">
        <v>333</v>
      </c>
      <c r="H6302" t="s">
        <v>360</v>
      </c>
      <c r="I6302" t="s">
        <v>335</v>
      </c>
      <c r="J6302" s="104">
        <v>0.10540381054</v>
      </c>
      <c r="K6302" s="216" t="s">
        <v>1754</v>
      </c>
      <c r="L6302" t="s">
        <v>2194</v>
      </c>
      <c r="M6302" s="204">
        <v>2.6666666666666665</v>
      </c>
      <c r="N6302" s="204"/>
    </row>
    <row r="6303" spans="1:14">
      <c r="A6303" t="s">
        <v>2201</v>
      </c>
      <c r="B6303" t="s">
        <v>2148</v>
      </c>
      <c r="C6303" t="s">
        <v>2148</v>
      </c>
      <c r="D6303" t="s">
        <v>2162</v>
      </c>
      <c r="E6303" t="s">
        <v>359</v>
      </c>
      <c r="F6303" t="s">
        <v>311</v>
      </c>
      <c r="G6303" t="s">
        <v>333</v>
      </c>
      <c r="H6303" t="s">
        <v>360</v>
      </c>
      <c r="I6303" t="s">
        <v>335</v>
      </c>
      <c r="J6303" s="104">
        <v>1.13544555467</v>
      </c>
      <c r="K6303" t="s">
        <v>1754</v>
      </c>
      <c r="L6303" t="s">
        <v>2194</v>
      </c>
      <c r="M6303" s="204">
        <v>2.6666666666666665</v>
      </c>
      <c r="N6303" s="204"/>
    </row>
    <row r="6304" spans="1:14">
      <c r="A6304" t="s">
        <v>2201</v>
      </c>
      <c r="B6304" t="s">
        <v>2148</v>
      </c>
      <c r="C6304" t="s">
        <v>2148</v>
      </c>
      <c r="D6304" t="s">
        <v>2162</v>
      </c>
      <c r="E6304" t="s">
        <v>359</v>
      </c>
      <c r="F6304" t="s">
        <v>313</v>
      </c>
      <c r="G6304" t="s">
        <v>333</v>
      </c>
      <c r="H6304" t="s">
        <v>360</v>
      </c>
      <c r="I6304" t="s">
        <v>335</v>
      </c>
      <c r="J6304" s="104">
        <v>2.8065972555399998</v>
      </c>
      <c r="K6304" t="s">
        <v>1754</v>
      </c>
      <c r="L6304" t="s">
        <v>2194</v>
      </c>
      <c r="M6304" s="204">
        <v>2.6666666666666665</v>
      </c>
      <c r="N6304" s="204"/>
    </row>
    <row r="6305" spans="1:14">
      <c r="A6305" t="s">
        <v>2201</v>
      </c>
      <c r="B6305" t="s">
        <v>2148</v>
      </c>
      <c r="C6305" t="s">
        <v>2148</v>
      </c>
      <c r="D6305" t="s">
        <v>2162</v>
      </c>
      <c r="E6305" t="s">
        <v>359</v>
      </c>
      <c r="F6305" t="s">
        <v>144</v>
      </c>
      <c r="G6305" t="s">
        <v>333</v>
      </c>
      <c r="H6305" t="s">
        <v>360</v>
      </c>
      <c r="I6305" t="s">
        <v>335</v>
      </c>
      <c r="J6305" s="104">
        <v>0.25946866869000001</v>
      </c>
      <c r="K6305" t="s">
        <v>1754</v>
      </c>
      <c r="L6305" t="s">
        <v>2194</v>
      </c>
      <c r="M6305" s="204">
        <v>2.6666666666666665</v>
      </c>
      <c r="N6305" s="204"/>
    </row>
    <row r="6306" spans="1:14">
      <c r="A6306" t="s">
        <v>2201</v>
      </c>
      <c r="B6306" t="s">
        <v>2148</v>
      </c>
      <c r="C6306" t="s">
        <v>2148</v>
      </c>
      <c r="D6306" t="s">
        <v>2162</v>
      </c>
      <c r="E6306" t="s">
        <v>359</v>
      </c>
      <c r="F6306" t="s">
        <v>147</v>
      </c>
      <c r="G6306" t="s">
        <v>333</v>
      </c>
      <c r="H6306" t="s">
        <v>360</v>
      </c>
      <c r="I6306" t="s">
        <v>335</v>
      </c>
      <c r="J6306" s="104">
        <v>1.17863213</v>
      </c>
      <c r="K6306" t="s">
        <v>1754</v>
      </c>
      <c r="L6306" t="s">
        <v>2194</v>
      </c>
      <c r="M6306" s="204">
        <v>2.6666666666666665</v>
      </c>
      <c r="N6306" s="204"/>
    </row>
    <row r="6307" spans="1:14">
      <c r="A6307" t="s">
        <v>2201</v>
      </c>
      <c r="B6307" t="s">
        <v>2148</v>
      </c>
      <c r="C6307" t="s">
        <v>2148</v>
      </c>
      <c r="D6307" t="s">
        <v>2162</v>
      </c>
      <c r="E6307" t="s">
        <v>359</v>
      </c>
      <c r="F6307" t="s">
        <v>150</v>
      </c>
      <c r="G6307" t="s">
        <v>333</v>
      </c>
      <c r="H6307" t="s">
        <v>360</v>
      </c>
      <c r="I6307" t="s">
        <v>335</v>
      </c>
      <c r="J6307" s="104">
        <v>0.23305090217999999</v>
      </c>
      <c r="K6307" t="s">
        <v>1754</v>
      </c>
      <c r="L6307" t="s">
        <v>2194</v>
      </c>
      <c r="M6307" s="204">
        <v>2.6666666666666665</v>
      </c>
      <c r="N6307" s="204"/>
    </row>
    <row r="6308" spans="1:14">
      <c r="A6308" t="s">
        <v>2201</v>
      </c>
      <c r="B6308" t="s">
        <v>2148</v>
      </c>
      <c r="C6308" t="s">
        <v>2148</v>
      </c>
      <c r="D6308" t="s">
        <v>2159</v>
      </c>
      <c r="E6308" t="s">
        <v>122</v>
      </c>
      <c r="F6308" t="s">
        <v>136</v>
      </c>
      <c r="G6308" t="s">
        <v>334</v>
      </c>
      <c r="H6308" t="s">
        <v>334</v>
      </c>
      <c r="I6308" t="s">
        <v>335</v>
      </c>
      <c r="J6308" s="105">
        <v>-6.1264312057043843E-2</v>
      </c>
      <c r="K6308" t="s">
        <v>2160</v>
      </c>
      <c r="L6308" t="s">
        <v>2194</v>
      </c>
      <c r="M6308" s="204">
        <v>2.7</v>
      </c>
      <c r="N6308" s="204"/>
    </row>
    <row r="6309" spans="1:14">
      <c r="A6309" t="s">
        <v>2201</v>
      </c>
      <c r="B6309" t="s">
        <v>2148</v>
      </c>
      <c r="C6309" t="s">
        <v>2148</v>
      </c>
      <c r="D6309" t="s">
        <v>2159</v>
      </c>
      <c r="E6309" t="s">
        <v>122</v>
      </c>
      <c r="F6309" t="s">
        <v>139</v>
      </c>
      <c r="G6309" t="s">
        <v>334</v>
      </c>
      <c r="H6309" t="s">
        <v>334</v>
      </c>
      <c r="I6309" t="s">
        <v>335</v>
      </c>
      <c r="J6309" s="104">
        <v>0</v>
      </c>
      <c r="K6309" t="s">
        <v>2160</v>
      </c>
      <c r="L6309" t="s">
        <v>2194</v>
      </c>
      <c r="M6309" s="204">
        <v>2.7</v>
      </c>
      <c r="N6309" s="204"/>
    </row>
    <row r="6310" spans="1:14">
      <c r="A6310" t="s">
        <v>2201</v>
      </c>
      <c r="B6310" t="s">
        <v>2148</v>
      </c>
      <c r="C6310" t="s">
        <v>2148</v>
      </c>
      <c r="D6310" t="s">
        <v>2159</v>
      </c>
      <c r="E6310" t="s">
        <v>122</v>
      </c>
      <c r="F6310" t="s">
        <v>142</v>
      </c>
      <c r="G6310" t="s">
        <v>334</v>
      </c>
      <c r="H6310" t="s">
        <v>334</v>
      </c>
      <c r="I6310" t="s">
        <v>335</v>
      </c>
      <c r="J6310" s="105">
        <v>0.62602693647189334</v>
      </c>
      <c r="K6310" t="s">
        <v>2160</v>
      </c>
      <c r="L6310" t="s">
        <v>2194</v>
      </c>
      <c r="M6310" s="204">
        <v>2.7</v>
      </c>
      <c r="N6310" s="204"/>
    </row>
    <row r="6311" spans="1:14">
      <c r="A6311" t="s">
        <v>2201</v>
      </c>
      <c r="B6311" t="s">
        <v>2148</v>
      </c>
      <c r="C6311" t="s">
        <v>2148</v>
      </c>
      <c r="D6311" t="s">
        <v>2159</v>
      </c>
      <c r="E6311" t="s">
        <v>122</v>
      </c>
      <c r="F6311" t="s">
        <v>144</v>
      </c>
      <c r="G6311" t="s">
        <v>334</v>
      </c>
      <c r="H6311" t="s">
        <v>334</v>
      </c>
      <c r="I6311" t="s">
        <v>335</v>
      </c>
      <c r="J6311" s="105">
        <v>0.13862640686841321</v>
      </c>
      <c r="K6311" t="s">
        <v>2160</v>
      </c>
      <c r="L6311" t="s">
        <v>2194</v>
      </c>
      <c r="M6311" s="204">
        <v>2.7</v>
      </c>
      <c r="N6311" s="204"/>
    </row>
    <row r="6312" spans="1:14">
      <c r="A6312" t="s">
        <v>2201</v>
      </c>
      <c r="B6312" t="s">
        <v>2148</v>
      </c>
      <c r="C6312" t="s">
        <v>2148</v>
      </c>
      <c r="D6312" t="s">
        <v>2159</v>
      </c>
      <c r="E6312" t="s">
        <v>122</v>
      </c>
      <c r="F6312" t="s">
        <v>150</v>
      </c>
      <c r="G6312" t="s">
        <v>334</v>
      </c>
      <c r="H6312" t="s">
        <v>334</v>
      </c>
      <c r="I6312" t="s">
        <v>335</v>
      </c>
      <c r="J6312" s="105">
        <v>9.3284143472140368E-2</v>
      </c>
      <c r="K6312" t="s">
        <v>2160</v>
      </c>
      <c r="L6312" t="s">
        <v>2194</v>
      </c>
      <c r="M6312" s="204">
        <v>2.7</v>
      </c>
      <c r="N6312" s="204"/>
    </row>
    <row r="6313" spans="1:14">
      <c r="A6313" t="s">
        <v>2201</v>
      </c>
      <c r="B6313" t="s">
        <v>2148</v>
      </c>
      <c r="C6313" t="s">
        <v>2148</v>
      </c>
      <c r="D6313" t="s">
        <v>2159</v>
      </c>
      <c r="E6313" t="s">
        <v>122</v>
      </c>
      <c r="F6313" t="s">
        <v>147</v>
      </c>
      <c r="G6313" t="s">
        <v>334</v>
      </c>
      <c r="H6313" t="s">
        <v>334</v>
      </c>
      <c r="I6313" t="s">
        <v>335</v>
      </c>
      <c r="J6313" s="105">
        <v>0.74923152392532932</v>
      </c>
      <c r="K6313" t="s">
        <v>2160</v>
      </c>
      <c r="L6313" t="s">
        <v>2194</v>
      </c>
      <c r="M6313" s="204">
        <v>2.7</v>
      </c>
      <c r="N6313" s="204"/>
    </row>
    <row r="6314" spans="1:14">
      <c r="A6314" t="s">
        <v>2201</v>
      </c>
      <c r="B6314" t="s">
        <v>2148</v>
      </c>
      <c r="C6314" t="s">
        <v>2148</v>
      </c>
      <c r="D6314" t="s">
        <v>2159</v>
      </c>
      <c r="E6314" t="s">
        <v>122</v>
      </c>
      <c r="F6314" t="s">
        <v>311</v>
      </c>
      <c r="G6314" t="s">
        <v>334</v>
      </c>
      <c r="H6314" t="s">
        <v>334</v>
      </c>
      <c r="I6314" t="s">
        <v>335</v>
      </c>
      <c r="J6314" s="105">
        <v>0.56476262441484948</v>
      </c>
      <c r="K6314" t="s">
        <v>2160</v>
      </c>
      <c r="L6314" t="s">
        <v>2194</v>
      </c>
      <c r="M6314" s="204">
        <v>2.7</v>
      </c>
      <c r="N6314" s="204"/>
    </row>
    <row r="6315" spans="1:14">
      <c r="A6315" t="s">
        <v>2201</v>
      </c>
      <c r="B6315" t="s">
        <v>2148</v>
      </c>
      <c r="C6315" t="s">
        <v>2148</v>
      </c>
      <c r="D6315" t="s">
        <v>2159</v>
      </c>
      <c r="E6315" t="s">
        <v>122</v>
      </c>
      <c r="F6315" t="s">
        <v>313</v>
      </c>
      <c r="G6315" t="s">
        <v>334</v>
      </c>
      <c r="H6315" t="s">
        <v>334</v>
      </c>
      <c r="I6315" t="s">
        <v>335</v>
      </c>
      <c r="J6315" s="105">
        <v>1.5459046986807323</v>
      </c>
      <c r="K6315" t="s">
        <v>2160</v>
      </c>
      <c r="L6315" t="s">
        <v>2194</v>
      </c>
      <c r="M6315" s="204">
        <v>2.7</v>
      </c>
      <c r="N6315" s="204"/>
    </row>
    <row r="6316" spans="1:14">
      <c r="A6316" s="215" t="s">
        <v>2207</v>
      </c>
      <c r="B6316" s="215" t="s">
        <v>2163</v>
      </c>
      <c r="C6316" s="215" t="s">
        <v>2163</v>
      </c>
      <c r="D6316" s="215" t="s">
        <v>2164</v>
      </c>
      <c r="E6316" s="215" t="s">
        <v>110</v>
      </c>
      <c r="F6316" s="215" t="s">
        <v>136</v>
      </c>
      <c r="G6316" s="215" t="s">
        <v>292</v>
      </c>
      <c r="H6316" s="215" t="s">
        <v>292</v>
      </c>
      <c r="I6316" s="215" t="s">
        <v>2165</v>
      </c>
      <c r="J6316" s="220">
        <v>5.5543E-5</v>
      </c>
      <c r="K6316" s="215" t="s">
        <v>2166</v>
      </c>
      <c r="L6316" s="215" t="s">
        <v>2194</v>
      </c>
      <c r="M6316" s="219">
        <v>2.2999999999999998</v>
      </c>
      <c r="N6316" s="204"/>
    </row>
    <row r="6317" spans="1:14">
      <c r="A6317" s="215" t="s">
        <v>2207</v>
      </c>
      <c r="B6317" s="215" t="s">
        <v>2163</v>
      </c>
      <c r="C6317" s="215" t="s">
        <v>2163</v>
      </c>
      <c r="D6317" s="215" t="s">
        <v>2164</v>
      </c>
      <c r="E6317" s="215" t="s">
        <v>110</v>
      </c>
      <c r="F6317" s="215" t="s">
        <v>311</v>
      </c>
      <c r="G6317" s="215" t="s">
        <v>292</v>
      </c>
      <c r="H6317" s="215" t="s">
        <v>292</v>
      </c>
      <c r="I6317" s="215" t="s">
        <v>2165</v>
      </c>
      <c r="J6317" s="220">
        <v>0.146807408</v>
      </c>
      <c r="K6317" s="215" t="s">
        <v>2166</v>
      </c>
      <c r="L6317" s="215" t="s">
        <v>2194</v>
      </c>
      <c r="M6317" s="219">
        <v>2.2999999999999998</v>
      </c>
      <c r="N6317" s="204"/>
    </row>
    <row r="6318" spans="1:14">
      <c r="A6318" s="215" t="s">
        <v>2207</v>
      </c>
      <c r="B6318" s="215" t="s">
        <v>2163</v>
      </c>
      <c r="C6318" s="215" t="s">
        <v>2163</v>
      </c>
      <c r="D6318" s="215" t="s">
        <v>2167</v>
      </c>
      <c r="E6318" s="215" t="s">
        <v>110</v>
      </c>
      <c r="F6318" s="215" t="s">
        <v>136</v>
      </c>
      <c r="G6318" s="215" t="s">
        <v>292</v>
      </c>
      <c r="H6318" s="215" t="s">
        <v>292</v>
      </c>
      <c r="I6318" s="215" t="s">
        <v>2168</v>
      </c>
      <c r="J6318" s="220">
        <v>5.6975999999999998E-5</v>
      </c>
      <c r="K6318" s="215" t="s">
        <v>2166</v>
      </c>
      <c r="L6318" s="215" t="s">
        <v>2194</v>
      </c>
      <c r="M6318" s="219">
        <v>2.2999999999999998</v>
      </c>
      <c r="N6318" s="204"/>
    </row>
    <row r="6319" spans="1:14">
      <c r="A6319" s="215" t="s">
        <v>2207</v>
      </c>
      <c r="B6319" s="215" t="s">
        <v>2163</v>
      </c>
      <c r="C6319" s="215" t="s">
        <v>2163</v>
      </c>
      <c r="D6319" s="215" t="s">
        <v>2167</v>
      </c>
      <c r="E6319" s="215" t="s">
        <v>110</v>
      </c>
      <c r="F6319" s="215" t="s">
        <v>311</v>
      </c>
      <c r="G6319" s="215" t="s">
        <v>292</v>
      </c>
      <c r="H6319" s="215" t="s">
        <v>292</v>
      </c>
      <c r="I6319" s="215" t="s">
        <v>2168</v>
      </c>
      <c r="J6319" s="220">
        <v>0.16804954899999999</v>
      </c>
      <c r="K6319" s="215" t="s">
        <v>2166</v>
      </c>
      <c r="L6319" s="215" t="s">
        <v>2194</v>
      </c>
      <c r="M6319" s="219">
        <v>2.2999999999999998</v>
      </c>
      <c r="N6319" s="204"/>
    </row>
    <row r="6320" spans="1:14">
      <c r="A6320" s="215" t="s">
        <v>2207</v>
      </c>
      <c r="B6320" s="215" t="s">
        <v>2163</v>
      </c>
      <c r="C6320" s="215" t="s">
        <v>2163</v>
      </c>
      <c r="D6320" s="215" t="s">
        <v>2169</v>
      </c>
      <c r="E6320" s="215" t="s">
        <v>110</v>
      </c>
      <c r="F6320" s="215" t="s">
        <v>136</v>
      </c>
      <c r="G6320" s="215" t="s">
        <v>292</v>
      </c>
      <c r="H6320" s="215" t="s">
        <v>292</v>
      </c>
      <c r="I6320" s="215" t="s">
        <v>2170</v>
      </c>
      <c r="J6320" s="220">
        <v>1.0597100000000001E-4</v>
      </c>
      <c r="K6320" s="215" t="s">
        <v>2166</v>
      </c>
      <c r="L6320" s="215" t="s">
        <v>2194</v>
      </c>
      <c r="M6320" s="219">
        <v>2.2999999999999998</v>
      </c>
      <c r="N6320" s="204"/>
    </row>
    <row r="6321" spans="1:14">
      <c r="A6321" s="215" t="s">
        <v>2207</v>
      </c>
      <c r="B6321" s="215" t="s">
        <v>2163</v>
      </c>
      <c r="C6321" s="215" t="s">
        <v>2163</v>
      </c>
      <c r="D6321" s="215" t="s">
        <v>2169</v>
      </c>
      <c r="E6321" s="215" t="s">
        <v>110</v>
      </c>
      <c r="F6321" s="215" t="s">
        <v>311</v>
      </c>
      <c r="G6321" s="215" t="s">
        <v>292</v>
      </c>
      <c r="H6321" s="215" t="s">
        <v>292</v>
      </c>
      <c r="I6321" s="215" t="s">
        <v>2170</v>
      </c>
      <c r="J6321" s="220">
        <v>0.244674479</v>
      </c>
      <c r="K6321" s="215" t="s">
        <v>2166</v>
      </c>
      <c r="L6321" s="215" t="s">
        <v>2194</v>
      </c>
      <c r="M6321" s="219">
        <v>2.2999999999999998</v>
      </c>
      <c r="N6321" s="204"/>
    </row>
    <row r="6322" spans="1:14">
      <c r="A6322" s="215" t="s">
        <v>2207</v>
      </c>
      <c r="B6322" s="215" t="s">
        <v>2163</v>
      </c>
      <c r="C6322" s="215" t="s">
        <v>2163</v>
      </c>
      <c r="D6322" s="215" t="s">
        <v>2171</v>
      </c>
      <c r="E6322" s="215" t="s">
        <v>110</v>
      </c>
      <c r="F6322" s="215" t="s">
        <v>136</v>
      </c>
      <c r="G6322" s="215" t="s">
        <v>292</v>
      </c>
      <c r="H6322" s="215" t="s">
        <v>292</v>
      </c>
      <c r="I6322" s="215" t="s">
        <v>2172</v>
      </c>
      <c r="J6322" s="220">
        <v>9.4691999999999994E-5</v>
      </c>
      <c r="K6322" s="215" t="s">
        <v>2166</v>
      </c>
      <c r="L6322" s="215" t="s">
        <v>2194</v>
      </c>
      <c r="M6322" s="219">
        <v>2.2999999999999998</v>
      </c>
      <c r="N6322" s="204"/>
    </row>
    <row r="6323" spans="1:14">
      <c r="A6323" s="215" t="s">
        <v>2207</v>
      </c>
      <c r="B6323" s="215" t="s">
        <v>2163</v>
      </c>
      <c r="C6323" s="215" t="s">
        <v>2163</v>
      </c>
      <c r="D6323" s="215" t="s">
        <v>2171</v>
      </c>
      <c r="E6323" s="215" t="s">
        <v>110</v>
      </c>
      <c r="F6323" s="215" t="s">
        <v>311</v>
      </c>
      <c r="G6323" s="215" t="s">
        <v>292</v>
      </c>
      <c r="H6323" s="215" t="s">
        <v>292</v>
      </c>
      <c r="I6323" s="215" t="s">
        <v>2172</v>
      </c>
      <c r="J6323" s="220">
        <v>0.30583350300000001</v>
      </c>
      <c r="K6323" s="215" t="s">
        <v>2166</v>
      </c>
      <c r="L6323" s="215" t="s">
        <v>2194</v>
      </c>
      <c r="M6323" s="219">
        <v>2.2999999999999998</v>
      </c>
      <c r="N6323" s="204"/>
    </row>
    <row r="6324" spans="1:14">
      <c r="A6324" s="215" t="s">
        <v>2207</v>
      </c>
      <c r="B6324" s="215" t="s">
        <v>2163</v>
      </c>
      <c r="C6324" s="215" t="s">
        <v>2163</v>
      </c>
      <c r="D6324" s="215" t="s">
        <v>2173</v>
      </c>
      <c r="E6324" s="215" t="s">
        <v>110</v>
      </c>
      <c r="F6324" s="215" t="s">
        <v>136</v>
      </c>
      <c r="G6324" s="215" t="s">
        <v>292</v>
      </c>
      <c r="H6324" s="215" t="s">
        <v>292</v>
      </c>
      <c r="I6324" s="215" t="s">
        <v>2174</v>
      </c>
      <c r="J6324" s="220">
        <v>2.0995200000000001E-4</v>
      </c>
      <c r="K6324" s="215" t="s">
        <v>2166</v>
      </c>
      <c r="L6324" s="215" t="s">
        <v>2194</v>
      </c>
      <c r="M6324" s="219">
        <v>2.2999999999999998</v>
      </c>
      <c r="N6324" s="204"/>
    </row>
    <row r="6325" spans="1:14">
      <c r="A6325" s="215" t="s">
        <v>2207</v>
      </c>
      <c r="B6325" s="215" t="s">
        <v>2163</v>
      </c>
      <c r="C6325" s="215" t="s">
        <v>2163</v>
      </c>
      <c r="D6325" s="215" t="s">
        <v>2173</v>
      </c>
      <c r="E6325" s="215" t="s">
        <v>110</v>
      </c>
      <c r="F6325" s="215" t="s">
        <v>311</v>
      </c>
      <c r="G6325" s="215" t="s">
        <v>292</v>
      </c>
      <c r="H6325" s="215" t="s">
        <v>292</v>
      </c>
      <c r="I6325" s="215" t="s">
        <v>2174</v>
      </c>
      <c r="J6325" s="220">
        <v>0.68706244299999997</v>
      </c>
      <c r="K6325" s="215" t="s">
        <v>2166</v>
      </c>
      <c r="L6325" s="215" t="s">
        <v>2194</v>
      </c>
      <c r="M6325" s="219">
        <v>2.2999999999999998</v>
      </c>
      <c r="N6325" s="204"/>
    </row>
    <row r="6326" spans="1:14">
      <c r="A6326" t="s">
        <v>2232</v>
      </c>
      <c r="B6326" t="s">
        <v>2175</v>
      </c>
      <c r="C6326" t="s">
        <v>2175</v>
      </c>
      <c r="D6326" t="s">
        <v>2176</v>
      </c>
      <c r="E6326" t="s">
        <v>114</v>
      </c>
      <c r="F6326" t="s">
        <v>313</v>
      </c>
      <c r="G6326" t="s">
        <v>333</v>
      </c>
      <c r="H6326" t="s">
        <v>334</v>
      </c>
      <c r="I6326" t="s">
        <v>335</v>
      </c>
      <c r="J6326" s="104">
        <v>1.43</v>
      </c>
      <c r="K6326" t="s">
        <v>1569</v>
      </c>
      <c r="L6326" t="s">
        <v>2194</v>
      </c>
      <c r="M6326" s="204">
        <v>4</v>
      </c>
      <c r="N6326" s="204"/>
    </row>
    <row r="6327" spans="1:14">
      <c r="A6327" t="s">
        <v>2232</v>
      </c>
      <c r="B6327" t="s">
        <v>2175</v>
      </c>
      <c r="C6327" t="s">
        <v>2175</v>
      </c>
      <c r="D6327" t="s">
        <v>2177</v>
      </c>
      <c r="E6327" t="s">
        <v>359</v>
      </c>
      <c r="F6327" t="s">
        <v>311</v>
      </c>
      <c r="G6327" t="s">
        <v>333</v>
      </c>
      <c r="H6327" t="s">
        <v>360</v>
      </c>
      <c r="I6327" t="s">
        <v>335</v>
      </c>
      <c r="J6327" s="104">
        <v>1.0133595796999999</v>
      </c>
      <c r="K6327" t="s">
        <v>390</v>
      </c>
      <c r="L6327" t="s">
        <v>2194</v>
      </c>
      <c r="M6327" s="204">
        <v>2.6666666666666665</v>
      </c>
      <c r="N6327" s="204"/>
    </row>
    <row r="6328" spans="1:14">
      <c r="A6328" t="s">
        <v>2232</v>
      </c>
      <c r="B6328" t="s">
        <v>2175</v>
      </c>
      <c r="C6328" t="s">
        <v>2175</v>
      </c>
      <c r="D6328" t="s">
        <v>2177</v>
      </c>
      <c r="E6328" t="s">
        <v>359</v>
      </c>
      <c r="F6328" t="s">
        <v>313</v>
      </c>
      <c r="G6328" t="s">
        <v>333</v>
      </c>
      <c r="H6328" t="s">
        <v>360</v>
      </c>
      <c r="I6328" t="s">
        <v>335</v>
      </c>
      <c r="J6328" s="104">
        <v>1.50898774735</v>
      </c>
      <c r="K6328" t="s">
        <v>390</v>
      </c>
      <c r="L6328" t="s">
        <v>2194</v>
      </c>
      <c r="M6328" s="204">
        <v>2.6666666666666665</v>
      </c>
      <c r="N6328" s="204"/>
    </row>
    <row r="6329" spans="1:14">
      <c r="A6329" t="s">
        <v>2232</v>
      </c>
      <c r="B6329" t="s">
        <v>2175</v>
      </c>
      <c r="C6329" t="s">
        <v>2175</v>
      </c>
      <c r="D6329" t="s">
        <v>2177</v>
      </c>
      <c r="E6329" t="s">
        <v>359</v>
      </c>
      <c r="F6329" t="s">
        <v>144</v>
      </c>
      <c r="G6329" t="s">
        <v>333</v>
      </c>
      <c r="H6329" t="s">
        <v>360</v>
      </c>
      <c r="I6329" t="s">
        <v>335</v>
      </c>
      <c r="J6329" s="104">
        <v>0.24018815151</v>
      </c>
      <c r="K6329" t="s">
        <v>390</v>
      </c>
      <c r="L6329" t="s">
        <v>2194</v>
      </c>
      <c r="M6329" s="204">
        <v>2.6666666666666665</v>
      </c>
      <c r="N6329" s="204"/>
    </row>
    <row r="6330" spans="1:14">
      <c r="A6330" t="s">
        <v>2232</v>
      </c>
      <c r="B6330" t="s">
        <v>2175</v>
      </c>
      <c r="C6330" t="s">
        <v>2175</v>
      </c>
      <c r="D6330" t="s">
        <v>2177</v>
      </c>
      <c r="E6330" t="s">
        <v>359</v>
      </c>
      <c r="F6330" t="s">
        <v>147</v>
      </c>
      <c r="G6330" t="s">
        <v>333</v>
      </c>
      <c r="H6330" t="s">
        <v>360</v>
      </c>
      <c r="I6330" t="s">
        <v>335</v>
      </c>
      <c r="J6330" s="104">
        <v>0.15226434</v>
      </c>
      <c r="K6330" t="s">
        <v>390</v>
      </c>
      <c r="L6330" t="s">
        <v>2194</v>
      </c>
      <c r="M6330" s="204">
        <v>2.6666666666666665</v>
      </c>
      <c r="N6330" s="204"/>
    </row>
    <row r="6331" spans="1:14">
      <c r="A6331" t="s">
        <v>2232</v>
      </c>
      <c r="B6331" t="s">
        <v>2175</v>
      </c>
      <c r="C6331" t="s">
        <v>2175</v>
      </c>
      <c r="D6331" t="s">
        <v>2177</v>
      </c>
      <c r="E6331" t="s">
        <v>359</v>
      </c>
      <c r="F6331" t="s">
        <v>150</v>
      </c>
      <c r="G6331" t="s">
        <v>333</v>
      </c>
      <c r="H6331" t="s">
        <v>360</v>
      </c>
      <c r="I6331" t="s">
        <v>335</v>
      </c>
      <c r="J6331" s="104">
        <v>0.10317567614000001</v>
      </c>
      <c r="K6331" t="s">
        <v>390</v>
      </c>
      <c r="L6331" t="s">
        <v>2194</v>
      </c>
      <c r="M6331" s="204">
        <v>2.6666666666666665</v>
      </c>
      <c r="N6331" s="204"/>
    </row>
    <row r="6332" spans="1:14">
      <c r="A6332" t="s">
        <v>2232</v>
      </c>
      <c r="B6332" t="s">
        <v>2178</v>
      </c>
      <c r="C6332" t="s">
        <v>2178</v>
      </c>
      <c r="D6332" s="216" t="s">
        <v>2179</v>
      </c>
      <c r="E6332" t="s">
        <v>359</v>
      </c>
      <c r="F6332" t="s">
        <v>311</v>
      </c>
      <c r="G6332" t="s">
        <v>333</v>
      </c>
      <c r="H6332" t="s">
        <v>360</v>
      </c>
      <c r="I6332" t="s">
        <v>335</v>
      </c>
      <c r="J6332" s="104">
        <v>0.77453436618821803</v>
      </c>
      <c r="K6332" s="216" t="s">
        <v>390</v>
      </c>
      <c r="L6332" t="s">
        <v>2194</v>
      </c>
      <c r="M6332" s="204">
        <v>2.6666666666666665</v>
      </c>
      <c r="N6332" s="204"/>
    </row>
    <row r="6333" spans="1:14">
      <c r="A6333" t="s">
        <v>2232</v>
      </c>
      <c r="B6333" t="s">
        <v>2178</v>
      </c>
      <c r="C6333" t="s">
        <v>2178</v>
      </c>
      <c r="D6333" s="216" t="s">
        <v>2179</v>
      </c>
      <c r="E6333" t="s">
        <v>359</v>
      </c>
      <c r="F6333" t="s">
        <v>313</v>
      </c>
      <c r="G6333" t="s">
        <v>333</v>
      </c>
      <c r="H6333" t="s">
        <v>360</v>
      </c>
      <c r="I6333" t="s">
        <v>335</v>
      </c>
      <c r="J6333" s="104">
        <v>0.94766223631480595</v>
      </c>
      <c r="K6333" s="216" t="s">
        <v>390</v>
      </c>
      <c r="L6333" t="s">
        <v>2194</v>
      </c>
      <c r="M6333" s="204">
        <v>2.6666666666666665</v>
      </c>
      <c r="N6333" s="204"/>
    </row>
    <row r="6334" spans="1:14">
      <c r="A6334" t="s">
        <v>2232</v>
      </c>
      <c r="B6334" t="s">
        <v>2178</v>
      </c>
      <c r="C6334" t="s">
        <v>2178</v>
      </c>
      <c r="D6334" s="216" t="s">
        <v>2179</v>
      </c>
      <c r="E6334" t="s">
        <v>359</v>
      </c>
      <c r="F6334" t="s">
        <v>144</v>
      </c>
      <c r="G6334" t="s">
        <v>333</v>
      </c>
      <c r="H6334" t="s">
        <v>360</v>
      </c>
      <c r="I6334" t="s">
        <v>335</v>
      </c>
      <c r="J6334" s="104">
        <v>1.4187058822499999E-2</v>
      </c>
      <c r="K6334" s="216" t="s">
        <v>390</v>
      </c>
      <c r="L6334" t="s">
        <v>2194</v>
      </c>
      <c r="M6334" s="204">
        <v>2.6666666666666665</v>
      </c>
      <c r="N6334" s="204"/>
    </row>
    <row r="6335" spans="1:14">
      <c r="A6335" t="s">
        <v>2232</v>
      </c>
      <c r="B6335" t="s">
        <v>2178</v>
      </c>
      <c r="C6335" t="s">
        <v>2178</v>
      </c>
      <c r="D6335" s="216" t="s">
        <v>2179</v>
      </c>
      <c r="E6335" t="s">
        <v>359</v>
      </c>
      <c r="F6335" t="s">
        <v>147</v>
      </c>
      <c r="G6335" t="s">
        <v>333</v>
      </c>
      <c r="H6335" t="s">
        <v>360</v>
      </c>
      <c r="I6335" t="s">
        <v>335</v>
      </c>
      <c r="J6335" s="104">
        <v>0.15226434</v>
      </c>
      <c r="K6335" s="216" t="s">
        <v>390</v>
      </c>
      <c r="L6335" t="s">
        <v>2194</v>
      </c>
      <c r="M6335" s="204">
        <v>2.6666666666666665</v>
      </c>
      <c r="N6335" s="204"/>
    </row>
    <row r="6336" spans="1:14">
      <c r="A6336" t="s">
        <v>2232</v>
      </c>
      <c r="B6336" t="s">
        <v>2178</v>
      </c>
      <c r="C6336" t="s">
        <v>2178</v>
      </c>
      <c r="D6336" s="216" t="s">
        <v>2179</v>
      </c>
      <c r="E6336" t="s">
        <v>359</v>
      </c>
      <c r="F6336" t="s">
        <v>150</v>
      </c>
      <c r="G6336" t="s">
        <v>333</v>
      </c>
      <c r="H6336" t="s">
        <v>360</v>
      </c>
      <c r="I6336" t="s">
        <v>335</v>
      </c>
      <c r="J6336" s="104">
        <v>6.67647130408793E-3</v>
      </c>
      <c r="K6336" s="216" t="s">
        <v>390</v>
      </c>
      <c r="L6336" t="s">
        <v>2194</v>
      </c>
      <c r="M6336" s="204">
        <v>2.6666666666666665</v>
      </c>
      <c r="N6336" s="204"/>
    </row>
    <row r="6384" spans="4:5">
      <c r="D6384" s="314"/>
      <c r="E6384" s="314"/>
    </row>
  </sheetData>
  <autoFilter ref="A1:M6495" xr:uid="{7326DACC-75EF-41C8-A35F-5276ECFDFD03}">
    <sortState xmlns:xlrd2="http://schemas.microsoft.com/office/spreadsheetml/2017/richdata2" ref="A2:M6336">
      <sortCondition ref="C1:C6336"/>
    </sortState>
  </autoFilter>
  <phoneticPr fontId="67"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7">
    <tabColor rgb="FFEAF6F3"/>
  </sheetPr>
  <dimension ref="B6:L148"/>
  <sheetViews>
    <sheetView showGridLines="0" topLeftCell="A58" zoomScaleNormal="100" workbookViewId="0">
      <selection activeCell="E55" sqref="E55"/>
    </sheetView>
  </sheetViews>
  <sheetFormatPr defaultColWidth="8.85546875" defaultRowHeight="15"/>
  <cols>
    <col min="1" max="1" width="2.85546875" style="1" customWidth="1"/>
    <col min="2" max="2" width="26" style="1" customWidth="1"/>
    <col min="3" max="3" width="11.85546875" style="1" bestFit="1" customWidth="1"/>
    <col min="4" max="4" width="54.140625" style="1" customWidth="1"/>
    <col min="5" max="5" width="22.42578125" style="1" bestFit="1" customWidth="1"/>
    <col min="6" max="16384" width="8.85546875" style="1"/>
  </cols>
  <sheetData>
    <row r="6" spans="2:12">
      <c r="B6" s="12"/>
    </row>
    <row r="7" spans="2:12">
      <c r="B7" s="116" t="s">
        <v>2722</v>
      </c>
    </row>
    <row r="8" spans="2:12">
      <c r="B8" s="116" t="s">
        <v>2730</v>
      </c>
    </row>
    <row r="9" spans="2:12">
      <c r="B9" s="316" t="s">
        <v>2719</v>
      </c>
    </row>
    <row r="10" spans="2:12" ht="15.75" thickBot="1">
      <c r="B10" s="116"/>
    </row>
    <row r="11" spans="2:12" s="12" customFormat="1" ht="17.25" customHeight="1">
      <c r="B11" s="191" t="s">
        <v>2342</v>
      </c>
      <c r="C11" s="192" t="s">
        <v>2343</v>
      </c>
      <c r="D11" s="193" t="s">
        <v>2344</v>
      </c>
      <c r="E11" s="194" t="s">
        <v>2345</v>
      </c>
      <c r="H11" s="116"/>
      <c r="I11" s="58"/>
      <c r="J11" s="59"/>
      <c r="K11" s="58"/>
      <c r="L11" s="58"/>
    </row>
    <row r="12" spans="2:12">
      <c r="B12" s="56" t="s">
        <v>183</v>
      </c>
      <c r="C12" s="63" t="s">
        <v>2346</v>
      </c>
      <c r="D12" s="55" t="s">
        <v>2348</v>
      </c>
      <c r="E12" s="67" t="s">
        <v>505</v>
      </c>
      <c r="G12" s="4"/>
      <c r="I12" s="60"/>
      <c r="K12" s="61"/>
      <c r="L12" s="60"/>
    </row>
    <row r="13" spans="2:12">
      <c r="B13" s="56" t="s">
        <v>185</v>
      </c>
      <c r="C13" s="63" t="s">
        <v>2346</v>
      </c>
      <c r="D13" s="55" t="s">
        <v>2726</v>
      </c>
      <c r="E13" s="67" t="s">
        <v>2617</v>
      </c>
      <c r="G13" s="4"/>
      <c r="I13" s="60"/>
      <c r="K13" s="61"/>
      <c r="L13" s="60"/>
    </row>
    <row r="14" spans="2:12">
      <c r="B14" s="56" t="s">
        <v>184</v>
      </c>
      <c r="C14" s="63" t="s">
        <v>2346</v>
      </c>
      <c r="D14" s="55" t="s">
        <v>2725</v>
      </c>
      <c r="E14" s="67" t="s">
        <v>2665</v>
      </c>
      <c r="G14" s="4"/>
      <c r="I14" s="60"/>
      <c r="K14" s="61"/>
      <c r="L14" s="60"/>
    </row>
    <row r="15" spans="2:12">
      <c r="B15" s="56" t="s">
        <v>186</v>
      </c>
      <c r="C15" s="63" t="s">
        <v>2346</v>
      </c>
      <c r="D15" s="55" t="s">
        <v>2727</v>
      </c>
      <c r="E15" s="67" t="s">
        <v>2744</v>
      </c>
      <c r="G15" s="41"/>
      <c r="I15" s="60"/>
      <c r="K15" s="61"/>
      <c r="L15" s="60"/>
    </row>
    <row r="16" spans="2:12" ht="20.100000000000001" customHeight="1">
      <c r="B16" s="69" t="s">
        <v>2604</v>
      </c>
      <c r="C16" s="70" t="s">
        <v>2346</v>
      </c>
      <c r="D16" s="55" t="s">
        <v>2750</v>
      </c>
      <c r="E16" s="67" t="s">
        <v>2607</v>
      </c>
    </row>
    <row r="17" spans="2:12" ht="25.5">
      <c r="B17" s="56" t="s">
        <v>187</v>
      </c>
      <c r="C17" s="63" t="s">
        <v>2346</v>
      </c>
      <c r="D17" s="55" t="s">
        <v>2728</v>
      </c>
      <c r="E17" s="67" t="s">
        <v>2743</v>
      </c>
      <c r="G17" s="4"/>
      <c r="I17" s="60"/>
      <c r="K17" s="61"/>
      <c r="L17" s="60"/>
    </row>
    <row r="18" spans="2:12">
      <c r="B18" s="56" t="s">
        <v>188</v>
      </c>
      <c r="C18" s="63" t="s">
        <v>2346</v>
      </c>
      <c r="D18" s="55" t="s">
        <v>2729</v>
      </c>
      <c r="E18" s="67" t="s">
        <v>2742</v>
      </c>
      <c r="G18" s="4"/>
      <c r="I18" s="60"/>
      <c r="K18" s="61"/>
      <c r="L18" s="60"/>
    </row>
    <row r="19" spans="2:12" ht="38.25">
      <c r="B19" s="56" t="s">
        <v>189</v>
      </c>
      <c r="C19" s="63" t="s">
        <v>2351</v>
      </c>
      <c r="D19" s="55" t="s">
        <v>2731</v>
      </c>
      <c r="E19" s="67">
        <v>8.9999999999999993E-3</v>
      </c>
      <c r="G19" s="41"/>
      <c r="I19" s="60"/>
      <c r="K19" s="61"/>
      <c r="L19" s="60"/>
    </row>
    <row r="20" spans="2:12" ht="38.25">
      <c r="B20" s="56" t="s">
        <v>190</v>
      </c>
      <c r="C20" s="63" t="s">
        <v>2351</v>
      </c>
      <c r="D20" s="55" t="s">
        <v>2732</v>
      </c>
      <c r="E20" s="67">
        <v>8.9999999999999993E-3</v>
      </c>
      <c r="G20" s="41"/>
      <c r="I20" s="60"/>
      <c r="K20" s="61"/>
      <c r="L20" s="60"/>
    </row>
    <row r="21" spans="2:12" ht="25.5">
      <c r="B21" s="56" t="s">
        <v>191</v>
      </c>
      <c r="C21" s="63" t="s">
        <v>2351</v>
      </c>
      <c r="D21" s="55" t="s">
        <v>2733</v>
      </c>
      <c r="E21" s="67">
        <v>8.9999999999999993E-3</v>
      </c>
      <c r="G21" s="41"/>
      <c r="I21" s="60"/>
      <c r="K21" s="61"/>
      <c r="L21" s="60"/>
    </row>
    <row r="22" spans="2:12" ht="25.5">
      <c r="B22" s="56" t="s">
        <v>181</v>
      </c>
      <c r="C22" s="63" t="s">
        <v>2351</v>
      </c>
      <c r="D22" s="55" t="s">
        <v>2734</v>
      </c>
      <c r="E22" s="67">
        <v>8.9999999999999993E-3</v>
      </c>
      <c r="G22" s="41"/>
      <c r="I22" s="60"/>
      <c r="K22" s="61"/>
      <c r="L22" s="60"/>
    </row>
    <row r="23" spans="2:12" ht="38.25">
      <c r="B23" s="56" t="s">
        <v>192</v>
      </c>
      <c r="C23" s="63" t="s">
        <v>2351</v>
      </c>
      <c r="D23" s="55" t="s">
        <v>2735</v>
      </c>
      <c r="E23" s="67">
        <v>8.9999999999999993E-3</v>
      </c>
      <c r="G23" s="41"/>
      <c r="I23" s="60"/>
      <c r="K23" s="61"/>
      <c r="L23" s="60"/>
    </row>
    <row r="24" spans="2:12" ht="25.5">
      <c r="B24" s="56" t="s">
        <v>182</v>
      </c>
      <c r="C24" s="64" t="s">
        <v>2351</v>
      </c>
      <c r="D24" s="55" t="s">
        <v>2736</v>
      </c>
      <c r="E24" s="67">
        <v>8.9999999999999993E-3</v>
      </c>
      <c r="G24" s="41"/>
      <c r="I24" s="60"/>
      <c r="K24" s="61"/>
      <c r="L24" s="60"/>
    </row>
    <row r="25" spans="2:12">
      <c r="B25" s="56" t="s">
        <v>175</v>
      </c>
      <c r="C25" s="64" t="s">
        <v>2351</v>
      </c>
      <c r="D25" s="55" t="s">
        <v>2737</v>
      </c>
      <c r="E25" s="67">
        <v>8.9999999999999993E-3</v>
      </c>
      <c r="G25" s="41"/>
      <c r="I25" s="60"/>
      <c r="K25" s="61"/>
      <c r="L25" s="60"/>
    </row>
    <row r="26" spans="2:12">
      <c r="B26" s="56" t="s">
        <v>2620</v>
      </c>
      <c r="C26" s="64" t="s">
        <v>2351</v>
      </c>
      <c r="D26" s="55" t="s">
        <v>2739</v>
      </c>
      <c r="E26" s="67">
        <v>8.9999999999999993E-3</v>
      </c>
      <c r="G26" s="41"/>
      <c r="I26" s="60"/>
      <c r="K26" s="61"/>
      <c r="L26" s="60"/>
    </row>
    <row r="27" spans="2:12">
      <c r="B27" s="56" t="s">
        <v>178</v>
      </c>
      <c r="C27" s="64" t="s">
        <v>2351</v>
      </c>
      <c r="D27" s="55" t="s">
        <v>2738</v>
      </c>
      <c r="E27" s="67">
        <v>8.9999999999999993E-3</v>
      </c>
      <c r="I27" s="60"/>
      <c r="K27" s="61"/>
      <c r="L27" s="60"/>
    </row>
    <row r="28" spans="2:12">
      <c r="B28" s="56" t="s">
        <v>179</v>
      </c>
      <c r="C28" s="64" t="s">
        <v>2351</v>
      </c>
      <c r="D28" s="55" t="s">
        <v>2740</v>
      </c>
      <c r="E28" s="67">
        <v>8.9999999999999993E-3</v>
      </c>
      <c r="I28" s="60"/>
      <c r="K28" s="61"/>
      <c r="L28" s="60"/>
    </row>
    <row r="29" spans="2:12" ht="15.75" thickBot="1">
      <c r="B29" s="57" t="s">
        <v>180</v>
      </c>
      <c r="C29" s="65" t="s">
        <v>2351</v>
      </c>
      <c r="D29" s="55" t="s">
        <v>2741</v>
      </c>
      <c r="E29" s="68">
        <v>8.9999999999999993E-3</v>
      </c>
      <c r="I29" s="60"/>
      <c r="K29" s="61"/>
      <c r="L29" s="60"/>
    </row>
    <row r="30" spans="2:12">
      <c r="I30" s="60"/>
      <c r="K30" s="60"/>
      <c r="L30" s="60"/>
    </row>
    <row r="31" spans="2:12">
      <c r="I31" s="60"/>
      <c r="K31" s="60"/>
      <c r="L31" s="60"/>
    </row>
    <row r="32" spans="2:12">
      <c r="B32" s="116" t="s">
        <v>2723</v>
      </c>
      <c r="I32" s="12"/>
    </row>
    <row r="33" spans="2:9" ht="15.75" thickBot="1">
      <c r="B33" s="13"/>
      <c r="I33" s="60"/>
    </row>
    <row r="34" spans="2:9" s="12" customFormat="1" ht="17.25" customHeight="1">
      <c r="B34" s="253" t="s">
        <v>2342</v>
      </c>
      <c r="C34" s="117" t="s">
        <v>2343</v>
      </c>
      <c r="D34" s="117" t="s">
        <v>134</v>
      </c>
      <c r="E34" s="118" t="s">
        <v>2368</v>
      </c>
      <c r="F34" s="1"/>
      <c r="G34" s="1"/>
      <c r="I34" s="60"/>
    </row>
    <row r="35" spans="2:9">
      <c r="B35" s="69" t="s">
        <v>2602</v>
      </c>
      <c r="C35" s="70" t="s">
        <v>2346</v>
      </c>
      <c r="D35" s="53" t="s">
        <v>2746</v>
      </c>
      <c r="E35" s="66" t="s">
        <v>2233</v>
      </c>
      <c r="I35" s="60"/>
    </row>
    <row r="36" spans="2:9" ht="20.100000000000001" customHeight="1">
      <c r="B36" s="69" t="s">
        <v>193</v>
      </c>
      <c r="C36" s="70" t="s">
        <v>2346</v>
      </c>
      <c r="D36" s="53" t="s">
        <v>2747</v>
      </c>
      <c r="E36" s="67" t="s">
        <v>2748</v>
      </c>
    </row>
    <row r="37" spans="2:9">
      <c r="B37" s="56" t="s">
        <v>183</v>
      </c>
      <c r="C37" s="63" t="s">
        <v>2346</v>
      </c>
      <c r="D37" s="55" t="s">
        <v>2348</v>
      </c>
      <c r="E37" s="67" t="s">
        <v>505</v>
      </c>
    </row>
    <row r="38" spans="2:9" ht="20.100000000000001" customHeight="1">
      <c r="B38" s="56" t="s">
        <v>185</v>
      </c>
      <c r="C38" s="63" t="s">
        <v>2346</v>
      </c>
      <c r="D38" s="55" t="s">
        <v>2726</v>
      </c>
      <c r="E38" s="67" t="s">
        <v>2617</v>
      </c>
    </row>
    <row r="39" spans="2:9" ht="20.100000000000001" customHeight="1">
      <c r="B39" s="56" t="s">
        <v>184</v>
      </c>
      <c r="C39" s="63" t="s">
        <v>2346</v>
      </c>
      <c r="D39" s="55" t="s">
        <v>2725</v>
      </c>
      <c r="E39" s="67" t="s">
        <v>2665</v>
      </c>
    </row>
    <row r="40" spans="2:9" ht="20.100000000000001" customHeight="1">
      <c r="B40" s="56" t="s">
        <v>186</v>
      </c>
      <c r="C40" s="63" t="s">
        <v>2346</v>
      </c>
      <c r="D40" s="55" t="s">
        <v>2727</v>
      </c>
      <c r="E40" s="67" t="s">
        <v>2744</v>
      </c>
    </row>
    <row r="41" spans="2:9" ht="20.100000000000001" customHeight="1">
      <c r="B41" s="69" t="s">
        <v>2604</v>
      </c>
      <c r="C41" s="70" t="s">
        <v>2346</v>
      </c>
      <c r="D41" s="55" t="s">
        <v>2750</v>
      </c>
      <c r="E41" s="67" t="s">
        <v>2607</v>
      </c>
    </row>
    <row r="42" spans="2:9" ht="20.100000000000001" customHeight="1">
      <c r="B42" s="69" t="s">
        <v>197</v>
      </c>
      <c r="C42" s="70" t="s">
        <v>2346</v>
      </c>
      <c r="D42" s="53" t="s">
        <v>2751</v>
      </c>
      <c r="E42" s="67" t="s">
        <v>2752</v>
      </c>
    </row>
    <row r="43" spans="2:9" ht="20.100000000000001" customHeight="1">
      <c r="B43" s="56" t="s">
        <v>187</v>
      </c>
      <c r="C43" s="63" t="s">
        <v>2346</v>
      </c>
      <c r="D43" s="55" t="s">
        <v>2728</v>
      </c>
      <c r="E43" s="67" t="s">
        <v>2743</v>
      </c>
    </row>
    <row r="44" spans="2:9" ht="20.100000000000001" customHeight="1">
      <c r="B44" s="56" t="s">
        <v>188</v>
      </c>
      <c r="C44" s="63" t="s">
        <v>2346</v>
      </c>
      <c r="D44" s="55" t="s">
        <v>2729</v>
      </c>
      <c r="E44" s="67" t="s">
        <v>2742</v>
      </c>
    </row>
    <row r="45" spans="2:9" ht="20.100000000000001" customHeight="1">
      <c r="B45" s="69" t="s">
        <v>200</v>
      </c>
      <c r="C45" s="70" t="s">
        <v>2346</v>
      </c>
      <c r="D45" s="53" t="s">
        <v>2753</v>
      </c>
      <c r="E45" s="67" t="s">
        <v>2754</v>
      </c>
    </row>
    <row r="46" spans="2:9" ht="28.5" customHeight="1">
      <c r="B46" s="69" t="s">
        <v>201</v>
      </c>
      <c r="C46" s="70" t="s">
        <v>2346</v>
      </c>
      <c r="D46" s="55" t="s">
        <v>2755</v>
      </c>
      <c r="E46" s="67" t="s">
        <v>2756</v>
      </c>
    </row>
    <row r="47" spans="2:9" ht="20.100000000000001" customHeight="1">
      <c r="B47" s="69" t="s">
        <v>202</v>
      </c>
      <c r="C47" s="70" t="s">
        <v>2346</v>
      </c>
      <c r="D47" s="53" t="s">
        <v>2757</v>
      </c>
      <c r="E47" s="67" t="s">
        <v>213</v>
      </c>
    </row>
    <row r="48" spans="2:9" ht="25.5">
      <c r="B48" s="69" t="s">
        <v>203</v>
      </c>
      <c r="C48" s="70" t="s">
        <v>2346</v>
      </c>
      <c r="D48" s="340" t="s">
        <v>2758</v>
      </c>
      <c r="E48" s="67" t="s">
        <v>2759</v>
      </c>
    </row>
    <row r="49" spans="2:12" ht="20.100000000000001" customHeight="1">
      <c r="B49" s="69" t="s">
        <v>204</v>
      </c>
      <c r="C49" s="70" t="s">
        <v>2346</v>
      </c>
      <c r="D49" s="340" t="s">
        <v>2760</v>
      </c>
      <c r="E49" s="67" t="s">
        <v>181</v>
      </c>
    </row>
    <row r="50" spans="2:12" ht="20.100000000000001" customHeight="1">
      <c r="B50" s="69" t="s">
        <v>2671</v>
      </c>
      <c r="C50" s="70" t="s">
        <v>2351</v>
      </c>
      <c r="D50" s="53" t="s">
        <v>2761</v>
      </c>
      <c r="E50" s="67">
        <v>8.9999999999999993E-3</v>
      </c>
    </row>
    <row r="51" spans="2:12" ht="20.100000000000001" customHeight="1">
      <c r="B51" s="69" t="s">
        <v>2670</v>
      </c>
      <c r="C51" s="70" t="s">
        <v>2351</v>
      </c>
      <c r="D51" s="53" t="s">
        <v>2762</v>
      </c>
      <c r="E51" s="67">
        <v>8.9999999999999993E-3</v>
      </c>
    </row>
    <row r="52" spans="2:12" ht="20.100000000000001" customHeight="1">
      <c r="B52" s="69" t="s">
        <v>2613</v>
      </c>
      <c r="C52" s="70" t="s">
        <v>2346</v>
      </c>
      <c r="D52" s="53" t="s">
        <v>2763</v>
      </c>
      <c r="E52" s="67" t="s">
        <v>2764</v>
      </c>
    </row>
    <row r="53" spans="2:12" ht="20.100000000000001" customHeight="1">
      <c r="B53" s="69" t="s">
        <v>2614</v>
      </c>
      <c r="C53" s="70" t="s">
        <v>2745</v>
      </c>
      <c r="D53" s="53" t="s">
        <v>2765</v>
      </c>
      <c r="E53" s="341">
        <v>45376</v>
      </c>
    </row>
    <row r="54" spans="2:12" ht="20.100000000000001" customHeight="1">
      <c r="B54" s="69" t="s">
        <v>2615</v>
      </c>
      <c r="C54" s="70" t="s">
        <v>2745</v>
      </c>
      <c r="D54" s="53" t="s">
        <v>2766</v>
      </c>
      <c r="E54" s="341">
        <v>45376</v>
      </c>
    </row>
    <row r="55" spans="2:12" ht="20.100000000000001" customHeight="1" thickBot="1">
      <c r="B55" s="71" t="s">
        <v>2616</v>
      </c>
      <c r="C55" s="72" t="s">
        <v>2346</v>
      </c>
      <c r="D55" s="54" t="s">
        <v>2767</v>
      </c>
      <c r="E55" s="316" t="s">
        <v>2619</v>
      </c>
    </row>
    <row r="56" spans="2:12" ht="20.100000000000001" customHeight="1">
      <c r="B56" s="262"/>
      <c r="C56" s="263"/>
      <c r="D56" s="338"/>
      <c r="E56" s="339"/>
    </row>
    <row r="57" spans="2:12">
      <c r="B57" s="116" t="s">
        <v>2341</v>
      </c>
    </row>
    <row r="58" spans="2:12" ht="15.75" thickBot="1">
      <c r="B58" s="116"/>
    </row>
    <row r="59" spans="2:12" s="12" customFormat="1" ht="17.25" customHeight="1">
      <c r="B59" s="191" t="s">
        <v>2342</v>
      </c>
      <c r="C59" s="192" t="s">
        <v>2343</v>
      </c>
      <c r="D59" s="193" t="s">
        <v>2344</v>
      </c>
      <c r="E59" s="194" t="s">
        <v>2345</v>
      </c>
      <c r="F59" s="1"/>
      <c r="G59" s="1"/>
      <c r="H59" s="116"/>
      <c r="I59" s="58"/>
      <c r="J59" s="59"/>
      <c r="K59" s="58"/>
      <c r="L59" s="58"/>
    </row>
    <row r="60" spans="2:12" ht="25.5">
      <c r="B60" s="56" t="s">
        <v>303</v>
      </c>
      <c r="C60" s="63" t="s">
        <v>2346</v>
      </c>
      <c r="D60" s="55" t="s">
        <v>2347</v>
      </c>
      <c r="E60" s="67" t="s">
        <v>505</v>
      </c>
      <c r="I60" s="60"/>
      <c r="J60" s="61"/>
      <c r="K60" s="60"/>
      <c r="L60" s="60"/>
    </row>
    <row r="61" spans="2:12">
      <c r="B61" s="56" t="s">
        <v>304</v>
      </c>
      <c r="C61" s="63" t="s">
        <v>2346</v>
      </c>
      <c r="D61" s="55" t="s">
        <v>2348</v>
      </c>
      <c r="E61" s="67" t="s">
        <v>506</v>
      </c>
      <c r="I61" s="60"/>
      <c r="J61" s="61"/>
      <c r="K61" s="60"/>
      <c r="L61" s="60"/>
    </row>
    <row r="62" spans="2:12">
      <c r="B62" s="56" t="s">
        <v>305</v>
      </c>
      <c r="C62" s="63" t="s">
        <v>2346</v>
      </c>
      <c r="D62" s="55" t="s">
        <v>2349</v>
      </c>
      <c r="E62" s="67" t="s">
        <v>122</v>
      </c>
      <c r="I62" s="60"/>
      <c r="J62" s="61"/>
      <c r="K62" s="60"/>
      <c r="L62" s="60"/>
    </row>
    <row r="63" spans="2:12">
      <c r="B63" s="56" t="s">
        <v>2350</v>
      </c>
      <c r="C63" s="63" t="s">
        <v>2351</v>
      </c>
      <c r="D63" s="55" t="s">
        <v>2352</v>
      </c>
      <c r="E63" s="67">
        <v>3</v>
      </c>
      <c r="I63" s="60"/>
      <c r="J63" s="61"/>
      <c r="K63" s="60"/>
      <c r="L63" s="60"/>
    </row>
    <row r="64" spans="2:12">
      <c r="B64" s="56" t="s">
        <v>307</v>
      </c>
      <c r="C64" s="63" t="s">
        <v>2346</v>
      </c>
      <c r="D64" s="55" t="s">
        <v>2353</v>
      </c>
      <c r="E64" s="67" t="s">
        <v>334</v>
      </c>
      <c r="I64" s="60"/>
      <c r="J64" s="61"/>
      <c r="K64" s="60"/>
      <c r="L64" s="60"/>
    </row>
    <row r="65" spans="2:12">
      <c r="B65" s="56" t="s">
        <v>308</v>
      </c>
      <c r="C65" s="63" t="s">
        <v>2346</v>
      </c>
      <c r="D65" s="55" t="s">
        <v>2354</v>
      </c>
      <c r="E65" s="67" t="s">
        <v>334</v>
      </c>
      <c r="I65" s="60"/>
      <c r="J65" s="61"/>
      <c r="K65" s="60"/>
      <c r="L65" s="60"/>
    </row>
    <row r="66" spans="2:12">
      <c r="B66" s="56" t="s">
        <v>309</v>
      </c>
      <c r="C66" s="63" t="s">
        <v>2346</v>
      </c>
      <c r="D66" s="55" t="s">
        <v>2355</v>
      </c>
      <c r="E66" s="67" t="s">
        <v>335</v>
      </c>
      <c r="I66" s="60"/>
      <c r="J66" s="61"/>
      <c r="K66" s="60"/>
      <c r="L66" s="60"/>
    </row>
    <row r="67" spans="2:12">
      <c r="B67" s="56" t="s">
        <v>310</v>
      </c>
      <c r="C67" s="63" t="s">
        <v>2346</v>
      </c>
      <c r="D67" s="55" t="s">
        <v>2356</v>
      </c>
      <c r="E67" s="67" t="s">
        <v>507</v>
      </c>
      <c r="I67" s="60"/>
      <c r="J67" s="61"/>
      <c r="K67" s="60"/>
      <c r="L67" s="60"/>
    </row>
    <row r="68" spans="2:12" ht="25.5">
      <c r="B68" s="56" t="s">
        <v>2357</v>
      </c>
      <c r="C68" s="63" t="s">
        <v>2351</v>
      </c>
      <c r="D68" s="55" t="s">
        <v>2358</v>
      </c>
      <c r="E68" s="67">
        <v>8.9999999999999993E-3</v>
      </c>
      <c r="I68" s="60"/>
      <c r="J68" s="61"/>
      <c r="K68" s="60"/>
      <c r="L68" s="60"/>
    </row>
    <row r="69" spans="2:12" ht="25.5">
      <c r="B69" s="56" t="s">
        <v>2359</v>
      </c>
      <c r="C69" s="63" t="s">
        <v>2351</v>
      </c>
      <c r="D69" s="55" t="s">
        <v>2360</v>
      </c>
      <c r="E69" s="67">
        <v>8.9999999999999993E-3</v>
      </c>
      <c r="I69" s="60"/>
      <c r="J69" s="61"/>
      <c r="K69" s="60"/>
      <c r="L69" s="60"/>
    </row>
    <row r="70" spans="2:12" ht="25.5">
      <c r="B70" s="56" t="s">
        <v>313</v>
      </c>
      <c r="C70" s="63" t="s">
        <v>2351</v>
      </c>
      <c r="D70" s="55" t="s">
        <v>2361</v>
      </c>
      <c r="E70" s="67">
        <v>8.9999999999999993E-3</v>
      </c>
      <c r="I70" s="60"/>
      <c r="J70" s="61"/>
      <c r="K70" s="60"/>
      <c r="L70" s="60"/>
    </row>
    <row r="71" spans="2:12" ht="25.5">
      <c r="B71" s="56" t="s">
        <v>136</v>
      </c>
      <c r="C71" s="64" t="s">
        <v>2351</v>
      </c>
      <c r="D71" s="55" t="s">
        <v>2362</v>
      </c>
      <c r="E71" s="67">
        <v>8.9999999999999993E-3</v>
      </c>
      <c r="I71" s="60"/>
      <c r="J71" s="61"/>
      <c r="K71" s="60"/>
      <c r="L71" s="60"/>
    </row>
    <row r="72" spans="2:12">
      <c r="B72" s="56" t="s">
        <v>139</v>
      </c>
      <c r="C72" s="64" t="s">
        <v>2351</v>
      </c>
      <c r="D72" s="55" t="s">
        <v>2363</v>
      </c>
      <c r="E72" s="67">
        <v>8.9999999999999993E-3</v>
      </c>
      <c r="I72" s="60"/>
      <c r="J72" s="61"/>
      <c r="K72" s="60"/>
      <c r="L72" s="60"/>
    </row>
    <row r="73" spans="2:12">
      <c r="B73" s="56" t="s">
        <v>142</v>
      </c>
      <c r="C73" s="64" t="s">
        <v>2351</v>
      </c>
      <c r="D73" s="55" t="s">
        <v>2364</v>
      </c>
      <c r="E73" s="67">
        <v>8.9999999999999993E-3</v>
      </c>
      <c r="I73" s="60"/>
      <c r="J73" s="61"/>
      <c r="K73" s="60"/>
      <c r="L73" s="60"/>
    </row>
    <row r="74" spans="2:12">
      <c r="B74" s="56" t="s">
        <v>144</v>
      </c>
      <c r="C74" s="64" t="s">
        <v>2351</v>
      </c>
      <c r="D74" s="55" t="s">
        <v>2365</v>
      </c>
      <c r="E74" s="67">
        <v>8.9999999999999993E-3</v>
      </c>
      <c r="I74" s="60"/>
      <c r="J74" s="61"/>
      <c r="K74" s="60"/>
      <c r="L74" s="60"/>
    </row>
    <row r="75" spans="2:12">
      <c r="B75" s="56" t="s">
        <v>147</v>
      </c>
      <c r="C75" s="64" t="s">
        <v>2351</v>
      </c>
      <c r="D75" s="55" t="s">
        <v>2366</v>
      </c>
      <c r="E75" s="67">
        <v>8.9999999999999993E-3</v>
      </c>
      <c r="I75" s="60"/>
      <c r="J75" s="61"/>
      <c r="K75" s="60"/>
      <c r="L75" s="60"/>
    </row>
    <row r="76" spans="2:12" ht="15.75" thickBot="1">
      <c r="B76" s="57" t="s">
        <v>150</v>
      </c>
      <c r="C76" s="65" t="s">
        <v>2351</v>
      </c>
      <c r="D76" s="62" t="s">
        <v>2367</v>
      </c>
      <c r="E76" s="68">
        <v>8.9999999999999993E-3</v>
      </c>
      <c r="I76" s="60"/>
      <c r="J76" s="61"/>
      <c r="K76" s="60"/>
      <c r="L76" s="60"/>
    </row>
    <row r="77" spans="2:12">
      <c r="I77" s="60"/>
      <c r="J77" s="61"/>
      <c r="K77" s="60"/>
      <c r="L77" s="60"/>
    </row>
    <row r="78" spans="2:12">
      <c r="I78" s="60"/>
      <c r="J78" s="61"/>
      <c r="K78" s="60"/>
      <c r="L78" s="60"/>
    </row>
    <row r="79" spans="2:12">
      <c r="B79" s="116" t="s">
        <v>2724</v>
      </c>
      <c r="I79" s="12"/>
    </row>
    <row r="80" spans="2:12" ht="15.75" thickBot="1">
      <c r="B80" s="13"/>
      <c r="I80" s="60"/>
    </row>
    <row r="81" spans="2:9" s="12" customFormat="1" ht="17.25" customHeight="1">
      <c r="B81" s="117" t="s">
        <v>2342</v>
      </c>
      <c r="C81" s="117" t="s">
        <v>2343</v>
      </c>
      <c r="D81" s="117" t="s">
        <v>134</v>
      </c>
      <c r="E81" s="118" t="s">
        <v>2368</v>
      </c>
      <c r="F81" s="1"/>
      <c r="G81" s="1"/>
      <c r="I81" s="60"/>
    </row>
    <row r="82" spans="2:9" ht="38.25">
      <c r="B82" s="69" t="s">
        <v>2180</v>
      </c>
      <c r="C82" s="70" t="s">
        <v>2346</v>
      </c>
      <c r="D82" s="53" t="s">
        <v>2369</v>
      </c>
      <c r="E82" s="66" t="s">
        <v>2201</v>
      </c>
      <c r="I82" s="60"/>
    </row>
    <row r="83" spans="2:9" ht="20.100000000000001" customHeight="1">
      <c r="B83" s="69" t="s">
        <v>2181</v>
      </c>
      <c r="C83" s="70" t="s">
        <v>2346</v>
      </c>
      <c r="D83" s="53" t="s">
        <v>2370</v>
      </c>
      <c r="E83" s="67" t="s">
        <v>505</v>
      </c>
    </row>
    <row r="84" spans="2:9" ht="35.25" customHeight="1">
      <c r="B84" s="69" t="s">
        <v>2182</v>
      </c>
      <c r="C84" s="70" t="s">
        <v>2346</v>
      </c>
      <c r="D84" s="55" t="s">
        <v>2347</v>
      </c>
      <c r="E84" s="67" t="s">
        <v>505</v>
      </c>
    </row>
    <row r="85" spans="2:9" ht="20.100000000000001" customHeight="1">
      <c r="B85" s="69" t="s">
        <v>2183</v>
      </c>
      <c r="C85" s="70" t="s">
        <v>2346</v>
      </c>
      <c r="D85" s="53" t="s">
        <v>2348</v>
      </c>
      <c r="E85" s="67" t="s">
        <v>506</v>
      </c>
    </row>
    <row r="86" spans="2:9" ht="20.100000000000001" customHeight="1">
      <c r="B86" s="69" t="s">
        <v>2184</v>
      </c>
      <c r="C86" s="70" t="s">
        <v>2346</v>
      </c>
      <c r="D86" s="53" t="s">
        <v>2349</v>
      </c>
      <c r="E86" s="67" t="s">
        <v>122</v>
      </c>
    </row>
    <row r="87" spans="2:9" ht="20.100000000000001" customHeight="1">
      <c r="B87" s="69" t="s">
        <v>2185</v>
      </c>
      <c r="C87" s="70" t="s">
        <v>2346</v>
      </c>
      <c r="D87" s="53" t="s">
        <v>2371</v>
      </c>
      <c r="E87" s="67" t="s">
        <v>136</v>
      </c>
    </row>
    <row r="88" spans="2:9" ht="20.100000000000001" customHeight="1">
      <c r="B88" s="69" t="s">
        <v>2186</v>
      </c>
      <c r="C88" s="70" t="s">
        <v>2351</v>
      </c>
      <c r="D88" s="53" t="s">
        <v>2353</v>
      </c>
      <c r="E88" s="67" t="s">
        <v>334</v>
      </c>
    </row>
    <row r="89" spans="2:9" ht="20.100000000000001" customHeight="1">
      <c r="B89" s="69" t="s">
        <v>2187</v>
      </c>
      <c r="C89" s="70" t="s">
        <v>2346</v>
      </c>
      <c r="D89" s="53" t="s">
        <v>2354</v>
      </c>
      <c r="E89" s="67" t="s">
        <v>334</v>
      </c>
    </row>
    <row r="90" spans="2:9" ht="20.100000000000001" customHeight="1">
      <c r="B90" s="69" t="s">
        <v>2188</v>
      </c>
      <c r="C90" s="70" t="s">
        <v>2346</v>
      </c>
      <c r="D90" s="53" t="s">
        <v>2355</v>
      </c>
      <c r="E90" s="67" t="s">
        <v>335</v>
      </c>
    </row>
    <row r="91" spans="2:9" ht="20.100000000000001" customHeight="1">
      <c r="B91" s="69" t="s">
        <v>2189</v>
      </c>
      <c r="C91" s="70" t="s">
        <v>2351</v>
      </c>
      <c r="D91" s="53" t="s">
        <v>2372</v>
      </c>
      <c r="E91" s="67">
        <v>8.9999999999999993E-3</v>
      </c>
    </row>
    <row r="92" spans="2:9" ht="20.100000000000001" customHeight="1">
      <c r="B92" s="69" t="s">
        <v>2190</v>
      </c>
      <c r="C92" s="70" t="s">
        <v>2346</v>
      </c>
      <c r="D92" s="53" t="s">
        <v>2356</v>
      </c>
      <c r="E92" s="67" t="s">
        <v>507</v>
      </c>
    </row>
    <row r="93" spans="2:9" ht="28.5" customHeight="1">
      <c r="B93" s="69" t="s">
        <v>2191</v>
      </c>
      <c r="C93" s="70" t="s">
        <v>2351</v>
      </c>
      <c r="D93" s="55" t="s">
        <v>2373</v>
      </c>
      <c r="E93" s="67" t="s">
        <v>2194</v>
      </c>
    </row>
    <row r="94" spans="2:9" ht="20.100000000000001" customHeight="1" thickBot="1">
      <c r="B94" s="71" t="s">
        <v>2192</v>
      </c>
      <c r="C94" s="72" t="s">
        <v>2351</v>
      </c>
      <c r="D94" s="54" t="s">
        <v>2352</v>
      </c>
      <c r="E94" s="68">
        <v>3</v>
      </c>
    </row>
    <row r="96" spans="2:9">
      <c r="B96" s="116" t="s">
        <v>2374</v>
      </c>
    </row>
    <row r="97" spans="2:9" ht="15.75" thickBot="1">
      <c r="B97" s="116"/>
    </row>
    <row r="98" spans="2:9">
      <c r="B98" s="253" t="s">
        <v>2342</v>
      </c>
      <c r="C98" s="117" t="s">
        <v>2343</v>
      </c>
      <c r="D98" s="117" t="s">
        <v>134</v>
      </c>
      <c r="E98" s="118" t="s">
        <v>2368</v>
      </c>
    </row>
    <row r="99" spans="2:9" ht="38.25">
      <c r="B99" s="69" t="s">
        <v>2182</v>
      </c>
      <c r="C99" s="70" t="s">
        <v>2346</v>
      </c>
      <c r="D99" s="257" t="s">
        <v>2347</v>
      </c>
      <c r="E99" s="255" t="s">
        <v>2201</v>
      </c>
    </row>
    <row r="100" spans="2:9">
      <c r="B100" s="260" t="s">
        <v>2237</v>
      </c>
      <c r="C100" s="70" t="s">
        <v>2346</v>
      </c>
      <c r="D100" s="254" t="s">
        <v>2375</v>
      </c>
      <c r="E100" s="256" t="s">
        <v>505</v>
      </c>
    </row>
    <row r="101" spans="2:9">
      <c r="B101" s="260" t="s">
        <v>2238</v>
      </c>
      <c r="C101" s="70" t="s">
        <v>2346</v>
      </c>
      <c r="D101" s="254" t="s">
        <v>2376</v>
      </c>
      <c r="E101" s="256" t="s">
        <v>2242</v>
      </c>
    </row>
    <row r="102" spans="2:9">
      <c r="B102" s="260" t="s">
        <v>2239</v>
      </c>
      <c r="C102" s="70" t="s">
        <v>2346</v>
      </c>
      <c r="D102" s="254" t="s">
        <v>2377</v>
      </c>
      <c r="E102" s="256" t="s">
        <v>2243</v>
      </c>
    </row>
    <row r="103" spans="2:9" ht="25.5">
      <c r="B103" s="260" t="s">
        <v>2378</v>
      </c>
      <c r="C103" s="70" t="s">
        <v>2351</v>
      </c>
      <c r="D103" s="257" t="s">
        <v>2379</v>
      </c>
      <c r="E103" s="255">
        <v>3.1</v>
      </c>
    </row>
    <row r="104" spans="2:9" ht="15.75" thickBot="1">
      <c r="B104" s="261" t="s">
        <v>2380</v>
      </c>
      <c r="C104" s="72" t="s">
        <v>2346</v>
      </c>
      <c r="D104" s="258" t="s">
        <v>2381</v>
      </c>
      <c r="E104" s="259" t="s">
        <v>122</v>
      </c>
    </row>
    <row r="106" spans="2:9">
      <c r="B106" s="116" t="s">
        <v>2382</v>
      </c>
    </row>
    <row r="107" spans="2:9" ht="15.75" thickBot="1">
      <c r="B107" s="262"/>
      <c r="C107" s="263"/>
      <c r="D107" s="60"/>
      <c r="E107" s="264"/>
    </row>
    <row r="108" spans="2:9" s="12" customFormat="1" ht="17.25" customHeight="1">
      <c r="B108" s="179" t="s">
        <v>2342</v>
      </c>
      <c r="C108" s="131" t="s">
        <v>2343</v>
      </c>
      <c r="D108" s="131" t="s">
        <v>134</v>
      </c>
      <c r="E108" s="132" t="s">
        <v>2368</v>
      </c>
      <c r="I108" s="60"/>
    </row>
    <row r="109" spans="2:9" ht="25.5">
      <c r="B109" s="161" t="s">
        <v>303</v>
      </c>
      <c r="C109" s="63" t="s">
        <v>2346</v>
      </c>
      <c r="D109" s="281" t="s">
        <v>2347</v>
      </c>
      <c r="E109" s="282" t="s">
        <v>505</v>
      </c>
      <c r="I109" s="60"/>
    </row>
    <row r="110" spans="2:9">
      <c r="B110" s="161" t="s">
        <v>304</v>
      </c>
      <c r="C110" s="63" t="s">
        <v>2346</v>
      </c>
      <c r="D110" s="281" t="s">
        <v>2348</v>
      </c>
      <c r="E110" s="282" t="s">
        <v>506</v>
      </c>
    </row>
    <row r="111" spans="2:9">
      <c r="B111" s="161" t="s">
        <v>305</v>
      </c>
      <c r="C111" s="63" t="s">
        <v>2346</v>
      </c>
      <c r="D111" s="281" t="s">
        <v>2349</v>
      </c>
      <c r="E111" s="282" t="s">
        <v>122</v>
      </c>
    </row>
    <row r="112" spans="2:9">
      <c r="B112" s="161" t="s">
        <v>307</v>
      </c>
      <c r="C112" s="63" t="s">
        <v>2346</v>
      </c>
      <c r="D112" s="281" t="s">
        <v>2353</v>
      </c>
      <c r="E112" s="282" t="s">
        <v>334</v>
      </c>
    </row>
    <row r="113" spans="2:5">
      <c r="B113" s="161" t="s">
        <v>308</v>
      </c>
      <c r="C113" s="63" t="s">
        <v>2346</v>
      </c>
      <c r="D113" s="281" t="s">
        <v>2354</v>
      </c>
      <c r="E113" s="282" t="s">
        <v>334</v>
      </c>
    </row>
    <row r="114" spans="2:5">
      <c r="B114" s="161" t="s">
        <v>309</v>
      </c>
      <c r="C114" s="63" t="s">
        <v>2346</v>
      </c>
      <c r="D114" s="281" t="s">
        <v>2355</v>
      </c>
      <c r="E114" s="282" t="s">
        <v>335</v>
      </c>
    </row>
    <row r="115" spans="2:5">
      <c r="B115" s="161" t="s">
        <v>310</v>
      </c>
      <c r="C115" s="63" t="s">
        <v>2346</v>
      </c>
      <c r="D115" s="281" t="s">
        <v>2356</v>
      </c>
      <c r="E115" s="282" t="s">
        <v>507</v>
      </c>
    </row>
    <row r="116" spans="2:5">
      <c r="B116" s="161" t="s">
        <v>2350</v>
      </c>
      <c r="C116" s="63" t="s">
        <v>2351</v>
      </c>
      <c r="D116" s="281" t="s">
        <v>2352</v>
      </c>
      <c r="E116" s="282">
        <v>3</v>
      </c>
    </row>
    <row r="117" spans="2:5" ht="39">
      <c r="B117" s="283" t="s">
        <v>2275</v>
      </c>
      <c r="C117" s="284" t="s">
        <v>2346</v>
      </c>
      <c r="D117" s="293" t="s">
        <v>2383</v>
      </c>
      <c r="E117" s="285" t="s">
        <v>2304</v>
      </c>
    </row>
    <row r="118" spans="2:5" ht="51.75">
      <c r="B118" s="283" t="s">
        <v>2276</v>
      </c>
      <c r="C118" s="284" t="s">
        <v>2346</v>
      </c>
      <c r="D118" s="293" t="s">
        <v>2384</v>
      </c>
      <c r="E118" s="285" t="s">
        <v>173</v>
      </c>
    </row>
    <row r="119" spans="2:5" ht="51.75">
      <c r="B119" s="283" t="s">
        <v>2385</v>
      </c>
      <c r="C119" s="284" t="s">
        <v>2346</v>
      </c>
      <c r="D119" s="293" t="s">
        <v>2386</v>
      </c>
      <c r="E119" s="285" t="s">
        <v>2303</v>
      </c>
    </row>
    <row r="120" spans="2:5" ht="39">
      <c r="B120" s="283" t="s">
        <v>2278</v>
      </c>
      <c r="C120" s="284" t="s">
        <v>2346</v>
      </c>
      <c r="D120" s="293" t="s">
        <v>2387</v>
      </c>
      <c r="E120" s="285" t="s">
        <v>2304</v>
      </c>
    </row>
    <row r="121" spans="2:5" ht="64.5">
      <c r="B121" s="283" t="s">
        <v>2279</v>
      </c>
      <c r="C121" s="284" t="s">
        <v>2346</v>
      </c>
      <c r="D121" s="293" t="s">
        <v>2388</v>
      </c>
      <c r="E121" s="285" t="s">
        <v>173</v>
      </c>
    </row>
    <row r="122" spans="2:5" ht="51.75">
      <c r="B122" s="283" t="s">
        <v>2280</v>
      </c>
      <c r="C122" s="284" t="s">
        <v>2346</v>
      </c>
      <c r="D122" s="293" t="s">
        <v>2389</v>
      </c>
      <c r="E122" s="285" t="s">
        <v>173</v>
      </c>
    </row>
    <row r="123" spans="2:5" ht="51.75">
      <c r="B123" s="283" t="s">
        <v>2390</v>
      </c>
      <c r="C123" s="284" t="s">
        <v>2346</v>
      </c>
      <c r="D123" s="293" t="s">
        <v>2391</v>
      </c>
      <c r="E123" s="285" t="s">
        <v>2305</v>
      </c>
    </row>
    <row r="124" spans="2:5" ht="51.75">
      <c r="B124" s="283" t="s">
        <v>2392</v>
      </c>
      <c r="C124" s="284" t="s">
        <v>2346</v>
      </c>
      <c r="D124" s="293" t="s">
        <v>2393</v>
      </c>
      <c r="E124" s="285" t="s">
        <v>173</v>
      </c>
    </row>
    <row r="125" spans="2:5" ht="51.75">
      <c r="B125" s="286" t="s">
        <v>2394</v>
      </c>
      <c r="C125" s="284" t="s">
        <v>2346</v>
      </c>
      <c r="D125" s="293" t="s">
        <v>2395</v>
      </c>
      <c r="E125" s="287" t="s">
        <v>2303</v>
      </c>
    </row>
    <row r="126" spans="2:5" ht="64.5">
      <c r="B126" s="286" t="s">
        <v>2396</v>
      </c>
      <c r="C126" s="284" t="s">
        <v>2346</v>
      </c>
      <c r="D126" s="293" t="s">
        <v>2397</v>
      </c>
      <c r="E126" s="287" t="s">
        <v>173</v>
      </c>
    </row>
    <row r="127" spans="2:5" ht="39">
      <c r="B127" s="286" t="s">
        <v>2398</v>
      </c>
      <c r="C127" s="284" t="s">
        <v>2346</v>
      </c>
      <c r="D127" s="293" t="s">
        <v>2399</v>
      </c>
      <c r="E127" s="287" t="s">
        <v>173</v>
      </c>
    </row>
    <row r="128" spans="2:5" ht="51.75">
      <c r="B128" s="286" t="s">
        <v>2400</v>
      </c>
      <c r="C128" s="284" t="s">
        <v>2346</v>
      </c>
      <c r="D128" s="293" t="s">
        <v>2401</v>
      </c>
      <c r="E128" s="287" t="s">
        <v>173</v>
      </c>
    </row>
    <row r="129" spans="2:5" ht="64.5">
      <c r="B129" s="286" t="s">
        <v>2287</v>
      </c>
      <c r="C129" s="284" t="s">
        <v>2346</v>
      </c>
      <c r="D129" s="293" t="s">
        <v>2402</v>
      </c>
      <c r="E129" s="287" t="s">
        <v>2303</v>
      </c>
    </row>
    <row r="130" spans="2:5" ht="64.5">
      <c r="B130" s="286" t="s">
        <v>2288</v>
      </c>
      <c r="C130" s="284" t="s">
        <v>2346</v>
      </c>
      <c r="D130" s="293" t="s">
        <v>2403</v>
      </c>
      <c r="E130" s="287" t="s">
        <v>2303</v>
      </c>
    </row>
    <row r="131" spans="2:5" ht="64.5">
      <c r="B131" s="286" t="s">
        <v>2289</v>
      </c>
      <c r="C131" s="284" t="s">
        <v>2346</v>
      </c>
      <c r="D131" s="293" t="s">
        <v>2404</v>
      </c>
      <c r="E131" s="287" t="s">
        <v>2289</v>
      </c>
    </row>
    <row r="132" spans="2:5" ht="39">
      <c r="B132" s="286" t="s">
        <v>2290</v>
      </c>
      <c r="C132" s="284" t="s">
        <v>2346</v>
      </c>
      <c r="D132" s="293" t="s">
        <v>2405</v>
      </c>
      <c r="E132" s="287" t="s">
        <v>149</v>
      </c>
    </row>
    <row r="133" spans="2:5" ht="64.5">
      <c r="B133" s="286" t="s">
        <v>2406</v>
      </c>
      <c r="C133" s="284" t="s">
        <v>2346</v>
      </c>
      <c r="D133" s="293" t="s">
        <v>2407</v>
      </c>
      <c r="E133" s="287" t="s">
        <v>149</v>
      </c>
    </row>
    <row r="134" spans="2:5" ht="64.5">
      <c r="B134" s="286" t="s">
        <v>2292</v>
      </c>
      <c r="C134" s="284" t="s">
        <v>2346</v>
      </c>
      <c r="D134" s="293" t="s">
        <v>2408</v>
      </c>
      <c r="E134" s="287" t="s">
        <v>2304</v>
      </c>
    </row>
    <row r="135" spans="2:5" ht="51.75">
      <c r="B135" s="286" t="s">
        <v>2409</v>
      </c>
      <c r="C135" s="284" t="s">
        <v>2346</v>
      </c>
      <c r="D135" s="293" t="s">
        <v>2410</v>
      </c>
      <c r="E135" s="287" t="s">
        <v>2304</v>
      </c>
    </row>
    <row r="136" spans="2:5" ht="51.75">
      <c r="B136" s="286" t="s">
        <v>2294</v>
      </c>
      <c r="C136" s="284" t="s">
        <v>2346</v>
      </c>
      <c r="D136" s="293" t="s">
        <v>2411</v>
      </c>
      <c r="E136" s="287" t="s">
        <v>2304</v>
      </c>
    </row>
    <row r="137" spans="2:5" ht="51.75">
      <c r="B137" s="286" t="s">
        <v>2295</v>
      </c>
      <c r="C137" s="284" t="s">
        <v>2346</v>
      </c>
      <c r="D137" s="293" t="s">
        <v>2412</v>
      </c>
      <c r="E137" s="287" t="s">
        <v>2303</v>
      </c>
    </row>
    <row r="138" spans="2:5" ht="51.75">
      <c r="B138" s="286" t="s">
        <v>2296</v>
      </c>
      <c r="C138" s="284" t="s">
        <v>2346</v>
      </c>
      <c r="D138" s="293" t="s">
        <v>2413</v>
      </c>
      <c r="E138" s="287" t="s">
        <v>2303</v>
      </c>
    </row>
    <row r="139" spans="2:5" ht="64.5">
      <c r="B139" s="288" t="s">
        <v>2297</v>
      </c>
      <c r="C139" s="284" t="s">
        <v>2346</v>
      </c>
      <c r="D139" s="294" t="s">
        <v>2414</v>
      </c>
      <c r="E139" s="289" t="s">
        <v>173</v>
      </c>
    </row>
    <row r="140" spans="2:5" ht="51.75">
      <c r="B140" s="286" t="s">
        <v>2298</v>
      </c>
      <c r="C140" s="284" t="s">
        <v>2346</v>
      </c>
      <c r="D140" s="293" t="s">
        <v>2415</v>
      </c>
      <c r="E140" s="287" t="s">
        <v>173</v>
      </c>
    </row>
    <row r="141" spans="2:5" ht="52.5" thickBot="1">
      <c r="B141" s="290" t="s">
        <v>2299</v>
      </c>
      <c r="C141" s="291" t="s">
        <v>2346</v>
      </c>
      <c r="D141" s="295" t="s">
        <v>2416</v>
      </c>
      <c r="E141" s="292" t="s">
        <v>173</v>
      </c>
    </row>
    <row r="142" spans="2:5">
      <c r="B142" s="262"/>
      <c r="C142" s="263"/>
      <c r="D142" s="60"/>
      <c r="E142" s="264"/>
    </row>
    <row r="143" spans="2:5">
      <c r="B143" s="262"/>
      <c r="C143" s="263"/>
      <c r="D143" s="60"/>
      <c r="E143" s="264"/>
    </row>
    <row r="144" spans="2:5">
      <c r="B144" s="262"/>
      <c r="C144" s="263"/>
      <c r="D144" s="60"/>
      <c r="E144" s="264"/>
    </row>
    <row r="145" spans="2:5">
      <c r="B145" s="262"/>
      <c r="C145" s="263"/>
      <c r="D145" s="60"/>
      <c r="E145" s="264"/>
    </row>
    <row r="146" spans="2:5">
      <c r="B146" s="262"/>
      <c r="C146" s="263"/>
      <c r="D146" s="60"/>
      <c r="E146" s="264"/>
    </row>
    <row r="147" spans="2:5">
      <c r="B147" s="262"/>
      <c r="C147" s="263"/>
      <c r="D147" s="61"/>
      <c r="E147" s="264"/>
    </row>
    <row r="148" spans="2:5">
      <c r="B148" s="262"/>
      <c r="C148" s="263"/>
      <c r="D148" s="60"/>
      <c r="E148" s="264"/>
    </row>
  </sheetData>
  <hyperlinks>
    <hyperlink ref="B9" r:id="rId1" display="https://www.hestia.earth/glossary" xr:uid="{D9F5DA60-A647-4AE9-BF27-326BF70582E5}"/>
    <hyperlink ref="E55" r:id="rId2" display="https://www-staging.hestia.earth/cycle/bananaFruit-brazil-2010-2024-20240315" xr:uid="{F8B2B6DA-1177-4316-907A-6BFD58547364}"/>
  </hyperlinks>
  <pageMargins left="0.7" right="0.7" top="0.75" bottom="0.75" header="0.3" footer="0.3"/>
  <pageSetup paperSize="9" orientation="portrait" r:id="rId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9F56-5F67-48C2-9572-C32FA5AD4D60}">
  <sheetPr codeName="Sheet18">
    <tabColor rgb="FF1F5866"/>
  </sheetPr>
  <dimension ref="A1"/>
  <sheetViews>
    <sheetView showGridLines="0" zoomScaleNormal="100" workbookViewId="0">
      <selection activeCell="S30" sqref="S30"/>
    </sheetView>
  </sheetViews>
  <sheetFormatPr defaultColWidth="8.85546875" defaultRowHeight="15"/>
  <cols>
    <col min="1" max="16384" width="8.85546875" style="1"/>
  </cols>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7EE8-BDD4-4964-9F1D-E95949820B09}">
  <sheetPr codeName="Sheet19">
    <tabColor rgb="FFEAF6F3"/>
  </sheetPr>
  <dimension ref="B7:H14"/>
  <sheetViews>
    <sheetView showGridLines="0" topLeftCell="A4" zoomScaleNormal="100" workbookViewId="0"/>
  </sheetViews>
  <sheetFormatPr defaultColWidth="8.85546875" defaultRowHeight="15"/>
  <cols>
    <col min="1" max="1" width="3.28515625" style="1" customWidth="1"/>
    <col min="2" max="2" width="15.140625" style="1" customWidth="1"/>
    <col min="3" max="3" width="6.42578125" style="1" customWidth="1"/>
    <col min="4" max="4" width="28.5703125" style="1" customWidth="1"/>
    <col min="5" max="5" width="23.5703125" style="1" customWidth="1"/>
    <col min="6" max="8" width="35.85546875" style="1" customWidth="1"/>
    <col min="9" max="16384" width="8.85546875" style="1"/>
  </cols>
  <sheetData>
    <row r="7" spans="2:8">
      <c r="B7" s="4" t="s">
        <v>2417</v>
      </c>
      <c r="E7" s="22"/>
      <c r="F7" s="22"/>
      <c r="G7" s="22"/>
      <c r="H7" s="22"/>
    </row>
    <row r="8" spans="2:8" ht="15.75" thickBot="1">
      <c r="B8" s="4"/>
      <c r="E8" s="22"/>
      <c r="F8" s="22"/>
      <c r="G8" s="22"/>
      <c r="H8" s="22"/>
    </row>
    <row r="9" spans="2:8" ht="30">
      <c r="B9" s="119" t="s">
        <v>2418</v>
      </c>
      <c r="C9" s="120" t="s">
        <v>2419</v>
      </c>
      <c r="D9" s="120" t="s">
        <v>2420</v>
      </c>
      <c r="E9" s="120" t="s">
        <v>2421</v>
      </c>
      <c r="F9" s="120" t="s">
        <v>2422</v>
      </c>
      <c r="G9" s="120" t="s">
        <v>2423</v>
      </c>
      <c r="H9" s="121" t="s">
        <v>2424</v>
      </c>
    </row>
    <row r="10" spans="2:8" ht="90" customHeight="1">
      <c r="B10" s="73" t="s">
        <v>2425</v>
      </c>
      <c r="C10" s="74">
        <v>1</v>
      </c>
      <c r="D10" s="75" t="s">
        <v>2426</v>
      </c>
      <c r="E10" s="75" t="s">
        <v>2427</v>
      </c>
      <c r="F10" s="75" t="s">
        <v>2428</v>
      </c>
      <c r="G10" s="75" t="s">
        <v>2429</v>
      </c>
      <c r="H10" s="76" t="s">
        <v>2430</v>
      </c>
    </row>
    <row r="11" spans="2:8" ht="90" customHeight="1">
      <c r="B11" s="73" t="s">
        <v>2431</v>
      </c>
      <c r="C11" s="74">
        <v>2</v>
      </c>
      <c r="D11" s="75" t="s">
        <v>2432</v>
      </c>
      <c r="E11" s="75" t="s">
        <v>2433</v>
      </c>
      <c r="F11" s="75" t="s">
        <v>2434</v>
      </c>
      <c r="G11" s="75" t="s">
        <v>2435</v>
      </c>
      <c r="H11" s="76" t="s">
        <v>2436</v>
      </c>
    </row>
    <row r="12" spans="2:8" ht="90" customHeight="1">
      <c r="B12" s="73" t="s">
        <v>2437</v>
      </c>
      <c r="C12" s="74">
        <v>3</v>
      </c>
      <c r="D12" s="75" t="s">
        <v>2438</v>
      </c>
      <c r="E12" s="75" t="s">
        <v>2439</v>
      </c>
      <c r="F12" s="75" t="s">
        <v>2440</v>
      </c>
      <c r="G12" s="75" t="s">
        <v>2441</v>
      </c>
      <c r="H12" s="76" t="s">
        <v>2442</v>
      </c>
    </row>
    <row r="13" spans="2:8" ht="91.7" customHeight="1">
      <c r="B13" s="73" t="s">
        <v>2443</v>
      </c>
      <c r="C13" s="74">
        <v>4</v>
      </c>
      <c r="D13" s="75" t="s">
        <v>2444</v>
      </c>
      <c r="E13" s="75" t="s">
        <v>2445</v>
      </c>
      <c r="F13" s="75" t="s">
        <v>2446</v>
      </c>
      <c r="G13" s="75" t="s">
        <v>2447</v>
      </c>
      <c r="H13" s="76" t="s">
        <v>2448</v>
      </c>
    </row>
    <row r="14" spans="2:8" ht="90" customHeight="1" thickBot="1">
      <c r="B14" s="77" t="s">
        <v>2449</v>
      </c>
      <c r="C14" s="78">
        <v>5</v>
      </c>
      <c r="D14" s="79" t="s">
        <v>2450</v>
      </c>
      <c r="E14" s="79" t="s">
        <v>2451</v>
      </c>
      <c r="F14" s="79" t="s">
        <v>2452</v>
      </c>
      <c r="G14" s="79" t="s">
        <v>2453</v>
      </c>
      <c r="H14" s="80" t="s">
        <v>2454</v>
      </c>
    </row>
  </sheetData>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5D5C-559A-4756-BEAF-687EBAAF1237}">
  <sheetPr codeName="Sheet20">
    <tabColor rgb="FFEAF6F3"/>
  </sheetPr>
  <dimension ref="B9:K26"/>
  <sheetViews>
    <sheetView showGridLines="0" topLeftCell="A3" zoomScale="20" zoomScaleNormal="20" workbookViewId="0">
      <pane ySplit="10" topLeftCell="A13" activePane="bottomLeft" state="frozen"/>
      <selection activeCell="H18" sqref="H18"/>
      <selection pane="bottomLeft"/>
    </sheetView>
  </sheetViews>
  <sheetFormatPr defaultColWidth="8.85546875" defaultRowHeight="15"/>
  <cols>
    <col min="1" max="1" width="1.28515625" customWidth="1"/>
    <col min="2" max="2" width="28.5703125" customWidth="1"/>
    <col min="3" max="3" width="11.28515625" customWidth="1"/>
    <col min="4" max="6" width="10" customWidth="1"/>
    <col min="7" max="7" width="11.28515625" customWidth="1"/>
    <col min="8" max="8" width="35.140625" customWidth="1"/>
    <col min="9" max="9" width="22.42578125" customWidth="1"/>
  </cols>
  <sheetData>
    <row r="9" spans="2:11">
      <c r="B9" s="124" t="s">
        <v>2455</v>
      </c>
    </row>
    <row r="10" spans="2:11" ht="15.75" thickBot="1">
      <c r="B10" s="123"/>
    </row>
    <row r="11" spans="2:11">
      <c r="B11" s="378" t="s">
        <v>2456</v>
      </c>
      <c r="C11" s="380" t="s">
        <v>2457</v>
      </c>
      <c r="D11" s="382" t="s">
        <v>2419</v>
      </c>
      <c r="E11" s="382"/>
      <c r="F11" s="382"/>
      <c r="G11" s="383" t="s">
        <v>2458</v>
      </c>
      <c r="H11" s="382" t="s">
        <v>135</v>
      </c>
      <c r="I11" s="376" t="s">
        <v>2241</v>
      </c>
    </row>
    <row r="12" spans="2:11" ht="30">
      <c r="B12" s="379"/>
      <c r="C12" s="381"/>
      <c r="D12" s="122" t="s">
        <v>2421</v>
      </c>
      <c r="E12" s="122" t="s">
        <v>2423</v>
      </c>
      <c r="F12" s="122" t="s">
        <v>2424</v>
      </c>
      <c r="G12" s="384"/>
      <c r="H12" s="385"/>
      <c r="I12" s="377"/>
    </row>
    <row r="13" spans="2:11" ht="191.65" customHeight="1">
      <c r="B13" s="23" t="s">
        <v>2459</v>
      </c>
      <c r="C13" s="24">
        <v>2020</v>
      </c>
      <c r="D13" s="24">
        <v>1</v>
      </c>
      <c r="E13" s="24">
        <v>4</v>
      </c>
      <c r="F13" s="25">
        <v>2</v>
      </c>
      <c r="G13" s="26">
        <f>AVERAGE(D13:F13)</f>
        <v>2.3333333333333335</v>
      </c>
      <c r="H13" s="27" t="s">
        <v>2460</v>
      </c>
      <c r="I13" s="28" t="s">
        <v>2461</v>
      </c>
      <c r="J13" s="29"/>
    </row>
    <row r="14" spans="2:11" ht="192">
      <c r="B14" s="23" t="s">
        <v>2462</v>
      </c>
      <c r="C14" s="24">
        <v>2020</v>
      </c>
      <c r="D14" s="24">
        <v>1</v>
      </c>
      <c r="E14" s="24">
        <v>4</v>
      </c>
      <c r="F14" s="25">
        <v>3</v>
      </c>
      <c r="G14" s="26">
        <f>AVERAGE(D14:F14)</f>
        <v>2.6666666666666665</v>
      </c>
      <c r="H14" s="27" t="s">
        <v>2463</v>
      </c>
      <c r="I14" s="28" t="s">
        <v>2461</v>
      </c>
      <c r="J14" s="29"/>
    </row>
    <row r="15" spans="2:11" ht="180">
      <c r="B15" s="23" t="s">
        <v>114</v>
      </c>
      <c r="C15" s="30">
        <v>2017</v>
      </c>
      <c r="D15" s="24">
        <v>4</v>
      </c>
      <c r="E15" s="30">
        <v>4</v>
      </c>
      <c r="F15" s="42">
        <v>4</v>
      </c>
      <c r="G15" s="26">
        <f t="shared" ref="G15:G23" si="0">AVERAGE(D15:F15)</f>
        <v>4</v>
      </c>
      <c r="H15" s="27" t="s">
        <v>2464</v>
      </c>
      <c r="I15" s="28" t="s">
        <v>2465</v>
      </c>
      <c r="J15" s="29"/>
      <c r="K15" s="31"/>
    </row>
    <row r="16" spans="2:11" ht="151.9" customHeight="1">
      <c r="B16" s="23" t="s">
        <v>116</v>
      </c>
      <c r="C16" s="24">
        <v>2021</v>
      </c>
      <c r="D16" s="24">
        <v>1</v>
      </c>
      <c r="E16" s="30">
        <v>2</v>
      </c>
      <c r="F16" s="42">
        <v>1</v>
      </c>
      <c r="G16" s="26">
        <f t="shared" si="0"/>
        <v>1.3333333333333333</v>
      </c>
      <c r="H16" s="27" t="s">
        <v>2466</v>
      </c>
      <c r="I16" s="32" t="s">
        <v>2467</v>
      </c>
      <c r="J16" s="29"/>
    </row>
    <row r="17" spans="2:10" ht="110.65" customHeight="1">
      <c r="B17" s="23" t="s">
        <v>120</v>
      </c>
      <c r="C17" s="24">
        <v>2010</v>
      </c>
      <c r="D17" s="24">
        <v>4</v>
      </c>
      <c r="E17" s="30">
        <v>2</v>
      </c>
      <c r="F17" s="42">
        <v>2</v>
      </c>
      <c r="G17" s="26">
        <f>AVERAGE(D17:F17)</f>
        <v>2.6666666666666665</v>
      </c>
      <c r="H17" s="27" t="s">
        <v>2468</v>
      </c>
      <c r="I17" s="32" t="s">
        <v>2469</v>
      </c>
      <c r="J17" s="29"/>
    </row>
    <row r="18" spans="2:10" ht="104.65" customHeight="1">
      <c r="B18" s="23" t="s">
        <v>122</v>
      </c>
      <c r="C18" s="30">
        <v>2018</v>
      </c>
      <c r="D18" s="24">
        <v>4</v>
      </c>
      <c r="E18" s="30">
        <v>2</v>
      </c>
      <c r="F18" s="42">
        <v>2</v>
      </c>
      <c r="G18" s="26">
        <f t="shared" si="0"/>
        <v>2.6666666666666665</v>
      </c>
      <c r="H18" s="27" t="s">
        <v>2470</v>
      </c>
      <c r="I18" s="21" t="s">
        <v>2471</v>
      </c>
      <c r="J18" s="29"/>
    </row>
    <row r="19" spans="2:10" ht="181.9" customHeight="1">
      <c r="B19" s="16" t="s">
        <v>124</v>
      </c>
      <c r="C19" s="24">
        <v>2006</v>
      </c>
      <c r="D19" s="24">
        <v>4</v>
      </c>
      <c r="E19" s="30">
        <v>4</v>
      </c>
      <c r="F19" s="30">
        <v>3</v>
      </c>
      <c r="G19" s="26">
        <f t="shared" si="0"/>
        <v>3.6666666666666665</v>
      </c>
      <c r="H19" s="34" t="s">
        <v>2472</v>
      </c>
      <c r="I19" s="32" t="s">
        <v>2473</v>
      </c>
      <c r="J19" s="29"/>
    </row>
    <row r="20" spans="2:10" ht="183.4" customHeight="1">
      <c r="B20" s="16" t="s">
        <v>126</v>
      </c>
      <c r="C20" s="24">
        <v>2020</v>
      </c>
      <c r="D20" s="24">
        <v>3</v>
      </c>
      <c r="E20" s="30">
        <v>4</v>
      </c>
      <c r="F20" s="30">
        <v>4</v>
      </c>
      <c r="G20" s="26">
        <f t="shared" si="0"/>
        <v>3.6666666666666665</v>
      </c>
      <c r="H20" s="34" t="s">
        <v>2474</v>
      </c>
      <c r="I20" s="32" t="s">
        <v>2475</v>
      </c>
      <c r="J20" s="29"/>
    </row>
    <row r="21" spans="2:10" ht="180">
      <c r="B21" s="16" t="s">
        <v>128</v>
      </c>
      <c r="C21" s="24">
        <v>2021</v>
      </c>
      <c r="D21" s="24">
        <v>1</v>
      </c>
      <c r="E21" s="24">
        <v>4</v>
      </c>
      <c r="F21" s="24">
        <v>3</v>
      </c>
      <c r="G21" s="26">
        <f t="shared" si="0"/>
        <v>2.6666666666666665</v>
      </c>
      <c r="H21" s="34" t="s">
        <v>2476</v>
      </c>
      <c r="I21" s="32" t="s">
        <v>2477</v>
      </c>
      <c r="J21" s="29"/>
    </row>
    <row r="22" spans="2:10" ht="228.4" customHeight="1">
      <c r="B22" s="16" t="s">
        <v>130</v>
      </c>
      <c r="C22" s="24">
        <v>2021</v>
      </c>
      <c r="D22" s="24">
        <v>2</v>
      </c>
      <c r="E22" s="24">
        <v>4</v>
      </c>
      <c r="F22" s="24">
        <v>4</v>
      </c>
      <c r="G22" s="26">
        <f t="shared" si="0"/>
        <v>3.3333333333333335</v>
      </c>
      <c r="H22" s="34" t="s">
        <v>2478</v>
      </c>
      <c r="I22" s="32" t="s">
        <v>2479</v>
      </c>
      <c r="J22" s="29"/>
    </row>
    <row r="23" spans="2:10" ht="151.5" customHeight="1" thickBot="1">
      <c r="B23" s="17" t="s">
        <v>118</v>
      </c>
      <c r="C23" s="35">
        <v>2019</v>
      </c>
      <c r="D23" s="35">
        <v>3</v>
      </c>
      <c r="E23" s="35">
        <v>3</v>
      </c>
      <c r="F23" s="35">
        <v>3</v>
      </c>
      <c r="G23" s="94">
        <f t="shared" si="0"/>
        <v>3</v>
      </c>
      <c r="H23" s="36" t="s">
        <v>2480</v>
      </c>
      <c r="I23" s="95" t="s">
        <v>2481</v>
      </c>
      <c r="J23" s="29"/>
    </row>
    <row r="24" spans="2:10">
      <c r="H24" s="9"/>
    </row>
    <row r="25" spans="2:10">
      <c r="B25" s="37"/>
      <c r="H25" s="9"/>
    </row>
    <row r="26" spans="2:10">
      <c r="H26" s="9"/>
    </row>
  </sheetData>
  <mergeCells count="6">
    <mergeCell ref="I11:I12"/>
    <mergeCell ref="B11:B12"/>
    <mergeCell ref="C11:C12"/>
    <mergeCell ref="D11:F11"/>
    <mergeCell ref="G11:G12"/>
    <mergeCell ref="H11:H12"/>
  </mergeCells>
  <hyperlinks>
    <hyperlink ref="I18" r:id="rId1" xr:uid="{E86F6CB1-051E-40FB-BB88-BDAFD936A783}"/>
    <hyperlink ref="I16" r:id="rId2" tooltip="https://globalfeedlca.org/gfli-database/methodology-scope/" xr:uid="{2904D7B5-4E11-4C32-91F5-6C9C7AFCBE84}"/>
    <hyperlink ref="I17" r:id="rId3" xr:uid="{BD471C47-20DB-48D9-99BB-2C37818DF905}"/>
    <hyperlink ref="I19" r:id="rId4" display="https://www.researchgate.net/publication/265084052_Determining_the_environmental_burdens_and_resource_use_in_the_production_of_agricultural_and_horticultural_commodities_Defra_project_report_IS0205" xr:uid="{B2CEB0B3-D500-4B59-817E-D5AC75597687}"/>
    <hyperlink ref="I20" r:id="rId5" display="https://www.cielivestock.co.uk/wp-content/uploads/2020/11/CIEL-Net-Zero-Carbon-UK-Livestock-FINAL-interactive-low-res-APP-revised-reference-Oct-2020.pdf" xr:uid="{DEAC624D-6145-427B-A817-2989475B3E02}"/>
    <hyperlink ref="I21" r:id="rId6" display="https://meatpromotion.wales/en/industry-resources/environment" xr:uid="{E9D96180-55DB-461F-9E0D-EC0229E317BE}"/>
    <hyperlink ref="I22" r:id="rId7" display="https://www.origingreen.ie/globalassets/origingreen/bord-bia-origin-green-progress-update-report-2021.pdf" xr:uid="{090F1FAF-0048-46FE-BF12-7B2DAA8F7815}"/>
    <hyperlink ref="I23" r:id="rId8" xr:uid="{D4E87A9B-75B1-4FEA-8842-1DD9621E5531}"/>
  </hyperlinks>
  <pageMargins left="0.7" right="0.7" top="0.75" bottom="0.75" header="0.3" footer="0.3"/>
  <pageSetup paperSize="9" orientation="portrait" r:id="rId9"/>
  <ignoredErrors>
    <ignoredError sqref="G13:G23" formulaRange="1"/>
  </ignoredErrors>
  <drawing r:id="rId1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C8ED1-BF42-4F92-833F-DCD518BC6253}">
  <sheetPr codeName="Sheet21">
    <tabColor rgb="FFEAF6F3"/>
  </sheetPr>
  <dimension ref="B9:J26"/>
  <sheetViews>
    <sheetView showGridLines="0" topLeftCell="A3" zoomScaleNormal="100" workbookViewId="0">
      <pane ySplit="10" topLeftCell="A13" activePane="bottomLeft" state="frozen"/>
      <selection activeCell="H18" sqref="H18"/>
      <selection pane="bottomLeft"/>
    </sheetView>
  </sheetViews>
  <sheetFormatPr defaultColWidth="8.85546875" defaultRowHeight="15"/>
  <cols>
    <col min="1" max="1" width="3.140625" customWidth="1"/>
    <col min="2" max="2" width="31.42578125" customWidth="1"/>
    <col min="3" max="5" width="10" customWidth="1"/>
    <col min="6" max="7" width="11.42578125" customWidth="1"/>
    <col min="8" max="8" width="14.28515625" customWidth="1"/>
    <col min="9" max="9" width="38.42578125" customWidth="1"/>
  </cols>
  <sheetData>
    <row r="9" spans="2:10">
      <c r="B9" s="124" t="s">
        <v>2482</v>
      </c>
    </row>
    <row r="10" spans="2:10" ht="15.75" thickBot="1">
      <c r="B10" s="124"/>
    </row>
    <row r="11" spans="2:10">
      <c r="B11" s="378" t="s">
        <v>2456</v>
      </c>
      <c r="C11" s="388" t="s">
        <v>2483</v>
      </c>
      <c r="D11" s="388"/>
      <c r="E11" s="388"/>
      <c r="F11" s="386" t="s">
        <v>2484</v>
      </c>
      <c r="G11" s="387"/>
      <c r="H11" s="389" t="s">
        <v>2458</v>
      </c>
      <c r="I11" s="391" t="s">
        <v>2485</v>
      </c>
    </row>
    <row r="12" spans="2:10" ht="30">
      <c r="B12" s="379"/>
      <c r="C12" s="136" t="s">
        <v>2421</v>
      </c>
      <c r="D12" s="136" t="s">
        <v>2423</v>
      </c>
      <c r="E12" s="136" t="s">
        <v>2424</v>
      </c>
      <c r="F12" s="122" t="s">
        <v>2420</v>
      </c>
      <c r="G12" s="122" t="s">
        <v>2422</v>
      </c>
      <c r="H12" s="390"/>
      <c r="I12" s="392"/>
    </row>
    <row r="13" spans="2:10" ht="24.95" customHeight="1">
      <c r="B13" s="23" t="s">
        <v>2459</v>
      </c>
      <c r="C13" s="44">
        <f>VLOOKUP($B13,'Data Quality Scorecard'!$B$13:$G$23,3,FALSE)</f>
        <v>1</v>
      </c>
      <c r="D13" s="44">
        <f>VLOOKUP($B13,'Data Quality Scorecard'!$B$13:$G$23,4,FALSE)</f>
        <v>4</v>
      </c>
      <c r="E13" s="44">
        <f>VLOOKUP($B13,'Data Quality Scorecard'!$B$13:$G$23,5,FALSE)</f>
        <v>2</v>
      </c>
      <c r="F13" s="133"/>
      <c r="G13" s="133"/>
      <c r="H13" s="26">
        <f>AVERAGE(C13:G13)</f>
        <v>2.3333333333333335</v>
      </c>
      <c r="I13" s="51" t="s">
        <v>2486</v>
      </c>
      <c r="J13" s="29"/>
    </row>
    <row r="14" spans="2:10" ht="24.95" customHeight="1">
      <c r="B14" s="23" t="s">
        <v>2462</v>
      </c>
      <c r="C14" s="44">
        <f>VLOOKUP($B14,'Data Quality Scorecard'!$B$13:$G$23,3,FALSE)</f>
        <v>1</v>
      </c>
      <c r="D14" s="44">
        <f>VLOOKUP($B14,'Data Quality Scorecard'!$B$13:$G$23,4,FALSE)</f>
        <v>4</v>
      </c>
      <c r="E14" s="44">
        <f>VLOOKUP($B14,'Data Quality Scorecard'!$B$13:$G$23,5,FALSE)</f>
        <v>3</v>
      </c>
      <c r="F14" s="133"/>
      <c r="G14" s="133"/>
      <c r="H14" s="26">
        <f>AVERAGE(C14:G14)</f>
        <v>2.6666666666666665</v>
      </c>
      <c r="I14" s="51" t="s">
        <v>2486</v>
      </c>
      <c r="J14" s="29"/>
    </row>
    <row r="15" spans="2:10" ht="24.95" customHeight="1">
      <c r="B15" s="23" t="s">
        <v>114</v>
      </c>
      <c r="C15" s="44">
        <f>VLOOKUP($B15,'Data Quality Scorecard'!$B$13:$G$23,3,FALSE)</f>
        <v>4</v>
      </c>
      <c r="D15" s="44">
        <f>VLOOKUP($B15,'Data Quality Scorecard'!$B$13:$G$23,4,FALSE)</f>
        <v>4</v>
      </c>
      <c r="E15" s="45">
        <f>VLOOKUP($B15,'Data Quality Scorecard'!$B$13:$G$23,5,FALSE)</f>
        <v>4</v>
      </c>
      <c r="F15" s="133"/>
      <c r="G15" s="133"/>
      <c r="H15" s="43">
        <f t="shared" ref="H15:H23" si="0">AVERAGE(C15:G15)</f>
        <v>4</v>
      </c>
      <c r="I15" s="51" t="s">
        <v>2486</v>
      </c>
      <c r="J15" s="31"/>
    </row>
    <row r="16" spans="2:10" ht="24.95" customHeight="1">
      <c r="B16" s="23" t="s">
        <v>116</v>
      </c>
      <c r="C16" s="44">
        <f>VLOOKUP($B16,'Data Quality Scorecard'!$B$13:$G$23,3,FALSE)</f>
        <v>1</v>
      </c>
      <c r="D16" s="44">
        <f>VLOOKUP($B16,'Data Quality Scorecard'!$B$13:$G$23,4,FALSE)</f>
        <v>2</v>
      </c>
      <c r="E16" s="45">
        <f>VLOOKUP($B16,'Data Quality Scorecard'!$B$13:$G$23,5,FALSE)</f>
        <v>1</v>
      </c>
      <c r="F16" s="133"/>
      <c r="G16" s="133"/>
      <c r="H16" s="43">
        <f t="shared" si="0"/>
        <v>1.3333333333333333</v>
      </c>
      <c r="I16" s="51" t="s">
        <v>2486</v>
      </c>
      <c r="J16" s="31"/>
    </row>
    <row r="17" spans="2:10" ht="24.95" customHeight="1">
      <c r="B17" s="23" t="s">
        <v>120</v>
      </c>
      <c r="C17" s="44">
        <f>VLOOKUP($B17,'Data Quality Scorecard'!$B$13:$G$23,3,FALSE)</f>
        <v>4</v>
      </c>
      <c r="D17" s="44">
        <f>VLOOKUP($B17,'Data Quality Scorecard'!$B$13:$G$23,4,FALSE)</f>
        <v>2</v>
      </c>
      <c r="E17" s="45">
        <f>VLOOKUP($B17,'Data Quality Scorecard'!$B$13:$G$23,5,FALSE)</f>
        <v>2</v>
      </c>
      <c r="F17" s="133"/>
      <c r="G17" s="133"/>
      <c r="H17" s="43">
        <f t="shared" si="0"/>
        <v>2.6666666666666665</v>
      </c>
      <c r="I17" s="51" t="s">
        <v>2486</v>
      </c>
      <c r="J17" s="31"/>
    </row>
    <row r="18" spans="2:10" ht="24.95" customHeight="1">
      <c r="B18" s="23" t="s">
        <v>122</v>
      </c>
      <c r="C18" s="44">
        <f>VLOOKUP($B18,'Data Quality Scorecard'!$B$13:$G$23,3,FALSE)</f>
        <v>4</v>
      </c>
      <c r="D18" s="44">
        <f>VLOOKUP($B18,'Data Quality Scorecard'!$B$13:$G$23,4,FALSE)</f>
        <v>2</v>
      </c>
      <c r="E18" s="45">
        <f>VLOOKUP($B18,'Data Quality Scorecard'!$B$13:$G$23,5,FALSE)</f>
        <v>2</v>
      </c>
      <c r="F18" s="133"/>
      <c r="G18" s="133"/>
      <c r="H18" s="43">
        <f t="shared" si="0"/>
        <v>2.6666666666666665</v>
      </c>
      <c r="I18" s="51" t="s">
        <v>2486</v>
      </c>
      <c r="J18" s="31"/>
    </row>
    <row r="19" spans="2:10" ht="24.95" customHeight="1">
      <c r="B19" s="33" t="s">
        <v>124</v>
      </c>
      <c r="C19" s="44">
        <f>VLOOKUP($B19,'Data Quality Scorecard'!$B$13:$G$23,3,FALSE)</f>
        <v>4</v>
      </c>
      <c r="D19" s="44">
        <f>VLOOKUP($B19,'Data Quality Scorecard'!$B$13:$G$23,4,FALSE)</f>
        <v>4</v>
      </c>
      <c r="E19" s="44">
        <f>VLOOKUP($B19,'Data Quality Scorecard'!$B$13:$G$23,5,FALSE)</f>
        <v>3</v>
      </c>
      <c r="F19" s="134"/>
      <c r="G19" s="134"/>
      <c r="H19" s="43">
        <f t="shared" si="0"/>
        <v>3.6666666666666665</v>
      </c>
      <c r="I19" s="51" t="s">
        <v>2486</v>
      </c>
    </row>
    <row r="20" spans="2:10" ht="24.95" customHeight="1">
      <c r="B20" s="33" t="s">
        <v>126</v>
      </c>
      <c r="C20" s="44">
        <f>VLOOKUP($B20,'Data Quality Scorecard'!$B$13:$G$23,3,FALSE)</f>
        <v>3</v>
      </c>
      <c r="D20" s="44">
        <f>VLOOKUP($B20,'Data Quality Scorecard'!$B$13:$G$23,4,FALSE)</f>
        <v>4</v>
      </c>
      <c r="E20" s="44">
        <f>VLOOKUP($B20,'Data Quality Scorecard'!$B$13:$G$23,5,FALSE)</f>
        <v>4</v>
      </c>
      <c r="F20" s="134"/>
      <c r="G20" s="134"/>
      <c r="H20" s="43">
        <f t="shared" si="0"/>
        <v>3.6666666666666665</v>
      </c>
      <c r="I20" s="51" t="s">
        <v>2486</v>
      </c>
    </row>
    <row r="21" spans="2:10" ht="24.95" customHeight="1">
      <c r="B21" s="16" t="s">
        <v>128</v>
      </c>
      <c r="C21" s="44">
        <f>VLOOKUP($B21,'Data Quality Scorecard'!$B$13:$G$23,3,FALSE)</f>
        <v>1</v>
      </c>
      <c r="D21" s="44">
        <f>VLOOKUP($B21,'Data Quality Scorecard'!$B$13:$G$23,4,FALSE)</f>
        <v>4</v>
      </c>
      <c r="E21" s="44">
        <f>VLOOKUP($B21,'Data Quality Scorecard'!$B$13:$G$23,5,FALSE)</f>
        <v>3</v>
      </c>
      <c r="F21" s="134"/>
      <c r="G21" s="134"/>
      <c r="H21" s="43">
        <f t="shared" si="0"/>
        <v>2.6666666666666665</v>
      </c>
      <c r="I21" s="51" t="s">
        <v>2486</v>
      </c>
    </row>
    <row r="22" spans="2:10" ht="24.95" customHeight="1">
      <c r="B22" s="16" t="s">
        <v>130</v>
      </c>
      <c r="C22" s="44">
        <f>VLOOKUP($B22,'Data Quality Scorecard'!$B$13:$G$23,3,FALSE)</f>
        <v>2</v>
      </c>
      <c r="D22" s="44">
        <f>VLOOKUP($B22,'Data Quality Scorecard'!$B$13:$G$23,4,FALSE)</f>
        <v>4</v>
      </c>
      <c r="E22" s="44">
        <f>VLOOKUP($B22,'Data Quality Scorecard'!$B$13:$G$23,5,FALSE)</f>
        <v>4</v>
      </c>
      <c r="F22" s="134"/>
      <c r="G22" s="134"/>
      <c r="H22" s="43">
        <f t="shared" si="0"/>
        <v>3.3333333333333335</v>
      </c>
      <c r="I22" s="51" t="s">
        <v>2486</v>
      </c>
    </row>
    <row r="23" spans="2:10" ht="24.95" customHeight="1" thickBot="1">
      <c r="B23" s="17" t="s">
        <v>118</v>
      </c>
      <c r="C23" s="46">
        <f>VLOOKUP($B23,'Data Quality Scorecard'!$B$13:$G$23,3,FALSE)</f>
        <v>3</v>
      </c>
      <c r="D23" s="46">
        <f>VLOOKUP($B23,'Data Quality Scorecard'!$B$13:$G$23,4,FALSE)</f>
        <v>3</v>
      </c>
      <c r="E23" s="46">
        <f>VLOOKUP($B23,'Data Quality Scorecard'!$B$13:$G$23,5,FALSE)</f>
        <v>3</v>
      </c>
      <c r="F23" s="135"/>
      <c r="G23" s="135"/>
      <c r="H23" s="47">
        <f t="shared" si="0"/>
        <v>3</v>
      </c>
      <c r="I23" s="52" t="s">
        <v>2486</v>
      </c>
    </row>
    <row r="24" spans="2:10">
      <c r="I24" s="9"/>
    </row>
    <row r="25" spans="2:10">
      <c r="B25" s="37"/>
      <c r="I25" s="9"/>
    </row>
    <row r="26" spans="2:10">
      <c r="I26" s="9"/>
    </row>
  </sheetData>
  <mergeCells count="5">
    <mergeCell ref="F11:G11"/>
    <mergeCell ref="B11:B12"/>
    <mergeCell ref="C11:E11"/>
    <mergeCell ref="H11:H12"/>
    <mergeCell ref="I11:I12"/>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ADD2B-5D85-4CB8-9483-1AA441274F7D}">
  <sheetPr codeName="Sheet22">
    <tabColor rgb="FF1F5866"/>
  </sheetPr>
  <dimension ref="A1"/>
  <sheetViews>
    <sheetView showGridLines="0" topLeftCell="C16" zoomScaleNormal="100" workbookViewId="0">
      <selection activeCell="S30" sqref="S30"/>
    </sheetView>
  </sheetViews>
  <sheetFormatPr defaultColWidth="8.85546875" defaultRowHeight="15"/>
  <cols>
    <col min="1" max="16384" width="8.85546875" style="1"/>
  </cols>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77FFD-E719-4E78-9766-F8982942FC38}">
  <sheetPr codeName="Sheet23">
    <tabColor rgb="FFEAF6F3"/>
  </sheetPr>
  <dimension ref="B7:E35"/>
  <sheetViews>
    <sheetView showGridLines="0" topLeftCell="A3" workbookViewId="0">
      <selection activeCell="C13" sqref="C13"/>
    </sheetView>
  </sheetViews>
  <sheetFormatPr defaultColWidth="8.85546875" defaultRowHeight="15"/>
  <cols>
    <col min="1" max="1" width="3.140625" customWidth="1"/>
    <col min="2" max="2" width="20" customWidth="1"/>
    <col min="3" max="3" width="68.140625" style="6" customWidth="1"/>
    <col min="4" max="4" width="49" style="6" customWidth="1"/>
    <col min="5" max="5" width="11.42578125" bestFit="1" customWidth="1"/>
  </cols>
  <sheetData>
    <row r="7" spans="2:4">
      <c r="B7" s="124" t="s">
        <v>2487</v>
      </c>
    </row>
    <row r="8" spans="2:4" ht="15.75" thickBot="1">
      <c r="B8" s="124"/>
    </row>
    <row r="9" spans="2:4">
      <c r="B9" s="125" t="s">
        <v>2488</v>
      </c>
      <c r="C9" s="126" t="s">
        <v>2489</v>
      </c>
      <c r="D9" s="127" t="s">
        <v>2490</v>
      </c>
    </row>
    <row r="10" spans="2:4">
      <c r="B10" s="18" t="s">
        <v>2233</v>
      </c>
      <c r="C10" s="7" t="s">
        <v>2605</v>
      </c>
      <c r="D10" s="316" t="s">
        <v>2768</v>
      </c>
    </row>
    <row r="11" spans="2:4" ht="30">
      <c r="B11" s="18" t="s">
        <v>2715</v>
      </c>
      <c r="C11" s="7" t="s">
        <v>2769</v>
      </c>
      <c r="D11" s="316" t="s">
        <v>2770</v>
      </c>
    </row>
    <row r="12" spans="2:4" ht="30">
      <c r="B12" s="18" t="s">
        <v>110</v>
      </c>
      <c r="C12" s="7" t="s">
        <v>2491</v>
      </c>
      <c r="D12" s="19" t="s">
        <v>2492</v>
      </c>
    </row>
    <row r="13" spans="2:4" ht="30">
      <c r="B13" s="18" t="s">
        <v>112</v>
      </c>
      <c r="C13" s="7" t="s">
        <v>2493</v>
      </c>
      <c r="D13" s="19" t="s">
        <v>2492</v>
      </c>
    </row>
    <row r="14" spans="2:4" ht="30">
      <c r="B14" s="5" t="s">
        <v>130</v>
      </c>
      <c r="C14" s="20" t="s">
        <v>2494</v>
      </c>
      <c r="D14" s="19" t="s">
        <v>2479</v>
      </c>
    </row>
    <row r="15" spans="2:4" ht="30">
      <c r="B15" s="18" t="s">
        <v>126</v>
      </c>
      <c r="C15" s="20" t="s">
        <v>2495</v>
      </c>
      <c r="D15" s="19" t="s">
        <v>2496</v>
      </c>
    </row>
    <row r="16" spans="2:4" ht="30">
      <c r="B16" s="18" t="s">
        <v>114</v>
      </c>
      <c r="C16" s="7" t="s">
        <v>113</v>
      </c>
      <c r="D16" s="19" t="s">
        <v>2497</v>
      </c>
    </row>
    <row r="17" spans="2:5" ht="135">
      <c r="B17" s="18" t="s">
        <v>124</v>
      </c>
      <c r="C17" s="20" t="s">
        <v>2498</v>
      </c>
      <c r="D17" s="19" t="s">
        <v>2499</v>
      </c>
    </row>
    <row r="18" spans="2:5" ht="30">
      <c r="B18" s="18" t="s">
        <v>116</v>
      </c>
      <c r="C18" s="7" t="s">
        <v>115</v>
      </c>
      <c r="D18" s="19" t="s">
        <v>2467</v>
      </c>
    </row>
    <row r="19" spans="2:5" ht="45">
      <c r="B19" s="18" t="s">
        <v>120</v>
      </c>
      <c r="C19" s="7" t="s">
        <v>2500</v>
      </c>
      <c r="D19" s="19" t="s">
        <v>2469</v>
      </c>
    </row>
    <row r="20" spans="2:5" ht="30">
      <c r="B20" s="5" t="s">
        <v>128</v>
      </c>
      <c r="C20" s="20" t="s">
        <v>2501</v>
      </c>
      <c r="D20" s="19" t="s">
        <v>2502</v>
      </c>
    </row>
    <row r="21" spans="2:5" ht="30">
      <c r="B21" s="18" t="s">
        <v>122</v>
      </c>
      <c r="C21" s="7" t="s">
        <v>2503</v>
      </c>
      <c r="D21" s="19" t="s">
        <v>2471</v>
      </c>
    </row>
    <row r="22" spans="2:5" ht="45.75" thickBot="1">
      <c r="B22" s="49" t="s">
        <v>118</v>
      </c>
      <c r="C22" s="48" t="s">
        <v>2504</v>
      </c>
      <c r="D22" s="50" t="s">
        <v>2505</v>
      </c>
    </row>
    <row r="23" spans="2:5" s="6" customFormat="1">
      <c r="B23" s="9"/>
      <c r="E23"/>
    </row>
    <row r="24" spans="2:5">
      <c r="B24" s="124" t="s">
        <v>2506</v>
      </c>
    </row>
    <row r="25" spans="2:5" ht="15.75" thickBot="1">
      <c r="B25" s="124"/>
    </row>
    <row r="26" spans="2:5">
      <c r="B26" s="125" t="s">
        <v>2488</v>
      </c>
      <c r="C26" s="126" t="s">
        <v>2489</v>
      </c>
      <c r="D26" s="127" t="s">
        <v>2490</v>
      </c>
    </row>
    <row r="27" spans="2:5">
      <c r="B27" s="18" t="s">
        <v>2244</v>
      </c>
      <c r="C27" s="7" t="s">
        <v>2507</v>
      </c>
      <c r="D27" s="269" t="s">
        <v>2508</v>
      </c>
    </row>
    <row r="28" spans="2:5">
      <c r="B28" s="18" t="s">
        <v>2247</v>
      </c>
      <c r="C28" s="7" t="s">
        <v>2509</v>
      </c>
      <c r="D28" s="269" t="s">
        <v>2510</v>
      </c>
    </row>
    <row r="29" spans="2:5">
      <c r="B29" s="5" t="s">
        <v>2248</v>
      </c>
      <c r="C29" s="7" t="s">
        <v>2511</v>
      </c>
      <c r="D29" s="269" t="s">
        <v>2512</v>
      </c>
    </row>
    <row r="30" spans="2:5" ht="30">
      <c r="B30" s="18" t="s">
        <v>122</v>
      </c>
      <c r="C30" s="7" t="s">
        <v>2503</v>
      </c>
      <c r="D30" s="19" t="s">
        <v>2471</v>
      </c>
    </row>
    <row r="31" spans="2:5" ht="30">
      <c r="B31" s="18" t="s">
        <v>2249</v>
      </c>
      <c r="C31" s="7" t="s">
        <v>2513</v>
      </c>
      <c r="D31" s="269" t="s">
        <v>2514</v>
      </c>
    </row>
    <row r="32" spans="2:5" ht="30">
      <c r="B32" s="18" t="s">
        <v>2250</v>
      </c>
      <c r="C32" s="20" t="s">
        <v>2515</v>
      </c>
      <c r="D32" s="269" t="s">
        <v>2516</v>
      </c>
    </row>
    <row r="33" spans="2:4" ht="45">
      <c r="B33" s="18" t="s">
        <v>2252</v>
      </c>
      <c r="C33" s="7" t="s">
        <v>2517</v>
      </c>
      <c r="D33" s="19" t="s">
        <v>2518</v>
      </c>
    </row>
    <row r="34" spans="2:4" ht="45">
      <c r="B34" s="18" t="s">
        <v>2254</v>
      </c>
      <c r="C34" s="7" t="s">
        <v>2519</v>
      </c>
      <c r="D34" s="269" t="s">
        <v>2520</v>
      </c>
    </row>
    <row r="35" spans="2:4" ht="15.75" thickBot="1">
      <c r="B35" s="267" t="s">
        <v>2271</v>
      </c>
      <c r="C35" s="268" t="s">
        <v>2521</v>
      </c>
      <c r="D35" s="270" t="s">
        <v>2522</v>
      </c>
    </row>
  </sheetData>
  <sortState xmlns:xlrd2="http://schemas.microsoft.com/office/spreadsheetml/2017/richdata2" ref="B10:D21">
    <sortCondition ref="B10:B21"/>
  </sortState>
  <hyperlinks>
    <hyperlink ref="D18" r:id="rId1" tooltip="https://globalfeedlca.org/gfli-database/methodology-scope/" xr:uid="{FD71CEC0-4EE2-4887-A896-1AE1F6B8E8D6}"/>
    <hyperlink ref="D19" r:id="rId2" xr:uid="{0650B21A-28A5-4509-AF83-79DF733315C7}"/>
    <hyperlink ref="D17" r:id="rId3" display="https://www.researchgate.net/publication/265084052_Determining_the_environmental_burdens_and_resource_use_in_the_production_of_agricultural_and_horticultural_commodities_Defra_project_report_IS0205" xr:uid="{463A10C8-6B44-499B-B81D-05948C7948E0}"/>
    <hyperlink ref="D14" r:id="rId4" display="https://www.origingreen.ie/globalassets/origingreen/bord-bia-origin-green-progress-update-report-2021.pdf" xr:uid="{343561F2-E572-4976-9DDE-1D61894B86CC}"/>
    <hyperlink ref="D16" r:id="rId5" display="https://www.sciencedirect.com/science/article/abs/pii/S0959652616303584" xr:uid="{9A5FED97-69E6-42CE-BFF8-E99F44BB61E9}"/>
    <hyperlink ref="D22" r:id="rId6" display="https://www.sciencedirect.com/science/article/pii/S0048969719319758?via%3Dihub" xr:uid="{E14F58A4-40D2-45F2-B672-3C693CE638D1}"/>
    <hyperlink ref="D21" r:id="rId7" xr:uid="{76AABDE5-2304-4238-B3BC-AD4E4955535D}"/>
    <hyperlink ref="D13" r:id="rId8" xr:uid="{AC4F3D76-3F58-42E0-994D-9C76D2944E60}"/>
    <hyperlink ref="D20" r:id="rId9" display="https://meatpromotion.wales/images/resources/Welsh_Way_Final_Eng.pdf" xr:uid="{7A805B14-FF0B-4469-A80A-76A2370D580D}"/>
    <hyperlink ref="D15" r:id="rId10" xr:uid="{FF2FDF79-5304-4E08-8A38-C8AE2A45991C}"/>
    <hyperlink ref="D28" r:id="rId11" display="https://ahdb.org.uk/pork-yield-guide" xr:uid="{7C8CEF50-24E0-4A23-9DDD-A772EA953D3E}"/>
    <hyperlink ref="D35" r:id="rId12" location=":~:text=What%20is%20the%20weight%20of,to%201.5%20kg%20of%20shell." display="https://nuttechnology.com/frequently-asked-questions-about-walnuts-and-their-processing/ - :~:text=What%20is%20the%20weight%20of,to%201.5%20kg%20of%20shell." xr:uid="{8E4888AC-5A15-4EA7-9D56-408490C11D2C}"/>
    <hyperlink ref="D34" r:id="rId13" location="pf2" display="https://www.researchgate.net/publication/261743139_Determination_of_Proximate_Composition_and_Sensory_Attributes_of_Scallop_Flexopecten_glaber_Gonads - pf2" xr:uid="{33309B18-D002-46B1-B86A-27BFCE0338EC}"/>
    <hyperlink ref="D33" r:id="rId14" xr:uid="{87E1FE53-88E7-4E2F-BA6F-743207152755}"/>
    <hyperlink ref="D32" r:id="rId15" display="https://www.canr.msu.edu/uploads/resources/pdfs/4h1508_4-h_rabbittracks_meat_quality.pdf" xr:uid="{BB83C2A7-C9BD-426F-8F21-6A126CC1003D}"/>
    <hyperlink ref="D31" r:id="rId16" display="https://rabbittalk.com/threads/live-versus-dressed-weight.23363/" xr:uid="{3D1E063B-497C-4032-A264-6501AA10FB4B}"/>
    <hyperlink ref="D30" r:id="rId17" xr:uid="{2D176A8D-BC44-4B28-A35B-D89B5D707749}"/>
    <hyperlink ref="D29" r:id="rId18" display="https://ahdb.org.uk/lamb-yield-guide" xr:uid="{4B66FA1F-3F73-4E3D-A8D6-1F07B6AC1F27}"/>
    <hyperlink ref="D27" r:id="rId19" display="https://ahdb.org.uk/beef-yield-guide" xr:uid="{4B331A59-7DEF-4805-BEBD-BF7FC4EA508F}"/>
    <hyperlink ref="D12" r:id="rId20" xr:uid="{5A4ECB6F-1AAD-44CC-8C49-3660D0E2228D}"/>
    <hyperlink ref="D10" r:id="rId21" display="https://www.hestia.earth/" xr:uid="{164F967F-55CA-463F-AB6A-4221F85339FF}"/>
    <hyperlink ref="D11" r:id="rId22" display="https://sciencesearch.defra.gov.uk/ProjectDetails?ProjectId=21290" xr:uid="{E78D73D6-D3D5-4912-8AE0-B0131A727D59}"/>
  </hyperlinks>
  <pageMargins left="0.7" right="0.7" top="0.75" bottom="0.75" header="0.3" footer="0.3"/>
  <pageSetup paperSize="9" orientation="portrait" r:id="rId23"/>
  <drawing r:id="rId2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1d1a1e9a-72b7-4e92-b5fe-826ec1120a90" xsi:nil="true"/>
    <lcf76f155ced4ddcb4097134ff3c332f xmlns="97445da6-be56-43ff-8b2f-84535a6cbd80">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F4666E5AA6FE14BB7C89AC5FBA4CA04" ma:contentTypeVersion="14" ma:contentTypeDescription="Create a new document." ma:contentTypeScope="" ma:versionID="588a06b6b77113101299a1b3432e1399">
  <xsd:schema xmlns:xsd="http://www.w3.org/2001/XMLSchema" xmlns:xs="http://www.w3.org/2001/XMLSchema" xmlns:p="http://schemas.microsoft.com/office/2006/metadata/properties" xmlns:ns2="97445da6-be56-43ff-8b2f-84535a6cbd80" xmlns:ns3="1d1a1e9a-72b7-4e92-b5fe-826ec1120a90" targetNamespace="http://schemas.microsoft.com/office/2006/metadata/properties" ma:root="true" ma:fieldsID="ef117af8d294af86cb9b6c87b9cf9922" ns2:_="" ns3:_="">
    <xsd:import namespace="97445da6-be56-43ff-8b2f-84535a6cbd80"/>
    <xsd:import namespace="1d1a1e9a-72b7-4e92-b5fe-826ec1120a9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445da6-be56-43ff-8b2f-84535a6cbd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3bb694e2-21f2-4afd-8aa1-f5f30032ee1e"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d1a1e9a-72b7-4e92-b5fe-826ec1120a90"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5" nillable="true" ma:displayName="Taxonomy Catch All Column" ma:hidden="true" ma:list="{d6683a5a-68ab-49a5-917b-9c16f0f58ca4}" ma:internalName="TaxCatchAll" ma:showField="CatchAllData" ma:web="1d1a1e9a-72b7-4e92-b5fe-826ec1120a9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1959F1-F859-4216-AA8B-BEE008EC658F}">
  <ds:schemaRefs>
    <ds:schemaRef ds:uri="http://schemas.microsoft.com/sharepoint/v3/contenttype/forms"/>
  </ds:schemaRefs>
</ds:datastoreItem>
</file>

<file path=customXml/itemProps2.xml><?xml version="1.0" encoding="utf-8"?>
<ds:datastoreItem xmlns:ds="http://schemas.openxmlformats.org/officeDocument/2006/customXml" ds:itemID="{9479977D-6338-4453-B4A6-AD7591376F9F}">
  <ds:schemaRefs>
    <ds:schemaRef ds:uri="http://schemas.microsoft.com/office/2006/documentManagement/types"/>
    <ds:schemaRef ds:uri="http://purl.org/dc/elements/1.1/"/>
    <ds:schemaRef ds:uri="http://purl.org/dc/dcmitype/"/>
    <ds:schemaRef ds:uri="http://schemas.microsoft.com/office/2006/metadata/properties"/>
    <ds:schemaRef ds:uri="1d1a1e9a-72b7-4e92-b5fe-826ec1120a90"/>
    <ds:schemaRef ds:uri="http://www.w3.org/XML/1998/namespace"/>
    <ds:schemaRef ds:uri="97445da6-be56-43ff-8b2f-84535a6cbd80"/>
    <ds:schemaRef ds:uri="http://schemas.microsoft.com/office/infopath/2007/PartnerControls"/>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1F9C0F51-DF81-4B57-827D-0C3803861A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445da6-be56-43ff-8b2f-84535a6cbd80"/>
    <ds:schemaRef ds:uri="1d1a1e9a-72b7-4e92-b5fe-826ec1120a9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INTRO -&gt;</vt:lpstr>
      <vt:lpstr>Index</vt:lpstr>
      <vt:lpstr>Database Context</vt:lpstr>
      <vt:lpstr>User Guide</vt:lpstr>
      <vt:lpstr>Definitions</vt:lpstr>
      <vt:lpstr>DATABASE -&gt;</vt:lpstr>
      <vt:lpstr>emissions_per_stage_hestia</vt:lpstr>
      <vt:lpstr>emissions_database_hestia</vt:lpstr>
      <vt:lpstr>emissions_per_stage_refined</vt:lpstr>
      <vt:lpstr>emissions_database_refined</vt:lpstr>
      <vt:lpstr>functional_unit_conversions</vt:lpstr>
      <vt:lpstr>emissions_lsr_assessment</vt:lpstr>
      <vt:lpstr>emissions_per_stage_full</vt:lpstr>
      <vt:lpstr>emissions_database_full</vt:lpstr>
      <vt:lpstr>schema</vt:lpstr>
      <vt:lpstr>DATA QUALITY SCORE -&gt;</vt:lpstr>
      <vt:lpstr>Data Quality Framework</vt:lpstr>
      <vt:lpstr>Data Quality Scorecard</vt:lpstr>
      <vt:lpstr>User Scoring</vt:lpstr>
      <vt:lpstr>REFERENCES-&gt;</vt:lpstr>
      <vt:lpstr>source_dbs</vt:lpstr>
      <vt:lpstr>'Database Context'!_Ref98486272</vt:lpstr>
      <vt:lpstr>'Database Context'!_Ref98486635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Parthiban, Ashwen</dc:creator>
  <cp:keywords/>
  <dc:description/>
  <cp:lastModifiedBy>Matthew Barker</cp:lastModifiedBy>
  <cp:revision/>
  <dcterms:created xsi:type="dcterms:W3CDTF">2022-01-07T18:10:36Z</dcterms:created>
  <dcterms:modified xsi:type="dcterms:W3CDTF">2024-03-27T21:00:34Z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2022-01-07T18:09:57Z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368a196b-f193-43c6-8efa-97059d8e2e95</vt:lpwstr>
  </property>
  <property fmtid="{D5CDD505-2E9C-101B-9397-08002B2CF9AE}" pid="8" name="MSIP_Label_ea60d57e-af5b-4752-ac57-3e4f28ca11dc_ContentBits">
    <vt:lpwstr>0</vt:lpwstr>
  </property>
  <property fmtid="{D5CDD505-2E9C-101B-9397-08002B2CF9AE}" pid="9" name="ContentTypeId">
    <vt:lpwstr>0x0101002F4666E5AA6FE14BB7C89AC5FBA4CA04</vt:lpwstr>
  </property>
  <property fmtid="{D5CDD505-2E9C-101B-9397-08002B2CF9AE}" pid="10" name="MediaServiceImageTags">
    <vt:lpwstr/>
  </property>
</Properties>
</file>